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1B984\EXCELCNV\66661fc1-28f1-403c-b7ba-2f4dd8f47e6c\"/>
    </mc:Choice>
  </mc:AlternateContent>
  <xr:revisionPtr revIDLastSave="0" documentId="8_{EC76AEB9-3918-44E6-8432-5143D7081021}" xr6:coauthVersionLast="47" xr6:coauthVersionMax="47" xr10:uidLastSave="{00000000-0000-0000-0000-000000000000}"/>
  <bookViews>
    <workbookView xWindow="-60" yWindow="-60" windowWidth="15480" windowHeight="11640" firstSheet="3" activeTab="2" xr2:uid="{8078123E-A3FC-4DA9-BF4B-3DE3578061E0}"/>
  </bookViews>
  <sheets>
    <sheet name="Raw Data" sheetId="1" r:id="rId1"/>
    <sheet name="Speadsheet" sheetId="2" r:id="rId2"/>
    <sheet name="Pivot Tables" sheetId="11" r:id="rId3"/>
    <sheet name="Dashboard" sheetId="12" r:id="rId4"/>
    <sheet name="Formula Sheet" sheetId="3" r:id="rId5"/>
  </sheets>
  <definedNames>
    <definedName name="_xlnm._FilterDatabase" localSheetId="1" hidden="1">Speadsheet!$A$1:$DV$7396</definedName>
    <definedName name="Slicer_month_clean">#N/A</definedName>
  </definedNames>
  <calcPr calcId="191028"/>
  <pivotCaches>
    <pivotCache cacheId="3247" r:id="rId6"/>
    <pivotCache cacheId="3248" r:id="rId7"/>
    <pivotCache cacheId="3249" r:id="rId8"/>
    <pivotCache cacheId="3250" r:id="rId9"/>
    <pivotCache cacheId="3251" r:id="rId10"/>
    <pivotCache cacheId="3252" r:id="rId11"/>
    <pivotCache cacheId="3253" r:id="rId12"/>
    <pivotCache cacheId="3254" r:id="rId13"/>
  </pivotCaches>
  <extLst>
    <ext xmlns:x14="http://schemas.microsoft.com/office/spreadsheetml/2009/9/main" uri="{BBE1A952-AA13-448e-AADC-164F8A28A991}">
      <x14:slicerCaches>
        <x14:slicerCache r:id="rId1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" i="2" l="1"/>
  <c r="AE2" i="2"/>
  <c r="R2" i="2"/>
  <c r="Q2" i="2"/>
  <c r="AK2" i="2"/>
  <c r="AB2" i="2"/>
  <c r="Y2" i="2"/>
  <c r="H21" i="11"/>
  <c r="O28" i="2" a="1"/>
  <c r="O28" i="2"/>
  <c r="O29" i="2" a="1"/>
  <c r="O29" i="2"/>
  <c r="O30" i="2" a="1"/>
  <c r="O30" i="2"/>
  <c r="O31" i="2" a="1"/>
  <c r="O31" i="2"/>
  <c r="O32" i="2" a="1"/>
  <c r="O32" i="2"/>
  <c r="O33" i="2" a="1"/>
  <c r="O33" i="2"/>
  <c r="O34" i="2" a="1"/>
  <c r="O34" i="2"/>
  <c r="O35" i="2" a="1"/>
  <c r="O35" i="2"/>
  <c r="O36" i="2" a="1"/>
  <c r="O36" i="2"/>
  <c r="O37" i="2" a="1"/>
  <c r="O37" i="2"/>
  <c r="O38" i="2" a="1"/>
  <c r="O38" i="2"/>
  <c r="O39" i="2" a="1"/>
  <c r="O39" i="2"/>
  <c r="O40" i="2" a="1"/>
  <c r="O40" i="2"/>
  <c r="O41" i="2" a="1"/>
  <c r="O41" i="2"/>
  <c r="O42" i="2" a="1"/>
  <c r="O42" i="2"/>
  <c r="O43" i="2" a="1"/>
  <c r="O43" i="2"/>
  <c r="O44" i="2" a="1"/>
  <c r="O44" i="2"/>
  <c r="O45" i="2" a="1"/>
  <c r="O45" i="2"/>
  <c r="O46" i="2" a="1"/>
  <c r="O46" i="2"/>
  <c r="O47" i="2" a="1"/>
  <c r="O47" i="2"/>
  <c r="O48" i="2" a="1"/>
  <c r="O48" i="2"/>
  <c r="O49" i="2" a="1"/>
  <c r="O49" i="2"/>
  <c r="O50" i="2" a="1"/>
  <c r="O50" i="2"/>
  <c r="O51" i="2" a="1"/>
  <c r="O51" i="2"/>
  <c r="O52" i="2" a="1"/>
  <c r="O52" i="2"/>
  <c r="O53" i="2" a="1"/>
  <c r="O53" i="2"/>
  <c r="O54" i="2" a="1"/>
  <c r="O54" i="2"/>
  <c r="O55" i="2" a="1"/>
  <c r="O55" i="2"/>
  <c r="O56" i="2" a="1"/>
  <c r="O56" i="2"/>
  <c r="O57" i="2" a="1"/>
  <c r="O57" i="2"/>
  <c r="O58" i="2" a="1"/>
  <c r="O58" i="2"/>
  <c r="O59" i="2" a="1"/>
  <c r="O59" i="2"/>
  <c r="O60" i="2" a="1"/>
  <c r="O60" i="2"/>
  <c r="O61" i="2" a="1"/>
  <c r="O61" i="2"/>
  <c r="O62" i="2" a="1"/>
  <c r="O62" i="2"/>
  <c r="O63" i="2" a="1"/>
  <c r="O63" i="2"/>
  <c r="O64" i="2" a="1"/>
  <c r="O64" i="2"/>
  <c r="O65" i="2" a="1"/>
  <c r="O65" i="2"/>
  <c r="O66" i="2" a="1"/>
  <c r="O66" i="2"/>
  <c r="O67" i="2" a="1"/>
  <c r="O67" i="2"/>
  <c r="O68" i="2" a="1"/>
  <c r="O68" i="2"/>
  <c r="O69" i="2" a="1"/>
  <c r="O69" i="2"/>
  <c r="O70" i="2" a="1"/>
  <c r="O70" i="2"/>
  <c r="O71" i="2" a="1"/>
  <c r="O71" i="2"/>
  <c r="O72" i="2" a="1"/>
  <c r="O72" i="2"/>
  <c r="O73" i="2" a="1"/>
  <c r="O73" i="2"/>
  <c r="O74" i="2" a="1"/>
  <c r="O74" i="2"/>
  <c r="O75" i="2" a="1"/>
  <c r="O75" i="2"/>
  <c r="O76" i="2" a="1"/>
  <c r="O76" i="2"/>
  <c r="O77" i="2" a="1"/>
  <c r="O77" i="2"/>
  <c r="O78" i="2" a="1"/>
  <c r="O78" i="2"/>
  <c r="O79" i="2" a="1"/>
  <c r="O79" i="2"/>
  <c r="O80" i="2" a="1"/>
  <c r="O80" i="2"/>
  <c r="O81" i="2" a="1"/>
  <c r="O81" i="2"/>
  <c r="O82" i="2" a="1"/>
  <c r="O82" i="2"/>
  <c r="O83" i="2" a="1"/>
  <c r="O83" i="2"/>
  <c r="O84" i="2" a="1"/>
  <c r="O84" i="2"/>
  <c r="O85" i="2" a="1"/>
  <c r="O85" i="2"/>
  <c r="O86" i="2" a="1"/>
  <c r="O86" i="2"/>
  <c r="O87" i="2" a="1"/>
  <c r="O87" i="2"/>
  <c r="O88" i="2" a="1"/>
  <c r="O88" i="2"/>
  <c r="O89" i="2" a="1"/>
  <c r="O89" i="2"/>
  <c r="O90" i="2" a="1"/>
  <c r="O90" i="2"/>
  <c r="O91" i="2" a="1"/>
  <c r="O91" i="2"/>
  <c r="O92" i="2" a="1"/>
  <c r="O92" i="2"/>
  <c r="O93" i="2" a="1"/>
  <c r="O93" i="2"/>
  <c r="O94" i="2" a="1"/>
  <c r="O94" i="2"/>
  <c r="O95" i="2" a="1"/>
  <c r="O95" i="2"/>
  <c r="O96" i="2" a="1"/>
  <c r="O96" i="2"/>
  <c r="O97" i="2" a="1"/>
  <c r="O97" i="2"/>
  <c r="O98" i="2" a="1"/>
  <c r="O98" i="2"/>
  <c r="O99" i="2" a="1"/>
  <c r="O99" i="2"/>
  <c r="O100" i="2" a="1"/>
  <c r="O100" i="2"/>
  <c r="O101" i="2" a="1"/>
  <c r="O101" i="2"/>
  <c r="O102" i="2" a="1"/>
  <c r="O102" i="2"/>
  <c r="O103" i="2" a="1"/>
  <c r="O103" i="2"/>
  <c r="O104" i="2" a="1"/>
  <c r="O104" i="2"/>
  <c r="O105" i="2" a="1"/>
  <c r="O105" i="2"/>
  <c r="O106" i="2" a="1"/>
  <c r="O106" i="2"/>
  <c r="O107" i="2" a="1"/>
  <c r="O107" i="2"/>
  <c r="O108" i="2" a="1"/>
  <c r="O108" i="2"/>
  <c r="O109" i="2" a="1"/>
  <c r="O109" i="2"/>
  <c r="O110" i="2" a="1"/>
  <c r="O110" i="2"/>
  <c r="O111" i="2" a="1"/>
  <c r="O111" i="2"/>
  <c r="O112" i="2" a="1"/>
  <c r="O112" i="2"/>
  <c r="O113" i="2" a="1"/>
  <c r="O113" i="2"/>
  <c r="O114" i="2" a="1"/>
  <c r="O114" i="2"/>
  <c r="O115" i="2" a="1"/>
  <c r="O115" i="2"/>
  <c r="O116" i="2" a="1"/>
  <c r="O116" i="2"/>
  <c r="O117" i="2" a="1"/>
  <c r="O117" i="2"/>
  <c r="O118" i="2" a="1"/>
  <c r="O118" i="2"/>
  <c r="O119" i="2" a="1"/>
  <c r="O119" i="2"/>
  <c r="O120" i="2" a="1"/>
  <c r="O120" i="2"/>
  <c r="O121" i="2" a="1"/>
  <c r="O121" i="2"/>
  <c r="O122" i="2" a="1"/>
  <c r="O122" i="2"/>
  <c r="O123" i="2" a="1"/>
  <c r="O123" i="2"/>
  <c r="O124" i="2" a="1"/>
  <c r="O124" i="2"/>
  <c r="O125" i="2" a="1"/>
  <c r="O125" i="2"/>
  <c r="O126" i="2" a="1"/>
  <c r="O126" i="2"/>
  <c r="O127" i="2" a="1"/>
  <c r="O127" i="2"/>
  <c r="O128" i="2" a="1"/>
  <c r="O128" i="2"/>
  <c r="O129" i="2" a="1"/>
  <c r="O129" i="2"/>
  <c r="O130" i="2" a="1"/>
  <c r="O130" i="2"/>
  <c r="O131" i="2" a="1"/>
  <c r="O131" i="2"/>
  <c r="O132" i="2" a="1"/>
  <c r="O132" i="2"/>
  <c r="O133" i="2" a="1"/>
  <c r="O133" i="2"/>
  <c r="O134" i="2" a="1"/>
  <c r="O134" i="2"/>
  <c r="O135" i="2" a="1"/>
  <c r="O135" i="2"/>
  <c r="O136" i="2" a="1"/>
  <c r="O136" i="2"/>
  <c r="O137" i="2" a="1"/>
  <c r="O137" i="2"/>
  <c r="O138" i="2" a="1"/>
  <c r="O138" i="2"/>
  <c r="O139" i="2" a="1"/>
  <c r="O139" i="2"/>
  <c r="O140" i="2" a="1"/>
  <c r="O140" i="2"/>
  <c r="O141" i="2" a="1"/>
  <c r="O141" i="2"/>
  <c r="O142" i="2" a="1"/>
  <c r="O142" i="2"/>
  <c r="O143" i="2" a="1"/>
  <c r="O143" i="2"/>
  <c r="O144" i="2" a="1"/>
  <c r="O144" i="2"/>
  <c r="O145" i="2" a="1"/>
  <c r="O145" i="2"/>
  <c r="O146" i="2" a="1"/>
  <c r="O146" i="2"/>
  <c r="O147" i="2" a="1"/>
  <c r="O147" i="2"/>
  <c r="O148" i="2" a="1"/>
  <c r="O148" i="2"/>
  <c r="O149" i="2" a="1"/>
  <c r="O149" i="2"/>
  <c r="O150" i="2" a="1"/>
  <c r="O150" i="2"/>
  <c r="O151" i="2" a="1"/>
  <c r="O151" i="2"/>
  <c r="O152" i="2" a="1"/>
  <c r="O152" i="2"/>
  <c r="O153" i="2" a="1"/>
  <c r="O153" i="2"/>
  <c r="O154" i="2" a="1"/>
  <c r="O154" i="2"/>
  <c r="O155" i="2" a="1"/>
  <c r="O155" i="2"/>
  <c r="O156" i="2" a="1"/>
  <c r="O156" i="2"/>
  <c r="O157" i="2" a="1"/>
  <c r="O157" i="2"/>
  <c r="O158" i="2" a="1"/>
  <c r="O158" i="2"/>
  <c r="O159" i="2" a="1"/>
  <c r="O159" i="2"/>
  <c r="O160" i="2" a="1"/>
  <c r="O160" i="2"/>
  <c r="O161" i="2" a="1"/>
  <c r="O161" i="2"/>
  <c r="O162" i="2" a="1"/>
  <c r="O162" i="2"/>
  <c r="O163" i="2" a="1"/>
  <c r="O163" i="2"/>
  <c r="O164" i="2" a="1"/>
  <c r="O164" i="2"/>
  <c r="O165" i="2" a="1"/>
  <c r="O165" i="2"/>
  <c r="O166" i="2" a="1"/>
  <c r="O166" i="2"/>
  <c r="O167" i="2" a="1"/>
  <c r="O167" i="2"/>
  <c r="O168" i="2" a="1"/>
  <c r="O168" i="2"/>
  <c r="O169" i="2" a="1"/>
  <c r="O169" i="2"/>
  <c r="O170" i="2" a="1"/>
  <c r="O170" i="2"/>
  <c r="O171" i="2" a="1"/>
  <c r="O171" i="2"/>
  <c r="O172" i="2" a="1"/>
  <c r="O172" i="2"/>
  <c r="O173" i="2" a="1"/>
  <c r="O173" i="2"/>
  <c r="O174" i="2" a="1"/>
  <c r="O174" i="2"/>
  <c r="O175" i="2" a="1"/>
  <c r="O175" i="2"/>
  <c r="O176" i="2" a="1"/>
  <c r="O176" i="2"/>
  <c r="O177" i="2" a="1"/>
  <c r="O177" i="2"/>
  <c r="O178" i="2" a="1"/>
  <c r="O178" i="2"/>
  <c r="O179" i="2" a="1"/>
  <c r="O179" i="2"/>
  <c r="O180" i="2" a="1"/>
  <c r="O180" i="2"/>
  <c r="O181" i="2" a="1"/>
  <c r="O181" i="2"/>
  <c r="O182" i="2" a="1"/>
  <c r="O182" i="2"/>
  <c r="O183" i="2" a="1"/>
  <c r="O183" i="2"/>
  <c r="O184" i="2" a="1"/>
  <c r="O184" i="2"/>
  <c r="O185" i="2" a="1"/>
  <c r="O185" i="2"/>
  <c r="O186" i="2" a="1"/>
  <c r="O186" i="2"/>
  <c r="O187" i="2" a="1"/>
  <c r="O187" i="2"/>
  <c r="O188" i="2" a="1"/>
  <c r="O188" i="2"/>
  <c r="O189" i="2" a="1"/>
  <c r="O189" i="2"/>
  <c r="O190" i="2" a="1"/>
  <c r="O190" i="2"/>
  <c r="O191" i="2" a="1"/>
  <c r="O191" i="2"/>
  <c r="O192" i="2" a="1"/>
  <c r="O192" i="2"/>
  <c r="O193" i="2" a="1"/>
  <c r="O193" i="2"/>
  <c r="O194" i="2" a="1"/>
  <c r="O194" i="2"/>
  <c r="O195" i="2" a="1"/>
  <c r="O195" i="2"/>
  <c r="O196" i="2" a="1"/>
  <c r="O196" i="2"/>
  <c r="O197" i="2" a="1"/>
  <c r="O197" i="2"/>
  <c r="O198" i="2" a="1"/>
  <c r="O198" i="2"/>
  <c r="O199" i="2" a="1"/>
  <c r="O199" i="2"/>
  <c r="O200" i="2" a="1"/>
  <c r="O200" i="2"/>
  <c r="O201" i="2" a="1"/>
  <c r="O201" i="2"/>
  <c r="O202" i="2" a="1"/>
  <c r="O202" i="2"/>
  <c r="O203" i="2" a="1"/>
  <c r="O203" i="2"/>
  <c r="O204" i="2" a="1"/>
  <c r="O204" i="2"/>
  <c r="O205" i="2" a="1"/>
  <c r="O205" i="2"/>
  <c r="O206" i="2" a="1"/>
  <c r="O206" i="2"/>
  <c r="O207" i="2" a="1"/>
  <c r="O207" i="2"/>
  <c r="O208" i="2" a="1"/>
  <c r="O208" i="2"/>
  <c r="O209" i="2" a="1"/>
  <c r="O209" i="2"/>
  <c r="O210" i="2" a="1"/>
  <c r="O210" i="2"/>
  <c r="O211" i="2" a="1"/>
  <c r="O211" i="2"/>
  <c r="O212" i="2" a="1"/>
  <c r="O212" i="2"/>
  <c r="O213" i="2" a="1"/>
  <c r="O213" i="2"/>
  <c r="O214" i="2" a="1"/>
  <c r="O214" i="2"/>
  <c r="O215" i="2" a="1"/>
  <c r="O215" i="2"/>
  <c r="O216" i="2" a="1"/>
  <c r="O216" i="2"/>
  <c r="O217" i="2" a="1"/>
  <c r="O217" i="2"/>
  <c r="O218" i="2" a="1"/>
  <c r="O218" i="2"/>
  <c r="O219" i="2" a="1"/>
  <c r="O219" i="2"/>
  <c r="O220" i="2" a="1"/>
  <c r="O220" i="2"/>
  <c r="O221" i="2" a="1"/>
  <c r="O221" i="2"/>
  <c r="O222" i="2" a="1"/>
  <c r="O222" i="2"/>
  <c r="O223" i="2" a="1"/>
  <c r="O223" i="2"/>
  <c r="O224" i="2" a="1"/>
  <c r="O224" i="2"/>
  <c r="O225" i="2" a="1"/>
  <c r="O225" i="2"/>
  <c r="O226" i="2" a="1"/>
  <c r="O226" i="2"/>
  <c r="O227" i="2" a="1"/>
  <c r="O227" i="2"/>
  <c r="O228" i="2" a="1"/>
  <c r="O228" i="2"/>
  <c r="O229" i="2" a="1"/>
  <c r="O229" i="2"/>
  <c r="O230" i="2" a="1"/>
  <c r="O230" i="2"/>
  <c r="O231" i="2" a="1"/>
  <c r="O231" i="2"/>
  <c r="O232" i="2" a="1"/>
  <c r="O232" i="2"/>
  <c r="O233" i="2" a="1"/>
  <c r="O233" i="2"/>
  <c r="O234" i="2" a="1"/>
  <c r="O234" i="2"/>
  <c r="O235" i="2" a="1"/>
  <c r="O235" i="2"/>
  <c r="O236" i="2" a="1"/>
  <c r="O236" i="2"/>
  <c r="O237" i="2" a="1"/>
  <c r="O237" i="2"/>
  <c r="O238" i="2" a="1"/>
  <c r="O238" i="2"/>
  <c r="O239" i="2" a="1"/>
  <c r="O239" i="2"/>
  <c r="O240" i="2" a="1"/>
  <c r="O240" i="2"/>
  <c r="O241" i="2" a="1"/>
  <c r="O241" i="2"/>
  <c r="O242" i="2" a="1"/>
  <c r="O242" i="2"/>
  <c r="O243" i="2" a="1"/>
  <c r="O243" i="2"/>
  <c r="O244" i="2" a="1"/>
  <c r="O244" i="2"/>
  <c r="O245" i="2" a="1"/>
  <c r="O245" i="2"/>
  <c r="O246" i="2" a="1"/>
  <c r="O246" i="2"/>
  <c r="O247" i="2" a="1"/>
  <c r="O247" i="2"/>
  <c r="O248" i="2" a="1"/>
  <c r="O248" i="2"/>
  <c r="O249" i="2" a="1"/>
  <c r="O249" i="2"/>
  <c r="O250" i="2" a="1"/>
  <c r="O250" i="2"/>
  <c r="O251" i="2" a="1"/>
  <c r="O251" i="2"/>
  <c r="O252" i="2" a="1"/>
  <c r="O252" i="2"/>
  <c r="O253" i="2" a="1"/>
  <c r="O253" i="2"/>
  <c r="O254" i="2" a="1"/>
  <c r="O254" i="2"/>
  <c r="O255" i="2" a="1"/>
  <c r="O255" i="2"/>
  <c r="O256" i="2" a="1"/>
  <c r="O256" i="2"/>
  <c r="O257" i="2" a="1"/>
  <c r="O257" i="2"/>
  <c r="O258" i="2" a="1"/>
  <c r="O258" i="2"/>
  <c r="O259" i="2" a="1"/>
  <c r="O259" i="2"/>
  <c r="O260" i="2" a="1"/>
  <c r="O260" i="2"/>
  <c r="O261" i="2" a="1"/>
  <c r="O261" i="2"/>
  <c r="O262" i="2" a="1"/>
  <c r="O262" i="2"/>
  <c r="O263" i="2" a="1"/>
  <c r="O263" i="2"/>
  <c r="O264" i="2" a="1"/>
  <c r="O264" i="2"/>
  <c r="O265" i="2" a="1"/>
  <c r="O265" i="2"/>
  <c r="O266" i="2" a="1"/>
  <c r="O266" i="2"/>
  <c r="O267" i="2" a="1"/>
  <c r="O267" i="2"/>
  <c r="O268" i="2" a="1"/>
  <c r="O268" i="2"/>
  <c r="O269" i="2" a="1"/>
  <c r="O269" i="2"/>
  <c r="O270" i="2" a="1"/>
  <c r="O270" i="2"/>
  <c r="O271" i="2" a="1"/>
  <c r="O271" i="2"/>
  <c r="O272" i="2" a="1"/>
  <c r="O272" i="2"/>
  <c r="O273" i="2" a="1"/>
  <c r="O273" i="2"/>
  <c r="O274" i="2" a="1"/>
  <c r="O274" i="2"/>
  <c r="O275" i="2" a="1"/>
  <c r="O275" i="2"/>
  <c r="O276" i="2" a="1"/>
  <c r="O276" i="2"/>
  <c r="O277" i="2" a="1"/>
  <c r="O277" i="2"/>
  <c r="O278" i="2" a="1"/>
  <c r="O278" i="2"/>
  <c r="O279" i="2" a="1"/>
  <c r="O279" i="2"/>
  <c r="O280" i="2" a="1"/>
  <c r="O280" i="2"/>
  <c r="O281" i="2" a="1"/>
  <c r="O281" i="2"/>
  <c r="O282" i="2" a="1"/>
  <c r="O282" i="2"/>
  <c r="O283" i="2" a="1"/>
  <c r="O283" i="2"/>
  <c r="O284" i="2" a="1"/>
  <c r="O284" i="2"/>
  <c r="O285" i="2" a="1"/>
  <c r="O285" i="2"/>
  <c r="O286" i="2" a="1"/>
  <c r="O286" i="2"/>
  <c r="O287" i="2" a="1"/>
  <c r="O287" i="2"/>
  <c r="O288" i="2" a="1"/>
  <c r="O288" i="2"/>
  <c r="O289" i="2" a="1"/>
  <c r="O289" i="2"/>
  <c r="O290" i="2" a="1"/>
  <c r="O290" i="2"/>
  <c r="O291" i="2" a="1"/>
  <c r="O291" i="2"/>
  <c r="O292" i="2" a="1"/>
  <c r="O292" i="2"/>
  <c r="O293" i="2" a="1"/>
  <c r="O293" i="2"/>
  <c r="O294" i="2" a="1"/>
  <c r="O294" i="2"/>
  <c r="O295" i="2" a="1"/>
  <c r="O295" i="2"/>
  <c r="O296" i="2" a="1"/>
  <c r="O296" i="2"/>
  <c r="O297" i="2" a="1"/>
  <c r="O297" i="2"/>
  <c r="O298" i="2" a="1"/>
  <c r="O298" i="2"/>
  <c r="O299" i="2" a="1"/>
  <c r="O299" i="2"/>
  <c r="O300" i="2" a="1"/>
  <c r="O300" i="2"/>
  <c r="O301" i="2" a="1"/>
  <c r="O301" i="2"/>
  <c r="O302" i="2" a="1"/>
  <c r="O302" i="2"/>
  <c r="O303" i="2" a="1"/>
  <c r="O303" i="2"/>
  <c r="O304" i="2" a="1"/>
  <c r="O304" i="2"/>
  <c r="O305" i="2" a="1"/>
  <c r="O305" i="2"/>
  <c r="O306" i="2" a="1"/>
  <c r="O306" i="2"/>
  <c r="O307" i="2" a="1"/>
  <c r="O307" i="2"/>
  <c r="O308" i="2" a="1"/>
  <c r="O308" i="2"/>
  <c r="O309" i="2" a="1"/>
  <c r="O309" i="2"/>
  <c r="O310" i="2" a="1"/>
  <c r="O310" i="2"/>
  <c r="O311" i="2" a="1"/>
  <c r="O311" i="2"/>
  <c r="O312" i="2" a="1"/>
  <c r="O312" i="2"/>
  <c r="O313" i="2" a="1"/>
  <c r="O313" i="2"/>
  <c r="O314" i="2" a="1"/>
  <c r="O314" i="2"/>
  <c r="O315" i="2" a="1"/>
  <c r="O315" i="2"/>
  <c r="O316" i="2" a="1"/>
  <c r="O316" i="2"/>
  <c r="O317" i="2" a="1"/>
  <c r="O317" i="2"/>
  <c r="O318" i="2" a="1"/>
  <c r="O318" i="2"/>
  <c r="O319" i="2" a="1"/>
  <c r="O319" i="2"/>
  <c r="O320" i="2" a="1"/>
  <c r="O320" i="2"/>
  <c r="O321" i="2" a="1"/>
  <c r="O321" i="2"/>
  <c r="O322" i="2" a="1"/>
  <c r="O322" i="2"/>
  <c r="O323" i="2" a="1"/>
  <c r="O323" i="2"/>
  <c r="O324" i="2" a="1"/>
  <c r="O324" i="2"/>
  <c r="O325" i="2" a="1"/>
  <c r="O325" i="2"/>
  <c r="O326" i="2" a="1"/>
  <c r="O326" i="2"/>
  <c r="O327" i="2" a="1"/>
  <c r="O327" i="2"/>
  <c r="O328" i="2" a="1"/>
  <c r="O328" i="2"/>
  <c r="O329" i="2" a="1"/>
  <c r="O329" i="2"/>
  <c r="O330" i="2" a="1"/>
  <c r="O330" i="2"/>
  <c r="O331" i="2" a="1"/>
  <c r="O331" i="2"/>
  <c r="O332" i="2" a="1"/>
  <c r="O332" i="2"/>
  <c r="O333" i="2" a="1"/>
  <c r="O333" i="2"/>
  <c r="O334" i="2" a="1"/>
  <c r="O334" i="2"/>
  <c r="O335" i="2" a="1"/>
  <c r="O335" i="2"/>
  <c r="O336" i="2" a="1"/>
  <c r="O336" i="2"/>
  <c r="O337" i="2" a="1"/>
  <c r="O337" i="2"/>
  <c r="O338" i="2" a="1"/>
  <c r="O338" i="2"/>
  <c r="O339" i="2" a="1"/>
  <c r="O339" i="2"/>
  <c r="O340" i="2" a="1"/>
  <c r="O340" i="2"/>
  <c r="O341" i="2" a="1"/>
  <c r="O341" i="2"/>
  <c r="O342" i="2" a="1"/>
  <c r="O342" i="2"/>
  <c r="O343" i="2" a="1"/>
  <c r="O343" i="2"/>
  <c r="O344" i="2" a="1"/>
  <c r="O344" i="2"/>
  <c r="O345" i="2" a="1"/>
  <c r="O345" i="2"/>
  <c r="O346" i="2" a="1"/>
  <c r="O346" i="2"/>
  <c r="O347" i="2" a="1"/>
  <c r="O347" i="2"/>
  <c r="O348" i="2" a="1"/>
  <c r="O348" i="2"/>
  <c r="O349" i="2" a="1"/>
  <c r="O349" i="2"/>
  <c r="O350" i="2" a="1"/>
  <c r="O350" i="2"/>
  <c r="O351" i="2" a="1"/>
  <c r="O351" i="2"/>
  <c r="O352" i="2" a="1"/>
  <c r="O352" i="2"/>
  <c r="O353" i="2" a="1"/>
  <c r="O353" i="2"/>
  <c r="O354" i="2" a="1"/>
  <c r="O354" i="2"/>
  <c r="O355" i="2" a="1"/>
  <c r="O355" i="2"/>
  <c r="O356" i="2" a="1"/>
  <c r="O356" i="2"/>
  <c r="O357" i="2" a="1"/>
  <c r="O357" i="2"/>
  <c r="O358" i="2" a="1"/>
  <c r="O358" i="2"/>
  <c r="O359" i="2" a="1"/>
  <c r="O359" i="2"/>
  <c r="O360" i="2" a="1"/>
  <c r="O360" i="2"/>
  <c r="O361" i="2" a="1"/>
  <c r="O361" i="2"/>
  <c r="O362" i="2" a="1"/>
  <c r="O362" i="2"/>
  <c r="O363" i="2" a="1"/>
  <c r="O363" i="2"/>
  <c r="O364" i="2" a="1"/>
  <c r="O364" i="2"/>
  <c r="O365" i="2" a="1"/>
  <c r="O365" i="2"/>
  <c r="O366" i="2" a="1"/>
  <c r="O366" i="2"/>
  <c r="O367" i="2" a="1"/>
  <c r="O367" i="2"/>
  <c r="O368" i="2" a="1"/>
  <c r="O368" i="2"/>
  <c r="O369" i="2" a="1"/>
  <c r="O369" i="2"/>
  <c r="O370" i="2" a="1"/>
  <c r="O370" i="2"/>
  <c r="O371" i="2" a="1"/>
  <c r="O371" i="2"/>
  <c r="O372" i="2" a="1"/>
  <c r="O372" i="2"/>
  <c r="O373" i="2" a="1"/>
  <c r="O373" i="2"/>
  <c r="O374" i="2" a="1"/>
  <c r="O374" i="2"/>
  <c r="O375" i="2" a="1"/>
  <c r="O375" i="2"/>
  <c r="O376" i="2" a="1"/>
  <c r="O376" i="2"/>
  <c r="O377" i="2" a="1"/>
  <c r="O377" i="2"/>
  <c r="O378" i="2" a="1"/>
  <c r="O378" i="2"/>
  <c r="O379" i="2" a="1"/>
  <c r="O379" i="2"/>
  <c r="O380" i="2" a="1"/>
  <c r="O380" i="2"/>
  <c r="O381" i="2" a="1"/>
  <c r="O381" i="2"/>
  <c r="O382" i="2" a="1"/>
  <c r="O382" i="2"/>
  <c r="O383" i="2" a="1"/>
  <c r="O383" i="2"/>
  <c r="O384" i="2" a="1"/>
  <c r="O384" i="2"/>
  <c r="O385" i="2" a="1"/>
  <c r="O385" i="2"/>
  <c r="O386" i="2" a="1"/>
  <c r="O386" i="2"/>
  <c r="O387" i="2" a="1"/>
  <c r="O387" i="2"/>
  <c r="O388" i="2" a="1"/>
  <c r="O388" i="2"/>
  <c r="O389" i="2" a="1"/>
  <c r="O389" i="2"/>
  <c r="O390" i="2" a="1"/>
  <c r="O390" i="2"/>
  <c r="O391" i="2" a="1"/>
  <c r="O391" i="2"/>
  <c r="O392" i="2" a="1"/>
  <c r="O392" i="2"/>
  <c r="O393" i="2" a="1"/>
  <c r="O393" i="2"/>
  <c r="O394" i="2" a="1"/>
  <c r="O394" i="2"/>
  <c r="O395" i="2" a="1"/>
  <c r="O395" i="2"/>
  <c r="O396" i="2" a="1"/>
  <c r="O396" i="2"/>
  <c r="O397" i="2" a="1"/>
  <c r="O397" i="2"/>
  <c r="O398" i="2" a="1"/>
  <c r="O398" i="2"/>
  <c r="O399" i="2" a="1"/>
  <c r="O399" i="2"/>
  <c r="O400" i="2" a="1"/>
  <c r="O400" i="2"/>
  <c r="O401" i="2" a="1"/>
  <c r="O401" i="2"/>
  <c r="O402" i="2" a="1"/>
  <c r="O402" i="2"/>
  <c r="O403" i="2" a="1"/>
  <c r="O403" i="2"/>
  <c r="O404" i="2" a="1"/>
  <c r="O404" i="2"/>
  <c r="O405" i="2" a="1"/>
  <c r="O405" i="2"/>
  <c r="O406" i="2" a="1"/>
  <c r="O406" i="2"/>
  <c r="O407" i="2" a="1"/>
  <c r="O407" i="2"/>
  <c r="O408" i="2" a="1"/>
  <c r="O408" i="2"/>
  <c r="O409" i="2" a="1"/>
  <c r="O409" i="2"/>
  <c r="O410" i="2" a="1"/>
  <c r="O410" i="2"/>
  <c r="O411" i="2" a="1"/>
  <c r="O411" i="2"/>
  <c r="O412" i="2" a="1"/>
  <c r="O412" i="2"/>
  <c r="O413" i="2" a="1"/>
  <c r="O413" i="2"/>
  <c r="O414" i="2" a="1"/>
  <c r="O414" i="2"/>
  <c r="O415" i="2" a="1"/>
  <c r="O415" i="2"/>
  <c r="O416" i="2" a="1"/>
  <c r="O416" i="2"/>
  <c r="O417" i="2" a="1"/>
  <c r="O417" i="2"/>
  <c r="O418" i="2" a="1"/>
  <c r="O418" i="2"/>
  <c r="O419" i="2" a="1"/>
  <c r="O419" i="2"/>
  <c r="O420" i="2" a="1"/>
  <c r="O420" i="2"/>
  <c r="O421" i="2" a="1"/>
  <c r="O421" i="2"/>
  <c r="O422" i="2" a="1"/>
  <c r="O422" i="2"/>
  <c r="O423" i="2" a="1"/>
  <c r="O423" i="2"/>
  <c r="O424" i="2" a="1"/>
  <c r="O424" i="2"/>
  <c r="O425" i="2" a="1"/>
  <c r="O425" i="2"/>
  <c r="O426" i="2" a="1"/>
  <c r="O426" i="2"/>
  <c r="O427" i="2" a="1"/>
  <c r="O427" i="2"/>
  <c r="O428" i="2" a="1"/>
  <c r="O428" i="2"/>
  <c r="O429" i="2" a="1"/>
  <c r="O429" i="2"/>
  <c r="O430" i="2" a="1"/>
  <c r="O430" i="2"/>
  <c r="O431" i="2" a="1"/>
  <c r="O431" i="2"/>
  <c r="O432" i="2" a="1"/>
  <c r="O432" i="2"/>
  <c r="O433" i="2" a="1"/>
  <c r="O433" i="2"/>
  <c r="O434" i="2" a="1"/>
  <c r="O434" i="2"/>
  <c r="O435" i="2" a="1"/>
  <c r="O435" i="2"/>
  <c r="O436" i="2" a="1"/>
  <c r="O436" i="2"/>
  <c r="O437" i="2" a="1"/>
  <c r="O437" i="2"/>
  <c r="O438" i="2" a="1"/>
  <c r="O438" i="2"/>
  <c r="O439" i="2" a="1"/>
  <c r="O439" i="2"/>
  <c r="O440" i="2" a="1"/>
  <c r="O440" i="2"/>
  <c r="O441" i="2" a="1"/>
  <c r="O441" i="2"/>
  <c r="O442" i="2" a="1"/>
  <c r="O442" i="2"/>
  <c r="O443" i="2" a="1"/>
  <c r="O443" i="2"/>
  <c r="O444" i="2" a="1"/>
  <c r="O444" i="2"/>
  <c r="O445" i="2" a="1"/>
  <c r="O445" i="2"/>
  <c r="O446" i="2" a="1"/>
  <c r="O446" i="2"/>
  <c r="O447" i="2" a="1"/>
  <c r="O447" i="2"/>
  <c r="O448" i="2" a="1"/>
  <c r="O448" i="2"/>
  <c r="O449" i="2" a="1"/>
  <c r="O449" i="2"/>
  <c r="O450" i="2" a="1"/>
  <c r="O450" i="2"/>
  <c r="O451" i="2" a="1"/>
  <c r="O451" i="2"/>
  <c r="O452" i="2" a="1"/>
  <c r="O452" i="2"/>
  <c r="O453" i="2" a="1"/>
  <c r="O453" i="2"/>
  <c r="O454" i="2" a="1"/>
  <c r="O454" i="2"/>
  <c r="O455" i="2" a="1"/>
  <c r="O455" i="2"/>
  <c r="O456" i="2" a="1"/>
  <c r="O456" i="2"/>
  <c r="O457" i="2" a="1"/>
  <c r="O457" i="2"/>
  <c r="O458" i="2" a="1"/>
  <c r="O458" i="2"/>
  <c r="O459" i="2" a="1"/>
  <c r="O459" i="2"/>
  <c r="O460" i="2" a="1"/>
  <c r="O460" i="2"/>
  <c r="O461" i="2" a="1"/>
  <c r="O461" i="2"/>
  <c r="O462" i="2" a="1"/>
  <c r="O462" i="2"/>
  <c r="O463" i="2" a="1"/>
  <c r="O463" i="2"/>
  <c r="O464" i="2" a="1"/>
  <c r="O464" i="2"/>
  <c r="O465" i="2" a="1"/>
  <c r="O465" i="2"/>
  <c r="O466" i="2" a="1"/>
  <c r="O466" i="2"/>
  <c r="O467" i="2" a="1"/>
  <c r="O467" i="2"/>
  <c r="O468" i="2" a="1"/>
  <c r="O468" i="2"/>
  <c r="O469" i="2" a="1"/>
  <c r="O469" i="2"/>
  <c r="O470" i="2" a="1"/>
  <c r="O470" i="2"/>
  <c r="O471" i="2" a="1"/>
  <c r="O471" i="2"/>
  <c r="O472" i="2" a="1"/>
  <c r="O472" i="2"/>
  <c r="O473" i="2" a="1"/>
  <c r="O473" i="2"/>
  <c r="O474" i="2" a="1"/>
  <c r="O474" i="2"/>
  <c r="O475" i="2" a="1"/>
  <c r="O475" i="2"/>
  <c r="O476" i="2" a="1"/>
  <c r="O476" i="2"/>
  <c r="O477" i="2" a="1"/>
  <c r="O477" i="2"/>
  <c r="O478" i="2" a="1"/>
  <c r="O478" i="2"/>
  <c r="O479" i="2" a="1"/>
  <c r="O479" i="2"/>
  <c r="O480" i="2" a="1"/>
  <c r="O480" i="2"/>
  <c r="O481" i="2" a="1"/>
  <c r="O481" i="2"/>
  <c r="O482" i="2" a="1"/>
  <c r="O482" i="2"/>
  <c r="O483" i="2" a="1"/>
  <c r="O483" i="2"/>
  <c r="O484" i="2" a="1"/>
  <c r="O484" i="2"/>
  <c r="O485" i="2" a="1"/>
  <c r="O485" i="2"/>
  <c r="O486" i="2" a="1"/>
  <c r="O486" i="2"/>
  <c r="O487" i="2" a="1"/>
  <c r="O487" i="2"/>
  <c r="O488" i="2" a="1"/>
  <c r="O488" i="2"/>
  <c r="O489" i="2" a="1"/>
  <c r="O489" i="2"/>
  <c r="O490" i="2" a="1"/>
  <c r="O490" i="2"/>
  <c r="O491" i="2" a="1"/>
  <c r="O491" i="2"/>
  <c r="O492" i="2" a="1"/>
  <c r="O492" i="2"/>
  <c r="O493" i="2" a="1"/>
  <c r="O493" i="2"/>
  <c r="O494" i="2" a="1"/>
  <c r="O494" i="2"/>
  <c r="O495" i="2" a="1"/>
  <c r="O495" i="2"/>
  <c r="O496" i="2" a="1"/>
  <c r="O496" i="2"/>
  <c r="O497" i="2" a="1"/>
  <c r="O497" i="2"/>
  <c r="O498" i="2" a="1"/>
  <c r="O498" i="2"/>
  <c r="O499" i="2" a="1"/>
  <c r="O499" i="2"/>
  <c r="O500" i="2" a="1"/>
  <c r="O500" i="2"/>
  <c r="O501" i="2" a="1"/>
  <c r="O501" i="2"/>
  <c r="O502" i="2" a="1"/>
  <c r="O502" i="2"/>
  <c r="O503" i="2" a="1"/>
  <c r="O503" i="2"/>
  <c r="O504" i="2" a="1"/>
  <c r="O504" i="2"/>
  <c r="O505" i="2" a="1"/>
  <c r="O505" i="2"/>
  <c r="O506" i="2" a="1"/>
  <c r="O506" i="2"/>
  <c r="O507" i="2" a="1"/>
  <c r="O507" i="2"/>
  <c r="O508" i="2" a="1"/>
  <c r="O508" i="2"/>
  <c r="O509" i="2" a="1"/>
  <c r="O509" i="2"/>
  <c r="O510" i="2" a="1"/>
  <c r="O510" i="2"/>
  <c r="O511" i="2" a="1"/>
  <c r="O511" i="2"/>
  <c r="O512" i="2" a="1"/>
  <c r="O512" i="2"/>
  <c r="O513" i="2" a="1"/>
  <c r="O513" i="2"/>
  <c r="O514" i="2" a="1"/>
  <c r="O514" i="2"/>
  <c r="O515" i="2" a="1"/>
  <c r="O515" i="2"/>
  <c r="O516" i="2" a="1"/>
  <c r="O516" i="2"/>
  <c r="O517" i="2" a="1"/>
  <c r="O517" i="2"/>
  <c r="O518" i="2" a="1"/>
  <c r="O518" i="2"/>
  <c r="O519" i="2" a="1"/>
  <c r="O519" i="2"/>
  <c r="O520" i="2" a="1"/>
  <c r="O520" i="2"/>
  <c r="O521" i="2" a="1"/>
  <c r="O521" i="2"/>
  <c r="O522" i="2" a="1"/>
  <c r="O522" i="2"/>
  <c r="O523" i="2" a="1"/>
  <c r="O523" i="2"/>
  <c r="O524" i="2" a="1"/>
  <c r="O524" i="2"/>
  <c r="O525" i="2" a="1"/>
  <c r="O525" i="2"/>
  <c r="O526" i="2" a="1"/>
  <c r="O526" i="2"/>
  <c r="O527" i="2" a="1"/>
  <c r="O527" i="2"/>
  <c r="O528" i="2" a="1"/>
  <c r="O528" i="2"/>
  <c r="O529" i="2" a="1"/>
  <c r="O529" i="2"/>
  <c r="O530" i="2" a="1"/>
  <c r="O530" i="2"/>
  <c r="O531" i="2" a="1"/>
  <c r="O531" i="2"/>
  <c r="O532" i="2" a="1"/>
  <c r="O532" i="2"/>
  <c r="O533" i="2" a="1"/>
  <c r="O533" i="2"/>
  <c r="O534" i="2" a="1"/>
  <c r="O534" i="2"/>
  <c r="O535" i="2" a="1"/>
  <c r="O535" i="2"/>
  <c r="O536" i="2" a="1"/>
  <c r="O536" i="2"/>
  <c r="O537" i="2" a="1"/>
  <c r="O537" i="2"/>
  <c r="O538" i="2" a="1"/>
  <c r="O538" i="2"/>
  <c r="O539" i="2" a="1"/>
  <c r="O539" i="2"/>
  <c r="O540" i="2" a="1"/>
  <c r="O540" i="2"/>
  <c r="O541" i="2" a="1"/>
  <c r="O541" i="2"/>
  <c r="O542" i="2" a="1"/>
  <c r="O542" i="2"/>
  <c r="O543" i="2" a="1"/>
  <c r="O543" i="2"/>
  <c r="O544" i="2" a="1"/>
  <c r="O544" i="2"/>
  <c r="O545" i="2" a="1"/>
  <c r="O545" i="2"/>
  <c r="O546" i="2" a="1"/>
  <c r="O546" i="2"/>
  <c r="O547" i="2" a="1"/>
  <c r="O547" i="2"/>
  <c r="O548" i="2" a="1"/>
  <c r="O548" i="2"/>
  <c r="O549" i="2" a="1"/>
  <c r="O549" i="2"/>
  <c r="O550" i="2" a="1"/>
  <c r="O550" i="2"/>
  <c r="O551" i="2" a="1"/>
  <c r="O551" i="2"/>
  <c r="O552" i="2" a="1"/>
  <c r="O552" i="2"/>
  <c r="O553" i="2" a="1"/>
  <c r="O553" i="2"/>
  <c r="O554" i="2" a="1"/>
  <c r="O554" i="2"/>
  <c r="O555" i="2" a="1"/>
  <c r="O555" i="2"/>
  <c r="O556" i="2" a="1"/>
  <c r="O556" i="2"/>
  <c r="O557" i="2" a="1"/>
  <c r="O557" i="2"/>
  <c r="O558" i="2" a="1"/>
  <c r="O558" i="2"/>
  <c r="O559" i="2" a="1"/>
  <c r="O559" i="2"/>
  <c r="O560" i="2" a="1"/>
  <c r="O560" i="2"/>
  <c r="O561" i="2" a="1"/>
  <c r="O561" i="2"/>
  <c r="O562" i="2" a="1"/>
  <c r="O562" i="2"/>
  <c r="O563" i="2" a="1"/>
  <c r="O563" i="2"/>
  <c r="O564" i="2" a="1"/>
  <c r="O564" i="2"/>
  <c r="O565" i="2" a="1"/>
  <c r="O565" i="2"/>
  <c r="O566" i="2" a="1"/>
  <c r="O566" i="2"/>
  <c r="O567" i="2" a="1"/>
  <c r="O567" i="2"/>
  <c r="O568" i="2" a="1"/>
  <c r="O568" i="2"/>
  <c r="O569" i="2" a="1"/>
  <c r="O569" i="2"/>
  <c r="O570" i="2" a="1"/>
  <c r="O570" i="2"/>
  <c r="O571" i="2" a="1"/>
  <c r="O571" i="2"/>
  <c r="O572" i="2" a="1"/>
  <c r="O572" i="2"/>
  <c r="O573" i="2" a="1"/>
  <c r="O573" i="2"/>
  <c r="O574" i="2" a="1"/>
  <c r="O574" i="2"/>
  <c r="O575" i="2" a="1"/>
  <c r="O575" i="2"/>
  <c r="O576" i="2" a="1"/>
  <c r="O576" i="2"/>
  <c r="O577" i="2" a="1"/>
  <c r="O577" i="2"/>
  <c r="O578" i="2" a="1"/>
  <c r="O578" i="2"/>
  <c r="O579" i="2" a="1"/>
  <c r="O579" i="2"/>
  <c r="O580" i="2" a="1"/>
  <c r="O580" i="2"/>
  <c r="O581" i="2" a="1"/>
  <c r="O581" i="2"/>
  <c r="O582" i="2" a="1"/>
  <c r="O582" i="2"/>
  <c r="O583" i="2" a="1"/>
  <c r="O583" i="2"/>
  <c r="O584" i="2" a="1"/>
  <c r="O584" i="2"/>
  <c r="O585" i="2" a="1"/>
  <c r="O585" i="2"/>
  <c r="O586" i="2" a="1"/>
  <c r="O586" i="2"/>
  <c r="O587" i="2" a="1"/>
  <c r="O587" i="2"/>
  <c r="O588" i="2" a="1"/>
  <c r="O588" i="2"/>
  <c r="O589" i="2" a="1"/>
  <c r="O589" i="2"/>
  <c r="O590" i="2" a="1"/>
  <c r="O590" i="2"/>
  <c r="O591" i="2" a="1"/>
  <c r="O591" i="2"/>
  <c r="O592" i="2" a="1"/>
  <c r="O592" i="2"/>
  <c r="O593" i="2" a="1"/>
  <c r="O593" i="2"/>
  <c r="O594" i="2" a="1"/>
  <c r="O594" i="2"/>
  <c r="O595" i="2" a="1"/>
  <c r="O595" i="2"/>
  <c r="O596" i="2" a="1"/>
  <c r="O596" i="2"/>
  <c r="O597" i="2" a="1"/>
  <c r="O597" i="2"/>
  <c r="O598" i="2" a="1"/>
  <c r="O598" i="2"/>
  <c r="O599" i="2" a="1"/>
  <c r="O599" i="2"/>
  <c r="O600" i="2" a="1"/>
  <c r="O600" i="2"/>
  <c r="O601" i="2" a="1"/>
  <c r="O601" i="2"/>
  <c r="O602" i="2" a="1"/>
  <c r="O602" i="2"/>
  <c r="O603" i="2" a="1"/>
  <c r="O603" i="2"/>
  <c r="O604" i="2" a="1"/>
  <c r="O604" i="2"/>
  <c r="O605" i="2" a="1"/>
  <c r="O605" i="2"/>
  <c r="O606" i="2" a="1"/>
  <c r="O606" i="2"/>
  <c r="O607" i="2" a="1"/>
  <c r="O607" i="2"/>
  <c r="O608" i="2" a="1"/>
  <c r="O608" i="2"/>
  <c r="O609" i="2" a="1"/>
  <c r="O609" i="2"/>
  <c r="O610" i="2" a="1"/>
  <c r="O610" i="2"/>
  <c r="O611" i="2" a="1"/>
  <c r="O611" i="2"/>
  <c r="O612" i="2" a="1"/>
  <c r="O612" i="2"/>
  <c r="O613" i="2" a="1"/>
  <c r="O613" i="2"/>
  <c r="O614" i="2" a="1"/>
  <c r="O614" i="2"/>
  <c r="O615" i="2" a="1"/>
  <c r="O615" i="2"/>
  <c r="O616" i="2" a="1"/>
  <c r="O616" i="2"/>
  <c r="O617" i="2" a="1"/>
  <c r="O617" i="2"/>
  <c r="O618" i="2" a="1"/>
  <c r="O618" i="2"/>
  <c r="O619" i="2" a="1"/>
  <c r="O619" i="2"/>
  <c r="O620" i="2" a="1"/>
  <c r="O620" i="2"/>
  <c r="O621" i="2" a="1"/>
  <c r="O621" i="2"/>
  <c r="O622" i="2" a="1"/>
  <c r="O622" i="2"/>
  <c r="O623" i="2" a="1"/>
  <c r="O623" i="2"/>
  <c r="O624" i="2" a="1"/>
  <c r="O624" i="2"/>
  <c r="O625" i="2" a="1"/>
  <c r="O625" i="2"/>
  <c r="O626" i="2" a="1"/>
  <c r="O626" i="2"/>
  <c r="O627" i="2" a="1"/>
  <c r="O627" i="2"/>
  <c r="O628" i="2" a="1"/>
  <c r="O628" i="2"/>
  <c r="O629" i="2" a="1"/>
  <c r="O629" i="2"/>
  <c r="O630" i="2" a="1"/>
  <c r="O630" i="2"/>
  <c r="O631" i="2" a="1"/>
  <c r="O631" i="2"/>
  <c r="O632" i="2" a="1"/>
  <c r="O632" i="2"/>
  <c r="O633" i="2" a="1"/>
  <c r="O633" i="2"/>
  <c r="O634" i="2" a="1"/>
  <c r="O634" i="2"/>
  <c r="O635" i="2" a="1"/>
  <c r="O635" i="2"/>
  <c r="O636" i="2" a="1"/>
  <c r="O636" i="2"/>
  <c r="O637" i="2" a="1"/>
  <c r="O637" i="2"/>
  <c r="O638" i="2" a="1"/>
  <c r="O638" i="2"/>
  <c r="O639" i="2" a="1"/>
  <c r="O639" i="2"/>
  <c r="O640" i="2" a="1"/>
  <c r="O640" i="2"/>
  <c r="O641" i="2" a="1"/>
  <c r="O641" i="2"/>
  <c r="O642" i="2" a="1"/>
  <c r="O642" i="2"/>
  <c r="O643" i="2" a="1"/>
  <c r="O643" i="2"/>
  <c r="O644" i="2" a="1"/>
  <c r="O644" i="2"/>
  <c r="O645" i="2" a="1"/>
  <c r="O645" i="2"/>
  <c r="O646" i="2" a="1"/>
  <c r="O646" i="2"/>
  <c r="O647" i="2" a="1"/>
  <c r="O647" i="2"/>
  <c r="O648" i="2" a="1"/>
  <c r="O648" i="2"/>
  <c r="O649" i="2" a="1"/>
  <c r="O649" i="2"/>
  <c r="O650" i="2" a="1"/>
  <c r="O650" i="2"/>
  <c r="O651" i="2" a="1"/>
  <c r="O651" i="2"/>
  <c r="O652" i="2" a="1"/>
  <c r="O652" i="2"/>
  <c r="O653" i="2" a="1"/>
  <c r="O653" i="2"/>
  <c r="O654" i="2" a="1"/>
  <c r="O654" i="2"/>
  <c r="O655" i="2" a="1"/>
  <c r="O655" i="2"/>
  <c r="O656" i="2" a="1"/>
  <c r="O656" i="2"/>
  <c r="O657" i="2" a="1"/>
  <c r="O657" i="2"/>
  <c r="O658" i="2" a="1"/>
  <c r="O658" i="2"/>
  <c r="O659" i="2" a="1"/>
  <c r="O659" i="2"/>
  <c r="O660" i="2" a="1"/>
  <c r="O660" i="2"/>
  <c r="O661" i="2" a="1"/>
  <c r="O661" i="2"/>
  <c r="O662" i="2" a="1"/>
  <c r="O662" i="2"/>
  <c r="O663" i="2" a="1"/>
  <c r="O663" i="2"/>
  <c r="O664" i="2" a="1"/>
  <c r="O664" i="2"/>
  <c r="O665" i="2" a="1"/>
  <c r="O665" i="2"/>
  <c r="O666" i="2" a="1"/>
  <c r="O666" i="2"/>
  <c r="O667" i="2" a="1"/>
  <c r="O667" i="2"/>
  <c r="O668" i="2" a="1"/>
  <c r="O668" i="2"/>
  <c r="O669" i="2" a="1"/>
  <c r="O669" i="2"/>
  <c r="O670" i="2" a="1"/>
  <c r="O670" i="2"/>
  <c r="O671" i="2" a="1"/>
  <c r="O671" i="2"/>
  <c r="O672" i="2" a="1"/>
  <c r="O672" i="2"/>
  <c r="O673" i="2" a="1"/>
  <c r="O673" i="2"/>
  <c r="O674" i="2" a="1"/>
  <c r="O674" i="2"/>
  <c r="O675" i="2" a="1"/>
  <c r="O675" i="2"/>
  <c r="O676" i="2" a="1"/>
  <c r="O676" i="2"/>
  <c r="O677" i="2" a="1"/>
  <c r="O677" i="2"/>
  <c r="O678" i="2" a="1"/>
  <c r="O678" i="2"/>
  <c r="O679" i="2" a="1"/>
  <c r="O679" i="2"/>
  <c r="O680" i="2" a="1"/>
  <c r="O680" i="2"/>
  <c r="O681" i="2" a="1"/>
  <c r="O681" i="2"/>
  <c r="O682" i="2" a="1"/>
  <c r="O682" i="2"/>
  <c r="O683" i="2" a="1"/>
  <c r="O683" i="2"/>
  <c r="O684" i="2" a="1"/>
  <c r="O684" i="2"/>
  <c r="O685" i="2" a="1"/>
  <c r="O685" i="2"/>
  <c r="O686" i="2" a="1"/>
  <c r="O686" i="2"/>
  <c r="O687" i="2" a="1"/>
  <c r="O687" i="2"/>
  <c r="O688" i="2" a="1"/>
  <c r="O688" i="2"/>
  <c r="O689" i="2" a="1"/>
  <c r="O689" i="2"/>
  <c r="O690" i="2" a="1"/>
  <c r="O690" i="2"/>
  <c r="O691" i="2" a="1"/>
  <c r="O691" i="2"/>
  <c r="O692" i="2" a="1"/>
  <c r="O692" i="2"/>
  <c r="O693" i="2" a="1"/>
  <c r="O693" i="2"/>
  <c r="O694" i="2" a="1"/>
  <c r="O694" i="2"/>
  <c r="O695" i="2" a="1"/>
  <c r="O695" i="2"/>
  <c r="O696" i="2" a="1"/>
  <c r="O696" i="2"/>
  <c r="O697" i="2" a="1"/>
  <c r="O697" i="2"/>
  <c r="O698" i="2" a="1"/>
  <c r="O698" i="2"/>
  <c r="O699" i="2" a="1"/>
  <c r="O699" i="2"/>
  <c r="O700" i="2" a="1"/>
  <c r="O700" i="2"/>
  <c r="O701" i="2" a="1"/>
  <c r="O701" i="2"/>
  <c r="O702" i="2" a="1"/>
  <c r="O702" i="2"/>
  <c r="O703" i="2" a="1"/>
  <c r="O703" i="2"/>
  <c r="O704" i="2" a="1"/>
  <c r="O704" i="2"/>
  <c r="O705" i="2" a="1"/>
  <c r="O705" i="2"/>
  <c r="O706" i="2" a="1"/>
  <c r="O706" i="2"/>
  <c r="O707" i="2" a="1"/>
  <c r="O707" i="2"/>
  <c r="O708" i="2" a="1"/>
  <c r="O708" i="2"/>
  <c r="O709" i="2" a="1"/>
  <c r="O709" i="2"/>
  <c r="O710" i="2" a="1"/>
  <c r="O710" i="2"/>
  <c r="O711" i="2" a="1"/>
  <c r="O711" i="2"/>
  <c r="O712" i="2" a="1"/>
  <c r="O712" i="2"/>
  <c r="O713" i="2" a="1"/>
  <c r="O713" i="2"/>
  <c r="O714" i="2" a="1"/>
  <c r="O714" i="2"/>
  <c r="O715" i="2" a="1"/>
  <c r="O715" i="2"/>
  <c r="O716" i="2" a="1"/>
  <c r="O716" i="2"/>
  <c r="O717" i="2" a="1"/>
  <c r="O717" i="2"/>
  <c r="O718" i="2" a="1"/>
  <c r="O718" i="2"/>
  <c r="O719" i="2" a="1"/>
  <c r="O719" i="2"/>
  <c r="O720" i="2" a="1"/>
  <c r="O720" i="2"/>
  <c r="O721" i="2" a="1"/>
  <c r="O721" i="2"/>
  <c r="O722" i="2" a="1"/>
  <c r="O722" i="2"/>
  <c r="O723" i="2" a="1"/>
  <c r="O723" i="2"/>
  <c r="O724" i="2" a="1"/>
  <c r="O724" i="2"/>
  <c r="O725" i="2" a="1"/>
  <c r="O725" i="2"/>
  <c r="O726" i="2" a="1"/>
  <c r="O726" i="2"/>
  <c r="O727" i="2" a="1"/>
  <c r="O727" i="2"/>
  <c r="O728" i="2" a="1"/>
  <c r="O728" i="2"/>
  <c r="O729" i="2" a="1"/>
  <c r="O729" i="2"/>
  <c r="O730" i="2" a="1"/>
  <c r="O730" i="2"/>
  <c r="O731" i="2" a="1"/>
  <c r="O731" i="2"/>
  <c r="O732" i="2" a="1"/>
  <c r="O732" i="2"/>
  <c r="O733" i="2" a="1"/>
  <c r="O733" i="2"/>
  <c r="O734" i="2" a="1"/>
  <c r="O734" i="2"/>
  <c r="O735" i="2" a="1"/>
  <c r="O735" i="2"/>
  <c r="O736" i="2" a="1"/>
  <c r="O736" i="2"/>
  <c r="O737" i="2" a="1"/>
  <c r="O737" i="2"/>
  <c r="O738" i="2" a="1"/>
  <c r="O738" i="2"/>
  <c r="O739" i="2" a="1"/>
  <c r="O739" i="2"/>
  <c r="O740" i="2" a="1"/>
  <c r="O740" i="2"/>
  <c r="O741" i="2" a="1"/>
  <c r="O741" i="2"/>
  <c r="O742" i="2" a="1"/>
  <c r="O742" i="2"/>
  <c r="O743" i="2" a="1"/>
  <c r="O743" i="2"/>
  <c r="O744" i="2" a="1"/>
  <c r="O744" i="2"/>
  <c r="O745" i="2" a="1"/>
  <c r="O745" i="2"/>
  <c r="O746" i="2" a="1"/>
  <c r="O746" i="2"/>
  <c r="O747" i="2" a="1"/>
  <c r="O747" i="2"/>
  <c r="O748" i="2" a="1"/>
  <c r="O748" i="2"/>
  <c r="O749" i="2" a="1"/>
  <c r="O749" i="2"/>
  <c r="O750" i="2" a="1"/>
  <c r="O750" i="2"/>
  <c r="O751" i="2" a="1"/>
  <c r="O751" i="2"/>
  <c r="O752" i="2" a="1"/>
  <c r="O752" i="2"/>
  <c r="O753" i="2" a="1"/>
  <c r="O753" i="2"/>
  <c r="O754" i="2" a="1"/>
  <c r="O754" i="2"/>
  <c r="O755" i="2" a="1"/>
  <c r="O755" i="2"/>
  <c r="O756" i="2" a="1"/>
  <c r="O756" i="2"/>
  <c r="O757" i="2" a="1"/>
  <c r="O757" i="2"/>
  <c r="O758" i="2" a="1"/>
  <c r="O758" i="2"/>
  <c r="O759" i="2" a="1"/>
  <c r="O759" i="2"/>
  <c r="O760" i="2" a="1"/>
  <c r="O760" i="2"/>
  <c r="O761" i="2" a="1"/>
  <c r="O761" i="2"/>
  <c r="O762" i="2" a="1"/>
  <c r="O762" i="2"/>
  <c r="O763" i="2" a="1"/>
  <c r="O763" i="2"/>
  <c r="O764" i="2" a="1"/>
  <c r="O764" i="2"/>
  <c r="O765" i="2" a="1"/>
  <c r="O765" i="2"/>
  <c r="O766" i="2" a="1"/>
  <c r="O766" i="2"/>
  <c r="O767" i="2" a="1"/>
  <c r="O767" i="2"/>
  <c r="O768" i="2" a="1"/>
  <c r="O768" i="2"/>
  <c r="O769" i="2" a="1"/>
  <c r="O769" i="2"/>
  <c r="O770" i="2" a="1"/>
  <c r="O770" i="2"/>
  <c r="O771" i="2" a="1"/>
  <c r="O771" i="2"/>
  <c r="O772" i="2" a="1"/>
  <c r="O772" i="2"/>
  <c r="O773" i="2" a="1"/>
  <c r="O773" i="2"/>
  <c r="O774" i="2" a="1"/>
  <c r="O774" i="2"/>
  <c r="O775" i="2" a="1"/>
  <c r="O775" i="2"/>
  <c r="O776" i="2" a="1"/>
  <c r="O776" i="2"/>
  <c r="O777" i="2" a="1"/>
  <c r="O777" i="2"/>
  <c r="O778" i="2" a="1"/>
  <c r="O778" i="2"/>
  <c r="O779" i="2" a="1"/>
  <c r="O779" i="2"/>
  <c r="O780" i="2" a="1"/>
  <c r="O780" i="2"/>
  <c r="O781" i="2" a="1"/>
  <c r="O781" i="2"/>
  <c r="O782" i="2" a="1"/>
  <c r="O782" i="2"/>
  <c r="O783" i="2" a="1"/>
  <c r="O783" i="2"/>
  <c r="O784" i="2" a="1"/>
  <c r="O784" i="2"/>
  <c r="O785" i="2" a="1"/>
  <c r="O785" i="2"/>
  <c r="O786" i="2" a="1"/>
  <c r="O786" i="2"/>
  <c r="O787" i="2" a="1"/>
  <c r="O787" i="2"/>
  <c r="O788" i="2" a="1"/>
  <c r="O788" i="2"/>
  <c r="O789" i="2" a="1"/>
  <c r="O789" i="2"/>
  <c r="O790" i="2" a="1"/>
  <c r="O790" i="2"/>
  <c r="O791" i="2" a="1"/>
  <c r="O791" i="2"/>
  <c r="O792" i="2" a="1"/>
  <c r="O792" i="2"/>
  <c r="O793" i="2" a="1"/>
  <c r="O793" i="2"/>
  <c r="O794" i="2" a="1"/>
  <c r="O794" i="2"/>
  <c r="O795" i="2" a="1"/>
  <c r="O795" i="2"/>
  <c r="O796" i="2" a="1"/>
  <c r="O796" i="2"/>
  <c r="O797" i="2" a="1"/>
  <c r="O797" i="2"/>
  <c r="O798" i="2" a="1"/>
  <c r="O798" i="2"/>
  <c r="O799" i="2" a="1"/>
  <c r="O799" i="2"/>
  <c r="O800" i="2" a="1"/>
  <c r="O800" i="2"/>
  <c r="O801" i="2" a="1"/>
  <c r="O801" i="2"/>
  <c r="O802" i="2" a="1"/>
  <c r="O802" i="2"/>
  <c r="O803" i="2" a="1"/>
  <c r="O803" i="2"/>
  <c r="O804" i="2" a="1"/>
  <c r="O804" i="2"/>
  <c r="O805" i="2" a="1"/>
  <c r="O805" i="2"/>
  <c r="O806" i="2" a="1"/>
  <c r="O806" i="2"/>
  <c r="O807" i="2" a="1"/>
  <c r="O807" i="2"/>
  <c r="O808" i="2" a="1"/>
  <c r="O808" i="2"/>
  <c r="O809" i="2" a="1"/>
  <c r="O809" i="2"/>
  <c r="O810" i="2" a="1"/>
  <c r="O810" i="2"/>
  <c r="O811" i="2" a="1"/>
  <c r="O811" i="2"/>
  <c r="O812" i="2" a="1"/>
  <c r="O812" i="2"/>
  <c r="O813" i="2" a="1"/>
  <c r="O813" i="2"/>
  <c r="O814" i="2" a="1"/>
  <c r="O814" i="2"/>
  <c r="O815" i="2" a="1"/>
  <c r="O815" i="2"/>
  <c r="O816" i="2" a="1"/>
  <c r="O816" i="2"/>
  <c r="O817" i="2" a="1"/>
  <c r="O817" i="2"/>
  <c r="O818" i="2" a="1"/>
  <c r="O818" i="2"/>
  <c r="O819" i="2" a="1"/>
  <c r="O819" i="2"/>
  <c r="O820" i="2" a="1"/>
  <c r="O820" i="2"/>
  <c r="O821" i="2" a="1"/>
  <c r="O821" i="2"/>
  <c r="O822" i="2" a="1"/>
  <c r="O822" i="2"/>
  <c r="O823" i="2" a="1"/>
  <c r="O823" i="2"/>
  <c r="O824" i="2" a="1"/>
  <c r="O824" i="2"/>
  <c r="O825" i="2" a="1"/>
  <c r="O825" i="2"/>
  <c r="O826" i="2" a="1"/>
  <c r="O826" i="2"/>
  <c r="O827" i="2" a="1"/>
  <c r="O827" i="2"/>
  <c r="O828" i="2" a="1"/>
  <c r="O828" i="2"/>
  <c r="O829" i="2" a="1"/>
  <c r="O829" i="2"/>
  <c r="O830" i="2" a="1"/>
  <c r="O830" i="2"/>
  <c r="O831" i="2" a="1"/>
  <c r="O831" i="2"/>
  <c r="O832" i="2" a="1"/>
  <c r="O832" i="2"/>
  <c r="O833" i="2" a="1"/>
  <c r="O833" i="2"/>
  <c r="O834" i="2" a="1"/>
  <c r="O834" i="2"/>
  <c r="O835" i="2" a="1"/>
  <c r="O835" i="2"/>
  <c r="O836" i="2" a="1"/>
  <c r="O836" i="2"/>
  <c r="O837" i="2" a="1"/>
  <c r="O837" i="2"/>
  <c r="O838" i="2" a="1"/>
  <c r="O838" i="2"/>
  <c r="O839" i="2" a="1"/>
  <c r="O839" i="2"/>
  <c r="O840" i="2" a="1"/>
  <c r="O840" i="2"/>
  <c r="O841" i="2" a="1"/>
  <c r="O841" i="2"/>
  <c r="O842" i="2" a="1"/>
  <c r="O842" i="2"/>
  <c r="O843" i="2" a="1"/>
  <c r="O843" i="2"/>
  <c r="O844" i="2" a="1"/>
  <c r="O844" i="2"/>
  <c r="O845" i="2" a="1"/>
  <c r="O845" i="2"/>
  <c r="O846" i="2" a="1"/>
  <c r="O846" i="2"/>
  <c r="O847" i="2" a="1"/>
  <c r="O847" i="2"/>
  <c r="O848" i="2" a="1"/>
  <c r="O848" i="2"/>
  <c r="O849" i="2" a="1"/>
  <c r="O849" i="2"/>
  <c r="O850" i="2" a="1"/>
  <c r="O850" i="2"/>
  <c r="O851" i="2" a="1"/>
  <c r="O851" i="2"/>
  <c r="O852" i="2" a="1"/>
  <c r="O852" i="2"/>
  <c r="O853" i="2" a="1"/>
  <c r="O853" i="2"/>
  <c r="O854" i="2" a="1"/>
  <c r="O854" i="2"/>
  <c r="O855" i="2" a="1"/>
  <c r="O855" i="2"/>
  <c r="O856" i="2" a="1"/>
  <c r="O856" i="2"/>
  <c r="O857" i="2" a="1"/>
  <c r="O857" i="2"/>
  <c r="O858" i="2" a="1"/>
  <c r="O858" i="2"/>
  <c r="O859" i="2" a="1"/>
  <c r="O859" i="2"/>
  <c r="O860" i="2" a="1"/>
  <c r="O860" i="2"/>
  <c r="O861" i="2" a="1"/>
  <c r="O861" i="2"/>
  <c r="O862" i="2" a="1"/>
  <c r="O862" i="2"/>
  <c r="O863" i="2" a="1"/>
  <c r="O863" i="2"/>
  <c r="O864" i="2" a="1"/>
  <c r="O864" i="2"/>
  <c r="O865" i="2" a="1"/>
  <c r="O865" i="2"/>
  <c r="O866" i="2" a="1"/>
  <c r="O866" i="2"/>
  <c r="O867" i="2" a="1"/>
  <c r="O867" i="2"/>
  <c r="O868" i="2" a="1"/>
  <c r="O868" i="2"/>
  <c r="O869" i="2" a="1"/>
  <c r="O869" i="2"/>
  <c r="O870" i="2" a="1"/>
  <c r="O870" i="2"/>
  <c r="O871" i="2" a="1"/>
  <c r="O871" i="2"/>
  <c r="O872" i="2" a="1"/>
  <c r="O872" i="2"/>
  <c r="O873" i="2" a="1"/>
  <c r="O873" i="2"/>
  <c r="O874" i="2" a="1"/>
  <c r="O874" i="2"/>
  <c r="O875" i="2" a="1"/>
  <c r="O875" i="2"/>
  <c r="O876" i="2" a="1"/>
  <c r="O876" i="2"/>
  <c r="O877" i="2" a="1"/>
  <c r="O877" i="2"/>
  <c r="O878" i="2" a="1"/>
  <c r="O878" i="2"/>
  <c r="O879" i="2" a="1"/>
  <c r="O879" i="2"/>
  <c r="O880" i="2" a="1"/>
  <c r="O880" i="2"/>
  <c r="O881" i="2" a="1"/>
  <c r="O881" i="2"/>
  <c r="O882" i="2" a="1"/>
  <c r="O882" i="2"/>
  <c r="O883" i="2" a="1"/>
  <c r="O883" i="2"/>
  <c r="O884" i="2" a="1"/>
  <c r="O884" i="2"/>
  <c r="O885" i="2" a="1"/>
  <c r="O885" i="2"/>
  <c r="O886" i="2" a="1"/>
  <c r="O886" i="2"/>
  <c r="O887" i="2" a="1"/>
  <c r="O887" i="2"/>
  <c r="O888" i="2" a="1"/>
  <c r="O888" i="2"/>
  <c r="O889" i="2" a="1"/>
  <c r="O889" i="2"/>
  <c r="O890" i="2" a="1"/>
  <c r="O890" i="2"/>
  <c r="O891" i="2" a="1"/>
  <c r="O891" i="2"/>
  <c r="O892" i="2" a="1"/>
  <c r="O892" i="2"/>
  <c r="O893" i="2" a="1"/>
  <c r="O893" i="2"/>
  <c r="O894" i="2" a="1"/>
  <c r="O894" i="2"/>
  <c r="O895" i="2" a="1"/>
  <c r="O895" i="2"/>
  <c r="O896" i="2" a="1"/>
  <c r="O896" i="2"/>
  <c r="O897" i="2" a="1"/>
  <c r="O897" i="2"/>
  <c r="O898" i="2" a="1"/>
  <c r="O898" i="2"/>
  <c r="O899" i="2" a="1"/>
  <c r="O899" i="2"/>
  <c r="O900" i="2" a="1"/>
  <c r="O900" i="2"/>
  <c r="O901" i="2" a="1"/>
  <c r="O901" i="2"/>
  <c r="O902" i="2" a="1"/>
  <c r="O902" i="2"/>
  <c r="O903" i="2" a="1"/>
  <c r="O903" i="2"/>
  <c r="O904" i="2" a="1"/>
  <c r="O904" i="2"/>
  <c r="O905" i="2" a="1"/>
  <c r="O905" i="2"/>
  <c r="O906" i="2" a="1"/>
  <c r="O906" i="2"/>
  <c r="O907" i="2" a="1"/>
  <c r="O907" i="2"/>
  <c r="O908" i="2" a="1"/>
  <c r="O908" i="2"/>
  <c r="O909" i="2" a="1"/>
  <c r="O909" i="2"/>
  <c r="O910" i="2" a="1"/>
  <c r="O910" i="2"/>
  <c r="O911" i="2" a="1"/>
  <c r="O911" i="2"/>
  <c r="O912" i="2" a="1"/>
  <c r="O912" i="2"/>
  <c r="O913" i="2" a="1"/>
  <c r="O913" i="2"/>
  <c r="O914" i="2" a="1"/>
  <c r="O914" i="2"/>
  <c r="O915" i="2" a="1"/>
  <c r="O915" i="2"/>
  <c r="O916" i="2" a="1"/>
  <c r="O916" i="2"/>
  <c r="O917" i="2" a="1"/>
  <c r="O917" i="2"/>
  <c r="O918" i="2" a="1"/>
  <c r="O918" i="2"/>
  <c r="O919" i="2" a="1"/>
  <c r="O919" i="2"/>
  <c r="O920" i="2" a="1"/>
  <c r="O920" i="2"/>
  <c r="O921" i="2" a="1"/>
  <c r="O921" i="2"/>
  <c r="O922" i="2" a="1"/>
  <c r="O922" i="2"/>
  <c r="O923" i="2" a="1"/>
  <c r="O923" i="2"/>
  <c r="O924" i="2" a="1"/>
  <c r="O924" i="2"/>
  <c r="O925" i="2" a="1"/>
  <c r="O925" i="2"/>
  <c r="O926" i="2" a="1"/>
  <c r="O926" i="2"/>
  <c r="O927" i="2" a="1"/>
  <c r="O927" i="2"/>
  <c r="O928" i="2" a="1"/>
  <c r="O928" i="2"/>
  <c r="O929" i="2" a="1"/>
  <c r="O929" i="2"/>
  <c r="O930" i="2" a="1"/>
  <c r="O930" i="2"/>
  <c r="O931" i="2" a="1"/>
  <c r="O931" i="2"/>
  <c r="O932" i="2" a="1"/>
  <c r="O932" i="2"/>
  <c r="O933" i="2" a="1"/>
  <c r="O933" i="2"/>
  <c r="O934" i="2" a="1"/>
  <c r="O934" i="2"/>
  <c r="O935" i="2" a="1"/>
  <c r="O935" i="2"/>
  <c r="O936" i="2" a="1"/>
  <c r="O936" i="2"/>
  <c r="O937" i="2" a="1"/>
  <c r="O937" i="2"/>
  <c r="O938" i="2" a="1"/>
  <c r="O938" i="2"/>
  <c r="O939" i="2" a="1"/>
  <c r="O939" i="2"/>
  <c r="O940" i="2" a="1"/>
  <c r="O940" i="2"/>
  <c r="O941" i="2" a="1"/>
  <c r="O941" i="2"/>
  <c r="O942" i="2" a="1"/>
  <c r="O942" i="2"/>
  <c r="O943" i="2" a="1"/>
  <c r="O943" i="2"/>
  <c r="O944" i="2" a="1"/>
  <c r="O944" i="2"/>
  <c r="O945" i="2" a="1"/>
  <c r="O945" i="2"/>
  <c r="O946" i="2" a="1"/>
  <c r="O946" i="2"/>
  <c r="O947" i="2" a="1"/>
  <c r="O947" i="2"/>
  <c r="O948" i="2" a="1"/>
  <c r="O948" i="2"/>
  <c r="O949" i="2" a="1"/>
  <c r="O949" i="2"/>
  <c r="O950" i="2" a="1"/>
  <c r="O950" i="2"/>
  <c r="O951" i="2" a="1"/>
  <c r="O951" i="2"/>
  <c r="O952" i="2" a="1"/>
  <c r="O952" i="2"/>
  <c r="O953" i="2" a="1"/>
  <c r="O953" i="2"/>
  <c r="O954" i="2" a="1"/>
  <c r="O954" i="2"/>
  <c r="O955" i="2" a="1"/>
  <c r="O955" i="2"/>
  <c r="O956" i="2" a="1"/>
  <c r="O956" i="2"/>
  <c r="O957" i="2" a="1"/>
  <c r="O957" i="2"/>
  <c r="O958" i="2" a="1"/>
  <c r="O958" i="2"/>
  <c r="O959" i="2" a="1"/>
  <c r="O959" i="2"/>
  <c r="O960" i="2" a="1"/>
  <c r="O960" i="2"/>
  <c r="O961" i="2" a="1"/>
  <c r="O961" i="2"/>
  <c r="O962" i="2" a="1"/>
  <c r="O962" i="2"/>
  <c r="O963" i="2" a="1"/>
  <c r="O963" i="2"/>
  <c r="O964" i="2" a="1"/>
  <c r="O964" i="2"/>
  <c r="O965" i="2" a="1"/>
  <c r="O965" i="2"/>
  <c r="O966" i="2" a="1"/>
  <c r="O966" i="2"/>
  <c r="O967" i="2" a="1"/>
  <c r="O967" i="2"/>
  <c r="O968" i="2" a="1"/>
  <c r="O968" i="2"/>
  <c r="O969" i="2" a="1"/>
  <c r="O969" i="2"/>
  <c r="O970" i="2" a="1"/>
  <c r="O970" i="2"/>
  <c r="O971" i="2" a="1"/>
  <c r="O971" i="2"/>
  <c r="O972" i="2" a="1"/>
  <c r="O972" i="2"/>
  <c r="O973" i="2" a="1"/>
  <c r="O973" i="2"/>
  <c r="O974" i="2" a="1"/>
  <c r="O974" i="2"/>
  <c r="O975" i="2" a="1"/>
  <c r="O975" i="2"/>
  <c r="O976" i="2" a="1"/>
  <c r="O976" i="2"/>
  <c r="O977" i="2" a="1"/>
  <c r="O977" i="2"/>
  <c r="O978" i="2" a="1"/>
  <c r="O978" i="2"/>
  <c r="O979" i="2" a="1"/>
  <c r="O979" i="2"/>
  <c r="O980" i="2" a="1"/>
  <c r="O980" i="2"/>
  <c r="O981" i="2" a="1"/>
  <c r="O981" i="2"/>
  <c r="O982" i="2" a="1"/>
  <c r="O982" i="2"/>
  <c r="O983" i="2" a="1"/>
  <c r="O983" i="2"/>
  <c r="O984" i="2" a="1"/>
  <c r="O984" i="2"/>
  <c r="O985" i="2" a="1"/>
  <c r="O985" i="2"/>
  <c r="O986" i="2" a="1"/>
  <c r="O986" i="2"/>
  <c r="O987" i="2" a="1"/>
  <c r="O987" i="2"/>
  <c r="O988" i="2" a="1"/>
  <c r="O988" i="2"/>
  <c r="O989" i="2" a="1"/>
  <c r="O989" i="2"/>
  <c r="O990" i="2" a="1"/>
  <c r="O990" i="2"/>
  <c r="O991" i="2" a="1"/>
  <c r="O991" i="2"/>
  <c r="O992" i="2" a="1"/>
  <c r="O992" i="2"/>
  <c r="O993" i="2" a="1"/>
  <c r="O993" i="2"/>
  <c r="O994" i="2" a="1"/>
  <c r="O994" i="2"/>
  <c r="O995" i="2" a="1"/>
  <c r="O995" i="2"/>
  <c r="O996" i="2" a="1"/>
  <c r="O996" i="2"/>
  <c r="O997" i="2" a="1"/>
  <c r="O997" i="2"/>
  <c r="O998" i="2" a="1"/>
  <c r="O998" i="2"/>
  <c r="O999" i="2" a="1"/>
  <c r="O999" i="2"/>
  <c r="O1000" i="2" a="1"/>
  <c r="O1000" i="2"/>
  <c r="O1001" i="2" a="1"/>
  <c r="O1001" i="2"/>
  <c r="O1002" i="2" a="1"/>
  <c r="O1002" i="2"/>
  <c r="O1003" i="2" a="1"/>
  <c r="O1003" i="2"/>
  <c r="O1004" i="2" a="1"/>
  <c r="O1004" i="2"/>
  <c r="O1005" i="2" a="1"/>
  <c r="O1005" i="2"/>
  <c r="O1006" i="2" a="1"/>
  <c r="O1006" i="2"/>
  <c r="O1007" i="2" a="1"/>
  <c r="O1007" i="2"/>
  <c r="O1008" i="2" a="1"/>
  <c r="O1008" i="2"/>
  <c r="O1009" i="2" a="1"/>
  <c r="O1009" i="2"/>
  <c r="O1010" i="2" a="1"/>
  <c r="O1010" i="2"/>
  <c r="O1011" i="2" a="1"/>
  <c r="O1011" i="2"/>
  <c r="O1012" i="2" a="1"/>
  <c r="O1012" i="2"/>
  <c r="O1013" i="2" a="1"/>
  <c r="O1013" i="2"/>
  <c r="O1014" i="2" a="1"/>
  <c r="O1014" i="2"/>
  <c r="O1015" i="2" a="1"/>
  <c r="O1015" i="2"/>
  <c r="O1016" i="2" a="1"/>
  <c r="O1016" i="2"/>
  <c r="O1017" i="2" a="1"/>
  <c r="O1017" i="2"/>
  <c r="O1018" i="2" a="1"/>
  <c r="O1018" i="2"/>
  <c r="O1019" i="2" a="1"/>
  <c r="O1019" i="2"/>
  <c r="O1020" i="2" a="1"/>
  <c r="O1020" i="2"/>
  <c r="O1021" i="2" a="1"/>
  <c r="O1021" i="2"/>
  <c r="O1022" i="2" a="1"/>
  <c r="O1022" i="2"/>
  <c r="O1023" i="2" a="1"/>
  <c r="O1023" i="2"/>
  <c r="O1024" i="2" a="1"/>
  <c r="O1024" i="2"/>
  <c r="O1025" i="2" a="1"/>
  <c r="O1025" i="2"/>
  <c r="O1026" i="2" a="1"/>
  <c r="O1026" i="2"/>
  <c r="O1027" i="2" a="1"/>
  <c r="O1027" i="2"/>
  <c r="O1028" i="2" a="1"/>
  <c r="O1028" i="2"/>
  <c r="O1029" i="2" a="1"/>
  <c r="O1029" i="2"/>
  <c r="O1030" i="2" a="1"/>
  <c r="O1030" i="2"/>
  <c r="O1031" i="2" a="1"/>
  <c r="O1031" i="2"/>
  <c r="O1032" i="2" a="1"/>
  <c r="O1032" i="2"/>
  <c r="O1033" i="2" a="1"/>
  <c r="O1033" i="2"/>
  <c r="O1034" i="2" a="1"/>
  <c r="O1034" i="2"/>
  <c r="O1035" i="2" a="1"/>
  <c r="O1035" i="2"/>
  <c r="O1036" i="2" a="1"/>
  <c r="O1036" i="2"/>
  <c r="O1037" i="2" a="1"/>
  <c r="O1037" i="2"/>
  <c r="O1038" i="2" a="1"/>
  <c r="O1038" i="2"/>
  <c r="O1039" i="2" a="1"/>
  <c r="O1039" i="2"/>
  <c r="O1040" i="2" a="1"/>
  <c r="O1040" i="2"/>
  <c r="O1041" i="2" a="1"/>
  <c r="O1041" i="2"/>
  <c r="O1042" i="2" a="1"/>
  <c r="O1042" i="2"/>
  <c r="O1043" i="2" a="1"/>
  <c r="O1043" i="2"/>
  <c r="O1044" i="2" a="1"/>
  <c r="O1044" i="2"/>
  <c r="O1045" i="2" a="1"/>
  <c r="O1045" i="2"/>
  <c r="O1046" i="2" a="1"/>
  <c r="O1046" i="2"/>
  <c r="O1047" i="2" a="1"/>
  <c r="O1047" i="2"/>
  <c r="O1048" i="2" a="1"/>
  <c r="O1048" i="2"/>
  <c r="O1049" i="2" a="1"/>
  <c r="O1049" i="2"/>
  <c r="O1050" i="2" a="1"/>
  <c r="O1050" i="2"/>
  <c r="O1051" i="2" a="1"/>
  <c r="O1051" i="2"/>
  <c r="O1052" i="2" a="1"/>
  <c r="O1052" i="2"/>
  <c r="O1053" i="2" a="1"/>
  <c r="O1053" i="2"/>
  <c r="O1054" i="2" a="1"/>
  <c r="O1054" i="2"/>
  <c r="O1055" i="2" a="1"/>
  <c r="O1055" i="2"/>
  <c r="O1056" i="2" a="1"/>
  <c r="O1056" i="2"/>
  <c r="O1057" i="2" a="1"/>
  <c r="O1057" i="2"/>
  <c r="O1058" i="2" a="1"/>
  <c r="O1058" i="2"/>
  <c r="O1059" i="2" a="1"/>
  <c r="O1059" i="2"/>
  <c r="O1060" i="2" a="1"/>
  <c r="O1060" i="2"/>
  <c r="O1061" i="2" a="1"/>
  <c r="O1061" i="2"/>
  <c r="O1062" i="2" a="1"/>
  <c r="O1062" i="2"/>
  <c r="O1063" i="2" a="1"/>
  <c r="O1063" i="2"/>
  <c r="O1064" i="2" a="1"/>
  <c r="O1064" i="2"/>
  <c r="O1065" i="2" a="1"/>
  <c r="O1065" i="2"/>
  <c r="O1066" i="2" a="1"/>
  <c r="O1066" i="2"/>
  <c r="O1067" i="2" a="1"/>
  <c r="O1067" i="2"/>
  <c r="O1068" i="2" a="1"/>
  <c r="O1068" i="2"/>
  <c r="O1069" i="2" a="1"/>
  <c r="O1069" i="2"/>
  <c r="O1070" i="2" a="1"/>
  <c r="O1070" i="2"/>
  <c r="O1071" i="2" a="1"/>
  <c r="O1071" i="2"/>
  <c r="O1072" i="2" a="1"/>
  <c r="O1072" i="2"/>
  <c r="O1073" i="2" a="1"/>
  <c r="O1073" i="2"/>
  <c r="O1074" i="2" a="1"/>
  <c r="O1074" i="2"/>
  <c r="O1075" i="2" a="1"/>
  <c r="O1075" i="2"/>
  <c r="O1076" i="2" a="1"/>
  <c r="O1076" i="2"/>
  <c r="O1077" i="2" a="1"/>
  <c r="O1077" i="2"/>
  <c r="O1078" i="2" a="1"/>
  <c r="O1078" i="2"/>
  <c r="O1079" i="2" a="1"/>
  <c r="O1079" i="2"/>
  <c r="O1080" i="2" a="1"/>
  <c r="O1080" i="2"/>
  <c r="O1081" i="2" a="1"/>
  <c r="O1081" i="2"/>
  <c r="O1082" i="2" a="1"/>
  <c r="O1082" i="2"/>
  <c r="O1083" i="2" a="1"/>
  <c r="O1083" i="2"/>
  <c r="O1084" i="2" a="1"/>
  <c r="O1084" i="2"/>
  <c r="O1085" i="2" a="1"/>
  <c r="O1085" i="2"/>
  <c r="O1086" i="2" a="1"/>
  <c r="O1086" i="2"/>
  <c r="O1087" i="2" a="1"/>
  <c r="O1087" i="2"/>
  <c r="O1088" i="2" a="1"/>
  <c r="O1088" i="2"/>
  <c r="O1089" i="2" a="1"/>
  <c r="O1089" i="2"/>
  <c r="O1090" i="2" a="1"/>
  <c r="O1090" i="2"/>
  <c r="O1091" i="2" a="1"/>
  <c r="O1091" i="2"/>
  <c r="O1092" i="2" a="1"/>
  <c r="O1092" i="2"/>
  <c r="O1093" i="2" a="1"/>
  <c r="O1093" i="2"/>
  <c r="O1094" i="2" a="1"/>
  <c r="O1094" i="2"/>
  <c r="O1095" i="2" a="1"/>
  <c r="O1095" i="2"/>
  <c r="O1096" i="2" a="1"/>
  <c r="O1096" i="2"/>
  <c r="O1097" i="2" a="1"/>
  <c r="O1097" i="2"/>
  <c r="O1098" i="2" a="1"/>
  <c r="O1098" i="2"/>
  <c r="O1099" i="2" a="1"/>
  <c r="O1099" i="2"/>
  <c r="O1100" i="2" a="1"/>
  <c r="O1100" i="2"/>
  <c r="O1101" i="2" a="1"/>
  <c r="O1101" i="2"/>
  <c r="O1102" i="2" a="1"/>
  <c r="O1102" i="2"/>
  <c r="O1103" i="2" a="1"/>
  <c r="O1103" i="2"/>
  <c r="O1104" i="2" a="1"/>
  <c r="O1104" i="2"/>
  <c r="O1105" i="2" a="1"/>
  <c r="O1105" i="2"/>
  <c r="O1106" i="2" a="1"/>
  <c r="O1106" i="2"/>
  <c r="O1107" i="2" a="1"/>
  <c r="O1107" i="2"/>
  <c r="O1108" i="2" a="1"/>
  <c r="O1108" i="2"/>
  <c r="O1109" i="2" a="1"/>
  <c r="O1109" i="2"/>
  <c r="O1110" i="2" a="1"/>
  <c r="O1110" i="2"/>
  <c r="O1111" i="2" a="1"/>
  <c r="O1111" i="2"/>
  <c r="O1112" i="2" a="1"/>
  <c r="O1112" i="2"/>
  <c r="O1113" i="2" a="1"/>
  <c r="O1113" i="2"/>
  <c r="O1114" i="2" a="1"/>
  <c r="O1114" i="2"/>
  <c r="O1115" i="2" a="1"/>
  <c r="O1115" i="2"/>
  <c r="O1116" i="2" a="1"/>
  <c r="O1116" i="2"/>
  <c r="O1117" i="2" a="1"/>
  <c r="O1117" i="2"/>
  <c r="O1118" i="2" a="1"/>
  <c r="O1118" i="2"/>
  <c r="O1119" i="2" a="1"/>
  <c r="O1119" i="2"/>
  <c r="O1120" i="2" a="1"/>
  <c r="O1120" i="2"/>
  <c r="O1121" i="2" a="1"/>
  <c r="O1121" i="2"/>
  <c r="O1122" i="2" a="1"/>
  <c r="O1122" i="2"/>
  <c r="O1123" i="2" a="1"/>
  <c r="O1123" i="2"/>
  <c r="O1124" i="2" a="1"/>
  <c r="O1124" i="2"/>
  <c r="O1125" i="2" a="1"/>
  <c r="O1125" i="2"/>
  <c r="O1126" i="2" a="1"/>
  <c r="O1126" i="2"/>
  <c r="O1127" i="2" a="1"/>
  <c r="O1127" i="2"/>
  <c r="O1128" i="2" a="1"/>
  <c r="O1128" i="2"/>
  <c r="O1129" i="2" a="1"/>
  <c r="O1129" i="2"/>
  <c r="O1130" i="2" a="1"/>
  <c r="O1130" i="2"/>
  <c r="O1131" i="2" a="1"/>
  <c r="O1131" i="2"/>
  <c r="O1132" i="2" a="1"/>
  <c r="O1132" i="2"/>
  <c r="O1133" i="2" a="1"/>
  <c r="O1133" i="2"/>
  <c r="O1134" i="2" a="1"/>
  <c r="O1134" i="2"/>
  <c r="O1135" i="2" a="1"/>
  <c r="O1135" i="2"/>
  <c r="O1136" i="2" a="1"/>
  <c r="O1136" i="2"/>
  <c r="O1137" i="2" a="1"/>
  <c r="O1137" i="2"/>
  <c r="O1138" i="2" a="1"/>
  <c r="O1138" i="2"/>
  <c r="O1139" i="2" a="1"/>
  <c r="O1139" i="2"/>
  <c r="O1140" i="2" a="1"/>
  <c r="O1140" i="2"/>
  <c r="O1141" i="2" a="1"/>
  <c r="O1141" i="2"/>
  <c r="O1142" i="2" a="1"/>
  <c r="O1142" i="2"/>
  <c r="O1143" i="2" a="1"/>
  <c r="O1143" i="2"/>
  <c r="O1144" i="2" a="1"/>
  <c r="O1144" i="2"/>
  <c r="O1145" i="2" a="1"/>
  <c r="O1145" i="2"/>
  <c r="O1146" i="2" a="1"/>
  <c r="O1146" i="2"/>
  <c r="O1147" i="2" a="1"/>
  <c r="O1147" i="2"/>
  <c r="O1148" i="2" a="1"/>
  <c r="O1148" i="2"/>
  <c r="O1149" i="2" a="1"/>
  <c r="O1149" i="2"/>
  <c r="O1150" i="2" a="1"/>
  <c r="O1150" i="2"/>
  <c r="O1151" i="2" a="1"/>
  <c r="O1151" i="2"/>
  <c r="O1152" i="2" a="1"/>
  <c r="O1152" i="2"/>
  <c r="O1153" i="2" a="1"/>
  <c r="O1153" i="2"/>
  <c r="O1154" i="2" a="1"/>
  <c r="O1154" i="2"/>
  <c r="O1155" i="2" a="1"/>
  <c r="O1155" i="2"/>
  <c r="O1156" i="2" a="1"/>
  <c r="O1156" i="2"/>
  <c r="O1157" i="2" a="1"/>
  <c r="O1157" i="2"/>
  <c r="O1158" i="2" a="1"/>
  <c r="O1158" i="2"/>
  <c r="O1159" i="2" a="1"/>
  <c r="O1159" i="2"/>
  <c r="O1160" i="2" a="1"/>
  <c r="O1160" i="2"/>
  <c r="O1161" i="2" a="1"/>
  <c r="O1161" i="2"/>
  <c r="O1162" i="2" a="1"/>
  <c r="O1162" i="2"/>
  <c r="O1163" i="2" a="1"/>
  <c r="O1163" i="2"/>
  <c r="O1164" i="2" a="1"/>
  <c r="O1164" i="2"/>
  <c r="O1165" i="2" a="1"/>
  <c r="O1165" i="2"/>
  <c r="O1166" i="2" a="1"/>
  <c r="O1166" i="2"/>
  <c r="O1167" i="2" a="1"/>
  <c r="O1167" i="2"/>
  <c r="O1168" i="2" a="1"/>
  <c r="O1168" i="2"/>
  <c r="O1169" i="2" a="1"/>
  <c r="O1169" i="2"/>
  <c r="O1170" i="2" a="1"/>
  <c r="O1170" i="2"/>
  <c r="O1171" i="2" a="1"/>
  <c r="O1171" i="2"/>
  <c r="O1172" i="2" a="1"/>
  <c r="O1172" i="2"/>
  <c r="O1173" i="2" a="1"/>
  <c r="O1173" i="2"/>
  <c r="O1174" i="2" a="1"/>
  <c r="O1174" i="2"/>
  <c r="O1175" i="2" a="1"/>
  <c r="O1175" i="2"/>
  <c r="O1176" i="2" a="1"/>
  <c r="O1176" i="2"/>
  <c r="O1177" i="2" a="1"/>
  <c r="O1177" i="2"/>
  <c r="O1178" i="2" a="1"/>
  <c r="O1178" i="2"/>
  <c r="O1179" i="2" a="1"/>
  <c r="O1179" i="2"/>
  <c r="O1180" i="2" a="1"/>
  <c r="O1180" i="2"/>
  <c r="O1181" i="2" a="1"/>
  <c r="O1181" i="2"/>
  <c r="O1182" i="2" a="1"/>
  <c r="O1182" i="2"/>
  <c r="O1183" i="2" a="1"/>
  <c r="O1183" i="2"/>
  <c r="O1184" i="2" a="1"/>
  <c r="O1184" i="2"/>
  <c r="O1185" i="2" a="1"/>
  <c r="O1185" i="2"/>
  <c r="O1186" i="2" a="1"/>
  <c r="O1186" i="2"/>
  <c r="O1187" i="2" a="1"/>
  <c r="O1187" i="2"/>
  <c r="O1188" i="2" a="1"/>
  <c r="O1188" i="2"/>
  <c r="O1189" i="2" a="1"/>
  <c r="O1189" i="2"/>
  <c r="O1190" i="2" a="1"/>
  <c r="O1190" i="2"/>
  <c r="O1191" i="2" a="1"/>
  <c r="O1191" i="2"/>
  <c r="O1192" i="2" a="1"/>
  <c r="O1192" i="2"/>
  <c r="O1193" i="2" a="1"/>
  <c r="O1193" i="2"/>
  <c r="O1194" i="2" a="1"/>
  <c r="O1194" i="2"/>
  <c r="O1195" i="2" a="1"/>
  <c r="O1195" i="2"/>
  <c r="O1196" i="2" a="1"/>
  <c r="O1196" i="2"/>
  <c r="O1197" i="2" a="1"/>
  <c r="O1197" i="2"/>
  <c r="O1198" i="2" a="1"/>
  <c r="O1198" i="2"/>
  <c r="O1199" i="2" a="1"/>
  <c r="O1199" i="2"/>
  <c r="O1200" i="2" a="1"/>
  <c r="O1200" i="2"/>
  <c r="O1201" i="2" a="1"/>
  <c r="O1201" i="2"/>
  <c r="O1202" i="2" a="1"/>
  <c r="O1202" i="2"/>
  <c r="O1203" i="2" a="1"/>
  <c r="O1203" i="2"/>
  <c r="O1204" i="2" a="1"/>
  <c r="O1204" i="2"/>
  <c r="O1205" i="2" a="1"/>
  <c r="O1205" i="2"/>
  <c r="O1206" i="2" a="1"/>
  <c r="O1206" i="2"/>
  <c r="O1207" i="2" a="1"/>
  <c r="O1207" i="2"/>
  <c r="O1208" i="2" a="1"/>
  <c r="O1208" i="2"/>
  <c r="O1209" i="2" a="1"/>
  <c r="O1209" i="2"/>
  <c r="O1210" i="2" a="1"/>
  <c r="O1210" i="2"/>
  <c r="O1211" i="2" a="1"/>
  <c r="O1211" i="2"/>
  <c r="O1212" i="2" a="1"/>
  <c r="O1212" i="2"/>
  <c r="O1213" i="2" a="1"/>
  <c r="O1213" i="2"/>
  <c r="O1214" i="2" a="1"/>
  <c r="O1214" i="2"/>
  <c r="O1215" i="2" a="1"/>
  <c r="O1215" i="2"/>
  <c r="O1216" i="2" a="1"/>
  <c r="O1216" i="2"/>
  <c r="O1217" i="2" a="1"/>
  <c r="O1217" i="2"/>
  <c r="O1218" i="2" a="1"/>
  <c r="O1218" i="2"/>
  <c r="O1219" i="2" a="1"/>
  <c r="O1219" i="2"/>
  <c r="O1220" i="2" a="1"/>
  <c r="O1220" i="2"/>
  <c r="O1221" i="2" a="1"/>
  <c r="O1221" i="2"/>
  <c r="O1222" i="2" a="1"/>
  <c r="O1222" i="2"/>
  <c r="O1223" i="2" a="1"/>
  <c r="O1223" i="2"/>
  <c r="O1224" i="2" a="1"/>
  <c r="O1224" i="2"/>
  <c r="O1225" i="2" a="1"/>
  <c r="O1225" i="2"/>
  <c r="O1226" i="2" a="1"/>
  <c r="O1226" i="2"/>
  <c r="O1227" i="2" a="1"/>
  <c r="O1227" i="2"/>
  <c r="O1228" i="2" a="1"/>
  <c r="O1228" i="2"/>
  <c r="O1229" i="2" a="1"/>
  <c r="O1229" i="2"/>
  <c r="O1230" i="2" a="1"/>
  <c r="O1230" i="2"/>
  <c r="O1231" i="2" a="1"/>
  <c r="O1231" i="2"/>
  <c r="O1232" i="2" a="1"/>
  <c r="O1232" i="2"/>
  <c r="O1233" i="2" a="1"/>
  <c r="O1233" i="2"/>
  <c r="O1234" i="2" a="1"/>
  <c r="O1234" i="2"/>
  <c r="O1235" i="2" a="1"/>
  <c r="O1235" i="2"/>
  <c r="O1236" i="2" a="1"/>
  <c r="O1236" i="2"/>
  <c r="O1237" i="2" a="1"/>
  <c r="O1237" i="2"/>
  <c r="O1238" i="2" a="1"/>
  <c r="O1238" i="2"/>
  <c r="O1239" i="2" a="1"/>
  <c r="O1239" i="2"/>
  <c r="O1240" i="2" a="1"/>
  <c r="O1240" i="2"/>
  <c r="O1241" i="2" a="1"/>
  <c r="O1241" i="2"/>
  <c r="O1242" i="2" a="1"/>
  <c r="O1242" i="2"/>
  <c r="O1243" i="2" a="1"/>
  <c r="O1243" i="2"/>
  <c r="O1244" i="2" a="1"/>
  <c r="O1244" i="2"/>
  <c r="O1245" i="2" a="1"/>
  <c r="O1245" i="2"/>
  <c r="O1246" i="2" a="1"/>
  <c r="O1246" i="2"/>
  <c r="O1247" i="2" a="1"/>
  <c r="O1247" i="2"/>
  <c r="O1248" i="2" a="1"/>
  <c r="O1248" i="2"/>
  <c r="O1249" i="2" a="1"/>
  <c r="O1249" i="2"/>
  <c r="O1250" i="2" a="1"/>
  <c r="O1250" i="2"/>
  <c r="O1251" i="2" a="1"/>
  <c r="O1251" i="2"/>
  <c r="O1252" i="2" a="1"/>
  <c r="O1252" i="2"/>
  <c r="O1253" i="2" a="1"/>
  <c r="O1253" i="2"/>
  <c r="O1254" i="2" a="1"/>
  <c r="O1254" i="2"/>
  <c r="O1255" i="2" a="1"/>
  <c r="O1255" i="2"/>
  <c r="O1256" i="2" a="1"/>
  <c r="O1256" i="2"/>
  <c r="O1257" i="2" a="1"/>
  <c r="O1257" i="2"/>
  <c r="O1258" i="2" a="1"/>
  <c r="O1258" i="2"/>
  <c r="O1259" i="2" a="1"/>
  <c r="O1259" i="2"/>
  <c r="O1260" i="2" a="1"/>
  <c r="O1260" i="2"/>
  <c r="O1261" i="2" a="1"/>
  <c r="O1261" i="2"/>
  <c r="O1262" i="2" a="1"/>
  <c r="O1262" i="2"/>
  <c r="O1263" i="2" a="1"/>
  <c r="O1263" i="2"/>
  <c r="O1264" i="2" a="1"/>
  <c r="O1264" i="2"/>
  <c r="O1265" i="2" a="1"/>
  <c r="O1265" i="2"/>
  <c r="O1266" i="2" a="1"/>
  <c r="O1266" i="2"/>
  <c r="O1267" i="2" a="1"/>
  <c r="O1267" i="2"/>
  <c r="O1268" i="2" a="1"/>
  <c r="O1268" i="2"/>
  <c r="O1269" i="2" a="1"/>
  <c r="O1269" i="2"/>
  <c r="O1270" i="2" a="1"/>
  <c r="O1270" i="2"/>
  <c r="O1271" i="2" a="1"/>
  <c r="O1271" i="2"/>
  <c r="O1272" i="2" a="1"/>
  <c r="O1272" i="2"/>
  <c r="O1273" i="2" a="1"/>
  <c r="O1273" i="2"/>
  <c r="O1274" i="2" a="1"/>
  <c r="O1274" i="2"/>
  <c r="O1275" i="2" a="1"/>
  <c r="O1275" i="2"/>
  <c r="O1276" i="2" a="1"/>
  <c r="O1276" i="2"/>
  <c r="O1277" i="2" a="1"/>
  <c r="O1277" i="2"/>
  <c r="O1278" i="2" a="1"/>
  <c r="O1278" i="2"/>
  <c r="O1279" i="2" a="1"/>
  <c r="O1279" i="2"/>
  <c r="O1280" i="2" a="1"/>
  <c r="O1280" i="2"/>
  <c r="O1281" i="2" a="1"/>
  <c r="O1281" i="2"/>
  <c r="O1282" i="2" a="1"/>
  <c r="O1282" i="2"/>
  <c r="O1283" i="2" a="1"/>
  <c r="O1283" i="2"/>
  <c r="O1284" i="2" a="1"/>
  <c r="O1284" i="2"/>
  <c r="O1285" i="2" a="1"/>
  <c r="O1285" i="2"/>
  <c r="O1286" i="2" a="1"/>
  <c r="O1286" i="2"/>
  <c r="O1287" i="2" a="1"/>
  <c r="O1287" i="2"/>
  <c r="O1288" i="2" a="1"/>
  <c r="O1288" i="2"/>
  <c r="O1289" i="2" a="1"/>
  <c r="O1289" i="2"/>
  <c r="O1290" i="2" a="1"/>
  <c r="O1290" i="2"/>
  <c r="O1291" i="2" a="1"/>
  <c r="O1291" i="2"/>
  <c r="O1292" i="2" a="1"/>
  <c r="O1292" i="2"/>
  <c r="O1293" i="2" a="1"/>
  <c r="O1293" i="2"/>
  <c r="O1294" i="2" a="1"/>
  <c r="O1294" i="2"/>
  <c r="O1295" i="2" a="1"/>
  <c r="O1295" i="2"/>
  <c r="O1296" i="2" a="1"/>
  <c r="O1296" i="2"/>
  <c r="O1297" i="2" a="1"/>
  <c r="O1297" i="2"/>
  <c r="O1298" i="2" a="1"/>
  <c r="O1298" i="2"/>
  <c r="O1299" i="2" a="1"/>
  <c r="O1299" i="2"/>
  <c r="O1300" i="2" a="1"/>
  <c r="O1300" i="2"/>
  <c r="O1301" i="2" a="1"/>
  <c r="O1301" i="2"/>
  <c r="O1302" i="2" a="1"/>
  <c r="O1302" i="2"/>
  <c r="O1303" i="2" a="1"/>
  <c r="O1303" i="2"/>
  <c r="O1304" i="2" a="1"/>
  <c r="O1304" i="2"/>
  <c r="O1305" i="2" a="1"/>
  <c r="O1305" i="2"/>
  <c r="O1306" i="2" a="1"/>
  <c r="O1306" i="2"/>
  <c r="O1307" i="2" a="1"/>
  <c r="O1307" i="2"/>
  <c r="O1308" i="2" a="1"/>
  <c r="O1308" i="2"/>
  <c r="O1309" i="2" a="1"/>
  <c r="O1309" i="2"/>
  <c r="O1310" i="2" a="1"/>
  <c r="O1310" i="2"/>
  <c r="O1311" i="2" a="1"/>
  <c r="O1311" i="2"/>
  <c r="O1312" i="2" a="1"/>
  <c r="O1312" i="2"/>
  <c r="O1313" i="2" a="1"/>
  <c r="O1313" i="2"/>
  <c r="O1314" i="2" a="1"/>
  <c r="O1314" i="2"/>
  <c r="O1315" i="2" a="1"/>
  <c r="O1315" i="2"/>
  <c r="O1316" i="2" a="1"/>
  <c r="O1316" i="2"/>
  <c r="O1317" i="2" a="1"/>
  <c r="O1317" i="2"/>
  <c r="O1318" i="2" a="1"/>
  <c r="O1318" i="2"/>
  <c r="O1319" i="2" a="1"/>
  <c r="O1319" i="2"/>
  <c r="O1320" i="2" a="1"/>
  <c r="O1320" i="2"/>
  <c r="O1321" i="2" a="1"/>
  <c r="O1321" i="2"/>
  <c r="O1322" i="2" a="1"/>
  <c r="O1322" i="2"/>
  <c r="O1323" i="2" a="1"/>
  <c r="O1323" i="2"/>
  <c r="O1324" i="2" a="1"/>
  <c r="O1324" i="2"/>
  <c r="O1325" i="2" a="1"/>
  <c r="O1325" i="2"/>
  <c r="O1326" i="2" a="1"/>
  <c r="O1326" i="2"/>
  <c r="O1327" i="2" a="1"/>
  <c r="O1327" i="2"/>
  <c r="O1328" i="2" a="1"/>
  <c r="O1328" i="2"/>
  <c r="O1329" i="2" a="1"/>
  <c r="O1329" i="2"/>
  <c r="O1330" i="2" a="1"/>
  <c r="O1330" i="2"/>
  <c r="O1331" i="2" a="1"/>
  <c r="O1331" i="2"/>
  <c r="O1332" i="2" a="1"/>
  <c r="O1332" i="2"/>
  <c r="O1333" i="2" a="1"/>
  <c r="O1333" i="2"/>
  <c r="O1334" i="2" a="1"/>
  <c r="O1334" i="2"/>
  <c r="O1335" i="2" a="1"/>
  <c r="O1335" i="2"/>
  <c r="O1336" i="2" a="1"/>
  <c r="O1336" i="2"/>
  <c r="O1337" i="2" a="1"/>
  <c r="O1337" i="2"/>
  <c r="O1338" i="2" a="1"/>
  <c r="O1338" i="2"/>
  <c r="O1339" i="2" a="1"/>
  <c r="O1339" i="2"/>
  <c r="O1340" i="2" a="1"/>
  <c r="O1340" i="2"/>
  <c r="O1341" i="2" a="1"/>
  <c r="O1341" i="2"/>
  <c r="O1342" i="2" a="1"/>
  <c r="O1342" i="2"/>
  <c r="O1343" i="2" a="1"/>
  <c r="O1343" i="2"/>
  <c r="O1344" i="2" a="1"/>
  <c r="O1344" i="2"/>
  <c r="O1345" i="2" a="1"/>
  <c r="O1345" i="2"/>
  <c r="O1346" i="2" a="1"/>
  <c r="O1346" i="2"/>
  <c r="O1347" i="2" a="1"/>
  <c r="O1347" i="2"/>
  <c r="O1348" i="2" a="1"/>
  <c r="O1348" i="2"/>
  <c r="O1349" i="2" a="1"/>
  <c r="O1349" i="2"/>
  <c r="O1350" i="2" a="1"/>
  <c r="O1350" i="2"/>
  <c r="O1351" i="2" a="1"/>
  <c r="O1351" i="2"/>
  <c r="O1352" i="2" a="1"/>
  <c r="O1352" i="2"/>
  <c r="O1353" i="2" a="1"/>
  <c r="O1353" i="2"/>
  <c r="O1354" i="2" a="1"/>
  <c r="O1354" i="2"/>
  <c r="O1355" i="2" a="1"/>
  <c r="O1355" i="2"/>
  <c r="O1356" i="2" a="1"/>
  <c r="O1356" i="2"/>
  <c r="O1357" i="2" a="1"/>
  <c r="O1357" i="2"/>
  <c r="O1358" i="2" a="1"/>
  <c r="O1358" i="2"/>
  <c r="O1359" i="2" a="1"/>
  <c r="O1359" i="2"/>
  <c r="O1360" i="2" a="1"/>
  <c r="O1360" i="2"/>
  <c r="O1361" i="2" a="1"/>
  <c r="O1361" i="2"/>
  <c r="O1362" i="2" a="1"/>
  <c r="O1362" i="2"/>
  <c r="O1363" i="2" a="1"/>
  <c r="O1363" i="2"/>
  <c r="O1364" i="2" a="1"/>
  <c r="O1364" i="2"/>
  <c r="O1365" i="2" a="1"/>
  <c r="O1365" i="2"/>
  <c r="O1366" i="2" a="1"/>
  <c r="O1366" i="2"/>
  <c r="O1367" i="2" a="1"/>
  <c r="O1367" i="2"/>
  <c r="O1368" i="2" a="1"/>
  <c r="O1368" i="2"/>
  <c r="O1369" i="2" a="1"/>
  <c r="O1369" i="2"/>
  <c r="O1370" i="2" a="1"/>
  <c r="O1370" i="2"/>
  <c r="O1371" i="2" a="1"/>
  <c r="O1371" i="2"/>
  <c r="O1372" i="2" a="1"/>
  <c r="O1372" i="2"/>
  <c r="O1373" i="2" a="1"/>
  <c r="O1373" i="2"/>
  <c r="O1374" i="2" a="1"/>
  <c r="O1374" i="2"/>
  <c r="O1375" i="2" a="1"/>
  <c r="O1375" i="2"/>
  <c r="O1376" i="2" a="1"/>
  <c r="O1376" i="2"/>
  <c r="O1377" i="2" a="1"/>
  <c r="O1377" i="2"/>
  <c r="O1378" i="2" a="1"/>
  <c r="O1378" i="2"/>
  <c r="O1379" i="2" a="1"/>
  <c r="O1379" i="2"/>
  <c r="O1380" i="2" a="1"/>
  <c r="O1380" i="2"/>
  <c r="O1381" i="2" a="1"/>
  <c r="O1381" i="2"/>
  <c r="O1382" i="2" a="1"/>
  <c r="O1382" i="2"/>
  <c r="O1383" i="2" a="1"/>
  <c r="O1383" i="2"/>
  <c r="O1384" i="2" a="1"/>
  <c r="O1384" i="2"/>
  <c r="O1385" i="2" a="1"/>
  <c r="O1385" i="2"/>
  <c r="O1386" i="2" a="1"/>
  <c r="O1386" i="2"/>
  <c r="O1387" i="2" a="1"/>
  <c r="O1387" i="2"/>
  <c r="O1388" i="2" a="1"/>
  <c r="O1388" i="2"/>
  <c r="O1389" i="2" a="1"/>
  <c r="O1389" i="2"/>
  <c r="O1390" i="2" a="1"/>
  <c r="O1390" i="2"/>
  <c r="O1391" i="2" a="1"/>
  <c r="O1391" i="2"/>
  <c r="O1392" i="2" a="1"/>
  <c r="O1392" i="2"/>
  <c r="O1393" i="2" a="1"/>
  <c r="O1393" i="2"/>
  <c r="O1394" i="2" a="1"/>
  <c r="O1394" i="2"/>
  <c r="O1395" i="2" a="1"/>
  <c r="O1395" i="2"/>
  <c r="O1396" i="2" a="1"/>
  <c r="O1396" i="2"/>
  <c r="O1397" i="2" a="1"/>
  <c r="O1397" i="2"/>
  <c r="O1398" i="2" a="1"/>
  <c r="O1398" i="2"/>
  <c r="O1399" i="2" a="1"/>
  <c r="O1399" i="2"/>
  <c r="O1400" i="2" a="1"/>
  <c r="O1400" i="2"/>
  <c r="O1401" i="2" a="1"/>
  <c r="O1401" i="2"/>
  <c r="O1402" i="2" a="1"/>
  <c r="O1402" i="2"/>
  <c r="O1403" i="2" a="1"/>
  <c r="O1403" i="2"/>
  <c r="O1404" i="2" a="1"/>
  <c r="O1404" i="2"/>
  <c r="O1405" i="2" a="1"/>
  <c r="O1405" i="2"/>
  <c r="O1406" i="2" a="1"/>
  <c r="O1406" i="2"/>
  <c r="O1407" i="2" a="1"/>
  <c r="O1407" i="2"/>
  <c r="O1408" i="2" a="1"/>
  <c r="O1408" i="2"/>
  <c r="O1409" i="2" a="1"/>
  <c r="O1409" i="2"/>
  <c r="O1410" i="2" a="1"/>
  <c r="O1410" i="2"/>
  <c r="O1411" i="2" a="1"/>
  <c r="O1411" i="2"/>
  <c r="O1412" i="2" a="1"/>
  <c r="O1412" i="2"/>
  <c r="O1413" i="2" a="1"/>
  <c r="O1413" i="2"/>
  <c r="O1414" i="2" a="1"/>
  <c r="O1414" i="2"/>
  <c r="O1415" i="2" a="1"/>
  <c r="O1415" i="2"/>
  <c r="O1416" i="2" a="1"/>
  <c r="O1416" i="2"/>
  <c r="O1417" i="2" a="1"/>
  <c r="O1417" i="2"/>
  <c r="O1418" i="2" a="1"/>
  <c r="O1418" i="2"/>
  <c r="O1419" i="2" a="1"/>
  <c r="O1419" i="2"/>
  <c r="O1420" i="2" a="1"/>
  <c r="O1420" i="2"/>
  <c r="O1421" i="2" a="1"/>
  <c r="O1421" i="2"/>
  <c r="O1422" i="2" a="1"/>
  <c r="O1422" i="2"/>
  <c r="O1423" i="2" a="1"/>
  <c r="O1423" i="2"/>
  <c r="O1424" i="2" a="1"/>
  <c r="O1424" i="2"/>
  <c r="O1425" i="2" a="1"/>
  <c r="O1425" i="2"/>
  <c r="O1426" i="2" a="1"/>
  <c r="O1426" i="2"/>
  <c r="O1427" i="2" a="1"/>
  <c r="O1427" i="2"/>
  <c r="O1428" i="2" a="1"/>
  <c r="O1428" i="2"/>
  <c r="O1429" i="2" a="1"/>
  <c r="O1429" i="2"/>
  <c r="O1430" i="2" a="1"/>
  <c r="O1430" i="2"/>
  <c r="O1431" i="2" a="1"/>
  <c r="O1431" i="2"/>
  <c r="O1432" i="2" a="1"/>
  <c r="O1432" i="2"/>
  <c r="O1433" i="2" a="1"/>
  <c r="O1433" i="2"/>
  <c r="O1434" i="2" a="1"/>
  <c r="O1434" i="2"/>
  <c r="O1435" i="2" a="1"/>
  <c r="O1435" i="2"/>
  <c r="O1436" i="2" a="1"/>
  <c r="O1436" i="2"/>
  <c r="O1437" i="2" a="1"/>
  <c r="O1437" i="2"/>
  <c r="O1438" i="2" a="1"/>
  <c r="O1438" i="2"/>
  <c r="O1439" i="2" a="1"/>
  <c r="O1439" i="2"/>
  <c r="O1440" i="2" a="1"/>
  <c r="O1440" i="2"/>
  <c r="O1441" i="2" a="1"/>
  <c r="O1441" i="2"/>
  <c r="O1442" i="2" a="1"/>
  <c r="O1442" i="2"/>
  <c r="O1443" i="2" a="1"/>
  <c r="O1443" i="2"/>
  <c r="O1444" i="2" a="1"/>
  <c r="O1444" i="2"/>
  <c r="O1445" i="2" a="1"/>
  <c r="O1445" i="2"/>
  <c r="O1446" i="2" a="1"/>
  <c r="O1446" i="2"/>
  <c r="O1447" i="2" a="1"/>
  <c r="O1447" i="2"/>
  <c r="O1448" i="2" a="1"/>
  <c r="O1448" i="2"/>
  <c r="O1449" i="2" a="1"/>
  <c r="O1449" i="2"/>
  <c r="O1450" i="2" a="1"/>
  <c r="O1450" i="2"/>
  <c r="O1451" i="2" a="1"/>
  <c r="O1451" i="2"/>
  <c r="O1452" i="2" a="1"/>
  <c r="O1452" i="2"/>
  <c r="O1453" i="2" a="1"/>
  <c r="O1453" i="2"/>
  <c r="O1454" i="2" a="1"/>
  <c r="O1454" i="2"/>
  <c r="O1455" i="2" a="1"/>
  <c r="O1455" i="2"/>
  <c r="O1456" i="2" a="1"/>
  <c r="O1456" i="2"/>
  <c r="O1457" i="2" a="1"/>
  <c r="O1457" i="2"/>
  <c r="O1458" i="2" a="1"/>
  <c r="O1458" i="2"/>
  <c r="O1459" i="2" a="1"/>
  <c r="O1459" i="2"/>
  <c r="O1460" i="2" a="1"/>
  <c r="O1460" i="2"/>
  <c r="O1461" i="2" a="1"/>
  <c r="O1461" i="2"/>
  <c r="O1462" i="2" a="1"/>
  <c r="O1462" i="2"/>
  <c r="O1463" i="2" a="1"/>
  <c r="O1463" i="2"/>
  <c r="O1464" i="2" a="1"/>
  <c r="O1464" i="2"/>
  <c r="O1465" i="2" a="1"/>
  <c r="O1465" i="2"/>
  <c r="O1466" i="2" a="1"/>
  <c r="O1466" i="2"/>
  <c r="O1467" i="2" a="1"/>
  <c r="O1467" i="2"/>
  <c r="O1468" i="2" a="1"/>
  <c r="O1468" i="2"/>
  <c r="O1469" i="2" a="1"/>
  <c r="O1469" i="2"/>
  <c r="O1470" i="2" a="1"/>
  <c r="O1470" i="2"/>
  <c r="O1471" i="2" a="1"/>
  <c r="O1471" i="2"/>
  <c r="O1472" i="2" a="1"/>
  <c r="O1472" i="2"/>
  <c r="O1473" i="2" a="1"/>
  <c r="O1473" i="2"/>
  <c r="O1474" i="2" a="1"/>
  <c r="O1474" i="2"/>
  <c r="O1475" i="2" a="1"/>
  <c r="O1475" i="2"/>
  <c r="O1476" i="2" a="1"/>
  <c r="O1476" i="2"/>
  <c r="O1477" i="2" a="1"/>
  <c r="O1477" i="2"/>
  <c r="O1478" i="2" a="1"/>
  <c r="O1478" i="2"/>
  <c r="O1479" i="2" a="1"/>
  <c r="O1479" i="2"/>
  <c r="O1480" i="2" a="1"/>
  <c r="O1480" i="2"/>
  <c r="O1481" i="2" a="1"/>
  <c r="O1481" i="2"/>
  <c r="O1482" i="2" a="1"/>
  <c r="O1482" i="2"/>
  <c r="O1483" i="2" a="1"/>
  <c r="O1483" i="2"/>
  <c r="O1484" i="2" a="1"/>
  <c r="O1484" i="2"/>
  <c r="O1485" i="2" a="1"/>
  <c r="O1485" i="2"/>
  <c r="O1486" i="2" a="1"/>
  <c r="O1486" i="2"/>
  <c r="O1487" i="2" a="1"/>
  <c r="O1487" i="2"/>
  <c r="O1488" i="2" a="1"/>
  <c r="O1488" i="2"/>
  <c r="O1489" i="2" a="1"/>
  <c r="O1489" i="2"/>
  <c r="O1490" i="2" a="1"/>
  <c r="O1490" i="2"/>
  <c r="O1491" i="2" a="1"/>
  <c r="O1491" i="2"/>
  <c r="O1492" i="2" a="1"/>
  <c r="O1492" i="2"/>
  <c r="O1493" i="2" a="1"/>
  <c r="O1493" i="2"/>
  <c r="O1494" i="2" a="1"/>
  <c r="O1494" i="2"/>
  <c r="O1495" i="2" a="1"/>
  <c r="O1495" i="2"/>
  <c r="O1496" i="2" a="1"/>
  <c r="O1496" i="2"/>
  <c r="O1497" i="2" a="1"/>
  <c r="O1497" i="2"/>
  <c r="O1498" i="2" a="1"/>
  <c r="O1498" i="2"/>
  <c r="O1499" i="2" a="1"/>
  <c r="O1499" i="2"/>
  <c r="O1500" i="2" a="1"/>
  <c r="O1500" i="2"/>
  <c r="O1501" i="2" a="1"/>
  <c r="O1501" i="2"/>
  <c r="O1502" i="2" a="1"/>
  <c r="O1502" i="2"/>
  <c r="O1503" i="2" a="1"/>
  <c r="O1503" i="2"/>
  <c r="O1504" i="2" a="1"/>
  <c r="O1504" i="2"/>
  <c r="O1505" i="2" a="1"/>
  <c r="O1505" i="2"/>
  <c r="O1506" i="2" a="1"/>
  <c r="O1506" i="2"/>
  <c r="O1507" i="2" a="1"/>
  <c r="O1507" i="2"/>
  <c r="O1508" i="2" a="1"/>
  <c r="O1508" i="2"/>
  <c r="O1509" i="2" a="1"/>
  <c r="O1509" i="2"/>
  <c r="O1510" i="2" a="1"/>
  <c r="O1510" i="2"/>
  <c r="O1511" i="2" a="1"/>
  <c r="O1511" i="2"/>
  <c r="O1512" i="2" a="1"/>
  <c r="O1512" i="2"/>
  <c r="O1513" i="2" a="1"/>
  <c r="O1513" i="2"/>
  <c r="O1514" i="2" a="1"/>
  <c r="O1514" i="2"/>
  <c r="O1515" i="2" a="1"/>
  <c r="O1515" i="2"/>
  <c r="O1516" i="2" a="1"/>
  <c r="O1516" i="2"/>
  <c r="O1517" i="2" a="1"/>
  <c r="O1517" i="2"/>
  <c r="O1518" i="2" a="1"/>
  <c r="O1518" i="2"/>
  <c r="O1519" i="2" a="1"/>
  <c r="O1519" i="2"/>
  <c r="O1520" i="2" a="1"/>
  <c r="O1520" i="2"/>
  <c r="O1521" i="2" a="1"/>
  <c r="O1521" i="2"/>
  <c r="O1522" i="2" a="1"/>
  <c r="O1522" i="2"/>
  <c r="O1523" i="2" a="1"/>
  <c r="O1523" i="2"/>
  <c r="O1524" i="2" a="1"/>
  <c r="O1524" i="2"/>
  <c r="O1525" i="2" a="1"/>
  <c r="O1525" i="2"/>
  <c r="O1526" i="2" a="1"/>
  <c r="O1526" i="2"/>
  <c r="O1527" i="2" a="1"/>
  <c r="O1527" i="2"/>
  <c r="O1528" i="2" a="1"/>
  <c r="O1528" i="2"/>
  <c r="O1529" i="2" a="1"/>
  <c r="O1529" i="2"/>
  <c r="O1530" i="2" a="1"/>
  <c r="O1530" i="2"/>
  <c r="O1531" i="2" a="1"/>
  <c r="O1531" i="2"/>
  <c r="O1532" i="2" a="1"/>
  <c r="O1532" i="2"/>
  <c r="O1533" i="2" a="1"/>
  <c r="O1533" i="2"/>
  <c r="O1534" i="2" a="1"/>
  <c r="O1534" i="2"/>
  <c r="O1535" i="2" a="1"/>
  <c r="O1535" i="2"/>
  <c r="O1536" i="2" a="1"/>
  <c r="O1536" i="2"/>
  <c r="O1537" i="2" a="1"/>
  <c r="O1537" i="2"/>
  <c r="O1538" i="2" a="1"/>
  <c r="O1538" i="2"/>
  <c r="O1539" i="2" a="1"/>
  <c r="O1539" i="2"/>
  <c r="O1540" i="2" a="1"/>
  <c r="O1540" i="2"/>
  <c r="O1541" i="2" a="1"/>
  <c r="O1541" i="2"/>
  <c r="O1542" i="2" a="1"/>
  <c r="O1542" i="2"/>
  <c r="O1543" i="2" a="1"/>
  <c r="O1543" i="2"/>
  <c r="O1544" i="2" a="1"/>
  <c r="O1544" i="2"/>
  <c r="O1545" i="2" a="1"/>
  <c r="O1545" i="2"/>
  <c r="O1546" i="2" a="1"/>
  <c r="O1546" i="2"/>
  <c r="O1547" i="2" a="1"/>
  <c r="O1547" i="2"/>
  <c r="O1548" i="2" a="1"/>
  <c r="O1548" i="2"/>
  <c r="O1549" i="2" a="1"/>
  <c r="O1549" i="2"/>
  <c r="O1550" i="2" a="1"/>
  <c r="O1550" i="2"/>
  <c r="O1551" i="2" a="1"/>
  <c r="O1551" i="2"/>
  <c r="O1552" i="2" a="1"/>
  <c r="O1552" i="2"/>
  <c r="O1553" i="2" a="1"/>
  <c r="O1553" i="2"/>
  <c r="O1554" i="2" a="1"/>
  <c r="O1554" i="2"/>
  <c r="O1555" i="2" a="1"/>
  <c r="O1555" i="2"/>
  <c r="O1556" i="2" a="1"/>
  <c r="O1556" i="2"/>
  <c r="O1557" i="2" a="1"/>
  <c r="O1557" i="2"/>
  <c r="O1558" i="2" a="1"/>
  <c r="O1558" i="2"/>
  <c r="O1559" i="2" a="1"/>
  <c r="O1559" i="2"/>
  <c r="O1560" i="2" a="1"/>
  <c r="O1560" i="2"/>
  <c r="O1561" i="2" a="1"/>
  <c r="O1561" i="2"/>
  <c r="O1562" i="2" a="1"/>
  <c r="O1562" i="2"/>
  <c r="O1563" i="2" a="1"/>
  <c r="O1563" i="2"/>
  <c r="O1564" i="2" a="1"/>
  <c r="O1564" i="2"/>
  <c r="O1565" i="2" a="1"/>
  <c r="O1565" i="2"/>
  <c r="O1566" i="2" a="1"/>
  <c r="O1566" i="2"/>
  <c r="O1567" i="2" a="1"/>
  <c r="O1567" i="2"/>
  <c r="O1568" i="2" a="1"/>
  <c r="O1568" i="2"/>
  <c r="O1569" i="2" a="1"/>
  <c r="O1569" i="2"/>
  <c r="O1570" i="2" a="1"/>
  <c r="O1570" i="2"/>
  <c r="O1571" i="2" a="1"/>
  <c r="O1571" i="2"/>
  <c r="O1572" i="2" a="1"/>
  <c r="O1572" i="2"/>
  <c r="O1573" i="2" a="1"/>
  <c r="O1573" i="2"/>
  <c r="O1574" i="2" a="1"/>
  <c r="O1574" i="2"/>
  <c r="O1575" i="2" a="1"/>
  <c r="O1575" i="2"/>
  <c r="O1576" i="2" a="1"/>
  <c r="O1576" i="2"/>
  <c r="O1577" i="2" a="1"/>
  <c r="O1577" i="2"/>
  <c r="O1578" i="2" a="1"/>
  <c r="O1578" i="2"/>
  <c r="O1579" i="2" a="1"/>
  <c r="O1579" i="2"/>
  <c r="O1580" i="2" a="1"/>
  <c r="O1580" i="2"/>
  <c r="O1581" i="2" a="1"/>
  <c r="O1581" i="2"/>
  <c r="O1582" i="2" a="1"/>
  <c r="O1582" i="2"/>
  <c r="O1583" i="2" a="1"/>
  <c r="O1583" i="2"/>
  <c r="O1584" i="2" a="1"/>
  <c r="O1584" i="2"/>
  <c r="O1585" i="2" a="1"/>
  <c r="O1585" i="2"/>
  <c r="O1586" i="2" a="1"/>
  <c r="O1586" i="2"/>
  <c r="O1587" i="2" a="1"/>
  <c r="O1587" i="2"/>
  <c r="O1588" i="2" a="1"/>
  <c r="O1588" i="2"/>
  <c r="O1589" i="2" a="1"/>
  <c r="O1589" i="2"/>
  <c r="O1590" i="2" a="1"/>
  <c r="O1590" i="2"/>
  <c r="O1591" i="2" a="1"/>
  <c r="O1591" i="2"/>
  <c r="O1592" i="2" a="1"/>
  <c r="O1592" i="2"/>
  <c r="O1593" i="2" a="1"/>
  <c r="O1593" i="2"/>
  <c r="O1594" i="2" a="1"/>
  <c r="O1594" i="2"/>
  <c r="O1595" i="2" a="1"/>
  <c r="O1595" i="2"/>
  <c r="O1596" i="2" a="1"/>
  <c r="O1596" i="2"/>
  <c r="O1597" i="2" a="1"/>
  <c r="O1597" i="2"/>
  <c r="O1598" i="2" a="1"/>
  <c r="O1598" i="2"/>
  <c r="O1599" i="2" a="1"/>
  <c r="O1599" i="2"/>
  <c r="O1600" i="2" a="1"/>
  <c r="O1600" i="2"/>
  <c r="O1601" i="2" a="1"/>
  <c r="O1601" i="2"/>
  <c r="O1602" i="2" a="1"/>
  <c r="O1602" i="2"/>
  <c r="O1603" i="2" a="1"/>
  <c r="O1603" i="2"/>
  <c r="O1604" i="2" a="1"/>
  <c r="O1604" i="2"/>
  <c r="O1605" i="2" a="1"/>
  <c r="O1605" i="2"/>
  <c r="O1606" i="2" a="1"/>
  <c r="O1606" i="2"/>
  <c r="O1607" i="2" a="1"/>
  <c r="O1607" i="2"/>
  <c r="O1608" i="2" a="1"/>
  <c r="O1608" i="2"/>
  <c r="O1609" i="2" a="1"/>
  <c r="O1609" i="2"/>
  <c r="O1610" i="2" a="1"/>
  <c r="O1610" i="2"/>
  <c r="O1611" i="2" a="1"/>
  <c r="O1611" i="2"/>
  <c r="O1612" i="2" a="1"/>
  <c r="O1612" i="2"/>
  <c r="O1613" i="2" a="1"/>
  <c r="O1613" i="2"/>
  <c r="O1614" i="2" a="1"/>
  <c r="O1614" i="2"/>
  <c r="O1615" i="2" a="1"/>
  <c r="O1615" i="2"/>
  <c r="O1616" i="2" a="1"/>
  <c r="O1616" i="2"/>
  <c r="O1617" i="2" a="1"/>
  <c r="O1617" i="2"/>
  <c r="O1618" i="2" a="1"/>
  <c r="O1618" i="2"/>
  <c r="O1619" i="2" a="1"/>
  <c r="O1619" i="2"/>
  <c r="O1620" i="2" a="1"/>
  <c r="O1620" i="2"/>
  <c r="O1621" i="2" a="1"/>
  <c r="O1621" i="2"/>
  <c r="O1622" i="2" a="1"/>
  <c r="O1622" i="2"/>
  <c r="O1623" i="2" a="1"/>
  <c r="O1623" i="2"/>
  <c r="O1624" i="2" a="1"/>
  <c r="O1624" i="2"/>
  <c r="O1625" i="2" a="1"/>
  <c r="O1625" i="2"/>
  <c r="O1626" i="2" a="1"/>
  <c r="O1626" i="2"/>
  <c r="O1627" i="2" a="1"/>
  <c r="O1627" i="2"/>
  <c r="O1628" i="2" a="1"/>
  <c r="O1628" i="2"/>
  <c r="O1629" i="2" a="1"/>
  <c r="O1629" i="2"/>
  <c r="O1630" i="2" a="1"/>
  <c r="O1630" i="2"/>
  <c r="O1631" i="2" a="1"/>
  <c r="O1631" i="2"/>
  <c r="O1632" i="2" a="1"/>
  <c r="O1632" i="2"/>
  <c r="O1633" i="2" a="1"/>
  <c r="O1633" i="2"/>
  <c r="O1634" i="2" a="1"/>
  <c r="O1634" i="2"/>
  <c r="O1635" i="2" a="1"/>
  <c r="O1635" i="2"/>
  <c r="O1636" i="2" a="1"/>
  <c r="O1636" i="2"/>
  <c r="O1637" i="2" a="1"/>
  <c r="O1637" i="2"/>
  <c r="O1638" i="2" a="1"/>
  <c r="O1638" i="2"/>
  <c r="O1639" i="2" a="1"/>
  <c r="O1639" i="2"/>
  <c r="O1640" i="2" a="1"/>
  <c r="O1640" i="2"/>
  <c r="O1641" i="2" a="1"/>
  <c r="O1641" i="2"/>
  <c r="O1642" i="2" a="1"/>
  <c r="O1642" i="2"/>
  <c r="O1643" i="2" a="1"/>
  <c r="O1643" i="2"/>
  <c r="O1644" i="2" a="1"/>
  <c r="O1644" i="2"/>
  <c r="O1645" i="2" a="1"/>
  <c r="O1645" i="2"/>
  <c r="O1646" i="2" a="1"/>
  <c r="O1646" i="2"/>
  <c r="O1647" i="2" a="1"/>
  <c r="O1647" i="2"/>
  <c r="O1648" i="2" a="1"/>
  <c r="O1648" i="2"/>
  <c r="O1649" i="2" a="1"/>
  <c r="O1649" i="2"/>
  <c r="O1650" i="2" a="1"/>
  <c r="O1650" i="2"/>
  <c r="O1651" i="2" a="1"/>
  <c r="O1651" i="2"/>
  <c r="O1652" i="2" a="1"/>
  <c r="O1652" i="2"/>
  <c r="O1653" i="2" a="1"/>
  <c r="O1653" i="2"/>
  <c r="O1654" i="2" a="1"/>
  <c r="O1654" i="2"/>
  <c r="O1655" i="2" a="1"/>
  <c r="O1655" i="2"/>
  <c r="O1656" i="2" a="1"/>
  <c r="O1656" i="2"/>
  <c r="O1657" i="2" a="1"/>
  <c r="O1657" i="2"/>
  <c r="O1658" i="2" a="1"/>
  <c r="O1658" i="2"/>
  <c r="O1659" i="2" a="1"/>
  <c r="O1659" i="2"/>
  <c r="O1660" i="2" a="1"/>
  <c r="O1660" i="2"/>
  <c r="O1661" i="2" a="1"/>
  <c r="O1661" i="2"/>
  <c r="O1662" i="2" a="1"/>
  <c r="O1662" i="2"/>
  <c r="O1663" i="2" a="1"/>
  <c r="O1663" i="2"/>
  <c r="O1664" i="2" a="1"/>
  <c r="O1664" i="2"/>
  <c r="O1665" i="2" a="1"/>
  <c r="O1665" i="2"/>
  <c r="O1666" i="2" a="1"/>
  <c r="O1666" i="2"/>
  <c r="O1667" i="2" a="1"/>
  <c r="O1667" i="2"/>
  <c r="O1668" i="2" a="1"/>
  <c r="O1668" i="2"/>
  <c r="O1669" i="2" a="1"/>
  <c r="O1669" i="2"/>
  <c r="O1670" i="2" a="1"/>
  <c r="O1670" i="2"/>
  <c r="O1671" i="2" a="1"/>
  <c r="O1671" i="2"/>
  <c r="O1672" i="2" a="1"/>
  <c r="O1672" i="2"/>
  <c r="O1673" i="2" a="1"/>
  <c r="O1673" i="2"/>
  <c r="O1674" i="2" a="1"/>
  <c r="O1674" i="2"/>
  <c r="O1675" i="2" a="1"/>
  <c r="O1675" i="2"/>
  <c r="O1676" i="2" a="1"/>
  <c r="O1676" i="2"/>
  <c r="O1677" i="2" a="1"/>
  <c r="O1677" i="2"/>
  <c r="O1678" i="2" a="1"/>
  <c r="O1678" i="2"/>
  <c r="O1679" i="2" a="1"/>
  <c r="O1679" i="2"/>
  <c r="O1680" i="2" a="1"/>
  <c r="O1680" i="2"/>
  <c r="O1681" i="2" a="1"/>
  <c r="O1681" i="2"/>
  <c r="O1682" i="2" a="1"/>
  <c r="O1682" i="2"/>
  <c r="O1683" i="2" a="1"/>
  <c r="O1683" i="2"/>
  <c r="O1684" i="2" a="1"/>
  <c r="O1684" i="2"/>
  <c r="O1685" i="2" a="1"/>
  <c r="O1685" i="2"/>
  <c r="O1686" i="2" a="1"/>
  <c r="O1686" i="2"/>
  <c r="O1687" i="2" a="1"/>
  <c r="O1687" i="2"/>
  <c r="O1688" i="2" a="1"/>
  <c r="O1688" i="2"/>
  <c r="O1689" i="2" a="1"/>
  <c r="O1689" i="2"/>
  <c r="O1690" i="2" a="1"/>
  <c r="O1690" i="2"/>
  <c r="O1691" i="2" a="1"/>
  <c r="O1691" i="2"/>
  <c r="O1692" i="2" a="1"/>
  <c r="O1692" i="2"/>
  <c r="O1693" i="2" a="1"/>
  <c r="O1693" i="2"/>
  <c r="O1694" i="2" a="1"/>
  <c r="O1694" i="2"/>
  <c r="O1695" i="2" a="1"/>
  <c r="O1695" i="2"/>
  <c r="O1696" i="2" a="1"/>
  <c r="O1696" i="2"/>
  <c r="O1697" i="2" a="1"/>
  <c r="O1697" i="2"/>
  <c r="O1698" i="2" a="1"/>
  <c r="O1698" i="2"/>
  <c r="O1699" i="2" a="1"/>
  <c r="O1699" i="2"/>
  <c r="O1700" i="2" a="1"/>
  <c r="O1700" i="2"/>
  <c r="O1701" i="2" a="1"/>
  <c r="O1701" i="2"/>
  <c r="O1702" i="2" a="1"/>
  <c r="O1702" i="2"/>
  <c r="O1703" i="2" a="1"/>
  <c r="O1703" i="2"/>
  <c r="O1704" i="2" a="1"/>
  <c r="O1704" i="2"/>
  <c r="O1705" i="2" a="1"/>
  <c r="O1705" i="2"/>
  <c r="O1706" i="2" a="1"/>
  <c r="O1706" i="2"/>
  <c r="O1707" i="2" a="1"/>
  <c r="O1707" i="2"/>
  <c r="O1708" i="2" a="1"/>
  <c r="O1708" i="2"/>
  <c r="O1709" i="2" a="1"/>
  <c r="O1709" i="2"/>
  <c r="O1710" i="2" a="1"/>
  <c r="O1710" i="2"/>
  <c r="O1711" i="2" a="1"/>
  <c r="O1711" i="2"/>
  <c r="O1712" i="2" a="1"/>
  <c r="O1712" i="2"/>
  <c r="O1713" i="2" a="1"/>
  <c r="O1713" i="2"/>
  <c r="O1714" i="2" a="1"/>
  <c r="O1714" i="2"/>
  <c r="O1715" i="2" a="1"/>
  <c r="O1715" i="2"/>
  <c r="O1716" i="2" a="1"/>
  <c r="O1716" i="2"/>
  <c r="O1717" i="2" a="1"/>
  <c r="O1717" i="2"/>
  <c r="O1718" i="2" a="1"/>
  <c r="O1718" i="2"/>
  <c r="O1719" i="2" a="1"/>
  <c r="O1719" i="2"/>
  <c r="O1720" i="2" a="1"/>
  <c r="O1720" i="2"/>
  <c r="O1721" i="2" a="1"/>
  <c r="O1721" i="2"/>
  <c r="O1722" i="2" a="1"/>
  <c r="O1722" i="2"/>
  <c r="O1723" i="2" a="1"/>
  <c r="O1723" i="2"/>
  <c r="O1724" i="2" a="1"/>
  <c r="O1724" i="2"/>
  <c r="O1725" i="2" a="1"/>
  <c r="O1725" i="2"/>
  <c r="O1726" i="2" a="1"/>
  <c r="O1726" i="2"/>
  <c r="O1727" i="2" a="1"/>
  <c r="O1727" i="2"/>
  <c r="O1728" i="2" a="1"/>
  <c r="O1728" i="2"/>
  <c r="O1729" i="2" a="1"/>
  <c r="O1729" i="2"/>
  <c r="O1730" i="2" a="1"/>
  <c r="O1730" i="2"/>
  <c r="O1731" i="2" a="1"/>
  <c r="O1731" i="2"/>
  <c r="O1732" i="2" a="1"/>
  <c r="O1732" i="2"/>
  <c r="O1733" i="2" a="1"/>
  <c r="O1733" i="2"/>
  <c r="O1734" i="2" a="1"/>
  <c r="O1734" i="2"/>
  <c r="O1735" i="2" a="1"/>
  <c r="O1735" i="2"/>
  <c r="O1736" i="2" a="1"/>
  <c r="O1736" i="2"/>
  <c r="O1737" i="2" a="1"/>
  <c r="O1737" i="2"/>
  <c r="O1738" i="2" a="1"/>
  <c r="O1738" i="2"/>
  <c r="O1739" i="2" a="1"/>
  <c r="O1739" i="2"/>
  <c r="O1740" i="2" a="1"/>
  <c r="O1740" i="2"/>
  <c r="O1741" i="2" a="1"/>
  <c r="O1741" i="2"/>
  <c r="O1742" i="2" a="1"/>
  <c r="O1742" i="2"/>
  <c r="O1743" i="2" a="1"/>
  <c r="O1743" i="2"/>
  <c r="O1744" i="2" a="1"/>
  <c r="O1744" i="2"/>
  <c r="O1745" i="2" a="1"/>
  <c r="O1745" i="2"/>
  <c r="O1746" i="2" a="1"/>
  <c r="O1746" i="2"/>
  <c r="O1747" i="2" a="1"/>
  <c r="O1747" i="2"/>
  <c r="O1748" i="2" a="1"/>
  <c r="O1748" i="2"/>
  <c r="O1749" i="2" a="1"/>
  <c r="O1749" i="2"/>
  <c r="O1750" i="2" a="1"/>
  <c r="O1750" i="2"/>
  <c r="O1751" i="2" a="1"/>
  <c r="O1751" i="2"/>
  <c r="O1752" i="2" a="1"/>
  <c r="O1752" i="2"/>
  <c r="O1753" i="2" a="1"/>
  <c r="O1753" i="2"/>
  <c r="O1754" i="2" a="1"/>
  <c r="O1754" i="2"/>
  <c r="O1755" i="2" a="1"/>
  <c r="O1755" i="2"/>
  <c r="O1756" i="2" a="1"/>
  <c r="O1756" i="2"/>
  <c r="O1757" i="2" a="1"/>
  <c r="O1757" i="2"/>
  <c r="O1758" i="2" a="1"/>
  <c r="O1758" i="2"/>
  <c r="O1759" i="2" a="1"/>
  <c r="O1759" i="2"/>
  <c r="O1760" i="2" a="1"/>
  <c r="O1760" i="2"/>
  <c r="O1761" i="2" a="1"/>
  <c r="O1761" i="2"/>
  <c r="O1762" i="2" a="1"/>
  <c r="O1762" i="2"/>
  <c r="O1763" i="2" a="1"/>
  <c r="O1763" i="2"/>
  <c r="O1764" i="2" a="1"/>
  <c r="O1764" i="2"/>
  <c r="O1765" i="2" a="1"/>
  <c r="O1765" i="2"/>
  <c r="O1766" i="2" a="1"/>
  <c r="O1766" i="2"/>
  <c r="O1767" i="2" a="1"/>
  <c r="O1767" i="2"/>
  <c r="O1768" i="2" a="1"/>
  <c r="O1768" i="2"/>
  <c r="O1769" i="2" a="1"/>
  <c r="O1769" i="2"/>
  <c r="O1770" i="2" a="1"/>
  <c r="O1770" i="2"/>
  <c r="O1771" i="2" a="1"/>
  <c r="O1771" i="2"/>
  <c r="O1772" i="2" a="1"/>
  <c r="O1772" i="2"/>
  <c r="O1773" i="2" a="1"/>
  <c r="O1773" i="2"/>
  <c r="O1774" i="2" a="1"/>
  <c r="O1774" i="2"/>
  <c r="O1775" i="2" a="1"/>
  <c r="O1775" i="2"/>
  <c r="O1776" i="2" a="1"/>
  <c r="O1776" i="2"/>
  <c r="O1777" i="2" a="1"/>
  <c r="O1777" i="2"/>
  <c r="O1778" i="2" a="1"/>
  <c r="O1778" i="2"/>
  <c r="O1779" i="2" a="1"/>
  <c r="O1779" i="2"/>
  <c r="O1780" i="2" a="1"/>
  <c r="O1780" i="2"/>
  <c r="O1781" i="2" a="1"/>
  <c r="O1781" i="2"/>
  <c r="O1782" i="2" a="1"/>
  <c r="O1782" i="2"/>
  <c r="O1783" i="2" a="1"/>
  <c r="O1783" i="2"/>
  <c r="O1784" i="2" a="1"/>
  <c r="O1784" i="2"/>
  <c r="O1785" i="2" a="1"/>
  <c r="O1785" i="2"/>
  <c r="O1786" i="2" a="1"/>
  <c r="O1786" i="2"/>
  <c r="O1787" i="2" a="1"/>
  <c r="O1787" i="2"/>
  <c r="O1788" i="2" a="1"/>
  <c r="O1788" i="2"/>
  <c r="O1789" i="2" a="1"/>
  <c r="O1789" i="2"/>
  <c r="O1790" i="2" a="1"/>
  <c r="O1790" i="2"/>
  <c r="O1791" i="2" a="1"/>
  <c r="O1791" i="2"/>
  <c r="O1792" i="2" a="1"/>
  <c r="O1792" i="2"/>
  <c r="O1793" i="2" a="1"/>
  <c r="O1793" i="2"/>
  <c r="O1794" i="2" a="1"/>
  <c r="O1794" i="2"/>
  <c r="O1795" i="2" a="1"/>
  <c r="O1795" i="2"/>
  <c r="O1796" i="2" a="1"/>
  <c r="O1796" i="2"/>
  <c r="O1797" i="2" a="1"/>
  <c r="O1797" i="2"/>
  <c r="O1798" i="2" a="1"/>
  <c r="O1798" i="2"/>
  <c r="O1799" i="2" a="1"/>
  <c r="O1799" i="2"/>
  <c r="O1800" i="2" a="1"/>
  <c r="O1800" i="2"/>
  <c r="O1801" i="2" a="1"/>
  <c r="O1801" i="2"/>
  <c r="O1802" i="2" a="1"/>
  <c r="O1802" i="2"/>
  <c r="O1803" i="2" a="1"/>
  <c r="O1803" i="2"/>
  <c r="O1804" i="2" a="1"/>
  <c r="O1804" i="2"/>
  <c r="O1805" i="2" a="1"/>
  <c r="O1805" i="2"/>
  <c r="O1806" i="2" a="1"/>
  <c r="O1806" i="2"/>
  <c r="O1807" i="2" a="1"/>
  <c r="O1807" i="2"/>
  <c r="O1808" i="2" a="1"/>
  <c r="O1808" i="2"/>
  <c r="O1809" i="2" a="1"/>
  <c r="O1809" i="2"/>
  <c r="O1810" i="2" a="1"/>
  <c r="O1810" i="2"/>
  <c r="O1811" i="2" a="1"/>
  <c r="O1811" i="2"/>
  <c r="O1812" i="2" a="1"/>
  <c r="O1812" i="2"/>
  <c r="O1813" i="2" a="1"/>
  <c r="O1813" i="2"/>
  <c r="O1814" i="2" a="1"/>
  <c r="O1814" i="2"/>
  <c r="O1815" i="2" a="1"/>
  <c r="O1815" i="2"/>
  <c r="O1816" i="2" a="1"/>
  <c r="O1816" i="2"/>
  <c r="O1817" i="2" a="1"/>
  <c r="O1817" i="2"/>
  <c r="O1818" i="2" a="1"/>
  <c r="O1818" i="2"/>
  <c r="O1819" i="2" a="1"/>
  <c r="O1819" i="2"/>
  <c r="O1820" i="2" a="1"/>
  <c r="O1820" i="2"/>
  <c r="O1821" i="2" a="1"/>
  <c r="O1821" i="2"/>
  <c r="O1822" i="2" a="1"/>
  <c r="O1822" i="2"/>
  <c r="O1823" i="2" a="1"/>
  <c r="O1823" i="2"/>
  <c r="O1824" i="2" a="1"/>
  <c r="O1824" i="2"/>
  <c r="O1825" i="2" a="1"/>
  <c r="O1825" i="2"/>
  <c r="O1826" i="2" a="1"/>
  <c r="O1826" i="2"/>
  <c r="O1827" i="2" a="1"/>
  <c r="O1827" i="2"/>
  <c r="O1828" i="2" a="1"/>
  <c r="O1828" i="2"/>
  <c r="O1829" i="2" a="1"/>
  <c r="O1829" i="2"/>
  <c r="O1830" i="2" a="1"/>
  <c r="O1830" i="2"/>
  <c r="O1831" i="2" a="1"/>
  <c r="O1831" i="2"/>
  <c r="O1832" i="2" a="1"/>
  <c r="O1832" i="2"/>
  <c r="O1833" i="2" a="1"/>
  <c r="O1833" i="2"/>
  <c r="O1834" i="2" a="1"/>
  <c r="O1834" i="2"/>
  <c r="O1835" i="2" a="1"/>
  <c r="O1835" i="2"/>
  <c r="O1836" i="2" a="1"/>
  <c r="O1836" i="2"/>
  <c r="O1837" i="2" a="1"/>
  <c r="O1837" i="2"/>
  <c r="O1838" i="2" a="1"/>
  <c r="O1838" i="2"/>
  <c r="O1839" i="2" a="1"/>
  <c r="O1839" i="2"/>
  <c r="O1840" i="2" a="1"/>
  <c r="O1840" i="2"/>
  <c r="O1841" i="2" a="1"/>
  <c r="O1841" i="2"/>
  <c r="O1842" i="2" a="1"/>
  <c r="O1842" i="2"/>
  <c r="O1843" i="2" a="1"/>
  <c r="O1843" i="2"/>
  <c r="O1844" i="2" a="1"/>
  <c r="O1844" i="2"/>
  <c r="O1845" i="2" a="1"/>
  <c r="O1845" i="2"/>
  <c r="O1846" i="2" a="1"/>
  <c r="O1846" i="2"/>
  <c r="O1847" i="2" a="1"/>
  <c r="O1847" i="2"/>
  <c r="O1848" i="2" a="1"/>
  <c r="O1848" i="2"/>
  <c r="O1849" i="2" a="1"/>
  <c r="O1849" i="2"/>
  <c r="O1850" i="2" a="1"/>
  <c r="O1850" i="2"/>
  <c r="O1851" i="2" a="1"/>
  <c r="O1851" i="2"/>
  <c r="O1852" i="2" a="1"/>
  <c r="O1852" i="2"/>
  <c r="O1853" i="2" a="1"/>
  <c r="O1853" i="2"/>
  <c r="O1854" i="2" a="1"/>
  <c r="O1854" i="2"/>
  <c r="O1855" i="2" a="1"/>
  <c r="O1855" i="2"/>
  <c r="O1856" i="2" a="1"/>
  <c r="O1856" i="2"/>
  <c r="O1857" i="2" a="1"/>
  <c r="O1857" i="2"/>
  <c r="O1858" i="2" a="1"/>
  <c r="O1858" i="2"/>
  <c r="O1859" i="2" a="1"/>
  <c r="O1859" i="2"/>
  <c r="O1860" i="2" a="1"/>
  <c r="O1860" i="2"/>
  <c r="O1861" i="2" a="1"/>
  <c r="O1861" i="2"/>
  <c r="O1862" i="2" a="1"/>
  <c r="O1862" i="2"/>
  <c r="O1863" i="2" a="1"/>
  <c r="O1863" i="2"/>
  <c r="O1864" i="2" a="1"/>
  <c r="O1864" i="2"/>
  <c r="O1865" i="2" a="1"/>
  <c r="O1865" i="2"/>
  <c r="O1866" i="2" a="1"/>
  <c r="O1866" i="2"/>
  <c r="O1867" i="2" a="1"/>
  <c r="O1867" i="2"/>
  <c r="O1868" i="2" a="1"/>
  <c r="O1868" i="2"/>
  <c r="O1869" i="2" a="1"/>
  <c r="O1869" i="2"/>
  <c r="O1870" i="2" a="1"/>
  <c r="O1870" i="2"/>
  <c r="O1871" i="2" a="1"/>
  <c r="O1871" i="2"/>
  <c r="O1872" i="2" a="1"/>
  <c r="O1872" i="2"/>
  <c r="O1873" i="2" a="1"/>
  <c r="O1873" i="2"/>
  <c r="O1874" i="2" a="1"/>
  <c r="O1874" i="2"/>
  <c r="O1875" i="2" a="1"/>
  <c r="O1875" i="2"/>
  <c r="O1876" i="2" a="1"/>
  <c r="O1876" i="2"/>
  <c r="O1877" i="2" a="1"/>
  <c r="O1877" i="2"/>
  <c r="O1878" i="2" a="1"/>
  <c r="O1878" i="2"/>
  <c r="O1879" i="2" a="1"/>
  <c r="O1879" i="2"/>
  <c r="O1880" i="2" a="1"/>
  <c r="O1880" i="2"/>
  <c r="O1881" i="2" a="1"/>
  <c r="O1881" i="2"/>
  <c r="O1882" i="2" a="1"/>
  <c r="O1882" i="2"/>
  <c r="O1883" i="2" a="1"/>
  <c r="O1883" i="2"/>
  <c r="O1884" i="2" a="1"/>
  <c r="O1884" i="2"/>
  <c r="O1885" i="2" a="1"/>
  <c r="O1885" i="2"/>
  <c r="O1886" i="2" a="1"/>
  <c r="O1886" i="2"/>
  <c r="O1887" i="2" a="1"/>
  <c r="O1887" i="2"/>
  <c r="O1888" i="2" a="1"/>
  <c r="O1888" i="2"/>
  <c r="O1889" i="2" a="1"/>
  <c r="O1889" i="2"/>
  <c r="O1890" i="2" a="1"/>
  <c r="O1890" i="2"/>
  <c r="O1891" i="2" a="1"/>
  <c r="O1891" i="2"/>
  <c r="O1892" i="2" a="1"/>
  <c r="O1892" i="2"/>
  <c r="O1893" i="2" a="1"/>
  <c r="O1893" i="2"/>
  <c r="O1894" i="2" a="1"/>
  <c r="O1894" i="2"/>
  <c r="O1895" i="2" a="1"/>
  <c r="O1895" i="2"/>
  <c r="O1896" i="2" a="1"/>
  <c r="O1896" i="2"/>
  <c r="O1897" i="2" a="1"/>
  <c r="O1897" i="2"/>
  <c r="O1898" i="2" a="1"/>
  <c r="O1898" i="2"/>
  <c r="O1899" i="2" a="1"/>
  <c r="O1899" i="2"/>
  <c r="O1900" i="2" a="1"/>
  <c r="O1900" i="2"/>
  <c r="O1901" i="2" a="1"/>
  <c r="O1901" i="2"/>
  <c r="O1902" i="2" a="1"/>
  <c r="O1902" i="2"/>
  <c r="O1903" i="2" a="1"/>
  <c r="O1903" i="2"/>
  <c r="O1904" i="2" a="1"/>
  <c r="O1904" i="2"/>
  <c r="O1905" i="2" a="1"/>
  <c r="O1905" i="2"/>
  <c r="O1906" i="2" a="1"/>
  <c r="O1906" i="2"/>
  <c r="O1907" i="2" a="1"/>
  <c r="O1907" i="2"/>
  <c r="O1908" i="2" a="1"/>
  <c r="O1908" i="2"/>
  <c r="O1909" i="2" a="1"/>
  <c r="O1909" i="2"/>
  <c r="O1910" i="2" a="1"/>
  <c r="O1910" i="2"/>
  <c r="O1911" i="2" a="1"/>
  <c r="O1911" i="2"/>
  <c r="O1912" i="2" a="1"/>
  <c r="O1912" i="2"/>
  <c r="O1913" i="2" a="1"/>
  <c r="O1913" i="2"/>
  <c r="O1914" i="2" a="1"/>
  <c r="O1914" i="2"/>
  <c r="O1915" i="2" a="1"/>
  <c r="O1915" i="2"/>
  <c r="O1916" i="2" a="1"/>
  <c r="O1916" i="2"/>
  <c r="O1917" i="2" a="1"/>
  <c r="O1917" i="2"/>
  <c r="O1918" i="2" a="1"/>
  <c r="O1918" i="2"/>
  <c r="O1919" i="2" a="1"/>
  <c r="O1919" i="2"/>
  <c r="O1920" i="2" a="1"/>
  <c r="O1920" i="2"/>
  <c r="O1921" i="2" a="1"/>
  <c r="O1921" i="2"/>
  <c r="O1922" i="2" a="1"/>
  <c r="O1922" i="2"/>
  <c r="O1923" i="2" a="1"/>
  <c r="O1923" i="2"/>
  <c r="O1924" i="2" a="1"/>
  <c r="O1924" i="2"/>
  <c r="O1925" i="2" a="1"/>
  <c r="O1925" i="2"/>
  <c r="O1926" i="2" a="1"/>
  <c r="O1926" i="2"/>
  <c r="O1927" i="2" a="1"/>
  <c r="O1927" i="2"/>
  <c r="O1928" i="2" a="1"/>
  <c r="O1928" i="2"/>
  <c r="O1929" i="2" a="1"/>
  <c r="O1929" i="2"/>
  <c r="O1930" i="2" a="1"/>
  <c r="O1930" i="2"/>
  <c r="O1931" i="2" a="1"/>
  <c r="O1931" i="2"/>
  <c r="O1932" i="2" a="1"/>
  <c r="O1932" i="2"/>
  <c r="O1933" i="2" a="1"/>
  <c r="O1933" i="2"/>
  <c r="O1934" i="2" a="1"/>
  <c r="O1934" i="2"/>
  <c r="O1935" i="2" a="1"/>
  <c r="O1935" i="2"/>
  <c r="O1936" i="2" a="1"/>
  <c r="O1936" i="2"/>
  <c r="O1937" i="2" a="1"/>
  <c r="O1937" i="2"/>
  <c r="O1938" i="2" a="1"/>
  <c r="O1938" i="2"/>
  <c r="O1939" i="2" a="1"/>
  <c r="O1939" i="2"/>
  <c r="O1940" i="2" a="1"/>
  <c r="O1940" i="2"/>
  <c r="O1941" i="2" a="1"/>
  <c r="O1941" i="2"/>
  <c r="O1942" i="2" a="1"/>
  <c r="O1942" i="2"/>
  <c r="O1943" i="2" a="1"/>
  <c r="O1943" i="2"/>
  <c r="O1944" i="2" a="1"/>
  <c r="O1944" i="2"/>
  <c r="O1945" i="2" a="1"/>
  <c r="O1945" i="2"/>
  <c r="O1946" i="2" a="1"/>
  <c r="O1946" i="2"/>
  <c r="O1947" i="2" a="1"/>
  <c r="O1947" i="2"/>
  <c r="O1948" i="2" a="1"/>
  <c r="O1948" i="2"/>
  <c r="O1949" i="2" a="1"/>
  <c r="O1949" i="2"/>
  <c r="O1950" i="2" a="1"/>
  <c r="O1950" i="2"/>
  <c r="O1951" i="2" a="1"/>
  <c r="O1951" i="2"/>
  <c r="O1952" i="2" a="1"/>
  <c r="O1952" i="2"/>
  <c r="O1953" i="2" a="1"/>
  <c r="O1953" i="2"/>
  <c r="O1954" i="2" a="1"/>
  <c r="O1954" i="2"/>
  <c r="O1955" i="2" a="1"/>
  <c r="O1955" i="2"/>
  <c r="O1956" i="2" a="1"/>
  <c r="O1956" i="2"/>
  <c r="O1957" i="2" a="1"/>
  <c r="O1957" i="2"/>
  <c r="O1958" i="2" a="1"/>
  <c r="O1958" i="2"/>
  <c r="O1959" i="2" a="1"/>
  <c r="O1959" i="2"/>
  <c r="O1960" i="2" a="1"/>
  <c r="O1960" i="2"/>
  <c r="O1961" i="2" a="1"/>
  <c r="O1961" i="2"/>
  <c r="O1962" i="2" a="1"/>
  <c r="O1962" i="2"/>
  <c r="O1963" i="2" a="1"/>
  <c r="O1963" i="2"/>
  <c r="O1964" i="2" a="1"/>
  <c r="O1964" i="2"/>
  <c r="O1965" i="2" a="1"/>
  <c r="O1965" i="2"/>
  <c r="O1966" i="2" a="1"/>
  <c r="O1966" i="2"/>
  <c r="O1967" i="2" a="1"/>
  <c r="O1967" i="2"/>
  <c r="O1968" i="2" a="1"/>
  <c r="O1968" i="2"/>
  <c r="O1969" i="2" a="1"/>
  <c r="O1969" i="2"/>
  <c r="O1970" i="2" a="1"/>
  <c r="O1970" i="2"/>
  <c r="O1971" i="2" a="1"/>
  <c r="O1971" i="2"/>
  <c r="O1972" i="2" a="1"/>
  <c r="O1972" i="2"/>
  <c r="O1973" i="2" a="1"/>
  <c r="O1973" i="2"/>
  <c r="O1974" i="2" a="1"/>
  <c r="O1974" i="2"/>
  <c r="O1975" i="2" a="1"/>
  <c r="O1975" i="2"/>
  <c r="O1976" i="2" a="1"/>
  <c r="O1976" i="2"/>
  <c r="O1977" i="2" a="1"/>
  <c r="O1977" i="2"/>
  <c r="O1978" i="2" a="1"/>
  <c r="O1978" i="2"/>
  <c r="O1979" i="2" a="1"/>
  <c r="O1979" i="2"/>
  <c r="O1980" i="2" a="1"/>
  <c r="O1980" i="2"/>
  <c r="O1981" i="2" a="1"/>
  <c r="O1981" i="2"/>
  <c r="O1982" i="2" a="1"/>
  <c r="O1982" i="2"/>
  <c r="O1983" i="2" a="1"/>
  <c r="O1983" i="2"/>
  <c r="O1984" i="2" a="1"/>
  <c r="O1984" i="2"/>
  <c r="O1985" i="2" a="1"/>
  <c r="O1985" i="2"/>
  <c r="O1986" i="2" a="1"/>
  <c r="O1986" i="2"/>
  <c r="O1987" i="2" a="1"/>
  <c r="O1987" i="2"/>
  <c r="O1988" i="2" a="1"/>
  <c r="O1988" i="2"/>
  <c r="O1989" i="2" a="1"/>
  <c r="O1989" i="2"/>
  <c r="O1990" i="2" a="1"/>
  <c r="O1990" i="2"/>
  <c r="O1991" i="2" a="1"/>
  <c r="O1991" i="2"/>
  <c r="O1992" i="2" a="1"/>
  <c r="O1992" i="2"/>
  <c r="O1993" i="2" a="1"/>
  <c r="O1993" i="2"/>
  <c r="O1994" i="2" a="1"/>
  <c r="O1994" i="2"/>
  <c r="O1995" i="2" a="1"/>
  <c r="O1995" i="2"/>
  <c r="O1996" i="2" a="1"/>
  <c r="O1996" i="2"/>
  <c r="O1997" i="2" a="1"/>
  <c r="O1997" i="2"/>
  <c r="O1998" i="2" a="1"/>
  <c r="O1998" i="2"/>
  <c r="O1999" i="2" a="1"/>
  <c r="O1999" i="2"/>
  <c r="O2000" i="2" a="1"/>
  <c r="O2000" i="2"/>
  <c r="O2001" i="2" a="1"/>
  <c r="O2001" i="2"/>
  <c r="O2002" i="2" a="1"/>
  <c r="O2002" i="2"/>
  <c r="O2003" i="2" a="1"/>
  <c r="O2003" i="2"/>
  <c r="O2004" i="2" a="1"/>
  <c r="O2004" i="2"/>
  <c r="O2005" i="2" a="1"/>
  <c r="O2005" i="2"/>
  <c r="O2006" i="2" a="1"/>
  <c r="O2006" i="2"/>
  <c r="O2007" i="2" a="1"/>
  <c r="O2007" i="2"/>
  <c r="O2008" i="2" a="1"/>
  <c r="O2008" i="2"/>
  <c r="O2009" i="2" a="1"/>
  <c r="O2009" i="2"/>
  <c r="O2010" i="2" a="1"/>
  <c r="O2010" i="2"/>
  <c r="O2011" i="2" a="1"/>
  <c r="O2011" i="2"/>
  <c r="O2012" i="2" a="1"/>
  <c r="O2012" i="2"/>
  <c r="O2013" i="2" a="1"/>
  <c r="O2013" i="2"/>
  <c r="O2014" i="2" a="1"/>
  <c r="O2014" i="2"/>
  <c r="O2015" i="2" a="1"/>
  <c r="O2015" i="2"/>
  <c r="O2016" i="2" a="1"/>
  <c r="O2016" i="2"/>
  <c r="O2017" i="2" a="1"/>
  <c r="O2017" i="2"/>
  <c r="O2018" i="2" a="1"/>
  <c r="O2018" i="2"/>
  <c r="O2019" i="2" a="1"/>
  <c r="O2019" i="2"/>
  <c r="O2020" i="2" a="1"/>
  <c r="O2020" i="2"/>
  <c r="O2021" i="2" a="1"/>
  <c r="O2021" i="2"/>
  <c r="O2022" i="2" a="1"/>
  <c r="O2022" i="2"/>
  <c r="O2023" i="2" a="1"/>
  <c r="O2023" i="2"/>
  <c r="O2024" i="2" a="1"/>
  <c r="O2024" i="2"/>
  <c r="O2025" i="2" a="1"/>
  <c r="O2025" i="2"/>
  <c r="O2026" i="2" a="1"/>
  <c r="O2026" i="2"/>
  <c r="O2027" i="2" a="1"/>
  <c r="O2027" i="2"/>
  <c r="O2028" i="2" a="1"/>
  <c r="O2028" i="2"/>
  <c r="O2029" i="2" a="1"/>
  <c r="O2029" i="2"/>
  <c r="O2030" i="2" a="1"/>
  <c r="O2030" i="2"/>
  <c r="O2031" i="2" a="1"/>
  <c r="O2031" i="2"/>
  <c r="O2032" i="2" a="1"/>
  <c r="O2032" i="2"/>
  <c r="O2033" i="2" a="1"/>
  <c r="O2033" i="2"/>
  <c r="O2034" i="2" a="1"/>
  <c r="O2034" i="2"/>
  <c r="O2035" i="2" a="1"/>
  <c r="O2035" i="2"/>
  <c r="O2036" i="2" a="1"/>
  <c r="O2036" i="2"/>
  <c r="O2037" i="2" a="1"/>
  <c r="O2037" i="2"/>
  <c r="O2038" i="2" a="1"/>
  <c r="O2038" i="2"/>
  <c r="O2039" i="2" a="1"/>
  <c r="O2039" i="2"/>
  <c r="O2040" i="2" a="1"/>
  <c r="O2040" i="2"/>
  <c r="O2041" i="2" a="1"/>
  <c r="O2041" i="2"/>
  <c r="O2042" i="2" a="1"/>
  <c r="O2042" i="2"/>
  <c r="O2043" i="2" a="1"/>
  <c r="O2043" i="2"/>
  <c r="O2044" i="2" a="1"/>
  <c r="O2044" i="2"/>
  <c r="O2045" i="2" a="1"/>
  <c r="O2045" i="2"/>
  <c r="O2046" i="2" a="1"/>
  <c r="O2046" i="2"/>
  <c r="O2047" i="2" a="1"/>
  <c r="O2047" i="2"/>
  <c r="O2048" i="2" a="1"/>
  <c r="O2048" i="2"/>
  <c r="O2049" i="2" a="1"/>
  <c r="O2049" i="2"/>
  <c r="O2050" i="2" a="1"/>
  <c r="O2050" i="2"/>
  <c r="O2051" i="2" a="1"/>
  <c r="O2051" i="2"/>
  <c r="O2052" i="2" a="1"/>
  <c r="O2052" i="2"/>
  <c r="O2053" i="2" a="1"/>
  <c r="O2053" i="2"/>
  <c r="O2054" i="2" a="1"/>
  <c r="O2054" i="2"/>
  <c r="O2055" i="2" a="1"/>
  <c r="O2055" i="2"/>
  <c r="O2056" i="2" a="1"/>
  <c r="O2056" i="2"/>
  <c r="O2057" i="2" a="1"/>
  <c r="O2057" i="2"/>
  <c r="O2058" i="2" a="1"/>
  <c r="O2058" i="2"/>
  <c r="O2059" i="2" a="1"/>
  <c r="O2059" i="2"/>
  <c r="O2060" i="2" a="1"/>
  <c r="O2060" i="2"/>
  <c r="O2061" i="2" a="1"/>
  <c r="O2061" i="2"/>
  <c r="O2062" i="2" a="1"/>
  <c r="O2062" i="2"/>
  <c r="O2063" i="2" a="1"/>
  <c r="O2063" i="2"/>
  <c r="O2064" i="2" a="1"/>
  <c r="O2064" i="2"/>
  <c r="O2065" i="2" a="1"/>
  <c r="O2065" i="2"/>
  <c r="O2066" i="2" a="1"/>
  <c r="O2066" i="2"/>
  <c r="O2067" i="2" a="1"/>
  <c r="O2067" i="2"/>
  <c r="O2068" i="2" a="1"/>
  <c r="O2068" i="2"/>
  <c r="O2069" i="2" a="1"/>
  <c r="O2069" i="2"/>
  <c r="O2070" i="2" a="1"/>
  <c r="O2070" i="2"/>
  <c r="O2071" i="2" a="1"/>
  <c r="O2071" i="2"/>
  <c r="O2072" i="2" a="1"/>
  <c r="O2072" i="2"/>
  <c r="O2073" i="2" a="1"/>
  <c r="O2073" i="2"/>
  <c r="O2074" i="2" a="1"/>
  <c r="O2074" i="2"/>
  <c r="O2075" i="2" a="1"/>
  <c r="O2075" i="2"/>
  <c r="O2076" i="2" a="1"/>
  <c r="O2076" i="2"/>
  <c r="O2077" i="2" a="1"/>
  <c r="O2077" i="2"/>
  <c r="O2078" i="2" a="1"/>
  <c r="O2078" i="2"/>
  <c r="O2079" i="2" a="1"/>
  <c r="O2079" i="2"/>
  <c r="O2080" i="2" a="1"/>
  <c r="O2080" i="2"/>
  <c r="O2081" i="2" a="1"/>
  <c r="O2081" i="2"/>
  <c r="O2082" i="2" a="1"/>
  <c r="O2082" i="2"/>
  <c r="O2083" i="2" a="1"/>
  <c r="O2083" i="2"/>
  <c r="O2084" i="2" a="1"/>
  <c r="O2084" i="2"/>
  <c r="O2085" i="2" a="1"/>
  <c r="O2085" i="2"/>
  <c r="O2086" i="2" a="1"/>
  <c r="O2086" i="2"/>
  <c r="O2087" i="2" a="1"/>
  <c r="O2087" i="2"/>
  <c r="O2088" i="2" a="1"/>
  <c r="O2088" i="2"/>
  <c r="O2089" i="2" a="1"/>
  <c r="O2089" i="2"/>
  <c r="O2090" i="2" a="1"/>
  <c r="O2090" i="2"/>
  <c r="O2091" i="2" a="1"/>
  <c r="O2091" i="2"/>
  <c r="O2092" i="2" a="1"/>
  <c r="O2092" i="2"/>
  <c r="O2093" i="2" a="1"/>
  <c r="O2093" i="2"/>
  <c r="O2094" i="2" a="1"/>
  <c r="O2094" i="2"/>
  <c r="O2095" i="2" a="1"/>
  <c r="O2095" i="2"/>
  <c r="O2096" i="2" a="1"/>
  <c r="O2096" i="2"/>
  <c r="O2097" i="2" a="1"/>
  <c r="O2097" i="2"/>
  <c r="O2098" i="2" a="1"/>
  <c r="O2098" i="2"/>
  <c r="O2099" i="2" a="1"/>
  <c r="O2099" i="2"/>
  <c r="O2100" i="2" a="1"/>
  <c r="O2100" i="2"/>
  <c r="O2101" i="2" a="1"/>
  <c r="O2101" i="2"/>
  <c r="O2102" i="2" a="1"/>
  <c r="O2102" i="2"/>
  <c r="O2103" i="2" a="1"/>
  <c r="O2103" i="2"/>
  <c r="O2104" i="2" a="1"/>
  <c r="O2104" i="2"/>
  <c r="O2105" i="2" a="1"/>
  <c r="O2105" i="2"/>
  <c r="O2106" i="2" a="1"/>
  <c r="O2106" i="2"/>
  <c r="O2107" i="2" a="1"/>
  <c r="O2107" i="2"/>
  <c r="O2108" i="2" a="1"/>
  <c r="O2108" i="2"/>
  <c r="O2109" i="2" a="1"/>
  <c r="O2109" i="2"/>
  <c r="O2110" i="2" a="1"/>
  <c r="O2110" i="2"/>
  <c r="O2111" i="2" a="1"/>
  <c r="O2111" i="2"/>
  <c r="O2112" i="2" a="1"/>
  <c r="O2112" i="2"/>
  <c r="O2113" i="2" a="1"/>
  <c r="O2113" i="2"/>
  <c r="O2114" i="2" a="1"/>
  <c r="O2114" i="2"/>
  <c r="O2115" i="2" a="1"/>
  <c r="O2115" i="2"/>
  <c r="O2116" i="2" a="1"/>
  <c r="O2116" i="2"/>
  <c r="O2117" i="2" a="1"/>
  <c r="O2117" i="2"/>
  <c r="O2118" i="2" a="1"/>
  <c r="O2118" i="2"/>
  <c r="O2119" i="2" a="1"/>
  <c r="O2119" i="2"/>
  <c r="O2120" i="2" a="1"/>
  <c r="O2120" i="2"/>
  <c r="O2121" i="2" a="1"/>
  <c r="O2121" i="2"/>
  <c r="O2122" i="2" a="1"/>
  <c r="O2122" i="2"/>
  <c r="O2123" i="2" a="1"/>
  <c r="O2123" i="2"/>
  <c r="O2124" i="2" a="1"/>
  <c r="O2124" i="2"/>
  <c r="O2125" i="2" a="1"/>
  <c r="O2125" i="2"/>
  <c r="O2126" i="2" a="1"/>
  <c r="O2126" i="2"/>
  <c r="O2127" i="2" a="1"/>
  <c r="O2127" i="2"/>
  <c r="O2128" i="2" a="1"/>
  <c r="O2128" i="2"/>
  <c r="O2129" i="2" a="1"/>
  <c r="O2129" i="2"/>
  <c r="O2130" i="2" a="1"/>
  <c r="O2130" i="2"/>
  <c r="O2131" i="2" a="1"/>
  <c r="O2131" i="2"/>
  <c r="O2132" i="2" a="1"/>
  <c r="O2132" i="2"/>
  <c r="O2133" i="2" a="1"/>
  <c r="O2133" i="2"/>
  <c r="O2134" i="2" a="1"/>
  <c r="O2134" i="2"/>
  <c r="O2135" i="2" a="1"/>
  <c r="O2135" i="2"/>
  <c r="O2136" i="2" a="1"/>
  <c r="O2136" i="2"/>
  <c r="O2137" i="2" a="1"/>
  <c r="O2137" i="2"/>
  <c r="O2138" i="2" a="1"/>
  <c r="O2138" i="2"/>
  <c r="O2139" i="2" a="1"/>
  <c r="O2139" i="2"/>
  <c r="O2140" i="2" a="1"/>
  <c r="O2140" i="2"/>
  <c r="O2141" i="2" a="1"/>
  <c r="O2141" i="2"/>
  <c r="O2142" i="2" a="1"/>
  <c r="O2142" i="2"/>
  <c r="O2143" i="2" a="1"/>
  <c r="O2143" i="2"/>
  <c r="O2144" i="2" a="1"/>
  <c r="O2144" i="2"/>
  <c r="O2145" i="2" a="1"/>
  <c r="O2145" i="2"/>
  <c r="O2146" i="2" a="1"/>
  <c r="O2146" i="2"/>
  <c r="O2147" i="2" a="1"/>
  <c r="O2147" i="2"/>
  <c r="O2148" i="2" a="1"/>
  <c r="O2148" i="2"/>
  <c r="O2149" i="2" a="1"/>
  <c r="O2149" i="2"/>
  <c r="O2150" i="2" a="1"/>
  <c r="O2150" i="2"/>
  <c r="O2151" i="2" a="1"/>
  <c r="O2151" i="2"/>
  <c r="O2152" i="2" a="1"/>
  <c r="O2152" i="2"/>
  <c r="O2153" i="2" a="1"/>
  <c r="O2153" i="2"/>
  <c r="O2154" i="2" a="1"/>
  <c r="O2154" i="2"/>
  <c r="O2155" i="2" a="1"/>
  <c r="O2155" i="2"/>
  <c r="O2156" i="2" a="1"/>
  <c r="O2156" i="2"/>
  <c r="O2157" i="2" a="1"/>
  <c r="O2157" i="2"/>
  <c r="O2158" i="2" a="1"/>
  <c r="O2158" i="2"/>
  <c r="O2159" i="2" a="1"/>
  <c r="O2159" i="2"/>
  <c r="O2160" i="2" a="1"/>
  <c r="O2160" i="2"/>
  <c r="O2161" i="2" a="1"/>
  <c r="O2161" i="2"/>
  <c r="O2162" i="2" a="1"/>
  <c r="O2162" i="2"/>
  <c r="O2163" i="2" a="1"/>
  <c r="O2163" i="2"/>
  <c r="O2164" i="2" a="1"/>
  <c r="O2164" i="2"/>
  <c r="O2165" i="2" a="1"/>
  <c r="O2165" i="2"/>
  <c r="O2166" i="2" a="1"/>
  <c r="O2166" i="2"/>
  <c r="O2167" i="2" a="1"/>
  <c r="O2167" i="2"/>
  <c r="O2168" i="2" a="1"/>
  <c r="O2168" i="2"/>
  <c r="O2169" i="2" a="1"/>
  <c r="O2169" i="2"/>
  <c r="O2170" i="2" a="1"/>
  <c r="O2170" i="2"/>
  <c r="O2171" i="2" a="1"/>
  <c r="O2171" i="2"/>
  <c r="O2172" i="2" a="1"/>
  <c r="O2172" i="2"/>
  <c r="O2173" i="2" a="1"/>
  <c r="O2173" i="2"/>
  <c r="O2174" i="2" a="1"/>
  <c r="O2174" i="2"/>
  <c r="O2175" i="2" a="1"/>
  <c r="O2175" i="2"/>
  <c r="O2176" i="2" a="1"/>
  <c r="O2176" i="2"/>
  <c r="O2177" i="2" a="1"/>
  <c r="O2177" i="2"/>
  <c r="O2178" i="2" a="1"/>
  <c r="O2178" i="2"/>
  <c r="O2179" i="2" a="1"/>
  <c r="O2179" i="2"/>
  <c r="O2180" i="2" a="1"/>
  <c r="O2180" i="2"/>
  <c r="O2181" i="2" a="1"/>
  <c r="O2181" i="2"/>
  <c r="O2182" i="2" a="1"/>
  <c r="O2182" i="2"/>
  <c r="O2183" i="2" a="1"/>
  <c r="O2183" i="2"/>
  <c r="O2184" i="2" a="1"/>
  <c r="O2184" i="2"/>
  <c r="O2185" i="2" a="1"/>
  <c r="O2185" i="2"/>
  <c r="O2186" i="2" a="1"/>
  <c r="O2186" i="2"/>
  <c r="O2187" i="2" a="1"/>
  <c r="O2187" i="2"/>
  <c r="O2188" i="2" a="1"/>
  <c r="O2188" i="2"/>
  <c r="O2189" i="2" a="1"/>
  <c r="O2189" i="2"/>
  <c r="O2190" i="2" a="1"/>
  <c r="O2190" i="2"/>
  <c r="O2191" i="2" a="1"/>
  <c r="O2191" i="2"/>
  <c r="O2192" i="2" a="1"/>
  <c r="O2192" i="2"/>
  <c r="O2193" i="2" a="1"/>
  <c r="O2193" i="2"/>
  <c r="O2194" i="2" a="1"/>
  <c r="O2194" i="2"/>
  <c r="O2195" i="2" a="1"/>
  <c r="O2195" i="2"/>
  <c r="O2196" i="2" a="1"/>
  <c r="O2196" i="2"/>
  <c r="O2197" i="2" a="1"/>
  <c r="O2197" i="2"/>
  <c r="O2198" i="2" a="1"/>
  <c r="O2198" i="2"/>
  <c r="O2199" i="2" a="1"/>
  <c r="O2199" i="2"/>
  <c r="O2200" i="2" a="1"/>
  <c r="O2200" i="2"/>
  <c r="O2201" i="2" a="1"/>
  <c r="O2201" i="2"/>
  <c r="O2202" i="2" a="1"/>
  <c r="O2202" i="2"/>
  <c r="O2203" i="2" a="1"/>
  <c r="O2203" i="2"/>
  <c r="O2204" i="2" a="1"/>
  <c r="O2204" i="2"/>
  <c r="O2205" i="2" a="1"/>
  <c r="O2205" i="2"/>
  <c r="O2206" i="2" a="1"/>
  <c r="O2206" i="2"/>
  <c r="O2207" i="2" a="1"/>
  <c r="O2207" i="2"/>
  <c r="O2208" i="2" a="1"/>
  <c r="O2208" i="2"/>
  <c r="O2209" i="2" a="1"/>
  <c r="O2209" i="2"/>
  <c r="O2210" i="2" a="1"/>
  <c r="O2210" i="2"/>
  <c r="O2211" i="2" a="1"/>
  <c r="O2211" i="2"/>
  <c r="O2212" i="2" a="1"/>
  <c r="O2212" i="2"/>
  <c r="O2213" i="2" a="1"/>
  <c r="O2213" i="2"/>
  <c r="O2214" i="2" a="1"/>
  <c r="O2214" i="2"/>
  <c r="O2215" i="2" a="1"/>
  <c r="O2215" i="2"/>
  <c r="O2216" i="2" a="1"/>
  <c r="O2216" i="2"/>
  <c r="O2217" i="2" a="1"/>
  <c r="O2217" i="2"/>
  <c r="O2218" i="2" a="1"/>
  <c r="O2218" i="2"/>
  <c r="O2219" i="2" a="1"/>
  <c r="O2219" i="2"/>
  <c r="O2220" i="2" a="1"/>
  <c r="O2220" i="2"/>
  <c r="O2221" i="2" a="1"/>
  <c r="O2221" i="2"/>
  <c r="O2222" i="2" a="1"/>
  <c r="O2222" i="2"/>
  <c r="O2223" i="2" a="1"/>
  <c r="O2223" i="2"/>
  <c r="O2224" i="2" a="1"/>
  <c r="O2224" i="2"/>
  <c r="O2225" i="2" a="1"/>
  <c r="O2225" i="2"/>
  <c r="O2226" i="2" a="1"/>
  <c r="O2226" i="2"/>
  <c r="O2227" i="2" a="1"/>
  <c r="O2227" i="2"/>
  <c r="O2228" i="2" a="1"/>
  <c r="O2228" i="2"/>
  <c r="O2229" i="2" a="1"/>
  <c r="O2229" i="2"/>
  <c r="O2230" i="2" a="1"/>
  <c r="O2230" i="2"/>
  <c r="O2231" i="2" a="1"/>
  <c r="O2231" i="2"/>
  <c r="O2232" i="2" a="1"/>
  <c r="O2232" i="2"/>
  <c r="O2233" i="2" a="1"/>
  <c r="O2233" i="2"/>
  <c r="O2234" i="2" a="1"/>
  <c r="O2234" i="2"/>
  <c r="O2235" i="2" a="1"/>
  <c r="O2235" i="2"/>
  <c r="O2236" i="2" a="1"/>
  <c r="O2236" i="2"/>
  <c r="O2237" i="2" a="1"/>
  <c r="O2237" i="2"/>
  <c r="O2238" i="2" a="1"/>
  <c r="O2238" i="2"/>
  <c r="O2239" i="2" a="1"/>
  <c r="O2239" i="2"/>
  <c r="O2240" i="2" a="1"/>
  <c r="O2240" i="2"/>
  <c r="O2241" i="2" a="1"/>
  <c r="O2241" i="2"/>
  <c r="O2242" i="2" a="1"/>
  <c r="O2242" i="2"/>
  <c r="O2243" i="2" a="1"/>
  <c r="O2243" i="2"/>
  <c r="O2244" i="2" a="1"/>
  <c r="O2244" i="2"/>
  <c r="O2245" i="2" a="1"/>
  <c r="O2245" i="2"/>
  <c r="O2246" i="2" a="1"/>
  <c r="O2246" i="2"/>
  <c r="O2247" i="2" a="1"/>
  <c r="O2247" i="2"/>
  <c r="O2248" i="2" a="1"/>
  <c r="O2248" i="2"/>
  <c r="O2249" i="2" a="1"/>
  <c r="O2249" i="2"/>
  <c r="O2250" i="2" a="1"/>
  <c r="O2250" i="2"/>
  <c r="O2251" i="2" a="1"/>
  <c r="O2251" i="2"/>
  <c r="O2252" i="2" a="1"/>
  <c r="O2252" i="2"/>
  <c r="O2253" i="2" a="1"/>
  <c r="O2253" i="2"/>
  <c r="O2254" i="2" a="1"/>
  <c r="O2254" i="2"/>
  <c r="O2255" i="2" a="1"/>
  <c r="O2255" i="2"/>
  <c r="O2256" i="2" a="1"/>
  <c r="O2256" i="2"/>
  <c r="O2257" i="2" a="1"/>
  <c r="O2257" i="2"/>
  <c r="O2258" i="2" a="1"/>
  <c r="O2258" i="2"/>
  <c r="O2259" i="2" a="1"/>
  <c r="O2259" i="2"/>
  <c r="O2260" i="2" a="1"/>
  <c r="O2260" i="2"/>
  <c r="O2261" i="2" a="1"/>
  <c r="O2261" i="2"/>
  <c r="O2262" i="2" a="1"/>
  <c r="O2262" i="2"/>
  <c r="O2263" i="2" a="1"/>
  <c r="O2263" i="2"/>
  <c r="O2264" i="2" a="1"/>
  <c r="O2264" i="2"/>
  <c r="O2265" i="2" a="1"/>
  <c r="O2265" i="2"/>
  <c r="O2266" i="2" a="1"/>
  <c r="O2266" i="2"/>
  <c r="O2267" i="2" a="1"/>
  <c r="O2267" i="2"/>
  <c r="O2268" i="2" a="1"/>
  <c r="O2268" i="2"/>
  <c r="O2269" i="2" a="1"/>
  <c r="O2269" i="2"/>
  <c r="O2270" i="2" a="1"/>
  <c r="O2270" i="2"/>
  <c r="O2271" i="2" a="1"/>
  <c r="O2271" i="2"/>
  <c r="O2272" i="2" a="1"/>
  <c r="O2272" i="2"/>
  <c r="O2273" i="2" a="1"/>
  <c r="O2273" i="2"/>
  <c r="O2274" i="2" a="1"/>
  <c r="O2274" i="2"/>
  <c r="O2275" i="2" a="1"/>
  <c r="O2275" i="2"/>
  <c r="O2276" i="2" a="1"/>
  <c r="O2276" i="2"/>
  <c r="O2277" i="2" a="1"/>
  <c r="O2277" i="2"/>
  <c r="O2278" i="2" a="1"/>
  <c r="O2278" i="2"/>
  <c r="O2279" i="2" a="1"/>
  <c r="O2279" i="2"/>
  <c r="O2280" i="2" a="1"/>
  <c r="O2280" i="2"/>
  <c r="O2281" i="2" a="1"/>
  <c r="O2281" i="2"/>
  <c r="O2282" i="2" a="1"/>
  <c r="O2282" i="2"/>
  <c r="O2283" i="2" a="1"/>
  <c r="O2283" i="2"/>
  <c r="O2284" i="2" a="1"/>
  <c r="O2284" i="2"/>
  <c r="O2285" i="2" a="1"/>
  <c r="O2285" i="2"/>
  <c r="O2286" i="2" a="1"/>
  <c r="O2286" i="2"/>
  <c r="O2287" i="2" a="1"/>
  <c r="O2287" i="2"/>
  <c r="O2288" i="2" a="1"/>
  <c r="O2288" i="2"/>
  <c r="O2289" i="2" a="1"/>
  <c r="O2289" i="2"/>
  <c r="O2290" i="2" a="1"/>
  <c r="O2290" i="2"/>
  <c r="O2291" i="2" a="1"/>
  <c r="O2291" i="2"/>
  <c r="O2292" i="2" a="1"/>
  <c r="O2292" i="2"/>
  <c r="O2293" i="2" a="1"/>
  <c r="O2293" i="2"/>
  <c r="O2294" i="2" a="1"/>
  <c r="O2294" i="2"/>
  <c r="O2295" i="2" a="1"/>
  <c r="O2295" i="2"/>
  <c r="O2296" i="2" a="1"/>
  <c r="O2296" i="2"/>
  <c r="O2297" i="2" a="1"/>
  <c r="O2297" i="2"/>
  <c r="O2298" i="2" a="1"/>
  <c r="O2298" i="2"/>
  <c r="O2299" i="2" a="1"/>
  <c r="O2299" i="2"/>
  <c r="O2300" i="2" a="1"/>
  <c r="O2300" i="2"/>
  <c r="O2301" i="2" a="1"/>
  <c r="O2301" i="2"/>
  <c r="O2302" i="2" a="1"/>
  <c r="O2302" i="2"/>
  <c r="O2303" i="2" a="1"/>
  <c r="O2303" i="2"/>
  <c r="O2304" i="2" a="1"/>
  <c r="O2304" i="2"/>
  <c r="O2305" i="2" a="1"/>
  <c r="O2305" i="2"/>
  <c r="O2306" i="2" a="1"/>
  <c r="O2306" i="2"/>
  <c r="O2307" i="2" a="1"/>
  <c r="O2307" i="2"/>
  <c r="O2308" i="2" a="1"/>
  <c r="O2308" i="2"/>
  <c r="O2309" i="2" a="1"/>
  <c r="O2309" i="2"/>
  <c r="O2310" i="2" a="1"/>
  <c r="O2310" i="2"/>
  <c r="O2311" i="2" a="1"/>
  <c r="O2311" i="2"/>
  <c r="O2312" i="2" a="1"/>
  <c r="O2312" i="2"/>
  <c r="O2313" i="2" a="1"/>
  <c r="O2313" i="2"/>
  <c r="O2314" i="2" a="1"/>
  <c r="O2314" i="2"/>
  <c r="O2315" i="2" a="1"/>
  <c r="O2315" i="2"/>
  <c r="O2316" i="2" a="1"/>
  <c r="O2316" i="2"/>
  <c r="O2317" i="2" a="1"/>
  <c r="O2317" i="2"/>
  <c r="O2318" i="2" a="1"/>
  <c r="O2318" i="2"/>
  <c r="O2319" i="2" a="1"/>
  <c r="O2319" i="2"/>
  <c r="O2320" i="2" a="1"/>
  <c r="O2320" i="2"/>
  <c r="O2321" i="2" a="1"/>
  <c r="O2321" i="2"/>
  <c r="O2322" i="2" a="1"/>
  <c r="O2322" i="2"/>
  <c r="O2323" i="2" a="1"/>
  <c r="O2323" i="2"/>
  <c r="O2324" i="2" a="1"/>
  <c r="O2324" i="2"/>
  <c r="O2325" i="2" a="1"/>
  <c r="O2325" i="2"/>
  <c r="O2326" i="2" a="1"/>
  <c r="O2326" i="2"/>
  <c r="O2327" i="2" a="1"/>
  <c r="O2327" i="2"/>
  <c r="O2328" i="2" a="1"/>
  <c r="O2328" i="2"/>
  <c r="O2329" i="2" a="1"/>
  <c r="O2329" i="2"/>
  <c r="O2330" i="2" a="1"/>
  <c r="O2330" i="2"/>
  <c r="O2331" i="2" a="1"/>
  <c r="O2331" i="2"/>
  <c r="O2332" i="2" a="1"/>
  <c r="O2332" i="2"/>
  <c r="O2333" i="2" a="1"/>
  <c r="O2333" i="2"/>
  <c r="O2334" i="2" a="1"/>
  <c r="O2334" i="2"/>
  <c r="O2335" i="2" a="1"/>
  <c r="O2335" i="2"/>
  <c r="O2336" i="2" a="1"/>
  <c r="O2336" i="2"/>
  <c r="O2337" i="2" a="1"/>
  <c r="O2337" i="2"/>
  <c r="O2338" i="2" a="1"/>
  <c r="O2338" i="2"/>
  <c r="O2339" i="2" a="1"/>
  <c r="O2339" i="2"/>
  <c r="O2340" i="2" a="1"/>
  <c r="O2340" i="2"/>
  <c r="O2341" i="2" a="1"/>
  <c r="O2341" i="2"/>
  <c r="O2342" i="2" a="1"/>
  <c r="O2342" i="2"/>
  <c r="O2343" i="2" a="1"/>
  <c r="O2343" i="2"/>
  <c r="O2344" i="2" a="1"/>
  <c r="O2344" i="2"/>
  <c r="O2345" i="2" a="1"/>
  <c r="O2345" i="2"/>
  <c r="O2346" i="2" a="1"/>
  <c r="O2346" i="2"/>
  <c r="O2347" i="2" a="1"/>
  <c r="O2347" i="2"/>
  <c r="O2348" i="2" a="1"/>
  <c r="O2348" i="2"/>
  <c r="O2349" i="2" a="1"/>
  <c r="O2349" i="2"/>
  <c r="O2350" i="2" a="1"/>
  <c r="O2350" i="2"/>
  <c r="O2351" i="2" a="1"/>
  <c r="O2351" i="2"/>
  <c r="O2352" i="2" a="1"/>
  <c r="O2352" i="2"/>
  <c r="O2353" i="2" a="1"/>
  <c r="O2353" i="2"/>
  <c r="O2354" i="2" a="1"/>
  <c r="O2354" i="2"/>
  <c r="O2355" i="2" a="1"/>
  <c r="O2355" i="2"/>
  <c r="O2356" i="2" a="1"/>
  <c r="O2356" i="2"/>
  <c r="O2357" i="2" a="1"/>
  <c r="O2357" i="2"/>
  <c r="O2358" i="2" a="1"/>
  <c r="O2358" i="2"/>
  <c r="O2359" i="2" a="1"/>
  <c r="O2359" i="2"/>
  <c r="O2360" i="2" a="1"/>
  <c r="O2360" i="2"/>
  <c r="O2361" i="2" a="1"/>
  <c r="O2361" i="2"/>
  <c r="O2362" i="2" a="1"/>
  <c r="O2362" i="2"/>
  <c r="O2363" i="2" a="1"/>
  <c r="O2363" i="2"/>
  <c r="O2364" i="2" a="1"/>
  <c r="O2364" i="2"/>
  <c r="O2365" i="2" a="1"/>
  <c r="O2365" i="2"/>
  <c r="O2366" i="2" a="1"/>
  <c r="O2366" i="2"/>
  <c r="O2367" i="2" a="1"/>
  <c r="O2367" i="2"/>
  <c r="O2368" i="2" a="1"/>
  <c r="O2368" i="2"/>
  <c r="O2369" i="2" a="1"/>
  <c r="O2369" i="2"/>
  <c r="O2370" i="2" a="1"/>
  <c r="O2370" i="2"/>
  <c r="O2371" i="2" a="1"/>
  <c r="O2371" i="2"/>
  <c r="O2372" i="2" a="1"/>
  <c r="O2372" i="2"/>
  <c r="O2373" i="2" a="1"/>
  <c r="O2373" i="2"/>
  <c r="O2374" i="2" a="1"/>
  <c r="O2374" i="2"/>
  <c r="O2375" i="2" a="1"/>
  <c r="O2375" i="2"/>
  <c r="O2376" i="2" a="1"/>
  <c r="O2376" i="2"/>
  <c r="O2377" i="2" a="1"/>
  <c r="O2377" i="2"/>
  <c r="O2378" i="2" a="1"/>
  <c r="O2378" i="2"/>
  <c r="O2379" i="2" a="1"/>
  <c r="O2379" i="2"/>
  <c r="O2380" i="2" a="1"/>
  <c r="O2380" i="2"/>
  <c r="O2381" i="2" a="1"/>
  <c r="O2381" i="2"/>
  <c r="O2382" i="2" a="1"/>
  <c r="O2382" i="2"/>
  <c r="O2383" i="2" a="1"/>
  <c r="O2383" i="2"/>
  <c r="O2384" i="2" a="1"/>
  <c r="O2384" i="2"/>
  <c r="O2385" i="2" a="1"/>
  <c r="O2385" i="2"/>
  <c r="O2386" i="2" a="1"/>
  <c r="O2386" i="2"/>
  <c r="O2387" i="2" a="1"/>
  <c r="O2387" i="2"/>
  <c r="O2388" i="2" a="1"/>
  <c r="O2388" i="2"/>
  <c r="O2389" i="2" a="1"/>
  <c r="O2389" i="2"/>
  <c r="O2390" i="2" a="1"/>
  <c r="O2390" i="2"/>
  <c r="O2391" i="2" a="1"/>
  <c r="O2391" i="2"/>
  <c r="O2392" i="2" a="1"/>
  <c r="O2392" i="2"/>
  <c r="O2393" i="2" a="1"/>
  <c r="O2393" i="2"/>
  <c r="O2394" i="2" a="1"/>
  <c r="O2394" i="2"/>
  <c r="O2395" i="2" a="1"/>
  <c r="O2395" i="2"/>
  <c r="O2396" i="2" a="1"/>
  <c r="O2396" i="2"/>
  <c r="O2397" i="2" a="1"/>
  <c r="O2397" i="2"/>
  <c r="O2398" i="2" a="1"/>
  <c r="O2398" i="2"/>
  <c r="O2399" i="2" a="1"/>
  <c r="O2399" i="2"/>
  <c r="O2400" i="2" a="1"/>
  <c r="O2400" i="2"/>
  <c r="O2401" i="2" a="1"/>
  <c r="O2401" i="2"/>
  <c r="O2402" i="2" a="1"/>
  <c r="O2402" i="2"/>
  <c r="O2403" i="2" a="1"/>
  <c r="O2403" i="2"/>
  <c r="O2404" i="2" a="1"/>
  <c r="O2404" i="2"/>
  <c r="O2405" i="2" a="1"/>
  <c r="O2405" i="2"/>
  <c r="O2406" i="2" a="1"/>
  <c r="O2406" i="2"/>
  <c r="O2407" i="2" a="1"/>
  <c r="O2407" i="2"/>
  <c r="O2408" i="2" a="1"/>
  <c r="O2408" i="2"/>
  <c r="O2409" i="2" a="1"/>
  <c r="O2409" i="2"/>
  <c r="O2410" i="2" a="1"/>
  <c r="O2410" i="2"/>
  <c r="O2411" i="2" a="1"/>
  <c r="O2411" i="2"/>
  <c r="O2412" i="2" a="1"/>
  <c r="O2412" i="2"/>
  <c r="O2413" i="2" a="1"/>
  <c r="O2413" i="2"/>
  <c r="O2414" i="2" a="1"/>
  <c r="O2414" i="2"/>
  <c r="O2415" i="2" a="1"/>
  <c r="O2415" i="2"/>
  <c r="O2416" i="2" a="1"/>
  <c r="O2416" i="2"/>
  <c r="O2417" i="2" a="1"/>
  <c r="O2417" i="2"/>
  <c r="O2418" i="2" a="1"/>
  <c r="O2418" i="2"/>
  <c r="O2419" i="2" a="1"/>
  <c r="O2419" i="2"/>
  <c r="O2420" i="2" a="1"/>
  <c r="O2420" i="2"/>
  <c r="O2421" i="2" a="1"/>
  <c r="O2421" i="2"/>
  <c r="O2422" i="2" a="1"/>
  <c r="O2422" i="2"/>
  <c r="O2423" i="2" a="1"/>
  <c r="O2423" i="2"/>
  <c r="O2424" i="2" a="1"/>
  <c r="O2424" i="2"/>
  <c r="O2425" i="2" a="1"/>
  <c r="O2425" i="2"/>
  <c r="O2426" i="2" a="1"/>
  <c r="O2426" i="2"/>
  <c r="O2427" i="2" a="1"/>
  <c r="O2427" i="2"/>
  <c r="O2428" i="2" a="1"/>
  <c r="O2428" i="2"/>
  <c r="O2429" i="2" a="1"/>
  <c r="O2429" i="2"/>
  <c r="O2430" i="2" a="1"/>
  <c r="O2430" i="2"/>
  <c r="O2431" i="2" a="1"/>
  <c r="O2431" i="2"/>
  <c r="O2432" i="2" a="1"/>
  <c r="O2432" i="2"/>
  <c r="O2433" i="2" a="1"/>
  <c r="O2433" i="2"/>
  <c r="O2434" i="2" a="1"/>
  <c r="O2434" i="2"/>
  <c r="O2435" i="2" a="1"/>
  <c r="O2435" i="2"/>
  <c r="O2436" i="2" a="1"/>
  <c r="O2436" i="2"/>
  <c r="O2437" i="2" a="1"/>
  <c r="O2437" i="2"/>
  <c r="O2438" i="2" a="1"/>
  <c r="O2438" i="2"/>
  <c r="O2439" i="2" a="1"/>
  <c r="O2439" i="2"/>
  <c r="O2440" i="2" a="1"/>
  <c r="O2440" i="2"/>
  <c r="O2441" i="2" a="1"/>
  <c r="O2441" i="2"/>
  <c r="O2442" i="2" a="1"/>
  <c r="O2442" i="2"/>
  <c r="O2443" i="2" a="1"/>
  <c r="O2443" i="2"/>
  <c r="O2444" i="2" a="1"/>
  <c r="O2444" i="2"/>
  <c r="O2445" i="2" a="1"/>
  <c r="O2445" i="2"/>
  <c r="O2446" i="2" a="1"/>
  <c r="O2446" i="2"/>
  <c r="O2447" i="2" a="1"/>
  <c r="O2447" i="2"/>
  <c r="O2448" i="2" a="1"/>
  <c r="O2448" i="2"/>
  <c r="O2449" i="2" a="1"/>
  <c r="O2449" i="2"/>
  <c r="O2450" i="2" a="1"/>
  <c r="O2450" i="2"/>
  <c r="O2451" i="2" a="1"/>
  <c r="O2451" i="2"/>
  <c r="O2452" i="2" a="1"/>
  <c r="O2452" i="2"/>
  <c r="O2453" i="2" a="1"/>
  <c r="O2453" i="2"/>
  <c r="O2454" i="2" a="1"/>
  <c r="O2454" i="2"/>
  <c r="O2455" i="2" a="1"/>
  <c r="O2455" i="2"/>
  <c r="O2456" i="2" a="1"/>
  <c r="O2456" i="2"/>
  <c r="O2457" i="2" a="1"/>
  <c r="O2457" i="2"/>
  <c r="O2458" i="2" a="1"/>
  <c r="O2458" i="2"/>
  <c r="O2459" i="2" a="1"/>
  <c r="O2459" i="2"/>
  <c r="O2460" i="2" a="1"/>
  <c r="O2460" i="2"/>
  <c r="O2461" i="2" a="1"/>
  <c r="O2461" i="2"/>
  <c r="O2462" i="2" a="1"/>
  <c r="O2462" i="2"/>
  <c r="O2463" i="2" a="1"/>
  <c r="O2463" i="2"/>
  <c r="O2464" i="2" a="1"/>
  <c r="O2464" i="2"/>
  <c r="O2465" i="2" a="1"/>
  <c r="O2465" i="2"/>
  <c r="O2466" i="2" a="1"/>
  <c r="O2466" i="2"/>
  <c r="O2467" i="2" a="1"/>
  <c r="O2467" i="2"/>
  <c r="O2468" i="2" a="1"/>
  <c r="O2468" i="2"/>
  <c r="O2469" i="2" a="1"/>
  <c r="O2469" i="2"/>
  <c r="O2470" i="2" a="1"/>
  <c r="O2470" i="2"/>
  <c r="O2471" i="2" a="1"/>
  <c r="O2471" i="2"/>
  <c r="O2472" i="2" a="1"/>
  <c r="O2472" i="2"/>
  <c r="O2473" i="2" a="1"/>
  <c r="O2473" i="2"/>
  <c r="O2474" i="2" a="1"/>
  <c r="O2474" i="2"/>
  <c r="O2475" i="2" a="1"/>
  <c r="O2475" i="2"/>
  <c r="O2476" i="2" a="1"/>
  <c r="O2476" i="2"/>
  <c r="O2477" i="2" a="1"/>
  <c r="O2477" i="2"/>
  <c r="O2478" i="2" a="1"/>
  <c r="O2478" i="2"/>
  <c r="O2479" i="2" a="1"/>
  <c r="O2479" i="2"/>
  <c r="O2480" i="2" a="1"/>
  <c r="O2480" i="2"/>
  <c r="O2481" i="2" a="1"/>
  <c r="O2481" i="2"/>
  <c r="O2482" i="2" a="1"/>
  <c r="O2482" i="2"/>
  <c r="O2483" i="2" a="1"/>
  <c r="O2483" i="2"/>
  <c r="O2484" i="2" a="1"/>
  <c r="O2484" i="2"/>
  <c r="O2485" i="2" a="1"/>
  <c r="O2485" i="2"/>
  <c r="O2486" i="2" a="1"/>
  <c r="O2486" i="2"/>
  <c r="O2487" i="2" a="1"/>
  <c r="O2487" i="2"/>
  <c r="O2488" i="2" a="1"/>
  <c r="O2488" i="2"/>
  <c r="O2489" i="2" a="1"/>
  <c r="O2489" i="2"/>
  <c r="O2490" i="2" a="1"/>
  <c r="O2490" i="2"/>
  <c r="O2491" i="2" a="1"/>
  <c r="O2491" i="2"/>
  <c r="O2492" i="2" a="1"/>
  <c r="O2492" i="2"/>
  <c r="O2493" i="2" a="1"/>
  <c r="O2493" i="2"/>
  <c r="O2494" i="2" a="1"/>
  <c r="O2494" i="2"/>
  <c r="O2495" i="2" a="1"/>
  <c r="O2495" i="2"/>
  <c r="O2496" i="2" a="1"/>
  <c r="O2496" i="2"/>
  <c r="O2497" i="2" a="1"/>
  <c r="O2497" i="2"/>
  <c r="O2498" i="2" a="1"/>
  <c r="O2498" i="2"/>
  <c r="O2499" i="2" a="1"/>
  <c r="O2499" i="2"/>
  <c r="O2500" i="2" a="1"/>
  <c r="O2500" i="2"/>
  <c r="O2501" i="2" a="1"/>
  <c r="O2501" i="2"/>
  <c r="O2502" i="2" a="1"/>
  <c r="O2502" i="2"/>
  <c r="O2503" i="2" a="1"/>
  <c r="O2503" i="2"/>
  <c r="O2504" i="2" a="1"/>
  <c r="O2504" i="2"/>
  <c r="O2505" i="2" a="1"/>
  <c r="O2505" i="2"/>
  <c r="O2506" i="2" a="1"/>
  <c r="O2506" i="2"/>
  <c r="O2507" i="2" a="1"/>
  <c r="O2507" i="2"/>
  <c r="O2508" i="2" a="1"/>
  <c r="O2508" i="2"/>
  <c r="O2509" i="2" a="1"/>
  <c r="O2509" i="2"/>
  <c r="O2510" i="2" a="1"/>
  <c r="O2510" i="2"/>
  <c r="O2511" i="2" a="1"/>
  <c r="O2511" i="2"/>
  <c r="O2512" i="2" a="1"/>
  <c r="O2512" i="2"/>
  <c r="O2513" i="2" a="1"/>
  <c r="O2513" i="2"/>
  <c r="O2514" i="2" a="1"/>
  <c r="O2514" i="2"/>
  <c r="O2515" i="2" a="1"/>
  <c r="O2515" i="2"/>
  <c r="O2516" i="2" a="1"/>
  <c r="O2516" i="2"/>
  <c r="O2517" i="2" a="1"/>
  <c r="O2517" i="2"/>
  <c r="O2518" i="2" a="1"/>
  <c r="O2518" i="2"/>
  <c r="O2519" i="2" a="1"/>
  <c r="O2519" i="2"/>
  <c r="O2520" i="2" a="1"/>
  <c r="O2520" i="2"/>
  <c r="O2521" i="2" a="1"/>
  <c r="O2521" i="2"/>
  <c r="O2522" i="2" a="1"/>
  <c r="O2522" i="2"/>
  <c r="O2523" i="2" a="1"/>
  <c r="O2523" i="2"/>
  <c r="O2524" i="2" a="1"/>
  <c r="O2524" i="2"/>
  <c r="O2525" i="2" a="1"/>
  <c r="O2525" i="2"/>
  <c r="O2526" i="2" a="1"/>
  <c r="O2526" i="2"/>
  <c r="O2527" i="2" a="1"/>
  <c r="O2527" i="2"/>
  <c r="O2528" i="2" a="1"/>
  <c r="O2528" i="2"/>
  <c r="O2529" i="2" a="1"/>
  <c r="O2529" i="2"/>
  <c r="O2530" i="2" a="1"/>
  <c r="O2530" i="2"/>
  <c r="O2531" i="2" a="1"/>
  <c r="O2531" i="2"/>
  <c r="O2532" i="2" a="1"/>
  <c r="O2532" i="2"/>
  <c r="O2533" i="2" a="1"/>
  <c r="O2533" i="2"/>
  <c r="O2534" i="2" a="1"/>
  <c r="O2534" i="2"/>
  <c r="O2535" i="2" a="1"/>
  <c r="O2535" i="2"/>
  <c r="O2536" i="2" a="1"/>
  <c r="O2536" i="2"/>
  <c r="O2537" i="2" a="1"/>
  <c r="O2537" i="2"/>
  <c r="O2538" i="2" a="1"/>
  <c r="O2538" i="2"/>
  <c r="O2539" i="2" a="1"/>
  <c r="O2539" i="2"/>
  <c r="O2540" i="2" a="1"/>
  <c r="O2540" i="2"/>
  <c r="O2541" i="2" a="1"/>
  <c r="O2541" i="2"/>
  <c r="O2542" i="2" a="1"/>
  <c r="O2542" i="2"/>
  <c r="O2543" i="2" a="1"/>
  <c r="O2543" i="2"/>
  <c r="O2544" i="2" a="1"/>
  <c r="O2544" i="2"/>
  <c r="O2545" i="2" a="1"/>
  <c r="O2545" i="2"/>
  <c r="O2546" i="2" a="1"/>
  <c r="O2546" i="2"/>
  <c r="O2547" i="2" a="1"/>
  <c r="O2547" i="2"/>
  <c r="O2548" i="2" a="1"/>
  <c r="O2548" i="2"/>
  <c r="O2549" i="2" a="1"/>
  <c r="O2549" i="2"/>
  <c r="O2550" i="2" a="1"/>
  <c r="O2550" i="2"/>
  <c r="O2551" i="2" a="1"/>
  <c r="O2551" i="2"/>
  <c r="O2552" i="2" a="1"/>
  <c r="O2552" i="2"/>
  <c r="O2553" i="2" a="1"/>
  <c r="O2553" i="2"/>
  <c r="O2554" i="2" a="1"/>
  <c r="O2554" i="2"/>
  <c r="O2555" i="2" a="1"/>
  <c r="O2555" i="2"/>
  <c r="O2556" i="2" a="1"/>
  <c r="O2556" i="2"/>
  <c r="O2557" i="2" a="1"/>
  <c r="O2557" i="2"/>
  <c r="O2558" i="2" a="1"/>
  <c r="O2558" i="2"/>
  <c r="O2559" i="2" a="1"/>
  <c r="O2559" i="2"/>
  <c r="O2560" i="2" a="1"/>
  <c r="O2560" i="2"/>
  <c r="O2561" i="2" a="1"/>
  <c r="O2561" i="2"/>
  <c r="O2562" i="2" a="1"/>
  <c r="O2562" i="2"/>
  <c r="O2563" i="2" a="1"/>
  <c r="O2563" i="2"/>
  <c r="O2564" i="2" a="1"/>
  <c r="O2564" i="2"/>
  <c r="O2565" i="2" a="1"/>
  <c r="O2565" i="2"/>
  <c r="O2566" i="2" a="1"/>
  <c r="O2566" i="2"/>
  <c r="O2567" i="2" a="1"/>
  <c r="O2567" i="2"/>
  <c r="O2568" i="2" a="1"/>
  <c r="O2568" i="2"/>
  <c r="O2569" i="2" a="1"/>
  <c r="O2569" i="2"/>
  <c r="O2570" i="2" a="1"/>
  <c r="O2570" i="2"/>
  <c r="O2571" i="2" a="1"/>
  <c r="O2571" i="2"/>
  <c r="O2572" i="2" a="1"/>
  <c r="O2572" i="2"/>
  <c r="O2573" i="2" a="1"/>
  <c r="O2573" i="2"/>
  <c r="O2574" i="2" a="1"/>
  <c r="O2574" i="2"/>
  <c r="O2575" i="2" a="1"/>
  <c r="O2575" i="2"/>
  <c r="O2576" i="2" a="1"/>
  <c r="O2576" i="2"/>
  <c r="O2577" i="2" a="1"/>
  <c r="O2577" i="2"/>
  <c r="O2578" i="2" a="1"/>
  <c r="O2578" i="2"/>
  <c r="O2579" i="2" a="1"/>
  <c r="O2579" i="2"/>
  <c r="O2580" i="2" a="1"/>
  <c r="O2580" i="2"/>
  <c r="O2581" i="2" a="1"/>
  <c r="O2581" i="2"/>
  <c r="O2582" i="2" a="1"/>
  <c r="O2582" i="2"/>
  <c r="O2583" i="2" a="1"/>
  <c r="O2583" i="2"/>
  <c r="O2584" i="2" a="1"/>
  <c r="O2584" i="2"/>
  <c r="O2585" i="2" a="1"/>
  <c r="O2585" i="2"/>
  <c r="O2586" i="2" a="1"/>
  <c r="O2586" i="2"/>
  <c r="O2587" i="2" a="1"/>
  <c r="O2587" i="2"/>
  <c r="O2588" i="2" a="1"/>
  <c r="O2588" i="2"/>
  <c r="O2589" i="2" a="1"/>
  <c r="O2589" i="2"/>
  <c r="O2590" i="2" a="1"/>
  <c r="O2590" i="2"/>
  <c r="O2591" i="2" a="1"/>
  <c r="O2591" i="2"/>
  <c r="O2592" i="2" a="1"/>
  <c r="O2592" i="2"/>
  <c r="O2593" i="2" a="1"/>
  <c r="O2593" i="2"/>
  <c r="O2594" i="2" a="1"/>
  <c r="O2594" i="2"/>
  <c r="O2595" i="2" a="1"/>
  <c r="O2595" i="2"/>
  <c r="O2596" i="2" a="1"/>
  <c r="O2596" i="2"/>
  <c r="O2597" i="2" a="1"/>
  <c r="O2597" i="2"/>
  <c r="O2598" i="2" a="1"/>
  <c r="O2598" i="2"/>
  <c r="O2599" i="2" a="1"/>
  <c r="O2599" i="2"/>
  <c r="O2600" i="2" a="1"/>
  <c r="O2600" i="2"/>
  <c r="O2601" i="2" a="1"/>
  <c r="O2601" i="2"/>
  <c r="O2602" i="2" a="1"/>
  <c r="O2602" i="2"/>
  <c r="O2603" i="2" a="1"/>
  <c r="O2603" i="2"/>
  <c r="O2604" i="2" a="1"/>
  <c r="O2604" i="2"/>
  <c r="O2605" i="2" a="1"/>
  <c r="O2605" i="2"/>
  <c r="O2606" i="2" a="1"/>
  <c r="O2606" i="2"/>
  <c r="O2607" i="2" a="1"/>
  <c r="O2607" i="2"/>
  <c r="O2608" i="2" a="1"/>
  <c r="O2608" i="2"/>
  <c r="O2609" i="2" a="1"/>
  <c r="O2609" i="2"/>
  <c r="O2610" i="2" a="1"/>
  <c r="O2610" i="2"/>
  <c r="O2611" i="2" a="1"/>
  <c r="O2611" i="2"/>
  <c r="O2612" i="2" a="1"/>
  <c r="O2612" i="2"/>
  <c r="O2613" i="2" a="1"/>
  <c r="O2613" i="2"/>
  <c r="O2614" i="2" a="1"/>
  <c r="O2614" i="2"/>
  <c r="O2615" i="2" a="1"/>
  <c r="O2615" i="2"/>
  <c r="O2616" i="2" a="1"/>
  <c r="O2616" i="2"/>
  <c r="O2617" i="2" a="1"/>
  <c r="O2617" i="2"/>
  <c r="O2618" i="2" a="1"/>
  <c r="O2618" i="2"/>
  <c r="O2619" i="2" a="1"/>
  <c r="O2619" i="2"/>
  <c r="O2620" i="2" a="1"/>
  <c r="O2620" i="2"/>
  <c r="O2621" i="2" a="1"/>
  <c r="O2621" i="2"/>
  <c r="O2622" i="2" a="1"/>
  <c r="O2622" i="2"/>
  <c r="O2623" i="2" a="1"/>
  <c r="O2623" i="2"/>
  <c r="O2624" i="2" a="1"/>
  <c r="O2624" i="2"/>
  <c r="O2625" i="2" a="1"/>
  <c r="O2625" i="2"/>
  <c r="O2626" i="2" a="1"/>
  <c r="O2626" i="2"/>
  <c r="O2627" i="2" a="1"/>
  <c r="O2627" i="2"/>
  <c r="O2628" i="2" a="1"/>
  <c r="O2628" i="2"/>
  <c r="O2629" i="2" a="1"/>
  <c r="O2629" i="2"/>
  <c r="O2630" i="2" a="1"/>
  <c r="O2630" i="2"/>
  <c r="O2631" i="2" a="1"/>
  <c r="O2631" i="2"/>
  <c r="O2632" i="2" a="1"/>
  <c r="O2632" i="2"/>
  <c r="O2633" i="2" a="1"/>
  <c r="O2633" i="2"/>
  <c r="O2634" i="2" a="1"/>
  <c r="O2634" i="2"/>
  <c r="O2635" i="2" a="1"/>
  <c r="O2635" i="2"/>
  <c r="O2636" i="2" a="1"/>
  <c r="O2636" i="2"/>
  <c r="O2637" i="2" a="1"/>
  <c r="O2637" i="2"/>
  <c r="O2638" i="2" a="1"/>
  <c r="O2638" i="2"/>
  <c r="O2639" i="2" a="1"/>
  <c r="O2639" i="2"/>
  <c r="O2640" i="2" a="1"/>
  <c r="O2640" i="2"/>
  <c r="O2641" i="2" a="1"/>
  <c r="O2641" i="2"/>
  <c r="O2642" i="2" a="1"/>
  <c r="O2642" i="2"/>
  <c r="O2643" i="2" a="1"/>
  <c r="O2643" i="2"/>
  <c r="O2644" i="2" a="1"/>
  <c r="O2644" i="2"/>
  <c r="O2645" i="2" a="1"/>
  <c r="O2645" i="2"/>
  <c r="O2646" i="2" a="1"/>
  <c r="O2646" i="2"/>
  <c r="O2647" i="2" a="1"/>
  <c r="O2647" i="2"/>
  <c r="O2648" i="2" a="1"/>
  <c r="O2648" i="2"/>
  <c r="O2649" i="2" a="1"/>
  <c r="O2649" i="2"/>
  <c r="O2650" i="2" a="1"/>
  <c r="O2650" i="2"/>
  <c r="O2651" i="2" a="1"/>
  <c r="O2651" i="2"/>
  <c r="O2652" i="2" a="1"/>
  <c r="O2652" i="2"/>
  <c r="O2653" i="2" a="1"/>
  <c r="O2653" i="2"/>
  <c r="O2654" i="2" a="1"/>
  <c r="O2654" i="2"/>
  <c r="O2655" i="2" a="1"/>
  <c r="O2655" i="2"/>
  <c r="O2656" i="2" a="1"/>
  <c r="O2656" i="2"/>
  <c r="O2657" i="2" a="1"/>
  <c r="O2657" i="2"/>
  <c r="O2658" i="2" a="1"/>
  <c r="O2658" i="2"/>
  <c r="O2659" i="2" a="1"/>
  <c r="O2659" i="2"/>
  <c r="O2660" i="2" a="1"/>
  <c r="O2660" i="2"/>
  <c r="O2661" i="2" a="1"/>
  <c r="O2661" i="2"/>
  <c r="O2662" i="2" a="1"/>
  <c r="O2662" i="2"/>
  <c r="O2663" i="2" a="1"/>
  <c r="O2663" i="2"/>
  <c r="O2664" i="2" a="1"/>
  <c r="O2664" i="2"/>
  <c r="O2665" i="2" a="1"/>
  <c r="O2665" i="2"/>
  <c r="O2666" i="2" a="1"/>
  <c r="O2666" i="2"/>
  <c r="O2667" i="2" a="1"/>
  <c r="O2667" i="2"/>
  <c r="O2668" i="2" a="1"/>
  <c r="O2668" i="2"/>
  <c r="O2669" i="2" a="1"/>
  <c r="O2669" i="2"/>
  <c r="O2670" i="2" a="1"/>
  <c r="O2670" i="2"/>
  <c r="O2671" i="2" a="1"/>
  <c r="O2671" i="2"/>
  <c r="O2672" i="2" a="1"/>
  <c r="O2672" i="2"/>
  <c r="O2673" i="2" a="1"/>
  <c r="O2673" i="2"/>
  <c r="O2674" i="2" a="1"/>
  <c r="O2674" i="2"/>
  <c r="O2675" i="2" a="1"/>
  <c r="O2675" i="2"/>
  <c r="O2676" i="2" a="1"/>
  <c r="O2676" i="2"/>
  <c r="O2677" i="2" a="1"/>
  <c r="O2677" i="2"/>
  <c r="O2678" i="2" a="1"/>
  <c r="O2678" i="2"/>
  <c r="O2679" i="2" a="1"/>
  <c r="O2679" i="2"/>
  <c r="O2680" i="2" a="1"/>
  <c r="O2680" i="2"/>
  <c r="O2681" i="2" a="1"/>
  <c r="O2681" i="2"/>
  <c r="O2682" i="2" a="1"/>
  <c r="O2682" i="2"/>
  <c r="O2683" i="2" a="1"/>
  <c r="O2683" i="2"/>
  <c r="O2684" i="2" a="1"/>
  <c r="O2684" i="2"/>
  <c r="O2685" i="2" a="1"/>
  <c r="O2685" i="2"/>
  <c r="O2686" i="2" a="1"/>
  <c r="O2686" i="2"/>
  <c r="O2687" i="2" a="1"/>
  <c r="O2687" i="2"/>
  <c r="O2688" i="2" a="1"/>
  <c r="O2688" i="2"/>
  <c r="O2689" i="2" a="1"/>
  <c r="O2689" i="2"/>
  <c r="O2690" i="2" a="1"/>
  <c r="O2690" i="2"/>
  <c r="O2691" i="2" a="1"/>
  <c r="O2691" i="2"/>
  <c r="O2692" i="2" a="1"/>
  <c r="O2692" i="2"/>
  <c r="O2693" i="2" a="1"/>
  <c r="O2693" i="2"/>
  <c r="O2694" i="2" a="1"/>
  <c r="O2694" i="2"/>
  <c r="O2695" i="2" a="1"/>
  <c r="O2695" i="2"/>
  <c r="O2696" i="2" a="1"/>
  <c r="O2696" i="2"/>
  <c r="O2697" i="2" a="1"/>
  <c r="O2697" i="2"/>
  <c r="O2698" i="2" a="1"/>
  <c r="O2698" i="2"/>
  <c r="O2699" i="2" a="1"/>
  <c r="O2699" i="2"/>
  <c r="O2700" i="2" a="1"/>
  <c r="O2700" i="2"/>
  <c r="O2701" i="2" a="1"/>
  <c r="O2701" i="2"/>
  <c r="O2702" i="2" a="1"/>
  <c r="O2702" i="2"/>
  <c r="O2703" i="2" a="1"/>
  <c r="O2703" i="2"/>
  <c r="O2704" i="2" a="1"/>
  <c r="O2704" i="2"/>
  <c r="O2705" i="2" a="1"/>
  <c r="O2705" i="2"/>
  <c r="O2706" i="2" a="1"/>
  <c r="O2706" i="2"/>
  <c r="O2707" i="2" a="1"/>
  <c r="O2707" i="2"/>
  <c r="O2708" i="2" a="1"/>
  <c r="O2708" i="2"/>
  <c r="O2709" i="2" a="1"/>
  <c r="O2709" i="2"/>
  <c r="O2710" i="2" a="1"/>
  <c r="O2710" i="2"/>
  <c r="O2711" i="2" a="1"/>
  <c r="O2711" i="2"/>
  <c r="O2712" i="2" a="1"/>
  <c r="O2712" i="2"/>
  <c r="O2713" i="2" a="1"/>
  <c r="O2713" i="2"/>
  <c r="O2714" i="2" a="1"/>
  <c r="O2714" i="2"/>
  <c r="O2715" i="2" a="1"/>
  <c r="O2715" i="2"/>
  <c r="O2716" i="2" a="1"/>
  <c r="O2716" i="2"/>
  <c r="O2717" i="2" a="1"/>
  <c r="O2717" i="2"/>
  <c r="O2718" i="2" a="1"/>
  <c r="O2718" i="2"/>
  <c r="O2719" i="2" a="1"/>
  <c r="O2719" i="2"/>
  <c r="O2720" i="2" a="1"/>
  <c r="O2720" i="2"/>
  <c r="O2721" i="2" a="1"/>
  <c r="O2721" i="2"/>
  <c r="O2722" i="2" a="1"/>
  <c r="O2722" i="2"/>
  <c r="O2723" i="2" a="1"/>
  <c r="O2723" i="2"/>
  <c r="O2724" i="2" a="1"/>
  <c r="O2724" i="2"/>
  <c r="O2725" i="2" a="1"/>
  <c r="O2725" i="2"/>
  <c r="O2726" i="2" a="1"/>
  <c r="O2726" i="2"/>
  <c r="O2727" i="2" a="1"/>
  <c r="O2727" i="2"/>
  <c r="O2728" i="2" a="1"/>
  <c r="O2728" i="2"/>
  <c r="O2729" i="2" a="1"/>
  <c r="O2729" i="2"/>
  <c r="O2730" i="2" a="1"/>
  <c r="O2730" i="2"/>
  <c r="O2731" i="2" a="1"/>
  <c r="O2731" i="2"/>
  <c r="O2732" i="2" a="1"/>
  <c r="O2732" i="2"/>
  <c r="O2733" i="2" a="1"/>
  <c r="O2733" i="2"/>
  <c r="O2734" i="2" a="1"/>
  <c r="O2734" i="2"/>
  <c r="O2735" i="2" a="1"/>
  <c r="O2735" i="2"/>
  <c r="O2736" i="2" a="1"/>
  <c r="O2736" i="2"/>
  <c r="O2737" i="2" a="1"/>
  <c r="O2737" i="2"/>
  <c r="O2738" i="2" a="1"/>
  <c r="O2738" i="2"/>
  <c r="O2739" i="2" a="1"/>
  <c r="O2739" i="2"/>
  <c r="O2740" i="2" a="1"/>
  <c r="O2740" i="2"/>
  <c r="O2741" i="2" a="1"/>
  <c r="O2741" i="2"/>
  <c r="O2742" i="2" a="1"/>
  <c r="O2742" i="2"/>
  <c r="O2743" i="2" a="1"/>
  <c r="O2743" i="2"/>
  <c r="O2744" i="2" a="1"/>
  <c r="O2744" i="2"/>
  <c r="O2745" i="2" a="1"/>
  <c r="O2745" i="2"/>
  <c r="O2746" i="2" a="1"/>
  <c r="O2746" i="2"/>
  <c r="O2747" i="2" a="1"/>
  <c r="O2747" i="2"/>
  <c r="O2748" i="2" a="1"/>
  <c r="O2748" i="2"/>
  <c r="O2749" i="2" a="1"/>
  <c r="O2749" i="2"/>
  <c r="O2750" i="2" a="1"/>
  <c r="O2750" i="2"/>
  <c r="O2751" i="2" a="1"/>
  <c r="O2751" i="2"/>
  <c r="O2752" i="2" a="1"/>
  <c r="O2752" i="2"/>
  <c r="O2753" i="2" a="1"/>
  <c r="O2753" i="2"/>
  <c r="O2754" i="2" a="1"/>
  <c r="O2754" i="2"/>
  <c r="O2755" i="2" a="1"/>
  <c r="O2755" i="2"/>
  <c r="O2756" i="2" a="1"/>
  <c r="O2756" i="2"/>
  <c r="O2757" i="2" a="1"/>
  <c r="O2757" i="2"/>
  <c r="O2758" i="2" a="1"/>
  <c r="O2758" i="2"/>
  <c r="O2759" i="2" a="1"/>
  <c r="O2759" i="2"/>
  <c r="O2760" i="2" a="1"/>
  <c r="O2760" i="2"/>
  <c r="O2761" i="2" a="1"/>
  <c r="O2761" i="2"/>
  <c r="O2762" i="2" a="1"/>
  <c r="O2762" i="2"/>
  <c r="O2763" i="2" a="1"/>
  <c r="O2763" i="2"/>
  <c r="O2764" i="2" a="1"/>
  <c r="O2764" i="2"/>
  <c r="O2765" i="2" a="1"/>
  <c r="O2765" i="2"/>
  <c r="O2766" i="2" a="1"/>
  <c r="O2766" i="2"/>
  <c r="O2767" i="2" a="1"/>
  <c r="O2767" i="2"/>
  <c r="O2768" i="2" a="1"/>
  <c r="O2768" i="2"/>
  <c r="O2769" i="2" a="1"/>
  <c r="O2769" i="2"/>
  <c r="O2770" i="2" a="1"/>
  <c r="O2770" i="2"/>
  <c r="O2771" i="2" a="1"/>
  <c r="O2771" i="2"/>
  <c r="O2772" i="2" a="1"/>
  <c r="O2772" i="2"/>
  <c r="O2773" i="2" a="1"/>
  <c r="O2773" i="2"/>
  <c r="O2774" i="2" a="1"/>
  <c r="O2774" i="2"/>
  <c r="O2775" i="2" a="1"/>
  <c r="O2775" i="2"/>
  <c r="O2776" i="2" a="1"/>
  <c r="O2776" i="2"/>
  <c r="O2777" i="2" a="1"/>
  <c r="O2777" i="2"/>
  <c r="O2778" i="2" a="1"/>
  <c r="O2778" i="2"/>
  <c r="O2779" i="2" a="1"/>
  <c r="O2779" i="2"/>
  <c r="O2780" i="2" a="1"/>
  <c r="O2780" i="2"/>
  <c r="O2781" i="2" a="1"/>
  <c r="O2781" i="2"/>
  <c r="O2782" i="2" a="1"/>
  <c r="O2782" i="2"/>
  <c r="O2783" i="2" a="1"/>
  <c r="O2783" i="2"/>
  <c r="O2784" i="2" a="1"/>
  <c r="O2784" i="2"/>
  <c r="O2785" i="2" a="1"/>
  <c r="O2785" i="2"/>
  <c r="O2786" i="2" a="1"/>
  <c r="O2786" i="2"/>
  <c r="O2787" i="2" a="1"/>
  <c r="O2787" i="2"/>
  <c r="O2788" i="2" a="1"/>
  <c r="O2788" i="2"/>
  <c r="O2789" i="2" a="1"/>
  <c r="O2789" i="2"/>
  <c r="O2790" i="2" a="1"/>
  <c r="O2790" i="2"/>
  <c r="O2791" i="2" a="1"/>
  <c r="O2791" i="2"/>
  <c r="O2792" i="2" a="1"/>
  <c r="O2792" i="2"/>
  <c r="O2793" i="2" a="1"/>
  <c r="O2793" i="2"/>
  <c r="O2794" i="2" a="1"/>
  <c r="O2794" i="2"/>
  <c r="O2795" i="2" a="1"/>
  <c r="O2795" i="2"/>
  <c r="O2796" i="2" a="1"/>
  <c r="O2796" i="2"/>
  <c r="O2797" i="2" a="1"/>
  <c r="O2797" i="2"/>
  <c r="O2798" i="2" a="1"/>
  <c r="O2798" i="2"/>
  <c r="O2799" i="2" a="1"/>
  <c r="O2799" i="2"/>
  <c r="O2800" i="2" a="1"/>
  <c r="O2800" i="2"/>
  <c r="O2801" i="2" a="1"/>
  <c r="O2801" i="2"/>
  <c r="O2802" i="2" a="1"/>
  <c r="O2802" i="2"/>
  <c r="O2803" i="2" a="1"/>
  <c r="O2803" i="2"/>
  <c r="O2804" i="2" a="1"/>
  <c r="O2804" i="2"/>
  <c r="O2805" i="2" a="1"/>
  <c r="O2805" i="2"/>
  <c r="O2806" i="2" a="1"/>
  <c r="O2806" i="2"/>
  <c r="O2807" i="2" a="1"/>
  <c r="O2807" i="2"/>
  <c r="O2808" i="2" a="1"/>
  <c r="O2808" i="2"/>
  <c r="O2809" i="2" a="1"/>
  <c r="O2809" i="2"/>
  <c r="O2810" i="2" a="1"/>
  <c r="O2810" i="2"/>
  <c r="O2811" i="2" a="1"/>
  <c r="O2811" i="2"/>
  <c r="O2812" i="2" a="1"/>
  <c r="O2812" i="2"/>
  <c r="O2813" i="2" a="1"/>
  <c r="O2813" i="2"/>
  <c r="O2814" i="2" a="1"/>
  <c r="O2814" i="2"/>
  <c r="O2815" i="2" a="1"/>
  <c r="O2815" i="2"/>
  <c r="O2816" i="2" a="1"/>
  <c r="O2816" i="2"/>
  <c r="O2817" i="2" a="1"/>
  <c r="O2817" i="2"/>
  <c r="O2818" i="2" a="1"/>
  <c r="O2818" i="2"/>
  <c r="O2819" i="2" a="1"/>
  <c r="O2819" i="2"/>
  <c r="O2820" i="2" a="1"/>
  <c r="O2820" i="2"/>
  <c r="O2821" i="2" a="1"/>
  <c r="O2821" i="2"/>
  <c r="O2822" i="2" a="1"/>
  <c r="O2822" i="2"/>
  <c r="O2823" i="2" a="1"/>
  <c r="O2823" i="2"/>
  <c r="O2824" i="2" a="1"/>
  <c r="O2824" i="2"/>
  <c r="O2825" i="2" a="1"/>
  <c r="O2825" i="2"/>
  <c r="O2826" i="2" a="1"/>
  <c r="O2826" i="2"/>
  <c r="O2827" i="2" a="1"/>
  <c r="O2827" i="2"/>
  <c r="O2828" i="2" a="1"/>
  <c r="O2828" i="2"/>
  <c r="O2829" i="2" a="1"/>
  <c r="O2829" i="2"/>
  <c r="O2830" i="2" a="1"/>
  <c r="O2830" i="2"/>
  <c r="O2831" i="2" a="1"/>
  <c r="O2831" i="2"/>
  <c r="O2832" i="2" a="1"/>
  <c r="O2832" i="2"/>
  <c r="O2833" i="2" a="1"/>
  <c r="O2833" i="2"/>
  <c r="O2834" i="2" a="1"/>
  <c r="O2834" i="2"/>
  <c r="O2835" i="2" a="1"/>
  <c r="O2835" i="2"/>
  <c r="O2836" i="2" a="1"/>
  <c r="O2836" i="2"/>
  <c r="O2837" i="2" a="1"/>
  <c r="O2837" i="2"/>
  <c r="O2838" i="2" a="1"/>
  <c r="O2838" i="2"/>
  <c r="O2839" i="2" a="1"/>
  <c r="O2839" i="2"/>
  <c r="O2840" i="2" a="1"/>
  <c r="O2840" i="2"/>
  <c r="O2841" i="2" a="1"/>
  <c r="O2841" i="2"/>
  <c r="O2842" i="2" a="1"/>
  <c r="O2842" i="2"/>
  <c r="O2843" i="2" a="1"/>
  <c r="O2843" i="2"/>
  <c r="O2844" i="2" a="1"/>
  <c r="O2844" i="2"/>
  <c r="O2845" i="2" a="1"/>
  <c r="O2845" i="2"/>
  <c r="O2846" i="2" a="1"/>
  <c r="O2846" i="2"/>
  <c r="O2847" i="2" a="1"/>
  <c r="O2847" i="2"/>
  <c r="O2848" i="2" a="1"/>
  <c r="O2848" i="2"/>
  <c r="O2849" i="2" a="1"/>
  <c r="O2849" i="2"/>
  <c r="O2850" i="2" a="1"/>
  <c r="O2850" i="2"/>
  <c r="O2851" i="2" a="1"/>
  <c r="O2851" i="2"/>
  <c r="O2852" i="2" a="1"/>
  <c r="O2852" i="2"/>
  <c r="O2853" i="2" a="1"/>
  <c r="O2853" i="2"/>
  <c r="O2854" i="2" a="1"/>
  <c r="O2854" i="2"/>
  <c r="O2855" i="2" a="1"/>
  <c r="O2855" i="2"/>
  <c r="O2856" i="2" a="1"/>
  <c r="O2856" i="2"/>
  <c r="O2857" i="2" a="1"/>
  <c r="O2857" i="2"/>
  <c r="O2858" i="2" a="1"/>
  <c r="O2858" i="2"/>
  <c r="O2859" i="2" a="1"/>
  <c r="O2859" i="2"/>
  <c r="O2860" i="2" a="1"/>
  <c r="O2860" i="2"/>
  <c r="O2861" i="2" a="1"/>
  <c r="O2861" i="2"/>
  <c r="O2862" i="2" a="1"/>
  <c r="O2862" i="2"/>
  <c r="O2863" i="2" a="1"/>
  <c r="O2863" i="2"/>
  <c r="O2864" i="2" a="1"/>
  <c r="O2864" i="2"/>
  <c r="O2865" i="2" a="1"/>
  <c r="O2865" i="2"/>
  <c r="O2866" i="2" a="1"/>
  <c r="O2866" i="2"/>
  <c r="O2867" i="2" a="1"/>
  <c r="O2867" i="2"/>
  <c r="O2868" i="2" a="1"/>
  <c r="O2868" i="2"/>
  <c r="O2869" i="2" a="1"/>
  <c r="O2869" i="2"/>
  <c r="O2870" i="2" a="1"/>
  <c r="O2870" i="2"/>
  <c r="O2871" i="2" a="1"/>
  <c r="O2871" i="2"/>
  <c r="O2872" i="2" a="1"/>
  <c r="O2872" i="2"/>
  <c r="O2873" i="2" a="1"/>
  <c r="O2873" i="2"/>
  <c r="O2874" i="2" a="1"/>
  <c r="O2874" i="2"/>
  <c r="O2875" i="2" a="1"/>
  <c r="O2875" i="2"/>
  <c r="O2876" i="2" a="1"/>
  <c r="O2876" i="2"/>
  <c r="O2877" i="2" a="1"/>
  <c r="O2877" i="2"/>
  <c r="O2878" i="2" a="1"/>
  <c r="O2878" i="2"/>
  <c r="O2879" i="2" a="1"/>
  <c r="O2879" i="2"/>
  <c r="O2880" i="2" a="1"/>
  <c r="O2880" i="2"/>
  <c r="O2881" i="2" a="1"/>
  <c r="O2881" i="2"/>
  <c r="O2882" i="2" a="1"/>
  <c r="O2882" i="2"/>
  <c r="O2883" i="2" a="1"/>
  <c r="O2883" i="2"/>
  <c r="O2884" i="2" a="1"/>
  <c r="O2884" i="2"/>
  <c r="O2885" i="2" a="1"/>
  <c r="O2885" i="2"/>
  <c r="O2886" i="2" a="1"/>
  <c r="O2886" i="2"/>
  <c r="O2887" i="2" a="1"/>
  <c r="O2887" i="2"/>
  <c r="O2888" i="2" a="1"/>
  <c r="O2888" i="2"/>
  <c r="O2889" i="2" a="1"/>
  <c r="O2889" i="2"/>
  <c r="O2890" i="2" a="1"/>
  <c r="O2890" i="2"/>
  <c r="O2891" i="2" a="1"/>
  <c r="O2891" i="2"/>
  <c r="O2892" i="2" a="1"/>
  <c r="O2892" i="2"/>
  <c r="O2893" i="2" a="1"/>
  <c r="O2893" i="2"/>
  <c r="O2894" i="2" a="1"/>
  <c r="O2894" i="2"/>
  <c r="O2895" i="2" a="1"/>
  <c r="O2895" i="2"/>
  <c r="O2896" i="2" a="1"/>
  <c r="O2896" i="2"/>
  <c r="O2897" i="2" a="1"/>
  <c r="O2897" i="2"/>
  <c r="O2898" i="2" a="1"/>
  <c r="O2898" i="2"/>
  <c r="O2899" i="2" a="1"/>
  <c r="O2899" i="2"/>
  <c r="O2900" i="2" a="1"/>
  <c r="O2900" i="2"/>
  <c r="O2901" i="2" a="1"/>
  <c r="O2901" i="2"/>
  <c r="O2902" i="2" a="1"/>
  <c r="O2902" i="2"/>
  <c r="O2903" i="2" a="1"/>
  <c r="O2903" i="2"/>
  <c r="O2904" i="2" a="1"/>
  <c r="O2904" i="2"/>
  <c r="O2905" i="2" a="1"/>
  <c r="O2905" i="2"/>
  <c r="O2906" i="2" a="1"/>
  <c r="O2906" i="2"/>
  <c r="O2907" i="2" a="1"/>
  <c r="O2907" i="2"/>
  <c r="O2908" i="2" a="1"/>
  <c r="O2908" i="2"/>
  <c r="O2909" i="2" a="1"/>
  <c r="O2909" i="2"/>
  <c r="O2910" i="2" a="1"/>
  <c r="O2910" i="2"/>
  <c r="O2911" i="2" a="1"/>
  <c r="O2911" i="2"/>
  <c r="O2912" i="2" a="1"/>
  <c r="O2912" i="2"/>
  <c r="O2913" i="2" a="1"/>
  <c r="O2913" i="2"/>
  <c r="O2914" i="2" a="1"/>
  <c r="O2914" i="2"/>
  <c r="O2915" i="2" a="1"/>
  <c r="O2915" i="2"/>
  <c r="O2916" i="2" a="1"/>
  <c r="O2916" i="2"/>
  <c r="O2917" i="2" a="1"/>
  <c r="O2917" i="2"/>
  <c r="O2918" i="2" a="1"/>
  <c r="O2918" i="2"/>
  <c r="O2919" i="2" a="1"/>
  <c r="O2919" i="2"/>
  <c r="O2920" i="2" a="1"/>
  <c r="O2920" i="2"/>
  <c r="O2921" i="2" a="1"/>
  <c r="O2921" i="2"/>
  <c r="O2922" i="2" a="1"/>
  <c r="O2922" i="2"/>
  <c r="O2923" i="2" a="1"/>
  <c r="O2923" i="2"/>
  <c r="O2924" i="2" a="1"/>
  <c r="O2924" i="2"/>
  <c r="O2925" i="2" a="1"/>
  <c r="O2925" i="2"/>
  <c r="O2926" i="2" a="1"/>
  <c r="O2926" i="2"/>
  <c r="O2927" i="2" a="1"/>
  <c r="O2927" i="2"/>
  <c r="O2928" i="2" a="1"/>
  <c r="O2928" i="2"/>
  <c r="O2929" i="2" a="1"/>
  <c r="O2929" i="2"/>
  <c r="O2930" i="2" a="1"/>
  <c r="O2930" i="2"/>
  <c r="O2931" i="2" a="1"/>
  <c r="O2931" i="2"/>
  <c r="O2932" i="2" a="1"/>
  <c r="O2932" i="2"/>
  <c r="O2933" i="2" a="1"/>
  <c r="O2933" i="2"/>
  <c r="O2934" i="2" a="1"/>
  <c r="O2934" i="2"/>
  <c r="O2935" i="2" a="1"/>
  <c r="O2935" i="2"/>
  <c r="O2936" i="2" a="1"/>
  <c r="O2936" i="2"/>
  <c r="O2937" i="2" a="1"/>
  <c r="O2937" i="2"/>
  <c r="O2938" i="2" a="1"/>
  <c r="O2938" i="2"/>
  <c r="O2939" i="2" a="1"/>
  <c r="O2939" i="2"/>
  <c r="O2940" i="2" a="1"/>
  <c r="O2940" i="2"/>
  <c r="O2941" i="2" a="1"/>
  <c r="O2941" i="2"/>
  <c r="O2942" i="2" a="1"/>
  <c r="O2942" i="2"/>
  <c r="O2943" i="2" a="1"/>
  <c r="O2943" i="2"/>
  <c r="O2944" i="2" a="1"/>
  <c r="O2944" i="2"/>
  <c r="O2945" i="2" a="1"/>
  <c r="O2945" i="2"/>
  <c r="O2946" i="2" a="1"/>
  <c r="O2946" i="2"/>
  <c r="O2947" i="2" a="1"/>
  <c r="O2947" i="2"/>
  <c r="O2948" i="2" a="1"/>
  <c r="O2948" i="2"/>
  <c r="O2949" i="2" a="1"/>
  <c r="O2949" i="2"/>
  <c r="O2950" i="2" a="1"/>
  <c r="O2950" i="2"/>
  <c r="O2951" i="2" a="1"/>
  <c r="O2951" i="2"/>
  <c r="O2952" i="2" a="1"/>
  <c r="O2952" i="2"/>
  <c r="O2953" i="2" a="1"/>
  <c r="O2953" i="2"/>
  <c r="O2954" i="2" a="1"/>
  <c r="O2954" i="2"/>
  <c r="O2955" i="2" a="1"/>
  <c r="O2955" i="2"/>
  <c r="O2956" i="2" a="1"/>
  <c r="O2956" i="2"/>
  <c r="O2957" i="2" a="1"/>
  <c r="O2957" i="2"/>
  <c r="O2958" i="2" a="1"/>
  <c r="O2958" i="2"/>
  <c r="O2959" i="2" a="1"/>
  <c r="O2959" i="2"/>
  <c r="O2960" i="2" a="1"/>
  <c r="O2960" i="2"/>
  <c r="O2961" i="2" a="1"/>
  <c r="O2961" i="2"/>
  <c r="O2962" i="2" a="1"/>
  <c r="O2962" i="2"/>
  <c r="O2963" i="2" a="1"/>
  <c r="O2963" i="2"/>
  <c r="O2964" i="2" a="1"/>
  <c r="O2964" i="2"/>
  <c r="O2965" i="2" a="1"/>
  <c r="O2965" i="2"/>
  <c r="O2966" i="2" a="1"/>
  <c r="O2966" i="2"/>
  <c r="O2967" i="2" a="1"/>
  <c r="O2967" i="2"/>
  <c r="O2968" i="2" a="1"/>
  <c r="O2968" i="2"/>
  <c r="O2969" i="2" a="1"/>
  <c r="O2969" i="2"/>
  <c r="O2970" i="2" a="1"/>
  <c r="O2970" i="2"/>
  <c r="O2971" i="2" a="1"/>
  <c r="O2971" i="2"/>
  <c r="O2972" i="2" a="1"/>
  <c r="O2972" i="2"/>
  <c r="O2973" i="2" a="1"/>
  <c r="O2973" i="2"/>
  <c r="O2974" i="2" a="1"/>
  <c r="O2974" i="2"/>
  <c r="O2975" i="2" a="1"/>
  <c r="O2975" i="2"/>
  <c r="O2976" i="2" a="1"/>
  <c r="O2976" i="2"/>
  <c r="O2977" i="2" a="1"/>
  <c r="O2977" i="2"/>
  <c r="O2978" i="2" a="1"/>
  <c r="O2978" i="2"/>
  <c r="O2979" i="2" a="1"/>
  <c r="O2979" i="2"/>
  <c r="O2980" i="2" a="1"/>
  <c r="O2980" i="2"/>
  <c r="O2981" i="2" a="1"/>
  <c r="O2981" i="2"/>
  <c r="O2982" i="2" a="1"/>
  <c r="O2982" i="2"/>
  <c r="O2983" i="2" a="1"/>
  <c r="O2983" i="2"/>
  <c r="O2984" i="2" a="1"/>
  <c r="O2984" i="2"/>
  <c r="O2985" i="2" a="1"/>
  <c r="O2985" i="2"/>
  <c r="O2986" i="2" a="1"/>
  <c r="O2986" i="2"/>
  <c r="O2987" i="2" a="1"/>
  <c r="O2987" i="2"/>
  <c r="O2988" i="2" a="1"/>
  <c r="O2988" i="2"/>
  <c r="O2989" i="2" a="1"/>
  <c r="O2989" i="2"/>
  <c r="O2990" i="2" a="1"/>
  <c r="O2990" i="2"/>
  <c r="O2991" i="2" a="1"/>
  <c r="O2991" i="2"/>
  <c r="O2992" i="2" a="1"/>
  <c r="O2992" i="2"/>
  <c r="O2993" i="2" a="1"/>
  <c r="O2993" i="2"/>
  <c r="O2994" i="2" a="1"/>
  <c r="O2994" i="2"/>
  <c r="O2995" i="2" a="1"/>
  <c r="O2995" i="2"/>
  <c r="O2996" i="2" a="1"/>
  <c r="O2996" i="2"/>
  <c r="O2997" i="2" a="1"/>
  <c r="O2997" i="2"/>
  <c r="O2998" i="2" a="1"/>
  <c r="O2998" i="2"/>
  <c r="O2999" i="2" a="1"/>
  <c r="O2999" i="2"/>
  <c r="O3000" i="2" a="1"/>
  <c r="O3000" i="2"/>
  <c r="O3001" i="2" a="1"/>
  <c r="O3001" i="2"/>
  <c r="O3002" i="2" a="1"/>
  <c r="O3002" i="2"/>
  <c r="O3003" i="2" a="1"/>
  <c r="O3003" i="2"/>
  <c r="O3004" i="2" a="1"/>
  <c r="O3004" i="2"/>
  <c r="O3005" i="2" a="1"/>
  <c r="O3005" i="2"/>
  <c r="O3006" i="2" a="1"/>
  <c r="O3006" i="2"/>
  <c r="O3007" i="2" a="1"/>
  <c r="O3007" i="2"/>
  <c r="O3008" i="2" a="1"/>
  <c r="O3008" i="2"/>
  <c r="O3009" i="2" a="1"/>
  <c r="O3009" i="2"/>
  <c r="O3010" i="2" a="1"/>
  <c r="O3010" i="2"/>
  <c r="O3011" i="2" a="1"/>
  <c r="O3011" i="2"/>
  <c r="O3012" i="2" a="1"/>
  <c r="O3012" i="2"/>
  <c r="O3013" i="2" a="1"/>
  <c r="O3013" i="2"/>
  <c r="O3014" i="2" a="1"/>
  <c r="O3014" i="2"/>
  <c r="O3015" i="2" a="1"/>
  <c r="O3015" i="2"/>
  <c r="O3016" i="2" a="1"/>
  <c r="O3016" i="2"/>
  <c r="O3017" i="2" a="1"/>
  <c r="O3017" i="2"/>
  <c r="O3018" i="2" a="1"/>
  <c r="O3018" i="2"/>
  <c r="O3019" i="2" a="1"/>
  <c r="O3019" i="2"/>
  <c r="O3020" i="2" a="1"/>
  <c r="O3020" i="2"/>
  <c r="O3021" i="2" a="1"/>
  <c r="O3021" i="2"/>
  <c r="O3022" i="2" a="1"/>
  <c r="O3022" i="2"/>
  <c r="O3023" i="2" a="1"/>
  <c r="O3023" i="2"/>
  <c r="O3024" i="2" a="1"/>
  <c r="O3024" i="2"/>
  <c r="O3025" i="2" a="1"/>
  <c r="O3025" i="2"/>
  <c r="O3026" i="2" a="1"/>
  <c r="O3026" i="2"/>
  <c r="O3027" i="2" a="1"/>
  <c r="O3027" i="2"/>
  <c r="O3028" i="2" a="1"/>
  <c r="O3028" i="2"/>
  <c r="O3029" i="2" a="1"/>
  <c r="O3029" i="2"/>
  <c r="O3030" i="2" a="1"/>
  <c r="O3030" i="2"/>
  <c r="O3031" i="2" a="1"/>
  <c r="O3031" i="2"/>
  <c r="O3032" i="2" a="1"/>
  <c r="O3032" i="2"/>
  <c r="O3033" i="2" a="1"/>
  <c r="O3033" i="2"/>
  <c r="O3034" i="2" a="1"/>
  <c r="O3034" i="2"/>
  <c r="O3035" i="2" a="1"/>
  <c r="O3035" i="2"/>
  <c r="O3036" i="2" a="1"/>
  <c r="O3036" i="2"/>
  <c r="O3037" i="2" a="1"/>
  <c r="O3037" i="2"/>
  <c r="O3038" i="2" a="1"/>
  <c r="O3038" i="2"/>
  <c r="O3039" i="2" a="1"/>
  <c r="O3039" i="2"/>
  <c r="O3040" i="2" a="1"/>
  <c r="O3040" i="2"/>
  <c r="O3041" i="2" a="1"/>
  <c r="O3041" i="2"/>
  <c r="O3042" i="2" a="1"/>
  <c r="O3042" i="2"/>
  <c r="O3043" i="2" a="1"/>
  <c r="O3043" i="2"/>
  <c r="O3044" i="2" a="1"/>
  <c r="O3044" i="2"/>
  <c r="O3045" i="2" a="1"/>
  <c r="O3045" i="2"/>
  <c r="O3046" i="2" a="1"/>
  <c r="O3046" i="2"/>
  <c r="O3047" i="2" a="1"/>
  <c r="O3047" i="2"/>
  <c r="O3048" i="2" a="1"/>
  <c r="O3048" i="2"/>
  <c r="O3049" i="2" a="1"/>
  <c r="O3049" i="2"/>
  <c r="O3050" i="2" a="1"/>
  <c r="O3050" i="2"/>
  <c r="O3051" i="2" a="1"/>
  <c r="O3051" i="2"/>
  <c r="O3052" i="2" a="1"/>
  <c r="O3052" i="2"/>
  <c r="O3053" i="2" a="1"/>
  <c r="O3053" i="2"/>
  <c r="O3054" i="2" a="1"/>
  <c r="O3054" i="2"/>
  <c r="O3055" i="2" a="1"/>
  <c r="O3055" i="2"/>
  <c r="O3056" i="2" a="1"/>
  <c r="O3056" i="2"/>
  <c r="O3057" i="2" a="1"/>
  <c r="O3057" i="2"/>
  <c r="O3058" i="2" a="1"/>
  <c r="O3058" i="2"/>
  <c r="O3059" i="2" a="1"/>
  <c r="O3059" i="2"/>
  <c r="O3060" i="2" a="1"/>
  <c r="O3060" i="2"/>
  <c r="O3061" i="2" a="1"/>
  <c r="O3061" i="2"/>
  <c r="O3062" i="2" a="1"/>
  <c r="O3062" i="2"/>
  <c r="O3063" i="2" a="1"/>
  <c r="O3063" i="2"/>
  <c r="O3064" i="2" a="1"/>
  <c r="O3064" i="2"/>
  <c r="O3065" i="2" a="1"/>
  <c r="O3065" i="2"/>
  <c r="O3066" i="2" a="1"/>
  <c r="O3066" i="2"/>
  <c r="O3067" i="2" a="1"/>
  <c r="O3067" i="2"/>
  <c r="O3068" i="2" a="1"/>
  <c r="O3068" i="2"/>
  <c r="O3069" i="2" a="1"/>
  <c r="O3069" i="2"/>
  <c r="O3070" i="2" a="1"/>
  <c r="O3070" i="2"/>
  <c r="O3071" i="2" a="1"/>
  <c r="O3071" i="2"/>
  <c r="O3072" i="2" a="1"/>
  <c r="O3072" i="2"/>
  <c r="O3073" i="2" a="1"/>
  <c r="O3073" i="2"/>
  <c r="O3074" i="2" a="1"/>
  <c r="O3074" i="2"/>
  <c r="O3075" i="2" a="1"/>
  <c r="O3075" i="2"/>
  <c r="O3076" i="2" a="1"/>
  <c r="O3076" i="2"/>
  <c r="O3077" i="2" a="1"/>
  <c r="O3077" i="2"/>
  <c r="O3078" i="2" a="1"/>
  <c r="O3078" i="2"/>
  <c r="O3079" i="2" a="1"/>
  <c r="O3079" i="2"/>
  <c r="O3080" i="2" a="1"/>
  <c r="O3080" i="2"/>
  <c r="O3081" i="2" a="1"/>
  <c r="O3081" i="2"/>
  <c r="O3082" i="2" a="1"/>
  <c r="O3082" i="2"/>
  <c r="O3083" i="2" a="1"/>
  <c r="O3083" i="2"/>
  <c r="O3084" i="2" a="1"/>
  <c r="O3084" i="2"/>
  <c r="O3085" i="2" a="1"/>
  <c r="O3085" i="2"/>
  <c r="O3086" i="2" a="1"/>
  <c r="O3086" i="2"/>
  <c r="O3087" i="2" a="1"/>
  <c r="O3087" i="2"/>
  <c r="O3088" i="2" a="1"/>
  <c r="O3088" i="2"/>
  <c r="O3089" i="2" a="1"/>
  <c r="O3089" i="2"/>
  <c r="O3090" i="2" a="1"/>
  <c r="O3090" i="2"/>
  <c r="O3091" i="2" a="1"/>
  <c r="O3091" i="2"/>
  <c r="O3092" i="2" a="1"/>
  <c r="O3092" i="2"/>
  <c r="O3093" i="2" a="1"/>
  <c r="O3093" i="2"/>
  <c r="O3094" i="2" a="1"/>
  <c r="O3094" i="2"/>
  <c r="O3095" i="2" a="1"/>
  <c r="O3095" i="2"/>
  <c r="O3096" i="2" a="1"/>
  <c r="O3096" i="2"/>
  <c r="O3097" i="2" a="1"/>
  <c r="O3097" i="2"/>
  <c r="O3098" i="2" a="1"/>
  <c r="O3098" i="2"/>
  <c r="O3099" i="2" a="1"/>
  <c r="O3099" i="2"/>
  <c r="O3100" i="2" a="1"/>
  <c r="O3100" i="2"/>
  <c r="O3101" i="2" a="1"/>
  <c r="O3101" i="2"/>
  <c r="O3102" i="2" a="1"/>
  <c r="O3102" i="2"/>
  <c r="O3103" i="2" a="1"/>
  <c r="O3103" i="2"/>
  <c r="O3104" i="2" a="1"/>
  <c r="O3104" i="2"/>
  <c r="O3105" i="2" a="1"/>
  <c r="O3105" i="2"/>
  <c r="O3106" i="2" a="1"/>
  <c r="O3106" i="2"/>
  <c r="O3107" i="2" a="1"/>
  <c r="O3107" i="2"/>
  <c r="O3108" i="2" a="1"/>
  <c r="O3108" i="2"/>
  <c r="O3109" i="2" a="1"/>
  <c r="O3109" i="2"/>
  <c r="O3110" i="2" a="1"/>
  <c r="O3110" i="2"/>
  <c r="O3111" i="2" a="1"/>
  <c r="O3111" i="2"/>
  <c r="O3112" i="2" a="1"/>
  <c r="O3112" i="2"/>
  <c r="O3113" i="2" a="1"/>
  <c r="O3113" i="2"/>
  <c r="O3114" i="2" a="1"/>
  <c r="O3114" i="2"/>
  <c r="O3115" i="2" a="1"/>
  <c r="O3115" i="2"/>
  <c r="O3116" i="2" a="1"/>
  <c r="O3116" i="2"/>
  <c r="O3117" i="2" a="1"/>
  <c r="O3117" i="2"/>
  <c r="O3118" i="2" a="1"/>
  <c r="O3118" i="2"/>
  <c r="O3119" i="2" a="1"/>
  <c r="O3119" i="2"/>
  <c r="O3120" i="2" a="1"/>
  <c r="O3120" i="2"/>
  <c r="O3121" i="2" a="1"/>
  <c r="O3121" i="2"/>
  <c r="O3122" i="2" a="1"/>
  <c r="O3122" i="2"/>
  <c r="O3123" i="2" a="1"/>
  <c r="O3123" i="2"/>
  <c r="O3124" i="2" a="1"/>
  <c r="O3124" i="2"/>
  <c r="O3125" i="2" a="1"/>
  <c r="O3125" i="2"/>
  <c r="O3126" i="2" a="1"/>
  <c r="O3126" i="2"/>
  <c r="O3127" i="2" a="1"/>
  <c r="O3127" i="2"/>
  <c r="O3128" i="2" a="1"/>
  <c r="O3128" i="2"/>
  <c r="O3129" i="2" a="1"/>
  <c r="O3129" i="2"/>
  <c r="O3130" i="2" a="1"/>
  <c r="O3130" i="2"/>
  <c r="O3131" i="2" a="1"/>
  <c r="O3131" i="2"/>
  <c r="O3132" i="2" a="1"/>
  <c r="O3132" i="2"/>
  <c r="O3133" i="2" a="1"/>
  <c r="O3133" i="2"/>
  <c r="O3134" i="2" a="1"/>
  <c r="O3134" i="2"/>
  <c r="O3135" i="2" a="1"/>
  <c r="O3135" i="2"/>
  <c r="O3136" i="2" a="1"/>
  <c r="O3136" i="2"/>
  <c r="O3137" i="2" a="1"/>
  <c r="O3137" i="2"/>
  <c r="O3138" i="2" a="1"/>
  <c r="O3138" i="2"/>
  <c r="O3139" i="2" a="1"/>
  <c r="O3139" i="2"/>
  <c r="O3140" i="2" a="1"/>
  <c r="O3140" i="2"/>
  <c r="O3141" i="2" a="1"/>
  <c r="O3141" i="2"/>
  <c r="O3142" i="2" a="1"/>
  <c r="O3142" i="2"/>
  <c r="O3143" i="2" a="1"/>
  <c r="O3143" i="2"/>
  <c r="O3144" i="2" a="1"/>
  <c r="O3144" i="2"/>
  <c r="O3145" i="2" a="1"/>
  <c r="O3145" i="2"/>
  <c r="O3146" i="2" a="1"/>
  <c r="O3146" i="2"/>
  <c r="O3147" i="2" a="1"/>
  <c r="O3147" i="2"/>
  <c r="O3148" i="2" a="1"/>
  <c r="O3148" i="2"/>
  <c r="O3149" i="2" a="1"/>
  <c r="O3149" i="2"/>
  <c r="O3150" i="2" a="1"/>
  <c r="O3150" i="2"/>
  <c r="O3151" i="2" a="1"/>
  <c r="O3151" i="2"/>
  <c r="O3152" i="2" a="1"/>
  <c r="O3152" i="2"/>
  <c r="O3153" i="2" a="1"/>
  <c r="O3153" i="2"/>
  <c r="O3154" i="2" a="1"/>
  <c r="O3154" i="2"/>
  <c r="O3155" i="2" a="1"/>
  <c r="O3155" i="2"/>
  <c r="O3156" i="2" a="1"/>
  <c r="O3156" i="2"/>
  <c r="O3157" i="2" a="1"/>
  <c r="O3157" i="2"/>
  <c r="O3158" i="2" a="1"/>
  <c r="O3158" i="2"/>
  <c r="O3159" i="2" a="1"/>
  <c r="O3159" i="2"/>
  <c r="O3160" i="2" a="1"/>
  <c r="O3160" i="2"/>
  <c r="O3161" i="2" a="1"/>
  <c r="O3161" i="2"/>
  <c r="O3162" i="2" a="1"/>
  <c r="O3162" i="2"/>
  <c r="O3163" i="2" a="1"/>
  <c r="O3163" i="2"/>
  <c r="O3164" i="2" a="1"/>
  <c r="O3164" i="2"/>
  <c r="O3165" i="2" a="1"/>
  <c r="O3165" i="2"/>
  <c r="O3166" i="2" a="1"/>
  <c r="O3166" i="2"/>
  <c r="O3167" i="2" a="1"/>
  <c r="O3167" i="2"/>
  <c r="O3168" i="2" a="1"/>
  <c r="O3168" i="2"/>
  <c r="O3169" i="2" a="1"/>
  <c r="O3169" i="2"/>
  <c r="O3170" i="2" a="1"/>
  <c r="O3170" i="2"/>
  <c r="O3171" i="2" a="1"/>
  <c r="O3171" i="2"/>
  <c r="O3172" i="2" a="1"/>
  <c r="O3172" i="2"/>
  <c r="O3173" i="2" a="1"/>
  <c r="O3173" i="2"/>
  <c r="O3174" i="2" a="1"/>
  <c r="O3174" i="2"/>
  <c r="O3175" i="2" a="1"/>
  <c r="O3175" i="2"/>
  <c r="O3176" i="2" a="1"/>
  <c r="O3176" i="2"/>
  <c r="O3177" i="2" a="1"/>
  <c r="O3177" i="2"/>
  <c r="O3178" i="2" a="1"/>
  <c r="O3178" i="2"/>
  <c r="O3179" i="2" a="1"/>
  <c r="O3179" i="2"/>
  <c r="O3180" i="2" a="1"/>
  <c r="O3180" i="2"/>
  <c r="O3181" i="2" a="1"/>
  <c r="O3181" i="2"/>
  <c r="O3182" i="2" a="1"/>
  <c r="O3182" i="2"/>
  <c r="O3183" i="2" a="1"/>
  <c r="O3183" i="2"/>
  <c r="O3184" i="2" a="1"/>
  <c r="O3184" i="2"/>
  <c r="O3185" i="2" a="1"/>
  <c r="O3185" i="2"/>
  <c r="O3186" i="2" a="1"/>
  <c r="O3186" i="2"/>
  <c r="O3187" i="2" a="1"/>
  <c r="O3187" i="2"/>
  <c r="O3188" i="2" a="1"/>
  <c r="O3188" i="2"/>
  <c r="O3189" i="2" a="1"/>
  <c r="O3189" i="2"/>
  <c r="O3190" i="2" a="1"/>
  <c r="O3190" i="2"/>
  <c r="O3191" i="2" a="1"/>
  <c r="O3191" i="2"/>
  <c r="O3192" i="2" a="1"/>
  <c r="O3192" i="2"/>
  <c r="O3193" i="2" a="1"/>
  <c r="O3193" i="2"/>
  <c r="O3194" i="2" a="1"/>
  <c r="O3194" i="2"/>
  <c r="O3195" i="2" a="1"/>
  <c r="O3195" i="2"/>
  <c r="O3196" i="2" a="1"/>
  <c r="O3196" i="2"/>
  <c r="O3197" i="2" a="1"/>
  <c r="O3197" i="2"/>
  <c r="O3198" i="2" a="1"/>
  <c r="O3198" i="2"/>
  <c r="O3199" i="2" a="1"/>
  <c r="O3199" i="2"/>
  <c r="O3200" i="2" a="1"/>
  <c r="O3200" i="2"/>
  <c r="O3201" i="2" a="1"/>
  <c r="O3201" i="2"/>
  <c r="O3202" i="2" a="1"/>
  <c r="O3202" i="2"/>
  <c r="O3203" i="2" a="1"/>
  <c r="O3203" i="2"/>
  <c r="O3204" i="2" a="1"/>
  <c r="O3204" i="2"/>
  <c r="O3205" i="2" a="1"/>
  <c r="O3205" i="2"/>
  <c r="O3206" i="2" a="1"/>
  <c r="O3206" i="2"/>
  <c r="O3207" i="2" a="1"/>
  <c r="O3207" i="2"/>
  <c r="O3208" i="2" a="1"/>
  <c r="O3208" i="2"/>
  <c r="O3209" i="2" a="1"/>
  <c r="O3209" i="2"/>
  <c r="O3210" i="2" a="1"/>
  <c r="O3210" i="2"/>
  <c r="O3211" i="2" a="1"/>
  <c r="O3211" i="2"/>
  <c r="O3212" i="2" a="1"/>
  <c r="O3212" i="2"/>
  <c r="O3213" i="2" a="1"/>
  <c r="O3213" i="2"/>
  <c r="O3214" i="2" a="1"/>
  <c r="O3214" i="2"/>
  <c r="O3215" i="2" a="1"/>
  <c r="O3215" i="2"/>
  <c r="O3216" i="2" a="1"/>
  <c r="O3216" i="2"/>
  <c r="O3217" i="2" a="1"/>
  <c r="O3217" i="2"/>
  <c r="O3218" i="2" a="1"/>
  <c r="O3218" i="2"/>
  <c r="O3219" i="2" a="1"/>
  <c r="O3219" i="2"/>
  <c r="O3220" i="2" a="1"/>
  <c r="O3220" i="2"/>
  <c r="O3221" i="2" a="1"/>
  <c r="O3221" i="2"/>
  <c r="O3222" i="2" a="1"/>
  <c r="O3222" i="2"/>
  <c r="O3223" i="2" a="1"/>
  <c r="O3223" i="2"/>
  <c r="O3224" i="2" a="1"/>
  <c r="O3224" i="2"/>
  <c r="O3225" i="2" a="1"/>
  <c r="O3225" i="2"/>
  <c r="O3226" i="2" a="1"/>
  <c r="O3226" i="2"/>
  <c r="O3227" i="2" a="1"/>
  <c r="O3227" i="2"/>
  <c r="O3228" i="2" a="1"/>
  <c r="O3228" i="2"/>
  <c r="O3229" i="2" a="1"/>
  <c r="O3229" i="2"/>
  <c r="O3230" i="2" a="1"/>
  <c r="O3230" i="2"/>
  <c r="O3231" i="2" a="1"/>
  <c r="O3231" i="2"/>
  <c r="O3232" i="2" a="1"/>
  <c r="O3232" i="2"/>
  <c r="O3233" i="2" a="1"/>
  <c r="O3233" i="2"/>
  <c r="O3234" i="2" a="1"/>
  <c r="O3234" i="2"/>
  <c r="O3235" i="2" a="1"/>
  <c r="O3235" i="2"/>
  <c r="O3236" i="2" a="1"/>
  <c r="O3236" i="2"/>
  <c r="O3237" i="2" a="1"/>
  <c r="O3237" i="2"/>
  <c r="O3238" i="2" a="1"/>
  <c r="O3238" i="2"/>
  <c r="O3239" i="2" a="1"/>
  <c r="O3239" i="2"/>
  <c r="O3240" i="2" a="1"/>
  <c r="O3240" i="2"/>
  <c r="O3241" i="2" a="1"/>
  <c r="O3241" i="2"/>
  <c r="O3242" i="2" a="1"/>
  <c r="O3242" i="2"/>
  <c r="O3243" i="2" a="1"/>
  <c r="O3243" i="2"/>
  <c r="O3244" i="2" a="1"/>
  <c r="O3244" i="2"/>
  <c r="O3245" i="2" a="1"/>
  <c r="O3245" i="2"/>
  <c r="O3246" i="2" a="1"/>
  <c r="O3246" i="2"/>
  <c r="O3247" i="2" a="1"/>
  <c r="O3247" i="2"/>
  <c r="O3248" i="2" a="1"/>
  <c r="O3248" i="2"/>
  <c r="O3249" i="2" a="1"/>
  <c r="O3249" i="2"/>
  <c r="O3250" i="2" a="1"/>
  <c r="O3250" i="2"/>
  <c r="O3251" i="2" a="1"/>
  <c r="O3251" i="2"/>
  <c r="O3252" i="2" a="1"/>
  <c r="O3252" i="2"/>
  <c r="O3253" i="2" a="1"/>
  <c r="O3253" i="2"/>
  <c r="O3254" i="2" a="1"/>
  <c r="O3254" i="2"/>
  <c r="O3255" i="2" a="1"/>
  <c r="O3255" i="2"/>
  <c r="O3256" i="2" a="1"/>
  <c r="O3256" i="2"/>
  <c r="O3257" i="2" a="1"/>
  <c r="O3257" i="2"/>
  <c r="O3258" i="2" a="1"/>
  <c r="O3258" i="2"/>
  <c r="O3259" i="2" a="1"/>
  <c r="O3259" i="2"/>
  <c r="O3260" i="2" a="1"/>
  <c r="O3260" i="2"/>
  <c r="O3261" i="2" a="1"/>
  <c r="O3261" i="2"/>
  <c r="O3262" i="2" a="1"/>
  <c r="O3262" i="2"/>
  <c r="O3263" i="2" a="1"/>
  <c r="O3263" i="2"/>
  <c r="O3264" i="2" a="1"/>
  <c r="O3264" i="2"/>
  <c r="O3265" i="2" a="1"/>
  <c r="O3265" i="2"/>
  <c r="O3266" i="2" a="1"/>
  <c r="O3266" i="2"/>
  <c r="O3267" i="2" a="1"/>
  <c r="O3267" i="2"/>
  <c r="O3268" i="2" a="1"/>
  <c r="O3268" i="2"/>
  <c r="O3269" i="2" a="1"/>
  <c r="O3269" i="2"/>
  <c r="O3270" i="2" a="1"/>
  <c r="O3270" i="2"/>
  <c r="O3271" i="2" a="1"/>
  <c r="O3271" i="2"/>
  <c r="O3272" i="2" a="1"/>
  <c r="O3272" i="2"/>
  <c r="O3273" i="2" a="1"/>
  <c r="O3273" i="2"/>
  <c r="O3274" i="2" a="1"/>
  <c r="O3274" i="2"/>
  <c r="O3275" i="2" a="1"/>
  <c r="O3275" i="2"/>
  <c r="O3276" i="2" a="1"/>
  <c r="O3276" i="2"/>
  <c r="O3277" i="2" a="1"/>
  <c r="O3277" i="2"/>
  <c r="O3278" i="2" a="1"/>
  <c r="O3278" i="2"/>
  <c r="O3279" i="2" a="1"/>
  <c r="O3279" i="2"/>
  <c r="O3280" i="2" a="1"/>
  <c r="O3280" i="2"/>
  <c r="O3281" i="2" a="1"/>
  <c r="O3281" i="2"/>
  <c r="O3282" i="2" a="1"/>
  <c r="O3282" i="2"/>
  <c r="O3283" i="2" a="1"/>
  <c r="O3283" i="2"/>
  <c r="O3284" i="2" a="1"/>
  <c r="O3284" i="2"/>
  <c r="O3285" i="2" a="1"/>
  <c r="O3285" i="2"/>
  <c r="O3286" i="2" a="1"/>
  <c r="O3286" i="2"/>
  <c r="O3287" i="2" a="1"/>
  <c r="O3287" i="2"/>
  <c r="O3288" i="2" a="1"/>
  <c r="O3288" i="2"/>
  <c r="O3289" i="2" a="1"/>
  <c r="O3289" i="2"/>
  <c r="O3290" i="2" a="1"/>
  <c r="O3290" i="2"/>
  <c r="O3291" i="2" a="1"/>
  <c r="O3291" i="2"/>
  <c r="O3292" i="2" a="1"/>
  <c r="O3292" i="2"/>
  <c r="O3293" i="2" a="1"/>
  <c r="O3293" i="2"/>
  <c r="O3294" i="2" a="1"/>
  <c r="O3294" i="2"/>
  <c r="O3295" i="2" a="1"/>
  <c r="O3295" i="2"/>
  <c r="O3296" i="2" a="1"/>
  <c r="O3296" i="2"/>
  <c r="O3297" i="2" a="1"/>
  <c r="O3297" i="2"/>
  <c r="O3298" i="2" a="1"/>
  <c r="O3298" i="2"/>
  <c r="O3299" i="2" a="1"/>
  <c r="O3299" i="2"/>
  <c r="O3300" i="2" a="1"/>
  <c r="O3300" i="2"/>
  <c r="O3301" i="2" a="1"/>
  <c r="O3301" i="2"/>
  <c r="O3302" i="2" a="1"/>
  <c r="O3302" i="2"/>
  <c r="O3303" i="2" a="1"/>
  <c r="O3303" i="2"/>
  <c r="O3304" i="2" a="1"/>
  <c r="O3304" i="2"/>
  <c r="O3305" i="2" a="1"/>
  <c r="O3305" i="2"/>
  <c r="O3306" i="2" a="1"/>
  <c r="O3306" i="2"/>
  <c r="O3307" i="2" a="1"/>
  <c r="O3307" i="2"/>
  <c r="O3308" i="2" a="1"/>
  <c r="O3308" i="2"/>
  <c r="O3309" i="2" a="1"/>
  <c r="O3309" i="2"/>
  <c r="O3310" i="2" a="1"/>
  <c r="O3310" i="2"/>
  <c r="O3311" i="2" a="1"/>
  <c r="O3311" i="2"/>
  <c r="O3312" i="2" a="1"/>
  <c r="O3312" i="2"/>
  <c r="O3313" i="2" a="1"/>
  <c r="O3313" i="2"/>
  <c r="O3314" i="2" a="1"/>
  <c r="O3314" i="2"/>
  <c r="O3315" i="2" a="1"/>
  <c r="O3315" i="2"/>
  <c r="O3316" i="2" a="1"/>
  <c r="O3316" i="2"/>
  <c r="O3317" i="2" a="1"/>
  <c r="O3317" i="2"/>
  <c r="O3318" i="2" a="1"/>
  <c r="O3318" i="2"/>
  <c r="O3319" i="2" a="1"/>
  <c r="O3319" i="2"/>
  <c r="O3320" i="2" a="1"/>
  <c r="O3320" i="2"/>
  <c r="O3321" i="2" a="1"/>
  <c r="O3321" i="2"/>
  <c r="O3322" i="2" a="1"/>
  <c r="O3322" i="2"/>
  <c r="O3323" i="2" a="1"/>
  <c r="O3323" i="2"/>
  <c r="O3324" i="2" a="1"/>
  <c r="O3324" i="2"/>
  <c r="O3325" i="2" a="1"/>
  <c r="O3325" i="2"/>
  <c r="O3326" i="2" a="1"/>
  <c r="O3326" i="2"/>
  <c r="O3327" i="2" a="1"/>
  <c r="O3327" i="2"/>
  <c r="O3328" i="2" a="1"/>
  <c r="O3328" i="2"/>
  <c r="O3329" i="2" a="1"/>
  <c r="O3329" i="2"/>
  <c r="O3330" i="2" a="1"/>
  <c r="O3330" i="2"/>
  <c r="O3331" i="2" a="1"/>
  <c r="O3331" i="2"/>
  <c r="O3332" i="2" a="1"/>
  <c r="O3332" i="2"/>
  <c r="O3333" i="2" a="1"/>
  <c r="O3333" i="2"/>
  <c r="O3334" i="2" a="1"/>
  <c r="O3334" i="2"/>
  <c r="O3335" i="2" a="1"/>
  <c r="O3335" i="2"/>
  <c r="O3336" i="2" a="1"/>
  <c r="O3336" i="2"/>
  <c r="O3337" i="2" a="1"/>
  <c r="O3337" i="2"/>
  <c r="O3338" i="2" a="1"/>
  <c r="O3338" i="2"/>
  <c r="O3339" i="2" a="1"/>
  <c r="O3339" i="2"/>
  <c r="O3340" i="2" a="1"/>
  <c r="O3340" i="2"/>
  <c r="O3341" i="2" a="1"/>
  <c r="O3341" i="2"/>
  <c r="O3342" i="2" a="1"/>
  <c r="O3342" i="2"/>
  <c r="O3343" i="2" a="1"/>
  <c r="O3343" i="2"/>
  <c r="O3344" i="2" a="1"/>
  <c r="O3344" i="2"/>
  <c r="O3345" i="2" a="1"/>
  <c r="O3345" i="2"/>
  <c r="O3346" i="2" a="1"/>
  <c r="O3346" i="2"/>
  <c r="O3347" i="2" a="1"/>
  <c r="O3347" i="2"/>
  <c r="O3348" i="2" a="1"/>
  <c r="O3348" i="2"/>
  <c r="O3349" i="2" a="1"/>
  <c r="O3349" i="2"/>
  <c r="O3350" i="2" a="1"/>
  <c r="O3350" i="2"/>
  <c r="O3351" i="2" a="1"/>
  <c r="O3351" i="2"/>
  <c r="O3352" i="2" a="1"/>
  <c r="O3352" i="2"/>
  <c r="O3353" i="2" a="1"/>
  <c r="O3353" i="2"/>
  <c r="O3354" i="2" a="1"/>
  <c r="O3354" i="2"/>
  <c r="O3355" i="2" a="1"/>
  <c r="O3355" i="2"/>
  <c r="O3356" i="2" a="1"/>
  <c r="O3356" i="2"/>
  <c r="O3357" i="2" a="1"/>
  <c r="O3357" i="2"/>
  <c r="O3358" i="2" a="1"/>
  <c r="O3358" i="2"/>
  <c r="O3359" i="2" a="1"/>
  <c r="O3359" i="2"/>
  <c r="O3360" i="2" a="1"/>
  <c r="O3360" i="2"/>
  <c r="O3361" i="2" a="1"/>
  <c r="O3361" i="2"/>
  <c r="O3362" i="2" a="1"/>
  <c r="O3362" i="2"/>
  <c r="O3363" i="2" a="1"/>
  <c r="O3363" i="2"/>
  <c r="O3364" i="2" a="1"/>
  <c r="O3364" i="2"/>
  <c r="O3365" i="2" a="1"/>
  <c r="O3365" i="2"/>
  <c r="O3366" i="2" a="1"/>
  <c r="O3366" i="2"/>
  <c r="O3367" i="2" a="1"/>
  <c r="O3367" i="2"/>
  <c r="O3368" i="2" a="1"/>
  <c r="O3368" i="2"/>
  <c r="O3369" i="2" a="1"/>
  <c r="O3369" i="2"/>
  <c r="O3370" i="2" a="1"/>
  <c r="O3370" i="2"/>
  <c r="O3371" i="2" a="1"/>
  <c r="O3371" i="2"/>
  <c r="O3372" i="2" a="1"/>
  <c r="O3372" i="2"/>
  <c r="O3373" i="2" a="1"/>
  <c r="O3373" i="2"/>
  <c r="O3374" i="2" a="1"/>
  <c r="O3374" i="2"/>
  <c r="O3375" i="2" a="1"/>
  <c r="O3375" i="2"/>
  <c r="O3376" i="2" a="1"/>
  <c r="O3376" i="2"/>
  <c r="O3377" i="2" a="1"/>
  <c r="O3377" i="2"/>
  <c r="O3378" i="2" a="1"/>
  <c r="O3378" i="2"/>
  <c r="O3379" i="2" a="1"/>
  <c r="O3379" i="2"/>
  <c r="O3380" i="2" a="1"/>
  <c r="O3380" i="2"/>
  <c r="O3381" i="2" a="1"/>
  <c r="O3381" i="2"/>
  <c r="O3382" i="2" a="1"/>
  <c r="O3382" i="2"/>
  <c r="O3383" i="2" a="1"/>
  <c r="O3383" i="2"/>
  <c r="O3384" i="2" a="1"/>
  <c r="O3384" i="2"/>
  <c r="O3385" i="2" a="1"/>
  <c r="O3385" i="2"/>
  <c r="O3386" i="2" a="1"/>
  <c r="O3386" i="2"/>
  <c r="O3387" i="2" a="1"/>
  <c r="O3387" i="2"/>
  <c r="O3388" i="2" a="1"/>
  <c r="O3388" i="2"/>
  <c r="O3389" i="2" a="1"/>
  <c r="O3389" i="2"/>
  <c r="O3390" i="2" a="1"/>
  <c r="O3390" i="2"/>
  <c r="O3391" i="2" a="1"/>
  <c r="O3391" i="2"/>
  <c r="O3392" i="2" a="1"/>
  <c r="O3392" i="2"/>
  <c r="O3393" i="2" a="1"/>
  <c r="O3393" i="2"/>
  <c r="O3394" i="2" a="1"/>
  <c r="O3394" i="2"/>
  <c r="O3395" i="2" a="1"/>
  <c r="O3395" i="2"/>
  <c r="O3396" i="2" a="1"/>
  <c r="O3396" i="2"/>
  <c r="O3397" i="2" a="1"/>
  <c r="O3397" i="2"/>
  <c r="O3398" i="2" a="1"/>
  <c r="O3398" i="2"/>
  <c r="O3399" i="2" a="1"/>
  <c r="O3399" i="2"/>
  <c r="O3400" i="2" a="1"/>
  <c r="O3400" i="2"/>
  <c r="O3401" i="2" a="1"/>
  <c r="O3401" i="2"/>
  <c r="O3402" i="2" a="1"/>
  <c r="O3402" i="2"/>
  <c r="O3403" i="2" a="1"/>
  <c r="O3403" i="2"/>
  <c r="O3404" i="2" a="1"/>
  <c r="O3404" i="2"/>
  <c r="O3405" i="2" a="1"/>
  <c r="O3405" i="2"/>
  <c r="O3406" i="2" a="1"/>
  <c r="O3406" i="2"/>
  <c r="O3407" i="2" a="1"/>
  <c r="O3407" i="2"/>
  <c r="O3408" i="2" a="1"/>
  <c r="O3408" i="2"/>
  <c r="O3409" i="2" a="1"/>
  <c r="O3409" i="2"/>
  <c r="O3410" i="2" a="1"/>
  <c r="O3410" i="2"/>
  <c r="O3411" i="2" a="1"/>
  <c r="O3411" i="2"/>
  <c r="O3412" i="2" a="1"/>
  <c r="O3412" i="2"/>
  <c r="O3413" i="2" a="1"/>
  <c r="O3413" i="2"/>
  <c r="O3414" i="2" a="1"/>
  <c r="O3414" i="2"/>
  <c r="O3415" i="2" a="1"/>
  <c r="O3415" i="2"/>
  <c r="O3416" i="2" a="1"/>
  <c r="O3416" i="2"/>
  <c r="O3417" i="2" a="1"/>
  <c r="O3417" i="2"/>
  <c r="O3418" i="2" a="1"/>
  <c r="O3418" i="2"/>
  <c r="O3419" i="2" a="1"/>
  <c r="O3419" i="2"/>
  <c r="O3420" i="2" a="1"/>
  <c r="O3420" i="2"/>
  <c r="O3421" i="2" a="1"/>
  <c r="O3421" i="2"/>
  <c r="O3422" i="2" a="1"/>
  <c r="O3422" i="2"/>
  <c r="O3423" i="2" a="1"/>
  <c r="O3423" i="2"/>
  <c r="O3424" i="2" a="1"/>
  <c r="O3424" i="2"/>
  <c r="O3425" i="2" a="1"/>
  <c r="O3425" i="2"/>
  <c r="O3426" i="2" a="1"/>
  <c r="O3426" i="2"/>
  <c r="O3427" i="2" a="1"/>
  <c r="O3427" i="2"/>
  <c r="O3428" i="2" a="1"/>
  <c r="O3428" i="2"/>
  <c r="O3429" i="2" a="1"/>
  <c r="O3429" i="2"/>
  <c r="O3430" i="2" a="1"/>
  <c r="O3430" i="2"/>
  <c r="O3431" i="2" a="1"/>
  <c r="O3431" i="2"/>
  <c r="O3432" i="2" a="1"/>
  <c r="O3432" i="2"/>
  <c r="O3433" i="2" a="1"/>
  <c r="O3433" i="2"/>
  <c r="O3434" i="2" a="1"/>
  <c r="O3434" i="2"/>
  <c r="O3435" i="2" a="1"/>
  <c r="O3435" i="2"/>
  <c r="O3436" i="2" a="1"/>
  <c r="O3436" i="2"/>
  <c r="O3437" i="2" a="1"/>
  <c r="O3437" i="2"/>
  <c r="O3438" i="2" a="1"/>
  <c r="O3438" i="2"/>
  <c r="O3439" i="2" a="1"/>
  <c r="O3439" i="2"/>
  <c r="O3440" i="2" a="1"/>
  <c r="O3440" i="2"/>
  <c r="O3441" i="2" a="1"/>
  <c r="O3441" i="2"/>
  <c r="O3442" i="2" a="1"/>
  <c r="O3442" i="2"/>
  <c r="O3443" i="2" a="1"/>
  <c r="O3443" i="2"/>
  <c r="O3444" i="2" a="1"/>
  <c r="O3444" i="2"/>
  <c r="O3445" i="2" a="1"/>
  <c r="O3445" i="2"/>
  <c r="O3446" i="2" a="1"/>
  <c r="O3446" i="2"/>
  <c r="O3447" i="2" a="1"/>
  <c r="O3447" i="2"/>
  <c r="O3448" i="2" a="1"/>
  <c r="O3448" i="2"/>
  <c r="O3449" i="2" a="1"/>
  <c r="O3449" i="2"/>
  <c r="O3450" i="2" a="1"/>
  <c r="O3450" i="2"/>
  <c r="O3451" i="2" a="1"/>
  <c r="O3451" i="2"/>
  <c r="O3452" i="2" a="1"/>
  <c r="O3452" i="2"/>
  <c r="O3453" i="2" a="1"/>
  <c r="O3453" i="2"/>
  <c r="O3454" i="2" a="1"/>
  <c r="O3454" i="2"/>
  <c r="O3455" i="2" a="1"/>
  <c r="O3455" i="2"/>
  <c r="O3456" i="2" a="1"/>
  <c r="O3456" i="2"/>
  <c r="O3457" i="2" a="1"/>
  <c r="O3457" i="2"/>
  <c r="O3458" i="2" a="1"/>
  <c r="O3458" i="2"/>
  <c r="O3459" i="2" a="1"/>
  <c r="O3459" i="2"/>
  <c r="O3460" i="2" a="1"/>
  <c r="O3460" i="2"/>
  <c r="O3461" i="2" a="1"/>
  <c r="O3461" i="2"/>
  <c r="O3462" i="2" a="1"/>
  <c r="O3462" i="2"/>
  <c r="O3463" i="2" a="1"/>
  <c r="O3463" i="2"/>
  <c r="O3464" i="2" a="1"/>
  <c r="O3464" i="2"/>
  <c r="O3465" i="2" a="1"/>
  <c r="O3465" i="2"/>
  <c r="O3466" i="2" a="1"/>
  <c r="O3466" i="2"/>
  <c r="O3467" i="2" a="1"/>
  <c r="O3467" i="2"/>
  <c r="O3468" i="2" a="1"/>
  <c r="O3468" i="2"/>
  <c r="O3469" i="2" a="1"/>
  <c r="O3469" i="2"/>
  <c r="O3470" i="2" a="1"/>
  <c r="O3470" i="2"/>
  <c r="O3471" i="2" a="1"/>
  <c r="O3471" i="2"/>
  <c r="O3472" i="2" a="1"/>
  <c r="O3472" i="2"/>
  <c r="O3473" i="2" a="1"/>
  <c r="O3473" i="2"/>
  <c r="O3474" i="2" a="1"/>
  <c r="O3474" i="2"/>
  <c r="O3475" i="2" a="1"/>
  <c r="O3475" i="2"/>
  <c r="O3476" i="2" a="1"/>
  <c r="O3476" i="2"/>
  <c r="O3477" i="2" a="1"/>
  <c r="O3477" i="2"/>
  <c r="O3478" i="2" a="1"/>
  <c r="O3478" i="2"/>
  <c r="O3479" i="2" a="1"/>
  <c r="O3479" i="2"/>
  <c r="O3480" i="2" a="1"/>
  <c r="O3480" i="2"/>
  <c r="O3481" i="2" a="1"/>
  <c r="O3481" i="2"/>
  <c r="O3482" i="2" a="1"/>
  <c r="O3482" i="2"/>
  <c r="O3483" i="2" a="1"/>
  <c r="O3483" i="2"/>
  <c r="O3484" i="2" a="1"/>
  <c r="O3484" i="2"/>
  <c r="O3485" i="2" a="1"/>
  <c r="O3485" i="2"/>
  <c r="O3486" i="2" a="1"/>
  <c r="O3486" i="2"/>
  <c r="O3487" i="2" a="1"/>
  <c r="O3487" i="2"/>
  <c r="O3488" i="2" a="1"/>
  <c r="O3488" i="2"/>
  <c r="O3489" i="2" a="1"/>
  <c r="O3489" i="2"/>
  <c r="O3490" i="2" a="1"/>
  <c r="O3490" i="2"/>
  <c r="O3491" i="2" a="1"/>
  <c r="O3491" i="2"/>
  <c r="O3492" i="2" a="1"/>
  <c r="O3492" i="2"/>
  <c r="O3493" i="2" a="1"/>
  <c r="O3493" i="2"/>
  <c r="O3494" i="2" a="1"/>
  <c r="O3494" i="2"/>
  <c r="O3495" i="2" a="1"/>
  <c r="O3495" i="2"/>
  <c r="O3496" i="2" a="1"/>
  <c r="O3496" i="2"/>
  <c r="O3497" i="2" a="1"/>
  <c r="O3497" i="2"/>
  <c r="O3498" i="2" a="1"/>
  <c r="O3498" i="2"/>
  <c r="O3499" i="2" a="1"/>
  <c r="O3499" i="2"/>
  <c r="O3500" i="2" a="1"/>
  <c r="O3500" i="2"/>
  <c r="O3501" i="2" a="1"/>
  <c r="O3501" i="2"/>
  <c r="O3502" i="2" a="1"/>
  <c r="O3502" i="2"/>
  <c r="O3503" i="2" a="1"/>
  <c r="O3503" i="2"/>
  <c r="O3504" i="2" a="1"/>
  <c r="O3504" i="2"/>
  <c r="O3505" i="2" a="1"/>
  <c r="O3505" i="2"/>
  <c r="O3506" i="2" a="1"/>
  <c r="O3506" i="2"/>
  <c r="O3507" i="2" a="1"/>
  <c r="O3507" i="2"/>
  <c r="O3508" i="2" a="1"/>
  <c r="O3508" i="2"/>
  <c r="O3509" i="2" a="1"/>
  <c r="O3509" i="2"/>
  <c r="O3510" i="2" a="1"/>
  <c r="O3510" i="2"/>
  <c r="O3511" i="2" a="1"/>
  <c r="O3511" i="2"/>
  <c r="O3512" i="2" a="1"/>
  <c r="O3512" i="2"/>
  <c r="O3513" i="2" a="1"/>
  <c r="O3513" i="2"/>
  <c r="O3514" i="2" a="1"/>
  <c r="O3514" i="2"/>
  <c r="O3515" i="2" a="1"/>
  <c r="O3515" i="2"/>
  <c r="O3516" i="2" a="1"/>
  <c r="O3516" i="2"/>
  <c r="O3517" i="2" a="1"/>
  <c r="O3517" i="2"/>
  <c r="O3518" i="2" a="1"/>
  <c r="O3518" i="2"/>
  <c r="O3519" i="2" a="1"/>
  <c r="O3519" i="2"/>
  <c r="O3520" i="2" a="1"/>
  <c r="O3520" i="2"/>
  <c r="O3521" i="2" a="1"/>
  <c r="O3521" i="2"/>
  <c r="O3522" i="2" a="1"/>
  <c r="O3522" i="2"/>
  <c r="O3523" i="2" a="1"/>
  <c r="O3523" i="2"/>
  <c r="O3524" i="2" a="1"/>
  <c r="O3524" i="2"/>
  <c r="O3525" i="2" a="1"/>
  <c r="O3525" i="2"/>
  <c r="O3526" i="2" a="1"/>
  <c r="O3526" i="2"/>
  <c r="O3527" i="2" a="1"/>
  <c r="O3527" i="2"/>
  <c r="O3528" i="2" a="1"/>
  <c r="O3528" i="2"/>
  <c r="O3529" i="2" a="1"/>
  <c r="O3529" i="2"/>
  <c r="O3530" i="2" a="1"/>
  <c r="O3530" i="2"/>
  <c r="O3531" i="2" a="1"/>
  <c r="O3531" i="2"/>
  <c r="O3532" i="2" a="1"/>
  <c r="O3532" i="2"/>
  <c r="O3533" i="2" a="1"/>
  <c r="O3533" i="2"/>
  <c r="O3534" i="2" a="1"/>
  <c r="O3534" i="2"/>
  <c r="O3535" i="2" a="1"/>
  <c r="O3535" i="2"/>
  <c r="O3536" i="2" a="1"/>
  <c r="O3536" i="2"/>
  <c r="O3537" i="2" a="1"/>
  <c r="O3537" i="2"/>
  <c r="O3538" i="2" a="1"/>
  <c r="O3538" i="2"/>
  <c r="O3539" i="2" a="1"/>
  <c r="O3539" i="2"/>
  <c r="O3540" i="2" a="1"/>
  <c r="O3540" i="2"/>
  <c r="O3541" i="2" a="1"/>
  <c r="O3541" i="2"/>
  <c r="O3542" i="2" a="1"/>
  <c r="O3542" i="2"/>
  <c r="O3543" i="2" a="1"/>
  <c r="O3543" i="2"/>
  <c r="O3544" i="2" a="1"/>
  <c r="O3544" i="2"/>
  <c r="O3545" i="2" a="1"/>
  <c r="O3545" i="2"/>
  <c r="O3546" i="2" a="1"/>
  <c r="O3546" i="2"/>
  <c r="O3547" i="2" a="1"/>
  <c r="O3547" i="2"/>
  <c r="O3548" i="2" a="1"/>
  <c r="O3548" i="2"/>
  <c r="O3549" i="2" a="1"/>
  <c r="O3549" i="2"/>
  <c r="O3550" i="2" a="1"/>
  <c r="O3550" i="2"/>
  <c r="O3551" i="2" a="1"/>
  <c r="O3551" i="2"/>
  <c r="O3552" i="2" a="1"/>
  <c r="O3552" i="2"/>
  <c r="O3553" i="2" a="1"/>
  <c r="O3553" i="2"/>
  <c r="O3554" i="2" a="1"/>
  <c r="O3554" i="2"/>
  <c r="O3555" i="2" a="1"/>
  <c r="O3555" i="2"/>
  <c r="O3556" i="2" a="1"/>
  <c r="O3556" i="2"/>
  <c r="O3557" i="2" a="1"/>
  <c r="O3557" i="2"/>
  <c r="O3558" i="2" a="1"/>
  <c r="O3558" i="2"/>
  <c r="O3559" i="2" a="1"/>
  <c r="O3559" i="2"/>
  <c r="O3560" i="2" a="1"/>
  <c r="O3560" i="2"/>
  <c r="O3561" i="2" a="1"/>
  <c r="O3561" i="2"/>
  <c r="O3562" i="2" a="1"/>
  <c r="O3562" i="2"/>
  <c r="O3563" i="2" a="1"/>
  <c r="O3563" i="2"/>
  <c r="O3564" i="2" a="1"/>
  <c r="O3564" i="2"/>
  <c r="O3565" i="2" a="1"/>
  <c r="O3565" i="2"/>
  <c r="O3566" i="2" a="1"/>
  <c r="O3566" i="2"/>
  <c r="O3567" i="2" a="1"/>
  <c r="O3567" i="2"/>
  <c r="O3568" i="2" a="1"/>
  <c r="O3568" i="2"/>
  <c r="O3569" i="2" a="1"/>
  <c r="O3569" i="2"/>
  <c r="O3570" i="2" a="1"/>
  <c r="O3570" i="2"/>
  <c r="O3571" i="2" a="1"/>
  <c r="O3571" i="2"/>
  <c r="O3572" i="2" a="1"/>
  <c r="O3572" i="2"/>
  <c r="O3573" i="2" a="1"/>
  <c r="O3573" i="2"/>
  <c r="O3574" i="2" a="1"/>
  <c r="O3574" i="2"/>
  <c r="O3575" i="2" a="1"/>
  <c r="O3575" i="2"/>
  <c r="O3576" i="2" a="1"/>
  <c r="O3576" i="2"/>
  <c r="O3577" i="2" a="1"/>
  <c r="O3577" i="2"/>
  <c r="O3578" i="2" a="1"/>
  <c r="O3578" i="2"/>
  <c r="O3579" i="2" a="1"/>
  <c r="O3579" i="2"/>
  <c r="O3580" i="2" a="1"/>
  <c r="O3580" i="2"/>
  <c r="O3581" i="2" a="1"/>
  <c r="O3581" i="2"/>
  <c r="O3582" i="2" a="1"/>
  <c r="O3582" i="2"/>
  <c r="O3583" i="2" a="1"/>
  <c r="O3583" i="2"/>
  <c r="O3584" i="2" a="1"/>
  <c r="O3584" i="2"/>
  <c r="O3585" i="2" a="1"/>
  <c r="O3585" i="2"/>
  <c r="O3586" i="2" a="1"/>
  <c r="O3586" i="2"/>
  <c r="O3587" i="2" a="1"/>
  <c r="O3587" i="2"/>
  <c r="O3588" i="2" a="1"/>
  <c r="O3588" i="2"/>
  <c r="O3589" i="2" a="1"/>
  <c r="O3589" i="2"/>
  <c r="O3590" i="2" a="1"/>
  <c r="O3590" i="2"/>
  <c r="O3591" i="2" a="1"/>
  <c r="O3591" i="2"/>
  <c r="O3592" i="2" a="1"/>
  <c r="O3592" i="2"/>
  <c r="O3593" i="2" a="1"/>
  <c r="O3593" i="2"/>
  <c r="O3594" i="2" a="1"/>
  <c r="O3594" i="2"/>
  <c r="O3595" i="2" a="1"/>
  <c r="O3595" i="2"/>
  <c r="O3596" i="2" a="1"/>
  <c r="O3596" i="2"/>
  <c r="O3597" i="2" a="1"/>
  <c r="O3597" i="2"/>
  <c r="O3598" i="2" a="1"/>
  <c r="O3598" i="2"/>
  <c r="O3599" i="2" a="1"/>
  <c r="O3599" i="2"/>
  <c r="O3600" i="2" a="1"/>
  <c r="O3600" i="2"/>
  <c r="O3601" i="2" a="1"/>
  <c r="O3601" i="2"/>
  <c r="O3602" i="2" a="1"/>
  <c r="O3602" i="2"/>
  <c r="O3603" i="2" a="1"/>
  <c r="O3603" i="2"/>
  <c r="O3604" i="2" a="1"/>
  <c r="O3604" i="2"/>
  <c r="O3605" i="2" a="1"/>
  <c r="O3605" i="2"/>
  <c r="O3606" i="2" a="1"/>
  <c r="O3606" i="2"/>
  <c r="O3607" i="2" a="1"/>
  <c r="O3607" i="2"/>
  <c r="O3608" i="2" a="1"/>
  <c r="O3608" i="2"/>
  <c r="O3609" i="2" a="1"/>
  <c r="O3609" i="2"/>
  <c r="O3610" i="2" a="1"/>
  <c r="O3610" i="2"/>
  <c r="O3611" i="2" a="1"/>
  <c r="O3611" i="2"/>
  <c r="O3612" i="2" a="1"/>
  <c r="O3612" i="2"/>
  <c r="O3613" i="2" a="1"/>
  <c r="O3613" i="2"/>
  <c r="O3614" i="2" a="1"/>
  <c r="O3614" i="2"/>
  <c r="O3615" i="2" a="1"/>
  <c r="O3615" i="2"/>
  <c r="O3616" i="2" a="1"/>
  <c r="O3616" i="2"/>
  <c r="O3617" i="2" a="1"/>
  <c r="O3617" i="2"/>
  <c r="O3618" i="2" a="1"/>
  <c r="O3618" i="2"/>
  <c r="O3619" i="2" a="1"/>
  <c r="O3619" i="2"/>
  <c r="O3620" i="2" a="1"/>
  <c r="O3620" i="2"/>
  <c r="O3621" i="2" a="1"/>
  <c r="O3621" i="2"/>
  <c r="O3622" i="2" a="1"/>
  <c r="O3622" i="2"/>
  <c r="O3623" i="2" a="1"/>
  <c r="O3623" i="2"/>
  <c r="O3624" i="2" a="1"/>
  <c r="O3624" i="2"/>
  <c r="O3625" i="2" a="1"/>
  <c r="O3625" i="2"/>
  <c r="O3626" i="2" a="1"/>
  <c r="O3626" i="2"/>
  <c r="O3627" i="2" a="1"/>
  <c r="O3627" i="2"/>
  <c r="O3628" i="2" a="1"/>
  <c r="O3628" i="2"/>
  <c r="O3629" i="2" a="1"/>
  <c r="O3629" i="2"/>
  <c r="O3630" i="2" a="1"/>
  <c r="O3630" i="2"/>
  <c r="O3631" i="2" a="1"/>
  <c r="O3631" i="2"/>
  <c r="O3632" i="2" a="1"/>
  <c r="O3632" i="2"/>
  <c r="O3633" i="2" a="1"/>
  <c r="O3633" i="2"/>
  <c r="O3634" i="2" a="1"/>
  <c r="O3634" i="2"/>
  <c r="O3635" i="2" a="1"/>
  <c r="O3635" i="2"/>
  <c r="O3636" i="2" a="1"/>
  <c r="O3636" i="2"/>
  <c r="O3637" i="2" a="1"/>
  <c r="O3637" i="2"/>
  <c r="O3638" i="2" a="1"/>
  <c r="O3638" i="2"/>
  <c r="O3639" i="2" a="1"/>
  <c r="O3639" i="2"/>
  <c r="O3640" i="2" a="1"/>
  <c r="O3640" i="2"/>
  <c r="O3641" i="2" a="1"/>
  <c r="O3641" i="2"/>
  <c r="O3642" i="2" a="1"/>
  <c r="O3642" i="2"/>
  <c r="O3643" i="2" a="1"/>
  <c r="O3643" i="2"/>
  <c r="O3644" i="2" a="1"/>
  <c r="O3644" i="2"/>
  <c r="O3645" i="2" a="1"/>
  <c r="O3645" i="2"/>
  <c r="O3646" i="2" a="1"/>
  <c r="O3646" i="2"/>
  <c r="O3647" i="2" a="1"/>
  <c r="O3647" i="2"/>
  <c r="O3648" i="2" a="1"/>
  <c r="O3648" i="2"/>
  <c r="O3649" i="2" a="1"/>
  <c r="O3649" i="2"/>
  <c r="O3650" i="2" a="1"/>
  <c r="O3650" i="2"/>
  <c r="O3651" i="2" a="1"/>
  <c r="O3651" i="2"/>
  <c r="O3652" i="2" a="1"/>
  <c r="O3652" i="2"/>
  <c r="O3653" i="2" a="1"/>
  <c r="O3653" i="2"/>
  <c r="O3654" i="2" a="1"/>
  <c r="O3654" i="2"/>
  <c r="O3655" i="2" a="1"/>
  <c r="O3655" i="2"/>
  <c r="O3656" i="2" a="1"/>
  <c r="O3656" i="2"/>
  <c r="O3657" i="2" a="1"/>
  <c r="O3657" i="2"/>
  <c r="O3658" i="2" a="1"/>
  <c r="O3658" i="2"/>
  <c r="O3659" i="2" a="1"/>
  <c r="O3659" i="2"/>
  <c r="O3660" i="2" a="1"/>
  <c r="O3660" i="2"/>
  <c r="O3661" i="2" a="1"/>
  <c r="O3661" i="2"/>
  <c r="O3662" i="2" a="1"/>
  <c r="O3662" i="2"/>
  <c r="O3663" i="2" a="1"/>
  <c r="O3663" i="2"/>
  <c r="O3664" i="2" a="1"/>
  <c r="O3664" i="2"/>
  <c r="O3665" i="2" a="1"/>
  <c r="O3665" i="2"/>
  <c r="O3666" i="2" a="1"/>
  <c r="O3666" i="2"/>
  <c r="O3667" i="2" a="1"/>
  <c r="O3667" i="2"/>
  <c r="O3668" i="2" a="1"/>
  <c r="O3668" i="2"/>
  <c r="O3669" i="2" a="1"/>
  <c r="O3669" i="2"/>
  <c r="O3670" i="2" a="1"/>
  <c r="O3670" i="2"/>
  <c r="O3671" i="2" a="1"/>
  <c r="O3671" i="2"/>
  <c r="O3672" i="2" a="1"/>
  <c r="O3672" i="2"/>
  <c r="O3673" i="2" a="1"/>
  <c r="O3673" i="2"/>
  <c r="O3674" i="2" a="1"/>
  <c r="O3674" i="2"/>
  <c r="O3675" i="2" a="1"/>
  <c r="O3675" i="2"/>
  <c r="O3676" i="2" a="1"/>
  <c r="O3676" i="2"/>
  <c r="O3677" i="2" a="1"/>
  <c r="O3677" i="2"/>
  <c r="O3678" i="2" a="1"/>
  <c r="O3678" i="2"/>
  <c r="O3679" i="2" a="1"/>
  <c r="O3679" i="2"/>
  <c r="O3680" i="2" a="1"/>
  <c r="O3680" i="2"/>
  <c r="O3681" i="2" a="1"/>
  <c r="O3681" i="2"/>
  <c r="O3682" i="2" a="1"/>
  <c r="O3682" i="2"/>
  <c r="O3683" i="2" a="1"/>
  <c r="O3683" i="2"/>
  <c r="O3684" i="2" a="1"/>
  <c r="O3684" i="2"/>
  <c r="O3685" i="2" a="1"/>
  <c r="O3685" i="2"/>
  <c r="O3686" i="2" a="1"/>
  <c r="O3686" i="2"/>
  <c r="O3687" i="2" a="1"/>
  <c r="O3687" i="2"/>
  <c r="O3688" i="2" a="1"/>
  <c r="O3688" i="2"/>
  <c r="O3689" i="2" a="1"/>
  <c r="O3689" i="2"/>
  <c r="O3690" i="2" a="1"/>
  <c r="O3690" i="2"/>
  <c r="O3691" i="2" a="1"/>
  <c r="O3691" i="2"/>
  <c r="O3692" i="2" a="1"/>
  <c r="O3692" i="2"/>
  <c r="O3693" i="2" a="1"/>
  <c r="O3693" i="2"/>
  <c r="O3694" i="2" a="1"/>
  <c r="O3694" i="2"/>
  <c r="O3695" i="2" a="1"/>
  <c r="O3695" i="2"/>
  <c r="O3696" i="2" a="1"/>
  <c r="O3696" i="2"/>
  <c r="O3697" i="2" a="1"/>
  <c r="O3697" i="2"/>
  <c r="O3698" i="2" a="1"/>
  <c r="O3698" i="2"/>
  <c r="O3699" i="2" a="1"/>
  <c r="O3699" i="2"/>
  <c r="O3700" i="2" a="1"/>
  <c r="O3700" i="2"/>
  <c r="O3701" i="2" a="1"/>
  <c r="O3701" i="2"/>
  <c r="O3702" i="2" a="1"/>
  <c r="O3702" i="2"/>
  <c r="O3703" i="2" a="1"/>
  <c r="O3703" i="2"/>
  <c r="O3704" i="2" a="1"/>
  <c r="O3704" i="2"/>
  <c r="O3705" i="2" a="1"/>
  <c r="O3705" i="2"/>
  <c r="O3706" i="2" a="1"/>
  <c r="O3706" i="2"/>
  <c r="O3707" i="2" a="1"/>
  <c r="O3707" i="2"/>
  <c r="O3708" i="2" a="1"/>
  <c r="O3708" i="2"/>
  <c r="O3709" i="2" a="1"/>
  <c r="O3709" i="2"/>
  <c r="O3710" i="2" a="1"/>
  <c r="O3710" i="2"/>
  <c r="O3711" i="2" a="1"/>
  <c r="O3711" i="2"/>
  <c r="O3712" i="2" a="1"/>
  <c r="O3712" i="2"/>
  <c r="O3713" i="2" a="1"/>
  <c r="O3713" i="2"/>
  <c r="O3714" i="2" a="1"/>
  <c r="O3714" i="2"/>
  <c r="O3715" i="2" a="1"/>
  <c r="O3715" i="2"/>
  <c r="O3716" i="2" a="1"/>
  <c r="O3716" i="2"/>
  <c r="O3717" i="2" a="1"/>
  <c r="O3717" i="2"/>
  <c r="O3718" i="2" a="1"/>
  <c r="O3718" i="2"/>
  <c r="O3719" i="2" a="1"/>
  <c r="O3719" i="2"/>
  <c r="O3720" i="2" a="1"/>
  <c r="O3720" i="2"/>
  <c r="O3721" i="2" a="1"/>
  <c r="O3721" i="2"/>
  <c r="O3722" i="2" a="1"/>
  <c r="O3722" i="2"/>
  <c r="O3723" i="2" a="1"/>
  <c r="O3723" i="2"/>
  <c r="O3724" i="2" a="1"/>
  <c r="O3724" i="2"/>
  <c r="O3725" i="2" a="1"/>
  <c r="O3725" i="2"/>
  <c r="O3726" i="2" a="1"/>
  <c r="O3726" i="2"/>
  <c r="O3727" i="2" a="1"/>
  <c r="O3727" i="2"/>
  <c r="O3728" i="2" a="1"/>
  <c r="O3728" i="2"/>
  <c r="O3729" i="2" a="1"/>
  <c r="O3729" i="2"/>
  <c r="O3730" i="2" a="1"/>
  <c r="O3730" i="2"/>
  <c r="O3731" i="2" a="1"/>
  <c r="O3731" i="2"/>
  <c r="O3732" i="2" a="1"/>
  <c r="O3732" i="2"/>
  <c r="O3733" i="2" a="1"/>
  <c r="O3733" i="2"/>
  <c r="O3734" i="2" a="1"/>
  <c r="O3734" i="2"/>
  <c r="O3735" i="2" a="1"/>
  <c r="O3735" i="2"/>
  <c r="O3736" i="2" a="1"/>
  <c r="O3736" i="2"/>
  <c r="O3737" i="2" a="1"/>
  <c r="O3737" i="2"/>
  <c r="O3738" i="2" a="1"/>
  <c r="O3738" i="2"/>
  <c r="O3739" i="2" a="1"/>
  <c r="O3739" i="2"/>
  <c r="O3740" i="2" a="1"/>
  <c r="O3740" i="2"/>
  <c r="O3741" i="2" a="1"/>
  <c r="O3741" i="2"/>
  <c r="O3742" i="2" a="1"/>
  <c r="O3742" i="2"/>
  <c r="O3743" i="2" a="1"/>
  <c r="O3743" i="2"/>
  <c r="O3744" i="2" a="1"/>
  <c r="O3744" i="2"/>
  <c r="O3745" i="2" a="1"/>
  <c r="O3745" i="2"/>
  <c r="O3746" i="2" a="1"/>
  <c r="O3746" i="2"/>
  <c r="O3747" i="2" a="1"/>
  <c r="O3747" i="2"/>
  <c r="O3748" i="2" a="1"/>
  <c r="O3748" i="2"/>
  <c r="O3749" i="2" a="1"/>
  <c r="O3749" i="2"/>
  <c r="O3750" i="2" a="1"/>
  <c r="O3750" i="2"/>
  <c r="O3751" i="2" a="1"/>
  <c r="O3751" i="2"/>
  <c r="O3752" i="2" a="1"/>
  <c r="O3752" i="2"/>
  <c r="O3753" i="2" a="1"/>
  <c r="O3753" i="2"/>
  <c r="O3754" i="2" a="1"/>
  <c r="O3754" i="2"/>
  <c r="O3755" i="2" a="1"/>
  <c r="O3755" i="2"/>
  <c r="O3756" i="2" a="1"/>
  <c r="O3756" i="2"/>
  <c r="O3757" i="2" a="1"/>
  <c r="O3757" i="2"/>
  <c r="O3758" i="2" a="1"/>
  <c r="O3758" i="2"/>
  <c r="O3759" i="2" a="1"/>
  <c r="O3759" i="2"/>
  <c r="O3760" i="2" a="1"/>
  <c r="O3760" i="2"/>
  <c r="O3761" i="2" a="1"/>
  <c r="O3761" i="2"/>
  <c r="O3762" i="2" a="1"/>
  <c r="O3762" i="2"/>
  <c r="O3763" i="2" a="1"/>
  <c r="O3763" i="2"/>
  <c r="O3764" i="2" a="1"/>
  <c r="O3764" i="2"/>
  <c r="O3765" i="2" a="1"/>
  <c r="O3765" i="2"/>
  <c r="O3766" i="2" a="1"/>
  <c r="O3766" i="2"/>
  <c r="O3767" i="2" a="1"/>
  <c r="O3767" i="2"/>
  <c r="O3768" i="2" a="1"/>
  <c r="O3768" i="2"/>
  <c r="O3769" i="2" a="1"/>
  <c r="O3769" i="2"/>
  <c r="O3770" i="2" a="1"/>
  <c r="O3770" i="2"/>
  <c r="O3771" i="2" a="1"/>
  <c r="O3771" i="2"/>
  <c r="O3772" i="2" a="1"/>
  <c r="O3772" i="2"/>
  <c r="O3773" i="2" a="1"/>
  <c r="O3773" i="2"/>
  <c r="O3774" i="2" a="1"/>
  <c r="O3774" i="2"/>
  <c r="O3775" i="2" a="1"/>
  <c r="O3775" i="2"/>
  <c r="O3776" i="2" a="1"/>
  <c r="O3776" i="2"/>
  <c r="O3777" i="2" a="1"/>
  <c r="O3777" i="2"/>
  <c r="O3778" i="2" a="1"/>
  <c r="O3778" i="2"/>
  <c r="O3779" i="2" a="1"/>
  <c r="O3779" i="2"/>
  <c r="O3780" i="2" a="1"/>
  <c r="O3780" i="2"/>
  <c r="O3781" i="2" a="1"/>
  <c r="O3781" i="2"/>
  <c r="O3782" i="2" a="1"/>
  <c r="O3782" i="2"/>
  <c r="O3783" i="2" a="1"/>
  <c r="O3783" i="2"/>
  <c r="O3784" i="2" a="1"/>
  <c r="O3784" i="2"/>
  <c r="O3785" i="2" a="1"/>
  <c r="O3785" i="2"/>
  <c r="O3786" i="2" a="1"/>
  <c r="O3786" i="2"/>
  <c r="O3787" i="2" a="1"/>
  <c r="O3787" i="2"/>
  <c r="O3788" i="2" a="1"/>
  <c r="O3788" i="2"/>
  <c r="O3789" i="2" a="1"/>
  <c r="O3789" i="2"/>
  <c r="O3790" i="2" a="1"/>
  <c r="O3790" i="2"/>
  <c r="O3791" i="2" a="1"/>
  <c r="O3791" i="2"/>
  <c r="O3792" i="2" a="1"/>
  <c r="O3792" i="2"/>
  <c r="O3793" i="2" a="1"/>
  <c r="O3793" i="2"/>
  <c r="O3794" i="2" a="1"/>
  <c r="O3794" i="2"/>
  <c r="O3795" i="2" a="1"/>
  <c r="O3795" i="2"/>
  <c r="O3796" i="2" a="1"/>
  <c r="O3796" i="2"/>
  <c r="O3797" i="2" a="1"/>
  <c r="O3797" i="2"/>
  <c r="O3798" i="2" a="1"/>
  <c r="O3798" i="2"/>
  <c r="O3799" i="2" a="1"/>
  <c r="O3799" i="2"/>
  <c r="O3800" i="2" a="1"/>
  <c r="O3800" i="2"/>
  <c r="O3801" i="2" a="1"/>
  <c r="O3801" i="2"/>
  <c r="O3802" i="2" a="1"/>
  <c r="O3802" i="2"/>
  <c r="O3803" i="2" a="1"/>
  <c r="O3803" i="2"/>
  <c r="O3804" i="2" a="1"/>
  <c r="O3804" i="2"/>
  <c r="O3805" i="2" a="1"/>
  <c r="O3805" i="2"/>
  <c r="O3806" i="2" a="1"/>
  <c r="O3806" i="2"/>
  <c r="O3807" i="2" a="1"/>
  <c r="O3807" i="2"/>
  <c r="O3808" i="2" a="1"/>
  <c r="O3808" i="2"/>
  <c r="O3809" i="2" a="1"/>
  <c r="O3809" i="2"/>
  <c r="O3810" i="2" a="1"/>
  <c r="O3810" i="2"/>
  <c r="O3811" i="2" a="1"/>
  <c r="O3811" i="2"/>
  <c r="O3812" i="2" a="1"/>
  <c r="O3812" i="2"/>
  <c r="O3813" i="2" a="1"/>
  <c r="O3813" i="2"/>
  <c r="O3814" i="2" a="1"/>
  <c r="O3814" i="2"/>
  <c r="O3815" i="2" a="1"/>
  <c r="O3815" i="2"/>
  <c r="O3816" i="2" a="1"/>
  <c r="O3816" i="2"/>
  <c r="O3817" i="2" a="1"/>
  <c r="O3817" i="2"/>
  <c r="O3818" i="2" a="1"/>
  <c r="O3818" i="2"/>
  <c r="O3819" i="2" a="1"/>
  <c r="O3819" i="2"/>
  <c r="O3820" i="2" a="1"/>
  <c r="O3820" i="2"/>
  <c r="O3821" i="2" a="1"/>
  <c r="O3821" i="2"/>
  <c r="O3822" i="2" a="1"/>
  <c r="O3822" i="2"/>
  <c r="O3823" i="2" a="1"/>
  <c r="O3823" i="2"/>
  <c r="O3824" i="2" a="1"/>
  <c r="O3824" i="2"/>
  <c r="O3825" i="2" a="1"/>
  <c r="O3825" i="2"/>
  <c r="O3826" i="2" a="1"/>
  <c r="O3826" i="2"/>
  <c r="O3827" i="2" a="1"/>
  <c r="O3827" i="2"/>
  <c r="O3828" i="2" a="1"/>
  <c r="O3828" i="2"/>
  <c r="O3829" i="2" a="1"/>
  <c r="O3829" i="2"/>
  <c r="O3830" i="2" a="1"/>
  <c r="O3830" i="2"/>
  <c r="O3831" i="2" a="1"/>
  <c r="O3831" i="2"/>
  <c r="O3832" i="2" a="1"/>
  <c r="O3832" i="2"/>
  <c r="O3833" i="2" a="1"/>
  <c r="O3833" i="2"/>
  <c r="O3834" i="2" a="1"/>
  <c r="O3834" i="2"/>
  <c r="O3835" i="2" a="1"/>
  <c r="O3835" i="2"/>
  <c r="O3836" i="2" a="1"/>
  <c r="O3836" i="2"/>
  <c r="O3837" i="2" a="1"/>
  <c r="O3837" i="2"/>
  <c r="O3838" i="2" a="1"/>
  <c r="O3838" i="2"/>
  <c r="O3839" i="2" a="1"/>
  <c r="O3839" i="2"/>
  <c r="O3840" i="2" a="1"/>
  <c r="O3840" i="2"/>
  <c r="O3841" i="2" a="1"/>
  <c r="O3841" i="2"/>
  <c r="O3842" i="2" a="1"/>
  <c r="O3842" i="2"/>
  <c r="O3843" i="2" a="1"/>
  <c r="O3843" i="2"/>
  <c r="O3844" i="2" a="1"/>
  <c r="O3844" i="2"/>
  <c r="O3845" i="2" a="1"/>
  <c r="O3845" i="2"/>
  <c r="O3846" i="2" a="1"/>
  <c r="O3846" i="2"/>
  <c r="O3847" i="2" a="1"/>
  <c r="O3847" i="2"/>
  <c r="O3848" i="2" a="1"/>
  <c r="O3848" i="2"/>
  <c r="O3849" i="2" a="1"/>
  <c r="O3849" i="2"/>
  <c r="O3850" i="2" a="1"/>
  <c r="O3850" i="2"/>
  <c r="O3851" i="2" a="1"/>
  <c r="O3851" i="2"/>
  <c r="O3852" i="2" a="1"/>
  <c r="O3852" i="2"/>
  <c r="O3853" i="2" a="1"/>
  <c r="O3853" i="2"/>
  <c r="O3854" i="2" a="1"/>
  <c r="O3854" i="2"/>
  <c r="O3855" i="2" a="1"/>
  <c r="O3855" i="2"/>
  <c r="O3856" i="2" a="1"/>
  <c r="O3856" i="2"/>
  <c r="O3857" i="2" a="1"/>
  <c r="O3857" i="2"/>
  <c r="O3858" i="2" a="1"/>
  <c r="O3858" i="2"/>
  <c r="O3859" i="2" a="1"/>
  <c r="O3859" i="2"/>
  <c r="O3860" i="2" a="1"/>
  <c r="O3860" i="2"/>
  <c r="O3861" i="2" a="1"/>
  <c r="O3861" i="2"/>
  <c r="O3862" i="2" a="1"/>
  <c r="O3862" i="2"/>
  <c r="O3863" i="2" a="1"/>
  <c r="O3863" i="2"/>
  <c r="O3864" i="2" a="1"/>
  <c r="O3864" i="2"/>
  <c r="O3865" i="2" a="1"/>
  <c r="O3865" i="2"/>
  <c r="O3866" i="2" a="1"/>
  <c r="O3866" i="2"/>
  <c r="O3867" i="2" a="1"/>
  <c r="O3867" i="2"/>
  <c r="O3868" i="2" a="1"/>
  <c r="O3868" i="2"/>
  <c r="O3869" i="2" a="1"/>
  <c r="O3869" i="2"/>
  <c r="O3870" i="2" a="1"/>
  <c r="O3870" i="2"/>
  <c r="O3871" i="2" a="1"/>
  <c r="O3871" i="2"/>
  <c r="O3872" i="2" a="1"/>
  <c r="O3872" i="2"/>
  <c r="O3873" i="2" a="1"/>
  <c r="O3873" i="2"/>
  <c r="O3874" i="2" a="1"/>
  <c r="O3874" i="2"/>
  <c r="O3875" i="2" a="1"/>
  <c r="O3875" i="2"/>
  <c r="O3876" i="2" a="1"/>
  <c r="O3876" i="2"/>
  <c r="O3877" i="2" a="1"/>
  <c r="O3877" i="2"/>
  <c r="O3878" i="2" a="1"/>
  <c r="O3878" i="2"/>
  <c r="O3879" i="2" a="1"/>
  <c r="O3879" i="2"/>
  <c r="O3880" i="2" a="1"/>
  <c r="O3880" i="2"/>
  <c r="O3881" i="2" a="1"/>
  <c r="O3881" i="2"/>
  <c r="O3882" i="2" a="1"/>
  <c r="O3882" i="2"/>
  <c r="O3883" i="2" a="1"/>
  <c r="O3883" i="2"/>
  <c r="O3884" i="2" a="1"/>
  <c r="O3884" i="2"/>
  <c r="O3885" i="2" a="1"/>
  <c r="O3885" i="2"/>
  <c r="O3886" i="2" a="1"/>
  <c r="O3886" i="2"/>
  <c r="O3887" i="2" a="1"/>
  <c r="O3887" i="2"/>
  <c r="O3888" i="2" a="1"/>
  <c r="O3888" i="2"/>
  <c r="O3889" i="2" a="1"/>
  <c r="O3889" i="2"/>
  <c r="O3890" i="2" a="1"/>
  <c r="O3890" i="2"/>
  <c r="O3891" i="2" a="1"/>
  <c r="O3891" i="2"/>
  <c r="O3892" i="2" a="1"/>
  <c r="O3892" i="2"/>
  <c r="O3893" i="2" a="1"/>
  <c r="O3893" i="2"/>
  <c r="O3894" i="2" a="1"/>
  <c r="O3894" i="2"/>
  <c r="O3895" i="2" a="1"/>
  <c r="O3895" i="2"/>
  <c r="O3896" i="2" a="1"/>
  <c r="O3896" i="2"/>
  <c r="O3897" i="2" a="1"/>
  <c r="O3897" i="2"/>
  <c r="O3898" i="2" a="1"/>
  <c r="O3898" i="2"/>
  <c r="O3899" i="2" a="1"/>
  <c r="O3899" i="2"/>
  <c r="O3900" i="2" a="1"/>
  <c r="O3900" i="2"/>
  <c r="O3901" i="2" a="1"/>
  <c r="O3901" i="2"/>
  <c r="O3902" i="2" a="1"/>
  <c r="O3902" i="2"/>
  <c r="O3903" i="2" a="1"/>
  <c r="O3903" i="2"/>
  <c r="O3904" i="2" a="1"/>
  <c r="O3904" i="2"/>
  <c r="O3905" i="2" a="1"/>
  <c r="O3905" i="2"/>
  <c r="O3906" i="2" a="1"/>
  <c r="O3906" i="2"/>
  <c r="O3907" i="2" a="1"/>
  <c r="O3907" i="2"/>
  <c r="O3908" i="2" a="1"/>
  <c r="O3908" i="2"/>
  <c r="O3909" i="2" a="1"/>
  <c r="O3909" i="2"/>
  <c r="O3910" i="2" a="1"/>
  <c r="O3910" i="2"/>
  <c r="O3911" i="2" a="1"/>
  <c r="O3911" i="2"/>
  <c r="O3912" i="2" a="1"/>
  <c r="O3912" i="2"/>
  <c r="O3913" i="2" a="1"/>
  <c r="O3913" i="2"/>
  <c r="O3914" i="2" a="1"/>
  <c r="O3914" i="2"/>
  <c r="O3915" i="2" a="1"/>
  <c r="O3915" i="2"/>
  <c r="O3916" i="2" a="1"/>
  <c r="O3916" i="2"/>
  <c r="O3917" i="2" a="1"/>
  <c r="O3917" i="2"/>
  <c r="O3918" i="2" a="1"/>
  <c r="O3918" i="2"/>
  <c r="O3919" i="2" a="1"/>
  <c r="O3919" i="2"/>
  <c r="O3920" i="2" a="1"/>
  <c r="O3920" i="2"/>
  <c r="O3921" i="2" a="1"/>
  <c r="O3921" i="2"/>
  <c r="O3922" i="2" a="1"/>
  <c r="O3922" i="2"/>
  <c r="O3923" i="2" a="1"/>
  <c r="O3923" i="2"/>
  <c r="O3924" i="2" a="1"/>
  <c r="O3924" i="2"/>
  <c r="O3925" i="2" a="1"/>
  <c r="O3925" i="2"/>
  <c r="O3926" i="2" a="1"/>
  <c r="O3926" i="2"/>
  <c r="O3927" i="2" a="1"/>
  <c r="O3927" i="2"/>
  <c r="O3928" i="2" a="1"/>
  <c r="O3928" i="2"/>
  <c r="O3929" i="2" a="1"/>
  <c r="O3929" i="2"/>
  <c r="O3930" i="2" a="1"/>
  <c r="O3930" i="2"/>
  <c r="O3931" i="2" a="1"/>
  <c r="O3931" i="2"/>
  <c r="O3932" i="2" a="1"/>
  <c r="O3932" i="2"/>
  <c r="O3933" i="2" a="1"/>
  <c r="O3933" i="2"/>
  <c r="O3934" i="2" a="1"/>
  <c r="O3934" i="2"/>
  <c r="O3935" i="2" a="1"/>
  <c r="O3935" i="2"/>
  <c r="O3936" i="2" a="1"/>
  <c r="O3936" i="2"/>
  <c r="O3937" i="2" a="1"/>
  <c r="O3937" i="2"/>
  <c r="O3938" i="2" a="1"/>
  <c r="O3938" i="2"/>
  <c r="O3939" i="2" a="1"/>
  <c r="O3939" i="2"/>
  <c r="O3940" i="2" a="1"/>
  <c r="O3940" i="2"/>
  <c r="O3941" i="2" a="1"/>
  <c r="O3941" i="2"/>
  <c r="O3942" i="2" a="1"/>
  <c r="O3942" i="2"/>
  <c r="O3943" i="2" a="1"/>
  <c r="O3943" i="2"/>
  <c r="O3944" i="2" a="1"/>
  <c r="O3944" i="2"/>
  <c r="O3945" i="2" a="1"/>
  <c r="O3945" i="2"/>
  <c r="O3946" i="2" a="1"/>
  <c r="O3946" i="2"/>
  <c r="O3947" i="2" a="1"/>
  <c r="O3947" i="2"/>
  <c r="O3948" i="2" a="1"/>
  <c r="O3948" i="2"/>
  <c r="O3949" i="2" a="1"/>
  <c r="O3949" i="2"/>
  <c r="O3950" i="2" a="1"/>
  <c r="O3950" i="2"/>
  <c r="O3951" i="2" a="1"/>
  <c r="O3951" i="2"/>
  <c r="O3952" i="2" a="1"/>
  <c r="O3952" i="2"/>
  <c r="O3953" i="2" a="1"/>
  <c r="O3953" i="2"/>
  <c r="O3954" i="2" a="1"/>
  <c r="O3954" i="2"/>
  <c r="O3955" i="2" a="1"/>
  <c r="O3955" i="2"/>
  <c r="O3956" i="2" a="1"/>
  <c r="O3956" i="2"/>
  <c r="O3957" i="2" a="1"/>
  <c r="O3957" i="2"/>
  <c r="O3958" i="2" a="1"/>
  <c r="O3958" i="2"/>
  <c r="O3959" i="2" a="1"/>
  <c r="O3959" i="2"/>
  <c r="O3960" i="2" a="1"/>
  <c r="O3960" i="2"/>
  <c r="O3961" i="2" a="1"/>
  <c r="O3961" i="2"/>
  <c r="O3962" i="2" a="1"/>
  <c r="O3962" i="2"/>
  <c r="O3963" i="2" a="1"/>
  <c r="O3963" i="2"/>
  <c r="O3964" i="2" a="1"/>
  <c r="O3964" i="2"/>
  <c r="O3965" i="2" a="1"/>
  <c r="O3965" i="2"/>
  <c r="O3966" i="2" a="1"/>
  <c r="O3966" i="2"/>
  <c r="O3967" i="2" a="1"/>
  <c r="O3967" i="2"/>
  <c r="O3968" i="2" a="1"/>
  <c r="O3968" i="2"/>
  <c r="O3969" i="2" a="1"/>
  <c r="O3969" i="2"/>
  <c r="O3970" i="2" a="1"/>
  <c r="O3970" i="2"/>
  <c r="O3971" i="2" a="1"/>
  <c r="O3971" i="2"/>
  <c r="O3972" i="2" a="1"/>
  <c r="O3972" i="2"/>
  <c r="O3973" i="2" a="1"/>
  <c r="O3973" i="2"/>
  <c r="O3974" i="2" a="1"/>
  <c r="O3974" i="2"/>
  <c r="O3975" i="2" a="1"/>
  <c r="O3975" i="2"/>
  <c r="O3976" i="2" a="1"/>
  <c r="O3976" i="2"/>
  <c r="O3977" i="2" a="1"/>
  <c r="O3977" i="2"/>
  <c r="O3978" i="2" a="1"/>
  <c r="O3978" i="2"/>
  <c r="O3979" i="2" a="1"/>
  <c r="O3979" i="2"/>
  <c r="O3980" i="2" a="1"/>
  <c r="O3980" i="2"/>
  <c r="O3981" i="2" a="1"/>
  <c r="O3981" i="2"/>
  <c r="O3982" i="2" a="1"/>
  <c r="O3982" i="2"/>
  <c r="O3983" i="2" a="1"/>
  <c r="O3983" i="2"/>
  <c r="O3984" i="2" a="1"/>
  <c r="O3984" i="2"/>
  <c r="O3985" i="2" a="1"/>
  <c r="O3985" i="2"/>
  <c r="O3986" i="2" a="1"/>
  <c r="O3986" i="2"/>
  <c r="O3987" i="2" a="1"/>
  <c r="O3987" i="2"/>
  <c r="O3988" i="2" a="1"/>
  <c r="O3988" i="2"/>
  <c r="O3989" i="2" a="1"/>
  <c r="O3989" i="2"/>
  <c r="O3990" i="2" a="1"/>
  <c r="O3990" i="2"/>
  <c r="O3991" i="2" a="1"/>
  <c r="O3991" i="2"/>
  <c r="O3992" i="2" a="1"/>
  <c r="O3992" i="2"/>
  <c r="O3993" i="2" a="1"/>
  <c r="O3993" i="2"/>
  <c r="O3994" i="2" a="1"/>
  <c r="O3994" i="2"/>
  <c r="O3995" i="2" a="1"/>
  <c r="O3995" i="2"/>
  <c r="O3996" i="2" a="1"/>
  <c r="O3996" i="2"/>
  <c r="O3997" i="2" a="1"/>
  <c r="O3997" i="2"/>
  <c r="O3998" i="2" a="1"/>
  <c r="O3998" i="2"/>
  <c r="O3999" i="2" a="1"/>
  <c r="O3999" i="2"/>
  <c r="O4000" i="2" a="1"/>
  <c r="O4000" i="2"/>
  <c r="O4001" i="2" a="1"/>
  <c r="O4001" i="2"/>
  <c r="O4002" i="2" a="1"/>
  <c r="O4002" i="2"/>
  <c r="O4003" i="2" a="1"/>
  <c r="O4003" i="2"/>
  <c r="O4004" i="2" a="1"/>
  <c r="O4004" i="2"/>
  <c r="O4005" i="2" a="1"/>
  <c r="O4005" i="2"/>
  <c r="O4006" i="2" a="1"/>
  <c r="O4006" i="2"/>
  <c r="O4007" i="2" a="1"/>
  <c r="O4007" i="2"/>
  <c r="O4008" i="2" a="1"/>
  <c r="O4008" i="2"/>
  <c r="O4009" i="2" a="1"/>
  <c r="O4009" i="2"/>
  <c r="O4010" i="2" a="1"/>
  <c r="O4010" i="2"/>
  <c r="O4011" i="2" a="1"/>
  <c r="O4011" i="2"/>
  <c r="O4012" i="2" a="1"/>
  <c r="O4012" i="2"/>
  <c r="O4013" i="2" a="1"/>
  <c r="O4013" i="2"/>
  <c r="O4014" i="2" a="1"/>
  <c r="O4014" i="2"/>
  <c r="O4015" i="2" a="1"/>
  <c r="O4015" i="2"/>
  <c r="O4016" i="2" a="1"/>
  <c r="O4016" i="2"/>
  <c r="O4017" i="2" a="1"/>
  <c r="O4017" i="2"/>
  <c r="O4018" i="2" a="1"/>
  <c r="O4018" i="2"/>
  <c r="O4019" i="2" a="1"/>
  <c r="O4019" i="2"/>
  <c r="O4020" i="2" a="1"/>
  <c r="O4020" i="2"/>
  <c r="O4021" i="2" a="1"/>
  <c r="O4021" i="2"/>
  <c r="O4022" i="2" a="1"/>
  <c r="O4022" i="2"/>
  <c r="O4023" i="2" a="1"/>
  <c r="O4023" i="2"/>
  <c r="O4024" i="2" a="1"/>
  <c r="O4024" i="2"/>
  <c r="O4025" i="2" a="1"/>
  <c r="O4025" i="2"/>
  <c r="O4026" i="2" a="1"/>
  <c r="O4026" i="2"/>
  <c r="O4027" i="2" a="1"/>
  <c r="O4027" i="2"/>
  <c r="O4028" i="2" a="1"/>
  <c r="O4028" i="2"/>
  <c r="O4029" i="2" a="1"/>
  <c r="O4029" i="2"/>
  <c r="O4030" i="2" a="1"/>
  <c r="O4030" i="2"/>
  <c r="O4031" i="2" a="1"/>
  <c r="O4031" i="2"/>
  <c r="O4032" i="2" a="1"/>
  <c r="O4032" i="2"/>
  <c r="O4033" i="2" a="1"/>
  <c r="O4033" i="2"/>
  <c r="O4034" i="2" a="1"/>
  <c r="O4034" i="2"/>
  <c r="O4035" i="2" a="1"/>
  <c r="O4035" i="2"/>
  <c r="O4036" i="2" a="1"/>
  <c r="O4036" i="2"/>
  <c r="O4037" i="2" a="1"/>
  <c r="O4037" i="2"/>
  <c r="O4038" i="2" a="1"/>
  <c r="O4038" i="2"/>
  <c r="O4039" i="2" a="1"/>
  <c r="O4039" i="2"/>
  <c r="O4040" i="2" a="1"/>
  <c r="O4040" i="2"/>
  <c r="O4041" i="2" a="1"/>
  <c r="O4041" i="2"/>
  <c r="O4042" i="2" a="1"/>
  <c r="O4042" i="2"/>
  <c r="O4043" i="2" a="1"/>
  <c r="O4043" i="2"/>
  <c r="O4044" i="2" a="1"/>
  <c r="O4044" i="2"/>
  <c r="O4045" i="2" a="1"/>
  <c r="O4045" i="2"/>
  <c r="O4046" i="2" a="1"/>
  <c r="O4046" i="2"/>
  <c r="O4047" i="2" a="1"/>
  <c r="O4047" i="2"/>
  <c r="O4048" i="2" a="1"/>
  <c r="O4048" i="2"/>
  <c r="O4049" i="2" a="1"/>
  <c r="O4049" i="2"/>
  <c r="O4050" i="2" a="1"/>
  <c r="O4050" i="2"/>
  <c r="O4051" i="2" a="1"/>
  <c r="O4051" i="2"/>
  <c r="O4052" i="2" a="1"/>
  <c r="O4052" i="2"/>
  <c r="O4053" i="2" a="1"/>
  <c r="O4053" i="2"/>
  <c r="O4054" i="2" a="1"/>
  <c r="O4054" i="2"/>
  <c r="O4055" i="2" a="1"/>
  <c r="O4055" i="2"/>
  <c r="O4056" i="2" a="1"/>
  <c r="O4056" i="2"/>
  <c r="O4057" i="2" a="1"/>
  <c r="O4057" i="2"/>
  <c r="O4058" i="2" a="1"/>
  <c r="O4058" i="2"/>
  <c r="O4059" i="2" a="1"/>
  <c r="O4059" i="2"/>
  <c r="O4060" i="2" a="1"/>
  <c r="O4060" i="2"/>
  <c r="O4061" i="2" a="1"/>
  <c r="O4061" i="2"/>
  <c r="O4062" i="2" a="1"/>
  <c r="O4062" i="2"/>
  <c r="O4063" i="2" a="1"/>
  <c r="O4063" i="2"/>
  <c r="O4064" i="2" a="1"/>
  <c r="O4064" i="2"/>
  <c r="O4065" i="2" a="1"/>
  <c r="O4065" i="2"/>
  <c r="O4066" i="2" a="1"/>
  <c r="O4066" i="2"/>
  <c r="O4067" i="2" a="1"/>
  <c r="O4067" i="2"/>
  <c r="O4068" i="2" a="1"/>
  <c r="O4068" i="2"/>
  <c r="O4069" i="2" a="1"/>
  <c r="O4069" i="2"/>
  <c r="O4070" i="2" a="1"/>
  <c r="O4070" i="2"/>
  <c r="O4071" i="2" a="1"/>
  <c r="O4071" i="2"/>
  <c r="O4072" i="2" a="1"/>
  <c r="O4072" i="2"/>
  <c r="O4073" i="2" a="1"/>
  <c r="O4073" i="2"/>
  <c r="O4074" i="2" a="1"/>
  <c r="O4074" i="2"/>
  <c r="O4075" i="2" a="1"/>
  <c r="O4075" i="2"/>
  <c r="O4076" i="2" a="1"/>
  <c r="O4076" i="2"/>
  <c r="O4077" i="2" a="1"/>
  <c r="O4077" i="2"/>
  <c r="O4078" i="2" a="1"/>
  <c r="O4078" i="2"/>
  <c r="O4079" i="2" a="1"/>
  <c r="O4079" i="2"/>
  <c r="O4080" i="2" a="1"/>
  <c r="O4080" i="2"/>
  <c r="O4081" i="2" a="1"/>
  <c r="O4081" i="2"/>
  <c r="O4082" i="2" a="1"/>
  <c r="O4082" i="2"/>
  <c r="O4083" i="2" a="1"/>
  <c r="O4083" i="2"/>
  <c r="O4084" i="2" a="1"/>
  <c r="O4084" i="2"/>
  <c r="O4085" i="2" a="1"/>
  <c r="O4085" i="2"/>
  <c r="O4086" i="2" a="1"/>
  <c r="O4086" i="2"/>
  <c r="O4087" i="2" a="1"/>
  <c r="O4087" i="2"/>
  <c r="O4088" i="2" a="1"/>
  <c r="O4088" i="2"/>
  <c r="O4089" i="2" a="1"/>
  <c r="O4089" i="2"/>
  <c r="O4090" i="2" a="1"/>
  <c r="O4090" i="2"/>
  <c r="O4091" i="2" a="1"/>
  <c r="O4091" i="2"/>
  <c r="O4092" i="2" a="1"/>
  <c r="O4092" i="2"/>
  <c r="O4093" i="2" a="1"/>
  <c r="O4093" i="2"/>
  <c r="O4094" i="2" a="1"/>
  <c r="O4094" i="2"/>
  <c r="O4095" i="2" a="1"/>
  <c r="O4095" i="2"/>
  <c r="O4096" i="2" a="1"/>
  <c r="O4096" i="2"/>
  <c r="O4097" i="2" a="1"/>
  <c r="O4097" i="2"/>
  <c r="O4098" i="2" a="1"/>
  <c r="O4098" i="2"/>
  <c r="O4099" i="2" a="1"/>
  <c r="O4099" i="2"/>
  <c r="O4100" i="2" a="1"/>
  <c r="O4100" i="2"/>
  <c r="O4101" i="2" a="1"/>
  <c r="O4101" i="2"/>
  <c r="O4102" i="2" a="1"/>
  <c r="O4102" i="2"/>
  <c r="O4103" i="2" a="1"/>
  <c r="O4103" i="2"/>
  <c r="O4104" i="2" a="1"/>
  <c r="O4104" i="2"/>
  <c r="O4105" i="2" a="1"/>
  <c r="O4105" i="2"/>
  <c r="O4106" i="2" a="1"/>
  <c r="O4106" i="2"/>
  <c r="O4107" i="2" a="1"/>
  <c r="O4107" i="2"/>
  <c r="O4108" i="2" a="1"/>
  <c r="O4108" i="2"/>
  <c r="O4109" i="2" a="1"/>
  <c r="O4109" i="2"/>
  <c r="O4110" i="2" a="1"/>
  <c r="O4110" i="2"/>
  <c r="O4111" i="2" a="1"/>
  <c r="O4111" i="2"/>
  <c r="O4112" i="2" a="1"/>
  <c r="O4112" i="2"/>
  <c r="O4113" i="2" a="1"/>
  <c r="O4113" i="2"/>
  <c r="O4114" i="2" a="1"/>
  <c r="O4114" i="2"/>
  <c r="O4115" i="2" a="1"/>
  <c r="O4115" i="2"/>
  <c r="O4116" i="2" a="1"/>
  <c r="O4116" i="2"/>
  <c r="O4117" i="2" a="1"/>
  <c r="O4117" i="2"/>
  <c r="O4118" i="2" a="1"/>
  <c r="O4118" i="2"/>
  <c r="O4119" i="2" a="1"/>
  <c r="O4119" i="2"/>
  <c r="O4120" i="2" a="1"/>
  <c r="O4120" i="2"/>
  <c r="O4121" i="2" a="1"/>
  <c r="O4121" i="2"/>
  <c r="O4122" i="2" a="1"/>
  <c r="O4122" i="2"/>
  <c r="O4123" i="2" a="1"/>
  <c r="O4123" i="2"/>
  <c r="O4124" i="2" a="1"/>
  <c r="O4124" i="2"/>
  <c r="O4125" i="2" a="1"/>
  <c r="O4125" i="2"/>
  <c r="O4126" i="2" a="1"/>
  <c r="O4126" i="2"/>
  <c r="O4127" i="2" a="1"/>
  <c r="O4127" i="2"/>
  <c r="O4128" i="2" a="1"/>
  <c r="O4128" i="2"/>
  <c r="O4129" i="2" a="1"/>
  <c r="O4129" i="2"/>
  <c r="O4130" i="2" a="1"/>
  <c r="O4130" i="2"/>
  <c r="O4131" i="2" a="1"/>
  <c r="O4131" i="2"/>
  <c r="O4132" i="2" a="1"/>
  <c r="O4132" i="2"/>
  <c r="O4133" i="2" a="1"/>
  <c r="O4133" i="2"/>
  <c r="O4134" i="2" a="1"/>
  <c r="O4134" i="2"/>
  <c r="O4135" i="2" a="1"/>
  <c r="O4135" i="2"/>
  <c r="O4136" i="2" a="1"/>
  <c r="O4136" i="2"/>
  <c r="O4137" i="2" a="1"/>
  <c r="O4137" i="2"/>
  <c r="O4138" i="2" a="1"/>
  <c r="O4138" i="2"/>
  <c r="O4139" i="2" a="1"/>
  <c r="O4139" i="2"/>
  <c r="O4140" i="2" a="1"/>
  <c r="O4140" i="2"/>
  <c r="O4141" i="2" a="1"/>
  <c r="O4141" i="2"/>
  <c r="O4142" i="2" a="1"/>
  <c r="O4142" i="2"/>
  <c r="O4143" i="2" a="1"/>
  <c r="O4143" i="2"/>
  <c r="O4144" i="2" a="1"/>
  <c r="O4144" i="2"/>
  <c r="O4145" i="2" a="1"/>
  <c r="O4145" i="2"/>
  <c r="O4146" i="2" a="1"/>
  <c r="O4146" i="2"/>
  <c r="O4147" i="2" a="1"/>
  <c r="O4147" i="2"/>
  <c r="O4148" i="2" a="1"/>
  <c r="O4148" i="2"/>
  <c r="O4149" i="2" a="1"/>
  <c r="O4149" i="2"/>
  <c r="O4150" i="2" a="1"/>
  <c r="O4150" i="2"/>
  <c r="O4151" i="2" a="1"/>
  <c r="O4151" i="2"/>
  <c r="O4152" i="2" a="1"/>
  <c r="O4152" i="2"/>
  <c r="O4153" i="2" a="1"/>
  <c r="O4153" i="2"/>
  <c r="O4154" i="2" a="1"/>
  <c r="O4154" i="2"/>
  <c r="O4155" i="2" a="1"/>
  <c r="O4155" i="2"/>
  <c r="O4156" i="2" a="1"/>
  <c r="O4156" i="2"/>
  <c r="O4157" i="2" a="1"/>
  <c r="O4157" i="2"/>
  <c r="O4158" i="2" a="1"/>
  <c r="O4158" i="2"/>
  <c r="O4159" i="2" a="1"/>
  <c r="O4159" i="2"/>
  <c r="O4160" i="2" a="1"/>
  <c r="O4160" i="2"/>
  <c r="O4161" i="2" a="1"/>
  <c r="O4161" i="2"/>
  <c r="O4162" i="2" a="1"/>
  <c r="O4162" i="2"/>
  <c r="O4163" i="2" a="1"/>
  <c r="O4163" i="2"/>
  <c r="O4164" i="2" a="1"/>
  <c r="O4164" i="2"/>
  <c r="O4165" i="2" a="1"/>
  <c r="O4165" i="2"/>
  <c r="O4166" i="2" a="1"/>
  <c r="O4166" i="2"/>
  <c r="O4167" i="2" a="1"/>
  <c r="O4167" i="2"/>
  <c r="O4168" i="2" a="1"/>
  <c r="O4168" i="2"/>
  <c r="O4169" i="2" a="1"/>
  <c r="O4169" i="2"/>
  <c r="O4170" i="2" a="1"/>
  <c r="O4170" i="2"/>
  <c r="O4171" i="2" a="1"/>
  <c r="O4171" i="2"/>
  <c r="O4172" i="2" a="1"/>
  <c r="O4172" i="2"/>
  <c r="O4173" i="2" a="1"/>
  <c r="O4173" i="2"/>
  <c r="O4174" i="2" a="1"/>
  <c r="O4174" i="2"/>
  <c r="O4175" i="2" a="1"/>
  <c r="O4175" i="2"/>
  <c r="O4176" i="2" a="1"/>
  <c r="O4176" i="2"/>
  <c r="O4177" i="2" a="1"/>
  <c r="O4177" i="2"/>
  <c r="O4178" i="2" a="1"/>
  <c r="O4178" i="2"/>
  <c r="O4179" i="2" a="1"/>
  <c r="O4179" i="2"/>
  <c r="O4180" i="2" a="1"/>
  <c r="O4180" i="2"/>
  <c r="O4181" i="2" a="1"/>
  <c r="O4181" i="2"/>
  <c r="O4182" i="2" a="1"/>
  <c r="O4182" i="2"/>
  <c r="O4183" i="2" a="1"/>
  <c r="O4183" i="2"/>
  <c r="O4184" i="2" a="1"/>
  <c r="O4184" i="2"/>
  <c r="O4185" i="2" a="1"/>
  <c r="O4185" i="2"/>
  <c r="O4186" i="2" a="1"/>
  <c r="O4186" i="2"/>
  <c r="O4187" i="2" a="1"/>
  <c r="O4187" i="2"/>
  <c r="O4188" i="2" a="1"/>
  <c r="O4188" i="2"/>
  <c r="O4189" i="2" a="1"/>
  <c r="O4189" i="2"/>
  <c r="O4190" i="2" a="1"/>
  <c r="O4190" i="2"/>
  <c r="O4191" i="2" a="1"/>
  <c r="O4191" i="2"/>
  <c r="O4192" i="2" a="1"/>
  <c r="O4192" i="2"/>
  <c r="O4193" i="2" a="1"/>
  <c r="O4193" i="2"/>
  <c r="O4194" i="2" a="1"/>
  <c r="O4194" i="2"/>
  <c r="O4195" i="2" a="1"/>
  <c r="O4195" i="2"/>
  <c r="O4196" i="2" a="1"/>
  <c r="O4196" i="2"/>
  <c r="O4197" i="2" a="1"/>
  <c r="O4197" i="2"/>
  <c r="O4198" i="2" a="1"/>
  <c r="O4198" i="2"/>
  <c r="O4199" i="2" a="1"/>
  <c r="O4199" i="2"/>
  <c r="O4200" i="2" a="1"/>
  <c r="O4200" i="2"/>
  <c r="O4201" i="2" a="1"/>
  <c r="O4201" i="2"/>
  <c r="O4202" i="2" a="1"/>
  <c r="O4202" i="2"/>
  <c r="O4203" i="2" a="1"/>
  <c r="O4203" i="2"/>
  <c r="O4204" i="2" a="1"/>
  <c r="O4204" i="2"/>
  <c r="O4205" i="2" a="1"/>
  <c r="O4205" i="2"/>
  <c r="O4206" i="2" a="1"/>
  <c r="O4206" i="2"/>
  <c r="O4207" i="2" a="1"/>
  <c r="O4207" i="2"/>
  <c r="O4208" i="2" a="1"/>
  <c r="O4208" i="2"/>
  <c r="O4209" i="2" a="1"/>
  <c r="O4209" i="2"/>
  <c r="O4210" i="2" a="1"/>
  <c r="O4210" i="2"/>
  <c r="O4211" i="2" a="1"/>
  <c r="O4211" i="2"/>
  <c r="O4212" i="2" a="1"/>
  <c r="O4212" i="2"/>
  <c r="O4213" i="2" a="1"/>
  <c r="O4213" i="2"/>
  <c r="O4214" i="2" a="1"/>
  <c r="O4214" i="2"/>
  <c r="O4215" i="2" a="1"/>
  <c r="O4215" i="2"/>
  <c r="O4216" i="2" a="1"/>
  <c r="O4216" i="2"/>
  <c r="O4217" i="2" a="1"/>
  <c r="O4217" i="2"/>
  <c r="O4218" i="2" a="1"/>
  <c r="O4218" i="2"/>
  <c r="O4219" i="2" a="1"/>
  <c r="O4219" i="2"/>
  <c r="O4220" i="2" a="1"/>
  <c r="O4220" i="2"/>
  <c r="O4221" i="2" a="1"/>
  <c r="O4221" i="2"/>
  <c r="O4222" i="2" a="1"/>
  <c r="O4222" i="2"/>
  <c r="O4223" i="2" a="1"/>
  <c r="O4223" i="2"/>
  <c r="O4224" i="2" a="1"/>
  <c r="O4224" i="2"/>
  <c r="O4225" i="2" a="1"/>
  <c r="O4225" i="2"/>
  <c r="O4226" i="2" a="1"/>
  <c r="O4226" i="2"/>
  <c r="O4227" i="2" a="1"/>
  <c r="O4227" i="2"/>
  <c r="O4228" i="2" a="1"/>
  <c r="O4228" i="2"/>
  <c r="O4229" i="2" a="1"/>
  <c r="O4229" i="2"/>
  <c r="O4230" i="2" a="1"/>
  <c r="O4230" i="2"/>
  <c r="O4231" i="2" a="1"/>
  <c r="O4231" i="2"/>
  <c r="O4232" i="2" a="1"/>
  <c r="O4232" i="2"/>
  <c r="O4233" i="2" a="1"/>
  <c r="O4233" i="2"/>
  <c r="O4234" i="2" a="1"/>
  <c r="O4234" i="2"/>
  <c r="O4235" i="2" a="1"/>
  <c r="O4235" i="2"/>
  <c r="O4236" i="2" a="1"/>
  <c r="O4236" i="2"/>
  <c r="O4237" i="2" a="1"/>
  <c r="O4237" i="2"/>
  <c r="O4238" i="2" a="1"/>
  <c r="O4238" i="2"/>
  <c r="O4239" i="2" a="1"/>
  <c r="O4239" i="2"/>
  <c r="O4240" i="2" a="1"/>
  <c r="O4240" i="2"/>
  <c r="O4241" i="2" a="1"/>
  <c r="O4241" i="2"/>
  <c r="O4242" i="2" a="1"/>
  <c r="O4242" i="2"/>
  <c r="O4243" i="2" a="1"/>
  <c r="O4243" i="2"/>
  <c r="O4244" i="2" a="1"/>
  <c r="O4244" i="2"/>
  <c r="O4245" i="2" a="1"/>
  <c r="O4245" i="2"/>
  <c r="O4246" i="2" a="1"/>
  <c r="O4246" i="2"/>
  <c r="O4247" i="2" a="1"/>
  <c r="O4247" i="2"/>
  <c r="O4248" i="2" a="1"/>
  <c r="O4248" i="2"/>
  <c r="O4249" i="2" a="1"/>
  <c r="O4249" i="2"/>
  <c r="O4250" i="2" a="1"/>
  <c r="O4250" i="2"/>
  <c r="O4251" i="2" a="1"/>
  <c r="O4251" i="2"/>
  <c r="O4252" i="2" a="1"/>
  <c r="O4252" i="2"/>
  <c r="O4253" i="2" a="1"/>
  <c r="O4253" i="2"/>
  <c r="O4254" i="2" a="1"/>
  <c r="O4254" i="2"/>
  <c r="O4255" i="2" a="1"/>
  <c r="O4255" i="2"/>
  <c r="O4256" i="2" a="1"/>
  <c r="O4256" i="2"/>
  <c r="O4257" i="2" a="1"/>
  <c r="O4257" i="2"/>
  <c r="O4258" i="2" a="1"/>
  <c r="O4258" i="2"/>
  <c r="O4259" i="2" a="1"/>
  <c r="O4259" i="2"/>
  <c r="O4260" i="2" a="1"/>
  <c r="O4260" i="2"/>
  <c r="O4261" i="2" a="1"/>
  <c r="O4261" i="2"/>
  <c r="O4262" i="2" a="1"/>
  <c r="O4262" i="2"/>
  <c r="O4263" i="2" a="1"/>
  <c r="O4263" i="2"/>
  <c r="O4264" i="2" a="1"/>
  <c r="O4264" i="2"/>
  <c r="O4265" i="2" a="1"/>
  <c r="O4265" i="2"/>
  <c r="O4266" i="2" a="1"/>
  <c r="O4266" i="2"/>
  <c r="O4267" i="2" a="1"/>
  <c r="O4267" i="2"/>
  <c r="O4268" i="2" a="1"/>
  <c r="O4268" i="2"/>
  <c r="O4269" i="2" a="1"/>
  <c r="O4269" i="2"/>
  <c r="O4270" i="2" a="1"/>
  <c r="O4270" i="2"/>
  <c r="O4271" i="2" a="1"/>
  <c r="O4271" i="2"/>
  <c r="O4272" i="2" a="1"/>
  <c r="O4272" i="2"/>
  <c r="O4273" i="2" a="1"/>
  <c r="O4273" i="2"/>
  <c r="O4274" i="2" a="1"/>
  <c r="O4274" i="2"/>
  <c r="O4275" i="2" a="1"/>
  <c r="O4275" i="2"/>
  <c r="O4276" i="2" a="1"/>
  <c r="O4276" i="2"/>
  <c r="O4277" i="2" a="1"/>
  <c r="O4277" i="2"/>
  <c r="O4278" i="2" a="1"/>
  <c r="O4278" i="2"/>
  <c r="O4279" i="2" a="1"/>
  <c r="O4279" i="2"/>
  <c r="O4280" i="2" a="1"/>
  <c r="O4280" i="2"/>
  <c r="O4281" i="2" a="1"/>
  <c r="O4281" i="2"/>
  <c r="O4282" i="2" a="1"/>
  <c r="O4282" i="2"/>
  <c r="O4283" i="2" a="1"/>
  <c r="O4283" i="2"/>
  <c r="O4284" i="2" a="1"/>
  <c r="O4284" i="2"/>
  <c r="O4285" i="2" a="1"/>
  <c r="O4285" i="2"/>
  <c r="O4286" i="2" a="1"/>
  <c r="O4286" i="2"/>
  <c r="O4287" i="2" a="1"/>
  <c r="O4287" i="2"/>
  <c r="O4288" i="2" a="1"/>
  <c r="O4288" i="2"/>
  <c r="O4289" i="2" a="1"/>
  <c r="O4289" i="2"/>
  <c r="O4290" i="2" a="1"/>
  <c r="O4290" i="2"/>
  <c r="O4291" i="2" a="1"/>
  <c r="O4291" i="2"/>
  <c r="O4292" i="2" a="1"/>
  <c r="O4292" i="2"/>
  <c r="O4293" i="2" a="1"/>
  <c r="O4293" i="2"/>
  <c r="O4294" i="2" a="1"/>
  <c r="O4294" i="2"/>
  <c r="O4295" i="2" a="1"/>
  <c r="O4295" i="2"/>
  <c r="O4296" i="2" a="1"/>
  <c r="O4296" i="2"/>
  <c r="O4297" i="2" a="1"/>
  <c r="O4297" i="2"/>
  <c r="O4298" i="2" a="1"/>
  <c r="O4298" i="2"/>
  <c r="O4299" i="2" a="1"/>
  <c r="O4299" i="2"/>
  <c r="O4300" i="2" a="1"/>
  <c r="O4300" i="2"/>
  <c r="O4301" i="2" a="1"/>
  <c r="O4301" i="2"/>
  <c r="O4302" i="2" a="1"/>
  <c r="O4302" i="2"/>
  <c r="O4303" i="2" a="1"/>
  <c r="O4303" i="2"/>
  <c r="O4304" i="2" a="1"/>
  <c r="O4304" i="2"/>
  <c r="O4305" i="2" a="1"/>
  <c r="O4305" i="2"/>
  <c r="O4306" i="2" a="1"/>
  <c r="O4306" i="2"/>
  <c r="O4307" i="2" a="1"/>
  <c r="O4307" i="2"/>
  <c r="O4308" i="2" a="1"/>
  <c r="O4308" i="2"/>
  <c r="O4309" i="2" a="1"/>
  <c r="O4309" i="2"/>
  <c r="O4310" i="2" a="1"/>
  <c r="O4310" i="2"/>
  <c r="O4311" i="2" a="1"/>
  <c r="O4311" i="2"/>
  <c r="O4312" i="2" a="1"/>
  <c r="O4312" i="2"/>
  <c r="O4313" i="2" a="1"/>
  <c r="O4313" i="2"/>
  <c r="O4314" i="2" a="1"/>
  <c r="O4314" i="2"/>
  <c r="O4315" i="2" a="1"/>
  <c r="O4315" i="2"/>
  <c r="O4316" i="2" a="1"/>
  <c r="O4316" i="2"/>
  <c r="O4317" i="2" a="1"/>
  <c r="O4317" i="2"/>
  <c r="O4318" i="2" a="1"/>
  <c r="O4318" i="2"/>
  <c r="O4319" i="2" a="1"/>
  <c r="O4319" i="2"/>
  <c r="O4320" i="2" a="1"/>
  <c r="O4320" i="2"/>
  <c r="O4321" i="2" a="1"/>
  <c r="O4321" i="2"/>
  <c r="O4322" i="2" a="1"/>
  <c r="O4322" i="2"/>
  <c r="O4323" i="2" a="1"/>
  <c r="O4323" i="2"/>
  <c r="O4324" i="2" a="1"/>
  <c r="O4324" i="2"/>
  <c r="O4325" i="2" a="1"/>
  <c r="O4325" i="2"/>
  <c r="O4326" i="2" a="1"/>
  <c r="O4326" i="2"/>
  <c r="O4327" i="2" a="1"/>
  <c r="O4327" i="2"/>
  <c r="O4328" i="2" a="1"/>
  <c r="O4328" i="2"/>
  <c r="O4329" i="2" a="1"/>
  <c r="O4329" i="2"/>
  <c r="O4330" i="2" a="1"/>
  <c r="O4330" i="2"/>
  <c r="O4331" i="2" a="1"/>
  <c r="O4331" i="2"/>
  <c r="O4332" i="2" a="1"/>
  <c r="O4332" i="2"/>
  <c r="O4333" i="2" a="1"/>
  <c r="O4333" i="2"/>
  <c r="O4334" i="2" a="1"/>
  <c r="O4334" i="2"/>
  <c r="O4335" i="2" a="1"/>
  <c r="O4335" i="2"/>
  <c r="O4336" i="2" a="1"/>
  <c r="O4336" i="2"/>
  <c r="O4337" i="2" a="1"/>
  <c r="O4337" i="2"/>
  <c r="O4338" i="2" a="1"/>
  <c r="O4338" i="2"/>
  <c r="O4339" i="2" a="1"/>
  <c r="O4339" i="2"/>
  <c r="O4340" i="2" a="1"/>
  <c r="O4340" i="2"/>
  <c r="O4341" i="2" a="1"/>
  <c r="O4341" i="2"/>
  <c r="O4342" i="2" a="1"/>
  <c r="O4342" i="2"/>
  <c r="O4343" i="2" a="1"/>
  <c r="O4343" i="2"/>
  <c r="O4344" i="2" a="1"/>
  <c r="O4344" i="2"/>
  <c r="O4345" i="2" a="1"/>
  <c r="O4345" i="2"/>
  <c r="O4346" i="2" a="1"/>
  <c r="O4346" i="2"/>
  <c r="O4347" i="2" a="1"/>
  <c r="O4347" i="2"/>
  <c r="O4348" i="2" a="1"/>
  <c r="O4348" i="2"/>
  <c r="O4349" i="2" a="1"/>
  <c r="O4349" i="2"/>
  <c r="O4350" i="2" a="1"/>
  <c r="O4350" i="2"/>
  <c r="O4351" i="2" a="1"/>
  <c r="O4351" i="2"/>
  <c r="O4352" i="2" a="1"/>
  <c r="O4352" i="2"/>
  <c r="O4353" i="2" a="1"/>
  <c r="O4353" i="2"/>
  <c r="O4354" i="2" a="1"/>
  <c r="O4354" i="2"/>
  <c r="O4355" i="2" a="1"/>
  <c r="O4355" i="2"/>
  <c r="O4356" i="2" a="1"/>
  <c r="O4356" i="2"/>
  <c r="O4357" i="2" a="1"/>
  <c r="O4357" i="2"/>
  <c r="O4358" i="2" a="1"/>
  <c r="O4358" i="2"/>
  <c r="O4359" i="2" a="1"/>
  <c r="O4359" i="2"/>
  <c r="O4360" i="2" a="1"/>
  <c r="O4360" i="2"/>
  <c r="O4361" i="2" a="1"/>
  <c r="O4361" i="2"/>
  <c r="O4362" i="2" a="1"/>
  <c r="O4362" i="2"/>
  <c r="O4363" i="2" a="1"/>
  <c r="O4363" i="2"/>
  <c r="O4364" i="2" a="1"/>
  <c r="O4364" i="2"/>
  <c r="O4365" i="2" a="1"/>
  <c r="O4365" i="2"/>
  <c r="O4366" i="2" a="1"/>
  <c r="O4366" i="2"/>
  <c r="O4367" i="2" a="1"/>
  <c r="O4367" i="2"/>
  <c r="O4368" i="2" a="1"/>
  <c r="O4368" i="2"/>
  <c r="O4369" i="2" a="1"/>
  <c r="O4369" i="2"/>
  <c r="O4370" i="2" a="1"/>
  <c r="O4370" i="2"/>
  <c r="O4371" i="2" a="1"/>
  <c r="O4371" i="2"/>
  <c r="O4372" i="2" a="1"/>
  <c r="O4372" i="2"/>
  <c r="O4373" i="2" a="1"/>
  <c r="O4373" i="2"/>
  <c r="O4374" i="2" a="1"/>
  <c r="O4374" i="2"/>
  <c r="O4375" i="2" a="1"/>
  <c r="O4375" i="2"/>
  <c r="O4376" i="2" a="1"/>
  <c r="O4376" i="2"/>
  <c r="O4377" i="2" a="1"/>
  <c r="O4377" i="2"/>
  <c r="O4378" i="2" a="1"/>
  <c r="O4378" i="2"/>
  <c r="O4379" i="2" a="1"/>
  <c r="O4379" i="2"/>
  <c r="O4380" i="2" a="1"/>
  <c r="O4380" i="2"/>
  <c r="O4381" i="2" a="1"/>
  <c r="O4381" i="2"/>
  <c r="O4382" i="2" a="1"/>
  <c r="O4382" i="2"/>
  <c r="O4383" i="2" a="1"/>
  <c r="O4383" i="2"/>
  <c r="O4384" i="2" a="1"/>
  <c r="O4384" i="2"/>
  <c r="O4385" i="2" a="1"/>
  <c r="O4385" i="2"/>
  <c r="O4386" i="2" a="1"/>
  <c r="O4386" i="2"/>
  <c r="O4387" i="2" a="1"/>
  <c r="O4387" i="2"/>
  <c r="O4388" i="2" a="1"/>
  <c r="O4388" i="2"/>
  <c r="O4389" i="2" a="1"/>
  <c r="O4389" i="2"/>
  <c r="O4390" i="2" a="1"/>
  <c r="O4390" i="2"/>
  <c r="O4391" i="2" a="1"/>
  <c r="O4391" i="2"/>
  <c r="O4392" i="2" a="1"/>
  <c r="O4392" i="2"/>
  <c r="O4393" i="2" a="1"/>
  <c r="O4393" i="2"/>
  <c r="O4394" i="2" a="1"/>
  <c r="O4394" i="2"/>
  <c r="O4395" i="2" a="1"/>
  <c r="O4395" i="2"/>
  <c r="O4396" i="2" a="1"/>
  <c r="O4396" i="2"/>
  <c r="O4397" i="2" a="1"/>
  <c r="O4397" i="2"/>
  <c r="O4398" i="2" a="1"/>
  <c r="O4398" i="2"/>
  <c r="O4399" i="2" a="1"/>
  <c r="O4399" i="2"/>
  <c r="O4400" i="2" a="1"/>
  <c r="O4400" i="2"/>
  <c r="O4401" i="2" a="1"/>
  <c r="O4401" i="2"/>
  <c r="O4402" i="2" a="1"/>
  <c r="O4402" i="2"/>
  <c r="O4403" i="2" a="1"/>
  <c r="O4403" i="2"/>
  <c r="O4404" i="2" a="1"/>
  <c r="O4404" i="2"/>
  <c r="O4405" i="2" a="1"/>
  <c r="O4405" i="2"/>
  <c r="O4406" i="2" a="1"/>
  <c r="O4406" i="2"/>
  <c r="O4407" i="2" a="1"/>
  <c r="O4407" i="2"/>
  <c r="O4408" i="2" a="1"/>
  <c r="O4408" i="2"/>
  <c r="O4409" i="2" a="1"/>
  <c r="O4409" i="2"/>
  <c r="O4410" i="2" a="1"/>
  <c r="O4410" i="2"/>
  <c r="O4411" i="2" a="1"/>
  <c r="O4411" i="2"/>
  <c r="O4412" i="2" a="1"/>
  <c r="O4412" i="2"/>
  <c r="O4413" i="2" a="1"/>
  <c r="O4413" i="2"/>
  <c r="O4414" i="2" a="1"/>
  <c r="O4414" i="2"/>
  <c r="O4415" i="2" a="1"/>
  <c r="O4415" i="2"/>
  <c r="O4416" i="2" a="1"/>
  <c r="O4416" i="2"/>
  <c r="O4417" i="2" a="1"/>
  <c r="O4417" i="2"/>
  <c r="O4418" i="2" a="1"/>
  <c r="O4418" i="2"/>
  <c r="O4419" i="2" a="1"/>
  <c r="O4419" i="2"/>
  <c r="O4420" i="2" a="1"/>
  <c r="O4420" i="2"/>
  <c r="O4421" i="2" a="1"/>
  <c r="O4421" i="2"/>
  <c r="O4422" i="2" a="1"/>
  <c r="O4422" i="2"/>
  <c r="O4423" i="2" a="1"/>
  <c r="O4423" i="2"/>
  <c r="O4424" i="2" a="1"/>
  <c r="O4424" i="2"/>
  <c r="O4425" i="2" a="1"/>
  <c r="O4425" i="2"/>
  <c r="O4426" i="2" a="1"/>
  <c r="O4426" i="2"/>
  <c r="O4427" i="2" a="1"/>
  <c r="O4427" i="2"/>
  <c r="O4428" i="2" a="1"/>
  <c r="O4428" i="2"/>
  <c r="O4429" i="2" a="1"/>
  <c r="O4429" i="2"/>
  <c r="O4430" i="2" a="1"/>
  <c r="O4430" i="2"/>
  <c r="O4431" i="2" a="1"/>
  <c r="O4431" i="2"/>
  <c r="O4432" i="2" a="1"/>
  <c r="O4432" i="2"/>
  <c r="O4433" i="2" a="1"/>
  <c r="O4433" i="2"/>
  <c r="O4434" i="2" a="1"/>
  <c r="O4434" i="2"/>
  <c r="O4435" i="2" a="1"/>
  <c r="O4435" i="2"/>
  <c r="O4436" i="2" a="1"/>
  <c r="O4436" i="2"/>
  <c r="O4437" i="2" a="1"/>
  <c r="O4437" i="2"/>
  <c r="O4438" i="2" a="1"/>
  <c r="O4438" i="2"/>
  <c r="O4439" i="2" a="1"/>
  <c r="O4439" i="2"/>
  <c r="O4440" i="2" a="1"/>
  <c r="O4440" i="2"/>
  <c r="O4441" i="2" a="1"/>
  <c r="O4441" i="2"/>
  <c r="O4442" i="2" a="1"/>
  <c r="O4442" i="2"/>
  <c r="O4443" i="2" a="1"/>
  <c r="O4443" i="2"/>
  <c r="O4444" i="2" a="1"/>
  <c r="O4444" i="2"/>
  <c r="O4445" i="2" a="1"/>
  <c r="O4445" i="2"/>
  <c r="O4446" i="2" a="1"/>
  <c r="O4446" i="2"/>
  <c r="O4447" i="2" a="1"/>
  <c r="O4447" i="2"/>
  <c r="O4448" i="2" a="1"/>
  <c r="O4448" i="2"/>
  <c r="O4449" i="2" a="1"/>
  <c r="O4449" i="2"/>
  <c r="O4450" i="2" a="1"/>
  <c r="O4450" i="2"/>
  <c r="O4451" i="2" a="1"/>
  <c r="O4451" i="2"/>
  <c r="O4452" i="2" a="1"/>
  <c r="O4452" i="2"/>
  <c r="O4453" i="2" a="1"/>
  <c r="O4453" i="2"/>
  <c r="O4454" i="2" a="1"/>
  <c r="O4454" i="2"/>
  <c r="O4455" i="2" a="1"/>
  <c r="O4455" i="2"/>
  <c r="O4456" i="2" a="1"/>
  <c r="O4456" i="2"/>
  <c r="O4457" i="2" a="1"/>
  <c r="O4457" i="2"/>
  <c r="O4458" i="2" a="1"/>
  <c r="O4458" i="2"/>
  <c r="O4459" i="2" a="1"/>
  <c r="O4459" i="2"/>
  <c r="O4460" i="2" a="1"/>
  <c r="O4460" i="2"/>
  <c r="O4461" i="2" a="1"/>
  <c r="O4461" i="2"/>
  <c r="O4462" i="2" a="1"/>
  <c r="O4462" i="2"/>
  <c r="O4463" i="2" a="1"/>
  <c r="O4463" i="2"/>
  <c r="O4464" i="2" a="1"/>
  <c r="O4464" i="2"/>
  <c r="O4465" i="2" a="1"/>
  <c r="O4465" i="2"/>
  <c r="O4466" i="2" a="1"/>
  <c r="O4466" i="2"/>
  <c r="O4467" i="2" a="1"/>
  <c r="O4467" i="2"/>
  <c r="O4468" i="2" a="1"/>
  <c r="O4468" i="2"/>
  <c r="O4469" i="2" a="1"/>
  <c r="O4469" i="2"/>
  <c r="O4470" i="2" a="1"/>
  <c r="O4470" i="2"/>
  <c r="O4471" i="2" a="1"/>
  <c r="O4471" i="2"/>
  <c r="O4472" i="2" a="1"/>
  <c r="O4472" i="2"/>
  <c r="O4473" i="2" a="1"/>
  <c r="O4473" i="2"/>
  <c r="O4474" i="2" a="1"/>
  <c r="O4474" i="2"/>
  <c r="O4475" i="2" a="1"/>
  <c r="O4475" i="2"/>
  <c r="O4476" i="2" a="1"/>
  <c r="O4476" i="2"/>
  <c r="O4477" i="2" a="1"/>
  <c r="O4477" i="2"/>
  <c r="O4478" i="2" a="1"/>
  <c r="O4478" i="2"/>
  <c r="O4479" i="2" a="1"/>
  <c r="O4479" i="2"/>
  <c r="O4480" i="2" a="1"/>
  <c r="O4480" i="2"/>
  <c r="O4481" i="2" a="1"/>
  <c r="O4481" i="2"/>
  <c r="O4482" i="2" a="1"/>
  <c r="O4482" i="2"/>
  <c r="O4483" i="2" a="1"/>
  <c r="O4483" i="2"/>
  <c r="O4484" i="2" a="1"/>
  <c r="O4484" i="2"/>
  <c r="O4485" i="2" a="1"/>
  <c r="O4485" i="2"/>
  <c r="O4486" i="2" a="1"/>
  <c r="O4486" i="2"/>
  <c r="O4487" i="2" a="1"/>
  <c r="O4487" i="2"/>
  <c r="O4488" i="2" a="1"/>
  <c r="O4488" i="2"/>
  <c r="O4489" i="2" a="1"/>
  <c r="O4489" i="2"/>
  <c r="O4490" i="2" a="1"/>
  <c r="O4490" i="2"/>
  <c r="O4491" i="2" a="1"/>
  <c r="O4491" i="2"/>
  <c r="O4492" i="2" a="1"/>
  <c r="O4492" i="2"/>
  <c r="O4493" i="2" a="1"/>
  <c r="O4493" i="2"/>
  <c r="O4494" i="2" a="1"/>
  <c r="O4494" i="2"/>
  <c r="O4495" i="2" a="1"/>
  <c r="O4495" i="2"/>
  <c r="O4496" i="2" a="1"/>
  <c r="O4496" i="2"/>
  <c r="O4497" i="2" a="1"/>
  <c r="O4497" i="2"/>
  <c r="O4498" i="2" a="1"/>
  <c r="O4498" i="2"/>
  <c r="O4499" i="2" a="1"/>
  <c r="O4499" i="2"/>
  <c r="O4500" i="2" a="1"/>
  <c r="O4500" i="2"/>
  <c r="O4501" i="2" a="1"/>
  <c r="O4501" i="2"/>
  <c r="O4502" i="2" a="1"/>
  <c r="O4502" i="2"/>
  <c r="O4503" i="2" a="1"/>
  <c r="O4503" i="2"/>
  <c r="O4504" i="2" a="1"/>
  <c r="O4504" i="2"/>
  <c r="O4505" i="2" a="1"/>
  <c r="O4505" i="2"/>
  <c r="O4506" i="2" a="1"/>
  <c r="O4506" i="2"/>
  <c r="O4507" i="2" a="1"/>
  <c r="O4507" i="2"/>
  <c r="O4508" i="2" a="1"/>
  <c r="O4508" i="2"/>
  <c r="O4509" i="2" a="1"/>
  <c r="O4509" i="2"/>
  <c r="O4510" i="2" a="1"/>
  <c r="O4510" i="2"/>
  <c r="O4511" i="2" a="1"/>
  <c r="O4511" i="2"/>
  <c r="O4512" i="2" a="1"/>
  <c r="O4512" i="2"/>
  <c r="O4513" i="2" a="1"/>
  <c r="O4513" i="2"/>
  <c r="O4514" i="2" a="1"/>
  <c r="O4514" i="2"/>
  <c r="O4515" i="2" a="1"/>
  <c r="O4515" i="2"/>
  <c r="O4516" i="2" a="1"/>
  <c r="O4516" i="2"/>
  <c r="O4517" i="2" a="1"/>
  <c r="O4517" i="2"/>
  <c r="O4518" i="2" a="1"/>
  <c r="O4518" i="2"/>
  <c r="O4519" i="2" a="1"/>
  <c r="O4519" i="2"/>
  <c r="O4520" i="2" a="1"/>
  <c r="O4520" i="2"/>
  <c r="O4521" i="2" a="1"/>
  <c r="O4521" i="2"/>
  <c r="O4522" i="2" a="1"/>
  <c r="O4522" i="2"/>
  <c r="O4523" i="2" a="1"/>
  <c r="O4523" i="2"/>
  <c r="O4524" i="2" a="1"/>
  <c r="O4524" i="2"/>
  <c r="O4525" i="2" a="1"/>
  <c r="O4525" i="2"/>
  <c r="O4526" i="2" a="1"/>
  <c r="O4526" i="2"/>
  <c r="O4527" i="2" a="1"/>
  <c r="O4527" i="2"/>
  <c r="O4528" i="2" a="1"/>
  <c r="O4528" i="2"/>
  <c r="O4529" i="2" a="1"/>
  <c r="O4529" i="2"/>
  <c r="O4530" i="2" a="1"/>
  <c r="O4530" i="2"/>
  <c r="O4531" i="2" a="1"/>
  <c r="O4531" i="2"/>
  <c r="O4532" i="2" a="1"/>
  <c r="O4532" i="2"/>
  <c r="O4533" i="2" a="1"/>
  <c r="O4533" i="2"/>
  <c r="O4534" i="2" a="1"/>
  <c r="O4534" i="2"/>
  <c r="O4535" i="2" a="1"/>
  <c r="O4535" i="2"/>
  <c r="O4536" i="2" a="1"/>
  <c r="O4536" i="2"/>
  <c r="O4537" i="2" a="1"/>
  <c r="O4537" i="2"/>
  <c r="O4538" i="2" a="1"/>
  <c r="O4538" i="2"/>
  <c r="O4539" i="2" a="1"/>
  <c r="O4539" i="2"/>
  <c r="O4540" i="2" a="1"/>
  <c r="O4540" i="2"/>
  <c r="O4541" i="2" a="1"/>
  <c r="O4541" i="2"/>
  <c r="O4542" i="2" a="1"/>
  <c r="O4542" i="2"/>
  <c r="O4543" i="2" a="1"/>
  <c r="O4543" i="2"/>
  <c r="O4544" i="2" a="1"/>
  <c r="O4544" i="2"/>
  <c r="O4545" i="2" a="1"/>
  <c r="O4545" i="2"/>
  <c r="O4546" i="2" a="1"/>
  <c r="O4546" i="2"/>
  <c r="O4547" i="2" a="1"/>
  <c r="O4547" i="2"/>
  <c r="O4548" i="2" a="1"/>
  <c r="O4548" i="2"/>
  <c r="O4549" i="2" a="1"/>
  <c r="O4549" i="2"/>
  <c r="O4550" i="2" a="1"/>
  <c r="O4550" i="2"/>
  <c r="O4551" i="2" a="1"/>
  <c r="O4551" i="2"/>
  <c r="O4552" i="2" a="1"/>
  <c r="O4552" i="2"/>
  <c r="O4553" i="2" a="1"/>
  <c r="O4553" i="2"/>
  <c r="O4554" i="2" a="1"/>
  <c r="O4554" i="2"/>
  <c r="O4555" i="2" a="1"/>
  <c r="O4555" i="2"/>
  <c r="O4556" i="2" a="1"/>
  <c r="O4556" i="2"/>
  <c r="O4557" i="2" a="1"/>
  <c r="O4557" i="2"/>
  <c r="O4558" i="2" a="1"/>
  <c r="O4558" i="2"/>
  <c r="O4559" i="2" a="1"/>
  <c r="O4559" i="2"/>
  <c r="O4560" i="2" a="1"/>
  <c r="O4560" i="2"/>
  <c r="O4561" i="2" a="1"/>
  <c r="O4561" i="2"/>
  <c r="O4562" i="2" a="1"/>
  <c r="O4562" i="2"/>
  <c r="O4563" i="2" a="1"/>
  <c r="O4563" i="2"/>
  <c r="O4564" i="2" a="1"/>
  <c r="O4564" i="2"/>
  <c r="O4565" i="2" a="1"/>
  <c r="O4565" i="2"/>
  <c r="O4566" i="2" a="1"/>
  <c r="O4566" i="2"/>
  <c r="O4567" i="2" a="1"/>
  <c r="O4567" i="2"/>
  <c r="O4568" i="2" a="1"/>
  <c r="O4568" i="2"/>
  <c r="O4569" i="2" a="1"/>
  <c r="O4569" i="2"/>
  <c r="O4570" i="2" a="1"/>
  <c r="O4570" i="2"/>
  <c r="O4571" i="2" a="1"/>
  <c r="O4571" i="2"/>
  <c r="O4572" i="2" a="1"/>
  <c r="O4572" i="2"/>
  <c r="O4573" i="2" a="1"/>
  <c r="O4573" i="2"/>
  <c r="O4574" i="2" a="1"/>
  <c r="O4574" i="2"/>
  <c r="O4575" i="2" a="1"/>
  <c r="O4575" i="2"/>
  <c r="O4576" i="2" a="1"/>
  <c r="O4576" i="2"/>
  <c r="O4577" i="2" a="1"/>
  <c r="O4577" i="2"/>
  <c r="O4578" i="2" a="1"/>
  <c r="O4578" i="2"/>
  <c r="O4579" i="2" a="1"/>
  <c r="O4579" i="2"/>
  <c r="O4580" i="2" a="1"/>
  <c r="O4580" i="2"/>
  <c r="O4581" i="2" a="1"/>
  <c r="O4581" i="2"/>
  <c r="O4582" i="2" a="1"/>
  <c r="O4582" i="2"/>
  <c r="O4583" i="2" a="1"/>
  <c r="O4583" i="2"/>
  <c r="O4584" i="2" a="1"/>
  <c r="O4584" i="2"/>
  <c r="O4585" i="2" a="1"/>
  <c r="O4585" i="2"/>
  <c r="O4586" i="2" a="1"/>
  <c r="O4586" i="2"/>
  <c r="O4587" i="2" a="1"/>
  <c r="O4587" i="2"/>
  <c r="O4588" i="2" a="1"/>
  <c r="O4588" i="2"/>
  <c r="O4589" i="2" a="1"/>
  <c r="O4589" i="2"/>
  <c r="O4590" i="2" a="1"/>
  <c r="O4590" i="2"/>
  <c r="O4591" i="2" a="1"/>
  <c r="O4591" i="2"/>
  <c r="O4592" i="2" a="1"/>
  <c r="O4592" i="2"/>
  <c r="O4593" i="2" a="1"/>
  <c r="O4593" i="2"/>
  <c r="O4594" i="2" a="1"/>
  <c r="O4594" i="2"/>
  <c r="O4595" i="2" a="1"/>
  <c r="O4595" i="2"/>
  <c r="O4596" i="2" a="1"/>
  <c r="O4596" i="2"/>
  <c r="O4597" i="2" a="1"/>
  <c r="O4597" i="2"/>
  <c r="O4598" i="2" a="1"/>
  <c r="O4598" i="2"/>
  <c r="O4599" i="2" a="1"/>
  <c r="O4599" i="2"/>
  <c r="O4600" i="2" a="1"/>
  <c r="O4600" i="2"/>
  <c r="O4601" i="2" a="1"/>
  <c r="O4601" i="2"/>
  <c r="O4602" i="2" a="1"/>
  <c r="O4602" i="2"/>
  <c r="O4603" i="2" a="1"/>
  <c r="O4603" i="2"/>
  <c r="O4604" i="2" a="1"/>
  <c r="O4604" i="2"/>
  <c r="O4605" i="2" a="1"/>
  <c r="O4605" i="2"/>
  <c r="O4606" i="2" a="1"/>
  <c r="O4606" i="2"/>
  <c r="O4607" i="2" a="1"/>
  <c r="O4607" i="2"/>
  <c r="O4608" i="2" a="1"/>
  <c r="O4608" i="2"/>
  <c r="O4609" i="2" a="1"/>
  <c r="O4609" i="2"/>
  <c r="O4610" i="2" a="1"/>
  <c r="O4610" i="2"/>
  <c r="O4611" i="2" a="1"/>
  <c r="O4611" i="2"/>
  <c r="O4612" i="2" a="1"/>
  <c r="O4612" i="2"/>
  <c r="O4613" i="2" a="1"/>
  <c r="O4613" i="2"/>
  <c r="O4614" i="2" a="1"/>
  <c r="O4614" i="2"/>
  <c r="O4615" i="2" a="1"/>
  <c r="O4615" i="2"/>
  <c r="O4616" i="2" a="1"/>
  <c r="O4616" i="2"/>
  <c r="O4617" i="2" a="1"/>
  <c r="O4617" i="2"/>
  <c r="O4618" i="2" a="1"/>
  <c r="O4618" i="2"/>
  <c r="O4619" i="2" a="1"/>
  <c r="O4619" i="2"/>
  <c r="O4620" i="2" a="1"/>
  <c r="O4620" i="2"/>
  <c r="O4621" i="2" a="1"/>
  <c r="O4621" i="2"/>
  <c r="O4622" i="2" a="1"/>
  <c r="O4622" i="2"/>
  <c r="O4623" i="2" a="1"/>
  <c r="O4623" i="2"/>
  <c r="O4624" i="2" a="1"/>
  <c r="O4624" i="2"/>
  <c r="O4625" i="2" a="1"/>
  <c r="O4625" i="2"/>
  <c r="O4626" i="2" a="1"/>
  <c r="O4626" i="2"/>
  <c r="O4627" i="2" a="1"/>
  <c r="O4627" i="2"/>
  <c r="O4628" i="2" a="1"/>
  <c r="O4628" i="2"/>
  <c r="O4629" i="2" a="1"/>
  <c r="O4629" i="2"/>
  <c r="O4630" i="2" a="1"/>
  <c r="O4630" i="2"/>
  <c r="O4631" i="2" a="1"/>
  <c r="O4631" i="2"/>
  <c r="O4632" i="2" a="1"/>
  <c r="O4632" i="2"/>
  <c r="O4633" i="2" a="1"/>
  <c r="O4633" i="2"/>
  <c r="O4634" i="2" a="1"/>
  <c r="O4634" i="2"/>
  <c r="O4635" i="2" a="1"/>
  <c r="O4635" i="2"/>
  <c r="O4636" i="2" a="1"/>
  <c r="O4636" i="2"/>
  <c r="O4637" i="2" a="1"/>
  <c r="O4637" i="2"/>
  <c r="O4638" i="2" a="1"/>
  <c r="O4638" i="2"/>
  <c r="O4639" i="2" a="1"/>
  <c r="O4639" i="2"/>
  <c r="O4640" i="2" a="1"/>
  <c r="O4640" i="2"/>
  <c r="O4641" i="2" a="1"/>
  <c r="O4641" i="2"/>
  <c r="O4642" i="2" a="1"/>
  <c r="O4642" i="2"/>
  <c r="O4643" i="2" a="1"/>
  <c r="O4643" i="2"/>
  <c r="O4644" i="2" a="1"/>
  <c r="O4644" i="2"/>
  <c r="O4645" i="2" a="1"/>
  <c r="O4645" i="2"/>
  <c r="O4646" i="2" a="1"/>
  <c r="O4646" i="2"/>
  <c r="O4647" i="2" a="1"/>
  <c r="O4647" i="2"/>
  <c r="O4648" i="2" a="1"/>
  <c r="O4648" i="2"/>
  <c r="O4649" i="2" a="1"/>
  <c r="O4649" i="2"/>
  <c r="O4650" i="2" a="1"/>
  <c r="O4650" i="2"/>
  <c r="O4651" i="2" a="1"/>
  <c r="O4651" i="2"/>
  <c r="O4652" i="2" a="1"/>
  <c r="O4652" i="2"/>
  <c r="O4653" i="2" a="1"/>
  <c r="O4653" i="2"/>
  <c r="O4654" i="2" a="1"/>
  <c r="O4654" i="2"/>
  <c r="O4655" i="2" a="1"/>
  <c r="O4655" i="2"/>
  <c r="O4656" i="2" a="1"/>
  <c r="O4656" i="2"/>
  <c r="O4657" i="2" a="1"/>
  <c r="O4657" i="2"/>
  <c r="O4658" i="2" a="1"/>
  <c r="O4658" i="2"/>
  <c r="O4659" i="2" a="1"/>
  <c r="O4659" i="2"/>
  <c r="O4660" i="2" a="1"/>
  <c r="O4660" i="2"/>
  <c r="O4661" i="2" a="1"/>
  <c r="O4661" i="2"/>
  <c r="O4662" i="2" a="1"/>
  <c r="O4662" i="2"/>
  <c r="O4663" i="2" a="1"/>
  <c r="O4663" i="2"/>
  <c r="O4664" i="2" a="1"/>
  <c r="O4664" i="2"/>
  <c r="O4665" i="2" a="1"/>
  <c r="O4665" i="2"/>
  <c r="O4666" i="2" a="1"/>
  <c r="O4666" i="2"/>
  <c r="O4667" i="2" a="1"/>
  <c r="O4667" i="2"/>
  <c r="O4668" i="2" a="1"/>
  <c r="O4668" i="2"/>
  <c r="O4669" i="2" a="1"/>
  <c r="O4669" i="2"/>
  <c r="O4670" i="2" a="1"/>
  <c r="O4670" i="2"/>
  <c r="O4671" i="2" a="1"/>
  <c r="O4671" i="2"/>
  <c r="O4672" i="2" a="1"/>
  <c r="O4672" i="2"/>
  <c r="O4673" i="2" a="1"/>
  <c r="O4673" i="2"/>
  <c r="O4674" i="2" a="1"/>
  <c r="O4674" i="2"/>
  <c r="O4675" i="2" a="1"/>
  <c r="O4675" i="2"/>
  <c r="O4676" i="2" a="1"/>
  <c r="O4676" i="2"/>
  <c r="O4677" i="2" a="1"/>
  <c r="O4677" i="2"/>
  <c r="O4678" i="2" a="1"/>
  <c r="O4678" i="2"/>
  <c r="O4679" i="2" a="1"/>
  <c r="O4679" i="2"/>
  <c r="O4680" i="2" a="1"/>
  <c r="O4680" i="2"/>
  <c r="O4681" i="2" a="1"/>
  <c r="O4681" i="2"/>
  <c r="O4682" i="2" a="1"/>
  <c r="O4682" i="2"/>
  <c r="O4683" i="2" a="1"/>
  <c r="O4683" i="2"/>
  <c r="O4684" i="2" a="1"/>
  <c r="O4684" i="2"/>
  <c r="O4685" i="2" a="1"/>
  <c r="O4685" i="2"/>
  <c r="O4686" i="2" a="1"/>
  <c r="O4686" i="2"/>
  <c r="O4687" i="2" a="1"/>
  <c r="O4687" i="2"/>
  <c r="O4688" i="2" a="1"/>
  <c r="O4688" i="2"/>
  <c r="O4689" i="2" a="1"/>
  <c r="O4689" i="2"/>
  <c r="O4690" i="2" a="1"/>
  <c r="O4690" i="2"/>
  <c r="O4691" i="2" a="1"/>
  <c r="O4691" i="2"/>
  <c r="O4692" i="2" a="1"/>
  <c r="O4692" i="2"/>
  <c r="O4693" i="2" a="1"/>
  <c r="O4693" i="2"/>
  <c r="O4694" i="2" a="1"/>
  <c r="O4694" i="2"/>
  <c r="O4695" i="2" a="1"/>
  <c r="O4695" i="2"/>
  <c r="O4696" i="2" a="1"/>
  <c r="O4696" i="2"/>
  <c r="O4697" i="2" a="1"/>
  <c r="O4697" i="2"/>
  <c r="O4698" i="2" a="1"/>
  <c r="O4698" i="2"/>
  <c r="O4699" i="2" a="1"/>
  <c r="O4699" i="2"/>
  <c r="O4700" i="2" a="1"/>
  <c r="O4700" i="2"/>
  <c r="O4701" i="2" a="1"/>
  <c r="O4701" i="2"/>
  <c r="O4702" i="2" a="1"/>
  <c r="O4702" i="2"/>
  <c r="O4703" i="2" a="1"/>
  <c r="O4703" i="2"/>
  <c r="O4704" i="2" a="1"/>
  <c r="O4704" i="2"/>
  <c r="O4705" i="2" a="1"/>
  <c r="O4705" i="2"/>
  <c r="O4706" i="2" a="1"/>
  <c r="O4706" i="2"/>
  <c r="O4707" i="2" a="1"/>
  <c r="O4707" i="2"/>
  <c r="O4708" i="2" a="1"/>
  <c r="O4708" i="2"/>
  <c r="O4709" i="2" a="1"/>
  <c r="O4709" i="2"/>
  <c r="O4710" i="2" a="1"/>
  <c r="O4710" i="2"/>
  <c r="O4711" i="2" a="1"/>
  <c r="O4711" i="2"/>
  <c r="O4712" i="2" a="1"/>
  <c r="O4712" i="2"/>
  <c r="O4713" i="2" a="1"/>
  <c r="O4713" i="2"/>
  <c r="O4714" i="2" a="1"/>
  <c r="O4714" i="2"/>
  <c r="O4715" i="2" a="1"/>
  <c r="O4715" i="2"/>
  <c r="O4716" i="2" a="1"/>
  <c r="O4716" i="2"/>
  <c r="O4717" i="2" a="1"/>
  <c r="O4717" i="2"/>
  <c r="O4718" i="2" a="1"/>
  <c r="O4718" i="2"/>
  <c r="O4719" i="2" a="1"/>
  <c r="O4719" i="2"/>
  <c r="O4720" i="2" a="1"/>
  <c r="O4720" i="2"/>
  <c r="O4721" i="2" a="1"/>
  <c r="O4721" i="2"/>
  <c r="O4722" i="2" a="1"/>
  <c r="O4722" i="2"/>
  <c r="O4723" i="2" a="1"/>
  <c r="O4723" i="2"/>
  <c r="O4724" i="2" a="1"/>
  <c r="O4724" i="2"/>
  <c r="O4725" i="2" a="1"/>
  <c r="O4725" i="2"/>
  <c r="O4726" i="2" a="1"/>
  <c r="O4726" i="2"/>
  <c r="O4727" i="2" a="1"/>
  <c r="O4727" i="2"/>
  <c r="O4728" i="2" a="1"/>
  <c r="O4728" i="2"/>
  <c r="O4729" i="2" a="1"/>
  <c r="O4729" i="2"/>
  <c r="O4730" i="2" a="1"/>
  <c r="O4730" i="2"/>
  <c r="O4731" i="2" a="1"/>
  <c r="O4731" i="2"/>
  <c r="O4732" i="2" a="1"/>
  <c r="O4732" i="2"/>
  <c r="O4733" i="2" a="1"/>
  <c r="O4733" i="2"/>
  <c r="O4734" i="2" a="1"/>
  <c r="O4734" i="2"/>
  <c r="O4735" i="2" a="1"/>
  <c r="O4735" i="2"/>
  <c r="O4736" i="2" a="1"/>
  <c r="O4736" i="2"/>
  <c r="O4737" i="2" a="1"/>
  <c r="O4737" i="2"/>
  <c r="O4738" i="2" a="1"/>
  <c r="O4738" i="2"/>
  <c r="O4739" i="2" a="1"/>
  <c r="O4739" i="2"/>
  <c r="O4740" i="2" a="1"/>
  <c r="O4740" i="2"/>
  <c r="O4741" i="2" a="1"/>
  <c r="O4741" i="2"/>
  <c r="O4742" i="2" a="1"/>
  <c r="O4742" i="2"/>
  <c r="O4743" i="2" a="1"/>
  <c r="O4743" i="2"/>
  <c r="O4744" i="2" a="1"/>
  <c r="O4744" i="2"/>
  <c r="O4745" i="2" a="1"/>
  <c r="O4745" i="2"/>
  <c r="O4746" i="2" a="1"/>
  <c r="O4746" i="2"/>
  <c r="O4747" i="2" a="1"/>
  <c r="O4747" i="2"/>
  <c r="O4748" i="2" a="1"/>
  <c r="O4748" i="2"/>
  <c r="O4749" i="2" a="1"/>
  <c r="O4749" i="2"/>
  <c r="O4750" i="2" a="1"/>
  <c r="O4750" i="2"/>
  <c r="O4751" i="2" a="1"/>
  <c r="O4751" i="2"/>
  <c r="O4752" i="2" a="1"/>
  <c r="O4752" i="2"/>
  <c r="O4753" i="2" a="1"/>
  <c r="O4753" i="2"/>
  <c r="O4754" i="2" a="1"/>
  <c r="O4754" i="2"/>
  <c r="O4755" i="2" a="1"/>
  <c r="O4755" i="2"/>
  <c r="O4756" i="2" a="1"/>
  <c r="O4756" i="2"/>
  <c r="O4757" i="2" a="1"/>
  <c r="O4757" i="2"/>
  <c r="O4758" i="2" a="1"/>
  <c r="O4758" i="2"/>
  <c r="O4759" i="2" a="1"/>
  <c r="O4759" i="2"/>
  <c r="O4760" i="2" a="1"/>
  <c r="O4760" i="2"/>
  <c r="O4761" i="2" a="1"/>
  <c r="O4761" i="2"/>
  <c r="O4762" i="2" a="1"/>
  <c r="O4762" i="2"/>
  <c r="O4763" i="2" a="1"/>
  <c r="O4763" i="2"/>
  <c r="O4764" i="2" a="1"/>
  <c r="O4764" i="2"/>
  <c r="O4765" i="2" a="1"/>
  <c r="O4765" i="2"/>
  <c r="O4766" i="2" a="1"/>
  <c r="O4766" i="2"/>
  <c r="O4767" i="2" a="1"/>
  <c r="O4767" i="2"/>
  <c r="O4768" i="2" a="1"/>
  <c r="O4768" i="2"/>
  <c r="O4769" i="2" a="1"/>
  <c r="O4769" i="2"/>
  <c r="O4770" i="2" a="1"/>
  <c r="O4770" i="2"/>
  <c r="O4771" i="2" a="1"/>
  <c r="O4771" i="2"/>
  <c r="O4772" i="2" a="1"/>
  <c r="O4772" i="2"/>
  <c r="O4773" i="2" a="1"/>
  <c r="O4773" i="2"/>
  <c r="O4774" i="2" a="1"/>
  <c r="O4774" i="2"/>
  <c r="O4775" i="2" a="1"/>
  <c r="O4775" i="2"/>
  <c r="O4776" i="2" a="1"/>
  <c r="O4776" i="2"/>
  <c r="O4777" i="2" a="1"/>
  <c r="O4777" i="2"/>
  <c r="O4778" i="2" a="1"/>
  <c r="O4778" i="2"/>
  <c r="O4779" i="2" a="1"/>
  <c r="O4779" i="2"/>
  <c r="O4780" i="2" a="1"/>
  <c r="O4780" i="2"/>
  <c r="O4781" i="2" a="1"/>
  <c r="O4781" i="2"/>
  <c r="O4782" i="2" a="1"/>
  <c r="O4782" i="2"/>
  <c r="O4783" i="2" a="1"/>
  <c r="O4783" i="2"/>
  <c r="O4784" i="2" a="1"/>
  <c r="O4784" i="2"/>
  <c r="O4785" i="2" a="1"/>
  <c r="O4785" i="2"/>
  <c r="O4786" i="2" a="1"/>
  <c r="O4786" i="2"/>
  <c r="O4787" i="2" a="1"/>
  <c r="O4787" i="2"/>
  <c r="O4788" i="2" a="1"/>
  <c r="O4788" i="2"/>
  <c r="O4789" i="2" a="1"/>
  <c r="O4789" i="2"/>
  <c r="O4790" i="2" a="1"/>
  <c r="O4790" i="2"/>
  <c r="O4791" i="2" a="1"/>
  <c r="O4791" i="2"/>
  <c r="O4792" i="2" a="1"/>
  <c r="O4792" i="2"/>
  <c r="O4793" i="2" a="1"/>
  <c r="O4793" i="2"/>
  <c r="O4794" i="2" a="1"/>
  <c r="O4794" i="2"/>
  <c r="O4795" i="2" a="1"/>
  <c r="O4795" i="2"/>
  <c r="O4796" i="2" a="1"/>
  <c r="O4796" i="2"/>
  <c r="O4797" i="2" a="1"/>
  <c r="O4797" i="2"/>
  <c r="O4798" i="2" a="1"/>
  <c r="O4798" i="2"/>
  <c r="O4799" i="2" a="1"/>
  <c r="O4799" i="2"/>
  <c r="O4800" i="2" a="1"/>
  <c r="O4800" i="2"/>
  <c r="O4801" i="2" a="1"/>
  <c r="O4801" i="2"/>
  <c r="O4802" i="2" a="1"/>
  <c r="O4802" i="2"/>
  <c r="O4803" i="2" a="1"/>
  <c r="O4803" i="2"/>
  <c r="O4804" i="2" a="1"/>
  <c r="O4804" i="2"/>
  <c r="O4805" i="2" a="1"/>
  <c r="O4805" i="2"/>
  <c r="O4806" i="2" a="1"/>
  <c r="O4806" i="2"/>
  <c r="O4807" i="2" a="1"/>
  <c r="O4807" i="2"/>
  <c r="O4808" i="2" a="1"/>
  <c r="O4808" i="2"/>
  <c r="O4809" i="2" a="1"/>
  <c r="O4809" i="2"/>
  <c r="O4810" i="2" a="1"/>
  <c r="O4810" i="2"/>
  <c r="O4811" i="2" a="1"/>
  <c r="O4811" i="2"/>
  <c r="O4812" i="2" a="1"/>
  <c r="O4812" i="2"/>
  <c r="O4813" i="2" a="1"/>
  <c r="O4813" i="2"/>
  <c r="O4814" i="2" a="1"/>
  <c r="O4814" i="2"/>
  <c r="O4815" i="2" a="1"/>
  <c r="O4815" i="2"/>
  <c r="O4816" i="2" a="1"/>
  <c r="O4816" i="2"/>
  <c r="O4817" i="2" a="1"/>
  <c r="O4817" i="2"/>
  <c r="O4818" i="2" a="1"/>
  <c r="O4818" i="2"/>
  <c r="O4819" i="2" a="1"/>
  <c r="O4819" i="2"/>
  <c r="O4820" i="2" a="1"/>
  <c r="O4820" i="2"/>
  <c r="O4821" i="2" a="1"/>
  <c r="O4821" i="2"/>
  <c r="O4822" i="2" a="1"/>
  <c r="O4822" i="2"/>
  <c r="O4823" i="2" a="1"/>
  <c r="O4823" i="2"/>
  <c r="O4824" i="2" a="1"/>
  <c r="O4824" i="2"/>
  <c r="O4825" i="2" a="1"/>
  <c r="O4825" i="2"/>
  <c r="O4826" i="2" a="1"/>
  <c r="O4826" i="2"/>
  <c r="O4827" i="2" a="1"/>
  <c r="O4827" i="2"/>
  <c r="O4828" i="2" a="1"/>
  <c r="O4828" i="2"/>
  <c r="O4829" i="2" a="1"/>
  <c r="O4829" i="2"/>
  <c r="O4830" i="2" a="1"/>
  <c r="O4830" i="2"/>
  <c r="O4831" i="2" a="1"/>
  <c r="O4831" i="2"/>
  <c r="O4832" i="2" a="1"/>
  <c r="O4832" i="2"/>
  <c r="O4833" i="2" a="1"/>
  <c r="O4833" i="2"/>
  <c r="O4834" i="2" a="1"/>
  <c r="O4834" i="2"/>
  <c r="O4835" i="2" a="1"/>
  <c r="O4835" i="2"/>
  <c r="O4836" i="2" a="1"/>
  <c r="O4836" i="2"/>
  <c r="O4837" i="2" a="1"/>
  <c r="O4837" i="2"/>
  <c r="O4838" i="2" a="1"/>
  <c r="O4838" i="2"/>
  <c r="O4839" i="2" a="1"/>
  <c r="O4839" i="2"/>
  <c r="O4840" i="2" a="1"/>
  <c r="O4840" i="2"/>
  <c r="O4841" i="2" a="1"/>
  <c r="O4841" i="2"/>
  <c r="O4842" i="2" a="1"/>
  <c r="O4842" i="2"/>
  <c r="O4843" i="2" a="1"/>
  <c r="O4843" i="2"/>
  <c r="O4844" i="2" a="1"/>
  <c r="O4844" i="2"/>
  <c r="O4845" i="2" a="1"/>
  <c r="O4845" i="2"/>
  <c r="O4846" i="2" a="1"/>
  <c r="O4846" i="2"/>
  <c r="O4847" i="2" a="1"/>
  <c r="O4847" i="2"/>
  <c r="O4848" i="2" a="1"/>
  <c r="O4848" i="2"/>
  <c r="O4849" i="2" a="1"/>
  <c r="O4849" i="2"/>
  <c r="O4850" i="2" a="1"/>
  <c r="O4850" i="2"/>
  <c r="O4851" i="2" a="1"/>
  <c r="O4851" i="2"/>
  <c r="O4852" i="2" a="1"/>
  <c r="O4852" i="2"/>
  <c r="O4853" i="2" a="1"/>
  <c r="O4853" i="2"/>
  <c r="O4854" i="2" a="1"/>
  <c r="O4854" i="2"/>
  <c r="O4855" i="2" a="1"/>
  <c r="O4855" i="2"/>
  <c r="O4856" i="2" a="1"/>
  <c r="O4856" i="2"/>
  <c r="O4857" i="2" a="1"/>
  <c r="O4857" i="2"/>
  <c r="O4858" i="2" a="1"/>
  <c r="O4858" i="2"/>
  <c r="O4859" i="2" a="1"/>
  <c r="O4859" i="2"/>
  <c r="O4860" i="2" a="1"/>
  <c r="O4860" i="2"/>
  <c r="O4861" i="2" a="1"/>
  <c r="O4861" i="2"/>
  <c r="O4862" i="2" a="1"/>
  <c r="O4862" i="2"/>
  <c r="O4863" i="2" a="1"/>
  <c r="O4863" i="2"/>
  <c r="O4864" i="2" a="1"/>
  <c r="O4864" i="2"/>
  <c r="O4865" i="2" a="1"/>
  <c r="O4865" i="2"/>
  <c r="O4866" i="2" a="1"/>
  <c r="O4866" i="2"/>
  <c r="O4867" i="2" a="1"/>
  <c r="O4867" i="2"/>
  <c r="O4868" i="2" a="1"/>
  <c r="O4868" i="2"/>
  <c r="O4869" i="2" a="1"/>
  <c r="O4869" i="2"/>
  <c r="O4870" i="2" a="1"/>
  <c r="O4870" i="2"/>
  <c r="O4871" i="2" a="1"/>
  <c r="O4871" i="2"/>
  <c r="O4872" i="2" a="1"/>
  <c r="O4872" i="2"/>
  <c r="O4873" i="2" a="1"/>
  <c r="O4873" i="2"/>
  <c r="O4874" i="2" a="1"/>
  <c r="O4874" i="2"/>
  <c r="O4875" i="2" a="1"/>
  <c r="O4875" i="2"/>
  <c r="O4876" i="2" a="1"/>
  <c r="O4876" i="2"/>
  <c r="O4877" i="2" a="1"/>
  <c r="O4877" i="2"/>
  <c r="O4878" i="2" a="1"/>
  <c r="O4878" i="2"/>
  <c r="O4879" i="2" a="1"/>
  <c r="O4879" i="2"/>
  <c r="O4880" i="2" a="1"/>
  <c r="O4880" i="2"/>
  <c r="O4881" i="2" a="1"/>
  <c r="O4881" i="2"/>
  <c r="O4882" i="2" a="1"/>
  <c r="O4882" i="2"/>
  <c r="O4883" i="2" a="1"/>
  <c r="O4883" i="2"/>
  <c r="O4884" i="2" a="1"/>
  <c r="O4884" i="2"/>
  <c r="O4885" i="2" a="1"/>
  <c r="O4885" i="2"/>
  <c r="O4886" i="2" a="1"/>
  <c r="O4886" i="2"/>
  <c r="O4887" i="2" a="1"/>
  <c r="O4887" i="2"/>
  <c r="O4888" i="2" a="1"/>
  <c r="O4888" i="2"/>
  <c r="O4889" i="2" a="1"/>
  <c r="O4889" i="2"/>
  <c r="O4890" i="2" a="1"/>
  <c r="O4890" i="2"/>
  <c r="O4891" i="2" a="1"/>
  <c r="O4891" i="2"/>
  <c r="O4892" i="2" a="1"/>
  <c r="O4892" i="2"/>
  <c r="O4893" i="2" a="1"/>
  <c r="O4893" i="2"/>
  <c r="O4894" i="2" a="1"/>
  <c r="O4894" i="2"/>
  <c r="O4895" i="2" a="1"/>
  <c r="O4895" i="2"/>
  <c r="O4896" i="2" a="1"/>
  <c r="O4896" i="2"/>
  <c r="O4897" i="2" a="1"/>
  <c r="O4897" i="2"/>
  <c r="O4898" i="2" a="1"/>
  <c r="O4898" i="2"/>
  <c r="O4899" i="2" a="1"/>
  <c r="O4899" i="2"/>
  <c r="O4900" i="2" a="1"/>
  <c r="O4900" i="2"/>
  <c r="O4901" i="2" a="1"/>
  <c r="O4901" i="2"/>
  <c r="O4902" i="2" a="1"/>
  <c r="O4902" i="2"/>
  <c r="O4903" i="2" a="1"/>
  <c r="O4903" i="2"/>
  <c r="O4904" i="2" a="1"/>
  <c r="O4904" i="2"/>
  <c r="O4905" i="2" a="1"/>
  <c r="O4905" i="2"/>
  <c r="O4906" i="2" a="1"/>
  <c r="O4906" i="2"/>
  <c r="O4907" i="2" a="1"/>
  <c r="O4907" i="2"/>
  <c r="O4908" i="2" a="1"/>
  <c r="O4908" i="2"/>
  <c r="O4909" i="2" a="1"/>
  <c r="O4909" i="2"/>
  <c r="O4910" i="2" a="1"/>
  <c r="O4910" i="2"/>
  <c r="O4911" i="2" a="1"/>
  <c r="O4911" i="2"/>
  <c r="O4912" i="2" a="1"/>
  <c r="O4912" i="2"/>
  <c r="O4913" i="2" a="1"/>
  <c r="O4913" i="2"/>
  <c r="O4914" i="2" a="1"/>
  <c r="O4914" i="2"/>
  <c r="O4915" i="2" a="1"/>
  <c r="O4915" i="2"/>
  <c r="O4916" i="2" a="1"/>
  <c r="O4916" i="2"/>
  <c r="O4917" i="2" a="1"/>
  <c r="O4917" i="2"/>
  <c r="O4918" i="2" a="1"/>
  <c r="O4918" i="2"/>
  <c r="O4919" i="2" a="1"/>
  <c r="O4919" i="2"/>
  <c r="O4920" i="2" a="1"/>
  <c r="O4920" i="2"/>
  <c r="O4921" i="2" a="1"/>
  <c r="O4921" i="2"/>
  <c r="O4922" i="2" a="1"/>
  <c r="O4922" i="2"/>
  <c r="O4923" i="2" a="1"/>
  <c r="O4923" i="2"/>
  <c r="O4924" i="2" a="1"/>
  <c r="O4924" i="2"/>
  <c r="O4925" i="2" a="1"/>
  <c r="O4925" i="2"/>
  <c r="O4926" i="2" a="1"/>
  <c r="O4926" i="2"/>
  <c r="O4927" i="2" a="1"/>
  <c r="O4927" i="2"/>
  <c r="O4928" i="2" a="1"/>
  <c r="O4928" i="2"/>
  <c r="O4929" i="2" a="1"/>
  <c r="O4929" i="2"/>
  <c r="O4930" i="2" a="1"/>
  <c r="O4930" i="2"/>
  <c r="O4931" i="2" a="1"/>
  <c r="O4931" i="2"/>
  <c r="O4932" i="2" a="1"/>
  <c r="O4932" i="2"/>
  <c r="O4933" i="2" a="1"/>
  <c r="O4933" i="2"/>
  <c r="O4934" i="2" a="1"/>
  <c r="O4934" i="2"/>
  <c r="O4935" i="2" a="1"/>
  <c r="O4935" i="2"/>
  <c r="O4936" i="2" a="1"/>
  <c r="O4936" i="2"/>
  <c r="O4937" i="2" a="1"/>
  <c r="O4937" i="2"/>
  <c r="O4938" i="2" a="1"/>
  <c r="O4938" i="2"/>
  <c r="O4939" i="2" a="1"/>
  <c r="O4939" i="2"/>
  <c r="O4940" i="2" a="1"/>
  <c r="O4940" i="2"/>
  <c r="O4941" i="2" a="1"/>
  <c r="O4941" i="2"/>
  <c r="O4942" i="2" a="1"/>
  <c r="O4942" i="2"/>
  <c r="O4943" i="2" a="1"/>
  <c r="O4943" i="2"/>
  <c r="O4944" i="2" a="1"/>
  <c r="O4944" i="2"/>
  <c r="O4945" i="2" a="1"/>
  <c r="O4945" i="2"/>
  <c r="O4946" i="2" a="1"/>
  <c r="O4946" i="2"/>
  <c r="O4947" i="2" a="1"/>
  <c r="O4947" i="2"/>
  <c r="O4948" i="2" a="1"/>
  <c r="O4948" i="2"/>
  <c r="O4949" i="2" a="1"/>
  <c r="O4949" i="2"/>
  <c r="O4950" i="2" a="1"/>
  <c r="O4950" i="2"/>
  <c r="O4951" i="2" a="1"/>
  <c r="O4951" i="2"/>
  <c r="O4952" i="2" a="1"/>
  <c r="O4952" i="2"/>
  <c r="O4953" i="2" a="1"/>
  <c r="O4953" i="2"/>
  <c r="O4954" i="2" a="1"/>
  <c r="O4954" i="2"/>
  <c r="O4955" i="2" a="1"/>
  <c r="O4955" i="2"/>
  <c r="O4956" i="2" a="1"/>
  <c r="O4956" i="2"/>
  <c r="O4957" i="2" a="1"/>
  <c r="O4957" i="2"/>
  <c r="O4958" i="2" a="1"/>
  <c r="O4958" i="2"/>
  <c r="O4959" i="2" a="1"/>
  <c r="O4959" i="2"/>
  <c r="O4960" i="2" a="1"/>
  <c r="O4960" i="2"/>
  <c r="O4961" i="2" a="1"/>
  <c r="O4961" i="2"/>
  <c r="O4962" i="2" a="1"/>
  <c r="O4962" i="2"/>
  <c r="O4963" i="2" a="1"/>
  <c r="O4963" i="2"/>
  <c r="O4964" i="2" a="1"/>
  <c r="O4964" i="2"/>
  <c r="O4965" i="2" a="1"/>
  <c r="O4965" i="2"/>
  <c r="O4966" i="2" a="1"/>
  <c r="O4966" i="2"/>
  <c r="O4967" i="2" a="1"/>
  <c r="O4967" i="2"/>
  <c r="O4968" i="2" a="1"/>
  <c r="O4968" i="2"/>
  <c r="O4969" i="2" a="1"/>
  <c r="O4969" i="2"/>
  <c r="O4970" i="2" a="1"/>
  <c r="O4970" i="2"/>
  <c r="O4971" i="2" a="1"/>
  <c r="O4971" i="2"/>
  <c r="O4972" i="2" a="1"/>
  <c r="O4972" i="2"/>
  <c r="O4973" i="2" a="1"/>
  <c r="O4973" i="2"/>
  <c r="O4974" i="2" a="1"/>
  <c r="O4974" i="2"/>
  <c r="O4975" i="2" a="1"/>
  <c r="O4975" i="2"/>
  <c r="O4976" i="2" a="1"/>
  <c r="O4976" i="2"/>
  <c r="O4977" i="2" a="1"/>
  <c r="O4977" i="2"/>
  <c r="O4978" i="2" a="1"/>
  <c r="O4978" i="2"/>
  <c r="O4979" i="2" a="1"/>
  <c r="O4979" i="2"/>
  <c r="O4980" i="2" a="1"/>
  <c r="O4980" i="2"/>
  <c r="O4981" i="2" a="1"/>
  <c r="O4981" i="2"/>
  <c r="O4982" i="2" a="1"/>
  <c r="O4982" i="2"/>
  <c r="O4983" i="2" a="1"/>
  <c r="O4983" i="2"/>
  <c r="O4984" i="2" a="1"/>
  <c r="O4984" i="2"/>
  <c r="O4985" i="2" a="1"/>
  <c r="O4985" i="2"/>
  <c r="O4986" i="2" a="1"/>
  <c r="O4986" i="2"/>
  <c r="O4987" i="2" a="1"/>
  <c r="O4987" i="2"/>
  <c r="O4988" i="2" a="1"/>
  <c r="O4988" i="2"/>
  <c r="O4989" i="2" a="1"/>
  <c r="O4989" i="2"/>
  <c r="O4990" i="2" a="1"/>
  <c r="O4990" i="2"/>
  <c r="O4991" i="2" a="1"/>
  <c r="O4991" i="2"/>
  <c r="O4992" i="2" a="1"/>
  <c r="O4992" i="2"/>
  <c r="O4993" i="2" a="1"/>
  <c r="O4993" i="2"/>
  <c r="O4994" i="2" a="1"/>
  <c r="O4994" i="2"/>
  <c r="O4995" i="2" a="1"/>
  <c r="O4995" i="2"/>
  <c r="O4996" i="2" a="1"/>
  <c r="O4996" i="2"/>
  <c r="O4997" i="2" a="1"/>
  <c r="O4997" i="2"/>
  <c r="O4998" i="2" a="1"/>
  <c r="O4998" i="2"/>
  <c r="O4999" i="2" a="1"/>
  <c r="O4999" i="2"/>
  <c r="O5000" i="2" a="1"/>
  <c r="O5000" i="2"/>
  <c r="O5001" i="2" a="1"/>
  <c r="O5001" i="2"/>
  <c r="O5002" i="2" a="1"/>
  <c r="O5002" i="2"/>
  <c r="O5003" i="2" a="1"/>
  <c r="O5003" i="2"/>
  <c r="O5004" i="2" a="1"/>
  <c r="O5004" i="2"/>
  <c r="O5005" i="2" a="1"/>
  <c r="O5005" i="2"/>
  <c r="O5006" i="2" a="1"/>
  <c r="O5006" i="2"/>
  <c r="O5007" i="2" a="1"/>
  <c r="O5007" i="2"/>
  <c r="O5008" i="2" a="1"/>
  <c r="O5008" i="2"/>
  <c r="O5009" i="2" a="1"/>
  <c r="O5009" i="2"/>
  <c r="O5010" i="2" a="1"/>
  <c r="O5010" i="2"/>
  <c r="O5011" i="2" a="1"/>
  <c r="O5011" i="2"/>
  <c r="O5012" i="2" a="1"/>
  <c r="O5012" i="2"/>
  <c r="O5013" i="2" a="1"/>
  <c r="O5013" i="2"/>
  <c r="O5014" i="2" a="1"/>
  <c r="O5014" i="2"/>
  <c r="O5015" i="2" a="1"/>
  <c r="O5015" i="2"/>
  <c r="O5016" i="2" a="1"/>
  <c r="O5016" i="2"/>
  <c r="O5017" i="2" a="1"/>
  <c r="O5017" i="2"/>
  <c r="O5018" i="2" a="1"/>
  <c r="O5018" i="2"/>
  <c r="O5019" i="2" a="1"/>
  <c r="O5019" i="2"/>
  <c r="O5020" i="2" a="1"/>
  <c r="O5020" i="2"/>
  <c r="O5021" i="2" a="1"/>
  <c r="O5021" i="2"/>
  <c r="O5022" i="2" a="1"/>
  <c r="O5022" i="2"/>
  <c r="O5023" i="2" a="1"/>
  <c r="O5023" i="2"/>
  <c r="O5024" i="2" a="1"/>
  <c r="O5024" i="2"/>
  <c r="O5025" i="2" a="1"/>
  <c r="O5025" i="2"/>
  <c r="O5026" i="2" a="1"/>
  <c r="O5026" i="2"/>
  <c r="O5027" i="2" a="1"/>
  <c r="O5027" i="2"/>
  <c r="O5028" i="2" a="1"/>
  <c r="O5028" i="2"/>
  <c r="O5029" i="2" a="1"/>
  <c r="O5029" i="2"/>
  <c r="O5030" i="2" a="1"/>
  <c r="O5030" i="2"/>
  <c r="O5031" i="2" a="1"/>
  <c r="O5031" i="2"/>
  <c r="O5032" i="2" a="1"/>
  <c r="O5032" i="2"/>
  <c r="O5033" i="2" a="1"/>
  <c r="O5033" i="2"/>
  <c r="O5034" i="2" a="1"/>
  <c r="O5034" i="2"/>
  <c r="O5035" i="2" a="1"/>
  <c r="O5035" i="2"/>
  <c r="O5036" i="2" a="1"/>
  <c r="O5036" i="2"/>
  <c r="O5037" i="2" a="1"/>
  <c r="O5037" i="2"/>
  <c r="O5038" i="2" a="1"/>
  <c r="O5038" i="2"/>
  <c r="O5039" i="2" a="1"/>
  <c r="O5039" i="2"/>
  <c r="O5040" i="2" a="1"/>
  <c r="O5040" i="2"/>
  <c r="O5041" i="2" a="1"/>
  <c r="O5041" i="2"/>
  <c r="O5042" i="2" a="1"/>
  <c r="O5042" i="2"/>
  <c r="O5043" i="2" a="1"/>
  <c r="O5043" i="2"/>
  <c r="O5044" i="2" a="1"/>
  <c r="O5044" i="2"/>
  <c r="O5045" i="2" a="1"/>
  <c r="O5045" i="2"/>
  <c r="O5046" i="2" a="1"/>
  <c r="O5046" i="2"/>
  <c r="O5047" i="2" a="1"/>
  <c r="O5047" i="2"/>
  <c r="O5048" i="2" a="1"/>
  <c r="O5048" i="2"/>
  <c r="O5049" i="2" a="1"/>
  <c r="O5049" i="2"/>
  <c r="O5050" i="2" a="1"/>
  <c r="O5050" i="2"/>
  <c r="O5051" i="2" a="1"/>
  <c r="O5051" i="2"/>
  <c r="O5052" i="2" a="1"/>
  <c r="O5052" i="2"/>
  <c r="O5053" i="2" a="1"/>
  <c r="O5053" i="2"/>
  <c r="O5054" i="2" a="1"/>
  <c r="O5054" i="2"/>
  <c r="O5055" i="2" a="1"/>
  <c r="O5055" i="2"/>
  <c r="O5056" i="2" a="1"/>
  <c r="O5056" i="2"/>
  <c r="O5057" i="2" a="1"/>
  <c r="O5057" i="2"/>
  <c r="O5058" i="2" a="1"/>
  <c r="O5058" i="2"/>
  <c r="O5059" i="2" a="1"/>
  <c r="O5059" i="2"/>
  <c r="O5060" i="2" a="1"/>
  <c r="O5060" i="2"/>
  <c r="O5061" i="2" a="1"/>
  <c r="O5061" i="2"/>
  <c r="O5062" i="2" a="1"/>
  <c r="O5062" i="2"/>
  <c r="O5063" i="2" a="1"/>
  <c r="O5063" i="2"/>
  <c r="O5064" i="2" a="1"/>
  <c r="O5064" i="2"/>
  <c r="O5065" i="2" a="1"/>
  <c r="O5065" i="2"/>
  <c r="O5066" i="2" a="1"/>
  <c r="O5066" i="2"/>
  <c r="O5067" i="2" a="1"/>
  <c r="O5067" i="2"/>
  <c r="O5068" i="2" a="1"/>
  <c r="O5068" i="2"/>
  <c r="O5069" i="2" a="1"/>
  <c r="O5069" i="2"/>
  <c r="O5070" i="2" a="1"/>
  <c r="O5070" i="2"/>
  <c r="O5071" i="2" a="1"/>
  <c r="O5071" i="2"/>
  <c r="O5072" i="2" a="1"/>
  <c r="O5072" i="2"/>
  <c r="O5073" i="2" a="1"/>
  <c r="O5073" i="2"/>
  <c r="O5074" i="2" a="1"/>
  <c r="O5074" i="2"/>
  <c r="O5075" i="2" a="1"/>
  <c r="O5075" i="2"/>
  <c r="O5076" i="2" a="1"/>
  <c r="O5076" i="2"/>
  <c r="O5077" i="2" a="1"/>
  <c r="O5077" i="2"/>
  <c r="O5078" i="2" a="1"/>
  <c r="O5078" i="2"/>
  <c r="O5079" i="2" a="1"/>
  <c r="O5079" i="2"/>
  <c r="O5080" i="2" a="1"/>
  <c r="O5080" i="2"/>
  <c r="O5081" i="2" a="1"/>
  <c r="O5081" i="2"/>
  <c r="O5082" i="2" a="1"/>
  <c r="O5082" i="2"/>
  <c r="O5083" i="2" a="1"/>
  <c r="O5083" i="2"/>
  <c r="O5084" i="2" a="1"/>
  <c r="O5084" i="2"/>
  <c r="O5085" i="2" a="1"/>
  <c r="O5085" i="2"/>
  <c r="O5086" i="2" a="1"/>
  <c r="O5086" i="2"/>
  <c r="O5087" i="2" a="1"/>
  <c r="O5087" i="2"/>
  <c r="O5088" i="2" a="1"/>
  <c r="O5088" i="2"/>
  <c r="O5089" i="2" a="1"/>
  <c r="O5089" i="2"/>
  <c r="O5090" i="2" a="1"/>
  <c r="O5090" i="2"/>
  <c r="O5091" i="2" a="1"/>
  <c r="O5091" i="2"/>
  <c r="O5092" i="2" a="1"/>
  <c r="O5092" i="2"/>
  <c r="O5093" i="2" a="1"/>
  <c r="O5093" i="2"/>
  <c r="O5094" i="2" a="1"/>
  <c r="O5094" i="2"/>
  <c r="O5095" i="2" a="1"/>
  <c r="O5095" i="2"/>
  <c r="O5096" i="2" a="1"/>
  <c r="O5096" i="2"/>
  <c r="O5097" i="2" a="1"/>
  <c r="O5097" i="2"/>
  <c r="O5098" i="2" a="1"/>
  <c r="O5098" i="2"/>
  <c r="O5099" i="2" a="1"/>
  <c r="O5099" i="2"/>
  <c r="O5100" i="2" a="1"/>
  <c r="O5100" i="2"/>
  <c r="O5101" i="2" a="1"/>
  <c r="O5101" i="2"/>
  <c r="O5102" i="2" a="1"/>
  <c r="O5102" i="2"/>
  <c r="O5103" i="2" a="1"/>
  <c r="O5103" i="2"/>
  <c r="O5104" i="2" a="1"/>
  <c r="O5104" i="2"/>
  <c r="O5105" i="2" a="1"/>
  <c r="O5105" i="2"/>
  <c r="O5106" i="2" a="1"/>
  <c r="O5106" i="2"/>
  <c r="O5107" i="2" a="1"/>
  <c r="O5107" i="2"/>
  <c r="O5108" i="2" a="1"/>
  <c r="O5108" i="2"/>
  <c r="O5109" i="2" a="1"/>
  <c r="O5109" i="2"/>
  <c r="O5110" i="2" a="1"/>
  <c r="O5110" i="2"/>
  <c r="O5111" i="2" a="1"/>
  <c r="O5111" i="2"/>
  <c r="O5112" i="2" a="1"/>
  <c r="O5112" i="2"/>
  <c r="O5113" i="2" a="1"/>
  <c r="O5113" i="2"/>
  <c r="O5114" i="2" a="1"/>
  <c r="O5114" i="2"/>
  <c r="O5115" i="2" a="1"/>
  <c r="O5115" i="2"/>
  <c r="O5116" i="2" a="1"/>
  <c r="O5116" i="2"/>
  <c r="O5117" i="2" a="1"/>
  <c r="O5117" i="2"/>
  <c r="O5118" i="2" a="1"/>
  <c r="O5118" i="2"/>
  <c r="O5119" i="2" a="1"/>
  <c r="O5119" i="2"/>
  <c r="O5120" i="2" a="1"/>
  <c r="O5120" i="2"/>
  <c r="O5121" i="2" a="1"/>
  <c r="O5121" i="2"/>
  <c r="O5122" i="2" a="1"/>
  <c r="O5122" i="2"/>
  <c r="O5123" i="2" a="1"/>
  <c r="O5123" i="2"/>
  <c r="O5124" i="2" a="1"/>
  <c r="O5124" i="2"/>
  <c r="O5125" i="2" a="1"/>
  <c r="O5125" i="2"/>
  <c r="O5126" i="2" a="1"/>
  <c r="O5126" i="2"/>
  <c r="O5127" i="2" a="1"/>
  <c r="O5127" i="2"/>
  <c r="O5128" i="2" a="1"/>
  <c r="O5128" i="2"/>
  <c r="O5129" i="2" a="1"/>
  <c r="O5129" i="2"/>
  <c r="O5130" i="2" a="1"/>
  <c r="O5130" i="2"/>
  <c r="O5131" i="2" a="1"/>
  <c r="O5131" i="2"/>
  <c r="O5132" i="2" a="1"/>
  <c r="O5132" i="2"/>
  <c r="O5133" i="2" a="1"/>
  <c r="O5133" i="2"/>
  <c r="O5134" i="2" a="1"/>
  <c r="O5134" i="2"/>
  <c r="O5135" i="2" a="1"/>
  <c r="O5135" i="2"/>
  <c r="O5136" i="2" a="1"/>
  <c r="O5136" i="2"/>
  <c r="O5137" i="2" a="1"/>
  <c r="O5137" i="2"/>
  <c r="O5138" i="2" a="1"/>
  <c r="O5138" i="2"/>
  <c r="O5139" i="2" a="1"/>
  <c r="O5139" i="2"/>
  <c r="O5140" i="2" a="1"/>
  <c r="O5140" i="2"/>
  <c r="O5141" i="2" a="1"/>
  <c r="O5141" i="2"/>
  <c r="O5142" i="2" a="1"/>
  <c r="O5142" i="2"/>
  <c r="O5143" i="2" a="1"/>
  <c r="O5143" i="2"/>
  <c r="O5144" i="2" a="1"/>
  <c r="O5144" i="2"/>
  <c r="O5145" i="2" a="1"/>
  <c r="O5145" i="2"/>
  <c r="O5146" i="2" a="1"/>
  <c r="O5146" i="2"/>
  <c r="O5147" i="2" a="1"/>
  <c r="O5147" i="2"/>
  <c r="O5148" i="2" a="1"/>
  <c r="O5148" i="2"/>
  <c r="O5149" i="2" a="1"/>
  <c r="O5149" i="2"/>
  <c r="O5150" i="2" a="1"/>
  <c r="O5150" i="2"/>
  <c r="O5151" i="2" a="1"/>
  <c r="O5151" i="2"/>
  <c r="O5152" i="2" a="1"/>
  <c r="O5152" i="2"/>
  <c r="O5153" i="2" a="1"/>
  <c r="O5153" i="2"/>
  <c r="O5154" i="2" a="1"/>
  <c r="O5154" i="2"/>
  <c r="O5155" i="2" a="1"/>
  <c r="O5155" i="2"/>
  <c r="O5156" i="2" a="1"/>
  <c r="O5156" i="2"/>
  <c r="O5157" i="2" a="1"/>
  <c r="O5157" i="2"/>
  <c r="O5158" i="2" a="1"/>
  <c r="O5158" i="2"/>
  <c r="O5159" i="2" a="1"/>
  <c r="O5159" i="2"/>
  <c r="O5160" i="2" a="1"/>
  <c r="O5160" i="2"/>
  <c r="O5161" i="2" a="1"/>
  <c r="O5161" i="2"/>
  <c r="O5162" i="2" a="1"/>
  <c r="O5162" i="2"/>
  <c r="O5163" i="2" a="1"/>
  <c r="O5163" i="2"/>
  <c r="O5164" i="2" a="1"/>
  <c r="O5164" i="2"/>
  <c r="O5165" i="2" a="1"/>
  <c r="O5165" i="2"/>
  <c r="O5166" i="2" a="1"/>
  <c r="O5166" i="2"/>
  <c r="O5167" i="2" a="1"/>
  <c r="O5167" i="2"/>
  <c r="O5168" i="2" a="1"/>
  <c r="O5168" i="2"/>
  <c r="O5169" i="2" a="1"/>
  <c r="O5169" i="2"/>
  <c r="O5170" i="2" a="1"/>
  <c r="O5170" i="2"/>
  <c r="O5171" i="2" a="1"/>
  <c r="O5171" i="2"/>
  <c r="O5172" i="2" a="1"/>
  <c r="O5172" i="2"/>
  <c r="O5173" i="2" a="1"/>
  <c r="O5173" i="2"/>
  <c r="O5174" i="2" a="1"/>
  <c r="O5174" i="2"/>
  <c r="O5175" i="2" a="1"/>
  <c r="O5175" i="2"/>
  <c r="O5176" i="2" a="1"/>
  <c r="O5176" i="2"/>
  <c r="O5177" i="2" a="1"/>
  <c r="O5177" i="2"/>
  <c r="O5178" i="2" a="1"/>
  <c r="O5178" i="2"/>
  <c r="O5179" i="2" a="1"/>
  <c r="O5179" i="2"/>
  <c r="O5180" i="2" a="1"/>
  <c r="O5180" i="2"/>
  <c r="O5181" i="2" a="1"/>
  <c r="O5181" i="2"/>
  <c r="O5182" i="2" a="1"/>
  <c r="O5182" i="2"/>
  <c r="O5183" i="2" a="1"/>
  <c r="O5183" i="2"/>
  <c r="O5184" i="2" a="1"/>
  <c r="O5184" i="2"/>
  <c r="O5185" i="2" a="1"/>
  <c r="O5185" i="2"/>
  <c r="O5186" i="2" a="1"/>
  <c r="O5186" i="2"/>
  <c r="O5187" i="2" a="1"/>
  <c r="O5187" i="2"/>
  <c r="O5188" i="2" a="1"/>
  <c r="O5188" i="2"/>
  <c r="O5189" i="2" a="1"/>
  <c r="O5189" i="2"/>
  <c r="O5190" i="2" a="1"/>
  <c r="O5190" i="2"/>
  <c r="O5191" i="2" a="1"/>
  <c r="O5191" i="2"/>
  <c r="O5192" i="2" a="1"/>
  <c r="O5192" i="2"/>
  <c r="O5193" i="2" a="1"/>
  <c r="O5193" i="2"/>
  <c r="O5194" i="2" a="1"/>
  <c r="O5194" i="2"/>
  <c r="O5195" i="2" a="1"/>
  <c r="O5195" i="2"/>
  <c r="O5196" i="2" a="1"/>
  <c r="O5196" i="2"/>
  <c r="O5197" i="2" a="1"/>
  <c r="O5197" i="2"/>
  <c r="O5198" i="2" a="1"/>
  <c r="O5198" i="2"/>
  <c r="O5199" i="2" a="1"/>
  <c r="O5199" i="2"/>
  <c r="O5200" i="2" a="1"/>
  <c r="O5200" i="2"/>
  <c r="O5201" i="2" a="1"/>
  <c r="O5201" i="2"/>
  <c r="O5202" i="2" a="1"/>
  <c r="O5202" i="2"/>
  <c r="O5203" i="2" a="1"/>
  <c r="O5203" i="2"/>
  <c r="O5204" i="2" a="1"/>
  <c r="O5204" i="2"/>
  <c r="O5205" i="2" a="1"/>
  <c r="O5205" i="2"/>
  <c r="O5206" i="2" a="1"/>
  <c r="O5206" i="2"/>
  <c r="O5207" i="2" a="1"/>
  <c r="O5207" i="2"/>
  <c r="O5208" i="2" a="1"/>
  <c r="O5208" i="2"/>
  <c r="O5209" i="2" a="1"/>
  <c r="O5209" i="2"/>
  <c r="O5210" i="2" a="1"/>
  <c r="O5210" i="2"/>
  <c r="O5211" i="2" a="1"/>
  <c r="O5211" i="2"/>
  <c r="O5212" i="2" a="1"/>
  <c r="O5212" i="2"/>
  <c r="O5213" i="2" a="1"/>
  <c r="O5213" i="2"/>
  <c r="O5214" i="2" a="1"/>
  <c r="O5214" i="2"/>
  <c r="O5215" i="2" a="1"/>
  <c r="O5215" i="2"/>
  <c r="O5216" i="2" a="1"/>
  <c r="O5216" i="2"/>
  <c r="O5217" i="2" a="1"/>
  <c r="O5217" i="2"/>
  <c r="O5218" i="2" a="1"/>
  <c r="O5218" i="2"/>
  <c r="O5219" i="2" a="1"/>
  <c r="O5219" i="2"/>
  <c r="O5220" i="2" a="1"/>
  <c r="O5220" i="2"/>
  <c r="O5221" i="2" a="1"/>
  <c r="O5221" i="2"/>
  <c r="O5222" i="2" a="1"/>
  <c r="O5222" i="2"/>
  <c r="O5223" i="2" a="1"/>
  <c r="O5223" i="2"/>
  <c r="O5224" i="2" a="1"/>
  <c r="O5224" i="2"/>
  <c r="O5225" i="2" a="1"/>
  <c r="O5225" i="2"/>
  <c r="O5226" i="2" a="1"/>
  <c r="O5226" i="2"/>
  <c r="O5227" i="2" a="1"/>
  <c r="O5227" i="2"/>
  <c r="O5228" i="2" a="1"/>
  <c r="O5228" i="2"/>
  <c r="O5229" i="2" a="1"/>
  <c r="O5229" i="2"/>
  <c r="O5230" i="2" a="1"/>
  <c r="O5230" i="2"/>
  <c r="O5231" i="2" a="1"/>
  <c r="O5231" i="2"/>
  <c r="O5232" i="2" a="1"/>
  <c r="O5232" i="2"/>
  <c r="O5233" i="2" a="1"/>
  <c r="O5233" i="2"/>
  <c r="O5234" i="2" a="1"/>
  <c r="O5234" i="2"/>
  <c r="O5235" i="2" a="1"/>
  <c r="O5235" i="2"/>
  <c r="O5236" i="2" a="1"/>
  <c r="O5236" i="2"/>
  <c r="O5237" i="2" a="1"/>
  <c r="O5237" i="2"/>
  <c r="O5238" i="2" a="1"/>
  <c r="O5238" i="2"/>
  <c r="O5239" i="2" a="1"/>
  <c r="O5239" i="2"/>
  <c r="O5240" i="2" a="1"/>
  <c r="O5240" i="2"/>
  <c r="O5241" i="2" a="1"/>
  <c r="O5241" i="2"/>
  <c r="O5242" i="2" a="1"/>
  <c r="O5242" i="2"/>
  <c r="O5243" i="2" a="1"/>
  <c r="O5243" i="2"/>
  <c r="O5244" i="2" a="1"/>
  <c r="O5244" i="2"/>
  <c r="O5245" i="2" a="1"/>
  <c r="O5245" i="2"/>
  <c r="O5246" i="2" a="1"/>
  <c r="O5246" i="2"/>
  <c r="O5247" i="2" a="1"/>
  <c r="O5247" i="2"/>
  <c r="O5248" i="2" a="1"/>
  <c r="O5248" i="2"/>
  <c r="O5249" i="2" a="1"/>
  <c r="O5249" i="2"/>
  <c r="O5250" i="2" a="1"/>
  <c r="O5250" i="2"/>
  <c r="O5251" i="2" a="1"/>
  <c r="O5251" i="2"/>
  <c r="O5252" i="2" a="1"/>
  <c r="O5252" i="2"/>
  <c r="O5253" i="2" a="1"/>
  <c r="O5253" i="2"/>
  <c r="O5254" i="2" a="1"/>
  <c r="O5254" i="2"/>
  <c r="O5255" i="2" a="1"/>
  <c r="O5255" i="2"/>
  <c r="O5256" i="2" a="1"/>
  <c r="O5256" i="2"/>
  <c r="O5257" i="2" a="1"/>
  <c r="O5257" i="2"/>
  <c r="O5258" i="2" a="1"/>
  <c r="O5258" i="2"/>
  <c r="O5259" i="2" a="1"/>
  <c r="O5259" i="2"/>
  <c r="O5260" i="2" a="1"/>
  <c r="O5260" i="2"/>
  <c r="O5261" i="2" a="1"/>
  <c r="O5261" i="2"/>
  <c r="O5262" i="2" a="1"/>
  <c r="O5262" i="2"/>
  <c r="O5263" i="2" a="1"/>
  <c r="O5263" i="2"/>
  <c r="O5264" i="2" a="1"/>
  <c r="O5264" i="2"/>
  <c r="O5265" i="2" a="1"/>
  <c r="O5265" i="2"/>
  <c r="O5266" i="2" a="1"/>
  <c r="O5266" i="2"/>
  <c r="O5267" i="2" a="1"/>
  <c r="O5267" i="2"/>
  <c r="O5268" i="2" a="1"/>
  <c r="O5268" i="2"/>
  <c r="O5269" i="2" a="1"/>
  <c r="O5269" i="2"/>
  <c r="O5270" i="2" a="1"/>
  <c r="O5270" i="2"/>
  <c r="O5271" i="2" a="1"/>
  <c r="O5271" i="2"/>
  <c r="O5272" i="2" a="1"/>
  <c r="O5272" i="2"/>
  <c r="O5273" i="2" a="1"/>
  <c r="O5273" i="2"/>
  <c r="O5274" i="2" a="1"/>
  <c r="O5274" i="2"/>
  <c r="O5275" i="2" a="1"/>
  <c r="O5275" i="2"/>
  <c r="O5276" i="2" a="1"/>
  <c r="O5276" i="2"/>
  <c r="O5277" i="2" a="1"/>
  <c r="O5277" i="2"/>
  <c r="O5278" i="2" a="1"/>
  <c r="O5278" i="2"/>
  <c r="O5279" i="2" a="1"/>
  <c r="O5279" i="2"/>
  <c r="O5280" i="2" a="1"/>
  <c r="O5280" i="2"/>
  <c r="O5281" i="2" a="1"/>
  <c r="O5281" i="2"/>
  <c r="O5282" i="2" a="1"/>
  <c r="O5282" i="2"/>
  <c r="O5283" i="2" a="1"/>
  <c r="O5283" i="2"/>
  <c r="O5284" i="2" a="1"/>
  <c r="O5284" i="2"/>
  <c r="O5285" i="2" a="1"/>
  <c r="O5285" i="2"/>
  <c r="O5286" i="2" a="1"/>
  <c r="O5286" i="2"/>
  <c r="O5287" i="2" a="1"/>
  <c r="O5287" i="2"/>
  <c r="O5288" i="2" a="1"/>
  <c r="O5288" i="2"/>
  <c r="O5289" i="2" a="1"/>
  <c r="O5289" i="2"/>
  <c r="O5290" i="2" a="1"/>
  <c r="O5290" i="2"/>
  <c r="O5291" i="2" a="1"/>
  <c r="O5291" i="2"/>
  <c r="O5292" i="2" a="1"/>
  <c r="O5292" i="2"/>
  <c r="O5293" i="2" a="1"/>
  <c r="O5293" i="2"/>
  <c r="O5294" i="2" a="1"/>
  <c r="O5294" i="2"/>
  <c r="O5295" i="2" a="1"/>
  <c r="O5295" i="2"/>
  <c r="O5296" i="2" a="1"/>
  <c r="O5296" i="2"/>
  <c r="O5297" i="2" a="1"/>
  <c r="O5297" i="2"/>
  <c r="O5298" i="2" a="1"/>
  <c r="O5298" i="2"/>
  <c r="O5299" i="2" a="1"/>
  <c r="O5299" i="2"/>
  <c r="O5300" i="2" a="1"/>
  <c r="O5300" i="2"/>
  <c r="O5301" i="2" a="1"/>
  <c r="O5301" i="2"/>
  <c r="O5302" i="2" a="1"/>
  <c r="O5302" i="2"/>
  <c r="O5303" i="2" a="1"/>
  <c r="O5303" i="2"/>
  <c r="O5304" i="2" a="1"/>
  <c r="O5304" i="2"/>
  <c r="O5305" i="2" a="1"/>
  <c r="O5305" i="2"/>
  <c r="O5306" i="2" a="1"/>
  <c r="O5306" i="2"/>
  <c r="O5307" i="2" a="1"/>
  <c r="O5307" i="2"/>
  <c r="O5308" i="2" a="1"/>
  <c r="O5308" i="2"/>
  <c r="O5309" i="2" a="1"/>
  <c r="O5309" i="2"/>
  <c r="O5310" i="2" a="1"/>
  <c r="O5310" i="2"/>
  <c r="O5311" i="2" a="1"/>
  <c r="O5311" i="2"/>
  <c r="O5312" i="2" a="1"/>
  <c r="O5312" i="2"/>
  <c r="O5313" i="2" a="1"/>
  <c r="O5313" i="2"/>
  <c r="O5314" i="2" a="1"/>
  <c r="O5314" i="2"/>
  <c r="O5315" i="2" a="1"/>
  <c r="O5315" i="2"/>
  <c r="O5316" i="2" a="1"/>
  <c r="O5316" i="2"/>
  <c r="O5317" i="2" a="1"/>
  <c r="O5317" i="2"/>
  <c r="O5318" i="2" a="1"/>
  <c r="O5318" i="2"/>
  <c r="O5319" i="2" a="1"/>
  <c r="O5319" i="2"/>
  <c r="O5320" i="2" a="1"/>
  <c r="O5320" i="2"/>
  <c r="O5321" i="2" a="1"/>
  <c r="O5321" i="2"/>
  <c r="O5322" i="2" a="1"/>
  <c r="O5322" i="2"/>
  <c r="O5323" i="2" a="1"/>
  <c r="O5323" i="2"/>
  <c r="O5324" i="2" a="1"/>
  <c r="O5324" i="2"/>
  <c r="O5325" i="2" a="1"/>
  <c r="O5325" i="2"/>
  <c r="O5326" i="2" a="1"/>
  <c r="O5326" i="2"/>
  <c r="O5327" i="2" a="1"/>
  <c r="O5327" i="2"/>
  <c r="O5328" i="2" a="1"/>
  <c r="O5328" i="2"/>
  <c r="O5329" i="2" a="1"/>
  <c r="O5329" i="2"/>
  <c r="O5330" i="2" a="1"/>
  <c r="O5330" i="2"/>
  <c r="O5331" i="2" a="1"/>
  <c r="O5331" i="2"/>
  <c r="O5332" i="2" a="1"/>
  <c r="O5332" i="2"/>
  <c r="O5333" i="2" a="1"/>
  <c r="O5333" i="2"/>
  <c r="O5334" i="2" a="1"/>
  <c r="O5334" i="2"/>
  <c r="O5335" i="2" a="1"/>
  <c r="O5335" i="2"/>
  <c r="O5336" i="2" a="1"/>
  <c r="O5336" i="2"/>
  <c r="O5337" i="2" a="1"/>
  <c r="O5337" i="2"/>
  <c r="O5338" i="2" a="1"/>
  <c r="O5338" i="2"/>
  <c r="O5339" i="2" a="1"/>
  <c r="O5339" i="2"/>
  <c r="O5340" i="2" a="1"/>
  <c r="O5340" i="2"/>
  <c r="O5341" i="2" a="1"/>
  <c r="O5341" i="2"/>
  <c r="O5342" i="2" a="1"/>
  <c r="O5342" i="2"/>
  <c r="O5343" i="2" a="1"/>
  <c r="O5343" i="2"/>
  <c r="O5344" i="2" a="1"/>
  <c r="O5344" i="2"/>
  <c r="O5345" i="2" a="1"/>
  <c r="O5345" i="2"/>
  <c r="O5346" i="2" a="1"/>
  <c r="O5346" i="2"/>
  <c r="O5347" i="2" a="1"/>
  <c r="O5347" i="2"/>
  <c r="O5348" i="2" a="1"/>
  <c r="O5348" i="2"/>
  <c r="O5349" i="2" a="1"/>
  <c r="O5349" i="2"/>
  <c r="O5350" i="2" a="1"/>
  <c r="O5350" i="2"/>
  <c r="O5351" i="2" a="1"/>
  <c r="O5351" i="2"/>
  <c r="O5352" i="2" a="1"/>
  <c r="O5352" i="2"/>
  <c r="O5353" i="2" a="1"/>
  <c r="O5353" i="2"/>
  <c r="O5354" i="2" a="1"/>
  <c r="O5354" i="2"/>
  <c r="O5355" i="2" a="1"/>
  <c r="O5355" i="2"/>
  <c r="O5356" i="2" a="1"/>
  <c r="O5356" i="2"/>
  <c r="O5357" i="2" a="1"/>
  <c r="O5357" i="2"/>
  <c r="O5358" i="2" a="1"/>
  <c r="O5358" i="2"/>
  <c r="O5359" i="2" a="1"/>
  <c r="O5359" i="2"/>
  <c r="O5360" i="2" a="1"/>
  <c r="O5360" i="2"/>
  <c r="O5361" i="2" a="1"/>
  <c r="O5361" i="2"/>
  <c r="O5362" i="2" a="1"/>
  <c r="O5362" i="2"/>
  <c r="O5363" i="2" a="1"/>
  <c r="O5363" i="2"/>
  <c r="O5364" i="2" a="1"/>
  <c r="O5364" i="2"/>
  <c r="O5365" i="2" a="1"/>
  <c r="O5365" i="2"/>
  <c r="O5366" i="2" a="1"/>
  <c r="O5366" i="2"/>
  <c r="O5367" i="2" a="1"/>
  <c r="O5367" i="2"/>
  <c r="O5368" i="2" a="1"/>
  <c r="O5368" i="2"/>
  <c r="O5369" i="2" a="1"/>
  <c r="O5369" i="2"/>
  <c r="O5370" i="2" a="1"/>
  <c r="O5370" i="2"/>
  <c r="O5371" i="2" a="1"/>
  <c r="O5371" i="2"/>
  <c r="O5372" i="2" a="1"/>
  <c r="O5372" i="2"/>
  <c r="O5373" i="2" a="1"/>
  <c r="O5373" i="2"/>
  <c r="O5374" i="2" a="1"/>
  <c r="O5374" i="2"/>
  <c r="O5375" i="2" a="1"/>
  <c r="O5375" i="2"/>
  <c r="O5376" i="2" a="1"/>
  <c r="O5376" i="2"/>
  <c r="O5377" i="2" a="1"/>
  <c r="O5377" i="2"/>
  <c r="O5378" i="2" a="1"/>
  <c r="O5378" i="2"/>
  <c r="O5379" i="2" a="1"/>
  <c r="O5379" i="2"/>
  <c r="O5380" i="2" a="1"/>
  <c r="O5380" i="2"/>
  <c r="O5381" i="2" a="1"/>
  <c r="O5381" i="2"/>
  <c r="O5382" i="2" a="1"/>
  <c r="O5382" i="2"/>
  <c r="O5383" i="2" a="1"/>
  <c r="O5383" i="2"/>
  <c r="O5384" i="2" a="1"/>
  <c r="O5384" i="2"/>
  <c r="O5385" i="2" a="1"/>
  <c r="O5385" i="2"/>
  <c r="O5386" i="2" a="1"/>
  <c r="O5386" i="2"/>
  <c r="O5387" i="2" a="1"/>
  <c r="O5387" i="2"/>
  <c r="O5388" i="2" a="1"/>
  <c r="O5388" i="2"/>
  <c r="O5389" i="2" a="1"/>
  <c r="O5389" i="2"/>
  <c r="O5390" i="2" a="1"/>
  <c r="O5390" i="2"/>
  <c r="O5391" i="2" a="1"/>
  <c r="O5391" i="2"/>
  <c r="O5392" i="2" a="1"/>
  <c r="O5392" i="2"/>
  <c r="O5393" i="2" a="1"/>
  <c r="O5393" i="2"/>
  <c r="O5394" i="2" a="1"/>
  <c r="O5394" i="2"/>
  <c r="O5395" i="2" a="1"/>
  <c r="O5395" i="2"/>
  <c r="O5396" i="2" a="1"/>
  <c r="O5396" i="2"/>
  <c r="O5397" i="2" a="1"/>
  <c r="O5397" i="2"/>
  <c r="O5398" i="2" a="1"/>
  <c r="O5398" i="2"/>
  <c r="O5399" i="2" a="1"/>
  <c r="O5399" i="2"/>
  <c r="O5400" i="2" a="1"/>
  <c r="O5400" i="2"/>
  <c r="O5401" i="2" a="1"/>
  <c r="O5401" i="2"/>
  <c r="O5402" i="2" a="1"/>
  <c r="O5402" i="2"/>
  <c r="O5403" i="2" a="1"/>
  <c r="O5403" i="2"/>
  <c r="O5404" i="2" a="1"/>
  <c r="O5404" i="2"/>
  <c r="O5405" i="2" a="1"/>
  <c r="O5405" i="2"/>
  <c r="O5406" i="2" a="1"/>
  <c r="O5406" i="2"/>
  <c r="O5407" i="2" a="1"/>
  <c r="O5407" i="2"/>
  <c r="O5408" i="2" a="1"/>
  <c r="O5408" i="2"/>
  <c r="O5409" i="2" a="1"/>
  <c r="O5409" i="2"/>
  <c r="O5410" i="2" a="1"/>
  <c r="O5410" i="2"/>
  <c r="O5411" i="2" a="1"/>
  <c r="O5411" i="2"/>
  <c r="O5412" i="2" a="1"/>
  <c r="O5412" i="2"/>
  <c r="O5413" i="2" a="1"/>
  <c r="O5413" i="2"/>
  <c r="O5414" i="2" a="1"/>
  <c r="O5414" i="2"/>
  <c r="O5415" i="2" a="1"/>
  <c r="O5415" i="2"/>
  <c r="O5416" i="2" a="1"/>
  <c r="O5416" i="2"/>
  <c r="O5417" i="2" a="1"/>
  <c r="O5417" i="2"/>
  <c r="O5418" i="2" a="1"/>
  <c r="O5418" i="2"/>
  <c r="O5419" i="2" a="1"/>
  <c r="O5419" i="2"/>
  <c r="O5420" i="2" a="1"/>
  <c r="O5420" i="2"/>
  <c r="O5421" i="2" a="1"/>
  <c r="O5421" i="2"/>
  <c r="O5422" i="2" a="1"/>
  <c r="O5422" i="2"/>
  <c r="O5423" i="2" a="1"/>
  <c r="O5423" i="2"/>
  <c r="O5424" i="2" a="1"/>
  <c r="O5424" i="2"/>
  <c r="O5425" i="2" a="1"/>
  <c r="O5425" i="2"/>
  <c r="O5426" i="2" a="1"/>
  <c r="O5426" i="2"/>
  <c r="O5427" i="2" a="1"/>
  <c r="O5427" i="2"/>
  <c r="O5428" i="2" a="1"/>
  <c r="O5428" i="2"/>
  <c r="O5429" i="2" a="1"/>
  <c r="O5429" i="2"/>
  <c r="O5430" i="2" a="1"/>
  <c r="O5430" i="2"/>
  <c r="O5431" i="2" a="1"/>
  <c r="O5431" i="2"/>
  <c r="O5432" i="2" a="1"/>
  <c r="O5432" i="2"/>
  <c r="O5433" i="2" a="1"/>
  <c r="O5433" i="2"/>
  <c r="O5434" i="2" a="1"/>
  <c r="O5434" i="2"/>
  <c r="O5435" i="2" a="1"/>
  <c r="O5435" i="2"/>
  <c r="O5436" i="2" a="1"/>
  <c r="O5436" i="2"/>
  <c r="O5437" i="2" a="1"/>
  <c r="O5437" i="2"/>
  <c r="O5438" i="2" a="1"/>
  <c r="O5438" i="2"/>
  <c r="O5439" i="2" a="1"/>
  <c r="O5439" i="2"/>
  <c r="O5440" i="2" a="1"/>
  <c r="O5440" i="2"/>
  <c r="O5441" i="2" a="1"/>
  <c r="O5441" i="2"/>
  <c r="O5442" i="2" a="1"/>
  <c r="O5442" i="2"/>
  <c r="O5443" i="2" a="1"/>
  <c r="O5443" i="2"/>
  <c r="O5444" i="2" a="1"/>
  <c r="O5444" i="2"/>
  <c r="O5445" i="2" a="1"/>
  <c r="O5445" i="2"/>
  <c r="O5446" i="2" a="1"/>
  <c r="O5446" i="2"/>
  <c r="O5447" i="2" a="1"/>
  <c r="O5447" i="2"/>
  <c r="O5448" i="2" a="1"/>
  <c r="O5448" i="2"/>
  <c r="O5449" i="2" a="1"/>
  <c r="O5449" i="2"/>
  <c r="O5450" i="2" a="1"/>
  <c r="O5450" i="2"/>
  <c r="O5451" i="2" a="1"/>
  <c r="O5451" i="2"/>
  <c r="O5452" i="2" a="1"/>
  <c r="O5452" i="2"/>
  <c r="O5453" i="2" a="1"/>
  <c r="O5453" i="2"/>
  <c r="O5454" i="2" a="1"/>
  <c r="O5454" i="2"/>
  <c r="O5455" i="2" a="1"/>
  <c r="O5455" i="2"/>
  <c r="O5456" i="2" a="1"/>
  <c r="O5456" i="2"/>
  <c r="O5457" i="2" a="1"/>
  <c r="O5457" i="2"/>
  <c r="O5458" i="2" a="1"/>
  <c r="O5458" i="2"/>
  <c r="O5459" i="2" a="1"/>
  <c r="O5459" i="2"/>
  <c r="O5460" i="2" a="1"/>
  <c r="O5460" i="2"/>
  <c r="O5461" i="2" a="1"/>
  <c r="O5461" i="2"/>
  <c r="O5462" i="2" a="1"/>
  <c r="O5462" i="2"/>
  <c r="O5463" i="2" a="1"/>
  <c r="O5463" i="2"/>
  <c r="O5464" i="2" a="1"/>
  <c r="O5464" i="2"/>
  <c r="O5465" i="2" a="1"/>
  <c r="O5465" i="2"/>
  <c r="O5466" i="2" a="1"/>
  <c r="O5466" i="2"/>
  <c r="O5467" i="2" a="1"/>
  <c r="O5467" i="2"/>
  <c r="O5468" i="2" a="1"/>
  <c r="O5468" i="2"/>
  <c r="O5469" i="2" a="1"/>
  <c r="O5469" i="2"/>
  <c r="O5470" i="2" a="1"/>
  <c r="O5470" i="2"/>
  <c r="O5471" i="2" a="1"/>
  <c r="O5471" i="2"/>
  <c r="O5472" i="2" a="1"/>
  <c r="O5472" i="2"/>
  <c r="O5473" i="2" a="1"/>
  <c r="O5473" i="2"/>
  <c r="O5474" i="2" a="1"/>
  <c r="O5474" i="2"/>
  <c r="O5475" i="2" a="1"/>
  <c r="O5475" i="2"/>
  <c r="O5476" i="2" a="1"/>
  <c r="O5476" i="2"/>
  <c r="O5477" i="2" a="1"/>
  <c r="O5477" i="2"/>
  <c r="O5478" i="2" a="1"/>
  <c r="O5478" i="2"/>
  <c r="O5479" i="2" a="1"/>
  <c r="O5479" i="2"/>
  <c r="O5480" i="2" a="1"/>
  <c r="O5480" i="2"/>
  <c r="O5481" i="2" a="1"/>
  <c r="O5481" i="2"/>
  <c r="O5482" i="2" a="1"/>
  <c r="O5482" i="2"/>
  <c r="O5483" i="2" a="1"/>
  <c r="O5483" i="2"/>
  <c r="O5484" i="2" a="1"/>
  <c r="O5484" i="2"/>
  <c r="O5485" i="2" a="1"/>
  <c r="O5485" i="2"/>
  <c r="O5486" i="2" a="1"/>
  <c r="O5486" i="2"/>
  <c r="O5487" i="2" a="1"/>
  <c r="O5487" i="2"/>
  <c r="O5488" i="2" a="1"/>
  <c r="O5488" i="2"/>
  <c r="O5489" i="2" a="1"/>
  <c r="O5489" i="2"/>
  <c r="O5490" i="2" a="1"/>
  <c r="O5490" i="2"/>
  <c r="O5491" i="2" a="1"/>
  <c r="O5491" i="2"/>
  <c r="O5492" i="2" a="1"/>
  <c r="O5492" i="2"/>
  <c r="O5493" i="2" a="1"/>
  <c r="O5493" i="2"/>
  <c r="O5494" i="2" a="1"/>
  <c r="O5494" i="2"/>
  <c r="O5495" i="2" a="1"/>
  <c r="O5495" i="2"/>
  <c r="O5496" i="2" a="1"/>
  <c r="O5496" i="2"/>
  <c r="O5497" i="2" a="1"/>
  <c r="O5497" i="2"/>
  <c r="O5498" i="2" a="1"/>
  <c r="O5498" i="2"/>
  <c r="O5499" i="2" a="1"/>
  <c r="O5499" i="2"/>
  <c r="O5500" i="2" a="1"/>
  <c r="O5500" i="2"/>
  <c r="O5501" i="2" a="1"/>
  <c r="O5501" i="2"/>
  <c r="O5502" i="2" a="1"/>
  <c r="O5502" i="2"/>
  <c r="O5503" i="2" a="1"/>
  <c r="O5503" i="2"/>
  <c r="O5504" i="2" a="1"/>
  <c r="O5504" i="2"/>
  <c r="O5505" i="2" a="1"/>
  <c r="O5505" i="2"/>
  <c r="O5506" i="2" a="1"/>
  <c r="O5506" i="2"/>
  <c r="O5507" i="2" a="1"/>
  <c r="O5507" i="2"/>
  <c r="O5508" i="2" a="1"/>
  <c r="O5508" i="2"/>
  <c r="O5509" i="2" a="1"/>
  <c r="O5509" i="2"/>
  <c r="O5510" i="2" a="1"/>
  <c r="O5510" i="2"/>
  <c r="O5511" i="2" a="1"/>
  <c r="O5511" i="2"/>
  <c r="O5512" i="2" a="1"/>
  <c r="O5512" i="2"/>
  <c r="O5513" i="2" a="1"/>
  <c r="O5513" i="2"/>
  <c r="O5514" i="2" a="1"/>
  <c r="O5514" i="2"/>
  <c r="O5515" i="2" a="1"/>
  <c r="O5515" i="2"/>
  <c r="O5516" i="2" a="1"/>
  <c r="O5516" i="2"/>
  <c r="O5517" i="2" a="1"/>
  <c r="O5517" i="2"/>
  <c r="O5518" i="2" a="1"/>
  <c r="O5518" i="2"/>
  <c r="O5519" i="2" a="1"/>
  <c r="O5519" i="2"/>
  <c r="O5520" i="2" a="1"/>
  <c r="O5520" i="2"/>
  <c r="O5521" i="2" a="1"/>
  <c r="O5521" i="2"/>
  <c r="O5522" i="2" a="1"/>
  <c r="O5522" i="2"/>
  <c r="O5523" i="2" a="1"/>
  <c r="O5523" i="2"/>
  <c r="O5524" i="2" a="1"/>
  <c r="O5524" i="2"/>
  <c r="O5525" i="2" a="1"/>
  <c r="O5525" i="2"/>
  <c r="O5526" i="2" a="1"/>
  <c r="O5526" i="2"/>
  <c r="O5527" i="2" a="1"/>
  <c r="O5527" i="2"/>
  <c r="O5528" i="2" a="1"/>
  <c r="O5528" i="2"/>
  <c r="O5529" i="2" a="1"/>
  <c r="O5529" i="2"/>
  <c r="O5530" i="2" a="1"/>
  <c r="O5530" i="2"/>
  <c r="O5531" i="2" a="1"/>
  <c r="O5531" i="2"/>
  <c r="O5532" i="2" a="1"/>
  <c r="O5532" i="2"/>
  <c r="O5533" i="2" a="1"/>
  <c r="O5533" i="2"/>
  <c r="O5534" i="2" a="1"/>
  <c r="O5534" i="2"/>
  <c r="O5535" i="2" a="1"/>
  <c r="O5535" i="2"/>
  <c r="O5536" i="2" a="1"/>
  <c r="O5536" i="2"/>
  <c r="O5537" i="2" a="1"/>
  <c r="O5537" i="2"/>
  <c r="O5538" i="2" a="1"/>
  <c r="O5538" i="2"/>
  <c r="O5539" i="2" a="1"/>
  <c r="O5539" i="2"/>
  <c r="O5540" i="2" a="1"/>
  <c r="O5540" i="2"/>
  <c r="O5541" i="2" a="1"/>
  <c r="O5541" i="2"/>
  <c r="O5542" i="2" a="1"/>
  <c r="O5542" i="2"/>
  <c r="O5543" i="2" a="1"/>
  <c r="O5543" i="2"/>
  <c r="O5544" i="2" a="1"/>
  <c r="O5544" i="2"/>
  <c r="O5545" i="2" a="1"/>
  <c r="O5545" i="2"/>
  <c r="O5546" i="2" a="1"/>
  <c r="O5546" i="2"/>
  <c r="O5547" i="2" a="1"/>
  <c r="O5547" i="2"/>
  <c r="O5548" i="2" a="1"/>
  <c r="O5548" i="2"/>
  <c r="O5549" i="2" a="1"/>
  <c r="O5549" i="2"/>
  <c r="O5550" i="2" a="1"/>
  <c r="O5550" i="2"/>
  <c r="O5551" i="2" a="1"/>
  <c r="O5551" i="2"/>
  <c r="O5552" i="2" a="1"/>
  <c r="O5552" i="2"/>
  <c r="O5553" i="2" a="1"/>
  <c r="O5553" i="2"/>
  <c r="O5554" i="2" a="1"/>
  <c r="O5554" i="2"/>
  <c r="O5555" i="2" a="1"/>
  <c r="O5555" i="2"/>
  <c r="O5556" i="2" a="1"/>
  <c r="O5556" i="2"/>
  <c r="O5557" i="2" a="1"/>
  <c r="O5557" i="2"/>
  <c r="O5558" i="2" a="1"/>
  <c r="O5558" i="2"/>
  <c r="O5559" i="2" a="1"/>
  <c r="O5559" i="2"/>
  <c r="O5560" i="2" a="1"/>
  <c r="O5560" i="2"/>
  <c r="O5561" i="2" a="1"/>
  <c r="O5561" i="2"/>
  <c r="O5562" i="2" a="1"/>
  <c r="O5562" i="2"/>
  <c r="O5563" i="2" a="1"/>
  <c r="O5563" i="2"/>
  <c r="O5564" i="2" a="1"/>
  <c r="O5564" i="2"/>
  <c r="O5565" i="2" a="1"/>
  <c r="O5565" i="2"/>
  <c r="O5566" i="2" a="1"/>
  <c r="O5566" i="2"/>
  <c r="O5567" i="2" a="1"/>
  <c r="O5567" i="2"/>
  <c r="O5568" i="2" a="1"/>
  <c r="O5568" i="2"/>
  <c r="O5569" i="2" a="1"/>
  <c r="O5569" i="2"/>
  <c r="O5570" i="2" a="1"/>
  <c r="O5570" i="2"/>
  <c r="O5571" i="2" a="1"/>
  <c r="O5571" i="2"/>
  <c r="O5572" i="2" a="1"/>
  <c r="O5572" i="2"/>
  <c r="O5573" i="2" a="1"/>
  <c r="O5573" i="2"/>
  <c r="O5574" i="2" a="1"/>
  <c r="O5574" i="2"/>
  <c r="O5575" i="2" a="1"/>
  <c r="O5575" i="2"/>
  <c r="O5576" i="2" a="1"/>
  <c r="O5576" i="2"/>
  <c r="O5577" i="2" a="1"/>
  <c r="O5577" i="2"/>
  <c r="O5578" i="2" a="1"/>
  <c r="O5578" i="2"/>
  <c r="O5579" i="2" a="1"/>
  <c r="O5579" i="2"/>
  <c r="O5580" i="2" a="1"/>
  <c r="O5580" i="2"/>
  <c r="O5581" i="2" a="1"/>
  <c r="O5581" i="2"/>
  <c r="O5582" i="2" a="1"/>
  <c r="O5582" i="2"/>
  <c r="O5583" i="2" a="1"/>
  <c r="O5583" i="2"/>
  <c r="O5584" i="2" a="1"/>
  <c r="O5584" i="2"/>
  <c r="O5585" i="2" a="1"/>
  <c r="O5585" i="2"/>
  <c r="O5586" i="2" a="1"/>
  <c r="O5586" i="2"/>
  <c r="O5587" i="2" a="1"/>
  <c r="O5587" i="2"/>
  <c r="O5588" i="2" a="1"/>
  <c r="O5588" i="2"/>
  <c r="O5589" i="2" a="1"/>
  <c r="O5589" i="2"/>
  <c r="O5590" i="2" a="1"/>
  <c r="O5590" i="2"/>
  <c r="O5591" i="2" a="1"/>
  <c r="O5591" i="2"/>
  <c r="O5592" i="2" a="1"/>
  <c r="O5592" i="2"/>
  <c r="O5593" i="2" a="1"/>
  <c r="O5593" i="2"/>
  <c r="O5594" i="2" a="1"/>
  <c r="O5594" i="2"/>
  <c r="O5595" i="2" a="1"/>
  <c r="O5595" i="2"/>
  <c r="O5596" i="2" a="1"/>
  <c r="O5596" i="2"/>
  <c r="O5597" i="2" a="1"/>
  <c r="O5597" i="2"/>
  <c r="O5598" i="2" a="1"/>
  <c r="O5598" i="2"/>
  <c r="O5599" i="2" a="1"/>
  <c r="O5599" i="2"/>
  <c r="O5600" i="2" a="1"/>
  <c r="O5600" i="2"/>
  <c r="O5601" i="2" a="1"/>
  <c r="O5601" i="2"/>
  <c r="O5602" i="2" a="1"/>
  <c r="O5602" i="2"/>
  <c r="O5603" i="2" a="1"/>
  <c r="O5603" i="2"/>
  <c r="O5604" i="2" a="1"/>
  <c r="O5604" i="2"/>
  <c r="O5605" i="2" a="1"/>
  <c r="O5605" i="2"/>
  <c r="O5606" i="2" a="1"/>
  <c r="O5606" i="2"/>
  <c r="O5607" i="2" a="1"/>
  <c r="O5607" i="2"/>
  <c r="O5608" i="2" a="1"/>
  <c r="O5608" i="2"/>
  <c r="O5609" i="2" a="1"/>
  <c r="O5609" i="2"/>
  <c r="O5610" i="2" a="1"/>
  <c r="O5610" i="2"/>
  <c r="O5611" i="2" a="1"/>
  <c r="O5611" i="2"/>
  <c r="O5612" i="2" a="1"/>
  <c r="O5612" i="2"/>
  <c r="O5613" i="2" a="1"/>
  <c r="O5613" i="2"/>
  <c r="O5614" i="2" a="1"/>
  <c r="O5614" i="2"/>
  <c r="O5615" i="2" a="1"/>
  <c r="O5615" i="2"/>
  <c r="O5616" i="2" a="1"/>
  <c r="O5616" i="2"/>
  <c r="O5617" i="2" a="1"/>
  <c r="O5617" i="2"/>
  <c r="O5618" i="2" a="1"/>
  <c r="O5618" i="2"/>
  <c r="O5619" i="2" a="1"/>
  <c r="O5619" i="2"/>
  <c r="O5620" i="2" a="1"/>
  <c r="O5620" i="2"/>
  <c r="O5621" i="2" a="1"/>
  <c r="O5621" i="2"/>
  <c r="O5622" i="2" a="1"/>
  <c r="O5622" i="2"/>
  <c r="O5623" i="2" a="1"/>
  <c r="O5623" i="2"/>
  <c r="O5624" i="2" a="1"/>
  <c r="O5624" i="2"/>
  <c r="O5625" i="2" a="1"/>
  <c r="O5625" i="2"/>
  <c r="O5626" i="2" a="1"/>
  <c r="O5626" i="2"/>
  <c r="O5627" i="2" a="1"/>
  <c r="O5627" i="2"/>
  <c r="O5628" i="2" a="1"/>
  <c r="O5628" i="2"/>
  <c r="O5629" i="2" a="1"/>
  <c r="O5629" i="2"/>
  <c r="O5630" i="2" a="1"/>
  <c r="O5630" i="2"/>
  <c r="O5631" i="2" a="1"/>
  <c r="O5631" i="2"/>
  <c r="O5632" i="2" a="1"/>
  <c r="O5632" i="2"/>
  <c r="O5633" i="2" a="1"/>
  <c r="O5633" i="2"/>
  <c r="O5634" i="2" a="1"/>
  <c r="O5634" i="2"/>
  <c r="O5635" i="2" a="1"/>
  <c r="O5635" i="2"/>
  <c r="O5636" i="2" a="1"/>
  <c r="O5636" i="2"/>
  <c r="O5637" i="2" a="1"/>
  <c r="O5637" i="2"/>
  <c r="O5638" i="2" a="1"/>
  <c r="O5638" i="2"/>
  <c r="O5639" i="2" a="1"/>
  <c r="O5639" i="2"/>
  <c r="O5640" i="2" a="1"/>
  <c r="O5640" i="2"/>
  <c r="O5641" i="2" a="1"/>
  <c r="O5641" i="2"/>
  <c r="O5642" i="2" a="1"/>
  <c r="O5642" i="2"/>
  <c r="O5643" i="2" a="1"/>
  <c r="O5643" i="2"/>
  <c r="O5644" i="2" a="1"/>
  <c r="O5644" i="2"/>
  <c r="O5645" i="2" a="1"/>
  <c r="O5645" i="2"/>
  <c r="O5646" i="2" a="1"/>
  <c r="O5646" i="2"/>
  <c r="O5647" i="2" a="1"/>
  <c r="O5647" i="2"/>
  <c r="O5648" i="2" a="1"/>
  <c r="O5648" i="2"/>
  <c r="O5649" i="2" a="1"/>
  <c r="O5649" i="2"/>
  <c r="O5650" i="2" a="1"/>
  <c r="O5650" i="2"/>
  <c r="O5651" i="2" a="1"/>
  <c r="O5651" i="2"/>
  <c r="O5652" i="2" a="1"/>
  <c r="O5652" i="2"/>
  <c r="O5653" i="2" a="1"/>
  <c r="O5653" i="2"/>
  <c r="O5654" i="2" a="1"/>
  <c r="O5654" i="2"/>
  <c r="O5655" i="2" a="1"/>
  <c r="O5655" i="2"/>
  <c r="O5656" i="2" a="1"/>
  <c r="O5656" i="2"/>
  <c r="O5657" i="2" a="1"/>
  <c r="O5657" i="2"/>
  <c r="O5658" i="2" a="1"/>
  <c r="O5658" i="2"/>
  <c r="O5659" i="2" a="1"/>
  <c r="O5659" i="2"/>
  <c r="O5660" i="2" a="1"/>
  <c r="O5660" i="2"/>
  <c r="O5661" i="2" a="1"/>
  <c r="O5661" i="2"/>
  <c r="O5662" i="2" a="1"/>
  <c r="O5662" i="2"/>
  <c r="O5663" i="2" a="1"/>
  <c r="O5663" i="2"/>
  <c r="O5664" i="2" a="1"/>
  <c r="O5664" i="2"/>
  <c r="O5665" i="2" a="1"/>
  <c r="O5665" i="2"/>
  <c r="O5666" i="2" a="1"/>
  <c r="O5666" i="2"/>
  <c r="O5667" i="2" a="1"/>
  <c r="O5667" i="2"/>
  <c r="O5668" i="2" a="1"/>
  <c r="O5668" i="2"/>
  <c r="O5669" i="2" a="1"/>
  <c r="O5669" i="2"/>
  <c r="O5670" i="2" a="1"/>
  <c r="O5670" i="2"/>
  <c r="O5671" i="2" a="1"/>
  <c r="O5671" i="2"/>
  <c r="O5672" i="2" a="1"/>
  <c r="O5672" i="2"/>
  <c r="O5673" i="2" a="1"/>
  <c r="O5673" i="2"/>
  <c r="O5674" i="2" a="1"/>
  <c r="O5674" i="2"/>
  <c r="O5675" i="2" a="1"/>
  <c r="O5675" i="2"/>
  <c r="O5676" i="2" a="1"/>
  <c r="O5676" i="2"/>
  <c r="O5677" i="2" a="1"/>
  <c r="O5677" i="2"/>
  <c r="O5678" i="2" a="1"/>
  <c r="O5678" i="2"/>
  <c r="O5679" i="2" a="1"/>
  <c r="O5679" i="2"/>
  <c r="O5680" i="2" a="1"/>
  <c r="O5680" i="2"/>
  <c r="O5681" i="2" a="1"/>
  <c r="O5681" i="2"/>
  <c r="O5682" i="2" a="1"/>
  <c r="O5682" i="2"/>
  <c r="O5683" i="2" a="1"/>
  <c r="O5683" i="2"/>
  <c r="O5684" i="2" a="1"/>
  <c r="O5684" i="2"/>
  <c r="O5685" i="2" a="1"/>
  <c r="O5685" i="2"/>
  <c r="O5686" i="2" a="1"/>
  <c r="O5686" i="2"/>
  <c r="O5687" i="2" a="1"/>
  <c r="O5687" i="2"/>
  <c r="O5688" i="2" a="1"/>
  <c r="O5688" i="2"/>
  <c r="O5689" i="2" a="1"/>
  <c r="O5689" i="2"/>
  <c r="O5690" i="2" a="1"/>
  <c r="O5690" i="2"/>
  <c r="O5691" i="2" a="1"/>
  <c r="O5691" i="2"/>
  <c r="O5692" i="2" a="1"/>
  <c r="O5692" i="2"/>
  <c r="O5693" i="2" a="1"/>
  <c r="O5693" i="2"/>
  <c r="O5694" i="2" a="1"/>
  <c r="O5694" i="2"/>
  <c r="O5695" i="2" a="1"/>
  <c r="O5695" i="2"/>
  <c r="O5696" i="2" a="1"/>
  <c r="O5696" i="2"/>
  <c r="O5697" i="2" a="1"/>
  <c r="O5697" i="2"/>
  <c r="O5698" i="2" a="1"/>
  <c r="O5698" i="2"/>
  <c r="O5699" i="2" a="1"/>
  <c r="O5699" i="2"/>
  <c r="O5700" i="2" a="1"/>
  <c r="O5700" i="2"/>
  <c r="O5701" i="2" a="1"/>
  <c r="O5701" i="2"/>
  <c r="O5702" i="2" a="1"/>
  <c r="O5702" i="2"/>
  <c r="O5703" i="2" a="1"/>
  <c r="O5703" i="2"/>
  <c r="O5704" i="2" a="1"/>
  <c r="O5704" i="2"/>
  <c r="O5705" i="2" a="1"/>
  <c r="O5705" i="2"/>
  <c r="O5706" i="2" a="1"/>
  <c r="O5706" i="2"/>
  <c r="O5707" i="2" a="1"/>
  <c r="O5707" i="2"/>
  <c r="O5708" i="2" a="1"/>
  <c r="O5708" i="2"/>
  <c r="O5709" i="2" a="1"/>
  <c r="O5709" i="2"/>
  <c r="O5710" i="2" a="1"/>
  <c r="O5710" i="2"/>
  <c r="O5711" i="2" a="1"/>
  <c r="O5711" i="2"/>
  <c r="O5712" i="2" a="1"/>
  <c r="O5712" i="2"/>
  <c r="O5713" i="2" a="1"/>
  <c r="O5713" i="2"/>
  <c r="O5714" i="2" a="1"/>
  <c r="O5714" i="2"/>
  <c r="O5715" i="2" a="1"/>
  <c r="O5715" i="2"/>
  <c r="O5716" i="2" a="1"/>
  <c r="O5716" i="2"/>
  <c r="O5717" i="2" a="1"/>
  <c r="O5717" i="2"/>
  <c r="O5718" i="2" a="1"/>
  <c r="O5718" i="2"/>
  <c r="O5719" i="2" a="1"/>
  <c r="O5719" i="2"/>
  <c r="O5720" i="2" a="1"/>
  <c r="O5720" i="2"/>
  <c r="O5721" i="2" a="1"/>
  <c r="O5721" i="2"/>
  <c r="O5722" i="2" a="1"/>
  <c r="O5722" i="2"/>
  <c r="O5723" i="2" a="1"/>
  <c r="O5723" i="2"/>
  <c r="O5724" i="2" a="1"/>
  <c r="O5724" i="2"/>
  <c r="O5725" i="2" a="1"/>
  <c r="O5725" i="2"/>
  <c r="O5726" i="2" a="1"/>
  <c r="O5726" i="2"/>
  <c r="O5727" i="2" a="1"/>
  <c r="O5727" i="2"/>
  <c r="O5728" i="2" a="1"/>
  <c r="O5728" i="2"/>
  <c r="O5729" i="2" a="1"/>
  <c r="O5729" i="2"/>
  <c r="O5730" i="2" a="1"/>
  <c r="O5730" i="2"/>
  <c r="O5731" i="2" a="1"/>
  <c r="O5731" i="2"/>
  <c r="O5732" i="2" a="1"/>
  <c r="O5732" i="2"/>
  <c r="O5733" i="2" a="1"/>
  <c r="O5733" i="2"/>
  <c r="O5734" i="2" a="1"/>
  <c r="O5734" i="2"/>
  <c r="O5735" i="2" a="1"/>
  <c r="O5735" i="2"/>
  <c r="O5736" i="2" a="1"/>
  <c r="O5736" i="2"/>
  <c r="O5737" i="2" a="1"/>
  <c r="O5737" i="2"/>
  <c r="O5738" i="2" a="1"/>
  <c r="O5738" i="2"/>
  <c r="O5739" i="2" a="1"/>
  <c r="O5739" i="2"/>
  <c r="O5740" i="2" a="1"/>
  <c r="O5740" i="2"/>
  <c r="O5741" i="2" a="1"/>
  <c r="O5741" i="2"/>
  <c r="O5742" i="2" a="1"/>
  <c r="O5742" i="2"/>
  <c r="O5743" i="2" a="1"/>
  <c r="O5743" i="2"/>
  <c r="O5744" i="2" a="1"/>
  <c r="O5744" i="2"/>
  <c r="O5745" i="2" a="1"/>
  <c r="O5745" i="2"/>
  <c r="O5746" i="2" a="1"/>
  <c r="O5746" i="2"/>
  <c r="O5747" i="2" a="1"/>
  <c r="O5747" i="2"/>
  <c r="O5748" i="2" a="1"/>
  <c r="O5748" i="2"/>
  <c r="O5749" i="2" a="1"/>
  <c r="O5749" i="2"/>
  <c r="O5750" i="2" a="1"/>
  <c r="O5750" i="2"/>
  <c r="O5751" i="2" a="1"/>
  <c r="O5751" i="2"/>
  <c r="O5752" i="2" a="1"/>
  <c r="O5752" i="2"/>
  <c r="O5753" i="2" a="1"/>
  <c r="O5753" i="2"/>
  <c r="O5754" i="2" a="1"/>
  <c r="O5754" i="2"/>
  <c r="O5755" i="2" a="1"/>
  <c r="O5755" i="2"/>
  <c r="O5756" i="2" a="1"/>
  <c r="O5756" i="2"/>
  <c r="O5757" i="2" a="1"/>
  <c r="O5757" i="2"/>
  <c r="O5758" i="2" a="1"/>
  <c r="O5758" i="2"/>
  <c r="O5759" i="2" a="1"/>
  <c r="O5759" i="2"/>
  <c r="O5760" i="2" a="1"/>
  <c r="O5760" i="2"/>
  <c r="O5761" i="2" a="1"/>
  <c r="O5761" i="2"/>
  <c r="O5762" i="2" a="1"/>
  <c r="O5762" i="2"/>
  <c r="O5763" i="2" a="1"/>
  <c r="O5763" i="2"/>
  <c r="O5764" i="2" a="1"/>
  <c r="O5764" i="2"/>
  <c r="O5765" i="2" a="1"/>
  <c r="O5765" i="2"/>
  <c r="O5766" i="2" a="1"/>
  <c r="O5766" i="2"/>
  <c r="O5767" i="2" a="1"/>
  <c r="O5767" i="2"/>
  <c r="O5768" i="2" a="1"/>
  <c r="O5768" i="2"/>
  <c r="O5769" i="2" a="1"/>
  <c r="O5769" i="2"/>
  <c r="O5770" i="2" a="1"/>
  <c r="O5770" i="2"/>
  <c r="O5771" i="2" a="1"/>
  <c r="O5771" i="2"/>
  <c r="O5772" i="2" a="1"/>
  <c r="O5772" i="2"/>
  <c r="O5773" i="2" a="1"/>
  <c r="O5773" i="2"/>
  <c r="O5774" i="2" a="1"/>
  <c r="O5774" i="2"/>
  <c r="O5775" i="2" a="1"/>
  <c r="O5775" i="2"/>
  <c r="O5776" i="2" a="1"/>
  <c r="O5776" i="2"/>
  <c r="O5777" i="2" a="1"/>
  <c r="O5777" i="2"/>
  <c r="O5778" i="2" a="1"/>
  <c r="O5778" i="2"/>
  <c r="O5779" i="2" a="1"/>
  <c r="O5779" i="2"/>
  <c r="O5780" i="2" a="1"/>
  <c r="O5780" i="2"/>
  <c r="O5781" i="2" a="1"/>
  <c r="O5781" i="2"/>
  <c r="O5782" i="2" a="1"/>
  <c r="O5782" i="2"/>
  <c r="O5783" i="2" a="1"/>
  <c r="O5783" i="2"/>
  <c r="O5784" i="2" a="1"/>
  <c r="O5784" i="2"/>
  <c r="O5785" i="2" a="1"/>
  <c r="O5785" i="2"/>
  <c r="O5786" i="2" a="1"/>
  <c r="O5786" i="2"/>
  <c r="O5787" i="2" a="1"/>
  <c r="O5787" i="2"/>
  <c r="O5788" i="2" a="1"/>
  <c r="O5788" i="2"/>
  <c r="O5789" i="2" a="1"/>
  <c r="O5789" i="2"/>
  <c r="O5790" i="2" a="1"/>
  <c r="O5790" i="2"/>
  <c r="O5791" i="2" a="1"/>
  <c r="O5791" i="2"/>
  <c r="O5792" i="2" a="1"/>
  <c r="O5792" i="2"/>
  <c r="O5793" i="2" a="1"/>
  <c r="O5793" i="2"/>
  <c r="O5794" i="2" a="1"/>
  <c r="O5794" i="2"/>
  <c r="O5795" i="2" a="1"/>
  <c r="O5795" i="2"/>
  <c r="O5796" i="2" a="1"/>
  <c r="O5796" i="2"/>
  <c r="O5797" i="2" a="1"/>
  <c r="O5797" i="2"/>
  <c r="O5798" i="2" a="1"/>
  <c r="O5798" i="2"/>
  <c r="O5799" i="2" a="1"/>
  <c r="O5799" i="2"/>
  <c r="O5800" i="2" a="1"/>
  <c r="O5800" i="2"/>
  <c r="O5801" i="2" a="1"/>
  <c r="O5801" i="2"/>
  <c r="O5802" i="2" a="1"/>
  <c r="O5802" i="2"/>
  <c r="O5803" i="2" a="1"/>
  <c r="O5803" i="2"/>
  <c r="O5804" i="2" a="1"/>
  <c r="O5804" i="2"/>
  <c r="O5805" i="2" a="1"/>
  <c r="O5805" i="2"/>
  <c r="O5806" i="2" a="1"/>
  <c r="O5806" i="2"/>
  <c r="O5807" i="2" a="1"/>
  <c r="O5807" i="2"/>
  <c r="O5808" i="2" a="1"/>
  <c r="O5808" i="2"/>
  <c r="O5809" i="2" a="1"/>
  <c r="O5809" i="2"/>
  <c r="O5810" i="2" a="1"/>
  <c r="O5810" i="2"/>
  <c r="O5811" i="2" a="1"/>
  <c r="O5811" i="2"/>
  <c r="O5812" i="2" a="1"/>
  <c r="O5812" i="2"/>
  <c r="O5813" i="2" a="1"/>
  <c r="O5813" i="2"/>
  <c r="O5814" i="2" a="1"/>
  <c r="O5814" i="2"/>
  <c r="O5815" i="2" a="1"/>
  <c r="O5815" i="2"/>
  <c r="O5816" i="2" a="1"/>
  <c r="O5816" i="2"/>
  <c r="O5817" i="2" a="1"/>
  <c r="O5817" i="2"/>
  <c r="O5818" i="2" a="1"/>
  <c r="O5818" i="2"/>
  <c r="O5819" i="2" a="1"/>
  <c r="O5819" i="2"/>
  <c r="O5820" i="2" a="1"/>
  <c r="O5820" i="2"/>
  <c r="O5821" i="2" a="1"/>
  <c r="O5821" i="2"/>
  <c r="O5822" i="2" a="1"/>
  <c r="O5822" i="2"/>
  <c r="O5823" i="2" a="1"/>
  <c r="O5823" i="2"/>
  <c r="O5824" i="2" a="1"/>
  <c r="O5824" i="2"/>
  <c r="O5825" i="2" a="1"/>
  <c r="O5825" i="2"/>
  <c r="O5826" i="2" a="1"/>
  <c r="O5826" i="2"/>
  <c r="O5827" i="2" a="1"/>
  <c r="O5827" i="2"/>
  <c r="O5828" i="2" a="1"/>
  <c r="O5828" i="2"/>
  <c r="O5829" i="2" a="1"/>
  <c r="O5829" i="2"/>
  <c r="O5830" i="2" a="1"/>
  <c r="O5830" i="2"/>
  <c r="O5831" i="2" a="1"/>
  <c r="O5831" i="2"/>
  <c r="O5832" i="2" a="1"/>
  <c r="O5832" i="2"/>
  <c r="O5833" i="2" a="1"/>
  <c r="O5833" i="2"/>
  <c r="O5834" i="2" a="1"/>
  <c r="O5834" i="2"/>
  <c r="O5835" i="2" a="1"/>
  <c r="O5835" i="2"/>
  <c r="O5836" i="2" a="1"/>
  <c r="O5836" i="2"/>
  <c r="O5837" i="2" a="1"/>
  <c r="O5837" i="2"/>
  <c r="O5838" i="2" a="1"/>
  <c r="O5838" i="2"/>
  <c r="O5839" i="2" a="1"/>
  <c r="O5839" i="2"/>
  <c r="O5840" i="2" a="1"/>
  <c r="O5840" i="2"/>
  <c r="O5841" i="2" a="1"/>
  <c r="O5841" i="2"/>
  <c r="O5842" i="2" a="1"/>
  <c r="O5842" i="2"/>
  <c r="O5843" i="2" a="1"/>
  <c r="O5843" i="2"/>
  <c r="O5844" i="2" a="1"/>
  <c r="O5844" i="2"/>
  <c r="O5845" i="2" a="1"/>
  <c r="O5845" i="2"/>
  <c r="O5846" i="2" a="1"/>
  <c r="O5846" i="2"/>
  <c r="O5847" i="2" a="1"/>
  <c r="O5847" i="2"/>
  <c r="O5848" i="2" a="1"/>
  <c r="O5848" i="2"/>
  <c r="O5849" i="2" a="1"/>
  <c r="O5849" i="2"/>
  <c r="O5850" i="2" a="1"/>
  <c r="O5850" i="2"/>
  <c r="O5851" i="2" a="1"/>
  <c r="O5851" i="2"/>
  <c r="O5852" i="2" a="1"/>
  <c r="O5852" i="2"/>
  <c r="O5853" i="2" a="1"/>
  <c r="O5853" i="2"/>
  <c r="O5854" i="2" a="1"/>
  <c r="O5854" i="2"/>
  <c r="O5855" i="2" a="1"/>
  <c r="O5855" i="2"/>
  <c r="O5856" i="2" a="1"/>
  <c r="O5856" i="2"/>
  <c r="O5857" i="2" a="1"/>
  <c r="O5857" i="2"/>
  <c r="O5858" i="2" a="1"/>
  <c r="O5858" i="2"/>
  <c r="O5859" i="2" a="1"/>
  <c r="O5859" i="2"/>
  <c r="O5860" i="2" a="1"/>
  <c r="O5860" i="2"/>
  <c r="O5861" i="2" a="1"/>
  <c r="O5861" i="2"/>
  <c r="O5862" i="2" a="1"/>
  <c r="O5862" i="2"/>
  <c r="O5863" i="2" a="1"/>
  <c r="O5863" i="2"/>
  <c r="O5864" i="2" a="1"/>
  <c r="O5864" i="2"/>
  <c r="O5865" i="2" a="1"/>
  <c r="O5865" i="2"/>
  <c r="O5866" i="2" a="1"/>
  <c r="O5866" i="2"/>
  <c r="O5867" i="2" a="1"/>
  <c r="O5867" i="2"/>
  <c r="O5868" i="2" a="1"/>
  <c r="O5868" i="2"/>
  <c r="O5869" i="2" a="1"/>
  <c r="O5869" i="2"/>
  <c r="O5870" i="2" a="1"/>
  <c r="O5870" i="2"/>
  <c r="O5871" i="2" a="1"/>
  <c r="O5871" i="2"/>
  <c r="O5872" i="2" a="1"/>
  <c r="O5872" i="2"/>
  <c r="O5873" i="2" a="1"/>
  <c r="O5873" i="2"/>
  <c r="O5874" i="2" a="1"/>
  <c r="O5874" i="2"/>
  <c r="O5875" i="2" a="1"/>
  <c r="O5875" i="2"/>
  <c r="O5876" i="2" a="1"/>
  <c r="O5876" i="2"/>
  <c r="O5877" i="2" a="1"/>
  <c r="O5877" i="2"/>
  <c r="O5878" i="2" a="1"/>
  <c r="O5878" i="2"/>
  <c r="O5879" i="2" a="1"/>
  <c r="O5879" i="2"/>
  <c r="O5880" i="2" a="1"/>
  <c r="O5880" i="2"/>
  <c r="O5881" i="2" a="1"/>
  <c r="O5881" i="2"/>
  <c r="O5882" i="2" a="1"/>
  <c r="O5882" i="2"/>
  <c r="O5883" i="2" a="1"/>
  <c r="O5883" i="2"/>
  <c r="O5884" i="2" a="1"/>
  <c r="O5884" i="2"/>
  <c r="O5885" i="2" a="1"/>
  <c r="O5885" i="2"/>
  <c r="O5886" i="2" a="1"/>
  <c r="O5886" i="2"/>
  <c r="O5887" i="2" a="1"/>
  <c r="O5887" i="2"/>
  <c r="O5888" i="2" a="1"/>
  <c r="O5888" i="2"/>
  <c r="O5889" i="2" a="1"/>
  <c r="O5889" i="2"/>
  <c r="O5890" i="2" a="1"/>
  <c r="O5890" i="2"/>
  <c r="O5891" i="2" a="1"/>
  <c r="O5891" i="2"/>
  <c r="O5892" i="2" a="1"/>
  <c r="O5892" i="2"/>
  <c r="O5893" i="2" a="1"/>
  <c r="O5893" i="2"/>
  <c r="O5894" i="2" a="1"/>
  <c r="O5894" i="2"/>
  <c r="O5895" i="2" a="1"/>
  <c r="O5895" i="2"/>
  <c r="O5896" i="2" a="1"/>
  <c r="O5896" i="2"/>
  <c r="O5897" i="2" a="1"/>
  <c r="O5897" i="2"/>
  <c r="O5898" i="2" a="1"/>
  <c r="O5898" i="2"/>
  <c r="O5899" i="2" a="1"/>
  <c r="O5899" i="2"/>
  <c r="O5900" i="2" a="1"/>
  <c r="O5900" i="2"/>
  <c r="O5901" i="2" a="1"/>
  <c r="O5901" i="2"/>
  <c r="O5902" i="2" a="1"/>
  <c r="O5902" i="2"/>
  <c r="O5903" i="2" a="1"/>
  <c r="O5903" i="2"/>
  <c r="O5904" i="2" a="1"/>
  <c r="O5904" i="2"/>
  <c r="O5905" i="2" a="1"/>
  <c r="O5905" i="2"/>
  <c r="O5906" i="2" a="1"/>
  <c r="O5906" i="2"/>
  <c r="O5907" i="2" a="1"/>
  <c r="O5907" i="2"/>
  <c r="O5908" i="2" a="1"/>
  <c r="O5908" i="2"/>
  <c r="O5909" i="2" a="1"/>
  <c r="O5909" i="2"/>
  <c r="O5910" i="2" a="1"/>
  <c r="O5910" i="2"/>
  <c r="O5911" i="2" a="1"/>
  <c r="O5911" i="2"/>
  <c r="O5912" i="2" a="1"/>
  <c r="O5912" i="2"/>
  <c r="O5913" i="2" a="1"/>
  <c r="O5913" i="2"/>
  <c r="O5914" i="2" a="1"/>
  <c r="O5914" i="2"/>
  <c r="O5915" i="2" a="1"/>
  <c r="O5915" i="2"/>
  <c r="O5916" i="2" a="1"/>
  <c r="O5916" i="2"/>
  <c r="O5917" i="2" a="1"/>
  <c r="O5917" i="2"/>
  <c r="O5918" i="2" a="1"/>
  <c r="O5918" i="2"/>
  <c r="O5919" i="2" a="1"/>
  <c r="O5919" i="2"/>
  <c r="O5920" i="2" a="1"/>
  <c r="O5920" i="2"/>
  <c r="O5921" i="2" a="1"/>
  <c r="O5921" i="2"/>
  <c r="O5922" i="2" a="1"/>
  <c r="O5922" i="2"/>
  <c r="O5923" i="2" a="1"/>
  <c r="O5923" i="2"/>
  <c r="O5924" i="2" a="1"/>
  <c r="O5924" i="2"/>
  <c r="O5925" i="2" a="1"/>
  <c r="O5925" i="2"/>
  <c r="O5926" i="2" a="1"/>
  <c r="O5926" i="2"/>
  <c r="O5927" i="2" a="1"/>
  <c r="O5927" i="2"/>
  <c r="O5928" i="2" a="1"/>
  <c r="O5928" i="2"/>
  <c r="O5929" i="2" a="1"/>
  <c r="O5929" i="2"/>
  <c r="O5930" i="2" a="1"/>
  <c r="O5930" i="2"/>
  <c r="O5931" i="2" a="1"/>
  <c r="O5931" i="2"/>
  <c r="O5932" i="2" a="1"/>
  <c r="O5932" i="2"/>
  <c r="O5933" i="2" a="1"/>
  <c r="O5933" i="2"/>
  <c r="O5934" i="2" a="1"/>
  <c r="O5934" i="2"/>
  <c r="O5935" i="2" a="1"/>
  <c r="O5935" i="2"/>
  <c r="O5936" i="2" a="1"/>
  <c r="O5936" i="2"/>
  <c r="O5937" i="2" a="1"/>
  <c r="O5937" i="2"/>
  <c r="O5938" i="2" a="1"/>
  <c r="O5938" i="2"/>
  <c r="O5939" i="2" a="1"/>
  <c r="O5939" i="2"/>
  <c r="O5940" i="2" a="1"/>
  <c r="O5940" i="2"/>
  <c r="O5941" i="2" a="1"/>
  <c r="O5941" i="2"/>
  <c r="O5942" i="2" a="1"/>
  <c r="O5942" i="2"/>
  <c r="O5943" i="2" a="1"/>
  <c r="O5943" i="2"/>
  <c r="O5944" i="2" a="1"/>
  <c r="O5944" i="2"/>
  <c r="O5945" i="2" a="1"/>
  <c r="O5945" i="2"/>
  <c r="O5946" i="2" a="1"/>
  <c r="O5946" i="2"/>
  <c r="O5947" i="2" a="1"/>
  <c r="O5947" i="2"/>
  <c r="O5948" i="2" a="1"/>
  <c r="O5948" i="2"/>
  <c r="O5949" i="2" a="1"/>
  <c r="O5949" i="2"/>
  <c r="O5950" i="2" a="1"/>
  <c r="O5950" i="2"/>
  <c r="O5951" i="2" a="1"/>
  <c r="O5951" i="2"/>
  <c r="O5952" i="2" a="1"/>
  <c r="O5952" i="2"/>
  <c r="O5953" i="2" a="1"/>
  <c r="O5953" i="2"/>
  <c r="O5954" i="2" a="1"/>
  <c r="O5954" i="2"/>
  <c r="O5955" i="2" a="1"/>
  <c r="O5955" i="2"/>
  <c r="O5956" i="2" a="1"/>
  <c r="O5956" i="2"/>
  <c r="O5957" i="2" a="1"/>
  <c r="O5957" i="2"/>
  <c r="O5958" i="2" a="1"/>
  <c r="O5958" i="2"/>
  <c r="O5959" i="2" a="1"/>
  <c r="O5959" i="2"/>
  <c r="O5960" i="2" a="1"/>
  <c r="O5960" i="2"/>
  <c r="O5961" i="2" a="1"/>
  <c r="O5961" i="2"/>
  <c r="O5962" i="2" a="1"/>
  <c r="O5962" i="2"/>
  <c r="O5963" i="2" a="1"/>
  <c r="O5963" i="2"/>
  <c r="O5964" i="2" a="1"/>
  <c r="O5964" i="2"/>
  <c r="O5965" i="2" a="1"/>
  <c r="O5965" i="2"/>
  <c r="O5966" i="2" a="1"/>
  <c r="O5966" i="2"/>
  <c r="O5967" i="2" a="1"/>
  <c r="O5967" i="2"/>
  <c r="O5968" i="2" a="1"/>
  <c r="O5968" i="2"/>
  <c r="O5969" i="2" a="1"/>
  <c r="O5969" i="2"/>
  <c r="O5970" i="2" a="1"/>
  <c r="O5970" i="2"/>
  <c r="O5971" i="2" a="1"/>
  <c r="O5971" i="2"/>
  <c r="O5972" i="2" a="1"/>
  <c r="O5972" i="2"/>
  <c r="O5973" i="2" a="1"/>
  <c r="O5973" i="2"/>
  <c r="O5974" i="2" a="1"/>
  <c r="O5974" i="2"/>
  <c r="O5975" i="2" a="1"/>
  <c r="O5975" i="2"/>
  <c r="O5976" i="2" a="1"/>
  <c r="O5976" i="2"/>
  <c r="O5977" i="2" a="1"/>
  <c r="O5977" i="2"/>
  <c r="O5978" i="2" a="1"/>
  <c r="O5978" i="2"/>
  <c r="O5979" i="2" a="1"/>
  <c r="O5979" i="2"/>
  <c r="O5980" i="2" a="1"/>
  <c r="O5980" i="2"/>
  <c r="O5981" i="2" a="1"/>
  <c r="O5981" i="2"/>
  <c r="O5982" i="2" a="1"/>
  <c r="O5982" i="2"/>
  <c r="O5983" i="2" a="1"/>
  <c r="O5983" i="2"/>
  <c r="O5984" i="2" a="1"/>
  <c r="O5984" i="2"/>
  <c r="O5985" i="2" a="1"/>
  <c r="O5985" i="2"/>
  <c r="O5986" i="2" a="1"/>
  <c r="O5986" i="2"/>
  <c r="O5987" i="2" a="1"/>
  <c r="O5987" i="2"/>
  <c r="O5988" i="2" a="1"/>
  <c r="O5988" i="2"/>
  <c r="O5989" i="2" a="1"/>
  <c r="O5989" i="2"/>
  <c r="O5990" i="2" a="1"/>
  <c r="O5990" i="2"/>
  <c r="O5991" i="2" a="1"/>
  <c r="O5991" i="2"/>
  <c r="O5992" i="2" a="1"/>
  <c r="O5992" i="2"/>
  <c r="O5993" i="2" a="1"/>
  <c r="O5993" i="2"/>
  <c r="O5994" i="2" a="1"/>
  <c r="O5994" i="2"/>
  <c r="O5995" i="2" a="1"/>
  <c r="O5995" i="2"/>
  <c r="O5996" i="2" a="1"/>
  <c r="O5996" i="2"/>
  <c r="O5997" i="2" a="1"/>
  <c r="O5997" i="2"/>
  <c r="O5998" i="2" a="1"/>
  <c r="O5998" i="2"/>
  <c r="O5999" i="2" a="1"/>
  <c r="O5999" i="2"/>
  <c r="O6000" i="2" a="1"/>
  <c r="O6000" i="2"/>
  <c r="O6001" i="2" a="1"/>
  <c r="O6001" i="2"/>
  <c r="O6002" i="2" a="1"/>
  <c r="O6002" i="2"/>
  <c r="O6003" i="2" a="1"/>
  <c r="O6003" i="2"/>
  <c r="O6004" i="2" a="1"/>
  <c r="O6004" i="2"/>
  <c r="O6005" i="2" a="1"/>
  <c r="O6005" i="2"/>
  <c r="O6006" i="2" a="1"/>
  <c r="O6006" i="2"/>
  <c r="O6007" i="2" a="1"/>
  <c r="O6007" i="2"/>
  <c r="O6008" i="2" a="1"/>
  <c r="O6008" i="2"/>
  <c r="O6009" i="2" a="1"/>
  <c r="O6009" i="2"/>
  <c r="O6010" i="2" a="1"/>
  <c r="O6010" i="2"/>
  <c r="O6011" i="2" a="1"/>
  <c r="O6011" i="2"/>
  <c r="O6012" i="2" a="1"/>
  <c r="O6012" i="2"/>
  <c r="O6013" i="2" a="1"/>
  <c r="O6013" i="2"/>
  <c r="O6014" i="2" a="1"/>
  <c r="O6014" i="2"/>
  <c r="O6015" i="2" a="1"/>
  <c r="O6015" i="2"/>
  <c r="O6016" i="2" a="1"/>
  <c r="O6016" i="2"/>
  <c r="O6017" i="2" a="1"/>
  <c r="O6017" i="2"/>
  <c r="O6018" i="2" a="1"/>
  <c r="O6018" i="2"/>
  <c r="O6019" i="2" a="1"/>
  <c r="O6019" i="2"/>
  <c r="O6020" i="2" a="1"/>
  <c r="O6020" i="2"/>
  <c r="O6021" i="2" a="1"/>
  <c r="O6021" i="2"/>
  <c r="O6022" i="2" a="1"/>
  <c r="O6022" i="2"/>
  <c r="O6023" i="2" a="1"/>
  <c r="O6023" i="2"/>
  <c r="O6024" i="2" a="1"/>
  <c r="O6024" i="2"/>
  <c r="O6025" i="2" a="1"/>
  <c r="O6025" i="2"/>
  <c r="O6026" i="2" a="1"/>
  <c r="O6026" i="2"/>
  <c r="O6027" i="2" a="1"/>
  <c r="O6027" i="2"/>
  <c r="O6028" i="2" a="1"/>
  <c r="O6028" i="2"/>
  <c r="O6029" i="2" a="1"/>
  <c r="O6029" i="2"/>
  <c r="O6030" i="2" a="1"/>
  <c r="O6030" i="2"/>
  <c r="O6031" i="2" a="1"/>
  <c r="O6031" i="2"/>
  <c r="O6032" i="2" a="1"/>
  <c r="O6032" i="2"/>
  <c r="O6033" i="2" a="1"/>
  <c r="O6033" i="2"/>
  <c r="O6034" i="2" a="1"/>
  <c r="O6034" i="2"/>
  <c r="O6035" i="2" a="1"/>
  <c r="O6035" i="2"/>
  <c r="O6036" i="2" a="1"/>
  <c r="O6036" i="2"/>
  <c r="O6037" i="2" a="1"/>
  <c r="O6037" i="2"/>
  <c r="O6038" i="2" a="1"/>
  <c r="O6038" i="2"/>
  <c r="O6039" i="2" a="1"/>
  <c r="O6039" i="2"/>
  <c r="O6040" i="2" a="1"/>
  <c r="O6040" i="2"/>
  <c r="O6041" i="2" a="1"/>
  <c r="O6041" i="2"/>
  <c r="O6042" i="2" a="1"/>
  <c r="O6042" i="2"/>
  <c r="O6043" i="2" a="1"/>
  <c r="O6043" i="2"/>
  <c r="O6044" i="2" a="1"/>
  <c r="O6044" i="2"/>
  <c r="O6045" i="2" a="1"/>
  <c r="O6045" i="2"/>
  <c r="O6046" i="2" a="1"/>
  <c r="O6046" i="2"/>
  <c r="O6047" i="2" a="1"/>
  <c r="O6047" i="2"/>
  <c r="O6048" i="2" a="1"/>
  <c r="O6048" i="2"/>
  <c r="O6049" i="2" a="1"/>
  <c r="O6049" i="2"/>
  <c r="O6050" i="2" a="1"/>
  <c r="O6050" i="2"/>
  <c r="O6051" i="2" a="1"/>
  <c r="O6051" i="2"/>
  <c r="O6052" i="2" a="1"/>
  <c r="O6052" i="2"/>
  <c r="O6053" i="2" a="1"/>
  <c r="O6053" i="2"/>
  <c r="O6054" i="2" a="1"/>
  <c r="O6054" i="2"/>
  <c r="O6055" i="2" a="1"/>
  <c r="O6055" i="2"/>
  <c r="O6056" i="2" a="1"/>
  <c r="O6056" i="2"/>
  <c r="O6057" i="2" a="1"/>
  <c r="O6057" i="2"/>
  <c r="O6058" i="2" a="1"/>
  <c r="O6058" i="2"/>
  <c r="O6059" i="2" a="1"/>
  <c r="O6059" i="2"/>
  <c r="O6060" i="2" a="1"/>
  <c r="O6060" i="2"/>
  <c r="O6061" i="2" a="1"/>
  <c r="O6061" i="2"/>
  <c r="O6062" i="2" a="1"/>
  <c r="O6062" i="2"/>
  <c r="O6063" i="2" a="1"/>
  <c r="O6063" i="2"/>
  <c r="O6064" i="2" a="1"/>
  <c r="O6064" i="2"/>
  <c r="O6065" i="2" a="1"/>
  <c r="O6065" i="2"/>
  <c r="O6066" i="2" a="1"/>
  <c r="O6066" i="2"/>
  <c r="O6067" i="2" a="1"/>
  <c r="O6067" i="2"/>
  <c r="O6068" i="2" a="1"/>
  <c r="O6068" i="2"/>
  <c r="O6069" i="2" a="1"/>
  <c r="O6069" i="2"/>
  <c r="O6070" i="2" a="1"/>
  <c r="O6070" i="2"/>
  <c r="O6071" i="2" a="1"/>
  <c r="O6071" i="2"/>
  <c r="O6072" i="2" a="1"/>
  <c r="O6072" i="2"/>
  <c r="O6073" i="2" a="1"/>
  <c r="O6073" i="2"/>
  <c r="O6074" i="2" a="1"/>
  <c r="O6074" i="2"/>
  <c r="O6075" i="2" a="1"/>
  <c r="O6075" i="2"/>
  <c r="O6076" i="2" a="1"/>
  <c r="O6076" i="2"/>
  <c r="O6077" i="2" a="1"/>
  <c r="O6077" i="2"/>
  <c r="O6078" i="2" a="1"/>
  <c r="O6078" i="2"/>
  <c r="O6079" i="2" a="1"/>
  <c r="O6079" i="2"/>
  <c r="O6080" i="2" a="1"/>
  <c r="O6080" i="2"/>
  <c r="O6081" i="2" a="1"/>
  <c r="O6081" i="2"/>
  <c r="O6082" i="2" a="1"/>
  <c r="O6082" i="2"/>
  <c r="O6083" i="2" a="1"/>
  <c r="O6083" i="2"/>
  <c r="O6084" i="2" a="1"/>
  <c r="O6084" i="2"/>
  <c r="O6085" i="2" a="1"/>
  <c r="O6085" i="2"/>
  <c r="O6086" i="2" a="1"/>
  <c r="O6086" i="2"/>
  <c r="O6087" i="2" a="1"/>
  <c r="O6087" i="2"/>
  <c r="O6088" i="2" a="1"/>
  <c r="O6088" i="2"/>
  <c r="O6089" i="2" a="1"/>
  <c r="O6089" i="2"/>
  <c r="O6090" i="2" a="1"/>
  <c r="O6090" i="2"/>
  <c r="O6091" i="2" a="1"/>
  <c r="O6091" i="2"/>
  <c r="O6092" i="2" a="1"/>
  <c r="O6092" i="2"/>
  <c r="O6093" i="2" a="1"/>
  <c r="O6093" i="2"/>
  <c r="O6094" i="2" a="1"/>
  <c r="O6094" i="2"/>
  <c r="O6095" i="2" a="1"/>
  <c r="O6095" i="2"/>
  <c r="O6096" i="2" a="1"/>
  <c r="O6096" i="2"/>
  <c r="O6097" i="2" a="1"/>
  <c r="O6097" i="2"/>
  <c r="O6098" i="2" a="1"/>
  <c r="O6098" i="2"/>
  <c r="O6099" i="2" a="1"/>
  <c r="O6099" i="2"/>
  <c r="O6100" i="2" a="1"/>
  <c r="O6100" i="2"/>
  <c r="O6101" i="2" a="1"/>
  <c r="O6101" i="2"/>
  <c r="O6102" i="2" a="1"/>
  <c r="O6102" i="2"/>
  <c r="O6103" i="2" a="1"/>
  <c r="O6103" i="2"/>
  <c r="O6104" i="2" a="1"/>
  <c r="O6104" i="2"/>
  <c r="O6105" i="2" a="1"/>
  <c r="O6105" i="2"/>
  <c r="O6106" i="2" a="1"/>
  <c r="O6106" i="2"/>
  <c r="O6107" i="2" a="1"/>
  <c r="O6107" i="2"/>
  <c r="O6108" i="2" a="1"/>
  <c r="O6108" i="2"/>
  <c r="O6109" i="2" a="1"/>
  <c r="O6109" i="2"/>
  <c r="O6110" i="2" a="1"/>
  <c r="O6110" i="2"/>
  <c r="O6111" i="2" a="1"/>
  <c r="O6111" i="2"/>
  <c r="O6112" i="2" a="1"/>
  <c r="O6112" i="2"/>
  <c r="O6113" i="2" a="1"/>
  <c r="O6113" i="2"/>
  <c r="O6114" i="2" a="1"/>
  <c r="O6114" i="2"/>
  <c r="O6115" i="2" a="1"/>
  <c r="O6115" i="2"/>
  <c r="O6116" i="2" a="1"/>
  <c r="O6116" i="2"/>
  <c r="O6117" i="2" a="1"/>
  <c r="O6117" i="2"/>
  <c r="O6118" i="2" a="1"/>
  <c r="O6118" i="2"/>
  <c r="O6119" i="2" a="1"/>
  <c r="O6119" i="2"/>
  <c r="O6120" i="2" a="1"/>
  <c r="O6120" i="2"/>
  <c r="O6121" i="2" a="1"/>
  <c r="O6121" i="2"/>
  <c r="O6122" i="2" a="1"/>
  <c r="O6122" i="2"/>
  <c r="O6123" i="2" a="1"/>
  <c r="O6123" i="2"/>
  <c r="O6124" i="2" a="1"/>
  <c r="O6124" i="2"/>
  <c r="O6125" i="2" a="1"/>
  <c r="O6125" i="2"/>
  <c r="O6126" i="2" a="1"/>
  <c r="O6126" i="2"/>
  <c r="O6127" i="2" a="1"/>
  <c r="O6127" i="2"/>
  <c r="O6128" i="2" a="1"/>
  <c r="O6128" i="2"/>
  <c r="O6129" i="2" a="1"/>
  <c r="O6129" i="2"/>
  <c r="O6130" i="2" a="1"/>
  <c r="O6130" i="2"/>
  <c r="O6131" i="2" a="1"/>
  <c r="O6131" i="2"/>
  <c r="O6132" i="2" a="1"/>
  <c r="O6132" i="2"/>
  <c r="O6133" i="2" a="1"/>
  <c r="O6133" i="2"/>
  <c r="O6134" i="2" a="1"/>
  <c r="O6134" i="2"/>
  <c r="O6135" i="2" a="1"/>
  <c r="O6135" i="2"/>
  <c r="O6136" i="2" a="1"/>
  <c r="O6136" i="2"/>
  <c r="O6137" i="2" a="1"/>
  <c r="O6137" i="2"/>
  <c r="O6138" i="2" a="1"/>
  <c r="O6138" i="2"/>
  <c r="O6139" i="2" a="1"/>
  <c r="O6139" i="2"/>
  <c r="O6140" i="2" a="1"/>
  <c r="O6140" i="2"/>
  <c r="O6141" i="2" a="1"/>
  <c r="O6141" i="2"/>
  <c r="O6142" i="2" a="1"/>
  <c r="O6142" i="2"/>
  <c r="O6143" i="2" a="1"/>
  <c r="O6143" i="2"/>
  <c r="O6144" i="2" a="1"/>
  <c r="O6144" i="2"/>
  <c r="O6145" i="2" a="1"/>
  <c r="O6145" i="2"/>
  <c r="O6146" i="2" a="1"/>
  <c r="O6146" i="2"/>
  <c r="O6147" i="2" a="1"/>
  <c r="O6147" i="2"/>
  <c r="O6148" i="2" a="1"/>
  <c r="O6148" i="2"/>
  <c r="O6149" i="2" a="1"/>
  <c r="O6149" i="2"/>
  <c r="O6150" i="2" a="1"/>
  <c r="O6150" i="2"/>
  <c r="O6151" i="2" a="1"/>
  <c r="O6151" i="2"/>
  <c r="O6152" i="2" a="1"/>
  <c r="O6152" i="2"/>
  <c r="O6153" i="2" a="1"/>
  <c r="O6153" i="2"/>
  <c r="O6154" i="2" a="1"/>
  <c r="O6154" i="2"/>
  <c r="O6155" i="2" a="1"/>
  <c r="O6155" i="2"/>
  <c r="O6156" i="2" a="1"/>
  <c r="O6156" i="2"/>
  <c r="O6157" i="2" a="1"/>
  <c r="O6157" i="2"/>
  <c r="O6158" i="2" a="1"/>
  <c r="O6158" i="2"/>
  <c r="O6159" i="2" a="1"/>
  <c r="O6159" i="2"/>
  <c r="O6160" i="2" a="1"/>
  <c r="O6160" i="2"/>
  <c r="O6161" i="2" a="1"/>
  <c r="O6161" i="2"/>
  <c r="O6162" i="2" a="1"/>
  <c r="O6162" i="2"/>
  <c r="O6163" i="2" a="1"/>
  <c r="O6163" i="2"/>
  <c r="O6164" i="2" a="1"/>
  <c r="O6164" i="2"/>
  <c r="O6165" i="2" a="1"/>
  <c r="O6165" i="2"/>
  <c r="O6166" i="2" a="1"/>
  <c r="O6166" i="2"/>
  <c r="O6167" i="2" a="1"/>
  <c r="O6167" i="2"/>
  <c r="O6168" i="2" a="1"/>
  <c r="O6168" i="2"/>
  <c r="O6169" i="2" a="1"/>
  <c r="O6169" i="2"/>
  <c r="O6170" i="2" a="1"/>
  <c r="O6170" i="2"/>
  <c r="O6171" i="2" a="1"/>
  <c r="O6171" i="2"/>
  <c r="O6172" i="2" a="1"/>
  <c r="O6172" i="2"/>
  <c r="O6173" i="2" a="1"/>
  <c r="O6173" i="2"/>
  <c r="O6174" i="2" a="1"/>
  <c r="O6174" i="2"/>
  <c r="O6175" i="2" a="1"/>
  <c r="O6175" i="2"/>
  <c r="O6176" i="2" a="1"/>
  <c r="O6176" i="2"/>
  <c r="O6177" i="2" a="1"/>
  <c r="O6177" i="2"/>
  <c r="O6178" i="2" a="1"/>
  <c r="O6178" i="2"/>
  <c r="O6179" i="2" a="1"/>
  <c r="O6179" i="2"/>
  <c r="O6180" i="2" a="1"/>
  <c r="O6180" i="2"/>
  <c r="O6181" i="2" a="1"/>
  <c r="O6181" i="2"/>
  <c r="O6182" i="2" a="1"/>
  <c r="O6182" i="2"/>
  <c r="O6183" i="2" a="1"/>
  <c r="O6183" i="2"/>
  <c r="O6184" i="2" a="1"/>
  <c r="O6184" i="2"/>
  <c r="O6185" i="2" a="1"/>
  <c r="O6185" i="2"/>
  <c r="O6186" i="2" a="1"/>
  <c r="O6186" i="2"/>
  <c r="O6187" i="2" a="1"/>
  <c r="O6187" i="2"/>
  <c r="O6188" i="2" a="1"/>
  <c r="O6188" i="2"/>
  <c r="O6189" i="2" a="1"/>
  <c r="O6189" i="2"/>
  <c r="O6190" i="2" a="1"/>
  <c r="O6190" i="2"/>
  <c r="O6191" i="2" a="1"/>
  <c r="O6191" i="2"/>
  <c r="O6192" i="2" a="1"/>
  <c r="O6192" i="2"/>
  <c r="O6193" i="2" a="1"/>
  <c r="O6193" i="2"/>
  <c r="O6194" i="2" a="1"/>
  <c r="O6194" i="2"/>
  <c r="O6195" i="2" a="1"/>
  <c r="O6195" i="2"/>
  <c r="O6196" i="2" a="1"/>
  <c r="O6196" i="2"/>
  <c r="O6197" i="2" a="1"/>
  <c r="O6197" i="2"/>
  <c r="O6198" i="2" a="1"/>
  <c r="O6198" i="2"/>
  <c r="O6199" i="2" a="1"/>
  <c r="O6199" i="2"/>
  <c r="O6200" i="2" a="1"/>
  <c r="O6200" i="2"/>
  <c r="O6201" i="2" a="1"/>
  <c r="O6201" i="2"/>
  <c r="O6202" i="2" a="1"/>
  <c r="O6202" i="2"/>
  <c r="O6203" i="2" a="1"/>
  <c r="O6203" i="2"/>
  <c r="O6204" i="2" a="1"/>
  <c r="O6204" i="2"/>
  <c r="O6205" i="2" a="1"/>
  <c r="O6205" i="2"/>
  <c r="O6206" i="2" a="1"/>
  <c r="O6206" i="2"/>
  <c r="O6207" i="2" a="1"/>
  <c r="O6207" i="2"/>
  <c r="O6208" i="2" a="1"/>
  <c r="O6208" i="2"/>
  <c r="O6209" i="2" a="1"/>
  <c r="O6209" i="2"/>
  <c r="O6210" i="2" a="1"/>
  <c r="O6210" i="2"/>
  <c r="O6211" i="2" a="1"/>
  <c r="O6211" i="2"/>
  <c r="O6212" i="2" a="1"/>
  <c r="O6212" i="2"/>
  <c r="O6213" i="2" a="1"/>
  <c r="O6213" i="2"/>
  <c r="O6214" i="2" a="1"/>
  <c r="O6214" i="2"/>
  <c r="O6215" i="2" a="1"/>
  <c r="O6215" i="2"/>
  <c r="O6216" i="2" a="1"/>
  <c r="O6216" i="2"/>
  <c r="O6217" i="2" a="1"/>
  <c r="O6217" i="2"/>
  <c r="O6218" i="2" a="1"/>
  <c r="O6218" i="2"/>
  <c r="O6219" i="2" a="1"/>
  <c r="O6219" i="2"/>
  <c r="O6220" i="2" a="1"/>
  <c r="O6220" i="2"/>
  <c r="O6221" i="2" a="1"/>
  <c r="O6221" i="2"/>
  <c r="O6222" i="2" a="1"/>
  <c r="O6222" i="2"/>
  <c r="O6223" i="2" a="1"/>
  <c r="O6223" i="2"/>
  <c r="O6224" i="2" a="1"/>
  <c r="O6224" i="2"/>
  <c r="O6225" i="2" a="1"/>
  <c r="O6225" i="2"/>
  <c r="O6226" i="2" a="1"/>
  <c r="O6226" i="2"/>
  <c r="O6227" i="2" a="1"/>
  <c r="O6227" i="2"/>
  <c r="O6228" i="2" a="1"/>
  <c r="O6228" i="2"/>
  <c r="O6229" i="2" a="1"/>
  <c r="O6229" i="2"/>
  <c r="O6230" i="2" a="1"/>
  <c r="O6230" i="2"/>
  <c r="O6231" i="2" a="1"/>
  <c r="O6231" i="2"/>
  <c r="O6232" i="2" a="1"/>
  <c r="O6232" i="2"/>
  <c r="O6233" i="2" a="1"/>
  <c r="O6233" i="2"/>
  <c r="O6234" i="2" a="1"/>
  <c r="O6234" i="2"/>
  <c r="O6235" i="2" a="1"/>
  <c r="O6235" i="2"/>
  <c r="O6236" i="2" a="1"/>
  <c r="O6236" i="2"/>
  <c r="O6237" i="2" a="1"/>
  <c r="O6237" i="2"/>
  <c r="O6238" i="2" a="1"/>
  <c r="O6238" i="2"/>
  <c r="O6239" i="2" a="1"/>
  <c r="O6239" i="2"/>
  <c r="O6240" i="2" a="1"/>
  <c r="O6240" i="2"/>
  <c r="O6241" i="2" a="1"/>
  <c r="O6241" i="2"/>
  <c r="O6242" i="2" a="1"/>
  <c r="O6242" i="2"/>
  <c r="O6243" i="2" a="1"/>
  <c r="O6243" i="2"/>
  <c r="O6244" i="2" a="1"/>
  <c r="O6244" i="2"/>
  <c r="O6245" i="2" a="1"/>
  <c r="O6245" i="2"/>
  <c r="O6246" i="2" a="1"/>
  <c r="O6246" i="2"/>
  <c r="O6247" i="2" a="1"/>
  <c r="O6247" i="2"/>
  <c r="O6248" i="2" a="1"/>
  <c r="O6248" i="2"/>
  <c r="O6249" i="2" a="1"/>
  <c r="O6249" i="2"/>
  <c r="O6250" i="2" a="1"/>
  <c r="O6250" i="2"/>
  <c r="O6251" i="2" a="1"/>
  <c r="O6251" i="2"/>
  <c r="O6252" i="2" a="1"/>
  <c r="O6252" i="2"/>
  <c r="O6253" i="2" a="1"/>
  <c r="O6253" i="2"/>
  <c r="O6254" i="2" a="1"/>
  <c r="O6254" i="2"/>
  <c r="O6255" i="2" a="1"/>
  <c r="O6255" i="2"/>
  <c r="O6256" i="2" a="1"/>
  <c r="O6256" i="2"/>
  <c r="O6257" i="2" a="1"/>
  <c r="O6257" i="2"/>
  <c r="O6258" i="2" a="1"/>
  <c r="O6258" i="2"/>
  <c r="O6259" i="2" a="1"/>
  <c r="O6259" i="2"/>
  <c r="O6260" i="2" a="1"/>
  <c r="O6260" i="2"/>
  <c r="O6261" i="2" a="1"/>
  <c r="O6261" i="2"/>
  <c r="O6262" i="2" a="1"/>
  <c r="O6262" i="2"/>
  <c r="O6263" i="2" a="1"/>
  <c r="O6263" i="2"/>
  <c r="O6264" i="2" a="1"/>
  <c r="O6264" i="2"/>
  <c r="O6265" i="2" a="1"/>
  <c r="O6265" i="2"/>
  <c r="O6266" i="2" a="1"/>
  <c r="O6266" i="2"/>
  <c r="O6267" i="2" a="1"/>
  <c r="O6267" i="2"/>
  <c r="O6268" i="2" a="1"/>
  <c r="O6268" i="2"/>
  <c r="O6269" i="2" a="1"/>
  <c r="O6269" i="2"/>
  <c r="O6270" i="2" a="1"/>
  <c r="O6270" i="2"/>
  <c r="O6271" i="2" a="1"/>
  <c r="O6271" i="2"/>
  <c r="O6272" i="2" a="1"/>
  <c r="O6272" i="2"/>
  <c r="O6273" i="2" a="1"/>
  <c r="O6273" i="2"/>
  <c r="O6274" i="2" a="1"/>
  <c r="O6274" i="2"/>
  <c r="O6275" i="2" a="1"/>
  <c r="O6275" i="2"/>
  <c r="O6276" i="2" a="1"/>
  <c r="O6276" i="2"/>
  <c r="O6277" i="2" a="1"/>
  <c r="O6277" i="2"/>
  <c r="O6278" i="2" a="1"/>
  <c r="O6278" i="2"/>
  <c r="O6279" i="2" a="1"/>
  <c r="O6279" i="2"/>
  <c r="O6280" i="2" a="1"/>
  <c r="O6280" i="2"/>
  <c r="O6281" i="2" a="1"/>
  <c r="O6281" i="2"/>
  <c r="O6282" i="2" a="1"/>
  <c r="O6282" i="2"/>
  <c r="O6283" i="2" a="1"/>
  <c r="O6283" i="2"/>
  <c r="O6284" i="2" a="1"/>
  <c r="O6284" i="2"/>
  <c r="O6285" i="2" a="1"/>
  <c r="O6285" i="2"/>
  <c r="O6286" i="2" a="1"/>
  <c r="O6286" i="2"/>
  <c r="O6287" i="2" a="1"/>
  <c r="O6287" i="2"/>
  <c r="O6288" i="2" a="1"/>
  <c r="O6288" i="2"/>
  <c r="O6289" i="2" a="1"/>
  <c r="O6289" i="2"/>
  <c r="O6290" i="2" a="1"/>
  <c r="O6290" i="2"/>
  <c r="O6291" i="2" a="1"/>
  <c r="O6291" i="2"/>
  <c r="O6292" i="2" a="1"/>
  <c r="O6292" i="2"/>
  <c r="O6293" i="2" a="1"/>
  <c r="O6293" i="2"/>
  <c r="O6294" i="2" a="1"/>
  <c r="O6294" i="2"/>
  <c r="O6295" i="2" a="1"/>
  <c r="O6295" i="2"/>
  <c r="O6296" i="2" a="1"/>
  <c r="O6296" i="2"/>
  <c r="O6297" i="2" a="1"/>
  <c r="O6297" i="2"/>
  <c r="O6298" i="2" a="1"/>
  <c r="O6298" i="2"/>
  <c r="O6299" i="2" a="1"/>
  <c r="O6299" i="2"/>
  <c r="O6300" i="2" a="1"/>
  <c r="O6300" i="2"/>
  <c r="O6301" i="2" a="1"/>
  <c r="O6301" i="2"/>
  <c r="O6302" i="2" a="1"/>
  <c r="O6302" i="2"/>
  <c r="O6303" i="2" a="1"/>
  <c r="O6303" i="2"/>
  <c r="O6304" i="2" a="1"/>
  <c r="O6304" i="2"/>
  <c r="O6305" i="2" a="1"/>
  <c r="O6305" i="2"/>
  <c r="O6306" i="2" a="1"/>
  <c r="O6306" i="2"/>
  <c r="O6307" i="2" a="1"/>
  <c r="O6307" i="2"/>
  <c r="O6308" i="2" a="1"/>
  <c r="O6308" i="2"/>
  <c r="O6309" i="2" a="1"/>
  <c r="O6309" i="2"/>
  <c r="O6310" i="2" a="1"/>
  <c r="O6310" i="2"/>
  <c r="O6311" i="2" a="1"/>
  <c r="O6311" i="2"/>
  <c r="O6312" i="2" a="1"/>
  <c r="O6312" i="2"/>
  <c r="O6313" i="2" a="1"/>
  <c r="O6313" i="2"/>
  <c r="O6314" i="2" a="1"/>
  <c r="O6314" i="2"/>
  <c r="O6315" i="2" a="1"/>
  <c r="O6315" i="2"/>
  <c r="O6316" i="2" a="1"/>
  <c r="O6316" i="2"/>
  <c r="O6317" i="2" a="1"/>
  <c r="O6317" i="2"/>
  <c r="O6318" i="2" a="1"/>
  <c r="O6318" i="2"/>
  <c r="O6319" i="2" a="1"/>
  <c r="O6319" i="2"/>
  <c r="O6320" i="2" a="1"/>
  <c r="O6320" i="2"/>
  <c r="O6321" i="2" a="1"/>
  <c r="O6321" i="2"/>
  <c r="O6322" i="2" a="1"/>
  <c r="O6322" i="2"/>
  <c r="O6323" i="2" a="1"/>
  <c r="O6323" i="2"/>
  <c r="O6324" i="2" a="1"/>
  <c r="O6324" i="2"/>
  <c r="O6325" i="2" a="1"/>
  <c r="O6325" i="2"/>
  <c r="O6326" i="2" a="1"/>
  <c r="O6326" i="2"/>
  <c r="O6327" i="2" a="1"/>
  <c r="O6327" i="2"/>
  <c r="O6328" i="2" a="1"/>
  <c r="O6328" i="2"/>
  <c r="O6329" i="2" a="1"/>
  <c r="O6329" i="2"/>
  <c r="O6330" i="2" a="1"/>
  <c r="O6330" i="2"/>
  <c r="O6331" i="2" a="1"/>
  <c r="O6331" i="2"/>
  <c r="O6332" i="2" a="1"/>
  <c r="O6332" i="2"/>
  <c r="O6333" i="2" a="1"/>
  <c r="O6333" i="2"/>
  <c r="O6334" i="2" a="1"/>
  <c r="O6334" i="2"/>
  <c r="O6335" i="2" a="1"/>
  <c r="O6335" i="2"/>
  <c r="O6336" i="2" a="1"/>
  <c r="O6336" i="2"/>
  <c r="O6337" i="2" a="1"/>
  <c r="O6337" i="2"/>
  <c r="O6338" i="2" a="1"/>
  <c r="O6338" i="2"/>
  <c r="O6339" i="2" a="1"/>
  <c r="O6339" i="2"/>
  <c r="O6340" i="2" a="1"/>
  <c r="O6340" i="2"/>
  <c r="O6341" i="2" a="1"/>
  <c r="O6341" i="2"/>
  <c r="O6342" i="2" a="1"/>
  <c r="O6342" i="2"/>
  <c r="O6343" i="2" a="1"/>
  <c r="O6343" i="2"/>
  <c r="O6344" i="2" a="1"/>
  <c r="O6344" i="2"/>
  <c r="O6345" i="2" a="1"/>
  <c r="O6345" i="2"/>
  <c r="O6346" i="2" a="1"/>
  <c r="O6346" i="2"/>
  <c r="O6347" i="2" a="1"/>
  <c r="O6347" i="2"/>
  <c r="O6348" i="2" a="1"/>
  <c r="O6348" i="2"/>
  <c r="O6349" i="2" a="1"/>
  <c r="O6349" i="2"/>
  <c r="O6350" i="2" a="1"/>
  <c r="O6350" i="2"/>
  <c r="O6351" i="2" a="1"/>
  <c r="O6351" i="2"/>
  <c r="O6352" i="2" a="1"/>
  <c r="O6352" i="2"/>
  <c r="O6353" i="2" a="1"/>
  <c r="O6353" i="2"/>
  <c r="O6354" i="2" a="1"/>
  <c r="O6354" i="2"/>
  <c r="O6355" i="2" a="1"/>
  <c r="O6355" i="2"/>
  <c r="O6356" i="2" a="1"/>
  <c r="O6356" i="2"/>
  <c r="O6357" i="2" a="1"/>
  <c r="O6357" i="2"/>
  <c r="O6358" i="2" a="1"/>
  <c r="O6358" i="2"/>
  <c r="O6359" i="2" a="1"/>
  <c r="O6359" i="2"/>
  <c r="O6360" i="2" a="1"/>
  <c r="O6360" i="2"/>
  <c r="O6361" i="2" a="1"/>
  <c r="O6361" i="2"/>
  <c r="O6362" i="2" a="1"/>
  <c r="O6362" i="2"/>
  <c r="O6363" i="2" a="1"/>
  <c r="O6363" i="2"/>
  <c r="O6364" i="2" a="1"/>
  <c r="O6364" i="2"/>
  <c r="O6365" i="2" a="1"/>
  <c r="O6365" i="2"/>
  <c r="O6366" i="2" a="1"/>
  <c r="O6366" i="2"/>
  <c r="O6367" i="2" a="1"/>
  <c r="O6367" i="2"/>
  <c r="O6368" i="2" a="1"/>
  <c r="O6368" i="2"/>
  <c r="O6369" i="2" a="1"/>
  <c r="O6369" i="2"/>
  <c r="O6370" i="2" a="1"/>
  <c r="O6370" i="2"/>
  <c r="O6371" i="2" a="1"/>
  <c r="O6371" i="2"/>
  <c r="O6372" i="2" a="1"/>
  <c r="O6372" i="2"/>
  <c r="O6373" i="2" a="1"/>
  <c r="O6373" i="2"/>
  <c r="O6374" i="2" a="1"/>
  <c r="O6374" i="2"/>
  <c r="O6375" i="2" a="1"/>
  <c r="O6375" i="2"/>
  <c r="O6376" i="2" a="1"/>
  <c r="O6376" i="2"/>
  <c r="O6377" i="2" a="1"/>
  <c r="O6377" i="2"/>
  <c r="O6378" i="2" a="1"/>
  <c r="O6378" i="2"/>
  <c r="O6379" i="2" a="1"/>
  <c r="O6379" i="2"/>
  <c r="O6380" i="2" a="1"/>
  <c r="O6380" i="2"/>
  <c r="O6381" i="2" a="1"/>
  <c r="O6381" i="2"/>
  <c r="O6382" i="2" a="1"/>
  <c r="O6382" i="2"/>
  <c r="O6383" i="2" a="1"/>
  <c r="O6383" i="2"/>
  <c r="O6384" i="2" a="1"/>
  <c r="O6384" i="2"/>
  <c r="O6385" i="2" a="1"/>
  <c r="O6385" i="2"/>
  <c r="O6386" i="2" a="1"/>
  <c r="O6386" i="2"/>
  <c r="O6387" i="2" a="1"/>
  <c r="O6387" i="2"/>
  <c r="O6388" i="2" a="1"/>
  <c r="O6388" i="2"/>
  <c r="O6389" i="2" a="1"/>
  <c r="O6389" i="2"/>
  <c r="O6390" i="2" a="1"/>
  <c r="O6390" i="2"/>
  <c r="O6391" i="2" a="1"/>
  <c r="O6391" i="2"/>
  <c r="O6392" i="2" a="1"/>
  <c r="O6392" i="2"/>
  <c r="O6393" i="2" a="1"/>
  <c r="O6393" i="2"/>
  <c r="O6394" i="2" a="1"/>
  <c r="O6394" i="2"/>
  <c r="O6395" i="2" a="1"/>
  <c r="O6395" i="2"/>
  <c r="O6396" i="2" a="1"/>
  <c r="O6396" i="2"/>
  <c r="O6397" i="2" a="1"/>
  <c r="O6397" i="2"/>
  <c r="O6398" i="2" a="1"/>
  <c r="O6398" i="2"/>
  <c r="O6399" i="2" a="1"/>
  <c r="O6399" i="2"/>
  <c r="O6400" i="2" a="1"/>
  <c r="O6400" i="2"/>
  <c r="O6401" i="2" a="1"/>
  <c r="O6401" i="2"/>
  <c r="O6402" i="2" a="1"/>
  <c r="O6402" i="2"/>
  <c r="O6403" i="2" a="1"/>
  <c r="O6403" i="2"/>
  <c r="O6404" i="2" a="1"/>
  <c r="O6404" i="2"/>
  <c r="O6405" i="2" a="1"/>
  <c r="O6405" i="2"/>
  <c r="O6406" i="2" a="1"/>
  <c r="O6406" i="2"/>
  <c r="O6407" i="2" a="1"/>
  <c r="O6407" i="2"/>
  <c r="O6408" i="2" a="1"/>
  <c r="O6408" i="2"/>
  <c r="O6409" i="2" a="1"/>
  <c r="O6409" i="2"/>
  <c r="O6410" i="2" a="1"/>
  <c r="O6410" i="2"/>
  <c r="O6411" i="2" a="1"/>
  <c r="O6411" i="2"/>
  <c r="O6412" i="2" a="1"/>
  <c r="O6412" i="2"/>
  <c r="O6413" i="2" a="1"/>
  <c r="O6413" i="2"/>
  <c r="O6414" i="2" a="1"/>
  <c r="O6414" i="2"/>
  <c r="O6415" i="2" a="1"/>
  <c r="O6415" i="2"/>
  <c r="O6416" i="2" a="1"/>
  <c r="O6416" i="2"/>
  <c r="O6417" i="2" a="1"/>
  <c r="O6417" i="2"/>
  <c r="O6418" i="2" a="1"/>
  <c r="O6418" i="2"/>
  <c r="O6419" i="2" a="1"/>
  <c r="O6419" i="2"/>
  <c r="O6420" i="2" a="1"/>
  <c r="O6420" i="2"/>
  <c r="O6421" i="2" a="1"/>
  <c r="O6421" i="2"/>
  <c r="O6422" i="2" a="1"/>
  <c r="O6422" i="2"/>
  <c r="O6423" i="2" a="1"/>
  <c r="O6423" i="2"/>
  <c r="O6424" i="2" a="1"/>
  <c r="O6424" i="2"/>
  <c r="O6425" i="2" a="1"/>
  <c r="O6425" i="2"/>
  <c r="O6426" i="2" a="1"/>
  <c r="O6426" i="2"/>
  <c r="O6427" i="2" a="1"/>
  <c r="O6427" i="2"/>
  <c r="O6428" i="2" a="1"/>
  <c r="O6428" i="2"/>
  <c r="O6429" i="2" a="1"/>
  <c r="O6429" i="2"/>
  <c r="O6430" i="2" a="1"/>
  <c r="O6430" i="2"/>
  <c r="O6431" i="2" a="1"/>
  <c r="O6431" i="2"/>
  <c r="O6432" i="2" a="1"/>
  <c r="O6432" i="2"/>
  <c r="O6433" i="2" a="1"/>
  <c r="O6433" i="2"/>
  <c r="O6434" i="2" a="1"/>
  <c r="O6434" i="2"/>
  <c r="O6435" i="2" a="1"/>
  <c r="O6435" i="2"/>
  <c r="O6436" i="2" a="1"/>
  <c r="O6436" i="2"/>
  <c r="O6437" i="2" a="1"/>
  <c r="O6437" i="2"/>
  <c r="O6438" i="2" a="1"/>
  <c r="O6438" i="2"/>
  <c r="O6439" i="2" a="1"/>
  <c r="O6439" i="2"/>
  <c r="O6440" i="2" a="1"/>
  <c r="O6440" i="2"/>
  <c r="O6441" i="2" a="1"/>
  <c r="O6441" i="2"/>
  <c r="O6442" i="2" a="1"/>
  <c r="O6442" i="2"/>
  <c r="O6443" i="2" a="1"/>
  <c r="O6443" i="2"/>
  <c r="O6444" i="2" a="1"/>
  <c r="O6444" i="2"/>
  <c r="O6445" i="2" a="1"/>
  <c r="O6445" i="2"/>
  <c r="O6446" i="2" a="1"/>
  <c r="O6446" i="2"/>
  <c r="O6447" i="2" a="1"/>
  <c r="O6447" i="2"/>
  <c r="O6448" i="2" a="1"/>
  <c r="O6448" i="2"/>
  <c r="O6449" i="2" a="1"/>
  <c r="O6449" i="2"/>
  <c r="O6450" i="2" a="1"/>
  <c r="O6450" i="2"/>
  <c r="O6451" i="2" a="1"/>
  <c r="O6451" i="2"/>
  <c r="O6452" i="2" a="1"/>
  <c r="O6452" i="2"/>
  <c r="O6453" i="2" a="1"/>
  <c r="O6453" i="2"/>
  <c r="O6454" i="2" a="1"/>
  <c r="O6454" i="2"/>
  <c r="O6455" i="2" a="1"/>
  <c r="O6455" i="2"/>
  <c r="O6456" i="2" a="1"/>
  <c r="O6456" i="2"/>
  <c r="O6457" i="2" a="1"/>
  <c r="O6457" i="2"/>
  <c r="O6458" i="2" a="1"/>
  <c r="O6458" i="2"/>
  <c r="O6459" i="2" a="1"/>
  <c r="O6459" i="2"/>
  <c r="O6460" i="2" a="1"/>
  <c r="O6460" i="2"/>
  <c r="O6461" i="2" a="1"/>
  <c r="O6461" i="2"/>
  <c r="O6462" i="2" a="1"/>
  <c r="O6462" i="2"/>
  <c r="O6463" i="2" a="1"/>
  <c r="O6463" i="2"/>
  <c r="O6464" i="2" a="1"/>
  <c r="O6464" i="2"/>
  <c r="O6465" i="2" a="1"/>
  <c r="O6465" i="2"/>
  <c r="O6466" i="2" a="1"/>
  <c r="O6466" i="2"/>
  <c r="O6467" i="2" a="1"/>
  <c r="O6467" i="2"/>
  <c r="O6468" i="2" a="1"/>
  <c r="O6468" i="2"/>
  <c r="O6469" i="2" a="1"/>
  <c r="O6469" i="2"/>
  <c r="O6470" i="2" a="1"/>
  <c r="O6470" i="2"/>
  <c r="O6471" i="2" a="1"/>
  <c r="O6471" i="2"/>
  <c r="O6472" i="2" a="1"/>
  <c r="O6472" i="2"/>
  <c r="O6473" i="2" a="1"/>
  <c r="O6473" i="2"/>
  <c r="O6474" i="2" a="1"/>
  <c r="O6474" i="2"/>
  <c r="O6475" i="2" a="1"/>
  <c r="O6475" i="2"/>
  <c r="O6476" i="2" a="1"/>
  <c r="O6476" i="2"/>
  <c r="O6477" i="2" a="1"/>
  <c r="O6477" i="2"/>
  <c r="O6478" i="2" a="1"/>
  <c r="O6478" i="2"/>
  <c r="O6479" i="2" a="1"/>
  <c r="O6479" i="2"/>
  <c r="O6480" i="2" a="1"/>
  <c r="O6480" i="2"/>
  <c r="O6481" i="2" a="1"/>
  <c r="O6481" i="2"/>
  <c r="O6482" i="2" a="1"/>
  <c r="O6482" i="2"/>
  <c r="O6483" i="2" a="1"/>
  <c r="O6483" i="2"/>
  <c r="O6484" i="2" a="1"/>
  <c r="O6484" i="2"/>
  <c r="O6485" i="2" a="1"/>
  <c r="O6485" i="2"/>
  <c r="O6486" i="2" a="1"/>
  <c r="O6486" i="2"/>
  <c r="O6487" i="2" a="1"/>
  <c r="O6487" i="2"/>
  <c r="O6488" i="2" a="1"/>
  <c r="O6488" i="2"/>
  <c r="O6489" i="2" a="1"/>
  <c r="O6489" i="2"/>
  <c r="O6490" i="2" a="1"/>
  <c r="O6490" i="2"/>
  <c r="O6491" i="2" a="1"/>
  <c r="O6491" i="2"/>
  <c r="O6492" i="2" a="1"/>
  <c r="O6492" i="2"/>
  <c r="O6493" i="2" a="1"/>
  <c r="O6493" i="2"/>
  <c r="O6494" i="2" a="1"/>
  <c r="O6494" i="2"/>
  <c r="O6495" i="2" a="1"/>
  <c r="O6495" i="2"/>
  <c r="O6496" i="2" a="1"/>
  <c r="O6496" i="2"/>
  <c r="O6497" i="2" a="1"/>
  <c r="O6497" i="2"/>
  <c r="O6498" i="2" a="1"/>
  <c r="O6498" i="2"/>
  <c r="O6499" i="2" a="1"/>
  <c r="O6499" i="2"/>
  <c r="O6500" i="2" a="1"/>
  <c r="O6500" i="2"/>
  <c r="O6501" i="2" a="1"/>
  <c r="O6501" i="2"/>
  <c r="O6502" i="2" a="1"/>
  <c r="O6502" i="2"/>
  <c r="O6503" i="2" a="1"/>
  <c r="O6503" i="2"/>
  <c r="O6504" i="2" a="1"/>
  <c r="O6504" i="2"/>
  <c r="O6505" i="2" a="1"/>
  <c r="O6505" i="2"/>
  <c r="O6506" i="2" a="1"/>
  <c r="O6506" i="2"/>
  <c r="O6507" i="2" a="1"/>
  <c r="O6507" i="2"/>
  <c r="O6508" i="2" a="1"/>
  <c r="O6508" i="2"/>
  <c r="O6509" i="2" a="1"/>
  <c r="O6509" i="2"/>
  <c r="O6510" i="2" a="1"/>
  <c r="O6510" i="2"/>
  <c r="O6511" i="2" a="1"/>
  <c r="O6511" i="2"/>
  <c r="O6512" i="2" a="1"/>
  <c r="O6512" i="2"/>
  <c r="O6513" i="2" a="1"/>
  <c r="O6513" i="2"/>
  <c r="O6514" i="2" a="1"/>
  <c r="O6514" i="2"/>
  <c r="O6515" i="2" a="1"/>
  <c r="O6515" i="2"/>
  <c r="O6516" i="2" a="1"/>
  <c r="O6516" i="2"/>
  <c r="O6517" i="2" a="1"/>
  <c r="O6517" i="2"/>
  <c r="O6518" i="2" a="1"/>
  <c r="O6518" i="2"/>
  <c r="O6519" i="2" a="1"/>
  <c r="O6519" i="2"/>
  <c r="O6520" i="2" a="1"/>
  <c r="O6520" i="2"/>
  <c r="O6521" i="2" a="1"/>
  <c r="O6521" i="2"/>
  <c r="O6522" i="2" a="1"/>
  <c r="O6522" i="2"/>
  <c r="O6523" i="2" a="1"/>
  <c r="O6523" i="2"/>
  <c r="O6524" i="2" a="1"/>
  <c r="O6524" i="2"/>
  <c r="O6525" i="2" a="1"/>
  <c r="O6525" i="2"/>
  <c r="O6526" i="2" a="1"/>
  <c r="O6526" i="2"/>
  <c r="O6527" i="2" a="1"/>
  <c r="O6527" i="2"/>
  <c r="O6528" i="2" a="1"/>
  <c r="O6528" i="2"/>
  <c r="O6529" i="2" a="1"/>
  <c r="O6529" i="2"/>
  <c r="O6530" i="2" a="1"/>
  <c r="O6530" i="2"/>
  <c r="O6531" i="2" a="1"/>
  <c r="O6531" i="2"/>
  <c r="O6532" i="2" a="1"/>
  <c r="O6532" i="2"/>
  <c r="O6533" i="2" a="1"/>
  <c r="O6533" i="2"/>
  <c r="O6534" i="2" a="1"/>
  <c r="O6534" i="2"/>
  <c r="O6535" i="2" a="1"/>
  <c r="O6535" i="2"/>
  <c r="O6536" i="2" a="1"/>
  <c r="O6536" i="2"/>
  <c r="O6537" i="2" a="1"/>
  <c r="O6537" i="2"/>
  <c r="O6538" i="2" a="1"/>
  <c r="O6538" i="2"/>
  <c r="O6539" i="2" a="1"/>
  <c r="O6539" i="2"/>
  <c r="O6540" i="2" a="1"/>
  <c r="O6540" i="2"/>
  <c r="O6541" i="2" a="1"/>
  <c r="O6541" i="2"/>
  <c r="O6542" i="2" a="1"/>
  <c r="O6542" i="2"/>
  <c r="O6543" i="2" a="1"/>
  <c r="O6543" i="2"/>
  <c r="O6544" i="2" a="1"/>
  <c r="O6544" i="2"/>
  <c r="O6545" i="2" a="1"/>
  <c r="O6545" i="2"/>
  <c r="O6546" i="2" a="1"/>
  <c r="O6546" i="2"/>
  <c r="O6547" i="2" a="1"/>
  <c r="O6547" i="2"/>
  <c r="O6548" i="2" a="1"/>
  <c r="O6548" i="2"/>
  <c r="O6549" i="2" a="1"/>
  <c r="O6549" i="2"/>
  <c r="O6550" i="2" a="1"/>
  <c r="O6550" i="2"/>
  <c r="O6551" i="2" a="1"/>
  <c r="O6551" i="2"/>
  <c r="O6552" i="2" a="1"/>
  <c r="O6552" i="2"/>
  <c r="O6553" i="2" a="1"/>
  <c r="O6553" i="2"/>
  <c r="O6554" i="2" a="1"/>
  <c r="O6554" i="2"/>
  <c r="O6555" i="2" a="1"/>
  <c r="O6555" i="2"/>
  <c r="O6556" i="2" a="1"/>
  <c r="O6556" i="2"/>
  <c r="O6557" i="2" a="1"/>
  <c r="O6557" i="2"/>
  <c r="O6558" i="2" a="1"/>
  <c r="O6558" i="2"/>
  <c r="O6559" i="2" a="1"/>
  <c r="O6559" i="2"/>
  <c r="O6560" i="2" a="1"/>
  <c r="O6560" i="2"/>
  <c r="O6561" i="2" a="1"/>
  <c r="O6561" i="2"/>
  <c r="O6562" i="2" a="1"/>
  <c r="O6562" i="2"/>
  <c r="O6563" i="2" a="1"/>
  <c r="O6563" i="2"/>
  <c r="O6564" i="2" a="1"/>
  <c r="O6564" i="2"/>
  <c r="O6565" i="2" a="1"/>
  <c r="O6565" i="2"/>
  <c r="O6566" i="2" a="1"/>
  <c r="O6566" i="2"/>
  <c r="O6567" i="2" a="1"/>
  <c r="O6567" i="2"/>
  <c r="O6568" i="2" a="1"/>
  <c r="O6568" i="2"/>
  <c r="O6569" i="2" a="1"/>
  <c r="O6569" i="2"/>
  <c r="O6570" i="2" a="1"/>
  <c r="O6570" i="2"/>
  <c r="O6571" i="2" a="1"/>
  <c r="O6571" i="2"/>
  <c r="O6572" i="2" a="1"/>
  <c r="O6572" i="2"/>
  <c r="O6573" i="2" a="1"/>
  <c r="O6573" i="2"/>
  <c r="O6574" i="2" a="1"/>
  <c r="O6574" i="2"/>
  <c r="O6575" i="2" a="1"/>
  <c r="O6575" i="2"/>
  <c r="O6576" i="2" a="1"/>
  <c r="O6576" i="2"/>
  <c r="O6577" i="2" a="1"/>
  <c r="O6577" i="2"/>
  <c r="O6578" i="2" a="1"/>
  <c r="O6578" i="2"/>
  <c r="O6579" i="2" a="1"/>
  <c r="O6579" i="2"/>
  <c r="O6580" i="2" a="1"/>
  <c r="O6580" i="2"/>
  <c r="O6581" i="2" a="1"/>
  <c r="O6581" i="2"/>
  <c r="O6582" i="2" a="1"/>
  <c r="O6582" i="2"/>
  <c r="O6583" i="2" a="1"/>
  <c r="O6583" i="2"/>
  <c r="O6584" i="2" a="1"/>
  <c r="O6584" i="2"/>
  <c r="O6585" i="2" a="1"/>
  <c r="O6585" i="2"/>
  <c r="O6586" i="2" a="1"/>
  <c r="O6586" i="2"/>
  <c r="O6587" i="2" a="1"/>
  <c r="O6587" i="2"/>
  <c r="O6588" i="2" a="1"/>
  <c r="O6588" i="2"/>
  <c r="O6589" i="2" a="1"/>
  <c r="O6589" i="2"/>
  <c r="O6590" i="2" a="1"/>
  <c r="O6590" i="2"/>
  <c r="O6591" i="2" a="1"/>
  <c r="O6591" i="2"/>
  <c r="O6592" i="2" a="1"/>
  <c r="O6592" i="2"/>
  <c r="O6593" i="2" a="1"/>
  <c r="O6593" i="2"/>
  <c r="O6594" i="2" a="1"/>
  <c r="O6594" i="2"/>
  <c r="O6595" i="2" a="1"/>
  <c r="O6595" i="2"/>
  <c r="O6596" i="2" a="1"/>
  <c r="O6596" i="2"/>
  <c r="O6597" i="2" a="1"/>
  <c r="O6597" i="2"/>
  <c r="O6598" i="2" a="1"/>
  <c r="O6598" i="2"/>
  <c r="O6599" i="2" a="1"/>
  <c r="O6599" i="2"/>
  <c r="O6600" i="2" a="1"/>
  <c r="O6600" i="2"/>
  <c r="O6601" i="2" a="1"/>
  <c r="O6601" i="2"/>
  <c r="O6602" i="2" a="1"/>
  <c r="O6602" i="2"/>
  <c r="O6603" i="2" a="1"/>
  <c r="O6603" i="2"/>
  <c r="O6604" i="2" a="1"/>
  <c r="O6604" i="2"/>
  <c r="O6605" i="2" a="1"/>
  <c r="O6605" i="2"/>
  <c r="O6606" i="2" a="1"/>
  <c r="O6606" i="2"/>
  <c r="O6607" i="2" a="1"/>
  <c r="O6607" i="2"/>
  <c r="O6608" i="2" a="1"/>
  <c r="O6608" i="2"/>
  <c r="O6609" i="2" a="1"/>
  <c r="O6609" i="2"/>
  <c r="O6610" i="2" a="1"/>
  <c r="O6610" i="2"/>
  <c r="O6611" i="2" a="1"/>
  <c r="O6611" i="2"/>
  <c r="O6612" i="2" a="1"/>
  <c r="O6612" i="2"/>
  <c r="O6613" i="2" a="1"/>
  <c r="O6613" i="2"/>
  <c r="O6614" i="2" a="1"/>
  <c r="O6614" i="2"/>
  <c r="O6615" i="2" a="1"/>
  <c r="O6615" i="2"/>
  <c r="O6616" i="2" a="1"/>
  <c r="O6616" i="2"/>
  <c r="O6617" i="2" a="1"/>
  <c r="O6617" i="2"/>
  <c r="O6618" i="2" a="1"/>
  <c r="O6618" i="2"/>
  <c r="O6619" i="2" a="1"/>
  <c r="O6619" i="2"/>
  <c r="O6620" i="2" a="1"/>
  <c r="O6620" i="2"/>
  <c r="O6621" i="2" a="1"/>
  <c r="O6621" i="2"/>
  <c r="O6622" i="2" a="1"/>
  <c r="O6622" i="2"/>
  <c r="O6623" i="2" a="1"/>
  <c r="O6623" i="2"/>
  <c r="O6624" i="2" a="1"/>
  <c r="O6624" i="2"/>
  <c r="O6625" i="2" a="1"/>
  <c r="O6625" i="2"/>
  <c r="O6626" i="2" a="1"/>
  <c r="O6626" i="2"/>
  <c r="O6627" i="2" a="1"/>
  <c r="O6627" i="2"/>
  <c r="O6628" i="2" a="1"/>
  <c r="O6628" i="2"/>
  <c r="O6629" i="2" a="1"/>
  <c r="O6629" i="2"/>
  <c r="O6630" i="2" a="1"/>
  <c r="O6630" i="2"/>
  <c r="O6631" i="2" a="1"/>
  <c r="O6631" i="2"/>
  <c r="O6632" i="2" a="1"/>
  <c r="O6632" i="2"/>
  <c r="O6633" i="2" a="1"/>
  <c r="O6633" i="2"/>
  <c r="O6634" i="2" a="1"/>
  <c r="O6634" i="2"/>
  <c r="O6635" i="2" a="1"/>
  <c r="O6635" i="2"/>
  <c r="O6636" i="2" a="1"/>
  <c r="O6636" i="2"/>
  <c r="O6637" i="2" a="1"/>
  <c r="O6637" i="2"/>
  <c r="O6638" i="2" a="1"/>
  <c r="O6638" i="2"/>
  <c r="O6639" i="2" a="1"/>
  <c r="O6639" i="2"/>
  <c r="O6640" i="2" a="1"/>
  <c r="O6640" i="2"/>
  <c r="O6641" i="2" a="1"/>
  <c r="O6641" i="2"/>
  <c r="O6642" i="2" a="1"/>
  <c r="O6642" i="2"/>
  <c r="O6643" i="2" a="1"/>
  <c r="O6643" i="2"/>
  <c r="O6644" i="2" a="1"/>
  <c r="O6644" i="2"/>
  <c r="O6645" i="2" a="1"/>
  <c r="O6645" i="2"/>
  <c r="O6646" i="2" a="1"/>
  <c r="O6646" i="2"/>
  <c r="O6647" i="2" a="1"/>
  <c r="O6647" i="2"/>
  <c r="O6648" i="2" a="1"/>
  <c r="O6648" i="2"/>
  <c r="O6649" i="2" a="1"/>
  <c r="O6649" i="2"/>
  <c r="O6650" i="2" a="1"/>
  <c r="O6650" i="2"/>
  <c r="O6651" i="2" a="1"/>
  <c r="O6651" i="2"/>
  <c r="O6652" i="2" a="1"/>
  <c r="O6652" i="2"/>
  <c r="O6653" i="2" a="1"/>
  <c r="O6653" i="2"/>
  <c r="O6654" i="2" a="1"/>
  <c r="O6654" i="2"/>
  <c r="O6655" i="2" a="1"/>
  <c r="O6655" i="2"/>
  <c r="O6656" i="2" a="1"/>
  <c r="O6656" i="2"/>
  <c r="O6657" i="2" a="1"/>
  <c r="O6657" i="2"/>
  <c r="O6658" i="2" a="1"/>
  <c r="O6658" i="2"/>
  <c r="O6659" i="2" a="1"/>
  <c r="O6659" i="2"/>
  <c r="O6660" i="2" a="1"/>
  <c r="O6660" i="2"/>
  <c r="O6661" i="2" a="1"/>
  <c r="O6661" i="2"/>
  <c r="O6662" i="2" a="1"/>
  <c r="O6662" i="2"/>
  <c r="O6663" i="2" a="1"/>
  <c r="O6663" i="2"/>
  <c r="O6664" i="2" a="1"/>
  <c r="O6664" i="2"/>
  <c r="O6665" i="2" a="1"/>
  <c r="O6665" i="2"/>
  <c r="O6666" i="2" a="1"/>
  <c r="O6666" i="2"/>
  <c r="O6667" i="2" a="1"/>
  <c r="O6667" i="2"/>
  <c r="O6668" i="2" a="1"/>
  <c r="O6668" i="2"/>
  <c r="O6669" i="2" a="1"/>
  <c r="O6669" i="2"/>
  <c r="O6670" i="2" a="1"/>
  <c r="O6670" i="2"/>
  <c r="O6671" i="2" a="1"/>
  <c r="O6671" i="2"/>
  <c r="O6672" i="2" a="1"/>
  <c r="O6672" i="2"/>
  <c r="O6673" i="2" a="1"/>
  <c r="O6673" i="2"/>
  <c r="O6674" i="2" a="1"/>
  <c r="O6674" i="2"/>
  <c r="O6675" i="2" a="1"/>
  <c r="O6675" i="2"/>
  <c r="O6676" i="2" a="1"/>
  <c r="O6676" i="2"/>
  <c r="O6677" i="2" a="1"/>
  <c r="O6677" i="2"/>
  <c r="O6678" i="2" a="1"/>
  <c r="O6678" i="2"/>
  <c r="O6679" i="2" a="1"/>
  <c r="O6679" i="2"/>
  <c r="O6680" i="2" a="1"/>
  <c r="O6680" i="2"/>
  <c r="O6681" i="2" a="1"/>
  <c r="O6681" i="2"/>
  <c r="O6682" i="2" a="1"/>
  <c r="O6682" i="2"/>
  <c r="O6683" i="2" a="1"/>
  <c r="O6683" i="2"/>
  <c r="O6684" i="2" a="1"/>
  <c r="O6684" i="2"/>
  <c r="O6685" i="2" a="1"/>
  <c r="O6685" i="2"/>
  <c r="O6686" i="2" a="1"/>
  <c r="O6686" i="2"/>
  <c r="O6687" i="2" a="1"/>
  <c r="O6687" i="2"/>
  <c r="O6688" i="2" a="1"/>
  <c r="O6688" i="2"/>
  <c r="O6689" i="2" a="1"/>
  <c r="O6689" i="2"/>
  <c r="O6690" i="2" a="1"/>
  <c r="O6690" i="2"/>
  <c r="O6691" i="2" a="1"/>
  <c r="O6691" i="2"/>
  <c r="O6692" i="2" a="1"/>
  <c r="O6692" i="2"/>
  <c r="O6693" i="2" a="1"/>
  <c r="O6693" i="2"/>
  <c r="O6694" i="2" a="1"/>
  <c r="O6694" i="2"/>
  <c r="O6695" i="2" a="1"/>
  <c r="O6695" i="2"/>
  <c r="O6696" i="2" a="1"/>
  <c r="O6696" i="2"/>
  <c r="O6697" i="2" a="1"/>
  <c r="O6697" i="2"/>
  <c r="O6698" i="2" a="1"/>
  <c r="O6698" i="2"/>
  <c r="O6699" i="2" a="1"/>
  <c r="O6699" i="2"/>
  <c r="O6700" i="2" a="1"/>
  <c r="O6700" i="2"/>
  <c r="O6701" i="2" a="1"/>
  <c r="O6701" i="2"/>
  <c r="O6702" i="2" a="1"/>
  <c r="O6702" i="2"/>
  <c r="O6703" i="2" a="1"/>
  <c r="O6703" i="2"/>
  <c r="O6704" i="2" a="1"/>
  <c r="O6704" i="2"/>
  <c r="O6705" i="2" a="1"/>
  <c r="O6705" i="2"/>
  <c r="O6706" i="2" a="1"/>
  <c r="O6706" i="2"/>
  <c r="O6707" i="2" a="1"/>
  <c r="O6707" i="2"/>
  <c r="O6708" i="2" a="1"/>
  <c r="O6708" i="2"/>
  <c r="O6709" i="2" a="1"/>
  <c r="O6709" i="2"/>
  <c r="O6710" i="2" a="1"/>
  <c r="O6710" i="2"/>
  <c r="O6711" i="2" a="1"/>
  <c r="O6711" i="2"/>
  <c r="O6712" i="2" a="1"/>
  <c r="O6712" i="2"/>
  <c r="O6713" i="2" a="1"/>
  <c r="O6713" i="2"/>
  <c r="O6714" i="2" a="1"/>
  <c r="O6714" i="2"/>
  <c r="O6715" i="2" a="1"/>
  <c r="O6715" i="2"/>
  <c r="O6716" i="2" a="1"/>
  <c r="O6716" i="2"/>
  <c r="O6717" i="2" a="1"/>
  <c r="O6717" i="2"/>
  <c r="O6718" i="2" a="1"/>
  <c r="O6718" i="2"/>
  <c r="O6719" i="2" a="1"/>
  <c r="O6719" i="2"/>
  <c r="O6720" i="2" a="1"/>
  <c r="O6720" i="2"/>
  <c r="O6721" i="2" a="1"/>
  <c r="O6721" i="2"/>
  <c r="O6722" i="2" a="1"/>
  <c r="O6722" i="2"/>
  <c r="O6723" i="2" a="1"/>
  <c r="O6723" i="2"/>
  <c r="O6724" i="2" a="1"/>
  <c r="O6724" i="2"/>
  <c r="O6725" i="2" a="1"/>
  <c r="O6725" i="2"/>
  <c r="O6726" i="2" a="1"/>
  <c r="O6726" i="2"/>
  <c r="O6727" i="2" a="1"/>
  <c r="O6727" i="2"/>
  <c r="O6728" i="2" a="1"/>
  <c r="O6728" i="2"/>
  <c r="O6729" i="2" a="1"/>
  <c r="O6729" i="2"/>
  <c r="O6730" i="2" a="1"/>
  <c r="O6730" i="2"/>
  <c r="O6731" i="2" a="1"/>
  <c r="O6731" i="2"/>
  <c r="O6732" i="2" a="1"/>
  <c r="O6732" i="2"/>
  <c r="O6733" i="2" a="1"/>
  <c r="O6733" i="2"/>
  <c r="O6734" i="2" a="1"/>
  <c r="O6734" i="2"/>
  <c r="O6735" i="2" a="1"/>
  <c r="O6735" i="2"/>
  <c r="O6736" i="2" a="1"/>
  <c r="O6736" i="2"/>
  <c r="O6737" i="2" a="1"/>
  <c r="O6737" i="2"/>
  <c r="O6738" i="2" a="1"/>
  <c r="O6738" i="2"/>
  <c r="O6739" i="2" a="1"/>
  <c r="O6739" i="2"/>
  <c r="O6740" i="2" a="1"/>
  <c r="O6740" i="2"/>
  <c r="O6741" i="2" a="1"/>
  <c r="O6741" i="2"/>
  <c r="O6742" i="2" a="1"/>
  <c r="O6742" i="2"/>
  <c r="O6743" i="2" a="1"/>
  <c r="O6743" i="2"/>
  <c r="O6744" i="2" a="1"/>
  <c r="O6744" i="2"/>
  <c r="O6745" i="2" a="1"/>
  <c r="O6745" i="2"/>
  <c r="O6746" i="2" a="1"/>
  <c r="O6746" i="2"/>
  <c r="O6747" i="2" a="1"/>
  <c r="O6747" i="2"/>
  <c r="O6748" i="2" a="1"/>
  <c r="O6748" i="2"/>
  <c r="O6749" i="2" a="1"/>
  <c r="O6749" i="2"/>
  <c r="O6750" i="2" a="1"/>
  <c r="O6750" i="2"/>
  <c r="O6751" i="2" a="1"/>
  <c r="O6751" i="2"/>
  <c r="O6752" i="2" a="1"/>
  <c r="O6752" i="2"/>
  <c r="O6753" i="2" a="1"/>
  <c r="O6753" i="2"/>
  <c r="O6754" i="2" a="1"/>
  <c r="O6754" i="2"/>
  <c r="O6755" i="2" a="1"/>
  <c r="O6755" i="2"/>
  <c r="O6756" i="2" a="1"/>
  <c r="O6756" i="2"/>
  <c r="O6757" i="2" a="1"/>
  <c r="O6757" i="2"/>
  <c r="O6758" i="2" a="1"/>
  <c r="O6758" i="2"/>
  <c r="O6759" i="2" a="1"/>
  <c r="O6759" i="2"/>
  <c r="O6760" i="2" a="1"/>
  <c r="O6760" i="2"/>
  <c r="O6761" i="2" a="1"/>
  <c r="O6761" i="2"/>
  <c r="O6762" i="2" a="1"/>
  <c r="O6762" i="2"/>
  <c r="O6763" i="2" a="1"/>
  <c r="O6763" i="2"/>
  <c r="O6764" i="2" a="1"/>
  <c r="O6764" i="2"/>
  <c r="O6765" i="2" a="1"/>
  <c r="O6765" i="2"/>
  <c r="O6766" i="2" a="1"/>
  <c r="O6766" i="2"/>
  <c r="O6767" i="2" a="1"/>
  <c r="O6767" i="2"/>
  <c r="O6768" i="2" a="1"/>
  <c r="O6768" i="2"/>
  <c r="O6769" i="2" a="1"/>
  <c r="O6769" i="2"/>
  <c r="O6770" i="2" a="1"/>
  <c r="O6770" i="2"/>
  <c r="O6771" i="2" a="1"/>
  <c r="O6771" i="2"/>
  <c r="O6772" i="2" a="1"/>
  <c r="O6772" i="2"/>
  <c r="O6773" i="2" a="1"/>
  <c r="O6773" i="2"/>
  <c r="O6774" i="2" a="1"/>
  <c r="O6774" i="2"/>
  <c r="O6775" i="2" a="1"/>
  <c r="O6775" i="2"/>
  <c r="O6776" i="2" a="1"/>
  <c r="O6776" i="2"/>
  <c r="O6777" i="2" a="1"/>
  <c r="O6777" i="2"/>
  <c r="O6778" i="2" a="1"/>
  <c r="O6778" i="2"/>
  <c r="O6779" i="2" a="1"/>
  <c r="O6779" i="2"/>
  <c r="O6780" i="2" a="1"/>
  <c r="O6780" i="2"/>
  <c r="O6781" i="2" a="1"/>
  <c r="O6781" i="2"/>
  <c r="O6782" i="2" a="1"/>
  <c r="O6782" i="2"/>
  <c r="O6783" i="2" a="1"/>
  <c r="O6783" i="2"/>
  <c r="O6784" i="2" a="1"/>
  <c r="O6784" i="2"/>
  <c r="O6785" i="2" a="1"/>
  <c r="O6785" i="2"/>
  <c r="O6786" i="2" a="1"/>
  <c r="O6786" i="2"/>
  <c r="O6787" i="2" a="1"/>
  <c r="O6787" i="2"/>
  <c r="O6788" i="2" a="1"/>
  <c r="O6788" i="2"/>
  <c r="O6789" i="2" a="1"/>
  <c r="O6789" i="2"/>
  <c r="O6790" i="2" a="1"/>
  <c r="O6790" i="2"/>
  <c r="O6791" i="2" a="1"/>
  <c r="O6791" i="2"/>
  <c r="O6792" i="2" a="1"/>
  <c r="O6792" i="2"/>
  <c r="O6793" i="2" a="1"/>
  <c r="O6793" i="2"/>
  <c r="O6794" i="2" a="1"/>
  <c r="O6794" i="2"/>
  <c r="O6795" i="2" a="1"/>
  <c r="O6795" i="2"/>
  <c r="O6796" i="2" a="1"/>
  <c r="O6796" i="2"/>
  <c r="O6797" i="2" a="1"/>
  <c r="O6797" i="2"/>
  <c r="O6798" i="2" a="1"/>
  <c r="O6798" i="2"/>
  <c r="O6799" i="2" a="1"/>
  <c r="O6799" i="2"/>
  <c r="O6800" i="2" a="1"/>
  <c r="O6800" i="2"/>
  <c r="O6801" i="2" a="1"/>
  <c r="O6801" i="2"/>
  <c r="O6802" i="2" a="1"/>
  <c r="O6802" i="2"/>
  <c r="O6803" i="2" a="1"/>
  <c r="O6803" i="2"/>
  <c r="O6804" i="2" a="1"/>
  <c r="O6804" i="2"/>
  <c r="O6805" i="2" a="1"/>
  <c r="O6805" i="2"/>
  <c r="O6806" i="2" a="1"/>
  <c r="O6806" i="2"/>
  <c r="O6807" i="2" a="1"/>
  <c r="O6807" i="2"/>
  <c r="O6808" i="2" a="1"/>
  <c r="O6808" i="2"/>
  <c r="O6809" i="2" a="1"/>
  <c r="O6809" i="2"/>
  <c r="O6810" i="2" a="1"/>
  <c r="O6810" i="2"/>
  <c r="O6811" i="2" a="1"/>
  <c r="O6811" i="2"/>
  <c r="O6812" i="2" a="1"/>
  <c r="O6812" i="2"/>
  <c r="O6813" i="2" a="1"/>
  <c r="O6813" i="2"/>
  <c r="O6814" i="2" a="1"/>
  <c r="O6814" i="2"/>
  <c r="O6815" i="2" a="1"/>
  <c r="O6815" i="2"/>
  <c r="O6816" i="2" a="1"/>
  <c r="O6816" i="2"/>
  <c r="O6817" i="2" a="1"/>
  <c r="O6817" i="2"/>
  <c r="O6818" i="2" a="1"/>
  <c r="O6818" i="2"/>
  <c r="O6819" i="2" a="1"/>
  <c r="O6819" i="2"/>
  <c r="O6820" i="2" a="1"/>
  <c r="O6820" i="2"/>
  <c r="O6821" i="2" a="1"/>
  <c r="O6821" i="2"/>
  <c r="O6822" i="2" a="1"/>
  <c r="O6822" i="2"/>
  <c r="O6823" i="2" a="1"/>
  <c r="O6823" i="2"/>
  <c r="O6824" i="2" a="1"/>
  <c r="O6824" i="2"/>
  <c r="O6825" i="2" a="1"/>
  <c r="O6825" i="2"/>
  <c r="O6826" i="2" a="1"/>
  <c r="O6826" i="2"/>
  <c r="O6827" i="2" a="1"/>
  <c r="O6827" i="2"/>
  <c r="O6828" i="2" a="1"/>
  <c r="O6828" i="2"/>
  <c r="O6829" i="2" a="1"/>
  <c r="O6829" i="2"/>
  <c r="O6830" i="2" a="1"/>
  <c r="O6830" i="2"/>
  <c r="O6831" i="2" a="1"/>
  <c r="O6831" i="2"/>
  <c r="O6832" i="2" a="1"/>
  <c r="O6832" i="2"/>
  <c r="O6833" i="2" a="1"/>
  <c r="O6833" i="2"/>
  <c r="O6834" i="2" a="1"/>
  <c r="O6834" i="2"/>
  <c r="O6835" i="2" a="1"/>
  <c r="O6835" i="2"/>
  <c r="O6836" i="2" a="1"/>
  <c r="O6836" i="2"/>
  <c r="O6837" i="2" a="1"/>
  <c r="O6837" i="2"/>
  <c r="O6838" i="2" a="1"/>
  <c r="O6838" i="2"/>
  <c r="O6839" i="2" a="1"/>
  <c r="O6839" i="2"/>
  <c r="O6840" i="2" a="1"/>
  <c r="O6840" i="2"/>
  <c r="O6841" i="2" a="1"/>
  <c r="O6841" i="2"/>
  <c r="O6842" i="2" a="1"/>
  <c r="O6842" i="2"/>
  <c r="O6843" i="2" a="1"/>
  <c r="O6843" i="2"/>
  <c r="O6844" i="2" a="1"/>
  <c r="O6844" i="2"/>
  <c r="O6845" i="2" a="1"/>
  <c r="O6845" i="2"/>
  <c r="O6846" i="2" a="1"/>
  <c r="O6846" i="2"/>
  <c r="O6847" i="2" a="1"/>
  <c r="O6847" i="2"/>
  <c r="O6848" i="2" a="1"/>
  <c r="O6848" i="2"/>
  <c r="O6849" i="2" a="1"/>
  <c r="O6849" i="2"/>
  <c r="O6850" i="2" a="1"/>
  <c r="O6850" i="2"/>
  <c r="O6851" i="2" a="1"/>
  <c r="O6851" i="2"/>
  <c r="O6852" i="2" a="1"/>
  <c r="O6852" i="2"/>
  <c r="O6853" i="2" a="1"/>
  <c r="O6853" i="2"/>
  <c r="O6854" i="2" a="1"/>
  <c r="O6854" i="2"/>
  <c r="O6855" i="2" a="1"/>
  <c r="O6855" i="2"/>
  <c r="O6856" i="2" a="1"/>
  <c r="O6856" i="2"/>
  <c r="O6857" i="2" a="1"/>
  <c r="O6857" i="2"/>
  <c r="O6858" i="2" a="1"/>
  <c r="O6858" i="2"/>
  <c r="O6859" i="2" a="1"/>
  <c r="O6859" i="2"/>
  <c r="O6860" i="2" a="1"/>
  <c r="O6860" i="2"/>
  <c r="O6861" i="2" a="1"/>
  <c r="O6861" i="2"/>
  <c r="O6862" i="2" a="1"/>
  <c r="O6862" i="2"/>
  <c r="O6863" i="2" a="1"/>
  <c r="O6863" i="2"/>
  <c r="O6864" i="2" a="1"/>
  <c r="O6864" i="2"/>
  <c r="O6865" i="2" a="1"/>
  <c r="O6865" i="2"/>
  <c r="O6866" i="2" a="1"/>
  <c r="O6866" i="2"/>
  <c r="O6867" i="2" a="1"/>
  <c r="O6867" i="2"/>
  <c r="O6868" i="2" a="1"/>
  <c r="O6868" i="2"/>
  <c r="O6869" i="2" a="1"/>
  <c r="O6869" i="2"/>
  <c r="O6870" i="2" a="1"/>
  <c r="O6870" i="2"/>
  <c r="O6871" i="2" a="1"/>
  <c r="O6871" i="2"/>
  <c r="O6872" i="2" a="1"/>
  <c r="O6872" i="2"/>
  <c r="O6873" i="2" a="1"/>
  <c r="O6873" i="2"/>
  <c r="O6874" i="2" a="1"/>
  <c r="O6874" i="2"/>
  <c r="O6875" i="2" a="1"/>
  <c r="O6875" i="2"/>
  <c r="O6876" i="2" a="1"/>
  <c r="O6876" i="2"/>
  <c r="O6877" i="2" a="1"/>
  <c r="O6877" i="2"/>
  <c r="O6878" i="2" a="1"/>
  <c r="O6878" i="2"/>
  <c r="O6879" i="2" a="1"/>
  <c r="O6879" i="2"/>
  <c r="O6880" i="2" a="1"/>
  <c r="O6880" i="2"/>
  <c r="O6881" i="2" a="1"/>
  <c r="O6881" i="2"/>
  <c r="O6882" i="2" a="1"/>
  <c r="O6882" i="2"/>
  <c r="O6883" i="2" a="1"/>
  <c r="O6883" i="2"/>
  <c r="O6884" i="2" a="1"/>
  <c r="O6884" i="2"/>
  <c r="O6885" i="2" a="1"/>
  <c r="O6885" i="2"/>
  <c r="O6886" i="2" a="1"/>
  <c r="O6886" i="2"/>
  <c r="O6887" i="2" a="1"/>
  <c r="O6887" i="2"/>
  <c r="O6888" i="2" a="1"/>
  <c r="O6888" i="2"/>
  <c r="O6889" i="2" a="1"/>
  <c r="O6889" i="2"/>
  <c r="O6890" i="2" a="1"/>
  <c r="O6890" i="2"/>
  <c r="O6891" i="2" a="1"/>
  <c r="O6891" i="2"/>
  <c r="O6892" i="2" a="1"/>
  <c r="O6892" i="2"/>
  <c r="O6893" i="2" a="1"/>
  <c r="O6893" i="2"/>
  <c r="O6894" i="2" a="1"/>
  <c r="O6894" i="2"/>
  <c r="O6895" i="2" a="1"/>
  <c r="O6895" i="2"/>
  <c r="O6896" i="2" a="1"/>
  <c r="O6896" i="2"/>
  <c r="O6897" i="2" a="1"/>
  <c r="O6897" i="2"/>
  <c r="O6898" i="2" a="1"/>
  <c r="O6898" i="2"/>
  <c r="O6899" i="2" a="1"/>
  <c r="O6899" i="2"/>
  <c r="O6900" i="2" a="1"/>
  <c r="O6900" i="2"/>
  <c r="O6901" i="2" a="1"/>
  <c r="O6901" i="2"/>
  <c r="O6902" i="2" a="1"/>
  <c r="O6902" i="2"/>
  <c r="O6903" i="2" a="1"/>
  <c r="O6903" i="2"/>
  <c r="O6904" i="2" a="1"/>
  <c r="O6904" i="2"/>
  <c r="O6905" i="2" a="1"/>
  <c r="O6905" i="2"/>
  <c r="O6906" i="2" a="1"/>
  <c r="O6906" i="2"/>
  <c r="O6907" i="2" a="1"/>
  <c r="O6907" i="2"/>
  <c r="O6908" i="2" a="1"/>
  <c r="O6908" i="2"/>
  <c r="O6909" i="2" a="1"/>
  <c r="O6909" i="2"/>
  <c r="O6910" i="2" a="1"/>
  <c r="O6910" i="2"/>
  <c r="O6911" i="2" a="1"/>
  <c r="O6911" i="2"/>
  <c r="O6912" i="2" a="1"/>
  <c r="O6912" i="2"/>
  <c r="O6913" i="2" a="1"/>
  <c r="O6913" i="2"/>
  <c r="O6914" i="2" a="1"/>
  <c r="O6914" i="2"/>
  <c r="O6915" i="2" a="1"/>
  <c r="O6915" i="2"/>
  <c r="O6916" i="2" a="1"/>
  <c r="O6916" i="2"/>
  <c r="O6917" i="2" a="1"/>
  <c r="O6917" i="2"/>
  <c r="O6918" i="2" a="1"/>
  <c r="O6918" i="2"/>
  <c r="O6919" i="2" a="1"/>
  <c r="O6919" i="2"/>
  <c r="O6920" i="2" a="1"/>
  <c r="O6920" i="2"/>
  <c r="O6921" i="2" a="1"/>
  <c r="O6921" i="2"/>
  <c r="O6922" i="2" a="1"/>
  <c r="O6922" i="2"/>
  <c r="O6923" i="2" a="1"/>
  <c r="O6923" i="2"/>
  <c r="O6924" i="2" a="1"/>
  <c r="O6924" i="2"/>
  <c r="O6925" i="2" a="1"/>
  <c r="O6925" i="2"/>
  <c r="O6926" i="2" a="1"/>
  <c r="O6926" i="2"/>
  <c r="O6927" i="2" a="1"/>
  <c r="O6927" i="2"/>
  <c r="O6928" i="2" a="1"/>
  <c r="O6928" i="2"/>
  <c r="O6929" i="2" a="1"/>
  <c r="O6929" i="2"/>
  <c r="O6930" i="2" a="1"/>
  <c r="O6930" i="2"/>
  <c r="O6931" i="2" a="1"/>
  <c r="O6931" i="2"/>
  <c r="O6932" i="2" a="1"/>
  <c r="O6932" i="2"/>
  <c r="O6933" i="2" a="1"/>
  <c r="O6933" i="2"/>
  <c r="O6934" i="2" a="1"/>
  <c r="O6934" i="2"/>
  <c r="O6935" i="2" a="1"/>
  <c r="O6935" i="2"/>
  <c r="O6936" i="2" a="1"/>
  <c r="O6936" i="2"/>
  <c r="O6937" i="2" a="1"/>
  <c r="O6937" i="2"/>
  <c r="O6938" i="2" a="1"/>
  <c r="O6938" i="2"/>
  <c r="O6939" i="2" a="1"/>
  <c r="O6939" i="2"/>
  <c r="O6940" i="2" a="1"/>
  <c r="O6940" i="2"/>
  <c r="O6941" i="2" a="1"/>
  <c r="O6941" i="2"/>
  <c r="O6942" i="2" a="1"/>
  <c r="O6942" i="2"/>
  <c r="O6943" i="2" a="1"/>
  <c r="O6943" i="2"/>
  <c r="O6944" i="2" a="1"/>
  <c r="O6944" i="2"/>
  <c r="O6945" i="2" a="1"/>
  <c r="O6945" i="2"/>
  <c r="O6946" i="2" a="1"/>
  <c r="O6946" i="2"/>
  <c r="O6947" i="2" a="1"/>
  <c r="O6947" i="2"/>
  <c r="O6948" i="2" a="1"/>
  <c r="O6948" i="2"/>
  <c r="O6949" i="2" a="1"/>
  <c r="O6949" i="2"/>
  <c r="O6950" i="2" a="1"/>
  <c r="O6950" i="2"/>
  <c r="O6951" i="2" a="1"/>
  <c r="O6951" i="2"/>
  <c r="O6952" i="2" a="1"/>
  <c r="O6952" i="2"/>
  <c r="O6953" i="2" a="1"/>
  <c r="O6953" i="2"/>
  <c r="O6954" i="2" a="1"/>
  <c r="O6954" i="2"/>
  <c r="O6955" i="2" a="1"/>
  <c r="O6955" i="2"/>
  <c r="O6956" i="2" a="1"/>
  <c r="O6956" i="2"/>
  <c r="O6957" i="2" a="1"/>
  <c r="O6957" i="2"/>
  <c r="O6958" i="2" a="1"/>
  <c r="O6958" i="2"/>
  <c r="O6959" i="2" a="1"/>
  <c r="O6959" i="2"/>
  <c r="O6960" i="2" a="1"/>
  <c r="O6960" i="2"/>
  <c r="O6961" i="2" a="1"/>
  <c r="O6961" i="2"/>
  <c r="O6962" i="2" a="1"/>
  <c r="O6962" i="2"/>
  <c r="O6963" i="2" a="1"/>
  <c r="O6963" i="2"/>
  <c r="O6964" i="2" a="1"/>
  <c r="O6964" i="2"/>
  <c r="O6965" i="2" a="1"/>
  <c r="O6965" i="2"/>
  <c r="O6966" i="2" a="1"/>
  <c r="O6966" i="2"/>
  <c r="O6967" i="2" a="1"/>
  <c r="O6967" i="2"/>
  <c r="O6968" i="2" a="1"/>
  <c r="O6968" i="2"/>
  <c r="O6969" i="2" a="1"/>
  <c r="O6969" i="2"/>
  <c r="O6970" i="2" a="1"/>
  <c r="O6970" i="2"/>
  <c r="O6971" i="2" a="1"/>
  <c r="O6971" i="2"/>
  <c r="O6972" i="2" a="1"/>
  <c r="O6972" i="2"/>
  <c r="O6973" i="2" a="1"/>
  <c r="O6973" i="2"/>
  <c r="O6974" i="2" a="1"/>
  <c r="O6974" i="2"/>
  <c r="O6975" i="2" a="1"/>
  <c r="O6975" i="2"/>
  <c r="O6976" i="2" a="1"/>
  <c r="O6976" i="2"/>
  <c r="O6977" i="2" a="1"/>
  <c r="O6977" i="2"/>
  <c r="O6978" i="2" a="1"/>
  <c r="O6978" i="2"/>
  <c r="O6979" i="2" a="1"/>
  <c r="O6979" i="2"/>
  <c r="O6980" i="2" a="1"/>
  <c r="O6980" i="2"/>
  <c r="O6981" i="2" a="1"/>
  <c r="O6981" i="2"/>
  <c r="O6982" i="2" a="1"/>
  <c r="O6982" i="2"/>
  <c r="O6983" i="2" a="1"/>
  <c r="O6983" i="2"/>
  <c r="O6984" i="2" a="1"/>
  <c r="O6984" i="2"/>
  <c r="O6985" i="2" a="1"/>
  <c r="O6985" i="2"/>
  <c r="O6986" i="2" a="1"/>
  <c r="O6986" i="2"/>
  <c r="O6987" i="2" a="1"/>
  <c r="O6987" i="2"/>
  <c r="O6988" i="2" a="1"/>
  <c r="O6988" i="2"/>
  <c r="O6989" i="2" a="1"/>
  <c r="O6989" i="2"/>
  <c r="O6990" i="2" a="1"/>
  <c r="O6990" i="2"/>
  <c r="O6991" i="2" a="1"/>
  <c r="O6991" i="2"/>
  <c r="O6992" i="2" a="1"/>
  <c r="O6992" i="2"/>
  <c r="O6993" i="2" a="1"/>
  <c r="O6993" i="2"/>
  <c r="O6994" i="2" a="1"/>
  <c r="O6994" i="2"/>
  <c r="O6995" i="2" a="1"/>
  <c r="O6995" i="2"/>
  <c r="O6996" i="2" a="1"/>
  <c r="O6996" i="2"/>
  <c r="O6997" i="2" a="1"/>
  <c r="O6997" i="2"/>
  <c r="O6998" i="2" a="1"/>
  <c r="O6998" i="2"/>
  <c r="O6999" i="2" a="1"/>
  <c r="O6999" i="2"/>
  <c r="O7000" i="2" a="1"/>
  <c r="O7000" i="2"/>
  <c r="O7001" i="2" a="1"/>
  <c r="O7001" i="2"/>
  <c r="O7002" i="2" a="1"/>
  <c r="O7002" i="2"/>
  <c r="O7003" i="2" a="1"/>
  <c r="O7003" i="2"/>
  <c r="O7004" i="2" a="1"/>
  <c r="O7004" i="2"/>
  <c r="O7005" i="2" a="1"/>
  <c r="O7005" i="2"/>
  <c r="O7006" i="2" a="1"/>
  <c r="O7006" i="2"/>
  <c r="O7007" i="2" a="1"/>
  <c r="O7007" i="2"/>
  <c r="O7008" i="2" a="1"/>
  <c r="O7008" i="2"/>
  <c r="O7009" i="2" a="1"/>
  <c r="O7009" i="2"/>
  <c r="O7010" i="2" a="1"/>
  <c r="O7010" i="2"/>
  <c r="O7011" i="2" a="1"/>
  <c r="O7011" i="2"/>
  <c r="O7012" i="2" a="1"/>
  <c r="O7012" i="2"/>
  <c r="O7013" i="2" a="1"/>
  <c r="O7013" i="2"/>
  <c r="O7014" i="2" a="1"/>
  <c r="O7014" i="2"/>
  <c r="O7015" i="2" a="1"/>
  <c r="O7015" i="2"/>
  <c r="O7016" i="2" a="1"/>
  <c r="O7016" i="2"/>
  <c r="O7017" i="2" a="1"/>
  <c r="O7017" i="2"/>
  <c r="O7018" i="2" a="1"/>
  <c r="O7018" i="2"/>
  <c r="O7019" i="2" a="1"/>
  <c r="O7019" i="2"/>
  <c r="O7020" i="2" a="1"/>
  <c r="O7020" i="2"/>
  <c r="O7021" i="2" a="1"/>
  <c r="O7021" i="2"/>
  <c r="O7022" i="2" a="1"/>
  <c r="O7022" i="2"/>
  <c r="O7023" i="2" a="1"/>
  <c r="O7023" i="2"/>
  <c r="O7024" i="2" a="1"/>
  <c r="O7024" i="2"/>
  <c r="O7025" i="2" a="1"/>
  <c r="O7025" i="2"/>
  <c r="O7026" i="2" a="1"/>
  <c r="O7026" i="2"/>
  <c r="O7027" i="2" a="1"/>
  <c r="O7027" i="2"/>
  <c r="O7028" i="2" a="1"/>
  <c r="O7028" i="2"/>
  <c r="O7029" i="2" a="1"/>
  <c r="O7029" i="2"/>
  <c r="O7030" i="2" a="1"/>
  <c r="O7030" i="2"/>
  <c r="O7031" i="2" a="1"/>
  <c r="O7031" i="2"/>
  <c r="O7032" i="2" a="1"/>
  <c r="O7032" i="2"/>
  <c r="O7033" i="2" a="1"/>
  <c r="O7033" i="2"/>
  <c r="O7034" i="2" a="1"/>
  <c r="O7034" i="2"/>
  <c r="O7035" i="2" a="1"/>
  <c r="O7035" i="2"/>
  <c r="O7036" i="2" a="1"/>
  <c r="O7036" i="2"/>
  <c r="O7037" i="2" a="1"/>
  <c r="O7037" i="2"/>
  <c r="O7038" i="2" a="1"/>
  <c r="O7038" i="2"/>
  <c r="O7039" i="2" a="1"/>
  <c r="O7039" i="2"/>
  <c r="O7040" i="2" a="1"/>
  <c r="O7040" i="2"/>
  <c r="O7041" i="2" a="1"/>
  <c r="O7041" i="2"/>
  <c r="O7042" i="2" a="1"/>
  <c r="O7042" i="2"/>
  <c r="O7043" i="2" a="1"/>
  <c r="O7043" i="2"/>
  <c r="O7044" i="2" a="1"/>
  <c r="O7044" i="2"/>
  <c r="O7045" i="2" a="1"/>
  <c r="O7045" i="2"/>
  <c r="O7046" i="2" a="1"/>
  <c r="O7046" i="2"/>
  <c r="O7047" i="2" a="1"/>
  <c r="O7047" i="2"/>
  <c r="O7048" i="2" a="1"/>
  <c r="O7048" i="2"/>
  <c r="O7049" i="2" a="1"/>
  <c r="O7049" i="2"/>
  <c r="O7050" i="2" a="1"/>
  <c r="O7050" i="2"/>
  <c r="O7051" i="2" a="1"/>
  <c r="O7051" i="2"/>
  <c r="O7052" i="2" a="1"/>
  <c r="O7052" i="2"/>
  <c r="O7053" i="2" a="1"/>
  <c r="O7053" i="2"/>
  <c r="O7054" i="2" a="1"/>
  <c r="O7054" i="2"/>
  <c r="O7055" i="2" a="1"/>
  <c r="O7055" i="2"/>
  <c r="O7056" i="2" a="1"/>
  <c r="O7056" i="2"/>
  <c r="O7057" i="2" a="1"/>
  <c r="O7057" i="2"/>
  <c r="O7058" i="2" a="1"/>
  <c r="O7058" i="2"/>
  <c r="O7059" i="2" a="1"/>
  <c r="O7059" i="2"/>
  <c r="O7060" i="2" a="1"/>
  <c r="O7060" i="2"/>
  <c r="O7061" i="2" a="1"/>
  <c r="O7061" i="2"/>
  <c r="O7062" i="2" a="1"/>
  <c r="O7062" i="2"/>
  <c r="O7063" i="2" a="1"/>
  <c r="O7063" i="2"/>
  <c r="O7064" i="2" a="1"/>
  <c r="O7064" i="2"/>
  <c r="O7065" i="2" a="1"/>
  <c r="O7065" i="2"/>
  <c r="O7066" i="2" a="1"/>
  <c r="O7066" i="2"/>
  <c r="O7067" i="2" a="1"/>
  <c r="O7067" i="2"/>
  <c r="O7068" i="2" a="1"/>
  <c r="O7068" i="2"/>
  <c r="O7069" i="2" a="1"/>
  <c r="O7069" i="2"/>
  <c r="O7070" i="2" a="1"/>
  <c r="O7070" i="2"/>
  <c r="O7071" i="2" a="1"/>
  <c r="O7071" i="2"/>
  <c r="O7072" i="2" a="1"/>
  <c r="O7072" i="2"/>
  <c r="O7073" i="2" a="1"/>
  <c r="O7073" i="2"/>
  <c r="O7074" i="2" a="1"/>
  <c r="O7074" i="2"/>
  <c r="O7075" i="2" a="1"/>
  <c r="O7075" i="2"/>
  <c r="O7076" i="2" a="1"/>
  <c r="O7076" i="2"/>
  <c r="O7077" i="2" a="1"/>
  <c r="O7077" i="2"/>
  <c r="O7078" i="2" a="1"/>
  <c r="O7078" i="2"/>
  <c r="O7079" i="2" a="1"/>
  <c r="O7079" i="2"/>
  <c r="O7080" i="2" a="1"/>
  <c r="O7080" i="2"/>
  <c r="O7081" i="2" a="1"/>
  <c r="O7081" i="2"/>
  <c r="O7082" i="2" a="1"/>
  <c r="O7082" i="2"/>
  <c r="O7083" i="2" a="1"/>
  <c r="O7083" i="2"/>
  <c r="O7084" i="2" a="1"/>
  <c r="O7084" i="2"/>
  <c r="O7085" i="2" a="1"/>
  <c r="O7085" i="2"/>
  <c r="O7086" i="2" a="1"/>
  <c r="O7086" i="2"/>
  <c r="O7087" i="2" a="1"/>
  <c r="O7087" i="2"/>
  <c r="O7088" i="2" a="1"/>
  <c r="O7088" i="2"/>
  <c r="O7089" i="2" a="1"/>
  <c r="O7089" i="2"/>
  <c r="O7090" i="2" a="1"/>
  <c r="O7090" i="2"/>
  <c r="O7091" i="2" a="1"/>
  <c r="O7091" i="2"/>
  <c r="O7092" i="2" a="1"/>
  <c r="O7092" i="2"/>
  <c r="O7093" i="2" a="1"/>
  <c r="O7093" i="2"/>
  <c r="O7094" i="2" a="1"/>
  <c r="O7094" i="2"/>
  <c r="O7095" i="2" a="1"/>
  <c r="O7095" i="2"/>
  <c r="O7096" i="2" a="1"/>
  <c r="O7096" i="2"/>
  <c r="O7097" i="2" a="1"/>
  <c r="O7097" i="2"/>
  <c r="O7098" i="2" a="1"/>
  <c r="O7098" i="2"/>
  <c r="O7099" i="2" a="1"/>
  <c r="O7099" i="2"/>
  <c r="O7100" i="2" a="1"/>
  <c r="O7100" i="2"/>
  <c r="O7101" i="2" a="1"/>
  <c r="O7101" i="2"/>
  <c r="O7102" i="2" a="1"/>
  <c r="O7102" i="2"/>
  <c r="O7103" i="2" a="1"/>
  <c r="O7103" i="2"/>
  <c r="O7104" i="2" a="1"/>
  <c r="O7104" i="2"/>
  <c r="O7105" i="2" a="1"/>
  <c r="O7105" i="2"/>
  <c r="O7106" i="2" a="1"/>
  <c r="O7106" i="2"/>
  <c r="O7107" i="2" a="1"/>
  <c r="O7107" i="2"/>
  <c r="O7108" i="2" a="1"/>
  <c r="O7108" i="2"/>
  <c r="O7109" i="2" a="1"/>
  <c r="O7109" i="2"/>
  <c r="O7110" i="2" a="1"/>
  <c r="O7110" i="2"/>
  <c r="O7111" i="2" a="1"/>
  <c r="O7111" i="2"/>
  <c r="O7112" i="2" a="1"/>
  <c r="O7112" i="2"/>
  <c r="O7113" i="2" a="1"/>
  <c r="O7113" i="2"/>
  <c r="O7114" i="2" a="1"/>
  <c r="O7114" i="2"/>
  <c r="O7115" i="2" a="1"/>
  <c r="O7115" i="2"/>
  <c r="O7116" i="2" a="1"/>
  <c r="O7116" i="2"/>
  <c r="O7117" i="2" a="1"/>
  <c r="O7117" i="2"/>
  <c r="O7118" i="2" a="1"/>
  <c r="O7118" i="2"/>
  <c r="O7119" i="2" a="1"/>
  <c r="O7119" i="2"/>
  <c r="O7120" i="2" a="1"/>
  <c r="O7120" i="2"/>
  <c r="O7121" i="2" a="1"/>
  <c r="O7121" i="2"/>
  <c r="O7122" i="2" a="1"/>
  <c r="O7122" i="2"/>
  <c r="O7123" i="2" a="1"/>
  <c r="O7123" i="2"/>
  <c r="O7124" i="2" a="1"/>
  <c r="O7124" i="2"/>
  <c r="O7125" i="2" a="1"/>
  <c r="O7125" i="2"/>
  <c r="O7126" i="2" a="1"/>
  <c r="O7126" i="2"/>
  <c r="O7127" i="2" a="1"/>
  <c r="O7127" i="2"/>
  <c r="O7128" i="2" a="1"/>
  <c r="O7128" i="2"/>
  <c r="O7129" i="2" a="1"/>
  <c r="O7129" i="2"/>
  <c r="O7130" i="2" a="1"/>
  <c r="O7130" i="2"/>
  <c r="O7131" i="2" a="1"/>
  <c r="O7131" i="2"/>
  <c r="O7132" i="2" a="1"/>
  <c r="O7132" i="2"/>
  <c r="O7133" i="2" a="1"/>
  <c r="O7133" i="2"/>
  <c r="O7134" i="2" a="1"/>
  <c r="O7134" i="2"/>
  <c r="O7135" i="2" a="1"/>
  <c r="O7135" i="2"/>
  <c r="O7136" i="2" a="1"/>
  <c r="O7136" i="2"/>
  <c r="O7137" i="2" a="1"/>
  <c r="O7137" i="2"/>
  <c r="O7138" i="2" a="1"/>
  <c r="O7138" i="2"/>
  <c r="O7139" i="2" a="1"/>
  <c r="O7139" i="2"/>
  <c r="O7140" i="2" a="1"/>
  <c r="O7140" i="2"/>
  <c r="O7141" i="2" a="1"/>
  <c r="O7141" i="2"/>
  <c r="O7142" i="2" a="1"/>
  <c r="O7142" i="2"/>
  <c r="O7143" i="2" a="1"/>
  <c r="O7143" i="2"/>
  <c r="O7144" i="2" a="1"/>
  <c r="O7144" i="2"/>
  <c r="O7145" i="2" a="1"/>
  <c r="O7145" i="2"/>
  <c r="O7146" i="2" a="1"/>
  <c r="O7146" i="2"/>
  <c r="O7147" i="2" a="1"/>
  <c r="O7147" i="2"/>
  <c r="O7148" i="2" a="1"/>
  <c r="O7148" i="2"/>
  <c r="O7149" i="2" a="1"/>
  <c r="O7149" i="2"/>
  <c r="O7150" i="2" a="1"/>
  <c r="O7150" i="2"/>
  <c r="O7151" i="2" a="1"/>
  <c r="O7151" i="2"/>
  <c r="O7152" i="2" a="1"/>
  <c r="O7152" i="2"/>
  <c r="O7153" i="2" a="1"/>
  <c r="O7153" i="2"/>
  <c r="O7154" i="2" a="1"/>
  <c r="O7154" i="2"/>
  <c r="O7155" i="2" a="1"/>
  <c r="O7155" i="2"/>
  <c r="O7156" i="2" a="1"/>
  <c r="O7156" i="2"/>
  <c r="O7157" i="2" a="1"/>
  <c r="O7157" i="2"/>
  <c r="O7158" i="2" a="1"/>
  <c r="O7158" i="2"/>
  <c r="O7159" i="2" a="1"/>
  <c r="O7159" i="2"/>
  <c r="O7160" i="2" a="1"/>
  <c r="O7160" i="2"/>
  <c r="O7161" i="2" a="1"/>
  <c r="O7161" i="2"/>
  <c r="O7162" i="2" a="1"/>
  <c r="O7162" i="2"/>
  <c r="O7163" i="2" a="1"/>
  <c r="O7163" i="2"/>
  <c r="O7164" i="2" a="1"/>
  <c r="O7164" i="2"/>
  <c r="O7165" i="2" a="1"/>
  <c r="O7165" i="2"/>
  <c r="O7166" i="2" a="1"/>
  <c r="O7166" i="2"/>
  <c r="O7167" i="2" a="1"/>
  <c r="O7167" i="2"/>
  <c r="O7168" i="2" a="1"/>
  <c r="O7168" i="2"/>
  <c r="O7169" i="2" a="1"/>
  <c r="O7169" i="2"/>
  <c r="O7170" i="2" a="1"/>
  <c r="O7170" i="2"/>
  <c r="O7171" i="2" a="1"/>
  <c r="O7171" i="2"/>
  <c r="O7172" i="2" a="1"/>
  <c r="O7172" i="2"/>
  <c r="O7173" i="2" a="1"/>
  <c r="O7173" i="2"/>
  <c r="O7174" i="2" a="1"/>
  <c r="O7174" i="2"/>
  <c r="O7175" i="2" a="1"/>
  <c r="O7175" i="2"/>
  <c r="O7176" i="2" a="1"/>
  <c r="O7176" i="2"/>
  <c r="O7177" i="2" a="1"/>
  <c r="O7177" i="2"/>
  <c r="O7178" i="2" a="1"/>
  <c r="O7178" i="2"/>
  <c r="O7179" i="2" a="1"/>
  <c r="O7179" i="2"/>
  <c r="O7180" i="2" a="1"/>
  <c r="O7180" i="2"/>
  <c r="O7181" i="2" a="1"/>
  <c r="O7181" i="2"/>
  <c r="O7182" i="2" a="1"/>
  <c r="O7182" i="2"/>
  <c r="O7183" i="2" a="1"/>
  <c r="O7183" i="2"/>
  <c r="O7184" i="2" a="1"/>
  <c r="O7184" i="2"/>
  <c r="O7185" i="2" a="1"/>
  <c r="O7185" i="2"/>
  <c r="O7186" i="2" a="1"/>
  <c r="O7186" i="2"/>
  <c r="O7187" i="2" a="1"/>
  <c r="O7187" i="2"/>
  <c r="O7188" i="2" a="1"/>
  <c r="O7188" i="2"/>
  <c r="O7189" i="2" a="1"/>
  <c r="O7189" i="2"/>
  <c r="O7190" i="2" a="1"/>
  <c r="O7190" i="2"/>
  <c r="O7191" i="2" a="1"/>
  <c r="O7191" i="2"/>
  <c r="O7192" i="2" a="1"/>
  <c r="O7192" i="2"/>
  <c r="O7193" i="2" a="1"/>
  <c r="O7193" i="2"/>
  <c r="O7194" i="2" a="1"/>
  <c r="O7194" i="2"/>
  <c r="O7195" i="2" a="1"/>
  <c r="O7195" i="2"/>
  <c r="O7196" i="2" a="1"/>
  <c r="O7196" i="2"/>
  <c r="O7197" i="2" a="1"/>
  <c r="O7197" i="2"/>
  <c r="O7198" i="2" a="1"/>
  <c r="O7198" i="2"/>
  <c r="O7199" i="2" a="1"/>
  <c r="O7199" i="2"/>
  <c r="O7200" i="2" a="1"/>
  <c r="O7200" i="2"/>
  <c r="O7201" i="2" a="1"/>
  <c r="O7201" i="2"/>
  <c r="O7202" i="2" a="1"/>
  <c r="O7202" i="2"/>
  <c r="O7203" i="2" a="1"/>
  <c r="O7203" i="2"/>
  <c r="O7204" i="2" a="1"/>
  <c r="O7204" i="2"/>
  <c r="O7205" i="2" a="1"/>
  <c r="O7205" i="2"/>
  <c r="O7206" i="2" a="1"/>
  <c r="O7206" i="2"/>
  <c r="O7207" i="2" a="1"/>
  <c r="O7207" i="2"/>
  <c r="O7208" i="2" a="1"/>
  <c r="O7208" i="2"/>
  <c r="O7209" i="2" a="1"/>
  <c r="O7209" i="2"/>
  <c r="O7210" i="2" a="1"/>
  <c r="O7210" i="2"/>
  <c r="O7211" i="2" a="1"/>
  <c r="O7211" i="2"/>
  <c r="O7212" i="2" a="1"/>
  <c r="O7212" i="2"/>
  <c r="O7213" i="2" a="1"/>
  <c r="O7213" i="2"/>
  <c r="O7214" i="2" a="1"/>
  <c r="O7214" i="2"/>
  <c r="O7215" i="2" a="1"/>
  <c r="O7215" i="2"/>
  <c r="O7216" i="2" a="1"/>
  <c r="O7216" i="2"/>
  <c r="O7217" i="2" a="1"/>
  <c r="O7217" i="2"/>
  <c r="O7218" i="2" a="1"/>
  <c r="O7218" i="2"/>
  <c r="O7219" i="2" a="1"/>
  <c r="O7219" i="2"/>
  <c r="O7220" i="2" a="1"/>
  <c r="O7220" i="2"/>
  <c r="O7221" i="2" a="1"/>
  <c r="O7221" i="2"/>
  <c r="O7222" i="2" a="1"/>
  <c r="O7222" i="2"/>
  <c r="O7223" i="2" a="1"/>
  <c r="O7223" i="2"/>
  <c r="O7224" i="2" a="1"/>
  <c r="O7224" i="2"/>
  <c r="O7225" i="2" a="1"/>
  <c r="O7225" i="2"/>
  <c r="O7226" i="2" a="1"/>
  <c r="O7226" i="2"/>
  <c r="O7227" i="2" a="1"/>
  <c r="O7227" i="2"/>
  <c r="O7228" i="2" a="1"/>
  <c r="O7228" i="2"/>
  <c r="O7229" i="2" a="1"/>
  <c r="O7229" i="2"/>
  <c r="O7230" i="2" a="1"/>
  <c r="O7230" i="2"/>
  <c r="O7231" i="2" a="1"/>
  <c r="O7231" i="2"/>
  <c r="O7232" i="2" a="1"/>
  <c r="O7232" i="2"/>
  <c r="O7233" i="2" a="1"/>
  <c r="O7233" i="2"/>
  <c r="O7234" i="2" a="1"/>
  <c r="O7234" i="2"/>
  <c r="O7235" i="2" a="1"/>
  <c r="O7235" i="2"/>
  <c r="O7236" i="2" a="1"/>
  <c r="O7236" i="2"/>
  <c r="O7237" i="2" a="1"/>
  <c r="O7237" i="2"/>
  <c r="O7238" i="2" a="1"/>
  <c r="O7238" i="2"/>
  <c r="O7239" i="2" a="1"/>
  <c r="O7239" i="2"/>
  <c r="O7240" i="2" a="1"/>
  <c r="O7240" i="2"/>
  <c r="O7241" i="2" a="1"/>
  <c r="O7241" i="2"/>
  <c r="O7242" i="2" a="1"/>
  <c r="O7242" i="2"/>
  <c r="O7243" i="2" a="1"/>
  <c r="O7243" i="2"/>
  <c r="O7244" i="2" a="1"/>
  <c r="O7244" i="2"/>
  <c r="O7245" i="2" a="1"/>
  <c r="O7245" i="2"/>
  <c r="O7246" i="2" a="1"/>
  <c r="O7246" i="2"/>
  <c r="O7247" i="2" a="1"/>
  <c r="O7247" i="2"/>
  <c r="O7248" i="2" a="1"/>
  <c r="O7248" i="2"/>
  <c r="O7249" i="2" a="1"/>
  <c r="O7249" i="2"/>
  <c r="O7250" i="2" a="1"/>
  <c r="O7250" i="2"/>
  <c r="O7251" i="2" a="1"/>
  <c r="O7251" i="2"/>
  <c r="O7252" i="2" a="1"/>
  <c r="O7252" i="2"/>
  <c r="O7253" i="2" a="1"/>
  <c r="O7253" i="2"/>
  <c r="O7254" i="2" a="1"/>
  <c r="O7254" i="2"/>
  <c r="O7255" i="2" a="1"/>
  <c r="O7255" i="2"/>
  <c r="O7256" i="2" a="1"/>
  <c r="O7256" i="2"/>
  <c r="O7257" i="2" a="1"/>
  <c r="O7257" i="2"/>
  <c r="O7258" i="2" a="1"/>
  <c r="O7258" i="2"/>
  <c r="O7259" i="2" a="1"/>
  <c r="O7259" i="2"/>
  <c r="O7260" i="2" a="1"/>
  <c r="O7260" i="2"/>
  <c r="O7261" i="2" a="1"/>
  <c r="O7261" i="2"/>
  <c r="O7262" i="2" a="1"/>
  <c r="O7262" i="2"/>
  <c r="O7263" i="2" a="1"/>
  <c r="O7263" i="2"/>
  <c r="O7264" i="2" a="1"/>
  <c r="O7264" i="2"/>
  <c r="O7265" i="2" a="1"/>
  <c r="O7265" i="2"/>
  <c r="O7266" i="2" a="1"/>
  <c r="O7266" i="2"/>
  <c r="O7267" i="2" a="1"/>
  <c r="O7267" i="2"/>
  <c r="O7268" i="2" a="1"/>
  <c r="O7268" i="2"/>
  <c r="O7269" i="2" a="1"/>
  <c r="O7269" i="2"/>
  <c r="O7270" i="2" a="1"/>
  <c r="O7270" i="2"/>
  <c r="O7271" i="2" a="1"/>
  <c r="O7271" i="2"/>
  <c r="O7272" i="2" a="1"/>
  <c r="O7272" i="2"/>
  <c r="O7273" i="2" a="1"/>
  <c r="O7273" i="2"/>
  <c r="O7274" i="2" a="1"/>
  <c r="O7274" i="2"/>
  <c r="O7275" i="2" a="1"/>
  <c r="O7275" i="2"/>
  <c r="O7276" i="2" a="1"/>
  <c r="O7276" i="2"/>
  <c r="O7277" i="2" a="1"/>
  <c r="O7277" i="2"/>
  <c r="O7278" i="2" a="1"/>
  <c r="O7278" i="2"/>
  <c r="O7279" i="2" a="1"/>
  <c r="O7279" i="2"/>
  <c r="O7280" i="2" a="1"/>
  <c r="O7280" i="2"/>
  <c r="O7281" i="2" a="1"/>
  <c r="O7281" i="2"/>
  <c r="O7282" i="2" a="1"/>
  <c r="O7282" i="2"/>
  <c r="O7283" i="2" a="1"/>
  <c r="O7283" i="2"/>
  <c r="O7284" i="2" a="1"/>
  <c r="O7284" i="2"/>
  <c r="O7285" i="2" a="1"/>
  <c r="O7285" i="2"/>
  <c r="O7286" i="2" a="1"/>
  <c r="O7286" i="2"/>
  <c r="O7287" i="2" a="1"/>
  <c r="O7287" i="2"/>
  <c r="O7288" i="2" a="1"/>
  <c r="O7288" i="2"/>
  <c r="O7289" i="2" a="1"/>
  <c r="O7289" i="2"/>
  <c r="O7290" i="2" a="1"/>
  <c r="O7290" i="2"/>
  <c r="O7291" i="2" a="1"/>
  <c r="O7291" i="2"/>
  <c r="O7292" i="2" a="1"/>
  <c r="O7292" i="2"/>
  <c r="O7293" i="2" a="1"/>
  <c r="O7293" i="2"/>
  <c r="O7294" i="2" a="1"/>
  <c r="O7294" i="2"/>
  <c r="O7295" i="2" a="1"/>
  <c r="O7295" i="2"/>
  <c r="O7296" i="2" a="1"/>
  <c r="O7296" i="2"/>
  <c r="O7297" i="2" a="1"/>
  <c r="O7297" i="2"/>
  <c r="O7298" i="2" a="1"/>
  <c r="O7298" i="2"/>
  <c r="O7299" i="2" a="1"/>
  <c r="O7299" i="2"/>
  <c r="O7300" i="2" a="1"/>
  <c r="O7300" i="2"/>
  <c r="O7301" i="2" a="1"/>
  <c r="O7301" i="2"/>
  <c r="O7302" i="2" a="1"/>
  <c r="O7302" i="2"/>
  <c r="O7303" i="2" a="1"/>
  <c r="O7303" i="2"/>
  <c r="O7304" i="2" a="1"/>
  <c r="O7304" i="2"/>
  <c r="O7305" i="2" a="1"/>
  <c r="O7305" i="2"/>
  <c r="O7306" i="2" a="1"/>
  <c r="O7306" i="2"/>
  <c r="O7307" i="2" a="1"/>
  <c r="O7307" i="2"/>
  <c r="O7308" i="2" a="1"/>
  <c r="O7308" i="2"/>
  <c r="O7309" i="2" a="1"/>
  <c r="O7309" i="2"/>
  <c r="O7310" i="2" a="1"/>
  <c r="O7310" i="2"/>
  <c r="O7311" i="2" a="1"/>
  <c r="O7311" i="2"/>
  <c r="O7312" i="2" a="1"/>
  <c r="O7312" i="2"/>
  <c r="O7313" i="2" a="1"/>
  <c r="O7313" i="2"/>
  <c r="O7314" i="2" a="1"/>
  <c r="O7314" i="2"/>
  <c r="O7315" i="2" a="1"/>
  <c r="O7315" i="2"/>
  <c r="O7316" i="2" a="1"/>
  <c r="O7316" i="2"/>
  <c r="O7317" i="2" a="1"/>
  <c r="O7317" i="2"/>
  <c r="O7318" i="2" a="1"/>
  <c r="O7318" i="2"/>
  <c r="O7319" i="2" a="1"/>
  <c r="O7319" i="2"/>
  <c r="O7320" i="2" a="1"/>
  <c r="O7320" i="2"/>
  <c r="O7321" i="2" a="1"/>
  <c r="O7321" i="2"/>
  <c r="O7322" i="2" a="1"/>
  <c r="O7322" i="2"/>
  <c r="O7323" i="2" a="1"/>
  <c r="O7323" i="2"/>
  <c r="O7324" i="2" a="1"/>
  <c r="O7324" i="2"/>
  <c r="O7325" i="2" a="1"/>
  <c r="O7325" i="2"/>
  <c r="O7326" i="2" a="1"/>
  <c r="O7326" i="2"/>
  <c r="O7327" i="2" a="1"/>
  <c r="O7327" i="2"/>
  <c r="O7328" i="2" a="1"/>
  <c r="O7328" i="2"/>
  <c r="O7329" i="2" a="1"/>
  <c r="O7329" i="2"/>
  <c r="O7330" i="2" a="1"/>
  <c r="O7330" i="2"/>
  <c r="O7331" i="2" a="1"/>
  <c r="O7331" i="2"/>
  <c r="O7332" i="2" a="1"/>
  <c r="O7332" i="2"/>
  <c r="O7333" i="2" a="1"/>
  <c r="O7333" i="2"/>
  <c r="O7334" i="2" a="1"/>
  <c r="O7334" i="2"/>
  <c r="O7335" i="2" a="1"/>
  <c r="O7335" i="2"/>
  <c r="O7336" i="2" a="1"/>
  <c r="O7336" i="2"/>
  <c r="O7337" i="2" a="1"/>
  <c r="O7337" i="2"/>
  <c r="O7338" i="2" a="1"/>
  <c r="O7338" i="2"/>
  <c r="O7339" i="2" a="1"/>
  <c r="O7339" i="2"/>
  <c r="O7340" i="2" a="1"/>
  <c r="O7340" i="2"/>
  <c r="O7341" i="2" a="1"/>
  <c r="O7341" i="2"/>
  <c r="O7342" i="2" a="1"/>
  <c r="O7342" i="2"/>
  <c r="O7343" i="2" a="1"/>
  <c r="O7343" i="2"/>
  <c r="O7344" i="2" a="1"/>
  <c r="O7344" i="2"/>
  <c r="O7345" i="2" a="1"/>
  <c r="O7345" i="2"/>
  <c r="O7346" i="2" a="1"/>
  <c r="O7346" i="2"/>
  <c r="O7347" i="2" a="1"/>
  <c r="O7347" i="2"/>
  <c r="O7348" i="2" a="1"/>
  <c r="O7348" i="2"/>
  <c r="O7349" i="2" a="1"/>
  <c r="O7349" i="2"/>
  <c r="O7350" i="2" a="1"/>
  <c r="O7350" i="2"/>
  <c r="O7351" i="2" a="1"/>
  <c r="O7351" i="2"/>
  <c r="O7352" i="2" a="1"/>
  <c r="O7352" i="2"/>
  <c r="O7353" i="2" a="1"/>
  <c r="O7353" i="2"/>
  <c r="O7354" i="2" a="1"/>
  <c r="O7354" i="2"/>
  <c r="O7355" i="2" a="1"/>
  <c r="O7355" i="2"/>
  <c r="O7356" i="2" a="1"/>
  <c r="O7356" i="2"/>
  <c r="O7357" i="2" a="1"/>
  <c r="O7357" i="2"/>
  <c r="O7358" i="2" a="1"/>
  <c r="O7358" i="2"/>
  <c r="O7359" i="2" a="1"/>
  <c r="O7359" i="2"/>
  <c r="O7360" i="2" a="1"/>
  <c r="O7360" i="2"/>
  <c r="O7361" i="2" a="1"/>
  <c r="O7361" i="2"/>
  <c r="O7362" i="2" a="1"/>
  <c r="O7362" i="2"/>
  <c r="O7363" i="2" a="1"/>
  <c r="O7363" i="2"/>
  <c r="O7364" i="2" a="1"/>
  <c r="O7364" i="2"/>
  <c r="O7365" i="2" a="1"/>
  <c r="O7365" i="2"/>
  <c r="O7366" i="2" a="1"/>
  <c r="O7366" i="2"/>
  <c r="O7367" i="2" a="1"/>
  <c r="O7367" i="2"/>
  <c r="O7368" i="2" a="1"/>
  <c r="O7368" i="2"/>
  <c r="O7369" i="2" a="1"/>
  <c r="O7369" i="2"/>
  <c r="O7370" i="2" a="1"/>
  <c r="O7370" i="2"/>
  <c r="O7371" i="2" a="1"/>
  <c r="O7371" i="2"/>
  <c r="O7372" i="2" a="1"/>
  <c r="O7372" i="2"/>
  <c r="O7373" i="2" a="1"/>
  <c r="O7373" i="2"/>
  <c r="O7374" i="2" a="1"/>
  <c r="O7374" i="2"/>
  <c r="O7375" i="2" a="1"/>
  <c r="O7375" i="2"/>
  <c r="O7376" i="2" a="1"/>
  <c r="O7376" i="2"/>
  <c r="O7377" i="2" a="1"/>
  <c r="O7377" i="2"/>
  <c r="O7378" i="2" a="1"/>
  <c r="O7378" i="2"/>
  <c r="O7379" i="2" a="1"/>
  <c r="O7379" i="2"/>
  <c r="O7380" i="2" a="1"/>
  <c r="O7380" i="2"/>
  <c r="O7381" i="2" a="1"/>
  <c r="O7381" i="2"/>
  <c r="O7382" i="2" a="1"/>
  <c r="O7382" i="2"/>
  <c r="O7383" i="2" a="1"/>
  <c r="O7383" i="2"/>
  <c r="O7384" i="2" a="1"/>
  <c r="O7384" i="2"/>
  <c r="O7385" i="2" a="1"/>
  <c r="O7385" i="2"/>
  <c r="O7386" i="2" a="1"/>
  <c r="O7386" i="2"/>
  <c r="O7387" i="2" a="1"/>
  <c r="O7387" i="2"/>
  <c r="O7388" i="2" a="1"/>
  <c r="O7388" i="2"/>
  <c r="O7389" i="2" a="1"/>
  <c r="O7389" i="2"/>
  <c r="O7390" i="2" a="1"/>
  <c r="O7390" i="2"/>
  <c r="O7391" i="2" a="1"/>
  <c r="O7391" i="2"/>
  <c r="O7392" i="2" a="1"/>
  <c r="O7392" i="2"/>
  <c r="O7393" i="2" a="1"/>
  <c r="O7393" i="2"/>
  <c r="O7394" i="2" a="1"/>
  <c r="O7394" i="2"/>
  <c r="O7395" i="2" a="1"/>
  <c r="O7395" i="2"/>
  <c r="O2" i="2" a="1"/>
  <c r="O2" i="2"/>
  <c r="V2" i="2"/>
  <c r="O3" i="2" a="1"/>
  <c r="O3" i="2"/>
  <c r="Q3" i="2"/>
  <c r="R3" i="2"/>
  <c r="V3" i="2"/>
  <c r="AH3" i="2"/>
  <c r="AK3" i="2"/>
  <c r="O4" i="2" a="1"/>
  <c r="O4" i="2"/>
  <c r="Q4" i="2"/>
  <c r="R4" i="2"/>
  <c r="V4" i="2"/>
  <c r="AH4" i="2"/>
  <c r="O5" i="2" a="1"/>
  <c r="O5" i="2"/>
  <c r="R5" i="2"/>
  <c r="V5" i="2"/>
  <c r="AH5" i="2"/>
  <c r="O6" i="2" a="1"/>
  <c r="O6" i="2"/>
  <c r="Q6" i="2"/>
  <c r="R6" i="2"/>
  <c r="V6" i="2"/>
  <c r="AH6" i="2"/>
  <c r="O7" i="2" a="1"/>
  <c r="O7" i="2"/>
  <c r="Q7" i="2"/>
  <c r="R7" i="2"/>
  <c r="O8" i="2" a="1"/>
  <c r="O8" i="2"/>
  <c r="Q8" i="2"/>
  <c r="R8" i="2"/>
  <c r="O9" i="2" a="1"/>
  <c r="O9" i="2"/>
  <c r="Q9" i="2"/>
  <c r="R9" i="2"/>
  <c r="O10" i="2" a="1"/>
  <c r="O10" i="2"/>
  <c r="Q10" i="2"/>
  <c r="R10" i="2"/>
  <c r="O11" i="2" a="1"/>
  <c r="O11" i="2"/>
  <c r="Q11" i="2"/>
  <c r="R11" i="2"/>
  <c r="O12" i="2" a="1"/>
  <c r="O12" i="2"/>
  <c r="Q12" i="2"/>
  <c r="R12" i="2"/>
  <c r="O13" i="2" a="1"/>
  <c r="O13" i="2"/>
  <c r="Q13" i="2"/>
  <c r="R13" i="2"/>
  <c r="O14" i="2" a="1"/>
  <c r="O14" i="2"/>
  <c r="Q14" i="2"/>
  <c r="R14" i="2"/>
  <c r="O15" i="2" a="1"/>
  <c r="O15" i="2"/>
  <c r="O16" i="2" a="1"/>
  <c r="O16" i="2"/>
  <c r="O17" i="2" a="1"/>
  <c r="O17" i="2"/>
  <c r="O18" i="2" a="1"/>
  <c r="O18" i="2"/>
  <c r="O19" i="2" a="1"/>
  <c r="O19" i="2"/>
  <c r="O20" i="2" a="1"/>
  <c r="O20" i="2"/>
  <c r="O21" i="2" a="1"/>
  <c r="O21" i="2"/>
  <c r="O22" i="2" a="1"/>
  <c r="O22" i="2"/>
  <c r="O23" i="2" a="1"/>
  <c r="O23" i="2"/>
  <c r="O24" i="2" a="1"/>
  <c r="O24" i="2"/>
  <c r="O25" i="2" a="1"/>
  <c r="O25" i="2"/>
  <c r="O26" i="2" a="1"/>
  <c r="O26" i="2"/>
  <c r="O27" i="2" a="1"/>
  <c r="O27" i="2"/>
  <c r="AE7" i="2"/>
  <c r="AE6" i="2"/>
  <c r="AE5" i="2"/>
  <c r="AE4" i="2"/>
  <c r="AE3" i="2"/>
  <c r="AB3" i="2"/>
  <c r="Y4" i="2"/>
  <c r="Y3" i="2"/>
  <c r="U2" i="2"/>
  <c r="U6" i="2"/>
  <c r="U5" i="2"/>
  <c r="U4" i="2"/>
  <c r="U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<sst xmlns="http://schemas.openxmlformats.org/spreadsheetml/2006/main" count="81462" uniqueCount="167">
  <si>
    <t>Order ID</t>
  </si>
  <si>
    <t>Order Date</t>
  </si>
  <si>
    <t>Product ID</t>
  </si>
  <si>
    <t>Product Category</t>
  </si>
  <si>
    <t>Buyer Gender</t>
  </si>
  <si>
    <t>Buyer Age</t>
  </si>
  <si>
    <t>Order Location</t>
  </si>
  <si>
    <t>International Shipping</t>
  </si>
  <si>
    <t>Sales Price</t>
  </si>
  <si>
    <t>Shipping Charges</t>
  </si>
  <si>
    <t>Sales per Unit</t>
  </si>
  <si>
    <t>Quantity</t>
  </si>
  <si>
    <t>Total Sales</t>
  </si>
  <si>
    <t>Rating</t>
  </si>
  <si>
    <t>Review</t>
  </si>
  <si>
    <t>BF1543</t>
  </si>
  <si>
    <t>Clothing</t>
  </si>
  <si>
    <t>Male</t>
  </si>
  <si>
    <t>New Jersey</t>
  </si>
  <si>
    <t>No</t>
  </si>
  <si>
    <t>The delivery team handled the product with care.</t>
  </si>
  <si>
    <t>Las Vegas</t>
  </si>
  <si>
    <t>Had slight delays but the product was in good shape.</t>
  </si>
  <si>
    <t>BF1544</t>
  </si>
  <si>
    <t>Other</t>
  </si>
  <si>
    <t>Female</t>
  </si>
  <si>
    <t>Cardiff</t>
  </si>
  <si>
    <t>Yes</t>
  </si>
  <si>
    <t>Waste of Money.</t>
  </si>
  <si>
    <t>Pittsburgh</t>
  </si>
  <si>
    <t>BF1545</t>
  </si>
  <si>
    <t>Miami</t>
  </si>
  <si>
    <t>Lack of delivery delays is greatly appreciated.</t>
  </si>
  <si>
    <t>BF1546</t>
  </si>
  <si>
    <t>Sydney</t>
  </si>
  <si>
    <t>The product had an underwhelming design.</t>
  </si>
  <si>
    <t>BF1547</t>
  </si>
  <si>
    <t>Ornaments</t>
  </si>
  <si>
    <t>Memphis</t>
  </si>
  <si>
    <t>Premium quality as usual.</t>
  </si>
  <si>
    <t>Not as expected.</t>
  </si>
  <si>
    <t>New York</t>
  </si>
  <si>
    <t>BF1548</t>
  </si>
  <si>
    <t>Great design is one of the major positives of this product.</t>
  </si>
  <si>
    <t>Montreal</t>
  </si>
  <si>
    <t>The product was delivered quickly.</t>
  </si>
  <si>
    <t>Sacramento</t>
  </si>
  <si>
    <t>There is clear evidence of subpar detailing.</t>
  </si>
  <si>
    <t>BF1549</t>
  </si>
  <si>
    <t>Average product</t>
  </si>
  <si>
    <t>BF1550</t>
  </si>
  <si>
    <t>Paris</t>
  </si>
  <si>
    <t>Exquisite craftsmanship here is absolutely appreciated.</t>
  </si>
  <si>
    <t>BF1551</t>
  </si>
  <si>
    <t>San Antonio</t>
  </si>
  <si>
    <t>Unfortunately, the delivery was late.</t>
  </si>
  <si>
    <t>Cleveland</t>
  </si>
  <si>
    <t>The Product exhibits good design.</t>
  </si>
  <si>
    <t>London</t>
  </si>
  <si>
    <t>The product is not as advertised.</t>
  </si>
  <si>
    <t>Portland</t>
  </si>
  <si>
    <t>The product was affordable here compared to other brands.</t>
  </si>
  <si>
    <t>Detroit</t>
  </si>
  <si>
    <t>Never buying from here again.</t>
  </si>
  <si>
    <t>The promotion quality does not match the product</t>
  </si>
  <si>
    <t>Discount deals was greatly appreciated.</t>
  </si>
  <si>
    <t>Dublin</t>
  </si>
  <si>
    <t>Glasgow</t>
  </si>
  <si>
    <t>Careless handling by the delivery team.</t>
  </si>
  <si>
    <t>Austin</t>
  </si>
  <si>
    <t>Incredible detailing was clearly evident.</t>
  </si>
  <si>
    <t>The product had poor quality.</t>
  </si>
  <si>
    <t>The product had excellent quality.</t>
  </si>
  <si>
    <t>The handling was questionable but incurred only minute damages.</t>
  </si>
  <si>
    <t>Toronto</t>
  </si>
  <si>
    <t>Mumbai</t>
  </si>
  <si>
    <t>BF1552</t>
  </si>
  <si>
    <t>San Francisco</t>
  </si>
  <si>
    <t>BF1553</t>
  </si>
  <si>
    <t>Manchester</t>
  </si>
  <si>
    <t>Liverpool</t>
  </si>
  <si>
    <t>Low quality products are a usual here these days.</t>
  </si>
  <si>
    <t>BF1554</t>
  </si>
  <si>
    <t>Expected much better</t>
  </si>
  <si>
    <t>It was ok.</t>
  </si>
  <si>
    <t>BF1555</t>
  </si>
  <si>
    <t>New Delhi</t>
  </si>
  <si>
    <t>Clear delays in delivery.</t>
  </si>
  <si>
    <t>Nothing too special.</t>
  </si>
  <si>
    <t>OrderID</t>
  </si>
  <si>
    <t>ProductID</t>
  </si>
  <si>
    <t>OrderDate</t>
  </si>
  <si>
    <t>MonthandYear</t>
  </si>
  <si>
    <t>ProductCategory</t>
  </si>
  <si>
    <t>BuyerGender</t>
  </si>
  <si>
    <t>BuyerAge</t>
  </si>
  <si>
    <t>OrderLocation</t>
  </si>
  <si>
    <t>InternationalShipping</t>
  </si>
  <si>
    <t>SalesPrice</t>
  </si>
  <si>
    <t>SalesperUnit</t>
  </si>
  <si>
    <t>OrderSalesValue</t>
  </si>
  <si>
    <t>RatingCategory</t>
  </si>
  <si>
    <t>Month</t>
  </si>
  <si>
    <t>AverageReview</t>
  </si>
  <si>
    <t>RatingsCategoryTotal</t>
  </si>
  <si>
    <t>TotalReviewsPerRatingsCategory</t>
  </si>
  <si>
    <t>AverageOrderValueperReviewCategory</t>
  </si>
  <si>
    <t>TotalReviewsPerProductCategory</t>
  </si>
  <si>
    <t>AverageReviewifIntShipping</t>
  </si>
  <si>
    <t>SalesTotalRange</t>
  </si>
  <si>
    <t>AverageReviewperSalesRange</t>
  </si>
  <si>
    <t>QuantityofItemsPurchased</t>
  </si>
  <si>
    <t>AverageReviewperQuantityPurchased</t>
  </si>
  <si>
    <t>Gender</t>
  </si>
  <si>
    <t>AverageReviewbyGender</t>
  </si>
  <si>
    <t>NewJersey</t>
  </si>
  <si>
    <t>Excellent</t>
  </si>
  <si>
    <t>0-99</t>
  </si>
  <si>
    <t>LasVegas</t>
  </si>
  <si>
    <t>Good</t>
  </si>
  <si>
    <t>100-199</t>
  </si>
  <si>
    <t>Average</t>
  </si>
  <si>
    <t>200-299</t>
  </si>
  <si>
    <t>Poor</t>
  </si>
  <si>
    <t>300-399</t>
  </si>
  <si>
    <t>Unsatisfactory</t>
  </si>
  <si>
    <t>400-499</t>
  </si>
  <si>
    <t>500+</t>
  </si>
  <si>
    <t>NewYork</t>
  </si>
  <si>
    <t>SanAntonio</t>
  </si>
  <si>
    <t>SanFrancisco</t>
  </si>
  <si>
    <t>NewDelhi</t>
  </si>
  <si>
    <t>RatingsCategory</t>
  </si>
  <si>
    <t>Total Reviews</t>
  </si>
  <si>
    <t>Date</t>
  </si>
  <si>
    <t>(All)</t>
  </si>
  <si>
    <t>Sum of TotalReviewsPerRatingsCategory</t>
  </si>
  <si>
    <t>Rating Category</t>
  </si>
  <si>
    <t>Count of Rating</t>
  </si>
  <si>
    <t>Grand Total</t>
  </si>
  <si>
    <t>Average Review if International Shipping</t>
  </si>
  <si>
    <t>Quantity of Items Purchased</t>
  </si>
  <si>
    <t>Average Review per Order Quantity</t>
  </si>
  <si>
    <t>Order Sales Value Range</t>
  </si>
  <si>
    <t>Average Review per Order Value Range</t>
  </si>
  <si>
    <t>AveragePerProductCategory</t>
  </si>
  <si>
    <t>Overall Average:</t>
  </si>
  <si>
    <t>Checked for duplicates</t>
  </si>
  <si>
    <t>Data - Remove Duplicates</t>
  </si>
  <si>
    <t>Adjusted Column Width</t>
  </si>
  <si>
    <t>Select Column A, Shift, Select Column 0, Double Click Adjustment Arrow</t>
  </si>
  <si>
    <t xml:space="preserve">Appled filter </t>
  </si>
  <si>
    <t>Home - Filter and Sort- Filter</t>
  </si>
  <si>
    <t>Check filter categories are consistent e.g. items that shouldn't be in the section, typing mistakes leading to duplicates</t>
  </si>
  <si>
    <t>Formatted Total Sales and Sales Price as Currency</t>
  </si>
  <si>
    <t>Made sure Dates column was formatted as 'date'</t>
  </si>
  <si>
    <t>Ifs statement (=IFS(N2=1,"Unsatisfactory",N2=2,"Below Average",N2=3,"Average",N2=4,"Good", N2=5,"Excellent")) to categorise ratings into 5 groups</t>
  </si>
  <si>
    <t>Created a new table to show the total number of reviews per rating category using a COUNTIF formula =COUNTIF(N2:N7395,5)</t>
  </si>
  <si>
    <t>I decided to use conditional formating in the 'Ratings' Column to show clear colours for each rating</t>
  </si>
  <si>
    <t>Created a new column to show the review average per product category using an AVERAGEIF formula =AVERAGEIF(E2:E7395,"Clothing",N2:N7395)</t>
  </si>
  <si>
    <t>Created a new column to show the review average for products with international shipping using an AVERAGEIF formula =AVERAGEIF(I2:I7395,"Yes",N2:N7395)</t>
  </si>
  <si>
    <t>Divided the sales totals into 5 categories and calculated the average review per range using an AVERAGE IF formula =AVERAGEIF(M2:M7395,"&lt;100",N2:N7395)</t>
  </si>
  <si>
    <t>Formatted the numbers to show 2 decimal places for ease of reading</t>
  </si>
  <si>
    <t>Added a column to show average review per quantity purchased =AVERAGEIF(L2:L7395,"1",N2:N7395)</t>
  </si>
  <si>
    <t>Added a column to show average review per gender =AVERAGEIF(F2:F7395,"Male",N2:N7395)</t>
  </si>
  <si>
    <t xml:space="preserve">Created a list of months based on the date column =DATE(YEAR(D90),MONTH(D90),1) </t>
  </si>
  <si>
    <t>Created a list of average reviews per month =AVERAGEIFS(N2:N7395,D2:D7395,"&gt;="&amp;DATE(2023,11,1),D2:D7395,"&lt;"&amp;DATE(2023,12,1))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</si>
</sst>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[$-409]mmm\-yy;@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charset val="1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0D9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0" borderId="11" xfId="0" applyBorder="1"/>
    <xf numFmtId="14" fontId="0" fillId="0" borderId="10" xfId="0" applyNumberFormat="1" applyBorder="1"/>
    <xf numFmtId="0" fontId="0" fillId="33" borderId="10" xfId="0" applyFill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33" borderId="11" xfId="0" applyFill="1" applyBorder="1"/>
    <xf numFmtId="0" fontId="0" fillId="0" borderId="15" xfId="0" applyBorder="1"/>
    <xf numFmtId="2" fontId="0" fillId="0" borderId="10" xfId="0" applyNumberFormat="1" applyBorder="1"/>
    <xf numFmtId="164" fontId="0" fillId="0" borderId="10" xfId="0" applyNumberFormat="1" applyBorder="1"/>
    <xf numFmtId="16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34" borderId="10" xfId="0" applyFill="1" applyBorder="1"/>
    <xf numFmtId="165" fontId="0" fillId="0" borderId="10" xfId="0" applyNumberFormat="1" applyBorder="1"/>
    <xf numFmtId="0" fontId="0" fillId="34" borderId="0" xfId="0" applyFill="1"/>
    <xf numFmtId="0" fontId="0" fillId="35" borderId="0" xfId="0" applyFill="1"/>
    <xf numFmtId="164" fontId="0" fillId="0" borderId="12" xfId="0" applyNumberFormat="1" applyBorder="1"/>
    <xf numFmtId="0" fontId="0" fillId="33" borderId="16" xfId="0" applyFill="1" applyBorder="1"/>
    <xf numFmtId="165" fontId="0" fillId="0" borderId="0" xfId="0" applyNumberFormat="1"/>
    <xf numFmtId="0" fontId="0" fillId="35" borderId="10" xfId="0" applyFill="1" applyBorder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</dxfs>
  <tableStyles count="0" defaultTableStyle="TableStyleMedium2" defaultPivotStyle="PivotStyleLight16"/>
  <colors>
    <mruColors>
      <color rgb="FFC0D9F0"/>
      <color rgb="FF203764"/>
      <color rgb="FF80462A"/>
      <color rgb="FFF7F06D"/>
      <color rgb="FFB0FA93"/>
      <color rgb="FF6AFC68"/>
      <color rgb="FF7DFA83"/>
      <color rgb="FFFABF8C"/>
      <color rgb="FFFFA26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pivotCacheDefinition" Target="pivotCache/pivotCacheDefinition8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ivotCacheDefinition" Target="pivotCache/pivotCacheDefinition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5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microsoft.com/office/2007/relationships/slicerCache" Target="slicerCaches/slicer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[Reviews Project.xlsx]Pivot Tables!PivotTable2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Reviews as Percentage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5">
              <a:shade val="53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5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5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5">
              <a:tint val="54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6FA-4FEC-936C-FF95FAF9EF2F}"/>
              </c:ext>
            </c:extLst>
          </c:dPt>
          <c:dPt>
            <c:idx val="1"/>
            <c:bubble3D val="0"/>
            <c:spPr>
              <a:solidFill>
                <a:schemeClr val="accent5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6FA-4FEC-936C-FF95FAF9EF2F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6FA-4FEC-936C-FF95FAF9EF2F}"/>
              </c:ext>
            </c:extLst>
          </c:dPt>
          <c:dPt>
            <c:idx val="3"/>
            <c:bubble3D val="0"/>
            <c:spPr>
              <a:solidFill>
                <a:schemeClr val="accent5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6FA-4FEC-936C-FF95FAF9EF2F}"/>
              </c:ext>
            </c:extLst>
          </c:dPt>
          <c:dPt>
            <c:idx val="4"/>
            <c:bubble3D val="0"/>
            <c:spPr>
              <a:solidFill>
                <a:schemeClr val="accent5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6FA-4FEC-936C-FF95FAF9EF2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Tables'!$A$2:$A$6</c:f>
              <c:strCache>
                <c:ptCount val="5"/>
                <c:pt idx="0">
                  <c:v>Average</c:v>
                </c:pt>
                <c:pt idx="1">
                  <c:v>Excellent</c:v>
                </c:pt>
                <c:pt idx="2">
                  <c:v>Good</c:v>
                </c:pt>
                <c:pt idx="3">
                  <c:v>Poor</c:v>
                </c:pt>
                <c:pt idx="4">
                  <c:v>Unsatisfactory</c:v>
                </c:pt>
              </c:strCache>
            </c:strRef>
          </c:cat>
          <c:val>
            <c:numRef>
              <c:f>'Pivot Tables'!$B$2:$B$6</c:f>
              <c:numCache>
                <c:formatCode>General</c:formatCode>
                <c:ptCount val="5"/>
                <c:pt idx="0">
                  <c:v>1117</c:v>
                </c:pt>
                <c:pt idx="1">
                  <c:v>2194</c:v>
                </c:pt>
                <c:pt idx="2">
                  <c:v>2236</c:v>
                </c:pt>
                <c:pt idx="3">
                  <c:v>760</c:v>
                </c:pt>
                <c:pt idx="4">
                  <c:v>1087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6FA-4FEC-936C-FF95FAF9EF2F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[Reviews Project.xlsx]Pivot Tables!PivotTable4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Review per Order Quantity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Tables'!$H$10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'Pivot Tables'!$G$11:$G$15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'Pivot Tables'!$H$11:$H$15</c:f>
              <c:numCache>
                <c:formatCode>0.00</c:formatCode>
                <c:ptCount val="5"/>
                <c:pt idx="0">
                  <c:v>3.4914547728220091</c:v>
                </c:pt>
                <c:pt idx="1">
                  <c:v>3.4953508030431109</c:v>
                </c:pt>
                <c:pt idx="2">
                  <c:v>3.4873239436619716</c:v>
                </c:pt>
                <c:pt idx="3">
                  <c:v>3.5957894736842104</c:v>
                </c:pt>
                <c:pt idx="4">
                  <c:v>3.513157894736842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93-45AC-B350-A774B1D9AC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4042504"/>
        <c:axId val="904060936"/>
      </c:lineChart>
      <c:catAx>
        <c:axId val="904042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Order Quantity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060936"/>
        <c:crosses val="autoZero"/>
        <c:auto val="1"/>
        <c:lblAlgn val="ctr"/>
        <c:lblOffset val="100"/>
        <c:noMultiLvlLbl val="0"/>
      </c:catAx>
      <c:valAx>
        <c:axId val="904060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042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[Reviews Project.xlsx]Pivot Tables!PivotTable5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Review by Sales Spend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5"/>
            </a:solidFill>
            <a:ln w="9525">
              <a:solidFill>
                <a:schemeClr val="accent5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Tables'!$A$15:$A$20</c:f>
              <c:strCache>
                <c:ptCount val="6"/>
                <c:pt idx="0">
                  <c:v>0-99</c:v>
                </c:pt>
                <c:pt idx="1">
                  <c:v>100-199</c:v>
                </c:pt>
                <c:pt idx="2">
                  <c:v>200-299</c:v>
                </c:pt>
                <c:pt idx="3">
                  <c:v>300-399</c:v>
                </c:pt>
                <c:pt idx="4">
                  <c:v>400-499</c:v>
                </c:pt>
                <c:pt idx="5">
                  <c:v>500+</c:v>
                </c:pt>
              </c:strCache>
            </c:strRef>
          </c:cat>
          <c:val>
            <c:numRef>
              <c:f>'Pivot Tables'!$B$15:$B$20</c:f>
              <c:numCache>
                <c:formatCode>0.00</c:formatCode>
                <c:ptCount val="6"/>
                <c:pt idx="0">
                  <c:v>3.5010752688172042</c:v>
                </c:pt>
                <c:pt idx="1">
                  <c:v>3.4992826398852226</c:v>
                </c:pt>
                <c:pt idx="2">
                  <c:v>3.4924298103777747</c:v>
                </c:pt>
                <c:pt idx="3">
                  <c:v>3.491893416043987</c:v>
                </c:pt>
                <c:pt idx="4">
                  <c:v>3.4959977918851779</c:v>
                </c:pt>
                <c:pt idx="5">
                  <c:v>3.64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BD-485D-8C1F-EF3E051DDD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804094472"/>
        <c:axId val="804110856"/>
      </c:barChart>
      <c:catAx>
        <c:axId val="804094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110856"/>
        <c:crosses val="autoZero"/>
        <c:auto val="1"/>
        <c:lblAlgn val="ctr"/>
        <c:lblOffset val="100"/>
        <c:noMultiLvlLbl val="0"/>
      </c:catAx>
      <c:valAx>
        <c:axId val="804110856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804094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[Reviews Project.xlsx]Pivot Tables!PivotTable3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Avererage Review with/without International Shipping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Tables'!$A$10:$A$11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Tables'!$B$10:$B$11</c:f>
              <c:numCache>
                <c:formatCode>0.00</c:formatCode>
                <c:ptCount val="2"/>
                <c:pt idx="0">
                  <c:v>3.4946487643510409</c:v>
                </c:pt>
                <c:pt idx="1">
                  <c:v>3.5090909090909093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DE-45C9-BAD5-C153F95109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95392520"/>
        <c:axId val="1628876807"/>
      </c:barChart>
      <c:catAx>
        <c:axId val="9953925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876807"/>
        <c:crosses val="autoZero"/>
        <c:auto val="1"/>
        <c:lblAlgn val="ctr"/>
        <c:lblOffset val="100"/>
        <c:noMultiLvlLbl val="0"/>
      </c:catAx>
      <c:valAx>
        <c:axId val="1628876807"/>
        <c:scaling>
          <c:orientation val="minMax"/>
          <c:max val="5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392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[Reviews Project.xlsx]Pivot Tables!PivotTable8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Number of Reviews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dLbl>
          <c:idx val="0"/>
          <c:tx>
            <c:rich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2236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dLbl>
          <c:idx val="0"/>
          <c:tx>
            <c:rich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2194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dLbl>
          <c:idx val="0"/>
          <c:tx>
            <c:rich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760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5"/>
          </a:solidFill>
          <a:ln>
            <a:noFill/>
          </a:ln>
          <a:effectLst/>
        </c:spPr>
        <c:dLbl>
          <c:idx val="0"/>
          <c:tx>
            <c:rich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1087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5"/>
          </a:solidFill>
          <a:ln>
            <a:noFill/>
          </a:ln>
          <a:effectLst/>
        </c:spPr>
        <c:dLbl>
          <c:idx val="0"/>
          <c:tx>
            <c:rich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1117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2DE-4C95-A69F-99746A6A591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2DE-4C95-A69F-99746A6A591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2DE-4C95-A69F-99746A6A591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2DE-4C95-A69F-99746A6A5911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2DE-4C95-A69F-99746A6A5911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1117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22DE-4C95-A69F-99746A6A591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2194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22DE-4C95-A69F-99746A6A591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2236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22DE-4C95-A69F-99746A6A591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760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22DE-4C95-A69F-99746A6A591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1087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22DE-4C95-A69F-99746A6A591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Tables'!$D$4:$D$8</c:f>
              <c:strCache>
                <c:ptCount val="5"/>
                <c:pt idx="0">
                  <c:v>Average</c:v>
                </c:pt>
                <c:pt idx="1">
                  <c:v>Excellent</c:v>
                </c:pt>
                <c:pt idx="2">
                  <c:v>Good</c:v>
                </c:pt>
                <c:pt idx="3">
                  <c:v>Poor</c:v>
                </c:pt>
                <c:pt idx="4">
                  <c:v>Unsatisfactory</c:v>
                </c:pt>
              </c:strCache>
            </c:strRef>
          </c:cat>
          <c:val>
            <c:numRef>
              <c:f>'Pivot Tables'!$E$4:$E$8</c:f>
              <c:numCache>
                <c:formatCode>0.00</c:formatCode>
                <c:ptCount val="5"/>
                <c:pt idx="0">
                  <c:v>1117</c:v>
                </c:pt>
                <c:pt idx="1">
                  <c:v>2194</c:v>
                </c:pt>
                <c:pt idx="2">
                  <c:v>2236</c:v>
                </c:pt>
                <c:pt idx="3">
                  <c:v>760</c:v>
                </c:pt>
                <c:pt idx="4">
                  <c:v>1087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78-4D06-ADAD-FC5F1149B13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804451848"/>
        <c:axId val="901440520"/>
      </c:barChart>
      <c:catAx>
        <c:axId val="804451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440520"/>
        <c:crosses val="autoZero"/>
        <c:auto val="1"/>
        <c:lblAlgn val="ctr"/>
        <c:lblOffset val="100"/>
        <c:noMultiLvlLbl val="0"/>
      </c:catAx>
      <c:valAx>
        <c:axId val="901440520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804451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[Reviews Project.xlsx]Pivot Tables!PivotTable1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Reviews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5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5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Tables'!$H$17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B35-4C49-8376-CCD8E81CD3BC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B35-4C49-8376-CCD8E81CD3BC}"/>
              </c:ext>
            </c:extLst>
          </c:dPt>
          <c:dPt>
            <c:idx val="2"/>
            <c:bubble3D val="0"/>
            <c:spPr>
              <a:solidFill>
                <a:schemeClr val="accent5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B35-4C49-8376-CCD8E81CD3B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Tables'!$G$18:$G$20</c:f>
              <c:strCache>
                <c:ptCount val="3"/>
                <c:pt idx="0">
                  <c:v>Clothing</c:v>
                </c:pt>
                <c:pt idx="1">
                  <c:v>Ornaments</c:v>
                </c:pt>
                <c:pt idx="2">
                  <c:v>Other</c:v>
                </c:pt>
              </c:strCache>
            </c:strRef>
          </c:cat>
          <c:val>
            <c:numRef>
              <c:f>'Pivot Tables'!$H$18:$H$20</c:f>
              <c:numCache>
                <c:formatCode>0.00</c:formatCode>
                <c:ptCount val="3"/>
                <c:pt idx="0">
                  <c:v>3.4994600431965441</c:v>
                </c:pt>
                <c:pt idx="1">
                  <c:v>3.4459219858156027</c:v>
                </c:pt>
                <c:pt idx="2">
                  <c:v>3.5815899581589958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B35-4C49-8376-CCD8E81CD3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0</xdr:row>
      <xdr:rowOff>57150</xdr:rowOff>
    </xdr:from>
    <xdr:to>
      <xdr:col>11</xdr:col>
      <xdr:colOff>266700</xdr:colOff>
      <xdr:row>3</xdr:row>
      <xdr:rowOff>161925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0367D96C-51B7-4501-8E12-DF5F1A34DAAE}"/>
            </a:ext>
          </a:extLst>
        </xdr:cNvPr>
        <xdr:cNvSpPr/>
      </xdr:nvSpPr>
      <xdr:spPr>
        <a:xfrm>
          <a:off x="2162175" y="57150"/>
          <a:ext cx="6496050" cy="676275"/>
        </a:xfrm>
        <a:prstGeom prst="roundRect">
          <a:avLst/>
        </a:prstGeom>
        <a:solidFill>
          <a:srgbClr val="4477A6"/>
        </a:solidFill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0</xdr:col>
      <xdr:colOff>76200</xdr:colOff>
      <xdr:row>0</xdr:row>
      <xdr:rowOff>19050</xdr:rowOff>
    </xdr:from>
    <xdr:to>
      <xdr:col>2</xdr:col>
      <xdr:colOff>9525</xdr:colOff>
      <xdr:row>32</xdr:row>
      <xdr:rowOff>152400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873EA9A7-3824-411F-B9F8-BBCAEE1E89AB}"/>
            </a:ext>
            <a:ext uri="{147F2762-F138-4A5C-976F-8EAC2B608ADB}">
              <a16:predDERef xmlns:a16="http://schemas.microsoft.com/office/drawing/2014/main" pred="{0367D96C-51B7-4501-8E12-DF5F1A34DAAE}"/>
            </a:ext>
          </a:extLst>
        </xdr:cNvPr>
        <xdr:cNvSpPr/>
      </xdr:nvSpPr>
      <xdr:spPr>
        <a:xfrm>
          <a:off x="76200" y="19050"/>
          <a:ext cx="1943100" cy="6229350"/>
        </a:xfrm>
        <a:prstGeom prst="roundRect">
          <a:avLst/>
        </a:prstGeom>
        <a:solidFill>
          <a:srgbClr val="4477A6"/>
        </a:solidFill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</xdr:col>
      <xdr:colOff>76200</xdr:colOff>
      <xdr:row>0</xdr:row>
      <xdr:rowOff>152400</xdr:rowOff>
    </xdr:from>
    <xdr:to>
      <xdr:col>12</xdr:col>
      <xdr:colOff>323850</xdr:colOff>
      <xdr:row>2</xdr:row>
      <xdr:rowOff>171450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D190525-A350-4C4C-869C-5B26B8F29C91}"/>
            </a:ext>
            <a:ext uri="{147F2762-F138-4A5C-976F-8EAC2B608ADB}">
              <a16:predDERef xmlns:a16="http://schemas.microsoft.com/office/drawing/2014/main" pred="{873EA9A7-3824-411F-B9F8-BBCAEE1E89AB}"/>
            </a:ext>
          </a:extLst>
        </xdr:cNvPr>
        <xdr:cNvSpPr txBox="1"/>
      </xdr:nvSpPr>
      <xdr:spPr>
        <a:xfrm>
          <a:off x="3409950" y="152400"/>
          <a:ext cx="6696075" cy="400050"/>
        </a:xfrm>
        <a:prstGeom prst="rect">
          <a:avLst/>
        </a:prstGeom>
        <a:noFill/>
        <a:ln w="9525" cmpd="sng">
          <a:noFill/>
        </a:ln>
      </xdr:spPr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2400" b="1" i="0" u="none" strike="noStrike">
              <a:solidFill>
                <a:schemeClr val="bg1"/>
              </a:solidFill>
              <a:latin typeface="Aptos Narrow" panose="020B0004020202020204" pitchFamily="34" charset="0"/>
            </a:rPr>
            <a:t>Reviews Data and Analysis Dashboard</a:t>
          </a:r>
        </a:p>
      </xdr:txBody>
    </xdr:sp>
    <xdr:clientData/>
  </xdr:twoCellAnchor>
  <xdr:twoCellAnchor>
    <xdr:from>
      <xdr:col>11</xdr:col>
      <xdr:colOff>314325</xdr:colOff>
      <xdr:row>0</xdr:row>
      <xdr:rowOff>47625</xdr:rowOff>
    </xdr:from>
    <xdr:to>
      <xdr:col>13</xdr:col>
      <xdr:colOff>171450</xdr:colOff>
      <xdr:row>3</xdr:row>
      <xdr:rowOff>171450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02A7F6F4-E266-4D3F-BEE0-3E51B4D14392}"/>
            </a:ext>
            <a:ext uri="{147F2762-F138-4A5C-976F-8EAC2B608ADB}">
              <a16:predDERef xmlns:a16="http://schemas.microsoft.com/office/drawing/2014/main" pred="{6D190525-A350-4C4C-869C-5B26B8F29C91}"/>
            </a:ext>
          </a:extLst>
        </xdr:cNvPr>
        <xdr:cNvSpPr/>
      </xdr:nvSpPr>
      <xdr:spPr>
        <a:xfrm>
          <a:off x="9486900" y="47625"/>
          <a:ext cx="1076325" cy="695325"/>
        </a:xfrm>
        <a:prstGeom prst="roundRect">
          <a:avLst/>
        </a:prstGeom>
        <a:solidFill>
          <a:srgbClr val="4477A6"/>
        </a:solidFill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13</xdr:col>
      <xdr:colOff>314325</xdr:colOff>
      <xdr:row>0</xdr:row>
      <xdr:rowOff>57150</xdr:rowOff>
    </xdr:from>
    <xdr:to>
      <xdr:col>15</xdr:col>
      <xdr:colOff>171450</xdr:colOff>
      <xdr:row>3</xdr:row>
      <xdr:rowOff>180975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09EFA54B-5EB5-4B72-9893-E328DF1707FB}"/>
            </a:ext>
            <a:ext uri="{147F2762-F138-4A5C-976F-8EAC2B608ADB}">
              <a16:predDERef xmlns:a16="http://schemas.microsoft.com/office/drawing/2014/main" pred="{02A7F6F4-E266-4D3F-BEE0-3E51B4D14392}"/>
            </a:ext>
          </a:extLst>
        </xdr:cNvPr>
        <xdr:cNvSpPr/>
      </xdr:nvSpPr>
      <xdr:spPr>
        <a:xfrm>
          <a:off x="10925175" y="57150"/>
          <a:ext cx="1076325" cy="695325"/>
        </a:xfrm>
        <a:prstGeom prst="roundRect">
          <a:avLst/>
        </a:prstGeom>
        <a:solidFill>
          <a:srgbClr val="4477A6"/>
        </a:solidFill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</xdr:col>
      <xdr:colOff>142875</xdr:colOff>
      <xdr:row>4</xdr:row>
      <xdr:rowOff>57150</xdr:rowOff>
    </xdr:from>
    <xdr:to>
      <xdr:col>4</xdr:col>
      <xdr:colOff>704850</xdr:colOff>
      <xdr:row>16</xdr:row>
      <xdr:rowOff>142875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5ED51A5-C97F-4D77-86E9-DAFA41C4170B}"/>
            </a:ext>
            <a:ext uri="{147F2762-F138-4A5C-976F-8EAC2B608ADB}">
              <a16:predDERef xmlns:a16="http://schemas.microsoft.com/office/drawing/2014/main" pred="{09EFA54B-5EB5-4B72-9893-E328DF1707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9525</xdr:colOff>
      <xdr:row>17</xdr:row>
      <xdr:rowOff>114300</xdr:rowOff>
    </xdr:from>
    <xdr:to>
      <xdr:col>16</xdr:col>
      <xdr:colOff>95250</xdr:colOff>
      <xdr:row>33</xdr:row>
      <xdr:rowOff>47625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10A9EDA-D28E-495E-AA66-A6400BEE1E52}"/>
            </a:ext>
            <a:ext uri="{147F2762-F138-4A5C-976F-8EAC2B608ADB}">
              <a16:predDERef xmlns:a16="http://schemas.microsoft.com/office/drawing/2014/main" pred="{05ED51A5-C97F-4D77-86E9-DAFA41C417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142875</xdr:colOff>
      <xdr:row>17</xdr:row>
      <xdr:rowOff>19050</xdr:rowOff>
    </xdr:from>
    <xdr:to>
      <xdr:col>4</xdr:col>
      <xdr:colOff>704850</xdr:colOff>
      <xdr:row>33</xdr:row>
      <xdr:rowOff>57150</xdr:rowOff>
    </xdr:to>
    <xdr:graphicFrame macro="">
      <xdr:nvGraphicFramePr>
        <xdr:cNvPr id="11" name="Chart 13">
          <a:extLst>
            <a:ext uri="{FF2B5EF4-FFF2-40B4-BE49-F238E27FC236}">
              <a16:creationId xmlns:a16="http://schemas.microsoft.com/office/drawing/2014/main" id="{54A6B320-57D2-4707-A001-B013FAC05EE6}"/>
            </a:ext>
            <a:ext uri="{147F2762-F138-4A5C-976F-8EAC2B608ADB}">
              <a16:predDERef xmlns:a16="http://schemas.microsoft.com/office/drawing/2014/main" pred="{510A9EDA-D28E-495E-AA66-A6400BEE1E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781050</xdr:colOff>
      <xdr:row>21</xdr:row>
      <xdr:rowOff>57150</xdr:rowOff>
    </xdr:from>
    <xdr:to>
      <xdr:col>10</xdr:col>
      <xdr:colOff>514350</xdr:colOff>
      <xdr:row>33</xdr:row>
      <xdr:rowOff>38100</xdr:rowOff>
    </xdr:to>
    <xdr:graphicFrame macro="">
      <xdr:nvGraphicFramePr>
        <xdr:cNvPr id="9" name="Chart 14">
          <a:extLst>
            <a:ext uri="{FF2B5EF4-FFF2-40B4-BE49-F238E27FC236}">
              <a16:creationId xmlns:a16="http://schemas.microsoft.com/office/drawing/2014/main" id="{01BDFF11-30B3-4249-A7E7-80DEB2238CEC}"/>
            </a:ext>
            <a:ext uri="{147F2762-F138-4A5C-976F-8EAC2B608ADB}">
              <a16:predDERef xmlns:a16="http://schemas.microsoft.com/office/drawing/2014/main" pred="{54A6B320-57D2-4707-A001-B013FAC05E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762000</xdr:colOff>
      <xdr:row>4</xdr:row>
      <xdr:rowOff>57150</xdr:rowOff>
    </xdr:from>
    <xdr:to>
      <xdr:col>10</xdr:col>
      <xdr:colOff>552450</xdr:colOff>
      <xdr:row>21</xdr:row>
      <xdr:rowOff>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F2510748-CBA9-C2E5-F65C-AB520223ABBF}"/>
            </a:ext>
            <a:ext uri="{147F2762-F138-4A5C-976F-8EAC2B608ADB}">
              <a16:predDERef xmlns:a16="http://schemas.microsoft.com/office/drawing/2014/main" pred="{01BDFF11-30B3-4249-A7E7-80DEB2238C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133350</xdr:colOff>
      <xdr:row>2</xdr:row>
      <xdr:rowOff>85725</xdr:rowOff>
    </xdr:from>
    <xdr:to>
      <xdr:col>1</xdr:col>
      <xdr:colOff>638175</xdr:colOff>
      <xdr:row>16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5" name="Date">
              <a:extLst>
                <a:ext uri="{FF2B5EF4-FFF2-40B4-BE49-F238E27FC236}">
                  <a16:creationId xmlns:a16="http://schemas.microsoft.com/office/drawing/2014/main" id="{E8376FCD-846D-227F-446E-B734C9E30A61}"/>
                </a:ext>
                <a:ext uri="{147F2762-F138-4A5C-976F-8EAC2B608ADB}">
                  <a16:predDERef xmlns:a16="http://schemas.microsoft.com/office/drawing/2014/main" pred="{F2510748-CBA9-C2E5-F65C-AB520223ABB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825" y="7524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10</xdr:col>
      <xdr:colOff>600075</xdr:colOff>
      <xdr:row>4</xdr:row>
      <xdr:rowOff>47625</xdr:rowOff>
    </xdr:from>
    <xdr:to>
      <xdr:col>16</xdr:col>
      <xdr:colOff>57150</xdr:colOff>
      <xdr:row>17</xdr:row>
      <xdr:rowOff>9525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D68747A-6A6B-4E50-BC0C-92AFC7786EBB}"/>
            </a:ext>
            <a:ext uri="{147F2762-F138-4A5C-976F-8EAC2B608ADB}">
              <a16:predDERef xmlns:a16="http://schemas.microsoft.com/office/drawing/2014/main" pred="{E8376FCD-846D-227F-446E-B734C9E30A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361950</xdr:colOff>
      <xdr:row>0</xdr:row>
      <xdr:rowOff>95250</xdr:rowOff>
    </xdr:from>
    <xdr:to>
      <xdr:col>13</xdr:col>
      <xdr:colOff>142875</xdr:colOff>
      <xdr:row>1</xdr:row>
      <xdr:rowOff>171450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88DA7BC-07DB-ED21-494A-BF4E7DB3365F}"/>
            </a:ext>
            <a:ext uri="{147F2762-F138-4A5C-976F-8EAC2B608ADB}">
              <a16:predDERef xmlns:a16="http://schemas.microsoft.com/office/drawing/2014/main" pred="{DD68747A-6A6B-4E50-BC0C-92AFC7786EBB}"/>
            </a:ext>
          </a:extLst>
        </xdr:cNvPr>
        <xdr:cNvSpPr txBox="1"/>
      </xdr:nvSpPr>
      <xdr:spPr>
        <a:xfrm>
          <a:off x="9534525" y="95250"/>
          <a:ext cx="1000125" cy="26670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200" b="1" i="0" u="none" strike="noStrike">
              <a:solidFill>
                <a:schemeClr val="bg1"/>
              </a:solidFill>
              <a:latin typeface="Aptos Narrow" panose="020B0004020202020204" pitchFamily="34" charset="0"/>
            </a:rPr>
            <a:t>Total Reviews</a:t>
          </a:r>
        </a:p>
      </xdr:txBody>
    </xdr:sp>
    <xdr:clientData/>
  </xdr:twoCellAnchor>
  <xdr:twoCellAnchor>
    <xdr:from>
      <xdr:col>11</xdr:col>
      <xdr:colOff>361950</xdr:colOff>
      <xdr:row>1</xdr:row>
      <xdr:rowOff>95250</xdr:rowOff>
    </xdr:from>
    <xdr:to>
      <xdr:col>13</xdr:col>
      <xdr:colOff>142875</xdr:colOff>
      <xdr:row>2</xdr:row>
      <xdr:rowOff>171450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D9E1B7-7878-4FFC-978B-7D1F2C45A168}"/>
            </a:ext>
            <a:ext uri="{147F2762-F138-4A5C-976F-8EAC2B608ADB}">
              <a16:predDERef xmlns:a16="http://schemas.microsoft.com/office/drawing/2014/main" pred="{488DA7BC-07DB-ED21-494A-BF4E7DB3365F}"/>
            </a:ext>
          </a:extLst>
        </xdr:cNvPr>
        <xdr:cNvSpPr txBox="1"/>
      </xdr:nvSpPr>
      <xdr:spPr>
        <a:xfrm>
          <a:off x="9534525" y="285750"/>
          <a:ext cx="1000125" cy="266700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000" b="1" i="0" u="none" strike="noStrike">
              <a:solidFill>
                <a:schemeClr val="bg1"/>
              </a:solidFill>
              <a:latin typeface="Aptos Narrow" panose="020B0004020202020204" pitchFamily="34" charset="0"/>
            </a:rPr>
            <a:t>7394</a:t>
          </a:r>
        </a:p>
      </xdr:txBody>
    </xdr:sp>
    <xdr:clientData/>
  </xdr:twoCellAnchor>
  <xdr:twoCellAnchor>
    <xdr:from>
      <xdr:col>13</xdr:col>
      <xdr:colOff>323850</xdr:colOff>
      <xdr:row>0</xdr:row>
      <xdr:rowOff>104775</xdr:rowOff>
    </xdr:from>
    <xdr:to>
      <xdr:col>15</xdr:col>
      <xdr:colOff>219075</xdr:colOff>
      <xdr:row>1</xdr:row>
      <xdr:rowOff>180975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1FAD528F-8D42-4C20-AA3A-A8988944ACD5}"/>
            </a:ext>
            <a:ext uri="{147F2762-F138-4A5C-976F-8EAC2B608ADB}">
              <a16:predDERef xmlns:a16="http://schemas.microsoft.com/office/drawing/2014/main" pred="{00D9E1B7-7878-4FFC-978B-7D1F2C45A168}"/>
            </a:ext>
          </a:extLst>
        </xdr:cNvPr>
        <xdr:cNvSpPr txBox="1"/>
      </xdr:nvSpPr>
      <xdr:spPr>
        <a:xfrm>
          <a:off x="10715625" y="104775"/>
          <a:ext cx="1114425" cy="266700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1" i="0" u="none" strike="noStrike">
              <a:solidFill>
                <a:schemeClr val="bg1"/>
              </a:solidFill>
              <a:latin typeface="Aptos Narrow" panose="020B0004020202020204" pitchFamily="34" charset="0"/>
            </a:rPr>
            <a:t>Average Review</a:t>
          </a:r>
        </a:p>
      </xdr:txBody>
    </xdr:sp>
    <xdr:clientData/>
  </xdr:twoCellAnchor>
  <xdr:twoCellAnchor>
    <xdr:from>
      <xdr:col>13</xdr:col>
      <xdr:colOff>361950</xdr:colOff>
      <xdr:row>1</xdr:row>
      <xdr:rowOff>85725</xdr:rowOff>
    </xdr:from>
    <xdr:to>
      <xdr:col>15</xdr:col>
      <xdr:colOff>142875</xdr:colOff>
      <xdr:row>3</xdr:row>
      <xdr:rowOff>95250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8782C74C-3FBE-4A4E-AEFA-4079ECF9A645}"/>
            </a:ext>
            <a:ext uri="{147F2762-F138-4A5C-976F-8EAC2B608ADB}">
              <a16:predDERef xmlns:a16="http://schemas.microsoft.com/office/drawing/2014/main" pred="{1FAD528F-8D42-4C20-AA3A-A8988944ACD5}"/>
            </a:ext>
          </a:extLst>
        </xdr:cNvPr>
        <xdr:cNvSpPr txBox="1"/>
      </xdr:nvSpPr>
      <xdr:spPr>
        <a:xfrm>
          <a:off x="10753725" y="276225"/>
          <a:ext cx="1000125" cy="390525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000" b="1" i="0" u="none" strike="noStrike">
              <a:solidFill>
                <a:schemeClr val="bg1"/>
              </a:solidFill>
              <a:latin typeface="Aptos Narrow" panose="020B0004020202020204" pitchFamily="34" charset="0"/>
            </a:rPr>
            <a:t>3.51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57.996496527776" createdVersion="8" refreshedVersion="8" minRefreshableVersion="3" recordCount="2" xr:uid="{5C46DED4-24F3-4A5E-A99B-F541960821FE}">
  <cacheSource type="worksheet">
    <worksheetSource ref="AA1:AB3" sheet="Speadsheet"/>
  </cacheSource>
  <cacheFields count="2">
    <cacheField name="International Shipping" numFmtId="0">
      <sharedItems count="2">
        <s v="Yes"/>
        <s v="No"/>
      </sharedItems>
    </cacheField>
    <cacheField name="Average Review if Int Shipping" numFmtId="2">
      <sharedItems containsSemiMixedTypes="0" containsString="0" containsNumber="1" minValue="3.4946487643510409" maxValue="3.50909090909090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57.999549074077" createdVersion="8" refreshedVersion="8" minRefreshableVersion="3" recordCount="6" xr:uid="{A419A7B9-66C0-44CF-9613-2EC9E5B36BF7}">
  <cacheSource type="worksheet">
    <worksheetSource ref="AD1:AE7" sheet="Speadsheet"/>
  </cacheSource>
  <cacheFields count="2">
    <cacheField name="Sales Total Range" numFmtId="164">
      <sharedItems count="6">
        <s v="0-99"/>
        <s v="100-199"/>
        <s v="200-299"/>
        <s v="300-399"/>
        <s v="400-499"/>
        <s v="500+"/>
      </sharedItems>
    </cacheField>
    <cacheField name="Average Review per Sales Range" numFmtId="2">
      <sharedItems containsSemiMixedTypes="0" containsString="0" containsNumber="1" minValue="3.491893416043987" maxValue="3.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58.000256597225" createdVersion="8" refreshedVersion="8" minRefreshableVersion="3" recordCount="5" xr:uid="{B0DD3BE3-8CC0-4794-8101-9F3AEAE2F122}">
  <cacheSource type="worksheet">
    <worksheetSource ref="AG1:AH6" sheet="Speadsheet"/>
  </cacheSource>
  <cacheFields count="2">
    <cacheField name="Quantity of Items Purchased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  <cacheField name="Average Review per Quantity Purchased" numFmtId="2">
      <sharedItems containsSemiMixedTypes="0" containsString="0" containsNumber="1" minValue="3.4873239436619716" maxValue="3.5957894736842104" count="5">
        <n v="3.4914547728220091"/>
        <n v="3.4953508030431109"/>
        <n v="3.4873239436619716"/>
        <n v="3.5957894736842104"/>
        <n v="3.51315789473684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58.915476041664" createdVersion="8" refreshedVersion="8" minRefreshableVersion="3" recordCount="7394" xr:uid="{1383FD0E-ECA3-4D79-AEDC-5923C265F741}">
  <cacheSource type="worksheet">
    <worksheetSource ref="C6:AR7400" sheet="Sheet5"/>
  </cacheSource>
  <cacheFields count="42">
    <cacheField name="Order ID" numFmtId="0">
      <sharedItems containsSemiMixedTypes="0" containsString="0" containsNumber="1" containsInteger="1" minValue="120005" maxValue="199994"/>
    </cacheField>
    <cacheField name="Product ID" numFmtId="0">
      <sharedItems/>
    </cacheField>
    <cacheField name="Order Date" numFmtId="14">
      <sharedItems containsSemiMixedTypes="0" containsNonDate="0" containsDate="1" containsString="0" minDate="2023-11-05T00:00:00" maxDate="2024-11-05T00:00:00"/>
    </cacheField>
    <cacheField name="Month and Year" numFmtId="165">
      <sharedItems containsSemiMixedTypes="0" containsNonDate="0" containsDate="1" containsString="0" minDate="2023-11-05T00:00:00" maxDate="2024-11-05T00:00:00"/>
    </cacheField>
    <cacheField name="Product Category" numFmtId="0">
      <sharedItems/>
    </cacheField>
    <cacheField name="Buyer Gender" numFmtId="0">
      <sharedItems/>
    </cacheField>
    <cacheField name="Buyer Age" numFmtId="0">
      <sharedItems containsSemiMixedTypes="0" containsString="0" containsNumber="1" containsInteger="1" minValue="18" maxValue="35"/>
    </cacheField>
    <cacheField name="Order Location" numFmtId="0">
      <sharedItems/>
    </cacheField>
    <cacheField name="International Shipping" numFmtId="0">
      <sharedItems/>
    </cacheField>
    <cacheField name="Sales Price" numFmtId="164">
      <sharedItems containsSemiMixedTypes="0" containsString="0" containsNumber="1" containsInteger="1" minValue="9" maxValue="130"/>
    </cacheField>
    <cacheField name="Sales per Unit" numFmtId="0">
      <sharedItems containsSemiMixedTypes="0" containsString="0" containsNumber="1" containsInteger="1" minValue="9" maxValue="230"/>
    </cacheField>
    <cacheField name="Quantity" numFmtId="0">
      <sharedItems containsSemiMixedTypes="0" containsString="0" containsNumber="1" containsInteger="1" minValue="1" maxValue="5"/>
    </cacheField>
    <cacheField name="Order Sales Value" numFmtId="164">
      <sharedItems containsSemiMixedTypes="0" containsString="0" containsNumber="1" containsInteger="1" minValue="9" maxValue="1000"/>
    </cacheField>
    <cacheField name="Rating" numFmtId="0">
      <sharedItems containsSemiMixedTypes="0" containsString="0" containsNumber="1" containsInteger="1" minValue="1" maxValue="5"/>
    </cacheField>
    <cacheField name="Rating Category" numFmtId="0">
      <sharedItems count="5">
        <s v="Good"/>
        <s v="Average"/>
        <s v="Poor"/>
        <s v="Excellent"/>
        <s v="Unsatisfactory"/>
      </sharedItems>
    </cacheField>
    <cacheField name="Field16" numFmtId="0">
      <sharedItems containsNonDate="0" containsString="0" containsBlank="1"/>
    </cacheField>
    <cacheField name="Month" numFmtId="0">
      <sharedItems containsNonDate="0" containsDate="1" containsString="0" containsBlank="1" minDate="2023-11-01T00:00:00" maxDate="2024-11-02T00:00:00" count="14"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m/>
      </sharedItems>
    </cacheField>
    <cacheField name="Average Review" numFmtId="0">
      <sharedItems containsString="0" containsBlank="1" containsNumber="1" minValue="3.3833017077798901" maxValue="3.67105263157895"/>
    </cacheField>
    <cacheField name="Field19" numFmtId="0">
      <sharedItems containsNonDate="0" containsString="0" containsBlank="1"/>
    </cacheField>
    <cacheField name="Ratings Category" numFmtId="0">
      <sharedItems containsBlank="1"/>
    </cacheField>
    <cacheField name="TotalReviewsPerRatingsCategory" numFmtId="0">
      <sharedItems containsString="0" containsBlank="1" containsNumber="1" containsInteger="1" minValue="760" maxValue="2236"/>
    </cacheField>
    <cacheField name="Average Order Value per Review Category" numFmtId="0">
      <sharedItems containsString="0" containsBlank="1" containsNumber="1" minValue="113.996320147194" maxValue="118.76578947368399"/>
    </cacheField>
    <cacheField name="Field23" numFmtId="0">
      <sharedItems containsNonDate="0" containsString="0" containsBlank="1"/>
    </cacheField>
    <cacheField name="Product Category2" numFmtId="0">
      <sharedItems containsBlank="1"/>
    </cacheField>
    <cacheField name="TotalReviewsPerProductCategory" numFmtId="0">
      <sharedItems containsString="0" containsBlank="1" containsNumber="1" minValue="3.4459219858156001" maxValue="3.5815899581589998"/>
    </cacheField>
    <cacheField name="Field26" numFmtId="0">
      <sharedItems containsNonDate="0" containsString="0" containsBlank="1"/>
    </cacheField>
    <cacheField name="International Shipping2" numFmtId="0">
      <sharedItems containsBlank="1"/>
    </cacheField>
    <cacheField name="Average Review if Int Shipping" numFmtId="0">
      <sharedItems containsString="0" containsBlank="1" containsNumber="1" minValue="3.49464876435104" maxValue="3.5090909090909101"/>
    </cacheField>
    <cacheField name="Field29" numFmtId="0">
      <sharedItems containsNonDate="0" containsString="0" containsBlank="1"/>
    </cacheField>
    <cacheField name="Sales Total Range" numFmtId="0">
      <sharedItems containsBlank="1"/>
    </cacheField>
    <cacheField name="Average Review per Sales Range" numFmtId="0">
      <sharedItems containsString="0" containsBlank="1" containsNumber="1" minValue="3.4918934160439901" maxValue="3.64"/>
    </cacheField>
    <cacheField name="Field32" numFmtId="0">
      <sharedItems containsNonDate="0" containsString="0" containsBlank="1"/>
    </cacheField>
    <cacheField name="Quantity of Items Purchased" numFmtId="0">
      <sharedItems containsString="0" containsBlank="1" containsNumber="1" containsInteger="1" minValue="1" maxValue="5"/>
    </cacheField>
    <cacheField name="Average Review per Quantity Purchased" numFmtId="0">
      <sharedItems containsString="0" containsBlank="1" containsNumber="1" minValue="3.4873239436619698" maxValue="3.59578947368421"/>
    </cacheField>
    <cacheField name="Field35" numFmtId="0">
      <sharedItems containsNonDate="0" containsString="0" containsBlank="1"/>
    </cacheField>
    <cacheField name="Gender" numFmtId="0">
      <sharedItems containsBlank="1"/>
    </cacheField>
    <cacheField name="Average Review by Gender" numFmtId="0">
      <sharedItems containsString="0" containsBlank="1" containsNumber="1" minValue="3.4954669084315499" maxValue="3.5005782575173501"/>
    </cacheField>
    <cacheField name="Field38" numFmtId="0">
      <sharedItems containsNonDate="0" containsString="0" containsBlank="1"/>
    </cacheField>
    <cacheField name="Field39" numFmtId="0">
      <sharedItems containsNonDate="0" containsString="0" containsBlank="1"/>
    </cacheField>
    <cacheField name="Field40" numFmtId="0">
      <sharedItems containsNonDate="0" containsString="0" containsBlank="1"/>
    </cacheField>
    <cacheField name="Field41" numFmtId="0">
      <sharedItems containsNonDate="0" containsString="0" containsBlank="1"/>
    </cacheField>
    <cacheField name="month clean" numFmtId="165">
      <sharedItems containsSemiMixedTypes="0" containsNonDate="0" containsDate="1" containsString="0" minDate="2023-11-01T00:00:00" maxDate="2024-11-02T00:00:00" count="13">
        <d v="2024-07-01T00:00:00"/>
        <d v="2024-08-01T00:00:00"/>
        <d v="2024-01-01T00:00:00"/>
        <d v="2024-06-01T00:00:00"/>
        <d v="2024-03-01T00:00:00"/>
        <d v="2024-04-01T00:00:00"/>
        <d v="2024-05-01T00:00:00"/>
        <d v="2024-02-01T00:00:00"/>
        <d v="2023-11-01T00:00:00"/>
        <d v="2024-09-01T00:00:00"/>
        <d v="2024-10-01T00:00:00"/>
        <d v="2023-12-01T00:00:00"/>
        <d v="2024-11-01T00:00:00"/>
      </sharedItems>
    </cacheField>
  </cacheFields>
  <extLst>
    <ext xmlns:x14="http://schemas.microsoft.com/office/spreadsheetml/2009/9/main" uri="{725AE2AE-9491-48be-B2B4-4EB974FC3084}">
      <x14:pivotCacheDefinition pivotCacheId="822743602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58.973249421295" createdVersion="8" refreshedVersion="8" minRefreshableVersion="3" recordCount="13" xr:uid="{472AFC13-8D45-40B0-8915-D7E9EB0903B4}">
  <cacheSource type="worksheet">
    <worksheetSource ref="Q1:R14" sheet="Speadsheet"/>
  </cacheSource>
  <cacheFields count="2">
    <cacheField name="Month" numFmtId="165">
      <sharedItems containsSemiMixedTypes="0" containsNonDate="0" containsDate="1" containsString="0" minDate="2023-11-01T00:00:00" maxDate="2024-11-02T00:00:00" count="13"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</sharedItems>
    </cacheField>
    <cacheField name="AverageReview" numFmtId="2">
      <sharedItems containsSemiMixedTypes="0" containsString="0" containsNumber="1" minValue="3.3833017077798861" maxValue="3.6710526315789473"/>
    </cacheField>
  </cacheFields>
  <extLst>
    <ext xmlns:x14="http://schemas.microsoft.com/office/spreadsheetml/2009/9/main" uri="{725AE2AE-9491-48be-B2B4-4EB974FC3084}">
      <x14:pivotCacheDefinition pivotCacheId="1102621637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58.973249421295" createdVersion="8" refreshedVersion="8" minRefreshableVersion="3" recordCount="5" xr:uid="{C82D7088-2C72-43A3-9290-C811E3C09A3D}">
  <cacheSource type="worksheet">
    <worksheetSource ref="T1:V6" sheet="Speadsheet"/>
  </cacheSource>
  <cacheFields count="3">
    <cacheField name="RatingsCategory" numFmtId="0">
      <sharedItems count="5">
        <s v="Excellent"/>
        <s v="Good"/>
        <s v="Average"/>
        <s v="Poor"/>
        <s v="Unsatisfactory"/>
      </sharedItems>
    </cacheField>
    <cacheField name="TotalReviewsPerRatingsCategory" numFmtId="0">
      <sharedItems containsSemiMixedTypes="0" containsString="0" containsNumber="1" containsInteger="1" minValue="760" maxValue="2236"/>
    </cacheField>
    <cacheField name="AverageOrderValueperReviewCategory" numFmtId="164">
      <sharedItems containsSemiMixedTypes="0" containsString="0" containsNumber="1" minValue="113.99632014719411" maxValue="118.765789473684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59.001348611113" createdVersion="8" refreshedVersion="8" minRefreshableVersion="3" recordCount="3" xr:uid="{80A31243-1D3A-434A-99AA-4B352AE0210F}">
  <cacheSource type="worksheet">
    <worksheetSource ref="X1:Y4" sheet="Speadsheet"/>
  </cacheSource>
  <cacheFields count="2">
    <cacheField name="ProductCategory" numFmtId="0">
      <sharedItems count="3">
        <s v="Clothing"/>
        <s v="Ornaments"/>
        <s v="Other"/>
      </sharedItems>
    </cacheField>
    <cacheField name="TotalReviewsPerProductCategory" numFmtId="2">
      <sharedItems containsSemiMixedTypes="0" containsString="0" containsNumber="1" minValue="3.4459219858156027" maxValue="3.581589958158995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59.452316087962" createdVersion="8" refreshedVersion="8" minRefreshableVersion="3" recordCount="5" xr:uid="{97D4CDA1-DCF2-4649-AC89-E94D5E69C5BB}">
  <cacheSource type="worksheet">
    <worksheetSource ref="T1:U6" sheet="Speadsheet"/>
  </cacheSource>
  <cacheFields count="2">
    <cacheField name="RatingsCategoryTotal" numFmtId="0">
      <sharedItems count="5">
        <s v="Excellent"/>
        <s v="Good"/>
        <s v="Average"/>
        <s v="Poor"/>
        <s v="Unsatisfactory"/>
      </sharedItems>
    </cacheField>
    <cacheField name="TotalReviewsPerRatingsCategory" numFmtId="0">
      <sharedItems containsSemiMixedTypes="0" containsString="0" containsNumber="1" containsInteger="1" minValue="760" maxValue="22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3.5090909090909093"/>
  </r>
  <r>
    <x v="1"/>
    <n v="3.494648764351040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3.5010752688172042"/>
  </r>
  <r>
    <x v="1"/>
    <n v="3.4992826398852226"/>
  </r>
  <r>
    <x v="2"/>
    <n v="3.4924298103777747"/>
  </r>
  <r>
    <x v="3"/>
    <n v="3.491893416043987"/>
  </r>
  <r>
    <x v="4"/>
    <n v="3.4959977918851779"/>
  </r>
  <r>
    <x v="5"/>
    <n v="3.6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</r>
  <r>
    <x v="1"/>
    <x v="1"/>
  </r>
  <r>
    <x v="2"/>
    <x v="2"/>
  </r>
  <r>
    <x v="3"/>
    <x v="3"/>
  </r>
  <r>
    <x v="4"/>
    <x v="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94">
  <r>
    <n v="189440"/>
    <s v="BF1543"/>
    <d v="2024-07-21T00:00:00"/>
    <d v="2024-07-21T00:00:00"/>
    <s v="Clothing"/>
    <s v="Male"/>
    <n v="30"/>
    <s v="New Jersey"/>
    <s v="No"/>
    <n v="100"/>
    <n v="100"/>
    <n v="1"/>
    <n v="100"/>
    <n v="4"/>
    <x v="0"/>
    <m/>
    <x v="0"/>
    <n v="3.3833017077798901"/>
    <m/>
    <s v="Excellent"/>
    <n v="2194"/>
    <n v="117.82224247949"/>
    <m/>
    <s v="Clothing"/>
    <n v="3.4994600431965401"/>
    <m/>
    <s v="Yes"/>
    <n v="3.5090909090909101"/>
    <m/>
    <s v="0-99"/>
    <n v="3.5010752688172002"/>
    <m/>
    <n v="1"/>
    <n v="3.49145477282201"/>
    <m/>
    <s v="Male"/>
    <n v="3.5005782575173501"/>
    <m/>
    <m/>
    <m/>
    <m/>
    <x v="0"/>
  </r>
  <r>
    <n v="187385"/>
    <s v="BF1543"/>
    <d v="2024-07-20T00:00:00"/>
    <d v="2024-07-20T00:00:00"/>
    <s v="Clothing"/>
    <s v="Male"/>
    <n v="32"/>
    <s v="Las Vegas"/>
    <s v="No"/>
    <n v="100"/>
    <n v="100"/>
    <n v="1"/>
    <n v="100"/>
    <n v="3"/>
    <x v="1"/>
    <m/>
    <x v="1"/>
    <n v="3.5344000000000002"/>
    <m/>
    <s v="Good"/>
    <n v="2236"/>
    <n v="114.45572450805"/>
    <m/>
    <s v="Ornaments"/>
    <n v="3.4459219858156001"/>
    <m/>
    <s v="No"/>
    <n v="3.49464876435104"/>
    <m/>
    <s v="100-199"/>
    <n v="3.4992826398852199"/>
    <m/>
    <n v="2"/>
    <n v="3.49535080304311"/>
    <m/>
    <s v="Female"/>
    <n v="3.4954669084315499"/>
    <m/>
    <m/>
    <m/>
    <m/>
    <x v="0"/>
  </r>
  <r>
    <n v="181844"/>
    <s v="BF1544"/>
    <d v="2024-07-21T00:00:00"/>
    <d v="2024-07-21T00:00:00"/>
    <s v="Other"/>
    <s v="Female"/>
    <n v="26"/>
    <s v="Cardiff"/>
    <s v="Yes"/>
    <n v="9"/>
    <n v="49"/>
    <n v="1"/>
    <n v="49"/>
    <n v="2"/>
    <x v="2"/>
    <m/>
    <x v="2"/>
    <n v="3.5688622754491002"/>
    <m/>
    <s v="Average"/>
    <n v="1117"/>
    <n v="114.468218442256"/>
    <m/>
    <s v="Other"/>
    <n v="3.5815899581589998"/>
    <m/>
    <m/>
    <m/>
    <m/>
    <s v="200-299"/>
    <n v="3.4924298103777698"/>
    <m/>
    <n v="3"/>
    <n v="3.4873239436619698"/>
    <m/>
    <m/>
    <m/>
    <m/>
    <m/>
    <m/>
    <m/>
    <x v="0"/>
  </r>
  <r>
    <n v="197934"/>
    <s v="BF1544"/>
    <d v="2024-08-19T00:00:00"/>
    <d v="2024-08-19T00:00:00"/>
    <s v="Other"/>
    <s v="Male"/>
    <n v="28"/>
    <s v="Pittsburgh"/>
    <s v="No"/>
    <n v="9"/>
    <n v="9"/>
    <n v="2"/>
    <n v="18"/>
    <n v="3"/>
    <x v="1"/>
    <m/>
    <x v="3"/>
    <n v="3.49339933993399"/>
    <m/>
    <s v="Poor"/>
    <n v="760"/>
    <n v="118.76578947368399"/>
    <m/>
    <m/>
    <m/>
    <m/>
    <m/>
    <m/>
    <m/>
    <s v="300-399"/>
    <n v="3.4918934160439901"/>
    <m/>
    <n v="4"/>
    <n v="3.59578947368421"/>
    <m/>
    <m/>
    <m/>
    <m/>
    <m/>
    <m/>
    <m/>
    <x v="1"/>
  </r>
  <r>
    <n v="122470"/>
    <s v="BF1545"/>
    <d v="2024-01-06T00:00:00"/>
    <d v="2024-01-06T00:00:00"/>
    <s v="Other"/>
    <s v="Female"/>
    <n v="19"/>
    <s v="Miami"/>
    <s v="No"/>
    <n v="10"/>
    <n v="10"/>
    <n v="3"/>
    <n v="30"/>
    <n v="5"/>
    <x v="3"/>
    <m/>
    <x v="4"/>
    <n v="3.5890410958904102"/>
    <m/>
    <s v="Unsatisfactory"/>
    <n v="1087"/>
    <n v="113.996320147194"/>
    <m/>
    <m/>
    <m/>
    <m/>
    <m/>
    <m/>
    <m/>
    <s v="400-499"/>
    <n v="3.4959977918851801"/>
    <m/>
    <n v="5"/>
    <n v="3.5131578947368398"/>
    <m/>
    <m/>
    <m/>
    <m/>
    <m/>
    <m/>
    <m/>
    <x v="2"/>
  </r>
  <r>
    <n v="199680"/>
    <s v="BF1546"/>
    <d v="2024-06-01T00:00:00"/>
    <d v="2024-06-01T00:00:00"/>
    <s v="Clothing"/>
    <s v="Male"/>
    <n v="29"/>
    <s v="Sydney"/>
    <s v="Yes"/>
    <n v="118"/>
    <n v="218"/>
    <n v="1"/>
    <n v="218"/>
    <n v="1"/>
    <x v="4"/>
    <m/>
    <x v="5"/>
    <n v="3.4177419354838698"/>
    <m/>
    <m/>
    <m/>
    <m/>
    <m/>
    <m/>
    <m/>
    <m/>
    <m/>
    <m/>
    <m/>
    <s v="500+"/>
    <n v="3.64"/>
    <m/>
    <m/>
    <m/>
    <m/>
    <m/>
    <m/>
    <m/>
    <m/>
    <m/>
    <m/>
    <x v="3"/>
  </r>
  <r>
    <n v="130929"/>
    <s v="BF1547"/>
    <d v="2024-03-06T00:00:00"/>
    <d v="2024-03-06T00:00:00"/>
    <s v="Ornaments"/>
    <s v="Male"/>
    <n v="32"/>
    <s v="Memphis"/>
    <s v="No"/>
    <n v="32"/>
    <n v="32"/>
    <n v="3"/>
    <n v="96"/>
    <n v="4"/>
    <x v="0"/>
    <m/>
    <x v="6"/>
    <n v="3.4863636363636399"/>
    <m/>
    <m/>
    <m/>
    <m/>
    <m/>
    <m/>
    <m/>
    <m/>
    <m/>
    <m/>
    <m/>
    <m/>
    <m/>
    <m/>
    <m/>
    <m/>
    <m/>
    <m/>
    <m/>
    <m/>
    <m/>
    <m/>
    <m/>
    <x v="4"/>
  </r>
  <r>
    <n v="164427"/>
    <s v="BF1547"/>
    <d v="2024-04-16T00:00:00"/>
    <d v="2024-04-16T00:00:00"/>
    <s v="Ornaments"/>
    <s v="Male"/>
    <n v="26"/>
    <s v="Miami"/>
    <s v="No"/>
    <n v="32"/>
    <n v="32"/>
    <n v="2"/>
    <n v="64"/>
    <n v="3"/>
    <x v="1"/>
    <m/>
    <x v="7"/>
    <n v="3.48731884057971"/>
    <m/>
    <m/>
    <m/>
    <m/>
    <m/>
    <m/>
    <m/>
    <m/>
    <m/>
    <m/>
    <m/>
    <m/>
    <m/>
    <m/>
    <m/>
    <m/>
    <m/>
    <m/>
    <m/>
    <m/>
    <m/>
    <m/>
    <m/>
    <x v="5"/>
  </r>
  <r>
    <n v="149510"/>
    <s v="BF1545"/>
    <d v="2024-05-22T00:00:00"/>
    <d v="2024-05-22T00:00:00"/>
    <s v="Other"/>
    <s v="Female"/>
    <n v="26"/>
    <s v="New York"/>
    <s v="No"/>
    <n v="10"/>
    <n v="10"/>
    <n v="1"/>
    <n v="10"/>
    <n v="4"/>
    <x v="0"/>
    <m/>
    <x v="8"/>
    <n v="3.4720496894409898"/>
    <m/>
    <m/>
    <m/>
    <m/>
    <m/>
    <m/>
    <m/>
    <m/>
    <m/>
    <m/>
    <m/>
    <m/>
    <m/>
    <m/>
    <m/>
    <m/>
    <m/>
    <m/>
    <m/>
    <m/>
    <m/>
    <m/>
    <m/>
    <x v="6"/>
  </r>
  <r>
    <n v="176280"/>
    <s v="BF1548"/>
    <d v="2024-02-27T00:00:00"/>
    <d v="2024-02-27T00:00:00"/>
    <s v="Clothing"/>
    <s v="Male"/>
    <n v="20"/>
    <s v="Sydney"/>
    <s v="Yes"/>
    <n v="65"/>
    <n v="165"/>
    <n v="1"/>
    <n v="165"/>
    <n v="4"/>
    <x v="0"/>
    <m/>
    <x v="9"/>
    <n v="3.5600706713780901"/>
    <m/>
    <m/>
    <m/>
    <m/>
    <m/>
    <m/>
    <m/>
    <m/>
    <m/>
    <m/>
    <m/>
    <m/>
    <m/>
    <m/>
    <m/>
    <m/>
    <m/>
    <m/>
    <m/>
    <m/>
    <m/>
    <m/>
    <m/>
    <x v="7"/>
  </r>
  <r>
    <n v="196659"/>
    <s v="BF1546"/>
    <d v="2023-11-05T00:00:00"/>
    <d v="2023-11-05T00:00:00"/>
    <s v="Clothing"/>
    <s v="Female"/>
    <n v="34"/>
    <s v="Montreal"/>
    <s v="Yes"/>
    <n v="118"/>
    <n v="143"/>
    <n v="1"/>
    <n v="143"/>
    <n v="5"/>
    <x v="3"/>
    <m/>
    <x v="10"/>
    <n v="3.44788273615635"/>
    <m/>
    <m/>
    <m/>
    <m/>
    <m/>
    <m/>
    <m/>
    <m/>
    <m/>
    <m/>
    <m/>
    <m/>
    <m/>
    <m/>
    <m/>
    <m/>
    <m/>
    <m/>
    <m/>
    <m/>
    <m/>
    <m/>
    <m/>
    <x v="8"/>
  </r>
  <r>
    <n v="146245"/>
    <s v="BF1548"/>
    <d v="2024-09-24T00:00:00"/>
    <d v="2024-09-24T00:00:00"/>
    <s v="Clothing"/>
    <s v="Male"/>
    <n v="21"/>
    <s v="Sacramento"/>
    <s v="No"/>
    <n v="65"/>
    <n v="65"/>
    <n v="1"/>
    <n v="65"/>
    <n v="1"/>
    <x v="4"/>
    <m/>
    <x v="11"/>
    <n v="3.5043177892918802"/>
    <m/>
    <m/>
    <m/>
    <m/>
    <m/>
    <m/>
    <m/>
    <m/>
    <m/>
    <m/>
    <m/>
    <m/>
    <m/>
    <m/>
    <m/>
    <m/>
    <m/>
    <m/>
    <m/>
    <m/>
    <m/>
    <m/>
    <m/>
    <x v="9"/>
  </r>
  <r>
    <n v="150560"/>
    <s v="BF1546"/>
    <d v="2024-10-04T00:00:00"/>
    <d v="2024-10-04T00:00:00"/>
    <s v="Clothing"/>
    <s v="Male"/>
    <n v="29"/>
    <s v="Las Vegas"/>
    <s v="No"/>
    <n v="118"/>
    <n v="118"/>
    <n v="3"/>
    <n v="354"/>
    <n v="5"/>
    <x v="3"/>
    <m/>
    <x v="12"/>
    <n v="3.67105263157895"/>
    <m/>
    <m/>
    <m/>
    <m/>
    <m/>
    <m/>
    <m/>
    <m/>
    <m/>
    <m/>
    <m/>
    <m/>
    <m/>
    <m/>
    <m/>
    <m/>
    <m/>
    <m/>
    <m/>
    <m/>
    <m/>
    <m/>
    <m/>
    <x v="10"/>
  </r>
  <r>
    <n v="138348"/>
    <s v="BF1549"/>
    <d v="2024-01-26T00:00:00"/>
    <d v="2024-01-26T00:00:00"/>
    <s v="Clothing"/>
    <s v="Male"/>
    <n v="26"/>
    <s v="New Jersey"/>
    <s v="No"/>
    <n v="130"/>
    <n v="130"/>
    <n v="2"/>
    <n v="26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8790"/>
    <s v="BF1547"/>
    <d v="2024-05-13T00:00:00"/>
    <d v="2024-05-13T00:00:00"/>
    <s v="Ornaments"/>
    <s v="Male"/>
    <n v="24"/>
    <s v="Montreal"/>
    <s v="Yes"/>
    <n v="32"/>
    <n v="57"/>
    <n v="2"/>
    <n v="114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0025"/>
    <s v="BF1550"/>
    <d v="2023-12-03T00:00:00"/>
    <d v="2023-12-03T00:00:00"/>
    <s v="Clothing"/>
    <s v="Male"/>
    <n v="34"/>
    <s v="Paris"/>
    <s v="Yes"/>
    <n v="97"/>
    <n v="147"/>
    <n v="1"/>
    <n v="14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8520"/>
    <s v="BF1551"/>
    <d v="2024-09-23T00:00:00"/>
    <d v="2024-09-23T00:00:00"/>
    <s v="Ornaments"/>
    <s v="Female"/>
    <n v="31"/>
    <s v="San Antonio"/>
    <s v="No"/>
    <n v="15"/>
    <n v="15"/>
    <n v="3"/>
    <n v="4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5261"/>
    <s v="BF1548"/>
    <d v="2023-12-13T00:00:00"/>
    <d v="2023-12-13T00:00:00"/>
    <s v="Clothing"/>
    <s v="Male"/>
    <n v="32"/>
    <s v="Las Vegas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2299"/>
    <s v="BF1545"/>
    <d v="2024-03-26T00:00:00"/>
    <d v="2024-03-26T00:00:00"/>
    <s v="Other"/>
    <s v="Female"/>
    <n v="25"/>
    <s v="Cleveland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5196"/>
    <s v="BF1548"/>
    <d v="2024-08-31T00:00:00"/>
    <d v="2024-08-31T00:00:00"/>
    <s v="Clothing"/>
    <s v="Male"/>
    <n v="20"/>
    <s v="London"/>
    <s v="Yes"/>
    <n v="65"/>
    <n v="105"/>
    <n v="2"/>
    <n v="21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3554"/>
    <s v="BF1550"/>
    <d v="2024-09-01T00:00:00"/>
    <d v="2024-09-01T00:00:00"/>
    <s v="Clothing"/>
    <s v="Male"/>
    <n v="23"/>
    <s v="Cleveland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1552"/>
    <s v="BF1548"/>
    <d v="2023-11-30T00:00:00"/>
    <d v="2023-11-30T00:00:00"/>
    <s v="Clothing"/>
    <s v="Male"/>
    <n v="26"/>
    <s v="Portland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6178"/>
    <s v="BF1545"/>
    <d v="2024-06-04T00:00:00"/>
    <d v="2024-06-04T00:00:00"/>
    <s v="Other"/>
    <s v="Female"/>
    <n v="18"/>
    <s v="Detroit"/>
    <s v="No"/>
    <n v="10"/>
    <n v="10"/>
    <n v="2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8795"/>
    <s v="BF1546"/>
    <d v="2024-06-02T00:00:00"/>
    <d v="2024-06-02T00:00:00"/>
    <s v="Clothing"/>
    <s v="Female"/>
    <n v="19"/>
    <s v="New Jersey"/>
    <s v="No"/>
    <n v="118"/>
    <n v="118"/>
    <n v="3"/>
    <n v="354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2933"/>
    <s v="BF1550"/>
    <d v="2024-07-23T00:00:00"/>
    <d v="2024-07-23T00:00:00"/>
    <s v="Clothing"/>
    <s v="Male"/>
    <n v="19"/>
    <s v="New Jersey"/>
    <s v="No"/>
    <n v="97"/>
    <n v="97"/>
    <n v="4"/>
    <n v="38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8192"/>
    <s v="BF1545"/>
    <d v="2024-10-31T00:00:00"/>
    <d v="2024-10-31T00:00:00"/>
    <s v="Other"/>
    <s v="Male"/>
    <n v="32"/>
    <s v="Cardiff"/>
    <s v="Yes"/>
    <n v="10"/>
    <n v="50"/>
    <n v="2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4678"/>
    <s v="BF1551"/>
    <d v="2024-06-08T00:00:00"/>
    <d v="2024-06-08T00:00:00"/>
    <s v="Ornaments"/>
    <s v="Male"/>
    <n v="28"/>
    <s v="Sacramento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8904"/>
    <s v="BF1543"/>
    <d v="2024-02-28T00:00:00"/>
    <d v="2024-02-28T00:00:00"/>
    <s v="Clothing"/>
    <s v="Male"/>
    <n v="22"/>
    <s v="Sydney"/>
    <s v="Yes"/>
    <n v="100"/>
    <n v="200"/>
    <n v="3"/>
    <n v="6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1045"/>
    <s v="BF1550"/>
    <d v="2023-11-29T00:00:00"/>
    <d v="2023-11-29T00:00:00"/>
    <s v="Clothing"/>
    <s v="Male"/>
    <n v="20"/>
    <s v="Dublin"/>
    <s v="Yes"/>
    <n v="97"/>
    <n v="137"/>
    <n v="1"/>
    <n v="13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3054"/>
    <s v="BF1548"/>
    <d v="2024-01-16T00:00:00"/>
    <d v="2024-01-16T00:00:00"/>
    <s v="Clothing"/>
    <s v="Male"/>
    <n v="30"/>
    <s v="Glasgow"/>
    <s v="Yes"/>
    <n v="65"/>
    <n v="105"/>
    <n v="4"/>
    <n v="42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1078"/>
    <s v="BF1545"/>
    <d v="2023-12-13T00:00:00"/>
    <d v="2023-12-13T00:00:00"/>
    <s v="Other"/>
    <s v="Female"/>
    <n v="22"/>
    <s v="Austin"/>
    <s v="No"/>
    <n v="10"/>
    <n v="10"/>
    <n v="4"/>
    <n v="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0876"/>
    <s v="BF1544"/>
    <d v="2024-07-14T00:00:00"/>
    <d v="2024-07-14T00:00:00"/>
    <s v="Other"/>
    <s v="Male"/>
    <n v="31"/>
    <s v="Sacramento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5281"/>
    <s v="BF1547"/>
    <d v="2024-02-26T00:00:00"/>
    <d v="2024-02-26T00:00:00"/>
    <s v="Ornaments"/>
    <s v="Male"/>
    <n v="22"/>
    <s v="Cleveland"/>
    <s v="No"/>
    <n v="32"/>
    <n v="32"/>
    <n v="3"/>
    <n v="96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3087"/>
    <s v="BF1548"/>
    <d v="2024-02-16T00:00:00"/>
    <d v="2024-02-16T00:00:00"/>
    <s v="Clothing"/>
    <s v="Male"/>
    <n v="25"/>
    <s v="Austin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5910"/>
    <s v="BF1548"/>
    <d v="2024-07-09T00:00:00"/>
    <d v="2024-07-09T00:00:00"/>
    <s v="Clothing"/>
    <s v="Female"/>
    <n v="22"/>
    <s v="Glasgow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5100"/>
    <s v="BF1545"/>
    <d v="2024-10-12T00:00:00"/>
    <d v="2024-10-12T00:00:00"/>
    <s v="Other"/>
    <s v="Male"/>
    <n v="29"/>
    <s v="Dublin"/>
    <s v="Yes"/>
    <n v="1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7831"/>
    <s v="BF1547"/>
    <d v="2024-03-09T00:00:00"/>
    <d v="2024-03-09T00:00:00"/>
    <s v="Ornaments"/>
    <s v="Male"/>
    <n v="22"/>
    <s v="New Jersey"/>
    <s v="No"/>
    <n v="32"/>
    <n v="32"/>
    <n v="1"/>
    <n v="3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5069"/>
    <s v="BF1544"/>
    <d v="2024-01-12T00:00:00"/>
    <d v="2024-01-12T00:00:00"/>
    <s v="Other"/>
    <s v="Male"/>
    <n v="32"/>
    <s v="Cleveland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3675"/>
    <s v="BF1547"/>
    <d v="2024-05-30T00:00:00"/>
    <d v="2024-05-30T00:00:00"/>
    <s v="Ornaments"/>
    <s v="Male"/>
    <n v="31"/>
    <s v="Cardiff"/>
    <s v="Yes"/>
    <n v="32"/>
    <n v="72"/>
    <n v="5"/>
    <n v="3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9012"/>
    <s v="BF1544"/>
    <d v="2024-06-10T00:00:00"/>
    <d v="2024-06-10T00:00:00"/>
    <s v="Other"/>
    <s v="Female"/>
    <n v="21"/>
    <s v="New York"/>
    <s v="No"/>
    <n v="9"/>
    <n v="9"/>
    <n v="1"/>
    <n v="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5868"/>
    <s v="BF1545"/>
    <d v="2024-01-14T00:00:00"/>
    <d v="2024-01-14T00:00:00"/>
    <s v="Other"/>
    <s v="Female"/>
    <n v="18"/>
    <s v="Pittsburgh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9507"/>
    <s v="BF1545"/>
    <d v="2024-05-10T00:00:00"/>
    <d v="2024-05-10T00:00:00"/>
    <s v="Other"/>
    <s v="Male"/>
    <n v="22"/>
    <s v="Cleveland"/>
    <s v="No"/>
    <n v="10"/>
    <n v="10"/>
    <n v="2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7807"/>
    <s v="BF1548"/>
    <d v="2024-04-21T00:00:00"/>
    <d v="2024-04-21T00:00:00"/>
    <s v="Clothing"/>
    <s v="Male"/>
    <n v="20"/>
    <s v="Pittsburgh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1889"/>
    <s v="BF1548"/>
    <d v="2024-04-17T00:00:00"/>
    <d v="2024-04-17T00:00:00"/>
    <s v="Clothing"/>
    <s v="Female"/>
    <n v="19"/>
    <s v="Montreal"/>
    <s v="Yes"/>
    <n v="65"/>
    <n v="90"/>
    <n v="1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1650"/>
    <s v="BF1548"/>
    <d v="2024-07-11T00:00:00"/>
    <d v="2024-07-11T00:00:00"/>
    <s v="Clothing"/>
    <s v="Male"/>
    <n v="35"/>
    <s v="Las Vegas"/>
    <s v="No"/>
    <n v="65"/>
    <n v="65"/>
    <n v="5"/>
    <n v="32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0961"/>
    <s v="BF1548"/>
    <d v="2024-08-28T00:00:00"/>
    <d v="2024-08-28T00:00:00"/>
    <s v="Clothing"/>
    <s v="Female"/>
    <n v="23"/>
    <s v="Glasgow"/>
    <s v="Yes"/>
    <n v="65"/>
    <n v="105"/>
    <n v="1"/>
    <n v="10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3878"/>
    <s v="BF1544"/>
    <d v="2024-07-18T00:00:00"/>
    <d v="2024-07-18T00:00:00"/>
    <s v="Other"/>
    <s v="Male"/>
    <n v="19"/>
    <s v="Toronto"/>
    <s v="Yes"/>
    <n v="9"/>
    <n v="34"/>
    <n v="1"/>
    <n v="3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2003"/>
    <s v="BF1548"/>
    <d v="2024-07-22T00:00:00"/>
    <d v="2024-07-22T00:00:00"/>
    <s v="Clothing"/>
    <s v="Male"/>
    <n v="32"/>
    <s v="Cardiff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7177"/>
    <s v="BF1549"/>
    <d v="2024-05-12T00:00:00"/>
    <d v="2024-05-12T00:00:00"/>
    <s v="Clothing"/>
    <s v="Male"/>
    <n v="33"/>
    <s v="Las Vegas"/>
    <s v="No"/>
    <n v="130"/>
    <n v="130"/>
    <n v="1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2615"/>
    <s v="BF1550"/>
    <d v="2024-02-18T00:00:00"/>
    <d v="2024-02-18T00:00:00"/>
    <s v="Clothing"/>
    <s v="Female"/>
    <n v="26"/>
    <s v="Sacramento"/>
    <s v="No"/>
    <n v="97"/>
    <n v="97"/>
    <n v="5"/>
    <n v="48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3266"/>
    <s v="BF1551"/>
    <d v="2024-06-23T00:00:00"/>
    <d v="2024-06-23T00:00:00"/>
    <s v="Ornaments"/>
    <s v="Female"/>
    <n v="26"/>
    <s v="Mumbai"/>
    <s v="Yes"/>
    <n v="15"/>
    <n v="85"/>
    <n v="1"/>
    <n v="8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9105"/>
    <s v="BF1545"/>
    <d v="2024-04-20T00:00:00"/>
    <d v="2024-04-20T00:00:00"/>
    <s v="Other"/>
    <s v="Male"/>
    <n v="21"/>
    <s v="London"/>
    <s v="Yes"/>
    <n v="10"/>
    <n v="50"/>
    <n v="1"/>
    <n v="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0308"/>
    <s v="BF1548"/>
    <d v="2024-06-09T00:00:00"/>
    <d v="2024-06-09T00:00:00"/>
    <s v="Clothing"/>
    <s v="Female"/>
    <n v="22"/>
    <s v="Glasgow"/>
    <s v="Yes"/>
    <n v="65"/>
    <n v="105"/>
    <n v="3"/>
    <n v="3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5917"/>
    <s v="BF1552"/>
    <d v="2024-05-29T00:00:00"/>
    <d v="2024-05-29T00:00:00"/>
    <s v="Ornaments"/>
    <s v="Male"/>
    <n v="28"/>
    <s v="London"/>
    <s v="Yes"/>
    <n v="45"/>
    <n v="85"/>
    <n v="1"/>
    <n v="8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9874"/>
    <s v="BF1552"/>
    <d v="2024-02-26T00:00:00"/>
    <d v="2024-02-26T00:00:00"/>
    <s v="Ornaments"/>
    <s v="Male"/>
    <n v="26"/>
    <s v="New Jersey"/>
    <s v="No"/>
    <n v="45"/>
    <n v="45"/>
    <n v="2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5571"/>
    <s v="BF1550"/>
    <d v="2024-04-02T00:00:00"/>
    <d v="2024-04-02T00:00:00"/>
    <s v="Clothing"/>
    <s v="Female"/>
    <n v="21"/>
    <s v="Memphis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4218"/>
    <s v="BF1545"/>
    <d v="2023-12-19T00:00:00"/>
    <d v="2023-12-19T00:00:00"/>
    <s v="Other"/>
    <s v="Female"/>
    <n v="25"/>
    <s v="San Antonio"/>
    <s v="No"/>
    <n v="10"/>
    <n v="10"/>
    <n v="2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2227"/>
    <s v="BF1543"/>
    <d v="2024-02-15T00:00:00"/>
    <d v="2024-02-15T00:00:00"/>
    <s v="Clothing"/>
    <s v="Male"/>
    <n v="33"/>
    <s v="San Francisco"/>
    <s v="No"/>
    <n v="100"/>
    <n v="100"/>
    <n v="3"/>
    <n v="3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9449"/>
    <s v="BF1549"/>
    <d v="2024-01-20T00:00:00"/>
    <d v="2024-01-20T00:00:00"/>
    <s v="Clothing"/>
    <s v="Female"/>
    <n v="25"/>
    <s v="Austin"/>
    <s v="No"/>
    <n v="130"/>
    <n v="130"/>
    <n v="1"/>
    <n v="13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8070"/>
    <s v="BF1553"/>
    <d v="2024-09-26T00:00:00"/>
    <d v="2024-09-26T00:00:00"/>
    <s v="Ornaments"/>
    <s v="Male"/>
    <n v="18"/>
    <s v="London"/>
    <s v="Yes"/>
    <n v="50"/>
    <n v="90"/>
    <n v="1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3107"/>
    <s v="BF1548"/>
    <d v="2024-08-25T00:00:00"/>
    <d v="2024-08-25T00:00:00"/>
    <s v="Clothing"/>
    <s v="Male"/>
    <n v="32"/>
    <s v="Las Vegas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5780"/>
    <s v="BF1548"/>
    <d v="2024-10-20T00:00:00"/>
    <d v="2024-10-20T00:00:00"/>
    <s v="Clothing"/>
    <s v="Female"/>
    <n v="27"/>
    <s v="London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8768"/>
    <s v="BF1548"/>
    <d v="2024-03-06T00:00:00"/>
    <d v="2024-03-06T00:00:00"/>
    <s v="Clothing"/>
    <s v="Male"/>
    <n v="28"/>
    <s v="Manchester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3935"/>
    <s v="BF1544"/>
    <d v="2024-04-16T00:00:00"/>
    <d v="2024-04-16T00:00:00"/>
    <s v="Other"/>
    <s v="Male"/>
    <n v="24"/>
    <s v="New York"/>
    <s v="No"/>
    <n v="9"/>
    <n v="9"/>
    <n v="2"/>
    <n v="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3605"/>
    <s v="BF1545"/>
    <d v="2024-04-05T00:00:00"/>
    <d v="2024-04-05T00:00:00"/>
    <s v="Other"/>
    <s v="Male"/>
    <n v="21"/>
    <s v="Liverpool"/>
    <s v="Yes"/>
    <n v="10"/>
    <n v="50"/>
    <n v="1"/>
    <n v="5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2689"/>
    <s v="BF1554"/>
    <d v="2024-04-21T00:00:00"/>
    <d v="2024-04-21T00:00:00"/>
    <s v="Ornaments"/>
    <s v="Male"/>
    <n v="29"/>
    <s v="Miami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3840"/>
    <s v="BF1551"/>
    <d v="2024-09-20T00:00:00"/>
    <d v="2024-09-20T00:00:00"/>
    <s v="Ornaments"/>
    <s v="Male"/>
    <n v="34"/>
    <s v="Portland"/>
    <s v="No"/>
    <n v="15"/>
    <n v="15"/>
    <n v="4"/>
    <n v="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0476"/>
    <s v="BF1553"/>
    <d v="2024-02-29T00:00:00"/>
    <d v="2024-02-29T00:00:00"/>
    <s v="Ornaments"/>
    <s v="Female"/>
    <n v="24"/>
    <s v="Manchester"/>
    <s v="Yes"/>
    <n v="50"/>
    <n v="90"/>
    <n v="2"/>
    <n v="18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3951"/>
    <s v="BF1551"/>
    <d v="2024-02-05T00:00:00"/>
    <d v="2024-02-05T00:00:00"/>
    <s v="Ornaments"/>
    <s v="Male"/>
    <n v="33"/>
    <s v="Sacramento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8749"/>
    <s v="BF1548"/>
    <d v="2024-03-02T00:00:00"/>
    <d v="2024-03-02T00:00:00"/>
    <s v="Clothing"/>
    <s v="Male"/>
    <n v="20"/>
    <s v="Detroit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7082"/>
    <s v="BF1543"/>
    <d v="2024-10-03T00:00:00"/>
    <d v="2024-10-03T00:00:00"/>
    <s v="Clothing"/>
    <s v="Female"/>
    <n v="20"/>
    <s v="Las Vegas"/>
    <s v="No"/>
    <n v="100"/>
    <n v="100"/>
    <n v="2"/>
    <n v="2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4606"/>
    <s v="BF1543"/>
    <d v="2024-04-08T00:00:00"/>
    <d v="2024-04-08T00:00:00"/>
    <s v="Clothing"/>
    <s v="Female"/>
    <n v="32"/>
    <s v="Liverpool"/>
    <s v="Yes"/>
    <n v="100"/>
    <n v="140"/>
    <n v="1"/>
    <n v="14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8674"/>
    <s v="BF1551"/>
    <d v="2024-04-22T00:00:00"/>
    <d v="2024-04-22T00:00:00"/>
    <s v="Ornaments"/>
    <s v="Female"/>
    <n v="21"/>
    <s v="Toronto"/>
    <s v="Yes"/>
    <n v="15"/>
    <n v="40"/>
    <n v="3"/>
    <n v="1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5829"/>
    <s v="BF1549"/>
    <d v="2023-11-13T00:00:00"/>
    <d v="2023-11-13T00:00:00"/>
    <s v="Clothing"/>
    <s v="Male"/>
    <n v="26"/>
    <s v="New Jersey"/>
    <s v="No"/>
    <n v="130"/>
    <n v="130"/>
    <n v="2"/>
    <n v="2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9753"/>
    <s v="BF1543"/>
    <d v="2024-07-13T00:00:00"/>
    <d v="2024-07-13T00:00:00"/>
    <s v="Clothing"/>
    <s v="Male"/>
    <n v="31"/>
    <s v="New Jersey"/>
    <s v="No"/>
    <n v="100"/>
    <n v="100"/>
    <n v="5"/>
    <n v="5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7695"/>
    <s v="BF1552"/>
    <d v="2023-12-11T00:00:00"/>
    <d v="2023-12-11T00:00:00"/>
    <s v="Ornaments"/>
    <s v="Female"/>
    <n v="26"/>
    <s v="Paris"/>
    <s v="Yes"/>
    <n v="45"/>
    <n v="95"/>
    <n v="2"/>
    <n v="19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8619"/>
    <s v="BF1545"/>
    <d v="2024-01-31T00:00:00"/>
    <d v="2024-01-31T00:00:00"/>
    <s v="Other"/>
    <s v="Female"/>
    <n v="24"/>
    <s v="San Francisco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1132"/>
    <s v="BF1544"/>
    <d v="2024-02-03T00:00:00"/>
    <d v="2024-02-03T00:00:00"/>
    <s v="Other"/>
    <s v="Male"/>
    <n v="24"/>
    <s v="Cleveland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2399"/>
    <s v="BF1548"/>
    <d v="2024-01-26T00:00:00"/>
    <d v="2024-01-26T00:00:00"/>
    <s v="Clothing"/>
    <s v="Male"/>
    <n v="20"/>
    <s v="San Francisco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8208"/>
    <s v="BF1548"/>
    <d v="2024-09-21T00:00:00"/>
    <d v="2024-09-21T00:00:00"/>
    <s v="Clothing"/>
    <s v="Male"/>
    <n v="25"/>
    <s v="New York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4476"/>
    <s v="BF1544"/>
    <d v="2024-02-09T00:00:00"/>
    <d v="2024-02-09T00:00:00"/>
    <s v="Other"/>
    <s v="Female"/>
    <n v="31"/>
    <s v="Detroit"/>
    <s v="No"/>
    <n v="9"/>
    <n v="9"/>
    <n v="3"/>
    <n v="2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7794"/>
    <s v="BF1550"/>
    <d v="2024-01-20T00:00:00"/>
    <d v="2024-01-20T00:00:00"/>
    <s v="Clothing"/>
    <s v="Male"/>
    <n v="23"/>
    <s v="New Jersey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8342"/>
    <s v="BF1550"/>
    <d v="2024-03-30T00:00:00"/>
    <d v="2024-03-30T00:00:00"/>
    <s v="Clothing"/>
    <s v="Male"/>
    <n v="34"/>
    <s v="New Jersey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2788"/>
    <s v="BF1546"/>
    <d v="2024-11-03T00:00:00"/>
    <d v="2024-11-03T00:00:00"/>
    <s v="Clothing"/>
    <s v="Male"/>
    <n v="19"/>
    <s v="New Jersey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31843"/>
    <s v="BF1549"/>
    <d v="2024-09-24T00:00:00"/>
    <d v="2024-09-24T00:00:00"/>
    <s v="Clothing"/>
    <s v="Male"/>
    <n v="34"/>
    <s v="Detroit"/>
    <s v="No"/>
    <n v="130"/>
    <n v="130"/>
    <n v="3"/>
    <n v="3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9590"/>
    <s v="BF1546"/>
    <d v="2023-12-02T00:00:00"/>
    <d v="2023-12-02T00:00:00"/>
    <s v="Clothing"/>
    <s v="Female"/>
    <n v="35"/>
    <s v="Cleveland"/>
    <s v="No"/>
    <n v="118"/>
    <n v="118"/>
    <n v="4"/>
    <n v="47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2697"/>
    <s v="BF1551"/>
    <d v="2023-11-16T00:00:00"/>
    <d v="2023-11-16T00:00:00"/>
    <s v="Ornaments"/>
    <s v="Male"/>
    <n v="34"/>
    <s v="Las Vegas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0779"/>
    <s v="BF1548"/>
    <d v="2024-08-03T00:00:00"/>
    <d v="2024-08-03T00:00:00"/>
    <s v="Clothing"/>
    <s v="Female"/>
    <n v="18"/>
    <s v="Cleveland"/>
    <s v="No"/>
    <n v="65"/>
    <n v="65"/>
    <n v="2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2864"/>
    <s v="BF1551"/>
    <d v="2023-11-12T00:00:00"/>
    <d v="2023-11-12T00:00:00"/>
    <s v="Ornaments"/>
    <s v="Male"/>
    <n v="32"/>
    <s v="Portland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2419"/>
    <s v="BF1551"/>
    <d v="2024-04-10T00:00:00"/>
    <d v="2024-04-10T00:00:00"/>
    <s v="Ornaments"/>
    <s v="Male"/>
    <n v="33"/>
    <s v="Portland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5500"/>
    <s v="BF1551"/>
    <d v="2024-02-05T00:00:00"/>
    <d v="2024-02-05T00:00:00"/>
    <s v="Ornaments"/>
    <s v="Female"/>
    <n v="27"/>
    <s v="Paris"/>
    <s v="Yes"/>
    <n v="1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5860"/>
    <s v="BF1551"/>
    <d v="2024-07-24T00:00:00"/>
    <d v="2024-07-24T00:00:00"/>
    <s v="Ornaments"/>
    <s v="Female"/>
    <n v="21"/>
    <s v="Miami"/>
    <s v="No"/>
    <n v="15"/>
    <n v="15"/>
    <n v="2"/>
    <n v="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6716"/>
    <s v="BF1551"/>
    <d v="2023-12-11T00:00:00"/>
    <d v="2023-12-11T00:00:00"/>
    <s v="Ornaments"/>
    <s v="Female"/>
    <n v="19"/>
    <s v="New York"/>
    <s v="No"/>
    <n v="15"/>
    <n v="15"/>
    <n v="4"/>
    <n v="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7116"/>
    <s v="BF1546"/>
    <d v="2024-02-26T00:00:00"/>
    <d v="2024-02-26T00:00:00"/>
    <s v="Clothing"/>
    <s v="Female"/>
    <n v="31"/>
    <s v="Memphis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1074"/>
    <s v="BF1550"/>
    <d v="2024-05-13T00:00:00"/>
    <d v="2024-05-13T00:00:00"/>
    <s v="Clothing"/>
    <s v="Male"/>
    <n v="35"/>
    <s v="Cleveland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3964"/>
    <s v="BF1549"/>
    <d v="2024-05-22T00:00:00"/>
    <d v="2024-05-22T00:00:00"/>
    <s v="Clothing"/>
    <s v="Male"/>
    <n v="28"/>
    <s v="Detroit"/>
    <s v="No"/>
    <n v="130"/>
    <n v="130"/>
    <n v="2"/>
    <n v="2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5870"/>
    <s v="BF1550"/>
    <d v="2024-01-22T00:00:00"/>
    <d v="2024-01-22T00:00:00"/>
    <s v="Clothing"/>
    <s v="Male"/>
    <n v="18"/>
    <s v="Cardiff"/>
    <s v="Yes"/>
    <n v="97"/>
    <n v="137"/>
    <n v="2"/>
    <n v="27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6732"/>
    <s v="BF1544"/>
    <d v="2024-06-12T00:00:00"/>
    <d v="2024-06-12T00:00:00"/>
    <s v="Other"/>
    <s v="Male"/>
    <n v="26"/>
    <s v="Cardiff"/>
    <s v="Yes"/>
    <n v="9"/>
    <n v="49"/>
    <n v="2"/>
    <n v="9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1495"/>
    <s v="BF1546"/>
    <d v="2023-12-14T00:00:00"/>
    <d v="2023-12-14T00:00:00"/>
    <s v="Clothing"/>
    <s v="Female"/>
    <n v="21"/>
    <s v="Glasgow"/>
    <s v="Yes"/>
    <n v="118"/>
    <n v="158"/>
    <n v="3"/>
    <n v="474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9331"/>
    <s v="BF1545"/>
    <d v="2024-03-20T00:00:00"/>
    <d v="2024-03-20T00:00:00"/>
    <s v="Other"/>
    <s v="Female"/>
    <n v="23"/>
    <s v="San Francisco"/>
    <s v="No"/>
    <n v="10"/>
    <n v="10"/>
    <n v="2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1140"/>
    <s v="BF1551"/>
    <d v="2023-12-10T00:00:00"/>
    <d v="2023-12-10T00:00:00"/>
    <s v="Ornaments"/>
    <s v="Male"/>
    <n v="29"/>
    <s v="Detroit"/>
    <s v="No"/>
    <n v="15"/>
    <n v="15"/>
    <n v="2"/>
    <n v="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7087"/>
    <s v="BF1551"/>
    <d v="2023-11-21T00:00:00"/>
    <d v="2023-11-21T00:00:00"/>
    <s v="Ornaments"/>
    <s v="Male"/>
    <n v="35"/>
    <s v="Detroit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1554"/>
    <s v="BF1551"/>
    <d v="2024-10-20T00:00:00"/>
    <d v="2024-10-20T00:00:00"/>
    <s v="Ornaments"/>
    <s v="Male"/>
    <n v="23"/>
    <s v="Pittsburgh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3826"/>
    <s v="BF1549"/>
    <d v="2024-05-08T00:00:00"/>
    <d v="2024-05-08T00:00:00"/>
    <s v="Clothing"/>
    <s v="Male"/>
    <n v="21"/>
    <s v="Miami"/>
    <s v="No"/>
    <n v="130"/>
    <n v="130"/>
    <n v="1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5782"/>
    <s v="BF1554"/>
    <d v="2024-03-14T00:00:00"/>
    <d v="2024-03-14T00:00:00"/>
    <s v="Ornaments"/>
    <s v="Female"/>
    <n v="27"/>
    <s v="Portland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3608"/>
    <s v="BF1548"/>
    <d v="2024-07-28T00:00:00"/>
    <d v="2024-07-28T00:00:00"/>
    <s v="Clothing"/>
    <s v="Male"/>
    <n v="33"/>
    <s v="Cleveland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3848"/>
    <s v="BF1551"/>
    <d v="2024-03-24T00:00:00"/>
    <d v="2024-03-24T00:00:00"/>
    <s v="Ornaments"/>
    <s v="Male"/>
    <n v="20"/>
    <s v="Detroit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5876"/>
    <s v="BF1545"/>
    <d v="2024-07-18T00:00:00"/>
    <d v="2024-07-18T00:00:00"/>
    <s v="Other"/>
    <s v="Female"/>
    <n v="18"/>
    <s v="Detroit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2958"/>
    <s v="BF1551"/>
    <d v="2023-11-20T00:00:00"/>
    <d v="2023-11-20T00:00:00"/>
    <s v="Ornaments"/>
    <s v="Male"/>
    <n v="34"/>
    <s v="Las Vegas"/>
    <s v="No"/>
    <n v="15"/>
    <n v="15"/>
    <n v="2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9192"/>
    <s v="BF1551"/>
    <d v="2024-09-29T00:00:00"/>
    <d v="2024-09-29T00:00:00"/>
    <s v="Ornaments"/>
    <s v="Male"/>
    <n v="30"/>
    <s v="Detroit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8535"/>
    <s v="BF1552"/>
    <d v="2024-01-05T00:00:00"/>
    <d v="2024-01-05T00:00:00"/>
    <s v="Ornaments"/>
    <s v="Female"/>
    <n v="28"/>
    <s v="Cardiff"/>
    <s v="Yes"/>
    <n v="45"/>
    <n v="85"/>
    <n v="3"/>
    <n v="25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7567"/>
    <s v="BF1547"/>
    <d v="2024-06-27T00:00:00"/>
    <d v="2024-06-27T00:00:00"/>
    <s v="Ornaments"/>
    <s v="Male"/>
    <n v="23"/>
    <s v="Detroit"/>
    <s v="No"/>
    <n v="32"/>
    <n v="32"/>
    <n v="2"/>
    <n v="6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7542"/>
    <s v="BF1555"/>
    <d v="2023-12-22T00:00:00"/>
    <d v="2023-12-22T00:00:00"/>
    <s v="Other"/>
    <s v="Female"/>
    <n v="25"/>
    <s v="Austin"/>
    <s v="No"/>
    <n v="23"/>
    <n v="23"/>
    <n v="1"/>
    <n v="23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6642"/>
    <s v="BF1548"/>
    <d v="2024-01-10T00:00:00"/>
    <d v="2024-01-10T00:00:00"/>
    <s v="Clothing"/>
    <s v="Male"/>
    <n v="25"/>
    <s v="New York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6569"/>
    <s v="BF1550"/>
    <d v="2024-10-24T00:00:00"/>
    <d v="2024-10-24T00:00:00"/>
    <s v="Clothing"/>
    <s v="Male"/>
    <n v="32"/>
    <s v="Detroit"/>
    <s v="No"/>
    <n v="97"/>
    <n v="97"/>
    <n v="5"/>
    <n v="48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4909"/>
    <s v="BF1552"/>
    <d v="2023-11-13T00:00:00"/>
    <d v="2023-11-13T00:00:00"/>
    <s v="Ornaments"/>
    <s v="Female"/>
    <n v="25"/>
    <s v="San Antonio"/>
    <s v="No"/>
    <n v="45"/>
    <n v="45"/>
    <n v="2"/>
    <n v="9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0579"/>
    <s v="BF1544"/>
    <d v="2024-03-08T00:00:00"/>
    <d v="2024-03-08T00:00:00"/>
    <s v="Other"/>
    <s v="Male"/>
    <n v="27"/>
    <s v="San Antonio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8353"/>
    <s v="BF1546"/>
    <d v="2023-11-24T00:00:00"/>
    <d v="2023-11-24T00:00:00"/>
    <s v="Clothing"/>
    <s v="Female"/>
    <n v="21"/>
    <s v="Detroit"/>
    <s v="No"/>
    <n v="118"/>
    <n v="118"/>
    <n v="1"/>
    <n v="1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9565"/>
    <s v="BF1555"/>
    <d v="2024-06-13T00:00:00"/>
    <d v="2024-06-13T00:00:00"/>
    <s v="Other"/>
    <s v="Female"/>
    <n v="20"/>
    <s v="San Antonio"/>
    <s v="No"/>
    <n v="23"/>
    <n v="23"/>
    <n v="2"/>
    <n v="46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7676"/>
    <s v="BF1551"/>
    <d v="2024-07-31T00:00:00"/>
    <d v="2024-07-31T00:00:00"/>
    <s v="Ornaments"/>
    <s v="Male"/>
    <n v="34"/>
    <s v="New York"/>
    <s v="No"/>
    <n v="15"/>
    <n v="15"/>
    <n v="5"/>
    <n v="7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8964"/>
    <s v="BF1544"/>
    <d v="2024-08-12T00:00:00"/>
    <d v="2024-08-12T00:00:00"/>
    <s v="Other"/>
    <s v="Male"/>
    <n v="29"/>
    <s v="New Delhi"/>
    <s v="Yes"/>
    <n v="9"/>
    <n v="79"/>
    <n v="1"/>
    <n v="7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1276"/>
    <s v="BF1549"/>
    <d v="2024-10-28T00:00:00"/>
    <d v="2024-10-28T00:00:00"/>
    <s v="Clothing"/>
    <s v="Male"/>
    <n v="18"/>
    <s v="New Jersey"/>
    <s v="No"/>
    <n v="130"/>
    <n v="130"/>
    <n v="1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1005"/>
    <s v="BF1549"/>
    <d v="2024-03-22T00:00:00"/>
    <d v="2024-03-22T00:00:00"/>
    <s v="Clothing"/>
    <s v="Female"/>
    <n v="25"/>
    <s v="Toronto"/>
    <s v="Yes"/>
    <n v="130"/>
    <n v="155"/>
    <n v="1"/>
    <n v="15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9143"/>
    <s v="BF1554"/>
    <d v="2024-06-01T00:00:00"/>
    <d v="2024-06-01T00:00:00"/>
    <s v="Ornaments"/>
    <s v="Female"/>
    <n v="23"/>
    <s v="Las Vegas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1098"/>
    <s v="BF1550"/>
    <d v="2024-09-25T00:00:00"/>
    <d v="2024-09-25T00:00:00"/>
    <s v="Clothing"/>
    <s v="Female"/>
    <n v="25"/>
    <s v="Sacramento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1971"/>
    <s v="BF1552"/>
    <d v="2024-02-23T00:00:00"/>
    <d v="2024-02-23T00:00:00"/>
    <s v="Ornaments"/>
    <s v="Male"/>
    <n v="31"/>
    <s v="Miami"/>
    <s v="No"/>
    <n v="45"/>
    <n v="45"/>
    <n v="4"/>
    <n v="18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3977"/>
    <s v="BF1555"/>
    <d v="2024-02-01T00:00:00"/>
    <d v="2024-02-01T00:00:00"/>
    <s v="Other"/>
    <s v="Male"/>
    <n v="32"/>
    <s v="New Jersey"/>
    <s v="No"/>
    <n v="23"/>
    <n v="23"/>
    <n v="1"/>
    <n v="23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5759"/>
    <s v="BF1545"/>
    <d v="2023-11-24T00:00:00"/>
    <d v="2023-11-24T00:00:00"/>
    <s v="Other"/>
    <s v="Male"/>
    <n v="28"/>
    <s v="Las Vegas"/>
    <s v="No"/>
    <n v="10"/>
    <n v="10"/>
    <n v="3"/>
    <n v="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3093"/>
    <s v="BF1544"/>
    <d v="2023-11-14T00:00:00"/>
    <d v="2023-11-14T00:00:00"/>
    <s v="Other"/>
    <s v="Male"/>
    <n v="19"/>
    <s v="London"/>
    <s v="Yes"/>
    <n v="9"/>
    <n v="49"/>
    <n v="2"/>
    <n v="9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4449"/>
    <s v="BF1548"/>
    <d v="2024-09-24T00:00:00"/>
    <d v="2024-09-24T00:00:00"/>
    <s v="Clothing"/>
    <s v="Female"/>
    <n v="26"/>
    <s v="Portland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9314"/>
    <s v="BF1543"/>
    <d v="2024-05-28T00:00:00"/>
    <d v="2024-05-28T00:00:00"/>
    <s v="Clothing"/>
    <s v="Male"/>
    <n v="31"/>
    <s v="Mumbai"/>
    <s v="Yes"/>
    <n v="100"/>
    <n v="170"/>
    <n v="1"/>
    <n v="17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9994"/>
    <s v="BF1553"/>
    <d v="2024-10-30T00:00:00"/>
    <d v="2024-10-30T00:00:00"/>
    <s v="Ornaments"/>
    <s v="Male"/>
    <n v="18"/>
    <s v="Las Vegas"/>
    <s v="No"/>
    <n v="50"/>
    <n v="50"/>
    <n v="3"/>
    <n v="1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0113"/>
    <s v="BF1544"/>
    <d v="2024-09-22T00:00:00"/>
    <d v="2024-09-22T00:00:00"/>
    <s v="Other"/>
    <s v="Female"/>
    <n v="18"/>
    <s v="New York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0515"/>
    <s v="BF1548"/>
    <d v="2024-04-03T00:00:00"/>
    <d v="2024-04-03T00:00:00"/>
    <s v="Clothing"/>
    <s v="Male"/>
    <n v="30"/>
    <s v="Sacrament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3570"/>
    <s v="BF1543"/>
    <d v="2024-08-31T00:00:00"/>
    <d v="2024-08-31T00:00:00"/>
    <s v="Clothing"/>
    <s v="Male"/>
    <n v="35"/>
    <s v="Memphis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6290"/>
    <s v="BF1545"/>
    <d v="2024-08-30T00:00:00"/>
    <d v="2024-08-30T00:00:00"/>
    <s v="Other"/>
    <s v="Male"/>
    <n v="29"/>
    <s v="San Francisco"/>
    <s v="No"/>
    <n v="10"/>
    <n v="10"/>
    <n v="3"/>
    <n v="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8381"/>
    <s v="BF1544"/>
    <d v="2024-04-04T00:00:00"/>
    <d v="2024-04-04T00:00:00"/>
    <s v="Other"/>
    <s v="Male"/>
    <n v="19"/>
    <s v="Memphis"/>
    <s v="No"/>
    <n v="9"/>
    <n v="9"/>
    <n v="3"/>
    <n v="2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5081"/>
    <s v="BF1550"/>
    <d v="2023-11-13T00:00:00"/>
    <d v="2023-11-13T00:00:00"/>
    <s v="Clothing"/>
    <s v="Female"/>
    <n v="26"/>
    <s v="Glasgow"/>
    <s v="Yes"/>
    <n v="97"/>
    <n v="137"/>
    <n v="2"/>
    <n v="274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3974"/>
    <s v="BF1545"/>
    <d v="2024-10-07T00:00:00"/>
    <d v="2024-10-07T00:00:00"/>
    <s v="Other"/>
    <s v="Male"/>
    <n v="34"/>
    <s v="Cleveland"/>
    <s v="No"/>
    <n v="10"/>
    <n v="10"/>
    <n v="2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5537"/>
    <s v="BF1548"/>
    <d v="2024-01-16T00:00:00"/>
    <d v="2024-01-16T00:00:00"/>
    <s v="Clothing"/>
    <s v="Male"/>
    <n v="29"/>
    <s v="Memphis"/>
    <s v="No"/>
    <n v="65"/>
    <n v="65"/>
    <n v="2"/>
    <n v="13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1604"/>
    <s v="BF1545"/>
    <d v="2024-09-17T00:00:00"/>
    <d v="2024-09-17T00:00:00"/>
    <s v="Other"/>
    <s v="Male"/>
    <n v="35"/>
    <s v="Miami"/>
    <s v="No"/>
    <n v="10"/>
    <n v="10"/>
    <n v="1"/>
    <n v="1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9849"/>
    <s v="BF1547"/>
    <d v="2024-02-08T00:00:00"/>
    <d v="2024-02-08T00:00:00"/>
    <s v="Ornaments"/>
    <s v="Male"/>
    <n v="31"/>
    <s v="Portland"/>
    <s v="No"/>
    <n v="32"/>
    <n v="32"/>
    <n v="2"/>
    <n v="6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7493"/>
    <s v="BF1545"/>
    <d v="2024-08-28T00:00:00"/>
    <d v="2024-08-28T00:00:00"/>
    <s v="Other"/>
    <s v="Male"/>
    <n v="29"/>
    <s v="Pittsburgh"/>
    <s v="No"/>
    <n v="10"/>
    <n v="10"/>
    <n v="5"/>
    <n v="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4056"/>
    <s v="BF1547"/>
    <d v="2023-11-18T00:00:00"/>
    <d v="2023-11-18T00:00:00"/>
    <s v="Ornaments"/>
    <s v="Female"/>
    <n v="18"/>
    <s v="Sacramento"/>
    <s v="No"/>
    <n v="32"/>
    <n v="32"/>
    <n v="1"/>
    <n v="3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9100"/>
    <s v="BF1544"/>
    <d v="2024-02-04T00:00:00"/>
    <d v="2024-02-04T00:00:00"/>
    <s v="Other"/>
    <s v="Male"/>
    <n v="35"/>
    <s v="Las Vegas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5431"/>
    <s v="BF1551"/>
    <d v="2024-02-27T00:00:00"/>
    <d v="2024-02-27T00:00:00"/>
    <s v="Ornaments"/>
    <s v="Female"/>
    <n v="26"/>
    <s v="Dublin"/>
    <s v="Yes"/>
    <n v="15"/>
    <n v="55"/>
    <n v="1"/>
    <n v="5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5300"/>
    <s v="BF1551"/>
    <d v="2024-09-12T00:00:00"/>
    <d v="2024-09-12T00:00:00"/>
    <s v="Ornaments"/>
    <s v="Female"/>
    <n v="22"/>
    <s v="Manchester"/>
    <s v="Yes"/>
    <n v="15"/>
    <n v="55"/>
    <n v="5"/>
    <n v="27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0731"/>
    <s v="BF1550"/>
    <d v="2023-12-12T00:00:00"/>
    <d v="2023-12-12T00:00:00"/>
    <s v="Clothing"/>
    <s v="Female"/>
    <n v="30"/>
    <s v="Toronto"/>
    <s v="Yes"/>
    <n v="97"/>
    <n v="122"/>
    <n v="1"/>
    <n v="12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6773"/>
    <s v="BF1554"/>
    <d v="2023-11-12T00:00:00"/>
    <d v="2023-11-12T00:00:00"/>
    <s v="Ornaments"/>
    <s v="Female"/>
    <n v="24"/>
    <s v="Austin"/>
    <s v="No"/>
    <n v="20"/>
    <n v="20"/>
    <n v="2"/>
    <n v="4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6643"/>
    <s v="BF1548"/>
    <d v="2023-12-20T00:00:00"/>
    <d v="2023-12-20T00:00:00"/>
    <s v="Clothing"/>
    <s v="Male"/>
    <n v="24"/>
    <s v="Sacrament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2192"/>
    <s v="BF1546"/>
    <d v="2024-02-02T00:00:00"/>
    <d v="2024-02-02T00:00:00"/>
    <s v="Clothing"/>
    <s v="Male"/>
    <n v="27"/>
    <s v="Memphis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6273"/>
    <s v="BF1548"/>
    <d v="2024-08-19T00:00:00"/>
    <d v="2024-08-19T00:00:00"/>
    <s v="Clothing"/>
    <s v="Female"/>
    <n v="26"/>
    <s v="London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6824"/>
    <s v="BF1551"/>
    <d v="2024-05-02T00:00:00"/>
    <d v="2024-05-02T00:00:00"/>
    <s v="Ornaments"/>
    <s v="Male"/>
    <n v="29"/>
    <s v="Portland"/>
    <s v="No"/>
    <n v="15"/>
    <n v="15"/>
    <n v="5"/>
    <n v="7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8399"/>
    <s v="BF1547"/>
    <d v="2024-01-06T00:00:00"/>
    <d v="2024-01-06T00:00:00"/>
    <s v="Ornaments"/>
    <s v="Male"/>
    <n v="33"/>
    <s v="Sacramento"/>
    <s v="No"/>
    <n v="32"/>
    <n v="32"/>
    <n v="1"/>
    <n v="3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6753"/>
    <s v="BF1553"/>
    <d v="2024-02-25T00:00:00"/>
    <d v="2024-02-25T00:00:00"/>
    <s v="Ornaments"/>
    <s v="Male"/>
    <n v="30"/>
    <s v="San Antonio"/>
    <s v="No"/>
    <n v="50"/>
    <n v="50"/>
    <n v="2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8705"/>
    <s v="BF1549"/>
    <d v="2024-01-04T00:00:00"/>
    <d v="2024-01-04T00:00:00"/>
    <s v="Clothing"/>
    <s v="Male"/>
    <n v="29"/>
    <s v="Toronto"/>
    <s v="Yes"/>
    <n v="130"/>
    <n v="155"/>
    <n v="1"/>
    <n v="15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6666"/>
    <s v="BF1545"/>
    <d v="2023-11-10T00:00:00"/>
    <d v="2023-11-10T00:00:00"/>
    <s v="Other"/>
    <s v="Female"/>
    <n v="35"/>
    <s v="Dublin"/>
    <s v="Yes"/>
    <n v="10"/>
    <n v="50"/>
    <n v="1"/>
    <n v="5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2416"/>
    <s v="BF1555"/>
    <d v="2023-12-18T00:00:00"/>
    <d v="2023-12-18T00:00:00"/>
    <s v="Other"/>
    <s v="Female"/>
    <n v="32"/>
    <s v="New Delhi"/>
    <s v="Yes"/>
    <n v="23"/>
    <n v="93"/>
    <n v="2"/>
    <n v="18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8629"/>
    <s v="BF1552"/>
    <d v="2024-05-14T00:00:00"/>
    <d v="2024-05-14T00:00:00"/>
    <s v="Ornaments"/>
    <s v="Female"/>
    <n v="32"/>
    <s v="New York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8850"/>
    <s v="BF1548"/>
    <d v="2024-08-25T00:00:00"/>
    <d v="2024-08-25T00:00:00"/>
    <s v="Clothing"/>
    <s v="Male"/>
    <n v="28"/>
    <s v="Glasgow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8193"/>
    <s v="BF1551"/>
    <d v="2024-05-10T00:00:00"/>
    <d v="2024-05-10T00:00:00"/>
    <s v="Ornaments"/>
    <s v="Male"/>
    <n v="23"/>
    <s v="Cleveland"/>
    <s v="No"/>
    <n v="15"/>
    <n v="15"/>
    <n v="2"/>
    <n v="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1979"/>
    <s v="BF1554"/>
    <d v="2024-07-25T00:00:00"/>
    <d v="2024-07-25T00:00:00"/>
    <s v="Ornaments"/>
    <s v="Male"/>
    <n v="35"/>
    <s v="Cleveland"/>
    <s v="No"/>
    <n v="20"/>
    <n v="20"/>
    <n v="1"/>
    <n v="2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0154"/>
    <s v="BF1544"/>
    <d v="2023-11-19T00:00:00"/>
    <d v="2023-11-19T00:00:00"/>
    <s v="Other"/>
    <s v="Male"/>
    <n v="18"/>
    <s v="London"/>
    <s v="Yes"/>
    <n v="9"/>
    <n v="49"/>
    <n v="1"/>
    <n v="4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7437"/>
    <s v="BF1544"/>
    <d v="2024-06-08T00:00:00"/>
    <d v="2024-06-08T00:00:00"/>
    <s v="Other"/>
    <s v="Male"/>
    <n v="23"/>
    <s v="San Antonio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4812"/>
    <s v="BF1548"/>
    <d v="2024-02-08T00:00:00"/>
    <d v="2024-02-08T00:00:00"/>
    <s v="Clothing"/>
    <s v="Female"/>
    <n v="34"/>
    <s v="Miami"/>
    <s v="No"/>
    <n v="65"/>
    <n v="65"/>
    <n v="4"/>
    <n v="2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9077"/>
    <s v="BF1544"/>
    <d v="2024-03-24T00:00:00"/>
    <d v="2024-03-24T00:00:00"/>
    <s v="Other"/>
    <s v="Male"/>
    <n v="23"/>
    <s v="Memphis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4543"/>
    <s v="BF1543"/>
    <d v="2024-08-01T00:00:00"/>
    <d v="2024-08-01T00:00:00"/>
    <s v="Clothing"/>
    <s v="Male"/>
    <n v="20"/>
    <s v="New Delhi"/>
    <s v="Yes"/>
    <n v="100"/>
    <n v="170"/>
    <n v="4"/>
    <n v="68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7295"/>
    <s v="BF1548"/>
    <d v="2024-04-05T00:00:00"/>
    <d v="2024-04-05T00:00:00"/>
    <s v="Clothing"/>
    <s v="Female"/>
    <n v="24"/>
    <s v="Manchester"/>
    <s v="Yes"/>
    <n v="65"/>
    <n v="105"/>
    <n v="2"/>
    <n v="2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5115"/>
    <s v="BF1543"/>
    <d v="2024-05-25T00:00:00"/>
    <d v="2024-05-25T00:00:00"/>
    <s v="Clothing"/>
    <s v="Male"/>
    <n v="18"/>
    <s v="Liverpool"/>
    <s v="Yes"/>
    <n v="100"/>
    <n v="140"/>
    <n v="2"/>
    <n v="28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4487"/>
    <s v="BF1551"/>
    <d v="2024-03-19T00:00:00"/>
    <d v="2024-03-19T00:00:00"/>
    <s v="Ornaments"/>
    <s v="Male"/>
    <n v="22"/>
    <s v="Austin"/>
    <s v="No"/>
    <n v="15"/>
    <n v="15"/>
    <n v="4"/>
    <n v="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1617"/>
    <s v="BF1553"/>
    <d v="2024-05-01T00:00:00"/>
    <d v="2024-05-01T00:00:00"/>
    <s v="Ornaments"/>
    <s v="Male"/>
    <n v="28"/>
    <s v="New York"/>
    <s v="No"/>
    <n v="50"/>
    <n v="50"/>
    <n v="4"/>
    <n v="2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3244"/>
    <s v="BF1551"/>
    <d v="2023-11-30T00:00:00"/>
    <d v="2023-11-30T00:00:00"/>
    <s v="Ornaments"/>
    <s v="Male"/>
    <n v="34"/>
    <s v="Pittsburgh"/>
    <s v="No"/>
    <n v="15"/>
    <n v="15"/>
    <n v="3"/>
    <n v="4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4180"/>
    <s v="BF1548"/>
    <d v="2024-04-29T00:00:00"/>
    <d v="2024-04-29T00:00:00"/>
    <s v="Clothing"/>
    <s v="Male"/>
    <n v="22"/>
    <s v="Detroit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9233"/>
    <s v="BF1548"/>
    <d v="2024-05-16T00:00:00"/>
    <d v="2024-05-16T00:00:00"/>
    <s v="Clothing"/>
    <s v="Male"/>
    <n v="31"/>
    <s v="Miami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7366"/>
    <s v="BF1550"/>
    <d v="2023-12-26T00:00:00"/>
    <d v="2023-12-26T00:00:00"/>
    <s v="Clothing"/>
    <s v="Female"/>
    <n v="25"/>
    <s v="San Antonio"/>
    <s v="No"/>
    <n v="97"/>
    <n v="97"/>
    <n v="4"/>
    <n v="38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6897"/>
    <s v="BF1552"/>
    <d v="2024-05-20T00:00:00"/>
    <d v="2024-05-20T00:00:00"/>
    <s v="Ornaments"/>
    <s v="Male"/>
    <n v="29"/>
    <s v="San Antonio"/>
    <s v="No"/>
    <n v="45"/>
    <n v="45"/>
    <n v="2"/>
    <n v="9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6235"/>
    <s v="BF1548"/>
    <d v="2024-02-24T00:00:00"/>
    <d v="2024-02-24T00:00:00"/>
    <s v="Clothing"/>
    <s v="Male"/>
    <n v="29"/>
    <s v="New York"/>
    <s v="No"/>
    <n v="65"/>
    <n v="65"/>
    <n v="5"/>
    <n v="32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1457"/>
    <s v="BF1551"/>
    <d v="2024-10-23T00:00:00"/>
    <d v="2024-10-23T00:00:00"/>
    <s v="Ornaments"/>
    <s v="Male"/>
    <n v="18"/>
    <s v="Paris"/>
    <s v="Yes"/>
    <n v="1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7590"/>
    <s v="BF1543"/>
    <d v="2024-01-20T00:00:00"/>
    <d v="2024-01-20T00:00:00"/>
    <s v="Clothing"/>
    <s v="Male"/>
    <n v="19"/>
    <s v="Portland"/>
    <s v="No"/>
    <n v="100"/>
    <n v="100"/>
    <n v="3"/>
    <n v="3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9173"/>
    <s v="BF1545"/>
    <d v="2024-07-05T00:00:00"/>
    <d v="2024-07-05T00:00:00"/>
    <s v="Other"/>
    <s v="Female"/>
    <n v="23"/>
    <s v="New York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0160"/>
    <s v="BF1551"/>
    <d v="2024-06-25T00:00:00"/>
    <d v="2024-06-25T00:00:00"/>
    <s v="Ornaments"/>
    <s v="Female"/>
    <n v="20"/>
    <s v="San Antonio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7758"/>
    <s v="BF1546"/>
    <d v="2024-03-15T00:00:00"/>
    <d v="2024-03-15T00:00:00"/>
    <s v="Clothing"/>
    <s v="Male"/>
    <n v="33"/>
    <s v="San Antonio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1631"/>
    <s v="BF1551"/>
    <d v="2024-05-01T00:00:00"/>
    <d v="2024-05-01T00:00:00"/>
    <s v="Ornaments"/>
    <s v="Male"/>
    <n v="26"/>
    <s v="Portland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4418"/>
    <s v="BF1548"/>
    <d v="2024-09-02T00:00:00"/>
    <d v="2024-09-02T00:00:00"/>
    <s v="Clothing"/>
    <s v="Male"/>
    <n v="30"/>
    <s v="Miami"/>
    <s v="No"/>
    <n v="65"/>
    <n v="65"/>
    <n v="4"/>
    <n v="2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3753"/>
    <s v="BF1554"/>
    <d v="2024-03-30T00:00:00"/>
    <d v="2024-03-30T00:00:00"/>
    <s v="Ornaments"/>
    <s v="Female"/>
    <n v="31"/>
    <s v="Cardiff"/>
    <s v="Yes"/>
    <n v="20"/>
    <n v="60"/>
    <n v="4"/>
    <n v="2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4579"/>
    <s v="BF1550"/>
    <d v="2024-03-27T00:00:00"/>
    <d v="2024-03-27T00:00:00"/>
    <s v="Clothing"/>
    <s v="Male"/>
    <n v="35"/>
    <s v="Glasgow"/>
    <s v="Yes"/>
    <n v="97"/>
    <n v="137"/>
    <n v="2"/>
    <n v="27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7667"/>
    <s v="BF1552"/>
    <d v="2024-08-20T00:00:00"/>
    <d v="2024-08-20T00:00:00"/>
    <s v="Ornaments"/>
    <s v="Male"/>
    <n v="22"/>
    <s v="San Francisco"/>
    <s v="No"/>
    <n v="45"/>
    <n v="45"/>
    <n v="3"/>
    <n v="13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3737"/>
    <s v="BF1551"/>
    <d v="2023-12-19T00:00:00"/>
    <d v="2023-12-19T00:00:00"/>
    <s v="Ornaments"/>
    <s v="Male"/>
    <n v="34"/>
    <s v="Austin"/>
    <s v="No"/>
    <n v="15"/>
    <n v="15"/>
    <n v="4"/>
    <n v="6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1320"/>
    <s v="BF1551"/>
    <d v="2024-05-31T00:00:00"/>
    <d v="2024-05-31T00:00:00"/>
    <s v="Ornaments"/>
    <s v="Male"/>
    <n v="23"/>
    <s v="Montreal"/>
    <s v="Yes"/>
    <n v="15"/>
    <n v="40"/>
    <n v="1"/>
    <n v="4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6728"/>
    <s v="BF1547"/>
    <d v="2024-01-25T00:00:00"/>
    <d v="2024-01-25T00:00:00"/>
    <s v="Ornaments"/>
    <s v="Male"/>
    <n v="29"/>
    <s v="Memphis"/>
    <s v="No"/>
    <n v="32"/>
    <n v="32"/>
    <n v="1"/>
    <n v="3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0784"/>
    <s v="BF1552"/>
    <d v="2023-11-22T00:00:00"/>
    <d v="2023-11-22T00:00:00"/>
    <s v="Ornaments"/>
    <s v="Male"/>
    <n v="28"/>
    <s v="Manchester"/>
    <s v="Yes"/>
    <n v="45"/>
    <n v="85"/>
    <n v="1"/>
    <n v="8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5855"/>
    <s v="BF1548"/>
    <d v="2024-06-26T00:00:00"/>
    <d v="2024-06-26T00:00:00"/>
    <s v="Clothing"/>
    <s v="Female"/>
    <n v="22"/>
    <s v="Dublin"/>
    <s v="Yes"/>
    <n v="65"/>
    <n v="105"/>
    <n v="1"/>
    <n v="10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2636"/>
    <s v="BF1553"/>
    <d v="2024-04-18T00:00:00"/>
    <d v="2024-04-18T00:00:00"/>
    <s v="Ornaments"/>
    <s v="Male"/>
    <n v="29"/>
    <s v="Portland"/>
    <s v="No"/>
    <n v="5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3495"/>
    <s v="BF1545"/>
    <d v="2024-05-05T00:00:00"/>
    <d v="2024-05-05T00:00:00"/>
    <s v="Other"/>
    <s v="Male"/>
    <n v="28"/>
    <s v="Pittsburgh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5640"/>
    <s v="BF1551"/>
    <d v="2024-04-28T00:00:00"/>
    <d v="2024-04-28T00:00:00"/>
    <s v="Ornaments"/>
    <s v="Male"/>
    <n v="21"/>
    <s v="Cleveland"/>
    <s v="No"/>
    <n v="15"/>
    <n v="15"/>
    <n v="3"/>
    <n v="4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2077"/>
    <s v="BF1551"/>
    <d v="2024-10-16T00:00:00"/>
    <d v="2024-10-16T00:00:00"/>
    <s v="Ornaments"/>
    <s v="Male"/>
    <n v="25"/>
    <s v="Portland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2918"/>
    <s v="BF1554"/>
    <d v="2024-08-09T00:00:00"/>
    <d v="2024-08-09T00:00:00"/>
    <s v="Ornaments"/>
    <s v="Male"/>
    <n v="18"/>
    <s v="Portland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8553"/>
    <s v="BF1549"/>
    <d v="2024-03-28T00:00:00"/>
    <d v="2024-03-28T00:00:00"/>
    <s v="Clothing"/>
    <s v="Male"/>
    <n v="33"/>
    <s v="Detroit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1654"/>
    <s v="BF1548"/>
    <d v="2024-06-21T00:00:00"/>
    <d v="2024-06-21T00:00:00"/>
    <s v="Clothing"/>
    <s v="Male"/>
    <n v="32"/>
    <s v="San Antonio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7856"/>
    <s v="BF1543"/>
    <d v="2024-05-25T00:00:00"/>
    <d v="2024-05-25T00:00:00"/>
    <s v="Clothing"/>
    <s v="Male"/>
    <n v="22"/>
    <s v="New Jersey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6566"/>
    <s v="BF1550"/>
    <d v="2023-11-20T00:00:00"/>
    <d v="2023-11-20T00:00:00"/>
    <s v="Clothing"/>
    <s v="Male"/>
    <n v="21"/>
    <s v="Miami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4563"/>
    <s v="BF1548"/>
    <d v="2023-12-29T00:00:00"/>
    <d v="2023-12-29T00:00:00"/>
    <s v="Clothing"/>
    <s v="Male"/>
    <n v="27"/>
    <s v="Paris"/>
    <s v="Yes"/>
    <n v="65"/>
    <n v="115"/>
    <n v="1"/>
    <n v="1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2527"/>
    <s v="BF1545"/>
    <d v="2024-05-30T00:00:00"/>
    <d v="2024-05-30T00:00:00"/>
    <s v="Other"/>
    <s v="Female"/>
    <n v="22"/>
    <s v="Detroit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2714"/>
    <s v="BF1548"/>
    <d v="2024-04-01T00:00:00"/>
    <d v="2024-04-01T00:00:00"/>
    <s v="Clothing"/>
    <s v="Male"/>
    <n v="25"/>
    <s v="Sacramento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0595"/>
    <s v="BF1543"/>
    <d v="2023-12-06T00:00:00"/>
    <d v="2023-12-06T00:00:00"/>
    <s v="Clothing"/>
    <s v="Male"/>
    <n v="25"/>
    <s v="Portland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0539"/>
    <s v="BF1549"/>
    <d v="2024-06-26T00:00:00"/>
    <d v="2024-06-26T00:00:00"/>
    <s v="Clothing"/>
    <s v="Male"/>
    <n v="20"/>
    <s v="Las Vegas"/>
    <s v="No"/>
    <n v="130"/>
    <n v="130"/>
    <n v="1"/>
    <n v="13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9061"/>
    <s v="BF1550"/>
    <d v="2024-02-07T00:00:00"/>
    <d v="2024-02-07T00:00:00"/>
    <s v="Clothing"/>
    <s v="Male"/>
    <n v="35"/>
    <s v="Sacramento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5374"/>
    <s v="BF1548"/>
    <d v="2024-05-01T00:00:00"/>
    <d v="2024-05-01T00:00:00"/>
    <s v="Clothing"/>
    <s v="Male"/>
    <n v="21"/>
    <s v="San Francisc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6992"/>
    <s v="BF1545"/>
    <d v="2024-07-28T00:00:00"/>
    <d v="2024-07-28T00:00:00"/>
    <s v="Other"/>
    <s v="Male"/>
    <n v="27"/>
    <s v="Cardiff"/>
    <s v="Yes"/>
    <n v="10"/>
    <n v="50"/>
    <n v="3"/>
    <n v="1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0627"/>
    <s v="BF1547"/>
    <d v="2024-02-25T00:00:00"/>
    <d v="2024-02-25T00:00:00"/>
    <s v="Ornaments"/>
    <s v="Male"/>
    <n v="22"/>
    <s v="New Delhi"/>
    <s v="Yes"/>
    <n v="32"/>
    <n v="102"/>
    <n v="1"/>
    <n v="10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2929"/>
    <s v="BF1548"/>
    <d v="2024-07-20T00:00:00"/>
    <d v="2024-07-20T00:00:00"/>
    <s v="Clothing"/>
    <s v="Male"/>
    <n v="25"/>
    <s v="Las Vegas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9686"/>
    <s v="BF1548"/>
    <d v="2024-09-06T00:00:00"/>
    <d v="2024-09-06T00:00:00"/>
    <s v="Clothing"/>
    <s v="Male"/>
    <n v="18"/>
    <s v="Miami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5304"/>
    <s v="BF1548"/>
    <d v="2024-06-14T00:00:00"/>
    <d v="2024-06-14T00:00:00"/>
    <s v="Clothing"/>
    <s v="Male"/>
    <n v="28"/>
    <s v="San Antonio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2537"/>
    <s v="BF1551"/>
    <d v="2024-03-29T00:00:00"/>
    <d v="2024-03-29T00:00:00"/>
    <s v="Ornaments"/>
    <s v="Female"/>
    <n v="31"/>
    <s v="New York"/>
    <s v="No"/>
    <n v="15"/>
    <n v="15"/>
    <n v="3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2468"/>
    <s v="BF1552"/>
    <d v="2024-05-04T00:00:00"/>
    <d v="2024-05-04T00:00:00"/>
    <s v="Ornaments"/>
    <s v="Female"/>
    <n v="33"/>
    <s v="Las Vegas"/>
    <s v="No"/>
    <n v="45"/>
    <n v="45"/>
    <n v="2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0125"/>
    <s v="BF1553"/>
    <d v="2024-09-09T00:00:00"/>
    <d v="2024-09-09T00:00:00"/>
    <s v="Ornaments"/>
    <s v="Male"/>
    <n v="24"/>
    <s v="Manchester"/>
    <s v="Yes"/>
    <n v="50"/>
    <n v="90"/>
    <n v="1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3227"/>
    <s v="BF1551"/>
    <d v="2024-05-30T00:00:00"/>
    <d v="2024-05-30T00:00:00"/>
    <s v="Ornaments"/>
    <s v="Male"/>
    <n v="27"/>
    <s v="New York"/>
    <s v="No"/>
    <n v="15"/>
    <n v="15"/>
    <n v="2"/>
    <n v="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4411"/>
    <s v="BF1543"/>
    <d v="2024-07-13T00:00:00"/>
    <d v="2024-07-13T00:00:00"/>
    <s v="Clothing"/>
    <s v="Male"/>
    <n v="32"/>
    <s v="Cleveland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5881"/>
    <s v="BF1545"/>
    <d v="2024-05-30T00:00:00"/>
    <d v="2024-05-30T00:00:00"/>
    <s v="Other"/>
    <s v="Male"/>
    <n v="22"/>
    <s v="Memphis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9414"/>
    <s v="BF1548"/>
    <d v="2024-04-22T00:00:00"/>
    <d v="2024-04-22T00:00:00"/>
    <s v="Clothing"/>
    <s v="Male"/>
    <n v="33"/>
    <s v="Cleveland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5137"/>
    <s v="BF1544"/>
    <d v="2023-12-06T00:00:00"/>
    <d v="2023-12-06T00:00:00"/>
    <s v="Other"/>
    <s v="Female"/>
    <n v="22"/>
    <s v="Paris"/>
    <s v="Yes"/>
    <n v="9"/>
    <n v="59"/>
    <n v="2"/>
    <n v="118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4788"/>
    <s v="BF1543"/>
    <d v="2024-05-16T00:00:00"/>
    <d v="2024-05-16T00:00:00"/>
    <s v="Clothing"/>
    <s v="Male"/>
    <n v="25"/>
    <s v="Pittsburgh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2604"/>
    <s v="BF1554"/>
    <d v="2024-04-19T00:00:00"/>
    <d v="2024-04-19T00:00:00"/>
    <s v="Ornaments"/>
    <s v="Male"/>
    <n v="21"/>
    <s v="San Francisco"/>
    <s v="No"/>
    <n v="20"/>
    <n v="20"/>
    <n v="1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6493"/>
    <s v="BF1543"/>
    <d v="2024-05-04T00:00:00"/>
    <d v="2024-05-04T00:00:00"/>
    <s v="Clothing"/>
    <s v="Male"/>
    <n v="24"/>
    <s v="New Jersey"/>
    <s v="No"/>
    <n v="100"/>
    <n v="100"/>
    <n v="4"/>
    <n v="4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5592"/>
    <s v="BF1544"/>
    <d v="2024-09-10T00:00:00"/>
    <d v="2024-09-10T00:00:00"/>
    <s v="Other"/>
    <s v="Male"/>
    <n v="33"/>
    <s v="Liverpool"/>
    <s v="Yes"/>
    <n v="9"/>
    <n v="49"/>
    <n v="1"/>
    <n v="4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4567"/>
    <s v="BF1543"/>
    <d v="2024-04-12T00:00:00"/>
    <d v="2024-04-12T00:00:00"/>
    <s v="Clothing"/>
    <s v="Female"/>
    <n v="30"/>
    <s v="San Francisco"/>
    <s v="No"/>
    <n v="100"/>
    <n v="100"/>
    <n v="4"/>
    <n v="4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7508"/>
    <s v="BF1547"/>
    <d v="2024-09-18T00:00:00"/>
    <d v="2024-09-18T00:00:00"/>
    <s v="Ornaments"/>
    <s v="Male"/>
    <n v="25"/>
    <s v="Austin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1784"/>
    <s v="BF1544"/>
    <d v="2024-08-09T00:00:00"/>
    <d v="2024-08-09T00:00:00"/>
    <s v="Other"/>
    <s v="Female"/>
    <n v="30"/>
    <s v="Portland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2883"/>
    <s v="BF1544"/>
    <d v="2024-08-31T00:00:00"/>
    <d v="2024-08-31T00:00:00"/>
    <s v="Other"/>
    <s v="Female"/>
    <n v="32"/>
    <s v="Cardiff"/>
    <s v="Yes"/>
    <n v="9"/>
    <n v="49"/>
    <n v="4"/>
    <n v="196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7588"/>
    <s v="BF1551"/>
    <d v="2023-11-29T00:00:00"/>
    <d v="2023-11-29T00:00:00"/>
    <s v="Ornaments"/>
    <s v="Female"/>
    <n v="28"/>
    <s v="San Antonio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3608"/>
    <s v="BF1550"/>
    <d v="2024-03-05T00:00:00"/>
    <d v="2024-03-05T00:00:00"/>
    <s v="Clothing"/>
    <s v="Male"/>
    <n v="31"/>
    <s v="Memphis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9392"/>
    <s v="BF1555"/>
    <d v="2024-02-26T00:00:00"/>
    <d v="2024-02-26T00:00:00"/>
    <s v="Other"/>
    <s v="Male"/>
    <n v="34"/>
    <s v="Memphis"/>
    <s v="No"/>
    <n v="23"/>
    <n v="23"/>
    <n v="1"/>
    <n v="23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7659"/>
    <s v="BF1545"/>
    <d v="2024-01-27T00:00:00"/>
    <d v="2024-01-27T00:00:00"/>
    <s v="Other"/>
    <s v="Male"/>
    <n v="20"/>
    <s v="San Antonio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2161"/>
    <s v="BF1543"/>
    <d v="2024-03-25T00:00:00"/>
    <d v="2024-03-25T00:00:00"/>
    <s v="Clothing"/>
    <s v="Male"/>
    <n v="26"/>
    <s v="San Francisco"/>
    <s v="No"/>
    <n v="100"/>
    <n v="100"/>
    <n v="2"/>
    <n v="2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8323"/>
    <s v="BF1543"/>
    <d v="2024-02-03T00:00:00"/>
    <d v="2024-02-03T00:00:00"/>
    <s v="Clothing"/>
    <s v="Male"/>
    <n v="26"/>
    <s v="Austin"/>
    <s v="No"/>
    <n v="100"/>
    <n v="100"/>
    <n v="2"/>
    <n v="2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5046"/>
    <s v="BF1548"/>
    <d v="2024-05-30T00:00:00"/>
    <d v="2024-05-30T00:00:00"/>
    <s v="Clothing"/>
    <s v="Male"/>
    <n v="27"/>
    <s v="San Francisc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2525"/>
    <s v="BF1546"/>
    <d v="2024-02-08T00:00:00"/>
    <d v="2024-02-08T00:00:00"/>
    <s v="Clothing"/>
    <s v="Male"/>
    <n v="23"/>
    <s v="Portland"/>
    <s v="No"/>
    <n v="118"/>
    <n v="118"/>
    <n v="2"/>
    <n v="23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9623"/>
    <s v="BF1545"/>
    <d v="2023-12-18T00:00:00"/>
    <d v="2023-12-18T00:00:00"/>
    <s v="Other"/>
    <s v="Female"/>
    <n v="25"/>
    <s v="Pittsburgh"/>
    <s v="No"/>
    <n v="10"/>
    <n v="10"/>
    <n v="3"/>
    <n v="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0238"/>
    <s v="BF1550"/>
    <d v="2023-12-17T00:00:00"/>
    <d v="2023-12-17T00:00:00"/>
    <s v="Clothing"/>
    <s v="Male"/>
    <n v="34"/>
    <s v="Las Vegas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1954"/>
    <s v="BF1547"/>
    <d v="2024-09-08T00:00:00"/>
    <d v="2024-09-08T00:00:00"/>
    <s v="Ornaments"/>
    <s v="Female"/>
    <n v="22"/>
    <s v="San Francisco"/>
    <s v="No"/>
    <n v="32"/>
    <n v="32"/>
    <n v="1"/>
    <n v="32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8008"/>
    <s v="BF1548"/>
    <d v="2024-06-16T00:00:00"/>
    <d v="2024-06-16T00:00:00"/>
    <s v="Clothing"/>
    <s v="Male"/>
    <n v="34"/>
    <s v="Toronto"/>
    <s v="Yes"/>
    <n v="65"/>
    <n v="90"/>
    <n v="1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7877"/>
    <s v="BF1551"/>
    <d v="2024-10-05T00:00:00"/>
    <d v="2024-10-05T00:00:00"/>
    <s v="Ornaments"/>
    <s v="Male"/>
    <n v="35"/>
    <s v="Memphis"/>
    <s v="No"/>
    <n v="15"/>
    <n v="15"/>
    <n v="2"/>
    <n v="3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8702"/>
    <s v="BF1551"/>
    <d v="2024-08-20T00:00:00"/>
    <d v="2024-08-20T00:00:00"/>
    <s v="Ornaments"/>
    <s v="Male"/>
    <n v="34"/>
    <s v="San Francisco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1291"/>
    <s v="BF1546"/>
    <d v="2024-02-13T00:00:00"/>
    <d v="2024-02-13T00:00:00"/>
    <s v="Clothing"/>
    <s v="Male"/>
    <n v="29"/>
    <s v="Glasgow"/>
    <s v="Yes"/>
    <n v="118"/>
    <n v="158"/>
    <n v="1"/>
    <n v="15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8784"/>
    <s v="BF1554"/>
    <d v="2023-11-05T00:00:00"/>
    <d v="2023-11-05T00:00:00"/>
    <s v="Ornaments"/>
    <s v="Male"/>
    <n v="21"/>
    <s v="New Jersey"/>
    <s v="No"/>
    <n v="20"/>
    <n v="20"/>
    <n v="4"/>
    <n v="8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3686"/>
    <s v="BF1553"/>
    <d v="2024-06-10T00:00:00"/>
    <d v="2024-06-10T00:00:00"/>
    <s v="Ornaments"/>
    <s v="Female"/>
    <n v="24"/>
    <s v="Cardiff"/>
    <s v="Yes"/>
    <n v="50"/>
    <n v="90"/>
    <n v="1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3696"/>
    <s v="BF1548"/>
    <d v="2024-07-04T00:00:00"/>
    <d v="2024-07-04T00:00:00"/>
    <s v="Clothing"/>
    <s v="Male"/>
    <n v="28"/>
    <s v="Las Vegas"/>
    <s v="No"/>
    <n v="65"/>
    <n v="65"/>
    <n v="4"/>
    <n v="2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0627"/>
    <s v="BF1551"/>
    <d v="2024-02-22T00:00:00"/>
    <d v="2024-02-22T00:00:00"/>
    <s v="Ornaments"/>
    <s v="Male"/>
    <n v="21"/>
    <s v="Austin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2867"/>
    <s v="BF1548"/>
    <d v="2024-03-15T00:00:00"/>
    <d v="2024-03-15T00:00:00"/>
    <s v="Clothing"/>
    <s v="Female"/>
    <n v="25"/>
    <s v="Cardiff"/>
    <s v="Yes"/>
    <n v="65"/>
    <n v="105"/>
    <n v="2"/>
    <n v="2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5930"/>
    <s v="BF1548"/>
    <d v="2024-01-04T00:00:00"/>
    <d v="2024-01-04T00:00:00"/>
    <s v="Clothing"/>
    <s v="Male"/>
    <n v="28"/>
    <s v="Detroit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2590"/>
    <s v="BF1548"/>
    <d v="2024-10-29T00:00:00"/>
    <d v="2024-10-29T00:00:00"/>
    <s v="Clothing"/>
    <s v="Male"/>
    <n v="29"/>
    <s v="San Francisco"/>
    <s v="No"/>
    <n v="65"/>
    <n v="65"/>
    <n v="4"/>
    <n v="2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8462"/>
    <s v="BF1550"/>
    <d v="2024-08-01T00:00:00"/>
    <d v="2024-08-01T00:00:00"/>
    <s v="Clothing"/>
    <s v="Male"/>
    <n v="26"/>
    <s v="Pittsburgh"/>
    <s v="No"/>
    <n v="97"/>
    <n v="97"/>
    <n v="2"/>
    <n v="194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5187"/>
    <s v="BF1548"/>
    <d v="2023-12-21T00:00:00"/>
    <d v="2023-12-21T00:00:00"/>
    <s v="Clothing"/>
    <s v="Female"/>
    <n v="22"/>
    <s v="Austin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7024"/>
    <s v="BF1546"/>
    <d v="2024-05-26T00:00:00"/>
    <d v="2024-05-26T00:00:00"/>
    <s v="Clothing"/>
    <s v="Female"/>
    <n v="27"/>
    <s v="Mumbai"/>
    <s v="Yes"/>
    <n v="118"/>
    <n v="188"/>
    <n v="1"/>
    <n v="18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3346"/>
    <s v="BF1550"/>
    <d v="2024-09-26T00:00:00"/>
    <d v="2024-09-26T00:00:00"/>
    <s v="Clothing"/>
    <s v="Male"/>
    <n v="29"/>
    <s v="Cleveland"/>
    <s v="No"/>
    <n v="97"/>
    <n v="97"/>
    <n v="3"/>
    <n v="291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9574"/>
    <s v="BF1554"/>
    <d v="2023-12-06T00:00:00"/>
    <d v="2023-12-06T00:00:00"/>
    <s v="Ornaments"/>
    <s v="Female"/>
    <n v="25"/>
    <s v="San Antonio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4594"/>
    <s v="BF1549"/>
    <d v="2024-06-14T00:00:00"/>
    <d v="2024-06-14T00:00:00"/>
    <s v="Clothing"/>
    <s v="Male"/>
    <n v="27"/>
    <s v="Detroit"/>
    <s v="No"/>
    <n v="130"/>
    <n v="130"/>
    <n v="4"/>
    <n v="5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4346"/>
    <s v="BF1548"/>
    <d v="2024-10-24T00:00:00"/>
    <d v="2024-10-24T00:00:00"/>
    <s v="Clothing"/>
    <s v="Male"/>
    <n v="21"/>
    <s v="New Delhi"/>
    <s v="Yes"/>
    <n v="65"/>
    <n v="135"/>
    <n v="1"/>
    <n v="13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6137"/>
    <s v="BF1546"/>
    <d v="2024-03-26T00:00:00"/>
    <d v="2024-03-26T00:00:00"/>
    <s v="Clothing"/>
    <s v="Male"/>
    <n v="32"/>
    <s v="Glasgow"/>
    <s v="Yes"/>
    <n v="118"/>
    <n v="158"/>
    <n v="1"/>
    <n v="15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7778"/>
    <s v="BF1548"/>
    <d v="2023-12-07T00:00:00"/>
    <d v="2023-12-07T00:00:00"/>
    <s v="Clothing"/>
    <s v="Male"/>
    <n v="19"/>
    <s v="Dublin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9800"/>
    <s v="BF1549"/>
    <d v="2024-07-15T00:00:00"/>
    <d v="2024-07-15T00:00:00"/>
    <s v="Clothing"/>
    <s v="Male"/>
    <n v="18"/>
    <s v="Montreal"/>
    <s v="Yes"/>
    <n v="130"/>
    <n v="155"/>
    <n v="1"/>
    <n v="15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4324"/>
    <s v="BF1548"/>
    <d v="2024-01-07T00:00:00"/>
    <d v="2024-01-07T00:00:00"/>
    <s v="Clothing"/>
    <s v="Male"/>
    <n v="19"/>
    <s v="Glasgow"/>
    <s v="Yes"/>
    <n v="65"/>
    <n v="105"/>
    <n v="3"/>
    <n v="3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2134"/>
    <s v="BF1551"/>
    <d v="2023-12-09T00:00:00"/>
    <d v="2023-12-09T00:00:00"/>
    <s v="Ornaments"/>
    <s v="Female"/>
    <n v="28"/>
    <s v="Pittsburgh"/>
    <s v="No"/>
    <n v="15"/>
    <n v="15"/>
    <n v="2"/>
    <n v="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6186"/>
    <s v="BF1544"/>
    <d v="2024-09-16T00:00:00"/>
    <d v="2024-09-16T00:00:00"/>
    <s v="Other"/>
    <s v="Male"/>
    <n v="30"/>
    <s v="Sacramento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0835"/>
    <s v="BF1544"/>
    <d v="2024-05-08T00:00:00"/>
    <d v="2024-05-08T00:00:00"/>
    <s v="Other"/>
    <s v="Female"/>
    <n v="22"/>
    <s v="New York"/>
    <s v="No"/>
    <n v="9"/>
    <n v="9"/>
    <n v="1"/>
    <n v="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1976"/>
    <s v="BF1548"/>
    <d v="2024-05-09T00:00:00"/>
    <d v="2024-05-09T00:00:00"/>
    <s v="Clothing"/>
    <s v="Male"/>
    <n v="30"/>
    <s v="Sacramento"/>
    <s v="No"/>
    <n v="65"/>
    <n v="65"/>
    <n v="3"/>
    <n v="19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3810"/>
    <s v="BF1554"/>
    <d v="2024-10-11T00:00:00"/>
    <d v="2024-10-11T00:00:00"/>
    <s v="Ornaments"/>
    <s v="Female"/>
    <n v="30"/>
    <s v="Manchester"/>
    <s v="Yes"/>
    <n v="20"/>
    <n v="60"/>
    <n v="1"/>
    <n v="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9408"/>
    <s v="BF1545"/>
    <d v="2024-02-25T00:00:00"/>
    <d v="2024-02-25T00:00:00"/>
    <s v="Other"/>
    <s v="Female"/>
    <n v="18"/>
    <s v="Austin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5573"/>
    <s v="BF1543"/>
    <d v="2024-07-08T00:00:00"/>
    <d v="2024-07-08T00:00:00"/>
    <s v="Clothing"/>
    <s v="Male"/>
    <n v="25"/>
    <s v="San Francisco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6660"/>
    <s v="BF1552"/>
    <d v="2024-02-21T00:00:00"/>
    <d v="2024-02-21T00:00:00"/>
    <s v="Ornaments"/>
    <s v="Male"/>
    <n v="19"/>
    <s v="Pittsburgh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2333"/>
    <s v="BF1543"/>
    <d v="2023-12-08T00:00:00"/>
    <d v="2023-12-08T00:00:00"/>
    <s v="Clothing"/>
    <s v="Male"/>
    <n v="25"/>
    <s v="Cleveland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5167"/>
    <s v="BF1544"/>
    <d v="2023-11-07T00:00:00"/>
    <d v="2023-11-07T00:00:00"/>
    <s v="Other"/>
    <s v="Female"/>
    <n v="33"/>
    <s v="London"/>
    <s v="Yes"/>
    <n v="9"/>
    <n v="49"/>
    <n v="3"/>
    <n v="14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7577"/>
    <s v="BF1548"/>
    <d v="2023-11-06T00:00:00"/>
    <d v="2023-11-06T00:00:00"/>
    <s v="Clothing"/>
    <s v="Male"/>
    <n v="22"/>
    <s v="Portland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5350"/>
    <s v="BF1545"/>
    <d v="2024-01-15T00:00:00"/>
    <d v="2024-01-15T00:00:00"/>
    <s v="Other"/>
    <s v="Female"/>
    <n v="19"/>
    <s v="Liverpool"/>
    <s v="Yes"/>
    <n v="1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0568"/>
    <s v="BF1548"/>
    <d v="2023-12-20T00:00:00"/>
    <d v="2023-12-20T00:00:00"/>
    <s v="Clothing"/>
    <s v="Male"/>
    <n v="33"/>
    <s v="Las Vegas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0095"/>
    <s v="BF1551"/>
    <d v="2024-03-14T00:00:00"/>
    <d v="2024-03-14T00:00:00"/>
    <s v="Ornaments"/>
    <s v="Male"/>
    <n v="27"/>
    <s v="Sacramento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9056"/>
    <s v="BF1549"/>
    <d v="2024-05-05T00:00:00"/>
    <d v="2024-05-05T00:00:00"/>
    <s v="Clothing"/>
    <s v="Male"/>
    <n v="21"/>
    <s v="New Delhi"/>
    <s v="Yes"/>
    <n v="130"/>
    <n v="200"/>
    <n v="1"/>
    <n v="2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5451"/>
    <s v="BF1544"/>
    <d v="2024-04-08T00:00:00"/>
    <d v="2024-04-08T00:00:00"/>
    <s v="Other"/>
    <s v="Male"/>
    <n v="19"/>
    <s v="San Francisco"/>
    <s v="No"/>
    <n v="9"/>
    <n v="9"/>
    <n v="4"/>
    <n v="36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1799"/>
    <s v="BF1548"/>
    <d v="2024-07-01T00:00:00"/>
    <d v="2024-07-01T00:00:00"/>
    <s v="Clothing"/>
    <s v="Male"/>
    <n v="24"/>
    <s v="San Antonio"/>
    <s v="No"/>
    <n v="65"/>
    <n v="65"/>
    <n v="2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3216"/>
    <s v="BF1548"/>
    <d v="2024-05-26T00:00:00"/>
    <d v="2024-05-26T00:00:00"/>
    <s v="Clothing"/>
    <s v="Male"/>
    <n v="29"/>
    <s v="San Antoni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0248"/>
    <s v="BF1554"/>
    <d v="2024-03-17T00:00:00"/>
    <d v="2024-03-17T00:00:00"/>
    <s v="Ornaments"/>
    <s v="Male"/>
    <n v="25"/>
    <s v="Austin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7696"/>
    <s v="BF1549"/>
    <d v="2024-05-30T00:00:00"/>
    <d v="2024-05-30T00:00:00"/>
    <s v="Clothing"/>
    <s v="Male"/>
    <n v="35"/>
    <s v="Las Vegas"/>
    <s v="No"/>
    <n v="130"/>
    <n v="130"/>
    <n v="1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1638"/>
    <s v="BF1545"/>
    <d v="2024-03-26T00:00:00"/>
    <d v="2024-03-26T00:00:00"/>
    <s v="Other"/>
    <s v="Male"/>
    <n v="21"/>
    <s v="Memphis"/>
    <s v="No"/>
    <n v="10"/>
    <n v="10"/>
    <n v="1"/>
    <n v="1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1980"/>
    <s v="BF1550"/>
    <d v="2024-06-06T00:00:00"/>
    <d v="2024-06-06T00:00:00"/>
    <s v="Clothing"/>
    <s v="Male"/>
    <n v="23"/>
    <s v="Sacramento"/>
    <s v="No"/>
    <n v="97"/>
    <n v="97"/>
    <n v="2"/>
    <n v="19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8836"/>
    <s v="BF1543"/>
    <d v="2024-05-20T00:00:00"/>
    <d v="2024-05-20T00:00:00"/>
    <s v="Clothing"/>
    <s v="Male"/>
    <n v="32"/>
    <s v="Toronto"/>
    <s v="Yes"/>
    <n v="100"/>
    <n v="125"/>
    <n v="1"/>
    <n v="12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4505"/>
    <s v="BF1549"/>
    <d v="2024-05-04T00:00:00"/>
    <d v="2024-05-04T00:00:00"/>
    <s v="Clothing"/>
    <s v="Male"/>
    <n v="19"/>
    <s v="Liverpool"/>
    <s v="Yes"/>
    <n v="130"/>
    <n v="170"/>
    <n v="2"/>
    <n v="34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3095"/>
    <s v="BF1551"/>
    <d v="2024-02-25T00:00:00"/>
    <d v="2024-02-25T00:00:00"/>
    <s v="Ornaments"/>
    <s v="Female"/>
    <n v="21"/>
    <s v="Paris"/>
    <s v="Yes"/>
    <n v="15"/>
    <n v="65"/>
    <n v="3"/>
    <n v="19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4321"/>
    <s v="BF1550"/>
    <d v="2024-10-23T00:00:00"/>
    <d v="2024-10-23T00:00:00"/>
    <s v="Clothing"/>
    <s v="Female"/>
    <n v="29"/>
    <s v="San Antonio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6695"/>
    <s v="BF1550"/>
    <d v="2024-09-25T00:00:00"/>
    <d v="2024-09-25T00:00:00"/>
    <s v="Clothing"/>
    <s v="Male"/>
    <n v="27"/>
    <s v="Sydney"/>
    <s v="Yes"/>
    <n v="97"/>
    <n v="197"/>
    <n v="1"/>
    <n v="1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4130"/>
    <s v="BF1551"/>
    <d v="2024-03-25T00:00:00"/>
    <d v="2024-03-25T00:00:00"/>
    <s v="Ornaments"/>
    <s v="Male"/>
    <n v="31"/>
    <s v="Portland"/>
    <s v="No"/>
    <n v="15"/>
    <n v="15"/>
    <n v="5"/>
    <n v="7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9393"/>
    <s v="BF1551"/>
    <d v="2024-03-20T00:00:00"/>
    <d v="2024-03-20T00:00:00"/>
    <s v="Ornaments"/>
    <s v="Female"/>
    <n v="29"/>
    <s v="New Delhi"/>
    <s v="Yes"/>
    <n v="15"/>
    <n v="85"/>
    <n v="1"/>
    <n v="8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5939"/>
    <s v="BF1545"/>
    <d v="2024-09-21T00:00:00"/>
    <d v="2024-09-21T00:00:00"/>
    <s v="Other"/>
    <s v="Female"/>
    <n v="22"/>
    <s v="Austin"/>
    <s v="No"/>
    <n v="10"/>
    <n v="10"/>
    <n v="5"/>
    <n v="5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0569"/>
    <s v="BF1551"/>
    <d v="2023-11-10T00:00:00"/>
    <d v="2023-11-10T00:00:00"/>
    <s v="Ornaments"/>
    <s v="Male"/>
    <n v="24"/>
    <s v="San Antonio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4216"/>
    <s v="BF1543"/>
    <d v="2024-04-01T00:00:00"/>
    <d v="2024-04-01T00:00:00"/>
    <s v="Clothing"/>
    <s v="Male"/>
    <n v="30"/>
    <s v="New Delhi"/>
    <s v="Yes"/>
    <n v="100"/>
    <n v="170"/>
    <n v="3"/>
    <n v="51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1139"/>
    <s v="BF1555"/>
    <d v="2024-07-28T00:00:00"/>
    <d v="2024-07-28T00:00:00"/>
    <s v="Other"/>
    <s v="Female"/>
    <n v="25"/>
    <s v="Toronto"/>
    <s v="Yes"/>
    <n v="23"/>
    <n v="48"/>
    <n v="1"/>
    <n v="4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4578"/>
    <s v="BF1548"/>
    <d v="2023-12-06T00:00:00"/>
    <d v="2023-12-06T00:00:00"/>
    <s v="Clothing"/>
    <s v="Male"/>
    <n v="20"/>
    <s v="San Antonio"/>
    <s v="No"/>
    <n v="65"/>
    <n v="65"/>
    <n v="2"/>
    <n v="13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6284"/>
    <s v="BF1546"/>
    <d v="2024-10-18T00:00:00"/>
    <d v="2024-10-18T00:00:00"/>
    <s v="Clothing"/>
    <s v="Male"/>
    <n v="30"/>
    <s v="New Delhi"/>
    <s v="Yes"/>
    <n v="118"/>
    <n v="188"/>
    <n v="1"/>
    <n v="18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4848"/>
    <s v="BF1544"/>
    <d v="2024-01-08T00:00:00"/>
    <d v="2024-01-08T00:00:00"/>
    <s v="Other"/>
    <s v="Female"/>
    <n v="33"/>
    <s v="Sacramento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3605"/>
    <s v="BF1548"/>
    <d v="2024-07-09T00:00:00"/>
    <d v="2024-07-09T00:00:00"/>
    <s v="Clothing"/>
    <s v="Male"/>
    <n v="32"/>
    <s v="Miami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5671"/>
    <s v="BF1543"/>
    <d v="2023-12-30T00:00:00"/>
    <d v="2023-12-30T00:00:00"/>
    <s v="Clothing"/>
    <s v="Male"/>
    <n v="35"/>
    <s v="New Jersey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4459"/>
    <s v="BF1544"/>
    <d v="2024-07-22T00:00:00"/>
    <d v="2024-07-22T00:00:00"/>
    <s v="Other"/>
    <s v="Male"/>
    <n v="18"/>
    <s v="Memphis"/>
    <s v="No"/>
    <n v="9"/>
    <n v="9"/>
    <n v="2"/>
    <n v="1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2320"/>
    <s v="BF1545"/>
    <d v="2024-10-20T00:00:00"/>
    <d v="2024-10-20T00:00:00"/>
    <s v="Other"/>
    <s v="Male"/>
    <n v="21"/>
    <s v="Sacramento"/>
    <s v="No"/>
    <n v="10"/>
    <n v="10"/>
    <n v="4"/>
    <n v="4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2074"/>
    <s v="BF1543"/>
    <d v="2024-05-14T00:00:00"/>
    <d v="2024-05-14T00:00:00"/>
    <s v="Clothing"/>
    <s v="Male"/>
    <n v="23"/>
    <s v="Mumbai"/>
    <s v="Yes"/>
    <n v="100"/>
    <n v="170"/>
    <n v="1"/>
    <n v="17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1113"/>
    <s v="BF1550"/>
    <d v="2024-10-15T00:00:00"/>
    <d v="2024-10-15T00:00:00"/>
    <s v="Clothing"/>
    <s v="Male"/>
    <n v="33"/>
    <s v="Detroit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0352"/>
    <s v="BF1552"/>
    <d v="2024-03-12T00:00:00"/>
    <d v="2024-03-12T00:00:00"/>
    <s v="Ornaments"/>
    <s v="Male"/>
    <n v="30"/>
    <s v="San Antonio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1396"/>
    <s v="BF1547"/>
    <d v="2023-11-10T00:00:00"/>
    <d v="2023-11-10T00:00:00"/>
    <s v="Ornaments"/>
    <s v="Male"/>
    <n v="29"/>
    <s v="Cleveland"/>
    <s v="No"/>
    <n v="32"/>
    <n v="32"/>
    <n v="3"/>
    <n v="9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5005"/>
    <s v="BF1550"/>
    <d v="2024-01-08T00:00:00"/>
    <d v="2024-01-08T00:00:00"/>
    <s v="Clothing"/>
    <s v="Male"/>
    <n v="33"/>
    <s v="New Jersey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4465"/>
    <s v="BF1548"/>
    <d v="2024-08-17T00:00:00"/>
    <d v="2024-08-17T00:00:00"/>
    <s v="Clothing"/>
    <s v="Male"/>
    <n v="32"/>
    <s v="Liverpool"/>
    <s v="Yes"/>
    <n v="65"/>
    <n v="105"/>
    <n v="2"/>
    <n v="21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5578"/>
    <s v="BF1555"/>
    <d v="2024-08-30T00:00:00"/>
    <d v="2024-08-30T00:00:00"/>
    <s v="Other"/>
    <s v="Female"/>
    <n v="22"/>
    <s v="Las Vegas"/>
    <s v="No"/>
    <n v="23"/>
    <n v="23"/>
    <n v="1"/>
    <n v="23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6982"/>
    <s v="BF1548"/>
    <d v="2024-02-09T00:00:00"/>
    <d v="2024-02-09T00:00:00"/>
    <s v="Clothing"/>
    <s v="Male"/>
    <n v="30"/>
    <s v="Austin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9541"/>
    <s v="BF1543"/>
    <d v="2024-01-24T00:00:00"/>
    <d v="2024-01-24T00:00:00"/>
    <s v="Clothing"/>
    <s v="Female"/>
    <n v="20"/>
    <s v="Cardiff"/>
    <s v="Yes"/>
    <n v="100"/>
    <n v="140"/>
    <n v="2"/>
    <n v="28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1028"/>
    <s v="BF1544"/>
    <d v="2024-01-26T00:00:00"/>
    <d v="2024-01-26T00:00:00"/>
    <s v="Other"/>
    <s v="Female"/>
    <n v="26"/>
    <s v="Las Vegas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4809"/>
    <s v="BF1543"/>
    <d v="2023-12-06T00:00:00"/>
    <d v="2023-12-06T00:00:00"/>
    <s v="Clothing"/>
    <s v="Female"/>
    <n v="32"/>
    <s v="New York"/>
    <s v="No"/>
    <n v="100"/>
    <n v="100"/>
    <n v="2"/>
    <n v="2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3900"/>
    <s v="BF1546"/>
    <d v="2024-03-15T00:00:00"/>
    <d v="2024-03-15T00:00:00"/>
    <s v="Clothing"/>
    <s v="Female"/>
    <n v="22"/>
    <s v="Sacramento"/>
    <s v="No"/>
    <n v="118"/>
    <n v="118"/>
    <n v="3"/>
    <n v="35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7147"/>
    <s v="BF1546"/>
    <d v="2024-02-05T00:00:00"/>
    <d v="2024-02-05T00:00:00"/>
    <s v="Clothing"/>
    <s v="Female"/>
    <n v="34"/>
    <s v="Sacramento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3287"/>
    <s v="BF1551"/>
    <d v="2024-03-07T00:00:00"/>
    <d v="2024-03-07T00:00:00"/>
    <s v="Ornaments"/>
    <s v="Female"/>
    <n v="29"/>
    <s v="Sydney"/>
    <s v="Yes"/>
    <n v="15"/>
    <n v="115"/>
    <n v="1"/>
    <n v="1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1864"/>
    <s v="BF1547"/>
    <d v="2024-06-21T00:00:00"/>
    <d v="2024-06-21T00:00:00"/>
    <s v="Ornaments"/>
    <s v="Male"/>
    <n v="28"/>
    <s v="Pittsburgh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4997"/>
    <s v="BF1550"/>
    <d v="2024-02-24T00:00:00"/>
    <d v="2024-02-24T00:00:00"/>
    <s v="Clothing"/>
    <s v="Female"/>
    <n v="27"/>
    <s v="Sacramento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2072"/>
    <s v="BF1546"/>
    <d v="2024-05-30T00:00:00"/>
    <d v="2024-05-30T00:00:00"/>
    <s v="Clothing"/>
    <s v="Male"/>
    <n v="35"/>
    <s v="Mumbai"/>
    <s v="Yes"/>
    <n v="118"/>
    <n v="188"/>
    <n v="1"/>
    <n v="18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0544"/>
    <s v="BF1545"/>
    <d v="2024-04-29T00:00:00"/>
    <d v="2024-04-29T00:00:00"/>
    <s v="Other"/>
    <s v="Male"/>
    <n v="24"/>
    <s v="Manchester"/>
    <s v="Yes"/>
    <n v="10"/>
    <n v="50"/>
    <n v="1"/>
    <n v="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9094"/>
    <s v="BF1543"/>
    <d v="2024-09-02T00:00:00"/>
    <d v="2024-09-02T00:00:00"/>
    <s v="Clothing"/>
    <s v="Male"/>
    <n v="21"/>
    <s v="San Francisco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4930"/>
    <s v="BF1548"/>
    <d v="2024-08-23T00:00:00"/>
    <d v="2024-08-23T00:00:00"/>
    <s v="Clothing"/>
    <s v="Male"/>
    <n v="31"/>
    <s v="Miami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4335"/>
    <s v="BF1545"/>
    <d v="2024-08-31T00:00:00"/>
    <d v="2024-08-31T00:00:00"/>
    <s v="Other"/>
    <s v="Male"/>
    <n v="33"/>
    <s v="Mumbai"/>
    <s v="Yes"/>
    <n v="10"/>
    <n v="80"/>
    <n v="3"/>
    <n v="24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4035"/>
    <s v="BF1545"/>
    <d v="2024-07-07T00:00:00"/>
    <d v="2024-07-07T00:00:00"/>
    <s v="Other"/>
    <s v="Male"/>
    <n v="23"/>
    <s v="Pittsburgh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0609"/>
    <s v="BF1544"/>
    <d v="2024-01-20T00:00:00"/>
    <d v="2024-01-20T00:00:00"/>
    <s v="Other"/>
    <s v="Male"/>
    <n v="31"/>
    <s v="Detroit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1253"/>
    <s v="BF1548"/>
    <d v="2024-07-25T00:00:00"/>
    <d v="2024-07-25T00:00:00"/>
    <s v="Clothing"/>
    <s v="Female"/>
    <n v="23"/>
    <s v="New Jersey"/>
    <s v="No"/>
    <n v="65"/>
    <n v="65"/>
    <n v="2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1772"/>
    <s v="BF1550"/>
    <d v="2024-07-28T00:00:00"/>
    <d v="2024-07-28T00:00:00"/>
    <s v="Clothing"/>
    <s v="Female"/>
    <n v="32"/>
    <s v="Detroit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2102"/>
    <s v="BF1543"/>
    <d v="2024-09-12T00:00:00"/>
    <d v="2024-09-12T00:00:00"/>
    <s v="Clothing"/>
    <s v="Male"/>
    <n v="29"/>
    <s v="New York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5474"/>
    <s v="BF1551"/>
    <d v="2024-03-25T00:00:00"/>
    <d v="2024-03-25T00:00:00"/>
    <s v="Ornaments"/>
    <s v="Male"/>
    <n v="31"/>
    <s v="Las Vegas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8511"/>
    <s v="BF1551"/>
    <d v="2024-08-12T00:00:00"/>
    <d v="2024-08-12T00:00:00"/>
    <s v="Ornaments"/>
    <s v="Male"/>
    <n v="23"/>
    <s v="Paris"/>
    <s v="Yes"/>
    <n v="15"/>
    <n v="65"/>
    <n v="4"/>
    <n v="26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8274"/>
    <s v="BF1554"/>
    <d v="2024-09-23T00:00:00"/>
    <d v="2024-09-23T00:00:00"/>
    <s v="Ornaments"/>
    <s v="Male"/>
    <n v="22"/>
    <s v="Las Vegas"/>
    <s v="No"/>
    <n v="20"/>
    <n v="20"/>
    <n v="1"/>
    <n v="2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3865"/>
    <s v="BF1549"/>
    <d v="2024-06-05T00:00:00"/>
    <d v="2024-06-05T00:00:00"/>
    <s v="Clothing"/>
    <s v="Male"/>
    <n v="34"/>
    <s v="New Jersey"/>
    <s v="No"/>
    <n v="130"/>
    <n v="130"/>
    <n v="1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6110"/>
    <s v="BF1551"/>
    <d v="2024-07-19T00:00:00"/>
    <d v="2024-07-19T00:00:00"/>
    <s v="Ornaments"/>
    <s v="Male"/>
    <n v="20"/>
    <s v="Toronto"/>
    <s v="Yes"/>
    <n v="15"/>
    <n v="40"/>
    <n v="1"/>
    <n v="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2191"/>
    <s v="BF1555"/>
    <d v="2024-08-23T00:00:00"/>
    <d v="2024-08-23T00:00:00"/>
    <s v="Other"/>
    <s v="Male"/>
    <n v="34"/>
    <s v="Portland"/>
    <s v="No"/>
    <n v="23"/>
    <n v="23"/>
    <n v="1"/>
    <n v="23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6716"/>
    <s v="BF1546"/>
    <d v="2024-02-18T00:00:00"/>
    <d v="2024-02-18T00:00:00"/>
    <s v="Clothing"/>
    <s v="Female"/>
    <n v="20"/>
    <s v="Dublin"/>
    <s v="Yes"/>
    <n v="118"/>
    <n v="158"/>
    <n v="1"/>
    <n v="15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0115"/>
    <s v="BF1548"/>
    <d v="2023-12-02T00:00:00"/>
    <d v="2023-12-02T00:00:00"/>
    <s v="Clothing"/>
    <s v="Female"/>
    <n v="32"/>
    <s v="New Jersey"/>
    <s v="No"/>
    <n v="65"/>
    <n v="65"/>
    <n v="2"/>
    <n v="13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9918"/>
    <s v="BF1551"/>
    <d v="2024-01-09T00:00:00"/>
    <d v="2024-01-09T00:00:00"/>
    <s v="Ornaments"/>
    <s v="Male"/>
    <n v="27"/>
    <s v="San Antonio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8473"/>
    <s v="BF1550"/>
    <d v="2024-05-29T00:00:00"/>
    <d v="2024-05-29T00:00:00"/>
    <s v="Clothing"/>
    <s v="Male"/>
    <n v="35"/>
    <s v="Memphis"/>
    <s v="No"/>
    <n v="97"/>
    <n v="97"/>
    <n v="2"/>
    <n v="194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1437"/>
    <s v="BF1547"/>
    <d v="2024-05-05T00:00:00"/>
    <d v="2024-05-05T00:00:00"/>
    <s v="Ornaments"/>
    <s v="Female"/>
    <n v="19"/>
    <s v="Toronto"/>
    <s v="Yes"/>
    <n v="32"/>
    <n v="57"/>
    <n v="2"/>
    <n v="114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0595"/>
    <s v="BF1548"/>
    <d v="2023-11-13T00:00:00"/>
    <d v="2023-11-13T00:00:00"/>
    <s v="Clothing"/>
    <s v="Male"/>
    <n v="24"/>
    <s v="Mumbai"/>
    <s v="Yes"/>
    <n v="65"/>
    <n v="135"/>
    <n v="5"/>
    <n v="67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9605"/>
    <s v="BF1544"/>
    <d v="2024-06-16T00:00:00"/>
    <d v="2024-06-16T00:00:00"/>
    <s v="Other"/>
    <s v="Female"/>
    <n v="35"/>
    <s v="Pittsburgh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5743"/>
    <s v="BF1548"/>
    <d v="2024-02-04T00:00:00"/>
    <d v="2024-02-04T00:00:00"/>
    <s v="Clothing"/>
    <s v="Female"/>
    <n v="26"/>
    <s v="Toronto"/>
    <s v="Yes"/>
    <n v="65"/>
    <n v="90"/>
    <n v="2"/>
    <n v="18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5772"/>
    <s v="BF1554"/>
    <d v="2023-11-19T00:00:00"/>
    <d v="2023-11-19T00:00:00"/>
    <s v="Ornaments"/>
    <s v="Male"/>
    <n v="31"/>
    <s v="Cleveland"/>
    <s v="No"/>
    <n v="20"/>
    <n v="20"/>
    <n v="3"/>
    <n v="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3512"/>
    <s v="BF1548"/>
    <d v="2024-08-29T00:00:00"/>
    <d v="2024-08-29T00:00:00"/>
    <s v="Clothing"/>
    <s v="Male"/>
    <n v="31"/>
    <s v="Portland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4885"/>
    <s v="BF1545"/>
    <d v="2024-08-06T00:00:00"/>
    <d v="2024-08-06T00:00:00"/>
    <s v="Other"/>
    <s v="Male"/>
    <n v="26"/>
    <s v="San Antonio"/>
    <s v="No"/>
    <n v="10"/>
    <n v="10"/>
    <n v="1"/>
    <n v="1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1253"/>
    <s v="BF1554"/>
    <d v="2024-04-10T00:00:00"/>
    <d v="2024-04-10T00:00:00"/>
    <s v="Ornaments"/>
    <s v="Female"/>
    <n v="22"/>
    <s v="New Delhi"/>
    <s v="Yes"/>
    <n v="20"/>
    <n v="90"/>
    <n v="1"/>
    <n v="9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4429"/>
    <s v="BF1548"/>
    <d v="2024-06-01T00:00:00"/>
    <d v="2024-06-01T00:00:00"/>
    <s v="Clothing"/>
    <s v="Male"/>
    <n v="32"/>
    <s v="Detroit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3652"/>
    <s v="BF1552"/>
    <d v="2024-03-08T00:00:00"/>
    <d v="2024-03-08T00:00:00"/>
    <s v="Ornaments"/>
    <s v="Male"/>
    <n v="21"/>
    <s v="Cardiff"/>
    <s v="Yes"/>
    <n v="45"/>
    <n v="85"/>
    <n v="1"/>
    <n v="8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6238"/>
    <s v="BF1548"/>
    <d v="2024-03-09T00:00:00"/>
    <d v="2024-03-09T00:00:00"/>
    <s v="Clothing"/>
    <s v="Female"/>
    <n v="34"/>
    <s v="New Jersey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7335"/>
    <s v="BF1548"/>
    <d v="2024-01-23T00:00:00"/>
    <d v="2024-01-23T00:00:00"/>
    <s v="Clothing"/>
    <s v="Male"/>
    <n v="32"/>
    <s v="Miami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4710"/>
    <s v="BF1550"/>
    <d v="2024-01-12T00:00:00"/>
    <d v="2024-01-12T00:00:00"/>
    <s v="Clothing"/>
    <s v="Female"/>
    <n v="23"/>
    <s v="San Francisco"/>
    <s v="No"/>
    <n v="97"/>
    <n v="97"/>
    <n v="5"/>
    <n v="48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4250"/>
    <s v="BF1554"/>
    <d v="2024-01-29T00:00:00"/>
    <d v="2024-01-29T00:00:00"/>
    <s v="Ornaments"/>
    <s v="Male"/>
    <n v="35"/>
    <s v="Austin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4475"/>
    <s v="BF1546"/>
    <d v="2024-03-11T00:00:00"/>
    <d v="2024-03-11T00:00:00"/>
    <s v="Clothing"/>
    <s v="Female"/>
    <n v="32"/>
    <s v="Miami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6063"/>
    <s v="BF1546"/>
    <d v="2024-05-10T00:00:00"/>
    <d v="2024-05-10T00:00:00"/>
    <s v="Clothing"/>
    <s v="Male"/>
    <n v="23"/>
    <s v="Glasgow"/>
    <s v="Yes"/>
    <n v="118"/>
    <n v="158"/>
    <n v="1"/>
    <n v="15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3500"/>
    <s v="BF1547"/>
    <d v="2024-02-21T00:00:00"/>
    <d v="2024-02-21T00:00:00"/>
    <s v="Ornaments"/>
    <s v="Male"/>
    <n v="20"/>
    <s v="New Delhi"/>
    <s v="Yes"/>
    <n v="32"/>
    <n v="102"/>
    <n v="2"/>
    <n v="204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2222"/>
    <s v="BF1543"/>
    <d v="2024-01-14T00:00:00"/>
    <d v="2024-01-14T00:00:00"/>
    <s v="Clothing"/>
    <s v="Female"/>
    <n v="22"/>
    <s v="Sacramento"/>
    <s v="No"/>
    <n v="100"/>
    <n v="100"/>
    <n v="2"/>
    <n v="2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7149"/>
    <s v="BF1547"/>
    <d v="2024-02-21T00:00:00"/>
    <d v="2024-02-21T00:00:00"/>
    <s v="Ornaments"/>
    <s v="Male"/>
    <n v="30"/>
    <s v="Glasgow"/>
    <s v="Yes"/>
    <n v="32"/>
    <n v="72"/>
    <n v="1"/>
    <n v="7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9528"/>
    <s v="BF1548"/>
    <d v="2024-03-26T00:00:00"/>
    <d v="2024-03-26T00:00:00"/>
    <s v="Clothing"/>
    <s v="Female"/>
    <n v="32"/>
    <s v="New York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0190"/>
    <s v="BF1543"/>
    <d v="2024-09-02T00:00:00"/>
    <d v="2024-09-02T00:00:00"/>
    <s v="Clothing"/>
    <s v="Female"/>
    <n v="24"/>
    <s v="New Jersey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8218"/>
    <s v="BF1551"/>
    <d v="2024-10-16T00:00:00"/>
    <d v="2024-10-16T00:00:00"/>
    <s v="Ornaments"/>
    <s v="Female"/>
    <n v="25"/>
    <s v="Portland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7905"/>
    <s v="BF1543"/>
    <d v="2024-09-05T00:00:00"/>
    <d v="2024-09-05T00:00:00"/>
    <s v="Clothing"/>
    <s v="Female"/>
    <n v="19"/>
    <s v="Mumbai"/>
    <s v="Yes"/>
    <n v="100"/>
    <n v="170"/>
    <n v="2"/>
    <n v="3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2552"/>
    <s v="BF1543"/>
    <d v="2024-07-15T00:00:00"/>
    <d v="2024-07-15T00:00:00"/>
    <s v="Clothing"/>
    <s v="Male"/>
    <n v="27"/>
    <s v="Sydney"/>
    <s v="Yes"/>
    <n v="100"/>
    <n v="200"/>
    <n v="1"/>
    <n v="2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8847"/>
    <s v="BF1543"/>
    <d v="2024-03-09T00:00:00"/>
    <d v="2024-03-09T00:00:00"/>
    <s v="Clothing"/>
    <s v="Male"/>
    <n v="29"/>
    <s v="Pittsburgh"/>
    <s v="No"/>
    <n v="100"/>
    <n v="100"/>
    <n v="1"/>
    <n v="1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9904"/>
    <s v="BF1550"/>
    <d v="2024-06-02T00:00:00"/>
    <d v="2024-06-02T00:00:00"/>
    <s v="Clothing"/>
    <s v="Male"/>
    <n v="32"/>
    <s v="Pittsburgh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6209"/>
    <s v="BF1554"/>
    <d v="2024-09-27T00:00:00"/>
    <d v="2024-09-27T00:00:00"/>
    <s v="Ornaments"/>
    <s v="Female"/>
    <n v="19"/>
    <s v="Cardiff"/>
    <s v="Yes"/>
    <n v="20"/>
    <n v="60"/>
    <n v="1"/>
    <n v="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7754"/>
    <s v="BF1546"/>
    <d v="2024-02-15T00:00:00"/>
    <d v="2024-02-15T00:00:00"/>
    <s v="Clothing"/>
    <s v="Female"/>
    <n v="24"/>
    <s v="Cleveland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1207"/>
    <s v="BF1544"/>
    <d v="2024-04-10T00:00:00"/>
    <d v="2024-04-10T00:00:00"/>
    <s v="Other"/>
    <s v="Male"/>
    <n v="34"/>
    <s v="Austin"/>
    <s v="No"/>
    <n v="9"/>
    <n v="9"/>
    <n v="1"/>
    <n v="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9855"/>
    <s v="BF1544"/>
    <d v="2024-03-12T00:00:00"/>
    <d v="2024-03-12T00:00:00"/>
    <s v="Other"/>
    <s v="Female"/>
    <n v="25"/>
    <s v="Paris"/>
    <s v="Yes"/>
    <n v="9"/>
    <n v="59"/>
    <n v="1"/>
    <n v="5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2658"/>
    <s v="BF1551"/>
    <d v="2024-07-07T00:00:00"/>
    <d v="2024-07-07T00:00:00"/>
    <s v="Ornaments"/>
    <s v="Male"/>
    <n v="20"/>
    <s v="San Antonio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3723"/>
    <s v="BF1552"/>
    <d v="2024-04-27T00:00:00"/>
    <d v="2024-04-27T00:00:00"/>
    <s v="Ornaments"/>
    <s v="Female"/>
    <n v="21"/>
    <s v="Austin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3519"/>
    <s v="BF1543"/>
    <d v="2024-10-14T00:00:00"/>
    <d v="2024-10-14T00:00:00"/>
    <s v="Clothing"/>
    <s v="Female"/>
    <n v="31"/>
    <s v="Sydney"/>
    <s v="Yes"/>
    <n v="100"/>
    <n v="200"/>
    <n v="4"/>
    <n v="8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0785"/>
    <s v="BF1550"/>
    <d v="2024-08-24T00:00:00"/>
    <d v="2024-08-24T00:00:00"/>
    <s v="Clothing"/>
    <s v="Male"/>
    <n v="35"/>
    <s v="Mumbai"/>
    <s v="Yes"/>
    <n v="97"/>
    <n v="167"/>
    <n v="1"/>
    <n v="16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4015"/>
    <s v="BF1550"/>
    <d v="2024-04-11T00:00:00"/>
    <d v="2024-04-11T00:00:00"/>
    <s v="Clothing"/>
    <s v="Female"/>
    <n v="33"/>
    <s v="Liverpool"/>
    <s v="Yes"/>
    <n v="97"/>
    <n v="137"/>
    <n v="3"/>
    <n v="411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4847"/>
    <s v="BF1548"/>
    <d v="2024-05-29T00:00:00"/>
    <d v="2024-05-29T00:00:00"/>
    <s v="Clothing"/>
    <s v="Female"/>
    <n v="22"/>
    <s v="Detroit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6481"/>
    <s v="BF1545"/>
    <d v="2024-05-29T00:00:00"/>
    <d v="2024-05-29T00:00:00"/>
    <s v="Other"/>
    <s v="Male"/>
    <n v="34"/>
    <s v="Dublin"/>
    <s v="Yes"/>
    <n v="10"/>
    <n v="50"/>
    <n v="2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7736"/>
    <s v="BF1548"/>
    <d v="2024-05-13T00:00:00"/>
    <d v="2024-05-13T00:00:00"/>
    <s v="Clothing"/>
    <s v="Male"/>
    <n v="27"/>
    <s v="Dublin"/>
    <s v="Yes"/>
    <n v="65"/>
    <n v="105"/>
    <n v="2"/>
    <n v="2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1105"/>
    <s v="BF1545"/>
    <d v="2024-08-25T00:00:00"/>
    <d v="2024-08-25T00:00:00"/>
    <s v="Other"/>
    <s v="Female"/>
    <n v="32"/>
    <s v="Liverpool"/>
    <s v="Yes"/>
    <n v="10"/>
    <n v="50"/>
    <n v="2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2837"/>
    <s v="BF1551"/>
    <d v="2024-03-21T00:00:00"/>
    <d v="2024-03-21T00:00:00"/>
    <s v="Ornaments"/>
    <s v="Male"/>
    <n v="25"/>
    <s v="Dublin"/>
    <s v="Yes"/>
    <n v="15"/>
    <n v="55"/>
    <n v="2"/>
    <n v="1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4005"/>
    <s v="BF1554"/>
    <d v="2024-04-21T00:00:00"/>
    <d v="2024-04-21T00:00:00"/>
    <s v="Ornaments"/>
    <s v="Female"/>
    <n v="25"/>
    <s v="Montreal"/>
    <s v="Yes"/>
    <n v="20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9467"/>
    <s v="BF1551"/>
    <d v="2024-04-25T00:00:00"/>
    <d v="2024-04-25T00:00:00"/>
    <s v="Ornaments"/>
    <s v="Male"/>
    <n v="32"/>
    <s v="Pittsburgh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1315"/>
    <s v="BF1548"/>
    <d v="2023-11-17T00:00:00"/>
    <d v="2023-11-17T00:00:00"/>
    <s v="Clothing"/>
    <s v="Female"/>
    <n v="34"/>
    <s v="Cleveland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6882"/>
    <s v="BF1548"/>
    <d v="2023-11-27T00:00:00"/>
    <d v="2023-11-27T00:00:00"/>
    <s v="Clothing"/>
    <s v="Male"/>
    <n v="28"/>
    <s v="Las Vegas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6656"/>
    <s v="BF1551"/>
    <d v="2024-10-19T00:00:00"/>
    <d v="2024-10-19T00:00:00"/>
    <s v="Ornaments"/>
    <s v="Female"/>
    <n v="26"/>
    <s v="San Francisco"/>
    <s v="No"/>
    <n v="15"/>
    <n v="15"/>
    <n v="4"/>
    <n v="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8335"/>
    <s v="BF1552"/>
    <d v="2024-08-19T00:00:00"/>
    <d v="2024-08-19T00:00:00"/>
    <s v="Ornaments"/>
    <s v="Male"/>
    <n v="22"/>
    <s v="Dublin"/>
    <s v="Yes"/>
    <n v="45"/>
    <n v="85"/>
    <n v="1"/>
    <n v="8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2017"/>
    <s v="BF1553"/>
    <d v="2024-06-24T00:00:00"/>
    <d v="2024-06-24T00:00:00"/>
    <s v="Ornaments"/>
    <s v="Male"/>
    <n v="25"/>
    <s v="San Francisco"/>
    <s v="No"/>
    <n v="5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4489"/>
    <s v="BF1548"/>
    <d v="2024-05-08T00:00:00"/>
    <d v="2024-05-08T00:00:00"/>
    <s v="Clothing"/>
    <s v="Male"/>
    <n v="28"/>
    <s v="Sydney"/>
    <s v="Yes"/>
    <n v="65"/>
    <n v="165"/>
    <n v="1"/>
    <n v="1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0652"/>
    <s v="BF1549"/>
    <d v="2024-01-06T00:00:00"/>
    <d v="2024-01-06T00:00:00"/>
    <s v="Clothing"/>
    <s v="Male"/>
    <n v="31"/>
    <s v="New Jersey"/>
    <s v="No"/>
    <n v="130"/>
    <n v="130"/>
    <n v="3"/>
    <n v="3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8238"/>
    <s v="BF1547"/>
    <d v="2024-05-25T00:00:00"/>
    <d v="2024-05-25T00:00:00"/>
    <s v="Ornaments"/>
    <s v="Male"/>
    <n v="27"/>
    <s v="Portland"/>
    <s v="No"/>
    <n v="32"/>
    <n v="32"/>
    <n v="1"/>
    <n v="3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8140"/>
    <s v="BF1549"/>
    <d v="2024-05-30T00:00:00"/>
    <d v="2024-05-30T00:00:00"/>
    <s v="Clothing"/>
    <s v="Female"/>
    <n v="33"/>
    <s v="Detroit"/>
    <s v="No"/>
    <n v="130"/>
    <n v="130"/>
    <n v="2"/>
    <n v="2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5674"/>
    <s v="BF1543"/>
    <d v="2024-10-05T00:00:00"/>
    <d v="2024-10-05T00:00:00"/>
    <s v="Clothing"/>
    <s v="Female"/>
    <n v="22"/>
    <s v="Portland"/>
    <s v="No"/>
    <n v="100"/>
    <n v="100"/>
    <n v="5"/>
    <n v="5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0323"/>
    <s v="BF1544"/>
    <d v="2023-11-10T00:00:00"/>
    <d v="2023-11-10T00:00:00"/>
    <s v="Other"/>
    <s v="Female"/>
    <n v="32"/>
    <s v="Sacramento"/>
    <s v="No"/>
    <n v="9"/>
    <n v="9"/>
    <n v="2"/>
    <n v="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4384"/>
    <s v="BF1551"/>
    <d v="2024-05-24T00:00:00"/>
    <d v="2024-05-24T00:00:00"/>
    <s v="Ornaments"/>
    <s v="Female"/>
    <n v="29"/>
    <s v="Montreal"/>
    <s v="Yes"/>
    <n v="15"/>
    <n v="40"/>
    <n v="2"/>
    <n v="8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7602"/>
    <s v="BF1547"/>
    <d v="2024-02-04T00:00:00"/>
    <d v="2024-02-04T00:00:00"/>
    <s v="Ornaments"/>
    <s v="Male"/>
    <n v="22"/>
    <s v="Sydney"/>
    <s v="Yes"/>
    <n v="32"/>
    <n v="132"/>
    <n v="1"/>
    <n v="1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7163"/>
    <s v="BF1548"/>
    <d v="2024-02-26T00:00:00"/>
    <d v="2024-02-26T00:00:00"/>
    <s v="Clothing"/>
    <s v="Male"/>
    <n v="19"/>
    <s v="Cardiff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9260"/>
    <s v="BF1548"/>
    <d v="2024-04-07T00:00:00"/>
    <d v="2024-04-07T00:00:00"/>
    <s v="Clothing"/>
    <s v="Male"/>
    <n v="22"/>
    <s v="Austin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4854"/>
    <s v="BF1549"/>
    <d v="2024-01-07T00:00:00"/>
    <d v="2024-01-07T00:00:00"/>
    <s v="Clothing"/>
    <s v="Female"/>
    <n v="33"/>
    <s v="Paris"/>
    <s v="Yes"/>
    <n v="130"/>
    <n v="180"/>
    <n v="1"/>
    <n v="18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2391"/>
    <s v="BF1552"/>
    <d v="2023-11-26T00:00:00"/>
    <d v="2023-11-26T00:00:00"/>
    <s v="Ornaments"/>
    <s v="Female"/>
    <n v="35"/>
    <s v="Montreal"/>
    <s v="Yes"/>
    <n v="45"/>
    <n v="70"/>
    <n v="1"/>
    <n v="7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4674"/>
    <s v="BF1548"/>
    <d v="2024-04-05T00:00:00"/>
    <d v="2024-04-05T00:00:00"/>
    <s v="Clothing"/>
    <s v="Female"/>
    <n v="23"/>
    <s v="Sydney"/>
    <s v="Yes"/>
    <n v="65"/>
    <n v="165"/>
    <n v="3"/>
    <n v="49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2567"/>
    <s v="BF1549"/>
    <d v="2024-01-12T00:00:00"/>
    <d v="2024-01-12T00:00:00"/>
    <s v="Clothing"/>
    <s v="Male"/>
    <n v="28"/>
    <s v="Memphis"/>
    <s v="No"/>
    <n v="130"/>
    <n v="130"/>
    <n v="1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6403"/>
    <s v="BF1548"/>
    <d v="2024-02-02T00:00:00"/>
    <d v="2024-02-02T00:00:00"/>
    <s v="Clothing"/>
    <s v="Male"/>
    <n v="24"/>
    <s v="Pittsburgh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9469"/>
    <s v="BF1545"/>
    <d v="2024-09-06T00:00:00"/>
    <d v="2024-09-06T00:00:00"/>
    <s v="Other"/>
    <s v="Male"/>
    <n v="27"/>
    <s v="Austin"/>
    <s v="No"/>
    <n v="10"/>
    <n v="10"/>
    <n v="1"/>
    <n v="1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8969"/>
    <s v="BF1547"/>
    <d v="2024-07-02T00:00:00"/>
    <d v="2024-07-02T00:00:00"/>
    <s v="Ornaments"/>
    <s v="Male"/>
    <n v="20"/>
    <s v="Detroit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6593"/>
    <s v="BF1550"/>
    <d v="2024-04-21T00:00:00"/>
    <d v="2024-04-21T00:00:00"/>
    <s v="Clothing"/>
    <s v="Male"/>
    <n v="33"/>
    <s v="San Antonio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1062"/>
    <s v="BF1547"/>
    <d v="2023-12-19T00:00:00"/>
    <d v="2023-12-19T00:00:00"/>
    <s v="Ornaments"/>
    <s v="Male"/>
    <n v="18"/>
    <s v="San Antonio"/>
    <s v="No"/>
    <n v="32"/>
    <n v="32"/>
    <n v="3"/>
    <n v="96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3855"/>
    <s v="BF1548"/>
    <d v="2024-01-25T00:00:00"/>
    <d v="2024-01-25T00:00:00"/>
    <s v="Clothing"/>
    <s v="Female"/>
    <n v="24"/>
    <s v="Las Vegas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9271"/>
    <s v="BF1551"/>
    <d v="2024-05-16T00:00:00"/>
    <d v="2024-05-16T00:00:00"/>
    <s v="Ornaments"/>
    <s v="Male"/>
    <n v="22"/>
    <s v="Las Vegas"/>
    <s v="No"/>
    <n v="15"/>
    <n v="15"/>
    <n v="4"/>
    <n v="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0594"/>
    <s v="BF1552"/>
    <d v="2024-04-15T00:00:00"/>
    <d v="2024-04-15T00:00:00"/>
    <s v="Ornaments"/>
    <s v="Female"/>
    <n v="22"/>
    <s v="San Antonio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4895"/>
    <s v="BF1551"/>
    <d v="2024-06-19T00:00:00"/>
    <d v="2024-06-19T00:00:00"/>
    <s v="Ornaments"/>
    <s v="Female"/>
    <n v="26"/>
    <s v="New York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6359"/>
    <s v="BF1553"/>
    <d v="2023-12-19T00:00:00"/>
    <d v="2023-12-19T00:00:00"/>
    <s v="Ornaments"/>
    <s v="Male"/>
    <n v="30"/>
    <s v="Manchester"/>
    <s v="Yes"/>
    <n v="50"/>
    <n v="90"/>
    <n v="1"/>
    <n v="9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0169"/>
    <s v="BF1548"/>
    <d v="2024-05-11T00:00:00"/>
    <d v="2024-05-11T00:00:00"/>
    <s v="Clothing"/>
    <s v="Male"/>
    <n v="26"/>
    <s v="Miami"/>
    <s v="No"/>
    <n v="65"/>
    <n v="65"/>
    <n v="4"/>
    <n v="26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4511"/>
    <s v="BF1546"/>
    <d v="2024-02-21T00:00:00"/>
    <d v="2024-02-21T00:00:00"/>
    <s v="Clothing"/>
    <s v="Male"/>
    <n v="28"/>
    <s v="Austin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0050"/>
    <s v="BF1549"/>
    <d v="2024-01-29T00:00:00"/>
    <d v="2024-01-29T00:00:00"/>
    <s v="Clothing"/>
    <s v="Male"/>
    <n v="24"/>
    <s v="Cleveland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3197"/>
    <s v="BF1552"/>
    <d v="2024-01-06T00:00:00"/>
    <d v="2024-01-06T00:00:00"/>
    <s v="Ornaments"/>
    <s v="Female"/>
    <n v="27"/>
    <s v="Montreal"/>
    <s v="Yes"/>
    <n v="45"/>
    <n v="70"/>
    <n v="1"/>
    <n v="7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6778"/>
    <s v="BF1546"/>
    <d v="2024-05-22T00:00:00"/>
    <d v="2024-05-22T00:00:00"/>
    <s v="Clothing"/>
    <s v="Female"/>
    <n v="18"/>
    <s v="Las Vegas"/>
    <s v="No"/>
    <n v="118"/>
    <n v="118"/>
    <n v="1"/>
    <n v="1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4964"/>
    <s v="BF1548"/>
    <d v="2024-06-06T00:00:00"/>
    <d v="2024-06-06T00:00:00"/>
    <s v="Clothing"/>
    <s v="Male"/>
    <n v="31"/>
    <s v="San Antoni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4375"/>
    <s v="BF1548"/>
    <d v="2024-04-13T00:00:00"/>
    <d v="2024-04-13T00:00:00"/>
    <s v="Clothing"/>
    <s v="Female"/>
    <n v="24"/>
    <s v="Las Vegas"/>
    <s v="No"/>
    <n v="65"/>
    <n v="65"/>
    <n v="4"/>
    <n v="2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0752"/>
    <s v="BF1544"/>
    <d v="2024-09-10T00:00:00"/>
    <d v="2024-09-10T00:00:00"/>
    <s v="Other"/>
    <s v="Female"/>
    <n v="29"/>
    <s v="Sacramento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0830"/>
    <s v="BF1545"/>
    <d v="2023-12-12T00:00:00"/>
    <d v="2023-12-12T00:00:00"/>
    <s v="Other"/>
    <s v="Male"/>
    <n v="24"/>
    <s v="Portland"/>
    <s v="No"/>
    <n v="10"/>
    <n v="10"/>
    <n v="1"/>
    <n v="1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7728"/>
    <s v="BF1544"/>
    <d v="2024-10-23T00:00:00"/>
    <d v="2024-10-23T00:00:00"/>
    <s v="Other"/>
    <s v="Male"/>
    <n v="34"/>
    <s v="Paris"/>
    <s v="Yes"/>
    <n v="9"/>
    <n v="59"/>
    <n v="1"/>
    <n v="5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5199"/>
    <s v="BF1545"/>
    <d v="2024-02-29T00:00:00"/>
    <d v="2024-02-29T00:00:00"/>
    <s v="Other"/>
    <s v="Male"/>
    <n v="21"/>
    <s v="Detroit"/>
    <s v="No"/>
    <n v="10"/>
    <n v="10"/>
    <n v="3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2160"/>
    <s v="BF1550"/>
    <d v="2024-03-20T00:00:00"/>
    <d v="2024-03-20T00:00:00"/>
    <s v="Clothing"/>
    <s v="Male"/>
    <n v="27"/>
    <s v="Austin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7764"/>
    <s v="BF1546"/>
    <d v="2024-08-11T00:00:00"/>
    <d v="2024-08-11T00:00:00"/>
    <s v="Clothing"/>
    <s v="Male"/>
    <n v="24"/>
    <s v="Austin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0108"/>
    <s v="BF1543"/>
    <d v="2024-08-21T00:00:00"/>
    <d v="2024-08-21T00:00:00"/>
    <s v="Clothing"/>
    <s v="Male"/>
    <n v="19"/>
    <s v="Mumbai"/>
    <s v="Yes"/>
    <n v="100"/>
    <n v="170"/>
    <n v="1"/>
    <n v="17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7609"/>
    <s v="BF1548"/>
    <d v="2023-12-24T00:00:00"/>
    <d v="2023-12-24T00:00:00"/>
    <s v="Clothing"/>
    <s v="Female"/>
    <n v="23"/>
    <s v="San Francisco"/>
    <s v="No"/>
    <n v="65"/>
    <n v="65"/>
    <n v="4"/>
    <n v="2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7138"/>
    <s v="BF1544"/>
    <d v="2024-06-04T00:00:00"/>
    <d v="2024-06-04T00:00:00"/>
    <s v="Other"/>
    <s v="Male"/>
    <n v="31"/>
    <s v="London"/>
    <s v="Yes"/>
    <n v="9"/>
    <n v="49"/>
    <n v="1"/>
    <n v="4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6538"/>
    <s v="BF1544"/>
    <d v="2024-02-20T00:00:00"/>
    <d v="2024-02-20T00:00:00"/>
    <s v="Other"/>
    <s v="Male"/>
    <n v="30"/>
    <s v="Memphis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8483"/>
    <s v="BF1550"/>
    <d v="2024-04-16T00:00:00"/>
    <d v="2024-04-16T00:00:00"/>
    <s v="Clothing"/>
    <s v="Male"/>
    <n v="32"/>
    <s v="Portland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7540"/>
    <s v="BF1554"/>
    <d v="2024-02-22T00:00:00"/>
    <d v="2024-02-22T00:00:00"/>
    <s v="Ornaments"/>
    <s v="Male"/>
    <n v="26"/>
    <s v="Austin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3918"/>
    <s v="BF1551"/>
    <d v="2024-02-06T00:00:00"/>
    <d v="2024-02-06T00:00:00"/>
    <s v="Ornaments"/>
    <s v="Male"/>
    <n v="23"/>
    <s v="New Delhi"/>
    <s v="Yes"/>
    <n v="15"/>
    <n v="85"/>
    <n v="1"/>
    <n v="8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6936"/>
    <s v="BF1550"/>
    <d v="2024-08-22T00:00:00"/>
    <d v="2024-08-22T00:00:00"/>
    <s v="Clothing"/>
    <s v="Female"/>
    <n v="25"/>
    <s v="Montreal"/>
    <s v="Yes"/>
    <n v="97"/>
    <n v="122"/>
    <n v="1"/>
    <n v="12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2789"/>
    <s v="BF1552"/>
    <d v="2024-06-30T00:00:00"/>
    <d v="2024-06-30T00:00:00"/>
    <s v="Ornaments"/>
    <s v="Female"/>
    <n v="19"/>
    <s v="Paris"/>
    <s v="Yes"/>
    <n v="45"/>
    <n v="95"/>
    <n v="2"/>
    <n v="19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0081"/>
    <s v="BF1544"/>
    <d v="2024-03-27T00:00:00"/>
    <d v="2024-03-27T00:00:00"/>
    <s v="Other"/>
    <s v="Male"/>
    <n v="27"/>
    <s v="Austin"/>
    <s v="No"/>
    <n v="9"/>
    <n v="9"/>
    <n v="2"/>
    <n v="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6538"/>
    <s v="BF1548"/>
    <d v="2024-02-13T00:00:00"/>
    <d v="2024-02-13T00:00:00"/>
    <s v="Clothing"/>
    <s v="Male"/>
    <n v="25"/>
    <s v="Austin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3726"/>
    <s v="BF1546"/>
    <d v="2024-01-27T00:00:00"/>
    <d v="2024-01-27T00:00:00"/>
    <s v="Clothing"/>
    <s v="Male"/>
    <n v="19"/>
    <s v="San Antonio"/>
    <s v="No"/>
    <n v="118"/>
    <n v="118"/>
    <n v="3"/>
    <n v="354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8248"/>
    <s v="BF1546"/>
    <d v="2024-06-28T00:00:00"/>
    <d v="2024-06-28T00:00:00"/>
    <s v="Clothing"/>
    <s v="Male"/>
    <n v="29"/>
    <s v="London"/>
    <s v="Yes"/>
    <n v="118"/>
    <n v="158"/>
    <n v="2"/>
    <n v="316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2049"/>
    <s v="BF1548"/>
    <d v="2024-04-19T00:00:00"/>
    <d v="2024-04-19T00:00:00"/>
    <s v="Clothing"/>
    <s v="Female"/>
    <n v="25"/>
    <s v="Pittsburgh"/>
    <s v="No"/>
    <n v="65"/>
    <n v="65"/>
    <n v="3"/>
    <n v="19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7601"/>
    <s v="BF1549"/>
    <d v="2024-07-12T00:00:00"/>
    <d v="2024-07-12T00:00:00"/>
    <s v="Clothing"/>
    <s v="Male"/>
    <n v="26"/>
    <s v="San Francisco"/>
    <s v="No"/>
    <n v="130"/>
    <n v="130"/>
    <n v="5"/>
    <n v="6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7978"/>
    <s v="BF1547"/>
    <d v="2024-08-07T00:00:00"/>
    <d v="2024-08-07T00:00:00"/>
    <s v="Ornaments"/>
    <s v="Male"/>
    <n v="18"/>
    <s v="Toronto"/>
    <s v="Yes"/>
    <n v="32"/>
    <n v="57"/>
    <n v="3"/>
    <n v="171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9388"/>
    <s v="BF1552"/>
    <d v="2023-11-16T00:00:00"/>
    <d v="2023-11-16T00:00:00"/>
    <s v="Ornaments"/>
    <s v="Male"/>
    <n v="28"/>
    <s v="Dublin"/>
    <s v="Yes"/>
    <n v="45"/>
    <n v="85"/>
    <n v="2"/>
    <n v="17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6736"/>
    <s v="BF1548"/>
    <d v="2024-06-10T00:00:00"/>
    <d v="2024-06-10T00:00:00"/>
    <s v="Clothing"/>
    <s v="Female"/>
    <n v="28"/>
    <s v="Manchester"/>
    <s v="Yes"/>
    <n v="65"/>
    <n v="105"/>
    <n v="3"/>
    <n v="3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0863"/>
    <s v="BF1544"/>
    <d v="2023-12-06T00:00:00"/>
    <d v="2023-12-06T00:00:00"/>
    <s v="Other"/>
    <s v="Male"/>
    <n v="18"/>
    <s v="Toronto"/>
    <s v="Yes"/>
    <n v="9"/>
    <n v="34"/>
    <n v="1"/>
    <n v="3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0964"/>
    <s v="BF1546"/>
    <d v="2024-08-18T00:00:00"/>
    <d v="2024-08-18T00:00:00"/>
    <s v="Clothing"/>
    <s v="Male"/>
    <n v="24"/>
    <s v="Austin"/>
    <s v="No"/>
    <n v="118"/>
    <n v="118"/>
    <n v="2"/>
    <n v="236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6185"/>
    <s v="BF1548"/>
    <d v="2024-10-14T00:00:00"/>
    <d v="2024-10-14T00:00:00"/>
    <s v="Clothing"/>
    <s v="Female"/>
    <n v="24"/>
    <s v="Austin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9978"/>
    <s v="BF1543"/>
    <d v="2023-12-11T00:00:00"/>
    <d v="2023-12-11T00:00:00"/>
    <s v="Clothing"/>
    <s v="Male"/>
    <n v="29"/>
    <s v="Memphis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6229"/>
    <s v="BF1545"/>
    <d v="2024-07-31T00:00:00"/>
    <d v="2024-07-31T00:00:00"/>
    <s v="Other"/>
    <s v="Male"/>
    <n v="26"/>
    <s v="Las Vegas"/>
    <s v="No"/>
    <n v="10"/>
    <n v="10"/>
    <n v="4"/>
    <n v="4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3241"/>
    <s v="BF1543"/>
    <d v="2024-04-23T00:00:00"/>
    <d v="2024-04-23T00:00:00"/>
    <s v="Clothing"/>
    <s v="Female"/>
    <n v="22"/>
    <s v="London"/>
    <s v="Yes"/>
    <n v="100"/>
    <n v="140"/>
    <n v="1"/>
    <n v="14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1600"/>
    <s v="BF1552"/>
    <d v="2024-05-17T00:00:00"/>
    <d v="2024-05-17T00:00:00"/>
    <s v="Ornaments"/>
    <s v="Female"/>
    <n v="25"/>
    <s v="New York"/>
    <s v="No"/>
    <n v="45"/>
    <n v="45"/>
    <n v="1"/>
    <n v="4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9570"/>
    <s v="BF1548"/>
    <d v="2023-11-26T00:00:00"/>
    <d v="2023-11-26T00:00:00"/>
    <s v="Clothing"/>
    <s v="Female"/>
    <n v="32"/>
    <s v="Las Vegas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5455"/>
    <s v="BF1554"/>
    <d v="2023-12-03T00:00:00"/>
    <d v="2023-12-03T00:00:00"/>
    <s v="Ornaments"/>
    <s v="Male"/>
    <n v="34"/>
    <s v="Mumbai"/>
    <s v="Yes"/>
    <n v="20"/>
    <n v="90"/>
    <n v="1"/>
    <n v="9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9646"/>
    <s v="BF1551"/>
    <d v="2024-01-27T00:00:00"/>
    <d v="2024-01-27T00:00:00"/>
    <s v="Ornaments"/>
    <s v="Male"/>
    <n v="27"/>
    <s v="Liverpool"/>
    <s v="Yes"/>
    <n v="15"/>
    <n v="55"/>
    <n v="1"/>
    <n v="5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7900"/>
    <s v="BF1543"/>
    <d v="2023-12-22T00:00:00"/>
    <d v="2023-12-22T00:00:00"/>
    <s v="Clothing"/>
    <s v="Male"/>
    <n v="33"/>
    <s v="Portland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3362"/>
    <s v="BF1543"/>
    <d v="2024-01-05T00:00:00"/>
    <d v="2024-01-05T00:00:00"/>
    <s v="Clothing"/>
    <s v="Female"/>
    <n v="35"/>
    <s v="New Jersey"/>
    <s v="No"/>
    <n v="100"/>
    <n v="100"/>
    <n v="2"/>
    <n v="2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3196"/>
    <s v="BF1551"/>
    <d v="2024-01-18T00:00:00"/>
    <d v="2024-01-18T00:00:00"/>
    <s v="Ornaments"/>
    <s v="Female"/>
    <n v="25"/>
    <s v="San Francisco"/>
    <s v="No"/>
    <n v="15"/>
    <n v="15"/>
    <n v="4"/>
    <n v="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7037"/>
    <s v="BF1543"/>
    <d v="2024-09-30T00:00:00"/>
    <d v="2024-09-30T00:00:00"/>
    <s v="Clothing"/>
    <s v="Male"/>
    <n v="21"/>
    <s v="Mumbai"/>
    <s v="Yes"/>
    <n v="100"/>
    <n v="170"/>
    <n v="1"/>
    <n v="17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2810"/>
    <s v="BF1553"/>
    <d v="2024-03-04T00:00:00"/>
    <d v="2024-03-04T00:00:00"/>
    <s v="Ornaments"/>
    <s v="Male"/>
    <n v="28"/>
    <s v="Dublin"/>
    <s v="Yes"/>
    <n v="50"/>
    <n v="90"/>
    <n v="1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7962"/>
    <s v="BF1550"/>
    <d v="2024-04-06T00:00:00"/>
    <d v="2024-04-06T00:00:00"/>
    <s v="Clothing"/>
    <s v="Male"/>
    <n v="35"/>
    <s v="Manchester"/>
    <s v="Yes"/>
    <n v="97"/>
    <n v="137"/>
    <n v="4"/>
    <n v="54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9391"/>
    <s v="BF1545"/>
    <d v="2024-03-31T00:00:00"/>
    <d v="2024-03-31T00:00:00"/>
    <s v="Other"/>
    <s v="Male"/>
    <n v="26"/>
    <s v="Las Vegas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2583"/>
    <s v="BF1551"/>
    <d v="2023-12-28T00:00:00"/>
    <d v="2023-12-28T00:00:00"/>
    <s v="Ornaments"/>
    <s v="Male"/>
    <n v="24"/>
    <s v="New York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4608"/>
    <s v="BF1548"/>
    <d v="2024-01-04T00:00:00"/>
    <d v="2024-01-04T00:00:00"/>
    <s v="Clothing"/>
    <s v="Female"/>
    <n v="27"/>
    <s v="Pittsburgh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2649"/>
    <s v="BF1550"/>
    <d v="2024-09-14T00:00:00"/>
    <d v="2024-09-14T00:00:00"/>
    <s v="Clothing"/>
    <s v="Male"/>
    <n v="27"/>
    <s v="Memphis"/>
    <s v="No"/>
    <n v="97"/>
    <n v="97"/>
    <n v="2"/>
    <n v="194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9845"/>
    <s v="BF1543"/>
    <d v="2024-04-16T00:00:00"/>
    <d v="2024-04-16T00:00:00"/>
    <s v="Clothing"/>
    <s v="Male"/>
    <n v="29"/>
    <s v="Glasgow"/>
    <s v="Yes"/>
    <n v="100"/>
    <n v="140"/>
    <n v="5"/>
    <n v="7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9934"/>
    <s v="BF1543"/>
    <d v="2023-12-08T00:00:00"/>
    <d v="2023-12-08T00:00:00"/>
    <s v="Clothing"/>
    <s v="Male"/>
    <n v="26"/>
    <s v="Austin"/>
    <s v="No"/>
    <n v="100"/>
    <n v="100"/>
    <n v="5"/>
    <n v="5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0297"/>
    <s v="BF1546"/>
    <d v="2024-04-11T00:00:00"/>
    <d v="2024-04-11T00:00:00"/>
    <s v="Clothing"/>
    <s v="Male"/>
    <n v="26"/>
    <s v="Portland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5120"/>
    <s v="BF1544"/>
    <d v="2024-07-07T00:00:00"/>
    <d v="2024-07-07T00:00:00"/>
    <s v="Other"/>
    <s v="Male"/>
    <n v="22"/>
    <s v="New York"/>
    <s v="No"/>
    <n v="9"/>
    <n v="9"/>
    <n v="1"/>
    <n v="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0362"/>
    <s v="BF1548"/>
    <d v="2024-06-06T00:00:00"/>
    <d v="2024-06-06T00:00:00"/>
    <s v="Clothing"/>
    <s v="Male"/>
    <n v="26"/>
    <s v="Cleveland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3692"/>
    <s v="BF1550"/>
    <d v="2024-09-15T00:00:00"/>
    <d v="2024-09-15T00:00:00"/>
    <s v="Clothing"/>
    <s v="Female"/>
    <n v="33"/>
    <s v="Mumbai"/>
    <s v="Yes"/>
    <n v="97"/>
    <n v="167"/>
    <n v="1"/>
    <n v="16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9813"/>
    <s v="BF1547"/>
    <d v="2023-12-15T00:00:00"/>
    <d v="2023-12-15T00:00:00"/>
    <s v="Ornaments"/>
    <s v="Female"/>
    <n v="23"/>
    <s v="New York"/>
    <s v="No"/>
    <n v="32"/>
    <n v="32"/>
    <n v="2"/>
    <n v="6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4577"/>
    <s v="BF1554"/>
    <d v="2024-01-12T00:00:00"/>
    <d v="2024-01-12T00:00:00"/>
    <s v="Ornaments"/>
    <s v="Female"/>
    <n v="31"/>
    <s v="Cleveland"/>
    <s v="No"/>
    <n v="20"/>
    <n v="20"/>
    <n v="2"/>
    <n v="4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5326"/>
    <s v="BF1545"/>
    <d v="2024-01-11T00:00:00"/>
    <d v="2024-01-11T00:00:00"/>
    <s v="Other"/>
    <s v="Male"/>
    <n v="25"/>
    <s v="Liverpool"/>
    <s v="Yes"/>
    <n v="10"/>
    <n v="50"/>
    <n v="3"/>
    <n v="15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8688"/>
    <s v="BF1551"/>
    <d v="2023-12-25T00:00:00"/>
    <d v="2023-12-25T00:00:00"/>
    <s v="Ornaments"/>
    <s v="Male"/>
    <n v="25"/>
    <s v="San Antonio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1132"/>
    <s v="BF1548"/>
    <d v="2024-04-04T00:00:00"/>
    <d v="2024-04-04T00:00:00"/>
    <s v="Clothing"/>
    <s v="Male"/>
    <n v="28"/>
    <s v="San Antonio"/>
    <s v="No"/>
    <n v="65"/>
    <n v="65"/>
    <n v="3"/>
    <n v="19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5040"/>
    <s v="BF1554"/>
    <d v="2023-12-21T00:00:00"/>
    <d v="2023-12-21T00:00:00"/>
    <s v="Ornaments"/>
    <s v="Male"/>
    <n v="22"/>
    <s v="Pittsburgh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0024"/>
    <s v="BF1549"/>
    <d v="2024-08-24T00:00:00"/>
    <d v="2024-08-24T00:00:00"/>
    <s v="Clothing"/>
    <s v="Male"/>
    <n v="24"/>
    <s v="Miami"/>
    <s v="No"/>
    <n v="130"/>
    <n v="130"/>
    <n v="4"/>
    <n v="5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3415"/>
    <s v="BF1549"/>
    <d v="2024-06-29T00:00:00"/>
    <d v="2024-06-29T00:00:00"/>
    <s v="Clothing"/>
    <s v="Male"/>
    <n v="32"/>
    <s v="Miami"/>
    <s v="No"/>
    <n v="130"/>
    <n v="130"/>
    <n v="2"/>
    <n v="2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6089"/>
    <s v="BF1551"/>
    <d v="2024-10-07T00:00:00"/>
    <d v="2024-10-07T00:00:00"/>
    <s v="Ornaments"/>
    <s v="Female"/>
    <n v="22"/>
    <s v="New Jersey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4474"/>
    <s v="BF1544"/>
    <d v="2024-07-12T00:00:00"/>
    <d v="2024-07-12T00:00:00"/>
    <s v="Other"/>
    <s v="Male"/>
    <n v="29"/>
    <s v="Montreal"/>
    <s v="Yes"/>
    <n v="9"/>
    <n v="34"/>
    <n v="3"/>
    <n v="102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8477"/>
    <s v="BF1547"/>
    <d v="2024-03-08T00:00:00"/>
    <d v="2024-03-08T00:00:00"/>
    <s v="Ornaments"/>
    <s v="Male"/>
    <n v="18"/>
    <s v="Paris"/>
    <s v="Yes"/>
    <n v="32"/>
    <n v="82"/>
    <n v="2"/>
    <n v="16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2639"/>
    <s v="BF1548"/>
    <d v="2024-06-09T00:00:00"/>
    <d v="2024-06-09T00:00:00"/>
    <s v="Clothing"/>
    <s v="Male"/>
    <n v="23"/>
    <s v="Pittsburgh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8155"/>
    <s v="BF1552"/>
    <d v="2024-10-29T00:00:00"/>
    <d v="2024-10-29T00:00:00"/>
    <s v="Ornaments"/>
    <s v="Male"/>
    <n v="29"/>
    <s v="Liverpool"/>
    <s v="Yes"/>
    <n v="45"/>
    <n v="85"/>
    <n v="2"/>
    <n v="17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6685"/>
    <s v="BF1545"/>
    <d v="2024-10-18T00:00:00"/>
    <d v="2024-10-18T00:00:00"/>
    <s v="Other"/>
    <s v="Female"/>
    <n v="20"/>
    <s v="Mumbai"/>
    <s v="Yes"/>
    <n v="10"/>
    <n v="80"/>
    <n v="1"/>
    <n v="8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3551"/>
    <s v="BF1546"/>
    <d v="2024-08-03T00:00:00"/>
    <d v="2024-08-03T00:00:00"/>
    <s v="Clothing"/>
    <s v="Male"/>
    <n v="21"/>
    <s v="Mumbai"/>
    <s v="Yes"/>
    <n v="118"/>
    <n v="188"/>
    <n v="1"/>
    <n v="18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5492"/>
    <s v="BF1548"/>
    <d v="2024-10-16T00:00:00"/>
    <d v="2024-10-16T00:00:00"/>
    <s v="Clothing"/>
    <s v="Female"/>
    <n v="22"/>
    <s v="New Jersey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3914"/>
    <s v="BF1550"/>
    <d v="2024-05-30T00:00:00"/>
    <d v="2024-05-30T00:00:00"/>
    <s v="Clothing"/>
    <s v="Male"/>
    <n v="29"/>
    <s v="San Francisco"/>
    <s v="No"/>
    <n v="97"/>
    <n v="97"/>
    <n v="3"/>
    <n v="291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2828"/>
    <s v="BF1545"/>
    <d v="2024-03-10T00:00:00"/>
    <d v="2024-03-10T00:00:00"/>
    <s v="Other"/>
    <s v="Male"/>
    <n v="21"/>
    <s v="Montreal"/>
    <s v="Yes"/>
    <n v="10"/>
    <n v="35"/>
    <n v="1"/>
    <n v="3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8648"/>
    <s v="BF1554"/>
    <d v="2024-01-24T00:00:00"/>
    <d v="2024-01-24T00:00:00"/>
    <s v="Ornaments"/>
    <s v="Male"/>
    <n v="31"/>
    <s v="San Francisco"/>
    <s v="No"/>
    <n v="20"/>
    <n v="20"/>
    <n v="1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3243"/>
    <s v="BF1553"/>
    <d v="2024-10-03T00:00:00"/>
    <d v="2024-10-03T00:00:00"/>
    <s v="Ornaments"/>
    <s v="Female"/>
    <n v="21"/>
    <s v="Austin"/>
    <s v="No"/>
    <n v="50"/>
    <n v="50"/>
    <n v="3"/>
    <n v="1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6489"/>
    <s v="BF1545"/>
    <d v="2024-01-01T00:00:00"/>
    <d v="2024-01-01T00:00:00"/>
    <s v="Other"/>
    <s v="Male"/>
    <n v="34"/>
    <s v="New Jersey"/>
    <s v="No"/>
    <n v="10"/>
    <n v="10"/>
    <n v="5"/>
    <n v="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4698"/>
    <s v="BF1545"/>
    <d v="2024-06-21T00:00:00"/>
    <d v="2024-06-21T00:00:00"/>
    <s v="Other"/>
    <s v="Male"/>
    <n v="34"/>
    <s v="Cleveland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5953"/>
    <s v="BF1548"/>
    <d v="2024-02-15T00:00:00"/>
    <d v="2024-02-15T00:00:00"/>
    <s v="Clothing"/>
    <s v="Male"/>
    <n v="24"/>
    <s v="Las Vegas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1615"/>
    <s v="BF1548"/>
    <d v="2023-11-06T00:00:00"/>
    <d v="2023-11-06T00:00:00"/>
    <s v="Clothing"/>
    <s v="Male"/>
    <n v="34"/>
    <s v="Las Vegas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1199"/>
    <s v="BF1548"/>
    <d v="2024-08-13T00:00:00"/>
    <d v="2024-08-13T00:00:00"/>
    <s v="Clothing"/>
    <s v="Male"/>
    <n v="23"/>
    <s v="New Jersey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7060"/>
    <s v="BF1547"/>
    <d v="2024-06-03T00:00:00"/>
    <d v="2024-06-03T00:00:00"/>
    <s v="Ornaments"/>
    <s v="Female"/>
    <n v="31"/>
    <s v="Dublin"/>
    <s v="Yes"/>
    <n v="32"/>
    <n v="72"/>
    <n v="1"/>
    <n v="7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9936"/>
    <s v="BF1548"/>
    <d v="2024-05-13T00:00:00"/>
    <d v="2024-05-13T00:00:00"/>
    <s v="Clothing"/>
    <s v="Female"/>
    <n v="25"/>
    <s v="Sacramento"/>
    <s v="No"/>
    <n v="65"/>
    <n v="65"/>
    <n v="3"/>
    <n v="19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3383"/>
    <s v="BF1549"/>
    <d v="2023-11-10T00:00:00"/>
    <d v="2023-11-10T00:00:00"/>
    <s v="Clothing"/>
    <s v="Male"/>
    <n v="33"/>
    <s v="Toronto"/>
    <s v="Yes"/>
    <n v="130"/>
    <n v="155"/>
    <n v="3"/>
    <n v="4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5499"/>
    <s v="BF1554"/>
    <d v="2023-11-24T00:00:00"/>
    <d v="2023-11-24T00:00:00"/>
    <s v="Ornaments"/>
    <s v="Female"/>
    <n v="27"/>
    <s v="London"/>
    <s v="Yes"/>
    <n v="20"/>
    <n v="60"/>
    <n v="1"/>
    <n v="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2939"/>
    <s v="BF1550"/>
    <d v="2024-04-01T00:00:00"/>
    <d v="2024-04-01T00:00:00"/>
    <s v="Clothing"/>
    <s v="Male"/>
    <n v="35"/>
    <s v="Memphis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7231"/>
    <s v="BF1551"/>
    <d v="2024-09-16T00:00:00"/>
    <d v="2024-09-16T00:00:00"/>
    <s v="Ornaments"/>
    <s v="Female"/>
    <n v="35"/>
    <s v="Mumbai"/>
    <s v="Yes"/>
    <n v="15"/>
    <n v="85"/>
    <n v="3"/>
    <n v="25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7588"/>
    <s v="BF1546"/>
    <d v="2023-11-17T00:00:00"/>
    <d v="2023-11-17T00:00:00"/>
    <s v="Clothing"/>
    <s v="Female"/>
    <n v="31"/>
    <s v="Memphis"/>
    <s v="No"/>
    <n v="118"/>
    <n v="118"/>
    <n v="1"/>
    <n v="1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2243"/>
    <s v="BF1546"/>
    <d v="2024-07-03T00:00:00"/>
    <d v="2024-07-03T00:00:00"/>
    <s v="Clothing"/>
    <s v="Male"/>
    <n v="27"/>
    <s v="New York"/>
    <s v="No"/>
    <n v="118"/>
    <n v="118"/>
    <n v="1"/>
    <n v="11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1347"/>
    <s v="BF1550"/>
    <d v="2024-04-15T00:00:00"/>
    <d v="2024-04-15T00:00:00"/>
    <s v="Clothing"/>
    <s v="Female"/>
    <n v="32"/>
    <s v="New Jersey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5019"/>
    <s v="BF1549"/>
    <d v="2024-04-28T00:00:00"/>
    <d v="2024-04-28T00:00:00"/>
    <s v="Clothing"/>
    <s v="Male"/>
    <n v="21"/>
    <s v="New Jersey"/>
    <s v="No"/>
    <n v="130"/>
    <n v="130"/>
    <n v="3"/>
    <n v="3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4115"/>
    <s v="BF1550"/>
    <d v="2024-05-16T00:00:00"/>
    <d v="2024-05-16T00:00:00"/>
    <s v="Clothing"/>
    <s v="Male"/>
    <n v="29"/>
    <s v="Dublin"/>
    <s v="Yes"/>
    <n v="97"/>
    <n v="137"/>
    <n v="2"/>
    <n v="274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7133"/>
    <s v="BF1548"/>
    <d v="2024-08-23T00:00:00"/>
    <d v="2024-08-23T00:00:00"/>
    <s v="Clothing"/>
    <s v="Male"/>
    <n v="18"/>
    <s v="Las Vegas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8310"/>
    <s v="BF1554"/>
    <d v="2024-01-02T00:00:00"/>
    <d v="2024-01-02T00:00:00"/>
    <s v="Ornaments"/>
    <s v="Male"/>
    <n v="27"/>
    <s v="Toronto"/>
    <s v="Yes"/>
    <n v="20"/>
    <n v="45"/>
    <n v="1"/>
    <n v="4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9717"/>
    <s v="BF1544"/>
    <d v="2024-03-05T00:00:00"/>
    <d v="2024-03-05T00:00:00"/>
    <s v="Other"/>
    <s v="Male"/>
    <n v="31"/>
    <s v="Liverpool"/>
    <s v="Yes"/>
    <n v="9"/>
    <n v="49"/>
    <n v="1"/>
    <n v="4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4739"/>
    <s v="BF1548"/>
    <d v="2023-11-28T00:00:00"/>
    <d v="2023-11-28T00:00:00"/>
    <s v="Clothing"/>
    <s v="Male"/>
    <n v="26"/>
    <s v="Sydney"/>
    <s v="Yes"/>
    <n v="65"/>
    <n v="165"/>
    <n v="3"/>
    <n v="49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9492"/>
    <s v="BF1543"/>
    <d v="2024-06-02T00:00:00"/>
    <d v="2024-06-02T00:00:00"/>
    <s v="Clothing"/>
    <s v="Male"/>
    <n v="18"/>
    <s v="San Francisco"/>
    <s v="No"/>
    <n v="100"/>
    <n v="100"/>
    <n v="1"/>
    <n v="1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0942"/>
    <s v="BF1554"/>
    <d v="2024-04-20T00:00:00"/>
    <d v="2024-04-20T00:00:00"/>
    <s v="Ornaments"/>
    <s v="Male"/>
    <n v="20"/>
    <s v="Portland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5236"/>
    <s v="BF1551"/>
    <d v="2024-01-28T00:00:00"/>
    <d v="2024-01-28T00:00:00"/>
    <s v="Ornaments"/>
    <s v="Male"/>
    <n v="34"/>
    <s v="Dublin"/>
    <s v="Yes"/>
    <n v="15"/>
    <n v="55"/>
    <n v="1"/>
    <n v="5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6832"/>
    <s v="BF1544"/>
    <d v="2024-05-27T00:00:00"/>
    <d v="2024-05-27T00:00:00"/>
    <s v="Other"/>
    <s v="Male"/>
    <n v="31"/>
    <s v="Cleveland"/>
    <s v="No"/>
    <n v="9"/>
    <n v="9"/>
    <n v="2"/>
    <n v="1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1326"/>
    <s v="BF1548"/>
    <d v="2024-08-07T00:00:00"/>
    <d v="2024-08-07T00:00:00"/>
    <s v="Clothing"/>
    <s v="Male"/>
    <n v="29"/>
    <s v="Las Vegas"/>
    <s v="No"/>
    <n v="65"/>
    <n v="65"/>
    <n v="4"/>
    <n v="2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0281"/>
    <s v="BF1546"/>
    <d v="2024-06-04T00:00:00"/>
    <d v="2024-06-04T00:00:00"/>
    <s v="Clothing"/>
    <s v="Male"/>
    <n v="29"/>
    <s v="Pittsburgh"/>
    <s v="No"/>
    <n v="118"/>
    <n v="118"/>
    <n v="1"/>
    <n v="11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4506"/>
    <s v="BF1548"/>
    <d v="2024-08-16T00:00:00"/>
    <d v="2024-08-16T00:00:00"/>
    <s v="Clothing"/>
    <s v="Male"/>
    <n v="32"/>
    <s v="Cardiff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4360"/>
    <s v="BF1543"/>
    <d v="2024-09-23T00:00:00"/>
    <d v="2024-09-23T00:00:00"/>
    <s v="Clothing"/>
    <s v="Male"/>
    <n v="33"/>
    <s v="Sydney"/>
    <s v="Yes"/>
    <n v="100"/>
    <n v="200"/>
    <n v="3"/>
    <n v="6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0139"/>
    <s v="BF1548"/>
    <d v="2024-01-10T00:00:00"/>
    <d v="2024-01-10T00:00:00"/>
    <s v="Clothing"/>
    <s v="Male"/>
    <n v="23"/>
    <s v="San Antoni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4007"/>
    <s v="BF1548"/>
    <d v="2024-10-08T00:00:00"/>
    <d v="2024-10-08T00:00:00"/>
    <s v="Clothing"/>
    <s v="Male"/>
    <n v="30"/>
    <s v="Austin"/>
    <s v="No"/>
    <n v="65"/>
    <n v="65"/>
    <n v="4"/>
    <n v="2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0645"/>
    <s v="BF1549"/>
    <d v="2024-04-19T00:00:00"/>
    <d v="2024-04-19T00:00:00"/>
    <s v="Clothing"/>
    <s v="Female"/>
    <n v="31"/>
    <s v="San Antonio"/>
    <s v="No"/>
    <n v="130"/>
    <n v="130"/>
    <n v="1"/>
    <n v="13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1165"/>
    <s v="BF1550"/>
    <d v="2024-06-10T00:00:00"/>
    <d v="2024-06-10T00:00:00"/>
    <s v="Clothing"/>
    <s v="Female"/>
    <n v="31"/>
    <s v="Paris"/>
    <s v="Yes"/>
    <n v="97"/>
    <n v="147"/>
    <n v="1"/>
    <n v="14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5254"/>
    <s v="BF1550"/>
    <d v="2024-09-20T00:00:00"/>
    <d v="2024-09-20T00:00:00"/>
    <s v="Clothing"/>
    <s v="Male"/>
    <n v="18"/>
    <s v="Sydney"/>
    <s v="Yes"/>
    <n v="97"/>
    <n v="197"/>
    <n v="1"/>
    <n v="1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9385"/>
    <s v="BF1548"/>
    <d v="2024-01-07T00:00:00"/>
    <d v="2024-01-07T00:00:00"/>
    <s v="Clothing"/>
    <s v="Male"/>
    <n v="35"/>
    <s v="Liverpool"/>
    <s v="Yes"/>
    <n v="65"/>
    <n v="105"/>
    <n v="2"/>
    <n v="2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1016"/>
    <s v="BF1551"/>
    <d v="2024-03-08T00:00:00"/>
    <d v="2024-03-08T00:00:00"/>
    <s v="Ornaments"/>
    <s v="Male"/>
    <n v="32"/>
    <s v="Portland"/>
    <s v="No"/>
    <n v="15"/>
    <n v="15"/>
    <n v="2"/>
    <n v="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5223"/>
    <s v="BF1555"/>
    <d v="2024-04-05T00:00:00"/>
    <d v="2024-04-05T00:00:00"/>
    <s v="Other"/>
    <s v="Male"/>
    <n v="29"/>
    <s v="London"/>
    <s v="Yes"/>
    <n v="23"/>
    <n v="63"/>
    <n v="1"/>
    <n v="63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1761"/>
    <s v="BF1544"/>
    <d v="2023-12-23T00:00:00"/>
    <d v="2023-12-23T00:00:00"/>
    <s v="Other"/>
    <s v="Female"/>
    <n v="33"/>
    <s v="New York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2588"/>
    <s v="BF1547"/>
    <d v="2024-05-25T00:00:00"/>
    <d v="2024-05-25T00:00:00"/>
    <s v="Ornaments"/>
    <s v="Male"/>
    <n v="23"/>
    <s v="Las Vegas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2107"/>
    <s v="BF1552"/>
    <d v="2024-08-22T00:00:00"/>
    <d v="2024-08-22T00:00:00"/>
    <s v="Ornaments"/>
    <s v="Male"/>
    <n v="18"/>
    <s v="Memphis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0400"/>
    <s v="BF1550"/>
    <d v="2024-02-02T00:00:00"/>
    <d v="2024-02-02T00:00:00"/>
    <s v="Clothing"/>
    <s v="Male"/>
    <n v="23"/>
    <s v="New York"/>
    <s v="No"/>
    <n v="97"/>
    <n v="97"/>
    <n v="2"/>
    <n v="19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2762"/>
    <s v="BF1548"/>
    <d v="2024-01-12T00:00:00"/>
    <d v="2024-01-12T00:00:00"/>
    <s v="Clothing"/>
    <s v="Male"/>
    <n v="18"/>
    <s v="Glasgow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7083"/>
    <s v="BF1548"/>
    <d v="2024-02-06T00:00:00"/>
    <d v="2024-02-06T00:00:00"/>
    <s v="Clothing"/>
    <s v="Male"/>
    <n v="27"/>
    <s v="San Antoni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0138"/>
    <s v="BF1545"/>
    <d v="2024-09-29T00:00:00"/>
    <d v="2024-09-29T00:00:00"/>
    <s v="Other"/>
    <s v="Male"/>
    <n v="32"/>
    <s v="Miami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0913"/>
    <s v="BF1550"/>
    <d v="2024-09-11T00:00:00"/>
    <d v="2024-09-11T00:00:00"/>
    <s v="Clothing"/>
    <s v="Male"/>
    <n v="26"/>
    <s v="Montreal"/>
    <s v="Yes"/>
    <n v="97"/>
    <n v="122"/>
    <n v="1"/>
    <n v="12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4655"/>
    <s v="BF1548"/>
    <d v="2024-08-25T00:00:00"/>
    <d v="2024-08-25T00:00:00"/>
    <s v="Clothing"/>
    <s v="Female"/>
    <n v="23"/>
    <s v="Toronto"/>
    <s v="Yes"/>
    <n v="65"/>
    <n v="90"/>
    <n v="4"/>
    <n v="3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0249"/>
    <s v="BF1543"/>
    <d v="2023-11-10T00:00:00"/>
    <d v="2023-11-10T00:00:00"/>
    <s v="Clothing"/>
    <s v="Male"/>
    <n v="25"/>
    <s v="Sacramento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7736"/>
    <s v="BF1548"/>
    <d v="2024-08-13T00:00:00"/>
    <d v="2024-08-13T00:00:00"/>
    <s v="Clothing"/>
    <s v="Male"/>
    <n v="29"/>
    <s v="Austin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7905"/>
    <s v="BF1553"/>
    <d v="2024-08-01T00:00:00"/>
    <d v="2024-08-01T00:00:00"/>
    <s v="Ornaments"/>
    <s v="Female"/>
    <n v="34"/>
    <s v="Memphis"/>
    <s v="No"/>
    <n v="50"/>
    <n v="50"/>
    <n v="2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9998"/>
    <s v="BF1543"/>
    <d v="2024-10-31T00:00:00"/>
    <d v="2024-10-31T00:00:00"/>
    <s v="Clothing"/>
    <s v="Male"/>
    <n v="19"/>
    <s v="London"/>
    <s v="Yes"/>
    <n v="100"/>
    <n v="140"/>
    <n v="1"/>
    <n v="14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6627"/>
    <s v="BF1544"/>
    <d v="2024-07-27T00:00:00"/>
    <d v="2024-07-27T00:00:00"/>
    <s v="Other"/>
    <s v="Male"/>
    <n v="18"/>
    <s v="San Francisco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8928"/>
    <s v="BF1544"/>
    <d v="2024-07-16T00:00:00"/>
    <d v="2024-07-16T00:00:00"/>
    <s v="Other"/>
    <s v="Female"/>
    <n v="26"/>
    <s v="Las Vegas"/>
    <s v="No"/>
    <n v="9"/>
    <n v="9"/>
    <n v="2"/>
    <n v="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8464"/>
    <s v="BF1543"/>
    <d v="2024-03-22T00:00:00"/>
    <d v="2024-03-22T00:00:00"/>
    <s v="Clothing"/>
    <s v="Male"/>
    <n v="35"/>
    <s v="Glasgow"/>
    <s v="Yes"/>
    <n v="100"/>
    <n v="140"/>
    <n v="1"/>
    <n v="1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0845"/>
    <s v="BF1551"/>
    <d v="2023-12-05T00:00:00"/>
    <d v="2023-12-05T00:00:00"/>
    <s v="Ornaments"/>
    <s v="Male"/>
    <n v="34"/>
    <s v="Pittsburgh"/>
    <s v="No"/>
    <n v="15"/>
    <n v="15"/>
    <n v="2"/>
    <n v="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8931"/>
    <s v="BF1551"/>
    <d v="2024-05-16T00:00:00"/>
    <d v="2024-05-16T00:00:00"/>
    <s v="Ornaments"/>
    <s v="Male"/>
    <n v="30"/>
    <s v="Austin"/>
    <s v="No"/>
    <n v="15"/>
    <n v="15"/>
    <n v="3"/>
    <n v="4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5303"/>
    <s v="BF1546"/>
    <d v="2024-04-26T00:00:00"/>
    <d v="2024-04-26T00:00:00"/>
    <s v="Clothing"/>
    <s v="Male"/>
    <n v="33"/>
    <s v="Las Vegas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5823"/>
    <s v="BF1551"/>
    <d v="2024-02-17T00:00:00"/>
    <d v="2024-02-17T00:00:00"/>
    <s v="Ornaments"/>
    <s v="Female"/>
    <n v="33"/>
    <s v="Manchester"/>
    <s v="Yes"/>
    <n v="15"/>
    <n v="55"/>
    <n v="1"/>
    <n v="5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4604"/>
    <s v="BF1543"/>
    <d v="2023-11-09T00:00:00"/>
    <d v="2023-11-09T00:00:00"/>
    <s v="Clothing"/>
    <s v="Male"/>
    <n v="30"/>
    <s v="San Antonio"/>
    <s v="No"/>
    <n v="100"/>
    <n v="100"/>
    <n v="1"/>
    <n v="1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8014"/>
    <s v="BF1548"/>
    <d v="2024-11-03T00:00:00"/>
    <d v="2024-11-03T00:00:00"/>
    <s v="Clothing"/>
    <s v="Male"/>
    <n v="24"/>
    <s v="Memphis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73065"/>
    <s v="BF1544"/>
    <d v="2024-03-02T00:00:00"/>
    <d v="2024-03-02T00:00:00"/>
    <s v="Other"/>
    <s v="Female"/>
    <n v="23"/>
    <s v="Memphis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1401"/>
    <s v="BF1550"/>
    <d v="2024-07-20T00:00:00"/>
    <d v="2024-07-20T00:00:00"/>
    <s v="Clothing"/>
    <s v="Male"/>
    <n v="31"/>
    <s v="Portland"/>
    <s v="No"/>
    <n v="97"/>
    <n v="97"/>
    <n v="2"/>
    <n v="194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9338"/>
    <s v="BF1544"/>
    <d v="2024-06-12T00:00:00"/>
    <d v="2024-06-12T00:00:00"/>
    <s v="Other"/>
    <s v="Male"/>
    <n v="35"/>
    <s v="San Antonio"/>
    <s v="No"/>
    <n v="9"/>
    <n v="9"/>
    <n v="2"/>
    <n v="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3022"/>
    <s v="BF1548"/>
    <d v="2024-07-03T00:00:00"/>
    <d v="2024-07-03T00:00:00"/>
    <s v="Clothing"/>
    <s v="Female"/>
    <n v="30"/>
    <s v="Detroit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3194"/>
    <s v="BF1548"/>
    <d v="2024-04-17T00:00:00"/>
    <d v="2024-04-17T00:00:00"/>
    <s v="Clothing"/>
    <s v="Male"/>
    <n v="26"/>
    <s v="Pittsburgh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3401"/>
    <s v="BF1544"/>
    <d v="2024-02-15T00:00:00"/>
    <d v="2024-02-15T00:00:00"/>
    <s v="Other"/>
    <s v="Male"/>
    <n v="25"/>
    <s v="New Delhi"/>
    <s v="Yes"/>
    <n v="9"/>
    <n v="79"/>
    <n v="1"/>
    <n v="7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7336"/>
    <s v="BF1554"/>
    <d v="2023-12-28T00:00:00"/>
    <d v="2023-12-28T00:00:00"/>
    <s v="Ornaments"/>
    <s v="Male"/>
    <n v="28"/>
    <s v="New York"/>
    <s v="No"/>
    <n v="20"/>
    <n v="20"/>
    <n v="1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2560"/>
    <s v="BF1549"/>
    <d v="2024-09-10T00:00:00"/>
    <d v="2024-09-10T00:00:00"/>
    <s v="Clothing"/>
    <s v="Male"/>
    <n v="27"/>
    <s v="Mumbai"/>
    <s v="Yes"/>
    <n v="130"/>
    <n v="200"/>
    <n v="1"/>
    <n v="2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6275"/>
    <s v="BF1552"/>
    <d v="2024-02-15T00:00:00"/>
    <d v="2024-02-15T00:00:00"/>
    <s v="Ornaments"/>
    <s v="Male"/>
    <n v="23"/>
    <s v="New Delhi"/>
    <s v="Yes"/>
    <n v="45"/>
    <n v="115"/>
    <n v="1"/>
    <n v="1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7642"/>
    <s v="BF1546"/>
    <d v="2024-02-13T00:00:00"/>
    <d v="2024-02-13T00:00:00"/>
    <s v="Clothing"/>
    <s v="Female"/>
    <n v="30"/>
    <s v="Detroit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5846"/>
    <s v="BF1555"/>
    <d v="2024-09-13T00:00:00"/>
    <d v="2024-09-13T00:00:00"/>
    <s v="Other"/>
    <s v="Male"/>
    <n v="26"/>
    <s v="Glasgow"/>
    <s v="Yes"/>
    <n v="23"/>
    <n v="63"/>
    <n v="1"/>
    <n v="63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4321"/>
    <s v="BF1545"/>
    <d v="2024-03-23T00:00:00"/>
    <d v="2024-03-23T00:00:00"/>
    <s v="Other"/>
    <s v="Male"/>
    <n v="28"/>
    <s v="Austin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3482"/>
    <s v="BF1548"/>
    <d v="2023-11-09T00:00:00"/>
    <d v="2023-11-09T00:00:00"/>
    <s v="Clothing"/>
    <s v="Male"/>
    <n v="31"/>
    <s v="Austin"/>
    <s v="No"/>
    <n v="65"/>
    <n v="65"/>
    <n v="3"/>
    <n v="19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2762"/>
    <s v="BF1545"/>
    <d v="2024-04-10T00:00:00"/>
    <d v="2024-04-10T00:00:00"/>
    <s v="Other"/>
    <s v="Male"/>
    <n v="33"/>
    <s v="Liverpool"/>
    <s v="Yes"/>
    <n v="1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5566"/>
    <s v="BF1544"/>
    <d v="2024-07-25T00:00:00"/>
    <d v="2024-07-25T00:00:00"/>
    <s v="Other"/>
    <s v="Male"/>
    <n v="34"/>
    <s v="Austin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2258"/>
    <s v="BF1549"/>
    <d v="2024-07-31T00:00:00"/>
    <d v="2024-07-31T00:00:00"/>
    <s v="Clothing"/>
    <s v="Male"/>
    <n v="29"/>
    <s v="San Antonio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3768"/>
    <s v="BF1554"/>
    <d v="2024-03-13T00:00:00"/>
    <d v="2024-03-13T00:00:00"/>
    <s v="Ornaments"/>
    <s v="Female"/>
    <n v="31"/>
    <s v="San Antonio"/>
    <s v="No"/>
    <n v="20"/>
    <n v="20"/>
    <n v="2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6111"/>
    <s v="BF1548"/>
    <d v="2023-12-01T00:00:00"/>
    <d v="2023-12-01T00:00:00"/>
    <s v="Clothing"/>
    <s v="Male"/>
    <n v="20"/>
    <s v="Miami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0614"/>
    <s v="BF1548"/>
    <d v="2024-01-24T00:00:00"/>
    <d v="2024-01-24T00:00:00"/>
    <s v="Clothing"/>
    <s v="Female"/>
    <n v="20"/>
    <s v="New Jersey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2736"/>
    <s v="BF1551"/>
    <d v="2024-02-26T00:00:00"/>
    <d v="2024-02-26T00:00:00"/>
    <s v="Ornaments"/>
    <s v="Male"/>
    <n v="30"/>
    <s v="Las Vegas"/>
    <s v="No"/>
    <n v="15"/>
    <n v="15"/>
    <n v="4"/>
    <n v="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5816"/>
    <s v="BF1552"/>
    <d v="2024-06-27T00:00:00"/>
    <d v="2024-06-27T00:00:00"/>
    <s v="Ornaments"/>
    <s v="Male"/>
    <n v="34"/>
    <s v="Cardiff"/>
    <s v="Yes"/>
    <n v="45"/>
    <n v="85"/>
    <n v="1"/>
    <n v="8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4891"/>
    <s v="BF1553"/>
    <d v="2024-03-22T00:00:00"/>
    <d v="2024-03-22T00:00:00"/>
    <s v="Ornaments"/>
    <s v="Male"/>
    <n v="32"/>
    <s v="Sacramento"/>
    <s v="No"/>
    <n v="50"/>
    <n v="50"/>
    <n v="1"/>
    <n v="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8814"/>
    <s v="BF1550"/>
    <d v="2024-02-26T00:00:00"/>
    <d v="2024-02-26T00:00:00"/>
    <s v="Clothing"/>
    <s v="Female"/>
    <n v="27"/>
    <s v="London"/>
    <s v="Yes"/>
    <n v="97"/>
    <n v="137"/>
    <n v="1"/>
    <n v="13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4752"/>
    <s v="BF1546"/>
    <d v="2024-08-05T00:00:00"/>
    <d v="2024-08-05T00:00:00"/>
    <s v="Clothing"/>
    <s v="Female"/>
    <n v="19"/>
    <s v="Miami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9393"/>
    <s v="BF1546"/>
    <d v="2024-02-18T00:00:00"/>
    <d v="2024-02-18T00:00:00"/>
    <s v="Clothing"/>
    <s v="Male"/>
    <n v="22"/>
    <s v="Mumbai"/>
    <s v="Yes"/>
    <n v="118"/>
    <n v="188"/>
    <n v="4"/>
    <n v="75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6166"/>
    <s v="BF1548"/>
    <d v="2024-09-20T00:00:00"/>
    <d v="2024-09-20T00:00:00"/>
    <s v="Clothing"/>
    <s v="Female"/>
    <n v="29"/>
    <s v="Cleveland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9260"/>
    <s v="BF1548"/>
    <d v="2024-03-19T00:00:00"/>
    <d v="2024-03-19T00:00:00"/>
    <s v="Clothing"/>
    <s v="Female"/>
    <n v="21"/>
    <s v="Memphis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4137"/>
    <s v="BF1544"/>
    <d v="2023-11-11T00:00:00"/>
    <d v="2023-11-11T00:00:00"/>
    <s v="Other"/>
    <s v="Male"/>
    <n v="32"/>
    <s v="New Jersey"/>
    <s v="No"/>
    <n v="9"/>
    <n v="9"/>
    <n v="3"/>
    <n v="2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3919"/>
    <s v="BF1545"/>
    <d v="2024-09-07T00:00:00"/>
    <d v="2024-09-07T00:00:00"/>
    <s v="Other"/>
    <s v="Male"/>
    <n v="35"/>
    <s v="Portland"/>
    <s v="No"/>
    <n v="10"/>
    <n v="10"/>
    <n v="1"/>
    <n v="1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8942"/>
    <s v="BF1543"/>
    <d v="2024-10-12T00:00:00"/>
    <d v="2024-10-12T00:00:00"/>
    <s v="Clothing"/>
    <s v="Male"/>
    <n v="32"/>
    <s v="San Francisco"/>
    <s v="No"/>
    <n v="100"/>
    <n v="100"/>
    <n v="3"/>
    <n v="3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6788"/>
    <s v="BF1554"/>
    <d v="2024-10-07T00:00:00"/>
    <d v="2024-10-07T00:00:00"/>
    <s v="Ornaments"/>
    <s v="Female"/>
    <n v="32"/>
    <s v="New Delhi"/>
    <s v="Yes"/>
    <n v="20"/>
    <n v="90"/>
    <n v="2"/>
    <n v="18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8731"/>
    <s v="BF1548"/>
    <d v="2024-05-06T00:00:00"/>
    <d v="2024-05-06T00:00:00"/>
    <s v="Clothing"/>
    <s v="Male"/>
    <n v="30"/>
    <s v="Toronto"/>
    <s v="Yes"/>
    <n v="65"/>
    <n v="90"/>
    <n v="1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6549"/>
    <s v="BF1551"/>
    <d v="2024-03-31T00:00:00"/>
    <d v="2024-03-31T00:00:00"/>
    <s v="Ornaments"/>
    <s v="Female"/>
    <n v="28"/>
    <s v="New Delhi"/>
    <s v="Yes"/>
    <n v="15"/>
    <n v="85"/>
    <n v="1"/>
    <n v="8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8117"/>
    <s v="BF1548"/>
    <d v="2024-06-09T00:00:00"/>
    <d v="2024-06-09T00:00:00"/>
    <s v="Clothing"/>
    <s v="Male"/>
    <n v="18"/>
    <s v="Pittsburgh"/>
    <s v="No"/>
    <n v="65"/>
    <n v="65"/>
    <n v="2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1374"/>
    <s v="BF1545"/>
    <d v="2024-07-13T00:00:00"/>
    <d v="2024-07-13T00:00:00"/>
    <s v="Other"/>
    <s v="Male"/>
    <n v="26"/>
    <s v="Glasgow"/>
    <s v="Yes"/>
    <n v="10"/>
    <n v="50"/>
    <n v="3"/>
    <n v="1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0678"/>
    <s v="BF1544"/>
    <d v="2023-12-26T00:00:00"/>
    <d v="2023-12-26T00:00:00"/>
    <s v="Other"/>
    <s v="Male"/>
    <n v="27"/>
    <s v="Detroit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7127"/>
    <s v="BF1550"/>
    <d v="2024-09-17T00:00:00"/>
    <d v="2024-09-17T00:00:00"/>
    <s v="Clothing"/>
    <s v="Female"/>
    <n v="26"/>
    <s v="San Antonio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3542"/>
    <s v="BF1544"/>
    <d v="2024-01-14T00:00:00"/>
    <d v="2024-01-14T00:00:00"/>
    <s v="Other"/>
    <s v="Male"/>
    <n v="25"/>
    <s v="Austin"/>
    <s v="No"/>
    <n v="9"/>
    <n v="9"/>
    <n v="2"/>
    <n v="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4951"/>
    <s v="BF1544"/>
    <d v="2024-10-25T00:00:00"/>
    <d v="2024-10-25T00:00:00"/>
    <s v="Other"/>
    <s v="Male"/>
    <n v="20"/>
    <s v="San Francisco"/>
    <s v="No"/>
    <n v="9"/>
    <n v="9"/>
    <n v="4"/>
    <n v="36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1709"/>
    <s v="BF1548"/>
    <d v="2023-12-24T00:00:00"/>
    <d v="2023-12-24T00:00:00"/>
    <s v="Clothing"/>
    <s v="Male"/>
    <n v="19"/>
    <s v="Detroit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1474"/>
    <s v="BF1552"/>
    <d v="2024-08-22T00:00:00"/>
    <d v="2024-08-22T00:00:00"/>
    <s v="Ornaments"/>
    <s v="Male"/>
    <n v="34"/>
    <s v="New Delhi"/>
    <s v="Yes"/>
    <n v="45"/>
    <n v="115"/>
    <n v="1"/>
    <n v="1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3185"/>
    <s v="BF1548"/>
    <d v="2024-01-16T00:00:00"/>
    <d v="2024-01-16T00:00:00"/>
    <s v="Clothing"/>
    <s v="Female"/>
    <n v="35"/>
    <s v="Detroit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3035"/>
    <s v="BF1551"/>
    <d v="2024-09-15T00:00:00"/>
    <d v="2024-09-15T00:00:00"/>
    <s v="Ornaments"/>
    <s v="Male"/>
    <n v="20"/>
    <s v="Sacramento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2960"/>
    <s v="BF1544"/>
    <d v="2023-11-14T00:00:00"/>
    <d v="2023-11-14T00:00:00"/>
    <s v="Other"/>
    <s v="Female"/>
    <n v="21"/>
    <s v="Liverpool"/>
    <s v="Yes"/>
    <n v="9"/>
    <n v="49"/>
    <n v="2"/>
    <n v="9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4479"/>
    <s v="BF1543"/>
    <d v="2024-05-05T00:00:00"/>
    <d v="2024-05-05T00:00:00"/>
    <s v="Clothing"/>
    <s v="Female"/>
    <n v="19"/>
    <s v="New Delhi"/>
    <s v="Yes"/>
    <n v="100"/>
    <n v="170"/>
    <n v="2"/>
    <n v="34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2083"/>
    <s v="BF1543"/>
    <d v="2024-08-05T00:00:00"/>
    <d v="2024-08-05T00:00:00"/>
    <s v="Clothing"/>
    <s v="Male"/>
    <n v="30"/>
    <s v="San Antonio"/>
    <s v="No"/>
    <n v="100"/>
    <n v="100"/>
    <n v="2"/>
    <n v="2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0004"/>
    <s v="BF1547"/>
    <d v="2024-09-11T00:00:00"/>
    <d v="2024-09-11T00:00:00"/>
    <s v="Ornaments"/>
    <s v="Male"/>
    <n v="27"/>
    <s v="Portland"/>
    <s v="No"/>
    <n v="32"/>
    <n v="32"/>
    <n v="3"/>
    <n v="96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7502"/>
    <s v="BF1554"/>
    <d v="2024-08-20T00:00:00"/>
    <d v="2024-08-20T00:00:00"/>
    <s v="Ornaments"/>
    <s v="Male"/>
    <n v="35"/>
    <s v="San Francisco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9478"/>
    <s v="BF1551"/>
    <d v="2024-06-04T00:00:00"/>
    <d v="2024-06-04T00:00:00"/>
    <s v="Ornaments"/>
    <s v="Male"/>
    <n v="32"/>
    <s v="Portland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2471"/>
    <s v="BF1545"/>
    <d v="2023-11-25T00:00:00"/>
    <d v="2023-11-25T00:00:00"/>
    <s v="Other"/>
    <s v="Male"/>
    <n v="23"/>
    <s v="Cardiff"/>
    <s v="Yes"/>
    <n v="10"/>
    <n v="50"/>
    <n v="3"/>
    <n v="15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5572"/>
    <s v="BF1544"/>
    <d v="2024-02-28T00:00:00"/>
    <d v="2024-02-28T00:00:00"/>
    <s v="Other"/>
    <s v="Female"/>
    <n v="24"/>
    <s v="Sydney"/>
    <s v="Yes"/>
    <n v="9"/>
    <n v="109"/>
    <n v="1"/>
    <n v="10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6574"/>
    <s v="BF1546"/>
    <d v="2024-02-10T00:00:00"/>
    <d v="2024-02-10T00:00:00"/>
    <s v="Clothing"/>
    <s v="Male"/>
    <n v="34"/>
    <s v="Memphis"/>
    <s v="No"/>
    <n v="118"/>
    <n v="118"/>
    <n v="1"/>
    <n v="1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6679"/>
    <s v="BF1550"/>
    <d v="2024-07-02T00:00:00"/>
    <d v="2024-07-02T00:00:00"/>
    <s v="Clothing"/>
    <s v="Male"/>
    <n v="28"/>
    <s v="London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0201"/>
    <s v="BF1552"/>
    <d v="2024-05-12T00:00:00"/>
    <d v="2024-05-12T00:00:00"/>
    <s v="Ornaments"/>
    <s v="Male"/>
    <n v="24"/>
    <s v="Memphis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1535"/>
    <s v="BF1547"/>
    <d v="2024-03-03T00:00:00"/>
    <d v="2024-03-03T00:00:00"/>
    <s v="Ornaments"/>
    <s v="Male"/>
    <n v="29"/>
    <s v="Toronto"/>
    <s v="Yes"/>
    <n v="32"/>
    <n v="57"/>
    <n v="3"/>
    <n v="171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9707"/>
    <s v="BF1551"/>
    <d v="2024-05-23T00:00:00"/>
    <d v="2024-05-23T00:00:00"/>
    <s v="Ornaments"/>
    <s v="Male"/>
    <n v="32"/>
    <s v="Austin"/>
    <s v="No"/>
    <n v="15"/>
    <n v="15"/>
    <n v="4"/>
    <n v="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1351"/>
    <s v="BF1548"/>
    <d v="2024-01-13T00:00:00"/>
    <d v="2024-01-13T00:00:00"/>
    <s v="Clothing"/>
    <s v="Male"/>
    <n v="34"/>
    <s v="New Jersey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8921"/>
    <s v="BF1544"/>
    <d v="2024-02-26T00:00:00"/>
    <d v="2024-02-26T00:00:00"/>
    <s v="Other"/>
    <s v="Male"/>
    <n v="31"/>
    <s v="Miami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8890"/>
    <s v="BF1543"/>
    <d v="2024-06-06T00:00:00"/>
    <d v="2024-06-06T00:00:00"/>
    <s v="Clothing"/>
    <s v="Female"/>
    <n v="23"/>
    <s v="Miami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5015"/>
    <s v="BF1552"/>
    <d v="2024-02-09T00:00:00"/>
    <d v="2024-02-09T00:00:00"/>
    <s v="Ornaments"/>
    <s v="Female"/>
    <n v="35"/>
    <s v="Las Vegas"/>
    <s v="No"/>
    <n v="45"/>
    <n v="45"/>
    <n v="1"/>
    <n v="4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9887"/>
    <s v="BF1543"/>
    <d v="2023-11-18T00:00:00"/>
    <d v="2023-11-18T00:00:00"/>
    <s v="Clothing"/>
    <s v="Male"/>
    <n v="31"/>
    <s v="Austin"/>
    <s v="No"/>
    <n v="100"/>
    <n v="100"/>
    <n v="3"/>
    <n v="3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9074"/>
    <s v="BF1553"/>
    <d v="2023-12-12T00:00:00"/>
    <d v="2023-12-12T00:00:00"/>
    <s v="Ornaments"/>
    <s v="Male"/>
    <n v="23"/>
    <s v="Miami"/>
    <s v="No"/>
    <n v="50"/>
    <n v="50"/>
    <n v="2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8041"/>
    <s v="BF1548"/>
    <d v="2024-04-28T00:00:00"/>
    <d v="2024-04-28T00:00:00"/>
    <s v="Clothing"/>
    <s v="Male"/>
    <n v="32"/>
    <s v="Sacrament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5555"/>
    <s v="BF1554"/>
    <d v="2024-07-30T00:00:00"/>
    <d v="2024-07-30T00:00:00"/>
    <s v="Ornaments"/>
    <s v="Female"/>
    <n v="27"/>
    <s v="New Jersey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5466"/>
    <s v="BF1548"/>
    <d v="2023-11-27T00:00:00"/>
    <d v="2023-11-27T00:00:00"/>
    <s v="Clothing"/>
    <s v="Male"/>
    <n v="29"/>
    <s v="Mumbai"/>
    <s v="Yes"/>
    <n v="65"/>
    <n v="135"/>
    <n v="5"/>
    <n v="67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3328"/>
    <s v="BF1543"/>
    <d v="2024-02-25T00:00:00"/>
    <d v="2024-02-25T00:00:00"/>
    <s v="Clothing"/>
    <s v="Male"/>
    <n v="25"/>
    <s v="Paris"/>
    <s v="Yes"/>
    <n v="100"/>
    <n v="150"/>
    <n v="1"/>
    <n v="15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7484"/>
    <s v="BF1551"/>
    <d v="2024-06-02T00:00:00"/>
    <d v="2024-06-02T00:00:00"/>
    <s v="Ornaments"/>
    <s v="Male"/>
    <n v="34"/>
    <s v="San Francisco"/>
    <s v="No"/>
    <n v="15"/>
    <n v="15"/>
    <n v="4"/>
    <n v="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2509"/>
    <s v="BF1543"/>
    <d v="2024-07-06T00:00:00"/>
    <d v="2024-07-06T00:00:00"/>
    <s v="Clothing"/>
    <s v="Male"/>
    <n v="35"/>
    <s v="New Jersey"/>
    <s v="No"/>
    <n v="100"/>
    <n v="100"/>
    <n v="4"/>
    <n v="4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3201"/>
    <s v="BF1548"/>
    <d v="2024-10-06T00:00:00"/>
    <d v="2024-10-06T00:00:00"/>
    <s v="Clothing"/>
    <s v="Male"/>
    <n v="20"/>
    <s v="Manchester"/>
    <s v="Yes"/>
    <n v="65"/>
    <n v="105"/>
    <n v="1"/>
    <n v="10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6563"/>
    <s v="BF1547"/>
    <d v="2024-03-18T00:00:00"/>
    <d v="2024-03-18T00:00:00"/>
    <s v="Ornaments"/>
    <s v="Male"/>
    <n v="20"/>
    <s v="Austin"/>
    <s v="No"/>
    <n v="32"/>
    <n v="32"/>
    <n v="1"/>
    <n v="3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0815"/>
    <s v="BF1551"/>
    <d v="2024-01-04T00:00:00"/>
    <d v="2024-01-04T00:00:00"/>
    <s v="Ornaments"/>
    <s v="Male"/>
    <n v="21"/>
    <s v="Sydney"/>
    <s v="Yes"/>
    <n v="15"/>
    <n v="115"/>
    <n v="1"/>
    <n v="1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4243"/>
    <s v="BF1544"/>
    <d v="2024-04-04T00:00:00"/>
    <d v="2024-04-04T00:00:00"/>
    <s v="Other"/>
    <s v="Male"/>
    <n v="31"/>
    <s v="Detroit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3682"/>
    <s v="BF1553"/>
    <d v="2024-01-10T00:00:00"/>
    <d v="2024-01-10T00:00:00"/>
    <s v="Ornaments"/>
    <s v="Male"/>
    <n v="20"/>
    <s v="Las Vegas"/>
    <s v="No"/>
    <n v="50"/>
    <n v="50"/>
    <n v="1"/>
    <n v="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2821"/>
    <s v="BF1544"/>
    <d v="2024-08-18T00:00:00"/>
    <d v="2024-08-18T00:00:00"/>
    <s v="Other"/>
    <s v="Male"/>
    <n v="23"/>
    <s v="Sacramento"/>
    <s v="No"/>
    <n v="9"/>
    <n v="9"/>
    <n v="1"/>
    <n v="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3717"/>
    <s v="BF1548"/>
    <d v="2023-11-08T00:00:00"/>
    <d v="2023-11-08T00:00:00"/>
    <s v="Clothing"/>
    <s v="Male"/>
    <n v="22"/>
    <s v="San Antoni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4796"/>
    <s v="BF1547"/>
    <d v="2023-11-30T00:00:00"/>
    <d v="2023-11-30T00:00:00"/>
    <s v="Ornaments"/>
    <s v="Female"/>
    <n v="33"/>
    <s v="Miami"/>
    <s v="No"/>
    <n v="32"/>
    <n v="32"/>
    <n v="1"/>
    <n v="3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7855"/>
    <s v="BF1548"/>
    <d v="2024-05-14T00:00:00"/>
    <d v="2024-05-14T00:00:00"/>
    <s v="Clothing"/>
    <s v="Male"/>
    <n v="18"/>
    <s v="Las Vegas"/>
    <s v="No"/>
    <n v="65"/>
    <n v="65"/>
    <n v="2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1948"/>
    <s v="BF1550"/>
    <d v="2024-08-16T00:00:00"/>
    <d v="2024-08-16T00:00:00"/>
    <s v="Clothing"/>
    <s v="Female"/>
    <n v="35"/>
    <s v="Memphis"/>
    <s v="No"/>
    <n v="97"/>
    <n v="97"/>
    <n v="3"/>
    <n v="291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7935"/>
    <s v="BF1554"/>
    <d v="2023-12-25T00:00:00"/>
    <d v="2023-12-25T00:00:00"/>
    <s v="Ornaments"/>
    <s v="Male"/>
    <n v="19"/>
    <s v="Miami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5965"/>
    <s v="BF1550"/>
    <d v="2024-03-02T00:00:00"/>
    <d v="2024-03-02T00:00:00"/>
    <s v="Clothing"/>
    <s v="Male"/>
    <n v="30"/>
    <s v="San Antonio"/>
    <s v="No"/>
    <n v="97"/>
    <n v="97"/>
    <n v="3"/>
    <n v="291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9521"/>
    <s v="BF1543"/>
    <d v="2024-07-06T00:00:00"/>
    <d v="2024-07-06T00:00:00"/>
    <s v="Clothing"/>
    <s v="Male"/>
    <n v="20"/>
    <s v="Sacramento"/>
    <s v="No"/>
    <n v="100"/>
    <n v="100"/>
    <n v="4"/>
    <n v="4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0699"/>
    <s v="BF1548"/>
    <d v="2024-03-02T00:00:00"/>
    <d v="2024-03-02T00:00:00"/>
    <s v="Clothing"/>
    <s v="Male"/>
    <n v="27"/>
    <s v="Toronto"/>
    <s v="Yes"/>
    <n v="65"/>
    <n v="90"/>
    <n v="1"/>
    <n v="9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3275"/>
    <s v="BF1550"/>
    <d v="2024-08-27T00:00:00"/>
    <d v="2024-08-27T00:00:00"/>
    <s v="Clothing"/>
    <s v="Male"/>
    <n v="28"/>
    <s v="San Francisco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9379"/>
    <s v="BF1544"/>
    <d v="2023-11-27T00:00:00"/>
    <d v="2023-11-27T00:00:00"/>
    <s v="Other"/>
    <s v="Female"/>
    <n v="28"/>
    <s v="London"/>
    <s v="Yes"/>
    <n v="9"/>
    <n v="49"/>
    <n v="1"/>
    <n v="4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3499"/>
    <s v="BF1551"/>
    <d v="2024-05-12T00:00:00"/>
    <d v="2024-05-12T00:00:00"/>
    <s v="Ornaments"/>
    <s v="Female"/>
    <n v="31"/>
    <s v="New York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6459"/>
    <s v="BF1543"/>
    <d v="2024-08-25T00:00:00"/>
    <d v="2024-08-25T00:00:00"/>
    <s v="Clothing"/>
    <s v="Male"/>
    <n v="18"/>
    <s v="Portland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9869"/>
    <s v="BF1543"/>
    <d v="2024-01-15T00:00:00"/>
    <d v="2024-01-15T00:00:00"/>
    <s v="Clothing"/>
    <s v="Male"/>
    <n v="33"/>
    <s v="Glasgow"/>
    <s v="Yes"/>
    <n v="100"/>
    <n v="140"/>
    <n v="2"/>
    <n v="28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9128"/>
    <s v="BF1554"/>
    <d v="2024-08-23T00:00:00"/>
    <d v="2024-08-23T00:00:00"/>
    <s v="Ornaments"/>
    <s v="Male"/>
    <n v="26"/>
    <s v="Detroit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7869"/>
    <s v="BF1549"/>
    <d v="2023-11-20T00:00:00"/>
    <d v="2023-11-20T00:00:00"/>
    <s v="Clothing"/>
    <s v="Male"/>
    <n v="21"/>
    <s v="Pittsburgh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9380"/>
    <s v="BF1544"/>
    <d v="2024-02-12T00:00:00"/>
    <d v="2024-02-12T00:00:00"/>
    <s v="Other"/>
    <s v="Female"/>
    <n v="21"/>
    <s v="New Jersey"/>
    <s v="No"/>
    <n v="9"/>
    <n v="9"/>
    <n v="1"/>
    <n v="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7422"/>
    <s v="BF1550"/>
    <d v="2023-12-26T00:00:00"/>
    <d v="2023-12-26T00:00:00"/>
    <s v="Clothing"/>
    <s v="Male"/>
    <n v="28"/>
    <s v="Austin"/>
    <s v="No"/>
    <n v="97"/>
    <n v="97"/>
    <n v="2"/>
    <n v="19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9724"/>
    <s v="BF1545"/>
    <d v="2024-01-30T00:00:00"/>
    <d v="2024-01-30T00:00:00"/>
    <s v="Other"/>
    <s v="Female"/>
    <n v="32"/>
    <s v="Detroit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8917"/>
    <s v="BF1545"/>
    <d v="2024-01-12T00:00:00"/>
    <d v="2024-01-12T00:00:00"/>
    <s v="Other"/>
    <s v="Male"/>
    <n v="24"/>
    <s v="San Francisco"/>
    <s v="No"/>
    <n v="10"/>
    <n v="10"/>
    <n v="1"/>
    <n v="1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5176"/>
    <s v="BF1548"/>
    <d v="2024-05-29T00:00:00"/>
    <d v="2024-05-29T00:00:00"/>
    <s v="Clothing"/>
    <s v="Female"/>
    <n v="27"/>
    <s v="Portland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3067"/>
    <s v="BF1544"/>
    <d v="2024-04-18T00:00:00"/>
    <d v="2024-04-18T00:00:00"/>
    <s v="Other"/>
    <s v="Male"/>
    <n v="20"/>
    <s v="Austin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6717"/>
    <s v="BF1544"/>
    <d v="2024-09-23T00:00:00"/>
    <d v="2024-09-23T00:00:00"/>
    <s v="Other"/>
    <s v="Female"/>
    <n v="34"/>
    <s v="Memphis"/>
    <s v="No"/>
    <n v="9"/>
    <n v="9"/>
    <n v="1"/>
    <n v="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1245"/>
    <s v="BF1548"/>
    <d v="2023-11-10T00:00:00"/>
    <d v="2023-11-10T00:00:00"/>
    <s v="Clothing"/>
    <s v="Male"/>
    <n v="28"/>
    <s v="Miami"/>
    <s v="No"/>
    <n v="65"/>
    <n v="65"/>
    <n v="3"/>
    <n v="19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2403"/>
    <s v="BF1547"/>
    <d v="2023-12-29T00:00:00"/>
    <d v="2023-12-29T00:00:00"/>
    <s v="Ornaments"/>
    <s v="Male"/>
    <n v="24"/>
    <s v="Liverpool"/>
    <s v="Yes"/>
    <n v="32"/>
    <n v="72"/>
    <n v="3"/>
    <n v="216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3751"/>
    <s v="BF1548"/>
    <d v="2024-04-07T00:00:00"/>
    <d v="2024-04-07T00:00:00"/>
    <s v="Clothing"/>
    <s v="Female"/>
    <n v="30"/>
    <s v="Toronto"/>
    <s v="Yes"/>
    <n v="65"/>
    <n v="90"/>
    <n v="2"/>
    <n v="18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2125"/>
    <s v="BF1545"/>
    <d v="2024-08-04T00:00:00"/>
    <d v="2024-08-04T00:00:00"/>
    <s v="Other"/>
    <s v="Female"/>
    <n v="25"/>
    <s v="San Antonio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5858"/>
    <s v="BF1548"/>
    <d v="2024-01-08T00:00:00"/>
    <d v="2024-01-08T00:00:00"/>
    <s v="Clothing"/>
    <s v="Male"/>
    <n v="31"/>
    <s v="Miami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7662"/>
    <s v="BF1551"/>
    <d v="2024-05-31T00:00:00"/>
    <d v="2024-05-31T00:00:00"/>
    <s v="Ornaments"/>
    <s v="Male"/>
    <n v="26"/>
    <s v="Toronto"/>
    <s v="Yes"/>
    <n v="15"/>
    <n v="40"/>
    <n v="1"/>
    <n v="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6614"/>
    <s v="BF1549"/>
    <d v="2023-12-15T00:00:00"/>
    <d v="2023-12-15T00:00:00"/>
    <s v="Clothing"/>
    <s v="Male"/>
    <n v="32"/>
    <s v="Memphis"/>
    <s v="No"/>
    <n v="130"/>
    <n v="130"/>
    <n v="2"/>
    <n v="2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9519"/>
    <s v="BF1549"/>
    <d v="2024-05-18T00:00:00"/>
    <d v="2024-05-18T00:00:00"/>
    <s v="Clothing"/>
    <s v="Male"/>
    <n v="21"/>
    <s v="New Jersey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9249"/>
    <s v="BF1548"/>
    <d v="2024-02-26T00:00:00"/>
    <d v="2024-02-26T00:00:00"/>
    <s v="Clothing"/>
    <s v="Female"/>
    <n v="28"/>
    <s v="Portland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6783"/>
    <s v="BF1547"/>
    <d v="2023-11-14T00:00:00"/>
    <d v="2023-11-14T00:00:00"/>
    <s v="Ornaments"/>
    <s v="Female"/>
    <n v="34"/>
    <s v="Montreal"/>
    <s v="Yes"/>
    <n v="32"/>
    <n v="57"/>
    <n v="4"/>
    <n v="22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6916"/>
    <s v="BF1549"/>
    <d v="2024-06-09T00:00:00"/>
    <d v="2024-06-09T00:00:00"/>
    <s v="Clothing"/>
    <s v="Male"/>
    <n v="21"/>
    <s v="Cardiff"/>
    <s v="Yes"/>
    <n v="130"/>
    <n v="170"/>
    <n v="1"/>
    <n v="17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3817"/>
    <s v="BF1552"/>
    <d v="2024-03-08T00:00:00"/>
    <d v="2024-03-08T00:00:00"/>
    <s v="Ornaments"/>
    <s v="Female"/>
    <n v="24"/>
    <s v="San Antonio"/>
    <s v="No"/>
    <n v="45"/>
    <n v="45"/>
    <n v="1"/>
    <n v="4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7769"/>
    <s v="BF1554"/>
    <d v="2024-02-22T00:00:00"/>
    <d v="2024-02-22T00:00:00"/>
    <s v="Ornaments"/>
    <s v="Male"/>
    <n v="30"/>
    <s v="Sydney"/>
    <s v="Yes"/>
    <n v="20"/>
    <n v="120"/>
    <n v="2"/>
    <n v="24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2261"/>
    <s v="BF1550"/>
    <d v="2024-08-30T00:00:00"/>
    <d v="2024-08-30T00:00:00"/>
    <s v="Clothing"/>
    <s v="Female"/>
    <n v="35"/>
    <s v="Sacramento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7649"/>
    <s v="BF1543"/>
    <d v="2024-08-14T00:00:00"/>
    <d v="2024-08-14T00:00:00"/>
    <s v="Clothing"/>
    <s v="Male"/>
    <n v="29"/>
    <s v="San Antonio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6759"/>
    <s v="BF1553"/>
    <d v="2024-02-09T00:00:00"/>
    <d v="2024-02-09T00:00:00"/>
    <s v="Ornaments"/>
    <s v="Male"/>
    <n v="30"/>
    <s v="New Delhi"/>
    <s v="Yes"/>
    <n v="50"/>
    <n v="120"/>
    <n v="2"/>
    <n v="24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7884"/>
    <s v="BF1551"/>
    <d v="2024-08-09T00:00:00"/>
    <d v="2024-08-09T00:00:00"/>
    <s v="Ornaments"/>
    <s v="Male"/>
    <n v="23"/>
    <s v="Glasgow"/>
    <s v="Yes"/>
    <n v="15"/>
    <n v="55"/>
    <n v="1"/>
    <n v="5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8053"/>
    <s v="BF1548"/>
    <d v="2024-07-30T00:00:00"/>
    <d v="2024-07-30T00:00:00"/>
    <s v="Clothing"/>
    <s v="Male"/>
    <n v="21"/>
    <s v="Manchester"/>
    <s v="Yes"/>
    <n v="65"/>
    <n v="105"/>
    <n v="1"/>
    <n v="10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9891"/>
    <s v="BF1543"/>
    <d v="2023-12-24T00:00:00"/>
    <d v="2023-12-24T00:00:00"/>
    <s v="Clothing"/>
    <s v="Male"/>
    <n v="22"/>
    <s v="New Delhi"/>
    <s v="Yes"/>
    <n v="100"/>
    <n v="170"/>
    <n v="1"/>
    <n v="17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8329"/>
    <s v="BF1551"/>
    <d v="2024-01-23T00:00:00"/>
    <d v="2024-01-23T00:00:00"/>
    <s v="Ornaments"/>
    <s v="Male"/>
    <n v="18"/>
    <s v="Austin"/>
    <s v="No"/>
    <n v="15"/>
    <n v="15"/>
    <n v="5"/>
    <n v="7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7789"/>
    <s v="BF1545"/>
    <d v="2023-11-15T00:00:00"/>
    <d v="2023-11-15T00:00:00"/>
    <s v="Other"/>
    <s v="Female"/>
    <n v="29"/>
    <s v="Memphis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4723"/>
    <s v="BF1548"/>
    <d v="2024-10-06T00:00:00"/>
    <d v="2024-10-06T00:00:00"/>
    <s v="Clothing"/>
    <s v="Male"/>
    <n v="18"/>
    <s v="Las Vegas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6806"/>
    <s v="BF1550"/>
    <d v="2023-11-17T00:00:00"/>
    <d v="2023-11-17T00:00:00"/>
    <s v="Clothing"/>
    <s v="Female"/>
    <n v="19"/>
    <s v="Portland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2347"/>
    <s v="BF1544"/>
    <d v="2024-04-21T00:00:00"/>
    <d v="2024-04-21T00:00:00"/>
    <s v="Other"/>
    <s v="Male"/>
    <n v="31"/>
    <s v="Cleveland"/>
    <s v="No"/>
    <n v="9"/>
    <n v="9"/>
    <n v="2"/>
    <n v="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0700"/>
    <s v="BF1550"/>
    <d v="2024-05-19T00:00:00"/>
    <d v="2024-05-19T00:00:00"/>
    <s v="Clothing"/>
    <s v="Male"/>
    <n v="25"/>
    <s v="Pittsburgh"/>
    <s v="No"/>
    <n v="97"/>
    <n v="97"/>
    <n v="4"/>
    <n v="38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1530"/>
    <s v="BF1551"/>
    <d v="2024-02-11T00:00:00"/>
    <d v="2024-02-11T00:00:00"/>
    <s v="Ornaments"/>
    <s v="Male"/>
    <n v="26"/>
    <s v="New Jersey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6277"/>
    <s v="BF1551"/>
    <d v="2024-07-07T00:00:00"/>
    <d v="2024-07-07T00:00:00"/>
    <s v="Ornaments"/>
    <s v="Male"/>
    <n v="34"/>
    <s v="San Antonio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2560"/>
    <s v="BF1545"/>
    <d v="2024-03-12T00:00:00"/>
    <d v="2024-03-12T00:00:00"/>
    <s v="Other"/>
    <s v="Male"/>
    <n v="32"/>
    <s v="Liverpool"/>
    <s v="Yes"/>
    <n v="10"/>
    <n v="50"/>
    <n v="1"/>
    <n v="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2063"/>
    <s v="BF1551"/>
    <d v="2023-12-25T00:00:00"/>
    <d v="2023-12-25T00:00:00"/>
    <s v="Ornaments"/>
    <s v="Male"/>
    <n v="19"/>
    <s v="Glasgow"/>
    <s v="Yes"/>
    <n v="15"/>
    <n v="55"/>
    <n v="1"/>
    <n v="5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8254"/>
    <s v="BF1554"/>
    <d v="2023-12-17T00:00:00"/>
    <d v="2023-12-17T00:00:00"/>
    <s v="Ornaments"/>
    <s v="Male"/>
    <n v="27"/>
    <s v="Detroit"/>
    <s v="No"/>
    <n v="20"/>
    <n v="20"/>
    <n v="4"/>
    <n v="8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6724"/>
    <s v="BF1544"/>
    <d v="2024-01-25T00:00:00"/>
    <d v="2024-01-25T00:00:00"/>
    <s v="Other"/>
    <s v="Female"/>
    <n v="30"/>
    <s v="Pittsburgh"/>
    <s v="No"/>
    <n v="9"/>
    <n v="9"/>
    <n v="3"/>
    <n v="2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8503"/>
    <s v="BF1554"/>
    <d v="2024-08-22T00:00:00"/>
    <d v="2024-08-22T00:00:00"/>
    <s v="Ornaments"/>
    <s v="Male"/>
    <n v="27"/>
    <s v="Detroit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7734"/>
    <s v="BF1545"/>
    <d v="2023-12-19T00:00:00"/>
    <d v="2023-12-19T00:00:00"/>
    <s v="Other"/>
    <s v="Male"/>
    <n v="30"/>
    <s v="Toronto"/>
    <s v="Yes"/>
    <n v="10"/>
    <n v="35"/>
    <n v="1"/>
    <n v="3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4380"/>
    <s v="BF1548"/>
    <d v="2024-10-16T00:00:00"/>
    <d v="2024-10-16T00:00:00"/>
    <s v="Clothing"/>
    <s v="Male"/>
    <n v="25"/>
    <s v="San Antoni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7243"/>
    <s v="BF1547"/>
    <d v="2024-10-10T00:00:00"/>
    <d v="2024-10-10T00:00:00"/>
    <s v="Ornaments"/>
    <s v="Female"/>
    <n v="27"/>
    <s v="Miami"/>
    <s v="No"/>
    <n v="32"/>
    <n v="32"/>
    <n v="1"/>
    <n v="32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2982"/>
    <s v="BF1548"/>
    <d v="2024-02-18T00:00:00"/>
    <d v="2024-02-18T00:00:00"/>
    <s v="Clothing"/>
    <s v="Male"/>
    <n v="22"/>
    <s v="Dublin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6035"/>
    <s v="BF1544"/>
    <d v="2024-06-14T00:00:00"/>
    <d v="2024-06-14T00:00:00"/>
    <s v="Other"/>
    <s v="Male"/>
    <n v="26"/>
    <s v="New York"/>
    <s v="No"/>
    <n v="9"/>
    <n v="9"/>
    <n v="2"/>
    <n v="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1312"/>
    <s v="BF1553"/>
    <d v="2024-03-11T00:00:00"/>
    <d v="2024-03-11T00:00:00"/>
    <s v="Ornaments"/>
    <s v="Female"/>
    <n v="29"/>
    <s v="Portland"/>
    <s v="No"/>
    <n v="50"/>
    <n v="50"/>
    <n v="1"/>
    <n v="5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5869"/>
    <s v="BF1544"/>
    <d v="2024-03-31T00:00:00"/>
    <d v="2024-03-31T00:00:00"/>
    <s v="Other"/>
    <s v="Male"/>
    <n v="33"/>
    <s v="Austin"/>
    <s v="No"/>
    <n v="9"/>
    <n v="9"/>
    <n v="2"/>
    <n v="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1807"/>
    <s v="BF1544"/>
    <d v="2024-02-12T00:00:00"/>
    <d v="2024-02-12T00:00:00"/>
    <s v="Other"/>
    <s v="Female"/>
    <n v="20"/>
    <s v="Memphis"/>
    <s v="No"/>
    <n v="9"/>
    <n v="9"/>
    <n v="2"/>
    <n v="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5254"/>
    <s v="BF1548"/>
    <d v="2024-05-06T00:00:00"/>
    <d v="2024-05-06T00:00:00"/>
    <s v="Clothing"/>
    <s v="Female"/>
    <n v="21"/>
    <s v="Miami"/>
    <s v="No"/>
    <n v="65"/>
    <n v="65"/>
    <n v="2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0548"/>
    <s v="BF1548"/>
    <d v="2024-01-30T00:00:00"/>
    <d v="2024-01-30T00:00:00"/>
    <s v="Clothing"/>
    <s v="Female"/>
    <n v="21"/>
    <s v="Las Vegas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1868"/>
    <s v="BF1554"/>
    <d v="2024-05-09T00:00:00"/>
    <d v="2024-05-09T00:00:00"/>
    <s v="Ornaments"/>
    <s v="Male"/>
    <n v="22"/>
    <s v="Detroit"/>
    <s v="No"/>
    <n v="20"/>
    <n v="20"/>
    <n v="1"/>
    <n v="2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6410"/>
    <s v="BF1547"/>
    <d v="2024-05-01T00:00:00"/>
    <d v="2024-05-01T00:00:00"/>
    <s v="Ornaments"/>
    <s v="Male"/>
    <n v="25"/>
    <s v="Glasgow"/>
    <s v="Yes"/>
    <n v="32"/>
    <n v="72"/>
    <n v="1"/>
    <n v="7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6103"/>
    <s v="BF1551"/>
    <d v="2024-09-04T00:00:00"/>
    <d v="2024-09-04T00:00:00"/>
    <s v="Ornaments"/>
    <s v="Male"/>
    <n v="23"/>
    <s v="Miami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9330"/>
    <s v="BF1554"/>
    <d v="2024-01-18T00:00:00"/>
    <d v="2024-01-18T00:00:00"/>
    <s v="Ornaments"/>
    <s v="Male"/>
    <n v="19"/>
    <s v="Miami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7143"/>
    <s v="BF1548"/>
    <d v="2024-02-01T00:00:00"/>
    <d v="2024-02-01T00:00:00"/>
    <s v="Clothing"/>
    <s v="Male"/>
    <n v="23"/>
    <s v="Portland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5329"/>
    <s v="BF1546"/>
    <d v="2024-07-20T00:00:00"/>
    <d v="2024-07-20T00:00:00"/>
    <s v="Clothing"/>
    <s v="Male"/>
    <n v="20"/>
    <s v="San Francisco"/>
    <s v="No"/>
    <n v="118"/>
    <n v="118"/>
    <n v="1"/>
    <n v="11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3598"/>
    <s v="BF1545"/>
    <d v="2024-09-23T00:00:00"/>
    <d v="2024-09-23T00:00:00"/>
    <s v="Other"/>
    <s v="Male"/>
    <n v="19"/>
    <s v="Montreal"/>
    <s v="Yes"/>
    <n v="10"/>
    <n v="35"/>
    <n v="1"/>
    <n v="3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6134"/>
    <s v="BF1548"/>
    <d v="2023-12-02T00:00:00"/>
    <d v="2023-12-02T00:00:00"/>
    <s v="Clothing"/>
    <s v="Female"/>
    <n v="29"/>
    <s v="Liverpool"/>
    <s v="Yes"/>
    <n v="65"/>
    <n v="105"/>
    <n v="1"/>
    <n v="10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0745"/>
    <s v="BF1550"/>
    <d v="2024-10-14T00:00:00"/>
    <d v="2024-10-14T00:00:00"/>
    <s v="Clothing"/>
    <s v="Male"/>
    <n v="27"/>
    <s v="Pittsburgh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8104"/>
    <s v="BF1544"/>
    <d v="2024-04-11T00:00:00"/>
    <d v="2024-04-11T00:00:00"/>
    <s v="Other"/>
    <s v="Male"/>
    <n v="20"/>
    <s v="Sacramento"/>
    <s v="No"/>
    <n v="9"/>
    <n v="9"/>
    <n v="2"/>
    <n v="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8074"/>
    <s v="BF1548"/>
    <d v="2024-10-26T00:00:00"/>
    <d v="2024-10-26T00:00:00"/>
    <s v="Clothing"/>
    <s v="Male"/>
    <n v="31"/>
    <s v="Miami"/>
    <s v="No"/>
    <n v="65"/>
    <n v="65"/>
    <n v="5"/>
    <n v="32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5943"/>
    <s v="BF1554"/>
    <d v="2024-04-10T00:00:00"/>
    <d v="2024-04-10T00:00:00"/>
    <s v="Ornaments"/>
    <s v="Male"/>
    <n v="25"/>
    <s v="Austin"/>
    <s v="No"/>
    <n v="20"/>
    <n v="20"/>
    <n v="3"/>
    <n v="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0705"/>
    <s v="BF1543"/>
    <d v="2023-12-11T00:00:00"/>
    <d v="2023-12-11T00:00:00"/>
    <s v="Clothing"/>
    <s v="Male"/>
    <n v="32"/>
    <s v="Sacramento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3053"/>
    <s v="BF1543"/>
    <d v="2023-11-19T00:00:00"/>
    <d v="2023-11-19T00:00:00"/>
    <s v="Clothing"/>
    <s v="Male"/>
    <n v="30"/>
    <s v="Manchester"/>
    <s v="Yes"/>
    <n v="100"/>
    <n v="140"/>
    <n v="3"/>
    <n v="42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6255"/>
    <s v="BF1543"/>
    <d v="2024-07-04T00:00:00"/>
    <d v="2024-07-04T00:00:00"/>
    <s v="Clothing"/>
    <s v="Male"/>
    <n v="27"/>
    <s v="London"/>
    <s v="Yes"/>
    <n v="100"/>
    <n v="140"/>
    <n v="2"/>
    <n v="28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1288"/>
    <s v="BF1545"/>
    <d v="2023-12-06T00:00:00"/>
    <d v="2023-12-06T00:00:00"/>
    <s v="Other"/>
    <s v="Male"/>
    <n v="32"/>
    <s v="New Jersey"/>
    <s v="No"/>
    <n v="10"/>
    <n v="10"/>
    <n v="1"/>
    <n v="1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4156"/>
    <s v="BF1545"/>
    <d v="2023-11-10T00:00:00"/>
    <d v="2023-11-10T00:00:00"/>
    <s v="Other"/>
    <s v="Male"/>
    <n v="24"/>
    <s v="New York"/>
    <s v="No"/>
    <n v="10"/>
    <n v="10"/>
    <n v="3"/>
    <n v="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9224"/>
    <s v="BF1551"/>
    <d v="2024-02-05T00:00:00"/>
    <d v="2024-02-05T00:00:00"/>
    <s v="Ornaments"/>
    <s v="Male"/>
    <n v="33"/>
    <s v="Liverpool"/>
    <s v="Yes"/>
    <n v="15"/>
    <n v="55"/>
    <n v="1"/>
    <n v="5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7619"/>
    <s v="BF1548"/>
    <d v="2024-03-20T00:00:00"/>
    <d v="2024-03-20T00:00:00"/>
    <s v="Clothing"/>
    <s v="Male"/>
    <n v="29"/>
    <s v="Portland"/>
    <s v="No"/>
    <n v="65"/>
    <n v="65"/>
    <n v="2"/>
    <n v="13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6944"/>
    <s v="BF1553"/>
    <d v="2024-08-09T00:00:00"/>
    <d v="2024-08-09T00:00:00"/>
    <s v="Ornaments"/>
    <s v="Male"/>
    <n v="32"/>
    <s v="Montreal"/>
    <s v="Yes"/>
    <n v="50"/>
    <n v="75"/>
    <n v="1"/>
    <n v="7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9329"/>
    <s v="BF1553"/>
    <d v="2024-08-26T00:00:00"/>
    <d v="2024-08-26T00:00:00"/>
    <s v="Ornaments"/>
    <s v="Male"/>
    <n v="30"/>
    <s v="Cleveland"/>
    <s v="No"/>
    <n v="50"/>
    <n v="50"/>
    <n v="2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9776"/>
    <s v="BF1554"/>
    <d v="2024-03-14T00:00:00"/>
    <d v="2024-03-14T00:00:00"/>
    <s v="Ornaments"/>
    <s v="Male"/>
    <n v="29"/>
    <s v="New York"/>
    <s v="No"/>
    <n v="20"/>
    <n v="20"/>
    <n v="2"/>
    <n v="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1975"/>
    <s v="BF1545"/>
    <d v="2024-10-07T00:00:00"/>
    <d v="2024-10-07T00:00:00"/>
    <s v="Other"/>
    <s v="Male"/>
    <n v="26"/>
    <s v="Pittsburgh"/>
    <s v="No"/>
    <n v="10"/>
    <n v="10"/>
    <n v="2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4583"/>
    <s v="BF1548"/>
    <d v="2023-11-16T00:00:00"/>
    <d v="2023-11-16T00:00:00"/>
    <s v="Clothing"/>
    <s v="Female"/>
    <n v="24"/>
    <s v="Miami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0080"/>
    <s v="BF1554"/>
    <d v="2024-08-29T00:00:00"/>
    <d v="2024-08-29T00:00:00"/>
    <s v="Ornaments"/>
    <s v="Male"/>
    <n v="18"/>
    <s v="Memphis"/>
    <s v="No"/>
    <n v="20"/>
    <n v="20"/>
    <n v="2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2057"/>
    <s v="BF1550"/>
    <d v="2024-04-01T00:00:00"/>
    <d v="2024-04-01T00:00:00"/>
    <s v="Clothing"/>
    <s v="Male"/>
    <n v="20"/>
    <s v="Dublin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3711"/>
    <s v="BF1546"/>
    <d v="2024-09-27T00:00:00"/>
    <d v="2024-09-27T00:00:00"/>
    <s v="Clothing"/>
    <s v="Female"/>
    <n v="35"/>
    <s v="Manchester"/>
    <s v="Yes"/>
    <n v="118"/>
    <n v="158"/>
    <n v="3"/>
    <n v="474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0573"/>
    <s v="BF1548"/>
    <d v="2024-04-06T00:00:00"/>
    <d v="2024-04-06T00:00:00"/>
    <s v="Clothing"/>
    <s v="Female"/>
    <n v="25"/>
    <s v="Miami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2541"/>
    <s v="BF1544"/>
    <d v="2023-12-12T00:00:00"/>
    <d v="2023-12-12T00:00:00"/>
    <s v="Other"/>
    <s v="Male"/>
    <n v="25"/>
    <s v="San Antonio"/>
    <s v="No"/>
    <n v="9"/>
    <n v="9"/>
    <n v="3"/>
    <n v="2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5981"/>
    <s v="BF1551"/>
    <d v="2024-08-15T00:00:00"/>
    <d v="2024-08-15T00:00:00"/>
    <s v="Ornaments"/>
    <s v="Male"/>
    <n v="22"/>
    <s v="Mumbai"/>
    <s v="Yes"/>
    <n v="15"/>
    <n v="85"/>
    <n v="1"/>
    <n v="8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6477"/>
    <s v="BF1551"/>
    <d v="2023-12-11T00:00:00"/>
    <d v="2023-12-11T00:00:00"/>
    <s v="Ornaments"/>
    <s v="Male"/>
    <n v="26"/>
    <s v="Manchester"/>
    <s v="Yes"/>
    <n v="15"/>
    <n v="55"/>
    <n v="1"/>
    <n v="5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1173"/>
    <s v="BF1548"/>
    <d v="2023-12-07T00:00:00"/>
    <d v="2023-12-07T00:00:00"/>
    <s v="Clothing"/>
    <s v="Male"/>
    <n v="23"/>
    <s v="Sacrament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5345"/>
    <s v="BF1553"/>
    <d v="2024-02-20T00:00:00"/>
    <d v="2024-02-20T00:00:00"/>
    <s v="Ornaments"/>
    <s v="Male"/>
    <n v="19"/>
    <s v="Pittsburgh"/>
    <s v="No"/>
    <n v="5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5821"/>
    <s v="BF1548"/>
    <d v="2023-11-28T00:00:00"/>
    <d v="2023-11-28T00:00:00"/>
    <s v="Clothing"/>
    <s v="Male"/>
    <n v="32"/>
    <s v="Portland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9354"/>
    <s v="BF1546"/>
    <d v="2024-04-15T00:00:00"/>
    <d v="2024-04-15T00:00:00"/>
    <s v="Clothing"/>
    <s v="Male"/>
    <n v="25"/>
    <s v="Austin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3603"/>
    <s v="BF1549"/>
    <d v="2023-12-10T00:00:00"/>
    <d v="2023-12-10T00:00:00"/>
    <s v="Clothing"/>
    <s v="Male"/>
    <n v="22"/>
    <s v="Miami"/>
    <s v="No"/>
    <n v="130"/>
    <n v="130"/>
    <n v="4"/>
    <n v="52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8914"/>
    <s v="BF1548"/>
    <d v="2024-02-04T00:00:00"/>
    <d v="2024-02-04T00:00:00"/>
    <s v="Clothing"/>
    <s v="Male"/>
    <n v="28"/>
    <s v="New Delhi"/>
    <s v="Yes"/>
    <n v="65"/>
    <n v="135"/>
    <n v="1"/>
    <n v="13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2881"/>
    <s v="BF1548"/>
    <d v="2024-11-03T00:00:00"/>
    <d v="2024-11-03T00:00:00"/>
    <s v="Clothing"/>
    <s v="Female"/>
    <n v="30"/>
    <s v="Sydney"/>
    <s v="Yes"/>
    <n v="65"/>
    <n v="165"/>
    <n v="1"/>
    <n v="1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29976"/>
    <s v="BF1548"/>
    <d v="2024-10-21T00:00:00"/>
    <d v="2024-10-21T00:00:00"/>
    <s v="Clothing"/>
    <s v="Female"/>
    <n v="32"/>
    <s v="Detroit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5798"/>
    <s v="BF1549"/>
    <d v="2024-03-05T00:00:00"/>
    <d v="2024-03-05T00:00:00"/>
    <s v="Clothing"/>
    <s v="Female"/>
    <n v="19"/>
    <s v="San Francisco"/>
    <s v="No"/>
    <n v="130"/>
    <n v="130"/>
    <n v="3"/>
    <n v="39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4398"/>
    <s v="BF1552"/>
    <d v="2024-10-16T00:00:00"/>
    <d v="2024-10-16T00:00:00"/>
    <s v="Ornaments"/>
    <s v="Female"/>
    <n v="34"/>
    <s v="Cleveland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1503"/>
    <s v="BF1546"/>
    <d v="2023-11-26T00:00:00"/>
    <d v="2023-11-26T00:00:00"/>
    <s v="Clothing"/>
    <s v="Male"/>
    <n v="26"/>
    <s v="Cardiff"/>
    <s v="Yes"/>
    <n v="118"/>
    <n v="158"/>
    <n v="1"/>
    <n v="15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6472"/>
    <s v="BF1548"/>
    <d v="2023-11-21T00:00:00"/>
    <d v="2023-11-21T00:00:00"/>
    <s v="Clothing"/>
    <s v="Female"/>
    <n v="23"/>
    <s v="Pittsburgh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9971"/>
    <s v="BF1543"/>
    <d v="2024-04-26T00:00:00"/>
    <d v="2024-04-26T00:00:00"/>
    <s v="Clothing"/>
    <s v="Male"/>
    <n v="31"/>
    <s v="Las Vegas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5462"/>
    <s v="BF1548"/>
    <d v="2023-11-27T00:00:00"/>
    <d v="2023-11-27T00:00:00"/>
    <s v="Clothing"/>
    <s v="Male"/>
    <n v="19"/>
    <s v="Dublin"/>
    <s v="Yes"/>
    <n v="65"/>
    <n v="105"/>
    <n v="3"/>
    <n v="3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4820"/>
    <s v="BF1550"/>
    <d v="2024-08-25T00:00:00"/>
    <d v="2024-08-25T00:00:00"/>
    <s v="Clothing"/>
    <s v="Male"/>
    <n v="29"/>
    <s v="Detroit"/>
    <s v="No"/>
    <n v="97"/>
    <n v="97"/>
    <n v="2"/>
    <n v="19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5368"/>
    <s v="BF1543"/>
    <d v="2024-02-05T00:00:00"/>
    <d v="2024-02-05T00:00:00"/>
    <s v="Clothing"/>
    <s v="Male"/>
    <n v="34"/>
    <s v="London"/>
    <s v="Yes"/>
    <n v="100"/>
    <n v="140"/>
    <n v="3"/>
    <n v="42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2286"/>
    <s v="BF1550"/>
    <d v="2024-08-02T00:00:00"/>
    <d v="2024-08-02T00:00:00"/>
    <s v="Clothing"/>
    <s v="Female"/>
    <n v="26"/>
    <s v="Pittsburgh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1530"/>
    <s v="BF1548"/>
    <d v="2024-03-19T00:00:00"/>
    <d v="2024-03-19T00:00:00"/>
    <s v="Clothing"/>
    <s v="Male"/>
    <n v="35"/>
    <s v="New Delhi"/>
    <s v="Yes"/>
    <n v="65"/>
    <n v="135"/>
    <n v="1"/>
    <n v="13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3972"/>
    <s v="BF1548"/>
    <d v="2024-04-02T00:00:00"/>
    <d v="2024-04-02T00:00:00"/>
    <s v="Clothing"/>
    <s v="Male"/>
    <n v="25"/>
    <s v="Sydney"/>
    <s v="Yes"/>
    <n v="65"/>
    <n v="165"/>
    <n v="1"/>
    <n v="1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9439"/>
    <s v="BF1545"/>
    <d v="2024-10-10T00:00:00"/>
    <d v="2024-10-10T00:00:00"/>
    <s v="Other"/>
    <s v="Male"/>
    <n v="34"/>
    <s v="New York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1536"/>
    <s v="BF1554"/>
    <d v="2023-11-16T00:00:00"/>
    <d v="2023-11-16T00:00:00"/>
    <s v="Ornaments"/>
    <s v="Female"/>
    <n v="35"/>
    <s v="Miami"/>
    <s v="No"/>
    <n v="20"/>
    <n v="20"/>
    <n v="1"/>
    <n v="2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4130"/>
    <s v="BF1551"/>
    <d v="2024-09-11T00:00:00"/>
    <d v="2024-09-11T00:00:00"/>
    <s v="Ornaments"/>
    <s v="Male"/>
    <n v="27"/>
    <s v="Miami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1404"/>
    <s v="BF1548"/>
    <d v="2024-10-07T00:00:00"/>
    <d v="2024-10-07T00:00:00"/>
    <s v="Clothing"/>
    <s v="Male"/>
    <n v="29"/>
    <s v="Austin"/>
    <s v="No"/>
    <n v="65"/>
    <n v="65"/>
    <n v="3"/>
    <n v="19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5430"/>
    <s v="BF1544"/>
    <d v="2024-10-09T00:00:00"/>
    <d v="2024-10-09T00:00:00"/>
    <s v="Other"/>
    <s v="Male"/>
    <n v="27"/>
    <s v="Austin"/>
    <s v="No"/>
    <n v="9"/>
    <n v="9"/>
    <n v="1"/>
    <n v="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9798"/>
    <s v="BF1555"/>
    <d v="2024-04-09T00:00:00"/>
    <d v="2024-04-09T00:00:00"/>
    <s v="Other"/>
    <s v="Male"/>
    <n v="27"/>
    <s v="Cleveland"/>
    <s v="No"/>
    <n v="23"/>
    <n v="23"/>
    <n v="1"/>
    <n v="23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3203"/>
    <s v="BF1547"/>
    <d v="2024-04-14T00:00:00"/>
    <d v="2024-04-14T00:00:00"/>
    <s v="Ornaments"/>
    <s v="Female"/>
    <n v="20"/>
    <s v="Cleveland"/>
    <s v="No"/>
    <n v="32"/>
    <n v="32"/>
    <n v="2"/>
    <n v="64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1202"/>
    <s v="BF1544"/>
    <d v="2024-09-06T00:00:00"/>
    <d v="2024-09-06T00:00:00"/>
    <s v="Other"/>
    <s v="Male"/>
    <n v="31"/>
    <s v="San Antonio"/>
    <s v="No"/>
    <n v="9"/>
    <n v="9"/>
    <n v="2"/>
    <n v="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7857"/>
    <s v="BF1544"/>
    <d v="2023-12-08T00:00:00"/>
    <d v="2023-12-08T00:00:00"/>
    <s v="Other"/>
    <s v="Female"/>
    <n v="29"/>
    <s v="Detroit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9344"/>
    <s v="BF1545"/>
    <d v="2024-10-03T00:00:00"/>
    <d v="2024-10-03T00:00:00"/>
    <s v="Other"/>
    <s v="Male"/>
    <n v="19"/>
    <s v="New Jersey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7171"/>
    <s v="BF1553"/>
    <d v="2024-08-13T00:00:00"/>
    <d v="2024-08-13T00:00:00"/>
    <s v="Ornaments"/>
    <s v="Female"/>
    <n v="18"/>
    <s v="Liverpool"/>
    <s v="Yes"/>
    <n v="50"/>
    <n v="90"/>
    <n v="1"/>
    <n v="9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7886"/>
    <s v="BF1543"/>
    <d v="2024-05-04T00:00:00"/>
    <d v="2024-05-04T00:00:00"/>
    <s v="Clothing"/>
    <s v="Male"/>
    <n v="32"/>
    <s v="Glasgow"/>
    <s v="Yes"/>
    <n v="100"/>
    <n v="140"/>
    <n v="1"/>
    <n v="1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4392"/>
    <s v="BF1544"/>
    <d v="2023-12-26T00:00:00"/>
    <d v="2023-12-26T00:00:00"/>
    <s v="Other"/>
    <s v="Male"/>
    <n v="35"/>
    <s v="Austin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9671"/>
    <s v="BF1552"/>
    <d v="2024-01-16T00:00:00"/>
    <d v="2024-01-16T00:00:00"/>
    <s v="Ornaments"/>
    <s v="Male"/>
    <n v="26"/>
    <s v="San Antonio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8708"/>
    <s v="BF1543"/>
    <d v="2024-03-18T00:00:00"/>
    <d v="2024-03-18T00:00:00"/>
    <s v="Clothing"/>
    <s v="Male"/>
    <n v="22"/>
    <s v="Manchester"/>
    <s v="Yes"/>
    <n v="100"/>
    <n v="140"/>
    <n v="2"/>
    <n v="28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2993"/>
    <s v="BF1554"/>
    <d v="2023-12-31T00:00:00"/>
    <d v="2023-12-31T00:00:00"/>
    <s v="Ornaments"/>
    <s v="Female"/>
    <n v="18"/>
    <s v="Detroit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3321"/>
    <s v="BF1544"/>
    <d v="2023-11-27T00:00:00"/>
    <d v="2023-11-27T00:00:00"/>
    <s v="Other"/>
    <s v="Female"/>
    <n v="23"/>
    <s v="Liverpool"/>
    <s v="Yes"/>
    <n v="9"/>
    <n v="49"/>
    <n v="2"/>
    <n v="9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0915"/>
    <s v="BF1550"/>
    <d v="2023-12-08T00:00:00"/>
    <d v="2023-12-08T00:00:00"/>
    <s v="Clothing"/>
    <s v="Female"/>
    <n v="31"/>
    <s v="Detroit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8552"/>
    <s v="BF1545"/>
    <d v="2024-02-25T00:00:00"/>
    <d v="2024-02-25T00:00:00"/>
    <s v="Other"/>
    <s v="Female"/>
    <n v="21"/>
    <s v="Las Vegas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9773"/>
    <s v="BF1550"/>
    <d v="2024-04-28T00:00:00"/>
    <d v="2024-04-28T00:00:00"/>
    <s v="Clothing"/>
    <s v="Male"/>
    <n v="31"/>
    <s v="Cleveland"/>
    <s v="No"/>
    <n v="97"/>
    <n v="97"/>
    <n v="3"/>
    <n v="291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1020"/>
    <s v="BF1544"/>
    <d v="2024-01-04T00:00:00"/>
    <d v="2024-01-04T00:00:00"/>
    <s v="Other"/>
    <s v="Male"/>
    <n v="27"/>
    <s v="Austin"/>
    <s v="No"/>
    <n v="9"/>
    <n v="9"/>
    <n v="4"/>
    <n v="3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6442"/>
    <s v="BF1548"/>
    <d v="2024-05-05T00:00:00"/>
    <d v="2024-05-05T00:00:00"/>
    <s v="Clothing"/>
    <s v="Male"/>
    <n v="20"/>
    <s v="Paris"/>
    <s v="Yes"/>
    <n v="65"/>
    <n v="115"/>
    <n v="1"/>
    <n v="1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2196"/>
    <s v="BF1545"/>
    <d v="2024-05-02T00:00:00"/>
    <d v="2024-05-02T00:00:00"/>
    <s v="Other"/>
    <s v="Female"/>
    <n v="33"/>
    <s v="Pittsburgh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5056"/>
    <s v="BF1547"/>
    <d v="2024-09-06T00:00:00"/>
    <d v="2024-09-06T00:00:00"/>
    <s v="Ornaments"/>
    <s v="Female"/>
    <n v="29"/>
    <s v="New Jersey"/>
    <s v="No"/>
    <n v="32"/>
    <n v="32"/>
    <n v="1"/>
    <n v="3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1730"/>
    <s v="BF1548"/>
    <d v="2024-10-15T00:00:00"/>
    <d v="2024-10-15T00:00:00"/>
    <s v="Clothing"/>
    <s v="Male"/>
    <n v="34"/>
    <s v="Dublin"/>
    <s v="Yes"/>
    <n v="65"/>
    <n v="105"/>
    <n v="2"/>
    <n v="21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6595"/>
    <s v="BF1543"/>
    <d v="2024-01-11T00:00:00"/>
    <d v="2024-01-11T00:00:00"/>
    <s v="Clothing"/>
    <s v="Male"/>
    <n v="28"/>
    <s v="San Antonio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4684"/>
    <s v="BF1551"/>
    <d v="2024-07-23T00:00:00"/>
    <d v="2024-07-23T00:00:00"/>
    <s v="Ornaments"/>
    <s v="Male"/>
    <n v="35"/>
    <s v="New Delhi"/>
    <s v="Yes"/>
    <n v="15"/>
    <n v="85"/>
    <n v="1"/>
    <n v="8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3226"/>
    <s v="BF1552"/>
    <d v="2024-02-18T00:00:00"/>
    <d v="2024-02-18T00:00:00"/>
    <s v="Ornaments"/>
    <s v="Male"/>
    <n v="30"/>
    <s v="Miami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3850"/>
    <s v="BF1550"/>
    <d v="2024-03-08T00:00:00"/>
    <d v="2024-03-08T00:00:00"/>
    <s v="Clothing"/>
    <s v="Female"/>
    <n v="27"/>
    <s v="Mumbai"/>
    <s v="Yes"/>
    <n v="97"/>
    <n v="167"/>
    <n v="1"/>
    <n v="16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2780"/>
    <s v="BF1550"/>
    <d v="2024-08-03T00:00:00"/>
    <d v="2024-08-03T00:00:00"/>
    <s v="Clothing"/>
    <s v="Male"/>
    <n v="20"/>
    <s v="Portland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7229"/>
    <s v="BF1550"/>
    <d v="2024-10-21T00:00:00"/>
    <d v="2024-10-21T00:00:00"/>
    <s v="Clothing"/>
    <s v="Female"/>
    <n v="24"/>
    <s v="Austin"/>
    <s v="No"/>
    <n v="97"/>
    <n v="97"/>
    <n v="4"/>
    <n v="38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7299"/>
    <s v="BF1547"/>
    <d v="2024-03-12T00:00:00"/>
    <d v="2024-03-12T00:00:00"/>
    <s v="Ornaments"/>
    <s v="Male"/>
    <n v="28"/>
    <s v="Miami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1617"/>
    <s v="BF1550"/>
    <d v="2024-01-07T00:00:00"/>
    <d v="2024-01-07T00:00:00"/>
    <s v="Clothing"/>
    <s v="Male"/>
    <n v="19"/>
    <s v="San Francisco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5705"/>
    <s v="BF1543"/>
    <d v="2024-10-15T00:00:00"/>
    <d v="2024-10-15T00:00:00"/>
    <s v="Clothing"/>
    <s v="Female"/>
    <n v="28"/>
    <s v="Miami"/>
    <s v="No"/>
    <n v="100"/>
    <n v="100"/>
    <n v="4"/>
    <n v="4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4419"/>
    <s v="BF1552"/>
    <d v="2024-04-15T00:00:00"/>
    <d v="2024-04-15T00:00:00"/>
    <s v="Ornaments"/>
    <s v="Male"/>
    <n v="18"/>
    <s v="Sacramento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4404"/>
    <s v="BF1551"/>
    <d v="2024-04-20T00:00:00"/>
    <d v="2024-04-20T00:00:00"/>
    <s v="Ornaments"/>
    <s v="Male"/>
    <n v="29"/>
    <s v="Sacramento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3719"/>
    <s v="BF1543"/>
    <d v="2024-01-11T00:00:00"/>
    <d v="2024-01-11T00:00:00"/>
    <s v="Clothing"/>
    <s v="Male"/>
    <n v="22"/>
    <s v="Portland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9047"/>
    <s v="BF1546"/>
    <d v="2024-03-06T00:00:00"/>
    <d v="2024-03-06T00:00:00"/>
    <s v="Clothing"/>
    <s v="Male"/>
    <n v="21"/>
    <s v="New Jersey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4151"/>
    <s v="BF1554"/>
    <d v="2024-02-18T00:00:00"/>
    <d v="2024-02-18T00:00:00"/>
    <s v="Ornaments"/>
    <s v="Female"/>
    <n v="23"/>
    <s v="San Francisco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7414"/>
    <s v="BF1544"/>
    <d v="2024-04-29T00:00:00"/>
    <d v="2024-04-29T00:00:00"/>
    <s v="Other"/>
    <s v="Male"/>
    <n v="30"/>
    <s v="San Francisco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8965"/>
    <s v="BF1545"/>
    <d v="2023-12-23T00:00:00"/>
    <d v="2023-12-23T00:00:00"/>
    <s v="Other"/>
    <s v="Male"/>
    <n v="28"/>
    <s v="Las Vegas"/>
    <s v="No"/>
    <n v="10"/>
    <n v="10"/>
    <n v="4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4235"/>
    <s v="BF1555"/>
    <d v="2024-08-28T00:00:00"/>
    <d v="2024-08-28T00:00:00"/>
    <s v="Other"/>
    <s v="Male"/>
    <n v="20"/>
    <s v="Austin"/>
    <s v="No"/>
    <n v="23"/>
    <n v="23"/>
    <n v="1"/>
    <n v="23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0276"/>
    <s v="BF1551"/>
    <d v="2024-07-19T00:00:00"/>
    <d v="2024-07-19T00:00:00"/>
    <s v="Ornaments"/>
    <s v="Male"/>
    <n v="26"/>
    <s v="Manchester"/>
    <s v="Yes"/>
    <n v="15"/>
    <n v="55"/>
    <n v="1"/>
    <n v="5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9140"/>
    <s v="BF1550"/>
    <d v="2024-07-27T00:00:00"/>
    <d v="2024-07-27T00:00:00"/>
    <s v="Clothing"/>
    <s v="Male"/>
    <n v="27"/>
    <s v="London"/>
    <s v="Yes"/>
    <n v="97"/>
    <n v="137"/>
    <n v="2"/>
    <n v="274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3199"/>
    <s v="BF1544"/>
    <d v="2024-09-20T00:00:00"/>
    <d v="2024-09-20T00:00:00"/>
    <s v="Other"/>
    <s v="Female"/>
    <n v="32"/>
    <s v="Memphis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4928"/>
    <s v="BF1551"/>
    <d v="2024-05-13T00:00:00"/>
    <d v="2024-05-13T00:00:00"/>
    <s v="Ornaments"/>
    <s v="Male"/>
    <n v="26"/>
    <s v="New York"/>
    <s v="No"/>
    <n v="15"/>
    <n v="15"/>
    <n v="2"/>
    <n v="3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3897"/>
    <s v="BF1553"/>
    <d v="2024-09-07T00:00:00"/>
    <d v="2024-09-07T00:00:00"/>
    <s v="Ornaments"/>
    <s v="Male"/>
    <n v="32"/>
    <s v="San Francisco"/>
    <s v="No"/>
    <n v="50"/>
    <n v="50"/>
    <n v="1"/>
    <n v="5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8902"/>
    <s v="BF1550"/>
    <d v="2024-08-19T00:00:00"/>
    <d v="2024-08-19T00:00:00"/>
    <s v="Clothing"/>
    <s v="Male"/>
    <n v="20"/>
    <s v="Sydney"/>
    <s v="Yes"/>
    <n v="97"/>
    <n v="197"/>
    <n v="1"/>
    <n v="1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6468"/>
    <s v="BF1546"/>
    <d v="2024-07-03T00:00:00"/>
    <d v="2024-07-03T00:00:00"/>
    <s v="Clothing"/>
    <s v="Female"/>
    <n v="22"/>
    <s v="Portland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6561"/>
    <s v="BF1547"/>
    <d v="2024-04-16T00:00:00"/>
    <d v="2024-04-16T00:00:00"/>
    <s v="Ornaments"/>
    <s v="Male"/>
    <n v="20"/>
    <s v="Detroit"/>
    <s v="No"/>
    <n v="32"/>
    <n v="32"/>
    <n v="1"/>
    <n v="32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9649"/>
    <s v="BF1544"/>
    <d v="2024-09-13T00:00:00"/>
    <d v="2024-09-13T00:00:00"/>
    <s v="Other"/>
    <s v="Male"/>
    <n v="30"/>
    <s v="Paris"/>
    <s v="Yes"/>
    <n v="9"/>
    <n v="59"/>
    <n v="4"/>
    <n v="23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5692"/>
    <s v="BF1548"/>
    <d v="2024-07-31T00:00:00"/>
    <d v="2024-07-31T00:00:00"/>
    <s v="Clothing"/>
    <s v="Female"/>
    <n v="23"/>
    <s v="Miami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9853"/>
    <s v="BF1552"/>
    <d v="2024-10-01T00:00:00"/>
    <d v="2024-10-01T00:00:00"/>
    <s v="Ornaments"/>
    <s v="Female"/>
    <n v="29"/>
    <s v="Detroit"/>
    <s v="No"/>
    <n v="45"/>
    <n v="45"/>
    <n v="3"/>
    <n v="13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2273"/>
    <s v="BF1548"/>
    <d v="2023-12-05T00:00:00"/>
    <d v="2023-12-05T00:00:00"/>
    <s v="Clothing"/>
    <s v="Male"/>
    <n v="19"/>
    <s v="Las Vegas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7972"/>
    <s v="BF1548"/>
    <d v="2024-06-30T00:00:00"/>
    <d v="2024-06-30T00:00:00"/>
    <s v="Clothing"/>
    <s v="Male"/>
    <n v="24"/>
    <s v="Portland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7279"/>
    <s v="BF1548"/>
    <d v="2024-05-17T00:00:00"/>
    <d v="2024-05-17T00:00:00"/>
    <s v="Clothing"/>
    <s v="Female"/>
    <n v="24"/>
    <s v="Detroit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7006"/>
    <s v="BF1554"/>
    <d v="2024-06-05T00:00:00"/>
    <d v="2024-06-05T00:00:00"/>
    <s v="Ornaments"/>
    <s v="Female"/>
    <n v="24"/>
    <s v="Manchester"/>
    <s v="Yes"/>
    <n v="20"/>
    <n v="60"/>
    <n v="1"/>
    <n v="6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4199"/>
    <s v="BF1544"/>
    <d v="2024-09-11T00:00:00"/>
    <d v="2024-09-11T00:00:00"/>
    <s v="Other"/>
    <s v="Male"/>
    <n v="29"/>
    <s v="Austin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0296"/>
    <s v="BF1549"/>
    <d v="2024-08-18T00:00:00"/>
    <d v="2024-08-18T00:00:00"/>
    <s v="Clothing"/>
    <s v="Female"/>
    <n v="25"/>
    <s v="Portland"/>
    <s v="No"/>
    <n v="130"/>
    <n v="130"/>
    <n v="2"/>
    <n v="2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1092"/>
    <s v="BF1545"/>
    <d v="2024-02-23T00:00:00"/>
    <d v="2024-02-23T00:00:00"/>
    <s v="Other"/>
    <s v="Female"/>
    <n v="28"/>
    <s v="Las Vegas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4153"/>
    <s v="BF1545"/>
    <d v="2024-11-01T00:00:00"/>
    <d v="2024-11-01T00:00:00"/>
    <s v="Other"/>
    <s v="Male"/>
    <n v="27"/>
    <s v="Austin"/>
    <s v="No"/>
    <n v="10"/>
    <n v="10"/>
    <n v="1"/>
    <n v="1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72262"/>
    <s v="BF1548"/>
    <d v="2024-01-22T00:00:00"/>
    <d v="2024-01-22T00:00:00"/>
    <s v="Clothing"/>
    <s v="Male"/>
    <n v="18"/>
    <s v="Austin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8644"/>
    <s v="BF1546"/>
    <d v="2023-11-27T00:00:00"/>
    <d v="2023-11-27T00:00:00"/>
    <s v="Clothing"/>
    <s v="Female"/>
    <n v="33"/>
    <s v="Toronto"/>
    <s v="Yes"/>
    <n v="118"/>
    <n v="143"/>
    <n v="1"/>
    <n v="143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2822"/>
    <s v="BF1550"/>
    <d v="2024-11-01T00:00:00"/>
    <d v="2024-11-01T00:00:00"/>
    <s v="Clothing"/>
    <s v="Male"/>
    <n v="30"/>
    <s v="Miami"/>
    <s v="No"/>
    <n v="97"/>
    <n v="97"/>
    <n v="5"/>
    <n v="48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54852"/>
    <s v="BF1547"/>
    <d v="2024-07-06T00:00:00"/>
    <d v="2024-07-06T00:00:00"/>
    <s v="Ornaments"/>
    <s v="Male"/>
    <n v="26"/>
    <s v="Glasgow"/>
    <s v="Yes"/>
    <n v="32"/>
    <n v="72"/>
    <n v="1"/>
    <n v="72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3963"/>
    <s v="BF1544"/>
    <d v="2024-07-25T00:00:00"/>
    <d v="2024-07-25T00:00:00"/>
    <s v="Other"/>
    <s v="Male"/>
    <n v="33"/>
    <s v="Sacramento"/>
    <s v="No"/>
    <n v="9"/>
    <n v="9"/>
    <n v="2"/>
    <n v="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4140"/>
    <s v="BF1550"/>
    <d v="2024-07-31T00:00:00"/>
    <d v="2024-07-31T00:00:00"/>
    <s v="Clothing"/>
    <s v="Male"/>
    <n v="24"/>
    <s v="Detroit"/>
    <s v="No"/>
    <n v="97"/>
    <n v="97"/>
    <n v="3"/>
    <n v="291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0323"/>
    <s v="BF1548"/>
    <d v="2024-02-15T00:00:00"/>
    <d v="2024-02-15T00:00:00"/>
    <s v="Clothing"/>
    <s v="Male"/>
    <n v="35"/>
    <s v="Portland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4875"/>
    <s v="BF1548"/>
    <d v="2023-11-25T00:00:00"/>
    <d v="2023-11-25T00:00:00"/>
    <s v="Clothing"/>
    <s v="Female"/>
    <n v="26"/>
    <s v="San Francisco"/>
    <s v="No"/>
    <n v="65"/>
    <n v="65"/>
    <n v="2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3069"/>
    <s v="BF1548"/>
    <d v="2024-01-20T00:00:00"/>
    <d v="2024-01-20T00:00:00"/>
    <s v="Clothing"/>
    <s v="Female"/>
    <n v="19"/>
    <s v="Liverpool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9299"/>
    <s v="BF1550"/>
    <d v="2024-08-17T00:00:00"/>
    <d v="2024-08-17T00:00:00"/>
    <s v="Clothing"/>
    <s v="Female"/>
    <n v="33"/>
    <s v="Sacramento"/>
    <s v="No"/>
    <n v="97"/>
    <n v="97"/>
    <n v="2"/>
    <n v="19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4841"/>
    <s v="BF1551"/>
    <d v="2024-04-25T00:00:00"/>
    <d v="2024-04-25T00:00:00"/>
    <s v="Ornaments"/>
    <s v="Male"/>
    <n v="24"/>
    <s v="New Jersey"/>
    <s v="No"/>
    <n v="15"/>
    <n v="15"/>
    <n v="2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3123"/>
    <s v="BF1555"/>
    <d v="2024-09-16T00:00:00"/>
    <d v="2024-09-16T00:00:00"/>
    <s v="Other"/>
    <s v="Male"/>
    <n v="18"/>
    <s v="San Francisco"/>
    <s v="No"/>
    <n v="23"/>
    <n v="23"/>
    <n v="1"/>
    <n v="23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1897"/>
    <s v="BF1547"/>
    <d v="2024-01-13T00:00:00"/>
    <d v="2024-01-13T00:00:00"/>
    <s v="Ornaments"/>
    <s v="Female"/>
    <n v="32"/>
    <s v="New Jersey"/>
    <s v="No"/>
    <n v="32"/>
    <n v="32"/>
    <n v="1"/>
    <n v="3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1325"/>
    <s v="BF1550"/>
    <d v="2024-07-14T00:00:00"/>
    <d v="2024-07-14T00:00:00"/>
    <s v="Clothing"/>
    <s v="Male"/>
    <n v="30"/>
    <s v="Cleveland"/>
    <s v="No"/>
    <n v="97"/>
    <n v="97"/>
    <n v="2"/>
    <n v="19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4654"/>
    <s v="BF1543"/>
    <d v="2024-02-06T00:00:00"/>
    <d v="2024-02-06T00:00:00"/>
    <s v="Clothing"/>
    <s v="Female"/>
    <n v="21"/>
    <s v="Cardiff"/>
    <s v="Yes"/>
    <n v="100"/>
    <n v="140"/>
    <n v="2"/>
    <n v="28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2449"/>
    <s v="BF1550"/>
    <d v="2024-04-13T00:00:00"/>
    <d v="2024-04-13T00:00:00"/>
    <s v="Clothing"/>
    <s v="Male"/>
    <n v="30"/>
    <s v="Pittsburgh"/>
    <s v="No"/>
    <n v="97"/>
    <n v="97"/>
    <n v="5"/>
    <n v="48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5348"/>
    <s v="BF1554"/>
    <d v="2024-06-02T00:00:00"/>
    <d v="2024-06-02T00:00:00"/>
    <s v="Ornaments"/>
    <s v="Male"/>
    <n v="31"/>
    <s v="Miami"/>
    <s v="No"/>
    <n v="20"/>
    <n v="20"/>
    <n v="2"/>
    <n v="4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7125"/>
    <s v="BF1550"/>
    <d v="2023-11-25T00:00:00"/>
    <d v="2023-11-25T00:00:00"/>
    <s v="Clothing"/>
    <s v="Female"/>
    <n v="20"/>
    <s v="Detroit"/>
    <s v="No"/>
    <n v="97"/>
    <n v="97"/>
    <n v="2"/>
    <n v="19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7581"/>
    <s v="BF1543"/>
    <d v="2023-12-16T00:00:00"/>
    <d v="2023-12-16T00:00:00"/>
    <s v="Clothing"/>
    <s v="Female"/>
    <n v="34"/>
    <s v="Cleveland"/>
    <s v="No"/>
    <n v="100"/>
    <n v="100"/>
    <n v="1"/>
    <n v="1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5900"/>
    <s v="BF1547"/>
    <d v="2024-07-21T00:00:00"/>
    <d v="2024-07-21T00:00:00"/>
    <s v="Ornaments"/>
    <s v="Male"/>
    <n v="28"/>
    <s v="Detroit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8150"/>
    <s v="BF1553"/>
    <d v="2023-12-21T00:00:00"/>
    <d v="2023-12-21T00:00:00"/>
    <s v="Ornaments"/>
    <s v="Male"/>
    <n v="18"/>
    <s v="New York"/>
    <s v="No"/>
    <n v="50"/>
    <n v="50"/>
    <n v="2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8355"/>
    <s v="BF1546"/>
    <d v="2024-09-26T00:00:00"/>
    <d v="2024-09-26T00:00:00"/>
    <s v="Clothing"/>
    <s v="Male"/>
    <n v="31"/>
    <s v="Las Vegas"/>
    <s v="No"/>
    <n v="118"/>
    <n v="118"/>
    <n v="4"/>
    <n v="47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5000"/>
    <s v="BF1550"/>
    <d v="2024-02-07T00:00:00"/>
    <d v="2024-02-07T00:00:00"/>
    <s v="Clothing"/>
    <s v="Female"/>
    <n v="27"/>
    <s v="Portland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0966"/>
    <s v="BF1547"/>
    <d v="2024-05-02T00:00:00"/>
    <d v="2024-05-02T00:00:00"/>
    <s v="Ornaments"/>
    <s v="Male"/>
    <n v="27"/>
    <s v="Liverpool"/>
    <s v="Yes"/>
    <n v="32"/>
    <n v="72"/>
    <n v="1"/>
    <n v="7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2142"/>
    <s v="BF1548"/>
    <d v="2024-04-11T00:00:00"/>
    <d v="2024-04-11T00:00:00"/>
    <s v="Clothing"/>
    <s v="Male"/>
    <n v="23"/>
    <s v="Detroit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7453"/>
    <s v="BF1548"/>
    <d v="2024-05-12T00:00:00"/>
    <d v="2024-05-12T00:00:00"/>
    <s v="Clothing"/>
    <s v="Female"/>
    <n v="29"/>
    <s v="Las Vegas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2157"/>
    <s v="BF1551"/>
    <d v="2024-02-16T00:00:00"/>
    <d v="2024-02-16T00:00:00"/>
    <s v="Ornaments"/>
    <s v="Male"/>
    <n v="26"/>
    <s v="Portland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3859"/>
    <s v="BF1548"/>
    <d v="2024-03-22T00:00:00"/>
    <d v="2024-03-22T00:00:00"/>
    <s v="Clothing"/>
    <s v="Female"/>
    <n v="31"/>
    <s v="Detroit"/>
    <s v="No"/>
    <n v="65"/>
    <n v="65"/>
    <n v="4"/>
    <n v="2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5404"/>
    <s v="BF1548"/>
    <d v="2024-01-16T00:00:00"/>
    <d v="2024-01-16T00:00:00"/>
    <s v="Clothing"/>
    <s v="Female"/>
    <n v="25"/>
    <s v="Cleveland"/>
    <s v="No"/>
    <n v="65"/>
    <n v="65"/>
    <n v="5"/>
    <n v="32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3814"/>
    <s v="BF1543"/>
    <d v="2024-08-14T00:00:00"/>
    <d v="2024-08-14T00:00:00"/>
    <s v="Clothing"/>
    <s v="Male"/>
    <n v="31"/>
    <s v="Mumbai"/>
    <s v="Yes"/>
    <n v="100"/>
    <n v="170"/>
    <n v="3"/>
    <n v="5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7899"/>
    <s v="BF1550"/>
    <d v="2024-01-29T00:00:00"/>
    <d v="2024-01-29T00:00:00"/>
    <s v="Clothing"/>
    <s v="Female"/>
    <n v="24"/>
    <s v="San Antonio"/>
    <s v="No"/>
    <n v="97"/>
    <n v="97"/>
    <n v="2"/>
    <n v="19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7695"/>
    <s v="BF1545"/>
    <d v="2024-01-30T00:00:00"/>
    <d v="2024-01-30T00:00:00"/>
    <s v="Other"/>
    <s v="Male"/>
    <n v="28"/>
    <s v="Sacramento"/>
    <s v="No"/>
    <n v="10"/>
    <n v="10"/>
    <n v="1"/>
    <n v="1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5621"/>
    <s v="BF1544"/>
    <d v="2024-10-25T00:00:00"/>
    <d v="2024-10-25T00:00:00"/>
    <s v="Other"/>
    <s v="Male"/>
    <n v="19"/>
    <s v="London"/>
    <s v="Yes"/>
    <n v="9"/>
    <n v="49"/>
    <n v="3"/>
    <n v="14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8837"/>
    <s v="BF1551"/>
    <d v="2023-11-10T00:00:00"/>
    <d v="2023-11-10T00:00:00"/>
    <s v="Ornaments"/>
    <s v="Male"/>
    <n v="26"/>
    <s v="Memphis"/>
    <s v="No"/>
    <n v="15"/>
    <n v="15"/>
    <n v="2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3777"/>
    <s v="BF1550"/>
    <d v="2024-02-05T00:00:00"/>
    <d v="2024-02-05T00:00:00"/>
    <s v="Clothing"/>
    <s v="Male"/>
    <n v="21"/>
    <s v="Cardiff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4624"/>
    <s v="BF1550"/>
    <d v="2024-07-18T00:00:00"/>
    <d v="2024-07-18T00:00:00"/>
    <s v="Clothing"/>
    <s v="Female"/>
    <n v="26"/>
    <s v="New Jersey"/>
    <s v="No"/>
    <n v="97"/>
    <n v="97"/>
    <n v="3"/>
    <n v="291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9038"/>
    <s v="BF1544"/>
    <d v="2024-06-18T00:00:00"/>
    <d v="2024-06-18T00:00:00"/>
    <s v="Other"/>
    <s v="Male"/>
    <n v="35"/>
    <s v="Portland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5281"/>
    <s v="BF1549"/>
    <d v="2024-06-30T00:00:00"/>
    <d v="2024-06-30T00:00:00"/>
    <s v="Clothing"/>
    <s v="Female"/>
    <n v="19"/>
    <s v="London"/>
    <s v="Yes"/>
    <n v="130"/>
    <n v="170"/>
    <n v="1"/>
    <n v="17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6330"/>
    <s v="BF1546"/>
    <d v="2024-02-18T00:00:00"/>
    <d v="2024-02-18T00:00:00"/>
    <s v="Clothing"/>
    <s v="Male"/>
    <n v="22"/>
    <s v="Manchester"/>
    <s v="Yes"/>
    <n v="118"/>
    <n v="158"/>
    <n v="1"/>
    <n v="15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3871"/>
    <s v="BF1548"/>
    <d v="2024-02-28T00:00:00"/>
    <d v="2024-02-28T00:00:00"/>
    <s v="Clothing"/>
    <s v="Female"/>
    <n v="18"/>
    <s v="San Antonio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4266"/>
    <s v="BF1553"/>
    <d v="2023-11-14T00:00:00"/>
    <d v="2023-11-14T00:00:00"/>
    <s v="Ornaments"/>
    <s v="Female"/>
    <n v="32"/>
    <s v="San Francisco"/>
    <s v="No"/>
    <n v="50"/>
    <n v="50"/>
    <n v="1"/>
    <n v="5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9647"/>
    <s v="BF1548"/>
    <d v="2024-10-29T00:00:00"/>
    <d v="2024-10-29T00:00:00"/>
    <s v="Clothing"/>
    <s v="Male"/>
    <n v="25"/>
    <s v="Miami"/>
    <s v="No"/>
    <n v="65"/>
    <n v="65"/>
    <n v="4"/>
    <n v="2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6979"/>
    <s v="BF1548"/>
    <d v="2024-09-12T00:00:00"/>
    <d v="2024-09-12T00:00:00"/>
    <s v="Clothing"/>
    <s v="Male"/>
    <n v="24"/>
    <s v="San Antoni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6819"/>
    <s v="BF1548"/>
    <d v="2024-10-03T00:00:00"/>
    <d v="2024-10-03T00:00:00"/>
    <s v="Clothing"/>
    <s v="Male"/>
    <n v="33"/>
    <s v="Dublin"/>
    <s v="Yes"/>
    <n v="65"/>
    <n v="105"/>
    <n v="2"/>
    <n v="21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9417"/>
    <s v="BF1551"/>
    <d v="2024-07-30T00:00:00"/>
    <d v="2024-07-30T00:00:00"/>
    <s v="Ornaments"/>
    <s v="Female"/>
    <n v="30"/>
    <s v="London"/>
    <s v="Yes"/>
    <n v="15"/>
    <n v="55"/>
    <n v="1"/>
    <n v="5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5609"/>
    <s v="BF1548"/>
    <d v="2024-03-26T00:00:00"/>
    <d v="2024-03-26T00:00:00"/>
    <s v="Clothing"/>
    <s v="Female"/>
    <n v="21"/>
    <s v="New Jersey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5449"/>
    <s v="BF1543"/>
    <d v="2024-05-30T00:00:00"/>
    <d v="2024-05-30T00:00:00"/>
    <s v="Clothing"/>
    <s v="Female"/>
    <n v="26"/>
    <s v="Cleveland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5478"/>
    <s v="BF1548"/>
    <d v="2024-07-27T00:00:00"/>
    <d v="2024-07-27T00:00:00"/>
    <s v="Clothing"/>
    <s v="Female"/>
    <n v="28"/>
    <s v="New York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6656"/>
    <s v="BF1548"/>
    <d v="2023-11-30T00:00:00"/>
    <d v="2023-11-30T00:00:00"/>
    <s v="Clothing"/>
    <s v="Female"/>
    <n v="30"/>
    <s v="Detroit"/>
    <s v="No"/>
    <n v="65"/>
    <n v="65"/>
    <n v="3"/>
    <n v="19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1946"/>
    <s v="BF1549"/>
    <d v="2024-01-20T00:00:00"/>
    <d v="2024-01-20T00:00:00"/>
    <s v="Clothing"/>
    <s v="Male"/>
    <n v="31"/>
    <s v="Austin"/>
    <s v="No"/>
    <n v="130"/>
    <n v="130"/>
    <n v="2"/>
    <n v="26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8934"/>
    <s v="BF1554"/>
    <d v="2024-05-31T00:00:00"/>
    <d v="2024-05-31T00:00:00"/>
    <s v="Ornaments"/>
    <s v="Male"/>
    <n v="32"/>
    <s v="Glasgow"/>
    <s v="Yes"/>
    <n v="20"/>
    <n v="60"/>
    <n v="1"/>
    <n v="6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0855"/>
    <s v="BF1543"/>
    <d v="2023-12-02T00:00:00"/>
    <d v="2023-12-02T00:00:00"/>
    <s v="Clothing"/>
    <s v="Male"/>
    <n v="33"/>
    <s v="New Jersey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6123"/>
    <s v="BF1551"/>
    <d v="2024-07-05T00:00:00"/>
    <d v="2024-07-05T00:00:00"/>
    <s v="Ornaments"/>
    <s v="Male"/>
    <n v="25"/>
    <s v="New York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7112"/>
    <s v="BF1553"/>
    <d v="2024-02-27T00:00:00"/>
    <d v="2024-02-27T00:00:00"/>
    <s v="Ornaments"/>
    <s v="Male"/>
    <n v="34"/>
    <s v="Pittsburgh"/>
    <s v="No"/>
    <n v="5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0108"/>
    <s v="BF1550"/>
    <d v="2024-02-09T00:00:00"/>
    <d v="2024-02-09T00:00:00"/>
    <s v="Clothing"/>
    <s v="Male"/>
    <n v="21"/>
    <s v="Portland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0932"/>
    <s v="BF1545"/>
    <d v="2023-12-02T00:00:00"/>
    <d v="2023-12-02T00:00:00"/>
    <s v="Other"/>
    <s v="Male"/>
    <n v="35"/>
    <s v="Portland"/>
    <s v="No"/>
    <n v="10"/>
    <n v="10"/>
    <n v="1"/>
    <n v="1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3693"/>
    <s v="BF1545"/>
    <d v="2024-07-12T00:00:00"/>
    <d v="2024-07-12T00:00:00"/>
    <s v="Other"/>
    <s v="Male"/>
    <n v="25"/>
    <s v="Pittsburgh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1330"/>
    <s v="BF1548"/>
    <d v="2024-03-28T00:00:00"/>
    <d v="2024-03-28T00:00:00"/>
    <s v="Clothing"/>
    <s v="Male"/>
    <n v="30"/>
    <s v="Austin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8461"/>
    <s v="BF1547"/>
    <d v="2024-09-19T00:00:00"/>
    <d v="2024-09-19T00:00:00"/>
    <s v="Ornaments"/>
    <s v="Male"/>
    <n v="28"/>
    <s v="San Francisco"/>
    <s v="No"/>
    <n v="32"/>
    <n v="32"/>
    <n v="1"/>
    <n v="3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8502"/>
    <s v="BF1546"/>
    <d v="2024-08-02T00:00:00"/>
    <d v="2024-08-02T00:00:00"/>
    <s v="Clothing"/>
    <s v="Female"/>
    <n v="27"/>
    <s v="Miami"/>
    <s v="No"/>
    <n v="118"/>
    <n v="118"/>
    <n v="1"/>
    <n v="1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8776"/>
    <s v="BF1550"/>
    <d v="2024-01-22T00:00:00"/>
    <d v="2024-01-22T00:00:00"/>
    <s v="Clothing"/>
    <s v="Male"/>
    <n v="32"/>
    <s v="New Jersey"/>
    <s v="No"/>
    <n v="97"/>
    <n v="97"/>
    <n v="2"/>
    <n v="194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3310"/>
    <s v="BF1551"/>
    <d v="2024-08-03T00:00:00"/>
    <d v="2024-08-03T00:00:00"/>
    <s v="Ornaments"/>
    <s v="Male"/>
    <n v="24"/>
    <s v="Manchester"/>
    <s v="Yes"/>
    <n v="15"/>
    <n v="55"/>
    <n v="4"/>
    <n v="22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8773"/>
    <s v="BF1545"/>
    <d v="2024-01-16T00:00:00"/>
    <d v="2024-01-16T00:00:00"/>
    <s v="Other"/>
    <s v="Male"/>
    <n v="29"/>
    <s v="Portland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0395"/>
    <s v="BF1548"/>
    <d v="2024-10-11T00:00:00"/>
    <d v="2024-10-11T00:00:00"/>
    <s v="Clothing"/>
    <s v="Female"/>
    <n v="20"/>
    <s v="New Jersey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1132"/>
    <s v="BF1550"/>
    <d v="2023-12-20T00:00:00"/>
    <d v="2023-12-20T00:00:00"/>
    <s v="Clothing"/>
    <s v="Male"/>
    <n v="23"/>
    <s v="Las Vegas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7401"/>
    <s v="BF1546"/>
    <d v="2024-02-22T00:00:00"/>
    <d v="2024-02-22T00:00:00"/>
    <s v="Clothing"/>
    <s v="Female"/>
    <n v="32"/>
    <s v="Montreal"/>
    <s v="Yes"/>
    <n v="118"/>
    <n v="143"/>
    <n v="2"/>
    <n v="286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8752"/>
    <s v="BF1548"/>
    <d v="2024-10-07T00:00:00"/>
    <d v="2024-10-07T00:00:00"/>
    <s v="Clothing"/>
    <s v="Male"/>
    <n v="18"/>
    <s v="Portland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1206"/>
    <s v="BF1548"/>
    <d v="2024-06-26T00:00:00"/>
    <d v="2024-06-26T00:00:00"/>
    <s v="Clothing"/>
    <s v="Male"/>
    <n v="25"/>
    <s v="Cleveland"/>
    <s v="No"/>
    <n v="65"/>
    <n v="65"/>
    <n v="3"/>
    <n v="19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9157"/>
    <s v="BF1543"/>
    <d v="2024-10-14T00:00:00"/>
    <d v="2024-10-14T00:00:00"/>
    <s v="Clothing"/>
    <s v="Female"/>
    <n v="33"/>
    <s v="Memphis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7291"/>
    <s v="BF1548"/>
    <d v="2024-10-24T00:00:00"/>
    <d v="2024-10-24T00:00:00"/>
    <s v="Clothing"/>
    <s v="Male"/>
    <n v="20"/>
    <s v="New Delhi"/>
    <s v="Yes"/>
    <n v="65"/>
    <n v="135"/>
    <n v="1"/>
    <n v="13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3141"/>
    <s v="BF1554"/>
    <d v="2024-06-22T00:00:00"/>
    <d v="2024-06-22T00:00:00"/>
    <s v="Ornaments"/>
    <s v="Female"/>
    <n v="30"/>
    <s v="Cleveland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4604"/>
    <s v="BF1548"/>
    <d v="2023-12-08T00:00:00"/>
    <d v="2023-12-08T00:00:00"/>
    <s v="Clothing"/>
    <s v="Male"/>
    <n v="34"/>
    <s v="San Francisco"/>
    <s v="No"/>
    <n v="65"/>
    <n v="65"/>
    <n v="5"/>
    <n v="32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5004"/>
    <s v="BF1548"/>
    <d v="2024-04-12T00:00:00"/>
    <d v="2024-04-12T00:00:00"/>
    <s v="Clothing"/>
    <s v="Female"/>
    <n v="35"/>
    <s v="New York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6321"/>
    <s v="BF1553"/>
    <d v="2024-08-04T00:00:00"/>
    <d v="2024-08-04T00:00:00"/>
    <s v="Ornaments"/>
    <s v="Female"/>
    <n v="20"/>
    <s v="Sacramento"/>
    <s v="No"/>
    <n v="50"/>
    <n v="50"/>
    <n v="1"/>
    <n v="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6245"/>
    <s v="BF1544"/>
    <d v="2024-06-20T00:00:00"/>
    <d v="2024-06-20T00:00:00"/>
    <s v="Other"/>
    <s v="Male"/>
    <n v="26"/>
    <s v="Sacramento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1761"/>
    <s v="BF1548"/>
    <d v="2024-05-29T00:00:00"/>
    <d v="2024-05-29T00:00:00"/>
    <s v="Clothing"/>
    <s v="Male"/>
    <n v="23"/>
    <s v="New Delhi"/>
    <s v="Yes"/>
    <n v="65"/>
    <n v="135"/>
    <n v="1"/>
    <n v="13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5482"/>
    <s v="BF1543"/>
    <d v="2024-05-22T00:00:00"/>
    <d v="2024-05-22T00:00:00"/>
    <s v="Clothing"/>
    <s v="Female"/>
    <n v="35"/>
    <s v="Cardiff"/>
    <s v="Yes"/>
    <n v="100"/>
    <n v="140"/>
    <n v="1"/>
    <n v="1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9205"/>
    <s v="BF1547"/>
    <d v="2023-11-25T00:00:00"/>
    <d v="2023-11-25T00:00:00"/>
    <s v="Ornaments"/>
    <s v="Male"/>
    <n v="26"/>
    <s v="Dublin"/>
    <s v="Yes"/>
    <n v="32"/>
    <n v="72"/>
    <n v="1"/>
    <n v="72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8881"/>
    <s v="BF1551"/>
    <d v="2024-10-06T00:00:00"/>
    <d v="2024-10-06T00:00:00"/>
    <s v="Ornaments"/>
    <s v="Female"/>
    <n v="21"/>
    <s v="Dublin"/>
    <s v="Yes"/>
    <n v="15"/>
    <n v="55"/>
    <n v="3"/>
    <n v="1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9581"/>
    <s v="BF1555"/>
    <d v="2023-12-03T00:00:00"/>
    <d v="2023-12-03T00:00:00"/>
    <s v="Other"/>
    <s v="Male"/>
    <n v="23"/>
    <s v="Liverpool"/>
    <s v="Yes"/>
    <n v="23"/>
    <n v="63"/>
    <n v="2"/>
    <n v="126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2825"/>
    <s v="BF1548"/>
    <d v="2024-08-06T00:00:00"/>
    <d v="2024-08-06T00:00:00"/>
    <s v="Clothing"/>
    <s v="Female"/>
    <n v="31"/>
    <s v="New York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7038"/>
    <s v="BF1550"/>
    <d v="2024-05-13T00:00:00"/>
    <d v="2024-05-13T00:00:00"/>
    <s v="Clothing"/>
    <s v="Male"/>
    <n v="28"/>
    <s v="Dublin"/>
    <s v="Yes"/>
    <n v="97"/>
    <n v="137"/>
    <n v="1"/>
    <n v="13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3954"/>
    <s v="BF1552"/>
    <d v="2024-06-18T00:00:00"/>
    <d v="2024-06-18T00:00:00"/>
    <s v="Ornaments"/>
    <s v="Male"/>
    <n v="26"/>
    <s v="Portland"/>
    <s v="No"/>
    <n v="45"/>
    <n v="45"/>
    <n v="1"/>
    <n v="4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5061"/>
    <s v="BF1548"/>
    <d v="2023-11-18T00:00:00"/>
    <d v="2023-11-18T00:00:00"/>
    <s v="Clothing"/>
    <s v="Male"/>
    <n v="29"/>
    <s v="San Francisc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9511"/>
    <s v="BF1548"/>
    <d v="2024-08-17T00:00:00"/>
    <d v="2024-08-17T00:00:00"/>
    <s v="Clothing"/>
    <s v="Male"/>
    <n v="29"/>
    <s v="Portland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8071"/>
    <s v="BF1551"/>
    <d v="2024-09-25T00:00:00"/>
    <d v="2024-09-25T00:00:00"/>
    <s v="Ornaments"/>
    <s v="Male"/>
    <n v="23"/>
    <s v="Portland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3668"/>
    <s v="BF1548"/>
    <d v="2024-08-05T00:00:00"/>
    <d v="2024-08-05T00:00:00"/>
    <s v="Clothing"/>
    <s v="Male"/>
    <n v="24"/>
    <s v="Toronto"/>
    <s v="Yes"/>
    <n v="65"/>
    <n v="90"/>
    <n v="3"/>
    <n v="27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4655"/>
    <s v="BF1545"/>
    <d v="2024-03-30T00:00:00"/>
    <d v="2024-03-30T00:00:00"/>
    <s v="Other"/>
    <s v="Male"/>
    <n v="29"/>
    <s v="Toronto"/>
    <s v="Yes"/>
    <n v="10"/>
    <n v="35"/>
    <n v="1"/>
    <n v="3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1224"/>
    <s v="BF1555"/>
    <d v="2024-02-15T00:00:00"/>
    <d v="2024-02-15T00:00:00"/>
    <s v="Other"/>
    <s v="Female"/>
    <n v="25"/>
    <s v="San Antonio"/>
    <s v="No"/>
    <n v="23"/>
    <n v="23"/>
    <n v="4"/>
    <n v="9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4075"/>
    <s v="BF1553"/>
    <d v="2023-12-27T00:00:00"/>
    <d v="2023-12-27T00:00:00"/>
    <s v="Ornaments"/>
    <s v="Female"/>
    <n v="27"/>
    <s v="New York"/>
    <s v="No"/>
    <n v="50"/>
    <n v="50"/>
    <n v="2"/>
    <n v="1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3221"/>
    <s v="BF1552"/>
    <d v="2024-04-17T00:00:00"/>
    <d v="2024-04-17T00:00:00"/>
    <s v="Ornaments"/>
    <s v="Male"/>
    <n v="18"/>
    <s v="Mumbai"/>
    <s v="Yes"/>
    <n v="45"/>
    <n v="115"/>
    <n v="1"/>
    <n v="1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5808"/>
    <s v="BF1548"/>
    <d v="2023-12-10T00:00:00"/>
    <d v="2023-12-10T00:00:00"/>
    <s v="Clothing"/>
    <s v="Male"/>
    <n v="26"/>
    <s v="Cleveland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2198"/>
    <s v="BF1550"/>
    <d v="2024-09-12T00:00:00"/>
    <d v="2024-09-12T00:00:00"/>
    <s v="Clothing"/>
    <s v="Male"/>
    <n v="24"/>
    <s v="Las Vegas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2321"/>
    <s v="BF1549"/>
    <d v="2024-02-14T00:00:00"/>
    <d v="2024-02-14T00:00:00"/>
    <s v="Clothing"/>
    <s v="Male"/>
    <n v="31"/>
    <s v="New Jersey"/>
    <s v="No"/>
    <n v="130"/>
    <n v="130"/>
    <n v="1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0867"/>
    <s v="BF1543"/>
    <d v="2023-12-14T00:00:00"/>
    <d v="2023-12-14T00:00:00"/>
    <s v="Clothing"/>
    <s v="Female"/>
    <n v="20"/>
    <s v="Sydney"/>
    <s v="Yes"/>
    <n v="100"/>
    <n v="200"/>
    <n v="1"/>
    <n v="2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4359"/>
    <s v="BF1550"/>
    <d v="2023-12-26T00:00:00"/>
    <d v="2023-12-26T00:00:00"/>
    <s v="Clothing"/>
    <s v="Female"/>
    <n v="22"/>
    <s v="Miami"/>
    <s v="No"/>
    <n v="97"/>
    <n v="97"/>
    <n v="3"/>
    <n v="291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2856"/>
    <s v="BF1553"/>
    <d v="2023-11-30T00:00:00"/>
    <d v="2023-11-30T00:00:00"/>
    <s v="Ornaments"/>
    <s v="Male"/>
    <n v="22"/>
    <s v="Miami"/>
    <s v="No"/>
    <n v="50"/>
    <n v="50"/>
    <n v="1"/>
    <n v="5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6293"/>
    <s v="BF1553"/>
    <d v="2024-03-11T00:00:00"/>
    <d v="2024-03-11T00:00:00"/>
    <s v="Ornaments"/>
    <s v="Female"/>
    <n v="22"/>
    <s v="Portland"/>
    <s v="No"/>
    <n v="5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7536"/>
    <s v="BF1552"/>
    <d v="2024-03-03T00:00:00"/>
    <d v="2024-03-03T00:00:00"/>
    <s v="Ornaments"/>
    <s v="Male"/>
    <n v="19"/>
    <s v="Detroit"/>
    <s v="No"/>
    <n v="45"/>
    <n v="45"/>
    <n v="1"/>
    <n v="4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1987"/>
    <s v="BF1549"/>
    <d v="2024-02-05T00:00:00"/>
    <d v="2024-02-05T00:00:00"/>
    <s v="Clothing"/>
    <s v="Male"/>
    <n v="34"/>
    <s v="Cleveland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3101"/>
    <s v="BF1549"/>
    <d v="2024-06-27T00:00:00"/>
    <d v="2024-06-27T00:00:00"/>
    <s v="Clothing"/>
    <s v="Female"/>
    <n v="34"/>
    <s v="San Francisco"/>
    <s v="No"/>
    <n v="130"/>
    <n v="130"/>
    <n v="1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1202"/>
    <s v="BF1548"/>
    <d v="2024-06-15T00:00:00"/>
    <d v="2024-06-15T00:00:00"/>
    <s v="Clothing"/>
    <s v="Male"/>
    <n v="28"/>
    <s v="Mumbai"/>
    <s v="Yes"/>
    <n v="65"/>
    <n v="135"/>
    <n v="1"/>
    <n v="13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1176"/>
    <s v="BF1549"/>
    <d v="2024-04-15T00:00:00"/>
    <d v="2024-04-15T00:00:00"/>
    <s v="Clothing"/>
    <s v="Female"/>
    <n v="31"/>
    <s v="New York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3703"/>
    <s v="BF1550"/>
    <d v="2024-05-21T00:00:00"/>
    <d v="2024-05-21T00:00:00"/>
    <s v="Clothing"/>
    <s v="Male"/>
    <n v="19"/>
    <s v="London"/>
    <s v="Yes"/>
    <n v="97"/>
    <n v="137"/>
    <n v="1"/>
    <n v="13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5493"/>
    <s v="BF1544"/>
    <d v="2024-01-19T00:00:00"/>
    <d v="2024-01-19T00:00:00"/>
    <s v="Other"/>
    <s v="Male"/>
    <n v="25"/>
    <s v="Sacramento"/>
    <s v="No"/>
    <n v="9"/>
    <n v="9"/>
    <n v="1"/>
    <n v="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4712"/>
    <s v="BF1551"/>
    <d v="2023-12-03T00:00:00"/>
    <d v="2023-12-03T00:00:00"/>
    <s v="Ornaments"/>
    <s v="Female"/>
    <n v="19"/>
    <s v="Memphis"/>
    <s v="No"/>
    <n v="15"/>
    <n v="15"/>
    <n v="3"/>
    <n v="4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0962"/>
    <s v="BF1551"/>
    <d v="2023-12-19T00:00:00"/>
    <d v="2023-12-19T00:00:00"/>
    <s v="Ornaments"/>
    <s v="Male"/>
    <n v="22"/>
    <s v="Cleveland"/>
    <s v="No"/>
    <n v="15"/>
    <n v="15"/>
    <n v="2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3943"/>
    <s v="BF1547"/>
    <d v="2024-05-25T00:00:00"/>
    <d v="2024-05-25T00:00:00"/>
    <s v="Ornaments"/>
    <s v="Male"/>
    <n v="18"/>
    <s v="Memphis"/>
    <s v="No"/>
    <n v="32"/>
    <n v="32"/>
    <n v="2"/>
    <n v="6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2721"/>
    <s v="BF1548"/>
    <d v="2024-05-01T00:00:00"/>
    <d v="2024-05-01T00:00:00"/>
    <s v="Clothing"/>
    <s v="Female"/>
    <n v="21"/>
    <s v="Dublin"/>
    <s v="Yes"/>
    <n v="65"/>
    <n v="105"/>
    <n v="5"/>
    <n v="52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5447"/>
    <s v="BF1554"/>
    <d v="2024-01-02T00:00:00"/>
    <d v="2024-01-02T00:00:00"/>
    <s v="Ornaments"/>
    <s v="Female"/>
    <n v="27"/>
    <s v="New York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8574"/>
    <s v="BF1544"/>
    <d v="2023-12-14T00:00:00"/>
    <d v="2023-12-14T00:00:00"/>
    <s v="Other"/>
    <s v="Male"/>
    <n v="28"/>
    <s v="Miami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4353"/>
    <s v="BF1553"/>
    <d v="2024-06-12T00:00:00"/>
    <d v="2024-06-12T00:00:00"/>
    <s v="Ornaments"/>
    <s v="Female"/>
    <n v="35"/>
    <s v="Sacramento"/>
    <s v="No"/>
    <n v="50"/>
    <n v="50"/>
    <n v="5"/>
    <n v="2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4449"/>
    <s v="BF1554"/>
    <d v="2024-05-13T00:00:00"/>
    <d v="2024-05-13T00:00:00"/>
    <s v="Ornaments"/>
    <s v="Female"/>
    <n v="31"/>
    <s v="Toronto"/>
    <s v="Yes"/>
    <n v="20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2334"/>
    <s v="BF1552"/>
    <d v="2024-05-20T00:00:00"/>
    <d v="2024-05-20T00:00:00"/>
    <s v="Ornaments"/>
    <s v="Male"/>
    <n v="23"/>
    <s v="Miami"/>
    <s v="No"/>
    <n v="45"/>
    <n v="45"/>
    <n v="1"/>
    <n v="4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9710"/>
    <s v="BF1550"/>
    <d v="2024-10-05T00:00:00"/>
    <d v="2024-10-05T00:00:00"/>
    <s v="Clothing"/>
    <s v="Male"/>
    <n v="32"/>
    <s v="Mumbai"/>
    <s v="Yes"/>
    <n v="97"/>
    <n v="167"/>
    <n v="4"/>
    <n v="66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1291"/>
    <s v="BF1548"/>
    <d v="2024-05-23T00:00:00"/>
    <d v="2024-05-23T00:00:00"/>
    <s v="Clothing"/>
    <s v="Female"/>
    <n v="18"/>
    <s v="Sacrament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9165"/>
    <s v="BF1548"/>
    <d v="2024-04-02T00:00:00"/>
    <d v="2024-04-02T00:00:00"/>
    <s v="Clothing"/>
    <s v="Male"/>
    <n v="18"/>
    <s v="Las Vegas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4836"/>
    <s v="BF1548"/>
    <d v="2024-05-01T00:00:00"/>
    <d v="2024-05-01T00:00:00"/>
    <s v="Clothing"/>
    <s v="Male"/>
    <n v="29"/>
    <s v="Detroit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7734"/>
    <s v="BF1544"/>
    <d v="2024-09-24T00:00:00"/>
    <d v="2024-09-24T00:00:00"/>
    <s v="Other"/>
    <s v="Female"/>
    <n v="29"/>
    <s v="Manchester"/>
    <s v="Yes"/>
    <n v="9"/>
    <n v="49"/>
    <n v="1"/>
    <n v="4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7454"/>
    <s v="BF1548"/>
    <d v="2024-07-22T00:00:00"/>
    <d v="2024-07-22T00:00:00"/>
    <s v="Clothing"/>
    <s v="Male"/>
    <n v="34"/>
    <s v="Las Vegas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5053"/>
    <s v="BF1548"/>
    <d v="2024-10-08T00:00:00"/>
    <d v="2024-10-08T00:00:00"/>
    <s v="Clothing"/>
    <s v="Male"/>
    <n v="30"/>
    <s v="Las Vegas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7563"/>
    <s v="BF1551"/>
    <d v="2024-05-28T00:00:00"/>
    <d v="2024-05-28T00:00:00"/>
    <s v="Ornaments"/>
    <s v="Male"/>
    <n v="21"/>
    <s v="Mumbai"/>
    <s v="Yes"/>
    <n v="15"/>
    <n v="85"/>
    <n v="1"/>
    <n v="8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9818"/>
    <s v="BF1549"/>
    <d v="2024-10-07T00:00:00"/>
    <d v="2024-10-07T00:00:00"/>
    <s v="Clothing"/>
    <s v="Male"/>
    <n v="21"/>
    <s v="Memphis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6566"/>
    <s v="BF1554"/>
    <d v="2023-11-24T00:00:00"/>
    <d v="2023-11-24T00:00:00"/>
    <s v="Ornaments"/>
    <s v="Female"/>
    <n v="35"/>
    <s v="Sydney"/>
    <s v="Yes"/>
    <n v="20"/>
    <n v="120"/>
    <n v="3"/>
    <n v="36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7485"/>
    <s v="BF1548"/>
    <d v="2024-06-18T00:00:00"/>
    <d v="2024-06-18T00:00:00"/>
    <s v="Clothing"/>
    <s v="Female"/>
    <n v="31"/>
    <s v="Sacramento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3751"/>
    <s v="BF1550"/>
    <d v="2024-01-11T00:00:00"/>
    <d v="2024-01-11T00:00:00"/>
    <s v="Clothing"/>
    <s v="Male"/>
    <n v="22"/>
    <s v="Las Vegas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6568"/>
    <s v="BF1552"/>
    <d v="2024-07-24T00:00:00"/>
    <d v="2024-07-24T00:00:00"/>
    <s v="Ornaments"/>
    <s v="Male"/>
    <n v="18"/>
    <s v="New York"/>
    <s v="No"/>
    <n v="45"/>
    <n v="45"/>
    <n v="1"/>
    <n v="4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2024"/>
    <s v="BF1543"/>
    <d v="2024-08-21T00:00:00"/>
    <d v="2024-08-21T00:00:00"/>
    <s v="Clothing"/>
    <s v="Male"/>
    <n v="28"/>
    <s v="Detroit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2169"/>
    <s v="BF1543"/>
    <d v="2024-07-28T00:00:00"/>
    <d v="2024-07-28T00:00:00"/>
    <s v="Clothing"/>
    <s v="Male"/>
    <n v="35"/>
    <s v="Glasgow"/>
    <s v="Yes"/>
    <n v="100"/>
    <n v="140"/>
    <n v="4"/>
    <n v="5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5320"/>
    <s v="BF1548"/>
    <d v="2024-07-09T00:00:00"/>
    <d v="2024-07-09T00:00:00"/>
    <s v="Clothing"/>
    <s v="Male"/>
    <n v="25"/>
    <s v="Mumbai"/>
    <s v="Yes"/>
    <n v="65"/>
    <n v="135"/>
    <n v="1"/>
    <n v="13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9155"/>
    <s v="BF1545"/>
    <d v="2024-01-31T00:00:00"/>
    <d v="2024-01-31T00:00:00"/>
    <s v="Other"/>
    <s v="Female"/>
    <n v="19"/>
    <s v="Cardiff"/>
    <s v="Yes"/>
    <n v="10"/>
    <n v="50"/>
    <n v="3"/>
    <n v="15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7806"/>
    <s v="BF1546"/>
    <d v="2023-11-18T00:00:00"/>
    <d v="2023-11-18T00:00:00"/>
    <s v="Clothing"/>
    <s v="Male"/>
    <n v="30"/>
    <s v="Memphis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8438"/>
    <s v="BF1548"/>
    <d v="2024-03-03T00:00:00"/>
    <d v="2024-03-03T00:00:00"/>
    <s v="Clothing"/>
    <s v="Male"/>
    <n v="33"/>
    <s v="Miami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8824"/>
    <s v="BF1552"/>
    <d v="2024-07-28T00:00:00"/>
    <d v="2024-07-28T00:00:00"/>
    <s v="Ornaments"/>
    <s v="Male"/>
    <n v="31"/>
    <s v="New York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9577"/>
    <s v="BF1552"/>
    <d v="2024-02-13T00:00:00"/>
    <d v="2024-02-13T00:00:00"/>
    <s v="Ornaments"/>
    <s v="Male"/>
    <n v="25"/>
    <s v="New Jersey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0430"/>
    <s v="BF1544"/>
    <d v="2024-03-16T00:00:00"/>
    <d v="2024-03-16T00:00:00"/>
    <s v="Other"/>
    <s v="Male"/>
    <n v="31"/>
    <s v="Sydney"/>
    <s v="Yes"/>
    <n v="9"/>
    <n v="109"/>
    <n v="1"/>
    <n v="10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3354"/>
    <s v="BF1548"/>
    <d v="2024-10-03T00:00:00"/>
    <d v="2024-10-03T00:00:00"/>
    <s v="Clothing"/>
    <s v="Female"/>
    <n v="27"/>
    <s v="Pittsburgh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1385"/>
    <s v="BF1544"/>
    <d v="2023-12-29T00:00:00"/>
    <d v="2023-12-29T00:00:00"/>
    <s v="Other"/>
    <s v="Male"/>
    <n v="25"/>
    <s v="Glasgow"/>
    <s v="Yes"/>
    <n v="9"/>
    <n v="49"/>
    <n v="1"/>
    <n v="4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7111"/>
    <s v="BF1551"/>
    <d v="2024-07-07T00:00:00"/>
    <d v="2024-07-07T00:00:00"/>
    <s v="Ornaments"/>
    <s v="Female"/>
    <n v="18"/>
    <s v="Memphis"/>
    <s v="No"/>
    <n v="15"/>
    <n v="15"/>
    <n v="3"/>
    <n v="4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6757"/>
    <s v="BF1545"/>
    <d v="2023-12-13T00:00:00"/>
    <d v="2023-12-13T00:00:00"/>
    <s v="Other"/>
    <s v="Female"/>
    <n v="28"/>
    <s v="Montreal"/>
    <s v="Yes"/>
    <n v="10"/>
    <n v="35"/>
    <n v="3"/>
    <n v="10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4647"/>
    <s v="BF1544"/>
    <d v="2024-02-03T00:00:00"/>
    <d v="2024-02-03T00:00:00"/>
    <s v="Other"/>
    <s v="Male"/>
    <n v="30"/>
    <s v="Dublin"/>
    <s v="Yes"/>
    <n v="9"/>
    <n v="49"/>
    <n v="2"/>
    <n v="9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7345"/>
    <s v="BF1546"/>
    <d v="2024-06-15T00:00:00"/>
    <d v="2024-06-15T00:00:00"/>
    <s v="Clothing"/>
    <s v="Male"/>
    <n v="21"/>
    <s v="San Francisco"/>
    <s v="No"/>
    <n v="118"/>
    <n v="118"/>
    <n v="1"/>
    <n v="11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1629"/>
    <s v="BF1548"/>
    <d v="2024-04-03T00:00:00"/>
    <d v="2024-04-03T00:00:00"/>
    <s v="Clothing"/>
    <s v="Male"/>
    <n v="32"/>
    <s v="Austin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4255"/>
    <s v="BF1548"/>
    <d v="2023-11-09T00:00:00"/>
    <d v="2023-11-09T00:00:00"/>
    <s v="Clothing"/>
    <s v="Male"/>
    <n v="27"/>
    <s v="Detroit"/>
    <s v="No"/>
    <n v="65"/>
    <n v="65"/>
    <n v="2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5379"/>
    <s v="BF1549"/>
    <d v="2024-05-27T00:00:00"/>
    <d v="2024-05-27T00:00:00"/>
    <s v="Clothing"/>
    <s v="Male"/>
    <n v="19"/>
    <s v="Pittsburgh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7870"/>
    <s v="BF1550"/>
    <d v="2024-10-31T00:00:00"/>
    <d v="2024-10-31T00:00:00"/>
    <s v="Clothing"/>
    <s v="Male"/>
    <n v="23"/>
    <s v="San Antonio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8444"/>
    <s v="BF1550"/>
    <d v="2024-05-07T00:00:00"/>
    <d v="2024-05-07T00:00:00"/>
    <s v="Clothing"/>
    <s v="Male"/>
    <n v="20"/>
    <s v="Austin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1376"/>
    <s v="BF1546"/>
    <d v="2024-08-06T00:00:00"/>
    <d v="2024-08-06T00:00:00"/>
    <s v="Clothing"/>
    <s v="Male"/>
    <n v="28"/>
    <s v="San Antonio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2021"/>
    <s v="BF1548"/>
    <d v="2024-05-14T00:00:00"/>
    <d v="2024-05-14T00:00:00"/>
    <s v="Clothing"/>
    <s v="Female"/>
    <n v="34"/>
    <s v="Pittsburgh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8812"/>
    <s v="BF1553"/>
    <d v="2024-03-27T00:00:00"/>
    <d v="2024-03-27T00:00:00"/>
    <s v="Ornaments"/>
    <s v="Female"/>
    <n v="31"/>
    <s v="Memphis"/>
    <s v="No"/>
    <n v="50"/>
    <n v="50"/>
    <n v="1"/>
    <n v="5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2785"/>
    <s v="BF1551"/>
    <d v="2024-05-27T00:00:00"/>
    <d v="2024-05-27T00:00:00"/>
    <s v="Ornaments"/>
    <s v="Male"/>
    <n v="34"/>
    <s v="Pittsburgh"/>
    <s v="No"/>
    <n v="15"/>
    <n v="15"/>
    <n v="2"/>
    <n v="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9766"/>
    <s v="BF1543"/>
    <d v="2023-11-10T00:00:00"/>
    <d v="2023-11-10T00:00:00"/>
    <s v="Clothing"/>
    <s v="Male"/>
    <n v="25"/>
    <s v="New Jersey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0204"/>
    <s v="BF1543"/>
    <d v="2024-03-10T00:00:00"/>
    <d v="2024-03-10T00:00:00"/>
    <s v="Clothing"/>
    <s v="Female"/>
    <n v="31"/>
    <s v="Miami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7436"/>
    <s v="BF1554"/>
    <d v="2024-09-21T00:00:00"/>
    <d v="2024-09-21T00:00:00"/>
    <s v="Ornaments"/>
    <s v="Male"/>
    <n v="28"/>
    <s v="Paris"/>
    <s v="Yes"/>
    <n v="20"/>
    <n v="70"/>
    <n v="2"/>
    <n v="14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9901"/>
    <s v="BF1550"/>
    <d v="2023-12-06T00:00:00"/>
    <d v="2023-12-06T00:00:00"/>
    <s v="Clothing"/>
    <s v="Female"/>
    <n v="28"/>
    <s v="Las Vegas"/>
    <s v="No"/>
    <n v="97"/>
    <n v="97"/>
    <n v="2"/>
    <n v="19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3467"/>
    <s v="BF1544"/>
    <d v="2023-12-14T00:00:00"/>
    <d v="2023-12-14T00:00:00"/>
    <s v="Other"/>
    <s v="Female"/>
    <n v="28"/>
    <s v="Pittsburgh"/>
    <s v="No"/>
    <n v="9"/>
    <n v="9"/>
    <n v="2"/>
    <n v="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0798"/>
    <s v="BF1554"/>
    <d v="2024-08-14T00:00:00"/>
    <d v="2024-08-14T00:00:00"/>
    <s v="Ornaments"/>
    <s v="Female"/>
    <n v="27"/>
    <s v="Cardiff"/>
    <s v="Yes"/>
    <n v="20"/>
    <n v="60"/>
    <n v="3"/>
    <n v="18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7068"/>
    <s v="BF1548"/>
    <d v="2024-04-18T00:00:00"/>
    <d v="2024-04-18T00:00:00"/>
    <s v="Clothing"/>
    <s v="Male"/>
    <n v="35"/>
    <s v="New Jersey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8355"/>
    <s v="BF1550"/>
    <d v="2024-02-22T00:00:00"/>
    <d v="2024-02-22T00:00:00"/>
    <s v="Clothing"/>
    <s v="Male"/>
    <n v="28"/>
    <s v="New York"/>
    <s v="No"/>
    <n v="97"/>
    <n v="97"/>
    <n v="2"/>
    <n v="19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3959"/>
    <s v="BF1550"/>
    <d v="2024-10-13T00:00:00"/>
    <d v="2024-10-13T00:00:00"/>
    <s v="Clothing"/>
    <s v="Female"/>
    <n v="28"/>
    <s v="San Francisco"/>
    <s v="No"/>
    <n v="97"/>
    <n v="97"/>
    <n v="4"/>
    <n v="38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0019"/>
    <s v="BF1543"/>
    <d v="2024-03-23T00:00:00"/>
    <d v="2024-03-23T00:00:00"/>
    <s v="Clothing"/>
    <s v="Male"/>
    <n v="32"/>
    <s v="Memphis"/>
    <s v="No"/>
    <n v="100"/>
    <n v="100"/>
    <n v="3"/>
    <n v="3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5618"/>
    <s v="BF1545"/>
    <d v="2024-10-24T00:00:00"/>
    <d v="2024-10-24T00:00:00"/>
    <s v="Other"/>
    <s v="Male"/>
    <n v="18"/>
    <s v="Portland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3806"/>
    <s v="BF1548"/>
    <d v="2024-05-21T00:00:00"/>
    <d v="2024-05-21T00:00:00"/>
    <s v="Clothing"/>
    <s v="Male"/>
    <n v="28"/>
    <s v="Memphis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9590"/>
    <s v="BF1554"/>
    <d v="2024-04-22T00:00:00"/>
    <d v="2024-04-22T00:00:00"/>
    <s v="Ornaments"/>
    <s v="Female"/>
    <n v="26"/>
    <s v="Sacramento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3759"/>
    <s v="BF1554"/>
    <d v="2024-08-07T00:00:00"/>
    <d v="2024-08-07T00:00:00"/>
    <s v="Ornaments"/>
    <s v="Female"/>
    <n v="26"/>
    <s v="Las Vegas"/>
    <s v="No"/>
    <n v="20"/>
    <n v="20"/>
    <n v="1"/>
    <n v="2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0613"/>
    <s v="BF1549"/>
    <d v="2023-11-11T00:00:00"/>
    <d v="2023-11-11T00:00:00"/>
    <s v="Clothing"/>
    <s v="Female"/>
    <n v="19"/>
    <s v="New York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3621"/>
    <s v="BF1550"/>
    <d v="2023-12-29T00:00:00"/>
    <d v="2023-12-29T00:00:00"/>
    <s v="Clothing"/>
    <s v="Male"/>
    <n v="25"/>
    <s v="Portland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5400"/>
    <s v="BF1548"/>
    <d v="2024-01-04T00:00:00"/>
    <d v="2024-01-04T00:00:00"/>
    <s v="Clothing"/>
    <s v="Male"/>
    <n v="35"/>
    <s v="Manchester"/>
    <s v="Yes"/>
    <n v="65"/>
    <n v="105"/>
    <n v="2"/>
    <n v="21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3412"/>
    <s v="BF1548"/>
    <d v="2024-04-27T00:00:00"/>
    <d v="2024-04-27T00:00:00"/>
    <s v="Clothing"/>
    <s v="Male"/>
    <n v="20"/>
    <s v="New York"/>
    <s v="No"/>
    <n v="65"/>
    <n v="65"/>
    <n v="5"/>
    <n v="32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2238"/>
    <s v="BF1548"/>
    <d v="2024-06-29T00:00:00"/>
    <d v="2024-06-29T00:00:00"/>
    <s v="Clothing"/>
    <s v="Male"/>
    <n v="33"/>
    <s v="Miami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1340"/>
    <s v="BF1544"/>
    <d v="2024-08-13T00:00:00"/>
    <d v="2024-08-13T00:00:00"/>
    <s v="Other"/>
    <s v="Male"/>
    <n v="27"/>
    <s v="Miami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8371"/>
    <s v="BF1551"/>
    <d v="2024-02-21T00:00:00"/>
    <d v="2024-02-21T00:00:00"/>
    <s v="Ornaments"/>
    <s v="Female"/>
    <n v="20"/>
    <s v="Manchester"/>
    <s v="Yes"/>
    <n v="15"/>
    <n v="55"/>
    <n v="1"/>
    <n v="5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5599"/>
    <s v="BF1549"/>
    <d v="2024-05-20T00:00:00"/>
    <d v="2024-05-20T00:00:00"/>
    <s v="Clothing"/>
    <s v="Female"/>
    <n v="21"/>
    <s v="Manchester"/>
    <s v="Yes"/>
    <n v="130"/>
    <n v="170"/>
    <n v="1"/>
    <n v="17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2886"/>
    <s v="BF1550"/>
    <d v="2024-11-01T00:00:00"/>
    <d v="2024-11-01T00:00:00"/>
    <s v="Clothing"/>
    <s v="Male"/>
    <n v="26"/>
    <s v="Dublin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22442"/>
    <s v="BF1550"/>
    <d v="2024-06-17T00:00:00"/>
    <d v="2024-06-17T00:00:00"/>
    <s v="Clothing"/>
    <s v="Male"/>
    <n v="34"/>
    <s v="Detroit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4941"/>
    <s v="BF1548"/>
    <d v="2024-08-29T00:00:00"/>
    <d v="2024-08-29T00:00:00"/>
    <s v="Clothing"/>
    <s v="Male"/>
    <n v="29"/>
    <s v="Manchester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2715"/>
    <s v="BF1548"/>
    <d v="2023-12-11T00:00:00"/>
    <d v="2023-12-11T00:00:00"/>
    <s v="Clothing"/>
    <s v="Male"/>
    <n v="34"/>
    <s v="Pittsburgh"/>
    <s v="No"/>
    <n v="65"/>
    <n v="65"/>
    <n v="3"/>
    <n v="19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6373"/>
    <s v="BF1548"/>
    <d v="2023-12-13T00:00:00"/>
    <d v="2023-12-13T00:00:00"/>
    <s v="Clothing"/>
    <s v="Male"/>
    <n v="28"/>
    <s v="Cleveland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7272"/>
    <s v="BF1548"/>
    <d v="2024-01-27T00:00:00"/>
    <d v="2024-01-27T00:00:00"/>
    <s v="Clothing"/>
    <s v="Female"/>
    <n v="21"/>
    <s v="New York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2066"/>
    <s v="BF1546"/>
    <d v="2024-08-24T00:00:00"/>
    <d v="2024-08-24T00:00:00"/>
    <s v="Clothing"/>
    <s v="Male"/>
    <n v="34"/>
    <s v="San Antonio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8549"/>
    <s v="BF1544"/>
    <d v="2024-04-07T00:00:00"/>
    <d v="2024-04-07T00:00:00"/>
    <s v="Other"/>
    <s v="Male"/>
    <n v="33"/>
    <s v="New Jersey"/>
    <s v="No"/>
    <n v="9"/>
    <n v="9"/>
    <n v="3"/>
    <n v="2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7834"/>
    <s v="BF1550"/>
    <d v="2024-02-14T00:00:00"/>
    <d v="2024-02-14T00:00:00"/>
    <s v="Clothing"/>
    <s v="Female"/>
    <n v="18"/>
    <s v="Austin"/>
    <s v="No"/>
    <n v="97"/>
    <n v="97"/>
    <n v="4"/>
    <n v="38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1522"/>
    <s v="BF1548"/>
    <d v="2024-04-05T00:00:00"/>
    <d v="2024-04-05T00:00:00"/>
    <s v="Clothing"/>
    <s v="Male"/>
    <n v="33"/>
    <s v="Portland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0033"/>
    <s v="BF1548"/>
    <d v="2024-09-03T00:00:00"/>
    <d v="2024-09-03T00:00:00"/>
    <s v="Clothing"/>
    <s v="Male"/>
    <n v="24"/>
    <s v="London"/>
    <s v="Yes"/>
    <n v="65"/>
    <n v="105"/>
    <n v="1"/>
    <n v="10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3920"/>
    <s v="BF1549"/>
    <d v="2023-11-14T00:00:00"/>
    <d v="2023-11-14T00:00:00"/>
    <s v="Clothing"/>
    <s v="Male"/>
    <n v="25"/>
    <s v="Paris"/>
    <s v="Yes"/>
    <n v="130"/>
    <n v="180"/>
    <n v="1"/>
    <n v="18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2254"/>
    <s v="BF1543"/>
    <d v="2023-12-28T00:00:00"/>
    <d v="2023-12-28T00:00:00"/>
    <s v="Clothing"/>
    <s v="Male"/>
    <n v="18"/>
    <s v="New York"/>
    <s v="No"/>
    <n v="100"/>
    <n v="100"/>
    <n v="3"/>
    <n v="3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5990"/>
    <s v="BF1544"/>
    <d v="2024-06-29T00:00:00"/>
    <d v="2024-06-29T00:00:00"/>
    <s v="Other"/>
    <s v="Female"/>
    <n v="23"/>
    <s v="Manchester"/>
    <s v="Yes"/>
    <n v="9"/>
    <n v="49"/>
    <n v="1"/>
    <n v="4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2064"/>
    <s v="BF1543"/>
    <d v="2024-09-16T00:00:00"/>
    <d v="2024-09-16T00:00:00"/>
    <s v="Clothing"/>
    <s v="Male"/>
    <n v="30"/>
    <s v="Cardiff"/>
    <s v="Yes"/>
    <n v="100"/>
    <n v="140"/>
    <n v="1"/>
    <n v="14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6478"/>
    <s v="BF1548"/>
    <d v="2023-12-12T00:00:00"/>
    <d v="2023-12-12T00:00:00"/>
    <s v="Clothing"/>
    <s v="Male"/>
    <n v="33"/>
    <s v="Las Vegas"/>
    <s v="No"/>
    <n v="65"/>
    <n v="65"/>
    <n v="4"/>
    <n v="2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4693"/>
    <s v="BF1548"/>
    <d v="2024-02-19T00:00:00"/>
    <d v="2024-02-19T00:00:00"/>
    <s v="Clothing"/>
    <s v="Male"/>
    <n v="35"/>
    <s v="Austin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2075"/>
    <s v="BF1554"/>
    <d v="2024-02-26T00:00:00"/>
    <d v="2024-02-26T00:00:00"/>
    <s v="Ornaments"/>
    <s v="Male"/>
    <n v="19"/>
    <s v="Sacramento"/>
    <s v="No"/>
    <n v="20"/>
    <n v="20"/>
    <n v="2"/>
    <n v="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3872"/>
    <s v="BF1554"/>
    <d v="2024-01-19T00:00:00"/>
    <d v="2024-01-19T00:00:00"/>
    <s v="Ornaments"/>
    <s v="Male"/>
    <n v="22"/>
    <s v="Detroit"/>
    <s v="No"/>
    <n v="20"/>
    <n v="20"/>
    <n v="1"/>
    <n v="2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3479"/>
    <s v="BF1555"/>
    <d v="2024-05-27T00:00:00"/>
    <d v="2024-05-27T00:00:00"/>
    <s v="Other"/>
    <s v="Male"/>
    <n v="30"/>
    <s v="Sydney"/>
    <s v="Yes"/>
    <n v="23"/>
    <n v="123"/>
    <n v="1"/>
    <n v="123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2756"/>
    <s v="BF1548"/>
    <d v="2024-01-13T00:00:00"/>
    <d v="2024-01-13T00:00:00"/>
    <s v="Clothing"/>
    <s v="Male"/>
    <n v="28"/>
    <s v="San Francisc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7721"/>
    <s v="BF1548"/>
    <d v="2024-10-17T00:00:00"/>
    <d v="2024-10-17T00:00:00"/>
    <s v="Clothing"/>
    <s v="Male"/>
    <n v="29"/>
    <s v="San Francisc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2180"/>
    <s v="BF1550"/>
    <d v="2024-08-20T00:00:00"/>
    <d v="2024-08-20T00:00:00"/>
    <s v="Clothing"/>
    <s v="Male"/>
    <n v="25"/>
    <s v="Sacramento"/>
    <s v="No"/>
    <n v="97"/>
    <n v="97"/>
    <n v="2"/>
    <n v="19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0770"/>
    <s v="BF1551"/>
    <d v="2024-02-02T00:00:00"/>
    <d v="2024-02-02T00:00:00"/>
    <s v="Ornaments"/>
    <s v="Female"/>
    <n v="19"/>
    <s v="Sacramento"/>
    <s v="No"/>
    <n v="15"/>
    <n v="15"/>
    <n v="3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0504"/>
    <s v="BF1548"/>
    <d v="2024-03-25T00:00:00"/>
    <d v="2024-03-25T00:00:00"/>
    <s v="Clothing"/>
    <s v="Male"/>
    <n v="18"/>
    <s v="New Jersey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7652"/>
    <s v="BF1554"/>
    <d v="2024-10-21T00:00:00"/>
    <d v="2024-10-21T00:00:00"/>
    <s v="Ornaments"/>
    <s v="Female"/>
    <n v="19"/>
    <s v="New York"/>
    <s v="No"/>
    <n v="20"/>
    <n v="20"/>
    <n v="1"/>
    <n v="2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8452"/>
    <s v="BF1551"/>
    <d v="2024-01-07T00:00:00"/>
    <d v="2024-01-07T00:00:00"/>
    <s v="Ornaments"/>
    <s v="Female"/>
    <n v="26"/>
    <s v="Portland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6828"/>
    <s v="BF1554"/>
    <d v="2024-07-26T00:00:00"/>
    <d v="2024-07-26T00:00:00"/>
    <s v="Ornaments"/>
    <s v="Male"/>
    <n v="34"/>
    <s v="Memphis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5111"/>
    <s v="BF1548"/>
    <d v="2024-02-17T00:00:00"/>
    <d v="2024-02-17T00:00:00"/>
    <s v="Clothing"/>
    <s v="Female"/>
    <n v="18"/>
    <s v="Sacramento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0944"/>
    <s v="BF1549"/>
    <d v="2024-01-26T00:00:00"/>
    <d v="2024-01-26T00:00:00"/>
    <s v="Clothing"/>
    <s v="Female"/>
    <n v="34"/>
    <s v="Sacramento"/>
    <s v="No"/>
    <n v="130"/>
    <n v="130"/>
    <n v="1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5329"/>
    <s v="BF1543"/>
    <d v="2024-09-27T00:00:00"/>
    <d v="2024-09-27T00:00:00"/>
    <s v="Clothing"/>
    <s v="Male"/>
    <n v="31"/>
    <s v="San Francisco"/>
    <s v="No"/>
    <n v="100"/>
    <n v="100"/>
    <n v="1"/>
    <n v="1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9948"/>
    <s v="BF1545"/>
    <d v="2023-11-29T00:00:00"/>
    <d v="2023-11-29T00:00:00"/>
    <s v="Other"/>
    <s v="Male"/>
    <n v="27"/>
    <s v="Portland"/>
    <s v="No"/>
    <n v="10"/>
    <n v="10"/>
    <n v="3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6598"/>
    <s v="BF1546"/>
    <d v="2024-08-15T00:00:00"/>
    <d v="2024-08-15T00:00:00"/>
    <s v="Clothing"/>
    <s v="Male"/>
    <n v="27"/>
    <s v="Cleveland"/>
    <s v="No"/>
    <n v="118"/>
    <n v="118"/>
    <n v="3"/>
    <n v="35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4614"/>
    <s v="BF1543"/>
    <d v="2024-03-08T00:00:00"/>
    <d v="2024-03-08T00:00:00"/>
    <s v="Clothing"/>
    <s v="Male"/>
    <n v="31"/>
    <s v="Manchester"/>
    <s v="Yes"/>
    <n v="100"/>
    <n v="140"/>
    <n v="1"/>
    <n v="14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8417"/>
    <s v="BF1555"/>
    <d v="2023-11-12T00:00:00"/>
    <d v="2023-11-12T00:00:00"/>
    <s v="Other"/>
    <s v="Male"/>
    <n v="28"/>
    <s v="New Jersey"/>
    <s v="No"/>
    <n v="23"/>
    <n v="23"/>
    <n v="1"/>
    <n v="23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3027"/>
    <s v="BF1545"/>
    <d v="2024-09-26T00:00:00"/>
    <d v="2024-09-26T00:00:00"/>
    <s v="Other"/>
    <s v="Female"/>
    <n v="18"/>
    <s v="Detroit"/>
    <s v="No"/>
    <n v="10"/>
    <n v="10"/>
    <n v="5"/>
    <n v="5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2708"/>
    <s v="BF1545"/>
    <d v="2024-03-16T00:00:00"/>
    <d v="2024-03-16T00:00:00"/>
    <s v="Other"/>
    <s v="Male"/>
    <n v="33"/>
    <s v="Cleveland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4936"/>
    <s v="BF1548"/>
    <d v="2024-04-14T00:00:00"/>
    <d v="2024-04-14T00:00:00"/>
    <s v="Clothing"/>
    <s v="Male"/>
    <n v="22"/>
    <s v="Dublin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3591"/>
    <s v="BF1554"/>
    <d v="2024-02-28T00:00:00"/>
    <d v="2024-02-28T00:00:00"/>
    <s v="Ornaments"/>
    <s v="Male"/>
    <n v="21"/>
    <s v="New Delhi"/>
    <s v="Yes"/>
    <n v="20"/>
    <n v="90"/>
    <n v="1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3700"/>
    <s v="BF1543"/>
    <d v="2024-01-03T00:00:00"/>
    <d v="2024-01-03T00:00:00"/>
    <s v="Clothing"/>
    <s v="Male"/>
    <n v="18"/>
    <s v="Glasgow"/>
    <s v="Yes"/>
    <n v="100"/>
    <n v="140"/>
    <n v="3"/>
    <n v="4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0164"/>
    <s v="BF1546"/>
    <d v="2024-04-27T00:00:00"/>
    <d v="2024-04-27T00:00:00"/>
    <s v="Clothing"/>
    <s v="Male"/>
    <n v="24"/>
    <s v="London"/>
    <s v="Yes"/>
    <n v="118"/>
    <n v="158"/>
    <n v="1"/>
    <n v="15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0324"/>
    <s v="BF1543"/>
    <d v="2024-04-10T00:00:00"/>
    <d v="2024-04-10T00:00:00"/>
    <s v="Clothing"/>
    <s v="Male"/>
    <n v="27"/>
    <s v="Austin"/>
    <s v="No"/>
    <n v="100"/>
    <n v="100"/>
    <n v="1"/>
    <n v="1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1573"/>
    <s v="BF1543"/>
    <d v="2024-03-27T00:00:00"/>
    <d v="2024-03-27T00:00:00"/>
    <s v="Clothing"/>
    <s v="Female"/>
    <n v="18"/>
    <s v="Detroit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2568"/>
    <s v="BF1546"/>
    <d v="2024-07-13T00:00:00"/>
    <d v="2024-07-13T00:00:00"/>
    <s v="Clothing"/>
    <s v="Male"/>
    <n v="26"/>
    <s v="New York"/>
    <s v="No"/>
    <n v="118"/>
    <n v="118"/>
    <n v="3"/>
    <n v="354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5854"/>
    <s v="BF1552"/>
    <d v="2024-06-03T00:00:00"/>
    <d v="2024-06-03T00:00:00"/>
    <s v="Ornaments"/>
    <s v="Male"/>
    <n v="32"/>
    <s v="New Delhi"/>
    <s v="Yes"/>
    <n v="45"/>
    <n v="115"/>
    <n v="1"/>
    <n v="1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1767"/>
    <s v="BF1544"/>
    <d v="2024-07-25T00:00:00"/>
    <d v="2024-07-25T00:00:00"/>
    <s v="Other"/>
    <s v="Female"/>
    <n v="35"/>
    <s v="Glasgow"/>
    <s v="Yes"/>
    <n v="9"/>
    <n v="49"/>
    <n v="2"/>
    <n v="9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1776"/>
    <s v="BF1543"/>
    <d v="2024-07-08T00:00:00"/>
    <d v="2024-07-08T00:00:00"/>
    <s v="Clothing"/>
    <s v="Male"/>
    <n v="32"/>
    <s v="Portland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6106"/>
    <s v="BF1544"/>
    <d v="2024-04-16T00:00:00"/>
    <d v="2024-04-16T00:00:00"/>
    <s v="Other"/>
    <s v="Male"/>
    <n v="33"/>
    <s v="Detroit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9676"/>
    <s v="BF1544"/>
    <d v="2024-05-21T00:00:00"/>
    <d v="2024-05-21T00:00:00"/>
    <s v="Other"/>
    <s v="Female"/>
    <n v="32"/>
    <s v="Las Vegas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4946"/>
    <s v="BF1553"/>
    <d v="2024-09-29T00:00:00"/>
    <d v="2024-09-29T00:00:00"/>
    <s v="Ornaments"/>
    <s v="Male"/>
    <n v="19"/>
    <s v="Detroit"/>
    <s v="No"/>
    <n v="5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1290"/>
    <s v="BF1553"/>
    <d v="2024-06-08T00:00:00"/>
    <d v="2024-06-08T00:00:00"/>
    <s v="Ornaments"/>
    <s v="Male"/>
    <n v="26"/>
    <s v="Montreal"/>
    <s v="Yes"/>
    <n v="50"/>
    <n v="75"/>
    <n v="3"/>
    <n v="22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1231"/>
    <s v="BF1544"/>
    <d v="2023-12-18T00:00:00"/>
    <d v="2023-12-18T00:00:00"/>
    <s v="Other"/>
    <s v="Male"/>
    <n v="31"/>
    <s v="Pittsburgh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3578"/>
    <s v="BF1554"/>
    <d v="2024-09-30T00:00:00"/>
    <d v="2024-09-30T00:00:00"/>
    <s v="Ornaments"/>
    <s v="Female"/>
    <n v="33"/>
    <s v="San Antonio"/>
    <s v="No"/>
    <n v="20"/>
    <n v="20"/>
    <n v="1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2569"/>
    <s v="BF1546"/>
    <d v="2024-07-08T00:00:00"/>
    <d v="2024-07-08T00:00:00"/>
    <s v="Clothing"/>
    <s v="Male"/>
    <n v="23"/>
    <s v="Cardiff"/>
    <s v="Yes"/>
    <n v="118"/>
    <n v="158"/>
    <n v="2"/>
    <n v="316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5991"/>
    <s v="BF1548"/>
    <d v="2024-04-08T00:00:00"/>
    <d v="2024-04-08T00:00:00"/>
    <s v="Clothing"/>
    <s v="Male"/>
    <n v="25"/>
    <s v="Austin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2664"/>
    <s v="BF1545"/>
    <d v="2024-01-09T00:00:00"/>
    <d v="2024-01-09T00:00:00"/>
    <s v="Other"/>
    <s v="Male"/>
    <n v="29"/>
    <s v="New York"/>
    <s v="No"/>
    <n v="10"/>
    <n v="10"/>
    <n v="4"/>
    <n v="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9254"/>
    <s v="BF1544"/>
    <d v="2024-04-08T00:00:00"/>
    <d v="2024-04-08T00:00:00"/>
    <s v="Other"/>
    <s v="Male"/>
    <n v="21"/>
    <s v="New York"/>
    <s v="No"/>
    <n v="9"/>
    <n v="9"/>
    <n v="3"/>
    <n v="2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0401"/>
    <s v="BF1544"/>
    <d v="2024-09-26T00:00:00"/>
    <d v="2024-09-26T00:00:00"/>
    <s v="Other"/>
    <s v="Male"/>
    <n v="33"/>
    <s v="New Jersey"/>
    <s v="No"/>
    <n v="9"/>
    <n v="9"/>
    <n v="2"/>
    <n v="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3989"/>
    <s v="BF1543"/>
    <d v="2023-11-21T00:00:00"/>
    <d v="2023-11-21T00:00:00"/>
    <s v="Clothing"/>
    <s v="Male"/>
    <n v="32"/>
    <s v="Glasgow"/>
    <s v="Yes"/>
    <n v="100"/>
    <n v="140"/>
    <n v="4"/>
    <n v="5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8419"/>
    <s v="BF1554"/>
    <d v="2024-03-04T00:00:00"/>
    <d v="2024-03-04T00:00:00"/>
    <s v="Ornaments"/>
    <s v="Female"/>
    <n v="18"/>
    <s v="Las Vegas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5654"/>
    <s v="BF1544"/>
    <d v="2024-07-18T00:00:00"/>
    <d v="2024-07-18T00:00:00"/>
    <s v="Other"/>
    <s v="Male"/>
    <n v="27"/>
    <s v="Austin"/>
    <s v="No"/>
    <n v="9"/>
    <n v="9"/>
    <n v="4"/>
    <n v="3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1174"/>
    <s v="BF1544"/>
    <d v="2024-01-13T00:00:00"/>
    <d v="2024-01-13T00:00:00"/>
    <s v="Other"/>
    <s v="Male"/>
    <n v="26"/>
    <s v="Cleveland"/>
    <s v="No"/>
    <n v="9"/>
    <n v="9"/>
    <n v="2"/>
    <n v="18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5120"/>
    <s v="BF1543"/>
    <d v="2024-06-29T00:00:00"/>
    <d v="2024-06-29T00:00:00"/>
    <s v="Clothing"/>
    <s v="Male"/>
    <n v="35"/>
    <s v="Manchester"/>
    <s v="Yes"/>
    <n v="100"/>
    <n v="140"/>
    <n v="2"/>
    <n v="28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5551"/>
    <s v="BF1549"/>
    <d v="2024-08-16T00:00:00"/>
    <d v="2024-08-16T00:00:00"/>
    <s v="Clothing"/>
    <s v="Male"/>
    <n v="20"/>
    <s v="San Francisco"/>
    <s v="No"/>
    <n v="130"/>
    <n v="130"/>
    <n v="3"/>
    <n v="39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0303"/>
    <s v="BF1543"/>
    <d v="2024-05-21T00:00:00"/>
    <d v="2024-05-21T00:00:00"/>
    <s v="Clothing"/>
    <s v="Male"/>
    <n v="18"/>
    <s v="Mumbai"/>
    <s v="Yes"/>
    <n v="100"/>
    <n v="170"/>
    <n v="1"/>
    <n v="17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1960"/>
    <s v="BF1554"/>
    <d v="2024-07-27T00:00:00"/>
    <d v="2024-07-27T00:00:00"/>
    <s v="Ornaments"/>
    <s v="Male"/>
    <n v="27"/>
    <s v="Cleveland"/>
    <s v="No"/>
    <n v="20"/>
    <n v="20"/>
    <n v="1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5590"/>
    <s v="BF1550"/>
    <d v="2023-12-17T00:00:00"/>
    <d v="2023-12-17T00:00:00"/>
    <s v="Clothing"/>
    <s v="Male"/>
    <n v="26"/>
    <s v="Austin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6509"/>
    <s v="BF1548"/>
    <d v="2024-09-19T00:00:00"/>
    <d v="2024-09-19T00:00:00"/>
    <s v="Clothing"/>
    <s v="Female"/>
    <n v="32"/>
    <s v="Pittsburgh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9624"/>
    <s v="BF1555"/>
    <d v="2024-08-08T00:00:00"/>
    <d v="2024-08-08T00:00:00"/>
    <s v="Other"/>
    <s v="Female"/>
    <n v="35"/>
    <s v="San Antonio"/>
    <s v="No"/>
    <n v="23"/>
    <n v="23"/>
    <n v="1"/>
    <n v="23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4545"/>
    <s v="BF1548"/>
    <d v="2024-06-08T00:00:00"/>
    <d v="2024-06-08T00:00:00"/>
    <s v="Clothing"/>
    <s v="Male"/>
    <n v="26"/>
    <s v="New Delhi"/>
    <s v="Yes"/>
    <n v="65"/>
    <n v="135"/>
    <n v="5"/>
    <n v="67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8686"/>
    <s v="BF1555"/>
    <d v="2023-12-13T00:00:00"/>
    <d v="2023-12-13T00:00:00"/>
    <s v="Other"/>
    <s v="Male"/>
    <n v="20"/>
    <s v="Portland"/>
    <s v="No"/>
    <n v="23"/>
    <n v="23"/>
    <n v="2"/>
    <n v="4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9535"/>
    <s v="BF1550"/>
    <d v="2024-01-05T00:00:00"/>
    <d v="2024-01-05T00:00:00"/>
    <s v="Clothing"/>
    <s v="Male"/>
    <n v="35"/>
    <s v="New York"/>
    <s v="No"/>
    <n v="97"/>
    <n v="97"/>
    <n v="4"/>
    <n v="38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5836"/>
    <s v="BF1548"/>
    <d v="2024-10-27T00:00:00"/>
    <d v="2024-10-27T00:00:00"/>
    <s v="Clothing"/>
    <s v="Male"/>
    <n v="21"/>
    <s v="Detroit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4862"/>
    <s v="BF1551"/>
    <d v="2024-01-02T00:00:00"/>
    <d v="2024-01-02T00:00:00"/>
    <s v="Ornaments"/>
    <s v="Male"/>
    <n v="23"/>
    <s v="Sacramento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2287"/>
    <s v="BF1551"/>
    <d v="2024-06-12T00:00:00"/>
    <d v="2024-06-12T00:00:00"/>
    <s v="Ornaments"/>
    <s v="Male"/>
    <n v="31"/>
    <s v="London"/>
    <s v="Yes"/>
    <n v="15"/>
    <n v="55"/>
    <n v="1"/>
    <n v="5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3954"/>
    <s v="BF1554"/>
    <d v="2023-12-21T00:00:00"/>
    <d v="2023-12-21T00:00:00"/>
    <s v="Ornaments"/>
    <s v="Female"/>
    <n v="21"/>
    <s v="San Francisco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1891"/>
    <s v="BF1543"/>
    <d v="2024-07-11T00:00:00"/>
    <d v="2024-07-11T00:00:00"/>
    <s v="Clothing"/>
    <s v="Male"/>
    <n v="22"/>
    <s v="Montreal"/>
    <s v="Yes"/>
    <n v="100"/>
    <n v="125"/>
    <n v="1"/>
    <n v="12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2629"/>
    <s v="BF1550"/>
    <d v="2024-03-28T00:00:00"/>
    <d v="2024-03-28T00:00:00"/>
    <s v="Clothing"/>
    <s v="Female"/>
    <n v="20"/>
    <s v="Mumbai"/>
    <s v="Yes"/>
    <n v="97"/>
    <n v="167"/>
    <n v="3"/>
    <n v="501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3754"/>
    <s v="BF1549"/>
    <d v="2024-01-15T00:00:00"/>
    <d v="2024-01-15T00:00:00"/>
    <s v="Clothing"/>
    <s v="Male"/>
    <n v="27"/>
    <s v="New York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0137"/>
    <s v="BF1549"/>
    <d v="2024-05-10T00:00:00"/>
    <d v="2024-05-10T00:00:00"/>
    <s v="Clothing"/>
    <s v="Male"/>
    <n v="20"/>
    <s v="Mumbai"/>
    <s v="Yes"/>
    <n v="130"/>
    <n v="200"/>
    <n v="2"/>
    <n v="4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2149"/>
    <s v="BF1544"/>
    <d v="2024-07-15T00:00:00"/>
    <d v="2024-07-15T00:00:00"/>
    <s v="Other"/>
    <s v="Male"/>
    <n v="21"/>
    <s v="Cleveland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8540"/>
    <s v="BF1550"/>
    <d v="2024-09-30T00:00:00"/>
    <d v="2024-09-30T00:00:00"/>
    <s v="Clothing"/>
    <s v="Male"/>
    <n v="23"/>
    <s v="San Antonio"/>
    <s v="No"/>
    <n v="97"/>
    <n v="97"/>
    <n v="3"/>
    <n v="291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7943"/>
    <s v="BF1549"/>
    <d v="2024-01-24T00:00:00"/>
    <d v="2024-01-24T00:00:00"/>
    <s v="Clothing"/>
    <s v="Male"/>
    <n v="30"/>
    <s v="Austin"/>
    <s v="No"/>
    <n v="130"/>
    <n v="130"/>
    <n v="1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0917"/>
    <s v="BF1552"/>
    <d v="2024-03-31T00:00:00"/>
    <d v="2024-03-31T00:00:00"/>
    <s v="Ornaments"/>
    <s v="Female"/>
    <n v="34"/>
    <s v="Toronto"/>
    <s v="Yes"/>
    <n v="45"/>
    <n v="70"/>
    <n v="4"/>
    <n v="28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5861"/>
    <s v="BF1548"/>
    <d v="2024-04-10T00:00:00"/>
    <d v="2024-04-10T00:00:00"/>
    <s v="Clothing"/>
    <s v="Female"/>
    <n v="32"/>
    <s v="Dublin"/>
    <s v="Yes"/>
    <n v="65"/>
    <n v="105"/>
    <n v="3"/>
    <n v="3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9728"/>
    <s v="BF1548"/>
    <d v="2023-11-17T00:00:00"/>
    <d v="2023-11-17T00:00:00"/>
    <s v="Clothing"/>
    <s v="Male"/>
    <n v="32"/>
    <s v="New York"/>
    <s v="No"/>
    <n v="65"/>
    <n v="65"/>
    <n v="2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8124"/>
    <s v="BF1548"/>
    <d v="2024-07-13T00:00:00"/>
    <d v="2024-07-13T00:00:00"/>
    <s v="Clothing"/>
    <s v="Male"/>
    <n v="23"/>
    <s v="Pittsburgh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2066"/>
    <s v="BF1548"/>
    <d v="2024-05-30T00:00:00"/>
    <d v="2024-05-30T00:00:00"/>
    <s v="Clothing"/>
    <s v="Female"/>
    <n v="26"/>
    <s v="New Jersey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5781"/>
    <s v="BF1552"/>
    <d v="2023-12-13T00:00:00"/>
    <d v="2023-12-13T00:00:00"/>
    <s v="Ornaments"/>
    <s v="Female"/>
    <n v="27"/>
    <s v="Paris"/>
    <s v="Yes"/>
    <n v="45"/>
    <n v="95"/>
    <n v="2"/>
    <n v="1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5877"/>
    <s v="BF1543"/>
    <d v="2023-12-19T00:00:00"/>
    <d v="2023-12-19T00:00:00"/>
    <s v="Clothing"/>
    <s v="Female"/>
    <n v="34"/>
    <s v="Las Vegas"/>
    <s v="No"/>
    <n v="100"/>
    <n v="100"/>
    <n v="5"/>
    <n v="5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3632"/>
    <s v="BF1550"/>
    <d v="2024-08-26T00:00:00"/>
    <d v="2024-08-26T00:00:00"/>
    <s v="Clothing"/>
    <s v="Female"/>
    <n v="26"/>
    <s v="Liverpool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4032"/>
    <s v="BF1548"/>
    <d v="2024-06-24T00:00:00"/>
    <d v="2024-06-24T00:00:00"/>
    <s v="Clothing"/>
    <s v="Female"/>
    <n v="22"/>
    <s v="Miami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7717"/>
    <s v="BF1545"/>
    <d v="2024-05-19T00:00:00"/>
    <d v="2024-05-19T00:00:00"/>
    <s v="Other"/>
    <s v="Male"/>
    <n v="32"/>
    <s v="Cardiff"/>
    <s v="Yes"/>
    <n v="10"/>
    <n v="50"/>
    <n v="2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6617"/>
    <s v="BF1554"/>
    <d v="2023-11-14T00:00:00"/>
    <d v="2023-11-14T00:00:00"/>
    <s v="Ornaments"/>
    <s v="Female"/>
    <n v="19"/>
    <s v="Toronto"/>
    <s v="Yes"/>
    <n v="20"/>
    <n v="45"/>
    <n v="1"/>
    <n v="4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5591"/>
    <s v="BF1551"/>
    <d v="2024-07-29T00:00:00"/>
    <d v="2024-07-29T00:00:00"/>
    <s v="Ornaments"/>
    <s v="Male"/>
    <n v="24"/>
    <s v="Toronto"/>
    <s v="Yes"/>
    <n v="15"/>
    <n v="40"/>
    <n v="3"/>
    <n v="12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1021"/>
    <s v="BF1553"/>
    <d v="2024-02-24T00:00:00"/>
    <d v="2024-02-24T00:00:00"/>
    <s v="Ornaments"/>
    <s v="Male"/>
    <n v="31"/>
    <s v="New Jersey"/>
    <s v="No"/>
    <n v="5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0763"/>
    <s v="BF1546"/>
    <d v="2024-07-09T00:00:00"/>
    <d v="2024-07-09T00:00:00"/>
    <s v="Clothing"/>
    <s v="Male"/>
    <n v="23"/>
    <s v="New Jersey"/>
    <s v="No"/>
    <n v="118"/>
    <n v="118"/>
    <n v="2"/>
    <n v="236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5635"/>
    <s v="BF1550"/>
    <d v="2024-06-28T00:00:00"/>
    <d v="2024-06-28T00:00:00"/>
    <s v="Clothing"/>
    <s v="Female"/>
    <n v="32"/>
    <s v="Cardiff"/>
    <s v="Yes"/>
    <n v="97"/>
    <n v="137"/>
    <n v="4"/>
    <n v="54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3168"/>
    <s v="BF1554"/>
    <d v="2024-09-20T00:00:00"/>
    <d v="2024-09-20T00:00:00"/>
    <s v="Ornaments"/>
    <s v="Female"/>
    <n v="19"/>
    <s v="Cleveland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5511"/>
    <s v="BF1554"/>
    <d v="2024-10-11T00:00:00"/>
    <d v="2024-10-11T00:00:00"/>
    <s v="Ornaments"/>
    <s v="Female"/>
    <n v="20"/>
    <s v="New Delhi"/>
    <s v="Yes"/>
    <n v="20"/>
    <n v="90"/>
    <n v="5"/>
    <n v="4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1624"/>
    <s v="BF1550"/>
    <d v="2024-02-11T00:00:00"/>
    <d v="2024-02-11T00:00:00"/>
    <s v="Clothing"/>
    <s v="Female"/>
    <n v="26"/>
    <s v="New Delhi"/>
    <s v="Yes"/>
    <n v="97"/>
    <n v="167"/>
    <n v="1"/>
    <n v="16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1344"/>
    <s v="BF1543"/>
    <d v="2024-09-06T00:00:00"/>
    <d v="2024-09-06T00:00:00"/>
    <s v="Clothing"/>
    <s v="Male"/>
    <n v="21"/>
    <s v="Memphis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0626"/>
    <s v="BF1543"/>
    <d v="2024-05-01T00:00:00"/>
    <d v="2024-05-01T00:00:00"/>
    <s v="Clothing"/>
    <s v="Male"/>
    <n v="20"/>
    <s v="Pittsburgh"/>
    <s v="No"/>
    <n v="100"/>
    <n v="100"/>
    <n v="2"/>
    <n v="2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4565"/>
    <s v="BF1552"/>
    <d v="2023-12-10T00:00:00"/>
    <d v="2023-12-10T00:00:00"/>
    <s v="Ornaments"/>
    <s v="Female"/>
    <n v="33"/>
    <s v="Detroit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9741"/>
    <s v="BF1548"/>
    <d v="2024-03-06T00:00:00"/>
    <d v="2024-03-06T00:00:00"/>
    <s v="Clothing"/>
    <s v="Male"/>
    <n v="20"/>
    <s v="Cleveland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1988"/>
    <s v="BF1550"/>
    <d v="2023-12-04T00:00:00"/>
    <d v="2023-12-04T00:00:00"/>
    <s v="Clothing"/>
    <s v="Male"/>
    <n v="25"/>
    <s v="San Antonio"/>
    <s v="No"/>
    <n v="97"/>
    <n v="97"/>
    <n v="2"/>
    <n v="19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8465"/>
    <s v="BF1548"/>
    <d v="2024-06-11T00:00:00"/>
    <d v="2024-06-11T00:00:00"/>
    <s v="Clothing"/>
    <s v="Male"/>
    <n v="26"/>
    <s v="Paris"/>
    <s v="Yes"/>
    <n v="65"/>
    <n v="115"/>
    <n v="1"/>
    <n v="1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4441"/>
    <s v="BF1548"/>
    <d v="2024-04-25T00:00:00"/>
    <d v="2024-04-25T00:00:00"/>
    <s v="Clothing"/>
    <s v="Female"/>
    <n v="31"/>
    <s v="Memphis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2964"/>
    <s v="BF1548"/>
    <d v="2024-08-01T00:00:00"/>
    <d v="2024-08-01T00:00:00"/>
    <s v="Clothing"/>
    <s v="Female"/>
    <n v="18"/>
    <s v="Pittsburgh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5143"/>
    <s v="BF1548"/>
    <d v="2024-02-10T00:00:00"/>
    <d v="2024-02-10T00:00:00"/>
    <s v="Clothing"/>
    <s v="Female"/>
    <n v="19"/>
    <s v="Pittsburgh"/>
    <s v="No"/>
    <n v="65"/>
    <n v="65"/>
    <n v="5"/>
    <n v="32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0029"/>
    <s v="BF1543"/>
    <d v="2024-08-21T00:00:00"/>
    <d v="2024-08-21T00:00:00"/>
    <s v="Clothing"/>
    <s v="Male"/>
    <n v="31"/>
    <s v="San Francisco"/>
    <s v="No"/>
    <n v="100"/>
    <n v="100"/>
    <n v="3"/>
    <n v="3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1974"/>
    <s v="BF1549"/>
    <d v="2023-12-19T00:00:00"/>
    <d v="2023-12-19T00:00:00"/>
    <s v="Clothing"/>
    <s v="Male"/>
    <n v="18"/>
    <s v="Glasgow"/>
    <s v="Yes"/>
    <n v="130"/>
    <n v="170"/>
    <n v="1"/>
    <n v="17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6057"/>
    <s v="BF1548"/>
    <d v="2024-10-06T00:00:00"/>
    <d v="2024-10-06T00:00:00"/>
    <s v="Clothing"/>
    <s v="Male"/>
    <n v="21"/>
    <s v="Toronto"/>
    <s v="Yes"/>
    <n v="65"/>
    <n v="90"/>
    <n v="2"/>
    <n v="18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3308"/>
    <s v="BF1550"/>
    <d v="2023-12-02T00:00:00"/>
    <d v="2023-12-02T00:00:00"/>
    <s v="Clothing"/>
    <s v="Male"/>
    <n v="26"/>
    <s v="Memphis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9588"/>
    <s v="BF1546"/>
    <d v="2024-03-02T00:00:00"/>
    <d v="2024-03-02T00:00:00"/>
    <s v="Clothing"/>
    <s v="Male"/>
    <n v="27"/>
    <s v="Cardiff"/>
    <s v="Yes"/>
    <n v="118"/>
    <n v="158"/>
    <n v="1"/>
    <n v="15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8435"/>
    <s v="BF1546"/>
    <d v="2024-02-27T00:00:00"/>
    <d v="2024-02-27T00:00:00"/>
    <s v="Clothing"/>
    <s v="Male"/>
    <n v="20"/>
    <s v="New York"/>
    <s v="No"/>
    <n v="118"/>
    <n v="118"/>
    <n v="1"/>
    <n v="11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7783"/>
    <s v="BF1549"/>
    <d v="2023-11-24T00:00:00"/>
    <d v="2023-11-24T00:00:00"/>
    <s v="Clothing"/>
    <s v="Female"/>
    <n v="23"/>
    <s v="Detroit"/>
    <s v="No"/>
    <n v="130"/>
    <n v="130"/>
    <n v="1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3582"/>
    <s v="BF1548"/>
    <d v="2024-03-28T00:00:00"/>
    <d v="2024-03-28T00:00:00"/>
    <s v="Clothing"/>
    <s v="Male"/>
    <n v="29"/>
    <s v="Miami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2046"/>
    <s v="BF1547"/>
    <d v="2024-08-12T00:00:00"/>
    <d v="2024-08-12T00:00:00"/>
    <s v="Ornaments"/>
    <s v="Male"/>
    <n v="29"/>
    <s v="San Antonio"/>
    <s v="No"/>
    <n v="32"/>
    <n v="32"/>
    <n v="4"/>
    <n v="12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8078"/>
    <s v="BF1555"/>
    <d v="2024-07-27T00:00:00"/>
    <d v="2024-07-27T00:00:00"/>
    <s v="Other"/>
    <s v="Male"/>
    <n v="33"/>
    <s v="Detroit"/>
    <s v="No"/>
    <n v="23"/>
    <n v="23"/>
    <n v="1"/>
    <n v="23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1286"/>
    <s v="BF1544"/>
    <d v="2024-11-02T00:00:00"/>
    <d v="2024-11-02T00:00:00"/>
    <s v="Other"/>
    <s v="Male"/>
    <n v="33"/>
    <s v="New Jersey"/>
    <s v="No"/>
    <n v="9"/>
    <n v="9"/>
    <n v="2"/>
    <n v="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96671"/>
    <s v="BF1548"/>
    <d v="2024-03-21T00:00:00"/>
    <d v="2024-03-21T00:00:00"/>
    <s v="Clothing"/>
    <s v="Male"/>
    <n v="24"/>
    <s v="Miami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9228"/>
    <s v="BF1551"/>
    <d v="2024-04-26T00:00:00"/>
    <d v="2024-04-26T00:00:00"/>
    <s v="Ornaments"/>
    <s v="Male"/>
    <n v="30"/>
    <s v="Sacramento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7207"/>
    <s v="BF1550"/>
    <d v="2023-11-26T00:00:00"/>
    <d v="2023-11-26T00:00:00"/>
    <s v="Clothing"/>
    <s v="Male"/>
    <n v="30"/>
    <s v="Manchester"/>
    <s v="Yes"/>
    <n v="97"/>
    <n v="137"/>
    <n v="2"/>
    <n v="27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3528"/>
    <s v="BF1543"/>
    <d v="2023-11-22T00:00:00"/>
    <d v="2023-11-22T00:00:00"/>
    <s v="Clothing"/>
    <s v="Male"/>
    <n v="25"/>
    <s v="Miami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7091"/>
    <s v="BF1543"/>
    <d v="2024-03-19T00:00:00"/>
    <d v="2024-03-19T00:00:00"/>
    <s v="Clothing"/>
    <s v="Male"/>
    <n v="21"/>
    <s v="Dublin"/>
    <s v="Yes"/>
    <n v="100"/>
    <n v="140"/>
    <n v="1"/>
    <n v="1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2714"/>
    <s v="BF1552"/>
    <d v="2024-04-22T00:00:00"/>
    <d v="2024-04-22T00:00:00"/>
    <s v="Ornaments"/>
    <s v="Female"/>
    <n v="19"/>
    <s v="Manchester"/>
    <s v="Yes"/>
    <n v="45"/>
    <n v="85"/>
    <n v="1"/>
    <n v="8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2195"/>
    <s v="BF1547"/>
    <d v="2024-07-26T00:00:00"/>
    <d v="2024-07-26T00:00:00"/>
    <s v="Ornaments"/>
    <s v="Male"/>
    <n v="27"/>
    <s v="Cleveland"/>
    <s v="No"/>
    <n v="32"/>
    <n v="32"/>
    <n v="1"/>
    <n v="32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1316"/>
    <s v="BF1543"/>
    <d v="2024-10-29T00:00:00"/>
    <d v="2024-10-29T00:00:00"/>
    <s v="Clothing"/>
    <s v="Male"/>
    <n v="30"/>
    <s v="Sydney"/>
    <s v="Yes"/>
    <n v="100"/>
    <n v="200"/>
    <n v="1"/>
    <n v="2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3552"/>
    <s v="BF1554"/>
    <d v="2024-02-22T00:00:00"/>
    <d v="2024-02-22T00:00:00"/>
    <s v="Ornaments"/>
    <s v="Male"/>
    <n v="22"/>
    <s v="Sacramento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1279"/>
    <s v="BF1548"/>
    <d v="2024-10-03T00:00:00"/>
    <d v="2024-10-03T00:00:00"/>
    <s v="Clothing"/>
    <s v="Female"/>
    <n v="20"/>
    <s v="New Jersey"/>
    <s v="No"/>
    <n v="65"/>
    <n v="65"/>
    <n v="2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5140"/>
    <s v="BF1544"/>
    <d v="2024-10-26T00:00:00"/>
    <d v="2024-10-26T00:00:00"/>
    <s v="Other"/>
    <s v="Male"/>
    <n v="35"/>
    <s v="New York"/>
    <s v="No"/>
    <n v="9"/>
    <n v="9"/>
    <n v="3"/>
    <n v="2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3225"/>
    <s v="BF1549"/>
    <d v="2024-01-13T00:00:00"/>
    <d v="2024-01-13T00:00:00"/>
    <s v="Clothing"/>
    <s v="Male"/>
    <n v="25"/>
    <s v="Las Vegas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0358"/>
    <s v="BF1553"/>
    <d v="2024-08-29T00:00:00"/>
    <d v="2024-08-29T00:00:00"/>
    <s v="Ornaments"/>
    <s v="Female"/>
    <n v="30"/>
    <s v="Miami"/>
    <s v="No"/>
    <n v="50"/>
    <n v="50"/>
    <n v="3"/>
    <n v="1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9858"/>
    <s v="BF1548"/>
    <d v="2023-12-18T00:00:00"/>
    <d v="2023-12-18T00:00:00"/>
    <s v="Clothing"/>
    <s v="Male"/>
    <n v="29"/>
    <s v="Pittsburgh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8145"/>
    <s v="BF1554"/>
    <d v="2024-02-11T00:00:00"/>
    <d v="2024-02-11T00:00:00"/>
    <s v="Ornaments"/>
    <s v="Female"/>
    <n v="32"/>
    <s v="New Jersey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5679"/>
    <s v="BF1548"/>
    <d v="2024-08-02T00:00:00"/>
    <d v="2024-08-02T00:00:00"/>
    <s v="Clothing"/>
    <s v="Female"/>
    <n v="20"/>
    <s v="Cardiff"/>
    <s v="Yes"/>
    <n v="65"/>
    <n v="105"/>
    <n v="4"/>
    <n v="4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6771"/>
    <s v="BF1548"/>
    <d v="2023-12-07T00:00:00"/>
    <d v="2023-12-07T00:00:00"/>
    <s v="Clothing"/>
    <s v="Male"/>
    <n v="35"/>
    <s v="Mumbai"/>
    <s v="Yes"/>
    <n v="65"/>
    <n v="135"/>
    <n v="1"/>
    <n v="13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4922"/>
    <s v="BF1544"/>
    <d v="2023-12-31T00:00:00"/>
    <d v="2023-12-31T00:00:00"/>
    <s v="Other"/>
    <s v="Male"/>
    <n v="25"/>
    <s v="Memphis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5660"/>
    <s v="BF1548"/>
    <d v="2024-09-12T00:00:00"/>
    <d v="2024-09-12T00:00:00"/>
    <s v="Clothing"/>
    <s v="Male"/>
    <n v="22"/>
    <s v="London"/>
    <s v="Yes"/>
    <n v="65"/>
    <n v="105"/>
    <n v="3"/>
    <n v="3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3147"/>
    <s v="BF1545"/>
    <d v="2024-01-22T00:00:00"/>
    <d v="2024-01-22T00:00:00"/>
    <s v="Other"/>
    <s v="Male"/>
    <n v="26"/>
    <s v="Memphis"/>
    <s v="No"/>
    <n v="10"/>
    <n v="10"/>
    <n v="2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2554"/>
    <s v="BF1545"/>
    <d v="2024-03-05T00:00:00"/>
    <d v="2024-03-05T00:00:00"/>
    <s v="Other"/>
    <s v="Male"/>
    <n v="33"/>
    <s v="Montreal"/>
    <s v="Yes"/>
    <n v="10"/>
    <n v="35"/>
    <n v="1"/>
    <n v="3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1777"/>
    <s v="BF1551"/>
    <d v="2024-06-08T00:00:00"/>
    <d v="2024-06-08T00:00:00"/>
    <s v="Ornaments"/>
    <s v="Male"/>
    <n v="35"/>
    <s v="Pittsburgh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8385"/>
    <s v="BF1544"/>
    <d v="2024-07-21T00:00:00"/>
    <d v="2024-07-21T00:00:00"/>
    <s v="Other"/>
    <s v="Male"/>
    <n v="25"/>
    <s v="Miami"/>
    <s v="No"/>
    <n v="9"/>
    <n v="9"/>
    <n v="4"/>
    <n v="3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9325"/>
    <s v="BF1549"/>
    <d v="2024-02-24T00:00:00"/>
    <d v="2024-02-24T00:00:00"/>
    <s v="Clothing"/>
    <s v="Female"/>
    <n v="34"/>
    <s v="Sydney"/>
    <s v="Yes"/>
    <n v="130"/>
    <n v="230"/>
    <n v="1"/>
    <n v="2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7697"/>
    <s v="BF1548"/>
    <d v="2024-03-08T00:00:00"/>
    <d v="2024-03-08T00:00:00"/>
    <s v="Clothing"/>
    <s v="Female"/>
    <n v="33"/>
    <s v="Miami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2593"/>
    <s v="BF1551"/>
    <d v="2024-02-22T00:00:00"/>
    <d v="2024-02-22T00:00:00"/>
    <s v="Ornaments"/>
    <s v="Male"/>
    <n v="23"/>
    <s v="Glasgow"/>
    <s v="Yes"/>
    <n v="15"/>
    <n v="55"/>
    <n v="3"/>
    <n v="1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0040"/>
    <s v="BF1550"/>
    <d v="2024-01-07T00:00:00"/>
    <d v="2024-01-07T00:00:00"/>
    <s v="Clothing"/>
    <s v="Female"/>
    <n v="19"/>
    <s v="Austin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3332"/>
    <s v="BF1543"/>
    <d v="2024-02-19T00:00:00"/>
    <d v="2024-02-19T00:00:00"/>
    <s v="Clothing"/>
    <s v="Male"/>
    <n v="27"/>
    <s v="San Antonio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4493"/>
    <s v="BF1548"/>
    <d v="2024-01-02T00:00:00"/>
    <d v="2024-01-02T00:00:00"/>
    <s v="Clothing"/>
    <s v="Male"/>
    <n v="20"/>
    <s v="Montreal"/>
    <s v="Yes"/>
    <n v="65"/>
    <n v="90"/>
    <n v="1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7684"/>
    <s v="BF1543"/>
    <d v="2024-03-27T00:00:00"/>
    <d v="2024-03-27T00:00:00"/>
    <s v="Clothing"/>
    <s v="Male"/>
    <n v="35"/>
    <s v="New Jersey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2392"/>
    <s v="BF1543"/>
    <d v="2024-04-07T00:00:00"/>
    <d v="2024-04-07T00:00:00"/>
    <s v="Clothing"/>
    <s v="Female"/>
    <n v="27"/>
    <s v="San Antonio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8274"/>
    <s v="BF1547"/>
    <d v="2024-10-06T00:00:00"/>
    <d v="2024-10-06T00:00:00"/>
    <s v="Ornaments"/>
    <s v="Female"/>
    <n v="34"/>
    <s v="San Antonio"/>
    <s v="No"/>
    <n v="32"/>
    <n v="32"/>
    <n v="2"/>
    <n v="6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6621"/>
    <s v="BF1549"/>
    <d v="2024-10-03T00:00:00"/>
    <d v="2024-10-03T00:00:00"/>
    <s v="Clothing"/>
    <s v="Female"/>
    <n v="27"/>
    <s v="San Francisco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9264"/>
    <s v="BF1551"/>
    <d v="2024-09-29T00:00:00"/>
    <d v="2024-09-29T00:00:00"/>
    <s v="Ornaments"/>
    <s v="Male"/>
    <n v="26"/>
    <s v="Cleveland"/>
    <s v="No"/>
    <n v="15"/>
    <n v="15"/>
    <n v="2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3617"/>
    <s v="BF1548"/>
    <d v="2024-02-24T00:00:00"/>
    <d v="2024-02-24T00:00:00"/>
    <s v="Clothing"/>
    <s v="Female"/>
    <n v="21"/>
    <s v="Sacrament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1076"/>
    <s v="BF1543"/>
    <d v="2023-11-07T00:00:00"/>
    <d v="2023-11-07T00:00:00"/>
    <s v="Clothing"/>
    <s v="Female"/>
    <n v="22"/>
    <s v="San Antonio"/>
    <s v="No"/>
    <n v="100"/>
    <n v="100"/>
    <n v="1"/>
    <n v="1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2397"/>
    <s v="BF1545"/>
    <d v="2024-01-04T00:00:00"/>
    <d v="2024-01-04T00:00:00"/>
    <s v="Other"/>
    <s v="Male"/>
    <n v="19"/>
    <s v="Mumbai"/>
    <s v="Yes"/>
    <n v="10"/>
    <n v="80"/>
    <n v="1"/>
    <n v="8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8637"/>
    <s v="BF1545"/>
    <d v="2024-01-01T00:00:00"/>
    <d v="2024-01-01T00:00:00"/>
    <s v="Other"/>
    <s v="Male"/>
    <n v="25"/>
    <s v="Toronto"/>
    <s v="Yes"/>
    <n v="10"/>
    <n v="35"/>
    <n v="3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5241"/>
    <s v="BF1548"/>
    <d v="2024-01-17T00:00:00"/>
    <d v="2024-01-17T00:00:00"/>
    <s v="Clothing"/>
    <s v="Male"/>
    <n v="33"/>
    <s v="Mumbai"/>
    <s v="Yes"/>
    <n v="65"/>
    <n v="135"/>
    <n v="2"/>
    <n v="27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4663"/>
    <s v="BF1550"/>
    <d v="2024-10-13T00:00:00"/>
    <d v="2024-10-13T00:00:00"/>
    <s v="Clothing"/>
    <s v="Male"/>
    <n v="18"/>
    <s v="San Antonio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4175"/>
    <s v="BF1543"/>
    <d v="2024-09-12T00:00:00"/>
    <d v="2024-09-12T00:00:00"/>
    <s v="Clothing"/>
    <s v="Male"/>
    <n v="18"/>
    <s v="New Jersey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5104"/>
    <s v="BF1548"/>
    <d v="2023-11-16T00:00:00"/>
    <d v="2023-11-16T00:00:00"/>
    <s v="Clothing"/>
    <s v="Male"/>
    <n v="20"/>
    <s v="New York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8396"/>
    <s v="BF1548"/>
    <d v="2024-04-10T00:00:00"/>
    <d v="2024-04-10T00:00:00"/>
    <s v="Clothing"/>
    <s v="Male"/>
    <n v="26"/>
    <s v="Liverpool"/>
    <s v="Yes"/>
    <n v="65"/>
    <n v="105"/>
    <n v="2"/>
    <n v="21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6065"/>
    <s v="BF1551"/>
    <d v="2023-11-29T00:00:00"/>
    <d v="2023-11-29T00:00:00"/>
    <s v="Ornaments"/>
    <s v="Male"/>
    <n v="33"/>
    <s v="London"/>
    <s v="Yes"/>
    <n v="15"/>
    <n v="55"/>
    <n v="2"/>
    <n v="1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4285"/>
    <s v="BF1551"/>
    <d v="2024-02-17T00:00:00"/>
    <d v="2024-02-17T00:00:00"/>
    <s v="Ornaments"/>
    <s v="Male"/>
    <n v="24"/>
    <s v="Memphis"/>
    <s v="No"/>
    <n v="15"/>
    <n v="15"/>
    <n v="2"/>
    <n v="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1500"/>
    <s v="BF1549"/>
    <d v="2024-10-25T00:00:00"/>
    <d v="2024-10-25T00:00:00"/>
    <s v="Clothing"/>
    <s v="Male"/>
    <n v="27"/>
    <s v="Pittsburgh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6465"/>
    <s v="BF1548"/>
    <d v="2024-07-25T00:00:00"/>
    <d v="2024-07-25T00:00:00"/>
    <s v="Clothing"/>
    <s v="Male"/>
    <n v="33"/>
    <s v="Toronto"/>
    <s v="Yes"/>
    <n v="65"/>
    <n v="90"/>
    <n v="1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5131"/>
    <s v="BF1551"/>
    <d v="2024-02-24T00:00:00"/>
    <d v="2024-02-24T00:00:00"/>
    <s v="Ornaments"/>
    <s v="Male"/>
    <n v="32"/>
    <s v="Cleveland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6957"/>
    <s v="BF1552"/>
    <d v="2024-08-29T00:00:00"/>
    <d v="2024-08-29T00:00:00"/>
    <s v="Ornaments"/>
    <s v="Female"/>
    <n v="18"/>
    <s v="Memphis"/>
    <s v="No"/>
    <n v="45"/>
    <n v="45"/>
    <n v="4"/>
    <n v="18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9042"/>
    <s v="BF1543"/>
    <d v="2024-09-16T00:00:00"/>
    <d v="2024-09-16T00:00:00"/>
    <s v="Clothing"/>
    <s v="Female"/>
    <n v="18"/>
    <s v="Liverpool"/>
    <s v="Yes"/>
    <n v="100"/>
    <n v="140"/>
    <n v="1"/>
    <n v="14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4033"/>
    <s v="BF1554"/>
    <d v="2023-12-20T00:00:00"/>
    <d v="2023-12-20T00:00:00"/>
    <s v="Ornaments"/>
    <s v="Female"/>
    <n v="33"/>
    <s v="London"/>
    <s v="Yes"/>
    <n v="20"/>
    <n v="60"/>
    <n v="1"/>
    <n v="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6362"/>
    <s v="BF1543"/>
    <d v="2024-01-29T00:00:00"/>
    <d v="2024-01-29T00:00:00"/>
    <s v="Clothing"/>
    <s v="Male"/>
    <n v="26"/>
    <s v="Cardiff"/>
    <s v="Yes"/>
    <n v="100"/>
    <n v="140"/>
    <n v="2"/>
    <n v="28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2479"/>
    <s v="BF1545"/>
    <d v="2023-11-13T00:00:00"/>
    <d v="2023-11-13T00:00:00"/>
    <s v="Other"/>
    <s v="Male"/>
    <n v="18"/>
    <s v="London"/>
    <s v="Yes"/>
    <n v="10"/>
    <n v="50"/>
    <n v="1"/>
    <n v="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1251"/>
    <s v="BF1551"/>
    <d v="2024-02-22T00:00:00"/>
    <d v="2024-02-22T00:00:00"/>
    <s v="Ornaments"/>
    <s v="Male"/>
    <n v="26"/>
    <s v="Pittsburgh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8147"/>
    <s v="BF1552"/>
    <d v="2023-12-26T00:00:00"/>
    <d v="2023-12-26T00:00:00"/>
    <s v="Ornaments"/>
    <s v="Male"/>
    <n v="20"/>
    <s v="New York"/>
    <s v="No"/>
    <n v="45"/>
    <n v="45"/>
    <n v="1"/>
    <n v="4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1342"/>
    <s v="BF1548"/>
    <d v="2024-04-19T00:00:00"/>
    <d v="2024-04-19T00:00:00"/>
    <s v="Clothing"/>
    <s v="Male"/>
    <n v="23"/>
    <s v="Mumbai"/>
    <s v="Yes"/>
    <n v="65"/>
    <n v="135"/>
    <n v="2"/>
    <n v="27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4920"/>
    <s v="BF1544"/>
    <d v="2024-01-08T00:00:00"/>
    <d v="2024-01-08T00:00:00"/>
    <s v="Other"/>
    <s v="Male"/>
    <n v="35"/>
    <s v="Portland"/>
    <s v="No"/>
    <n v="9"/>
    <n v="9"/>
    <n v="2"/>
    <n v="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9394"/>
    <s v="BF1548"/>
    <d v="2024-04-14T00:00:00"/>
    <d v="2024-04-14T00:00:00"/>
    <s v="Clothing"/>
    <s v="Male"/>
    <n v="29"/>
    <s v="Portland"/>
    <s v="No"/>
    <n v="65"/>
    <n v="65"/>
    <n v="4"/>
    <n v="2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0773"/>
    <s v="BF1554"/>
    <d v="2023-12-24T00:00:00"/>
    <d v="2023-12-24T00:00:00"/>
    <s v="Ornaments"/>
    <s v="Male"/>
    <n v="29"/>
    <s v="New York"/>
    <s v="No"/>
    <n v="20"/>
    <n v="20"/>
    <n v="2"/>
    <n v="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0871"/>
    <s v="BF1546"/>
    <d v="2024-02-25T00:00:00"/>
    <d v="2024-02-25T00:00:00"/>
    <s v="Clothing"/>
    <s v="Female"/>
    <n v="28"/>
    <s v="Cleveland"/>
    <s v="No"/>
    <n v="118"/>
    <n v="118"/>
    <n v="2"/>
    <n v="236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2375"/>
    <s v="BF1548"/>
    <d v="2024-07-10T00:00:00"/>
    <d v="2024-07-10T00:00:00"/>
    <s v="Clothing"/>
    <s v="Male"/>
    <n v="30"/>
    <s v="New Delhi"/>
    <s v="Yes"/>
    <n v="65"/>
    <n v="135"/>
    <n v="1"/>
    <n v="13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1371"/>
    <s v="BF1548"/>
    <d v="2024-01-03T00:00:00"/>
    <d v="2024-01-03T00:00:00"/>
    <s v="Clothing"/>
    <s v="Male"/>
    <n v="25"/>
    <s v="Sydney"/>
    <s v="Yes"/>
    <n v="65"/>
    <n v="165"/>
    <n v="1"/>
    <n v="1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3958"/>
    <s v="BF1545"/>
    <d v="2024-07-24T00:00:00"/>
    <d v="2024-07-24T00:00:00"/>
    <s v="Other"/>
    <s v="Female"/>
    <n v="24"/>
    <s v="Cleveland"/>
    <s v="No"/>
    <n v="10"/>
    <n v="10"/>
    <n v="2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8991"/>
    <s v="BF1547"/>
    <d v="2024-10-29T00:00:00"/>
    <d v="2024-10-29T00:00:00"/>
    <s v="Ornaments"/>
    <s v="Female"/>
    <n v="33"/>
    <s v="New York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5183"/>
    <s v="BF1547"/>
    <d v="2024-06-27T00:00:00"/>
    <d v="2024-06-27T00:00:00"/>
    <s v="Ornaments"/>
    <s v="Female"/>
    <n v="19"/>
    <s v="New York"/>
    <s v="No"/>
    <n v="32"/>
    <n v="32"/>
    <n v="1"/>
    <n v="3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8528"/>
    <s v="BF1550"/>
    <d v="2024-05-10T00:00:00"/>
    <d v="2024-05-10T00:00:00"/>
    <s v="Clothing"/>
    <s v="Male"/>
    <n v="21"/>
    <s v="Cardiff"/>
    <s v="Yes"/>
    <n v="97"/>
    <n v="137"/>
    <n v="4"/>
    <n v="54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3693"/>
    <s v="BF1548"/>
    <d v="2024-01-31T00:00:00"/>
    <d v="2024-01-31T00:00:00"/>
    <s v="Clothing"/>
    <s v="Female"/>
    <n v="35"/>
    <s v="San Francisc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1928"/>
    <s v="BF1554"/>
    <d v="2024-05-29T00:00:00"/>
    <d v="2024-05-29T00:00:00"/>
    <s v="Ornaments"/>
    <s v="Male"/>
    <n v="19"/>
    <s v="San Antonio"/>
    <s v="No"/>
    <n v="20"/>
    <n v="20"/>
    <n v="2"/>
    <n v="4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6664"/>
    <s v="BF1544"/>
    <d v="2024-09-08T00:00:00"/>
    <d v="2024-09-08T00:00:00"/>
    <s v="Other"/>
    <s v="Female"/>
    <n v="22"/>
    <s v="Cleveland"/>
    <s v="No"/>
    <n v="9"/>
    <n v="9"/>
    <n v="1"/>
    <n v="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4846"/>
    <s v="BF1552"/>
    <d v="2024-03-16T00:00:00"/>
    <d v="2024-03-16T00:00:00"/>
    <s v="Ornaments"/>
    <s v="Male"/>
    <n v="26"/>
    <s v="San Antonio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2267"/>
    <s v="BF1546"/>
    <d v="2024-01-10T00:00:00"/>
    <d v="2024-01-10T00:00:00"/>
    <s v="Clothing"/>
    <s v="Male"/>
    <n v="20"/>
    <s v="Austin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5828"/>
    <s v="BF1544"/>
    <d v="2024-03-09T00:00:00"/>
    <d v="2024-03-09T00:00:00"/>
    <s v="Other"/>
    <s v="Female"/>
    <n v="32"/>
    <s v="Portland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8585"/>
    <s v="BF1543"/>
    <d v="2024-03-28T00:00:00"/>
    <d v="2024-03-28T00:00:00"/>
    <s v="Clothing"/>
    <s v="Male"/>
    <n v="30"/>
    <s v="New York"/>
    <s v="No"/>
    <n v="100"/>
    <n v="100"/>
    <n v="2"/>
    <n v="2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6400"/>
    <s v="BF1551"/>
    <d v="2024-06-11T00:00:00"/>
    <d v="2024-06-11T00:00:00"/>
    <s v="Ornaments"/>
    <s v="Male"/>
    <n v="26"/>
    <s v="Cleveland"/>
    <s v="No"/>
    <n v="15"/>
    <n v="15"/>
    <n v="4"/>
    <n v="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9427"/>
    <s v="BF1546"/>
    <d v="2024-11-02T00:00:00"/>
    <d v="2024-11-02T00:00:00"/>
    <s v="Clothing"/>
    <s v="Male"/>
    <n v="19"/>
    <s v="Miami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61058"/>
    <s v="BF1544"/>
    <d v="2023-12-26T00:00:00"/>
    <d v="2023-12-26T00:00:00"/>
    <s v="Other"/>
    <s v="Female"/>
    <n v="20"/>
    <s v="Liverpool"/>
    <s v="Yes"/>
    <n v="9"/>
    <n v="49"/>
    <n v="2"/>
    <n v="9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5000"/>
    <s v="BF1544"/>
    <d v="2024-01-18T00:00:00"/>
    <d v="2024-01-18T00:00:00"/>
    <s v="Other"/>
    <s v="Male"/>
    <n v="26"/>
    <s v="Pittsburgh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7492"/>
    <s v="BF1552"/>
    <d v="2023-12-07T00:00:00"/>
    <d v="2023-12-07T00:00:00"/>
    <s v="Ornaments"/>
    <s v="Male"/>
    <n v="29"/>
    <s v="New York"/>
    <s v="No"/>
    <n v="45"/>
    <n v="45"/>
    <n v="2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7267"/>
    <s v="BF1545"/>
    <d v="2024-05-30T00:00:00"/>
    <d v="2024-05-30T00:00:00"/>
    <s v="Other"/>
    <s v="Male"/>
    <n v="27"/>
    <s v="Toronto"/>
    <s v="Yes"/>
    <n v="10"/>
    <n v="35"/>
    <n v="1"/>
    <n v="3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5660"/>
    <s v="BF1549"/>
    <d v="2024-07-09T00:00:00"/>
    <d v="2024-07-09T00:00:00"/>
    <s v="Clothing"/>
    <s v="Female"/>
    <n v="25"/>
    <s v="Sacramento"/>
    <s v="No"/>
    <n v="130"/>
    <n v="130"/>
    <n v="1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2143"/>
    <s v="BF1548"/>
    <d v="2024-03-11T00:00:00"/>
    <d v="2024-03-11T00:00:00"/>
    <s v="Clothing"/>
    <s v="Male"/>
    <n v="34"/>
    <s v="London"/>
    <s v="Yes"/>
    <n v="65"/>
    <n v="105"/>
    <n v="1"/>
    <n v="10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4653"/>
    <s v="BF1550"/>
    <d v="2024-06-07T00:00:00"/>
    <d v="2024-06-07T00:00:00"/>
    <s v="Clothing"/>
    <s v="Male"/>
    <n v="25"/>
    <s v="Cleveland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6053"/>
    <s v="BF1551"/>
    <d v="2024-04-15T00:00:00"/>
    <d v="2024-04-15T00:00:00"/>
    <s v="Ornaments"/>
    <s v="Male"/>
    <n v="19"/>
    <s v="Mumbai"/>
    <s v="Yes"/>
    <n v="15"/>
    <n v="85"/>
    <n v="1"/>
    <n v="8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7912"/>
    <s v="BF1544"/>
    <d v="2024-08-30T00:00:00"/>
    <d v="2024-08-30T00:00:00"/>
    <s v="Other"/>
    <s v="Female"/>
    <n v="25"/>
    <s v="Liverpool"/>
    <s v="Yes"/>
    <n v="9"/>
    <n v="49"/>
    <n v="1"/>
    <n v="4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4760"/>
    <s v="BF1543"/>
    <d v="2024-10-02T00:00:00"/>
    <d v="2024-10-02T00:00:00"/>
    <s v="Clothing"/>
    <s v="Female"/>
    <n v="33"/>
    <s v="Detroit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4880"/>
    <s v="BF1543"/>
    <d v="2023-12-06T00:00:00"/>
    <d v="2023-12-06T00:00:00"/>
    <s v="Clothing"/>
    <s v="Female"/>
    <n v="30"/>
    <s v="Paris"/>
    <s v="Yes"/>
    <n v="100"/>
    <n v="150"/>
    <n v="1"/>
    <n v="1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1562"/>
    <s v="BF1554"/>
    <d v="2024-01-10T00:00:00"/>
    <d v="2024-01-10T00:00:00"/>
    <s v="Ornaments"/>
    <s v="Female"/>
    <n v="29"/>
    <s v="Liverpool"/>
    <s v="Yes"/>
    <n v="20"/>
    <n v="60"/>
    <n v="1"/>
    <n v="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0333"/>
    <s v="BF1548"/>
    <d v="2024-06-22T00:00:00"/>
    <d v="2024-06-22T00:00:00"/>
    <s v="Clothing"/>
    <s v="Male"/>
    <n v="19"/>
    <s v="Glasgow"/>
    <s v="Yes"/>
    <n v="65"/>
    <n v="105"/>
    <n v="3"/>
    <n v="3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9854"/>
    <s v="BF1544"/>
    <d v="2024-03-23T00:00:00"/>
    <d v="2024-03-23T00:00:00"/>
    <s v="Other"/>
    <s v="Male"/>
    <n v="24"/>
    <s v="Memphis"/>
    <s v="No"/>
    <n v="9"/>
    <n v="9"/>
    <n v="5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6791"/>
    <s v="BF1553"/>
    <d v="2024-08-04T00:00:00"/>
    <d v="2024-08-04T00:00:00"/>
    <s v="Ornaments"/>
    <s v="Male"/>
    <n v="25"/>
    <s v="Sacramento"/>
    <s v="No"/>
    <n v="50"/>
    <n v="50"/>
    <n v="1"/>
    <n v="5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8984"/>
    <s v="BF1548"/>
    <d v="2024-01-05T00:00:00"/>
    <d v="2024-01-05T00:00:00"/>
    <s v="Clothing"/>
    <s v="Male"/>
    <n v="27"/>
    <s v="Paris"/>
    <s v="Yes"/>
    <n v="65"/>
    <n v="115"/>
    <n v="1"/>
    <n v="1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0924"/>
    <s v="BF1551"/>
    <d v="2024-06-17T00:00:00"/>
    <d v="2024-06-17T00:00:00"/>
    <s v="Ornaments"/>
    <s v="Male"/>
    <n v="20"/>
    <s v="Manchester"/>
    <s v="Yes"/>
    <n v="15"/>
    <n v="55"/>
    <n v="1"/>
    <n v="5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0955"/>
    <s v="BF1548"/>
    <d v="2023-11-27T00:00:00"/>
    <d v="2023-11-27T00:00:00"/>
    <s v="Clothing"/>
    <s v="Female"/>
    <n v="21"/>
    <s v="New Delhi"/>
    <s v="Yes"/>
    <n v="65"/>
    <n v="135"/>
    <n v="1"/>
    <n v="13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6929"/>
    <s v="BF1548"/>
    <d v="2023-11-18T00:00:00"/>
    <d v="2023-11-18T00:00:00"/>
    <s v="Clothing"/>
    <s v="Male"/>
    <n v="30"/>
    <s v="Detroit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0246"/>
    <s v="BF1545"/>
    <d v="2024-01-13T00:00:00"/>
    <d v="2024-01-13T00:00:00"/>
    <s v="Other"/>
    <s v="Male"/>
    <n v="30"/>
    <s v="Miami"/>
    <s v="No"/>
    <n v="10"/>
    <n v="10"/>
    <n v="2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8294"/>
    <s v="BF1553"/>
    <d v="2024-07-23T00:00:00"/>
    <d v="2024-07-23T00:00:00"/>
    <s v="Ornaments"/>
    <s v="Female"/>
    <n v="20"/>
    <s v="Portland"/>
    <s v="No"/>
    <n v="5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1393"/>
    <s v="BF1553"/>
    <d v="2024-07-04T00:00:00"/>
    <d v="2024-07-04T00:00:00"/>
    <s v="Ornaments"/>
    <s v="Male"/>
    <n v="35"/>
    <s v="Sydney"/>
    <s v="Yes"/>
    <n v="50"/>
    <n v="150"/>
    <n v="1"/>
    <n v="1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7496"/>
    <s v="BF1548"/>
    <d v="2024-04-29T00:00:00"/>
    <d v="2024-04-29T00:00:00"/>
    <s v="Clothing"/>
    <s v="Female"/>
    <n v="35"/>
    <s v="Cardiff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2975"/>
    <s v="BF1547"/>
    <d v="2024-06-23T00:00:00"/>
    <d v="2024-06-23T00:00:00"/>
    <s v="Ornaments"/>
    <s v="Female"/>
    <n v="21"/>
    <s v="Sacramento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5198"/>
    <s v="BF1554"/>
    <d v="2023-12-13T00:00:00"/>
    <d v="2023-12-13T00:00:00"/>
    <s v="Ornaments"/>
    <s v="Female"/>
    <n v="35"/>
    <s v="New York"/>
    <s v="No"/>
    <n v="20"/>
    <n v="20"/>
    <n v="1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7823"/>
    <s v="BF1549"/>
    <d v="2024-02-06T00:00:00"/>
    <d v="2024-02-06T00:00:00"/>
    <s v="Clothing"/>
    <s v="Male"/>
    <n v="18"/>
    <s v="Cardiff"/>
    <s v="Yes"/>
    <n v="130"/>
    <n v="170"/>
    <n v="1"/>
    <n v="17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9302"/>
    <s v="BF1545"/>
    <d v="2024-02-06T00:00:00"/>
    <d v="2024-02-06T00:00:00"/>
    <s v="Other"/>
    <s v="Female"/>
    <n v="30"/>
    <s v="Portland"/>
    <s v="No"/>
    <n v="10"/>
    <n v="10"/>
    <n v="2"/>
    <n v="2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8759"/>
    <s v="BF1548"/>
    <d v="2023-12-07T00:00:00"/>
    <d v="2023-12-07T00:00:00"/>
    <s v="Clothing"/>
    <s v="Female"/>
    <n v="29"/>
    <s v="San Francisco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8957"/>
    <s v="BF1543"/>
    <d v="2024-10-12T00:00:00"/>
    <d v="2024-10-12T00:00:00"/>
    <s v="Clothing"/>
    <s v="Male"/>
    <n v="24"/>
    <s v="Austin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8916"/>
    <s v="BF1545"/>
    <d v="2024-06-12T00:00:00"/>
    <d v="2024-06-12T00:00:00"/>
    <s v="Other"/>
    <s v="Male"/>
    <n v="18"/>
    <s v="San Antonio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3131"/>
    <s v="BF1551"/>
    <d v="2024-03-27T00:00:00"/>
    <d v="2024-03-27T00:00:00"/>
    <s v="Ornaments"/>
    <s v="Female"/>
    <n v="22"/>
    <s v="Portland"/>
    <s v="No"/>
    <n v="15"/>
    <n v="15"/>
    <n v="3"/>
    <n v="4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1615"/>
    <s v="BF1550"/>
    <d v="2024-03-16T00:00:00"/>
    <d v="2024-03-16T00:00:00"/>
    <s v="Clothing"/>
    <s v="Female"/>
    <n v="33"/>
    <s v="Sydney"/>
    <s v="Yes"/>
    <n v="97"/>
    <n v="197"/>
    <n v="1"/>
    <n v="1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1914"/>
    <s v="BF1546"/>
    <d v="2024-04-24T00:00:00"/>
    <d v="2024-04-24T00:00:00"/>
    <s v="Clothing"/>
    <s v="Female"/>
    <n v="24"/>
    <s v="San Antonio"/>
    <s v="No"/>
    <n v="118"/>
    <n v="118"/>
    <n v="1"/>
    <n v="1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7950"/>
    <s v="BF1548"/>
    <d v="2024-08-20T00:00:00"/>
    <d v="2024-08-20T00:00:00"/>
    <s v="Clothing"/>
    <s v="Female"/>
    <n v="35"/>
    <s v="Sydney"/>
    <s v="Yes"/>
    <n v="65"/>
    <n v="165"/>
    <n v="1"/>
    <n v="1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7278"/>
    <s v="BF1550"/>
    <d v="2024-04-04T00:00:00"/>
    <d v="2024-04-04T00:00:00"/>
    <s v="Clothing"/>
    <s v="Male"/>
    <n v="33"/>
    <s v="Las Vegas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3092"/>
    <s v="BF1545"/>
    <d v="2023-11-07T00:00:00"/>
    <d v="2023-11-07T00:00:00"/>
    <s v="Other"/>
    <s v="Male"/>
    <n v="24"/>
    <s v="Dublin"/>
    <s v="Yes"/>
    <n v="10"/>
    <n v="50"/>
    <n v="4"/>
    <n v="2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3436"/>
    <s v="BF1543"/>
    <d v="2023-12-25T00:00:00"/>
    <d v="2023-12-25T00:00:00"/>
    <s v="Clothing"/>
    <s v="Male"/>
    <n v="35"/>
    <s v="Cardiff"/>
    <s v="Yes"/>
    <n v="100"/>
    <n v="140"/>
    <n v="1"/>
    <n v="1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4630"/>
    <s v="BF1545"/>
    <d v="2023-11-10T00:00:00"/>
    <d v="2023-11-10T00:00:00"/>
    <s v="Other"/>
    <s v="Female"/>
    <n v="35"/>
    <s v="New Jersey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6677"/>
    <s v="BF1551"/>
    <d v="2023-11-12T00:00:00"/>
    <d v="2023-11-12T00:00:00"/>
    <s v="Ornaments"/>
    <s v="Male"/>
    <n v="31"/>
    <s v="Detroit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9765"/>
    <s v="BF1544"/>
    <d v="2024-09-24T00:00:00"/>
    <d v="2024-09-24T00:00:00"/>
    <s v="Other"/>
    <s v="Female"/>
    <n v="19"/>
    <s v="San Antonio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5436"/>
    <s v="BF1544"/>
    <d v="2024-09-13T00:00:00"/>
    <d v="2024-09-13T00:00:00"/>
    <s v="Other"/>
    <s v="Male"/>
    <n v="32"/>
    <s v="Memphis"/>
    <s v="No"/>
    <n v="9"/>
    <n v="9"/>
    <n v="2"/>
    <n v="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2754"/>
    <s v="BF1553"/>
    <d v="2024-07-17T00:00:00"/>
    <d v="2024-07-17T00:00:00"/>
    <s v="Ornaments"/>
    <s v="Male"/>
    <n v="35"/>
    <s v="New Delhi"/>
    <s v="Yes"/>
    <n v="50"/>
    <n v="120"/>
    <n v="1"/>
    <n v="1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4463"/>
    <s v="BF1554"/>
    <d v="2024-04-21T00:00:00"/>
    <d v="2024-04-21T00:00:00"/>
    <s v="Ornaments"/>
    <s v="Female"/>
    <n v="28"/>
    <s v="New York"/>
    <s v="No"/>
    <n v="20"/>
    <n v="20"/>
    <n v="1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8619"/>
    <s v="BF1550"/>
    <d v="2023-11-28T00:00:00"/>
    <d v="2023-11-28T00:00:00"/>
    <s v="Clothing"/>
    <s v="Male"/>
    <n v="21"/>
    <s v="Las Vegas"/>
    <s v="No"/>
    <n v="97"/>
    <n v="97"/>
    <n v="2"/>
    <n v="19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3699"/>
    <s v="BF1543"/>
    <d v="2024-06-17T00:00:00"/>
    <d v="2024-06-17T00:00:00"/>
    <s v="Clothing"/>
    <s v="Female"/>
    <n v="29"/>
    <s v="Miami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0933"/>
    <s v="BF1548"/>
    <d v="2024-02-25T00:00:00"/>
    <d v="2024-02-25T00:00:00"/>
    <s v="Clothing"/>
    <s v="Male"/>
    <n v="32"/>
    <s v="Liverpool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1192"/>
    <s v="BF1548"/>
    <d v="2023-12-27T00:00:00"/>
    <d v="2023-12-27T00:00:00"/>
    <s v="Clothing"/>
    <s v="Male"/>
    <n v="23"/>
    <s v="Cardiff"/>
    <s v="Yes"/>
    <n v="65"/>
    <n v="105"/>
    <n v="1"/>
    <n v="10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7435"/>
    <s v="BF1551"/>
    <d v="2024-08-16T00:00:00"/>
    <d v="2024-08-16T00:00:00"/>
    <s v="Ornaments"/>
    <s v="Female"/>
    <n v="25"/>
    <s v="Sacramento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9016"/>
    <s v="BF1548"/>
    <d v="2024-03-02T00:00:00"/>
    <d v="2024-03-02T00:00:00"/>
    <s v="Clothing"/>
    <s v="Female"/>
    <n v="34"/>
    <s v="Cleveland"/>
    <s v="No"/>
    <n v="65"/>
    <n v="65"/>
    <n v="3"/>
    <n v="19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4497"/>
    <s v="BF1548"/>
    <d v="2024-08-14T00:00:00"/>
    <d v="2024-08-14T00:00:00"/>
    <s v="Clothing"/>
    <s v="Male"/>
    <n v="31"/>
    <s v="Mumbai"/>
    <s v="Yes"/>
    <n v="65"/>
    <n v="135"/>
    <n v="1"/>
    <n v="13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4001"/>
    <s v="BF1551"/>
    <d v="2024-08-31T00:00:00"/>
    <d v="2024-08-31T00:00:00"/>
    <s v="Ornaments"/>
    <s v="Male"/>
    <n v="33"/>
    <s v="Memphis"/>
    <s v="No"/>
    <n v="15"/>
    <n v="15"/>
    <n v="3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7449"/>
    <s v="BF1550"/>
    <d v="2024-06-30T00:00:00"/>
    <d v="2024-06-30T00:00:00"/>
    <s v="Clothing"/>
    <s v="Male"/>
    <n v="30"/>
    <s v="London"/>
    <s v="Yes"/>
    <n v="97"/>
    <n v="137"/>
    <n v="1"/>
    <n v="13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6221"/>
    <s v="BF1553"/>
    <d v="2024-07-20T00:00:00"/>
    <d v="2024-07-20T00:00:00"/>
    <s v="Ornaments"/>
    <s v="Male"/>
    <n v="34"/>
    <s v="Dublin"/>
    <s v="Yes"/>
    <n v="50"/>
    <n v="90"/>
    <n v="1"/>
    <n v="9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7018"/>
    <s v="BF1551"/>
    <d v="2024-01-23T00:00:00"/>
    <d v="2024-01-23T00:00:00"/>
    <s v="Ornaments"/>
    <s v="Male"/>
    <n v="19"/>
    <s v="Dublin"/>
    <s v="Yes"/>
    <n v="15"/>
    <n v="55"/>
    <n v="1"/>
    <n v="5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7057"/>
    <s v="BF1548"/>
    <d v="2024-05-27T00:00:00"/>
    <d v="2024-05-27T00:00:00"/>
    <s v="Clothing"/>
    <s v="Male"/>
    <n v="26"/>
    <s v="Mumbai"/>
    <s v="Yes"/>
    <n v="65"/>
    <n v="135"/>
    <n v="1"/>
    <n v="13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4652"/>
    <s v="BF1551"/>
    <d v="2024-09-11T00:00:00"/>
    <d v="2024-09-11T00:00:00"/>
    <s v="Ornaments"/>
    <s v="Female"/>
    <n v="34"/>
    <s v="Cleveland"/>
    <s v="No"/>
    <n v="15"/>
    <n v="15"/>
    <n v="4"/>
    <n v="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8015"/>
    <s v="BF1548"/>
    <d v="2024-08-03T00:00:00"/>
    <d v="2024-08-03T00:00:00"/>
    <s v="Clothing"/>
    <s v="Male"/>
    <n v="20"/>
    <s v="New Jersey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8334"/>
    <s v="BF1544"/>
    <d v="2024-05-24T00:00:00"/>
    <d v="2024-05-24T00:00:00"/>
    <s v="Other"/>
    <s v="Male"/>
    <n v="25"/>
    <s v="Sacramento"/>
    <s v="No"/>
    <n v="9"/>
    <n v="9"/>
    <n v="1"/>
    <n v="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8772"/>
    <s v="BF1546"/>
    <d v="2024-03-16T00:00:00"/>
    <d v="2024-03-16T00:00:00"/>
    <s v="Clothing"/>
    <s v="Male"/>
    <n v="32"/>
    <s v="Manchester"/>
    <s v="Yes"/>
    <n v="118"/>
    <n v="158"/>
    <n v="4"/>
    <n v="6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2419"/>
    <s v="BF1551"/>
    <d v="2024-07-12T00:00:00"/>
    <d v="2024-07-12T00:00:00"/>
    <s v="Ornaments"/>
    <s v="Male"/>
    <n v="22"/>
    <s v="Sacramento"/>
    <s v="No"/>
    <n v="15"/>
    <n v="15"/>
    <n v="4"/>
    <n v="6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4705"/>
    <s v="BF1555"/>
    <d v="2023-11-05T00:00:00"/>
    <d v="2023-11-05T00:00:00"/>
    <s v="Other"/>
    <s v="Female"/>
    <n v="35"/>
    <s v="New York"/>
    <s v="No"/>
    <n v="23"/>
    <n v="23"/>
    <n v="1"/>
    <n v="23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9699"/>
    <s v="BF1548"/>
    <d v="2024-02-06T00:00:00"/>
    <d v="2024-02-06T00:00:00"/>
    <s v="Clothing"/>
    <s v="Male"/>
    <n v="34"/>
    <s v="Sacramento"/>
    <s v="No"/>
    <n v="65"/>
    <n v="65"/>
    <n v="5"/>
    <n v="32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8845"/>
    <s v="BF1543"/>
    <d v="2024-05-24T00:00:00"/>
    <d v="2024-05-24T00:00:00"/>
    <s v="Clothing"/>
    <s v="Female"/>
    <n v="29"/>
    <s v="Detroit"/>
    <s v="No"/>
    <n v="100"/>
    <n v="100"/>
    <n v="5"/>
    <n v="5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6132"/>
    <s v="BF1548"/>
    <d v="2024-08-01T00:00:00"/>
    <d v="2024-08-01T00:00:00"/>
    <s v="Clothing"/>
    <s v="Female"/>
    <n v="30"/>
    <s v="Memphis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5812"/>
    <s v="BF1554"/>
    <d v="2024-04-12T00:00:00"/>
    <d v="2024-04-12T00:00:00"/>
    <s v="Ornaments"/>
    <s v="Male"/>
    <n v="19"/>
    <s v="Sacramento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2012"/>
    <s v="BF1548"/>
    <d v="2023-11-17T00:00:00"/>
    <d v="2023-11-17T00:00:00"/>
    <s v="Clothing"/>
    <s v="Female"/>
    <n v="22"/>
    <s v="Las Vegas"/>
    <s v="No"/>
    <n v="65"/>
    <n v="65"/>
    <n v="3"/>
    <n v="19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2858"/>
    <s v="BF1543"/>
    <d v="2024-02-21T00:00:00"/>
    <d v="2024-02-21T00:00:00"/>
    <s v="Clothing"/>
    <s v="Male"/>
    <n v="30"/>
    <s v="New Jersey"/>
    <s v="No"/>
    <n v="100"/>
    <n v="100"/>
    <n v="1"/>
    <n v="1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3374"/>
    <s v="BF1548"/>
    <d v="2024-06-14T00:00:00"/>
    <d v="2024-06-14T00:00:00"/>
    <s v="Clothing"/>
    <s v="Male"/>
    <n v="26"/>
    <s v="San Antonio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3091"/>
    <s v="BF1551"/>
    <d v="2024-10-12T00:00:00"/>
    <d v="2024-10-12T00:00:00"/>
    <s v="Ornaments"/>
    <s v="Female"/>
    <n v="22"/>
    <s v="New York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8514"/>
    <s v="BF1544"/>
    <d v="2024-04-16T00:00:00"/>
    <d v="2024-04-16T00:00:00"/>
    <s v="Other"/>
    <s v="Male"/>
    <n v="34"/>
    <s v="New York"/>
    <s v="No"/>
    <n v="9"/>
    <n v="9"/>
    <n v="2"/>
    <n v="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3231"/>
    <s v="BF1548"/>
    <d v="2023-11-28T00:00:00"/>
    <d v="2023-11-28T00:00:00"/>
    <s v="Clothing"/>
    <s v="Female"/>
    <n v="25"/>
    <s v="Portland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9693"/>
    <s v="BF1546"/>
    <d v="2024-08-19T00:00:00"/>
    <d v="2024-08-19T00:00:00"/>
    <s v="Clothing"/>
    <s v="Female"/>
    <n v="30"/>
    <s v="Glasgow"/>
    <s v="Yes"/>
    <n v="118"/>
    <n v="158"/>
    <n v="1"/>
    <n v="15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1086"/>
    <s v="BF1543"/>
    <d v="2024-04-07T00:00:00"/>
    <d v="2024-04-07T00:00:00"/>
    <s v="Clothing"/>
    <s v="Male"/>
    <n v="32"/>
    <s v="Sydney"/>
    <s v="Yes"/>
    <n v="100"/>
    <n v="200"/>
    <n v="1"/>
    <n v="2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9562"/>
    <s v="BF1544"/>
    <d v="2024-08-05T00:00:00"/>
    <d v="2024-08-05T00:00:00"/>
    <s v="Other"/>
    <s v="Female"/>
    <n v="21"/>
    <s v="New Jersey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1215"/>
    <s v="BF1544"/>
    <d v="2024-07-01T00:00:00"/>
    <d v="2024-07-01T00:00:00"/>
    <s v="Other"/>
    <s v="Male"/>
    <n v="35"/>
    <s v="New Jersey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6252"/>
    <s v="BF1551"/>
    <d v="2024-10-07T00:00:00"/>
    <d v="2024-10-07T00:00:00"/>
    <s v="Ornaments"/>
    <s v="Male"/>
    <n v="27"/>
    <s v="Sacramento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5856"/>
    <s v="BF1547"/>
    <d v="2024-06-01T00:00:00"/>
    <d v="2024-06-01T00:00:00"/>
    <s v="Ornaments"/>
    <s v="Male"/>
    <n v="35"/>
    <s v="Miami"/>
    <s v="No"/>
    <n v="32"/>
    <n v="32"/>
    <n v="1"/>
    <n v="32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3816"/>
    <s v="BF1549"/>
    <d v="2024-07-03T00:00:00"/>
    <d v="2024-07-03T00:00:00"/>
    <s v="Clothing"/>
    <s v="Female"/>
    <n v="24"/>
    <s v="New Jersey"/>
    <s v="No"/>
    <n v="130"/>
    <n v="130"/>
    <n v="2"/>
    <n v="2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6214"/>
    <s v="BF1555"/>
    <d v="2024-03-26T00:00:00"/>
    <d v="2024-03-26T00:00:00"/>
    <s v="Other"/>
    <s v="Male"/>
    <n v="21"/>
    <s v="New Jersey"/>
    <s v="No"/>
    <n v="23"/>
    <n v="23"/>
    <n v="1"/>
    <n v="23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5850"/>
    <s v="BF1552"/>
    <d v="2024-09-05T00:00:00"/>
    <d v="2024-09-05T00:00:00"/>
    <s v="Ornaments"/>
    <s v="Male"/>
    <n v="30"/>
    <s v="Las Vegas"/>
    <s v="No"/>
    <n v="45"/>
    <n v="45"/>
    <n v="1"/>
    <n v="4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2740"/>
    <s v="BF1550"/>
    <d v="2024-05-06T00:00:00"/>
    <d v="2024-05-06T00:00:00"/>
    <s v="Clothing"/>
    <s v="Female"/>
    <n v="30"/>
    <s v="Sacramento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7507"/>
    <s v="BF1552"/>
    <d v="2024-01-31T00:00:00"/>
    <d v="2024-01-31T00:00:00"/>
    <s v="Ornaments"/>
    <s v="Male"/>
    <n v="28"/>
    <s v="Sacramento"/>
    <s v="No"/>
    <n v="45"/>
    <n v="45"/>
    <n v="1"/>
    <n v="4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0176"/>
    <s v="BF1554"/>
    <d v="2024-04-11T00:00:00"/>
    <d v="2024-04-11T00:00:00"/>
    <s v="Ornaments"/>
    <s v="Female"/>
    <n v="28"/>
    <s v="Manchester"/>
    <s v="Yes"/>
    <n v="20"/>
    <n v="60"/>
    <n v="5"/>
    <n v="3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3238"/>
    <s v="BF1550"/>
    <d v="2024-09-04T00:00:00"/>
    <d v="2024-09-04T00:00:00"/>
    <s v="Clothing"/>
    <s v="Male"/>
    <n v="27"/>
    <s v="Portland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1001"/>
    <s v="BF1545"/>
    <d v="2023-12-25T00:00:00"/>
    <d v="2023-12-25T00:00:00"/>
    <s v="Other"/>
    <s v="Female"/>
    <n v="19"/>
    <s v="San Francisco"/>
    <s v="No"/>
    <n v="10"/>
    <n v="10"/>
    <n v="4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4112"/>
    <s v="BF1554"/>
    <d v="2024-10-23T00:00:00"/>
    <d v="2024-10-23T00:00:00"/>
    <s v="Ornaments"/>
    <s v="Male"/>
    <n v="30"/>
    <s v="Glasgow"/>
    <s v="Yes"/>
    <n v="20"/>
    <n v="60"/>
    <n v="2"/>
    <n v="12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0213"/>
    <s v="BF1546"/>
    <d v="2024-02-01T00:00:00"/>
    <d v="2024-02-01T00:00:00"/>
    <s v="Clothing"/>
    <s v="Male"/>
    <n v="25"/>
    <s v="London"/>
    <s v="Yes"/>
    <n v="118"/>
    <n v="158"/>
    <n v="1"/>
    <n v="15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7153"/>
    <s v="BF1553"/>
    <d v="2024-06-16T00:00:00"/>
    <d v="2024-06-16T00:00:00"/>
    <s v="Ornaments"/>
    <s v="Male"/>
    <n v="28"/>
    <s v="Montreal"/>
    <s v="Yes"/>
    <n v="50"/>
    <n v="75"/>
    <n v="5"/>
    <n v="37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1524"/>
    <s v="BF1545"/>
    <d v="2024-09-12T00:00:00"/>
    <d v="2024-09-12T00:00:00"/>
    <s v="Other"/>
    <s v="Male"/>
    <n v="30"/>
    <s v="Pittsburgh"/>
    <s v="No"/>
    <n v="10"/>
    <n v="10"/>
    <n v="2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4732"/>
    <s v="BF1554"/>
    <d v="2024-09-09T00:00:00"/>
    <d v="2024-09-09T00:00:00"/>
    <s v="Ornaments"/>
    <s v="Male"/>
    <n v="31"/>
    <s v="New Delhi"/>
    <s v="Yes"/>
    <n v="20"/>
    <n v="90"/>
    <n v="1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3409"/>
    <s v="BF1554"/>
    <d v="2024-09-21T00:00:00"/>
    <d v="2024-09-21T00:00:00"/>
    <s v="Ornaments"/>
    <s v="Male"/>
    <n v="23"/>
    <s v="Portland"/>
    <s v="No"/>
    <n v="20"/>
    <n v="20"/>
    <n v="2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8241"/>
    <s v="BF1543"/>
    <d v="2023-12-28T00:00:00"/>
    <d v="2023-12-28T00:00:00"/>
    <s v="Clothing"/>
    <s v="Male"/>
    <n v="25"/>
    <s v="Dublin"/>
    <s v="Yes"/>
    <n v="100"/>
    <n v="140"/>
    <n v="1"/>
    <n v="14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5750"/>
    <s v="BF1546"/>
    <d v="2023-12-26T00:00:00"/>
    <d v="2023-12-26T00:00:00"/>
    <s v="Clothing"/>
    <s v="Male"/>
    <n v="22"/>
    <s v="Mumbai"/>
    <s v="Yes"/>
    <n v="118"/>
    <n v="188"/>
    <n v="1"/>
    <n v="18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8947"/>
    <s v="BF1551"/>
    <d v="2023-11-06T00:00:00"/>
    <d v="2023-11-06T00:00:00"/>
    <s v="Ornaments"/>
    <s v="Male"/>
    <n v="23"/>
    <s v="Paris"/>
    <s v="Yes"/>
    <n v="1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3492"/>
    <s v="BF1554"/>
    <d v="2024-09-30T00:00:00"/>
    <d v="2024-09-30T00:00:00"/>
    <s v="Ornaments"/>
    <s v="Male"/>
    <n v="22"/>
    <s v="New Jersey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1691"/>
    <s v="BF1543"/>
    <d v="2023-11-17T00:00:00"/>
    <d v="2023-11-17T00:00:00"/>
    <s v="Clothing"/>
    <s v="Male"/>
    <n v="32"/>
    <s v="Portland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0016"/>
    <s v="BF1543"/>
    <d v="2024-04-15T00:00:00"/>
    <d v="2024-04-15T00:00:00"/>
    <s v="Clothing"/>
    <s v="Male"/>
    <n v="34"/>
    <s v="Pittsburgh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5688"/>
    <s v="BF1548"/>
    <d v="2024-11-01T00:00:00"/>
    <d v="2024-11-01T00:00:00"/>
    <s v="Clothing"/>
    <s v="Female"/>
    <n v="18"/>
    <s v="New Delhi"/>
    <s v="Yes"/>
    <n v="65"/>
    <n v="135"/>
    <n v="1"/>
    <n v="13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81021"/>
    <s v="BF1548"/>
    <d v="2024-08-31T00:00:00"/>
    <d v="2024-08-31T00:00:00"/>
    <s v="Clothing"/>
    <s v="Female"/>
    <n v="35"/>
    <s v="Memphis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5910"/>
    <s v="BF1553"/>
    <d v="2024-01-05T00:00:00"/>
    <d v="2024-01-05T00:00:00"/>
    <s v="Ornaments"/>
    <s v="Male"/>
    <n v="33"/>
    <s v="Pittsburgh"/>
    <s v="No"/>
    <n v="5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0491"/>
    <s v="BF1549"/>
    <d v="2024-03-22T00:00:00"/>
    <d v="2024-03-22T00:00:00"/>
    <s v="Clothing"/>
    <s v="Male"/>
    <n v="25"/>
    <s v="New York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6952"/>
    <s v="BF1548"/>
    <d v="2024-08-29T00:00:00"/>
    <d v="2024-08-29T00:00:00"/>
    <s v="Clothing"/>
    <s v="Male"/>
    <n v="18"/>
    <s v="Toronto"/>
    <s v="Yes"/>
    <n v="65"/>
    <n v="90"/>
    <n v="3"/>
    <n v="27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8436"/>
    <s v="BF1548"/>
    <d v="2024-10-17T00:00:00"/>
    <d v="2024-10-17T00:00:00"/>
    <s v="Clothing"/>
    <s v="Female"/>
    <n v="18"/>
    <s v="Detroit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3619"/>
    <s v="BF1549"/>
    <d v="2024-04-28T00:00:00"/>
    <d v="2024-04-28T00:00:00"/>
    <s v="Clothing"/>
    <s v="Male"/>
    <n v="18"/>
    <s v="New Jersey"/>
    <s v="No"/>
    <n v="130"/>
    <n v="130"/>
    <n v="1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9480"/>
    <s v="BF1551"/>
    <d v="2024-08-01T00:00:00"/>
    <d v="2024-08-01T00:00:00"/>
    <s v="Ornaments"/>
    <s v="Male"/>
    <n v="34"/>
    <s v="New Jersey"/>
    <s v="No"/>
    <n v="15"/>
    <n v="15"/>
    <n v="2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8301"/>
    <s v="BF1554"/>
    <d v="2024-07-27T00:00:00"/>
    <d v="2024-07-27T00:00:00"/>
    <s v="Ornaments"/>
    <s v="Female"/>
    <n v="18"/>
    <s v="Dublin"/>
    <s v="Yes"/>
    <n v="20"/>
    <n v="60"/>
    <n v="2"/>
    <n v="1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6401"/>
    <s v="BF1550"/>
    <d v="2024-05-16T00:00:00"/>
    <d v="2024-05-16T00:00:00"/>
    <s v="Clothing"/>
    <s v="Male"/>
    <n v="35"/>
    <s v="Pittsburgh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8137"/>
    <s v="BF1545"/>
    <d v="2024-10-11T00:00:00"/>
    <d v="2024-10-11T00:00:00"/>
    <s v="Other"/>
    <s v="Male"/>
    <n v="24"/>
    <s v="New Jersey"/>
    <s v="No"/>
    <n v="10"/>
    <n v="10"/>
    <n v="2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4564"/>
    <s v="BF1555"/>
    <d v="2023-12-04T00:00:00"/>
    <d v="2023-12-04T00:00:00"/>
    <s v="Other"/>
    <s v="Male"/>
    <n v="33"/>
    <s v="Sacramento"/>
    <s v="No"/>
    <n v="23"/>
    <n v="23"/>
    <n v="1"/>
    <n v="23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5965"/>
    <s v="BF1549"/>
    <d v="2024-07-16T00:00:00"/>
    <d v="2024-07-16T00:00:00"/>
    <s v="Clothing"/>
    <s v="Male"/>
    <n v="28"/>
    <s v="Portland"/>
    <s v="No"/>
    <n v="130"/>
    <n v="130"/>
    <n v="1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3935"/>
    <s v="BF1544"/>
    <d v="2024-04-19T00:00:00"/>
    <d v="2024-04-19T00:00:00"/>
    <s v="Other"/>
    <s v="Female"/>
    <n v="27"/>
    <s v="Miami"/>
    <s v="No"/>
    <n v="9"/>
    <n v="9"/>
    <n v="4"/>
    <n v="36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1940"/>
    <s v="BF1543"/>
    <d v="2023-11-09T00:00:00"/>
    <d v="2023-11-09T00:00:00"/>
    <s v="Clothing"/>
    <s v="Male"/>
    <n v="28"/>
    <s v="Manchester"/>
    <s v="Yes"/>
    <n v="100"/>
    <n v="140"/>
    <n v="3"/>
    <n v="4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4191"/>
    <s v="BF1551"/>
    <d v="2024-04-08T00:00:00"/>
    <d v="2024-04-08T00:00:00"/>
    <s v="Ornaments"/>
    <s v="Male"/>
    <n v="31"/>
    <s v="New Jersey"/>
    <s v="No"/>
    <n v="15"/>
    <n v="15"/>
    <n v="3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6756"/>
    <s v="BF1548"/>
    <d v="2024-08-19T00:00:00"/>
    <d v="2024-08-19T00:00:00"/>
    <s v="Clothing"/>
    <s v="Male"/>
    <n v="33"/>
    <s v="Toronto"/>
    <s v="Yes"/>
    <n v="65"/>
    <n v="90"/>
    <n v="1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3060"/>
    <s v="BF1548"/>
    <d v="2024-07-23T00:00:00"/>
    <d v="2024-07-23T00:00:00"/>
    <s v="Clothing"/>
    <s v="Male"/>
    <n v="31"/>
    <s v="Cleveland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1653"/>
    <s v="BF1548"/>
    <d v="2024-08-16T00:00:00"/>
    <d v="2024-08-16T00:00:00"/>
    <s v="Clothing"/>
    <s v="Male"/>
    <n v="29"/>
    <s v="Cardiff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9933"/>
    <s v="BF1554"/>
    <d v="2024-05-09T00:00:00"/>
    <d v="2024-05-09T00:00:00"/>
    <s v="Ornaments"/>
    <s v="Male"/>
    <n v="21"/>
    <s v="Mumbai"/>
    <s v="Yes"/>
    <n v="20"/>
    <n v="90"/>
    <n v="3"/>
    <n v="27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5559"/>
    <s v="BF1548"/>
    <d v="2023-11-07T00:00:00"/>
    <d v="2023-11-07T00:00:00"/>
    <s v="Clothing"/>
    <s v="Male"/>
    <n v="26"/>
    <s v="Montreal"/>
    <s v="Yes"/>
    <n v="65"/>
    <n v="90"/>
    <n v="2"/>
    <n v="18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1542"/>
    <s v="BF1549"/>
    <d v="2024-10-27T00:00:00"/>
    <d v="2024-10-27T00:00:00"/>
    <s v="Clothing"/>
    <s v="Male"/>
    <n v="28"/>
    <s v="New York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1816"/>
    <s v="BF1546"/>
    <d v="2024-10-22T00:00:00"/>
    <d v="2024-10-22T00:00:00"/>
    <s v="Clothing"/>
    <s v="Female"/>
    <n v="18"/>
    <s v="New Delhi"/>
    <s v="Yes"/>
    <n v="118"/>
    <n v="188"/>
    <n v="1"/>
    <n v="18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8872"/>
    <s v="BF1552"/>
    <d v="2024-01-31T00:00:00"/>
    <d v="2024-01-31T00:00:00"/>
    <s v="Ornaments"/>
    <s v="Female"/>
    <n v="29"/>
    <s v="Toronto"/>
    <s v="Yes"/>
    <n v="45"/>
    <n v="70"/>
    <n v="1"/>
    <n v="7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0487"/>
    <s v="BF1544"/>
    <d v="2024-04-15T00:00:00"/>
    <d v="2024-04-15T00:00:00"/>
    <s v="Other"/>
    <s v="Male"/>
    <n v="32"/>
    <s v="San Antonio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6844"/>
    <s v="BF1548"/>
    <d v="2023-12-06T00:00:00"/>
    <d v="2023-12-06T00:00:00"/>
    <s v="Clothing"/>
    <s v="Male"/>
    <n v="26"/>
    <s v="Manchester"/>
    <s v="Yes"/>
    <n v="65"/>
    <n v="105"/>
    <n v="1"/>
    <n v="10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7530"/>
    <s v="BF1548"/>
    <d v="2024-03-27T00:00:00"/>
    <d v="2024-03-27T00:00:00"/>
    <s v="Clothing"/>
    <s v="Male"/>
    <n v="26"/>
    <s v="Cardiff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1548"/>
    <s v="BF1544"/>
    <d v="2024-06-12T00:00:00"/>
    <d v="2024-06-12T00:00:00"/>
    <s v="Other"/>
    <s v="Female"/>
    <n v="28"/>
    <s v="Miami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1514"/>
    <s v="BF1548"/>
    <d v="2024-11-03T00:00:00"/>
    <d v="2024-11-03T00:00:00"/>
    <s v="Clothing"/>
    <s v="Female"/>
    <n v="18"/>
    <s v="Montreal"/>
    <s v="Yes"/>
    <n v="65"/>
    <n v="90"/>
    <n v="1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59788"/>
    <s v="BF1544"/>
    <d v="2024-08-16T00:00:00"/>
    <d v="2024-08-16T00:00:00"/>
    <s v="Other"/>
    <s v="Female"/>
    <n v="31"/>
    <s v="Manchester"/>
    <s v="Yes"/>
    <n v="9"/>
    <n v="49"/>
    <n v="1"/>
    <n v="4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1682"/>
    <s v="BF1545"/>
    <d v="2024-11-04T00:00:00"/>
    <d v="2024-11-04T00:00:00"/>
    <s v="Other"/>
    <s v="Female"/>
    <n v="22"/>
    <s v="Sacramento"/>
    <s v="No"/>
    <n v="10"/>
    <n v="10"/>
    <n v="2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62314"/>
    <s v="BF1550"/>
    <d v="2024-07-13T00:00:00"/>
    <d v="2024-07-13T00:00:00"/>
    <s v="Clothing"/>
    <s v="Female"/>
    <n v="25"/>
    <s v="New York"/>
    <s v="No"/>
    <n v="97"/>
    <n v="97"/>
    <n v="3"/>
    <n v="291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6135"/>
    <s v="BF1548"/>
    <d v="2023-11-21T00:00:00"/>
    <d v="2023-11-21T00:00:00"/>
    <s v="Clothing"/>
    <s v="Male"/>
    <n v="31"/>
    <s v="Austin"/>
    <s v="No"/>
    <n v="65"/>
    <n v="65"/>
    <n v="4"/>
    <n v="2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1241"/>
    <s v="BF1544"/>
    <d v="2023-12-16T00:00:00"/>
    <d v="2023-12-16T00:00:00"/>
    <s v="Other"/>
    <s v="Female"/>
    <n v="19"/>
    <s v="Manchester"/>
    <s v="Yes"/>
    <n v="9"/>
    <n v="49"/>
    <n v="1"/>
    <n v="4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4979"/>
    <s v="BF1551"/>
    <d v="2024-06-25T00:00:00"/>
    <d v="2024-06-25T00:00:00"/>
    <s v="Ornaments"/>
    <s v="Female"/>
    <n v="22"/>
    <s v="San Antonio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8503"/>
    <s v="BF1550"/>
    <d v="2024-05-21T00:00:00"/>
    <d v="2024-05-21T00:00:00"/>
    <s v="Clothing"/>
    <s v="Male"/>
    <n v="30"/>
    <s v="Toronto"/>
    <s v="Yes"/>
    <n v="97"/>
    <n v="122"/>
    <n v="4"/>
    <n v="48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0743"/>
    <s v="BF1546"/>
    <d v="2024-07-09T00:00:00"/>
    <d v="2024-07-09T00:00:00"/>
    <s v="Clothing"/>
    <s v="Male"/>
    <n v="23"/>
    <s v="London"/>
    <s v="Yes"/>
    <n v="118"/>
    <n v="158"/>
    <n v="2"/>
    <n v="316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6453"/>
    <s v="BF1548"/>
    <d v="2024-03-23T00:00:00"/>
    <d v="2024-03-23T00:00:00"/>
    <s v="Clothing"/>
    <s v="Female"/>
    <n v="19"/>
    <s v="Liverpool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2514"/>
    <s v="BF1544"/>
    <d v="2023-12-22T00:00:00"/>
    <d v="2023-12-22T00:00:00"/>
    <s v="Other"/>
    <s v="Female"/>
    <n v="19"/>
    <s v="Cleveland"/>
    <s v="No"/>
    <n v="9"/>
    <n v="9"/>
    <n v="2"/>
    <n v="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7891"/>
    <s v="BF1554"/>
    <d v="2024-04-23T00:00:00"/>
    <d v="2024-04-23T00:00:00"/>
    <s v="Ornaments"/>
    <s v="Male"/>
    <n v="18"/>
    <s v="Glasgow"/>
    <s v="Yes"/>
    <n v="20"/>
    <n v="60"/>
    <n v="1"/>
    <n v="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9695"/>
    <s v="BF1548"/>
    <d v="2024-05-29T00:00:00"/>
    <d v="2024-05-29T00:00:00"/>
    <s v="Clothing"/>
    <s v="Male"/>
    <n v="20"/>
    <s v="Memphis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1804"/>
    <s v="BF1546"/>
    <d v="2024-01-20T00:00:00"/>
    <d v="2024-01-20T00:00:00"/>
    <s v="Clothing"/>
    <s v="Male"/>
    <n v="31"/>
    <s v="Memphis"/>
    <s v="No"/>
    <n v="118"/>
    <n v="118"/>
    <n v="5"/>
    <n v="59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5779"/>
    <s v="BF1547"/>
    <d v="2024-07-30T00:00:00"/>
    <d v="2024-07-30T00:00:00"/>
    <s v="Ornaments"/>
    <s v="Male"/>
    <n v="22"/>
    <s v="Portland"/>
    <s v="No"/>
    <n v="32"/>
    <n v="32"/>
    <n v="3"/>
    <n v="96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7319"/>
    <s v="BF1543"/>
    <d v="2024-02-09T00:00:00"/>
    <d v="2024-02-09T00:00:00"/>
    <s v="Clothing"/>
    <s v="Male"/>
    <n v="29"/>
    <s v="Manchester"/>
    <s v="Yes"/>
    <n v="100"/>
    <n v="140"/>
    <n v="1"/>
    <n v="1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5944"/>
    <s v="BF1550"/>
    <d v="2023-11-19T00:00:00"/>
    <d v="2023-11-19T00:00:00"/>
    <s v="Clothing"/>
    <s v="Male"/>
    <n v="30"/>
    <s v="Memphis"/>
    <s v="No"/>
    <n v="97"/>
    <n v="97"/>
    <n v="4"/>
    <n v="38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6255"/>
    <s v="BF1551"/>
    <d v="2024-09-26T00:00:00"/>
    <d v="2024-09-26T00:00:00"/>
    <s v="Ornaments"/>
    <s v="Male"/>
    <n v="27"/>
    <s v="Detroit"/>
    <s v="No"/>
    <n v="15"/>
    <n v="15"/>
    <n v="3"/>
    <n v="4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8847"/>
    <s v="BF1548"/>
    <d v="2024-07-06T00:00:00"/>
    <d v="2024-07-06T00:00:00"/>
    <s v="Clothing"/>
    <s v="Male"/>
    <n v="32"/>
    <s v="Portland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6012"/>
    <s v="BF1543"/>
    <d v="2024-09-28T00:00:00"/>
    <d v="2024-09-28T00:00:00"/>
    <s v="Clothing"/>
    <s v="Female"/>
    <n v="30"/>
    <s v="Mumbai"/>
    <s v="Yes"/>
    <n v="100"/>
    <n v="170"/>
    <n v="1"/>
    <n v="17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5229"/>
    <s v="BF1550"/>
    <d v="2024-06-10T00:00:00"/>
    <d v="2024-06-10T00:00:00"/>
    <s v="Clothing"/>
    <s v="Male"/>
    <n v="19"/>
    <s v="Sacramento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5732"/>
    <s v="BF1548"/>
    <d v="2023-11-14T00:00:00"/>
    <d v="2023-11-14T00:00:00"/>
    <s v="Clothing"/>
    <s v="Male"/>
    <n v="33"/>
    <s v="Toronto"/>
    <s v="Yes"/>
    <n v="65"/>
    <n v="90"/>
    <n v="4"/>
    <n v="36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0596"/>
    <s v="BF1547"/>
    <d v="2023-12-02T00:00:00"/>
    <d v="2023-12-02T00:00:00"/>
    <s v="Ornaments"/>
    <s v="Male"/>
    <n v="28"/>
    <s v="New Jersey"/>
    <s v="No"/>
    <n v="32"/>
    <n v="32"/>
    <n v="1"/>
    <n v="3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2752"/>
    <s v="BF1551"/>
    <d v="2024-02-24T00:00:00"/>
    <d v="2024-02-24T00:00:00"/>
    <s v="Ornaments"/>
    <s v="Male"/>
    <n v="21"/>
    <s v="Portland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7983"/>
    <s v="BF1548"/>
    <d v="2024-02-10T00:00:00"/>
    <d v="2024-02-10T00:00:00"/>
    <s v="Clothing"/>
    <s v="Male"/>
    <n v="23"/>
    <s v="Portland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2975"/>
    <s v="BF1553"/>
    <d v="2024-07-12T00:00:00"/>
    <d v="2024-07-12T00:00:00"/>
    <s v="Ornaments"/>
    <s v="Male"/>
    <n v="18"/>
    <s v="Glasgow"/>
    <s v="Yes"/>
    <n v="50"/>
    <n v="90"/>
    <n v="3"/>
    <n v="27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9907"/>
    <s v="BF1549"/>
    <d v="2024-06-13T00:00:00"/>
    <d v="2024-06-13T00:00:00"/>
    <s v="Clothing"/>
    <s v="Female"/>
    <n v="26"/>
    <s v="Cleveland"/>
    <s v="No"/>
    <n v="130"/>
    <n v="130"/>
    <n v="2"/>
    <n v="2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8676"/>
    <s v="BF1550"/>
    <d v="2024-05-18T00:00:00"/>
    <d v="2024-05-18T00:00:00"/>
    <s v="Clothing"/>
    <s v="Male"/>
    <n v="20"/>
    <s v="Memphis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0069"/>
    <s v="BF1550"/>
    <d v="2024-02-09T00:00:00"/>
    <d v="2024-02-09T00:00:00"/>
    <s v="Clothing"/>
    <s v="Male"/>
    <n v="24"/>
    <s v="Toronto"/>
    <s v="Yes"/>
    <n v="97"/>
    <n v="122"/>
    <n v="1"/>
    <n v="12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9810"/>
    <s v="BF1551"/>
    <d v="2024-06-30T00:00:00"/>
    <d v="2024-06-30T00:00:00"/>
    <s v="Ornaments"/>
    <s v="Male"/>
    <n v="35"/>
    <s v="Miami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8779"/>
    <s v="BF1544"/>
    <d v="2024-09-20T00:00:00"/>
    <d v="2024-09-20T00:00:00"/>
    <s v="Other"/>
    <s v="Female"/>
    <n v="29"/>
    <s v="Glasgow"/>
    <s v="Yes"/>
    <n v="9"/>
    <n v="49"/>
    <n v="1"/>
    <n v="4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1830"/>
    <s v="BF1545"/>
    <d v="2024-07-18T00:00:00"/>
    <d v="2024-07-18T00:00:00"/>
    <s v="Other"/>
    <s v="Female"/>
    <n v="23"/>
    <s v="Cleveland"/>
    <s v="No"/>
    <n v="10"/>
    <n v="10"/>
    <n v="1"/>
    <n v="1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0931"/>
    <s v="BF1545"/>
    <d v="2024-03-11T00:00:00"/>
    <d v="2024-03-11T00:00:00"/>
    <s v="Other"/>
    <s v="Female"/>
    <n v="31"/>
    <s v="Sacramento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5658"/>
    <s v="BF1548"/>
    <d v="2024-01-01T00:00:00"/>
    <d v="2024-01-01T00:00:00"/>
    <s v="Clothing"/>
    <s v="Male"/>
    <n v="32"/>
    <s v="Miami"/>
    <s v="No"/>
    <n v="65"/>
    <n v="65"/>
    <n v="3"/>
    <n v="19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8773"/>
    <s v="BF1543"/>
    <d v="2023-12-28T00:00:00"/>
    <d v="2023-12-28T00:00:00"/>
    <s v="Clothing"/>
    <s v="Female"/>
    <n v="20"/>
    <s v="Sydney"/>
    <s v="Yes"/>
    <n v="100"/>
    <n v="200"/>
    <n v="2"/>
    <n v="4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1695"/>
    <s v="BF1555"/>
    <d v="2024-04-07T00:00:00"/>
    <d v="2024-04-07T00:00:00"/>
    <s v="Other"/>
    <s v="Female"/>
    <n v="30"/>
    <s v="San Antonio"/>
    <s v="No"/>
    <n v="23"/>
    <n v="23"/>
    <n v="1"/>
    <n v="23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5047"/>
    <s v="BF1555"/>
    <d v="2024-05-20T00:00:00"/>
    <d v="2024-05-20T00:00:00"/>
    <s v="Other"/>
    <s v="Male"/>
    <n v="29"/>
    <s v="New Jersey"/>
    <s v="No"/>
    <n v="23"/>
    <n v="23"/>
    <n v="4"/>
    <n v="9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7469"/>
    <s v="BF1551"/>
    <d v="2024-01-22T00:00:00"/>
    <d v="2024-01-22T00:00:00"/>
    <s v="Ornaments"/>
    <s v="Female"/>
    <n v="35"/>
    <s v="Montreal"/>
    <s v="Yes"/>
    <n v="15"/>
    <n v="40"/>
    <n v="1"/>
    <n v="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0409"/>
    <s v="BF1545"/>
    <d v="2024-08-14T00:00:00"/>
    <d v="2024-08-14T00:00:00"/>
    <s v="Other"/>
    <s v="Male"/>
    <n v="26"/>
    <s v="San Antonio"/>
    <s v="No"/>
    <n v="10"/>
    <n v="10"/>
    <n v="3"/>
    <n v="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0804"/>
    <s v="BF1543"/>
    <d v="2024-09-12T00:00:00"/>
    <d v="2024-09-12T00:00:00"/>
    <s v="Clothing"/>
    <s v="Male"/>
    <n v="29"/>
    <s v="Sacramento"/>
    <s v="No"/>
    <n v="100"/>
    <n v="100"/>
    <n v="1"/>
    <n v="1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3023"/>
    <s v="BF1548"/>
    <d v="2023-12-30T00:00:00"/>
    <d v="2023-12-30T00:00:00"/>
    <s v="Clothing"/>
    <s v="Male"/>
    <n v="30"/>
    <s v="Cardiff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8737"/>
    <s v="BF1551"/>
    <d v="2024-03-03T00:00:00"/>
    <d v="2024-03-03T00:00:00"/>
    <s v="Ornaments"/>
    <s v="Male"/>
    <n v="29"/>
    <s v="Sacramento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6188"/>
    <s v="BF1544"/>
    <d v="2024-03-30T00:00:00"/>
    <d v="2024-03-30T00:00:00"/>
    <s v="Other"/>
    <s v="Male"/>
    <n v="30"/>
    <s v="Las Vegas"/>
    <s v="No"/>
    <n v="9"/>
    <n v="9"/>
    <n v="2"/>
    <n v="1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2156"/>
    <s v="BF1544"/>
    <d v="2024-06-07T00:00:00"/>
    <d v="2024-06-07T00:00:00"/>
    <s v="Other"/>
    <s v="Male"/>
    <n v="18"/>
    <s v="Miami"/>
    <s v="No"/>
    <n v="9"/>
    <n v="9"/>
    <n v="2"/>
    <n v="18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4831"/>
    <s v="BF1548"/>
    <d v="2024-05-18T00:00:00"/>
    <d v="2024-05-18T00:00:00"/>
    <s v="Clothing"/>
    <s v="Female"/>
    <n v="29"/>
    <s v="Detroit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9179"/>
    <s v="BF1545"/>
    <d v="2024-07-14T00:00:00"/>
    <d v="2024-07-14T00:00:00"/>
    <s v="Other"/>
    <s v="Male"/>
    <n v="24"/>
    <s v="Las Vegas"/>
    <s v="No"/>
    <n v="10"/>
    <n v="10"/>
    <n v="4"/>
    <n v="4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9305"/>
    <s v="BF1551"/>
    <d v="2024-04-06T00:00:00"/>
    <d v="2024-04-06T00:00:00"/>
    <s v="Ornaments"/>
    <s v="Male"/>
    <n v="33"/>
    <s v="New Delhi"/>
    <s v="Yes"/>
    <n v="15"/>
    <n v="85"/>
    <n v="3"/>
    <n v="25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3266"/>
    <s v="BF1552"/>
    <d v="2024-01-23T00:00:00"/>
    <d v="2024-01-23T00:00:00"/>
    <s v="Ornaments"/>
    <s v="Male"/>
    <n v="29"/>
    <s v="Miami"/>
    <s v="No"/>
    <n v="45"/>
    <n v="45"/>
    <n v="5"/>
    <n v="22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1723"/>
    <s v="BF1551"/>
    <d v="2023-11-07T00:00:00"/>
    <d v="2023-11-07T00:00:00"/>
    <s v="Ornaments"/>
    <s v="Female"/>
    <n v="31"/>
    <s v="Mumbai"/>
    <s v="Yes"/>
    <n v="15"/>
    <n v="85"/>
    <n v="1"/>
    <n v="8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6004"/>
    <s v="BF1545"/>
    <d v="2023-12-14T00:00:00"/>
    <d v="2023-12-14T00:00:00"/>
    <s v="Other"/>
    <s v="Male"/>
    <n v="20"/>
    <s v="New York"/>
    <s v="No"/>
    <n v="10"/>
    <n v="10"/>
    <n v="5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9148"/>
    <s v="BF1552"/>
    <d v="2024-08-29T00:00:00"/>
    <d v="2024-08-29T00:00:00"/>
    <s v="Ornaments"/>
    <s v="Male"/>
    <n v="21"/>
    <s v="Pittsburgh"/>
    <s v="No"/>
    <n v="45"/>
    <n v="45"/>
    <n v="1"/>
    <n v="4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5325"/>
    <s v="BF1550"/>
    <d v="2024-02-27T00:00:00"/>
    <d v="2024-02-27T00:00:00"/>
    <s v="Clothing"/>
    <s v="Male"/>
    <n v="27"/>
    <s v="New Jersey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1610"/>
    <s v="BF1545"/>
    <d v="2024-09-22T00:00:00"/>
    <d v="2024-09-22T00:00:00"/>
    <s v="Other"/>
    <s v="Female"/>
    <n v="31"/>
    <s v="Manchester"/>
    <s v="Yes"/>
    <n v="10"/>
    <n v="50"/>
    <n v="1"/>
    <n v="5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2662"/>
    <s v="BF1553"/>
    <d v="2024-04-12T00:00:00"/>
    <d v="2024-04-12T00:00:00"/>
    <s v="Ornaments"/>
    <s v="Female"/>
    <n v="18"/>
    <s v="Montreal"/>
    <s v="Yes"/>
    <n v="50"/>
    <n v="75"/>
    <n v="3"/>
    <n v="22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6718"/>
    <s v="BF1552"/>
    <d v="2024-06-14T00:00:00"/>
    <d v="2024-06-14T00:00:00"/>
    <s v="Ornaments"/>
    <s v="Female"/>
    <n v="35"/>
    <s v="Miami"/>
    <s v="No"/>
    <n v="45"/>
    <n v="45"/>
    <n v="1"/>
    <n v="4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9221"/>
    <s v="BF1552"/>
    <d v="2024-04-03T00:00:00"/>
    <d v="2024-04-03T00:00:00"/>
    <s v="Ornaments"/>
    <s v="Male"/>
    <n v="20"/>
    <s v="Portland"/>
    <s v="No"/>
    <n v="45"/>
    <n v="45"/>
    <n v="2"/>
    <n v="9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2187"/>
    <s v="BF1550"/>
    <d v="2024-09-06T00:00:00"/>
    <d v="2024-09-06T00:00:00"/>
    <s v="Clothing"/>
    <s v="Female"/>
    <n v="34"/>
    <s v="New York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3817"/>
    <s v="BF1549"/>
    <d v="2024-05-17T00:00:00"/>
    <d v="2024-05-17T00:00:00"/>
    <s v="Clothing"/>
    <s v="Male"/>
    <n v="19"/>
    <s v="Sydney"/>
    <s v="Yes"/>
    <n v="130"/>
    <n v="230"/>
    <n v="1"/>
    <n v="2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6535"/>
    <s v="BF1543"/>
    <d v="2024-09-11T00:00:00"/>
    <d v="2024-09-11T00:00:00"/>
    <s v="Clothing"/>
    <s v="Female"/>
    <n v="24"/>
    <s v="San Francisco"/>
    <s v="No"/>
    <n v="100"/>
    <n v="100"/>
    <n v="3"/>
    <n v="3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7199"/>
    <s v="BF1551"/>
    <d v="2023-11-08T00:00:00"/>
    <d v="2023-11-08T00:00:00"/>
    <s v="Ornaments"/>
    <s v="Male"/>
    <n v="31"/>
    <s v="Glasgow"/>
    <s v="Yes"/>
    <n v="15"/>
    <n v="55"/>
    <n v="2"/>
    <n v="1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1459"/>
    <s v="BF1543"/>
    <d v="2024-02-22T00:00:00"/>
    <d v="2024-02-22T00:00:00"/>
    <s v="Clothing"/>
    <s v="Male"/>
    <n v="22"/>
    <s v="Pittsburgh"/>
    <s v="No"/>
    <n v="100"/>
    <n v="100"/>
    <n v="2"/>
    <n v="2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4352"/>
    <s v="BF1545"/>
    <d v="2024-02-25T00:00:00"/>
    <d v="2024-02-25T00:00:00"/>
    <s v="Other"/>
    <s v="Male"/>
    <n v="26"/>
    <s v="Sacramento"/>
    <s v="No"/>
    <n v="10"/>
    <n v="10"/>
    <n v="4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4255"/>
    <s v="BF1552"/>
    <d v="2024-10-12T00:00:00"/>
    <d v="2024-10-12T00:00:00"/>
    <s v="Ornaments"/>
    <s v="Female"/>
    <n v="20"/>
    <s v="Portland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2228"/>
    <s v="BF1548"/>
    <d v="2024-01-31T00:00:00"/>
    <d v="2024-01-31T00:00:00"/>
    <s v="Clothing"/>
    <s v="Female"/>
    <n v="24"/>
    <s v="Dublin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6991"/>
    <s v="BF1546"/>
    <d v="2024-02-26T00:00:00"/>
    <d v="2024-02-26T00:00:00"/>
    <s v="Clothing"/>
    <s v="Male"/>
    <n v="34"/>
    <s v="Toronto"/>
    <s v="Yes"/>
    <n v="118"/>
    <n v="143"/>
    <n v="1"/>
    <n v="143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5337"/>
    <s v="BF1544"/>
    <d v="2024-02-13T00:00:00"/>
    <d v="2024-02-13T00:00:00"/>
    <s v="Other"/>
    <s v="Male"/>
    <n v="22"/>
    <s v="Miami"/>
    <s v="No"/>
    <n v="9"/>
    <n v="9"/>
    <n v="5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3607"/>
    <s v="BF1550"/>
    <d v="2024-09-29T00:00:00"/>
    <d v="2024-09-29T00:00:00"/>
    <s v="Clothing"/>
    <s v="Male"/>
    <n v="24"/>
    <s v="Portland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4389"/>
    <s v="BF1550"/>
    <d v="2024-05-18T00:00:00"/>
    <d v="2024-05-18T00:00:00"/>
    <s v="Clothing"/>
    <s v="Male"/>
    <n v="21"/>
    <s v="Memphis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6101"/>
    <s v="BF1544"/>
    <d v="2024-01-01T00:00:00"/>
    <d v="2024-01-01T00:00:00"/>
    <s v="Other"/>
    <s v="Male"/>
    <n v="23"/>
    <s v="San Antonio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9679"/>
    <s v="BF1551"/>
    <d v="2024-01-02T00:00:00"/>
    <d v="2024-01-02T00:00:00"/>
    <s v="Ornaments"/>
    <s v="Male"/>
    <n v="26"/>
    <s v="San Antonio"/>
    <s v="No"/>
    <n v="15"/>
    <n v="15"/>
    <n v="2"/>
    <n v="3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2519"/>
    <s v="BF1550"/>
    <d v="2024-08-01T00:00:00"/>
    <d v="2024-08-01T00:00:00"/>
    <s v="Clothing"/>
    <s v="Female"/>
    <n v="21"/>
    <s v="Pittsburgh"/>
    <s v="No"/>
    <n v="97"/>
    <n v="97"/>
    <n v="3"/>
    <n v="291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2427"/>
    <s v="BF1547"/>
    <d v="2024-07-25T00:00:00"/>
    <d v="2024-07-25T00:00:00"/>
    <s v="Ornaments"/>
    <s v="Female"/>
    <n v="30"/>
    <s v="Sacramento"/>
    <s v="No"/>
    <n v="32"/>
    <n v="32"/>
    <n v="1"/>
    <n v="32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3804"/>
    <s v="BF1553"/>
    <d v="2024-03-18T00:00:00"/>
    <d v="2024-03-18T00:00:00"/>
    <s v="Ornaments"/>
    <s v="Female"/>
    <n v="32"/>
    <s v="Cardiff"/>
    <s v="Yes"/>
    <n v="50"/>
    <n v="90"/>
    <n v="3"/>
    <n v="27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1632"/>
    <s v="BF1548"/>
    <d v="2023-12-02T00:00:00"/>
    <d v="2023-12-02T00:00:00"/>
    <s v="Clothing"/>
    <s v="Male"/>
    <n v="20"/>
    <s v="Las Vegas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3991"/>
    <s v="BF1551"/>
    <d v="2023-12-31T00:00:00"/>
    <d v="2023-12-31T00:00:00"/>
    <s v="Ornaments"/>
    <s v="Male"/>
    <n v="24"/>
    <s v="Las Vegas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0987"/>
    <s v="BF1546"/>
    <d v="2024-01-11T00:00:00"/>
    <d v="2024-01-11T00:00:00"/>
    <s v="Clothing"/>
    <s v="Male"/>
    <n v="35"/>
    <s v="Memphis"/>
    <s v="No"/>
    <n v="118"/>
    <n v="118"/>
    <n v="3"/>
    <n v="354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3637"/>
    <s v="BF1551"/>
    <d v="2024-09-11T00:00:00"/>
    <d v="2024-09-11T00:00:00"/>
    <s v="Ornaments"/>
    <s v="Male"/>
    <n v="26"/>
    <s v="Detroit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1742"/>
    <s v="BF1549"/>
    <d v="2023-12-08T00:00:00"/>
    <d v="2023-12-08T00:00:00"/>
    <s v="Clothing"/>
    <s v="Male"/>
    <n v="31"/>
    <s v="Cardiff"/>
    <s v="Yes"/>
    <n v="130"/>
    <n v="170"/>
    <n v="1"/>
    <n v="17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7565"/>
    <s v="BF1543"/>
    <d v="2024-09-19T00:00:00"/>
    <d v="2024-09-19T00:00:00"/>
    <s v="Clothing"/>
    <s v="Female"/>
    <n v="19"/>
    <s v="Las Vegas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7560"/>
    <s v="BF1551"/>
    <d v="2024-06-07T00:00:00"/>
    <d v="2024-06-07T00:00:00"/>
    <s v="Ornaments"/>
    <s v="Male"/>
    <n v="24"/>
    <s v="Portland"/>
    <s v="No"/>
    <n v="15"/>
    <n v="15"/>
    <n v="2"/>
    <n v="3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8243"/>
    <s v="BF1544"/>
    <d v="2024-05-09T00:00:00"/>
    <d v="2024-05-09T00:00:00"/>
    <s v="Other"/>
    <s v="Male"/>
    <n v="18"/>
    <s v="Cleveland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4620"/>
    <s v="BF1551"/>
    <d v="2024-10-05T00:00:00"/>
    <d v="2024-10-05T00:00:00"/>
    <s v="Ornaments"/>
    <s v="Female"/>
    <n v="19"/>
    <s v="Mumbai"/>
    <s v="Yes"/>
    <n v="15"/>
    <n v="85"/>
    <n v="2"/>
    <n v="17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7539"/>
    <s v="BF1552"/>
    <d v="2024-03-26T00:00:00"/>
    <d v="2024-03-26T00:00:00"/>
    <s v="Ornaments"/>
    <s v="Female"/>
    <n v="20"/>
    <s v="Austin"/>
    <s v="No"/>
    <n v="45"/>
    <n v="45"/>
    <n v="2"/>
    <n v="9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2963"/>
    <s v="BF1548"/>
    <d v="2024-05-15T00:00:00"/>
    <d v="2024-05-15T00:00:00"/>
    <s v="Clothing"/>
    <s v="Female"/>
    <n v="35"/>
    <s v="Sacramento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8282"/>
    <s v="BF1552"/>
    <d v="2024-03-30T00:00:00"/>
    <d v="2024-03-30T00:00:00"/>
    <s v="Ornaments"/>
    <s v="Female"/>
    <n v="30"/>
    <s v="Sacramento"/>
    <s v="No"/>
    <n v="45"/>
    <n v="45"/>
    <n v="1"/>
    <n v="4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1151"/>
    <s v="BF1551"/>
    <d v="2024-05-07T00:00:00"/>
    <d v="2024-05-07T00:00:00"/>
    <s v="Ornaments"/>
    <s v="Male"/>
    <n v="21"/>
    <s v="San Antonio"/>
    <s v="No"/>
    <n v="15"/>
    <n v="15"/>
    <n v="3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9363"/>
    <s v="BF1554"/>
    <d v="2024-06-11T00:00:00"/>
    <d v="2024-06-11T00:00:00"/>
    <s v="Ornaments"/>
    <s v="Female"/>
    <n v="31"/>
    <s v="Sydney"/>
    <s v="Yes"/>
    <n v="20"/>
    <n v="120"/>
    <n v="1"/>
    <n v="1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5014"/>
    <s v="BF1550"/>
    <d v="2024-03-04T00:00:00"/>
    <d v="2024-03-04T00:00:00"/>
    <s v="Clothing"/>
    <s v="Male"/>
    <n v="23"/>
    <s v="Montreal"/>
    <s v="Yes"/>
    <n v="97"/>
    <n v="122"/>
    <n v="4"/>
    <n v="48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0130"/>
    <s v="BF1554"/>
    <d v="2024-02-08T00:00:00"/>
    <d v="2024-02-08T00:00:00"/>
    <s v="Ornaments"/>
    <s v="Female"/>
    <n v="29"/>
    <s v="Detroit"/>
    <s v="No"/>
    <n v="20"/>
    <n v="20"/>
    <n v="4"/>
    <n v="8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2252"/>
    <s v="BF1543"/>
    <d v="2023-12-21T00:00:00"/>
    <d v="2023-12-21T00:00:00"/>
    <s v="Clothing"/>
    <s v="Female"/>
    <n v="29"/>
    <s v="Las Vegas"/>
    <s v="No"/>
    <n v="100"/>
    <n v="100"/>
    <n v="4"/>
    <n v="4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9169"/>
    <s v="BF1548"/>
    <d v="2024-02-25T00:00:00"/>
    <d v="2024-02-25T00:00:00"/>
    <s v="Clothing"/>
    <s v="Male"/>
    <n v="29"/>
    <s v="Miami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5051"/>
    <s v="BF1550"/>
    <d v="2023-11-09T00:00:00"/>
    <d v="2023-11-09T00:00:00"/>
    <s v="Clothing"/>
    <s v="Male"/>
    <n v="34"/>
    <s v="Detroit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4610"/>
    <s v="BF1552"/>
    <d v="2024-01-14T00:00:00"/>
    <d v="2024-01-14T00:00:00"/>
    <s v="Ornaments"/>
    <s v="Female"/>
    <n v="33"/>
    <s v="Montreal"/>
    <s v="Yes"/>
    <n v="45"/>
    <n v="70"/>
    <n v="1"/>
    <n v="7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2348"/>
    <s v="BF1548"/>
    <d v="2024-01-09T00:00:00"/>
    <d v="2024-01-09T00:00:00"/>
    <s v="Clothing"/>
    <s v="Male"/>
    <n v="26"/>
    <s v="Montreal"/>
    <s v="Yes"/>
    <n v="65"/>
    <n v="90"/>
    <n v="1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1278"/>
    <s v="BF1549"/>
    <d v="2024-04-26T00:00:00"/>
    <d v="2024-04-26T00:00:00"/>
    <s v="Clothing"/>
    <s v="Male"/>
    <n v="29"/>
    <s v="Dublin"/>
    <s v="Yes"/>
    <n v="130"/>
    <n v="170"/>
    <n v="2"/>
    <n v="3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9175"/>
    <s v="BF1544"/>
    <d v="2024-05-28T00:00:00"/>
    <d v="2024-05-28T00:00:00"/>
    <s v="Other"/>
    <s v="Male"/>
    <n v="23"/>
    <s v="Sacramento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3960"/>
    <s v="BF1549"/>
    <d v="2024-04-29T00:00:00"/>
    <d v="2024-04-29T00:00:00"/>
    <s v="Clothing"/>
    <s v="Male"/>
    <n v="29"/>
    <s v="Sacramento"/>
    <s v="No"/>
    <n v="130"/>
    <n v="130"/>
    <n v="1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9057"/>
    <s v="BF1551"/>
    <d v="2024-06-13T00:00:00"/>
    <d v="2024-06-13T00:00:00"/>
    <s v="Ornaments"/>
    <s v="Male"/>
    <n v="35"/>
    <s v="San Antonio"/>
    <s v="No"/>
    <n v="15"/>
    <n v="15"/>
    <n v="3"/>
    <n v="4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0607"/>
    <s v="BF1549"/>
    <d v="2023-11-21T00:00:00"/>
    <d v="2023-11-21T00:00:00"/>
    <s v="Clothing"/>
    <s v="Male"/>
    <n v="23"/>
    <s v="Cleveland"/>
    <s v="No"/>
    <n v="130"/>
    <n v="130"/>
    <n v="5"/>
    <n v="6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9311"/>
    <s v="BF1548"/>
    <d v="2023-11-22T00:00:00"/>
    <d v="2023-11-22T00:00:00"/>
    <s v="Clothing"/>
    <s v="Male"/>
    <n v="20"/>
    <s v="San Francisco"/>
    <s v="No"/>
    <n v="65"/>
    <n v="65"/>
    <n v="3"/>
    <n v="19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5077"/>
    <s v="BF1549"/>
    <d v="2024-07-02T00:00:00"/>
    <d v="2024-07-02T00:00:00"/>
    <s v="Clothing"/>
    <s v="Male"/>
    <n v="25"/>
    <s v="New Jersey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4884"/>
    <s v="BF1552"/>
    <d v="2024-08-19T00:00:00"/>
    <d v="2024-08-19T00:00:00"/>
    <s v="Ornaments"/>
    <s v="Male"/>
    <n v="20"/>
    <s v="Pittsburgh"/>
    <s v="No"/>
    <n v="45"/>
    <n v="45"/>
    <n v="1"/>
    <n v="4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2240"/>
    <s v="BF1550"/>
    <d v="2024-08-01T00:00:00"/>
    <d v="2024-08-01T00:00:00"/>
    <s v="Clothing"/>
    <s v="Male"/>
    <n v="23"/>
    <s v="Las Vegas"/>
    <s v="No"/>
    <n v="97"/>
    <n v="97"/>
    <n v="4"/>
    <n v="38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6895"/>
    <s v="BF1544"/>
    <d v="2023-11-27T00:00:00"/>
    <d v="2023-11-27T00:00:00"/>
    <s v="Other"/>
    <s v="Male"/>
    <n v="27"/>
    <s v="Dublin"/>
    <s v="Yes"/>
    <n v="9"/>
    <n v="49"/>
    <n v="1"/>
    <n v="4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1188"/>
    <s v="BF1547"/>
    <d v="2024-10-16T00:00:00"/>
    <d v="2024-10-16T00:00:00"/>
    <s v="Ornaments"/>
    <s v="Female"/>
    <n v="27"/>
    <s v="Manchester"/>
    <s v="Yes"/>
    <n v="32"/>
    <n v="72"/>
    <n v="1"/>
    <n v="7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3575"/>
    <s v="BF1546"/>
    <d v="2023-11-22T00:00:00"/>
    <d v="2023-11-22T00:00:00"/>
    <s v="Clothing"/>
    <s v="Male"/>
    <n v="34"/>
    <s v="New Jersey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2184"/>
    <s v="BF1548"/>
    <d v="2024-04-23T00:00:00"/>
    <d v="2024-04-23T00:00:00"/>
    <s v="Clothing"/>
    <s v="Male"/>
    <n v="22"/>
    <s v="New York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6380"/>
    <s v="BF1548"/>
    <d v="2024-10-16T00:00:00"/>
    <d v="2024-10-16T00:00:00"/>
    <s v="Clothing"/>
    <s v="Male"/>
    <n v="20"/>
    <s v="San Francisco"/>
    <s v="No"/>
    <n v="65"/>
    <n v="65"/>
    <n v="5"/>
    <n v="32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4163"/>
    <s v="BF1551"/>
    <d v="2023-12-17T00:00:00"/>
    <d v="2023-12-17T00:00:00"/>
    <s v="Ornaments"/>
    <s v="Male"/>
    <n v="23"/>
    <s v="San Francisco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0477"/>
    <s v="BF1547"/>
    <d v="2024-03-09T00:00:00"/>
    <d v="2024-03-09T00:00:00"/>
    <s v="Ornaments"/>
    <s v="Male"/>
    <n v="22"/>
    <s v="Austin"/>
    <s v="No"/>
    <n v="32"/>
    <n v="32"/>
    <n v="1"/>
    <n v="32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5007"/>
    <s v="BF1551"/>
    <d v="2024-08-14T00:00:00"/>
    <d v="2024-08-14T00:00:00"/>
    <s v="Ornaments"/>
    <s v="Male"/>
    <n v="23"/>
    <s v="Cardiff"/>
    <s v="Yes"/>
    <n v="15"/>
    <n v="55"/>
    <n v="1"/>
    <n v="5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2684"/>
    <s v="BF1552"/>
    <d v="2024-01-17T00:00:00"/>
    <d v="2024-01-17T00:00:00"/>
    <s v="Ornaments"/>
    <s v="Male"/>
    <n v="20"/>
    <s v="Memphis"/>
    <s v="No"/>
    <n v="45"/>
    <n v="45"/>
    <n v="2"/>
    <n v="9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8536"/>
    <s v="BF1544"/>
    <d v="2024-06-27T00:00:00"/>
    <d v="2024-06-27T00:00:00"/>
    <s v="Other"/>
    <s v="Female"/>
    <n v="27"/>
    <s v="Austin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8278"/>
    <s v="BF1543"/>
    <d v="2024-02-25T00:00:00"/>
    <d v="2024-02-25T00:00:00"/>
    <s v="Clothing"/>
    <s v="Male"/>
    <n v="25"/>
    <s v="Manchester"/>
    <s v="Yes"/>
    <n v="100"/>
    <n v="140"/>
    <n v="1"/>
    <n v="1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7274"/>
    <s v="BF1546"/>
    <d v="2024-07-07T00:00:00"/>
    <d v="2024-07-07T00:00:00"/>
    <s v="Clothing"/>
    <s v="Male"/>
    <n v="18"/>
    <s v="Glasgow"/>
    <s v="Yes"/>
    <n v="118"/>
    <n v="158"/>
    <n v="2"/>
    <n v="316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4378"/>
    <s v="BF1546"/>
    <d v="2024-04-01T00:00:00"/>
    <d v="2024-04-01T00:00:00"/>
    <s v="Clothing"/>
    <s v="Male"/>
    <n v="34"/>
    <s v="Pittsburgh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2272"/>
    <s v="BF1551"/>
    <d v="2023-11-25T00:00:00"/>
    <d v="2023-11-25T00:00:00"/>
    <s v="Ornaments"/>
    <s v="Female"/>
    <n v="28"/>
    <s v="Memphis"/>
    <s v="No"/>
    <n v="15"/>
    <n v="15"/>
    <n v="3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2803"/>
    <s v="BF1546"/>
    <d v="2024-02-24T00:00:00"/>
    <d v="2024-02-24T00:00:00"/>
    <s v="Clothing"/>
    <s v="Male"/>
    <n v="21"/>
    <s v="Memphis"/>
    <s v="No"/>
    <n v="118"/>
    <n v="118"/>
    <n v="1"/>
    <n v="1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0314"/>
    <s v="BF1554"/>
    <d v="2024-09-01T00:00:00"/>
    <d v="2024-09-01T00:00:00"/>
    <s v="Ornaments"/>
    <s v="Female"/>
    <n v="18"/>
    <s v="Pittsburgh"/>
    <s v="No"/>
    <n v="20"/>
    <n v="20"/>
    <n v="5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5613"/>
    <s v="BF1546"/>
    <d v="2024-01-30T00:00:00"/>
    <d v="2024-01-30T00:00:00"/>
    <s v="Clothing"/>
    <s v="Male"/>
    <n v="33"/>
    <s v="Memphis"/>
    <s v="No"/>
    <n v="118"/>
    <n v="118"/>
    <n v="3"/>
    <n v="35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0048"/>
    <s v="BF1543"/>
    <d v="2024-07-27T00:00:00"/>
    <d v="2024-07-27T00:00:00"/>
    <s v="Clothing"/>
    <s v="Male"/>
    <n v="32"/>
    <s v="Memphis"/>
    <s v="No"/>
    <n v="100"/>
    <n v="100"/>
    <n v="3"/>
    <n v="3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7350"/>
    <s v="BF1544"/>
    <d v="2024-03-08T00:00:00"/>
    <d v="2024-03-08T00:00:00"/>
    <s v="Other"/>
    <s v="Female"/>
    <n v="27"/>
    <s v="Memphis"/>
    <s v="No"/>
    <n v="9"/>
    <n v="9"/>
    <n v="1"/>
    <n v="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1465"/>
    <s v="BF1548"/>
    <d v="2024-04-11T00:00:00"/>
    <d v="2024-04-11T00:00:00"/>
    <s v="Clothing"/>
    <s v="Male"/>
    <n v="26"/>
    <s v="San Antoni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2155"/>
    <s v="BF1550"/>
    <d v="2024-05-21T00:00:00"/>
    <d v="2024-05-21T00:00:00"/>
    <s v="Clothing"/>
    <s v="Male"/>
    <n v="22"/>
    <s v="Cardiff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0057"/>
    <s v="BF1548"/>
    <d v="2024-06-05T00:00:00"/>
    <d v="2024-06-05T00:00:00"/>
    <s v="Clothing"/>
    <s v="Female"/>
    <n v="20"/>
    <s v="Mumbai"/>
    <s v="Yes"/>
    <n v="65"/>
    <n v="135"/>
    <n v="1"/>
    <n v="13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0612"/>
    <s v="BF1551"/>
    <d v="2024-05-22T00:00:00"/>
    <d v="2024-05-22T00:00:00"/>
    <s v="Ornaments"/>
    <s v="Male"/>
    <n v="32"/>
    <s v="Cleveland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7329"/>
    <s v="BF1548"/>
    <d v="2024-08-19T00:00:00"/>
    <d v="2024-08-19T00:00:00"/>
    <s v="Clothing"/>
    <s v="Male"/>
    <n v="18"/>
    <s v="Austin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4702"/>
    <s v="BF1549"/>
    <d v="2024-09-05T00:00:00"/>
    <d v="2024-09-05T00:00:00"/>
    <s v="Clothing"/>
    <s v="Male"/>
    <n v="29"/>
    <s v="New Jersey"/>
    <s v="No"/>
    <n v="130"/>
    <n v="130"/>
    <n v="1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3288"/>
    <s v="BF1551"/>
    <d v="2024-09-16T00:00:00"/>
    <d v="2024-09-16T00:00:00"/>
    <s v="Ornaments"/>
    <s v="Male"/>
    <n v="32"/>
    <s v="San Francisco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4439"/>
    <s v="BF1543"/>
    <d v="2024-03-15T00:00:00"/>
    <d v="2024-03-15T00:00:00"/>
    <s v="Clothing"/>
    <s v="Male"/>
    <n v="27"/>
    <s v="Detroit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3699"/>
    <s v="BF1551"/>
    <d v="2024-04-24T00:00:00"/>
    <d v="2024-04-24T00:00:00"/>
    <s v="Ornaments"/>
    <s v="Female"/>
    <n v="24"/>
    <s v="Memphis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8244"/>
    <s v="BF1548"/>
    <d v="2024-05-16T00:00:00"/>
    <d v="2024-05-16T00:00:00"/>
    <s v="Clothing"/>
    <s v="Female"/>
    <n v="28"/>
    <s v="Portland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3319"/>
    <s v="BF1550"/>
    <d v="2024-05-13T00:00:00"/>
    <d v="2024-05-13T00:00:00"/>
    <s v="Clothing"/>
    <s v="Male"/>
    <n v="18"/>
    <s v="Miami"/>
    <s v="No"/>
    <n v="97"/>
    <n v="97"/>
    <n v="3"/>
    <n v="291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4592"/>
    <s v="BF1549"/>
    <d v="2024-03-13T00:00:00"/>
    <d v="2024-03-13T00:00:00"/>
    <s v="Clothing"/>
    <s v="Male"/>
    <n v="34"/>
    <s v="Cleveland"/>
    <s v="No"/>
    <n v="130"/>
    <n v="130"/>
    <n v="3"/>
    <n v="3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0373"/>
    <s v="BF1545"/>
    <d v="2023-12-23T00:00:00"/>
    <d v="2023-12-23T00:00:00"/>
    <s v="Other"/>
    <s v="Male"/>
    <n v="30"/>
    <s v="Cleveland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5968"/>
    <s v="BF1544"/>
    <d v="2023-12-14T00:00:00"/>
    <d v="2023-12-14T00:00:00"/>
    <s v="Other"/>
    <s v="Male"/>
    <n v="24"/>
    <s v="Las Vegas"/>
    <s v="No"/>
    <n v="9"/>
    <n v="9"/>
    <n v="2"/>
    <n v="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0568"/>
    <s v="BF1543"/>
    <d v="2024-03-21T00:00:00"/>
    <d v="2024-03-21T00:00:00"/>
    <s v="Clothing"/>
    <s v="Male"/>
    <n v="26"/>
    <s v="Memphis"/>
    <s v="No"/>
    <n v="100"/>
    <n v="100"/>
    <n v="4"/>
    <n v="4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7348"/>
    <s v="BF1554"/>
    <d v="2023-12-11T00:00:00"/>
    <d v="2023-12-11T00:00:00"/>
    <s v="Ornaments"/>
    <s v="Male"/>
    <n v="30"/>
    <s v="Miami"/>
    <s v="No"/>
    <n v="20"/>
    <n v="20"/>
    <n v="1"/>
    <n v="2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9296"/>
    <s v="BF1551"/>
    <d v="2024-09-14T00:00:00"/>
    <d v="2024-09-14T00:00:00"/>
    <s v="Ornaments"/>
    <s v="Male"/>
    <n v="18"/>
    <s v="Miami"/>
    <s v="No"/>
    <n v="15"/>
    <n v="15"/>
    <n v="2"/>
    <n v="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9464"/>
    <s v="BF1550"/>
    <d v="2024-02-02T00:00:00"/>
    <d v="2024-02-02T00:00:00"/>
    <s v="Clothing"/>
    <s v="Male"/>
    <n v="21"/>
    <s v="Portland"/>
    <s v="No"/>
    <n v="97"/>
    <n v="97"/>
    <n v="2"/>
    <n v="19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1314"/>
    <s v="BF1548"/>
    <d v="2023-12-20T00:00:00"/>
    <d v="2023-12-20T00:00:00"/>
    <s v="Clothing"/>
    <s v="Male"/>
    <n v="22"/>
    <s v="Cardiff"/>
    <s v="Yes"/>
    <n v="65"/>
    <n v="105"/>
    <n v="2"/>
    <n v="2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3924"/>
    <s v="BF1552"/>
    <d v="2024-09-13T00:00:00"/>
    <d v="2024-09-13T00:00:00"/>
    <s v="Ornaments"/>
    <s v="Male"/>
    <n v="35"/>
    <s v="Las Vegas"/>
    <s v="No"/>
    <n v="45"/>
    <n v="45"/>
    <n v="2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4218"/>
    <s v="BF1544"/>
    <d v="2023-12-17T00:00:00"/>
    <d v="2023-12-17T00:00:00"/>
    <s v="Other"/>
    <s v="Male"/>
    <n v="34"/>
    <s v="San Antonio"/>
    <s v="No"/>
    <n v="9"/>
    <n v="9"/>
    <n v="3"/>
    <n v="2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8420"/>
    <s v="BF1549"/>
    <d v="2024-07-28T00:00:00"/>
    <d v="2024-07-28T00:00:00"/>
    <s v="Clothing"/>
    <s v="Female"/>
    <n v="25"/>
    <s v="Portland"/>
    <s v="No"/>
    <n v="130"/>
    <n v="130"/>
    <n v="4"/>
    <n v="5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8152"/>
    <s v="BF1546"/>
    <d v="2024-03-20T00:00:00"/>
    <d v="2024-03-20T00:00:00"/>
    <s v="Clothing"/>
    <s v="Male"/>
    <n v="20"/>
    <s v="New Jersey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4975"/>
    <s v="BF1548"/>
    <d v="2024-08-19T00:00:00"/>
    <d v="2024-08-19T00:00:00"/>
    <s v="Clothing"/>
    <s v="Male"/>
    <n v="19"/>
    <s v="Paris"/>
    <s v="Yes"/>
    <n v="65"/>
    <n v="115"/>
    <n v="1"/>
    <n v="1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1545"/>
    <s v="BF1548"/>
    <d v="2024-04-16T00:00:00"/>
    <d v="2024-04-16T00:00:00"/>
    <s v="Clothing"/>
    <s v="Male"/>
    <n v="21"/>
    <s v="Miami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7681"/>
    <s v="BF1550"/>
    <d v="2024-10-29T00:00:00"/>
    <d v="2024-10-29T00:00:00"/>
    <s v="Clothing"/>
    <s v="Female"/>
    <n v="27"/>
    <s v="Sacramento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4741"/>
    <s v="BF1551"/>
    <d v="2024-02-06T00:00:00"/>
    <d v="2024-02-06T00:00:00"/>
    <s v="Ornaments"/>
    <s v="Male"/>
    <n v="22"/>
    <s v="Portland"/>
    <s v="No"/>
    <n v="15"/>
    <n v="15"/>
    <n v="2"/>
    <n v="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6586"/>
    <s v="BF1551"/>
    <d v="2024-08-05T00:00:00"/>
    <d v="2024-08-05T00:00:00"/>
    <s v="Ornaments"/>
    <s v="Male"/>
    <n v="23"/>
    <s v="Pittsburgh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9111"/>
    <s v="BF1553"/>
    <d v="2024-07-24T00:00:00"/>
    <d v="2024-07-24T00:00:00"/>
    <s v="Ornaments"/>
    <s v="Male"/>
    <n v="30"/>
    <s v="Paris"/>
    <s v="Yes"/>
    <n v="5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9089"/>
    <s v="BF1551"/>
    <d v="2023-11-08T00:00:00"/>
    <d v="2023-11-08T00:00:00"/>
    <s v="Ornaments"/>
    <s v="Male"/>
    <n v="21"/>
    <s v="Cleveland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2838"/>
    <s v="BF1548"/>
    <d v="2024-11-04T00:00:00"/>
    <d v="2024-11-04T00:00:00"/>
    <s v="Clothing"/>
    <s v="Female"/>
    <n v="26"/>
    <s v="Sacramento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29081"/>
    <s v="BF1548"/>
    <d v="2024-05-23T00:00:00"/>
    <d v="2024-05-23T00:00:00"/>
    <s v="Clothing"/>
    <s v="Male"/>
    <n v="26"/>
    <s v="Sacrament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0400"/>
    <s v="BF1543"/>
    <d v="2024-04-05T00:00:00"/>
    <d v="2024-04-05T00:00:00"/>
    <s v="Clothing"/>
    <s v="Female"/>
    <n v="27"/>
    <s v="New York"/>
    <s v="No"/>
    <n v="100"/>
    <n v="100"/>
    <n v="2"/>
    <n v="2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5649"/>
    <s v="BF1545"/>
    <d v="2024-10-01T00:00:00"/>
    <d v="2024-10-01T00:00:00"/>
    <s v="Other"/>
    <s v="Female"/>
    <n v="21"/>
    <s v="Mumbai"/>
    <s v="Yes"/>
    <n v="10"/>
    <n v="80"/>
    <n v="2"/>
    <n v="16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3317"/>
    <s v="BF1546"/>
    <d v="2024-07-17T00:00:00"/>
    <d v="2024-07-17T00:00:00"/>
    <s v="Clothing"/>
    <s v="Female"/>
    <n v="33"/>
    <s v="Miami"/>
    <s v="No"/>
    <n v="118"/>
    <n v="118"/>
    <n v="3"/>
    <n v="354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8100"/>
    <s v="BF1544"/>
    <d v="2023-12-07T00:00:00"/>
    <d v="2023-12-07T00:00:00"/>
    <s v="Other"/>
    <s v="Male"/>
    <n v="25"/>
    <s v="Miami"/>
    <s v="No"/>
    <n v="9"/>
    <n v="9"/>
    <n v="1"/>
    <n v="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6934"/>
    <s v="BF1551"/>
    <d v="2024-06-17T00:00:00"/>
    <d v="2024-06-17T00:00:00"/>
    <s v="Ornaments"/>
    <s v="Male"/>
    <n v="35"/>
    <s v="London"/>
    <s v="Yes"/>
    <n v="15"/>
    <n v="55"/>
    <n v="4"/>
    <n v="2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4868"/>
    <s v="BF1545"/>
    <d v="2024-08-19T00:00:00"/>
    <d v="2024-08-19T00:00:00"/>
    <s v="Other"/>
    <s v="Male"/>
    <n v="23"/>
    <s v="London"/>
    <s v="Yes"/>
    <n v="1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1805"/>
    <s v="BF1544"/>
    <d v="2024-07-06T00:00:00"/>
    <d v="2024-07-06T00:00:00"/>
    <s v="Other"/>
    <s v="Male"/>
    <n v="19"/>
    <s v="Toronto"/>
    <s v="Yes"/>
    <n v="9"/>
    <n v="34"/>
    <n v="1"/>
    <n v="3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1876"/>
    <s v="BF1549"/>
    <d v="2024-06-11T00:00:00"/>
    <d v="2024-06-11T00:00:00"/>
    <s v="Clothing"/>
    <s v="Male"/>
    <n v="20"/>
    <s v="San Antonio"/>
    <s v="No"/>
    <n v="130"/>
    <n v="130"/>
    <n v="4"/>
    <n v="5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6237"/>
    <s v="BF1548"/>
    <d v="2023-11-24T00:00:00"/>
    <d v="2023-11-24T00:00:00"/>
    <s v="Clothing"/>
    <s v="Male"/>
    <n v="35"/>
    <s v="Toronto"/>
    <s v="Yes"/>
    <n v="65"/>
    <n v="90"/>
    <n v="1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3592"/>
    <s v="BF1552"/>
    <d v="2024-08-19T00:00:00"/>
    <d v="2024-08-19T00:00:00"/>
    <s v="Ornaments"/>
    <s v="Female"/>
    <n v="26"/>
    <s v="Toronto"/>
    <s v="Yes"/>
    <n v="45"/>
    <n v="70"/>
    <n v="1"/>
    <n v="7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5585"/>
    <s v="BF1548"/>
    <d v="2024-07-26T00:00:00"/>
    <d v="2024-07-26T00:00:00"/>
    <s v="Clothing"/>
    <s v="Male"/>
    <n v="35"/>
    <s v="San Francisc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4805"/>
    <s v="BF1543"/>
    <d v="2023-11-18T00:00:00"/>
    <d v="2023-11-18T00:00:00"/>
    <s v="Clothing"/>
    <s v="Male"/>
    <n v="22"/>
    <s v="Montreal"/>
    <s v="Yes"/>
    <n v="100"/>
    <n v="125"/>
    <n v="1"/>
    <n v="12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4970"/>
    <s v="BF1548"/>
    <d v="2024-03-26T00:00:00"/>
    <d v="2024-03-26T00:00:00"/>
    <s v="Clothing"/>
    <s v="Male"/>
    <n v="23"/>
    <s v="San Antoni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6243"/>
    <s v="BF1546"/>
    <d v="2024-08-03T00:00:00"/>
    <d v="2024-08-03T00:00:00"/>
    <s v="Clothing"/>
    <s v="Male"/>
    <n v="27"/>
    <s v="Manchester"/>
    <s v="Yes"/>
    <n v="118"/>
    <n v="158"/>
    <n v="3"/>
    <n v="47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0641"/>
    <s v="BF1555"/>
    <d v="2023-12-06T00:00:00"/>
    <d v="2023-12-06T00:00:00"/>
    <s v="Other"/>
    <s v="Male"/>
    <n v="32"/>
    <s v="New York"/>
    <s v="No"/>
    <n v="23"/>
    <n v="23"/>
    <n v="1"/>
    <n v="23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0956"/>
    <s v="BF1544"/>
    <d v="2024-04-04T00:00:00"/>
    <d v="2024-04-04T00:00:00"/>
    <s v="Other"/>
    <s v="Female"/>
    <n v="18"/>
    <s v="Pittsburgh"/>
    <s v="No"/>
    <n v="9"/>
    <n v="9"/>
    <n v="3"/>
    <n v="2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6887"/>
    <s v="BF1544"/>
    <d v="2024-10-06T00:00:00"/>
    <d v="2024-10-06T00:00:00"/>
    <s v="Other"/>
    <s v="Female"/>
    <n v="22"/>
    <s v="San Francisco"/>
    <s v="No"/>
    <n v="9"/>
    <n v="9"/>
    <n v="5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6167"/>
    <s v="BF1551"/>
    <d v="2024-08-17T00:00:00"/>
    <d v="2024-08-17T00:00:00"/>
    <s v="Ornaments"/>
    <s v="Male"/>
    <n v="30"/>
    <s v="Sydney"/>
    <s v="Yes"/>
    <n v="15"/>
    <n v="115"/>
    <n v="1"/>
    <n v="1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7375"/>
    <s v="BF1543"/>
    <d v="2024-08-30T00:00:00"/>
    <d v="2024-08-30T00:00:00"/>
    <s v="Clothing"/>
    <s v="Male"/>
    <n v="18"/>
    <s v="New Jersey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4083"/>
    <s v="BF1555"/>
    <d v="2024-03-27T00:00:00"/>
    <d v="2024-03-27T00:00:00"/>
    <s v="Other"/>
    <s v="Male"/>
    <n v="25"/>
    <s v="San Francisco"/>
    <s v="No"/>
    <n v="23"/>
    <n v="23"/>
    <n v="1"/>
    <n v="23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2285"/>
    <s v="BF1544"/>
    <d v="2024-04-21T00:00:00"/>
    <d v="2024-04-21T00:00:00"/>
    <s v="Other"/>
    <s v="Male"/>
    <n v="28"/>
    <s v="Sydney"/>
    <s v="Yes"/>
    <n v="9"/>
    <n v="109"/>
    <n v="1"/>
    <n v="10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1841"/>
    <s v="BF1544"/>
    <d v="2024-08-25T00:00:00"/>
    <d v="2024-08-25T00:00:00"/>
    <s v="Other"/>
    <s v="Male"/>
    <n v="25"/>
    <s v="San Antonio"/>
    <s v="No"/>
    <n v="9"/>
    <n v="9"/>
    <n v="3"/>
    <n v="2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2505"/>
    <s v="BF1550"/>
    <d v="2024-08-30T00:00:00"/>
    <d v="2024-08-30T00:00:00"/>
    <s v="Clothing"/>
    <s v="Male"/>
    <n v="27"/>
    <s v="Austin"/>
    <s v="No"/>
    <n v="97"/>
    <n v="97"/>
    <n v="2"/>
    <n v="194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7101"/>
    <s v="BF1543"/>
    <d v="2024-04-19T00:00:00"/>
    <d v="2024-04-19T00:00:00"/>
    <s v="Clothing"/>
    <s v="Male"/>
    <n v="19"/>
    <s v="Mumbai"/>
    <s v="Yes"/>
    <n v="100"/>
    <n v="170"/>
    <n v="1"/>
    <n v="17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0133"/>
    <s v="BF1543"/>
    <d v="2024-06-02T00:00:00"/>
    <d v="2024-06-02T00:00:00"/>
    <s v="Clothing"/>
    <s v="Female"/>
    <n v="34"/>
    <s v="New Jersey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8271"/>
    <s v="BF1550"/>
    <d v="2024-06-05T00:00:00"/>
    <d v="2024-06-05T00:00:00"/>
    <s v="Clothing"/>
    <s v="Male"/>
    <n v="27"/>
    <s v="Portland"/>
    <s v="No"/>
    <n v="97"/>
    <n v="97"/>
    <n v="2"/>
    <n v="19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3145"/>
    <s v="BF1543"/>
    <d v="2024-10-01T00:00:00"/>
    <d v="2024-10-01T00:00:00"/>
    <s v="Clothing"/>
    <s v="Female"/>
    <n v="30"/>
    <s v="New Delhi"/>
    <s v="Yes"/>
    <n v="100"/>
    <n v="170"/>
    <n v="1"/>
    <n v="17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4774"/>
    <s v="BF1549"/>
    <d v="2024-07-03T00:00:00"/>
    <d v="2024-07-03T00:00:00"/>
    <s v="Clothing"/>
    <s v="Male"/>
    <n v="20"/>
    <s v="Portland"/>
    <s v="No"/>
    <n v="130"/>
    <n v="130"/>
    <n v="3"/>
    <n v="3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8835"/>
    <s v="BF1544"/>
    <d v="2024-05-20T00:00:00"/>
    <d v="2024-05-20T00:00:00"/>
    <s v="Other"/>
    <s v="Male"/>
    <n v="34"/>
    <s v="San Francisco"/>
    <s v="No"/>
    <n v="9"/>
    <n v="9"/>
    <n v="2"/>
    <n v="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3152"/>
    <s v="BF1548"/>
    <d v="2024-08-05T00:00:00"/>
    <d v="2024-08-05T00:00:00"/>
    <s v="Clothing"/>
    <s v="Female"/>
    <n v="18"/>
    <s v="Manchester"/>
    <s v="Yes"/>
    <n v="65"/>
    <n v="105"/>
    <n v="4"/>
    <n v="4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0885"/>
    <s v="BF1552"/>
    <d v="2024-05-13T00:00:00"/>
    <d v="2024-05-13T00:00:00"/>
    <s v="Ornaments"/>
    <s v="Female"/>
    <n v="23"/>
    <s v="New Jersey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4515"/>
    <s v="BF1549"/>
    <d v="2024-07-05T00:00:00"/>
    <d v="2024-07-05T00:00:00"/>
    <s v="Clothing"/>
    <s v="Male"/>
    <n v="27"/>
    <s v="Toronto"/>
    <s v="Yes"/>
    <n v="130"/>
    <n v="155"/>
    <n v="1"/>
    <n v="15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7581"/>
    <s v="BF1548"/>
    <d v="2024-04-28T00:00:00"/>
    <d v="2024-04-28T00:00:00"/>
    <s v="Clothing"/>
    <s v="Male"/>
    <n v="32"/>
    <s v="San Francisco"/>
    <s v="No"/>
    <n v="65"/>
    <n v="65"/>
    <n v="3"/>
    <n v="19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8448"/>
    <s v="BF1548"/>
    <d v="2024-10-02T00:00:00"/>
    <d v="2024-10-02T00:00:00"/>
    <s v="Clothing"/>
    <s v="Male"/>
    <n v="30"/>
    <s v="Pittsburgh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9946"/>
    <s v="BF1549"/>
    <d v="2023-11-27T00:00:00"/>
    <d v="2023-11-27T00:00:00"/>
    <s v="Clothing"/>
    <s v="Male"/>
    <n v="35"/>
    <s v="New York"/>
    <s v="No"/>
    <n v="130"/>
    <n v="130"/>
    <n v="3"/>
    <n v="3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6202"/>
    <s v="BF1543"/>
    <d v="2024-04-18T00:00:00"/>
    <d v="2024-04-18T00:00:00"/>
    <s v="Clothing"/>
    <s v="Male"/>
    <n v="33"/>
    <s v="Toronto"/>
    <s v="Yes"/>
    <n v="100"/>
    <n v="125"/>
    <n v="1"/>
    <n v="12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6050"/>
    <s v="BF1555"/>
    <d v="2024-03-14T00:00:00"/>
    <d v="2024-03-14T00:00:00"/>
    <s v="Other"/>
    <s v="Male"/>
    <n v="29"/>
    <s v="London"/>
    <s v="Yes"/>
    <n v="23"/>
    <n v="63"/>
    <n v="2"/>
    <n v="126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2517"/>
    <s v="BF1554"/>
    <d v="2024-01-25T00:00:00"/>
    <d v="2024-01-25T00:00:00"/>
    <s v="Ornaments"/>
    <s v="Male"/>
    <n v="32"/>
    <s v="Manchester"/>
    <s v="Yes"/>
    <n v="20"/>
    <n v="60"/>
    <n v="3"/>
    <n v="18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1105"/>
    <s v="BF1547"/>
    <d v="2024-06-29T00:00:00"/>
    <d v="2024-06-29T00:00:00"/>
    <s v="Ornaments"/>
    <s v="Male"/>
    <n v="24"/>
    <s v="London"/>
    <s v="Yes"/>
    <n v="32"/>
    <n v="72"/>
    <n v="1"/>
    <n v="7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5736"/>
    <s v="BF1545"/>
    <d v="2024-02-19T00:00:00"/>
    <d v="2024-02-19T00:00:00"/>
    <s v="Other"/>
    <s v="Female"/>
    <n v="35"/>
    <s v="Portland"/>
    <s v="No"/>
    <n v="10"/>
    <n v="10"/>
    <n v="1"/>
    <n v="1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0620"/>
    <s v="BF1548"/>
    <d v="2024-10-01T00:00:00"/>
    <d v="2024-10-01T00:00:00"/>
    <s v="Clothing"/>
    <s v="Female"/>
    <n v="18"/>
    <s v="San Antoni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6222"/>
    <s v="BF1543"/>
    <d v="2023-12-31T00:00:00"/>
    <d v="2023-12-31T00:00:00"/>
    <s v="Clothing"/>
    <s v="Male"/>
    <n v="26"/>
    <s v="Memphis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2801"/>
    <s v="BF1551"/>
    <d v="2024-03-23T00:00:00"/>
    <d v="2024-03-23T00:00:00"/>
    <s v="Ornaments"/>
    <s v="Male"/>
    <n v="27"/>
    <s v="San Francisco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4338"/>
    <s v="BF1555"/>
    <d v="2024-06-25T00:00:00"/>
    <d v="2024-06-25T00:00:00"/>
    <s v="Other"/>
    <s v="Male"/>
    <n v="20"/>
    <s v="San Antonio"/>
    <s v="No"/>
    <n v="23"/>
    <n v="23"/>
    <n v="1"/>
    <n v="23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8425"/>
    <s v="BF1543"/>
    <d v="2024-08-06T00:00:00"/>
    <d v="2024-08-06T00:00:00"/>
    <s v="Clothing"/>
    <s v="Male"/>
    <n v="19"/>
    <s v="Pittsburgh"/>
    <s v="No"/>
    <n v="100"/>
    <n v="100"/>
    <n v="3"/>
    <n v="3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8689"/>
    <s v="BF1544"/>
    <d v="2023-11-24T00:00:00"/>
    <d v="2023-11-24T00:00:00"/>
    <s v="Other"/>
    <s v="Male"/>
    <n v="28"/>
    <s v="London"/>
    <s v="Yes"/>
    <n v="9"/>
    <n v="49"/>
    <n v="1"/>
    <n v="4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3095"/>
    <s v="BF1551"/>
    <d v="2023-12-25T00:00:00"/>
    <d v="2023-12-25T00:00:00"/>
    <s v="Ornaments"/>
    <s v="Male"/>
    <n v="26"/>
    <s v="Las Vegas"/>
    <s v="No"/>
    <n v="15"/>
    <n v="15"/>
    <n v="2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6452"/>
    <s v="BF1547"/>
    <d v="2024-03-07T00:00:00"/>
    <d v="2024-03-07T00:00:00"/>
    <s v="Ornaments"/>
    <s v="Male"/>
    <n v="31"/>
    <s v="New Delhi"/>
    <s v="Yes"/>
    <n v="32"/>
    <n v="102"/>
    <n v="1"/>
    <n v="10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0922"/>
    <s v="BF1553"/>
    <d v="2024-09-24T00:00:00"/>
    <d v="2024-09-24T00:00:00"/>
    <s v="Ornaments"/>
    <s v="Male"/>
    <n v="24"/>
    <s v="Memphis"/>
    <s v="No"/>
    <n v="50"/>
    <n v="50"/>
    <n v="1"/>
    <n v="5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7277"/>
    <s v="BF1547"/>
    <d v="2024-10-28T00:00:00"/>
    <d v="2024-10-28T00:00:00"/>
    <s v="Ornaments"/>
    <s v="Female"/>
    <n v="33"/>
    <s v="New Jersey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6604"/>
    <s v="BF1545"/>
    <d v="2024-05-17T00:00:00"/>
    <d v="2024-05-17T00:00:00"/>
    <s v="Other"/>
    <s v="Male"/>
    <n v="19"/>
    <s v="New Delhi"/>
    <s v="Yes"/>
    <n v="10"/>
    <n v="80"/>
    <n v="3"/>
    <n v="2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7259"/>
    <s v="BF1548"/>
    <d v="2023-11-28T00:00:00"/>
    <d v="2023-11-28T00:00:00"/>
    <s v="Clothing"/>
    <s v="Male"/>
    <n v="28"/>
    <s v="New York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2726"/>
    <s v="BF1543"/>
    <d v="2024-02-21T00:00:00"/>
    <d v="2024-02-21T00:00:00"/>
    <s v="Clothing"/>
    <s v="Male"/>
    <n v="32"/>
    <s v="Miami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8982"/>
    <s v="BF1545"/>
    <d v="2024-10-18T00:00:00"/>
    <d v="2024-10-18T00:00:00"/>
    <s v="Other"/>
    <s v="Male"/>
    <n v="20"/>
    <s v="London"/>
    <s v="Yes"/>
    <n v="1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5677"/>
    <s v="BF1544"/>
    <d v="2024-03-20T00:00:00"/>
    <d v="2024-03-20T00:00:00"/>
    <s v="Other"/>
    <s v="Male"/>
    <n v="27"/>
    <s v="Miami"/>
    <s v="No"/>
    <n v="9"/>
    <n v="9"/>
    <n v="2"/>
    <n v="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5087"/>
    <s v="BF1544"/>
    <d v="2024-04-04T00:00:00"/>
    <d v="2024-04-04T00:00:00"/>
    <s v="Other"/>
    <s v="Male"/>
    <n v="19"/>
    <s v="Montreal"/>
    <s v="Yes"/>
    <n v="9"/>
    <n v="34"/>
    <n v="1"/>
    <n v="3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3555"/>
    <s v="BF1551"/>
    <d v="2024-02-10T00:00:00"/>
    <d v="2024-02-10T00:00:00"/>
    <s v="Ornaments"/>
    <s v="Female"/>
    <n v="18"/>
    <s v="Pittsburgh"/>
    <s v="No"/>
    <n v="15"/>
    <n v="15"/>
    <n v="2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8178"/>
    <s v="BF1548"/>
    <d v="2024-07-10T00:00:00"/>
    <d v="2024-07-10T00:00:00"/>
    <s v="Clothing"/>
    <s v="Male"/>
    <n v="19"/>
    <s v="Cleveland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4741"/>
    <s v="BF1551"/>
    <d v="2024-06-11T00:00:00"/>
    <d v="2024-06-11T00:00:00"/>
    <s v="Ornaments"/>
    <s v="Male"/>
    <n v="21"/>
    <s v="Portland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0548"/>
    <s v="BF1547"/>
    <d v="2023-12-12T00:00:00"/>
    <d v="2023-12-12T00:00:00"/>
    <s v="Ornaments"/>
    <s v="Female"/>
    <n v="32"/>
    <s v="Cleveland"/>
    <s v="No"/>
    <n v="32"/>
    <n v="32"/>
    <n v="2"/>
    <n v="6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2132"/>
    <s v="BF1543"/>
    <d v="2024-06-30T00:00:00"/>
    <d v="2024-06-30T00:00:00"/>
    <s v="Clothing"/>
    <s v="Female"/>
    <n v="34"/>
    <s v="Miami"/>
    <s v="No"/>
    <n v="100"/>
    <n v="100"/>
    <n v="4"/>
    <n v="4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3257"/>
    <s v="BF1543"/>
    <d v="2024-05-23T00:00:00"/>
    <d v="2024-05-23T00:00:00"/>
    <s v="Clothing"/>
    <s v="Female"/>
    <n v="23"/>
    <s v="Miami"/>
    <s v="No"/>
    <n v="100"/>
    <n v="100"/>
    <n v="3"/>
    <n v="3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9538"/>
    <s v="BF1548"/>
    <d v="2024-03-26T00:00:00"/>
    <d v="2024-03-26T00:00:00"/>
    <s v="Clothing"/>
    <s v="Female"/>
    <n v="31"/>
    <s v="Las Vegas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6859"/>
    <s v="BF1550"/>
    <d v="2024-04-03T00:00:00"/>
    <d v="2024-04-03T00:00:00"/>
    <s v="Clothing"/>
    <s v="Male"/>
    <n v="31"/>
    <s v="New Delhi"/>
    <s v="Yes"/>
    <n v="97"/>
    <n v="167"/>
    <n v="1"/>
    <n v="16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8585"/>
    <s v="BF1548"/>
    <d v="2024-07-20T00:00:00"/>
    <d v="2024-07-20T00:00:00"/>
    <s v="Clothing"/>
    <s v="Male"/>
    <n v="35"/>
    <s v="New Jersey"/>
    <s v="No"/>
    <n v="65"/>
    <n v="65"/>
    <n v="4"/>
    <n v="2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6769"/>
    <s v="BF1544"/>
    <d v="2024-05-20T00:00:00"/>
    <d v="2024-05-20T00:00:00"/>
    <s v="Other"/>
    <s v="Male"/>
    <n v="34"/>
    <s v="London"/>
    <s v="Yes"/>
    <n v="9"/>
    <n v="49"/>
    <n v="4"/>
    <n v="196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1247"/>
    <s v="BF1552"/>
    <d v="2024-03-19T00:00:00"/>
    <d v="2024-03-19T00:00:00"/>
    <s v="Ornaments"/>
    <s v="Male"/>
    <n v="21"/>
    <s v="Pittsburgh"/>
    <s v="No"/>
    <n v="45"/>
    <n v="45"/>
    <n v="3"/>
    <n v="13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4540"/>
    <s v="BF1547"/>
    <d v="2023-12-16T00:00:00"/>
    <d v="2023-12-16T00:00:00"/>
    <s v="Ornaments"/>
    <s v="Male"/>
    <n v="19"/>
    <s v="New York"/>
    <s v="No"/>
    <n v="32"/>
    <n v="32"/>
    <n v="1"/>
    <n v="32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1187"/>
    <s v="BF1545"/>
    <d v="2024-07-09T00:00:00"/>
    <d v="2024-07-09T00:00:00"/>
    <s v="Other"/>
    <s v="Female"/>
    <n v="30"/>
    <s v="Memphis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3009"/>
    <s v="BF1543"/>
    <d v="2024-01-18T00:00:00"/>
    <d v="2024-01-18T00:00:00"/>
    <s v="Clothing"/>
    <s v="Male"/>
    <n v="27"/>
    <s v="Toronto"/>
    <s v="Yes"/>
    <n v="100"/>
    <n v="125"/>
    <n v="1"/>
    <n v="12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8200"/>
    <s v="BF1549"/>
    <d v="2024-09-16T00:00:00"/>
    <d v="2024-09-16T00:00:00"/>
    <s v="Clothing"/>
    <s v="Male"/>
    <n v="20"/>
    <s v="Toronto"/>
    <s v="Yes"/>
    <n v="130"/>
    <n v="155"/>
    <n v="1"/>
    <n v="15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4708"/>
    <s v="BF1552"/>
    <d v="2023-12-01T00:00:00"/>
    <d v="2023-12-01T00:00:00"/>
    <s v="Ornaments"/>
    <s v="Male"/>
    <n v="22"/>
    <s v="Memphis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8268"/>
    <s v="BF1548"/>
    <d v="2024-08-12T00:00:00"/>
    <d v="2024-08-12T00:00:00"/>
    <s v="Clothing"/>
    <s v="Male"/>
    <n v="28"/>
    <s v="Glasgow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6689"/>
    <s v="BF1551"/>
    <d v="2023-11-23T00:00:00"/>
    <d v="2023-11-23T00:00:00"/>
    <s v="Ornaments"/>
    <s v="Female"/>
    <n v="18"/>
    <s v="Portland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4237"/>
    <s v="BF1554"/>
    <d v="2024-01-15T00:00:00"/>
    <d v="2024-01-15T00:00:00"/>
    <s v="Ornaments"/>
    <s v="Male"/>
    <n v="35"/>
    <s v="Mumbai"/>
    <s v="Yes"/>
    <n v="20"/>
    <n v="90"/>
    <n v="1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7272"/>
    <s v="BF1545"/>
    <d v="2024-08-28T00:00:00"/>
    <d v="2024-08-28T00:00:00"/>
    <s v="Other"/>
    <s v="Female"/>
    <n v="27"/>
    <s v="Manchester"/>
    <s v="Yes"/>
    <n v="10"/>
    <n v="50"/>
    <n v="4"/>
    <n v="2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2874"/>
    <s v="BF1554"/>
    <d v="2024-09-11T00:00:00"/>
    <d v="2024-09-11T00:00:00"/>
    <s v="Ornaments"/>
    <s v="Male"/>
    <n v="34"/>
    <s v="Sydney"/>
    <s v="Yes"/>
    <n v="20"/>
    <n v="120"/>
    <n v="2"/>
    <n v="24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7521"/>
    <s v="BF1544"/>
    <d v="2024-10-31T00:00:00"/>
    <d v="2024-10-31T00:00:00"/>
    <s v="Other"/>
    <s v="Male"/>
    <n v="25"/>
    <s v="Pittsburgh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4568"/>
    <s v="BF1545"/>
    <d v="2024-01-01T00:00:00"/>
    <d v="2024-01-01T00:00:00"/>
    <s v="Other"/>
    <s v="Male"/>
    <n v="34"/>
    <s v="Dublin"/>
    <s v="Yes"/>
    <n v="10"/>
    <n v="50"/>
    <n v="1"/>
    <n v="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5496"/>
    <s v="BF1548"/>
    <d v="2023-12-14T00:00:00"/>
    <d v="2023-12-14T00:00:00"/>
    <s v="Clothing"/>
    <s v="Male"/>
    <n v="31"/>
    <s v="Manchester"/>
    <s v="Yes"/>
    <n v="65"/>
    <n v="105"/>
    <n v="2"/>
    <n v="2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3861"/>
    <s v="BF1548"/>
    <d v="2024-07-11T00:00:00"/>
    <d v="2024-07-11T00:00:00"/>
    <s v="Clothing"/>
    <s v="Male"/>
    <n v="23"/>
    <s v="Sacramento"/>
    <s v="No"/>
    <n v="65"/>
    <n v="65"/>
    <n v="3"/>
    <n v="19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1853"/>
    <s v="BF1548"/>
    <d v="2024-08-04T00:00:00"/>
    <d v="2024-08-04T00:00:00"/>
    <s v="Clothing"/>
    <s v="Male"/>
    <n v="21"/>
    <s v="San Antonio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5543"/>
    <s v="BF1550"/>
    <d v="2024-10-16T00:00:00"/>
    <d v="2024-10-16T00:00:00"/>
    <s v="Clothing"/>
    <s v="Male"/>
    <n v="21"/>
    <s v="Memphis"/>
    <s v="No"/>
    <n v="97"/>
    <n v="97"/>
    <n v="2"/>
    <n v="19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4284"/>
    <s v="BF1551"/>
    <d v="2024-04-21T00:00:00"/>
    <d v="2024-04-21T00:00:00"/>
    <s v="Ornaments"/>
    <s v="Male"/>
    <n v="18"/>
    <s v="Sacramento"/>
    <s v="No"/>
    <n v="15"/>
    <n v="15"/>
    <n v="5"/>
    <n v="7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9022"/>
    <s v="BF1544"/>
    <d v="2024-08-04T00:00:00"/>
    <d v="2024-08-04T00:00:00"/>
    <s v="Other"/>
    <s v="Male"/>
    <n v="32"/>
    <s v="Sydney"/>
    <s v="Yes"/>
    <n v="9"/>
    <n v="109"/>
    <n v="2"/>
    <n v="2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0877"/>
    <s v="BF1550"/>
    <d v="2024-10-28T00:00:00"/>
    <d v="2024-10-28T00:00:00"/>
    <s v="Clothing"/>
    <s v="Female"/>
    <n v="26"/>
    <s v="Pittsburgh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4211"/>
    <s v="BF1548"/>
    <d v="2024-06-27T00:00:00"/>
    <d v="2024-06-27T00:00:00"/>
    <s v="Clothing"/>
    <s v="Female"/>
    <n v="24"/>
    <s v="Sacramento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9547"/>
    <s v="BF1544"/>
    <d v="2024-01-30T00:00:00"/>
    <d v="2024-01-30T00:00:00"/>
    <s v="Other"/>
    <s v="Male"/>
    <n v="27"/>
    <s v="Miami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0602"/>
    <s v="BF1543"/>
    <d v="2024-03-24T00:00:00"/>
    <d v="2024-03-24T00:00:00"/>
    <s v="Clothing"/>
    <s v="Male"/>
    <n v="22"/>
    <s v="San Antonio"/>
    <s v="No"/>
    <n v="100"/>
    <n v="100"/>
    <n v="3"/>
    <n v="3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4334"/>
    <s v="BF1551"/>
    <d v="2024-02-18T00:00:00"/>
    <d v="2024-02-18T00:00:00"/>
    <s v="Ornaments"/>
    <s v="Male"/>
    <n v="32"/>
    <s v="London"/>
    <s v="Yes"/>
    <n v="15"/>
    <n v="55"/>
    <n v="5"/>
    <n v="27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2204"/>
    <s v="BF1549"/>
    <d v="2024-07-28T00:00:00"/>
    <d v="2024-07-28T00:00:00"/>
    <s v="Clothing"/>
    <s v="Female"/>
    <n v="23"/>
    <s v="Detroit"/>
    <s v="No"/>
    <n v="130"/>
    <n v="130"/>
    <n v="4"/>
    <n v="5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9905"/>
    <s v="BF1544"/>
    <d v="2024-09-10T00:00:00"/>
    <d v="2024-09-10T00:00:00"/>
    <s v="Other"/>
    <s v="Male"/>
    <n v="34"/>
    <s v="Las Vegas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5756"/>
    <s v="BF1547"/>
    <d v="2024-08-23T00:00:00"/>
    <d v="2024-08-23T00:00:00"/>
    <s v="Ornaments"/>
    <s v="Female"/>
    <n v="29"/>
    <s v="Austin"/>
    <s v="No"/>
    <n v="32"/>
    <n v="32"/>
    <n v="4"/>
    <n v="12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4440"/>
    <s v="BF1551"/>
    <d v="2023-11-25T00:00:00"/>
    <d v="2023-11-25T00:00:00"/>
    <s v="Ornaments"/>
    <s v="Female"/>
    <n v="20"/>
    <s v="Pittsburgh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1788"/>
    <s v="BF1551"/>
    <d v="2024-07-27T00:00:00"/>
    <d v="2024-07-27T00:00:00"/>
    <s v="Ornaments"/>
    <s v="Female"/>
    <n v="33"/>
    <s v="San Francisco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6112"/>
    <s v="BF1549"/>
    <d v="2024-05-12T00:00:00"/>
    <d v="2024-05-12T00:00:00"/>
    <s v="Clothing"/>
    <s v="Female"/>
    <n v="18"/>
    <s v="Memphis"/>
    <s v="No"/>
    <n v="130"/>
    <n v="130"/>
    <n v="4"/>
    <n v="5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9300"/>
    <s v="BF1554"/>
    <d v="2023-11-27T00:00:00"/>
    <d v="2023-11-27T00:00:00"/>
    <s v="Ornaments"/>
    <s v="Male"/>
    <n v="19"/>
    <s v="Montreal"/>
    <s v="Yes"/>
    <n v="20"/>
    <n v="45"/>
    <n v="4"/>
    <n v="18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2313"/>
    <s v="BF1550"/>
    <d v="2023-12-30T00:00:00"/>
    <d v="2023-12-30T00:00:00"/>
    <s v="Clothing"/>
    <s v="Male"/>
    <n v="27"/>
    <s v="Pittsburgh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4665"/>
    <s v="BF1547"/>
    <d v="2023-12-14T00:00:00"/>
    <d v="2023-12-14T00:00:00"/>
    <s v="Ornaments"/>
    <s v="Female"/>
    <n v="21"/>
    <s v="Pittsburgh"/>
    <s v="No"/>
    <n v="32"/>
    <n v="32"/>
    <n v="2"/>
    <n v="64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3436"/>
    <s v="BF1548"/>
    <d v="2024-01-21T00:00:00"/>
    <d v="2024-01-21T00:00:00"/>
    <s v="Clothing"/>
    <s v="Male"/>
    <n v="19"/>
    <s v="Sacrament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0269"/>
    <s v="BF1544"/>
    <d v="2024-01-29T00:00:00"/>
    <d v="2024-01-29T00:00:00"/>
    <s v="Other"/>
    <s v="Male"/>
    <n v="32"/>
    <s v="Toronto"/>
    <s v="Yes"/>
    <n v="9"/>
    <n v="34"/>
    <n v="2"/>
    <n v="6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1806"/>
    <s v="BF1543"/>
    <d v="2024-01-31T00:00:00"/>
    <d v="2024-01-31T00:00:00"/>
    <s v="Clothing"/>
    <s v="Male"/>
    <n v="21"/>
    <s v="San Antonio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0336"/>
    <s v="BF1548"/>
    <d v="2024-09-20T00:00:00"/>
    <d v="2024-09-20T00:00:00"/>
    <s v="Clothing"/>
    <s v="Male"/>
    <n v="34"/>
    <s v="Detroit"/>
    <s v="No"/>
    <n v="65"/>
    <n v="65"/>
    <n v="4"/>
    <n v="2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0097"/>
    <s v="BF1548"/>
    <d v="2024-01-18T00:00:00"/>
    <d v="2024-01-18T00:00:00"/>
    <s v="Clothing"/>
    <s v="Male"/>
    <n v="35"/>
    <s v="London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2265"/>
    <s v="BF1543"/>
    <d v="2024-01-07T00:00:00"/>
    <d v="2024-01-07T00:00:00"/>
    <s v="Clothing"/>
    <s v="Male"/>
    <n v="18"/>
    <s v="San Antonio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1694"/>
    <s v="BF1554"/>
    <d v="2024-08-28T00:00:00"/>
    <d v="2024-08-28T00:00:00"/>
    <s v="Ornaments"/>
    <s v="Male"/>
    <n v="21"/>
    <s v="New Delhi"/>
    <s v="Yes"/>
    <n v="20"/>
    <n v="90"/>
    <n v="1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9352"/>
    <s v="BF1543"/>
    <d v="2023-11-11T00:00:00"/>
    <d v="2023-11-11T00:00:00"/>
    <s v="Clothing"/>
    <s v="Female"/>
    <n v="31"/>
    <s v="Sydney"/>
    <s v="Yes"/>
    <n v="100"/>
    <n v="200"/>
    <n v="1"/>
    <n v="2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0107"/>
    <s v="BF1554"/>
    <d v="2024-02-29T00:00:00"/>
    <d v="2024-02-29T00:00:00"/>
    <s v="Ornaments"/>
    <s v="Female"/>
    <n v="23"/>
    <s v="New Jersey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1959"/>
    <s v="BF1550"/>
    <d v="2024-10-10T00:00:00"/>
    <d v="2024-10-10T00:00:00"/>
    <s v="Clothing"/>
    <s v="Male"/>
    <n v="32"/>
    <s v="Cleveland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1438"/>
    <s v="BF1554"/>
    <d v="2024-02-16T00:00:00"/>
    <d v="2024-02-16T00:00:00"/>
    <s v="Ornaments"/>
    <s v="Male"/>
    <n v="34"/>
    <s v="Toronto"/>
    <s v="Yes"/>
    <n v="20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2714"/>
    <s v="BF1551"/>
    <d v="2024-04-21T00:00:00"/>
    <d v="2024-04-21T00:00:00"/>
    <s v="Ornaments"/>
    <s v="Male"/>
    <n v="23"/>
    <s v="New Jersey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1107"/>
    <s v="BF1546"/>
    <d v="2024-06-21T00:00:00"/>
    <d v="2024-06-21T00:00:00"/>
    <s v="Clothing"/>
    <s v="Female"/>
    <n v="19"/>
    <s v="San Antonio"/>
    <s v="No"/>
    <n v="118"/>
    <n v="118"/>
    <n v="4"/>
    <n v="47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1509"/>
    <s v="BF1548"/>
    <d v="2023-12-19T00:00:00"/>
    <d v="2023-12-19T00:00:00"/>
    <s v="Clothing"/>
    <s v="Male"/>
    <n v="21"/>
    <s v="Sacramento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5485"/>
    <s v="BF1546"/>
    <d v="2024-07-13T00:00:00"/>
    <d v="2024-07-13T00:00:00"/>
    <s v="Clothing"/>
    <s v="Male"/>
    <n v="25"/>
    <s v="Miami"/>
    <s v="No"/>
    <n v="118"/>
    <n v="118"/>
    <n v="4"/>
    <n v="47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9503"/>
    <s v="BF1554"/>
    <d v="2024-07-17T00:00:00"/>
    <d v="2024-07-17T00:00:00"/>
    <s v="Ornaments"/>
    <s v="Female"/>
    <n v="29"/>
    <s v="Detroit"/>
    <s v="No"/>
    <n v="20"/>
    <n v="20"/>
    <n v="1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5725"/>
    <s v="BF1553"/>
    <d v="2023-11-24T00:00:00"/>
    <d v="2023-11-24T00:00:00"/>
    <s v="Ornaments"/>
    <s v="Male"/>
    <n v="34"/>
    <s v="Detroit"/>
    <s v="No"/>
    <n v="50"/>
    <n v="50"/>
    <n v="5"/>
    <n v="25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5971"/>
    <s v="BF1544"/>
    <d v="2024-01-27T00:00:00"/>
    <d v="2024-01-27T00:00:00"/>
    <s v="Other"/>
    <s v="Male"/>
    <n v="24"/>
    <s v="New Jersey"/>
    <s v="No"/>
    <n v="9"/>
    <n v="9"/>
    <n v="2"/>
    <n v="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6655"/>
    <s v="BF1549"/>
    <d v="2023-11-12T00:00:00"/>
    <d v="2023-11-12T00:00:00"/>
    <s v="Clothing"/>
    <s v="Male"/>
    <n v="21"/>
    <s v="Detroit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7494"/>
    <s v="BF1544"/>
    <d v="2024-09-15T00:00:00"/>
    <d v="2024-09-15T00:00:00"/>
    <s v="Other"/>
    <s v="Male"/>
    <n v="33"/>
    <s v="San Antonio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6841"/>
    <s v="BF1551"/>
    <d v="2023-12-11T00:00:00"/>
    <d v="2023-12-11T00:00:00"/>
    <s v="Ornaments"/>
    <s v="Male"/>
    <n v="35"/>
    <s v="New York"/>
    <s v="No"/>
    <n v="15"/>
    <n v="15"/>
    <n v="2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3990"/>
    <s v="BF1552"/>
    <d v="2024-03-04T00:00:00"/>
    <d v="2024-03-04T00:00:00"/>
    <s v="Ornaments"/>
    <s v="Male"/>
    <n v="18"/>
    <s v="Sacramento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4043"/>
    <s v="BF1548"/>
    <d v="2024-07-16T00:00:00"/>
    <d v="2024-07-16T00:00:00"/>
    <s v="Clothing"/>
    <s v="Female"/>
    <n v="33"/>
    <s v="Sacrament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7704"/>
    <s v="BF1544"/>
    <d v="2024-07-13T00:00:00"/>
    <d v="2024-07-13T00:00:00"/>
    <s v="Other"/>
    <s v="Male"/>
    <n v="24"/>
    <s v="Pittsburgh"/>
    <s v="No"/>
    <n v="9"/>
    <n v="9"/>
    <n v="1"/>
    <n v="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9764"/>
    <s v="BF1544"/>
    <d v="2024-10-11T00:00:00"/>
    <d v="2024-10-11T00:00:00"/>
    <s v="Other"/>
    <s v="Female"/>
    <n v="24"/>
    <s v="Glasgow"/>
    <s v="Yes"/>
    <n v="9"/>
    <n v="49"/>
    <n v="1"/>
    <n v="4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7981"/>
    <s v="BF1550"/>
    <d v="2024-04-22T00:00:00"/>
    <d v="2024-04-22T00:00:00"/>
    <s v="Clothing"/>
    <s v="Male"/>
    <n v="27"/>
    <s v="Memphis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8568"/>
    <s v="BF1544"/>
    <d v="2024-05-16T00:00:00"/>
    <d v="2024-05-16T00:00:00"/>
    <s v="Other"/>
    <s v="Male"/>
    <n v="28"/>
    <s v="New York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6599"/>
    <s v="BF1545"/>
    <d v="2024-04-22T00:00:00"/>
    <d v="2024-04-22T00:00:00"/>
    <s v="Other"/>
    <s v="Male"/>
    <n v="26"/>
    <s v="Pittsburgh"/>
    <s v="No"/>
    <n v="10"/>
    <n v="10"/>
    <n v="4"/>
    <n v="4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2122"/>
    <s v="BF1545"/>
    <d v="2024-01-16T00:00:00"/>
    <d v="2024-01-16T00:00:00"/>
    <s v="Other"/>
    <s v="Male"/>
    <n v="30"/>
    <s v="Las Vegas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4856"/>
    <s v="BF1545"/>
    <d v="2023-12-02T00:00:00"/>
    <d v="2023-12-02T00:00:00"/>
    <s v="Other"/>
    <s v="Male"/>
    <n v="21"/>
    <s v="San Antonio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9568"/>
    <s v="BF1544"/>
    <d v="2024-02-26T00:00:00"/>
    <d v="2024-02-26T00:00:00"/>
    <s v="Other"/>
    <s v="Male"/>
    <n v="27"/>
    <s v="San Francisco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1092"/>
    <s v="BF1548"/>
    <d v="2024-05-24T00:00:00"/>
    <d v="2024-05-24T00:00:00"/>
    <s v="Clothing"/>
    <s v="Male"/>
    <n v="30"/>
    <s v="Miami"/>
    <s v="No"/>
    <n v="65"/>
    <n v="65"/>
    <n v="3"/>
    <n v="19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8118"/>
    <s v="BF1544"/>
    <d v="2024-06-13T00:00:00"/>
    <d v="2024-06-13T00:00:00"/>
    <s v="Other"/>
    <s v="Male"/>
    <n v="32"/>
    <s v="Austin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1282"/>
    <s v="BF1548"/>
    <d v="2024-10-11T00:00:00"/>
    <d v="2024-10-11T00:00:00"/>
    <s v="Clothing"/>
    <s v="Male"/>
    <n v="23"/>
    <s v="New Jersey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1209"/>
    <s v="BF1552"/>
    <d v="2024-05-06T00:00:00"/>
    <d v="2024-05-06T00:00:00"/>
    <s v="Ornaments"/>
    <s v="Male"/>
    <n v="27"/>
    <s v="Miami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5931"/>
    <s v="BF1545"/>
    <d v="2024-04-30T00:00:00"/>
    <d v="2024-04-30T00:00:00"/>
    <s v="Other"/>
    <s v="Male"/>
    <n v="24"/>
    <s v="Austin"/>
    <s v="No"/>
    <n v="10"/>
    <n v="10"/>
    <n v="1"/>
    <n v="1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6729"/>
    <s v="BF1545"/>
    <d v="2024-04-05T00:00:00"/>
    <d v="2024-04-05T00:00:00"/>
    <s v="Other"/>
    <s v="Male"/>
    <n v="21"/>
    <s v="Sydney"/>
    <s v="Yes"/>
    <n v="10"/>
    <n v="110"/>
    <n v="1"/>
    <n v="1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0507"/>
    <s v="BF1543"/>
    <d v="2023-12-04T00:00:00"/>
    <d v="2023-12-04T00:00:00"/>
    <s v="Clothing"/>
    <s v="Male"/>
    <n v="18"/>
    <s v="Toronto"/>
    <s v="Yes"/>
    <n v="100"/>
    <n v="125"/>
    <n v="4"/>
    <n v="5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3035"/>
    <s v="BF1555"/>
    <d v="2024-05-03T00:00:00"/>
    <d v="2024-05-03T00:00:00"/>
    <s v="Other"/>
    <s v="Female"/>
    <n v="22"/>
    <s v="Memphis"/>
    <s v="No"/>
    <n v="23"/>
    <n v="23"/>
    <n v="1"/>
    <n v="23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7048"/>
    <s v="BF1548"/>
    <d v="2024-08-21T00:00:00"/>
    <d v="2024-08-21T00:00:00"/>
    <s v="Clothing"/>
    <s v="Male"/>
    <n v="26"/>
    <s v="Montreal"/>
    <s v="Yes"/>
    <n v="65"/>
    <n v="90"/>
    <n v="1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2396"/>
    <s v="BF1548"/>
    <d v="2024-05-15T00:00:00"/>
    <d v="2024-05-15T00:00:00"/>
    <s v="Clothing"/>
    <s v="Male"/>
    <n v="24"/>
    <s v="Toronto"/>
    <s v="Yes"/>
    <n v="65"/>
    <n v="90"/>
    <n v="1"/>
    <n v="9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3122"/>
    <s v="BF1548"/>
    <d v="2024-03-30T00:00:00"/>
    <d v="2024-03-30T00:00:00"/>
    <s v="Clothing"/>
    <s v="Female"/>
    <n v="23"/>
    <s v="Detroit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3340"/>
    <s v="BF1548"/>
    <d v="2024-07-19T00:00:00"/>
    <d v="2024-07-19T00:00:00"/>
    <s v="Clothing"/>
    <s v="Male"/>
    <n v="30"/>
    <s v="Cleveland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3586"/>
    <s v="BF1545"/>
    <d v="2024-08-22T00:00:00"/>
    <d v="2024-08-22T00:00:00"/>
    <s v="Other"/>
    <s v="Male"/>
    <n v="28"/>
    <s v="Memphis"/>
    <s v="No"/>
    <n v="10"/>
    <n v="10"/>
    <n v="1"/>
    <n v="1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6330"/>
    <s v="BF1545"/>
    <d v="2024-06-28T00:00:00"/>
    <d v="2024-06-28T00:00:00"/>
    <s v="Other"/>
    <s v="Male"/>
    <n v="27"/>
    <s v="Pittsburgh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7146"/>
    <s v="BF1545"/>
    <d v="2024-04-21T00:00:00"/>
    <d v="2024-04-21T00:00:00"/>
    <s v="Other"/>
    <s v="Male"/>
    <n v="18"/>
    <s v="Memphis"/>
    <s v="No"/>
    <n v="10"/>
    <n v="10"/>
    <n v="2"/>
    <n v="2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4980"/>
    <s v="BF1544"/>
    <d v="2024-07-20T00:00:00"/>
    <d v="2024-07-20T00:00:00"/>
    <s v="Other"/>
    <s v="Female"/>
    <n v="30"/>
    <s v="San Francisco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1653"/>
    <s v="BF1552"/>
    <d v="2024-04-06T00:00:00"/>
    <d v="2024-04-06T00:00:00"/>
    <s v="Ornaments"/>
    <s v="Female"/>
    <n v="25"/>
    <s v="Toronto"/>
    <s v="Yes"/>
    <n v="45"/>
    <n v="70"/>
    <n v="3"/>
    <n v="2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5882"/>
    <s v="BF1548"/>
    <d v="2024-01-18T00:00:00"/>
    <d v="2024-01-18T00:00:00"/>
    <s v="Clothing"/>
    <s v="Male"/>
    <n v="25"/>
    <s v="New York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1169"/>
    <s v="BF1551"/>
    <d v="2024-02-05T00:00:00"/>
    <d v="2024-02-05T00:00:00"/>
    <s v="Ornaments"/>
    <s v="Female"/>
    <n v="24"/>
    <s v="New Jersey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8279"/>
    <s v="BF1551"/>
    <d v="2024-03-04T00:00:00"/>
    <d v="2024-03-04T00:00:00"/>
    <s v="Ornaments"/>
    <s v="Female"/>
    <n v="26"/>
    <s v="Manchester"/>
    <s v="Yes"/>
    <n v="15"/>
    <n v="55"/>
    <n v="1"/>
    <n v="5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1422"/>
    <s v="BF1548"/>
    <d v="2023-11-28T00:00:00"/>
    <d v="2023-11-28T00:00:00"/>
    <s v="Clothing"/>
    <s v="Male"/>
    <n v="34"/>
    <s v="Portland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3121"/>
    <s v="BF1545"/>
    <d v="2024-02-28T00:00:00"/>
    <d v="2024-02-28T00:00:00"/>
    <s v="Other"/>
    <s v="Female"/>
    <n v="29"/>
    <s v="New York"/>
    <s v="No"/>
    <n v="10"/>
    <n v="10"/>
    <n v="1"/>
    <n v="1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5299"/>
    <s v="BF1551"/>
    <d v="2024-10-27T00:00:00"/>
    <d v="2024-10-27T00:00:00"/>
    <s v="Ornaments"/>
    <s v="Male"/>
    <n v="24"/>
    <s v="Austin"/>
    <s v="No"/>
    <n v="15"/>
    <n v="15"/>
    <n v="4"/>
    <n v="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8218"/>
    <s v="BF1546"/>
    <d v="2024-04-25T00:00:00"/>
    <d v="2024-04-25T00:00:00"/>
    <s v="Clothing"/>
    <s v="Male"/>
    <n v="25"/>
    <s v="Montreal"/>
    <s v="Yes"/>
    <n v="118"/>
    <n v="143"/>
    <n v="1"/>
    <n v="143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7287"/>
    <s v="BF1549"/>
    <d v="2024-05-03T00:00:00"/>
    <d v="2024-05-03T00:00:00"/>
    <s v="Clothing"/>
    <s v="Female"/>
    <n v="23"/>
    <s v="Manchester"/>
    <s v="Yes"/>
    <n v="130"/>
    <n v="170"/>
    <n v="4"/>
    <n v="68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7066"/>
    <s v="BF1548"/>
    <d v="2024-09-01T00:00:00"/>
    <d v="2024-09-01T00:00:00"/>
    <s v="Clothing"/>
    <s v="Male"/>
    <n v="24"/>
    <s v="Memphis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9049"/>
    <s v="BF1550"/>
    <d v="2024-04-14T00:00:00"/>
    <d v="2024-04-14T00:00:00"/>
    <s v="Clothing"/>
    <s v="Male"/>
    <n v="18"/>
    <s v="Las Vegas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4310"/>
    <s v="BF1548"/>
    <d v="2024-05-03T00:00:00"/>
    <d v="2024-05-03T00:00:00"/>
    <s v="Clothing"/>
    <s v="Male"/>
    <n v="34"/>
    <s v="San Antonio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8957"/>
    <s v="BF1550"/>
    <d v="2024-05-27T00:00:00"/>
    <d v="2024-05-27T00:00:00"/>
    <s v="Clothing"/>
    <s v="Male"/>
    <n v="26"/>
    <s v="Pittsburgh"/>
    <s v="No"/>
    <n v="97"/>
    <n v="97"/>
    <n v="2"/>
    <n v="19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2169"/>
    <s v="BF1543"/>
    <d v="2024-07-28T00:00:00"/>
    <d v="2024-07-28T00:00:00"/>
    <s v="Clothing"/>
    <s v="Male"/>
    <n v="19"/>
    <s v="San Antonio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1057"/>
    <s v="BF1548"/>
    <d v="2023-11-14T00:00:00"/>
    <d v="2023-11-14T00:00:00"/>
    <s v="Clothing"/>
    <s v="Male"/>
    <n v="35"/>
    <s v="Las Vegas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1258"/>
    <s v="BF1545"/>
    <d v="2023-12-12T00:00:00"/>
    <d v="2023-12-12T00:00:00"/>
    <s v="Other"/>
    <s v="Male"/>
    <n v="34"/>
    <s v="Sacramento"/>
    <s v="No"/>
    <n v="10"/>
    <n v="10"/>
    <n v="4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1657"/>
    <s v="BF1550"/>
    <d v="2024-06-09T00:00:00"/>
    <d v="2024-06-09T00:00:00"/>
    <s v="Clothing"/>
    <s v="Male"/>
    <n v="26"/>
    <s v="Austin"/>
    <s v="No"/>
    <n v="97"/>
    <n v="97"/>
    <n v="3"/>
    <n v="291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9742"/>
    <s v="BF1545"/>
    <d v="2024-06-29T00:00:00"/>
    <d v="2024-06-29T00:00:00"/>
    <s v="Other"/>
    <s v="Female"/>
    <n v="23"/>
    <s v="New York"/>
    <s v="No"/>
    <n v="10"/>
    <n v="10"/>
    <n v="1"/>
    <n v="1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7073"/>
    <s v="BF1550"/>
    <d v="2024-08-06T00:00:00"/>
    <d v="2024-08-06T00:00:00"/>
    <s v="Clothing"/>
    <s v="Male"/>
    <n v="32"/>
    <s v="Toronto"/>
    <s v="Yes"/>
    <n v="97"/>
    <n v="122"/>
    <n v="1"/>
    <n v="12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2229"/>
    <s v="BF1548"/>
    <d v="2024-04-20T00:00:00"/>
    <d v="2024-04-20T00:00:00"/>
    <s v="Clothing"/>
    <s v="Female"/>
    <n v="24"/>
    <s v="Miami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3187"/>
    <s v="BF1543"/>
    <d v="2024-02-11T00:00:00"/>
    <d v="2024-02-11T00:00:00"/>
    <s v="Clothing"/>
    <s v="Female"/>
    <n v="25"/>
    <s v="Pittsburgh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2137"/>
    <s v="BF1543"/>
    <d v="2024-09-10T00:00:00"/>
    <d v="2024-09-10T00:00:00"/>
    <s v="Clothing"/>
    <s v="Male"/>
    <n v="21"/>
    <s v="Sydney"/>
    <s v="Yes"/>
    <n v="100"/>
    <n v="200"/>
    <n v="1"/>
    <n v="2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9902"/>
    <s v="BF1550"/>
    <d v="2024-10-30T00:00:00"/>
    <d v="2024-10-30T00:00:00"/>
    <s v="Clothing"/>
    <s v="Male"/>
    <n v="33"/>
    <s v="Liverpool"/>
    <s v="Yes"/>
    <n v="97"/>
    <n v="137"/>
    <n v="1"/>
    <n v="13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1859"/>
    <s v="BF1543"/>
    <d v="2024-05-28T00:00:00"/>
    <d v="2024-05-28T00:00:00"/>
    <s v="Clothing"/>
    <s v="Male"/>
    <n v="30"/>
    <s v="Sydney"/>
    <s v="Yes"/>
    <n v="100"/>
    <n v="200"/>
    <n v="1"/>
    <n v="2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2433"/>
    <s v="BF1544"/>
    <d v="2023-12-22T00:00:00"/>
    <d v="2023-12-22T00:00:00"/>
    <s v="Other"/>
    <s v="Male"/>
    <n v="20"/>
    <s v="New York"/>
    <s v="No"/>
    <n v="9"/>
    <n v="9"/>
    <n v="2"/>
    <n v="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8377"/>
    <s v="BF1547"/>
    <d v="2024-03-08T00:00:00"/>
    <d v="2024-03-08T00:00:00"/>
    <s v="Ornaments"/>
    <s v="Male"/>
    <n v="18"/>
    <s v="Detroit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5701"/>
    <s v="BF1552"/>
    <d v="2024-02-14T00:00:00"/>
    <d v="2024-02-14T00:00:00"/>
    <s v="Ornaments"/>
    <s v="Male"/>
    <n v="33"/>
    <s v="Cleveland"/>
    <s v="No"/>
    <n v="45"/>
    <n v="45"/>
    <n v="1"/>
    <n v="4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5657"/>
    <s v="BF1544"/>
    <d v="2024-10-03T00:00:00"/>
    <d v="2024-10-03T00:00:00"/>
    <s v="Other"/>
    <s v="Male"/>
    <n v="20"/>
    <s v="San Francisco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4753"/>
    <s v="BF1550"/>
    <d v="2024-03-10T00:00:00"/>
    <d v="2024-03-10T00:00:00"/>
    <s v="Clothing"/>
    <s v="Male"/>
    <n v="23"/>
    <s v="Memphis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8384"/>
    <s v="BF1548"/>
    <d v="2024-05-13T00:00:00"/>
    <d v="2024-05-13T00:00:00"/>
    <s v="Clothing"/>
    <s v="Male"/>
    <n v="28"/>
    <s v="San Francisco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4403"/>
    <s v="BF1554"/>
    <d v="2024-10-01T00:00:00"/>
    <d v="2024-10-01T00:00:00"/>
    <s v="Ornaments"/>
    <s v="Female"/>
    <n v="19"/>
    <s v="New Delhi"/>
    <s v="Yes"/>
    <n v="20"/>
    <n v="90"/>
    <n v="1"/>
    <n v="9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4390"/>
    <s v="BF1548"/>
    <d v="2024-02-24T00:00:00"/>
    <d v="2024-02-24T00:00:00"/>
    <s v="Clothing"/>
    <s v="Female"/>
    <n v="26"/>
    <s v="Manchester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7435"/>
    <s v="BF1545"/>
    <d v="2024-06-30T00:00:00"/>
    <d v="2024-06-30T00:00:00"/>
    <s v="Other"/>
    <s v="Male"/>
    <n v="20"/>
    <s v="Sacramento"/>
    <s v="No"/>
    <n v="10"/>
    <n v="10"/>
    <n v="2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3842"/>
    <s v="BF1545"/>
    <d v="2024-06-29T00:00:00"/>
    <d v="2024-06-29T00:00:00"/>
    <s v="Other"/>
    <s v="Female"/>
    <n v="22"/>
    <s v="Liverpool"/>
    <s v="Yes"/>
    <n v="10"/>
    <n v="50"/>
    <n v="1"/>
    <n v="5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0789"/>
    <s v="BF1547"/>
    <d v="2024-04-02T00:00:00"/>
    <d v="2024-04-02T00:00:00"/>
    <s v="Ornaments"/>
    <s v="Female"/>
    <n v="31"/>
    <s v="Las Vegas"/>
    <s v="No"/>
    <n v="32"/>
    <n v="32"/>
    <n v="2"/>
    <n v="6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2609"/>
    <s v="BF1554"/>
    <d v="2024-06-02T00:00:00"/>
    <d v="2024-06-02T00:00:00"/>
    <s v="Ornaments"/>
    <s v="Male"/>
    <n v="20"/>
    <s v="Miami"/>
    <s v="No"/>
    <n v="20"/>
    <n v="20"/>
    <n v="1"/>
    <n v="2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4473"/>
    <s v="BF1550"/>
    <d v="2024-06-04T00:00:00"/>
    <d v="2024-06-04T00:00:00"/>
    <s v="Clothing"/>
    <s v="Female"/>
    <n v="18"/>
    <s v="Detroit"/>
    <s v="No"/>
    <n v="97"/>
    <n v="97"/>
    <n v="2"/>
    <n v="19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3595"/>
    <s v="BF1551"/>
    <d v="2024-07-09T00:00:00"/>
    <d v="2024-07-09T00:00:00"/>
    <s v="Ornaments"/>
    <s v="Male"/>
    <n v="34"/>
    <s v="Sacramento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4480"/>
    <s v="BF1551"/>
    <d v="2024-03-22T00:00:00"/>
    <d v="2024-03-22T00:00:00"/>
    <s v="Ornaments"/>
    <s v="Male"/>
    <n v="34"/>
    <s v="Liverpool"/>
    <s v="Yes"/>
    <n v="15"/>
    <n v="55"/>
    <n v="1"/>
    <n v="5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7698"/>
    <s v="BF1548"/>
    <d v="2024-10-15T00:00:00"/>
    <d v="2024-10-15T00:00:00"/>
    <s v="Clothing"/>
    <s v="Male"/>
    <n v="19"/>
    <s v="Las Vegas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4384"/>
    <s v="BF1550"/>
    <d v="2024-06-28T00:00:00"/>
    <d v="2024-06-28T00:00:00"/>
    <s v="Clothing"/>
    <s v="Male"/>
    <n v="23"/>
    <s v="Liverpool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2593"/>
    <s v="BF1554"/>
    <d v="2024-04-01T00:00:00"/>
    <d v="2024-04-01T00:00:00"/>
    <s v="Ornaments"/>
    <s v="Male"/>
    <n v="22"/>
    <s v="Portland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8797"/>
    <s v="BF1548"/>
    <d v="2024-07-24T00:00:00"/>
    <d v="2024-07-24T00:00:00"/>
    <s v="Clothing"/>
    <s v="Female"/>
    <n v="19"/>
    <s v="San Antonio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5268"/>
    <s v="BF1546"/>
    <d v="2024-10-01T00:00:00"/>
    <d v="2024-10-01T00:00:00"/>
    <s v="Clothing"/>
    <s v="Male"/>
    <n v="29"/>
    <s v="Dublin"/>
    <s v="Yes"/>
    <n v="118"/>
    <n v="158"/>
    <n v="2"/>
    <n v="316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0246"/>
    <s v="BF1546"/>
    <d v="2024-09-29T00:00:00"/>
    <d v="2024-09-29T00:00:00"/>
    <s v="Clothing"/>
    <s v="Male"/>
    <n v="34"/>
    <s v="San Antonio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1986"/>
    <s v="BF1547"/>
    <d v="2024-06-06T00:00:00"/>
    <d v="2024-06-06T00:00:00"/>
    <s v="Ornaments"/>
    <s v="Male"/>
    <n v="31"/>
    <s v="Pittsburgh"/>
    <s v="No"/>
    <n v="32"/>
    <n v="32"/>
    <n v="1"/>
    <n v="3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3437"/>
    <s v="BF1550"/>
    <d v="2024-08-17T00:00:00"/>
    <d v="2024-08-17T00:00:00"/>
    <s v="Clothing"/>
    <s v="Male"/>
    <n v="19"/>
    <s v="Las Vegas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4557"/>
    <s v="BF1544"/>
    <d v="2023-12-12T00:00:00"/>
    <d v="2023-12-12T00:00:00"/>
    <s v="Other"/>
    <s v="Female"/>
    <n v="29"/>
    <s v="Pittsburgh"/>
    <s v="No"/>
    <n v="9"/>
    <n v="9"/>
    <n v="1"/>
    <n v="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5788"/>
    <s v="BF1543"/>
    <d v="2024-07-10T00:00:00"/>
    <d v="2024-07-10T00:00:00"/>
    <s v="Clothing"/>
    <s v="Male"/>
    <n v="23"/>
    <s v="Portland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9294"/>
    <s v="BF1554"/>
    <d v="2024-07-16T00:00:00"/>
    <d v="2024-07-16T00:00:00"/>
    <s v="Ornaments"/>
    <s v="Male"/>
    <n v="34"/>
    <s v="New York"/>
    <s v="No"/>
    <n v="20"/>
    <n v="20"/>
    <n v="1"/>
    <n v="2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4876"/>
    <s v="BF1550"/>
    <d v="2024-06-23T00:00:00"/>
    <d v="2024-06-23T00:00:00"/>
    <s v="Clothing"/>
    <s v="Male"/>
    <n v="18"/>
    <s v="Las Vegas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4519"/>
    <s v="BF1550"/>
    <d v="2024-01-05T00:00:00"/>
    <d v="2024-01-05T00:00:00"/>
    <s v="Clothing"/>
    <s v="Male"/>
    <n v="19"/>
    <s v="London"/>
    <s v="Yes"/>
    <n v="97"/>
    <n v="137"/>
    <n v="1"/>
    <n v="13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0222"/>
    <s v="BF1544"/>
    <d v="2024-03-03T00:00:00"/>
    <d v="2024-03-03T00:00:00"/>
    <s v="Other"/>
    <s v="Male"/>
    <n v="30"/>
    <s v="Memphis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8759"/>
    <s v="BF1545"/>
    <d v="2024-07-19T00:00:00"/>
    <d v="2024-07-19T00:00:00"/>
    <s v="Other"/>
    <s v="Male"/>
    <n v="24"/>
    <s v="Montreal"/>
    <s v="Yes"/>
    <n v="10"/>
    <n v="35"/>
    <n v="4"/>
    <n v="14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1945"/>
    <s v="BF1550"/>
    <d v="2024-05-02T00:00:00"/>
    <d v="2024-05-02T00:00:00"/>
    <s v="Clothing"/>
    <s v="Male"/>
    <n v="22"/>
    <s v="San Francisco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4512"/>
    <s v="BF1548"/>
    <d v="2024-09-15T00:00:00"/>
    <d v="2024-09-15T00:00:00"/>
    <s v="Clothing"/>
    <s v="Male"/>
    <n v="33"/>
    <s v="Liverpool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0617"/>
    <s v="BF1551"/>
    <d v="2023-11-12T00:00:00"/>
    <d v="2023-11-12T00:00:00"/>
    <s v="Ornaments"/>
    <s v="Male"/>
    <n v="19"/>
    <s v="San Antonio"/>
    <s v="No"/>
    <n v="15"/>
    <n v="15"/>
    <n v="5"/>
    <n v="7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5504"/>
    <s v="BF1551"/>
    <d v="2024-03-27T00:00:00"/>
    <d v="2024-03-27T00:00:00"/>
    <s v="Ornaments"/>
    <s v="Male"/>
    <n v="22"/>
    <s v="Memphis"/>
    <s v="No"/>
    <n v="15"/>
    <n v="15"/>
    <n v="3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1828"/>
    <s v="BF1543"/>
    <d v="2024-05-28T00:00:00"/>
    <d v="2024-05-28T00:00:00"/>
    <s v="Clothing"/>
    <s v="Female"/>
    <n v="21"/>
    <s v="London"/>
    <s v="Yes"/>
    <n v="100"/>
    <n v="140"/>
    <n v="1"/>
    <n v="14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4759"/>
    <s v="BF1555"/>
    <d v="2024-04-04T00:00:00"/>
    <d v="2024-04-04T00:00:00"/>
    <s v="Other"/>
    <s v="Male"/>
    <n v="25"/>
    <s v="Montreal"/>
    <s v="Yes"/>
    <n v="23"/>
    <n v="48"/>
    <n v="3"/>
    <n v="14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8095"/>
    <s v="BF1547"/>
    <d v="2024-10-17T00:00:00"/>
    <d v="2024-10-17T00:00:00"/>
    <s v="Ornaments"/>
    <s v="Female"/>
    <n v="20"/>
    <s v="Detroit"/>
    <s v="No"/>
    <n v="32"/>
    <n v="32"/>
    <n v="1"/>
    <n v="3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2269"/>
    <s v="BF1548"/>
    <d v="2024-10-14T00:00:00"/>
    <d v="2024-10-14T00:00:00"/>
    <s v="Clothing"/>
    <s v="Male"/>
    <n v="34"/>
    <s v="New Jersey"/>
    <s v="No"/>
    <n v="65"/>
    <n v="65"/>
    <n v="2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8141"/>
    <s v="BF1544"/>
    <d v="2024-08-30T00:00:00"/>
    <d v="2024-08-30T00:00:00"/>
    <s v="Other"/>
    <s v="Male"/>
    <n v="27"/>
    <s v="Portland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8484"/>
    <s v="BF1550"/>
    <d v="2024-09-16T00:00:00"/>
    <d v="2024-09-16T00:00:00"/>
    <s v="Clothing"/>
    <s v="Male"/>
    <n v="32"/>
    <s v="Detroit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6219"/>
    <s v="BF1551"/>
    <d v="2024-10-05T00:00:00"/>
    <d v="2024-10-05T00:00:00"/>
    <s v="Ornaments"/>
    <s v="Male"/>
    <n v="34"/>
    <s v="Austin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4656"/>
    <s v="BF1551"/>
    <d v="2024-02-18T00:00:00"/>
    <d v="2024-02-18T00:00:00"/>
    <s v="Ornaments"/>
    <s v="Female"/>
    <n v="21"/>
    <s v="Sacramento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2205"/>
    <s v="BF1546"/>
    <d v="2023-12-26T00:00:00"/>
    <d v="2023-12-26T00:00:00"/>
    <s v="Clothing"/>
    <s v="Male"/>
    <n v="21"/>
    <s v="Portland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1266"/>
    <s v="BF1548"/>
    <d v="2024-03-22T00:00:00"/>
    <d v="2024-03-22T00:00:00"/>
    <s v="Clothing"/>
    <s v="Female"/>
    <n v="20"/>
    <s v="Cardiff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0394"/>
    <s v="BF1546"/>
    <d v="2024-04-04T00:00:00"/>
    <d v="2024-04-04T00:00:00"/>
    <s v="Clothing"/>
    <s v="Male"/>
    <n v="30"/>
    <s v="New Delhi"/>
    <s v="Yes"/>
    <n v="118"/>
    <n v="188"/>
    <n v="4"/>
    <n v="752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5748"/>
    <s v="BF1548"/>
    <d v="2023-11-12T00:00:00"/>
    <d v="2023-11-12T00:00:00"/>
    <s v="Clothing"/>
    <s v="Female"/>
    <n v="18"/>
    <s v="San Francisco"/>
    <s v="No"/>
    <n v="65"/>
    <n v="65"/>
    <n v="4"/>
    <n v="2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4379"/>
    <s v="BF1544"/>
    <d v="2024-10-17T00:00:00"/>
    <d v="2024-10-17T00:00:00"/>
    <s v="Other"/>
    <s v="Male"/>
    <n v="27"/>
    <s v="Sacramento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7695"/>
    <s v="BF1554"/>
    <d v="2024-05-07T00:00:00"/>
    <d v="2024-05-07T00:00:00"/>
    <s v="Ornaments"/>
    <s v="Male"/>
    <n v="31"/>
    <s v="Pittsburgh"/>
    <s v="No"/>
    <n v="20"/>
    <n v="20"/>
    <n v="2"/>
    <n v="4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0022"/>
    <s v="BF1552"/>
    <d v="2024-07-05T00:00:00"/>
    <d v="2024-07-05T00:00:00"/>
    <s v="Ornaments"/>
    <s v="Male"/>
    <n v="33"/>
    <s v="San Antonio"/>
    <s v="No"/>
    <n v="45"/>
    <n v="45"/>
    <n v="5"/>
    <n v="22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4495"/>
    <s v="BF1551"/>
    <d v="2024-05-25T00:00:00"/>
    <d v="2024-05-25T00:00:00"/>
    <s v="Ornaments"/>
    <s v="Male"/>
    <n v="25"/>
    <s v="Detroit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9030"/>
    <s v="BF1544"/>
    <d v="2023-11-19T00:00:00"/>
    <d v="2023-11-19T00:00:00"/>
    <s v="Other"/>
    <s v="Female"/>
    <n v="23"/>
    <s v="London"/>
    <s v="Yes"/>
    <n v="9"/>
    <n v="49"/>
    <n v="4"/>
    <n v="196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6304"/>
    <s v="BF1551"/>
    <d v="2024-01-23T00:00:00"/>
    <d v="2024-01-23T00:00:00"/>
    <s v="Ornaments"/>
    <s v="Male"/>
    <n v="30"/>
    <s v="Austin"/>
    <s v="No"/>
    <n v="15"/>
    <n v="15"/>
    <n v="2"/>
    <n v="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8636"/>
    <s v="BF1548"/>
    <d v="2024-06-28T00:00:00"/>
    <d v="2024-06-28T00:00:00"/>
    <s v="Clothing"/>
    <s v="Female"/>
    <n v="21"/>
    <s v="New York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8356"/>
    <s v="BF1543"/>
    <d v="2024-05-16T00:00:00"/>
    <d v="2024-05-16T00:00:00"/>
    <s v="Clothing"/>
    <s v="Male"/>
    <n v="33"/>
    <s v="Cardiff"/>
    <s v="Yes"/>
    <n v="100"/>
    <n v="140"/>
    <n v="2"/>
    <n v="28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9370"/>
    <s v="BF1551"/>
    <d v="2024-07-12T00:00:00"/>
    <d v="2024-07-12T00:00:00"/>
    <s v="Ornaments"/>
    <s v="Male"/>
    <n v="35"/>
    <s v="New Delhi"/>
    <s v="Yes"/>
    <n v="15"/>
    <n v="85"/>
    <n v="1"/>
    <n v="8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6302"/>
    <s v="BF1551"/>
    <d v="2024-09-29T00:00:00"/>
    <d v="2024-09-29T00:00:00"/>
    <s v="Ornaments"/>
    <s v="Female"/>
    <n v="28"/>
    <s v="Austin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8316"/>
    <s v="BF1546"/>
    <d v="2024-10-02T00:00:00"/>
    <d v="2024-10-02T00:00:00"/>
    <s v="Clothing"/>
    <s v="Male"/>
    <n v="29"/>
    <s v="Pittsburgh"/>
    <s v="No"/>
    <n v="118"/>
    <n v="118"/>
    <n v="1"/>
    <n v="1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1323"/>
    <s v="BF1555"/>
    <d v="2024-10-05T00:00:00"/>
    <d v="2024-10-05T00:00:00"/>
    <s v="Other"/>
    <s v="Female"/>
    <n v="26"/>
    <s v="Liverpool"/>
    <s v="Yes"/>
    <n v="23"/>
    <n v="63"/>
    <n v="1"/>
    <n v="63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9281"/>
    <s v="BF1548"/>
    <d v="2024-05-26T00:00:00"/>
    <d v="2024-05-26T00:00:00"/>
    <s v="Clothing"/>
    <s v="Male"/>
    <n v="28"/>
    <s v="Manchester"/>
    <s v="Yes"/>
    <n v="65"/>
    <n v="105"/>
    <n v="1"/>
    <n v="10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1223"/>
    <s v="BF1554"/>
    <d v="2024-08-29T00:00:00"/>
    <d v="2024-08-29T00:00:00"/>
    <s v="Ornaments"/>
    <s v="Female"/>
    <n v="28"/>
    <s v="New Jersey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5059"/>
    <s v="BF1543"/>
    <d v="2024-04-28T00:00:00"/>
    <d v="2024-04-28T00:00:00"/>
    <s v="Clothing"/>
    <s v="Male"/>
    <n v="31"/>
    <s v="Montreal"/>
    <s v="Yes"/>
    <n v="100"/>
    <n v="125"/>
    <n v="4"/>
    <n v="5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3655"/>
    <s v="BF1546"/>
    <d v="2024-06-19T00:00:00"/>
    <d v="2024-06-19T00:00:00"/>
    <s v="Clothing"/>
    <s v="Male"/>
    <n v="35"/>
    <s v="Dublin"/>
    <s v="Yes"/>
    <n v="118"/>
    <n v="158"/>
    <n v="1"/>
    <n v="15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2698"/>
    <s v="BF1548"/>
    <d v="2024-10-12T00:00:00"/>
    <d v="2024-10-12T00:00:00"/>
    <s v="Clothing"/>
    <s v="Male"/>
    <n v="28"/>
    <s v="San Francisco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3828"/>
    <s v="BF1555"/>
    <d v="2024-01-12T00:00:00"/>
    <d v="2024-01-12T00:00:00"/>
    <s v="Other"/>
    <s v="Female"/>
    <n v="22"/>
    <s v="Portland"/>
    <s v="No"/>
    <n v="23"/>
    <n v="23"/>
    <n v="4"/>
    <n v="9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7066"/>
    <s v="BF1548"/>
    <d v="2024-10-31T00:00:00"/>
    <d v="2024-10-31T00:00:00"/>
    <s v="Clothing"/>
    <s v="Male"/>
    <n v="29"/>
    <s v="San Antoni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5492"/>
    <s v="BF1544"/>
    <d v="2024-07-25T00:00:00"/>
    <d v="2024-07-25T00:00:00"/>
    <s v="Other"/>
    <s v="Male"/>
    <n v="35"/>
    <s v="Pittsburgh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6917"/>
    <s v="BF1550"/>
    <d v="2024-06-19T00:00:00"/>
    <d v="2024-06-19T00:00:00"/>
    <s v="Clothing"/>
    <s v="Female"/>
    <n v="35"/>
    <s v="San Francisco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9069"/>
    <s v="BF1544"/>
    <d v="2024-04-20T00:00:00"/>
    <d v="2024-04-20T00:00:00"/>
    <s v="Other"/>
    <s v="Male"/>
    <n v="29"/>
    <s v="San Antonio"/>
    <s v="No"/>
    <n v="9"/>
    <n v="9"/>
    <n v="2"/>
    <n v="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7907"/>
    <s v="BF1551"/>
    <d v="2024-02-04T00:00:00"/>
    <d v="2024-02-04T00:00:00"/>
    <s v="Ornaments"/>
    <s v="Male"/>
    <n v="30"/>
    <s v="San Antonio"/>
    <s v="No"/>
    <n v="15"/>
    <n v="15"/>
    <n v="2"/>
    <n v="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3486"/>
    <s v="BF1550"/>
    <d v="2024-09-16T00:00:00"/>
    <d v="2024-09-16T00:00:00"/>
    <s v="Clothing"/>
    <s v="Male"/>
    <n v="18"/>
    <s v="Memphis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8851"/>
    <s v="BF1550"/>
    <d v="2024-10-23T00:00:00"/>
    <d v="2024-10-23T00:00:00"/>
    <s v="Clothing"/>
    <s v="Female"/>
    <n v="32"/>
    <s v="New Jersey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3559"/>
    <s v="BF1551"/>
    <d v="2024-07-28T00:00:00"/>
    <d v="2024-07-28T00:00:00"/>
    <s v="Ornaments"/>
    <s v="Female"/>
    <n v="18"/>
    <s v="Cleveland"/>
    <s v="No"/>
    <n v="15"/>
    <n v="15"/>
    <n v="2"/>
    <n v="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4283"/>
    <s v="BF1548"/>
    <d v="2024-06-17T00:00:00"/>
    <d v="2024-06-17T00:00:00"/>
    <s v="Clothing"/>
    <s v="Male"/>
    <n v="35"/>
    <s v="San Antonio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5966"/>
    <s v="BF1548"/>
    <d v="2024-02-21T00:00:00"/>
    <d v="2024-02-21T00:00:00"/>
    <s v="Clothing"/>
    <s v="Male"/>
    <n v="18"/>
    <s v="San Antoni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2611"/>
    <s v="BF1554"/>
    <d v="2023-12-10T00:00:00"/>
    <d v="2023-12-10T00:00:00"/>
    <s v="Ornaments"/>
    <s v="Male"/>
    <n v="30"/>
    <s v="Sacramento"/>
    <s v="No"/>
    <n v="20"/>
    <n v="20"/>
    <n v="1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6302"/>
    <s v="BF1548"/>
    <d v="2024-09-11T00:00:00"/>
    <d v="2024-09-11T00:00:00"/>
    <s v="Clothing"/>
    <s v="Female"/>
    <n v="20"/>
    <s v="Cleveland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4620"/>
    <s v="BF1544"/>
    <d v="2024-10-05T00:00:00"/>
    <d v="2024-10-05T00:00:00"/>
    <s v="Other"/>
    <s v="Male"/>
    <n v="27"/>
    <s v="Las Vegas"/>
    <s v="No"/>
    <n v="9"/>
    <n v="9"/>
    <n v="4"/>
    <n v="3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2850"/>
    <s v="BF1548"/>
    <d v="2024-10-02T00:00:00"/>
    <d v="2024-10-02T00:00:00"/>
    <s v="Clothing"/>
    <s v="Male"/>
    <n v="23"/>
    <s v="Pittsburgh"/>
    <s v="No"/>
    <n v="65"/>
    <n v="65"/>
    <n v="4"/>
    <n v="2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8781"/>
    <s v="BF1543"/>
    <d v="2023-12-26T00:00:00"/>
    <d v="2023-12-26T00:00:00"/>
    <s v="Clothing"/>
    <s v="Male"/>
    <n v="26"/>
    <s v="San Antonio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2966"/>
    <s v="BF1551"/>
    <d v="2024-03-13T00:00:00"/>
    <d v="2024-03-13T00:00:00"/>
    <s v="Ornaments"/>
    <s v="Male"/>
    <n v="19"/>
    <s v="New York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5812"/>
    <s v="BF1546"/>
    <d v="2024-01-26T00:00:00"/>
    <d v="2024-01-26T00:00:00"/>
    <s v="Clothing"/>
    <s v="Male"/>
    <n v="32"/>
    <s v="Miami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1259"/>
    <s v="BF1550"/>
    <d v="2024-04-14T00:00:00"/>
    <d v="2024-04-14T00:00:00"/>
    <s v="Clothing"/>
    <s v="Male"/>
    <n v="21"/>
    <s v="Pittsburgh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6082"/>
    <s v="BF1550"/>
    <d v="2024-01-25T00:00:00"/>
    <d v="2024-01-25T00:00:00"/>
    <s v="Clothing"/>
    <s v="Female"/>
    <n v="31"/>
    <s v="Liverpool"/>
    <s v="Yes"/>
    <n v="97"/>
    <n v="137"/>
    <n v="3"/>
    <n v="411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9993"/>
    <s v="BF1549"/>
    <d v="2023-12-26T00:00:00"/>
    <d v="2023-12-26T00:00:00"/>
    <s v="Clothing"/>
    <s v="Male"/>
    <n v="28"/>
    <s v="Memphis"/>
    <s v="No"/>
    <n v="130"/>
    <n v="130"/>
    <n v="1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9164"/>
    <s v="BF1551"/>
    <d v="2024-01-31T00:00:00"/>
    <d v="2024-01-31T00:00:00"/>
    <s v="Ornaments"/>
    <s v="Female"/>
    <n v="22"/>
    <s v="San Francisco"/>
    <s v="No"/>
    <n v="15"/>
    <n v="15"/>
    <n v="5"/>
    <n v="7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8828"/>
    <s v="BF1548"/>
    <d v="2024-02-29T00:00:00"/>
    <d v="2024-02-29T00:00:00"/>
    <s v="Clothing"/>
    <s v="Female"/>
    <n v="28"/>
    <s v="San Francisc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7930"/>
    <s v="BF1548"/>
    <d v="2024-05-03T00:00:00"/>
    <d v="2024-05-03T00:00:00"/>
    <s v="Clothing"/>
    <s v="Male"/>
    <n v="26"/>
    <s v="New York"/>
    <s v="No"/>
    <n v="65"/>
    <n v="65"/>
    <n v="2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2097"/>
    <s v="BF1548"/>
    <d v="2024-02-22T00:00:00"/>
    <d v="2024-02-22T00:00:00"/>
    <s v="Clothing"/>
    <s v="Male"/>
    <n v="24"/>
    <s v="Manchester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4476"/>
    <s v="BF1549"/>
    <d v="2023-12-23T00:00:00"/>
    <d v="2023-12-23T00:00:00"/>
    <s v="Clothing"/>
    <s v="Female"/>
    <n v="27"/>
    <s v="Manchester"/>
    <s v="Yes"/>
    <n v="130"/>
    <n v="170"/>
    <n v="1"/>
    <n v="17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1009"/>
    <s v="BF1548"/>
    <d v="2024-04-29T00:00:00"/>
    <d v="2024-04-29T00:00:00"/>
    <s v="Clothing"/>
    <s v="Male"/>
    <n v="24"/>
    <s v="Glasgow"/>
    <s v="Yes"/>
    <n v="65"/>
    <n v="105"/>
    <n v="2"/>
    <n v="2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8586"/>
    <s v="BF1548"/>
    <d v="2024-07-18T00:00:00"/>
    <d v="2024-07-18T00:00:00"/>
    <s v="Clothing"/>
    <s v="Male"/>
    <n v="25"/>
    <s v="Sacramento"/>
    <s v="No"/>
    <n v="65"/>
    <n v="65"/>
    <n v="3"/>
    <n v="19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8751"/>
    <s v="BF1543"/>
    <d v="2023-11-25T00:00:00"/>
    <d v="2023-11-25T00:00:00"/>
    <s v="Clothing"/>
    <s v="Male"/>
    <n v="34"/>
    <s v="Toronto"/>
    <s v="Yes"/>
    <n v="100"/>
    <n v="125"/>
    <n v="1"/>
    <n v="12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2159"/>
    <s v="BF1543"/>
    <d v="2024-07-01T00:00:00"/>
    <d v="2024-07-01T00:00:00"/>
    <s v="Clothing"/>
    <s v="Male"/>
    <n v="24"/>
    <s v="San Antonio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0331"/>
    <s v="BF1554"/>
    <d v="2024-08-27T00:00:00"/>
    <d v="2024-08-27T00:00:00"/>
    <s v="Ornaments"/>
    <s v="Male"/>
    <n v="27"/>
    <s v="Liverpool"/>
    <s v="Yes"/>
    <n v="20"/>
    <n v="60"/>
    <n v="5"/>
    <n v="3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1695"/>
    <s v="BF1553"/>
    <d v="2024-04-11T00:00:00"/>
    <d v="2024-04-11T00:00:00"/>
    <s v="Ornaments"/>
    <s v="Male"/>
    <n v="19"/>
    <s v="Detroit"/>
    <s v="No"/>
    <n v="50"/>
    <n v="50"/>
    <n v="1"/>
    <n v="5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7557"/>
    <s v="BF1543"/>
    <d v="2024-10-08T00:00:00"/>
    <d v="2024-10-08T00:00:00"/>
    <s v="Clothing"/>
    <s v="Female"/>
    <n v="26"/>
    <s v="New Jersey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2689"/>
    <s v="BF1548"/>
    <d v="2024-06-19T00:00:00"/>
    <d v="2024-06-19T00:00:00"/>
    <s v="Clothing"/>
    <s v="Female"/>
    <n v="32"/>
    <s v="Paris"/>
    <s v="Yes"/>
    <n v="65"/>
    <n v="115"/>
    <n v="1"/>
    <n v="1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8726"/>
    <s v="BF1548"/>
    <d v="2024-10-13T00:00:00"/>
    <d v="2024-10-13T00:00:00"/>
    <s v="Clothing"/>
    <s v="Male"/>
    <n v="27"/>
    <s v="San Antonio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3848"/>
    <s v="BF1550"/>
    <d v="2024-07-22T00:00:00"/>
    <d v="2024-07-22T00:00:00"/>
    <s v="Clothing"/>
    <s v="Female"/>
    <n v="33"/>
    <s v="San Antonio"/>
    <s v="No"/>
    <n v="97"/>
    <n v="97"/>
    <n v="2"/>
    <n v="194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9344"/>
    <s v="BF1544"/>
    <d v="2024-02-20T00:00:00"/>
    <d v="2024-02-20T00:00:00"/>
    <s v="Other"/>
    <s v="Male"/>
    <n v="26"/>
    <s v="Manchester"/>
    <s v="Yes"/>
    <n v="9"/>
    <n v="49"/>
    <n v="1"/>
    <n v="4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8709"/>
    <s v="BF1548"/>
    <d v="2024-07-12T00:00:00"/>
    <d v="2024-07-12T00:00:00"/>
    <s v="Clothing"/>
    <s v="Male"/>
    <n v="25"/>
    <s v="Memphis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4515"/>
    <s v="BF1549"/>
    <d v="2024-05-04T00:00:00"/>
    <d v="2024-05-04T00:00:00"/>
    <s v="Clothing"/>
    <s v="Female"/>
    <n v="31"/>
    <s v="Miami"/>
    <s v="No"/>
    <n v="130"/>
    <n v="130"/>
    <n v="1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9587"/>
    <s v="BF1552"/>
    <d v="2024-04-25T00:00:00"/>
    <d v="2024-04-25T00:00:00"/>
    <s v="Ornaments"/>
    <s v="Female"/>
    <n v="30"/>
    <s v="Miami"/>
    <s v="No"/>
    <n v="45"/>
    <n v="45"/>
    <n v="1"/>
    <n v="4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1621"/>
    <s v="BF1546"/>
    <d v="2024-08-12T00:00:00"/>
    <d v="2024-08-12T00:00:00"/>
    <s v="Clothing"/>
    <s v="Male"/>
    <n v="34"/>
    <s v="San Francisco"/>
    <s v="No"/>
    <n v="118"/>
    <n v="118"/>
    <n v="2"/>
    <n v="236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2794"/>
    <s v="BF1545"/>
    <d v="2024-07-02T00:00:00"/>
    <d v="2024-07-02T00:00:00"/>
    <s v="Other"/>
    <s v="Male"/>
    <n v="21"/>
    <s v="Manchester"/>
    <s v="Yes"/>
    <n v="10"/>
    <n v="50"/>
    <n v="2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9716"/>
    <s v="BF1545"/>
    <d v="2023-12-17T00:00:00"/>
    <d v="2023-12-17T00:00:00"/>
    <s v="Other"/>
    <s v="Male"/>
    <n v="32"/>
    <s v="Miami"/>
    <s v="No"/>
    <n v="10"/>
    <n v="10"/>
    <n v="2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3580"/>
    <s v="BF1548"/>
    <d v="2023-12-26T00:00:00"/>
    <d v="2023-12-26T00:00:00"/>
    <s v="Clothing"/>
    <s v="Male"/>
    <n v="22"/>
    <s v="Detroit"/>
    <s v="No"/>
    <n v="65"/>
    <n v="65"/>
    <n v="4"/>
    <n v="26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0812"/>
    <s v="BF1554"/>
    <d v="2023-11-17T00:00:00"/>
    <d v="2023-11-17T00:00:00"/>
    <s v="Ornaments"/>
    <s v="Female"/>
    <n v="25"/>
    <s v="New York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8366"/>
    <s v="BF1546"/>
    <d v="2023-11-25T00:00:00"/>
    <d v="2023-11-25T00:00:00"/>
    <s v="Clothing"/>
    <s v="Male"/>
    <n v="21"/>
    <s v="Pittsburgh"/>
    <s v="No"/>
    <n v="118"/>
    <n v="118"/>
    <n v="1"/>
    <n v="1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6645"/>
    <s v="BF1543"/>
    <d v="2024-02-02T00:00:00"/>
    <d v="2024-02-02T00:00:00"/>
    <s v="Clothing"/>
    <s v="Male"/>
    <n v="27"/>
    <s v="Manchester"/>
    <s v="Yes"/>
    <n v="100"/>
    <n v="140"/>
    <n v="1"/>
    <n v="1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5403"/>
    <s v="BF1548"/>
    <d v="2024-10-22T00:00:00"/>
    <d v="2024-10-22T00:00:00"/>
    <s v="Clothing"/>
    <s v="Male"/>
    <n v="22"/>
    <s v="New Jersey"/>
    <s v="No"/>
    <n v="65"/>
    <n v="65"/>
    <n v="5"/>
    <n v="32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8809"/>
    <s v="BF1544"/>
    <d v="2024-06-23T00:00:00"/>
    <d v="2024-06-23T00:00:00"/>
    <s v="Other"/>
    <s v="Male"/>
    <n v="33"/>
    <s v="Cleveland"/>
    <s v="No"/>
    <n v="9"/>
    <n v="9"/>
    <n v="4"/>
    <n v="3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0521"/>
    <s v="BF1545"/>
    <d v="2023-12-25T00:00:00"/>
    <d v="2023-12-25T00:00:00"/>
    <s v="Other"/>
    <s v="Male"/>
    <n v="34"/>
    <s v="Paris"/>
    <s v="Yes"/>
    <n v="10"/>
    <n v="60"/>
    <n v="1"/>
    <n v="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5111"/>
    <s v="BF1549"/>
    <d v="2024-09-22T00:00:00"/>
    <d v="2024-09-22T00:00:00"/>
    <s v="Clothing"/>
    <s v="Male"/>
    <n v="18"/>
    <s v="San Francisco"/>
    <s v="No"/>
    <n v="130"/>
    <n v="130"/>
    <n v="1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0689"/>
    <s v="BF1551"/>
    <d v="2024-08-21T00:00:00"/>
    <d v="2024-08-21T00:00:00"/>
    <s v="Ornaments"/>
    <s v="Female"/>
    <n v="23"/>
    <s v="Liverpool"/>
    <s v="Yes"/>
    <n v="15"/>
    <n v="55"/>
    <n v="1"/>
    <n v="5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8362"/>
    <s v="BF1546"/>
    <d v="2024-09-11T00:00:00"/>
    <d v="2024-09-11T00:00:00"/>
    <s v="Clothing"/>
    <s v="Male"/>
    <n v="25"/>
    <s v="New Delhi"/>
    <s v="Yes"/>
    <n v="118"/>
    <n v="188"/>
    <n v="2"/>
    <n v="37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1285"/>
    <s v="BF1546"/>
    <d v="2024-09-04T00:00:00"/>
    <d v="2024-09-04T00:00:00"/>
    <s v="Clothing"/>
    <s v="Female"/>
    <n v="35"/>
    <s v="San Francisco"/>
    <s v="No"/>
    <n v="118"/>
    <n v="118"/>
    <n v="1"/>
    <n v="1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7660"/>
    <s v="BF1551"/>
    <d v="2024-03-04T00:00:00"/>
    <d v="2024-03-04T00:00:00"/>
    <s v="Ornaments"/>
    <s v="Male"/>
    <n v="29"/>
    <s v="Sydney"/>
    <s v="Yes"/>
    <n v="15"/>
    <n v="115"/>
    <n v="1"/>
    <n v="1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9411"/>
    <s v="BF1548"/>
    <d v="2024-02-18T00:00:00"/>
    <d v="2024-02-18T00:00:00"/>
    <s v="Clothing"/>
    <s v="Female"/>
    <n v="33"/>
    <s v="New Jersey"/>
    <s v="No"/>
    <n v="65"/>
    <n v="65"/>
    <n v="4"/>
    <n v="26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4142"/>
    <s v="BF1548"/>
    <d v="2024-01-19T00:00:00"/>
    <d v="2024-01-19T00:00:00"/>
    <s v="Clothing"/>
    <s v="Male"/>
    <n v="28"/>
    <s v="New Jersey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5715"/>
    <s v="BF1547"/>
    <d v="2024-01-01T00:00:00"/>
    <d v="2024-01-01T00:00:00"/>
    <s v="Ornaments"/>
    <s v="Male"/>
    <n v="19"/>
    <s v="Detroit"/>
    <s v="No"/>
    <n v="32"/>
    <n v="32"/>
    <n v="1"/>
    <n v="3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0175"/>
    <s v="BF1550"/>
    <d v="2024-07-07T00:00:00"/>
    <d v="2024-07-07T00:00:00"/>
    <s v="Clothing"/>
    <s v="Male"/>
    <n v="31"/>
    <s v="Memphis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0279"/>
    <s v="BF1548"/>
    <d v="2024-01-03T00:00:00"/>
    <d v="2024-01-03T00:00:00"/>
    <s v="Clothing"/>
    <s v="Female"/>
    <n v="27"/>
    <s v="Las Vegas"/>
    <s v="No"/>
    <n v="65"/>
    <n v="65"/>
    <n v="3"/>
    <n v="19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5446"/>
    <s v="BF1551"/>
    <d v="2024-07-05T00:00:00"/>
    <d v="2024-07-05T00:00:00"/>
    <s v="Ornaments"/>
    <s v="Female"/>
    <n v="32"/>
    <s v="Dublin"/>
    <s v="Yes"/>
    <n v="15"/>
    <n v="55"/>
    <n v="1"/>
    <n v="5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1264"/>
    <s v="BF1551"/>
    <d v="2024-08-24T00:00:00"/>
    <d v="2024-08-24T00:00:00"/>
    <s v="Ornaments"/>
    <s v="Male"/>
    <n v="24"/>
    <s v="Las Vegas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7955"/>
    <s v="BF1550"/>
    <d v="2023-12-16T00:00:00"/>
    <d v="2023-12-16T00:00:00"/>
    <s v="Clothing"/>
    <s v="Male"/>
    <n v="28"/>
    <s v="Las Vegas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5020"/>
    <s v="BF1554"/>
    <d v="2024-10-16T00:00:00"/>
    <d v="2024-10-16T00:00:00"/>
    <s v="Ornaments"/>
    <s v="Male"/>
    <n v="23"/>
    <s v="Detroit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1198"/>
    <s v="BF1547"/>
    <d v="2024-03-24T00:00:00"/>
    <d v="2024-03-24T00:00:00"/>
    <s v="Ornaments"/>
    <s v="Male"/>
    <n v="21"/>
    <s v="Portland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5487"/>
    <s v="BF1550"/>
    <d v="2024-03-29T00:00:00"/>
    <d v="2024-03-29T00:00:00"/>
    <s v="Clothing"/>
    <s v="Male"/>
    <n v="33"/>
    <s v="Las Vegas"/>
    <s v="No"/>
    <n v="97"/>
    <n v="97"/>
    <n v="3"/>
    <n v="291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9327"/>
    <s v="BF1543"/>
    <d v="2024-09-22T00:00:00"/>
    <d v="2024-09-22T00:00:00"/>
    <s v="Clothing"/>
    <s v="Male"/>
    <n v="18"/>
    <s v="Sacramento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9318"/>
    <s v="BF1548"/>
    <d v="2024-05-29T00:00:00"/>
    <d v="2024-05-29T00:00:00"/>
    <s v="Clothing"/>
    <s v="Male"/>
    <n v="33"/>
    <s v="New York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9683"/>
    <s v="BF1544"/>
    <d v="2024-06-12T00:00:00"/>
    <d v="2024-06-12T00:00:00"/>
    <s v="Other"/>
    <s v="Male"/>
    <n v="19"/>
    <s v="Toronto"/>
    <s v="Yes"/>
    <n v="9"/>
    <n v="34"/>
    <n v="1"/>
    <n v="34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1579"/>
    <s v="BF1552"/>
    <d v="2024-08-06T00:00:00"/>
    <d v="2024-08-06T00:00:00"/>
    <s v="Ornaments"/>
    <s v="Male"/>
    <n v="18"/>
    <s v="Sydney"/>
    <s v="Yes"/>
    <n v="45"/>
    <n v="145"/>
    <n v="2"/>
    <n v="2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2818"/>
    <s v="BF1551"/>
    <d v="2023-11-21T00:00:00"/>
    <d v="2023-11-21T00:00:00"/>
    <s v="Ornaments"/>
    <s v="Female"/>
    <n v="29"/>
    <s v="London"/>
    <s v="Yes"/>
    <n v="15"/>
    <n v="55"/>
    <n v="3"/>
    <n v="1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8633"/>
    <s v="BF1545"/>
    <d v="2023-12-31T00:00:00"/>
    <d v="2023-12-31T00:00:00"/>
    <s v="Other"/>
    <s v="Male"/>
    <n v="26"/>
    <s v="London"/>
    <s v="Yes"/>
    <n v="1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0958"/>
    <s v="BF1546"/>
    <d v="2024-05-06T00:00:00"/>
    <d v="2024-05-06T00:00:00"/>
    <s v="Clothing"/>
    <s v="Male"/>
    <n v="31"/>
    <s v="New Delhi"/>
    <s v="Yes"/>
    <n v="118"/>
    <n v="188"/>
    <n v="1"/>
    <n v="18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4701"/>
    <s v="BF1551"/>
    <d v="2024-07-20T00:00:00"/>
    <d v="2024-07-20T00:00:00"/>
    <s v="Ornaments"/>
    <s v="Male"/>
    <n v="27"/>
    <s v="San Francisco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7947"/>
    <s v="BF1547"/>
    <d v="2024-01-09T00:00:00"/>
    <d v="2024-01-09T00:00:00"/>
    <s v="Ornaments"/>
    <s v="Female"/>
    <n v="20"/>
    <s v="Toronto"/>
    <s v="Yes"/>
    <n v="32"/>
    <n v="57"/>
    <n v="1"/>
    <n v="5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7437"/>
    <s v="BF1551"/>
    <d v="2024-04-20T00:00:00"/>
    <d v="2024-04-20T00:00:00"/>
    <s v="Ornaments"/>
    <s v="Male"/>
    <n v="25"/>
    <s v="Memphis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4083"/>
    <s v="BF1543"/>
    <d v="2024-08-08T00:00:00"/>
    <d v="2024-08-08T00:00:00"/>
    <s v="Clothing"/>
    <s v="Male"/>
    <n v="22"/>
    <s v="Paris"/>
    <s v="Yes"/>
    <n v="100"/>
    <n v="150"/>
    <n v="1"/>
    <n v="15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9011"/>
    <s v="BF1554"/>
    <d v="2024-03-24T00:00:00"/>
    <d v="2024-03-24T00:00:00"/>
    <s v="Ornaments"/>
    <s v="Male"/>
    <n v="35"/>
    <s v="Sacramento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6974"/>
    <s v="BF1548"/>
    <d v="2023-12-05T00:00:00"/>
    <d v="2023-12-05T00:00:00"/>
    <s v="Clothing"/>
    <s v="Male"/>
    <n v="26"/>
    <s v="Cardiff"/>
    <s v="Yes"/>
    <n v="65"/>
    <n v="105"/>
    <n v="1"/>
    <n v="10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8146"/>
    <s v="BF1550"/>
    <d v="2024-01-12T00:00:00"/>
    <d v="2024-01-12T00:00:00"/>
    <s v="Clothing"/>
    <s v="Female"/>
    <n v="34"/>
    <s v="Austin"/>
    <s v="No"/>
    <n v="97"/>
    <n v="97"/>
    <n v="2"/>
    <n v="194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0783"/>
    <s v="BF1550"/>
    <d v="2024-06-27T00:00:00"/>
    <d v="2024-06-27T00:00:00"/>
    <s v="Clothing"/>
    <s v="Male"/>
    <n v="29"/>
    <s v="Liverpool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2272"/>
    <s v="BF1545"/>
    <d v="2024-01-26T00:00:00"/>
    <d v="2024-01-26T00:00:00"/>
    <s v="Other"/>
    <s v="Male"/>
    <n v="31"/>
    <s v="Montreal"/>
    <s v="Yes"/>
    <n v="10"/>
    <n v="35"/>
    <n v="4"/>
    <n v="14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2475"/>
    <s v="BF1549"/>
    <d v="2024-07-29T00:00:00"/>
    <d v="2024-07-29T00:00:00"/>
    <s v="Clothing"/>
    <s v="Female"/>
    <n v="20"/>
    <s v="New Delhi"/>
    <s v="Yes"/>
    <n v="130"/>
    <n v="200"/>
    <n v="1"/>
    <n v="2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0467"/>
    <s v="BF1548"/>
    <d v="2024-05-18T00:00:00"/>
    <d v="2024-05-18T00:00:00"/>
    <s v="Clothing"/>
    <s v="Female"/>
    <n v="20"/>
    <s v="Pittsburgh"/>
    <s v="No"/>
    <n v="65"/>
    <n v="65"/>
    <n v="2"/>
    <n v="13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3861"/>
    <s v="BF1545"/>
    <d v="2024-04-15T00:00:00"/>
    <d v="2024-04-15T00:00:00"/>
    <s v="Other"/>
    <s v="Male"/>
    <n v="33"/>
    <s v="Memphis"/>
    <s v="No"/>
    <n v="10"/>
    <n v="10"/>
    <n v="2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4035"/>
    <s v="BF1548"/>
    <d v="2024-06-27T00:00:00"/>
    <d v="2024-06-27T00:00:00"/>
    <s v="Clothing"/>
    <s v="Male"/>
    <n v="21"/>
    <s v="Sydney"/>
    <s v="Yes"/>
    <n v="65"/>
    <n v="165"/>
    <n v="1"/>
    <n v="1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7286"/>
    <s v="BF1545"/>
    <d v="2024-02-17T00:00:00"/>
    <d v="2024-02-17T00:00:00"/>
    <s v="Other"/>
    <s v="Female"/>
    <n v="23"/>
    <s v="Portland"/>
    <s v="No"/>
    <n v="10"/>
    <n v="10"/>
    <n v="1"/>
    <n v="1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0593"/>
    <s v="BF1543"/>
    <d v="2024-02-23T00:00:00"/>
    <d v="2024-02-23T00:00:00"/>
    <s v="Clothing"/>
    <s v="Male"/>
    <n v="33"/>
    <s v="New Delhi"/>
    <s v="Yes"/>
    <n v="100"/>
    <n v="170"/>
    <n v="1"/>
    <n v="17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2285"/>
    <s v="BF1548"/>
    <d v="2024-03-10T00:00:00"/>
    <d v="2024-03-10T00:00:00"/>
    <s v="Clothing"/>
    <s v="Male"/>
    <n v="24"/>
    <s v="Las Vegas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8440"/>
    <s v="BF1551"/>
    <d v="2024-08-09T00:00:00"/>
    <d v="2024-08-09T00:00:00"/>
    <s v="Ornaments"/>
    <s v="Male"/>
    <n v="22"/>
    <s v="Cleveland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8922"/>
    <s v="BF1544"/>
    <d v="2024-07-07T00:00:00"/>
    <d v="2024-07-07T00:00:00"/>
    <s v="Other"/>
    <s v="Female"/>
    <n v="33"/>
    <s v="Las Vegas"/>
    <s v="No"/>
    <n v="9"/>
    <n v="9"/>
    <n v="1"/>
    <n v="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2487"/>
    <s v="BF1552"/>
    <d v="2024-06-29T00:00:00"/>
    <d v="2024-06-29T00:00:00"/>
    <s v="Ornaments"/>
    <s v="Male"/>
    <n v="30"/>
    <s v="Las Vegas"/>
    <s v="No"/>
    <n v="45"/>
    <n v="45"/>
    <n v="1"/>
    <n v="4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0372"/>
    <s v="BF1543"/>
    <d v="2023-11-25T00:00:00"/>
    <d v="2023-11-25T00:00:00"/>
    <s v="Clothing"/>
    <s v="Male"/>
    <n v="28"/>
    <s v="Cleveland"/>
    <s v="No"/>
    <n v="100"/>
    <n v="100"/>
    <n v="3"/>
    <n v="3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8147"/>
    <s v="BF1551"/>
    <d v="2024-01-02T00:00:00"/>
    <d v="2024-01-02T00:00:00"/>
    <s v="Ornaments"/>
    <s v="Male"/>
    <n v="31"/>
    <s v="Memphis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2966"/>
    <s v="BF1545"/>
    <d v="2024-09-03T00:00:00"/>
    <d v="2024-09-03T00:00:00"/>
    <s v="Other"/>
    <s v="Male"/>
    <n v="25"/>
    <s v="London"/>
    <s v="Yes"/>
    <n v="10"/>
    <n v="50"/>
    <n v="1"/>
    <n v="5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0576"/>
    <s v="BF1548"/>
    <d v="2024-05-02T00:00:00"/>
    <d v="2024-05-02T00:00:00"/>
    <s v="Clothing"/>
    <s v="Female"/>
    <n v="27"/>
    <s v="Pittsburgh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6672"/>
    <s v="BF1548"/>
    <d v="2024-01-23T00:00:00"/>
    <d v="2024-01-23T00:00:00"/>
    <s v="Clothing"/>
    <s v="Male"/>
    <n v="25"/>
    <s v="New York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2587"/>
    <s v="BF1554"/>
    <d v="2024-07-02T00:00:00"/>
    <d v="2024-07-02T00:00:00"/>
    <s v="Ornaments"/>
    <s v="Male"/>
    <n v="25"/>
    <s v="Austin"/>
    <s v="No"/>
    <n v="20"/>
    <n v="20"/>
    <n v="5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1223"/>
    <s v="BF1551"/>
    <d v="2024-11-02T00:00:00"/>
    <d v="2024-11-02T00:00:00"/>
    <s v="Ornaments"/>
    <s v="Male"/>
    <n v="28"/>
    <s v="Mumbai"/>
    <s v="Yes"/>
    <n v="15"/>
    <n v="85"/>
    <n v="1"/>
    <n v="8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46788"/>
    <s v="BF1543"/>
    <d v="2024-03-31T00:00:00"/>
    <d v="2024-03-31T00:00:00"/>
    <s v="Clothing"/>
    <s v="Male"/>
    <n v="28"/>
    <s v="San Francisco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5128"/>
    <s v="BF1545"/>
    <d v="2024-02-08T00:00:00"/>
    <d v="2024-02-08T00:00:00"/>
    <s v="Other"/>
    <s v="Male"/>
    <n v="22"/>
    <s v="Las Vegas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5678"/>
    <s v="BF1544"/>
    <d v="2024-09-23T00:00:00"/>
    <d v="2024-09-23T00:00:00"/>
    <s v="Other"/>
    <s v="Male"/>
    <n v="19"/>
    <s v="Portland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6406"/>
    <s v="BF1551"/>
    <d v="2024-05-08T00:00:00"/>
    <d v="2024-05-08T00:00:00"/>
    <s v="Ornaments"/>
    <s v="Male"/>
    <n v="31"/>
    <s v="Manchester"/>
    <s v="Yes"/>
    <n v="15"/>
    <n v="55"/>
    <n v="1"/>
    <n v="5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9440"/>
    <s v="BF1550"/>
    <d v="2024-07-24T00:00:00"/>
    <d v="2024-07-24T00:00:00"/>
    <s v="Clothing"/>
    <s v="Male"/>
    <n v="34"/>
    <s v="Manchester"/>
    <s v="Yes"/>
    <n v="97"/>
    <n v="137"/>
    <n v="1"/>
    <n v="13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2095"/>
    <s v="BF1549"/>
    <d v="2024-09-13T00:00:00"/>
    <d v="2024-09-13T00:00:00"/>
    <s v="Clothing"/>
    <s v="Female"/>
    <n v="23"/>
    <s v="Pittsburgh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1378"/>
    <s v="BF1547"/>
    <d v="2024-01-28T00:00:00"/>
    <d v="2024-01-28T00:00:00"/>
    <s v="Ornaments"/>
    <s v="Male"/>
    <n v="21"/>
    <s v="Dublin"/>
    <s v="Yes"/>
    <n v="32"/>
    <n v="72"/>
    <n v="1"/>
    <n v="7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4545"/>
    <s v="BF1544"/>
    <d v="2024-08-11T00:00:00"/>
    <d v="2024-08-11T00:00:00"/>
    <s v="Other"/>
    <s v="Female"/>
    <n v="20"/>
    <s v="Sacramento"/>
    <s v="No"/>
    <n v="9"/>
    <n v="9"/>
    <n v="4"/>
    <n v="36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9236"/>
    <s v="BF1553"/>
    <d v="2024-04-01T00:00:00"/>
    <d v="2024-04-01T00:00:00"/>
    <s v="Ornaments"/>
    <s v="Male"/>
    <n v="23"/>
    <s v="San Francisco"/>
    <s v="No"/>
    <n v="50"/>
    <n v="50"/>
    <n v="4"/>
    <n v="2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0723"/>
    <s v="BF1543"/>
    <d v="2024-07-12T00:00:00"/>
    <d v="2024-07-12T00:00:00"/>
    <s v="Clothing"/>
    <s v="Female"/>
    <n v="25"/>
    <s v="Cleveland"/>
    <s v="No"/>
    <n v="100"/>
    <n v="100"/>
    <n v="5"/>
    <n v="5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1515"/>
    <s v="BF1548"/>
    <d v="2024-06-22T00:00:00"/>
    <d v="2024-06-22T00:00:00"/>
    <s v="Clothing"/>
    <s v="Male"/>
    <n v="25"/>
    <s v="Paris"/>
    <s v="Yes"/>
    <n v="65"/>
    <n v="115"/>
    <n v="2"/>
    <n v="2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8075"/>
    <s v="BF1544"/>
    <d v="2024-10-02T00:00:00"/>
    <d v="2024-10-02T00:00:00"/>
    <s v="Other"/>
    <s v="Female"/>
    <n v="21"/>
    <s v="Las Vegas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8482"/>
    <s v="BF1548"/>
    <d v="2024-08-07T00:00:00"/>
    <d v="2024-08-07T00:00:00"/>
    <s v="Clothing"/>
    <s v="Female"/>
    <n v="19"/>
    <s v="Pittsburgh"/>
    <s v="No"/>
    <n v="65"/>
    <n v="65"/>
    <n v="3"/>
    <n v="19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5601"/>
    <s v="BF1550"/>
    <d v="2023-11-11T00:00:00"/>
    <d v="2023-11-11T00:00:00"/>
    <s v="Clothing"/>
    <s v="Male"/>
    <n v="19"/>
    <s v="Toronto"/>
    <s v="Yes"/>
    <n v="97"/>
    <n v="122"/>
    <n v="1"/>
    <n v="122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1448"/>
    <s v="BF1551"/>
    <d v="2023-12-11T00:00:00"/>
    <d v="2023-12-11T00:00:00"/>
    <s v="Ornaments"/>
    <s v="Female"/>
    <n v="27"/>
    <s v="Cardiff"/>
    <s v="Yes"/>
    <n v="15"/>
    <n v="55"/>
    <n v="3"/>
    <n v="1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8333"/>
    <s v="BF1551"/>
    <d v="2024-03-16T00:00:00"/>
    <d v="2024-03-16T00:00:00"/>
    <s v="Ornaments"/>
    <s v="Male"/>
    <n v="23"/>
    <s v="Cleveland"/>
    <s v="No"/>
    <n v="15"/>
    <n v="15"/>
    <n v="3"/>
    <n v="4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0490"/>
    <s v="BF1555"/>
    <d v="2023-12-23T00:00:00"/>
    <d v="2023-12-23T00:00:00"/>
    <s v="Other"/>
    <s v="Male"/>
    <n v="33"/>
    <s v="San Antonio"/>
    <s v="No"/>
    <n v="23"/>
    <n v="23"/>
    <n v="1"/>
    <n v="23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2921"/>
    <s v="BF1550"/>
    <d v="2024-07-23T00:00:00"/>
    <d v="2024-07-23T00:00:00"/>
    <s v="Clothing"/>
    <s v="Female"/>
    <n v="20"/>
    <s v="Pittsburgh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4218"/>
    <s v="BF1543"/>
    <d v="2024-09-20T00:00:00"/>
    <d v="2024-09-20T00:00:00"/>
    <s v="Clothing"/>
    <s v="Male"/>
    <n v="24"/>
    <s v="Paris"/>
    <s v="Yes"/>
    <n v="100"/>
    <n v="150"/>
    <n v="1"/>
    <n v="15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3488"/>
    <s v="BF1548"/>
    <d v="2024-06-30T00:00:00"/>
    <d v="2024-06-30T00:00:00"/>
    <s v="Clothing"/>
    <s v="Male"/>
    <n v="28"/>
    <s v="San Antoni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6483"/>
    <s v="BF1553"/>
    <d v="2024-06-19T00:00:00"/>
    <d v="2024-06-19T00:00:00"/>
    <s v="Ornaments"/>
    <s v="Female"/>
    <n v="30"/>
    <s v="New York"/>
    <s v="No"/>
    <n v="50"/>
    <n v="50"/>
    <n v="3"/>
    <n v="1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5498"/>
    <s v="BF1547"/>
    <d v="2024-04-06T00:00:00"/>
    <d v="2024-04-06T00:00:00"/>
    <s v="Ornaments"/>
    <s v="Male"/>
    <n v="29"/>
    <s v="San Francisco"/>
    <s v="No"/>
    <n v="32"/>
    <n v="32"/>
    <n v="1"/>
    <n v="32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5062"/>
    <s v="BF1544"/>
    <d v="2024-08-27T00:00:00"/>
    <d v="2024-08-27T00:00:00"/>
    <s v="Other"/>
    <s v="Male"/>
    <n v="32"/>
    <s v="Miami"/>
    <s v="No"/>
    <n v="9"/>
    <n v="9"/>
    <n v="3"/>
    <n v="2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4257"/>
    <s v="BF1550"/>
    <d v="2024-04-05T00:00:00"/>
    <d v="2024-04-05T00:00:00"/>
    <s v="Clothing"/>
    <s v="Male"/>
    <n v="35"/>
    <s v="Cleveland"/>
    <s v="No"/>
    <n v="97"/>
    <n v="97"/>
    <n v="5"/>
    <n v="48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7832"/>
    <s v="BF1554"/>
    <d v="2024-08-06T00:00:00"/>
    <d v="2024-08-06T00:00:00"/>
    <s v="Ornaments"/>
    <s v="Female"/>
    <n v="35"/>
    <s v="Austin"/>
    <s v="No"/>
    <n v="20"/>
    <n v="20"/>
    <n v="2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3729"/>
    <s v="BF1543"/>
    <d v="2024-05-21T00:00:00"/>
    <d v="2024-05-21T00:00:00"/>
    <s v="Clothing"/>
    <s v="Male"/>
    <n v="29"/>
    <s v="Pittsburgh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0439"/>
    <s v="BF1545"/>
    <d v="2024-01-02T00:00:00"/>
    <d v="2024-01-02T00:00:00"/>
    <s v="Other"/>
    <s v="Male"/>
    <n v="28"/>
    <s v="Miami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6610"/>
    <s v="BF1544"/>
    <d v="2024-02-02T00:00:00"/>
    <d v="2024-02-02T00:00:00"/>
    <s v="Other"/>
    <s v="Female"/>
    <n v="30"/>
    <s v="Las Vegas"/>
    <s v="No"/>
    <n v="9"/>
    <n v="9"/>
    <n v="5"/>
    <n v="4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6345"/>
    <s v="BF1553"/>
    <d v="2024-10-09T00:00:00"/>
    <d v="2024-10-09T00:00:00"/>
    <s v="Ornaments"/>
    <s v="Male"/>
    <n v="18"/>
    <s v="Detroit"/>
    <s v="No"/>
    <n v="5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8734"/>
    <s v="BF1548"/>
    <d v="2024-04-16T00:00:00"/>
    <d v="2024-04-16T00:00:00"/>
    <s v="Clothing"/>
    <s v="Female"/>
    <n v="29"/>
    <s v="Cardiff"/>
    <s v="Yes"/>
    <n v="65"/>
    <n v="105"/>
    <n v="3"/>
    <n v="3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6962"/>
    <s v="BF1548"/>
    <d v="2024-10-29T00:00:00"/>
    <d v="2024-10-29T00:00:00"/>
    <s v="Clothing"/>
    <s v="Male"/>
    <n v="18"/>
    <s v="Pittsburgh"/>
    <s v="No"/>
    <n v="65"/>
    <n v="65"/>
    <n v="2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5042"/>
    <s v="BF1547"/>
    <d v="2023-12-08T00:00:00"/>
    <d v="2023-12-08T00:00:00"/>
    <s v="Ornaments"/>
    <s v="Male"/>
    <n v="21"/>
    <s v="Miami"/>
    <s v="No"/>
    <n v="32"/>
    <n v="32"/>
    <n v="2"/>
    <n v="64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5369"/>
    <s v="BF1548"/>
    <d v="2024-03-16T00:00:00"/>
    <d v="2024-03-16T00:00:00"/>
    <s v="Clothing"/>
    <s v="Male"/>
    <n v="24"/>
    <s v="Detroit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8645"/>
    <s v="BF1554"/>
    <d v="2024-06-27T00:00:00"/>
    <d v="2024-06-27T00:00:00"/>
    <s v="Ornaments"/>
    <s v="Female"/>
    <n v="34"/>
    <s v="Liverpool"/>
    <s v="Yes"/>
    <n v="20"/>
    <n v="60"/>
    <n v="2"/>
    <n v="1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9754"/>
    <s v="BF1550"/>
    <d v="2024-05-21T00:00:00"/>
    <d v="2024-05-21T00:00:00"/>
    <s v="Clothing"/>
    <s v="Male"/>
    <n v="33"/>
    <s v="New York"/>
    <s v="No"/>
    <n v="97"/>
    <n v="97"/>
    <n v="2"/>
    <n v="19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5045"/>
    <s v="BF1544"/>
    <d v="2024-01-30T00:00:00"/>
    <d v="2024-01-30T00:00:00"/>
    <s v="Other"/>
    <s v="Male"/>
    <n v="25"/>
    <s v="Cleveland"/>
    <s v="No"/>
    <n v="9"/>
    <n v="9"/>
    <n v="1"/>
    <n v="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8996"/>
    <s v="BF1550"/>
    <d v="2024-05-18T00:00:00"/>
    <d v="2024-05-18T00:00:00"/>
    <s v="Clothing"/>
    <s v="Female"/>
    <n v="35"/>
    <s v="New Delhi"/>
    <s v="Yes"/>
    <n v="97"/>
    <n v="167"/>
    <n v="1"/>
    <n v="16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6516"/>
    <s v="BF1549"/>
    <d v="2023-12-15T00:00:00"/>
    <d v="2023-12-15T00:00:00"/>
    <s v="Clothing"/>
    <s v="Female"/>
    <n v="24"/>
    <s v="Detroit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5692"/>
    <s v="BF1554"/>
    <d v="2024-03-28T00:00:00"/>
    <d v="2024-03-28T00:00:00"/>
    <s v="Ornaments"/>
    <s v="Male"/>
    <n v="29"/>
    <s v="San Francisco"/>
    <s v="No"/>
    <n v="20"/>
    <n v="20"/>
    <n v="1"/>
    <n v="2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4642"/>
    <s v="BF1551"/>
    <d v="2024-01-26T00:00:00"/>
    <d v="2024-01-26T00:00:00"/>
    <s v="Ornaments"/>
    <s v="Male"/>
    <n v="35"/>
    <s v="Austin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4160"/>
    <s v="BF1544"/>
    <d v="2024-01-31T00:00:00"/>
    <d v="2024-01-31T00:00:00"/>
    <s v="Other"/>
    <s v="Male"/>
    <n v="27"/>
    <s v="Las Vegas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1242"/>
    <s v="BF1545"/>
    <d v="2023-12-18T00:00:00"/>
    <d v="2023-12-18T00:00:00"/>
    <s v="Other"/>
    <s v="Male"/>
    <n v="27"/>
    <s v="Austin"/>
    <s v="No"/>
    <n v="10"/>
    <n v="10"/>
    <n v="4"/>
    <n v="4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8051"/>
    <s v="BF1555"/>
    <d v="2024-09-26T00:00:00"/>
    <d v="2024-09-26T00:00:00"/>
    <s v="Other"/>
    <s v="Male"/>
    <n v="19"/>
    <s v="New Jersey"/>
    <s v="No"/>
    <n v="23"/>
    <n v="23"/>
    <n v="5"/>
    <n v="1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5040"/>
    <s v="BF1543"/>
    <d v="2024-10-12T00:00:00"/>
    <d v="2024-10-12T00:00:00"/>
    <s v="Clothing"/>
    <s v="Male"/>
    <n v="20"/>
    <s v="Pittsburgh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5141"/>
    <s v="BF1543"/>
    <d v="2024-08-21T00:00:00"/>
    <d v="2024-08-21T00:00:00"/>
    <s v="Clothing"/>
    <s v="Male"/>
    <n v="28"/>
    <s v="New York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7266"/>
    <s v="BF1545"/>
    <d v="2024-07-28T00:00:00"/>
    <d v="2024-07-28T00:00:00"/>
    <s v="Other"/>
    <s v="Female"/>
    <n v="28"/>
    <s v="Pittsburgh"/>
    <s v="No"/>
    <n v="10"/>
    <n v="10"/>
    <n v="4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1271"/>
    <s v="BF1548"/>
    <d v="2024-10-30T00:00:00"/>
    <d v="2024-10-30T00:00:00"/>
    <s v="Clothing"/>
    <s v="Male"/>
    <n v="22"/>
    <s v="Miami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8628"/>
    <s v="BF1548"/>
    <d v="2024-05-31T00:00:00"/>
    <d v="2024-05-31T00:00:00"/>
    <s v="Clothing"/>
    <s v="Male"/>
    <n v="24"/>
    <s v="Cardiff"/>
    <s v="Yes"/>
    <n v="65"/>
    <n v="105"/>
    <n v="1"/>
    <n v="10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7244"/>
    <s v="BF1551"/>
    <d v="2023-11-23T00:00:00"/>
    <d v="2023-11-23T00:00:00"/>
    <s v="Ornaments"/>
    <s v="Female"/>
    <n v="18"/>
    <s v="Paris"/>
    <s v="Yes"/>
    <n v="1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2796"/>
    <s v="BF1548"/>
    <d v="2024-05-12T00:00:00"/>
    <d v="2024-05-12T00:00:00"/>
    <s v="Clothing"/>
    <s v="Female"/>
    <n v="19"/>
    <s v="New Delhi"/>
    <s v="Yes"/>
    <n v="65"/>
    <n v="135"/>
    <n v="1"/>
    <n v="13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7705"/>
    <s v="BF1550"/>
    <d v="2024-04-04T00:00:00"/>
    <d v="2024-04-04T00:00:00"/>
    <s v="Clothing"/>
    <s v="Male"/>
    <n v="22"/>
    <s v="Liverpool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8416"/>
    <s v="BF1545"/>
    <d v="2024-05-27T00:00:00"/>
    <d v="2024-05-27T00:00:00"/>
    <s v="Other"/>
    <s v="Male"/>
    <n v="28"/>
    <s v="Austin"/>
    <s v="No"/>
    <n v="10"/>
    <n v="10"/>
    <n v="3"/>
    <n v="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5092"/>
    <s v="BF1551"/>
    <d v="2024-01-24T00:00:00"/>
    <d v="2024-01-24T00:00:00"/>
    <s v="Ornaments"/>
    <s v="Male"/>
    <n v="30"/>
    <s v="Las Vegas"/>
    <s v="No"/>
    <n v="15"/>
    <n v="15"/>
    <n v="4"/>
    <n v="6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5534"/>
    <s v="BF1553"/>
    <d v="2024-03-12T00:00:00"/>
    <d v="2024-03-12T00:00:00"/>
    <s v="Ornaments"/>
    <s v="Male"/>
    <n v="24"/>
    <s v="San Antonio"/>
    <s v="No"/>
    <n v="50"/>
    <n v="50"/>
    <n v="2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7517"/>
    <s v="BF1551"/>
    <d v="2024-01-06T00:00:00"/>
    <d v="2024-01-06T00:00:00"/>
    <s v="Ornaments"/>
    <s v="Female"/>
    <n v="33"/>
    <s v="New Jersey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2044"/>
    <s v="BF1549"/>
    <d v="2024-01-10T00:00:00"/>
    <d v="2024-01-10T00:00:00"/>
    <s v="Clothing"/>
    <s v="Male"/>
    <n v="30"/>
    <s v="Dublin"/>
    <s v="Yes"/>
    <n v="130"/>
    <n v="170"/>
    <n v="1"/>
    <n v="17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7558"/>
    <s v="BF1548"/>
    <d v="2024-01-16T00:00:00"/>
    <d v="2024-01-16T00:00:00"/>
    <s v="Clothing"/>
    <s v="Male"/>
    <n v="31"/>
    <s v="New York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6673"/>
    <s v="BF1551"/>
    <d v="2024-01-31T00:00:00"/>
    <d v="2024-01-31T00:00:00"/>
    <s v="Ornaments"/>
    <s v="Male"/>
    <n v="31"/>
    <s v="Memphis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8732"/>
    <s v="BF1545"/>
    <d v="2024-02-20T00:00:00"/>
    <d v="2024-02-20T00:00:00"/>
    <s v="Other"/>
    <s v="Male"/>
    <n v="24"/>
    <s v="New Jersey"/>
    <s v="No"/>
    <n v="10"/>
    <n v="10"/>
    <n v="1"/>
    <n v="1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6462"/>
    <s v="BF1548"/>
    <d v="2024-03-03T00:00:00"/>
    <d v="2024-03-03T00:00:00"/>
    <s v="Clothing"/>
    <s v="Male"/>
    <n v="21"/>
    <s v="Austin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1199"/>
    <s v="BF1544"/>
    <d v="2024-04-25T00:00:00"/>
    <d v="2024-04-25T00:00:00"/>
    <s v="Other"/>
    <s v="Male"/>
    <n v="28"/>
    <s v="Paris"/>
    <s v="Yes"/>
    <n v="9"/>
    <n v="59"/>
    <n v="1"/>
    <n v="5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0180"/>
    <s v="BF1550"/>
    <d v="2024-05-13T00:00:00"/>
    <d v="2024-05-13T00:00:00"/>
    <s v="Clothing"/>
    <s v="Male"/>
    <n v="35"/>
    <s v="Austin"/>
    <s v="No"/>
    <n v="97"/>
    <n v="97"/>
    <n v="4"/>
    <n v="38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6774"/>
    <s v="BF1544"/>
    <d v="2024-03-25T00:00:00"/>
    <d v="2024-03-25T00:00:00"/>
    <s v="Other"/>
    <s v="Male"/>
    <n v="26"/>
    <s v="New York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7908"/>
    <s v="BF1545"/>
    <d v="2024-06-26T00:00:00"/>
    <d v="2024-06-26T00:00:00"/>
    <s v="Other"/>
    <s v="Male"/>
    <n v="27"/>
    <s v="Detroit"/>
    <s v="No"/>
    <n v="10"/>
    <n v="10"/>
    <n v="4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0654"/>
    <s v="BF1548"/>
    <d v="2024-08-23T00:00:00"/>
    <d v="2024-08-23T00:00:00"/>
    <s v="Clothing"/>
    <s v="Male"/>
    <n v="31"/>
    <s v="Glasgow"/>
    <s v="Yes"/>
    <n v="65"/>
    <n v="105"/>
    <n v="1"/>
    <n v="10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2192"/>
    <s v="BF1543"/>
    <d v="2024-05-31T00:00:00"/>
    <d v="2024-05-31T00:00:00"/>
    <s v="Clothing"/>
    <s v="Female"/>
    <n v="24"/>
    <s v="Sydney"/>
    <s v="Yes"/>
    <n v="100"/>
    <n v="200"/>
    <n v="2"/>
    <n v="4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7495"/>
    <s v="BF1550"/>
    <d v="2024-02-27T00:00:00"/>
    <d v="2024-02-27T00:00:00"/>
    <s v="Clothing"/>
    <s v="Female"/>
    <n v="34"/>
    <s v="Las Vegas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9118"/>
    <s v="BF1543"/>
    <d v="2024-10-02T00:00:00"/>
    <d v="2024-10-02T00:00:00"/>
    <s v="Clothing"/>
    <s v="Male"/>
    <n v="29"/>
    <s v="New Delhi"/>
    <s v="Yes"/>
    <n v="100"/>
    <n v="170"/>
    <n v="1"/>
    <n v="17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7579"/>
    <s v="BF1554"/>
    <d v="2024-07-10T00:00:00"/>
    <d v="2024-07-10T00:00:00"/>
    <s v="Ornaments"/>
    <s v="Male"/>
    <n v="28"/>
    <s v="Portland"/>
    <s v="No"/>
    <n v="20"/>
    <n v="20"/>
    <n v="1"/>
    <n v="2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7663"/>
    <s v="BF1551"/>
    <d v="2024-04-29T00:00:00"/>
    <d v="2024-04-29T00:00:00"/>
    <s v="Ornaments"/>
    <s v="Female"/>
    <n v="21"/>
    <s v="London"/>
    <s v="Yes"/>
    <n v="15"/>
    <n v="55"/>
    <n v="4"/>
    <n v="22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0206"/>
    <s v="BF1554"/>
    <d v="2024-04-06T00:00:00"/>
    <d v="2024-04-06T00:00:00"/>
    <s v="Ornaments"/>
    <s v="Male"/>
    <n v="21"/>
    <s v="Manchester"/>
    <s v="Yes"/>
    <n v="20"/>
    <n v="60"/>
    <n v="1"/>
    <n v="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2395"/>
    <s v="BF1548"/>
    <d v="2024-04-29T00:00:00"/>
    <d v="2024-04-29T00:00:00"/>
    <s v="Clothing"/>
    <s v="Male"/>
    <n v="21"/>
    <s v="Toronto"/>
    <s v="Yes"/>
    <n v="65"/>
    <n v="90"/>
    <n v="3"/>
    <n v="27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2826"/>
    <s v="BF1544"/>
    <d v="2024-08-02T00:00:00"/>
    <d v="2024-08-02T00:00:00"/>
    <s v="Other"/>
    <s v="Male"/>
    <n v="31"/>
    <s v="Memphis"/>
    <s v="No"/>
    <n v="9"/>
    <n v="9"/>
    <n v="2"/>
    <n v="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9656"/>
    <s v="BF1550"/>
    <d v="2023-12-07T00:00:00"/>
    <d v="2023-12-07T00:00:00"/>
    <s v="Clothing"/>
    <s v="Female"/>
    <n v="30"/>
    <s v="Miami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5554"/>
    <s v="BF1548"/>
    <d v="2024-06-14T00:00:00"/>
    <d v="2024-06-14T00:00:00"/>
    <s v="Clothing"/>
    <s v="Male"/>
    <n v="24"/>
    <s v="Austin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5133"/>
    <s v="BF1547"/>
    <d v="2024-09-08T00:00:00"/>
    <d v="2024-09-08T00:00:00"/>
    <s v="Ornaments"/>
    <s v="Male"/>
    <n v="23"/>
    <s v="New York"/>
    <s v="No"/>
    <n v="32"/>
    <n v="32"/>
    <n v="1"/>
    <n v="32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3557"/>
    <s v="BF1548"/>
    <d v="2024-05-15T00:00:00"/>
    <d v="2024-05-15T00:00:00"/>
    <s v="Clothing"/>
    <s v="Female"/>
    <n v="29"/>
    <s v="Portland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5398"/>
    <s v="BF1551"/>
    <d v="2024-01-05T00:00:00"/>
    <d v="2024-01-05T00:00:00"/>
    <s v="Ornaments"/>
    <s v="Male"/>
    <n v="31"/>
    <s v="London"/>
    <s v="Yes"/>
    <n v="15"/>
    <n v="55"/>
    <n v="1"/>
    <n v="5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8536"/>
    <s v="BF1548"/>
    <d v="2024-05-27T00:00:00"/>
    <d v="2024-05-27T00:00:00"/>
    <s v="Clothing"/>
    <s v="Female"/>
    <n v="33"/>
    <s v="Paris"/>
    <s v="Yes"/>
    <n v="65"/>
    <n v="115"/>
    <n v="3"/>
    <n v="3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0149"/>
    <s v="BF1550"/>
    <d v="2024-03-28T00:00:00"/>
    <d v="2024-03-28T00:00:00"/>
    <s v="Clothing"/>
    <s v="Female"/>
    <n v="18"/>
    <s v="Las Vegas"/>
    <s v="No"/>
    <n v="97"/>
    <n v="97"/>
    <n v="5"/>
    <n v="48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7568"/>
    <s v="BF1548"/>
    <d v="2024-10-13T00:00:00"/>
    <d v="2024-10-13T00:00:00"/>
    <s v="Clothing"/>
    <s v="Male"/>
    <n v="32"/>
    <s v="New Jersey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4328"/>
    <s v="BF1543"/>
    <d v="2024-06-05T00:00:00"/>
    <d v="2024-06-05T00:00:00"/>
    <s v="Clothing"/>
    <s v="Male"/>
    <n v="30"/>
    <s v="London"/>
    <s v="Yes"/>
    <n v="100"/>
    <n v="140"/>
    <n v="4"/>
    <n v="5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2873"/>
    <s v="BF1546"/>
    <d v="2024-10-29T00:00:00"/>
    <d v="2024-10-29T00:00:00"/>
    <s v="Clothing"/>
    <s v="Male"/>
    <n v="29"/>
    <s v="Portland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7886"/>
    <s v="BF1550"/>
    <d v="2024-09-07T00:00:00"/>
    <d v="2024-09-07T00:00:00"/>
    <s v="Clothing"/>
    <s v="Male"/>
    <n v="34"/>
    <s v="Austin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8357"/>
    <s v="BF1543"/>
    <d v="2024-02-20T00:00:00"/>
    <d v="2024-02-20T00:00:00"/>
    <s v="Clothing"/>
    <s v="Male"/>
    <n v="35"/>
    <s v="Pittsburgh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8225"/>
    <s v="BF1546"/>
    <d v="2024-05-12T00:00:00"/>
    <d v="2024-05-12T00:00:00"/>
    <s v="Clothing"/>
    <s v="Male"/>
    <n v="29"/>
    <s v="Manchester"/>
    <s v="Yes"/>
    <n v="118"/>
    <n v="158"/>
    <n v="1"/>
    <n v="15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2134"/>
    <s v="BF1548"/>
    <d v="2024-09-24T00:00:00"/>
    <d v="2024-09-24T00:00:00"/>
    <s v="Clothing"/>
    <s v="Male"/>
    <n v="22"/>
    <s v="Sacramento"/>
    <s v="No"/>
    <n v="65"/>
    <n v="65"/>
    <n v="3"/>
    <n v="19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2115"/>
    <s v="BF1551"/>
    <d v="2024-05-25T00:00:00"/>
    <d v="2024-05-25T00:00:00"/>
    <s v="Ornaments"/>
    <s v="Female"/>
    <n v="22"/>
    <s v="Cleveland"/>
    <s v="No"/>
    <n v="15"/>
    <n v="15"/>
    <n v="4"/>
    <n v="6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5573"/>
    <s v="BF1543"/>
    <d v="2024-03-12T00:00:00"/>
    <d v="2024-03-12T00:00:00"/>
    <s v="Clothing"/>
    <s v="Female"/>
    <n v="28"/>
    <s v="Detroit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0260"/>
    <s v="BF1554"/>
    <d v="2024-05-25T00:00:00"/>
    <d v="2024-05-25T00:00:00"/>
    <s v="Ornaments"/>
    <s v="Female"/>
    <n v="26"/>
    <s v="Cardiff"/>
    <s v="Yes"/>
    <n v="20"/>
    <n v="60"/>
    <n v="2"/>
    <n v="1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3481"/>
    <s v="BF1549"/>
    <d v="2024-01-23T00:00:00"/>
    <d v="2024-01-23T00:00:00"/>
    <s v="Clothing"/>
    <s v="Male"/>
    <n v="18"/>
    <s v="Paris"/>
    <s v="Yes"/>
    <n v="130"/>
    <n v="180"/>
    <n v="3"/>
    <n v="5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5033"/>
    <s v="BF1544"/>
    <d v="2024-01-30T00:00:00"/>
    <d v="2024-01-30T00:00:00"/>
    <s v="Other"/>
    <s v="Male"/>
    <n v="23"/>
    <s v="Portland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1364"/>
    <s v="BF1543"/>
    <d v="2024-09-29T00:00:00"/>
    <d v="2024-09-29T00:00:00"/>
    <s v="Clothing"/>
    <s v="Female"/>
    <n v="20"/>
    <s v="Detroit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3470"/>
    <s v="BF1550"/>
    <d v="2024-10-06T00:00:00"/>
    <d v="2024-10-06T00:00:00"/>
    <s v="Clothing"/>
    <s v="Male"/>
    <n v="18"/>
    <s v="Detroit"/>
    <s v="No"/>
    <n v="97"/>
    <n v="97"/>
    <n v="2"/>
    <n v="19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6965"/>
    <s v="BF1553"/>
    <d v="2024-02-28T00:00:00"/>
    <d v="2024-02-28T00:00:00"/>
    <s v="Ornaments"/>
    <s v="Female"/>
    <n v="25"/>
    <s v="San Francisco"/>
    <s v="No"/>
    <n v="50"/>
    <n v="50"/>
    <n v="2"/>
    <n v="1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1636"/>
    <s v="BF1550"/>
    <d v="2024-10-18T00:00:00"/>
    <d v="2024-10-18T00:00:00"/>
    <s v="Clothing"/>
    <s v="Male"/>
    <n v="24"/>
    <s v="San Francisco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8408"/>
    <s v="BF1548"/>
    <d v="2024-04-05T00:00:00"/>
    <d v="2024-04-05T00:00:00"/>
    <s v="Clothing"/>
    <s v="Male"/>
    <n v="22"/>
    <s v="Memphis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8661"/>
    <s v="BF1545"/>
    <d v="2024-02-23T00:00:00"/>
    <d v="2024-02-23T00:00:00"/>
    <s v="Other"/>
    <s v="Female"/>
    <n v="34"/>
    <s v="Sacramento"/>
    <s v="No"/>
    <n v="10"/>
    <n v="10"/>
    <n v="4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0811"/>
    <s v="BF1552"/>
    <d v="2024-07-27T00:00:00"/>
    <d v="2024-07-27T00:00:00"/>
    <s v="Ornaments"/>
    <s v="Male"/>
    <n v="33"/>
    <s v="New Jersey"/>
    <s v="No"/>
    <n v="45"/>
    <n v="45"/>
    <n v="2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2668"/>
    <s v="BF1548"/>
    <d v="2024-01-01T00:00:00"/>
    <d v="2024-01-01T00:00:00"/>
    <s v="Clothing"/>
    <s v="Male"/>
    <n v="25"/>
    <s v="Pittsburgh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5627"/>
    <s v="BF1550"/>
    <d v="2024-05-08T00:00:00"/>
    <d v="2024-05-08T00:00:00"/>
    <s v="Clothing"/>
    <s v="Female"/>
    <n v="23"/>
    <s v="Las Vegas"/>
    <s v="No"/>
    <n v="97"/>
    <n v="97"/>
    <n v="2"/>
    <n v="19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6438"/>
    <s v="BF1543"/>
    <d v="2024-01-24T00:00:00"/>
    <d v="2024-01-24T00:00:00"/>
    <s v="Clothing"/>
    <s v="Male"/>
    <n v="30"/>
    <s v="Austin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1581"/>
    <s v="BF1551"/>
    <d v="2024-03-05T00:00:00"/>
    <d v="2024-03-05T00:00:00"/>
    <s v="Ornaments"/>
    <s v="Female"/>
    <n v="30"/>
    <s v="Detroit"/>
    <s v="No"/>
    <n v="15"/>
    <n v="15"/>
    <n v="5"/>
    <n v="7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0431"/>
    <s v="BF1550"/>
    <d v="2024-02-23T00:00:00"/>
    <d v="2024-02-23T00:00:00"/>
    <s v="Clothing"/>
    <s v="Female"/>
    <n v="34"/>
    <s v="Portland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0549"/>
    <s v="BF1550"/>
    <d v="2024-05-26T00:00:00"/>
    <d v="2024-05-26T00:00:00"/>
    <s v="Clothing"/>
    <s v="Male"/>
    <n v="21"/>
    <s v="Manchester"/>
    <s v="Yes"/>
    <n v="97"/>
    <n v="137"/>
    <n v="2"/>
    <n v="27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2376"/>
    <s v="BF1548"/>
    <d v="2024-08-24T00:00:00"/>
    <d v="2024-08-24T00:00:00"/>
    <s v="Clothing"/>
    <s v="Male"/>
    <n v="25"/>
    <s v="Cleveland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1130"/>
    <s v="BF1546"/>
    <d v="2024-06-07T00:00:00"/>
    <d v="2024-06-07T00:00:00"/>
    <s v="Clothing"/>
    <s v="Male"/>
    <n v="20"/>
    <s v="Dublin"/>
    <s v="Yes"/>
    <n v="118"/>
    <n v="158"/>
    <n v="2"/>
    <n v="316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6358"/>
    <s v="BF1551"/>
    <d v="2024-10-03T00:00:00"/>
    <d v="2024-10-03T00:00:00"/>
    <s v="Ornaments"/>
    <s v="Female"/>
    <n v="33"/>
    <s v="Dublin"/>
    <s v="Yes"/>
    <n v="15"/>
    <n v="55"/>
    <n v="1"/>
    <n v="5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3330"/>
    <s v="BF1543"/>
    <d v="2024-02-23T00:00:00"/>
    <d v="2024-02-23T00:00:00"/>
    <s v="Clothing"/>
    <s v="Male"/>
    <n v="20"/>
    <s v="Mumbai"/>
    <s v="Yes"/>
    <n v="100"/>
    <n v="170"/>
    <n v="5"/>
    <n v="85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4053"/>
    <s v="BF1543"/>
    <d v="2024-02-26T00:00:00"/>
    <d v="2024-02-26T00:00:00"/>
    <s v="Clothing"/>
    <s v="Male"/>
    <n v="34"/>
    <s v="Glasgow"/>
    <s v="Yes"/>
    <n v="100"/>
    <n v="140"/>
    <n v="1"/>
    <n v="14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6442"/>
    <s v="BF1547"/>
    <d v="2023-11-05T00:00:00"/>
    <d v="2023-11-05T00:00:00"/>
    <s v="Ornaments"/>
    <s v="Female"/>
    <n v="20"/>
    <s v="Portland"/>
    <s v="No"/>
    <n v="32"/>
    <n v="32"/>
    <n v="4"/>
    <n v="128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1840"/>
    <s v="BF1545"/>
    <d v="2024-05-18T00:00:00"/>
    <d v="2024-05-18T00:00:00"/>
    <s v="Other"/>
    <s v="Male"/>
    <n v="32"/>
    <s v="Portland"/>
    <s v="No"/>
    <n v="10"/>
    <n v="10"/>
    <n v="2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3723"/>
    <s v="BF1552"/>
    <d v="2024-07-16T00:00:00"/>
    <d v="2024-07-16T00:00:00"/>
    <s v="Ornaments"/>
    <s v="Male"/>
    <n v="26"/>
    <s v="Pittsburgh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2047"/>
    <s v="BF1548"/>
    <d v="2024-06-26T00:00:00"/>
    <d v="2024-06-26T00:00:00"/>
    <s v="Clothing"/>
    <s v="Female"/>
    <n v="24"/>
    <s v="Memphis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5727"/>
    <s v="BF1549"/>
    <d v="2024-04-30T00:00:00"/>
    <d v="2024-04-30T00:00:00"/>
    <s v="Clothing"/>
    <s v="Female"/>
    <n v="34"/>
    <s v="Portland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7225"/>
    <s v="BF1548"/>
    <d v="2024-02-06T00:00:00"/>
    <d v="2024-02-06T00:00:00"/>
    <s v="Clothing"/>
    <s v="Female"/>
    <n v="21"/>
    <s v="Las Vegas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3956"/>
    <s v="BF1554"/>
    <d v="2023-12-25T00:00:00"/>
    <d v="2023-12-25T00:00:00"/>
    <s v="Ornaments"/>
    <s v="Male"/>
    <n v="19"/>
    <s v="Miami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8885"/>
    <s v="BF1544"/>
    <d v="2024-03-25T00:00:00"/>
    <d v="2024-03-25T00:00:00"/>
    <s v="Other"/>
    <s v="Male"/>
    <n v="31"/>
    <s v="Sacramento"/>
    <s v="No"/>
    <n v="9"/>
    <n v="9"/>
    <n v="2"/>
    <n v="1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7251"/>
    <s v="BF1544"/>
    <d v="2024-05-10T00:00:00"/>
    <d v="2024-05-10T00:00:00"/>
    <s v="Other"/>
    <s v="Male"/>
    <n v="29"/>
    <s v="New Jersey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6795"/>
    <s v="BF1551"/>
    <d v="2024-01-05T00:00:00"/>
    <d v="2024-01-05T00:00:00"/>
    <s v="Ornaments"/>
    <s v="Male"/>
    <n v="29"/>
    <s v="Paris"/>
    <s v="Yes"/>
    <n v="15"/>
    <n v="65"/>
    <n v="5"/>
    <n v="32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2815"/>
    <s v="BF1551"/>
    <d v="2024-01-01T00:00:00"/>
    <d v="2024-01-01T00:00:00"/>
    <s v="Ornaments"/>
    <s v="Male"/>
    <n v="33"/>
    <s v="Detroit"/>
    <s v="No"/>
    <n v="15"/>
    <n v="15"/>
    <n v="3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3625"/>
    <s v="BF1543"/>
    <d v="2024-06-08T00:00:00"/>
    <d v="2024-06-08T00:00:00"/>
    <s v="Clothing"/>
    <s v="Male"/>
    <n v="34"/>
    <s v="Sydney"/>
    <s v="Yes"/>
    <n v="100"/>
    <n v="200"/>
    <n v="2"/>
    <n v="4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4324"/>
    <s v="BF1549"/>
    <d v="2024-02-28T00:00:00"/>
    <d v="2024-02-28T00:00:00"/>
    <s v="Clothing"/>
    <s v="Male"/>
    <n v="24"/>
    <s v="San Antonio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4711"/>
    <s v="BF1548"/>
    <d v="2024-03-24T00:00:00"/>
    <d v="2024-03-24T00:00:00"/>
    <s v="Clothing"/>
    <s v="Male"/>
    <n v="19"/>
    <s v="New York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3670"/>
    <s v="BF1543"/>
    <d v="2024-04-29T00:00:00"/>
    <d v="2024-04-29T00:00:00"/>
    <s v="Clothing"/>
    <s v="Male"/>
    <n v="31"/>
    <s v="Austin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9709"/>
    <s v="BF1550"/>
    <d v="2024-07-13T00:00:00"/>
    <d v="2024-07-13T00:00:00"/>
    <s v="Clothing"/>
    <s v="Male"/>
    <n v="31"/>
    <s v="San Francisco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2309"/>
    <s v="BF1545"/>
    <d v="2024-04-01T00:00:00"/>
    <d v="2024-04-01T00:00:00"/>
    <s v="Other"/>
    <s v="Male"/>
    <n v="26"/>
    <s v="Portland"/>
    <s v="No"/>
    <n v="10"/>
    <n v="10"/>
    <n v="1"/>
    <n v="1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6922"/>
    <s v="BF1545"/>
    <d v="2024-03-23T00:00:00"/>
    <d v="2024-03-23T00:00:00"/>
    <s v="Other"/>
    <s v="Male"/>
    <n v="26"/>
    <s v="Paris"/>
    <s v="Yes"/>
    <n v="10"/>
    <n v="60"/>
    <n v="1"/>
    <n v="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5100"/>
    <s v="BF1545"/>
    <d v="2024-10-09T00:00:00"/>
    <d v="2024-10-09T00:00:00"/>
    <s v="Other"/>
    <s v="Male"/>
    <n v="24"/>
    <s v="Glasgow"/>
    <s v="Yes"/>
    <n v="10"/>
    <n v="50"/>
    <n v="4"/>
    <n v="2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3970"/>
    <s v="BF1548"/>
    <d v="2024-05-05T00:00:00"/>
    <d v="2024-05-05T00:00:00"/>
    <s v="Clothing"/>
    <s v="Male"/>
    <n v="19"/>
    <s v="Memphis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0949"/>
    <s v="BF1554"/>
    <d v="2024-02-08T00:00:00"/>
    <d v="2024-02-08T00:00:00"/>
    <s v="Ornaments"/>
    <s v="Male"/>
    <n v="32"/>
    <s v="Sacramento"/>
    <s v="No"/>
    <n v="20"/>
    <n v="20"/>
    <n v="4"/>
    <n v="8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3339"/>
    <s v="BF1549"/>
    <d v="2024-02-02T00:00:00"/>
    <d v="2024-02-02T00:00:00"/>
    <s v="Clothing"/>
    <s v="Male"/>
    <n v="27"/>
    <s v="New York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1134"/>
    <s v="BF1551"/>
    <d v="2024-01-13T00:00:00"/>
    <d v="2024-01-13T00:00:00"/>
    <s v="Ornaments"/>
    <s v="Male"/>
    <n v="22"/>
    <s v="Detroit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9126"/>
    <s v="BF1551"/>
    <d v="2024-02-04T00:00:00"/>
    <d v="2024-02-04T00:00:00"/>
    <s v="Ornaments"/>
    <s v="Male"/>
    <n v="32"/>
    <s v="Manchester"/>
    <s v="Yes"/>
    <n v="15"/>
    <n v="55"/>
    <n v="1"/>
    <n v="5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9873"/>
    <s v="BF1544"/>
    <d v="2024-06-14T00:00:00"/>
    <d v="2024-06-14T00:00:00"/>
    <s v="Other"/>
    <s v="Male"/>
    <n v="34"/>
    <s v="Austin"/>
    <s v="No"/>
    <n v="9"/>
    <n v="9"/>
    <n v="2"/>
    <n v="18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6375"/>
    <s v="BF1547"/>
    <d v="2024-09-06T00:00:00"/>
    <d v="2024-09-06T00:00:00"/>
    <s v="Ornaments"/>
    <s v="Female"/>
    <n v="26"/>
    <s v="San Francisco"/>
    <s v="No"/>
    <n v="32"/>
    <n v="32"/>
    <n v="2"/>
    <n v="6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2696"/>
    <s v="BF1544"/>
    <d v="2024-10-22T00:00:00"/>
    <d v="2024-10-22T00:00:00"/>
    <s v="Other"/>
    <s v="Female"/>
    <n v="20"/>
    <s v="Portland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4293"/>
    <s v="BF1550"/>
    <d v="2024-03-27T00:00:00"/>
    <d v="2024-03-27T00:00:00"/>
    <s v="Clothing"/>
    <s v="Male"/>
    <n v="31"/>
    <s v="Portland"/>
    <s v="No"/>
    <n v="97"/>
    <n v="97"/>
    <n v="2"/>
    <n v="194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5450"/>
    <s v="BF1545"/>
    <d v="2024-09-27T00:00:00"/>
    <d v="2024-09-27T00:00:00"/>
    <s v="Other"/>
    <s v="Female"/>
    <n v="28"/>
    <s v="San Antonio"/>
    <s v="No"/>
    <n v="10"/>
    <n v="10"/>
    <n v="1"/>
    <n v="1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2401"/>
    <s v="BF1553"/>
    <d v="2024-02-23T00:00:00"/>
    <d v="2024-02-23T00:00:00"/>
    <s v="Ornaments"/>
    <s v="Male"/>
    <n v="30"/>
    <s v="Portland"/>
    <s v="No"/>
    <n v="50"/>
    <n v="50"/>
    <n v="1"/>
    <n v="5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6518"/>
    <s v="BF1547"/>
    <d v="2024-03-23T00:00:00"/>
    <d v="2024-03-23T00:00:00"/>
    <s v="Ornaments"/>
    <s v="Male"/>
    <n v="25"/>
    <s v="Sacramento"/>
    <s v="No"/>
    <n v="32"/>
    <n v="32"/>
    <n v="1"/>
    <n v="3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2181"/>
    <s v="BF1552"/>
    <d v="2024-07-24T00:00:00"/>
    <d v="2024-07-24T00:00:00"/>
    <s v="Ornaments"/>
    <s v="Male"/>
    <n v="21"/>
    <s v="San Francisco"/>
    <s v="No"/>
    <n v="45"/>
    <n v="45"/>
    <n v="1"/>
    <n v="4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5822"/>
    <s v="BF1550"/>
    <d v="2024-09-01T00:00:00"/>
    <d v="2024-09-01T00:00:00"/>
    <s v="Clothing"/>
    <s v="Female"/>
    <n v="26"/>
    <s v="Cardiff"/>
    <s v="Yes"/>
    <n v="97"/>
    <n v="137"/>
    <n v="1"/>
    <n v="13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9075"/>
    <s v="BF1546"/>
    <d v="2024-09-09T00:00:00"/>
    <d v="2024-09-09T00:00:00"/>
    <s v="Clothing"/>
    <s v="Male"/>
    <n v="19"/>
    <s v="Montreal"/>
    <s v="Yes"/>
    <n v="118"/>
    <n v="143"/>
    <n v="1"/>
    <n v="143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1309"/>
    <s v="BF1554"/>
    <d v="2024-07-18T00:00:00"/>
    <d v="2024-07-18T00:00:00"/>
    <s v="Ornaments"/>
    <s v="Male"/>
    <n v="20"/>
    <s v="Manchester"/>
    <s v="Yes"/>
    <n v="20"/>
    <n v="60"/>
    <n v="5"/>
    <n v="3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5051"/>
    <s v="BF1547"/>
    <d v="2024-10-03T00:00:00"/>
    <d v="2024-10-03T00:00:00"/>
    <s v="Ornaments"/>
    <s v="Male"/>
    <n v="27"/>
    <s v="Toronto"/>
    <s v="Yes"/>
    <n v="32"/>
    <n v="57"/>
    <n v="1"/>
    <n v="5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7864"/>
    <s v="BF1554"/>
    <d v="2024-03-13T00:00:00"/>
    <d v="2024-03-13T00:00:00"/>
    <s v="Ornaments"/>
    <s v="Female"/>
    <n v="33"/>
    <s v="Montreal"/>
    <s v="Yes"/>
    <n v="20"/>
    <n v="45"/>
    <n v="1"/>
    <n v="4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0644"/>
    <s v="BF1551"/>
    <d v="2024-06-22T00:00:00"/>
    <d v="2024-06-22T00:00:00"/>
    <s v="Ornaments"/>
    <s v="Male"/>
    <n v="34"/>
    <s v="Memphis"/>
    <s v="No"/>
    <n v="15"/>
    <n v="15"/>
    <n v="2"/>
    <n v="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3521"/>
    <s v="BF1543"/>
    <d v="2024-06-29T00:00:00"/>
    <d v="2024-06-29T00:00:00"/>
    <s v="Clothing"/>
    <s v="Male"/>
    <n v="34"/>
    <s v="Mumbai"/>
    <s v="Yes"/>
    <n v="100"/>
    <n v="170"/>
    <n v="4"/>
    <n v="68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8625"/>
    <s v="BF1548"/>
    <d v="2024-06-26T00:00:00"/>
    <d v="2024-06-26T00:00:00"/>
    <s v="Clothing"/>
    <s v="Male"/>
    <n v="33"/>
    <s v="Montreal"/>
    <s v="Yes"/>
    <n v="65"/>
    <n v="90"/>
    <n v="1"/>
    <n v="9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2954"/>
    <s v="BF1543"/>
    <d v="2024-02-15T00:00:00"/>
    <d v="2024-02-15T00:00:00"/>
    <s v="Clothing"/>
    <s v="Male"/>
    <n v="31"/>
    <s v="Sydney"/>
    <s v="Yes"/>
    <n v="100"/>
    <n v="200"/>
    <n v="1"/>
    <n v="2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6670"/>
    <s v="BF1543"/>
    <d v="2024-04-06T00:00:00"/>
    <d v="2024-04-06T00:00:00"/>
    <s v="Clothing"/>
    <s v="Female"/>
    <n v="30"/>
    <s v="Glasgow"/>
    <s v="Yes"/>
    <n v="100"/>
    <n v="140"/>
    <n v="1"/>
    <n v="1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5545"/>
    <s v="BF1544"/>
    <d v="2024-02-29T00:00:00"/>
    <d v="2024-02-29T00:00:00"/>
    <s v="Other"/>
    <s v="Male"/>
    <n v="34"/>
    <s v="London"/>
    <s v="Yes"/>
    <n v="9"/>
    <n v="49"/>
    <n v="1"/>
    <n v="4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3387"/>
    <s v="BF1550"/>
    <d v="2024-10-14T00:00:00"/>
    <d v="2024-10-14T00:00:00"/>
    <s v="Clothing"/>
    <s v="Male"/>
    <n v="26"/>
    <s v="Liverpool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0687"/>
    <s v="BF1551"/>
    <d v="2023-11-18T00:00:00"/>
    <d v="2023-11-18T00:00:00"/>
    <s v="Ornaments"/>
    <s v="Male"/>
    <n v="31"/>
    <s v="Liverpool"/>
    <s v="Yes"/>
    <n v="15"/>
    <n v="55"/>
    <n v="1"/>
    <n v="5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4304"/>
    <s v="BF1548"/>
    <d v="2024-04-10T00:00:00"/>
    <d v="2024-04-10T00:00:00"/>
    <s v="Clothing"/>
    <s v="Male"/>
    <n v="20"/>
    <s v="Mumbai"/>
    <s v="Yes"/>
    <n v="65"/>
    <n v="135"/>
    <n v="1"/>
    <n v="13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5260"/>
    <s v="BF1554"/>
    <d v="2024-05-17T00:00:00"/>
    <d v="2024-05-17T00:00:00"/>
    <s v="Ornaments"/>
    <s v="Female"/>
    <n v="30"/>
    <s v="Pittsburgh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6215"/>
    <s v="BF1550"/>
    <d v="2024-07-07T00:00:00"/>
    <d v="2024-07-07T00:00:00"/>
    <s v="Clothing"/>
    <s v="Female"/>
    <n v="21"/>
    <s v="Toronto"/>
    <s v="Yes"/>
    <n v="97"/>
    <n v="122"/>
    <n v="2"/>
    <n v="24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7331"/>
    <s v="BF1543"/>
    <d v="2024-04-19T00:00:00"/>
    <d v="2024-04-19T00:00:00"/>
    <s v="Clothing"/>
    <s v="Female"/>
    <n v="33"/>
    <s v="New York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8388"/>
    <s v="BF1551"/>
    <d v="2024-09-22T00:00:00"/>
    <d v="2024-09-22T00:00:00"/>
    <s v="Ornaments"/>
    <s v="Male"/>
    <n v="22"/>
    <s v="Las Vegas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2342"/>
    <s v="BF1550"/>
    <d v="2023-11-30T00:00:00"/>
    <d v="2023-11-30T00:00:00"/>
    <s v="Clothing"/>
    <s v="Male"/>
    <n v="19"/>
    <s v="Memphis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8410"/>
    <s v="BF1551"/>
    <d v="2024-08-27T00:00:00"/>
    <d v="2024-08-27T00:00:00"/>
    <s v="Ornaments"/>
    <s v="Male"/>
    <n v="26"/>
    <s v="Cardiff"/>
    <s v="Yes"/>
    <n v="15"/>
    <n v="55"/>
    <n v="2"/>
    <n v="11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6527"/>
    <s v="BF1552"/>
    <d v="2023-11-23T00:00:00"/>
    <d v="2023-11-23T00:00:00"/>
    <s v="Ornaments"/>
    <s v="Male"/>
    <n v="26"/>
    <s v="New Jersey"/>
    <s v="No"/>
    <n v="45"/>
    <n v="45"/>
    <n v="3"/>
    <n v="13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9284"/>
    <s v="BF1548"/>
    <d v="2024-07-05T00:00:00"/>
    <d v="2024-07-05T00:00:00"/>
    <s v="Clothing"/>
    <s v="Male"/>
    <n v="20"/>
    <s v="London"/>
    <s v="Yes"/>
    <n v="65"/>
    <n v="105"/>
    <n v="1"/>
    <n v="10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9527"/>
    <s v="BF1548"/>
    <d v="2024-03-03T00:00:00"/>
    <d v="2024-03-03T00:00:00"/>
    <s v="Clothing"/>
    <s v="Male"/>
    <n v="29"/>
    <s v="Pittsburgh"/>
    <s v="No"/>
    <n v="65"/>
    <n v="65"/>
    <n v="3"/>
    <n v="19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6874"/>
    <s v="BF1544"/>
    <d v="2024-07-28T00:00:00"/>
    <d v="2024-07-28T00:00:00"/>
    <s v="Other"/>
    <s v="Female"/>
    <n v="23"/>
    <s v="Manchester"/>
    <s v="Yes"/>
    <n v="9"/>
    <n v="49"/>
    <n v="2"/>
    <n v="9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9556"/>
    <s v="BF1546"/>
    <d v="2024-08-01T00:00:00"/>
    <d v="2024-08-01T00:00:00"/>
    <s v="Clothing"/>
    <s v="Male"/>
    <n v="25"/>
    <s v="Pittsburgh"/>
    <s v="No"/>
    <n v="118"/>
    <n v="118"/>
    <n v="3"/>
    <n v="354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9429"/>
    <s v="BF1550"/>
    <d v="2024-08-26T00:00:00"/>
    <d v="2024-08-26T00:00:00"/>
    <s v="Clothing"/>
    <s v="Male"/>
    <n v="20"/>
    <s v="Liverpool"/>
    <s v="Yes"/>
    <n v="97"/>
    <n v="137"/>
    <n v="2"/>
    <n v="27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5865"/>
    <s v="BF1544"/>
    <d v="2024-05-03T00:00:00"/>
    <d v="2024-05-03T00:00:00"/>
    <s v="Other"/>
    <s v="Male"/>
    <n v="24"/>
    <s v="Paris"/>
    <s v="Yes"/>
    <n v="9"/>
    <n v="59"/>
    <n v="2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5905"/>
    <s v="BF1549"/>
    <d v="2024-06-05T00:00:00"/>
    <d v="2024-06-05T00:00:00"/>
    <s v="Clothing"/>
    <s v="Male"/>
    <n v="23"/>
    <s v="San Francisco"/>
    <s v="No"/>
    <n v="130"/>
    <n v="130"/>
    <n v="3"/>
    <n v="39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2941"/>
    <s v="BF1550"/>
    <d v="2024-10-27T00:00:00"/>
    <d v="2024-10-27T00:00:00"/>
    <s v="Clothing"/>
    <s v="Male"/>
    <n v="32"/>
    <s v="Liverpool"/>
    <s v="Yes"/>
    <n v="97"/>
    <n v="137"/>
    <n v="1"/>
    <n v="13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0857"/>
    <s v="BF1543"/>
    <d v="2023-12-24T00:00:00"/>
    <d v="2023-12-24T00:00:00"/>
    <s v="Clothing"/>
    <s v="Female"/>
    <n v="28"/>
    <s v="Pittsburgh"/>
    <s v="No"/>
    <n v="100"/>
    <n v="100"/>
    <n v="1"/>
    <n v="1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2586"/>
    <s v="BF1544"/>
    <d v="2023-12-14T00:00:00"/>
    <d v="2023-12-14T00:00:00"/>
    <s v="Other"/>
    <s v="Male"/>
    <n v="31"/>
    <s v="New Jersey"/>
    <s v="No"/>
    <n v="9"/>
    <n v="9"/>
    <n v="1"/>
    <n v="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8416"/>
    <s v="BF1548"/>
    <d v="2024-03-05T00:00:00"/>
    <d v="2024-03-05T00:00:00"/>
    <s v="Clothing"/>
    <s v="Female"/>
    <n v="20"/>
    <s v="Memphis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0132"/>
    <s v="BF1547"/>
    <d v="2024-03-24T00:00:00"/>
    <d v="2024-03-24T00:00:00"/>
    <s v="Ornaments"/>
    <s v="Male"/>
    <n v="29"/>
    <s v="New Jersey"/>
    <s v="No"/>
    <n v="32"/>
    <n v="32"/>
    <n v="3"/>
    <n v="9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9478"/>
    <s v="BF1548"/>
    <d v="2024-08-18T00:00:00"/>
    <d v="2024-08-18T00:00:00"/>
    <s v="Clothing"/>
    <s v="Male"/>
    <n v="22"/>
    <s v="San Francisc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3374"/>
    <s v="BF1544"/>
    <d v="2024-09-30T00:00:00"/>
    <d v="2024-09-30T00:00:00"/>
    <s v="Other"/>
    <s v="Male"/>
    <n v="25"/>
    <s v="San Francisco"/>
    <s v="No"/>
    <n v="9"/>
    <n v="9"/>
    <n v="2"/>
    <n v="1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3851"/>
    <s v="BF1551"/>
    <d v="2024-05-31T00:00:00"/>
    <d v="2024-05-31T00:00:00"/>
    <s v="Ornaments"/>
    <s v="Male"/>
    <n v="34"/>
    <s v="New York"/>
    <s v="No"/>
    <n v="15"/>
    <n v="15"/>
    <n v="2"/>
    <n v="3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3388"/>
    <s v="BF1548"/>
    <d v="2024-01-09T00:00:00"/>
    <d v="2024-01-09T00:00:00"/>
    <s v="Clothing"/>
    <s v="Female"/>
    <n v="28"/>
    <s v="Austin"/>
    <s v="No"/>
    <n v="65"/>
    <n v="65"/>
    <n v="3"/>
    <n v="19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3426"/>
    <s v="BF1545"/>
    <d v="2024-01-24T00:00:00"/>
    <d v="2024-01-24T00:00:00"/>
    <s v="Other"/>
    <s v="Male"/>
    <n v="22"/>
    <s v="Portland"/>
    <s v="No"/>
    <n v="10"/>
    <n v="10"/>
    <n v="2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9143"/>
    <s v="BF1552"/>
    <d v="2024-06-27T00:00:00"/>
    <d v="2024-06-27T00:00:00"/>
    <s v="Ornaments"/>
    <s v="Male"/>
    <n v="20"/>
    <s v="San Antonio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9382"/>
    <s v="BF1554"/>
    <d v="2024-01-15T00:00:00"/>
    <d v="2024-01-15T00:00:00"/>
    <s v="Ornaments"/>
    <s v="Male"/>
    <n v="24"/>
    <s v="Glasgow"/>
    <s v="Yes"/>
    <n v="20"/>
    <n v="60"/>
    <n v="1"/>
    <n v="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1029"/>
    <s v="BF1550"/>
    <d v="2023-11-18T00:00:00"/>
    <d v="2023-11-18T00:00:00"/>
    <s v="Clothing"/>
    <s v="Male"/>
    <n v="31"/>
    <s v="San Francisco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5241"/>
    <s v="BF1544"/>
    <d v="2024-01-18T00:00:00"/>
    <d v="2024-01-18T00:00:00"/>
    <s v="Other"/>
    <s v="Male"/>
    <n v="23"/>
    <s v="San Francisco"/>
    <s v="No"/>
    <n v="9"/>
    <n v="9"/>
    <n v="3"/>
    <n v="2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0708"/>
    <s v="BF1546"/>
    <d v="2024-02-18T00:00:00"/>
    <d v="2024-02-18T00:00:00"/>
    <s v="Clothing"/>
    <s v="Male"/>
    <n v="21"/>
    <s v="Portland"/>
    <s v="No"/>
    <n v="118"/>
    <n v="118"/>
    <n v="1"/>
    <n v="118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2565"/>
    <s v="BF1549"/>
    <d v="2024-08-17T00:00:00"/>
    <d v="2024-08-17T00:00:00"/>
    <s v="Clothing"/>
    <s v="Male"/>
    <n v="22"/>
    <s v="Miami"/>
    <s v="No"/>
    <n v="130"/>
    <n v="130"/>
    <n v="2"/>
    <n v="2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0394"/>
    <s v="BF1548"/>
    <d v="2024-03-30T00:00:00"/>
    <d v="2024-03-30T00:00:00"/>
    <s v="Clothing"/>
    <s v="Male"/>
    <n v="23"/>
    <s v="Mumbai"/>
    <s v="Yes"/>
    <n v="65"/>
    <n v="135"/>
    <n v="3"/>
    <n v="4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8982"/>
    <s v="BF1545"/>
    <d v="2024-09-14T00:00:00"/>
    <d v="2024-09-14T00:00:00"/>
    <s v="Other"/>
    <s v="Female"/>
    <n v="32"/>
    <s v="Dublin"/>
    <s v="Yes"/>
    <n v="10"/>
    <n v="50"/>
    <n v="1"/>
    <n v="5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8943"/>
    <s v="BF1544"/>
    <d v="2023-11-29T00:00:00"/>
    <d v="2023-11-29T00:00:00"/>
    <s v="Other"/>
    <s v="Male"/>
    <n v="21"/>
    <s v="San Francisco"/>
    <s v="No"/>
    <n v="9"/>
    <n v="9"/>
    <n v="3"/>
    <n v="2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1010"/>
    <s v="BF1550"/>
    <d v="2024-10-17T00:00:00"/>
    <d v="2024-10-17T00:00:00"/>
    <s v="Clothing"/>
    <s v="Male"/>
    <n v="32"/>
    <s v="Memphis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9114"/>
    <s v="BF1550"/>
    <d v="2023-11-24T00:00:00"/>
    <d v="2023-11-24T00:00:00"/>
    <s v="Clothing"/>
    <s v="Male"/>
    <n v="29"/>
    <s v="Cleveland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9527"/>
    <s v="BF1546"/>
    <d v="2024-09-07T00:00:00"/>
    <d v="2024-09-07T00:00:00"/>
    <s v="Clothing"/>
    <s v="Male"/>
    <n v="25"/>
    <s v="Manchester"/>
    <s v="Yes"/>
    <n v="118"/>
    <n v="158"/>
    <n v="1"/>
    <n v="15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3862"/>
    <s v="BF1549"/>
    <d v="2024-06-04T00:00:00"/>
    <d v="2024-06-04T00:00:00"/>
    <s v="Clothing"/>
    <s v="Female"/>
    <n v="27"/>
    <s v="London"/>
    <s v="Yes"/>
    <n v="130"/>
    <n v="170"/>
    <n v="1"/>
    <n v="17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1057"/>
    <s v="BF1550"/>
    <d v="2024-10-23T00:00:00"/>
    <d v="2024-10-23T00:00:00"/>
    <s v="Clothing"/>
    <s v="Male"/>
    <n v="30"/>
    <s v="Cleveland"/>
    <s v="No"/>
    <n v="97"/>
    <n v="97"/>
    <n v="3"/>
    <n v="291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3192"/>
    <s v="BF1552"/>
    <d v="2024-03-13T00:00:00"/>
    <d v="2024-03-13T00:00:00"/>
    <s v="Ornaments"/>
    <s v="Male"/>
    <n v="19"/>
    <s v="Paris"/>
    <s v="Yes"/>
    <n v="45"/>
    <n v="95"/>
    <n v="1"/>
    <n v="9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7784"/>
    <s v="BF1552"/>
    <d v="2024-03-03T00:00:00"/>
    <d v="2024-03-03T00:00:00"/>
    <s v="Ornaments"/>
    <s v="Male"/>
    <n v="33"/>
    <s v="Liverpool"/>
    <s v="Yes"/>
    <n v="45"/>
    <n v="85"/>
    <n v="2"/>
    <n v="17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4753"/>
    <s v="BF1543"/>
    <d v="2024-09-13T00:00:00"/>
    <d v="2024-09-13T00:00:00"/>
    <s v="Clothing"/>
    <s v="Male"/>
    <n v="34"/>
    <s v="Portland"/>
    <s v="No"/>
    <n v="100"/>
    <n v="100"/>
    <n v="3"/>
    <n v="3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4157"/>
    <s v="BF1554"/>
    <d v="2024-07-27T00:00:00"/>
    <d v="2024-07-27T00:00:00"/>
    <s v="Ornaments"/>
    <s v="Male"/>
    <n v="26"/>
    <s v="San Antonio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5925"/>
    <s v="BF1549"/>
    <d v="2024-04-17T00:00:00"/>
    <d v="2024-04-17T00:00:00"/>
    <s v="Clothing"/>
    <s v="Male"/>
    <n v="18"/>
    <s v="Miami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0552"/>
    <s v="BF1548"/>
    <d v="2024-07-13T00:00:00"/>
    <d v="2024-07-13T00:00:00"/>
    <s v="Clothing"/>
    <s v="Female"/>
    <n v="21"/>
    <s v="Pittsburgh"/>
    <s v="No"/>
    <n v="65"/>
    <n v="65"/>
    <n v="4"/>
    <n v="2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8098"/>
    <s v="BF1548"/>
    <d v="2024-05-15T00:00:00"/>
    <d v="2024-05-15T00:00:00"/>
    <s v="Clothing"/>
    <s v="Female"/>
    <n v="28"/>
    <s v="Cleveland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0163"/>
    <s v="BF1550"/>
    <d v="2024-01-03T00:00:00"/>
    <d v="2024-01-03T00:00:00"/>
    <s v="Clothing"/>
    <s v="Male"/>
    <n v="32"/>
    <s v="Manchester"/>
    <s v="Yes"/>
    <n v="97"/>
    <n v="137"/>
    <n v="1"/>
    <n v="13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8727"/>
    <s v="BF1546"/>
    <d v="2024-08-27T00:00:00"/>
    <d v="2024-08-27T00:00:00"/>
    <s v="Clothing"/>
    <s v="Male"/>
    <n v="24"/>
    <s v="Cardiff"/>
    <s v="Yes"/>
    <n v="118"/>
    <n v="158"/>
    <n v="1"/>
    <n v="15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5602"/>
    <s v="BF1543"/>
    <d v="2024-11-01T00:00:00"/>
    <d v="2024-11-01T00:00:00"/>
    <s v="Clothing"/>
    <s v="Male"/>
    <n v="26"/>
    <s v="New Delhi"/>
    <s v="Yes"/>
    <n v="100"/>
    <n v="170"/>
    <n v="1"/>
    <n v="17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59989"/>
    <s v="BF1554"/>
    <d v="2024-10-22T00:00:00"/>
    <d v="2024-10-22T00:00:00"/>
    <s v="Ornaments"/>
    <s v="Male"/>
    <n v="18"/>
    <s v="Memphis"/>
    <s v="No"/>
    <n v="20"/>
    <n v="20"/>
    <n v="2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6250"/>
    <s v="BF1551"/>
    <d v="2023-11-18T00:00:00"/>
    <d v="2023-11-18T00:00:00"/>
    <s v="Ornaments"/>
    <s v="Female"/>
    <n v="32"/>
    <s v="Cleveland"/>
    <s v="No"/>
    <n v="15"/>
    <n v="15"/>
    <n v="4"/>
    <n v="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7846"/>
    <s v="BF1543"/>
    <d v="2024-03-02T00:00:00"/>
    <d v="2024-03-02T00:00:00"/>
    <s v="Clothing"/>
    <s v="Male"/>
    <n v="19"/>
    <s v="San Antonio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6534"/>
    <s v="BF1548"/>
    <d v="2024-09-04T00:00:00"/>
    <d v="2024-09-04T00:00:00"/>
    <s v="Clothing"/>
    <s v="Male"/>
    <n v="23"/>
    <s v="Glasgow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5043"/>
    <s v="BF1549"/>
    <d v="2024-02-14T00:00:00"/>
    <d v="2024-02-14T00:00:00"/>
    <s v="Clothing"/>
    <s v="Male"/>
    <n v="35"/>
    <s v="San Francisco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9725"/>
    <s v="BF1548"/>
    <d v="2024-06-06T00:00:00"/>
    <d v="2024-06-06T00:00:00"/>
    <s v="Clothing"/>
    <s v="Male"/>
    <n v="31"/>
    <s v="Liverpool"/>
    <s v="Yes"/>
    <n v="65"/>
    <n v="105"/>
    <n v="1"/>
    <n v="10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1509"/>
    <s v="BF1549"/>
    <d v="2024-07-25T00:00:00"/>
    <d v="2024-07-25T00:00:00"/>
    <s v="Clothing"/>
    <s v="Male"/>
    <n v="31"/>
    <s v="Cleveland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9140"/>
    <s v="BF1550"/>
    <d v="2024-01-14T00:00:00"/>
    <d v="2024-01-14T00:00:00"/>
    <s v="Clothing"/>
    <s v="Male"/>
    <n v="30"/>
    <s v="Las Vegas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8344"/>
    <s v="BF1550"/>
    <d v="2024-08-07T00:00:00"/>
    <d v="2024-08-07T00:00:00"/>
    <s v="Clothing"/>
    <s v="Male"/>
    <n v="32"/>
    <s v="New Jersey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9486"/>
    <s v="BF1547"/>
    <d v="2024-07-25T00:00:00"/>
    <d v="2024-07-25T00:00:00"/>
    <s v="Ornaments"/>
    <s v="Female"/>
    <n v="21"/>
    <s v="San Francisco"/>
    <s v="No"/>
    <n v="32"/>
    <n v="32"/>
    <n v="3"/>
    <n v="96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6131"/>
    <s v="BF1550"/>
    <d v="2024-09-28T00:00:00"/>
    <d v="2024-09-28T00:00:00"/>
    <s v="Clothing"/>
    <s v="Male"/>
    <n v="25"/>
    <s v="San Antonio"/>
    <s v="No"/>
    <n v="97"/>
    <n v="97"/>
    <n v="3"/>
    <n v="291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9412"/>
    <s v="BF1551"/>
    <d v="2024-02-07T00:00:00"/>
    <d v="2024-02-07T00:00:00"/>
    <s v="Ornaments"/>
    <s v="Female"/>
    <n v="21"/>
    <s v="San Antonio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0035"/>
    <s v="BF1548"/>
    <d v="2024-05-09T00:00:00"/>
    <d v="2024-05-09T00:00:00"/>
    <s v="Clothing"/>
    <s v="Male"/>
    <n v="20"/>
    <s v="Las Vegas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8359"/>
    <s v="BF1546"/>
    <d v="2024-04-30T00:00:00"/>
    <d v="2024-04-30T00:00:00"/>
    <s v="Clothing"/>
    <s v="Male"/>
    <n v="21"/>
    <s v="Liverpool"/>
    <s v="Yes"/>
    <n v="118"/>
    <n v="158"/>
    <n v="1"/>
    <n v="15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8647"/>
    <s v="BF1550"/>
    <d v="2024-02-29T00:00:00"/>
    <d v="2024-02-29T00:00:00"/>
    <s v="Clothing"/>
    <s v="Male"/>
    <n v="18"/>
    <s v="Mumbai"/>
    <s v="Yes"/>
    <n v="97"/>
    <n v="167"/>
    <n v="1"/>
    <n v="16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8810"/>
    <s v="BF1543"/>
    <d v="2024-05-22T00:00:00"/>
    <d v="2024-05-22T00:00:00"/>
    <s v="Clothing"/>
    <s v="Male"/>
    <n v="26"/>
    <s v="Cleveland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6131"/>
    <s v="BF1548"/>
    <d v="2023-12-17T00:00:00"/>
    <d v="2023-12-17T00:00:00"/>
    <s v="Clothing"/>
    <s v="Male"/>
    <n v="31"/>
    <s v="Detroit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6012"/>
    <s v="BF1551"/>
    <d v="2024-04-12T00:00:00"/>
    <d v="2024-04-12T00:00:00"/>
    <s v="Ornaments"/>
    <s v="Female"/>
    <n v="34"/>
    <s v="Detroit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6977"/>
    <s v="BF1544"/>
    <d v="2024-06-06T00:00:00"/>
    <d v="2024-06-06T00:00:00"/>
    <s v="Other"/>
    <s v="Male"/>
    <n v="19"/>
    <s v="Cleveland"/>
    <s v="No"/>
    <n v="9"/>
    <n v="9"/>
    <n v="2"/>
    <n v="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2118"/>
    <s v="BF1551"/>
    <d v="2024-08-07T00:00:00"/>
    <d v="2024-08-07T00:00:00"/>
    <s v="Ornaments"/>
    <s v="Male"/>
    <n v="29"/>
    <s v="Cleveland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0143"/>
    <s v="BF1548"/>
    <d v="2024-09-21T00:00:00"/>
    <d v="2024-09-21T00:00:00"/>
    <s v="Clothing"/>
    <s v="Female"/>
    <n v="29"/>
    <s v="San Antonio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0396"/>
    <s v="BF1548"/>
    <d v="2023-11-29T00:00:00"/>
    <d v="2023-11-29T00:00:00"/>
    <s v="Clothing"/>
    <s v="Male"/>
    <n v="34"/>
    <s v="Austin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7337"/>
    <s v="BF1546"/>
    <d v="2024-09-07T00:00:00"/>
    <d v="2024-09-07T00:00:00"/>
    <s v="Clothing"/>
    <s v="Female"/>
    <n v="34"/>
    <s v="New Jersey"/>
    <s v="No"/>
    <n v="118"/>
    <n v="118"/>
    <n v="2"/>
    <n v="23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1837"/>
    <s v="BF1551"/>
    <d v="2024-02-22T00:00:00"/>
    <d v="2024-02-22T00:00:00"/>
    <s v="Ornaments"/>
    <s v="Male"/>
    <n v="22"/>
    <s v="Sacramento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0549"/>
    <s v="BF1552"/>
    <d v="2023-11-20T00:00:00"/>
    <d v="2023-11-20T00:00:00"/>
    <s v="Ornaments"/>
    <s v="Male"/>
    <n v="22"/>
    <s v="Pittsburgh"/>
    <s v="No"/>
    <n v="45"/>
    <n v="45"/>
    <n v="2"/>
    <n v="9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8466"/>
    <s v="BF1545"/>
    <d v="2024-05-30T00:00:00"/>
    <d v="2024-05-30T00:00:00"/>
    <s v="Other"/>
    <s v="Male"/>
    <n v="25"/>
    <s v="Dublin"/>
    <s v="Yes"/>
    <n v="10"/>
    <n v="50"/>
    <n v="4"/>
    <n v="2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1449"/>
    <s v="BF1549"/>
    <d v="2024-03-25T00:00:00"/>
    <d v="2024-03-25T00:00:00"/>
    <s v="Clothing"/>
    <s v="Female"/>
    <n v="23"/>
    <s v="Las Vegas"/>
    <s v="No"/>
    <n v="130"/>
    <n v="130"/>
    <n v="2"/>
    <n v="2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3634"/>
    <s v="BF1544"/>
    <d v="2023-11-14T00:00:00"/>
    <d v="2023-11-14T00:00:00"/>
    <s v="Other"/>
    <s v="Male"/>
    <n v="24"/>
    <s v="New Jersey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3636"/>
    <s v="BF1553"/>
    <d v="2024-04-20T00:00:00"/>
    <d v="2024-04-20T00:00:00"/>
    <s v="Ornaments"/>
    <s v="Male"/>
    <n v="30"/>
    <s v="Portland"/>
    <s v="No"/>
    <n v="50"/>
    <n v="50"/>
    <n v="1"/>
    <n v="5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8524"/>
    <s v="BF1550"/>
    <d v="2024-06-15T00:00:00"/>
    <d v="2024-06-15T00:00:00"/>
    <s v="Clothing"/>
    <s v="Male"/>
    <n v="22"/>
    <s v="Cleveland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2406"/>
    <s v="BF1544"/>
    <d v="2024-03-13T00:00:00"/>
    <d v="2024-03-13T00:00:00"/>
    <s v="Other"/>
    <s v="Male"/>
    <n v="25"/>
    <s v="Sacramento"/>
    <s v="No"/>
    <n v="9"/>
    <n v="9"/>
    <n v="1"/>
    <n v="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9603"/>
    <s v="BF1543"/>
    <d v="2024-05-11T00:00:00"/>
    <d v="2024-05-11T00:00:00"/>
    <s v="Clothing"/>
    <s v="Male"/>
    <n v="35"/>
    <s v="Sydney"/>
    <s v="Yes"/>
    <n v="100"/>
    <n v="200"/>
    <n v="2"/>
    <n v="4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0439"/>
    <s v="BF1548"/>
    <d v="2024-02-12T00:00:00"/>
    <d v="2024-02-12T00:00:00"/>
    <s v="Clothing"/>
    <s v="Male"/>
    <n v="28"/>
    <s v="Pittsburgh"/>
    <s v="No"/>
    <n v="65"/>
    <n v="65"/>
    <n v="5"/>
    <n v="32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9162"/>
    <s v="BF1548"/>
    <d v="2024-08-18T00:00:00"/>
    <d v="2024-08-18T00:00:00"/>
    <s v="Clothing"/>
    <s v="Female"/>
    <n v="23"/>
    <s v="Pittsburgh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4797"/>
    <s v="BF1546"/>
    <d v="2023-12-10T00:00:00"/>
    <d v="2023-12-10T00:00:00"/>
    <s v="Clothing"/>
    <s v="Female"/>
    <n v="32"/>
    <s v="New Jersey"/>
    <s v="No"/>
    <n v="118"/>
    <n v="118"/>
    <n v="2"/>
    <n v="236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0009"/>
    <s v="BF1548"/>
    <d v="2024-04-11T00:00:00"/>
    <d v="2024-04-11T00:00:00"/>
    <s v="Clothing"/>
    <s v="Female"/>
    <n v="33"/>
    <s v="Paris"/>
    <s v="Yes"/>
    <n v="65"/>
    <n v="115"/>
    <n v="2"/>
    <n v="2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4235"/>
    <s v="BF1548"/>
    <d v="2024-04-15T00:00:00"/>
    <d v="2024-04-15T00:00:00"/>
    <s v="Clothing"/>
    <s v="Female"/>
    <n v="33"/>
    <s v="Miami"/>
    <s v="No"/>
    <n v="65"/>
    <n v="65"/>
    <n v="2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5301"/>
    <s v="BF1545"/>
    <d v="2023-11-11T00:00:00"/>
    <d v="2023-11-11T00:00:00"/>
    <s v="Other"/>
    <s v="Female"/>
    <n v="20"/>
    <s v="Paris"/>
    <s v="Yes"/>
    <n v="10"/>
    <n v="60"/>
    <n v="1"/>
    <n v="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5885"/>
    <s v="BF1551"/>
    <d v="2024-01-12T00:00:00"/>
    <d v="2024-01-12T00:00:00"/>
    <s v="Ornaments"/>
    <s v="Male"/>
    <n v="29"/>
    <s v="Austin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5461"/>
    <s v="BF1552"/>
    <d v="2024-11-04T00:00:00"/>
    <d v="2024-11-04T00:00:00"/>
    <s v="Ornaments"/>
    <s v="Female"/>
    <n v="26"/>
    <s v="New York"/>
    <s v="No"/>
    <n v="45"/>
    <n v="45"/>
    <n v="2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84145"/>
    <s v="BF1548"/>
    <d v="2024-05-23T00:00:00"/>
    <d v="2024-05-23T00:00:00"/>
    <s v="Clothing"/>
    <s v="Female"/>
    <n v="20"/>
    <s v="Las Vegas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8216"/>
    <s v="BF1549"/>
    <d v="2024-02-24T00:00:00"/>
    <d v="2024-02-24T00:00:00"/>
    <s v="Clothing"/>
    <s v="Male"/>
    <n v="34"/>
    <s v="Liverpool"/>
    <s v="Yes"/>
    <n v="130"/>
    <n v="170"/>
    <n v="1"/>
    <n v="17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1701"/>
    <s v="BF1552"/>
    <d v="2023-11-08T00:00:00"/>
    <d v="2023-11-08T00:00:00"/>
    <s v="Ornaments"/>
    <s v="Female"/>
    <n v="18"/>
    <s v="Detroit"/>
    <s v="No"/>
    <n v="45"/>
    <n v="45"/>
    <n v="1"/>
    <n v="4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6116"/>
    <s v="BF1548"/>
    <d v="2024-10-14T00:00:00"/>
    <d v="2024-10-14T00:00:00"/>
    <s v="Clothing"/>
    <s v="Female"/>
    <n v="31"/>
    <s v="Sydney"/>
    <s v="Yes"/>
    <n v="65"/>
    <n v="165"/>
    <n v="1"/>
    <n v="1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1575"/>
    <s v="BF1543"/>
    <d v="2024-03-26T00:00:00"/>
    <d v="2024-03-26T00:00:00"/>
    <s v="Clothing"/>
    <s v="Male"/>
    <n v="30"/>
    <s v="Cleveland"/>
    <s v="No"/>
    <n v="100"/>
    <n v="100"/>
    <n v="1"/>
    <n v="1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8197"/>
    <s v="BF1546"/>
    <d v="2024-03-28T00:00:00"/>
    <d v="2024-03-28T00:00:00"/>
    <s v="Clothing"/>
    <s v="Male"/>
    <n v="29"/>
    <s v="New Delhi"/>
    <s v="Yes"/>
    <n v="118"/>
    <n v="188"/>
    <n v="1"/>
    <n v="18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2940"/>
    <s v="BF1548"/>
    <d v="2024-06-18T00:00:00"/>
    <d v="2024-06-18T00:00:00"/>
    <s v="Clothing"/>
    <s v="Female"/>
    <n v="23"/>
    <s v="Cleveland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0297"/>
    <s v="BF1552"/>
    <d v="2024-03-14T00:00:00"/>
    <d v="2024-03-14T00:00:00"/>
    <s v="Ornaments"/>
    <s v="Female"/>
    <n v="26"/>
    <s v="San Francisco"/>
    <s v="No"/>
    <n v="45"/>
    <n v="45"/>
    <n v="4"/>
    <n v="18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4618"/>
    <s v="BF1551"/>
    <d v="2023-11-11T00:00:00"/>
    <d v="2023-11-11T00:00:00"/>
    <s v="Ornaments"/>
    <s v="Male"/>
    <n v="24"/>
    <s v="Las Vegas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4205"/>
    <s v="BF1544"/>
    <d v="2024-07-19T00:00:00"/>
    <d v="2024-07-19T00:00:00"/>
    <s v="Other"/>
    <s v="Male"/>
    <n v="29"/>
    <s v="Miami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0761"/>
    <s v="BF1552"/>
    <d v="2024-04-21T00:00:00"/>
    <d v="2024-04-21T00:00:00"/>
    <s v="Ornaments"/>
    <s v="Male"/>
    <n v="31"/>
    <s v="Miami"/>
    <s v="No"/>
    <n v="45"/>
    <n v="45"/>
    <n v="2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9803"/>
    <s v="BF1545"/>
    <d v="2024-06-28T00:00:00"/>
    <d v="2024-06-28T00:00:00"/>
    <s v="Other"/>
    <s v="Male"/>
    <n v="18"/>
    <s v="Paris"/>
    <s v="Yes"/>
    <n v="10"/>
    <n v="60"/>
    <n v="1"/>
    <n v="6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3556"/>
    <s v="BF1546"/>
    <d v="2024-09-25T00:00:00"/>
    <d v="2024-09-25T00:00:00"/>
    <s v="Clothing"/>
    <s v="Male"/>
    <n v="27"/>
    <s v="Cardiff"/>
    <s v="Yes"/>
    <n v="118"/>
    <n v="158"/>
    <n v="2"/>
    <n v="316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0705"/>
    <s v="BF1554"/>
    <d v="2023-12-01T00:00:00"/>
    <d v="2023-12-01T00:00:00"/>
    <s v="Ornaments"/>
    <s v="Female"/>
    <n v="29"/>
    <s v="Austin"/>
    <s v="No"/>
    <n v="20"/>
    <n v="20"/>
    <n v="2"/>
    <n v="4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0091"/>
    <s v="BF1554"/>
    <d v="2024-09-09T00:00:00"/>
    <d v="2024-09-09T00:00:00"/>
    <s v="Ornaments"/>
    <s v="Female"/>
    <n v="19"/>
    <s v="San Francisco"/>
    <s v="No"/>
    <n v="20"/>
    <n v="20"/>
    <n v="1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9303"/>
    <s v="BF1548"/>
    <d v="2024-07-12T00:00:00"/>
    <d v="2024-07-12T00:00:00"/>
    <s v="Clothing"/>
    <s v="Male"/>
    <n v="26"/>
    <s v="Miami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5148"/>
    <s v="BF1543"/>
    <d v="2024-02-03T00:00:00"/>
    <d v="2024-02-03T00:00:00"/>
    <s v="Clothing"/>
    <s v="Male"/>
    <n v="31"/>
    <s v="Las Vegas"/>
    <s v="No"/>
    <n v="100"/>
    <n v="100"/>
    <n v="3"/>
    <n v="3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6951"/>
    <s v="BF1546"/>
    <d v="2023-11-28T00:00:00"/>
    <d v="2023-11-28T00:00:00"/>
    <s v="Clothing"/>
    <s v="Male"/>
    <n v="27"/>
    <s v="San Francisco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4840"/>
    <s v="BF1543"/>
    <d v="2024-09-15T00:00:00"/>
    <d v="2024-09-15T00:00:00"/>
    <s v="Clothing"/>
    <s v="Male"/>
    <n v="18"/>
    <s v="Portland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1920"/>
    <s v="BF1548"/>
    <d v="2024-01-05T00:00:00"/>
    <d v="2024-01-05T00:00:00"/>
    <s v="Clothing"/>
    <s v="Male"/>
    <n v="19"/>
    <s v="New Jersey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0086"/>
    <s v="BF1547"/>
    <d v="2024-08-24T00:00:00"/>
    <d v="2024-08-24T00:00:00"/>
    <s v="Ornaments"/>
    <s v="Female"/>
    <n v="26"/>
    <s v="Austin"/>
    <s v="No"/>
    <n v="32"/>
    <n v="32"/>
    <n v="2"/>
    <n v="6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7442"/>
    <s v="BF1544"/>
    <d v="2024-10-03T00:00:00"/>
    <d v="2024-10-03T00:00:00"/>
    <s v="Other"/>
    <s v="Male"/>
    <n v="25"/>
    <s v="Montreal"/>
    <s v="Yes"/>
    <n v="9"/>
    <n v="34"/>
    <n v="1"/>
    <n v="34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3296"/>
    <s v="BF1546"/>
    <d v="2024-02-11T00:00:00"/>
    <d v="2024-02-11T00:00:00"/>
    <s v="Clothing"/>
    <s v="Male"/>
    <n v="32"/>
    <s v="Las Vegas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9491"/>
    <s v="BF1554"/>
    <d v="2024-02-07T00:00:00"/>
    <d v="2024-02-07T00:00:00"/>
    <s v="Ornaments"/>
    <s v="Female"/>
    <n v="28"/>
    <s v="San Francisco"/>
    <s v="No"/>
    <n v="20"/>
    <n v="20"/>
    <n v="3"/>
    <n v="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5624"/>
    <s v="BF1550"/>
    <d v="2024-03-12T00:00:00"/>
    <d v="2024-03-12T00:00:00"/>
    <s v="Clothing"/>
    <s v="Male"/>
    <n v="29"/>
    <s v="Paris"/>
    <s v="Yes"/>
    <n v="97"/>
    <n v="147"/>
    <n v="1"/>
    <n v="14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5936"/>
    <s v="BF1551"/>
    <d v="2024-07-10T00:00:00"/>
    <d v="2024-07-10T00:00:00"/>
    <s v="Ornaments"/>
    <s v="Male"/>
    <n v="21"/>
    <s v="Cardiff"/>
    <s v="Yes"/>
    <n v="15"/>
    <n v="55"/>
    <n v="5"/>
    <n v="27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1046"/>
    <s v="BF1548"/>
    <d v="2024-08-25T00:00:00"/>
    <d v="2024-08-25T00:00:00"/>
    <s v="Clothing"/>
    <s v="Male"/>
    <n v="20"/>
    <s v="New Jersey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4018"/>
    <s v="BF1543"/>
    <d v="2024-09-21T00:00:00"/>
    <d v="2024-09-21T00:00:00"/>
    <s v="Clothing"/>
    <s v="Female"/>
    <n v="30"/>
    <s v="Sacramento"/>
    <s v="No"/>
    <n v="100"/>
    <n v="100"/>
    <n v="4"/>
    <n v="4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9071"/>
    <s v="BF1548"/>
    <d v="2024-02-03T00:00:00"/>
    <d v="2024-02-03T00:00:00"/>
    <s v="Clothing"/>
    <s v="Male"/>
    <n v="26"/>
    <s v="New Jersey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0639"/>
    <s v="BF1544"/>
    <d v="2024-10-05T00:00:00"/>
    <d v="2024-10-05T00:00:00"/>
    <s v="Other"/>
    <s v="Male"/>
    <n v="26"/>
    <s v="Pittsburgh"/>
    <s v="No"/>
    <n v="9"/>
    <n v="9"/>
    <n v="1"/>
    <n v="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6724"/>
    <s v="BF1551"/>
    <d v="2023-12-17T00:00:00"/>
    <d v="2023-12-17T00:00:00"/>
    <s v="Ornaments"/>
    <s v="Male"/>
    <n v="27"/>
    <s v="New York"/>
    <s v="No"/>
    <n v="15"/>
    <n v="15"/>
    <n v="4"/>
    <n v="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3361"/>
    <s v="BF1548"/>
    <d v="2024-09-26T00:00:00"/>
    <d v="2024-09-26T00:00:00"/>
    <s v="Clothing"/>
    <s v="Female"/>
    <n v="35"/>
    <s v="Cleveland"/>
    <s v="No"/>
    <n v="65"/>
    <n v="65"/>
    <n v="3"/>
    <n v="19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4134"/>
    <s v="BF1548"/>
    <d v="2024-05-25T00:00:00"/>
    <d v="2024-05-25T00:00:00"/>
    <s v="Clothing"/>
    <s v="Male"/>
    <n v="30"/>
    <s v="San Antoni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4689"/>
    <s v="BF1544"/>
    <d v="2024-04-18T00:00:00"/>
    <d v="2024-04-18T00:00:00"/>
    <s v="Other"/>
    <s v="Female"/>
    <n v="32"/>
    <s v="Detroit"/>
    <s v="No"/>
    <n v="9"/>
    <n v="9"/>
    <n v="1"/>
    <n v="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3886"/>
    <s v="BF1554"/>
    <d v="2024-01-30T00:00:00"/>
    <d v="2024-01-30T00:00:00"/>
    <s v="Ornaments"/>
    <s v="Female"/>
    <n v="20"/>
    <s v="Las Vegas"/>
    <s v="No"/>
    <n v="20"/>
    <n v="20"/>
    <n v="1"/>
    <n v="2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8714"/>
    <s v="BF1548"/>
    <d v="2024-05-28T00:00:00"/>
    <d v="2024-05-28T00:00:00"/>
    <s v="Clothing"/>
    <s v="Male"/>
    <n v="26"/>
    <s v="Cardiff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5723"/>
    <s v="BF1549"/>
    <d v="2024-05-15T00:00:00"/>
    <d v="2024-05-15T00:00:00"/>
    <s v="Clothing"/>
    <s v="Male"/>
    <n v="24"/>
    <s v="Portland"/>
    <s v="No"/>
    <n v="130"/>
    <n v="130"/>
    <n v="3"/>
    <n v="3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4397"/>
    <s v="BF1543"/>
    <d v="2024-02-24T00:00:00"/>
    <d v="2024-02-24T00:00:00"/>
    <s v="Clothing"/>
    <s v="Male"/>
    <n v="25"/>
    <s v="Cleveland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7123"/>
    <s v="BF1543"/>
    <d v="2024-09-21T00:00:00"/>
    <d v="2024-09-21T00:00:00"/>
    <s v="Clothing"/>
    <s v="Male"/>
    <n v="19"/>
    <s v="Austin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0285"/>
    <s v="BF1548"/>
    <d v="2024-06-06T00:00:00"/>
    <d v="2024-06-06T00:00:00"/>
    <s v="Clothing"/>
    <s v="Female"/>
    <n v="20"/>
    <s v="Portland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2524"/>
    <s v="BF1543"/>
    <d v="2024-03-27T00:00:00"/>
    <d v="2024-03-27T00:00:00"/>
    <s v="Clothing"/>
    <s v="Male"/>
    <n v="25"/>
    <s v="Sacramento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4930"/>
    <s v="BF1544"/>
    <d v="2024-03-30T00:00:00"/>
    <d v="2024-03-30T00:00:00"/>
    <s v="Other"/>
    <s v="Female"/>
    <n v="22"/>
    <s v="Glasgow"/>
    <s v="Yes"/>
    <n v="9"/>
    <n v="49"/>
    <n v="1"/>
    <n v="4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4375"/>
    <s v="BF1551"/>
    <d v="2024-04-04T00:00:00"/>
    <d v="2024-04-04T00:00:00"/>
    <s v="Ornaments"/>
    <s v="Female"/>
    <n v="31"/>
    <s v="London"/>
    <s v="Yes"/>
    <n v="15"/>
    <n v="55"/>
    <n v="1"/>
    <n v="5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3657"/>
    <s v="BF1545"/>
    <d v="2024-07-12T00:00:00"/>
    <d v="2024-07-12T00:00:00"/>
    <s v="Other"/>
    <s v="Male"/>
    <n v="29"/>
    <s v="Paris"/>
    <s v="Yes"/>
    <n v="10"/>
    <n v="60"/>
    <n v="1"/>
    <n v="6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6386"/>
    <s v="BF1543"/>
    <d v="2024-01-16T00:00:00"/>
    <d v="2024-01-16T00:00:00"/>
    <s v="Clothing"/>
    <s v="Male"/>
    <n v="29"/>
    <s v="Sydney"/>
    <s v="Yes"/>
    <n v="100"/>
    <n v="200"/>
    <n v="2"/>
    <n v="4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8719"/>
    <s v="BF1545"/>
    <d v="2024-06-07T00:00:00"/>
    <d v="2024-06-07T00:00:00"/>
    <s v="Other"/>
    <s v="Male"/>
    <n v="23"/>
    <s v="Memphis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3284"/>
    <s v="BF1543"/>
    <d v="2024-03-10T00:00:00"/>
    <d v="2024-03-10T00:00:00"/>
    <s v="Clothing"/>
    <s v="Male"/>
    <n v="24"/>
    <s v="Las Vegas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8934"/>
    <s v="BF1550"/>
    <d v="2024-06-28T00:00:00"/>
    <d v="2024-06-28T00:00:00"/>
    <s v="Clothing"/>
    <s v="Male"/>
    <n v="23"/>
    <s v="New Jersey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5477"/>
    <s v="BF1545"/>
    <d v="2024-10-20T00:00:00"/>
    <d v="2024-10-20T00:00:00"/>
    <s v="Other"/>
    <s v="Male"/>
    <n v="21"/>
    <s v="Portland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0980"/>
    <s v="BF1546"/>
    <d v="2024-06-04T00:00:00"/>
    <d v="2024-06-04T00:00:00"/>
    <s v="Clothing"/>
    <s v="Female"/>
    <n v="19"/>
    <s v="New Jersey"/>
    <s v="No"/>
    <n v="118"/>
    <n v="118"/>
    <n v="1"/>
    <n v="11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1949"/>
    <s v="BF1552"/>
    <d v="2024-07-29T00:00:00"/>
    <d v="2024-07-29T00:00:00"/>
    <s v="Ornaments"/>
    <s v="Female"/>
    <n v="18"/>
    <s v="New Jersey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1266"/>
    <s v="BF1549"/>
    <d v="2024-08-22T00:00:00"/>
    <d v="2024-08-22T00:00:00"/>
    <s v="Clothing"/>
    <s v="Male"/>
    <n v="21"/>
    <s v="Dublin"/>
    <s v="Yes"/>
    <n v="130"/>
    <n v="170"/>
    <n v="1"/>
    <n v="17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5977"/>
    <s v="BF1551"/>
    <d v="2024-04-29T00:00:00"/>
    <d v="2024-04-29T00:00:00"/>
    <s v="Ornaments"/>
    <s v="Male"/>
    <n v="30"/>
    <s v="Pittsburgh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5845"/>
    <s v="BF1554"/>
    <d v="2023-11-22T00:00:00"/>
    <d v="2023-11-22T00:00:00"/>
    <s v="Ornaments"/>
    <s v="Male"/>
    <n v="32"/>
    <s v="San Antonio"/>
    <s v="No"/>
    <n v="20"/>
    <n v="20"/>
    <n v="3"/>
    <n v="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5378"/>
    <s v="BF1551"/>
    <d v="2024-06-11T00:00:00"/>
    <d v="2024-06-11T00:00:00"/>
    <s v="Ornaments"/>
    <s v="Female"/>
    <n v="20"/>
    <s v="Toronto"/>
    <s v="Yes"/>
    <n v="15"/>
    <n v="40"/>
    <n v="1"/>
    <n v="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5923"/>
    <s v="BF1545"/>
    <d v="2023-11-12T00:00:00"/>
    <d v="2023-11-12T00:00:00"/>
    <s v="Other"/>
    <s v="Male"/>
    <n v="30"/>
    <s v="San Francisco"/>
    <s v="No"/>
    <n v="10"/>
    <n v="10"/>
    <n v="1"/>
    <n v="1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5906"/>
    <s v="BF1543"/>
    <d v="2024-02-01T00:00:00"/>
    <d v="2024-02-01T00:00:00"/>
    <s v="Clothing"/>
    <s v="Male"/>
    <n v="25"/>
    <s v="Miami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1556"/>
    <s v="BF1551"/>
    <d v="2023-11-13T00:00:00"/>
    <d v="2023-11-13T00:00:00"/>
    <s v="Ornaments"/>
    <s v="Male"/>
    <n v="26"/>
    <s v="Dublin"/>
    <s v="Yes"/>
    <n v="15"/>
    <n v="55"/>
    <n v="1"/>
    <n v="5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9777"/>
    <s v="BF1544"/>
    <d v="2024-01-15T00:00:00"/>
    <d v="2024-01-15T00:00:00"/>
    <s v="Other"/>
    <s v="Female"/>
    <n v="35"/>
    <s v="Cleveland"/>
    <s v="No"/>
    <n v="9"/>
    <n v="9"/>
    <n v="1"/>
    <n v="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7248"/>
    <s v="BF1551"/>
    <d v="2024-04-30T00:00:00"/>
    <d v="2024-04-30T00:00:00"/>
    <s v="Ornaments"/>
    <s v="Male"/>
    <n v="29"/>
    <s v="Liverpool"/>
    <s v="Yes"/>
    <n v="15"/>
    <n v="55"/>
    <n v="1"/>
    <n v="5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7379"/>
    <s v="BF1543"/>
    <d v="2024-07-05T00:00:00"/>
    <d v="2024-07-05T00:00:00"/>
    <s v="Clothing"/>
    <s v="Male"/>
    <n v="18"/>
    <s v="Austin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8528"/>
    <s v="BF1547"/>
    <d v="2024-07-30T00:00:00"/>
    <d v="2024-07-30T00:00:00"/>
    <s v="Ornaments"/>
    <s v="Male"/>
    <n v="20"/>
    <s v="Las Vegas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8790"/>
    <s v="BF1548"/>
    <d v="2024-01-20T00:00:00"/>
    <d v="2024-01-20T00:00:00"/>
    <s v="Clothing"/>
    <s v="Male"/>
    <n v="18"/>
    <s v="London"/>
    <s v="Yes"/>
    <n v="65"/>
    <n v="105"/>
    <n v="1"/>
    <n v="10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7764"/>
    <s v="BF1551"/>
    <d v="2024-07-26T00:00:00"/>
    <d v="2024-07-26T00:00:00"/>
    <s v="Ornaments"/>
    <s v="Male"/>
    <n v="20"/>
    <s v="Detroit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2256"/>
    <s v="BF1545"/>
    <d v="2024-01-24T00:00:00"/>
    <d v="2024-01-24T00:00:00"/>
    <s v="Other"/>
    <s v="Male"/>
    <n v="32"/>
    <s v="Memphis"/>
    <s v="No"/>
    <n v="10"/>
    <n v="10"/>
    <n v="2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5515"/>
    <s v="BF1551"/>
    <d v="2023-12-14T00:00:00"/>
    <d v="2023-12-14T00:00:00"/>
    <s v="Ornaments"/>
    <s v="Male"/>
    <n v="29"/>
    <s v="Sacramento"/>
    <s v="No"/>
    <n v="15"/>
    <n v="15"/>
    <n v="5"/>
    <n v="7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2765"/>
    <s v="BF1549"/>
    <d v="2024-02-25T00:00:00"/>
    <d v="2024-02-25T00:00:00"/>
    <s v="Clothing"/>
    <s v="Female"/>
    <n v="25"/>
    <s v="Sacramento"/>
    <s v="No"/>
    <n v="130"/>
    <n v="130"/>
    <n v="4"/>
    <n v="5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9797"/>
    <s v="BF1548"/>
    <d v="2024-03-26T00:00:00"/>
    <d v="2024-03-26T00:00:00"/>
    <s v="Clothing"/>
    <s v="Male"/>
    <n v="18"/>
    <s v="New York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1836"/>
    <s v="BF1545"/>
    <d v="2023-11-18T00:00:00"/>
    <d v="2023-11-18T00:00:00"/>
    <s v="Other"/>
    <s v="Male"/>
    <n v="21"/>
    <s v="Montreal"/>
    <s v="Yes"/>
    <n v="10"/>
    <n v="35"/>
    <n v="1"/>
    <n v="3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3601"/>
    <s v="BF1551"/>
    <d v="2023-11-30T00:00:00"/>
    <d v="2023-11-30T00:00:00"/>
    <s v="Ornaments"/>
    <s v="Male"/>
    <n v="25"/>
    <s v="New Delhi"/>
    <s v="Yes"/>
    <n v="15"/>
    <n v="85"/>
    <n v="1"/>
    <n v="8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5195"/>
    <s v="BF1549"/>
    <d v="2024-01-30T00:00:00"/>
    <d v="2024-01-30T00:00:00"/>
    <s v="Clothing"/>
    <s v="Male"/>
    <n v="26"/>
    <s v="New Jersey"/>
    <s v="No"/>
    <n v="130"/>
    <n v="130"/>
    <n v="1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7124"/>
    <s v="BF1543"/>
    <d v="2024-07-06T00:00:00"/>
    <d v="2024-07-06T00:00:00"/>
    <s v="Clothing"/>
    <s v="Male"/>
    <n v="27"/>
    <s v="Miami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9638"/>
    <s v="BF1543"/>
    <d v="2024-06-02T00:00:00"/>
    <d v="2024-06-02T00:00:00"/>
    <s v="Clothing"/>
    <s v="Male"/>
    <n v="30"/>
    <s v="Portland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7685"/>
    <s v="BF1552"/>
    <d v="2023-11-24T00:00:00"/>
    <d v="2023-11-24T00:00:00"/>
    <s v="Ornaments"/>
    <s v="Male"/>
    <n v="24"/>
    <s v="Austin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8628"/>
    <s v="BF1549"/>
    <d v="2024-09-10T00:00:00"/>
    <d v="2024-09-10T00:00:00"/>
    <s v="Clothing"/>
    <s v="Male"/>
    <n v="34"/>
    <s v="Detroit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5265"/>
    <s v="BF1551"/>
    <d v="2024-02-25T00:00:00"/>
    <d v="2024-02-25T00:00:00"/>
    <s v="Ornaments"/>
    <s v="Female"/>
    <n v="26"/>
    <s v="Portland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6233"/>
    <s v="BF1547"/>
    <d v="2024-10-31T00:00:00"/>
    <d v="2024-10-31T00:00:00"/>
    <s v="Ornaments"/>
    <s v="Male"/>
    <n v="32"/>
    <s v="Detroit"/>
    <s v="No"/>
    <n v="32"/>
    <n v="32"/>
    <n v="1"/>
    <n v="32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0961"/>
    <s v="BF1548"/>
    <d v="2024-03-22T00:00:00"/>
    <d v="2024-03-22T00:00:00"/>
    <s v="Clothing"/>
    <s v="Male"/>
    <n v="33"/>
    <s v="Sacramento"/>
    <s v="No"/>
    <n v="65"/>
    <n v="65"/>
    <n v="2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5637"/>
    <s v="BF1550"/>
    <d v="2023-12-13T00:00:00"/>
    <d v="2023-12-13T00:00:00"/>
    <s v="Clothing"/>
    <s v="Male"/>
    <n v="33"/>
    <s v="Cardiff"/>
    <s v="Yes"/>
    <n v="97"/>
    <n v="137"/>
    <n v="3"/>
    <n v="411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6826"/>
    <s v="BF1548"/>
    <d v="2024-09-16T00:00:00"/>
    <d v="2024-09-16T00:00:00"/>
    <s v="Clothing"/>
    <s v="Male"/>
    <n v="32"/>
    <s v="Detroit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9463"/>
    <s v="BF1544"/>
    <d v="2024-05-30T00:00:00"/>
    <d v="2024-05-30T00:00:00"/>
    <s v="Other"/>
    <s v="Male"/>
    <n v="34"/>
    <s v="Cardiff"/>
    <s v="Yes"/>
    <n v="9"/>
    <n v="49"/>
    <n v="1"/>
    <n v="4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5171"/>
    <s v="BF1543"/>
    <d v="2023-12-14T00:00:00"/>
    <d v="2023-12-14T00:00:00"/>
    <s v="Clothing"/>
    <s v="Female"/>
    <n v="22"/>
    <s v="Miami"/>
    <s v="No"/>
    <n v="100"/>
    <n v="100"/>
    <n v="2"/>
    <n v="2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6259"/>
    <s v="BF1550"/>
    <d v="2024-04-04T00:00:00"/>
    <d v="2024-04-04T00:00:00"/>
    <s v="Clothing"/>
    <s v="Male"/>
    <n v="25"/>
    <s v="Glasgow"/>
    <s v="Yes"/>
    <n v="97"/>
    <n v="137"/>
    <n v="1"/>
    <n v="13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1112"/>
    <s v="BF1545"/>
    <d v="2024-03-26T00:00:00"/>
    <d v="2024-03-26T00:00:00"/>
    <s v="Other"/>
    <s v="Female"/>
    <n v="35"/>
    <s v="New Jersey"/>
    <s v="No"/>
    <n v="10"/>
    <n v="10"/>
    <n v="2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0408"/>
    <s v="BF1545"/>
    <d v="2023-11-05T00:00:00"/>
    <d v="2023-11-05T00:00:00"/>
    <s v="Other"/>
    <s v="Male"/>
    <n v="32"/>
    <s v="Portland"/>
    <s v="No"/>
    <n v="10"/>
    <n v="10"/>
    <n v="4"/>
    <n v="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2991"/>
    <s v="BF1545"/>
    <d v="2024-05-14T00:00:00"/>
    <d v="2024-05-14T00:00:00"/>
    <s v="Other"/>
    <s v="Male"/>
    <n v="34"/>
    <s v="Austin"/>
    <s v="No"/>
    <n v="10"/>
    <n v="10"/>
    <n v="2"/>
    <n v="2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0045"/>
    <s v="BF1543"/>
    <d v="2023-12-12T00:00:00"/>
    <d v="2023-12-12T00:00:00"/>
    <s v="Clothing"/>
    <s v="Male"/>
    <n v="21"/>
    <s v="San Francisco"/>
    <s v="No"/>
    <n v="100"/>
    <n v="100"/>
    <n v="2"/>
    <n v="2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5600"/>
    <s v="BF1552"/>
    <d v="2024-09-21T00:00:00"/>
    <d v="2024-09-21T00:00:00"/>
    <s v="Ornaments"/>
    <s v="Male"/>
    <n v="23"/>
    <s v="Dublin"/>
    <s v="Yes"/>
    <n v="45"/>
    <n v="85"/>
    <n v="1"/>
    <n v="8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3947"/>
    <s v="BF1547"/>
    <d v="2024-02-03T00:00:00"/>
    <d v="2024-02-03T00:00:00"/>
    <s v="Ornaments"/>
    <s v="Male"/>
    <n v="20"/>
    <s v="Sacramento"/>
    <s v="No"/>
    <n v="32"/>
    <n v="32"/>
    <n v="2"/>
    <n v="64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0025"/>
    <s v="BF1544"/>
    <d v="2024-08-14T00:00:00"/>
    <d v="2024-08-14T00:00:00"/>
    <s v="Other"/>
    <s v="Male"/>
    <n v="31"/>
    <s v="Cleveland"/>
    <s v="No"/>
    <n v="9"/>
    <n v="9"/>
    <n v="3"/>
    <n v="2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0520"/>
    <s v="BF1551"/>
    <d v="2024-09-26T00:00:00"/>
    <d v="2024-09-26T00:00:00"/>
    <s v="Ornaments"/>
    <s v="Male"/>
    <n v="31"/>
    <s v="Cleveland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4437"/>
    <s v="BF1548"/>
    <d v="2024-01-25T00:00:00"/>
    <d v="2024-01-25T00:00:00"/>
    <s v="Clothing"/>
    <s v="Male"/>
    <n v="32"/>
    <s v="New Jersey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7943"/>
    <s v="BF1551"/>
    <d v="2024-05-15T00:00:00"/>
    <d v="2024-05-15T00:00:00"/>
    <s v="Ornaments"/>
    <s v="Male"/>
    <n v="18"/>
    <s v="New York"/>
    <s v="No"/>
    <n v="15"/>
    <n v="15"/>
    <n v="2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2163"/>
    <s v="BF1543"/>
    <d v="2024-08-26T00:00:00"/>
    <d v="2024-08-26T00:00:00"/>
    <s v="Clothing"/>
    <s v="Male"/>
    <n v="24"/>
    <s v="Las Vegas"/>
    <s v="No"/>
    <n v="100"/>
    <n v="100"/>
    <n v="2"/>
    <n v="2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4243"/>
    <s v="BF1552"/>
    <d v="2024-10-30T00:00:00"/>
    <d v="2024-10-30T00:00:00"/>
    <s v="Ornaments"/>
    <s v="Female"/>
    <n v="22"/>
    <s v="New Jersey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9044"/>
    <s v="BF1549"/>
    <d v="2024-05-13T00:00:00"/>
    <d v="2024-05-13T00:00:00"/>
    <s v="Clothing"/>
    <s v="Male"/>
    <n v="19"/>
    <s v="Portland"/>
    <s v="No"/>
    <n v="130"/>
    <n v="130"/>
    <n v="3"/>
    <n v="39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6363"/>
    <s v="BF1544"/>
    <d v="2024-04-04T00:00:00"/>
    <d v="2024-04-04T00:00:00"/>
    <s v="Other"/>
    <s v="Female"/>
    <n v="30"/>
    <s v="Toronto"/>
    <s v="Yes"/>
    <n v="9"/>
    <n v="34"/>
    <n v="1"/>
    <n v="3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6665"/>
    <s v="BF1544"/>
    <d v="2024-03-08T00:00:00"/>
    <d v="2024-03-08T00:00:00"/>
    <s v="Other"/>
    <s v="Male"/>
    <n v="22"/>
    <s v="San Francisco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2711"/>
    <s v="BF1544"/>
    <d v="2024-03-07T00:00:00"/>
    <d v="2024-03-07T00:00:00"/>
    <s v="Other"/>
    <s v="Male"/>
    <n v="24"/>
    <s v="Sacramento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8955"/>
    <s v="BF1547"/>
    <d v="2024-05-29T00:00:00"/>
    <d v="2024-05-29T00:00:00"/>
    <s v="Ornaments"/>
    <s v="Male"/>
    <n v="22"/>
    <s v="Paris"/>
    <s v="Yes"/>
    <n v="32"/>
    <n v="82"/>
    <n v="2"/>
    <n v="164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9520"/>
    <s v="BF1547"/>
    <d v="2023-11-30T00:00:00"/>
    <d v="2023-11-30T00:00:00"/>
    <s v="Ornaments"/>
    <s v="Male"/>
    <n v="30"/>
    <s v="Dublin"/>
    <s v="Yes"/>
    <n v="32"/>
    <n v="72"/>
    <n v="1"/>
    <n v="7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0119"/>
    <s v="BF1549"/>
    <d v="2024-09-18T00:00:00"/>
    <d v="2024-09-18T00:00:00"/>
    <s v="Clothing"/>
    <s v="Male"/>
    <n v="33"/>
    <s v="Manchester"/>
    <s v="Yes"/>
    <n v="130"/>
    <n v="170"/>
    <n v="1"/>
    <n v="17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7554"/>
    <s v="BF1548"/>
    <d v="2024-01-09T00:00:00"/>
    <d v="2024-01-09T00:00:00"/>
    <s v="Clothing"/>
    <s v="Male"/>
    <n v="21"/>
    <s v="Detroit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7762"/>
    <s v="BF1552"/>
    <d v="2024-05-20T00:00:00"/>
    <d v="2024-05-20T00:00:00"/>
    <s v="Ornaments"/>
    <s v="Male"/>
    <n v="18"/>
    <s v="Cleveland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7207"/>
    <s v="BF1555"/>
    <d v="2024-09-22T00:00:00"/>
    <d v="2024-09-22T00:00:00"/>
    <s v="Other"/>
    <s v="Female"/>
    <n v="22"/>
    <s v="Dublin"/>
    <s v="Yes"/>
    <n v="23"/>
    <n v="63"/>
    <n v="2"/>
    <n v="12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5481"/>
    <s v="BF1548"/>
    <d v="2024-09-19T00:00:00"/>
    <d v="2024-09-19T00:00:00"/>
    <s v="Clothing"/>
    <s v="Male"/>
    <n v="30"/>
    <s v="Detroit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2607"/>
    <s v="BF1552"/>
    <d v="2024-05-24T00:00:00"/>
    <d v="2024-05-24T00:00:00"/>
    <s v="Ornaments"/>
    <s v="Male"/>
    <n v="18"/>
    <s v="New Jersey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8498"/>
    <s v="BF1544"/>
    <d v="2024-09-11T00:00:00"/>
    <d v="2024-09-11T00:00:00"/>
    <s v="Other"/>
    <s v="Male"/>
    <n v="20"/>
    <s v="Pittsburgh"/>
    <s v="No"/>
    <n v="9"/>
    <n v="9"/>
    <n v="4"/>
    <n v="3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6910"/>
    <s v="BF1553"/>
    <d v="2024-10-10T00:00:00"/>
    <d v="2024-10-10T00:00:00"/>
    <s v="Ornaments"/>
    <s v="Male"/>
    <n v="34"/>
    <s v="New Jersey"/>
    <s v="No"/>
    <n v="50"/>
    <n v="50"/>
    <n v="2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1047"/>
    <s v="BF1545"/>
    <d v="2024-03-28T00:00:00"/>
    <d v="2024-03-28T00:00:00"/>
    <s v="Other"/>
    <s v="Male"/>
    <n v="29"/>
    <s v="New York"/>
    <s v="No"/>
    <n v="10"/>
    <n v="10"/>
    <n v="1"/>
    <n v="1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4907"/>
    <s v="BF1543"/>
    <d v="2024-05-07T00:00:00"/>
    <d v="2024-05-07T00:00:00"/>
    <s v="Clothing"/>
    <s v="Male"/>
    <n v="27"/>
    <s v="Miami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2561"/>
    <s v="BF1551"/>
    <d v="2024-05-17T00:00:00"/>
    <d v="2024-05-17T00:00:00"/>
    <s v="Ornaments"/>
    <s v="Male"/>
    <n v="27"/>
    <s v="Miami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8494"/>
    <s v="BF1550"/>
    <d v="2023-11-20T00:00:00"/>
    <d v="2023-11-20T00:00:00"/>
    <s v="Clothing"/>
    <s v="Male"/>
    <n v="34"/>
    <s v="Pittsburgh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2095"/>
    <s v="BF1543"/>
    <d v="2023-12-22T00:00:00"/>
    <d v="2023-12-22T00:00:00"/>
    <s v="Clothing"/>
    <s v="Male"/>
    <n v="20"/>
    <s v="New York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2937"/>
    <s v="BF1549"/>
    <d v="2024-10-28T00:00:00"/>
    <d v="2024-10-28T00:00:00"/>
    <s v="Clothing"/>
    <s v="Female"/>
    <n v="26"/>
    <s v="San Francisco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3225"/>
    <s v="BF1546"/>
    <d v="2024-07-07T00:00:00"/>
    <d v="2024-07-07T00:00:00"/>
    <s v="Clothing"/>
    <s v="Male"/>
    <n v="21"/>
    <s v="Liverpool"/>
    <s v="Yes"/>
    <n v="118"/>
    <n v="158"/>
    <n v="1"/>
    <n v="158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7669"/>
    <s v="BF1548"/>
    <d v="2023-12-16T00:00:00"/>
    <d v="2023-12-16T00:00:00"/>
    <s v="Clothing"/>
    <s v="Male"/>
    <n v="34"/>
    <s v="Detroit"/>
    <s v="No"/>
    <n v="65"/>
    <n v="65"/>
    <n v="4"/>
    <n v="2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8877"/>
    <s v="BF1545"/>
    <d v="2024-05-08T00:00:00"/>
    <d v="2024-05-08T00:00:00"/>
    <s v="Other"/>
    <s v="Female"/>
    <n v="27"/>
    <s v="New Jersey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3402"/>
    <s v="BF1551"/>
    <d v="2024-09-13T00:00:00"/>
    <d v="2024-09-13T00:00:00"/>
    <s v="Ornaments"/>
    <s v="Male"/>
    <n v="28"/>
    <s v="Portland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2623"/>
    <s v="BF1545"/>
    <d v="2023-11-19T00:00:00"/>
    <d v="2023-11-19T00:00:00"/>
    <s v="Other"/>
    <s v="Male"/>
    <n v="23"/>
    <s v="Memphis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0576"/>
    <s v="BF1543"/>
    <d v="2024-04-14T00:00:00"/>
    <d v="2024-04-14T00:00:00"/>
    <s v="Clothing"/>
    <s v="Male"/>
    <n v="19"/>
    <s v="Cleveland"/>
    <s v="No"/>
    <n v="100"/>
    <n v="100"/>
    <n v="1"/>
    <n v="1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3608"/>
    <s v="BF1544"/>
    <d v="2024-01-03T00:00:00"/>
    <d v="2024-01-03T00:00:00"/>
    <s v="Other"/>
    <s v="Female"/>
    <n v="23"/>
    <s v="Montreal"/>
    <s v="Yes"/>
    <n v="9"/>
    <n v="34"/>
    <n v="1"/>
    <n v="3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4208"/>
    <s v="BF1552"/>
    <d v="2024-03-13T00:00:00"/>
    <d v="2024-03-13T00:00:00"/>
    <s v="Ornaments"/>
    <s v="Male"/>
    <n v="21"/>
    <s v="Memphis"/>
    <s v="No"/>
    <n v="45"/>
    <n v="45"/>
    <n v="4"/>
    <n v="18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9468"/>
    <s v="BF1549"/>
    <d v="2023-12-11T00:00:00"/>
    <d v="2023-12-11T00:00:00"/>
    <s v="Clothing"/>
    <s v="Female"/>
    <n v="19"/>
    <s v="Miami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9619"/>
    <s v="BF1548"/>
    <d v="2024-10-11T00:00:00"/>
    <d v="2024-10-11T00:00:00"/>
    <s v="Clothing"/>
    <s v="Male"/>
    <n v="29"/>
    <s v="San Francisco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8455"/>
    <s v="BF1553"/>
    <d v="2023-11-11T00:00:00"/>
    <d v="2023-11-11T00:00:00"/>
    <s v="Ornaments"/>
    <s v="Female"/>
    <n v="23"/>
    <s v="Miami"/>
    <s v="No"/>
    <n v="50"/>
    <n v="50"/>
    <n v="1"/>
    <n v="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4444"/>
    <s v="BF1549"/>
    <d v="2024-09-03T00:00:00"/>
    <d v="2024-09-03T00:00:00"/>
    <s v="Clothing"/>
    <s v="Male"/>
    <n v="35"/>
    <s v="San Antonio"/>
    <s v="No"/>
    <n v="130"/>
    <n v="130"/>
    <n v="2"/>
    <n v="26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7065"/>
    <s v="BF1548"/>
    <d v="2024-03-11T00:00:00"/>
    <d v="2024-03-11T00:00:00"/>
    <s v="Clothing"/>
    <s v="Male"/>
    <n v="26"/>
    <s v="Toronto"/>
    <s v="Yes"/>
    <n v="65"/>
    <n v="90"/>
    <n v="1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1927"/>
    <s v="BF1548"/>
    <d v="2023-11-23T00:00:00"/>
    <d v="2023-11-23T00:00:00"/>
    <s v="Clothing"/>
    <s v="Male"/>
    <n v="24"/>
    <s v="Sacramento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4571"/>
    <s v="BF1550"/>
    <d v="2024-01-17T00:00:00"/>
    <d v="2024-01-17T00:00:00"/>
    <s v="Clothing"/>
    <s v="Male"/>
    <n v="32"/>
    <s v="Sacramento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0304"/>
    <s v="BF1544"/>
    <d v="2024-06-25T00:00:00"/>
    <d v="2024-06-25T00:00:00"/>
    <s v="Other"/>
    <s v="Female"/>
    <n v="30"/>
    <s v="New Delhi"/>
    <s v="Yes"/>
    <n v="9"/>
    <n v="79"/>
    <n v="1"/>
    <n v="7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9893"/>
    <s v="BF1546"/>
    <d v="2024-07-27T00:00:00"/>
    <d v="2024-07-27T00:00:00"/>
    <s v="Clothing"/>
    <s v="Male"/>
    <n v="22"/>
    <s v="Cleveland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3091"/>
    <s v="BF1551"/>
    <d v="2024-02-04T00:00:00"/>
    <d v="2024-02-04T00:00:00"/>
    <s v="Ornaments"/>
    <s v="Female"/>
    <n v="28"/>
    <s v="Las Vegas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7216"/>
    <s v="BF1546"/>
    <d v="2024-07-17T00:00:00"/>
    <d v="2024-07-17T00:00:00"/>
    <s v="Clothing"/>
    <s v="Male"/>
    <n v="19"/>
    <s v="Detroit"/>
    <s v="No"/>
    <n v="118"/>
    <n v="118"/>
    <n v="4"/>
    <n v="47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5596"/>
    <s v="BF1548"/>
    <d v="2024-07-30T00:00:00"/>
    <d v="2024-07-30T00:00:00"/>
    <s v="Clothing"/>
    <s v="Male"/>
    <n v="29"/>
    <s v="Pittsburgh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9897"/>
    <s v="BF1544"/>
    <d v="2024-01-13T00:00:00"/>
    <d v="2024-01-13T00:00:00"/>
    <s v="Other"/>
    <s v="Male"/>
    <n v="27"/>
    <s v="San Francisco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4825"/>
    <s v="BF1543"/>
    <d v="2024-02-02T00:00:00"/>
    <d v="2024-02-02T00:00:00"/>
    <s v="Clothing"/>
    <s v="Female"/>
    <n v="23"/>
    <s v="Austin"/>
    <s v="No"/>
    <n v="100"/>
    <n v="100"/>
    <n v="3"/>
    <n v="3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3045"/>
    <s v="BF1548"/>
    <d v="2024-02-18T00:00:00"/>
    <d v="2024-02-18T00:00:00"/>
    <s v="Clothing"/>
    <s v="Male"/>
    <n v="20"/>
    <s v="Sydney"/>
    <s v="Yes"/>
    <n v="65"/>
    <n v="165"/>
    <n v="1"/>
    <n v="1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7908"/>
    <s v="BF1551"/>
    <d v="2024-02-14T00:00:00"/>
    <d v="2024-02-14T00:00:00"/>
    <s v="Ornaments"/>
    <s v="Male"/>
    <n v="30"/>
    <s v="Pittsburgh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0455"/>
    <s v="BF1551"/>
    <d v="2024-06-18T00:00:00"/>
    <d v="2024-06-18T00:00:00"/>
    <s v="Ornaments"/>
    <s v="Male"/>
    <n v="35"/>
    <s v="Toronto"/>
    <s v="Yes"/>
    <n v="15"/>
    <n v="40"/>
    <n v="1"/>
    <n v="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4670"/>
    <s v="BF1550"/>
    <d v="2024-02-02T00:00:00"/>
    <d v="2024-02-02T00:00:00"/>
    <s v="Clothing"/>
    <s v="Male"/>
    <n v="27"/>
    <s v="Memphis"/>
    <s v="No"/>
    <n v="97"/>
    <n v="97"/>
    <n v="2"/>
    <n v="19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3503"/>
    <s v="BF1554"/>
    <d v="2024-02-01T00:00:00"/>
    <d v="2024-02-01T00:00:00"/>
    <s v="Ornaments"/>
    <s v="Male"/>
    <n v="19"/>
    <s v="Liverpool"/>
    <s v="Yes"/>
    <n v="20"/>
    <n v="60"/>
    <n v="1"/>
    <n v="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4959"/>
    <s v="BF1546"/>
    <d v="2023-12-19T00:00:00"/>
    <d v="2023-12-19T00:00:00"/>
    <s v="Clothing"/>
    <s v="Male"/>
    <n v="34"/>
    <s v="Portland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4022"/>
    <s v="BF1543"/>
    <d v="2024-09-18T00:00:00"/>
    <d v="2024-09-18T00:00:00"/>
    <s v="Clothing"/>
    <s v="Male"/>
    <n v="26"/>
    <s v="Memphis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9020"/>
    <s v="BF1551"/>
    <d v="2024-07-25T00:00:00"/>
    <d v="2024-07-25T00:00:00"/>
    <s v="Ornaments"/>
    <s v="Male"/>
    <n v="35"/>
    <s v="Sacramento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0217"/>
    <s v="BF1545"/>
    <d v="2024-08-05T00:00:00"/>
    <d v="2024-08-05T00:00:00"/>
    <s v="Other"/>
    <s v="Female"/>
    <n v="24"/>
    <s v="Sacramento"/>
    <s v="No"/>
    <n v="10"/>
    <n v="10"/>
    <n v="1"/>
    <n v="1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0766"/>
    <s v="BF1544"/>
    <d v="2024-02-18T00:00:00"/>
    <d v="2024-02-18T00:00:00"/>
    <s v="Other"/>
    <s v="Male"/>
    <n v="33"/>
    <s v="San Francisco"/>
    <s v="No"/>
    <n v="9"/>
    <n v="9"/>
    <n v="1"/>
    <n v="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7672"/>
    <s v="BF1551"/>
    <d v="2024-03-12T00:00:00"/>
    <d v="2024-03-12T00:00:00"/>
    <s v="Ornaments"/>
    <s v="Male"/>
    <n v="32"/>
    <s v="New Jersey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3482"/>
    <s v="BF1550"/>
    <d v="2024-01-23T00:00:00"/>
    <d v="2024-01-23T00:00:00"/>
    <s v="Clothing"/>
    <s v="Female"/>
    <n v="18"/>
    <s v="Sacramento"/>
    <s v="No"/>
    <n v="97"/>
    <n v="97"/>
    <n v="4"/>
    <n v="388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1479"/>
    <s v="BF1549"/>
    <d v="2024-10-09T00:00:00"/>
    <d v="2024-10-09T00:00:00"/>
    <s v="Clothing"/>
    <s v="Female"/>
    <n v="35"/>
    <s v="Sacramento"/>
    <s v="No"/>
    <n v="130"/>
    <n v="130"/>
    <n v="1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4503"/>
    <s v="BF1552"/>
    <d v="2024-01-30T00:00:00"/>
    <d v="2024-01-30T00:00:00"/>
    <s v="Ornaments"/>
    <s v="Male"/>
    <n v="22"/>
    <s v="Cleveland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5209"/>
    <s v="BF1553"/>
    <d v="2024-01-11T00:00:00"/>
    <d v="2024-01-11T00:00:00"/>
    <s v="Ornaments"/>
    <s v="Male"/>
    <n v="20"/>
    <s v="Sydney"/>
    <s v="Yes"/>
    <n v="50"/>
    <n v="150"/>
    <n v="1"/>
    <n v="1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8636"/>
    <s v="BF1551"/>
    <d v="2024-05-31T00:00:00"/>
    <d v="2024-05-31T00:00:00"/>
    <s v="Ornaments"/>
    <s v="Male"/>
    <n v="20"/>
    <s v="San Antonio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9286"/>
    <s v="BF1543"/>
    <d v="2024-05-17T00:00:00"/>
    <d v="2024-05-17T00:00:00"/>
    <s v="Clothing"/>
    <s v="Female"/>
    <n v="33"/>
    <s v="Memphis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9190"/>
    <s v="BF1547"/>
    <d v="2023-12-22T00:00:00"/>
    <d v="2023-12-22T00:00:00"/>
    <s v="Ornaments"/>
    <s v="Male"/>
    <n v="33"/>
    <s v="Pittsburgh"/>
    <s v="No"/>
    <n v="32"/>
    <n v="32"/>
    <n v="3"/>
    <n v="9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9290"/>
    <s v="BF1548"/>
    <d v="2024-07-21T00:00:00"/>
    <d v="2024-07-21T00:00:00"/>
    <s v="Clothing"/>
    <s v="Female"/>
    <n v="20"/>
    <s v="Detroit"/>
    <s v="No"/>
    <n v="65"/>
    <n v="65"/>
    <n v="4"/>
    <n v="2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5087"/>
    <s v="BF1543"/>
    <d v="2024-03-26T00:00:00"/>
    <d v="2024-03-26T00:00:00"/>
    <s v="Clothing"/>
    <s v="Female"/>
    <n v="22"/>
    <s v="Miami"/>
    <s v="No"/>
    <n v="100"/>
    <n v="100"/>
    <n v="3"/>
    <n v="3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5379"/>
    <s v="BF1551"/>
    <d v="2024-08-10T00:00:00"/>
    <d v="2024-08-10T00:00:00"/>
    <s v="Ornaments"/>
    <s v="Male"/>
    <n v="19"/>
    <s v="San Francisco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4830"/>
    <s v="BF1545"/>
    <d v="2024-04-13T00:00:00"/>
    <d v="2024-04-13T00:00:00"/>
    <s v="Other"/>
    <s v="Female"/>
    <n v="26"/>
    <s v="Cardiff"/>
    <s v="Yes"/>
    <n v="1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4631"/>
    <s v="BF1548"/>
    <d v="2024-01-31T00:00:00"/>
    <d v="2024-01-31T00:00:00"/>
    <s v="Clothing"/>
    <s v="Male"/>
    <n v="35"/>
    <s v="Toronto"/>
    <s v="Yes"/>
    <n v="65"/>
    <n v="90"/>
    <n v="1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2346"/>
    <s v="BF1551"/>
    <d v="2024-11-04T00:00:00"/>
    <d v="2024-11-04T00:00:00"/>
    <s v="Ornaments"/>
    <s v="Male"/>
    <n v="23"/>
    <s v="Cleveland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50408"/>
    <s v="BF1553"/>
    <d v="2024-09-13T00:00:00"/>
    <d v="2024-09-13T00:00:00"/>
    <s v="Ornaments"/>
    <s v="Male"/>
    <n v="20"/>
    <s v="New Jersey"/>
    <s v="No"/>
    <n v="50"/>
    <n v="50"/>
    <n v="3"/>
    <n v="1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6751"/>
    <s v="BF1552"/>
    <d v="2024-05-10T00:00:00"/>
    <d v="2024-05-10T00:00:00"/>
    <s v="Ornaments"/>
    <s v="Male"/>
    <n v="35"/>
    <s v="Dublin"/>
    <s v="Yes"/>
    <n v="45"/>
    <n v="85"/>
    <n v="3"/>
    <n v="25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6437"/>
    <s v="BF1550"/>
    <d v="2024-08-07T00:00:00"/>
    <d v="2024-08-07T00:00:00"/>
    <s v="Clothing"/>
    <s v="Male"/>
    <n v="21"/>
    <s v="Memphis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0929"/>
    <s v="BF1548"/>
    <d v="2024-01-18T00:00:00"/>
    <d v="2024-01-18T00:00:00"/>
    <s v="Clothing"/>
    <s v="Female"/>
    <n v="25"/>
    <s v="Sacramento"/>
    <s v="No"/>
    <n v="65"/>
    <n v="65"/>
    <n v="4"/>
    <n v="26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9421"/>
    <s v="BF1548"/>
    <d v="2024-10-11T00:00:00"/>
    <d v="2024-10-11T00:00:00"/>
    <s v="Clothing"/>
    <s v="Male"/>
    <n v="23"/>
    <s v="Pittsburgh"/>
    <s v="No"/>
    <n v="65"/>
    <n v="65"/>
    <n v="4"/>
    <n v="2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0223"/>
    <s v="BF1551"/>
    <d v="2024-07-11T00:00:00"/>
    <d v="2024-07-11T00:00:00"/>
    <s v="Ornaments"/>
    <s v="Female"/>
    <n v="35"/>
    <s v="New Jersey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0448"/>
    <s v="BF1543"/>
    <d v="2024-01-04T00:00:00"/>
    <d v="2024-01-04T00:00:00"/>
    <s v="Clothing"/>
    <s v="Female"/>
    <n v="20"/>
    <s v="Portland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7838"/>
    <s v="BF1550"/>
    <d v="2024-08-21T00:00:00"/>
    <d v="2024-08-21T00:00:00"/>
    <s v="Clothing"/>
    <s v="Male"/>
    <n v="25"/>
    <s v="Sacramento"/>
    <s v="No"/>
    <n v="97"/>
    <n v="97"/>
    <n v="3"/>
    <n v="291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7078"/>
    <s v="BF1551"/>
    <d v="2024-07-02T00:00:00"/>
    <d v="2024-07-02T00:00:00"/>
    <s v="Ornaments"/>
    <s v="Female"/>
    <n v="35"/>
    <s v="Sacramento"/>
    <s v="No"/>
    <n v="15"/>
    <n v="15"/>
    <n v="3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0831"/>
    <s v="BF1543"/>
    <d v="2024-05-26T00:00:00"/>
    <d v="2024-05-26T00:00:00"/>
    <s v="Clothing"/>
    <s v="Male"/>
    <n v="25"/>
    <s v="New Jersey"/>
    <s v="No"/>
    <n v="100"/>
    <n v="100"/>
    <n v="4"/>
    <n v="4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6951"/>
    <s v="BF1543"/>
    <d v="2024-07-15T00:00:00"/>
    <d v="2024-07-15T00:00:00"/>
    <s v="Clothing"/>
    <s v="Female"/>
    <n v="29"/>
    <s v="San Francisco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8875"/>
    <s v="BF1544"/>
    <d v="2024-05-16T00:00:00"/>
    <d v="2024-05-16T00:00:00"/>
    <s v="Other"/>
    <s v="Female"/>
    <n v="21"/>
    <s v="New Delhi"/>
    <s v="Yes"/>
    <n v="9"/>
    <n v="79"/>
    <n v="2"/>
    <n v="15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2811"/>
    <s v="BF1544"/>
    <d v="2024-11-02T00:00:00"/>
    <d v="2024-11-02T00:00:00"/>
    <s v="Other"/>
    <s v="Male"/>
    <n v="23"/>
    <s v="Sacramento"/>
    <s v="No"/>
    <n v="9"/>
    <n v="9"/>
    <n v="2"/>
    <n v="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92650"/>
    <s v="BF1554"/>
    <d v="2024-09-26T00:00:00"/>
    <d v="2024-09-26T00:00:00"/>
    <s v="Ornaments"/>
    <s v="Male"/>
    <n v="25"/>
    <s v="Pittsburgh"/>
    <s v="No"/>
    <n v="20"/>
    <n v="20"/>
    <n v="1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2743"/>
    <s v="BF1553"/>
    <d v="2024-06-02T00:00:00"/>
    <d v="2024-06-02T00:00:00"/>
    <s v="Ornaments"/>
    <s v="Male"/>
    <n v="28"/>
    <s v="Miami"/>
    <s v="No"/>
    <n v="50"/>
    <n v="50"/>
    <n v="1"/>
    <n v="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4247"/>
    <s v="BF1547"/>
    <d v="2024-10-12T00:00:00"/>
    <d v="2024-10-12T00:00:00"/>
    <s v="Ornaments"/>
    <s v="Male"/>
    <n v="26"/>
    <s v="San Francisco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5661"/>
    <s v="BF1553"/>
    <d v="2023-11-24T00:00:00"/>
    <d v="2023-11-24T00:00:00"/>
    <s v="Ornaments"/>
    <s v="Male"/>
    <n v="32"/>
    <s v="Portland"/>
    <s v="No"/>
    <n v="50"/>
    <n v="50"/>
    <n v="3"/>
    <n v="1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9286"/>
    <s v="BF1547"/>
    <d v="2024-07-18T00:00:00"/>
    <d v="2024-07-18T00:00:00"/>
    <s v="Ornaments"/>
    <s v="Female"/>
    <n v="28"/>
    <s v="Memphis"/>
    <s v="No"/>
    <n v="32"/>
    <n v="32"/>
    <n v="2"/>
    <n v="6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2611"/>
    <s v="BF1543"/>
    <d v="2024-03-21T00:00:00"/>
    <d v="2024-03-21T00:00:00"/>
    <s v="Clothing"/>
    <s v="Male"/>
    <n v="21"/>
    <s v="Detroit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6212"/>
    <s v="BF1549"/>
    <d v="2024-01-22T00:00:00"/>
    <d v="2024-01-22T00:00:00"/>
    <s v="Clothing"/>
    <s v="Male"/>
    <n v="31"/>
    <s v="Pittsburgh"/>
    <s v="No"/>
    <n v="130"/>
    <n v="130"/>
    <n v="1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8411"/>
    <s v="BF1548"/>
    <d v="2023-12-24T00:00:00"/>
    <d v="2023-12-24T00:00:00"/>
    <s v="Clothing"/>
    <s v="Male"/>
    <n v="18"/>
    <s v="Portland"/>
    <s v="No"/>
    <n v="65"/>
    <n v="65"/>
    <n v="2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8625"/>
    <s v="BF1546"/>
    <d v="2024-10-01T00:00:00"/>
    <d v="2024-10-01T00:00:00"/>
    <s v="Clothing"/>
    <s v="Male"/>
    <n v="34"/>
    <s v="Austin"/>
    <s v="No"/>
    <n v="118"/>
    <n v="118"/>
    <n v="2"/>
    <n v="236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2729"/>
    <s v="BF1554"/>
    <d v="2024-06-09T00:00:00"/>
    <d v="2024-06-09T00:00:00"/>
    <s v="Ornaments"/>
    <s v="Female"/>
    <n v="24"/>
    <s v="New Jersey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3340"/>
    <s v="BF1553"/>
    <d v="2023-11-12T00:00:00"/>
    <d v="2023-11-12T00:00:00"/>
    <s v="Ornaments"/>
    <s v="Male"/>
    <n v="34"/>
    <s v="San Francisco"/>
    <s v="No"/>
    <n v="5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0846"/>
    <s v="BF1546"/>
    <d v="2023-11-17T00:00:00"/>
    <d v="2023-11-17T00:00:00"/>
    <s v="Clothing"/>
    <s v="Male"/>
    <n v="21"/>
    <s v="Cleveland"/>
    <s v="No"/>
    <n v="118"/>
    <n v="118"/>
    <n v="2"/>
    <n v="236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1077"/>
    <s v="BF1543"/>
    <d v="2024-07-20T00:00:00"/>
    <d v="2024-07-20T00:00:00"/>
    <s v="Clothing"/>
    <s v="Female"/>
    <n v="26"/>
    <s v="Portland"/>
    <s v="No"/>
    <n v="100"/>
    <n v="100"/>
    <n v="2"/>
    <n v="2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9736"/>
    <s v="BF1552"/>
    <d v="2024-09-15T00:00:00"/>
    <d v="2024-09-15T00:00:00"/>
    <s v="Ornaments"/>
    <s v="Male"/>
    <n v="35"/>
    <s v="San Francisco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7720"/>
    <s v="BF1545"/>
    <d v="2024-07-12T00:00:00"/>
    <d v="2024-07-12T00:00:00"/>
    <s v="Other"/>
    <s v="Male"/>
    <n v="27"/>
    <s v="Sacramento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3376"/>
    <s v="BF1543"/>
    <d v="2024-04-10T00:00:00"/>
    <d v="2024-04-10T00:00:00"/>
    <s v="Clothing"/>
    <s v="Male"/>
    <n v="22"/>
    <s v="New Jersey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4932"/>
    <s v="BF1543"/>
    <d v="2023-12-04T00:00:00"/>
    <d v="2023-12-04T00:00:00"/>
    <s v="Clothing"/>
    <s v="Female"/>
    <n v="22"/>
    <s v="Portland"/>
    <s v="No"/>
    <n v="100"/>
    <n v="100"/>
    <n v="2"/>
    <n v="2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3580"/>
    <s v="BF1551"/>
    <d v="2024-03-18T00:00:00"/>
    <d v="2024-03-18T00:00:00"/>
    <s v="Ornaments"/>
    <s v="Female"/>
    <n v="22"/>
    <s v="Austin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1540"/>
    <s v="BF1544"/>
    <d v="2024-05-26T00:00:00"/>
    <d v="2024-05-26T00:00:00"/>
    <s v="Other"/>
    <s v="Female"/>
    <n v="22"/>
    <s v="Memphis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6975"/>
    <s v="BF1548"/>
    <d v="2024-06-27T00:00:00"/>
    <d v="2024-06-27T00:00:00"/>
    <s v="Clothing"/>
    <s v="Male"/>
    <n v="33"/>
    <s v="Detroit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9971"/>
    <s v="BF1551"/>
    <d v="2024-03-22T00:00:00"/>
    <d v="2024-03-22T00:00:00"/>
    <s v="Ornaments"/>
    <s v="Male"/>
    <n v="31"/>
    <s v="Mumbai"/>
    <s v="Yes"/>
    <n v="15"/>
    <n v="85"/>
    <n v="1"/>
    <n v="8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2201"/>
    <s v="BF1553"/>
    <d v="2024-06-13T00:00:00"/>
    <d v="2024-06-13T00:00:00"/>
    <s v="Ornaments"/>
    <s v="Female"/>
    <n v="29"/>
    <s v="Sacramento"/>
    <s v="No"/>
    <n v="50"/>
    <n v="50"/>
    <n v="2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5221"/>
    <s v="BF1551"/>
    <d v="2024-08-14T00:00:00"/>
    <d v="2024-08-14T00:00:00"/>
    <s v="Ornaments"/>
    <s v="Male"/>
    <n v="23"/>
    <s v="Montreal"/>
    <s v="Yes"/>
    <n v="15"/>
    <n v="40"/>
    <n v="1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4141"/>
    <s v="BF1554"/>
    <d v="2024-03-09T00:00:00"/>
    <d v="2024-03-09T00:00:00"/>
    <s v="Ornaments"/>
    <s v="Male"/>
    <n v="21"/>
    <s v="New Jersey"/>
    <s v="No"/>
    <n v="20"/>
    <n v="20"/>
    <n v="1"/>
    <n v="2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9493"/>
    <s v="BF1553"/>
    <d v="2024-07-21T00:00:00"/>
    <d v="2024-07-21T00:00:00"/>
    <s v="Ornaments"/>
    <s v="Male"/>
    <n v="19"/>
    <s v="Cardiff"/>
    <s v="Yes"/>
    <n v="50"/>
    <n v="90"/>
    <n v="1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1461"/>
    <s v="BF1543"/>
    <d v="2024-08-06T00:00:00"/>
    <d v="2024-08-06T00:00:00"/>
    <s v="Clothing"/>
    <s v="Male"/>
    <n v="34"/>
    <s v="Memphis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0403"/>
    <s v="BF1546"/>
    <d v="2024-03-05T00:00:00"/>
    <d v="2024-03-05T00:00:00"/>
    <s v="Clothing"/>
    <s v="Female"/>
    <n v="28"/>
    <s v="Glasgow"/>
    <s v="Yes"/>
    <n v="118"/>
    <n v="158"/>
    <n v="3"/>
    <n v="474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7291"/>
    <s v="BF1548"/>
    <d v="2023-12-19T00:00:00"/>
    <d v="2023-12-19T00:00:00"/>
    <s v="Clothing"/>
    <s v="Male"/>
    <n v="32"/>
    <s v="Dublin"/>
    <s v="Yes"/>
    <n v="65"/>
    <n v="105"/>
    <n v="2"/>
    <n v="21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0420"/>
    <s v="BF1547"/>
    <d v="2024-05-01T00:00:00"/>
    <d v="2024-05-01T00:00:00"/>
    <s v="Ornaments"/>
    <s v="Male"/>
    <n v="33"/>
    <s v="Dublin"/>
    <s v="Yes"/>
    <n v="32"/>
    <n v="72"/>
    <n v="1"/>
    <n v="72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1876"/>
    <s v="BF1543"/>
    <d v="2024-01-19T00:00:00"/>
    <d v="2024-01-19T00:00:00"/>
    <s v="Clothing"/>
    <s v="Male"/>
    <n v="20"/>
    <s v="Memphis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8986"/>
    <s v="BF1548"/>
    <d v="2024-03-13T00:00:00"/>
    <d v="2024-03-13T00:00:00"/>
    <s v="Clothing"/>
    <s v="Male"/>
    <n v="27"/>
    <s v="Montreal"/>
    <s v="Yes"/>
    <n v="65"/>
    <n v="90"/>
    <n v="1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3363"/>
    <s v="BF1552"/>
    <d v="2024-10-17T00:00:00"/>
    <d v="2024-10-17T00:00:00"/>
    <s v="Ornaments"/>
    <s v="Male"/>
    <n v="22"/>
    <s v="Montreal"/>
    <s v="Yes"/>
    <n v="45"/>
    <n v="70"/>
    <n v="1"/>
    <n v="7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0666"/>
    <s v="BF1548"/>
    <d v="2024-09-18T00:00:00"/>
    <d v="2024-09-18T00:00:00"/>
    <s v="Clothing"/>
    <s v="Female"/>
    <n v="19"/>
    <s v="London"/>
    <s v="Yes"/>
    <n v="65"/>
    <n v="105"/>
    <n v="2"/>
    <n v="2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0448"/>
    <s v="BF1548"/>
    <d v="2024-03-08T00:00:00"/>
    <d v="2024-03-08T00:00:00"/>
    <s v="Clothing"/>
    <s v="Female"/>
    <n v="28"/>
    <s v="Portland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1472"/>
    <s v="BF1552"/>
    <d v="2024-09-19T00:00:00"/>
    <d v="2024-09-19T00:00:00"/>
    <s v="Ornaments"/>
    <s v="Male"/>
    <n v="31"/>
    <s v="San Francisco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0905"/>
    <s v="BF1552"/>
    <d v="2024-11-03T00:00:00"/>
    <d v="2024-11-03T00:00:00"/>
    <s v="Ornaments"/>
    <s v="Male"/>
    <n v="19"/>
    <s v="San Francisco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42075"/>
    <s v="BF1551"/>
    <d v="2024-09-27T00:00:00"/>
    <d v="2024-09-27T00:00:00"/>
    <s v="Ornaments"/>
    <s v="Male"/>
    <n v="32"/>
    <s v="New York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7638"/>
    <s v="BF1545"/>
    <d v="2024-01-31T00:00:00"/>
    <d v="2024-01-31T00:00:00"/>
    <s v="Other"/>
    <s v="Male"/>
    <n v="31"/>
    <s v="Miami"/>
    <s v="No"/>
    <n v="10"/>
    <n v="10"/>
    <n v="3"/>
    <n v="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5994"/>
    <s v="BF1545"/>
    <d v="2024-06-22T00:00:00"/>
    <d v="2024-06-22T00:00:00"/>
    <s v="Other"/>
    <s v="Male"/>
    <n v="30"/>
    <s v="San Francisco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3136"/>
    <s v="BF1551"/>
    <d v="2024-10-01T00:00:00"/>
    <d v="2024-10-01T00:00:00"/>
    <s v="Ornaments"/>
    <s v="Male"/>
    <n v="22"/>
    <s v="Montreal"/>
    <s v="Yes"/>
    <n v="15"/>
    <n v="40"/>
    <n v="1"/>
    <n v="4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1713"/>
    <s v="BF1544"/>
    <d v="2024-05-17T00:00:00"/>
    <d v="2024-05-17T00:00:00"/>
    <s v="Other"/>
    <s v="Female"/>
    <n v="26"/>
    <s v="San Antonio"/>
    <s v="No"/>
    <n v="9"/>
    <n v="9"/>
    <n v="2"/>
    <n v="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8690"/>
    <s v="BF1550"/>
    <d v="2024-09-24T00:00:00"/>
    <d v="2024-09-24T00:00:00"/>
    <s v="Clothing"/>
    <s v="Male"/>
    <n v="33"/>
    <s v="New Jersey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6373"/>
    <s v="BF1552"/>
    <d v="2023-11-16T00:00:00"/>
    <d v="2023-11-16T00:00:00"/>
    <s v="Ornaments"/>
    <s v="Male"/>
    <n v="34"/>
    <s v="Manchester"/>
    <s v="Yes"/>
    <n v="45"/>
    <n v="85"/>
    <n v="2"/>
    <n v="17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1711"/>
    <s v="BF1549"/>
    <d v="2024-05-02T00:00:00"/>
    <d v="2024-05-02T00:00:00"/>
    <s v="Clothing"/>
    <s v="Male"/>
    <n v="21"/>
    <s v="Toronto"/>
    <s v="Yes"/>
    <n v="130"/>
    <n v="155"/>
    <n v="1"/>
    <n v="15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1472"/>
    <s v="BF1551"/>
    <d v="2023-12-15T00:00:00"/>
    <d v="2023-12-15T00:00:00"/>
    <s v="Ornaments"/>
    <s v="Male"/>
    <n v="34"/>
    <s v="Portland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1333"/>
    <s v="BF1550"/>
    <d v="2023-11-25T00:00:00"/>
    <d v="2023-11-25T00:00:00"/>
    <s v="Clothing"/>
    <s v="Male"/>
    <n v="21"/>
    <s v="Sydney"/>
    <s v="Yes"/>
    <n v="97"/>
    <n v="197"/>
    <n v="1"/>
    <n v="1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6689"/>
    <s v="BF1555"/>
    <d v="2023-11-07T00:00:00"/>
    <d v="2023-11-07T00:00:00"/>
    <s v="Other"/>
    <s v="Male"/>
    <n v="22"/>
    <s v="Sydney"/>
    <s v="Yes"/>
    <n v="23"/>
    <n v="123"/>
    <n v="1"/>
    <n v="123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7605"/>
    <s v="BF1545"/>
    <d v="2024-01-18T00:00:00"/>
    <d v="2024-01-18T00:00:00"/>
    <s v="Other"/>
    <s v="Male"/>
    <n v="32"/>
    <s v="Montreal"/>
    <s v="Yes"/>
    <n v="10"/>
    <n v="35"/>
    <n v="1"/>
    <n v="3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9415"/>
    <s v="BF1543"/>
    <d v="2024-07-04T00:00:00"/>
    <d v="2024-07-04T00:00:00"/>
    <s v="Clothing"/>
    <s v="Female"/>
    <n v="23"/>
    <s v="Liverpool"/>
    <s v="Yes"/>
    <n v="100"/>
    <n v="140"/>
    <n v="1"/>
    <n v="1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7188"/>
    <s v="BF1548"/>
    <d v="2024-04-28T00:00:00"/>
    <d v="2024-04-28T00:00:00"/>
    <s v="Clothing"/>
    <s v="Male"/>
    <n v="29"/>
    <s v="San Francisco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5393"/>
    <s v="BF1550"/>
    <d v="2024-08-16T00:00:00"/>
    <d v="2024-08-16T00:00:00"/>
    <s v="Clothing"/>
    <s v="Male"/>
    <n v="18"/>
    <s v="Sacramento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4956"/>
    <s v="BF1549"/>
    <d v="2024-07-09T00:00:00"/>
    <d v="2024-07-09T00:00:00"/>
    <s v="Clothing"/>
    <s v="Male"/>
    <n v="27"/>
    <s v="New Delhi"/>
    <s v="Yes"/>
    <n v="130"/>
    <n v="200"/>
    <n v="2"/>
    <n v="4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8425"/>
    <s v="BF1544"/>
    <d v="2024-06-03T00:00:00"/>
    <d v="2024-06-03T00:00:00"/>
    <s v="Other"/>
    <s v="Male"/>
    <n v="22"/>
    <s v="Mumbai"/>
    <s v="Yes"/>
    <n v="9"/>
    <n v="79"/>
    <n v="1"/>
    <n v="7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8743"/>
    <s v="BF1545"/>
    <d v="2024-03-02T00:00:00"/>
    <d v="2024-03-02T00:00:00"/>
    <s v="Other"/>
    <s v="Female"/>
    <n v="20"/>
    <s v="San Francisco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8984"/>
    <s v="BF1548"/>
    <d v="2024-08-16T00:00:00"/>
    <d v="2024-08-16T00:00:00"/>
    <s v="Clothing"/>
    <s v="Female"/>
    <n v="18"/>
    <s v="Portland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6190"/>
    <s v="BF1548"/>
    <d v="2024-09-27T00:00:00"/>
    <d v="2024-09-27T00:00:00"/>
    <s v="Clothing"/>
    <s v="Male"/>
    <n v="27"/>
    <s v="San Antoni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5856"/>
    <s v="BF1548"/>
    <d v="2024-04-02T00:00:00"/>
    <d v="2024-04-02T00:00:00"/>
    <s v="Clothing"/>
    <s v="Male"/>
    <n v="25"/>
    <s v="Sydney"/>
    <s v="Yes"/>
    <n v="65"/>
    <n v="165"/>
    <n v="2"/>
    <n v="3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5934"/>
    <s v="BF1550"/>
    <d v="2024-10-23T00:00:00"/>
    <d v="2024-10-23T00:00:00"/>
    <s v="Clothing"/>
    <s v="Male"/>
    <n v="25"/>
    <s v="New Jersey"/>
    <s v="No"/>
    <n v="97"/>
    <n v="97"/>
    <n v="2"/>
    <n v="194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1032"/>
    <s v="BF1548"/>
    <d v="2024-07-08T00:00:00"/>
    <d v="2024-07-08T00:00:00"/>
    <s v="Clothing"/>
    <s v="Male"/>
    <n v="22"/>
    <s v="Pittsburgh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9132"/>
    <s v="BF1543"/>
    <d v="2024-07-24T00:00:00"/>
    <d v="2024-07-24T00:00:00"/>
    <s v="Clothing"/>
    <s v="Male"/>
    <n v="21"/>
    <s v="Austin"/>
    <s v="No"/>
    <n v="100"/>
    <n v="100"/>
    <n v="3"/>
    <n v="3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3449"/>
    <s v="BF1552"/>
    <d v="2024-09-12T00:00:00"/>
    <d v="2024-09-12T00:00:00"/>
    <s v="Ornaments"/>
    <s v="Male"/>
    <n v="22"/>
    <s v="New Jersey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0396"/>
    <s v="BF1546"/>
    <d v="2024-07-08T00:00:00"/>
    <d v="2024-07-08T00:00:00"/>
    <s v="Clothing"/>
    <s v="Male"/>
    <n v="20"/>
    <s v="Las Vegas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8573"/>
    <s v="BF1544"/>
    <d v="2023-12-04T00:00:00"/>
    <d v="2023-12-04T00:00:00"/>
    <s v="Other"/>
    <s v="Female"/>
    <n v="23"/>
    <s v="Cleveland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7785"/>
    <s v="BF1554"/>
    <d v="2024-05-19T00:00:00"/>
    <d v="2024-05-19T00:00:00"/>
    <s v="Ornaments"/>
    <s v="Male"/>
    <n v="35"/>
    <s v="Montreal"/>
    <s v="Yes"/>
    <n v="20"/>
    <n v="45"/>
    <n v="5"/>
    <n v="22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7666"/>
    <s v="BF1553"/>
    <d v="2024-07-16T00:00:00"/>
    <d v="2024-07-16T00:00:00"/>
    <s v="Ornaments"/>
    <s v="Male"/>
    <n v="32"/>
    <s v="San Francisco"/>
    <s v="No"/>
    <n v="5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0911"/>
    <s v="BF1551"/>
    <d v="2023-11-21T00:00:00"/>
    <d v="2023-11-21T00:00:00"/>
    <s v="Ornaments"/>
    <s v="Male"/>
    <n v="29"/>
    <s v="Pittsburgh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2105"/>
    <s v="BF1548"/>
    <d v="2024-10-25T00:00:00"/>
    <d v="2024-10-25T00:00:00"/>
    <s v="Clothing"/>
    <s v="Male"/>
    <n v="22"/>
    <s v="Miami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5639"/>
    <s v="BF1554"/>
    <d v="2024-02-15T00:00:00"/>
    <d v="2024-02-15T00:00:00"/>
    <s v="Ornaments"/>
    <s v="Male"/>
    <n v="18"/>
    <s v="New Jersey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0999"/>
    <s v="BF1555"/>
    <d v="2024-02-17T00:00:00"/>
    <d v="2024-02-17T00:00:00"/>
    <s v="Other"/>
    <s v="Male"/>
    <n v="29"/>
    <s v="Las Vegas"/>
    <s v="No"/>
    <n v="23"/>
    <n v="23"/>
    <n v="3"/>
    <n v="6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2167"/>
    <s v="BF1551"/>
    <d v="2024-03-06T00:00:00"/>
    <d v="2024-03-06T00:00:00"/>
    <s v="Ornaments"/>
    <s v="Male"/>
    <n v="31"/>
    <s v="Mumbai"/>
    <s v="Yes"/>
    <n v="15"/>
    <n v="85"/>
    <n v="1"/>
    <n v="8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6589"/>
    <s v="BF1551"/>
    <d v="2023-11-22T00:00:00"/>
    <d v="2023-11-22T00:00:00"/>
    <s v="Ornaments"/>
    <s v="Male"/>
    <n v="27"/>
    <s v="Detroit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0446"/>
    <s v="BF1551"/>
    <d v="2024-09-15T00:00:00"/>
    <d v="2024-09-15T00:00:00"/>
    <s v="Ornaments"/>
    <s v="Female"/>
    <n v="25"/>
    <s v="Miami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3373"/>
    <s v="BF1543"/>
    <d v="2024-06-24T00:00:00"/>
    <d v="2024-06-24T00:00:00"/>
    <s v="Clothing"/>
    <s v="Female"/>
    <n v="20"/>
    <s v="Detroit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0301"/>
    <s v="BF1548"/>
    <d v="2024-10-03T00:00:00"/>
    <d v="2024-10-03T00:00:00"/>
    <s v="Clothing"/>
    <s v="Male"/>
    <n v="34"/>
    <s v="Cardiff"/>
    <s v="Yes"/>
    <n v="65"/>
    <n v="105"/>
    <n v="3"/>
    <n v="3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3259"/>
    <s v="BF1547"/>
    <d v="2024-07-08T00:00:00"/>
    <d v="2024-07-08T00:00:00"/>
    <s v="Ornaments"/>
    <s v="Male"/>
    <n v="24"/>
    <s v="Portland"/>
    <s v="No"/>
    <n v="32"/>
    <n v="32"/>
    <n v="3"/>
    <n v="9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6008"/>
    <s v="BF1543"/>
    <d v="2024-08-09T00:00:00"/>
    <d v="2024-08-09T00:00:00"/>
    <s v="Clothing"/>
    <s v="Male"/>
    <n v="24"/>
    <s v="Austin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3876"/>
    <s v="BF1549"/>
    <d v="2024-07-07T00:00:00"/>
    <d v="2024-07-07T00:00:00"/>
    <s v="Clothing"/>
    <s v="Male"/>
    <n v="25"/>
    <s v="Portland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1957"/>
    <s v="BF1546"/>
    <d v="2024-09-11T00:00:00"/>
    <d v="2024-09-11T00:00:00"/>
    <s v="Clothing"/>
    <s v="Male"/>
    <n v="26"/>
    <s v="New York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3577"/>
    <s v="BF1545"/>
    <d v="2024-05-26T00:00:00"/>
    <d v="2024-05-26T00:00:00"/>
    <s v="Other"/>
    <s v="Male"/>
    <n v="19"/>
    <s v="Portland"/>
    <s v="No"/>
    <n v="10"/>
    <n v="10"/>
    <n v="3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6196"/>
    <s v="BF1551"/>
    <d v="2023-11-05T00:00:00"/>
    <d v="2023-11-05T00:00:00"/>
    <s v="Ornaments"/>
    <s v="Male"/>
    <n v="25"/>
    <s v="Sacramento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2432"/>
    <s v="BF1550"/>
    <d v="2024-04-27T00:00:00"/>
    <d v="2024-04-27T00:00:00"/>
    <s v="Clothing"/>
    <s v="Male"/>
    <n v="21"/>
    <s v="San Francisco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9404"/>
    <s v="BF1549"/>
    <d v="2024-10-14T00:00:00"/>
    <d v="2024-10-14T00:00:00"/>
    <s v="Clothing"/>
    <s v="Male"/>
    <n v="25"/>
    <s v="San Antonio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3781"/>
    <s v="BF1545"/>
    <d v="2023-12-09T00:00:00"/>
    <d v="2023-12-09T00:00:00"/>
    <s v="Other"/>
    <s v="Male"/>
    <n v="32"/>
    <s v="Las Vegas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5046"/>
    <s v="BF1554"/>
    <d v="2024-01-01T00:00:00"/>
    <d v="2024-01-01T00:00:00"/>
    <s v="Ornaments"/>
    <s v="Male"/>
    <n v="34"/>
    <s v="San Antonio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9637"/>
    <s v="BF1548"/>
    <d v="2024-09-09T00:00:00"/>
    <d v="2024-09-09T00:00:00"/>
    <s v="Clothing"/>
    <s v="Male"/>
    <n v="34"/>
    <s v="Toronto"/>
    <s v="Yes"/>
    <n v="65"/>
    <n v="90"/>
    <n v="1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2281"/>
    <s v="BF1549"/>
    <d v="2024-02-29T00:00:00"/>
    <d v="2024-02-29T00:00:00"/>
    <s v="Clothing"/>
    <s v="Female"/>
    <n v="24"/>
    <s v="Portland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2196"/>
    <s v="BF1551"/>
    <d v="2023-12-24T00:00:00"/>
    <d v="2023-12-24T00:00:00"/>
    <s v="Ornaments"/>
    <s v="Male"/>
    <n v="35"/>
    <s v="San Francisco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3373"/>
    <s v="BF1546"/>
    <d v="2024-05-08T00:00:00"/>
    <d v="2024-05-08T00:00:00"/>
    <s v="Clothing"/>
    <s v="Male"/>
    <n v="32"/>
    <s v="Las Vegas"/>
    <s v="No"/>
    <n v="118"/>
    <n v="118"/>
    <n v="2"/>
    <n v="236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5683"/>
    <s v="BF1555"/>
    <d v="2024-09-04T00:00:00"/>
    <d v="2024-09-04T00:00:00"/>
    <s v="Other"/>
    <s v="Male"/>
    <n v="24"/>
    <s v="Liverpool"/>
    <s v="Yes"/>
    <n v="23"/>
    <n v="63"/>
    <n v="1"/>
    <n v="63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3435"/>
    <s v="BF1545"/>
    <d v="2024-09-23T00:00:00"/>
    <d v="2024-09-23T00:00:00"/>
    <s v="Other"/>
    <s v="Female"/>
    <n v="33"/>
    <s v="Miami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4402"/>
    <s v="BF1548"/>
    <d v="2024-05-28T00:00:00"/>
    <d v="2024-05-28T00:00:00"/>
    <s v="Clothing"/>
    <s v="Male"/>
    <n v="26"/>
    <s v="Cleveland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7113"/>
    <s v="BF1543"/>
    <d v="2024-08-04T00:00:00"/>
    <d v="2024-08-04T00:00:00"/>
    <s v="Clothing"/>
    <s v="Male"/>
    <n v="19"/>
    <s v="Cardiff"/>
    <s v="Yes"/>
    <n v="100"/>
    <n v="140"/>
    <n v="1"/>
    <n v="1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2219"/>
    <s v="BF1548"/>
    <d v="2024-02-04T00:00:00"/>
    <d v="2024-02-04T00:00:00"/>
    <s v="Clothing"/>
    <s v="Female"/>
    <n v="21"/>
    <s v="New Delhi"/>
    <s v="Yes"/>
    <n v="65"/>
    <n v="135"/>
    <n v="1"/>
    <n v="13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2430"/>
    <s v="BF1548"/>
    <d v="2024-01-04T00:00:00"/>
    <d v="2024-01-04T00:00:00"/>
    <s v="Clothing"/>
    <s v="Male"/>
    <n v="29"/>
    <s v="San Francisco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0434"/>
    <s v="BF1550"/>
    <d v="2023-12-27T00:00:00"/>
    <d v="2023-12-27T00:00:00"/>
    <s v="Clothing"/>
    <s v="Male"/>
    <n v="34"/>
    <s v="Las Vegas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8757"/>
    <s v="BF1550"/>
    <d v="2024-08-30T00:00:00"/>
    <d v="2024-08-30T00:00:00"/>
    <s v="Clothing"/>
    <s v="Male"/>
    <n v="21"/>
    <s v="Miami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6863"/>
    <s v="BF1550"/>
    <d v="2024-04-20T00:00:00"/>
    <d v="2024-04-20T00:00:00"/>
    <s v="Clothing"/>
    <s v="Female"/>
    <n v="35"/>
    <s v="Montreal"/>
    <s v="Yes"/>
    <n v="97"/>
    <n v="122"/>
    <n v="1"/>
    <n v="122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8240"/>
    <s v="BF1546"/>
    <d v="2023-12-14T00:00:00"/>
    <d v="2023-12-14T00:00:00"/>
    <s v="Clothing"/>
    <s v="Male"/>
    <n v="33"/>
    <s v="Detroit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8509"/>
    <s v="BF1548"/>
    <d v="2024-02-23T00:00:00"/>
    <d v="2024-02-23T00:00:00"/>
    <s v="Clothing"/>
    <s v="Male"/>
    <n v="29"/>
    <s v="Las Vegas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4787"/>
    <s v="BF1548"/>
    <d v="2023-12-28T00:00:00"/>
    <d v="2023-12-28T00:00:00"/>
    <s v="Clothing"/>
    <s v="Male"/>
    <n v="28"/>
    <s v="New Jersey"/>
    <s v="No"/>
    <n v="65"/>
    <n v="65"/>
    <n v="5"/>
    <n v="32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9185"/>
    <s v="BF1546"/>
    <d v="2024-03-25T00:00:00"/>
    <d v="2024-03-25T00:00:00"/>
    <s v="Clothing"/>
    <s v="Female"/>
    <n v="30"/>
    <s v="Las Vegas"/>
    <s v="No"/>
    <n v="118"/>
    <n v="118"/>
    <n v="1"/>
    <n v="11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6058"/>
    <s v="BF1543"/>
    <d v="2024-09-24T00:00:00"/>
    <d v="2024-09-24T00:00:00"/>
    <s v="Clothing"/>
    <s v="Male"/>
    <n v="23"/>
    <s v="New York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5469"/>
    <s v="BF1552"/>
    <d v="2024-07-01T00:00:00"/>
    <d v="2024-07-01T00:00:00"/>
    <s v="Ornaments"/>
    <s v="Female"/>
    <n v="27"/>
    <s v="Detroit"/>
    <s v="No"/>
    <n v="45"/>
    <n v="45"/>
    <n v="1"/>
    <n v="4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9445"/>
    <s v="BF1546"/>
    <d v="2023-11-11T00:00:00"/>
    <d v="2023-11-11T00:00:00"/>
    <s v="Clothing"/>
    <s v="Female"/>
    <n v="23"/>
    <s v="Austin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9823"/>
    <s v="BF1554"/>
    <d v="2024-09-23T00:00:00"/>
    <d v="2024-09-23T00:00:00"/>
    <s v="Ornaments"/>
    <s v="Female"/>
    <n v="24"/>
    <s v="New Jersey"/>
    <s v="No"/>
    <n v="20"/>
    <n v="20"/>
    <n v="5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8133"/>
    <s v="BF1548"/>
    <d v="2024-07-23T00:00:00"/>
    <d v="2024-07-23T00:00:00"/>
    <s v="Clothing"/>
    <s v="Male"/>
    <n v="21"/>
    <s v="New Delhi"/>
    <s v="Yes"/>
    <n v="65"/>
    <n v="135"/>
    <n v="1"/>
    <n v="13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3699"/>
    <s v="BF1548"/>
    <d v="2024-09-03T00:00:00"/>
    <d v="2024-09-03T00:00:00"/>
    <s v="Clothing"/>
    <s v="Male"/>
    <n v="31"/>
    <s v="Memphis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0823"/>
    <s v="BF1544"/>
    <d v="2024-05-27T00:00:00"/>
    <d v="2024-05-27T00:00:00"/>
    <s v="Other"/>
    <s v="Female"/>
    <n v="35"/>
    <s v="New York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7581"/>
    <s v="BF1550"/>
    <d v="2024-06-05T00:00:00"/>
    <d v="2024-06-05T00:00:00"/>
    <s v="Clothing"/>
    <s v="Female"/>
    <n v="23"/>
    <s v="Austin"/>
    <s v="No"/>
    <n v="97"/>
    <n v="97"/>
    <n v="2"/>
    <n v="19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3980"/>
    <s v="BF1551"/>
    <d v="2024-01-31T00:00:00"/>
    <d v="2024-01-31T00:00:00"/>
    <s v="Ornaments"/>
    <s v="Male"/>
    <n v="30"/>
    <s v="San Antonio"/>
    <s v="No"/>
    <n v="15"/>
    <n v="15"/>
    <n v="2"/>
    <n v="3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1316"/>
    <s v="BF1553"/>
    <d v="2023-11-17T00:00:00"/>
    <d v="2023-11-17T00:00:00"/>
    <s v="Ornaments"/>
    <s v="Male"/>
    <n v="19"/>
    <s v="Portland"/>
    <s v="No"/>
    <n v="50"/>
    <n v="50"/>
    <n v="2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3951"/>
    <s v="BF1549"/>
    <d v="2024-10-21T00:00:00"/>
    <d v="2024-10-21T00:00:00"/>
    <s v="Clothing"/>
    <s v="Male"/>
    <n v="25"/>
    <s v="Detroit"/>
    <s v="No"/>
    <n v="130"/>
    <n v="130"/>
    <n v="2"/>
    <n v="2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0403"/>
    <s v="BF1545"/>
    <d v="2024-05-07T00:00:00"/>
    <d v="2024-05-07T00:00:00"/>
    <s v="Other"/>
    <s v="Male"/>
    <n v="26"/>
    <s v="Detroit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4664"/>
    <s v="BF1543"/>
    <d v="2023-12-04T00:00:00"/>
    <d v="2023-12-04T00:00:00"/>
    <s v="Clothing"/>
    <s v="Male"/>
    <n v="33"/>
    <s v="London"/>
    <s v="Yes"/>
    <n v="100"/>
    <n v="140"/>
    <n v="1"/>
    <n v="1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3820"/>
    <s v="BF1552"/>
    <d v="2024-09-30T00:00:00"/>
    <d v="2024-09-30T00:00:00"/>
    <s v="Ornaments"/>
    <s v="Male"/>
    <n v="20"/>
    <s v="Cleveland"/>
    <s v="No"/>
    <n v="45"/>
    <n v="45"/>
    <n v="3"/>
    <n v="13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0764"/>
    <s v="BF1548"/>
    <d v="2024-04-11T00:00:00"/>
    <d v="2024-04-11T00:00:00"/>
    <s v="Clothing"/>
    <s v="Male"/>
    <n v="22"/>
    <s v="Pittsburgh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4041"/>
    <s v="BF1552"/>
    <d v="2024-02-26T00:00:00"/>
    <d v="2024-02-26T00:00:00"/>
    <s v="Ornaments"/>
    <s v="Male"/>
    <n v="35"/>
    <s v="Las Vegas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5866"/>
    <s v="BF1548"/>
    <d v="2024-05-27T00:00:00"/>
    <d v="2024-05-27T00:00:00"/>
    <s v="Clothing"/>
    <s v="Female"/>
    <n v="18"/>
    <s v="Sacramento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8991"/>
    <s v="BF1543"/>
    <d v="2024-01-27T00:00:00"/>
    <d v="2024-01-27T00:00:00"/>
    <s v="Clothing"/>
    <s v="Female"/>
    <n v="22"/>
    <s v="Memphis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8898"/>
    <s v="BF1554"/>
    <d v="2023-12-27T00:00:00"/>
    <d v="2023-12-27T00:00:00"/>
    <s v="Ornaments"/>
    <s v="Male"/>
    <n v="34"/>
    <s v="Sacramento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5950"/>
    <s v="BF1548"/>
    <d v="2024-02-09T00:00:00"/>
    <d v="2024-02-09T00:00:00"/>
    <s v="Clothing"/>
    <s v="Male"/>
    <n v="28"/>
    <s v="Detroit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9334"/>
    <s v="BF1543"/>
    <d v="2024-05-26T00:00:00"/>
    <d v="2024-05-26T00:00:00"/>
    <s v="Clothing"/>
    <s v="Male"/>
    <n v="28"/>
    <s v="Detroit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3314"/>
    <s v="BF1554"/>
    <d v="2023-12-15T00:00:00"/>
    <d v="2023-12-15T00:00:00"/>
    <s v="Ornaments"/>
    <s v="Male"/>
    <n v="27"/>
    <s v="Memphis"/>
    <s v="No"/>
    <n v="20"/>
    <n v="20"/>
    <n v="1"/>
    <n v="2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7228"/>
    <s v="BF1543"/>
    <d v="2024-09-30T00:00:00"/>
    <d v="2024-09-30T00:00:00"/>
    <s v="Clothing"/>
    <s v="Male"/>
    <n v="20"/>
    <s v="Sacramento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3917"/>
    <s v="BF1550"/>
    <d v="2024-04-24T00:00:00"/>
    <d v="2024-04-24T00:00:00"/>
    <s v="Clothing"/>
    <s v="Male"/>
    <n v="18"/>
    <s v="London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1352"/>
    <s v="BF1551"/>
    <d v="2024-10-10T00:00:00"/>
    <d v="2024-10-10T00:00:00"/>
    <s v="Ornaments"/>
    <s v="Male"/>
    <n v="32"/>
    <s v="Pittsburgh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7519"/>
    <s v="BF1544"/>
    <d v="2024-01-25T00:00:00"/>
    <d v="2024-01-25T00:00:00"/>
    <s v="Other"/>
    <s v="Male"/>
    <n v="29"/>
    <s v="New Delhi"/>
    <s v="Yes"/>
    <n v="9"/>
    <n v="79"/>
    <n v="1"/>
    <n v="7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1322"/>
    <s v="BF1554"/>
    <d v="2023-11-23T00:00:00"/>
    <d v="2023-11-23T00:00:00"/>
    <s v="Ornaments"/>
    <s v="Male"/>
    <n v="32"/>
    <s v="Portland"/>
    <s v="No"/>
    <n v="20"/>
    <n v="20"/>
    <n v="1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1627"/>
    <s v="BF1543"/>
    <d v="2024-07-20T00:00:00"/>
    <d v="2024-07-20T00:00:00"/>
    <s v="Clothing"/>
    <s v="Female"/>
    <n v="18"/>
    <s v="Pittsburgh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4101"/>
    <s v="BF1551"/>
    <d v="2023-11-11T00:00:00"/>
    <d v="2023-11-11T00:00:00"/>
    <s v="Ornaments"/>
    <s v="Female"/>
    <n v="31"/>
    <s v="Sydney"/>
    <s v="Yes"/>
    <n v="15"/>
    <n v="115"/>
    <n v="1"/>
    <n v="1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4736"/>
    <s v="BF1548"/>
    <d v="2024-01-26T00:00:00"/>
    <d v="2024-01-26T00:00:00"/>
    <s v="Clothing"/>
    <s v="Male"/>
    <n v="28"/>
    <s v="Sacrament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1798"/>
    <s v="BF1552"/>
    <d v="2024-03-14T00:00:00"/>
    <d v="2024-03-14T00:00:00"/>
    <s v="Ornaments"/>
    <s v="Male"/>
    <n v="31"/>
    <s v="New Jersey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3857"/>
    <s v="BF1548"/>
    <d v="2024-06-26T00:00:00"/>
    <d v="2024-06-26T00:00:00"/>
    <s v="Clothing"/>
    <s v="Female"/>
    <n v="30"/>
    <s v="San Francisco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7483"/>
    <s v="BF1548"/>
    <d v="2024-08-21T00:00:00"/>
    <d v="2024-08-21T00:00:00"/>
    <s v="Clothing"/>
    <s v="Male"/>
    <n v="21"/>
    <s v="Miami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0027"/>
    <s v="BF1550"/>
    <d v="2024-10-28T00:00:00"/>
    <d v="2024-10-28T00:00:00"/>
    <s v="Clothing"/>
    <s v="Male"/>
    <n v="27"/>
    <s v="Portland"/>
    <s v="No"/>
    <n v="97"/>
    <n v="97"/>
    <n v="3"/>
    <n v="291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8153"/>
    <s v="BF1551"/>
    <d v="2024-04-18T00:00:00"/>
    <d v="2024-04-18T00:00:00"/>
    <s v="Ornaments"/>
    <s v="Male"/>
    <n v="19"/>
    <s v="Austin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9072"/>
    <s v="BF1550"/>
    <d v="2024-08-26T00:00:00"/>
    <d v="2024-08-26T00:00:00"/>
    <s v="Clothing"/>
    <s v="Male"/>
    <n v="32"/>
    <s v="Detroit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5921"/>
    <s v="BF1554"/>
    <d v="2024-05-25T00:00:00"/>
    <d v="2024-05-25T00:00:00"/>
    <s v="Ornaments"/>
    <s v="Female"/>
    <n v="26"/>
    <s v="Paris"/>
    <s v="Yes"/>
    <n v="20"/>
    <n v="70"/>
    <n v="1"/>
    <n v="7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5757"/>
    <s v="BF1549"/>
    <d v="2023-11-22T00:00:00"/>
    <d v="2023-11-22T00:00:00"/>
    <s v="Clothing"/>
    <s v="Male"/>
    <n v="19"/>
    <s v="Cleveland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3307"/>
    <s v="BF1549"/>
    <d v="2024-07-05T00:00:00"/>
    <d v="2024-07-05T00:00:00"/>
    <s v="Clothing"/>
    <s v="Male"/>
    <n v="21"/>
    <s v="Sacramento"/>
    <s v="No"/>
    <n v="130"/>
    <n v="130"/>
    <n v="1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0982"/>
    <s v="BF1549"/>
    <d v="2024-02-12T00:00:00"/>
    <d v="2024-02-12T00:00:00"/>
    <s v="Clothing"/>
    <s v="Female"/>
    <n v="20"/>
    <s v="Detroit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3775"/>
    <s v="BF1551"/>
    <d v="2023-12-27T00:00:00"/>
    <d v="2023-12-27T00:00:00"/>
    <s v="Ornaments"/>
    <s v="Female"/>
    <n v="32"/>
    <s v="Cleveland"/>
    <s v="No"/>
    <n v="15"/>
    <n v="15"/>
    <n v="5"/>
    <n v="7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4430"/>
    <s v="BF1544"/>
    <d v="2024-02-04T00:00:00"/>
    <d v="2024-02-04T00:00:00"/>
    <s v="Other"/>
    <s v="Male"/>
    <n v="18"/>
    <s v="Detroit"/>
    <s v="No"/>
    <n v="9"/>
    <n v="9"/>
    <n v="4"/>
    <n v="36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0890"/>
    <s v="BF1548"/>
    <d v="2024-01-21T00:00:00"/>
    <d v="2024-01-21T00:00:00"/>
    <s v="Clothing"/>
    <s v="Male"/>
    <n v="22"/>
    <s v="New Jersey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2165"/>
    <s v="BF1546"/>
    <d v="2024-06-09T00:00:00"/>
    <d v="2024-06-09T00:00:00"/>
    <s v="Clothing"/>
    <s v="Male"/>
    <n v="26"/>
    <s v="Toronto"/>
    <s v="Yes"/>
    <n v="118"/>
    <n v="143"/>
    <n v="1"/>
    <n v="143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5320"/>
    <s v="BF1548"/>
    <d v="2024-04-12T00:00:00"/>
    <d v="2024-04-12T00:00:00"/>
    <s v="Clothing"/>
    <s v="Male"/>
    <n v="29"/>
    <s v="Manchester"/>
    <s v="Yes"/>
    <n v="65"/>
    <n v="105"/>
    <n v="1"/>
    <n v="10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1455"/>
    <s v="BF1553"/>
    <d v="2024-02-03T00:00:00"/>
    <d v="2024-02-03T00:00:00"/>
    <s v="Ornaments"/>
    <s v="Female"/>
    <n v="30"/>
    <s v="Cleveland"/>
    <s v="No"/>
    <n v="50"/>
    <n v="50"/>
    <n v="1"/>
    <n v="5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6469"/>
    <s v="BF1550"/>
    <d v="2024-04-04T00:00:00"/>
    <d v="2024-04-04T00:00:00"/>
    <s v="Clothing"/>
    <s v="Male"/>
    <n v="19"/>
    <s v="Las Vegas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5165"/>
    <s v="BF1550"/>
    <d v="2024-09-06T00:00:00"/>
    <d v="2024-09-06T00:00:00"/>
    <s v="Clothing"/>
    <s v="Male"/>
    <n v="35"/>
    <s v="San Francisco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5411"/>
    <s v="BF1551"/>
    <d v="2024-05-14T00:00:00"/>
    <d v="2024-05-14T00:00:00"/>
    <s v="Ornaments"/>
    <s v="Male"/>
    <n v="19"/>
    <s v="Miami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9443"/>
    <s v="BF1547"/>
    <d v="2023-11-20T00:00:00"/>
    <d v="2023-11-20T00:00:00"/>
    <s v="Ornaments"/>
    <s v="Male"/>
    <n v="22"/>
    <s v="San Francisco"/>
    <s v="No"/>
    <n v="32"/>
    <n v="32"/>
    <n v="1"/>
    <n v="32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0790"/>
    <s v="BF1544"/>
    <d v="2024-02-01T00:00:00"/>
    <d v="2024-02-01T00:00:00"/>
    <s v="Other"/>
    <s v="Male"/>
    <n v="33"/>
    <s v="Manchester"/>
    <s v="Yes"/>
    <n v="9"/>
    <n v="49"/>
    <n v="1"/>
    <n v="4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4769"/>
    <s v="BF1548"/>
    <d v="2024-05-26T00:00:00"/>
    <d v="2024-05-26T00:00:00"/>
    <s v="Clothing"/>
    <s v="Female"/>
    <n v="22"/>
    <s v="New York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3965"/>
    <s v="BF1551"/>
    <d v="2024-01-10T00:00:00"/>
    <d v="2024-01-10T00:00:00"/>
    <s v="Ornaments"/>
    <s v="Male"/>
    <n v="35"/>
    <s v="San Antonio"/>
    <s v="No"/>
    <n v="15"/>
    <n v="15"/>
    <n v="2"/>
    <n v="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6490"/>
    <s v="BF1546"/>
    <d v="2024-08-05T00:00:00"/>
    <d v="2024-08-05T00:00:00"/>
    <s v="Clothing"/>
    <s v="Female"/>
    <n v="18"/>
    <s v="New Jersey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0706"/>
    <s v="BF1546"/>
    <d v="2024-06-12T00:00:00"/>
    <d v="2024-06-12T00:00:00"/>
    <s v="Clothing"/>
    <s v="Female"/>
    <n v="30"/>
    <s v="Detroit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2881"/>
    <s v="BF1544"/>
    <d v="2024-08-06T00:00:00"/>
    <d v="2024-08-06T00:00:00"/>
    <s v="Other"/>
    <s v="Male"/>
    <n v="24"/>
    <s v="Las Vegas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8884"/>
    <s v="BF1551"/>
    <d v="2024-05-25T00:00:00"/>
    <d v="2024-05-25T00:00:00"/>
    <s v="Ornaments"/>
    <s v="Female"/>
    <n v="24"/>
    <s v="Portland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5827"/>
    <s v="BF1550"/>
    <d v="2023-11-07T00:00:00"/>
    <d v="2023-11-07T00:00:00"/>
    <s v="Clothing"/>
    <s v="Male"/>
    <n v="18"/>
    <s v="New York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8609"/>
    <s v="BF1547"/>
    <d v="2024-02-28T00:00:00"/>
    <d v="2024-02-28T00:00:00"/>
    <s v="Ornaments"/>
    <s v="Male"/>
    <n v="29"/>
    <s v="Miami"/>
    <s v="No"/>
    <n v="32"/>
    <n v="32"/>
    <n v="1"/>
    <n v="3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5754"/>
    <s v="BF1551"/>
    <d v="2024-10-20T00:00:00"/>
    <d v="2024-10-20T00:00:00"/>
    <s v="Ornaments"/>
    <s v="Male"/>
    <n v="27"/>
    <s v="New Jersey"/>
    <s v="No"/>
    <n v="15"/>
    <n v="15"/>
    <n v="3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7287"/>
    <s v="BF1548"/>
    <d v="2024-05-23T00:00:00"/>
    <d v="2024-05-23T00:00:00"/>
    <s v="Clothing"/>
    <s v="Male"/>
    <n v="31"/>
    <s v="Las Vegas"/>
    <s v="No"/>
    <n v="65"/>
    <n v="65"/>
    <n v="2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8507"/>
    <s v="BF1544"/>
    <d v="2024-06-10T00:00:00"/>
    <d v="2024-06-10T00:00:00"/>
    <s v="Other"/>
    <s v="Male"/>
    <n v="21"/>
    <s v="Manchester"/>
    <s v="Yes"/>
    <n v="9"/>
    <n v="49"/>
    <n v="2"/>
    <n v="9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6500"/>
    <s v="BF1544"/>
    <d v="2024-03-25T00:00:00"/>
    <d v="2024-03-25T00:00:00"/>
    <s v="Other"/>
    <s v="Male"/>
    <n v="19"/>
    <s v="New York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6703"/>
    <s v="BF1546"/>
    <d v="2024-04-05T00:00:00"/>
    <d v="2024-04-05T00:00:00"/>
    <s v="Clothing"/>
    <s v="Male"/>
    <n v="28"/>
    <s v="San Francisco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8907"/>
    <s v="BF1550"/>
    <d v="2024-04-18T00:00:00"/>
    <d v="2024-04-18T00:00:00"/>
    <s v="Clothing"/>
    <s v="Female"/>
    <n v="31"/>
    <s v="Sacramento"/>
    <s v="No"/>
    <n v="97"/>
    <n v="97"/>
    <n v="2"/>
    <n v="19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0553"/>
    <s v="BF1550"/>
    <d v="2023-12-04T00:00:00"/>
    <d v="2023-12-04T00:00:00"/>
    <s v="Clothing"/>
    <s v="Male"/>
    <n v="31"/>
    <s v="Cardiff"/>
    <s v="Yes"/>
    <n v="97"/>
    <n v="137"/>
    <n v="1"/>
    <n v="13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4320"/>
    <s v="BF1545"/>
    <d v="2024-03-05T00:00:00"/>
    <d v="2024-03-05T00:00:00"/>
    <s v="Other"/>
    <s v="Male"/>
    <n v="23"/>
    <s v="Pittsburgh"/>
    <s v="No"/>
    <n v="10"/>
    <n v="10"/>
    <n v="2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6104"/>
    <s v="BF1550"/>
    <d v="2024-03-03T00:00:00"/>
    <d v="2024-03-03T00:00:00"/>
    <s v="Clothing"/>
    <s v="Male"/>
    <n v="35"/>
    <s v="Portland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0506"/>
    <s v="BF1545"/>
    <d v="2024-06-24T00:00:00"/>
    <d v="2024-06-24T00:00:00"/>
    <s v="Other"/>
    <s v="Male"/>
    <n v="32"/>
    <s v="London"/>
    <s v="Yes"/>
    <n v="10"/>
    <n v="50"/>
    <n v="2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2398"/>
    <s v="BF1544"/>
    <d v="2024-02-17T00:00:00"/>
    <d v="2024-02-17T00:00:00"/>
    <s v="Other"/>
    <s v="Male"/>
    <n v="24"/>
    <s v="Austin"/>
    <s v="No"/>
    <n v="9"/>
    <n v="9"/>
    <n v="3"/>
    <n v="2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5159"/>
    <s v="BF1544"/>
    <d v="2024-08-07T00:00:00"/>
    <d v="2024-08-07T00:00:00"/>
    <s v="Other"/>
    <s v="Male"/>
    <n v="28"/>
    <s v="Sacramento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8302"/>
    <s v="BF1545"/>
    <d v="2024-02-20T00:00:00"/>
    <d v="2024-02-20T00:00:00"/>
    <s v="Other"/>
    <s v="Male"/>
    <n v="19"/>
    <s v="Austin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9391"/>
    <s v="BF1544"/>
    <d v="2024-01-12T00:00:00"/>
    <d v="2024-01-12T00:00:00"/>
    <s v="Other"/>
    <s v="Male"/>
    <n v="35"/>
    <s v="Sacramento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8278"/>
    <s v="BF1544"/>
    <d v="2024-01-14T00:00:00"/>
    <d v="2024-01-14T00:00:00"/>
    <s v="Other"/>
    <s v="Female"/>
    <n v="32"/>
    <s v="San Antonio"/>
    <s v="No"/>
    <n v="9"/>
    <n v="9"/>
    <n v="4"/>
    <n v="36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1627"/>
    <s v="BF1544"/>
    <d v="2024-06-26T00:00:00"/>
    <d v="2024-06-26T00:00:00"/>
    <s v="Other"/>
    <s v="Male"/>
    <n v="27"/>
    <s v="New Delhi"/>
    <s v="Yes"/>
    <n v="9"/>
    <n v="79"/>
    <n v="2"/>
    <n v="15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5352"/>
    <s v="BF1544"/>
    <d v="2024-06-23T00:00:00"/>
    <d v="2024-06-23T00:00:00"/>
    <s v="Other"/>
    <s v="Male"/>
    <n v="26"/>
    <s v="Sacramento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3177"/>
    <s v="BF1548"/>
    <d v="2023-12-29T00:00:00"/>
    <d v="2023-12-29T00:00:00"/>
    <s v="Clothing"/>
    <s v="Male"/>
    <n v="28"/>
    <s v="Detroit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8836"/>
    <s v="BF1554"/>
    <d v="2024-08-12T00:00:00"/>
    <d v="2024-08-12T00:00:00"/>
    <s v="Ornaments"/>
    <s v="Female"/>
    <n v="29"/>
    <s v="New York"/>
    <s v="No"/>
    <n v="20"/>
    <n v="20"/>
    <n v="3"/>
    <n v="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9883"/>
    <s v="BF1551"/>
    <d v="2024-01-23T00:00:00"/>
    <d v="2024-01-23T00:00:00"/>
    <s v="Ornaments"/>
    <s v="Female"/>
    <n v="24"/>
    <s v="New Jersey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6122"/>
    <s v="BF1548"/>
    <d v="2024-04-21T00:00:00"/>
    <d v="2024-04-21T00:00:00"/>
    <s v="Clothing"/>
    <s v="Female"/>
    <n v="20"/>
    <s v="Miami"/>
    <s v="No"/>
    <n v="65"/>
    <n v="65"/>
    <n v="2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5176"/>
    <s v="BF1546"/>
    <d v="2024-01-16T00:00:00"/>
    <d v="2024-01-16T00:00:00"/>
    <s v="Clothing"/>
    <s v="Female"/>
    <n v="34"/>
    <s v="New Delhi"/>
    <s v="Yes"/>
    <n v="118"/>
    <n v="188"/>
    <n v="2"/>
    <n v="37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0364"/>
    <s v="BF1554"/>
    <d v="2023-11-06T00:00:00"/>
    <d v="2023-11-06T00:00:00"/>
    <s v="Ornaments"/>
    <s v="Female"/>
    <n v="29"/>
    <s v="San Francisco"/>
    <s v="No"/>
    <n v="20"/>
    <n v="20"/>
    <n v="2"/>
    <n v="4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5757"/>
    <s v="BF1554"/>
    <d v="2023-11-17T00:00:00"/>
    <d v="2023-11-17T00:00:00"/>
    <s v="Ornaments"/>
    <s v="Male"/>
    <n v="25"/>
    <s v="New York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9786"/>
    <s v="BF1554"/>
    <d v="2024-03-01T00:00:00"/>
    <d v="2024-03-01T00:00:00"/>
    <s v="Ornaments"/>
    <s v="Male"/>
    <n v="27"/>
    <s v="Pittsburgh"/>
    <s v="No"/>
    <n v="20"/>
    <n v="20"/>
    <n v="4"/>
    <n v="8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0960"/>
    <s v="BF1543"/>
    <d v="2024-03-05T00:00:00"/>
    <d v="2024-03-05T00:00:00"/>
    <s v="Clothing"/>
    <s v="Female"/>
    <n v="21"/>
    <s v="Toronto"/>
    <s v="Yes"/>
    <n v="100"/>
    <n v="125"/>
    <n v="1"/>
    <n v="12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6642"/>
    <s v="BF1547"/>
    <d v="2024-04-27T00:00:00"/>
    <d v="2024-04-27T00:00:00"/>
    <s v="Ornaments"/>
    <s v="Female"/>
    <n v="19"/>
    <s v="New Delhi"/>
    <s v="Yes"/>
    <n v="32"/>
    <n v="102"/>
    <n v="4"/>
    <n v="40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0021"/>
    <s v="BF1553"/>
    <d v="2023-11-10T00:00:00"/>
    <d v="2023-11-10T00:00:00"/>
    <s v="Ornaments"/>
    <s v="Female"/>
    <n v="34"/>
    <s v="Detroit"/>
    <s v="No"/>
    <n v="50"/>
    <n v="50"/>
    <n v="4"/>
    <n v="2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9670"/>
    <s v="BF1554"/>
    <d v="2024-08-27T00:00:00"/>
    <d v="2024-08-27T00:00:00"/>
    <s v="Ornaments"/>
    <s v="Male"/>
    <n v="19"/>
    <s v="Miami"/>
    <s v="No"/>
    <n v="20"/>
    <n v="20"/>
    <n v="2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0608"/>
    <s v="BF1550"/>
    <d v="2024-01-23T00:00:00"/>
    <d v="2024-01-23T00:00:00"/>
    <s v="Clothing"/>
    <s v="Male"/>
    <n v="28"/>
    <s v="Montreal"/>
    <s v="Yes"/>
    <n v="97"/>
    <n v="122"/>
    <n v="1"/>
    <n v="122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7500"/>
    <s v="BF1551"/>
    <d v="2024-04-01T00:00:00"/>
    <d v="2024-04-01T00:00:00"/>
    <s v="Ornaments"/>
    <s v="Female"/>
    <n v="22"/>
    <s v="Cleveland"/>
    <s v="No"/>
    <n v="15"/>
    <n v="15"/>
    <n v="2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4792"/>
    <s v="BF1548"/>
    <d v="2024-04-17T00:00:00"/>
    <d v="2024-04-17T00:00:00"/>
    <s v="Clothing"/>
    <s v="Male"/>
    <n v="35"/>
    <s v="San Francisco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6348"/>
    <s v="BF1544"/>
    <d v="2024-02-19T00:00:00"/>
    <d v="2024-02-19T00:00:00"/>
    <s v="Other"/>
    <s v="Male"/>
    <n v="35"/>
    <s v="Memphis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8134"/>
    <s v="BF1550"/>
    <d v="2024-06-01T00:00:00"/>
    <d v="2024-06-01T00:00:00"/>
    <s v="Clothing"/>
    <s v="Female"/>
    <n v="20"/>
    <s v="Portland"/>
    <s v="No"/>
    <n v="97"/>
    <n v="97"/>
    <n v="2"/>
    <n v="19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9530"/>
    <s v="BF1552"/>
    <d v="2023-12-19T00:00:00"/>
    <d v="2023-12-19T00:00:00"/>
    <s v="Ornaments"/>
    <s v="Male"/>
    <n v="23"/>
    <s v="Portland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9648"/>
    <s v="BF1548"/>
    <d v="2024-05-26T00:00:00"/>
    <d v="2024-05-26T00:00:00"/>
    <s v="Clothing"/>
    <s v="Female"/>
    <n v="24"/>
    <s v="Portland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5424"/>
    <s v="BF1550"/>
    <d v="2023-12-23T00:00:00"/>
    <d v="2023-12-23T00:00:00"/>
    <s v="Clothing"/>
    <s v="Male"/>
    <n v="35"/>
    <s v="Miami"/>
    <s v="No"/>
    <n v="97"/>
    <n v="97"/>
    <n v="4"/>
    <n v="38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7655"/>
    <s v="BF1548"/>
    <d v="2024-05-04T00:00:00"/>
    <d v="2024-05-04T00:00:00"/>
    <s v="Clothing"/>
    <s v="Male"/>
    <n v="30"/>
    <s v="New Jersey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9654"/>
    <s v="BF1550"/>
    <d v="2024-09-21T00:00:00"/>
    <d v="2024-09-21T00:00:00"/>
    <s v="Clothing"/>
    <s v="Male"/>
    <n v="30"/>
    <s v="Portland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2849"/>
    <s v="BF1543"/>
    <d v="2024-02-15T00:00:00"/>
    <d v="2024-02-15T00:00:00"/>
    <s v="Clothing"/>
    <s v="Male"/>
    <n v="27"/>
    <s v="Pittsburgh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7902"/>
    <s v="BF1548"/>
    <d v="2023-12-06T00:00:00"/>
    <d v="2023-12-06T00:00:00"/>
    <s v="Clothing"/>
    <s v="Male"/>
    <n v="35"/>
    <s v="Montreal"/>
    <s v="Yes"/>
    <n v="65"/>
    <n v="90"/>
    <n v="2"/>
    <n v="18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8480"/>
    <s v="BF1552"/>
    <d v="2024-06-03T00:00:00"/>
    <d v="2024-06-03T00:00:00"/>
    <s v="Ornaments"/>
    <s v="Male"/>
    <n v="22"/>
    <s v="Paris"/>
    <s v="Yes"/>
    <n v="45"/>
    <n v="95"/>
    <n v="1"/>
    <n v="9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9032"/>
    <s v="BF1548"/>
    <d v="2024-05-20T00:00:00"/>
    <d v="2024-05-20T00:00:00"/>
    <s v="Clothing"/>
    <s v="Male"/>
    <n v="29"/>
    <s v="Cleveland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2434"/>
    <s v="BF1544"/>
    <d v="2024-01-01T00:00:00"/>
    <d v="2024-01-01T00:00:00"/>
    <s v="Other"/>
    <s v="Female"/>
    <n v="24"/>
    <s v="San Antonio"/>
    <s v="No"/>
    <n v="9"/>
    <n v="9"/>
    <n v="1"/>
    <n v="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8697"/>
    <s v="BF1551"/>
    <d v="2024-09-12T00:00:00"/>
    <d v="2024-09-12T00:00:00"/>
    <s v="Ornaments"/>
    <s v="Male"/>
    <n v="23"/>
    <s v="Montreal"/>
    <s v="Yes"/>
    <n v="15"/>
    <n v="40"/>
    <n v="2"/>
    <n v="8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9263"/>
    <s v="BF1552"/>
    <d v="2024-07-15T00:00:00"/>
    <d v="2024-07-15T00:00:00"/>
    <s v="Ornaments"/>
    <s v="Female"/>
    <n v="19"/>
    <s v="Glasgow"/>
    <s v="Yes"/>
    <n v="45"/>
    <n v="85"/>
    <n v="1"/>
    <n v="8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0880"/>
    <s v="BF1551"/>
    <d v="2024-01-03T00:00:00"/>
    <d v="2024-01-03T00:00:00"/>
    <s v="Ornaments"/>
    <s v="Female"/>
    <n v="21"/>
    <s v="Sydney"/>
    <s v="Yes"/>
    <n v="15"/>
    <n v="115"/>
    <n v="5"/>
    <n v="57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8280"/>
    <s v="BF1543"/>
    <d v="2024-06-25T00:00:00"/>
    <d v="2024-06-25T00:00:00"/>
    <s v="Clothing"/>
    <s v="Female"/>
    <n v="29"/>
    <s v="New York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3232"/>
    <s v="BF1545"/>
    <d v="2024-04-03T00:00:00"/>
    <d v="2024-04-03T00:00:00"/>
    <s v="Other"/>
    <s v="Male"/>
    <n v="31"/>
    <s v="Cleveland"/>
    <s v="No"/>
    <n v="10"/>
    <n v="10"/>
    <n v="1"/>
    <n v="1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5380"/>
    <s v="BF1551"/>
    <d v="2024-11-01T00:00:00"/>
    <d v="2024-11-01T00:00:00"/>
    <s v="Ornaments"/>
    <s v="Male"/>
    <n v="26"/>
    <s v="Miami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70208"/>
    <s v="BF1550"/>
    <d v="2024-07-28T00:00:00"/>
    <d v="2024-07-28T00:00:00"/>
    <s v="Clothing"/>
    <s v="Male"/>
    <n v="30"/>
    <s v="Portland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2885"/>
    <s v="BF1554"/>
    <d v="2024-09-07T00:00:00"/>
    <d v="2024-09-07T00:00:00"/>
    <s v="Ornaments"/>
    <s v="Male"/>
    <n v="28"/>
    <s v="Sacramento"/>
    <s v="No"/>
    <n v="20"/>
    <n v="20"/>
    <n v="5"/>
    <n v="1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9367"/>
    <s v="BF1551"/>
    <d v="2024-08-16T00:00:00"/>
    <d v="2024-08-16T00:00:00"/>
    <s v="Ornaments"/>
    <s v="Female"/>
    <n v="32"/>
    <s v="Las Vegas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5391"/>
    <s v="BF1544"/>
    <d v="2024-01-15T00:00:00"/>
    <d v="2024-01-15T00:00:00"/>
    <s v="Other"/>
    <s v="Male"/>
    <n v="28"/>
    <s v="Portland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7955"/>
    <s v="BF1554"/>
    <d v="2024-05-26T00:00:00"/>
    <d v="2024-05-26T00:00:00"/>
    <s v="Ornaments"/>
    <s v="Male"/>
    <n v="35"/>
    <s v="San Antonio"/>
    <s v="No"/>
    <n v="20"/>
    <n v="20"/>
    <n v="5"/>
    <n v="1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7699"/>
    <s v="BF1550"/>
    <d v="2024-05-08T00:00:00"/>
    <d v="2024-05-08T00:00:00"/>
    <s v="Clothing"/>
    <s v="Male"/>
    <n v="18"/>
    <s v="New York"/>
    <s v="No"/>
    <n v="97"/>
    <n v="97"/>
    <n v="3"/>
    <n v="291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4416"/>
    <s v="BF1548"/>
    <d v="2024-02-13T00:00:00"/>
    <d v="2024-02-13T00:00:00"/>
    <s v="Clothing"/>
    <s v="Male"/>
    <n v="20"/>
    <s v="Montreal"/>
    <s v="Yes"/>
    <n v="65"/>
    <n v="90"/>
    <n v="1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1601"/>
    <s v="BF1548"/>
    <d v="2024-06-03T00:00:00"/>
    <d v="2024-06-03T00:00:00"/>
    <s v="Clothing"/>
    <s v="Male"/>
    <n v="19"/>
    <s v="San Francisc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9568"/>
    <s v="BF1554"/>
    <d v="2023-12-03T00:00:00"/>
    <d v="2023-12-03T00:00:00"/>
    <s v="Ornaments"/>
    <s v="Male"/>
    <n v="19"/>
    <s v="San Francisco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1511"/>
    <s v="BF1551"/>
    <d v="2024-08-10T00:00:00"/>
    <d v="2024-08-10T00:00:00"/>
    <s v="Ornaments"/>
    <s v="Male"/>
    <n v="31"/>
    <s v="Austin"/>
    <s v="No"/>
    <n v="15"/>
    <n v="15"/>
    <n v="2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1588"/>
    <s v="BF1551"/>
    <d v="2024-03-26T00:00:00"/>
    <d v="2024-03-26T00:00:00"/>
    <s v="Ornaments"/>
    <s v="Male"/>
    <n v="23"/>
    <s v="London"/>
    <s v="Yes"/>
    <n v="15"/>
    <n v="55"/>
    <n v="1"/>
    <n v="5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0809"/>
    <s v="BF1543"/>
    <d v="2024-08-10T00:00:00"/>
    <d v="2024-08-10T00:00:00"/>
    <s v="Clothing"/>
    <s v="Female"/>
    <n v="31"/>
    <s v="Cardiff"/>
    <s v="Yes"/>
    <n v="100"/>
    <n v="140"/>
    <n v="2"/>
    <n v="28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4212"/>
    <s v="BF1544"/>
    <d v="2024-01-22T00:00:00"/>
    <d v="2024-01-22T00:00:00"/>
    <s v="Other"/>
    <s v="Female"/>
    <n v="27"/>
    <s v="Sacramento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2936"/>
    <s v="BF1551"/>
    <d v="2024-09-20T00:00:00"/>
    <d v="2024-09-20T00:00:00"/>
    <s v="Ornaments"/>
    <s v="Male"/>
    <n v="21"/>
    <s v="Pittsburgh"/>
    <s v="No"/>
    <n v="15"/>
    <n v="15"/>
    <n v="4"/>
    <n v="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4231"/>
    <s v="BF1544"/>
    <d v="2023-11-20T00:00:00"/>
    <d v="2023-11-20T00:00:00"/>
    <s v="Other"/>
    <s v="Male"/>
    <n v="32"/>
    <s v="Miami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9356"/>
    <s v="BF1554"/>
    <d v="2024-07-22T00:00:00"/>
    <d v="2024-07-22T00:00:00"/>
    <s v="Ornaments"/>
    <s v="Male"/>
    <n v="33"/>
    <s v="London"/>
    <s v="Yes"/>
    <n v="20"/>
    <n v="60"/>
    <n v="5"/>
    <n v="3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2192"/>
    <s v="BF1547"/>
    <d v="2023-11-17T00:00:00"/>
    <d v="2023-11-17T00:00:00"/>
    <s v="Ornaments"/>
    <s v="Male"/>
    <n v="23"/>
    <s v="San Francisco"/>
    <s v="No"/>
    <n v="32"/>
    <n v="32"/>
    <n v="5"/>
    <n v="1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5410"/>
    <s v="BF1545"/>
    <d v="2024-03-28T00:00:00"/>
    <d v="2024-03-28T00:00:00"/>
    <s v="Other"/>
    <s v="Male"/>
    <n v="18"/>
    <s v="Detroit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5911"/>
    <s v="BF1551"/>
    <d v="2024-07-12T00:00:00"/>
    <d v="2024-07-12T00:00:00"/>
    <s v="Ornaments"/>
    <s v="Male"/>
    <n v="35"/>
    <s v="Memphis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3036"/>
    <s v="BF1550"/>
    <d v="2023-12-27T00:00:00"/>
    <d v="2023-12-27T00:00:00"/>
    <s v="Clothing"/>
    <s v="Male"/>
    <n v="18"/>
    <s v="New York"/>
    <s v="No"/>
    <n v="97"/>
    <n v="97"/>
    <n v="4"/>
    <n v="38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1950"/>
    <s v="BF1551"/>
    <d v="2024-03-03T00:00:00"/>
    <d v="2024-03-03T00:00:00"/>
    <s v="Ornaments"/>
    <s v="Female"/>
    <n v="26"/>
    <s v="Sacramento"/>
    <s v="No"/>
    <n v="15"/>
    <n v="15"/>
    <n v="3"/>
    <n v="4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8422"/>
    <s v="BF1546"/>
    <d v="2024-04-15T00:00:00"/>
    <d v="2024-04-15T00:00:00"/>
    <s v="Clothing"/>
    <s v="Female"/>
    <n v="20"/>
    <s v="Liverpool"/>
    <s v="Yes"/>
    <n v="118"/>
    <n v="158"/>
    <n v="1"/>
    <n v="15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8611"/>
    <s v="BF1546"/>
    <d v="2024-11-03T00:00:00"/>
    <d v="2024-11-03T00:00:00"/>
    <s v="Clothing"/>
    <s v="Male"/>
    <n v="30"/>
    <s v="Austin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77474"/>
    <s v="BF1551"/>
    <d v="2024-06-08T00:00:00"/>
    <d v="2024-06-08T00:00:00"/>
    <s v="Ornaments"/>
    <s v="Male"/>
    <n v="20"/>
    <s v="New Jersey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5136"/>
    <s v="BF1554"/>
    <d v="2024-11-02T00:00:00"/>
    <d v="2024-11-02T00:00:00"/>
    <s v="Ornaments"/>
    <s v="Female"/>
    <n v="24"/>
    <s v="New Jersey"/>
    <s v="No"/>
    <n v="20"/>
    <n v="20"/>
    <n v="4"/>
    <n v="8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24265"/>
    <s v="BF1543"/>
    <d v="2024-03-07T00:00:00"/>
    <d v="2024-03-07T00:00:00"/>
    <s v="Clothing"/>
    <s v="Male"/>
    <n v="22"/>
    <s v="New Jersey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7414"/>
    <s v="BF1554"/>
    <d v="2024-01-04T00:00:00"/>
    <d v="2024-01-04T00:00:00"/>
    <s v="Ornaments"/>
    <s v="Female"/>
    <n v="20"/>
    <s v="Manchester"/>
    <s v="Yes"/>
    <n v="20"/>
    <n v="60"/>
    <n v="1"/>
    <n v="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9655"/>
    <s v="BF1543"/>
    <d v="2024-05-21T00:00:00"/>
    <d v="2024-05-21T00:00:00"/>
    <s v="Clothing"/>
    <s v="Male"/>
    <n v="20"/>
    <s v="Austin"/>
    <s v="No"/>
    <n v="100"/>
    <n v="100"/>
    <n v="2"/>
    <n v="2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0696"/>
    <s v="BF1548"/>
    <d v="2024-02-09T00:00:00"/>
    <d v="2024-02-09T00:00:00"/>
    <s v="Clothing"/>
    <s v="Male"/>
    <n v="18"/>
    <s v="Toronto"/>
    <s v="Yes"/>
    <n v="65"/>
    <n v="90"/>
    <n v="2"/>
    <n v="18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9424"/>
    <s v="BF1552"/>
    <d v="2023-12-30T00:00:00"/>
    <d v="2023-12-30T00:00:00"/>
    <s v="Ornaments"/>
    <s v="Male"/>
    <n v="27"/>
    <s v="Dublin"/>
    <s v="Yes"/>
    <n v="45"/>
    <n v="85"/>
    <n v="1"/>
    <n v="8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1271"/>
    <s v="BF1549"/>
    <d v="2024-06-06T00:00:00"/>
    <d v="2024-06-06T00:00:00"/>
    <s v="Clothing"/>
    <s v="Female"/>
    <n v="20"/>
    <s v="Glasgow"/>
    <s v="Yes"/>
    <n v="130"/>
    <n v="170"/>
    <n v="1"/>
    <n v="17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7485"/>
    <s v="BF1552"/>
    <d v="2024-05-16T00:00:00"/>
    <d v="2024-05-16T00:00:00"/>
    <s v="Ornaments"/>
    <s v="Male"/>
    <n v="24"/>
    <s v="Memphis"/>
    <s v="No"/>
    <n v="45"/>
    <n v="45"/>
    <n v="3"/>
    <n v="13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3327"/>
    <s v="BF1545"/>
    <d v="2024-09-30T00:00:00"/>
    <d v="2024-09-30T00:00:00"/>
    <s v="Other"/>
    <s v="Male"/>
    <n v="31"/>
    <s v="San Francisco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4725"/>
    <s v="BF1550"/>
    <d v="2024-02-01T00:00:00"/>
    <d v="2024-02-01T00:00:00"/>
    <s v="Clothing"/>
    <s v="Male"/>
    <n v="19"/>
    <s v="Glasgow"/>
    <s v="Yes"/>
    <n v="97"/>
    <n v="137"/>
    <n v="1"/>
    <n v="13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0518"/>
    <s v="BF1549"/>
    <d v="2024-10-20T00:00:00"/>
    <d v="2024-10-20T00:00:00"/>
    <s v="Clothing"/>
    <s v="Female"/>
    <n v="22"/>
    <s v="Memphis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9559"/>
    <s v="BF1544"/>
    <d v="2024-08-26T00:00:00"/>
    <d v="2024-08-26T00:00:00"/>
    <s v="Other"/>
    <s v="Male"/>
    <n v="22"/>
    <s v="Cardiff"/>
    <s v="Yes"/>
    <n v="9"/>
    <n v="49"/>
    <n v="1"/>
    <n v="4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1322"/>
    <s v="BF1548"/>
    <d v="2024-03-22T00:00:00"/>
    <d v="2024-03-22T00:00:00"/>
    <s v="Clothing"/>
    <s v="Male"/>
    <n v="25"/>
    <s v="Toronto"/>
    <s v="Yes"/>
    <n v="65"/>
    <n v="90"/>
    <n v="1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4736"/>
    <s v="BF1551"/>
    <d v="2023-11-15T00:00:00"/>
    <d v="2023-11-15T00:00:00"/>
    <s v="Ornaments"/>
    <s v="Male"/>
    <n v="30"/>
    <s v="Miami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6047"/>
    <s v="BF1551"/>
    <d v="2024-09-08T00:00:00"/>
    <d v="2024-09-08T00:00:00"/>
    <s v="Ornaments"/>
    <s v="Male"/>
    <n v="23"/>
    <s v="Sydney"/>
    <s v="Yes"/>
    <n v="15"/>
    <n v="115"/>
    <n v="1"/>
    <n v="1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8470"/>
    <s v="BF1552"/>
    <d v="2024-01-12T00:00:00"/>
    <d v="2024-01-12T00:00:00"/>
    <s v="Ornaments"/>
    <s v="Male"/>
    <n v="30"/>
    <s v="Sacramento"/>
    <s v="No"/>
    <n v="45"/>
    <n v="45"/>
    <n v="1"/>
    <n v="4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7150"/>
    <s v="BF1548"/>
    <d v="2024-05-19T00:00:00"/>
    <d v="2024-05-19T00:00:00"/>
    <s v="Clothing"/>
    <s v="Male"/>
    <n v="22"/>
    <s v="New Delhi"/>
    <s v="Yes"/>
    <n v="65"/>
    <n v="135"/>
    <n v="1"/>
    <n v="13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1729"/>
    <s v="BF1550"/>
    <d v="2023-12-16T00:00:00"/>
    <d v="2023-12-16T00:00:00"/>
    <s v="Clothing"/>
    <s v="Female"/>
    <n v="26"/>
    <s v="Memphis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2029"/>
    <s v="BF1548"/>
    <d v="2023-12-02T00:00:00"/>
    <d v="2023-12-02T00:00:00"/>
    <s v="Clothing"/>
    <s v="Male"/>
    <n v="30"/>
    <s v="Portland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0169"/>
    <s v="BF1554"/>
    <d v="2024-06-26T00:00:00"/>
    <d v="2024-06-26T00:00:00"/>
    <s v="Ornaments"/>
    <s v="Female"/>
    <n v="31"/>
    <s v="Detroit"/>
    <s v="No"/>
    <n v="20"/>
    <n v="20"/>
    <n v="1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3953"/>
    <s v="BF1544"/>
    <d v="2024-02-12T00:00:00"/>
    <d v="2024-02-12T00:00:00"/>
    <s v="Other"/>
    <s v="Female"/>
    <n v="35"/>
    <s v="Mumbai"/>
    <s v="Yes"/>
    <n v="9"/>
    <n v="79"/>
    <n v="4"/>
    <n v="316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8600"/>
    <s v="BF1548"/>
    <d v="2024-10-01T00:00:00"/>
    <d v="2024-10-01T00:00:00"/>
    <s v="Clothing"/>
    <s v="Male"/>
    <n v="22"/>
    <s v="Cleveland"/>
    <s v="No"/>
    <n v="65"/>
    <n v="65"/>
    <n v="3"/>
    <n v="19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7814"/>
    <s v="BF1553"/>
    <d v="2023-12-04T00:00:00"/>
    <d v="2023-12-04T00:00:00"/>
    <s v="Ornaments"/>
    <s v="Male"/>
    <n v="34"/>
    <s v="Las Vegas"/>
    <s v="No"/>
    <n v="50"/>
    <n v="50"/>
    <n v="3"/>
    <n v="1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8186"/>
    <s v="BF1551"/>
    <d v="2024-10-29T00:00:00"/>
    <d v="2024-10-29T00:00:00"/>
    <s v="Ornaments"/>
    <s v="Female"/>
    <n v="18"/>
    <s v="Detroit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2919"/>
    <s v="BF1550"/>
    <d v="2023-11-18T00:00:00"/>
    <d v="2023-11-18T00:00:00"/>
    <s v="Clothing"/>
    <s v="Male"/>
    <n v="30"/>
    <s v="San Francisco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6538"/>
    <s v="BF1544"/>
    <d v="2024-07-01T00:00:00"/>
    <d v="2024-07-01T00:00:00"/>
    <s v="Other"/>
    <s v="Male"/>
    <n v="22"/>
    <s v="Manchester"/>
    <s v="Yes"/>
    <n v="9"/>
    <n v="49"/>
    <n v="1"/>
    <n v="4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0334"/>
    <s v="BF1544"/>
    <d v="2024-02-29T00:00:00"/>
    <d v="2024-02-29T00:00:00"/>
    <s v="Other"/>
    <s v="Male"/>
    <n v="24"/>
    <s v="Mumbai"/>
    <s v="Yes"/>
    <n v="9"/>
    <n v="79"/>
    <n v="2"/>
    <n v="15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7669"/>
    <s v="BF1544"/>
    <d v="2023-11-21T00:00:00"/>
    <d v="2023-11-21T00:00:00"/>
    <s v="Other"/>
    <s v="Male"/>
    <n v="24"/>
    <s v="Mumbai"/>
    <s v="Yes"/>
    <n v="9"/>
    <n v="79"/>
    <n v="1"/>
    <n v="7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0363"/>
    <s v="BF1543"/>
    <d v="2024-01-17T00:00:00"/>
    <d v="2024-01-17T00:00:00"/>
    <s v="Clothing"/>
    <s v="Female"/>
    <n v="23"/>
    <s v="Austin"/>
    <s v="No"/>
    <n v="100"/>
    <n v="100"/>
    <n v="3"/>
    <n v="3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7646"/>
    <s v="BF1548"/>
    <d v="2024-09-07T00:00:00"/>
    <d v="2024-09-07T00:00:00"/>
    <s v="Clothing"/>
    <s v="Male"/>
    <n v="26"/>
    <s v="Sacrament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2792"/>
    <s v="BF1544"/>
    <d v="2024-06-20T00:00:00"/>
    <d v="2024-06-20T00:00:00"/>
    <s v="Other"/>
    <s v="Male"/>
    <n v="26"/>
    <s v="Austin"/>
    <s v="No"/>
    <n v="9"/>
    <n v="9"/>
    <n v="3"/>
    <n v="2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4340"/>
    <s v="BF1547"/>
    <d v="2024-07-02T00:00:00"/>
    <d v="2024-07-02T00:00:00"/>
    <s v="Ornaments"/>
    <s v="Male"/>
    <n v="35"/>
    <s v="New Delhi"/>
    <s v="Yes"/>
    <n v="32"/>
    <n v="102"/>
    <n v="1"/>
    <n v="102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9513"/>
    <s v="BF1549"/>
    <d v="2024-09-17T00:00:00"/>
    <d v="2024-09-17T00:00:00"/>
    <s v="Clothing"/>
    <s v="Male"/>
    <n v="21"/>
    <s v="Cleveland"/>
    <s v="No"/>
    <n v="130"/>
    <n v="130"/>
    <n v="2"/>
    <n v="2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5785"/>
    <s v="BF1543"/>
    <d v="2024-03-01T00:00:00"/>
    <d v="2024-03-01T00:00:00"/>
    <s v="Clothing"/>
    <s v="Male"/>
    <n v="26"/>
    <s v="Memphis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5004"/>
    <s v="BF1543"/>
    <d v="2024-08-06T00:00:00"/>
    <d v="2024-08-06T00:00:00"/>
    <s v="Clothing"/>
    <s v="Male"/>
    <n v="30"/>
    <s v="Liverpool"/>
    <s v="Yes"/>
    <n v="100"/>
    <n v="140"/>
    <n v="1"/>
    <n v="1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0513"/>
    <s v="BF1549"/>
    <d v="2024-02-20T00:00:00"/>
    <d v="2024-02-20T00:00:00"/>
    <s v="Clothing"/>
    <s v="Male"/>
    <n v="35"/>
    <s v="Toronto"/>
    <s v="Yes"/>
    <n v="130"/>
    <n v="155"/>
    <n v="1"/>
    <n v="15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6245"/>
    <s v="BF1551"/>
    <d v="2024-01-06T00:00:00"/>
    <d v="2024-01-06T00:00:00"/>
    <s v="Ornaments"/>
    <s v="Male"/>
    <n v="32"/>
    <s v="Dublin"/>
    <s v="Yes"/>
    <n v="15"/>
    <n v="55"/>
    <n v="1"/>
    <n v="5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2808"/>
    <s v="BF1551"/>
    <d v="2024-01-07T00:00:00"/>
    <d v="2024-01-07T00:00:00"/>
    <s v="Ornaments"/>
    <s v="Male"/>
    <n v="31"/>
    <s v="Austin"/>
    <s v="No"/>
    <n v="15"/>
    <n v="15"/>
    <n v="2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8373"/>
    <s v="BF1554"/>
    <d v="2023-11-18T00:00:00"/>
    <d v="2023-11-18T00:00:00"/>
    <s v="Ornaments"/>
    <s v="Male"/>
    <n v="24"/>
    <s v="Pittsburgh"/>
    <s v="No"/>
    <n v="20"/>
    <n v="20"/>
    <n v="3"/>
    <n v="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0607"/>
    <s v="BF1551"/>
    <d v="2023-11-14T00:00:00"/>
    <d v="2023-11-14T00:00:00"/>
    <s v="Ornaments"/>
    <s v="Female"/>
    <n v="21"/>
    <s v="Detroit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2568"/>
    <s v="BF1551"/>
    <d v="2024-02-17T00:00:00"/>
    <d v="2024-02-17T00:00:00"/>
    <s v="Ornaments"/>
    <s v="Female"/>
    <n v="28"/>
    <s v="Liverpool"/>
    <s v="Yes"/>
    <n v="15"/>
    <n v="55"/>
    <n v="3"/>
    <n v="1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1849"/>
    <s v="BF1551"/>
    <d v="2023-11-06T00:00:00"/>
    <d v="2023-11-06T00:00:00"/>
    <s v="Ornaments"/>
    <s v="Male"/>
    <n v="21"/>
    <s v="Pittsburgh"/>
    <s v="No"/>
    <n v="15"/>
    <n v="15"/>
    <n v="4"/>
    <n v="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5289"/>
    <s v="BF1547"/>
    <d v="2024-02-25T00:00:00"/>
    <d v="2024-02-25T00:00:00"/>
    <s v="Ornaments"/>
    <s v="Male"/>
    <n v="34"/>
    <s v="San Antonio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0056"/>
    <s v="BF1548"/>
    <d v="2023-11-25T00:00:00"/>
    <d v="2023-11-25T00:00:00"/>
    <s v="Clothing"/>
    <s v="Male"/>
    <n v="32"/>
    <s v="Pittsburgh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0239"/>
    <s v="BF1555"/>
    <d v="2024-10-27T00:00:00"/>
    <d v="2024-10-27T00:00:00"/>
    <s v="Other"/>
    <s v="Male"/>
    <n v="30"/>
    <s v="New Jersey"/>
    <s v="No"/>
    <n v="23"/>
    <n v="23"/>
    <n v="2"/>
    <n v="46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0889"/>
    <s v="BF1547"/>
    <d v="2024-08-27T00:00:00"/>
    <d v="2024-08-27T00:00:00"/>
    <s v="Ornaments"/>
    <s v="Male"/>
    <n v="27"/>
    <s v="Montreal"/>
    <s v="Yes"/>
    <n v="32"/>
    <n v="57"/>
    <n v="1"/>
    <n v="5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5240"/>
    <s v="BF1543"/>
    <d v="2024-04-13T00:00:00"/>
    <d v="2024-04-13T00:00:00"/>
    <s v="Clothing"/>
    <s v="Male"/>
    <n v="27"/>
    <s v="Sacramento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9068"/>
    <s v="BF1550"/>
    <d v="2023-11-23T00:00:00"/>
    <d v="2023-11-23T00:00:00"/>
    <s v="Clothing"/>
    <s v="Female"/>
    <n v="24"/>
    <s v="Cardiff"/>
    <s v="Yes"/>
    <n v="97"/>
    <n v="137"/>
    <n v="2"/>
    <n v="27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8279"/>
    <s v="BF1548"/>
    <d v="2023-11-06T00:00:00"/>
    <d v="2023-11-06T00:00:00"/>
    <s v="Clothing"/>
    <s v="Male"/>
    <n v="26"/>
    <s v="Montreal"/>
    <s v="Yes"/>
    <n v="65"/>
    <n v="90"/>
    <n v="3"/>
    <n v="27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2006"/>
    <s v="BF1547"/>
    <d v="2024-01-22T00:00:00"/>
    <d v="2024-01-22T00:00:00"/>
    <s v="Ornaments"/>
    <s v="Male"/>
    <n v="22"/>
    <s v="London"/>
    <s v="Yes"/>
    <n v="32"/>
    <n v="72"/>
    <n v="1"/>
    <n v="72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9174"/>
    <s v="BF1549"/>
    <d v="2024-05-18T00:00:00"/>
    <d v="2024-05-18T00:00:00"/>
    <s v="Clothing"/>
    <s v="Male"/>
    <n v="19"/>
    <s v="Pittsburgh"/>
    <s v="No"/>
    <n v="130"/>
    <n v="130"/>
    <n v="1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9930"/>
    <s v="BF1543"/>
    <d v="2024-11-02T00:00:00"/>
    <d v="2024-11-02T00:00:00"/>
    <s v="Clothing"/>
    <s v="Female"/>
    <n v="21"/>
    <s v="Detroit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81764"/>
    <s v="BF1549"/>
    <d v="2024-05-25T00:00:00"/>
    <d v="2024-05-25T00:00:00"/>
    <s v="Clothing"/>
    <s v="Male"/>
    <n v="23"/>
    <s v="Sydney"/>
    <s v="Yes"/>
    <n v="130"/>
    <n v="230"/>
    <n v="2"/>
    <n v="4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0092"/>
    <s v="BF1549"/>
    <d v="2023-11-24T00:00:00"/>
    <d v="2023-11-24T00:00:00"/>
    <s v="Clothing"/>
    <s v="Male"/>
    <n v="31"/>
    <s v="Cleveland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4328"/>
    <s v="BF1550"/>
    <d v="2024-03-11T00:00:00"/>
    <d v="2024-03-11T00:00:00"/>
    <s v="Clothing"/>
    <s v="Female"/>
    <n v="22"/>
    <s v="London"/>
    <s v="Yes"/>
    <n v="97"/>
    <n v="137"/>
    <n v="1"/>
    <n v="13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8830"/>
    <s v="BF1551"/>
    <d v="2024-06-16T00:00:00"/>
    <d v="2024-06-16T00:00:00"/>
    <s v="Ornaments"/>
    <s v="Male"/>
    <n v="33"/>
    <s v="Manchester"/>
    <s v="Yes"/>
    <n v="15"/>
    <n v="55"/>
    <n v="5"/>
    <n v="27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6424"/>
    <s v="BF1549"/>
    <d v="2023-12-31T00:00:00"/>
    <d v="2023-12-31T00:00:00"/>
    <s v="Clothing"/>
    <s v="Female"/>
    <n v="23"/>
    <s v="Detroit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3533"/>
    <s v="BF1551"/>
    <d v="2024-10-24T00:00:00"/>
    <d v="2024-10-24T00:00:00"/>
    <s v="Ornaments"/>
    <s v="Male"/>
    <n v="33"/>
    <s v="Mumbai"/>
    <s v="Yes"/>
    <n v="15"/>
    <n v="85"/>
    <n v="1"/>
    <n v="8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3787"/>
    <s v="BF1551"/>
    <d v="2023-11-07T00:00:00"/>
    <d v="2023-11-07T00:00:00"/>
    <s v="Ornaments"/>
    <s v="Female"/>
    <n v="32"/>
    <s v="San Antonio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0486"/>
    <s v="BF1545"/>
    <d v="2024-09-05T00:00:00"/>
    <d v="2024-09-05T00:00:00"/>
    <s v="Other"/>
    <s v="Male"/>
    <n v="27"/>
    <s v="Cardiff"/>
    <s v="Yes"/>
    <n v="10"/>
    <n v="50"/>
    <n v="2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5702"/>
    <s v="BF1551"/>
    <d v="2024-01-01T00:00:00"/>
    <d v="2024-01-01T00:00:00"/>
    <s v="Ornaments"/>
    <s v="Male"/>
    <n v="18"/>
    <s v="Manchester"/>
    <s v="Yes"/>
    <n v="15"/>
    <n v="55"/>
    <n v="1"/>
    <n v="5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2881"/>
    <s v="BF1544"/>
    <d v="2024-09-03T00:00:00"/>
    <d v="2024-09-03T00:00:00"/>
    <s v="Other"/>
    <s v="Male"/>
    <n v="35"/>
    <s v="Miami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6456"/>
    <s v="BF1548"/>
    <d v="2024-05-28T00:00:00"/>
    <d v="2024-05-28T00:00:00"/>
    <s v="Clothing"/>
    <s v="Male"/>
    <n v="35"/>
    <s v="San Antonio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3079"/>
    <s v="BF1548"/>
    <d v="2024-07-17T00:00:00"/>
    <d v="2024-07-17T00:00:00"/>
    <s v="Clothing"/>
    <s v="Male"/>
    <n v="34"/>
    <s v="Portland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3912"/>
    <s v="BF1543"/>
    <d v="2024-08-09T00:00:00"/>
    <d v="2024-08-09T00:00:00"/>
    <s v="Clothing"/>
    <s v="Male"/>
    <n v="29"/>
    <s v="Memphis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6787"/>
    <s v="BF1544"/>
    <d v="2023-12-10T00:00:00"/>
    <d v="2023-12-10T00:00:00"/>
    <s v="Other"/>
    <s v="Male"/>
    <n v="30"/>
    <s v="Austin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7530"/>
    <s v="BF1547"/>
    <d v="2024-02-12T00:00:00"/>
    <d v="2024-02-12T00:00:00"/>
    <s v="Ornaments"/>
    <s v="Female"/>
    <n v="35"/>
    <s v="Pittsburgh"/>
    <s v="No"/>
    <n v="32"/>
    <n v="32"/>
    <n v="1"/>
    <n v="3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6247"/>
    <s v="BF1546"/>
    <d v="2024-03-07T00:00:00"/>
    <d v="2024-03-07T00:00:00"/>
    <s v="Clothing"/>
    <s v="Male"/>
    <n v="35"/>
    <s v="Cleveland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0342"/>
    <s v="BF1543"/>
    <d v="2024-06-13T00:00:00"/>
    <d v="2024-06-13T00:00:00"/>
    <s v="Clothing"/>
    <s v="Male"/>
    <n v="27"/>
    <s v="Las Vegas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8168"/>
    <s v="BF1547"/>
    <d v="2024-08-18T00:00:00"/>
    <d v="2024-08-18T00:00:00"/>
    <s v="Ornaments"/>
    <s v="Male"/>
    <n v="22"/>
    <s v="Portland"/>
    <s v="No"/>
    <n v="32"/>
    <n v="32"/>
    <n v="2"/>
    <n v="64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2538"/>
    <s v="BF1546"/>
    <d v="2024-10-30T00:00:00"/>
    <d v="2024-10-30T00:00:00"/>
    <s v="Clothing"/>
    <s v="Male"/>
    <n v="34"/>
    <s v="Paris"/>
    <s v="Yes"/>
    <n v="118"/>
    <n v="168"/>
    <n v="1"/>
    <n v="16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9592"/>
    <s v="BF1545"/>
    <d v="2023-11-22T00:00:00"/>
    <d v="2023-11-22T00:00:00"/>
    <s v="Other"/>
    <s v="Male"/>
    <n v="31"/>
    <s v="Manchester"/>
    <s v="Yes"/>
    <n v="10"/>
    <n v="50"/>
    <n v="1"/>
    <n v="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6441"/>
    <s v="BF1548"/>
    <d v="2023-12-18T00:00:00"/>
    <d v="2023-12-18T00:00:00"/>
    <s v="Clothing"/>
    <s v="Male"/>
    <n v="24"/>
    <s v="Liverpool"/>
    <s v="Yes"/>
    <n v="65"/>
    <n v="105"/>
    <n v="2"/>
    <n v="2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9088"/>
    <s v="BF1551"/>
    <d v="2024-05-23T00:00:00"/>
    <d v="2024-05-23T00:00:00"/>
    <s v="Ornaments"/>
    <s v="Male"/>
    <n v="31"/>
    <s v="Detroit"/>
    <s v="No"/>
    <n v="15"/>
    <n v="15"/>
    <n v="2"/>
    <n v="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9428"/>
    <s v="BF1548"/>
    <d v="2023-11-15T00:00:00"/>
    <d v="2023-11-15T00:00:00"/>
    <s v="Clothing"/>
    <s v="Male"/>
    <n v="34"/>
    <s v="Sacramento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9235"/>
    <s v="BF1548"/>
    <d v="2023-12-21T00:00:00"/>
    <d v="2023-12-21T00:00:00"/>
    <s v="Clothing"/>
    <s v="Female"/>
    <n v="32"/>
    <s v="New York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5229"/>
    <s v="BF1551"/>
    <d v="2024-02-28T00:00:00"/>
    <d v="2024-02-28T00:00:00"/>
    <s v="Ornaments"/>
    <s v="Male"/>
    <n v="28"/>
    <s v="Dublin"/>
    <s v="Yes"/>
    <n v="15"/>
    <n v="55"/>
    <n v="2"/>
    <n v="1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9007"/>
    <s v="BF1551"/>
    <d v="2023-12-10T00:00:00"/>
    <d v="2023-12-10T00:00:00"/>
    <s v="Ornaments"/>
    <s v="Male"/>
    <n v="28"/>
    <s v="Portland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8935"/>
    <s v="BF1544"/>
    <d v="2024-08-08T00:00:00"/>
    <d v="2024-08-08T00:00:00"/>
    <s v="Other"/>
    <s v="Female"/>
    <n v="34"/>
    <s v="Cleveland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0109"/>
    <s v="BF1552"/>
    <d v="2023-12-24T00:00:00"/>
    <d v="2023-12-24T00:00:00"/>
    <s v="Ornaments"/>
    <s v="Male"/>
    <n v="33"/>
    <s v="Detroit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0715"/>
    <s v="BF1555"/>
    <d v="2023-11-13T00:00:00"/>
    <d v="2023-11-13T00:00:00"/>
    <s v="Other"/>
    <s v="Male"/>
    <n v="23"/>
    <s v="Detroit"/>
    <s v="No"/>
    <n v="23"/>
    <n v="23"/>
    <n v="1"/>
    <n v="23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2347"/>
    <s v="BF1550"/>
    <d v="2024-06-02T00:00:00"/>
    <d v="2024-06-02T00:00:00"/>
    <s v="Clothing"/>
    <s v="Male"/>
    <n v="25"/>
    <s v="New Delhi"/>
    <s v="Yes"/>
    <n v="97"/>
    <n v="167"/>
    <n v="5"/>
    <n v="83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4596"/>
    <s v="BF1546"/>
    <d v="2024-04-10T00:00:00"/>
    <d v="2024-04-10T00:00:00"/>
    <s v="Clothing"/>
    <s v="Female"/>
    <n v="18"/>
    <s v="Detroit"/>
    <s v="No"/>
    <n v="118"/>
    <n v="118"/>
    <n v="1"/>
    <n v="1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9781"/>
    <s v="BF1545"/>
    <d v="2023-12-23T00:00:00"/>
    <d v="2023-12-23T00:00:00"/>
    <s v="Other"/>
    <s v="Male"/>
    <n v="21"/>
    <s v="Las Vegas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3466"/>
    <s v="BF1550"/>
    <d v="2024-01-01T00:00:00"/>
    <d v="2024-01-01T00:00:00"/>
    <s v="Clothing"/>
    <s v="Female"/>
    <n v="21"/>
    <s v="Las Vegas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9559"/>
    <s v="BF1552"/>
    <d v="2024-05-11T00:00:00"/>
    <d v="2024-05-11T00:00:00"/>
    <s v="Ornaments"/>
    <s v="Male"/>
    <n v="30"/>
    <s v="Las Vegas"/>
    <s v="No"/>
    <n v="45"/>
    <n v="45"/>
    <n v="1"/>
    <n v="4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7557"/>
    <s v="BF1551"/>
    <d v="2023-11-11T00:00:00"/>
    <d v="2023-11-11T00:00:00"/>
    <s v="Ornaments"/>
    <s v="Female"/>
    <n v="24"/>
    <s v="Montreal"/>
    <s v="Yes"/>
    <n v="15"/>
    <n v="40"/>
    <n v="4"/>
    <n v="1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1318"/>
    <s v="BF1545"/>
    <d v="2023-12-18T00:00:00"/>
    <d v="2023-12-18T00:00:00"/>
    <s v="Other"/>
    <s v="Female"/>
    <n v="19"/>
    <s v="Toronto"/>
    <s v="Yes"/>
    <n v="10"/>
    <n v="35"/>
    <n v="3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6328"/>
    <s v="BF1553"/>
    <d v="2024-09-02T00:00:00"/>
    <d v="2024-09-02T00:00:00"/>
    <s v="Ornaments"/>
    <s v="Female"/>
    <n v="35"/>
    <s v="Dublin"/>
    <s v="Yes"/>
    <n v="50"/>
    <n v="90"/>
    <n v="1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6454"/>
    <s v="BF1551"/>
    <d v="2024-01-24T00:00:00"/>
    <d v="2024-01-24T00:00:00"/>
    <s v="Ornaments"/>
    <s v="Male"/>
    <n v="34"/>
    <s v="New Jersey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9639"/>
    <s v="BF1548"/>
    <d v="2024-04-14T00:00:00"/>
    <d v="2024-04-14T00:00:00"/>
    <s v="Clothing"/>
    <s v="Female"/>
    <n v="18"/>
    <s v="Las Vegas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4596"/>
    <s v="BF1548"/>
    <d v="2024-04-09T00:00:00"/>
    <d v="2024-04-09T00:00:00"/>
    <s v="Clothing"/>
    <s v="Male"/>
    <n v="18"/>
    <s v="Austin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2338"/>
    <s v="BF1552"/>
    <d v="2024-06-03T00:00:00"/>
    <d v="2024-06-03T00:00:00"/>
    <s v="Ornaments"/>
    <s v="Male"/>
    <n v="25"/>
    <s v="Sacramento"/>
    <s v="No"/>
    <n v="45"/>
    <n v="45"/>
    <n v="2"/>
    <n v="9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7148"/>
    <s v="BF1551"/>
    <d v="2024-05-04T00:00:00"/>
    <d v="2024-05-04T00:00:00"/>
    <s v="Ornaments"/>
    <s v="Male"/>
    <n v="18"/>
    <s v="Pittsburgh"/>
    <s v="No"/>
    <n v="15"/>
    <n v="15"/>
    <n v="2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8214"/>
    <s v="BF1550"/>
    <d v="2023-12-25T00:00:00"/>
    <d v="2023-12-25T00:00:00"/>
    <s v="Clothing"/>
    <s v="Male"/>
    <n v="26"/>
    <s v="Glasgow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2713"/>
    <s v="BF1551"/>
    <d v="2024-04-18T00:00:00"/>
    <d v="2024-04-18T00:00:00"/>
    <s v="Ornaments"/>
    <s v="Male"/>
    <n v="29"/>
    <s v="Las Vegas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9888"/>
    <s v="BF1548"/>
    <d v="2024-10-15T00:00:00"/>
    <d v="2024-10-15T00:00:00"/>
    <s v="Clothing"/>
    <s v="Male"/>
    <n v="33"/>
    <s v="Sydney"/>
    <s v="Yes"/>
    <n v="65"/>
    <n v="165"/>
    <n v="3"/>
    <n v="49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2409"/>
    <s v="BF1545"/>
    <d v="2024-10-30T00:00:00"/>
    <d v="2024-10-30T00:00:00"/>
    <s v="Other"/>
    <s v="Male"/>
    <n v="25"/>
    <s v="Cleveland"/>
    <s v="No"/>
    <n v="10"/>
    <n v="10"/>
    <n v="1"/>
    <n v="1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7166"/>
    <s v="BF1543"/>
    <d v="2024-07-11T00:00:00"/>
    <d v="2024-07-11T00:00:00"/>
    <s v="Clothing"/>
    <s v="Male"/>
    <n v="32"/>
    <s v="San Antonio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4970"/>
    <s v="BF1548"/>
    <d v="2024-09-21T00:00:00"/>
    <d v="2024-09-21T00:00:00"/>
    <s v="Clothing"/>
    <s v="Male"/>
    <n v="24"/>
    <s v="Detroit"/>
    <s v="No"/>
    <n v="65"/>
    <n v="65"/>
    <n v="5"/>
    <n v="32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4763"/>
    <s v="BF1554"/>
    <d v="2024-04-03T00:00:00"/>
    <d v="2024-04-03T00:00:00"/>
    <s v="Ornaments"/>
    <s v="Male"/>
    <n v="19"/>
    <s v="London"/>
    <s v="Yes"/>
    <n v="20"/>
    <n v="60"/>
    <n v="3"/>
    <n v="18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4244"/>
    <s v="BF1548"/>
    <d v="2024-10-18T00:00:00"/>
    <d v="2024-10-18T00:00:00"/>
    <s v="Clothing"/>
    <s v="Female"/>
    <n v="20"/>
    <s v="Pittsburgh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3161"/>
    <s v="BF1554"/>
    <d v="2024-10-08T00:00:00"/>
    <d v="2024-10-08T00:00:00"/>
    <s v="Ornaments"/>
    <s v="Male"/>
    <n v="18"/>
    <s v="Detroit"/>
    <s v="No"/>
    <n v="20"/>
    <n v="20"/>
    <n v="3"/>
    <n v="6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1745"/>
    <s v="BF1548"/>
    <d v="2024-09-29T00:00:00"/>
    <d v="2024-09-29T00:00:00"/>
    <s v="Clothing"/>
    <s v="Male"/>
    <n v="34"/>
    <s v="Portland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2577"/>
    <s v="BF1551"/>
    <d v="2024-01-12T00:00:00"/>
    <d v="2024-01-12T00:00:00"/>
    <s v="Ornaments"/>
    <s v="Female"/>
    <n v="26"/>
    <s v="Cleveland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4644"/>
    <s v="BF1550"/>
    <d v="2024-10-11T00:00:00"/>
    <d v="2024-10-11T00:00:00"/>
    <s v="Clothing"/>
    <s v="Male"/>
    <n v="35"/>
    <s v="Memphis"/>
    <s v="No"/>
    <n v="97"/>
    <n v="97"/>
    <n v="4"/>
    <n v="38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1262"/>
    <s v="BF1545"/>
    <d v="2024-08-19T00:00:00"/>
    <d v="2024-08-19T00:00:00"/>
    <s v="Other"/>
    <s v="Male"/>
    <n v="33"/>
    <s v="Pittsburgh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0520"/>
    <s v="BF1544"/>
    <d v="2024-01-10T00:00:00"/>
    <d v="2024-01-10T00:00:00"/>
    <s v="Other"/>
    <s v="Male"/>
    <n v="24"/>
    <s v="Austin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2902"/>
    <s v="BF1552"/>
    <d v="2024-05-30T00:00:00"/>
    <d v="2024-05-30T00:00:00"/>
    <s v="Ornaments"/>
    <s v="Female"/>
    <n v="32"/>
    <s v="Memphis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9652"/>
    <s v="BF1545"/>
    <d v="2024-02-02T00:00:00"/>
    <d v="2024-02-02T00:00:00"/>
    <s v="Other"/>
    <s v="Male"/>
    <n v="35"/>
    <s v="Sacramento"/>
    <s v="No"/>
    <n v="10"/>
    <n v="10"/>
    <n v="1"/>
    <n v="1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8579"/>
    <s v="BF1550"/>
    <d v="2024-04-01T00:00:00"/>
    <d v="2024-04-01T00:00:00"/>
    <s v="Clothing"/>
    <s v="Female"/>
    <n v="33"/>
    <s v="Pittsburgh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2372"/>
    <s v="BF1545"/>
    <d v="2023-11-17T00:00:00"/>
    <d v="2023-11-17T00:00:00"/>
    <s v="Other"/>
    <s v="Male"/>
    <n v="30"/>
    <s v="Mumbai"/>
    <s v="Yes"/>
    <n v="10"/>
    <n v="80"/>
    <n v="2"/>
    <n v="16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9828"/>
    <s v="BF1551"/>
    <d v="2024-09-04T00:00:00"/>
    <d v="2024-09-04T00:00:00"/>
    <s v="Ornaments"/>
    <s v="Male"/>
    <n v="33"/>
    <s v="Detroit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8297"/>
    <s v="BF1551"/>
    <d v="2023-11-18T00:00:00"/>
    <d v="2023-11-18T00:00:00"/>
    <s v="Ornaments"/>
    <s v="Female"/>
    <n v="24"/>
    <s v="Sacramento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3286"/>
    <s v="BF1548"/>
    <d v="2024-02-04T00:00:00"/>
    <d v="2024-02-04T00:00:00"/>
    <s v="Clothing"/>
    <s v="Male"/>
    <n v="28"/>
    <s v="New York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2168"/>
    <s v="BF1550"/>
    <d v="2024-04-20T00:00:00"/>
    <d v="2024-04-20T00:00:00"/>
    <s v="Clothing"/>
    <s v="Female"/>
    <n v="24"/>
    <s v="New Jersey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7707"/>
    <s v="BF1546"/>
    <d v="2024-09-08T00:00:00"/>
    <d v="2024-09-08T00:00:00"/>
    <s v="Clothing"/>
    <s v="Male"/>
    <n v="32"/>
    <s v="San Francisco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3656"/>
    <s v="BF1544"/>
    <d v="2024-05-04T00:00:00"/>
    <d v="2024-05-04T00:00:00"/>
    <s v="Other"/>
    <s v="Male"/>
    <n v="27"/>
    <s v="New Delhi"/>
    <s v="Yes"/>
    <n v="9"/>
    <n v="79"/>
    <n v="4"/>
    <n v="31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8043"/>
    <s v="BF1549"/>
    <d v="2024-02-17T00:00:00"/>
    <d v="2024-02-17T00:00:00"/>
    <s v="Clothing"/>
    <s v="Male"/>
    <n v="26"/>
    <s v="Las Vegas"/>
    <s v="No"/>
    <n v="130"/>
    <n v="130"/>
    <n v="1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8232"/>
    <s v="BF1548"/>
    <d v="2023-12-04T00:00:00"/>
    <d v="2023-12-04T00:00:00"/>
    <s v="Clothing"/>
    <s v="Male"/>
    <n v="35"/>
    <s v="New York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0284"/>
    <s v="BF1547"/>
    <d v="2024-08-20T00:00:00"/>
    <d v="2024-08-20T00:00:00"/>
    <s v="Ornaments"/>
    <s v="Female"/>
    <n v="21"/>
    <s v="Glasgow"/>
    <s v="Yes"/>
    <n v="32"/>
    <n v="72"/>
    <n v="1"/>
    <n v="7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8347"/>
    <s v="BF1545"/>
    <d v="2024-09-04T00:00:00"/>
    <d v="2024-09-04T00:00:00"/>
    <s v="Other"/>
    <s v="Male"/>
    <n v="18"/>
    <s v="New Jersey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6777"/>
    <s v="BF1546"/>
    <d v="2024-08-26T00:00:00"/>
    <d v="2024-08-26T00:00:00"/>
    <s v="Clothing"/>
    <s v="Male"/>
    <n v="19"/>
    <s v="Cleveland"/>
    <s v="No"/>
    <n v="118"/>
    <n v="118"/>
    <n v="2"/>
    <n v="236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4414"/>
    <s v="BF1544"/>
    <d v="2024-07-01T00:00:00"/>
    <d v="2024-07-01T00:00:00"/>
    <s v="Other"/>
    <s v="Male"/>
    <n v="34"/>
    <s v="Austin"/>
    <s v="No"/>
    <n v="9"/>
    <n v="9"/>
    <n v="2"/>
    <n v="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8996"/>
    <s v="BF1552"/>
    <d v="2024-09-22T00:00:00"/>
    <d v="2024-09-22T00:00:00"/>
    <s v="Ornaments"/>
    <s v="Male"/>
    <n v="32"/>
    <s v="Austin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6368"/>
    <s v="BF1551"/>
    <d v="2024-10-05T00:00:00"/>
    <d v="2024-10-05T00:00:00"/>
    <s v="Ornaments"/>
    <s v="Male"/>
    <n v="31"/>
    <s v="Miami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8184"/>
    <s v="BF1552"/>
    <d v="2024-07-10T00:00:00"/>
    <d v="2024-07-10T00:00:00"/>
    <s v="Ornaments"/>
    <s v="Male"/>
    <n v="25"/>
    <s v="Cardiff"/>
    <s v="Yes"/>
    <n v="45"/>
    <n v="85"/>
    <n v="3"/>
    <n v="25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7575"/>
    <s v="BF1553"/>
    <d v="2024-02-06T00:00:00"/>
    <d v="2024-02-06T00:00:00"/>
    <s v="Ornaments"/>
    <s v="Female"/>
    <n v="30"/>
    <s v="Sacramento"/>
    <s v="No"/>
    <n v="50"/>
    <n v="50"/>
    <n v="3"/>
    <n v="1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8744"/>
    <s v="BF1548"/>
    <d v="2024-02-18T00:00:00"/>
    <d v="2024-02-18T00:00:00"/>
    <s v="Clothing"/>
    <s v="Male"/>
    <n v="30"/>
    <s v="Glasgow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9175"/>
    <s v="BF1544"/>
    <d v="2024-02-29T00:00:00"/>
    <d v="2024-02-29T00:00:00"/>
    <s v="Other"/>
    <s v="Male"/>
    <n v="32"/>
    <s v="London"/>
    <s v="Yes"/>
    <n v="9"/>
    <n v="49"/>
    <n v="2"/>
    <n v="9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6969"/>
    <s v="BF1551"/>
    <d v="2024-01-11T00:00:00"/>
    <d v="2024-01-11T00:00:00"/>
    <s v="Ornaments"/>
    <s v="Male"/>
    <n v="26"/>
    <s v="Las Vegas"/>
    <s v="No"/>
    <n v="15"/>
    <n v="15"/>
    <n v="2"/>
    <n v="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0521"/>
    <s v="BF1554"/>
    <d v="2024-04-05T00:00:00"/>
    <d v="2024-04-05T00:00:00"/>
    <s v="Ornaments"/>
    <s v="Male"/>
    <n v="27"/>
    <s v="Manchester"/>
    <s v="Yes"/>
    <n v="20"/>
    <n v="60"/>
    <n v="1"/>
    <n v="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0159"/>
    <s v="BF1548"/>
    <d v="2024-06-07T00:00:00"/>
    <d v="2024-06-07T00:00:00"/>
    <s v="Clothing"/>
    <s v="Male"/>
    <n v="31"/>
    <s v="Liverpool"/>
    <s v="Yes"/>
    <n v="65"/>
    <n v="105"/>
    <n v="4"/>
    <n v="4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2774"/>
    <s v="BF1543"/>
    <d v="2023-12-02T00:00:00"/>
    <d v="2023-12-02T00:00:00"/>
    <s v="Clothing"/>
    <s v="Male"/>
    <n v="30"/>
    <s v="Cleveland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3911"/>
    <s v="BF1553"/>
    <d v="2024-03-30T00:00:00"/>
    <d v="2024-03-30T00:00:00"/>
    <s v="Ornaments"/>
    <s v="Female"/>
    <n v="19"/>
    <s v="Portland"/>
    <s v="No"/>
    <n v="50"/>
    <n v="50"/>
    <n v="1"/>
    <n v="5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0861"/>
    <s v="BF1554"/>
    <d v="2024-08-17T00:00:00"/>
    <d v="2024-08-17T00:00:00"/>
    <s v="Ornaments"/>
    <s v="Female"/>
    <n v="35"/>
    <s v="Las Vegas"/>
    <s v="No"/>
    <n v="20"/>
    <n v="20"/>
    <n v="1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5902"/>
    <s v="BF1552"/>
    <d v="2024-01-23T00:00:00"/>
    <d v="2024-01-23T00:00:00"/>
    <s v="Ornaments"/>
    <s v="Female"/>
    <n v="18"/>
    <s v="Sacramento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3454"/>
    <s v="BF1544"/>
    <d v="2024-09-16T00:00:00"/>
    <d v="2024-09-16T00:00:00"/>
    <s v="Other"/>
    <s v="Female"/>
    <n v="24"/>
    <s v="Portland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9112"/>
    <s v="BF1549"/>
    <d v="2023-12-28T00:00:00"/>
    <d v="2023-12-28T00:00:00"/>
    <s v="Clothing"/>
    <s v="Male"/>
    <n v="33"/>
    <s v="Glasgow"/>
    <s v="Yes"/>
    <n v="130"/>
    <n v="170"/>
    <n v="1"/>
    <n v="17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7808"/>
    <s v="BF1551"/>
    <d v="2023-11-23T00:00:00"/>
    <d v="2023-11-23T00:00:00"/>
    <s v="Ornaments"/>
    <s v="Female"/>
    <n v="29"/>
    <s v="Toronto"/>
    <s v="Yes"/>
    <n v="15"/>
    <n v="40"/>
    <n v="1"/>
    <n v="4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2333"/>
    <s v="BF1543"/>
    <d v="2024-05-07T00:00:00"/>
    <d v="2024-05-07T00:00:00"/>
    <s v="Clothing"/>
    <s v="Female"/>
    <n v="33"/>
    <s v="Miami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0632"/>
    <s v="BF1545"/>
    <d v="2024-04-28T00:00:00"/>
    <d v="2024-04-28T00:00:00"/>
    <s v="Other"/>
    <s v="Male"/>
    <n v="18"/>
    <s v="Las Vegas"/>
    <s v="No"/>
    <n v="10"/>
    <n v="10"/>
    <n v="3"/>
    <n v="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8247"/>
    <s v="BF1550"/>
    <d v="2024-01-06T00:00:00"/>
    <d v="2024-01-06T00:00:00"/>
    <s v="Clothing"/>
    <s v="Male"/>
    <n v="27"/>
    <s v="Las Vegas"/>
    <s v="No"/>
    <n v="97"/>
    <n v="97"/>
    <n v="4"/>
    <n v="38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1329"/>
    <s v="BF1543"/>
    <d v="2024-05-09T00:00:00"/>
    <d v="2024-05-09T00:00:00"/>
    <s v="Clothing"/>
    <s v="Male"/>
    <n v="28"/>
    <s v="Detroit"/>
    <s v="No"/>
    <n v="100"/>
    <n v="100"/>
    <n v="3"/>
    <n v="3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2497"/>
    <s v="BF1544"/>
    <d v="2024-03-25T00:00:00"/>
    <d v="2024-03-25T00:00:00"/>
    <s v="Other"/>
    <s v="Female"/>
    <n v="23"/>
    <s v="Cardiff"/>
    <s v="Yes"/>
    <n v="9"/>
    <n v="49"/>
    <n v="1"/>
    <n v="4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8308"/>
    <s v="BF1550"/>
    <d v="2023-11-27T00:00:00"/>
    <d v="2023-11-27T00:00:00"/>
    <s v="Clothing"/>
    <s v="Male"/>
    <n v="24"/>
    <s v="London"/>
    <s v="Yes"/>
    <n v="97"/>
    <n v="137"/>
    <n v="2"/>
    <n v="27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7199"/>
    <s v="BF1548"/>
    <d v="2024-10-12T00:00:00"/>
    <d v="2024-10-12T00:00:00"/>
    <s v="Clothing"/>
    <s v="Male"/>
    <n v="25"/>
    <s v="New York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3784"/>
    <s v="BF1550"/>
    <d v="2024-07-12T00:00:00"/>
    <d v="2024-07-12T00:00:00"/>
    <s v="Clothing"/>
    <s v="Female"/>
    <n v="20"/>
    <s v="Sacramento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4566"/>
    <s v="BF1546"/>
    <d v="2024-07-06T00:00:00"/>
    <d v="2024-07-06T00:00:00"/>
    <s v="Clothing"/>
    <s v="Male"/>
    <n v="30"/>
    <s v="Miami"/>
    <s v="No"/>
    <n v="118"/>
    <n v="118"/>
    <n v="3"/>
    <n v="35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9054"/>
    <s v="BF1552"/>
    <d v="2023-12-19T00:00:00"/>
    <d v="2023-12-19T00:00:00"/>
    <s v="Ornaments"/>
    <s v="Male"/>
    <n v="26"/>
    <s v="San Antonio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2047"/>
    <s v="BF1549"/>
    <d v="2024-03-04T00:00:00"/>
    <d v="2024-03-04T00:00:00"/>
    <s v="Clothing"/>
    <s v="Male"/>
    <n v="26"/>
    <s v="Glasgow"/>
    <s v="Yes"/>
    <n v="130"/>
    <n v="170"/>
    <n v="1"/>
    <n v="17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3666"/>
    <s v="BF1550"/>
    <d v="2024-01-09T00:00:00"/>
    <d v="2024-01-09T00:00:00"/>
    <s v="Clothing"/>
    <s v="Male"/>
    <n v="24"/>
    <s v="New Jersey"/>
    <s v="No"/>
    <n v="97"/>
    <n v="97"/>
    <n v="2"/>
    <n v="19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1816"/>
    <s v="BF1544"/>
    <d v="2024-09-25T00:00:00"/>
    <d v="2024-09-25T00:00:00"/>
    <s v="Other"/>
    <s v="Male"/>
    <n v="22"/>
    <s v="New York"/>
    <s v="No"/>
    <n v="9"/>
    <n v="9"/>
    <n v="1"/>
    <n v="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4544"/>
    <s v="BF1543"/>
    <d v="2024-06-13T00:00:00"/>
    <d v="2024-06-13T00:00:00"/>
    <s v="Clothing"/>
    <s v="Female"/>
    <n v="19"/>
    <s v="Memphis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1164"/>
    <s v="BF1549"/>
    <d v="2024-05-19T00:00:00"/>
    <d v="2024-05-19T00:00:00"/>
    <s v="Clothing"/>
    <s v="Male"/>
    <n v="35"/>
    <s v="New York"/>
    <s v="No"/>
    <n v="130"/>
    <n v="130"/>
    <n v="1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3188"/>
    <s v="BF1552"/>
    <d v="2024-03-18T00:00:00"/>
    <d v="2024-03-18T00:00:00"/>
    <s v="Ornaments"/>
    <s v="Female"/>
    <n v="24"/>
    <s v="Las Vegas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0503"/>
    <s v="BF1543"/>
    <d v="2024-01-31T00:00:00"/>
    <d v="2024-01-31T00:00:00"/>
    <s v="Clothing"/>
    <s v="Male"/>
    <n v="25"/>
    <s v="Pittsburgh"/>
    <s v="No"/>
    <n v="100"/>
    <n v="100"/>
    <n v="2"/>
    <n v="2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3521"/>
    <s v="BF1551"/>
    <d v="2024-04-17T00:00:00"/>
    <d v="2024-04-17T00:00:00"/>
    <s v="Ornaments"/>
    <s v="Male"/>
    <n v="34"/>
    <s v="New York"/>
    <s v="No"/>
    <n v="15"/>
    <n v="15"/>
    <n v="4"/>
    <n v="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8701"/>
    <s v="BF1548"/>
    <d v="2024-03-06T00:00:00"/>
    <d v="2024-03-06T00:00:00"/>
    <s v="Clothing"/>
    <s v="Male"/>
    <n v="19"/>
    <s v="Austin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5855"/>
    <s v="BF1550"/>
    <d v="2024-02-04T00:00:00"/>
    <d v="2024-02-04T00:00:00"/>
    <s v="Clothing"/>
    <s v="Male"/>
    <n v="22"/>
    <s v="Sacramento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5103"/>
    <s v="BF1548"/>
    <d v="2023-11-06T00:00:00"/>
    <d v="2023-11-06T00:00:00"/>
    <s v="Clothing"/>
    <s v="Female"/>
    <n v="25"/>
    <s v="Las Vegas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2017"/>
    <s v="BF1551"/>
    <d v="2024-09-23T00:00:00"/>
    <d v="2024-09-23T00:00:00"/>
    <s v="Ornaments"/>
    <s v="Male"/>
    <n v="35"/>
    <s v="Portland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4482"/>
    <s v="BF1551"/>
    <d v="2024-01-04T00:00:00"/>
    <d v="2024-01-04T00:00:00"/>
    <s v="Ornaments"/>
    <s v="Male"/>
    <n v="26"/>
    <s v="San Antonio"/>
    <s v="No"/>
    <n v="15"/>
    <n v="15"/>
    <n v="2"/>
    <n v="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4422"/>
    <s v="BF1555"/>
    <d v="2024-03-28T00:00:00"/>
    <d v="2024-03-28T00:00:00"/>
    <s v="Other"/>
    <s v="Male"/>
    <n v="27"/>
    <s v="Las Vegas"/>
    <s v="No"/>
    <n v="23"/>
    <n v="23"/>
    <n v="1"/>
    <n v="23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6719"/>
    <s v="BF1549"/>
    <d v="2023-11-15T00:00:00"/>
    <d v="2023-11-15T00:00:00"/>
    <s v="Clothing"/>
    <s v="Female"/>
    <n v="19"/>
    <s v="Pittsburgh"/>
    <s v="No"/>
    <n v="130"/>
    <n v="130"/>
    <n v="1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7034"/>
    <s v="BF1550"/>
    <d v="2023-12-29T00:00:00"/>
    <d v="2023-12-29T00:00:00"/>
    <s v="Clothing"/>
    <s v="Male"/>
    <n v="26"/>
    <s v="Montreal"/>
    <s v="Yes"/>
    <n v="97"/>
    <n v="122"/>
    <n v="1"/>
    <n v="12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2115"/>
    <s v="BF1548"/>
    <d v="2024-08-30T00:00:00"/>
    <d v="2024-08-30T00:00:00"/>
    <s v="Clothing"/>
    <s v="Male"/>
    <n v="33"/>
    <s v="San Antonio"/>
    <s v="No"/>
    <n v="65"/>
    <n v="65"/>
    <n v="3"/>
    <n v="19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5103"/>
    <s v="BF1543"/>
    <d v="2024-07-09T00:00:00"/>
    <d v="2024-07-09T00:00:00"/>
    <s v="Clothing"/>
    <s v="Female"/>
    <n v="35"/>
    <s v="New York"/>
    <s v="No"/>
    <n v="100"/>
    <n v="100"/>
    <n v="3"/>
    <n v="3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2548"/>
    <s v="BF1555"/>
    <d v="2024-07-07T00:00:00"/>
    <d v="2024-07-07T00:00:00"/>
    <s v="Other"/>
    <s v="Female"/>
    <n v="31"/>
    <s v="New Jersey"/>
    <s v="No"/>
    <n v="23"/>
    <n v="23"/>
    <n v="1"/>
    <n v="23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4893"/>
    <s v="BF1548"/>
    <d v="2024-08-21T00:00:00"/>
    <d v="2024-08-21T00:00:00"/>
    <s v="Clothing"/>
    <s v="Female"/>
    <n v="30"/>
    <s v="New York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4148"/>
    <s v="BF1554"/>
    <d v="2024-09-06T00:00:00"/>
    <d v="2024-09-06T00:00:00"/>
    <s v="Ornaments"/>
    <s v="Male"/>
    <n v="20"/>
    <s v="Pittsburgh"/>
    <s v="No"/>
    <n v="20"/>
    <n v="20"/>
    <n v="3"/>
    <n v="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4529"/>
    <s v="BF1550"/>
    <d v="2024-03-16T00:00:00"/>
    <d v="2024-03-16T00:00:00"/>
    <s v="Clothing"/>
    <s v="Male"/>
    <n v="19"/>
    <s v="San Antonio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6511"/>
    <s v="BF1554"/>
    <d v="2024-05-11T00:00:00"/>
    <d v="2024-05-11T00:00:00"/>
    <s v="Ornaments"/>
    <s v="Male"/>
    <n v="25"/>
    <s v="Austin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5400"/>
    <s v="BF1549"/>
    <d v="2024-04-24T00:00:00"/>
    <d v="2024-04-24T00:00:00"/>
    <s v="Clothing"/>
    <s v="Male"/>
    <n v="26"/>
    <s v="Glasgow"/>
    <s v="Yes"/>
    <n v="130"/>
    <n v="170"/>
    <n v="1"/>
    <n v="17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5423"/>
    <s v="BF1544"/>
    <d v="2024-05-09T00:00:00"/>
    <d v="2024-05-09T00:00:00"/>
    <s v="Other"/>
    <s v="Male"/>
    <n v="22"/>
    <s v="Austin"/>
    <s v="No"/>
    <n v="9"/>
    <n v="9"/>
    <n v="4"/>
    <n v="3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1212"/>
    <s v="BF1550"/>
    <d v="2024-05-22T00:00:00"/>
    <d v="2024-05-22T00:00:00"/>
    <s v="Clothing"/>
    <s v="Female"/>
    <n v="19"/>
    <s v="New York"/>
    <s v="No"/>
    <n v="97"/>
    <n v="97"/>
    <n v="3"/>
    <n v="291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8248"/>
    <s v="BF1545"/>
    <d v="2024-04-05T00:00:00"/>
    <d v="2024-04-05T00:00:00"/>
    <s v="Other"/>
    <s v="Male"/>
    <n v="25"/>
    <s v="Mumbai"/>
    <s v="Yes"/>
    <n v="10"/>
    <n v="80"/>
    <n v="1"/>
    <n v="8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4666"/>
    <s v="BF1545"/>
    <d v="2024-09-28T00:00:00"/>
    <d v="2024-09-28T00:00:00"/>
    <s v="Other"/>
    <s v="Male"/>
    <n v="23"/>
    <s v="Toronto"/>
    <s v="Yes"/>
    <n v="10"/>
    <n v="35"/>
    <n v="1"/>
    <n v="3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5113"/>
    <s v="BF1546"/>
    <d v="2024-04-15T00:00:00"/>
    <d v="2024-04-15T00:00:00"/>
    <s v="Clothing"/>
    <s v="Female"/>
    <n v="26"/>
    <s v="Cleveland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3849"/>
    <s v="BF1543"/>
    <d v="2023-11-18T00:00:00"/>
    <d v="2023-11-18T00:00:00"/>
    <s v="Clothing"/>
    <s v="Male"/>
    <n v="23"/>
    <s v="Memphis"/>
    <s v="No"/>
    <n v="100"/>
    <n v="100"/>
    <n v="2"/>
    <n v="2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1749"/>
    <s v="BF1551"/>
    <d v="2024-03-23T00:00:00"/>
    <d v="2024-03-23T00:00:00"/>
    <s v="Ornaments"/>
    <s v="Male"/>
    <n v="22"/>
    <s v="Austin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9128"/>
    <s v="BF1543"/>
    <d v="2024-06-06T00:00:00"/>
    <d v="2024-06-06T00:00:00"/>
    <s v="Clothing"/>
    <s v="Male"/>
    <n v="35"/>
    <s v="Pittsburgh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2999"/>
    <s v="BF1544"/>
    <d v="2024-05-15T00:00:00"/>
    <d v="2024-05-15T00:00:00"/>
    <s v="Other"/>
    <s v="Male"/>
    <n v="26"/>
    <s v="San Antonio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0907"/>
    <s v="BF1548"/>
    <d v="2024-08-20T00:00:00"/>
    <d v="2024-08-20T00:00:00"/>
    <s v="Clothing"/>
    <s v="Male"/>
    <n v="31"/>
    <s v="Montreal"/>
    <s v="Yes"/>
    <n v="65"/>
    <n v="90"/>
    <n v="1"/>
    <n v="9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1094"/>
    <s v="BF1551"/>
    <d v="2024-09-07T00:00:00"/>
    <d v="2024-09-07T00:00:00"/>
    <s v="Ornaments"/>
    <s v="Male"/>
    <n v="32"/>
    <s v="Pittsburgh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9919"/>
    <s v="BF1550"/>
    <d v="2023-12-15T00:00:00"/>
    <d v="2023-12-15T00:00:00"/>
    <s v="Clothing"/>
    <s v="Male"/>
    <n v="32"/>
    <s v="Sacramento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8297"/>
    <s v="BF1548"/>
    <d v="2024-03-21T00:00:00"/>
    <d v="2024-03-21T00:00:00"/>
    <s v="Clothing"/>
    <s v="Male"/>
    <n v="30"/>
    <s v="Portland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9759"/>
    <s v="BF1553"/>
    <d v="2024-08-31T00:00:00"/>
    <d v="2024-08-31T00:00:00"/>
    <s v="Ornaments"/>
    <s v="Male"/>
    <n v="33"/>
    <s v="Montreal"/>
    <s v="Yes"/>
    <n v="50"/>
    <n v="75"/>
    <n v="5"/>
    <n v="37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0488"/>
    <s v="BF1551"/>
    <d v="2024-03-13T00:00:00"/>
    <d v="2024-03-13T00:00:00"/>
    <s v="Ornaments"/>
    <s v="Male"/>
    <n v="30"/>
    <s v="Manchester"/>
    <s v="Yes"/>
    <n v="15"/>
    <n v="55"/>
    <n v="1"/>
    <n v="5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1200"/>
    <s v="BF1548"/>
    <d v="2023-12-17T00:00:00"/>
    <d v="2023-12-17T00:00:00"/>
    <s v="Clothing"/>
    <s v="Male"/>
    <n v="29"/>
    <s v="San Francisco"/>
    <s v="No"/>
    <n v="65"/>
    <n v="65"/>
    <n v="5"/>
    <n v="32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8294"/>
    <s v="BF1551"/>
    <d v="2024-07-29T00:00:00"/>
    <d v="2024-07-29T00:00:00"/>
    <s v="Ornaments"/>
    <s v="Female"/>
    <n v="21"/>
    <s v="Paris"/>
    <s v="Yes"/>
    <n v="1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2213"/>
    <s v="BF1544"/>
    <d v="2024-09-15T00:00:00"/>
    <d v="2024-09-15T00:00:00"/>
    <s v="Other"/>
    <s v="Female"/>
    <n v="25"/>
    <s v="New York"/>
    <s v="No"/>
    <n v="9"/>
    <n v="9"/>
    <n v="3"/>
    <n v="2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7716"/>
    <s v="BF1548"/>
    <d v="2024-08-28T00:00:00"/>
    <d v="2024-08-28T00:00:00"/>
    <s v="Clothing"/>
    <s v="Male"/>
    <n v="33"/>
    <s v="Cleveland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6823"/>
    <s v="BF1551"/>
    <d v="2024-09-10T00:00:00"/>
    <d v="2024-09-10T00:00:00"/>
    <s v="Ornaments"/>
    <s v="Male"/>
    <n v="24"/>
    <s v="Montreal"/>
    <s v="Yes"/>
    <n v="15"/>
    <n v="40"/>
    <n v="1"/>
    <n v="4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1161"/>
    <s v="BF1548"/>
    <d v="2024-06-23T00:00:00"/>
    <d v="2024-06-23T00:00:00"/>
    <s v="Clothing"/>
    <s v="Male"/>
    <n v="28"/>
    <s v="Manchester"/>
    <s v="Yes"/>
    <n v="65"/>
    <n v="105"/>
    <n v="5"/>
    <n v="52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9221"/>
    <s v="BF1548"/>
    <d v="2024-01-12T00:00:00"/>
    <d v="2024-01-12T00:00:00"/>
    <s v="Clothing"/>
    <s v="Male"/>
    <n v="29"/>
    <s v="San Antoni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9772"/>
    <s v="BF1548"/>
    <d v="2024-08-28T00:00:00"/>
    <d v="2024-08-28T00:00:00"/>
    <s v="Clothing"/>
    <s v="Male"/>
    <n v="25"/>
    <s v="Toronto"/>
    <s v="Yes"/>
    <n v="65"/>
    <n v="90"/>
    <n v="3"/>
    <n v="27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4040"/>
    <s v="BF1543"/>
    <d v="2023-12-22T00:00:00"/>
    <d v="2023-12-22T00:00:00"/>
    <s v="Clothing"/>
    <s v="Male"/>
    <n v="21"/>
    <s v="Sacramento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7558"/>
    <s v="BF1551"/>
    <d v="2024-09-03T00:00:00"/>
    <d v="2024-09-03T00:00:00"/>
    <s v="Ornaments"/>
    <s v="Male"/>
    <n v="24"/>
    <s v="Manchester"/>
    <s v="Yes"/>
    <n v="15"/>
    <n v="55"/>
    <n v="1"/>
    <n v="5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4116"/>
    <s v="BF1546"/>
    <d v="2024-09-20T00:00:00"/>
    <d v="2024-09-20T00:00:00"/>
    <s v="Clothing"/>
    <s v="Male"/>
    <n v="27"/>
    <s v="Austin"/>
    <s v="No"/>
    <n v="118"/>
    <n v="118"/>
    <n v="2"/>
    <n v="236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3694"/>
    <s v="BF1546"/>
    <d v="2024-04-26T00:00:00"/>
    <d v="2024-04-26T00:00:00"/>
    <s v="Clothing"/>
    <s v="Male"/>
    <n v="20"/>
    <s v="Memphis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6932"/>
    <s v="BF1551"/>
    <d v="2024-05-16T00:00:00"/>
    <d v="2024-05-16T00:00:00"/>
    <s v="Ornaments"/>
    <s v="Male"/>
    <n v="20"/>
    <s v="Austin"/>
    <s v="No"/>
    <n v="15"/>
    <n v="15"/>
    <n v="2"/>
    <n v="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9222"/>
    <s v="BF1554"/>
    <d v="2024-04-28T00:00:00"/>
    <d v="2024-04-28T00:00:00"/>
    <s v="Ornaments"/>
    <s v="Male"/>
    <n v="24"/>
    <s v="New York"/>
    <s v="No"/>
    <n v="20"/>
    <n v="20"/>
    <n v="3"/>
    <n v="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2676"/>
    <s v="BF1553"/>
    <d v="2024-01-27T00:00:00"/>
    <d v="2024-01-27T00:00:00"/>
    <s v="Ornaments"/>
    <s v="Female"/>
    <n v="28"/>
    <s v="Cleveland"/>
    <s v="No"/>
    <n v="5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1746"/>
    <s v="BF1548"/>
    <d v="2024-03-01T00:00:00"/>
    <d v="2024-03-01T00:00:00"/>
    <s v="Clothing"/>
    <s v="Male"/>
    <n v="24"/>
    <s v="Mumbai"/>
    <s v="Yes"/>
    <n v="65"/>
    <n v="135"/>
    <n v="1"/>
    <n v="13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2766"/>
    <s v="BF1551"/>
    <d v="2024-04-23T00:00:00"/>
    <d v="2024-04-23T00:00:00"/>
    <s v="Ornaments"/>
    <s v="Male"/>
    <n v="25"/>
    <s v="Sydney"/>
    <s v="Yes"/>
    <n v="15"/>
    <n v="115"/>
    <n v="3"/>
    <n v="34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3252"/>
    <s v="BF1544"/>
    <d v="2024-01-08T00:00:00"/>
    <d v="2024-01-08T00:00:00"/>
    <s v="Other"/>
    <s v="Male"/>
    <n v="33"/>
    <s v="New Jersey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3646"/>
    <s v="BF1545"/>
    <d v="2024-08-03T00:00:00"/>
    <d v="2024-08-03T00:00:00"/>
    <s v="Other"/>
    <s v="Male"/>
    <n v="28"/>
    <s v="Cleveland"/>
    <s v="No"/>
    <n v="10"/>
    <n v="10"/>
    <n v="1"/>
    <n v="1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8825"/>
    <s v="BF1549"/>
    <d v="2024-01-17T00:00:00"/>
    <d v="2024-01-17T00:00:00"/>
    <s v="Clothing"/>
    <s v="Female"/>
    <n v="33"/>
    <s v="Pittsburgh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3701"/>
    <s v="BF1555"/>
    <d v="2024-01-30T00:00:00"/>
    <d v="2024-01-30T00:00:00"/>
    <s v="Other"/>
    <s v="Male"/>
    <n v="24"/>
    <s v="San Francisco"/>
    <s v="No"/>
    <n v="23"/>
    <n v="23"/>
    <n v="1"/>
    <n v="23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5844"/>
    <s v="BF1550"/>
    <d v="2023-12-26T00:00:00"/>
    <d v="2023-12-26T00:00:00"/>
    <s v="Clothing"/>
    <s v="Male"/>
    <n v="23"/>
    <s v="London"/>
    <s v="Yes"/>
    <n v="97"/>
    <n v="137"/>
    <n v="2"/>
    <n v="27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0898"/>
    <s v="BF1548"/>
    <d v="2024-09-02T00:00:00"/>
    <d v="2024-09-02T00:00:00"/>
    <s v="Clothing"/>
    <s v="Male"/>
    <n v="32"/>
    <s v="Toronto"/>
    <s v="Yes"/>
    <n v="65"/>
    <n v="90"/>
    <n v="1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3617"/>
    <s v="BF1547"/>
    <d v="2024-02-22T00:00:00"/>
    <d v="2024-02-22T00:00:00"/>
    <s v="Ornaments"/>
    <s v="Male"/>
    <n v="31"/>
    <s v="New York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2821"/>
    <s v="BF1544"/>
    <d v="2023-12-25T00:00:00"/>
    <d v="2023-12-25T00:00:00"/>
    <s v="Other"/>
    <s v="Male"/>
    <n v="23"/>
    <s v="Las Vegas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3250"/>
    <s v="BF1551"/>
    <d v="2024-06-23T00:00:00"/>
    <d v="2024-06-23T00:00:00"/>
    <s v="Ornaments"/>
    <s v="Female"/>
    <n v="34"/>
    <s v="Las Vegas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2764"/>
    <s v="BF1543"/>
    <d v="2024-08-17T00:00:00"/>
    <d v="2024-08-17T00:00:00"/>
    <s v="Clothing"/>
    <s v="Male"/>
    <n v="22"/>
    <s v="New Delhi"/>
    <s v="Yes"/>
    <n v="100"/>
    <n v="170"/>
    <n v="1"/>
    <n v="17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9407"/>
    <s v="BF1552"/>
    <d v="2024-07-26T00:00:00"/>
    <d v="2024-07-26T00:00:00"/>
    <s v="Ornaments"/>
    <s v="Male"/>
    <n v="34"/>
    <s v="Austin"/>
    <s v="No"/>
    <n v="45"/>
    <n v="45"/>
    <n v="3"/>
    <n v="13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6943"/>
    <s v="BF1549"/>
    <d v="2024-10-05T00:00:00"/>
    <d v="2024-10-05T00:00:00"/>
    <s v="Clothing"/>
    <s v="Male"/>
    <n v="26"/>
    <s v="Cleveland"/>
    <s v="No"/>
    <n v="130"/>
    <n v="130"/>
    <n v="1"/>
    <n v="13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0545"/>
    <s v="BF1554"/>
    <d v="2024-08-25T00:00:00"/>
    <d v="2024-08-25T00:00:00"/>
    <s v="Ornaments"/>
    <s v="Male"/>
    <n v="32"/>
    <s v="Sacramento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1568"/>
    <s v="BF1551"/>
    <d v="2024-09-04T00:00:00"/>
    <d v="2024-09-04T00:00:00"/>
    <s v="Ornaments"/>
    <s v="Female"/>
    <n v="33"/>
    <s v="San Francisco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5083"/>
    <s v="BF1548"/>
    <d v="2024-01-28T00:00:00"/>
    <d v="2024-01-28T00:00:00"/>
    <s v="Clothing"/>
    <s v="Female"/>
    <n v="30"/>
    <s v="Las Vegas"/>
    <s v="No"/>
    <n v="65"/>
    <n v="65"/>
    <n v="2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2635"/>
    <s v="BF1548"/>
    <d v="2024-10-19T00:00:00"/>
    <d v="2024-10-19T00:00:00"/>
    <s v="Clothing"/>
    <s v="Female"/>
    <n v="28"/>
    <s v="Sacramento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6359"/>
    <s v="BF1548"/>
    <d v="2024-09-24T00:00:00"/>
    <d v="2024-09-24T00:00:00"/>
    <s v="Clothing"/>
    <s v="Male"/>
    <n v="23"/>
    <s v="Austin"/>
    <s v="No"/>
    <n v="65"/>
    <n v="65"/>
    <n v="4"/>
    <n v="26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1707"/>
    <s v="BF1553"/>
    <d v="2024-07-20T00:00:00"/>
    <d v="2024-07-20T00:00:00"/>
    <s v="Ornaments"/>
    <s v="Female"/>
    <n v="22"/>
    <s v="Portland"/>
    <s v="No"/>
    <n v="50"/>
    <n v="50"/>
    <n v="1"/>
    <n v="5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8934"/>
    <s v="BF1551"/>
    <d v="2024-04-02T00:00:00"/>
    <d v="2024-04-02T00:00:00"/>
    <s v="Ornaments"/>
    <s v="Female"/>
    <n v="25"/>
    <s v="Portland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4799"/>
    <s v="BF1549"/>
    <d v="2024-06-25T00:00:00"/>
    <d v="2024-06-25T00:00:00"/>
    <s v="Clothing"/>
    <s v="Male"/>
    <n v="24"/>
    <s v="Pittsburgh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7384"/>
    <s v="BF1553"/>
    <d v="2024-10-15T00:00:00"/>
    <d v="2024-10-15T00:00:00"/>
    <s v="Ornaments"/>
    <s v="Female"/>
    <n v="29"/>
    <s v="Sacramento"/>
    <s v="No"/>
    <n v="50"/>
    <n v="50"/>
    <n v="2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5911"/>
    <s v="BF1545"/>
    <d v="2024-09-06T00:00:00"/>
    <d v="2024-09-06T00:00:00"/>
    <s v="Other"/>
    <s v="Male"/>
    <n v="23"/>
    <s v="Toronto"/>
    <s v="Yes"/>
    <n v="10"/>
    <n v="35"/>
    <n v="1"/>
    <n v="3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4584"/>
    <s v="BF1554"/>
    <d v="2023-12-10T00:00:00"/>
    <d v="2023-12-10T00:00:00"/>
    <s v="Ornaments"/>
    <s v="Male"/>
    <n v="30"/>
    <s v="New Jersey"/>
    <s v="No"/>
    <n v="20"/>
    <n v="20"/>
    <n v="3"/>
    <n v="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4220"/>
    <s v="BF1545"/>
    <d v="2023-12-05T00:00:00"/>
    <d v="2023-12-05T00:00:00"/>
    <s v="Other"/>
    <s v="Male"/>
    <n v="30"/>
    <s v="San Francisco"/>
    <s v="No"/>
    <n v="10"/>
    <n v="10"/>
    <n v="5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8882"/>
    <s v="BF1551"/>
    <d v="2024-05-01T00:00:00"/>
    <d v="2024-05-01T00:00:00"/>
    <s v="Ornaments"/>
    <s v="Female"/>
    <n v="20"/>
    <s v="Detroit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9894"/>
    <s v="BF1548"/>
    <d v="2024-04-16T00:00:00"/>
    <d v="2024-04-16T00:00:00"/>
    <s v="Clothing"/>
    <s v="Male"/>
    <n v="18"/>
    <s v="Memphis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7407"/>
    <s v="BF1555"/>
    <d v="2024-07-21T00:00:00"/>
    <d v="2024-07-21T00:00:00"/>
    <s v="Other"/>
    <s v="Female"/>
    <n v="25"/>
    <s v="Toronto"/>
    <s v="Yes"/>
    <n v="23"/>
    <n v="48"/>
    <n v="1"/>
    <n v="4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0763"/>
    <s v="BF1548"/>
    <d v="2024-04-09T00:00:00"/>
    <d v="2024-04-09T00:00:00"/>
    <s v="Clothing"/>
    <s v="Male"/>
    <n v="32"/>
    <s v="Miami"/>
    <s v="No"/>
    <n v="65"/>
    <n v="65"/>
    <n v="5"/>
    <n v="32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6043"/>
    <s v="BF1547"/>
    <d v="2023-11-25T00:00:00"/>
    <d v="2023-11-25T00:00:00"/>
    <s v="Ornaments"/>
    <s v="Male"/>
    <n v="20"/>
    <s v="Manchester"/>
    <s v="Yes"/>
    <n v="32"/>
    <n v="72"/>
    <n v="1"/>
    <n v="72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7560"/>
    <s v="BF1548"/>
    <d v="2023-12-31T00:00:00"/>
    <d v="2023-12-31T00:00:00"/>
    <s v="Clothing"/>
    <s v="Male"/>
    <n v="25"/>
    <s v="Sacrament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5280"/>
    <s v="BF1553"/>
    <d v="2024-03-23T00:00:00"/>
    <d v="2024-03-23T00:00:00"/>
    <s v="Ornaments"/>
    <s v="Male"/>
    <n v="27"/>
    <s v="Detroit"/>
    <s v="No"/>
    <n v="50"/>
    <n v="50"/>
    <n v="1"/>
    <n v="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4123"/>
    <s v="BF1551"/>
    <d v="2024-08-28T00:00:00"/>
    <d v="2024-08-28T00:00:00"/>
    <s v="Ornaments"/>
    <s v="Female"/>
    <n v="35"/>
    <s v="Portland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1391"/>
    <s v="BF1546"/>
    <d v="2023-12-29T00:00:00"/>
    <d v="2023-12-29T00:00:00"/>
    <s v="Clothing"/>
    <s v="Female"/>
    <n v="20"/>
    <s v="Manchester"/>
    <s v="Yes"/>
    <n v="118"/>
    <n v="158"/>
    <n v="1"/>
    <n v="158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7500"/>
    <s v="BF1551"/>
    <d v="2023-11-05T00:00:00"/>
    <d v="2023-11-05T00:00:00"/>
    <s v="Ornaments"/>
    <s v="Male"/>
    <n v="32"/>
    <s v="Glasgow"/>
    <s v="Yes"/>
    <n v="15"/>
    <n v="55"/>
    <n v="1"/>
    <n v="5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6327"/>
    <s v="BF1549"/>
    <d v="2024-02-02T00:00:00"/>
    <d v="2024-02-02T00:00:00"/>
    <s v="Clothing"/>
    <s v="Male"/>
    <n v="19"/>
    <s v="Pittsburgh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4921"/>
    <s v="BF1554"/>
    <d v="2024-10-08T00:00:00"/>
    <d v="2024-10-08T00:00:00"/>
    <s v="Ornaments"/>
    <s v="Female"/>
    <n v="26"/>
    <s v="New Jersey"/>
    <s v="No"/>
    <n v="20"/>
    <n v="20"/>
    <n v="1"/>
    <n v="2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1969"/>
    <s v="BF1543"/>
    <d v="2024-08-29T00:00:00"/>
    <d v="2024-08-29T00:00:00"/>
    <s v="Clothing"/>
    <s v="Female"/>
    <n v="33"/>
    <s v="Sacramento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3434"/>
    <s v="BF1548"/>
    <d v="2023-11-14T00:00:00"/>
    <d v="2023-11-14T00:00:00"/>
    <s v="Clothing"/>
    <s v="Female"/>
    <n v="22"/>
    <s v="Miami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8892"/>
    <s v="BF1545"/>
    <d v="2023-11-29T00:00:00"/>
    <d v="2023-11-29T00:00:00"/>
    <s v="Other"/>
    <s v="Male"/>
    <n v="33"/>
    <s v="Pittsburgh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9922"/>
    <s v="BF1551"/>
    <d v="2023-11-21T00:00:00"/>
    <d v="2023-11-21T00:00:00"/>
    <s v="Ornaments"/>
    <s v="Male"/>
    <n v="30"/>
    <s v="Portland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2381"/>
    <s v="BF1549"/>
    <d v="2024-09-12T00:00:00"/>
    <d v="2024-09-12T00:00:00"/>
    <s v="Clothing"/>
    <s v="Male"/>
    <n v="28"/>
    <s v="Cleveland"/>
    <s v="No"/>
    <n v="130"/>
    <n v="130"/>
    <n v="1"/>
    <n v="13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0677"/>
    <s v="BF1548"/>
    <d v="2024-01-25T00:00:00"/>
    <d v="2024-01-25T00:00:00"/>
    <s v="Clothing"/>
    <s v="Female"/>
    <n v="19"/>
    <s v="Mumbai"/>
    <s v="Yes"/>
    <n v="65"/>
    <n v="135"/>
    <n v="1"/>
    <n v="13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2153"/>
    <s v="BF1552"/>
    <d v="2024-01-27T00:00:00"/>
    <d v="2024-01-27T00:00:00"/>
    <s v="Ornaments"/>
    <s v="Male"/>
    <n v="23"/>
    <s v="Sacramento"/>
    <s v="No"/>
    <n v="45"/>
    <n v="45"/>
    <n v="1"/>
    <n v="4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8596"/>
    <s v="BF1548"/>
    <d v="2023-11-06T00:00:00"/>
    <d v="2023-11-06T00:00:00"/>
    <s v="Clothing"/>
    <s v="Female"/>
    <n v="33"/>
    <s v="Las Vegas"/>
    <s v="No"/>
    <n v="65"/>
    <n v="65"/>
    <n v="3"/>
    <n v="19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7743"/>
    <s v="BF1543"/>
    <d v="2024-10-16T00:00:00"/>
    <d v="2024-10-16T00:00:00"/>
    <s v="Clothing"/>
    <s v="Male"/>
    <n v="34"/>
    <s v="Miami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4752"/>
    <s v="BF1553"/>
    <d v="2024-06-12T00:00:00"/>
    <d v="2024-06-12T00:00:00"/>
    <s v="Ornaments"/>
    <s v="Female"/>
    <n v="30"/>
    <s v="Dublin"/>
    <s v="Yes"/>
    <n v="50"/>
    <n v="90"/>
    <n v="3"/>
    <n v="27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6568"/>
    <s v="BF1553"/>
    <d v="2023-11-27T00:00:00"/>
    <d v="2023-11-27T00:00:00"/>
    <s v="Ornaments"/>
    <s v="Male"/>
    <n v="23"/>
    <s v="Cleveland"/>
    <s v="No"/>
    <n v="50"/>
    <n v="50"/>
    <n v="2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1334"/>
    <s v="BF1548"/>
    <d v="2024-02-08T00:00:00"/>
    <d v="2024-02-08T00:00:00"/>
    <s v="Clothing"/>
    <s v="Male"/>
    <n v="35"/>
    <s v="Toronto"/>
    <s v="Yes"/>
    <n v="65"/>
    <n v="90"/>
    <n v="2"/>
    <n v="18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7726"/>
    <s v="BF1544"/>
    <d v="2024-02-09T00:00:00"/>
    <d v="2024-02-09T00:00:00"/>
    <s v="Other"/>
    <s v="Male"/>
    <n v="22"/>
    <s v="New York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6678"/>
    <s v="BF1544"/>
    <d v="2024-09-29T00:00:00"/>
    <d v="2024-09-29T00:00:00"/>
    <s v="Other"/>
    <s v="Female"/>
    <n v="31"/>
    <s v="Sacramento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8547"/>
    <s v="BF1554"/>
    <d v="2024-08-30T00:00:00"/>
    <d v="2024-08-30T00:00:00"/>
    <s v="Ornaments"/>
    <s v="Female"/>
    <n v="20"/>
    <s v="Miami"/>
    <s v="No"/>
    <n v="20"/>
    <n v="20"/>
    <n v="1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6419"/>
    <s v="BF1551"/>
    <d v="2024-10-16T00:00:00"/>
    <d v="2024-10-16T00:00:00"/>
    <s v="Ornaments"/>
    <s v="Male"/>
    <n v="19"/>
    <s v="Toronto"/>
    <s v="Yes"/>
    <n v="15"/>
    <n v="40"/>
    <n v="2"/>
    <n v="8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4288"/>
    <s v="BF1551"/>
    <d v="2024-04-15T00:00:00"/>
    <d v="2024-04-15T00:00:00"/>
    <s v="Ornaments"/>
    <s v="Female"/>
    <n v="32"/>
    <s v="Cardiff"/>
    <s v="Yes"/>
    <n v="15"/>
    <n v="55"/>
    <n v="2"/>
    <n v="11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2322"/>
    <s v="BF1551"/>
    <d v="2023-12-04T00:00:00"/>
    <d v="2023-12-04T00:00:00"/>
    <s v="Ornaments"/>
    <s v="Male"/>
    <n v="19"/>
    <s v="Paris"/>
    <s v="Yes"/>
    <n v="1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5519"/>
    <s v="BF1551"/>
    <d v="2024-01-31T00:00:00"/>
    <d v="2024-01-31T00:00:00"/>
    <s v="Ornaments"/>
    <s v="Male"/>
    <n v="22"/>
    <s v="San Francisco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4812"/>
    <s v="BF1551"/>
    <d v="2024-08-11T00:00:00"/>
    <d v="2024-08-11T00:00:00"/>
    <s v="Ornaments"/>
    <s v="Male"/>
    <n v="23"/>
    <s v="New York"/>
    <s v="No"/>
    <n v="15"/>
    <n v="15"/>
    <n v="4"/>
    <n v="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3532"/>
    <s v="BF1548"/>
    <d v="2024-10-03T00:00:00"/>
    <d v="2024-10-03T00:00:00"/>
    <s v="Clothing"/>
    <s v="Male"/>
    <n v="31"/>
    <s v="Dublin"/>
    <s v="Yes"/>
    <n v="65"/>
    <n v="105"/>
    <n v="2"/>
    <n v="2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3031"/>
    <s v="BF1543"/>
    <d v="2024-06-08T00:00:00"/>
    <d v="2024-06-08T00:00:00"/>
    <s v="Clothing"/>
    <s v="Male"/>
    <n v="28"/>
    <s v="Miami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7470"/>
    <s v="BF1552"/>
    <d v="2023-12-22T00:00:00"/>
    <d v="2023-12-22T00:00:00"/>
    <s v="Ornaments"/>
    <s v="Male"/>
    <n v="35"/>
    <s v="Las Vegas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8570"/>
    <s v="BF1544"/>
    <d v="2024-06-11T00:00:00"/>
    <d v="2024-06-11T00:00:00"/>
    <s v="Other"/>
    <s v="Female"/>
    <n v="30"/>
    <s v="New Jersey"/>
    <s v="No"/>
    <n v="9"/>
    <n v="9"/>
    <n v="5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2452"/>
    <s v="BF1547"/>
    <d v="2024-03-03T00:00:00"/>
    <d v="2024-03-03T00:00:00"/>
    <s v="Ornaments"/>
    <s v="Female"/>
    <n v="34"/>
    <s v="New Jersey"/>
    <s v="No"/>
    <n v="32"/>
    <n v="32"/>
    <n v="1"/>
    <n v="3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8754"/>
    <s v="BF1550"/>
    <d v="2023-11-08T00:00:00"/>
    <d v="2023-11-08T00:00:00"/>
    <s v="Clothing"/>
    <s v="Male"/>
    <n v="19"/>
    <s v="London"/>
    <s v="Yes"/>
    <n v="97"/>
    <n v="137"/>
    <n v="1"/>
    <n v="13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8820"/>
    <s v="BF1551"/>
    <d v="2024-02-15T00:00:00"/>
    <d v="2024-02-15T00:00:00"/>
    <s v="Ornaments"/>
    <s v="Male"/>
    <n v="35"/>
    <s v="Portland"/>
    <s v="No"/>
    <n v="15"/>
    <n v="15"/>
    <n v="2"/>
    <n v="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3606"/>
    <s v="BF1554"/>
    <d v="2024-03-08T00:00:00"/>
    <d v="2024-03-08T00:00:00"/>
    <s v="Ornaments"/>
    <s v="Female"/>
    <n v="26"/>
    <s v="Detroit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8570"/>
    <s v="BF1551"/>
    <d v="2024-07-13T00:00:00"/>
    <d v="2024-07-13T00:00:00"/>
    <s v="Ornaments"/>
    <s v="Female"/>
    <n v="30"/>
    <s v="New Delhi"/>
    <s v="Yes"/>
    <n v="15"/>
    <n v="85"/>
    <n v="1"/>
    <n v="8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8202"/>
    <s v="BF1544"/>
    <d v="2024-01-13T00:00:00"/>
    <d v="2024-01-13T00:00:00"/>
    <s v="Other"/>
    <s v="Female"/>
    <n v="24"/>
    <s v="Sacramento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4428"/>
    <s v="BF1553"/>
    <d v="2024-02-12T00:00:00"/>
    <d v="2024-02-12T00:00:00"/>
    <s v="Ornaments"/>
    <s v="Male"/>
    <n v="35"/>
    <s v="New York"/>
    <s v="No"/>
    <n v="5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2853"/>
    <s v="BF1543"/>
    <d v="2024-04-23T00:00:00"/>
    <d v="2024-04-23T00:00:00"/>
    <s v="Clothing"/>
    <s v="Female"/>
    <n v="18"/>
    <s v="Paris"/>
    <s v="Yes"/>
    <n v="100"/>
    <n v="150"/>
    <n v="1"/>
    <n v="15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5819"/>
    <s v="BF1548"/>
    <d v="2024-04-02T00:00:00"/>
    <d v="2024-04-02T00:00:00"/>
    <s v="Clothing"/>
    <s v="Male"/>
    <n v="25"/>
    <s v="San Francisco"/>
    <s v="No"/>
    <n v="65"/>
    <n v="65"/>
    <n v="5"/>
    <n v="32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9614"/>
    <s v="BF1548"/>
    <d v="2024-04-28T00:00:00"/>
    <d v="2024-04-28T00:00:00"/>
    <s v="Clothing"/>
    <s v="Male"/>
    <n v="22"/>
    <s v="Cleveland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6842"/>
    <s v="BF1547"/>
    <d v="2024-09-04T00:00:00"/>
    <d v="2024-09-04T00:00:00"/>
    <s v="Ornaments"/>
    <s v="Male"/>
    <n v="32"/>
    <s v="Cardiff"/>
    <s v="Yes"/>
    <n v="32"/>
    <n v="72"/>
    <n v="3"/>
    <n v="216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0014"/>
    <s v="BF1544"/>
    <d v="2024-07-22T00:00:00"/>
    <d v="2024-07-22T00:00:00"/>
    <s v="Other"/>
    <s v="Female"/>
    <n v="24"/>
    <s v="Memphis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1639"/>
    <s v="BF1548"/>
    <d v="2024-03-23T00:00:00"/>
    <d v="2024-03-23T00:00:00"/>
    <s v="Clothing"/>
    <s v="Male"/>
    <n v="18"/>
    <s v="Portland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2521"/>
    <s v="BF1551"/>
    <d v="2024-04-21T00:00:00"/>
    <d v="2024-04-21T00:00:00"/>
    <s v="Ornaments"/>
    <s v="Female"/>
    <n v="23"/>
    <s v="Las Vegas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3644"/>
    <s v="BF1544"/>
    <d v="2024-05-17T00:00:00"/>
    <d v="2024-05-17T00:00:00"/>
    <s v="Other"/>
    <s v="Female"/>
    <n v="30"/>
    <s v="Montreal"/>
    <s v="Yes"/>
    <n v="9"/>
    <n v="34"/>
    <n v="1"/>
    <n v="3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8441"/>
    <s v="BF1545"/>
    <d v="2024-04-17T00:00:00"/>
    <d v="2024-04-17T00:00:00"/>
    <s v="Other"/>
    <s v="Female"/>
    <n v="25"/>
    <s v="New Jersey"/>
    <s v="No"/>
    <n v="10"/>
    <n v="10"/>
    <n v="2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5397"/>
    <s v="BF1554"/>
    <d v="2024-03-28T00:00:00"/>
    <d v="2024-03-28T00:00:00"/>
    <s v="Ornaments"/>
    <s v="Male"/>
    <n v="28"/>
    <s v="Detroit"/>
    <s v="No"/>
    <n v="20"/>
    <n v="20"/>
    <n v="2"/>
    <n v="4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0832"/>
    <s v="BF1546"/>
    <d v="2024-06-16T00:00:00"/>
    <d v="2024-06-16T00:00:00"/>
    <s v="Clothing"/>
    <s v="Male"/>
    <n v="18"/>
    <s v="Cardiff"/>
    <s v="Yes"/>
    <n v="118"/>
    <n v="158"/>
    <n v="2"/>
    <n v="31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5828"/>
    <s v="BF1550"/>
    <d v="2024-03-20T00:00:00"/>
    <d v="2024-03-20T00:00:00"/>
    <s v="Clothing"/>
    <s v="Male"/>
    <n v="27"/>
    <s v="Liverpool"/>
    <s v="Yes"/>
    <n v="97"/>
    <n v="137"/>
    <n v="1"/>
    <n v="13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1254"/>
    <s v="BF1548"/>
    <d v="2024-01-16T00:00:00"/>
    <d v="2024-01-16T00:00:00"/>
    <s v="Clothing"/>
    <s v="Male"/>
    <n v="20"/>
    <s v="Sacrament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4426"/>
    <s v="BF1545"/>
    <d v="2024-02-11T00:00:00"/>
    <d v="2024-02-11T00:00:00"/>
    <s v="Other"/>
    <s v="Male"/>
    <n v="30"/>
    <s v="London"/>
    <s v="Yes"/>
    <n v="10"/>
    <n v="50"/>
    <n v="3"/>
    <n v="15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1311"/>
    <s v="BF1548"/>
    <d v="2024-05-10T00:00:00"/>
    <d v="2024-05-10T00:00:00"/>
    <s v="Clothing"/>
    <s v="Female"/>
    <n v="32"/>
    <s v="Paris"/>
    <s v="Yes"/>
    <n v="65"/>
    <n v="115"/>
    <n v="1"/>
    <n v="1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2975"/>
    <s v="BF1546"/>
    <d v="2024-03-13T00:00:00"/>
    <d v="2024-03-13T00:00:00"/>
    <s v="Clothing"/>
    <s v="Female"/>
    <n v="28"/>
    <s v="New York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2714"/>
    <s v="BF1544"/>
    <d v="2023-12-26T00:00:00"/>
    <d v="2023-12-26T00:00:00"/>
    <s v="Other"/>
    <s v="Female"/>
    <n v="23"/>
    <s v="Portland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7379"/>
    <s v="BF1543"/>
    <d v="2024-03-22T00:00:00"/>
    <d v="2024-03-22T00:00:00"/>
    <s v="Clothing"/>
    <s v="Male"/>
    <n v="28"/>
    <s v="Pittsburgh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3970"/>
    <s v="BF1552"/>
    <d v="2024-01-20T00:00:00"/>
    <d v="2024-01-20T00:00:00"/>
    <s v="Ornaments"/>
    <s v="Male"/>
    <n v="18"/>
    <s v="Sacramento"/>
    <s v="No"/>
    <n v="45"/>
    <n v="45"/>
    <n v="2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1211"/>
    <s v="BF1548"/>
    <d v="2024-05-18T00:00:00"/>
    <d v="2024-05-18T00:00:00"/>
    <s v="Clothing"/>
    <s v="Male"/>
    <n v="21"/>
    <s v="Portland"/>
    <s v="No"/>
    <n v="65"/>
    <n v="65"/>
    <n v="2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5123"/>
    <s v="BF1551"/>
    <d v="2024-06-04T00:00:00"/>
    <d v="2024-06-04T00:00:00"/>
    <s v="Ornaments"/>
    <s v="Female"/>
    <n v="26"/>
    <s v="Detroit"/>
    <s v="No"/>
    <n v="15"/>
    <n v="15"/>
    <n v="2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9859"/>
    <s v="BF1544"/>
    <d v="2023-12-26T00:00:00"/>
    <d v="2023-12-26T00:00:00"/>
    <s v="Other"/>
    <s v="Female"/>
    <n v="35"/>
    <s v="Memphis"/>
    <s v="No"/>
    <n v="9"/>
    <n v="9"/>
    <n v="5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0415"/>
    <s v="BF1551"/>
    <d v="2023-12-04T00:00:00"/>
    <d v="2023-12-04T00:00:00"/>
    <s v="Ornaments"/>
    <s v="Male"/>
    <n v="21"/>
    <s v="New York"/>
    <s v="No"/>
    <n v="15"/>
    <n v="15"/>
    <n v="3"/>
    <n v="4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3368"/>
    <s v="BF1548"/>
    <d v="2024-06-03T00:00:00"/>
    <d v="2024-06-03T00:00:00"/>
    <s v="Clothing"/>
    <s v="Female"/>
    <n v="27"/>
    <s v="San Francisc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3448"/>
    <s v="BF1554"/>
    <d v="2024-07-20T00:00:00"/>
    <d v="2024-07-20T00:00:00"/>
    <s v="Ornaments"/>
    <s v="Male"/>
    <n v="29"/>
    <s v="Cardiff"/>
    <s v="Yes"/>
    <n v="20"/>
    <n v="60"/>
    <n v="4"/>
    <n v="2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8262"/>
    <s v="BF1548"/>
    <d v="2024-03-27T00:00:00"/>
    <d v="2024-03-27T00:00:00"/>
    <s v="Clothing"/>
    <s v="Female"/>
    <n v="28"/>
    <s v="New Jersey"/>
    <s v="No"/>
    <n v="65"/>
    <n v="65"/>
    <n v="3"/>
    <n v="19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9634"/>
    <s v="BF1548"/>
    <d v="2024-07-20T00:00:00"/>
    <d v="2024-07-20T00:00:00"/>
    <s v="Clothing"/>
    <s v="Male"/>
    <n v="22"/>
    <s v="New York"/>
    <s v="No"/>
    <n v="65"/>
    <n v="65"/>
    <n v="5"/>
    <n v="32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8762"/>
    <s v="BF1544"/>
    <d v="2024-04-28T00:00:00"/>
    <d v="2024-04-28T00:00:00"/>
    <s v="Other"/>
    <s v="Female"/>
    <n v="35"/>
    <s v="Cleveland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2903"/>
    <s v="BF1548"/>
    <d v="2024-01-17T00:00:00"/>
    <d v="2024-01-17T00:00:00"/>
    <s v="Clothing"/>
    <s v="Female"/>
    <n v="35"/>
    <s v="New York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3415"/>
    <s v="BF1547"/>
    <d v="2024-04-15T00:00:00"/>
    <d v="2024-04-15T00:00:00"/>
    <s v="Ornaments"/>
    <s v="Male"/>
    <n v="35"/>
    <s v="Detroit"/>
    <s v="No"/>
    <n v="32"/>
    <n v="32"/>
    <n v="3"/>
    <n v="96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5582"/>
    <s v="BF1543"/>
    <d v="2024-07-30T00:00:00"/>
    <d v="2024-07-30T00:00:00"/>
    <s v="Clothing"/>
    <s v="Female"/>
    <n v="26"/>
    <s v="Portland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4778"/>
    <s v="BF1544"/>
    <d v="2024-04-10T00:00:00"/>
    <d v="2024-04-10T00:00:00"/>
    <s v="Other"/>
    <s v="Male"/>
    <n v="35"/>
    <s v="Manchester"/>
    <s v="Yes"/>
    <n v="9"/>
    <n v="49"/>
    <n v="1"/>
    <n v="4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7433"/>
    <s v="BF1550"/>
    <d v="2024-04-13T00:00:00"/>
    <d v="2024-04-13T00:00:00"/>
    <s v="Clothing"/>
    <s v="Female"/>
    <n v="25"/>
    <s v="Las Vegas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0074"/>
    <s v="BF1545"/>
    <d v="2024-09-20T00:00:00"/>
    <d v="2024-09-20T00:00:00"/>
    <s v="Other"/>
    <s v="Male"/>
    <n v="20"/>
    <s v="Las Vegas"/>
    <s v="No"/>
    <n v="10"/>
    <n v="10"/>
    <n v="2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1871"/>
    <s v="BF1550"/>
    <d v="2024-05-16T00:00:00"/>
    <d v="2024-05-16T00:00:00"/>
    <s v="Clothing"/>
    <s v="Female"/>
    <n v="20"/>
    <s v="Cardiff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7675"/>
    <s v="BF1548"/>
    <d v="2023-11-23T00:00:00"/>
    <d v="2023-11-23T00:00:00"/>
    <s v="Clothing"/>
    <s v="Female"/>
    <n v="20"/>
    <s v="Dublin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8041"/>
    <s v="BF1548"/>
    <d v="2024-10-03T00:00:00"/>
    <d v="2024-10-03T00:00:00"/>
    <s v="Clothing"/>
    <s v="Female"/>
    <n v="27"/>
    <s v="Sacrament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6838"/>
    <s v="BF1554"/>
    <d v="2024-05-05T00:00:00"/>
    <d v="2024-05-05T00:00:00"/>
    <s v="Ornaments"/>
    <s v="Female"/>
    <n v="28"/>
    <s v="Detroit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1938"/>
    <s v="BF1543"/>
    <d v="2024-07-31T00:00:00"/>
    <d v="2024-07-31T00:00:00"/>
    <s v="Clothing"/>
    <s v="Male"/>
    <n v="20"/>
    <s v="Miami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0664"/>
    <s v="BF1544"/>
    <d v="2024-04-17T00:00:00"/>
    <d v="2024-04-17T00:00:00"/>
    <s v="Other"/>
    <s v="Male"/>
    <n v="29"/>
    <s v="Miami"/>
    <s v="No"/>
    <n v="9"/>
    <n v="9"/>
    <n v="2"/>
    <n v="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8876"/>
    <s v="BF1544"/>
    <d v="2024-07-09T00:00:00"/>
    <d v="2024-07-09T00:00:00"/>
    <s v="Other"/>
    <s v="Male"/>
    <n v="19"/>
    <s v="Montreal"/>
    <s v="Yes"/>
    <n v="9"/>
    <n v="34"/>
    <n v="1"/>
    <n v="3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8278"/>
    <s v="BF1543"/>
    <d v="2024-02-18T00:00:00"/>
    <d v="2024-02-18T00:00:00"/>
    <s v="Clothing"/>
    <s v="Male"/>
    <n v="35"/>
    <s v="Manchester"/>
    <s v="Yes"/>
    <n v="100"/>
    <n v="140"/>
    <n v="5"/>
    <n v="7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7253"/>
    <s v="BF1548"/>
    <d v="2024-01-01T00:00:00"/>
    <d v="2024-01-01T00:00:00"/>
    <s v="Clothing"/>
    <s v="Male"/>
    <n v="34"/>
    <s v="New Jersey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9510"/>
    <s v="BF1548"/>
    <d v="2024-09-13T00:00:00"/>
    <d v="2024-09-13T00:00:00"/>
    <s v="Clothing"/>
    <s v="Male"/>
    <n v="33"/>
    <s v="Mumbai"/>
    <s v="Yes"/>
    <n v="65"/>
    <n v="135"/>
    <n v="2"/>
    <n v="27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5016"/>
    <s v="BF1551"/>
    <d v="2024-03-06T00:00:00"/>
    <d v="2024-03-06T00:00:00"/>
    <s v="Ornaments"/>
    <s v="Male"/>
    <n v="20"/>
    <s v="Portland"/>
    <s v="No"/>
    <n v="15"/>
    <n v="15"/>
    <n v="2"/>
    <n v="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5950"/>
    <s v="BF1551"/>
    <d v="2024-06-28T00:00:00"/>
    <d v="2024-06-28T00:00:00"/>
    <s v="Ornaments"/>
    <s v="Male"/>
    <n v="31"/>
    <s v="Toronto"/>
    <s v="Yes"/>
    <n v="15"/>
    <n v="40"/>
    <n v="2"/>
    <n v="8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9272"/>
    <s v="BF1550"/>
    <d v="2024-03-02T00:00:00"/>
    <d v="2024-03-02T00:00:00"/>
    <s v="Clothing"/>
    <s v="Male"/>
    <n v="31"/>
    <s v="Dublin"/>
    <s v="Yes"/>
    <n v="97"/>
    <n v="137"/>
    <n v="1"/>
    <n v="13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6522"/>
    <s v="BF1545"/>
    <d v="2024-01-24T00:00:00"/>
    <d v="2024-01-24T00:00:00"/>
    <s v="Other"/>
    <s v="Male"/>
    <n v="31"/>
    <s v="Detroit"/>
    <s v="No"/>
    <n v="10"/>
    <n v="10"/>
    <n v="2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9003"/>
    <s v="BF1550"/>
    <d v="2024-03-13T00:00:00"/>
    <d v="2024-03-13T00:00:00"/>
    <s v="Clothing"/>
    <s v="Female"/>
    <n v="35"/>
    <s v="Glasgow"/>
    <s v="Yes"/>
    <n v="97"/>
    <n v="137"/>
    <n v="1"/>
    <n v="13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7092"/>
    <s v="BF1546"/>
    <d v="2024-06-23T00:00:00"/>
    <d v="2024-06-23T00:00:00"/>
    <s v="Clothing"/>
    <s v="Male"/>
    <n v="28"/>
    <s v="Austin"/>
    <s v="No"/>
    <n v="118"/>
    <n v="118"/>
    <n v="1"/>
    <n v="118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7141"/>
    <s v="BF1544"/>
    <d v="2024-04-25T00:00:00"/>
    <d v="2024-04-25T00:00:00"/>
    <s v="Other"/>
    <s v="Female"/>
    <n v="18"/>
    <s v="Cleveland"/>
    <s v="No"/>
    <n v="9"/>
    <n v="9"/>
    <n v="1"/>
    <n v="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3993"/>
    <s v="BF1543"/>
    <d v="2024-10-25T00:00:00"/>
    <d v="2024-10-25T00:00:00"/>
    <s v="Clothing"/>
    <s v="Male"/>
    <n v="21"/>
    <s v="Manchester"/>
    <s v="Yes"/>
    <n v="100"/>
    <n v="140"/>
    <n v="1"/>
    <n v="14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7108"/>
    <s v="BF1543"/>
    <d v="2024-02-09T00:00:00"/>
    <d v="2024-02-09T00:00:00"/>
    <s v="Clothing"/>
    <s v="Male"/>
    <n v="35"/>
    <s v="Toronto"/>
    <s v="Yes"/>
    <n v="100"/>
    <n v="125"/>
    <n v="2"/>
    <n v="25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6038"/>
    <s v="BF1551"/>
    <d v="2024-05-23T00:00:00"/>
    <d v="2024-05-23T00:00:00"/>
    <s v="Ornaments"/>
    <s v="Male"/>
    <n v="31"/>
    <s v="Cleveland"/>
    <s v="No"/>
    <n v="15"/>
    <n v="15"/>
    <n v="2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8353"/>
    <s v="BF1550"/>
    <d v="2024-01-21T00:00:00"/>
    <d v="2024-01-21T00:00:00"/>
    <s v="Clothing"/>
    <s v="Male"/>
    <n v="20"/>
    <s v="San Francisco"/>
    <s v="No"/>
    <n v="97"/>
    <n v="97"/>
    <n v="2"/>
    <n v="19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8504"/>
    <s v="BF1543"/>
    <d v="2024-06-22T00:00:00"/>
    <d v="2024-06-22T00:00:00"/>
    <s v="Clothing"/>
    <s v="Male"/>
    <n v="30"/>
    <s v="San Francisco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9601"/>
    <s v="BF1550"/>
    <d v="2024-07-11T00:00:00"/>
    <d v="2024-07-11T00:00:00"/>
    <s v="Clothing"/>
    <s v="Male"/>
    <n v="20"/>
    <s v="Detroit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9526"/>
    <s v="BF1545"/>
    <d v="2024-09-30T00:00:00"/>
    <d v="2024-09-30T00:00:00"/>
    <s v="Other"/>
    <s v="Male"/>
    <n v="23"/>
    <s v="Cleveland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8100"/>
    <s v="BF1550"/>
    <d v="2024-05-13T00:00:00"/>
    <d v="2024-05-13T00:00:00"/>
    <s v="Clothing"/>
    <s v="Male"/>
    <n v="24"/>
    <s v="Liverpool"/>
    <s v="Yes"/>
    <n v="97"/>
    <n v="137"/>
    <n v="1"/>
    <n v="13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1734"/>
    <s v="BF1548"/>
    <d v="2024-03-24T00:00:00"/>
    <d v="2024-03-24T00:00:00"/>
    <s v="Clothing"/>
    <s v="Male"/>
    <n v="30"/>
    <s v="New York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8775"/>
    <s v="BF1544"/>
    <d v="2024-07-12T00:00:00"/>
    <d v="2024-07-12T00:00:00"/>
    <s v="Other"/>
    <s v="Male"/>
    <n v="22"/>
    <s v="Dublin"/>
    <s v="Yes"/>
    <n v="9"/>
    <n v="49"/>
    <n v="4"/>
    <n v="196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8611"/>
    <s v="BF1546"/>
    <d v="2024-05-09T00:00:00"/>
    <d v="2024-05-09T00:00:00"/>
    <s v="Clothing"/>
    <s v="Male"/>
    <n v="25"/>
    <s v="Sacramento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3111"/>
    <s v="BF1543"/>
    <d v="2024-08-20T00:00:00"/>
    <d v="2024-08-20T00:00:00"/>
    <s v="Clothing"/>
    <s v="Male"/>
    <n v="35"/>
    <s v="Las Vegas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9389"/>
    <s v="BF1552"/>
    <d v="2024-01-08T00:00:00"/>
    <d v="2024-01-08T00:00:00"/>
    <s v="Ornaments"/>
    <s v="Female"/>
    <n v="32"/>
    <s v="London"/>
    <s v="Yes"/>
    <n v="45"/>
    <n v="85"/>
    <n v="2"/>
    <n v="17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7423"/>
    <s v="BF1548"/>
    <d v="2023-12-21T00:00:00"/>
    <d v="2023-12-21T00:00:00"/>
    <s v="Clothing"/>
    <s v="Female"/>
    <n v="18"/>
    <s v="New Delhi"/>
    <s v="Yes"/>
    <n v="65"/>
    <n v="135"/>
    <n v="1"/>
    <n v="13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7169"/>
    <s v="BF1548"/>
    <d v="2024-04-23T00:00:00"/>
    <d v="2024-04-23T00:00:00"/>
    <s v="Clothing"/>
    <s v="Male"/>
    <n v="18"/>
    <s v="Liverpool"/>
    <s v="Yes"/>
    <n v="65"/>
    <n v="105"/>
    <n v="1"/>
    <n v="10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7658"/>
    <s v="BF1545"/>
    <d v="2024-07-06T00:00:00"/>
    <d v="2024-07-06T00:00:00"/>
    <s v="Other"/>
    <s v="Male"/>
    <n v="33"/>
    <s v="Pittsburgh"/>
    <s v="No"/>
    <n v="10"/>
    <n v="10"/>
    <n v="1"/>
    <n v="1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8819"/>
    <s v="BF1552"/>
    <d v="2024-01-17T00:00:00"/>
    <d v="2024-01-17T00:00:00"/>
    <s v="Ornaments"/>
    <s v="Male"/>
    <n v="30"/>
    <s v="Detroit"/>
    <s v="No"/>
    <n v="45"/>
    <n v="45"/>
    <n v="4"/>
    <n v="18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2061"/>
    <s v="BF1548"/>
    <d v="2024-01-20T00:00:00"/>
    <d v="2024-01-20T00:00:00"/>
    <s v="Clothing"/>
    <s v="Male"/>
    <n v="20"/>
    <s v="Cleveland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4036"/>
    <s v="BF1545"/>
    <d v="2023-12-13T00:00:00"/>
    <d v="2023-12-13T00:00:00"/>
    <s v="Other"/>
    <s v="Male"/>
    <n v="35"/>
    <s v="Memphis"/>
    <s v="No"/>
    <n v="10"/>
    <n v="10"/>
    <n v="1"/>
    <n v="1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7481"/>
    <s v="BF1548"/>
    <d v="2023-11-19T00:00:00"/>
    <d v="2023-11-19T00:00:00"/>
    <s v="Clothing"/>
    <s v="Male"/>
    <n v="18"/>
    <s v="Paris"/>
    <s v="Yes"/>
    <n v="65"/>
    <n v="115"/>
    <n v="1"/>
    <n v="1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9596"/>
    <s v="BF1543"/>
    <d v="2024-04-01T00:00:00"/>
    <d v="2024-04-01T00:00:00"/>
    <s v="Clothing"/>
    <s v="Female"/>
    <n v="18"/>
    <s v="Cleveland"/>
    <s v="No"/>
    <n v="100"/>
    <n v="100"/>
    <n v="3"/>
    <n v="3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6174"/>
    <s v="BF1550"/>
    <d v="2024-07-06T00:00:00"/>
    <d v="2024-07-06T00:00:00"/>
    <s v="Clothing"/>
    <s v="Male"/>
    <n v="21"/>
    <s v="Paris"/>
    <s v="Yes"/>
    <n v="97"/>
    <n v="147"/>
    <n v="1"/>
    <n v="14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3351"/>
    <s v="BF1547"/>
    <d v="2024-08-21T00:00:00"/>
    <d v="2024-08-21T00:00:00"/>
    <s v="Ornaments"/>
    <s v="Male"/>
    <n v="22"/>
    <s v="New Jersey"/>
    <s v="No"/>
    <n v="32"/>
    <n v="32"/>
    <n v="1"/>
    <n v="32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8114"/>
    <s v="BF1548"/>
    <d v="2024-08-10T00:00:00"/>
    <d v="2024-08-10T00:00:00"/>
    <s v="Clothing"/>
    <s v="Female"/>
    <n v="23"/>
    <s v="Austin"/>
    <s v="No"/>
    <n v="65"/>
    <n v="65"/>
    <n v="3"/>
    <n v="19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4623"/>
    <s v="BF1544"/>
    <d v="2024-09-15T00:00:00"/>
    <d v="2024-09-15T00:00:00"/>
    <s v="Other"/>
    <s v="Male"/>
    <n v="29"/>
    <s v="New York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7060"/>
    <s v="BF1550"/>
    <d v="2024-07-30T00:00:00"/>
    <d v="2024-07-30T00:00:00"/>
    <s v="Clothing"/>
    <s v="Female"/>
    <n v="32"/>
    <s v="San Antonio"/>
    <s v="No"/>
    <n v="97"/>
    <n v="97"/>
    <n v="2"/>
    <n v="19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1107"/>
    <s v="BF1546"/>
    <d v="2024-04-23T00:00:00"/>
    <d v="2024-04-23T00:00:00"/>
    <s v="Clothing"/>
    <s v="Female"/>
    <n v="35"/>
    <s v="Austin"/>
    <s v="No"/>
    <n v="118"/>
    <n v="118"/>
    <n v="1"/>
    <n v="1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5922"/>
    <s v="BF1548"/>
    <d v="2024-10-22T00:00:00"/>
    <d v="2024-10-22T00:00:00"/>
    <s v="Clothing"/>
    <s v="Female"/>
    <n v="26"/>
    <s v="Sacrament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3810"/>
    <s v="BF1543"/>
    <d v="2024-05-28T00:00:00"/>
    <d v="2024-05-28T00:00:00"/>
    <s v="Clothing"/>
    <s v="Female"/>
    <n v="27"/>
    <s v="Las Vegas"/>
    <s v="No"/>
    <n v="100"/>
    <n v="100"/>
    <n v="5"/>
    <n v="5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0912"/>
    <s v="BF1549"/>
    <d v="2023-12-19T00:00:00"/>
    <d v="2023-12-19T00:00:00"/>
    <s v="Clothing"/>
    <s v="Male"/>
    <n v="34"/>
    <s v="Detroit"/>
    <s v="No"/>
    <n v="130"/>
    <n v="130"/>
    <n v="1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6388"/>
    <s v="BF1545"/>
    <d v="2024-07-23T00:00:00"/>
    <d v="2024-07-23T00:00:00"/>
    <s v="Other"/>
    <s v="Male"/>
    <n v="34"/>
    <s v="San Antonio"/>
    <s v="No"/>
    <n v="10"/>
    <n v="10"/>
    <n v="3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8091"/>
    <s v="BF1545"/>
    <d v="2024-08-30T00:00:00"/>
    <d v="2024-08-30T00:00:00"/>
    <s v="Other"/>
    <s v="Male"/>
    <n v="22"/>
    <s v="Detroit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4790"/>
    <s v="BF1551"/>
    <d v="2023-11-22T00:00:00"/>
    <d v="2023-11-22T00:00:00"/>
    <s v="Ornaments"/>
    <s v="Male"/>
    <n v="24"/>
    <s v="New York"/>
    <s v="No"/>
    <n v="15"/>
    <n v="15"/>
    <n v="2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7497"/>
    <s v="BF1548"/>
    <d v="2024-09-09T00:00:00"/>
    <d v="2024-09-09T00:00:00"/>
    <s v="Clothing"/>
    <s v="Male"/>
    <n v="35"/>
    <s v="Manchester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6313"/>
    <s v="BF1548"/>
    <d v="2024-05-26T00:00:00"/>
    <d v="2024-05-26T00:00:00"/>
    <s v="Clothing"/>
    <s v="Male"/>
    <n v="21"/>
    <s v="Dublin"/>
    <s v="Yes"/>
    <n v="65"/>
    <n v="105"/>
    <n v="1"/>
    <n v="10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8935"/>
    <s v="BF1550"/>
    <d v="2024-08-10T00:00:00"/>
    <d v="2024-08-10T00:00:00"/>
    <s v="Clothing"/>
    <s v="Male"/>
    <n v="18"/>
    <s v="San Francisco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3528"/>
    <s v="BF1551"/>
    <d v="2024-01-28T00:00:00"/>
    <d v="2024-01-28T00:00:00"/>
    <s v="Ornaments"/>
    <s v="Male"/>
    <n v="31"/>
    <s v="Miami"/>
    <s v="No"/>
    <n v="15"/>
    <n v="15"/>
    <n v="2"/>
    <n v="3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1913"/>
    <s v="BF1548"/>
    <d v="2024-05-23T00:00:00"/>
    <d v="2024-05-23T00:00:00"/>
    <s v="Clothing"/>
    <s v="Male"/>
    <n v="19"/>
    <s v="Dublin"/>
    <s v="Yes"/>
    <n v="65"/>
    <n v="105"/>
    <n v="1"/>
    <n v="10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3251"/>
    <s v="BF1551"/>
    <d v="2024-05-22T00:00:00"/>
    <d v="2024-05-22T00:00:00"/>
    <s v="Ornaments"/>
    <s v="Male"/>
    <n v="19"/>
    <s v="New Jersey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2665"/>
    <s v="BF1547"/>
    <d v="2024-02-07T00:00:00"/>
    <d v="2024-02-07T00:00:00"/>
    <s v="Ornaments"/>
    <s v="Male"/>
    <n v="19"/>
    <s v="Glasgow"/>
    <s v="Yes"/>
    <n v="32"/>
    <n v="72"/>
    <n v="3"/>
    <n v="216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4647"/>
    <s v="BF1547"/>
    <d v="2024-03-17T00:00:00"/>
    <d v="2024-03-17T00:00:00"/>
    <s v="Ornaments"/>
    <s v="Male"/>
    <n v="33"/>
    <s v="San Antonio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1408"/>
    <s v="BF1551"/>
    <d v="2024-07-27T00:00:00"/>
    <d v="2024-07-27T00:00:00"/>
    <s v="Ornaments"/>
    <s v="Male"/>
    <n v="18"/>
    <s v="New Jersey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8151"/>
    <s v="BF1548"/>
    <d v="2024-02-13T00:00:00"/>
    <d v="2024-02-13T00:00:00"/>
    <s v="Clothing"/>
    <s v="Female"/>
    <n v="19"/>
    <s v="Las Vegas"/>
    <s v="No"/>
    <n v="65"/>
    <n v="65"/>
    <n v="4"/>
    <n v="2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2664"/>
    <s v="BF1547"/>
    <d v="2024-09-26T00:00:00"/>
    <d v="2024-09-26T00:00:00"/>
    <s v="Ornaments"/>
    <s v="Female"/>
    <n v="25"/>
    <s v="Las Vegas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6263"/>
    <s v="BF1548"/>
    <d v="2024-05-17T00:00:00"/>
    <d v="2024-05-17T00:00:00"/>
    <s v="Clothing"/>
    <s v="Female"/>
    <n v="34"/>
    <s v="Pittsburgh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8327"/>
    <s v="BF1551"/>
    <d v="2024-05-29T00:00:00"/>
    <d v="2024-05-29T00:00:00"/>
    <s v="Ornaments"/>
    <s v="Male"/>
    <n v="26"/>
    <s v="Pittsburgh"/>
    <s v="No"/>
    <n v="15"/>
    <n v="15"/>
    <n v="4"/>
    <n v="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9490"/>
    <s v="BF1553"/>
    <d v="2023-12-30T00:00:00"/>
    <d v="2023-12-30T00:00:00"/>
    <s v="Ornaments"/>
    <s v="Female"/>
    <n v="18"/>
    <s v="San Antonio"/>
    <s v="No"/>
    <n v="5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0496"/>
    <s v="BF1547"/>
    <d v="2024-01-22T00:00:00"/>
    <d v="2024-01-22T00:00:00"/>
    <s v="Ornaments"/>
    <s v="Male"/>
    <n v="31"/>
    <s v="Las Vegas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0450"/>
    <s v="BF1548"/>
    <d v="2023-12-26T00:00:00"/>
    <d v="2023-12-26T00:00:00"/>
    <s v="Clothing"/>
    <s v="Male"/>
    <n v="20"/>
    <s v="Dublin"/>
    <s v="Yes"/>
    <n v="65"/>
    <n v="105"/>
    <n v="1"/>
    <n v="10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4477"/>
    <s v="BF1554"/>
    <d v="2023-12-16T00:00:00"/>
    <d v="2023-12-16T00:00:00"/>
    <s v="Ornaments"/>
    <s v="Male"/>
    <n v="33"/>
    <s v="Cardiff"/>
    <s v="Yes"/>
    <n v="20"/>
    <n v="60"/>
    <n v="2"/>
    <n v="1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4298"/>
    <s v="BF1544"/>
    <d v="2024-03-05T00:00:00"/>
    <d v="2024-03-05T00:00:00"/>
    <s v="Other"/>
    <s v="Male"/>
    <n v="22"/>
    <s v="Las Vegas"/>
    <s v="No"/>
    <n v="9"/>
    <n v="9"/>
    <n v="2"/>
    <n v="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7444"/>
    <s v="BF1547"/>
    <d v="2024-02-20T00:00:00"/>
    <d v="2024-02-20T00:00:00"/>
    <s v="Ornaments"/>
    <s v="Male"/>
    <n v="27"/>
    <s v="Sacramento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5119"/>
    <s v="BF1551"/>
    <d v="2024-09-29T00:00:00"/>
    <d v="2024-09-29T00:00:00"/>
    <s v="Ornaments"/>
    <s v="Male"/>
    <n v="22"/>
    <s v="Portland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4236"/>
    <s v="BF1543"/>
    <d v="2024-08-26T00:00:00"/>
    <d v="2024-08-26T00:00:00"/>
    <s v="Clothing"/>
    <s v="Male"/>
    <n v="32"/>
    <s v="Sacramento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0384"/>
    <s v="BF1549"/>
    <d v="2024-05-20T00:00:00"/>
    <d v="2024-05-20T00:00:00"/>
    <s v="Clothing"/>
    <s v="Female"/>
    <n v="29"/>
    <s v="Memphis"/>
    <s v="No"/>
    <n v="130"/>
    <n v="130"/>
    <n v="3"/>
    <n v="3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2766"/>
    <s v="BF1547"/>
    <d v="2024-02-18T00:00:00"/>
    <d v="2024-02-18T00:00:00"/>
    <s v="Ornaments"/>
    <s v="Male"/>
    <n v="32"/>
    <s v="San Francisco"/>
    <s v="No"/>
    <n v="32"/>
    <n v="32"/>
    <n v="1"/>
    <n v="32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6360"/>
    <s v="BF1548"/>
    <d v="2024-05-10T00:00:00"/>
    <d v="2024-05-10T00:00:00"/>
    <s v="Clothing"/>
    <s v="Male"/>
    <n v="30"/>
    <s v="Memphis"/>
    <s v="No"/>
    <n v="65"/>
    <n v="65"/>
    <n v="2"/>
    <n v="13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0973"/>
    <s v="BF1551"/>
    <d v="2024-02-15T00:00:00"/>
    <d v="2024-02-15T00:00:00"/>
    <s v="Ornaments"/>
    <s v="Male"/>
    <n v="33"/>
    <s v="Miami"/>
    <s v="No"/>
    <n v="15"/>
    <n v="15"/>
    <n v="4"/>
    <n v="6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3803"/>
    <s v="BF1555"/>
    <d v="2024-02-21T00:00:00"/>
    <d v="2024-02-21T00:00:00"/>
    <s v="Other"/>
    <s v="Female"/>
    <n v="29"/>
    <s v="New Jersey"/>
    <s v="No"/>
    <n v="23"/>
    <n v="23"/>
    <n v="1"/>
    <n v="23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6868"/>
    <s v="BF1548"/>
    <d v="2024-06-23T00:00:00"/>
    <d v="2024-06-23T00:00:00"/>
    <s v="Clothing"/>
    <s v="Male"/>
    <n v="29"/>
    <s v="Las Vegas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3041"/>
    <s v="BF1543"/>
    <d v="2024-06-28T00:00:00"/>
    <d v="2024-06-28T00:00:00"/>
    <s v="Clothing"/>
    <s v="Male"/>
    <n v="28"/>
    <s v="Las Vegas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6964"/>
    <s v="BF1554"/>
    <d v="2024-05-23T00:00:00"/>
    <d v="2024-05-23T00:00:00"/>
    <s v="Ornaments"/>
    <s v="Male"/>
    <n v="20"/>
    <s v="Montreal"/>
    <s v="Yes"/>
    <n v="20"/>
    <n v="45"/>
    <n v="3"/>
    <n v="13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4104"/>
    <s v="BF1546"/>
    <d v="2024-08-08T00:00:00"/>
    <d v="2024-08-08T00:00:00"/>
    <s v="Clothing"/>
    <s v="Male"/>
    <n v="30"/>
    <s v="Dublin"/>
    <s v="Yes"/>
    <n v="118"/>
    <n v="158"/>
    <n v="1"/>
    <n v="15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7064"/>
    <s v="BF1551"/>
    <d v="2024-04-17T00:00:00"/>
    <d v="2024-04-17T00:00:00"/>
    <s v="Ornaments"/>
    <s v="Male"/>
    <n v="33"/>
    <s v="Glasgow"/>
    <s v="Yes"/>
    <n v="15"/>
    <n v="55"/>
    <n v="1"/>
    <n v="5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7354"/>
    <s v="BF1543"/>
    <d v="2024-04-08T00:00:00"/>
    <d v="2024-04-08T00:00:00"/>
    <s v="Clothing"/>
    <s v="Male"/>
    <n v="24"/>
    <s v="New York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2321"/>
    <s v="BF1551"/>
    <d v="2024-02-15T00:00:00"/>
    <d v="2024-02-15T00:00:00"/>
    <s v="Ornaments"/>
    <s v="Male"/>
    <n v="20"/>
    <s v="New Jersey"/>
    <s v="No"/>
    <n v="15"/>
    <n v="15"/>
    <n v="3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1781"/>
    <s v="BF1552"/>
    <d v="2024-09-19T00:00:00"/>
    <d v="2024-09-19T00:00:00"/>
    <s v="Ornaments"/>
    <s v="Male"/>
    <n v="28"/>
    <s v="Detroit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6312"/>
    <s v="BF1551"/>
    <d v="2024-01-12T00:00:00"/>
    <d v="2024-01-12T00:00:00"/>
    <s v="Ornaments"/>
    <s v="Male"/>
    <n v="34"/>
    <s v="Cardiff"/>
    <s v="Yes"/>
    <n v="15"/>
    <n v="55"/>
    <n v="1"/>
    <n v="5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1233"/>
    <s v="BF1550"/>
    <d v="2023-12-26T00:00:00"/>
    <d v="2023-12-26T00:00:00"/>
    <s v="Clothing"/>
    <s v="Male"/>
    <n v="20"/>
    <s v="Paris"/>
    <s v="Yes"/>
    <n v="97"/>
    <n v="147"/>
    <n v="1"/>
    <n v="14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2468"/>
    <s v="BF1551"/>
    <d v="2024-04-12T00:00:00"/>
    <d v="2024-04-12T00:00:00"/>
    <s v="Ornaments"/>
    <s v="Male"/>
    <n v="35"/>
    <s v="Memphis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3140"/>
    <s v="BF1551"/>
    <d v="2024-06-12T00:00:00"/>
    <d v="2024-06-12T00:00:00"/>
    <s v="Ornaments"/>
    <s v="Male"/>
    <n v="21"/>
    <s v="Memphis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3397"/>
    <s v="BF1544"/>
    <d v="2024-01-01T00:00:00"/>
    <d v="2024-01-01T00:00:00"/>
    <s v="Other"/>
    <s v="Female"/>
    <n v="35"/>
    <s v="San Francisco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0706"/>
    <s v="BF1552"/>
    <d v="2024-04-11T00:00:00"/>
    <d v="2024-04-11T00:00:00"/>
    <s v="Ornaments"/>
    <s v="Male"/>
    <n v="34"/>
    <s v="Cleveland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8227"/>
    <s v="BF1548"/>
    <d v="2024-01-08T00:00:00"/>
    <d v="2024-01-08T00:00:00"/>
    <s v="Clothing"/>
    <s v="Male"/>
    <n v="33"/>
    <s v="Sacramento"/>
    <s v="No"/>
    <n v="65"/>
    <n v="65"/>
    <n v="2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0715"/>
    <s v="BF1545"/>
    <d v="2024-02-21T00:00:00"/>
    <d v="2024-02-21T00:00:00"/>
    <s v="Other"/>
    <s v="Male"/>
    <n v="24"/>
    <s v="Memphis"/>
    <s v="No"/>
    <n v="10"/>
    <n v="10"/>
    <n v="2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3461"/>
    <s v="BF1548"/>
    <d v="2024-07-08T00:00:00"/>
    <d v="2024-07-08T00:00:00"/>
    <s v="Clothing"/>
    <s v="Male"/>
    <n v="24"/>
    <s v="Memphis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9425"/>
    <s v="BF1544"/>
    <d v="2024-10-11T00:00:00"/>
    <d v="2024-10-11T00:00:00"/>
    <s v="Other"/>
    <s v="Male"/>
    <n v="35"/>
    <s v="Portland"/>
    <s v="No"/>
    <n v="9"/>
    <n v="9"/>
    <n v="3"/>
    <n v="2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4928"/>
    <s v="BF1552"/>
    <d v="2024-02-26T00:00:00"/>
    <d v="2024-02-26T00:00:00"/>
    <s v="Ornaments"/>
    <s v="Male"/>
    <n v="33"/>
    <s v="San Francisco"/>
    <s v="No"/>
    <n v="45"/>
    <n v="45"/>
    <n v="2"/>
    <n v="9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8630"/>
    <s v="BF1547"/>
    <d v="2024-05-01T00:00:00"/>
    <d v="2024-05-01T00:00:00"/>
    <s v="Ornaments"/>
    <s v="Male"/>
    <n v="18"/>
    <s v="Miami"/>
    <s v="No"/>
    <n v="32"/>
    <n v="32"/>
    <n v="1"/>
    <n v="32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8693"/>
    <s v="BF1544"/>
    <d v="2024-10-09T00:00:00"/>
    <d v="2024-10-09T00:00:00"/>
    <s v="Other"/>
    <s v="Male"/>
    <n v="18"/>
    <s v="New Jersey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0039"/>
    <s v="BF1551"/>
    <d v="2023-12-28T00:00:00"/>
    <d v="2023-12-28T00:00:00"/>
    <s v="Ornaments"/>
    <s v="Male"/>
    <n v="29"/>
    <s v="Mumbai"/>
    <s v="Yes"/>
    <n v="15"/>
    <n v="85"/>
    <n v="4"/>
    <n v="34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0184"/>
    <s v="BF1552"/>
    <d v="2024-10-07T00:00:00"/>
    <d v="2024-10-07T00:00:00"/>
    <s v="Ornaments"/>
    <s v="Male"/>
    <n v="19"/>
    <s v="Pittsburgh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1702"/>
    <s v="BF1550"/>
    <d v="2024-09-25T00:00:00"/>
    <d v="2024-09-25T00:00:00"/>
    <s v="Clothing"/>
    <s v="Male"/>
    <n v="30"/>
    <s v="Cleveland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9438"/>
    <s v="BF1548"/>
    <d v="2024-03-20T00:00:00"/>
    <d v="2024-03-20T00:00:00"/>
    <s v="Clothing"/>
    <s v="Male"/>
    <n v="18"/>
    <s v="San Antonio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6510"/>
    <s v="BF1545"/>
    <d v="2024-06-06T00:00:00"/>
    <d v="2024-06-06T00:00:00"/>
    <s v="Other"/>
    <s v="Male"/>
    <n v="27"/>
    <s v="Portland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2678"/>
    <s v="BF1550"/>
    <d v="2024-04-14T00:00:00"/>
    <d v="2024-04-14T00:00:00"/>
    <s v="Clothing"/>
    <s v="Male"/>
    <n v="23"/>
    <s v="New Jersey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4686"/>
    <s v="BF1550"/>
    <d v="2024-10-24T00:00:00"/>
    <d v="2024-10-24T00:00:00"/>
    <s v="Clothing"/>
    <s v="Male"/>
    <n v="34"/>
    <s v="San Francisco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7239"/>
    <s v="BF1548"/>
    <d v="2024-08-30T00:00:00"/>
    <d v="2024-08-30T00:00:00"/>
    <s v="Clothing"/>
    <s v="Female"/>
    <n v="19"/>
    <s v="Montreal"/>
    <s v="Yes"/>
    <n v="65"/>
    <n v="90"/>
    <n v="1"/>
    <n v="9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3616"/>
    <s v="BF1552"/>
    <d v="2024-05-15T00:00:00"/>
    <d v="2024-05-15T00:00:00"/>
    <s v="Ornaments"/>
    <s v="Male"/>
    <n v="34"/>
    <s v="Manchester"/>
    <s v="Yes"/>
    <n v="45"/>
    <n v="85"/>
    <n v="1"/>
    <n v="8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3418"/>
    <s v="BF1544"/>
    <d v="2023-12-12T00:00:00"/>
    <d v="2023-12-12T00:00:00"/>
    <s v="Other"/>
    <s v="Male"/>
    <n v="29"/>
    <s v="New York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0670"/>
    <s v="BF1548"/>
    <d v="2024-06-29T00:00:00"/>
    <d v="2024-06-29T00:00:00"/>
    <s v="Clothing"/>
    <s v="Male"/>
    <n v="29"/>
    <s v="New Delhi"/>
    <s v="Yes"/>
    <n v="65"/>
    <n v="135"/>
    <n v="4"/>
    <n v="54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4788"/>
    <s v="BF1552"/>
    <d v="2024-04-10T00:00:00"/>
    <d v="2024-04-10T00:00:00"/>
    <s v="Ornaments"/>
    <s v="Female"/>
    <n v="24"/>
    <s v="Montreal"/>
    <s v="Yes"/>
    <n v="45"/>
    <n v="70"/>
    <n v="2"/>
    <n v="1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9153"/>
    <s v="BF1548"/>
    <d v="2024-07-08T00:00:00"/>
    <d v="2024-07-08T00:00:00"/>
    <s v="Clothing"/>
    <s v="Male"/>
    <n v="23"/>
    <s v="Miami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5130"/>
    <s v="BF1548"/>
    <d v="2024-08-11T00:00:00"/>
    <d v="2024-08-11T00:00:00"/>
    <s v="Clothing"/>
    <s v="Female"/>
    <n v="29"/>
    <s v="New Jersey"/>
    <s v="No"/>
    <n v="65"/>
    <n v="65"/>
    <n v="3"/>
    <n v="19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8156"/>
    <s v="BF1548"/>
    <d v="2024-02-05T00:00:00"/>
    <d v="2024-02-05T00:00:00"/>
    <s v="Clothing"/>
    <s v="Male"/>
    <n v="25"/>
    <s v="Austin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9554"/>
    <s v="BF1548"/>
    <d v="2024-10-23T00:00:00"/>
    <d v="2024-10-23T00:00:00"/>
    <s v="Clothing"/>
    <s v="Female"/>
    <n v="21"/>
    <s v="San Antonio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0673"/>
    <s v="BF1544"/>
    <d v="2024-07-15T00:00:00"/>
    <d v="2024-07-15T00:00:00"/>
    <s v="Other"/>
    <s v="Female"/>
    <n v="20"/>
    <s v="Glasgow"/>
    <s v="Yes"/>
    <n v="9"/>
    <n v="49"/>
    <n v="2"/>
    <n v="9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8225"/>
    <s v="BF1543"/>
    <d v="2024-07-18T00:00:00"/>
    <d v="2024-07-18T00:00:00"/>
    <s v="Clothing"/>
    <s v="Male"/>
    <n v="34"/>
    <s v="Pittsburgh"/>
    <s v="No"/>
    <n v="100"/>
    <n v="100"/>
    <n v="2"/>
    <n v="2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6779"/>
    <s v="BF1550"/>
    <d v="2024-03-13T00:00:00"/>
    <d v="2024-03-13T00:00:00"/>
    <s v="Clothing"/>
    <s v="Male"/>
    <n v="29"/>
    <s v="Las Vegas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4792"/>
    <s v="BF1548"/>
    <d v="2024-08-03T00:00:00"/>
    <d v="2024-08-03T00:00:00"/>
    <s v="Clothing"/>
    <s v="Female"/>
    <n v="30"/>
    <s v="Cleveland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3359"/>
    <s v="BF1545"/>
    <d v="2024-01-12T00:00:00"/>
    <d v="2024-01-12T00:00:00"/>
    <s v="Other"/>
    <s v="Male"/>
    <n v="21"/>
    <s v="Portland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9062"/>
    <s v="BF1553"/>
    <d v="2024-05-31T00:00:00"/>
    <d v="2024-05-31T00:00:00"/>
    <s v="Ornaments"/>
    <s v="Male"/>
    <n v="32"/>
    <s v="San Antonio"/>
    <s v="No"/>
    <n v="50"/>
    <n v="50"/>
    <n v="1"/>
    <n v="5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9269"/>
    <s v="BF1553"/>
    <d v="2023-11-19T00:00:00"/>
    <d v="2023-11-19T00:00:00"/>
    <s v="Ornaments"/>
    <s v="Male"/>
    <n v="26"/>
    <s v="New Delhi"/>
    <s v="Yes"/>
    <n v="50"/>
    <n v="120"/>
    <n v="4"/>
    <n v="48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2924"/>
    <s v="BF1554"/>
    <d v="2024-10-06T00:00:00"/>
    <d v="2024-10-06T00:00:00"/>
    <s v="Ornaments"/>
    <s v="Male"/>
    <n v="33"/>
    <s v="Memphis"/>
    <s v="No"/>
    <n v="20"/>
    <n v="20"/>
    <n v="2"/>
    <n v="4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6861"/>
    <s v="BF1551"/>
    <d v="2024-05-02T00:00:00"/>
    <d v="2024-05-02T00:00:00"/>
    <s v="Ornaments"/>
    <s v="Male"/>
    <n v="21"/>
    <s v="Mumbai"/>
    <s v="Yes"/>
    <n v="15"/>
    <n v="85"/>
    <n v="4"/>
    <n v="3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1139"/>
    <s v="BF1554"/>
    <d v="2024-06-12T00:00:00"/>
    <d v="2024-06-12T00:00:00"/>
    <s v="Ornaments"/>
    <s v="Male"/>
    <n v="18"/>
    <s v="Portland"/>
    <s v="No"/>
    <n v="20"/>
    <n v="20"/>
    <n v="3"/>
    <n v="6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1811"/>
    <s v="BF1543"/>
    <d v="2024-02-06T00:00:00"/>
    <d v="2024-02-06T00:00:00"/>
    <s v="Clothing"/>
    <s v="Female"/>
    <n v="18"/>
    <s v="Austin"/>
    <s v="No"/>
    <n v="100"/>
    <n v="100"/>
    <n v="1"/>
    <n v="1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4334"/>
    <s v="BF1551"/>
    <d v="2024-07-05T00:00:00"/>
    <d v="2024-07-05T00:00:00"/>
    <s v="Ornaments"/>
    <s v="Female"/>
    <n v="28"/>
    <s v="Austin"/>
    <s v="No"/>
    <n v="15"/>
    <n v="15"/>
    <n v="5"/>
    <n v="7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7222"/>
    <s v="BF1545"/>
    <d v="2024-07-12T00:00:00"/>
    <d v="2024-07-12T00:00:00"/>
    <s v="Other"/>
    <s v="Male"/>
    <n v="20"/>
    <s v="San Francisco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5824"/>
    <s v="BF1552"/>
    <d v="2024-10-10T00:00:00"/>
    <d v="2024-10-10T00:00:00"/>
    <s v="Ornaments"/>
    <s v="Male"/>
    <n v="21"/>
    <s v="New Jersey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2233"/>
    <s v="BF1543"/>
    <d v="2024-08-19T00:00:00"/>
    <d v="2024-08-19T00:00:00"/>
    <s v="Clothing"/>
    <s v="Male"/>
    <n v="34"/>
    <s v="San Francisco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9741"/>
    <s v="BF1548"/>
    <d v="2023-12-24T00:00:00"/>
    <d v="2023-12-24T00:00:00"/>
    <s v="Clothing"/>
    <s v="Male"/>
    <n v="28"/>
    <s v="Austin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6682"/>
    <s v="BF1543"/>
    <d v="2024-07-29T00:00:00"/>
    <d v="2024-07-29T00:00:00"/>
    <s v="Clothing"/>
    <s v="Male"/>
    <n v="29"/>
    <s v="Cleveland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9904"/>
    <s v="BF1551"/>
    <d v="2024-06-25T00:00:00"/>
    <d v="2024-06-25T00:00:00"/>
    <s v="Ornaments"/>
    <s v="Female"/>
    <n v="23"/>
    <s v="New Jersey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8126"/>
    <s v="BF1548"/>
    <d v="2024-05-09T00:00:00"/>
    <d v="2024-05-09T00:00:00"/>
    <s v="Clothing"/>
    <s v="Male"/>
    <n v="19"/>
    <s v="Sacramento"/>
    <s v="No"/>
    <n v="65"/>
    <n v="65"/>
    <n v="3"/>
    <n v="19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6882"/>
    <s v="BF1551"/>
    <d v="2024-04-09T00:00:00"/>
    <d v="2024-04-09T00:00:00"/>
    <s v="Ornaments"/>
    <s v="Male"/>
    <n v="25"/>
    <s v="San Francisco"/>
    <s v="No"/>
    <n v="15"/>
    <n v="15"/>
    <n v="5"/>
    <n v="7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8112"/>
    <s v="BF1553"/>
    <d v="2024-05-24T00:00:00"/>
    <d v="2024-05-24T00:00:00"/>
    <s v="Ornaments"/>
    <s v="Female"/>
    <n v="32"/>
    <s v="New Delhi"/>
    <s v="Yes"/>
    <n v="50"/>
    <n v="120"/>
    <n v="1"/>
    <n v="1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0373"/>
    <s v="BF1550"/>
    <d v="2024-08-22T00:00:00"/>
    <d v="2024-08-22T00:00:00"/>
    <s v="Clothing"/>
    <s v="Female"/>
    <n v="31"/>
    <s v="Mumbai"/>
    <s v="Yes"/>
    <n v="97"/>
    <n v="167"/>
    <n v="1"/>
    <n v="16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4452"/>
    <s v="BF1551"/>
    <d v="2024-01-02T00:00:00"/>
    <d v="2024-01-02T00:00:00"/>
    <s v="Ornaments"/>
    <s v="Female"/>
    <n v="32"/>
    <s v="London"/>
    <s v="Yes"/>
    <n v="15"/>
    <n v="55"/>
    <n v="4"/>
    <n v="22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1379"/>
    <s v="BF1554"/>
    <d v="2024-01-30T00:00:00"/>
    <d v="2024-01-30T00:00:00"/>
    <s v="Ornaments"/>
    <s v="Male"/>
    <n v="19"/>
    <s v="Pittsburgh"/>
    <s v="No"/>
    <n v="20"/>
    <n v="20"/>
    <n v="3"/>
    <n v="6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6031"/>
    <s v="BF1549"/>
    <d v="2024-09-18T00:00:00"/>
    <d v="2024-09-18T00:00:00"/>
    <s v="Clothing"/>
    <s v="Female"/>
    <n v="29"/>
    <s v="Dublin"/>
    <s v="Yes"/>
    <n v="130"/>
    <n v="170"/>
    <n v="3"/>
    <n v="5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4411"/>
    <s v="BF1549"/>
    <d v="2024-02-20T00:00:00"/>
    <d v="2024-02-20T00:00:00"/>
    <s v="Clothing"/>
    <s v="Female"/>
    <n v="29"/>
    <s v="Montreal"/>
    <s v="Yes"/>
    <n v="130"/>
    <n v="155"/>
    <n v="1"/>
    <n v="15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7896"/>
    <s v="BF1554"/>
    <d v="2023-12-18T00:00:00"/>
    <d v="2023-12-18T00:00:00"/>
    <s v="Ornaments"/>
    <s v="Male"/>
    <n v="24"/>
    <s v="San Antonio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9703"/>
    <s v="BF1544"/>
    <d v="2024-04-20T00:00:00"/>
    <d v="2024-04-20T00:00:00"/>
    <s v="Other"/>
    <s v="Male"/>
    <n v="18"/>
    <s v="New Jersey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8143"/>
    <s v="BF1545"/>
    <d v="2024-06-06T00:00:00"/>
    <d v="2024-06-06T00:00:00"/>
    <s v="Other"/>
    <s v="Male"/>
    <n v="33"/>
    <s v="Paris"/>
    <s v="Yes"/>
    <n v="10"/>
    <n v="60"/>
    <n v="4"/>
    <n v="2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5327"/>
    <s v="BF1550"/>
    <d v="2023-12-29T00:00:00"/>
    <d v="2023-12-29T00:00:00"/>
    <s v="Clothing"/>
    <s v="Male"/>
    <n v="34"/>
    <s v="Cleveland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1886"/>
    <s v="BF1551"/>
    <d v="2024-01-12T00:00:00"/>
    <d v="2024-01-12T00:00:00"/>
    <s v="Ornaments"/>
    <s v="Female"/>
    <n v="29"/>
    <s v="San Francisco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8298"/>
    <s v="BF1554"/>
    <d v="2024-10-02T00:00:00"/>
    <d v="2024-10-02T00:00:00"/>
    <s v="Ornaments"/>
    <s v="Female"/>
    <n v="35"/>
    <s v="Portland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4292"/>
    <s v="BF1550"/>
    <d v="2024-09-23T00:00:00"/>
    <d v="2024-09-23T00:00:00"/>
    <s v="Clothing"/>
    <s v="Male"/>
    <n v="21"/>
    <s v="San Francisco"/>
    <s v="No"/>
    <n v="97"/>
    <n v="97"/>
    <n v="5"/>
    <n v="48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8050"/>
    <s v="BF1543"/>
    <d v="2024-02-15T00:00:00"/>
    <d v="2024-02-15T00:00:00"/>
    <s v="Clothing"/>
    <s v="Female"/>
    <n v="27"/>
    <s v="Glasgow"/>
    <s v="Yes"/>
    <n v="100"/>
    <n v="140"/>
    <n v="1"/>
    <n v="14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1032"/>
    <s v="BF1545"/>
    <d v="2024-05-18T00:00:00"/>
    <d v="2024-05-18T00:00:00"/>
    <s v="Other"/>
    <s v="Female"/>
    <n v="19"/>
    <s v="San Antonio"/>
    <s v="No"/>
    <n v="10"/>
    <n v="10"/>
    <n v="2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2686"/>
    <s v="BF1544"/>
    <d v="2023-11-15T00:00:00"/>
    <d v="2023-11-15T00:00:00"/>
    <s v="Other"/>
    <s v="Male"/>
    <n v="23"/>
    <s v="Dublin"/>
    <s v="Yes"/>
    <n v="9"/>
    <n v="49"/>
    <n v="4"/>
    <n v="196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8716"/>
    <s v="BF1548"/>
    <d v="2024-01-18T00:00:00"/>
    <d v="2024-01-18T00:00:00"/>
    <s v="Clothing"/>
    <s v="Male"/>
    <n v="27"/>
    <s v="London"/>
    <s v="Yes"/>
    <n v="65"/>
    <n v="105"/>
    <n v="1"/>
    <n v="10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6075"/>
    <s v="BF1550"/>
    <d v="2023-11-14T00:00:00"/>
    <d v="2023-11-14T00:00:00"/>
    <s v="Clothing"/>
    <s v="Male"/>
    <n v="23"/>
    <s v="San Francisco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8620"/>
    <s v="BF1543"/>
    <d v="2024-10-13T00:00:00"/>
    <d v="2024-10-13T00:00:00"/>
    <s v="Clothing"/>
    <s v="Male"/>
    <n v="33"/>
    <s v="San Francisco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2485"/>
    <s v="BF1554"/>
    <d v="2024-02-20T00:00:00"/>
    <d v="2024-02-20T00:00:00"/>
    <s v="Ornaments"/>
    <s v="Male"/>
    <n v="19"/>
    <s v="Detroit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0000"/>
    <s v="BF1549"/>
    <d v="2024-04-30T00:00:00"/>
    <d v="2024-04-30T00:00:00"/>
    <s v="Clothing"/>
    <s v="Male"/>
    <n v="34"/>
    <s v="Sacramento"/>
    <s v="No"/>
    <n v="130"/>
    <n v="130"/>
    <n v="4"/>
    <n v="52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4740"/>
    <s v="BF1543"/>
    <d v="2024-01-23T00:00:00"/>
    <d v="2024-01-23T00:00:00"/>
    <s v="Clothing"/>
    <s v="Male"/>
    <n v="30"/>
    <s v="San Francisco"/>
    <s v="No"/>
    <n v="100"/>
    <n v="100"/>
    <n v="5"/>
    <n v="5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2663"/>
    <s v="BF1545"/>
    <d v="2024-09-08T00:00:00"/>
    <d v="2024-09-08T00:00:00"/>
    <s v="Other"/>
    <s v="Male"/>
    <n v="32"/>
    <s v="Detroit"/>
    <s v="No"/>
    <n v="10"/>
    <n v="10"/>
    <n v="4"/>
    <n v="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6029"/>
    <s v="BF1550"/>
    <d v="2024-10-14T00:00:00"/>
    <d v="2024-10-14T00:00:00"/>
    <s v="Clothing"/>
    <s v="Male"/>
    <n v="34"/>
    <s v="Glasgow"/>
    <s v="Yes"/>
    <n v="97"/>
    <n v="137"/>
    <n v="1"/>
    <n v="13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8651"/>
    <s v="BF1551"/>
    <d v="2024-04-04T00:00:00"/>
    <d v="2024-04-04T00:00:00"/>
    <s v="Ornaments"/>
    <s v="Female"/>
    <n v="21"/>
    <s v="Montreal"/>
    <s v="Yes"/>
    <n v="15"/>
    <n v="40"/>
    <n v="4"/>
    <n v="1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3758"/>
    <s v="BF1551"/>
    <d v="2024-07-17T00:00:00"/>
    <d v="2024-07-17T00:00:00"/>
    <s v="Ornaments"/>
    <s v="Female"/>
    <n v="22"/>
    <s v="Liverpool"/>
    <s v="Yes"/>
    <n v="15"/>
    <n v="55"/>
    <n v="1"/>
    <n v="5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7823"/>
    <s v="BF1550"/>
    <d v="2024-11-01T00:00:00"/>
    <d v="2024-11-01T00:00:00"/>
    <s v="Clothing"/>
    <s v="Male"/>
    <n v="18"/>
    <s v="San Antonio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26991"/>
    <s v="BF1555"/>
    <d v="2024-10-11T00:00:00"/>
    <d v="2024-10-11T00:00:00"/>
    <s v="Other"/>
    <s v="Male"/>
    <n v="23"/>
    <s v="Sydney"/>
    <s v="Yes"/>
    <n v="23"/>
    <n v="123"/>
    <n v="4"/>
    <n v="492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5677"/>
    <s v="BF1548"/>
    <d v="2024-08-05T00:00:00"/>
    <d v="2024-08-05T00:00:00"/>
    <s v="Clothing"/>
    <s v="Male"/>
    <n v="29"/>
    <s v="San Antoni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0768"/>
    <s v="BF1544"/>
    <d v="2024-09-10T00:00:00"/>
    <d v="2024-09-10T00:00:00"/>
    <s v="Other"/>
    <s v="Male"/>
    <n v="21"/>
    <s v="Memphis"/>
    <s v="No"/>
    <n v="9"/>
    <n v="9"/>
    <n v="1"/>
    <n v="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0207"/>
    <s v="BF1544"/>
    <d v="2024-11-04T00:00:00"/>
    <d v="2024-11-04T00:00:00"/>
    <s v="Other"/>
    <s v="Male"/>
    <n v="33"/>
    <s v="Toronto"/>
    <s v="Yes"/>
    <n v="9"/>
    <n v="34"/>
    <n v="1"/>
    <n v="3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84435"/>
    <s v="BF1548"/>
    <d v="2024-01-31T00:00:00"/>
    <d v="2024-01-31T00:00:00"/>
    <s v="Clothing"/>
    <s v="Male"/>
    <n v="34"/>
    <s v="New Jersey"/>
    <s v="No"/>
    <n v="65"/>
    <n v="65"/>
    <n v="4"/>
    <n v="26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2327"/>
    <s v="BF1548"/>
    <d v="2024-04-21T00:00:00"/>
    <d v="2024-04-21T00:00:00"/>
    <s v="Clothing"/>
    <s v="Male"/>
    <n v="28"/>
    <s v="Cleveland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7888"/>
    <s v="BF1544"/>
    <d v="2023-12-02T00:00:00"/>
    <d v="2023-12-02T00:00:00"/>
    <s v="Other"/>
    <s v="Male"/>
    <n v="23"/>
    <s v="Las Vegas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0867"/>
    <s v="BF1548"/>
    <d v="2023-12-24T00:00:00"/>
    <d v="2023-12-24T00:00:00"/>
    <s v="Clothing"/>
    <s v="Male"/>
    <n v="23"/>
    <s v="Manchester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6970"/>
    <s v="BF1548"/>
    <d v="2024-08-03T00:00:00"/>
    <d v="2024-08-03T00:00:00"/>
    <s v="Clothing"/>
    <s v="Male"/>
    <n v="29"/>
    <s v="Liverpool"/>
    <s v="Yes"/>
    <n v="65"/>
    <n v="105"/>
    <n v="2"/>
    <n v="2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3515"/>
    <s v="BF1548"/>
    <d v="2023-11-07T00:00:00"/>
    <d v="2023-11-07T00:00:00"/>
    <s v="Clothing"/>
    <s v="Male"/>
    <n v="23"/>
    <s v="Sydney"/>
    <s v="Yes"/>
    <n v="65"/>
    <n v="165"/>
    <n v="1"/>
    <n v="1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0623"/>
    <s v="BF1552"/>
    <d v="2024-10-29T00:00:00"/>
    <d v="2024-10-29T00:00:00"/>
    <s v="Ornaments"/>
    <s v="Male"/>
    <n v="23"/>
    <s v="Sydney"/>
    <s v="Yes"/>
    <n v="45"/>
    <n v="145"/>
    <n v="2"/>
    <n v="2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3658"/>
    <s v="BF1554"/>
    <d v="2024-08-09T00:00:00"/>
    <d v="2024-08-09T00:00:00"/>
    <s v="Ornaments"/>
    <s v="Female"/>
    <n v="34"/>
    <s v="Sydney"/>
    <s v="Yes"/>
    <n v="20"/>
    <n v="120"/>
    <n v="1"/>
    <n v="1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9575"/>
    <s v="BF1548"/>
    <d v="2024-06-17T00:00:00"/>
    <d v="2024-06-17T00:00:00"/>
    <s v="Clothing"/>
    <s v="Male"/>
    <n v="33"/>
    <s v="Detroit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7271"/>
    <s v="BF1543"/>
    <d v="2024-04-24T00:00:00"/>
    <d v="2024-04-24T00:00:00"/>
    <s v="Clothing"/>
    <s v="Male"/>
    <n v="20"/>
    <s v="Detroit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3345"/>
    <s v="BF1544"/>
    <d v="2024-10-18T00:00:00"/>
    <d v="2024-10-18T00:00:00"/>
    <s v="Other"/>
    <s v="Male"/>
    <n v="31"/>
    <s v="Detroit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3059"/>
    <s v="BF1551"/>
    <d v="2024-02-01T00:00:00"/>
    <d v="2024-02-01T00:00:00"/>
    <s v="Ornaments"/>
    <s v="Male"/>
    <n v="21"/>
    <s v="Memphis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9938"/>
    <s v="BF1544"/>
    <d v="2024-09-02T00:00:00"/>
    <d v="2024-09-02T00:00:00"/>
    <s v="Other"/>
    <s v="Male"/>
    <n v="35"/>
    <s v="New Jersey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6637"/>
    <s v="BF1545"/>
    <d v="2023-12-22T00:00:00"/>
    <d v="2023-12-22T00:00:00"/>
    <s v="Other"/>
    <s v="Male"/>
    <n v="24"/>
    <s v="New York"/>
    <s v="No"/>
    <n v="10"/>
    <n v="10"/>
    <n v="2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3547"/>
    <s v="BF1547"/>
    <d v="2024-09-29T00:00:00"/>
    <d v="2024-09-29T00:00:00"/>
    <s v="Ornaments"/>
    <s v="Female"/>
    <n v="22"/>
    <s v="Memphis"/>
    <s v="No"/>
    <n v="32"/>
    <n v="32"/>
    <n v="2"/>
    <n v="6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3415"/>
    <s v="BF1543"/>
    <d v="2024-10-07T00:00:00"/>
    <d v="2024-10-07T00:00:00"/>
    <s v="Clothing"/>
    <s v="Female"/>
    <n v="35"/>
    <s v="Las Vegas"/>
    <s v="No"/>
    <n v="100"/>
    <n v="100"/>
    <n v="3"/>
    <n v="3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2320"/>
    <s v="BF1549"/>
    <d v="2024-03-26T00:00:00"/>
    <d v="2024-03-26T00:00:00"/>
    <s v="Clothing"/>
    <s v="Male"/>
    <n v="24"/>
    <s v="Las Vegas"/>
    <s v="No"/>
    <n v="130"/>
    <n v="130"/>
    <n v="2"/>
    <n v="2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1047"/>
    <s v="BF1550"/>
    <d v="2024-06-07T00:00:00"/>
    <d v="2024-06-07T00:00:00"/>
    <s v="Clothing"/>
    <s v="Male"/>
    <n v="22"/>
    <s v="Sacramento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7771"/>
    <s v="BF1548"/>
    <d v="2024-02-04T00:00:00"/>
    <d v="2024-02-04T00:00:00"/>
    <s v="Clothing"/>
    <s v="Male"/>
    <n v="18"/>
    <s v="Las Vegas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9616"/>
    <s v="BF1548"/>
    <d v="2024-07-08T00:00:00"/>
    <d v="2024-07-08T00:00:00"/>
    <s v="Clothing"/>
    <s v="Male"/>
    <n v="25"/>
    <s v="San Francisco"/>
    <s v="No"/>
    <n v="65"/>
    <n v="65"/>
    <n v="4"/>
    <n v="2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0385"/>
    <s v="BF1544"/>
    <d v="2024-09-07T00:00:00"/>
    <d v="2024-09-07T00:00:00"/>
    <s v="Other"/>
    <s v="Male"/>
    <n v="28"/>
    <s v="Cleveland"/>
    <s v="No"/>
    <n v="9"/>
    <n v="9"/>
    <n v="3"/>
    <n v="2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7779"/>
    <s v="BF1544"/>
    <d v="2024-03-18T00:00:00"/>
    <d v="2024-03-18T00:00:00"/>
    <s v="Other"/>
    <s v="Male"/>
    <n v="34"/>
    <s v="Liverpool"/>
    <s v="Yes"/>
    <n v="9"/>
    <n v="49"/>
    <n v="3"/>
    <n v="14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9657"/>
    <s v="BF1545"/>
    <d v="2024-10-06T00:00:00"/>
    <d v="2024-10-06T00:00:00"/>
    <s v="Other"/>
    <s v="Female"/>
    <n v="22"/>
    <s v="Mumbai"/>
    <s v="Yes"/>
    <n v="10"/>
    <n v="80"/>
    <n v="4"/>
    <n v="32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6592"/>
    <s v="BF1549"/>
    <d v="2024-05-22T00:00:00"/>
    <d v="2024-05-22T00:00:00"/>
    <s v="Clothing"/>
    <s v="Female"/>
    <n v="18"/>
    <s v="Miami"/>
    <s v="No"/>
    <n v="130"/>
    <n v="130"/>
    <n v="3"/>
    <n v="39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6873"/>
    <s v="BF1551"/>
    <d v="2024-06-09T00:00:00"/>
    <d v="2024-06-09T00:00:00"/>
    <s v="Ornaments"/>
    <s v="Male"/>
    <n v="22"/>
    <s v="Cleveland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6183"/>
    <s v="BF1549"/>
    <d v="2024-05-11T00:00:00"/>
    <d v="2024-05-11T00:00:00"/>
    <s v="Clothing"/>
    <s v="Male"/>
    <n v="30"/>
    <s v="Pittsburgh"/>
    <s v="No"/>
    <n v="130"/>
    <n v="130"/>
    <n v="3"/>
    <n v="3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5039"/>
    <s v="BF1552"/>
    <d v="2024-01-05T00:00:00"/>
    <d v="2024-01-05T00:00:00"/>
    <s v="Ornaments"/>
    <s v="Male"/>
    <n v="33"/>
    <s v="Cardiff"/>
    <s v="Yes"/>
    <n v="45"/>
    <n v="85"/>
    <n v="1"/>
    <n v="8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3844"/>
    <s v="BF1547"/>
    <d v="2024-06-27T00:00:00"/>
    <d v="2024-06-27T00:00:00"/>
    <s v="Ornaments"/>
    <s v="Female"/>
    <n v="31"/>
    <s v="Memphis"/>
    <s v="No"/>
    <n v="32"/>
    <n v="32"/>
    <n v="1"/>
    <n v="32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3529"/>
    <s v="BF1549"/>
    <d v="2024-08-06T00:00:00"/>
    <d v="2024-08-06T00:00:00"/>
    <s v="Clothing"/>
    <s v="Male"/>
    <n v="19"/>
    <s v="Portland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6217"/>
    <s v="BF1545"/>
    <d v="2023-11-17T00:00:00"/>
    <d v="2023-11-17T00:00:00"/>
    <s v="Other"/>
    <s v="Male"/>
    <n v="34"/>
    <s v="Memphis"/>
    <s v="No"/>
    <n v="10"/>
    <n v="10"/>
    <n v="2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0714"/>
    <s v="BF1544"/>
    <d v="2024-06-02T00:00:00"/>
    <d v="2024-06-02T00:00:00"/>
    <s v="Other"/>
    <s v="Female"/>
    <n v="31"/>
    <s v="San Antonio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1366"/>
    <s v="BF1548"/>
    <d v="2024-01-21T00:00:00"/>
    <d v="2024-01-21T00:00:00"/>
    <s v="Clothing"/>
    <s v="Female"/>
    <n v="29"/>
    <s v="San Francisco"/>
    <s v="No"/>
    <n v="65"/>
    <n v="65"/>
    <n v="3"/>
    <n v="19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6065"/>
    <s v="BF1543"/>
    <d v="2024-09-10T00:00:00"/>
    <d v="2024-09-10T00:00:00"/>
    <s v="Clothing"/>
    <s v="Male"/>
    <n v="27"/>
    <s v="Las Vegas"/>
    <s v="No"/>
    <n v="100"/>
    <n v="100"/>
    <n v="3"/>
    <n v="3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0822"/>
    <s v="BF1548"/>
    <d v="2023-12-12T00:00:00"/>
    <d v="2023-12-12T00:00:00"/>
    <s v="Clothing"/>
    <s v="Female"/>
    <n v="26"/>
    <s v="Glasgow"/>
    <s v="Yes"/>
    <n v="65"/>
    <n v="105"/>
    <n v="2"/>
    <n v="2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4679"/>
    <s v="BF1543"/>
    <d v="2024-03-01T00:00:00"/>
    <d v="2024-03-01T00:00:00"/>
    <s v="Clothing"/>
    <s v="Male"/>
    <n v="35"/>
    <s v="San Antonio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9758"/>
    <s v="BF1548"/>
    <d v="2024-05-20T00:00:00"/>
    <d v="2024-05-20T00:00:00"/>
    <s v="Clothing"/>
    <s v="Female"/>
    <n v="31"/>
    <s v="Toronto"/>
    <s v="Yes"/>
    <n v="65"/>
    <n v="90"/>
    <n v="1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2197"/>
    <s v="BF1551"/>
    <d v="2024-02-22T00:00:00"/>
    <d v="2024-02-22T00:00:00"/>
    <s v="Ornaments"/>
    <s v="Female"/>
    <n v="27"/>
    <s v="New York"/>
    <s v="No"/>
    <n v="15"/>
    <n v="15"/>
    <n v="4"/>
    <n v="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9968"/>
    <s v="BF1549"/>
    <d v="2024-02-15T00:00:00"/>
    <d v="2024-02-15T00:00:00"/>
    <s v="Clothing"/>
    <s v="Female"/>
    <n v="33"/>
    <s v="New Delhi"/>
    <s v="Yes"/>
    <n v="130"/>
    <n v="200"/>
    <n v="2"/>
    <n v="4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2862"/>
    <s v="BF1549"/>
    <d v="2024-03-06T00:00:00"/>
    <d v="2024-03-06T00:00:00"/>
    <s v="Clothing"/>
    <s v="Male"/>
    <n v="23"/>
    <s v="Portland"/>
    <s v="No"/>
    <n v="130"/>
    <n v="130"/>
    <n v="1"/>
    <n v="13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7448"/>
    <s v="BF1551"/>
    <d v="2024-02-21T00:00:00"/>
    <d v="2024-02-21T00:00:00"/>
    <s v="Ornaments"/>
    <s v="Male"/>
    <n v="29"/>
    <s v="New Jersey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3886"/>
    <s v="BF1547"/>
    <d v="2024-03-14T00:00:00"/>
    <d v="2024-03-14T00:00:00"/>
    <s v="Ornaments"/>
    <s v="Male"/>
    <n v="32"/>
    <s v="Austin"/>
    <s v="No"/>
    <n v="32"/>
    <n v="32"/>
    <n v="3"/>
    <n v="9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0972"/>
    <s v="BF1547"/>
    <d v="2023-11-07T00:00:00"/>
    <d v="2023-11-07T00:00:00"/>
    <s v="Ornaments"/>
    <s v="Male"/>
    <n v="24"/>
    <s v="New Jersey"/>
    <s v="No"/>
    <n v="32"/>
    <n v="32"/>
    <n v="3"/>
    <n v="96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0386"/>
    <s v="BF1544"/>
    <d v="2024-05-05T00:00:00"/>
    <d v="2024-05-05T00:00:00"/>
    <s v="Other"/>
    <s v="Female"/>
    <n v="31"/>
    <s v="Manchester"/>
    <s v="Yes"/>
    <n v="9"/>
    <n v="49"/>
    <n v="1"/>
    <n v="4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8351"/>
    <s v="BF1548"/>
    <d v="2024-04-01T00:00:00"/>
    <d v="2024-04-01T00:00:00"/>
    <s v="Clothing"/>
    <s v="Male"/>
    <n v="33"/>
    <s v="Detroit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6050"/>
    <s v="BF1548"/>
    <d v="2024-01-11T00:00:00"/>
    <d v="2024-01-11T00:00:00"/>
    <s v="Clothing"/>
    <s v="Male"/>
    <n v="34"/>
    <s v="Cleveland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0100"/>
    <s v="BF1551"/>
    <d v="2024-02-19T00:00:00"/>
    <d v="2024-02-19T00:00:00"/>
    <s v="Ornaments"/>
    <s v="Male"/>
    <n v="18"/>
    <s v="New Jersey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0999"/>
    <s v="BF1552"/>
    <d v="2024-10-30T00:00:00"/>
    <d v="2024-10-30T00:00:00"/>
    <s v="Ornaments"/>
    <s v="Male"/>
    <n v="31"/>
    <s v="Las Vegas"/>
    <s v="No"/>
    <n v="45"/>
    <n v="45"/>
    <n v="1"/>
    <n v="4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7626"/>
    <s v="BF1550"/>
    <d v="2024-06-27T00:00:00"/>
    <d v="2024-06-27T00:00:00"/>
    <s v="Clothing"/>
    <s v="Male"/>
    <n v="27"/>
    <s v="Cleveland"/>
    <s v="No"/>
    <n v="97"/>
    <n v="97"/>
    <n v="3"/>
    <n v="291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1479"/>
    <s v="BF1554"/>
    <d v="2024-10-25T00:00:00"/>
    <d v="2024-10-25T00:00:00"/>
    <s v="Ornaments"/>
    <s v="Female"/>
    <n v="18"/>
    <s v="Manchester"/>
    <s v="Yes"/>
    <n v="20"/>
    <n v="60"/>
    <n v="3"/>
    <n v="18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7425"/>
    <s v="BF1550"/>
    <d v="2024-09-14T00:00:00"/>
    <d v="2024-09-14T00:00:00"/>
    <s v="Clothing"/>
    <s v="Female"/>
    <n v="30"/>
    <s v="London"/>
    <s v="Yes"/>
    <n v="97"/>
    <n v="137"/>
    <n v="1"/>
    <n v="13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1387"/>
    <s v="BF1554"/>
    <d v="2024-01-02T00:00:00"/>
    <d v="2024-01-02T00:00:00"/>
    <s v="Ornaments"/>
    <s v="Female"/>
    <n v="24"/>
    <s v="Pittsburgh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4982"/>
    <s v="BF1553"/>
    <d v="2023-12-16T00:00:00"/>
    <d v="2023-12-16T00:00:00"/>
    <s v="Ornaments"/>
    <s v="Female"/>
    <n v="33"/>
    <s v="Manchester"/>
    <s v="Yes"/>
    <n v="50"/>
    <n v="90"/>
    <n v="2"/>
    <n v="18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9589"/>
    <s v="BF1547"/>
    <d v="2024-10-09T00:00:00"/>
    <d v="2024-10-09T00:00:00"/>
    <s v="Ornaments"/>
    <s v="Male"/>
    <n v="19"/>
    <s v="Dublin"/>
    <s v="Yes"/>
    <n v="32"/>
    <n v="72"/>
    <n v="2"/>
    <n v="144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7886"/>
    <s v="BF1546"/>
    <d v="2024-07-20T00:00:00"/>
    <d v="2024-07-20T00:00:00"/>
    <s v="Clothing"/>
    <s v="Male"/>
    <n v="21"/>
    <s v="Pittsburgh"/>
    <s v="No"/>
    <n v="118"/>
    <n v="118"/>
    <n v="3"/>
    <n v="35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2253"/>
    <s v="BF1552"/>
    <d v="2024-08-08T00:00:00"/>
    <d v="2024-08-08T00:00:00"/>
    <s v="Ornaments"/>
    <s v="Male"/>
    <n v="20"/>
    <s v="Miami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5013"/>
    <s v="BF1550"/>
    <d v="2023-12-17T00:00:00"/>
    <d v="2023-12-17T00:00:00"/>
    <s v="Clothing"/>
    <s v="Female"/>
    <n v="20"/>
    <s v="Portland"/>
    <s v="No"/>
    <n v="97"/>
    <n v="97"/>
    <n v="2"/>
    <n v="19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4186"/>
    <s v="BF1551"/>
    <d v="2024-01-29T00:00:00"/>
    <d v="2024-01-29T00:00:00"/>
    <s v="Ornaments"/>
    <s v="Male"/>
    <n v="24"/>
    <s v="Pittsburgh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2945"/>
    <s v="BF1545"/>
    <d v="2024-02-10T00:00:00"/>
    <d v="2024-02-10T00:00:00"/>
    <s v="Other"/>
    <s v="Male"/>
    <n v="25"/>
    <s v="Dublin"/>
    <s v="Yes"/>
    <n v="1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8009"/>
    <s v="BF1543"/>
    <d v="2024-03-12T00:00:00"/>
    <d v="2024-03-12T00:00:00"/>
    <s v="Clothing"/>
    <s v="Male"/>
    <n v="21"/>
    <s v="Liverpool"/>
    <s v="Yes"/>
    <n v="100"/>
    <n v="140"/>
    <n v="1"/>
    <n v="1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7016"/>
    <s v="BF1548"/>
    <d v="2024-07-20T00:00:00"/>
    <d v="2024-07-20T00:00:00"/>
    <s v="Clothing"/>
    <s v="Male"/>
    <n v="19"/>
    <s v="London"/>
    <s v="Yes"/>
    <n v="65"/>
    <n v="105"/>
    <n v="1"/>
    <n v="10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7599"/>
    <s v="BF1544"/>
    <d v="2024-02-18T00:00:00"/>
    <d v="2024-02-18T00:00:00"/>
    <s v="Other"/>
    <s v="Male"/>
    <n v="35"/>
    <s v="Montreal"/>
    <s v="Yes"/>
    <n v="9"/>
    <n v="34"/>
    <n v="4"/>
    <n v="13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0568"/>
    <s v="BF1544"/>
    <d v="2024-06-30T00:00:00"/>
    <d v="2024-06-30T00:00:00"/>
    <s v="Other"/>
    <s v="Female"/>
    <n v="32"/>
    <s v="Manchester"/>
    <s v="Yes"/>
    <n v="9"/>
    <n v="49"/>
    <n v="2"/>
    <n v="9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4879"/>
    <s v="BF1554"/>
    <d v="2024-11-03T00:00:00"/>
    <d v="2024-11-03T00:00:00"/>
    <s v="Ornaments"/>
    <s v="Female"/>
    <n v="25"/>
    <s v="Sacramento"/>
    <s v="No"/>
    <n v="20"/>
    <n v="20"/>
    <n v="3"/>
    <n v="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80177"/>
    <s v="BF1544"/>
    <d v="2024-10-22T00:00:00"/>
    <d v="2024-10-22T00:00:00"/>
    <s v="Other"/>
    <s v="Male"/>
    <n v="34"/>
    <s v="Austin"/>
    <s v="No"/>
    <n v="9"/>
    <n v="9"/>
    <n v="1"/>
    <n v="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4242"/>
    <s v="BF1545"/>
    <d v="2024-10-17T00:00:00"/>
    <d v="2024-10-17T00:00:00"/>
    <s v="Other"/>
    <s v="Female"/>
    <n v="22"/>
    <s v="Detroit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9609"/>
    <s v="BF1551"/>
    <d v="2024-09-22T00:00:00"/>
    <d v="2024-09-22T00:00:00"/>
    <s v="Ornaments"/>
    <s v="Male"/>
    <n v="24"/>
    <s v="Sydney"/>
    <s v="Yes"/>
    <n v="15"/>
    <n v="115"/>
    <n v="1"/>
    <n v="1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3630"/>
    <s v="BF1553"/>
    <d v="2024-09-24T00:00:00"/>
    <d v="2024-09-24T00:00:00"/>
    <s v="Ornaments"/>
    <s v="Male"/>
    <n v="23"/>
    <s v="Toronto"/>
    <s v="Yes"/>
    <n v="50"/>
    <n v="75"/>
    <n v="1"/>
    <n v="7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2163"/>
    <s v="BF1555"/>
    <d v="2024-03-01T00:00:00"/>
    <d v="2024-03-01T00:00:00"/>
    <s v="Other"/>
    <s v="Male"/>
    <n v="22"/>
    <s v="New Delhi"/>
    <s v="Yes"/>
    <n v="23"/>
    <n v="93"/>
    <n v="1"/>
    <n v="93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2647"/>
    <s v="BF1548"/>
    <d v="2024-09-16T00:00:00"/>
    <d v="2024-09-16T00:00:00"/>
    <s v="Clothing"/>
    <s v="Female"/>
    <n v="19"/>
    <s v="Austin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7331"/>
    <s v="BF1551"/>
    <d v="2024-07-12T00:00:00"/>
    <d v="2024-07-12T00:00:00"/>
    <s v="Ornaments"/>
    <s v="Female"/>
    <n v="23"/>
    <s v="London"/>
    <s v="Yes"/>
    <n v="15"/>
    <n v="55"/>
    <n v="1"/>
    <n v="5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2725"/>
    <s v="BF1544"/>
    <d v="2024-03-14T00:00:00"/>
    <d v="2024-03-14T00:00:00"/>
    <s v="Other"/>
    <s v="Female"/>
    <n v="32"/>
    <s v="Detroit"/>
    <s v="No"/>
    <n v="9"/>
    <n v="9"/>
    <n v="4"/>
    <n v="3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8802"/>
    <s v="BF1546"/>
    <d v="2024-09-28T00:00:00"/>
    <d v="2024-09-28T00:00:00"/>
    <s v="Clothing"/>
    <s v="Male"/>
    <n v="18"/>
    <s v="Portland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8333"/>
    <s v="BF1543"/>
    <d v="2024-06-18T00:00:00"/>
    <d v="2024-06-18T00:00:00"/>
    <s v="Clothing"/>
    <s v="Male"/>
    <n v="20"/>
    <s v="Sydney"/>
    <s v="Yes"/>
    <n v="100"/>
    <n v="200"/>
    <n v="1"/>
    <n v="2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0459"/>
    <s v="BF1548"/>
    <d v="2024-05-24T00:00:00"/>
    <d v="2024-05-24T00:00:00"/>
    <s v="Clothing"/>
    <s v="Male"/>
    <n v="29"/>
    <s v="Las Vegas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0072"/>
    <s v="BF1551"/>
    <d v="2023-12-22T00:00:00"/>
    <d v="2023-12-22T00:00:00"/>
    <s v="Ornaments"/>
    <s v="Female"/>
    <n v="24"/>
    <s v="San Francisco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3352"/>
    <s v="BF1548"/>
    <d v="2024-05-17T00:00:00"/>
    <d v="2024-05-17T00:00:00"/>
    <s v="Clothing"/>
    <s v="Male"/>
    <n v="29"/>
    <s v="New Jersey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7210"/>
    <s v="BF1551"/>
    <d v="2024-02-11T00:00:00"/>
    <d v="2024-02-11T00:00:00"/>
    <s v="Ornaments"/>
    <s v="Male"/>
    <n v="28"/>
    <s v="Sydney"/>
    <s v="Yes"/>
    <n v="15"/>
    <n v="115"/>
    <n v="3"/>
    <n v="34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4917"/>
    <s v="BF1546"/>
    <d v="2024-01-12T00:00:00"/>
    <d v="2024-01-12T00:00:00"/>
    <s v="Clothing"/>
    <s v="Male"/>
    <n v="22"/>
    <s v="New York"/>
    <s v="No"/>
    <n v="118"/>
    <n v="118"/>
    <n v="3"/>
    <n v="354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5281"/>
    <s v="BF1548"/>
    <d v="2024-08-25T00:00:00"/>
    <d v="2024-08-25T00:00:00"/>
    <s v="Clothing"/>
    <s v="Male"/>
    <n v="29"/>
    <s v="Portland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9497"/>
    <s v="BF1548"/>
    <d v="2024-01-22T00:00:00"/>
    <d v="2024-01-22T00:00:00"/>
    <s v="Clothing"/>
    <s v="Male"/>
    <n v="28"/>
    <s v="Liverpool"/>
    <s v="Yes"/>
    <n v="65"/>
    <n v="105"/>
    <n v="2"/>
    <n v="21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9144"/>
    <s v="BF1546"/>
    <d v="2024-10-15T00:00:00"/>
    <d v="2024-10-15T00:00:00"/>
    <s v="Clothing"/>
    <s v="Female"/>
    <n v="22"/>
    <s v="Cardiff"/>
    <s v="Yes"/>
    <n v="118"/>
    <n v="158"/>
    <n v="1"/>
    <n v="158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6574"/>
    <s v="BF1544"/>
    <d v="2024-07-21T00:00:00"/>
    <d v="2024-07-21T00:00:00"/>
    <s v="Other"/>
    <s v="Male"/>
    <n v="24"/>
    <s v="Toronto"/>
    <s v="Yes"/>
    <n v="9"/>
    <n v="34"/>
    <n v="1"/>
    <n v="34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0835"/>
    <s v="BF1544"/>
    <d v="2024-03-17T00:00:00"/>
    <d v="2024-03-17T00:00:00"/>
    <s v="Other"/>
    <s v="Male"/>
    <n v="28"/>
    <s v="New Jersey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1078"/>
    <s v="BF1551"/>
    <d v="2024-06-20T00:00:00"/>
    <d v="2024-06-20T00:00:00"/>
    <s v="Ornaments"/>
    <s v="Male"/>
    <n v="22"/>
    <s v="San Antonio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6092"/>
    <s v="BF1545"/>
    <d v="2024-08-25T00:00:00"/>
    <d v="2024-08-25T00:00:00"/>
    <s v="Other"/>
    <s v="Male"/>
    <n v="32"/>
    <s v="Sacramento"/>
    <s v="No"/>
    <n v="10"/>
    <n v="10"/>
    <n v="1"/>
    <n v="1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2478"/>
    <s v="BF1549"/>
    <d v="2024-03-04T00:00:00"/>
    <d v="2024-03-04T00:00:00"/>
    <s v="Clothing"/>
    <s v="Male"/>
    <n v="19"/>
    <s v="San Francisco"/>
    <s v="No"/>
    <n v="130"/>
    <n v="130"/>
    <n v="5"/>
    <n v="65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5438"/>
    <s v="BF1548"/>
    <d v="2024-08-27T00:00:00"/>
    <d v="2024-08-27T00:00:00"/>
    <s v="Clothing"/>
    <s v="Female"/>
    <n v="26"/>
    <s v="Sacramento"/>
    <s v="No"/>
    <n v="65"/>
    <n v="65"/>
    <n v="3"/>
    <n v="19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1650"/>
    <s v="BF1551"/>
    <d v="2024-04-08T00:00:00"/>
    <d v="2024-04-08T00:00:00"/>
    <s v="Ornaments"/>
    <s v="Female"/>
    <n v="19"/>
    <s v="New York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5078"/>
    <s v="BF1543"/>
    <d v="2024-07-18T00:00:00"/>
    <d v="2024-07-18T00:00:00"/>
    <s v="Clothing"/>
    <s v="Male"/>
    <n v="22"/>
    <s v="Dublin"/>
    <s v="Yes"/>
    <n v="100"/>
    <n v="140"/>
    <n v="1"/>
    <n v="1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5420"/>
    <s v="BF1548"/>
    <d v="2024-02-28T00:00:00"/>
    <d v="2024-02-28T00:00:00"/>
    <s v="Clothing"/>
    <s v="Male"/>
    <n v="27"/>
    <s v="Detroit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2458"/>
    <s v="BF1547"/>
    <d v="2024-09-02T00:00:00"/>
    <d v="2024-09-02T00:00:00"/>
    <s v="Ornaments"/>
    <s v="Male"/>
    <n v="35"/>
    <s v="Sydney"/>
    <s v="Yes"/>
    <n v="32"/>
    <n v="132"/>
    <n v="1"/>
    <n v="1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5905"/>
    <s v="BF1543"/>
    <d v="2024-10-24T00:00:00"/>
    <d v="2024-10-24T00:00:00"/>
    <s v="Clothing"/>
    <s v="Female"/>
    <n v="29"/>
    <s v="Pittsburgh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5345"/>
    <s v="BF1554"/>
    <d v="2023-11-06T00:00:00"/>
    <d v="2023-11-06T00:00:00"/>
    <s v="Ornaments"/>
    <s v="Male"/>
    <n v="29"/>
    <s v="San Francisco"/>
    <s v="No"/>
    <n v="20"/>
    <n v="20"/>
    <n v="1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8857"/>
    <s v="BF1548"/>
    <d v="2024-05-10T00:00:00"/>
    <d v="2024-05-10T00:00:00"/>
    <s v="Clothing"/>
    <s v="Male"/>
    <n v="27"/>
    <s v="Memphis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1107"/>
    <s v="BF1546"/>
    <d v="2024-06-02T00:00:00"/>
    <d v="2024-06-02T00:00:00"/>
    <s v="Clothing"/>
    <s v="Male"/>
    <n v="24"/>
    <s v="San Antonio"/>
    <s v="No"/>
    <n v="118"/>
    <n v="118"/>
    <n v="1"/>
    <n v="118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8642"/>
    <s v="BF1548"/>
    <d v="2024-01-06T00:00:00"/>
    <d v="2024-01-06T00:00:00"/>
    <s v="Clothing"/>
    <s v="Female"/>
    <n v="21"/>
    <s v="San Antonio"/>
    <s v="No"/>
    <n v="65"/>
    <n v="65"/>
    <n v="3"/>
    <n v="19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8593"/>
    <s v="BF1543"/>
    <d v="2024-05-29T00:00:00"/>
    <d v="2024-05-29T00:00:00"/>
    <s v="Clothing"/>
    <s v="Male"/>
    <n v="29"/>
    <s v="New York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7243"/>
    <s v="BF1547"/>
    <d v="2024-02-27T00:00:00"/>
    <d v="2024-02-27T00:00:00"/>
    <s v="Ornaments"/>
    <s v="Male"/>
    <n v="23"/>
    <s v="Cleveland"/>
    <s v="No"/>
    <n v="32"/>
    <n v="32"/>
    <n v="1"/>
    <n v="3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5558"/>
    <s v="BF1548"/>
    <d v="2024-09-29T00:00:00"/>
    <d v="2024-09-29T00:00:00"/>
    <s v="Clothing"/>
    <s v="Male"/>
    <n v="19"/>
    <s v="Paris"/>
    <s v="Yes"/>
    <n v="65"/>
    <n v="115"/>
    <n v="1"/>
    <n v="1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1809"/>
    <s v="BF1555"/>
    <d v="2024-05-05T00:00:00"/>
    <d v="2024-05-05T00:00:00"/>
    <s v="Other"/>
    <s v="Male"/>
    <n v="31"/>
    <s v="Pittsburgh"/>
    <s v="No"/>
    <n v="23"/>
    <n v="23"/>
    <n v="1"/>
    <n v="23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8527"/>
    <s v="BF1545"/>
    <d v="2024-01-23T00:00:00"/>
    <d v="2024-01-23T00:00:00"/>
    <s v="Other"/>
    <s v="Female"/>
    <n v="28"/>
    <s v="New Jersey"/>
    <s v="No"/>
    <n v="10"/>
    <n v="10"/>
    <n v="5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0077"/>
    <s v="BF1545"/>
    <d v="2023-11-24T00:00:00"/>
    <d v="2023-11-24T00:00:00"/>
    <s v="Other"/>
    <s v="Male"/>
    <n v="34"/>
    <s v="San Francisco"/>
    <s v="No"/>
    <n v="10"/>
    <n v="10"/>
    <n v="4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0091"/>
    <s v="BF1550"/>
    <d v="2024-11-02T00:00:00"/>
    <d v="2024-11-02T00:00:00"/>
    <s v="Clothing"/>
    <s v="Male"/>
    <n v="18"/>
    <s v="Manchester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74350"/>
    <s v="BF1545"/>
    <d v="2024-06-08T00:00:00"/>
    <d v="2024-06-08T00:00:00"/>
    <s v="Other"/>
    <s v="Male"/>
    <n v="25"/>
    <s v="Pittsburgh"/>
    <s v="No"/>
    <n v="10"/>
    <n v="10"/>
    <n v="1"/>
    <n v="1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3964"/>
    <s v="BF1545"/>
    <d v="2024-02-29T00:00:00"/>
    <d v="2024-02-29T00:00:00"/>
    <s v="Other"/>
    <s v="Male"/>
    <n v="30"/>
    <s v="New Jersey"/>
    <s v="No"/>
    <n v="10"/>
    <n v="10"/>
    <n v="5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0891"/>
    <s v="BF1545"/>
    <d v="2024-03-22T00:00:00"/>
    <d v="2024-03-22T00:00:00"/>
    <s v="Other"/>
    <s v="Male"/>
    <n v="22"/>
    <s v="Sacramento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7041"/>
    <s v="BF1548"/>
    <d v="2024-02-21T00:00:00"/>
    <d v="2024-02-21T00:00:00"/>
    <s v="Clothing"/>
    <s v="Female"/>
    <n v="22"/>
    <s v="San Francisc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5135"/>
    <s v="BF1555"/>
    <d v="2023-11-24T00:00:00"/>
    <d v="2023-11-24T00:00:00"/>
    <s v="Other"/>
    <s v="Male"/>
    <n v="26"/>
    <s v="San Francisco"/>
    <s v="No"/>
    <n v="23"/>
    <n v="23"/>
    <n v="1"/>
    <n v="23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8687"/>
    <s v="BF1543"/>
    <d v="2024-08-28T00:00:00"/>
    <d v="2024-08-28T00:00:00"/>
    <s v="Clothing"/>
    <s v="Male"/>
    <n v="19"/>
    <s v="Las Vegas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2743"/>
    <s v="BF1552"/>
    <d v="2024-09-04T00:00:00"/>
    <d v="2024-09-04T00:00:00"/>
    <s v="Ornaments"/>
    <s v="Female"/>
    <n v="26"/>
    <s v="Memphis"/>
    <s v="No"/>
    <n v="45"/>
    <n v="45"/>
    <n v="1"/>
    <n v="4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2465"/>
    <s v="BF1544"/>
    <d v="2024-03-17T00:00:00"/>
    <d v="2024-03-17T00:00:00"/>
    <s v="Other"/>
    <s v="Male"/>
    <n v="32"/>
    <s v="Paris"/>
    <s v="Yes"/>
    <n v="9"/>
    <n v="59"/>
    <n v="1"/>
    <n v="5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2953"/>
    <s v="BF1548"/>
    <d v="2024-03-26T00:00:00"/>
    <d v="2024-03-26T00:00:00"/>
    <s v="Clothing"/>
    <s v="Male"/>
    <n v="32"/>
    <s v="New Jersey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1574"/>
    <s v="BF1543"/>
    <d v="2024-09-13T00:00:00"/>
    <d v="2024-09-13T00:00:00"/>
    <s v="Clothing"/>
    <s v="Male"/>
    <n v="21"/>
    <s v="Detroit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0321"/>
    <s v="BF1548"/>
    <d v="2024-02-27T00:00:00"/>
    <d v="2024-02-27T00:00:00"/>
    <s v="Clothing"/>
    <s v="Female"/>
    <n v="27"/>
    <s v="San Francisco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1168"/>
    <s v="BF1555"/>
    <d v="2024-02-06T00:00:00"/>
    <d v="2024-02-06T00:00:00"/>
    <s v="Other"/>
    <s v="Male"/>
    <n v="23"/>
    <s v="New Jersey"/>
    <s v="No"/>
    <n v="23"/>
    <n v="23"/>
    <n v="1"/>
    <n v="23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8810"/>
    <s v="BF1545"/>
    <d v="2024-08-20T00:00:00"/>
    <d v="2024-08-20T00:00:00"/>
    <s v="Other"/>
    <s v="Male"/>
    <n v="24"/>
    <s v="Montreal"/>
    <s v="Yes"/>
    <n v="10"/>
    <n v="35"/>
    <n v="2"/>
    <n v="7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5190"/>
    <s v="BF1551"/>
    <d v="2024-06-16T00:00:00"/>
    <d v="2024-06-16T00:00:00"/>
    <s v="Ornaments"/>
    <s v="Male"/>
    <n v="34"/>
    <s v="Paris"/>
    <s v="Yes"/>
    <n v="15"/>
    <n v="65"/>
    <n v="3"/>
    <n v="19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3670"/>
    <s v="BF1551"/>
    <d v="2024-05-28T00:00:00"/>
    <d v="2024-05-28T00:00:00"/>
    <s v="Ornaments"/>
    <s v="Female"/>
    <n v="30"/>
    <s v="Sacramento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7946"/>
    <s v="BF1551"/>
    <d v="2024-02-13T00:00:00"/>
    <d v="2024-02-13T00:00:00"/>
    <s v="Ornaments"/>
    <s v="Female"/>
    <n v="29"/>
    <s v="Portland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8749"/>
    <s v="BF1550"/>
    <d v="2024-10-18T00:00:00"/>
    <d v="2024-10-18T00:00:00"/>
    <s v="Clothing"/>
    <s v="Female"/>
    <n v="21"/>
    <s v="San Antonio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9253"/>
    <s v="BF1548"/>
    <d v="2024-09-02T00:00:00"/>
    <d v="2024-09-02T00:00:00"/>
    <s v="Clothing"/>
    <s v="Female"/>
    <n v="19"/>
    <s v="New York"/>
    <s v="No"/>
    <n v="65"/>
    <n v="65"/>
    <n v="5"/>
    <n v="32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9715"/>
    <s v="BF1544"/>
    <d v="2024-10-19T00:00:00"/>
    <d v="2024-10-19T00:00:00"/>
    <s v="Other"/>
    <s v="Male"/>
    <n v="23"/>
    <s v="Portland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4280"/>
    <s v="BF1551"/>
    <d v="2023-11-09T00:00:00"/>
    <d v="2023-11-09T00:00:00"/>
    <s v="Ornaments"/>
    <s v="Female"/>
    <n v="33"/>
    <s v="Portland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8003"/>
    <s v="BF1547"/>
    <d v="2024-07-22T00:00:00"/>
    <d v="2024-07-22T00:00:00"/>
    <s v="Ornaments"/>
    <s v="Female"/>
    <n v="28"/>
    <s v="Portland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8013"/>
    <s v="BF1548"/>
    <d v="2024-10-03T00:00:00"/>
    <d v="2024-10-03T00:00:00"/>
    <s v="Clothing"/>
    <s v="Male"/>
    <n v="24"/>
    <s v="London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3544"/>
    <s v="BF1545"/>
    <d v="2023-12-12T00:00:00"/>
    <d v="2023-12-12T00:00:00"/>
    <s v="Other"/>
    <s v="Female"/>
    <n v="21"/>
    <s v="Detroit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2240"/>
    <s v="BF1543"/>
    <d v="2024-04-27T00:00:00"/>
    <d v="2024-04-27T00:00:00"/>
    <s v="Clothing"/>
    <s v="Female"/>
    <n v="19"/>
    <s v="Miami"/>
    <s v="No"/>
    <n v="100"/>
    <n v="100"/>
    <n v="3"/>
    <n v="3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1736"/>
    <s v="BF1548"/>
    <d v="2024-06-14T00:00:00"/>
    <d v="2024-06-14T00:00:00"/>
    <s v="Clothing"/>
    <s v="Male"/>
    <n v="24"/>
    <s v="Portland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2894"/>
    <s v="BF1552"/>
    <d v="2024-04-04T00:00:00"/>
    <d v="2024-04-04T00:00:00"/>
    <s v="Ornaments"/>
    <s v="Male"/>
    <n v="24"/>
    <s v="Montreal"/>
    <s v="Yes"/>
    <n v="45"/>
    <n v="70"/>
    <n v="1"/>
    <n v="7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4075"/>
    <s v="BF1550"/>
    <d v="2024-05-14T00:00:00"/>
    <d v="2024-05-14T00:00:00"/>
    <s v="Clothing"/>
    <s v="Male"/>
    <n v="28"/>
    <s v="New Jersey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2423"/>
    <s v="BF1551"/>
    <d v="2024-05-16T00:00:00"/>
    <d v="2024-05-16T00:00:00"/>
    <s v="Ornaments"/>
    <s v="Male"/>
    <n v="25"/>
    <s v="Portland"/>
    <s v="No"/>
    <n v="15"/>
    <n v="15"/>
    <n v="3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9846"/>
    <s v="BF1543"/>
    <d v="2024-03-12T00:00:00"/>
    <d v="2024-03-12T00:00:00"/>
    <s v="Clothing"/>
    <s v="Male"/>
    <n v="20"/>
    <s v="New York"/>
    <s v="No"/>
    <n v="100"/>
    <n v="100"/>
    <n v="5"/>
    <n v="5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2665"/>
    <s v="BF1551"/>
    <d v="2024-07-17T00:00:00"/>
    <d v="2024-07-17T00:00:00"/>
    <s v="Ornaments"/>
    <s v="Female"/>
    <n v="25"/>
    <s v="Liverpool"/>
    <s v="Yes"/>
    <n v="15"/>
    <n v="55"/>
    <n v="2"/>
    <n v="11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6674"/>
    <s v="BF1548"/>
    <d v="2024-10-12T00:00:00"/>
    <d v="2024-10-12T00:00:00"/>
    <s v="Clothing"/>
    <s v="Male"/>
    <n v="30"/>
    <s v="New Jersey"/>
    <s v="No"/>
    <n v="65"/>
    <n v="65"/>
    <n v="5"/>
    <n v="32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8344"/>
    <s v="BF1551"/>
    <d v="2024-03-31T00:00:00"/>
    <d v="2024-03-31T00:00:00"/>
    <s v="Ornaments"/>
    <s v="Male"/>
    <n v="31"/>
    <s v="Paris"/>
    <s v="Yes"/>
    <n v="1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3378"/>
    <s v="BF1548"/>
    <d v="2024-09-28T00:00:00"/>
    <d v="2024-09-28T00:00:00"/>
    <s v="Clothing"/>
    <s v="Female"/>
    <n v="26"/>
    <s v="Memphis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7353"/>
    <s v="BF1549"/>
    <d v="2024-08-11T00:00:00"/>
    <d v="2024-08-11T00:00:00"/>
    <s v="Clothing"/>
    <s v="Female"/>
    <n v="27"/>
    <s v="Miami"/>
    <s v="No"/>
    <n v="130"/>
    <n v="130"/>
    <n v="5"/>
    <n v="6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2755"/>
    <s v="BF1549"/>
    <d v="2024-11-01T00:00:00"/>
    <d v="2024-11-01T00:00:00"/>
    <s v="Clothing"/>
    <s v="Male"/>
    <n v="27"/>
    <s v="Cleveland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88686"/>
    <s v="BF1552"/>
    <d v="2024-09-19T00:00:00"/>
    <d v="2024-09-19T00:00:00"/>
    <s v="Ornaments"/>
    <s v="Male"/>
    <n v="21"/>
    <s v="New York"/>
    <s v="No"/>
    <n v="45"/>
    <n v="45"/>
    <n v="5"/>
    <n v="22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4357"/>
    <s v="BF1548"/>
    <d v="2024-03-27T00:00:00"/>
    <d v="2024-03-27T00:00:00"/>
    <s v="Clothing"/>
    <s v="Male"/>
    <n v="24"/>
    <s v="San Antoni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9465"/>
    <s v="BF1552"/>
    <d v="2024-05-14T00:00:00"/>
    <d v="2024-05-14T00:00:00"/>
    <s v="Ornaments"/>
    <s v="Male"/>
    <n v="32"/>
    <s v="Liverpool"/>
    <s v="Yes"/>
    <n v="45"/>
    <n v="85"/>
    <n v="1"/>
    <n v="8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0010"/>
    <s v="BF1550"/>
    <d v="2024-10-25T00:00:00"/>
    <d v="2024-10-25T00:00:00"/>
    <s v="Clothing"/>
    <s v="Male"/>
    <n v="29"/>
    <s v="Las Vegas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0471"/>
    <s v="BF1551"/>
    <d v="2023-12-05T00:00:00"/>
    <d v="2023-12-05T00:00:00"/>
    <s v="Ornaments"/>
    <s v="Male"/>
    <n v="21"/>
    <s v="Dublin"/>
    <s v="Yes"/>
    <n v="15"/>
    <n v="55"/>
    <n v="2"/>
    <n v="1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9792"/>
    <s v="BF1548"/>
    <d v="2024-03-18T00:00:00"/>
    <d v="2024-03-18T00:00:00"/>
    <s v="Clothing"/>
    <s v="Male"/>
    <n v="29"/>
    <s v="Manchester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7561"/>
    <s v="BF1554"/>
    <d v="2024-02-03T00:00:00"/>
    <d v="2024-02-03T00:00:00"/>
    <s v="Ornaments"/>
    <s v="Male"/>
    <n v="30"/>
    <s v="Miami"/>
    <s v="No"/>
    <n v="20"/>
    <n v="20"/>
    <n v="1"/>
    <n v="2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2349"/>
    <s v="BF1551"/>
    <d v="2024-05-02T00:00:00"/>
    <d v="2024-05-02T00:00:00"/>
    <s v="Ornaments"/>
    <s v="Male"/>
    <n v="22"/>
    <s v="Cardiff"/>
    <s v="Yes"/>
    <n v="15"/>
    <n v="55"/>
    <n v="2"/>
    <n v="1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4462"/>
    <s v="BF1550"/>
    <d v="2024-02-27T00:00:00"/>
    <d v="2024-02-27T00:00:00"/>
    <s v="Clothing"/>
    <s v="Male"/>
    <n v="21"/>
    <s v="Cleveland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5883"/>
    <s v="BF1549"/>
    <d v="2024-01-15T00:00:00"/>
    <d v="2024-01-15T00:00:00"/>
    <s v="Clothing"/>
    <s v="Male"/>
    <n v="31"/>
    <s v="San Antonio"/>
    <s v="No"/>
    <n v="130"/>
    <n v="130"/>
    <n v="1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3447"/>
    <s v="BF1548"/>
    <d v="2024-03-22T00:00:00"/>
    <d v="2024-03-22T00:00:00"/>
    <s v="Clothing"/>
    <s v="Male"/>
    <n v="29"/>
    <s v="San Antonio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1503"/>
    <s v="BF1548"/>
    <d v="2024-05-07T00:00:00"/>
    <d v="2024-05-07T00:00:00"/>
    <s v="Clothing"/>
    <s v="Female"/>
    <n v="20"/>
    <s v="Sacrament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4181"/>
    <s v="BF1543"/>
    <d v="2024-06-05T00:00:00"/>
    <d v="2024-06-05T00:00:00"/>
    <s v="Clothing"/>
    <s v="Male"/>
    <n v="21"/>
    <s v="Cardiff"/>
    <s v="Yes"/>
    <n v="100"/>
    <n v="140"/>
    <n v="1"/>
    <n v="1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8105"/>
    <s v="BF1545"/>
    <d v="2024-10-03T00:00:00"/>
    <d v="2024-10-03T00:00:00"/>
    <s v="Other"/>
    <s v="Male"/>
    <n v="23"/>
    <s v="Glasgow"/>
    <s v="Yes"/>
    <n v="10"/>
    <n v="50"/>
    <n v="3"/>
    <n v="15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9782"/>
    <s v="BF1548"/>
    <d v="2024-07-26T00:00:00"/>
    <d v="2024-07-26T00:00:00"/>
    <s v="Clothing"/>
    <s v="Male"/>
    <n v="35"/>
    <s v="New Jersey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7472"/>
    <s v="BF1551"/>
    <d v="2024-09-26T00:00:00"/>
    <d v="2024-09-26T00:00:00"/>
    <s v="Ornaments"/>
    <s v="Male"/>
    <n v="26"/>
    <s v="San Antonio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5640"/>
    <s v="BF1553"/>
    <d v="2024-02-05T00:00:00"/>
    <d v="2024-02-05T00:00:00"/>
    <s v="Ornaments"/>
    <s v="Male"/>
    <n v="32"/>
    <s v="Cleveland"/>
    <s v="No"/>
    <n v="50"/>
    <n v="50"/>
    <n v="3"/>
    <n v="1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1098"/>
    <s v="BF1548"/>
    <d v="2024-01-04T00:00:00"/>
    <d v="2024-01-04T00:00:00"/>
    <s v="Clothing"/>
    <s v="Male"/>
    <n v="19"/>
    <s v="Miami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7822"/>
    <s v="BF1543"/>
    <d v="2024-03-17T00:00:00"/>
    <d v="2024-03-17T00:00:00"/>
    <s v="Clothing"/>
    <s v="Male"/>
    <n v="30"/>
    <s v="Pittsburgh"/>
    <s v="No"/>
    <n v="100"/>
    <n v="100"/>
    <n v="2"/>
    <n v="2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7977"/>
    <s v="BF1543"/>
    <d v="2024-02-14T00:00:00"/>
    <d v="2024-02-14T00:00:00"/>
    <s v="Clothing"/>
    <s v="Male"/>
    <n v="20"/>
    <s v="Cleveland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3588"/>
    <s v="BF1550"/>
    <d v="2023-12-10T00:00:00"/>
    <d v="2023-12-10T00:00:00"/>
    <s v="Clothing"/>
    <s v="Male"/>
    <n v="21"/>
    <s v="Dublin"/>
    <s v="Yes"/>
    <n v="97"/>
    <n v="137"/>
    <n v="3"/>
    <n v="411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6728"/>
    <s v="BF1548"/>
    <d v="2024-08-15T00:00:00"/>
    <d v="2024-08-15T00:00:00"/>
    <s v="Clothing"/>
    <s v="Male"/>
    <n v="30"/>
    <s v="Austin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9776"/>
    <s v="BF1554"/>
    <d v="2023-12-15T00:00:00"/>
    <d v="2023-12-15T00:00:00"/>
    <s v="Ornaments"/>
    <s v="Male"/>
    <n v="21"/>
    <s v="Las Vegas"/>
    <s v="No"/>
    <n v="20"/>
    <n v="20"/>
    <n v="3"/>
    <n v="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6911"/>
    <s v="BF1545"/>
    <d v="2024-10-02T00:00:00"/>
    <d v="2024-10-02T00:00:00"/>
    <s v="Other"/>
    <s v="Male"/>
    <n v="26"/>
    <s v="London"/>
    <s v="Yes"/>
    <n v="1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7017"/>
    <s v="BF1554"/>
    <d v="2024-09-27T00:00:00"/>
    <d v="2024-09-27T00:00:00"/>
    <s v="Ornaments"/>
    <s v="Female"/>
    <n v="23"/>
    <s v="Cleveland"/>
    <s v="No"/>
    <n v="20"/>
    <n v="20"/>
    <n v="1"/>
    <n v="2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1028"/>
    <s v="BF1552"/>
    <d v="2024-10-05T00:00:00"/>
    <d v="2024-10-05T00:00:00"/>
    <s v="Ornaments"/>
    <s v="Female"/>
    <n v="30"/>
    <s v="Dublin"/>
    <s v="Yes"/>
    <n v="45"/>
    <n v="85"/>
    <n v="1"/>
    <n v="8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0648"/>
    <s v="BF1544"/>
    <d v="2024-03-09T00:00:00"/>
    <d v="2024-03-09T00:00:00"/>
    <s v="Other"/>
    <s v="Male"/>
    <n v="22"/>
    <s v="Pittsburgh"/>
    <s v="No"/>
    <n v="9"/>
    <n v="9"/>
    <n v="4"/>
    <n v="36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8077"/>
    <s v="BF1552"/>
    <d v="2024-07-09T00:00:00"/>
    <d v="2024-07-09T00:00:00"/>
    <s v="Ornaments"/>
    <s v="Female"/>
    <n v="27"/>
    <s v="Liverpool"/>
    <s v="Yes"/>
    <n v="45"/>
    <n v="85"/>
    <n v="1"/>
    <n v="8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6780"/>
    <s v="BF1543"/>
    <d v="2024-01-09T00:00:00"/>
    <d v="2024-01-09T00:00:00"/>
    <s v="Clothing"/>
    <s v="Male"/>
    <n v="26"/>
    <s v="Mumbai"/>
    <s v="Yes"/>
    <n v="100"/>
    <n v="170"/>
    <n v="2"/>
    <n v="3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7625"/>
    <s v="BF1550"/>
    <d v="2024-06-10T00:00:00"/>
    <d v="2024-06-10T00:00:00"/>
    <s v="Clothing"/>
    <s v="Male"/>
    <n v="31"/>
    <s v="San Francisco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2771"/>
    <s v="BF1551"/>
    <d v="2024-05-04T00:00:00"/>
    <d v="2024-05-04T00:00:00"/>
    <s v="Ornaments"/>
    <s v="Male"/>
    <n v="32"/>
    <s v="Pittsburgh"/>
    <s v="No"/>
    <n v="15"/>
    <n v="15"/>
    <n v="4"/>
    <n v="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1690"/>
    <s v="BF1553"/>
    <d v="2024-10-30T00:00:00"/>
    <d v="2024-10-30T00:00:00"/>
    <s v="Ornaments"/>
    <s v="Male"/>
    <n v="24"/>
    <s v="Austin"/>
    <s v="No"/>
    <n v="50"/>
    <n v="50"/>
    <n v="2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5611"/>
    <s v="BF1551"/>
    <d v="2024-03-24T00:00:00"/>
    <d v="2024-03-24T00:00:00"/>
    <s v="Ornaments"/>
    <s v="Male"/>
    <n v="33"/>
    <s v="Cardiff"/>
    <s v="Yes"/>
    <n v="15"/>
    <n v="55"/>
    <n v="1"/>
    <n v="5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6787"/>
    <s v="BF1544"/>
    <d v="2024-10-03T00:00:00"/>
    <d v="2024-10-03T00:00:00"/>
    <s v="Other"/>
    <s v="Male"/>
    <n v="19"/>
    <s v="San Francisco"/>
    <s v="No"/>
    <n v="9"/>
    <n v="9"/>
    <n v="2"/>
    <n v="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5201"/>
    <s v="BF1551"/>
    <d v="2024-01-08T00:00:00"/>
    <d v="2024-01-08T00:00:00"/>
    <s v="Ornaments"/>
    <s v="Male"/>
    <n v="33"/>
    <s v="Sydney"/>
    <s v="Yes"/>
    <n v="15"/>
    <n v="115"/>
    <n v="1"/>
    <n v="1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0245"/>
    <s v="BF1548"/>
    <d v="2024-11-03T00:00:00"/>
    <d v="2024-11-03T00:00:00"/>
    <s v="Clothing"/>
    <s v="Male"/>
    <n v="19"/>
    <s v="Sacramento"/>
    <s v="No"/>
    <n v="65"/>
    <n v="65"/>
    <n v="3"/>
    <n v="19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69606"/>
    <s v="BF1543"/>
    <d v="2024-08-09T00:00:00"/>
    <d v="2024-08-09T00:00:00"/>
    <s v="Clothing"/>
    <s v="Male"/>
    <n v="30"/>
    <s v="Manchester"/>
    <s v="Yes"/>
    <n v="100"/>
    <n v="140"/>
    <n v="1"/>
    <n v="14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2065"/>
    <s v="BF1544"/>
    <d v="2024-10-28T00:00:00"/>
    <d v="2024-10-28T00:00:00"/>
    <s v="Other"/>
    <s v="Male"/>
    <n v="28"/>
    <s v="Miami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8662"/>
    <s v="BF1554"/>
    <d v="2023-12-20T00:00:00"/>
    <d v="2023-12-20T00:00:00"/>
    <s v="Ornaments"/>
    <s v="Female"/>
    <n v="29"/>
    <s v="Pittsburgh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6862"/>
    <s v="BF1551"/>
    <d v="2024-06-14T00:00:00"/>
    <d v="2024-06-14T00:00:00"/>
    <s v="Ornaments"/>
    <s v="Male"/>
    <n v="28"/>
    <s v="Austin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5801"/>
    <s v="BF1548"/>
    <d v="2024-05-05T00:00:00"/>
    <d v="2024-05-05T00:00:00"/>
    <s v="Clothing"/>
    <s v="Male"/>
    <n v="35"/>
    <s v="Montreal"/>
    <s v="Yes"/>
    <n v="65"/>
    <n v="90"/>
    <n v="3"/>
    <n v="27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0642"/>
    <s v="BF1551"/>
    <d v="2024-08-07T00:00:00"/>
    <d v="2024-08-07T00:00:00"/>
    <s v="Ornaments"/>
    <s v="Male"/>
    <n v="21"/>
    <s v="Cleveland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6165"/>
    <s v="BF1544"/>
    <d v="2024-10-27T00:00:00"/>
    <d v="2024-10-27T00:00:00"/>
    <s v="Other"/>
    <s v="Male"/>
    <n v="32"/>
    <s v="Paris"/>
    <s v="Yes"/>
    <n v="9"/>
    <n v="59"/>
    <n v="1"/>
    <n v="5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3984"/>
    <s v="BF1552"/>
    <d v="2024-09-13T00:00:00"/>
    <d v="2024-09-13T00:00:00"/>
    <s v="Ornaments"/>
    <s v="Male"/>
    <n v="34"/>
    <s v="Mumbai"/>
    <s v="Yes"/>
    <n v="45"/>
    <n v="115"/>
    <n v="1"/>
    <n v="1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5626"/>
    <s v="BF1543"/>
    <d v="2024-05-26T00:00:00"/>
    <d v="2024-05-26T00:00:00"/>
    <s v="Clothing"/>
    <s v="Female"/>
    <n v="32"/>
    <s v="Miami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0536"/>
    <s v="BF1548"/>
    <d v="2024-07-01T00:00:00"/>
    <d v="2024-07-01T00:00:00"/>
    <s v="Clothing"/>
    <s v="Female"/>
    <n v="26"/>
    <s v="Pittsburgh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6049"/>
    <s v="BF1547"/>
    <d v="2024-06-07T00:00:00"/>
    <d v="2024-06-07T00:00:00"/>
    <s v="Ornaments"/>
    <s v="Female"/>
    <n v="20"/>
    <s v="Cleveland"/>
    <s v="No"/>
    <n v="32"/>
    <n v="32"/>
    <n v="2"/>
    <n v="64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5911"/>
    <s v="BF1548"/>
    <d v="2023-11-10T00:00:00"/>
    <d v="2023-11-10T00:00:00"/>
    <s v="Clothing"/>
    <s v="Male"/>
    <n v="22"/>
    <s v="Memphis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0456"/>
    <s v="BF1549"/>
    <d v="2023-12-24T00:00:00"/>
    <d v="2023-12-24T00:00:00"/>
    <s v="Clothing"/>
    <s v="Female"/>
    <n v="35"/>
    <s v="New York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1406"/>
    <s v="BF1551"/>
    <d v="2024-01-22T00:00:00"/>
    <d v="2024-01-22T00:00:00"/>
    <s v="Ornaments"/>
    <s v="Male"/>
    <n v="31"/>
    <s v="San Antonio"/>
    <s v="No"/>
    <n v="15"/>
    <n v="15"/>
    <n v="2"/>
    <n v="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0051"/>
    <s v="BF1545"/>
    <d v="2024-11-04T00:00:00"/>
    <d v="2024-11-04T00:00:00"/>
    <s v="Other"/>
    <s v="Male"/>
    <n v="31"/>
    <s v="San Francisco"/>
    <s v="No"/>
    <n v="10"/>
    <n v="10"/>
    <n v="4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47137"/>
    <s v="BF1549"/>
    <d v="2024-03-29T00:00:00"/>
    <d v="2024-03-29T00:00:00"/>
    <s v="Clothing"/>
    <s v="Male"/>
    <n v="35"/>
    <s v="Portland"/>
    <s v="No"/>
    <n v="130"/>
    <n v="130"/>
    <n v="3"/>
    <n v="39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0194"/>
    <s v="BF1551"/>
    <d v="2024-08-14T00:00:00"/>
    <d v="2024-08-14T00:00:00"/>
    <s v="Ornaments"/>
    <s v="Male"/>
    <n v="18"/>
    <s v="Detroit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3861"/>
    <s v="BF1548"/>
    <d v="2024-09-15T00:00:00"/>
    <d v="2024-09-15T00:00:00"/>
    <s v="Clothing"/>
    <s v="Female"/>
    <n v="33"/>
    <s v="New York"/>
    <s v="No"/>
    <n v="65"/>
    <n v="65"/>
    <n v="4"/>
    <n v="26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5925"/>
    <s v="BF1552"/>
    <d v="2023-11-24T00:00:00"/>
    <d v="2023-11-24T00:00:00"/>
    <s v="Ornaments"/>
    <s v="Female"/>
    <n v="34"/>
    <s v="New York"/>
    <s v="No"/>
    <n v="45"/>
    <n v="45"/>
    <n v="2"/>
    <n v="9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7785"/>
    <s v="BF1555"/>
    <d v="2024-01-27T00:00:00"/>
    <d v="2024-01-27T00:00:00"/>
    <s v="Other"/>
    <s v="Female"/>
    <n v="20"/>
    <s v="Detroit"/>
    <s v="No"/>
    <n v="23"/>
    <n v="23"/>
    <n v="1"/>
    <n v="23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7736"/>
    <s v="BF1552"/>
    <d v="2024-06-17T00:00:00"/>
    <d v="2024-06-17T00:00:00"/>
    <s v="Ornaments"/>
    <s v="Male"/>
    <n v="23"/>
    <s v="Manchester"/>
    <s v="Yes"/>
    <n v="45"/>
    <n v="85"/>
    <n v="2"/>
    <n v="17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2457"/>
    <s v="BF1548"/>
    <d v="2024-02-12T00:00:00"/>
    <d v="2024-02-12T00:00:00"/>
    <s v="Clothing"/>
    <s v="Male"/>
    <n v="23"/>
    <s v="Manchester"/>
    <s v="Yes"/>
    <n v="65"/>
    <n v="105"/>
    <n v="1"/>
    <n v="10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5541"/>
    <s v="BF1548"/>
    <d v="2024-02-28T00:00:00"/>
    <d v="2024-02-28T00:00:00"/>
    <s v="Clothing"/>
    <s v="Female"/>
    <n v="22"/>
    <s v="Toronto"/>
    <s v="Yes"/>
    <n v="65"/>
    <n v="90"/>
    <n v="1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5432"/>
    <s v="BF1548"/>
    <d v="2024-03-20T00:00:00"/>
    <d v="2024-03-20T00:00:00"/>
    <s v="Clothing"/>
    <s v="Female"/>
    <n v="26"/>
    <s v="Sydney"/>
    <s v="Yes"/>
    <n v="65"/>
    <n v="165"/>
    <n v="1"/>
    <n v="1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4763"/>
    <s v="BF1554"/>
    <d v="2023-11-21T00:00:00"/>
    <d v="2023-11-21T00:00:00"/>
    <s v="Ornaments"/>
    <s v="Male"/>
    <n v="19"/>
    <s v="Sacramento"/>
    <s v="No"/>
    <n v="20"/>
    <n v="20"/>
    <n v="3"/>
    <n v="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3785"/>
    <s v="BF1551"/>
    <d v="2024-05-01T00:00:00"/>
    <d v="2024-05-01T00:00:00"/>
    <s v="Ornaments"/>
    <s v="Male"/>
    <n v="28"/>
    <s v="New York"/>
    <s v="No"/>
    <n v="15"/>
    <n v="15"/>
    <n v="2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0557"/>
    <s v="BF1548"/>
    <d v="2024-04-28T00:00:00"/>
    <d v="2024-04-28T00:00:00"/>
    <s v="Clothing"/>
    <s v="Male"/>
    <n v="19"/>
    <s v="San Francisc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0104"/>
    <s v="BF1548"/>
    <d v="2024-08-03T00:00:00"/>
    <d v="2024-08-03T00:00:00"/>
    <s v="Clothing"/>
    <s v="Male"/>
    <n v="35"/>
    <s v="Portland"/>
    <s v="No"/>
    <n v="65"/>
    <n v="65"/>
    <n v="2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3498"/>
    <s v="BF1552"/>
    <d v="2024-07-26T00:00:00"/>
    <d v="2024-07-26T00:00:00"/>
    <s v="Ornaments"/>
    <s v="Male"/>
    <n v="23"/>
    <s v="Las Vegas"/>
    <s v="No"/>
    <n v="45"/>
    <n v="45"/>
    <n v="2"/>
    <n v="9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9114"/>
    <s v="BF1546"/>
    <d v="2023-11-21T00:00:00"/>
    <d v="2023-11-21T00:00:00"/>
    <s v="Clothing"/>
    <s v="Male"/>
    <n v="20"/>
    <s v="Memphis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6265"/>
    <s v="BF1543"/>
    <d v="2024-07-03T00:00:00"/>
    <d v="2024-07-03T00:00:00"/>
    <s v="Clothing"/>
    <s v="Male"/>
    <n v="24"/>
    <s v="London"/>
    <s v="Yes"/>
    <n v="100"/>
    <n v="140"/>
    <n v="1"/>
    <n v="14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1915"/>
    <s v="BF1552"/>
    <d v="2023-11-15T00:00:00"/>
    <d v="2023-11-15T00:00:00"/>
    <s v="Ornaments"/>
    <s v="Male"/>
    <n v="18"/>
    <s v="San Antonio"/>
    <s v="No"/>
    <n v="45"/>
    <n v="45"/>
    <n v="2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6580"/>
    <s v="BF1549"/>
    <d v="2024-04-17T00:00:00"/>
    <d v="2024-04-17T00:00:00"/>
    <s v="Clothing"/>
    <s v="Male"/>
    <n v="30"/>
    <s v="Cleveland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9927"/>
    <s v="BF1543"/>
    <d v="2024-06-26T00:00:00"/>
    <d v="2024-06-26T00:00:00"/>
    <s v="Clothing"/>
    <s v="Female"/>
    <n v="33"/>
    <s v="Montreal"/>
    <s v="Yes"/>
    <n v="100"/>
    <n v="125"/>
    <n v="1"/>
    <n v="12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2627"/>
    <s v="BF1544"/>
    <d v="2024-05-06T00:00:00"/>
    <d v="2024-05-06T00:00:00"/>
    <s v="Other"/>
    <s v="Male"/>
    <n v="21"/>
    <s v="San Antonio"/>
    <s v="No"/>
    <n v="9"/>
    <n v="9"/>
    <n v="4"/>
    <n v="36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3454"/>
    <s v="BF1543"/>
    <d v="2024-05-17T00:00:00"/>
    <d v="2024-05-17T00:00:00"/>
    <s v="Clothing"/>
    <s v="Female"/>
    <n v="28"/>
    <s v="Sydney"/>
    <s v="Yes"/>
    <n v="100"/>
    <n v="200"/>
    <n v="1"/>
    <n v="2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4656"/>
    <s v="BF1552"/>
    <d v="2023-12-13T00:00:00"/>
    <d v="2023-12-13T00:00:00"/>
    <s v="Ornaments"/>
    <s v="Female"/>
    <n v="19"/>
    <s v="San Francisco"/>
    <s v="No"/>
    <n v="45"/>
    <n v="45"/>
    <n v="3"/>
    <n v="13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6473"/>
    <s v="BF1544"/>
    <d v="2024-10-14T00:00:00"/>
    <d v="2024-10-14T00:00:00"/>
    <s v="Other"/>
    <s v="Female"/>
    <n v="27"/>
    <s v="Sacramento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5250"/>
    <s v="BF1545"/>
    <d v="2024-09-27T00:00:00"/>
    <d v="2024-09-27T00:00:00"/>
    <s v="Other"/>
    <s v="Male"/>
    <n v="28"/>
    <s v="Cleveland"/>
    <s v="No"/>
    <n v="10"/>
    <n v="10"/>
    <n v="2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6266"/>
    <s v="BF1547"/>
    <d v="2024-08-15T00:00:00"/>
    <d v="2024-08-15T00:00:00"/>
    <s v="Ornaments"/>
    <s v="Female"/>
    <n v="25"/>
    <s v="Glasgow"/>
    <s v="Yes"/>
    <n v="32"/>
    <n v="72"/>
    <n v="1"/>
    <n v="72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4568"/>
    <s v="BF1548"/>
    <d v="2023-12-30T00:00:00"/>
    <d v="2023-12-30T00:00:00"/>
    <s v="Clothing"/>
    <s v="Male"/>
    <n v="30"/>
    <s v="Miami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4711"/>
    <s v="BF1543"/>
    <d v="2023-12-17T00:00:00"/>
    <d v="2023-12-17T00:00:00"/>
    <s v="Clothing"/>
    <s v="Female"/>
    <n v="31"/>
    <s v="Mumbai"/>
    <s v="Yes"/>
    <n v="100"/>
    <n v="170"/>
    <n v="2"/>
    <n v="34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2641"/>
    <s v="BF1554"/>
    <d v="2024-10-24T00:00:00"/>
    <d v="2024-10-24T00:00:00"/>
    <s v="Ornaments"/>
    <s v="Female"/>
    <n v="29"/>
    <s v="San Antonio"/>
    <s v="No"/>
    <n v="20"/>
    <n v="20"/>
    <n v="4"/>
    <n v="8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7041"/>
    <s v="BF1555"/>
    <d v="2024-09-16T00:00:00"/>
    <d v="2024-09-16T00:00:00"/>
    <s v="Other"/>
    <s v="Male"/>
    <n v="20"/>
    <s v="Detroit"/>
    <s v="No"/>
    <n v="23"/>
    <n v="23"/>
    <n v="2"/>
    <n v="46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2475"/>
    <s v="BF1543"/>
    <d v="2024-10-24T00:00:00"/>
    <d v="2024-10-24T00:00:00"/>
    <s v="Clothing"/>
    <s v="Female"/>
    <n v="30"/>
    <s v="Austin"/>
    <s v="No"/>
    <n v="100"/>
    <n v="100"/>
    <n v="2"/>
    <n v="2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1853"/>
    <s v="BF1544"/>
    <d v="2024-09-27T00:00:00"/>
    <d v="2024-09-27T00:00:00"/>
    <s v="Other"/>
    <s v="Female"/>
    <n v="28"/>
    <s v="Memphis"/>
    <s v="No"/>
    <n v="9"/>
    <n v="9"/>
    <n v="1"/>
    <n v="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5426"/>
    <s v="BF1548"/>
    <d v="2024-08-05T00:00:00"/>
    <d v="2024-08-05T00:00:00"/>
    <s v="Clothing"/>
    <s v="Female"/>
    <n v="29"/>
    <s v="Pittsburgh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5830"/>
    <s v="BF1544"/>
    <d v="2024-01-18T00:00:00"/>
    <d v="2024-01-18T00:00:00"/>
    <s v="Other"/>
    <s v="Female"/>
    <n v="32"/>
    <s v="New Delhi"/>
    <s v="Yes"/>
    <n v="9"/>
    <n v="79"/>
    <n v="1"/>
    <n v="7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7183"/>
    <s v="BF1548"/>
    <d v="2024-08-30T00:00:00"/>
    <d v="2024-08-30T00:00:00"/>
    <s v="Clothing"/>
    <s v="Female"/>
    <n v="18"/>
    <s v="Sacramento"/>
    <s v="No"/>
    <n v="65"/>
    <n v="65"/>
    <n v="2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1745"/>
    <s v="BF1548"/>
    <d v="2024-05-08T00:00:00"/>
    <d v="2024-05-08T00:00:00"/>
    <s v="Clothing"/>
    <s v="Female"/>
    <n v="18"/>
    <s v="Mumbai"/>
    <s v="Yes"/>
    <n v="65"/>
    <n v="135"/>
    <n v="2"/>
    <n v="27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3856"/>
    <s v="BF1543"/>
    <d v="2024-06-13T00:00:00"/>
    <d v="2024-06-13T00:00:00"/>
    <s v="Clothing"/>
    <s v="Male"/>
    <n v="31"/>
    <s v="Glasgow"/>
    <s v="Yes"/>
    <n v="100"/>
    <n v="140"/>
    <n v="1"/>
    <n v="1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2063"/>
    <s v="BF1547"/>
    <d v="2024-01-29T00:00:00"/>
    <d v="2024-01-29T00:00:00"/>
    <s v="Ornaments"/>
    <s v="Female"/>
    <n v="31"/>
    <s v="Detroit"/>
    <s v="No"/>
    <n v="32"/>
    <n v="32"/>
    <n v="3"/>
    <n v="96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9768"/>
    <s v="BF1554"/>
    <d v="2023-12-04T00:00:00"/>
    <d v="2023-12-04T00:00:00"/>
    <s v="Ornaments"/>
    <s v="Male"/>
    <n v="24"/>
    <s v="Manchester"/>
    <s v="Yes"/>
    <n v="20"/>
    <n v="60"/>
    <n v="1"/>
    <n v="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9088"/>
    <s v="BF1550"/>
    <d v="2024-04-14T00:00:00"/>
    <d v="2024-04-14T00:00:00"/>
    <s v="Clothing"/>
    <s v="Male"/>
    <n v="34"/>
    <s v="Cleveland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8462"/>
    <s v="BF1545"/>
    <d v="2023-12-17T00:00:00"/>
    <d v="2023-12-17T00:00:00"/>
    <s v="Other"/>
    <s v="Female"/>
    <n v="25"/>
    <s v="Pittsburgh"/>
    <s v="No"/>
    <n v="10"/>
    <n v="10"/>
    <n v="1"/>
    <n v="1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0691"/>
    <s v="BF1550"/>
    <d v="2023-11-23T00:00:00"/>
    <d v="2023-11-23T00:00:00"/>
    <s v="Clothing"/>
    <s v="Male"/>
    <n v="34"/>
    <s v="Liverpool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1442"/>
    <s v="BF1551"/>
    <d v="2024-09-06T00:00:00"/>
    <d v="2024-09-06T00:00:00"/>
    <s v="Ornaments"/>
    <s v="Male"/>
    <n v="30"/>
    <s v="London"/>
    <s v="Yes"/>
    <n v="15"/>
    <n v="55"/>
    <n v="1"/>
    <n v="5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0923"/>
    <s v="BF1554"/>
    <d v="2024-10-14T00:00:00"/>
    <d v="2024-10-14T00:00:00"/>
    <s v="Ornaments"/>
    <s v="Female"/>
    <n v="19"/>
    <s v="Pittsburgh"/>
    <s v="No"/>
    <n v="20"/>
    <n v="20"/>
    <n v="1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5321"/>
    <s v="BF1554"/>
    <d v="2024-05-20T00:00:00"/>
    <d v="2024-05-20T00:00:00"/>
    <s v="Ornaments"/>
    <s v="Male"/>
    <n v="19"/>
    <s v="New York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4642"/>
    <s v="BF1554"/>
    <d v="2024-07-01T00:00:00"/>
    <d v="2024-07-01T00:00:00"/>
    <s v="Ornaments"/>
    <s v="Female"/>
    <n v="27"/>
    <s v="Detroit"/>
    <s v="No"/>
    <n v="20"/>
    <n v="20"/>
    <n v="2"/>
    <n v="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8317"/>
    <s v="BF1548"/>
    <d v="2024-06-14T00:00:00"/>
    <d v="2024-06-14T00:00:00"/>
    <s v="Clothing"/>
    <s v="Female"/>
    <n v="22"/>
    <s v="Sydney"/>
    <s v="Yes"/>
    <n v="65"/>
    <n v="165"/>
    <n v="1"/>
    <n v="1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7527"/>
    <s v="BF1548"/>
    <d v="2024-07-09T00:00:00"/>
    <d v="2024-07-09T00:00:00"/>
    <s v="Clothing"/>
    <s v="Male"/>
    <n v="25"/>
    <s v="Mumbai"/>
    <s v="Yes"/>
    <n v="65"/>
    <n v="135"/>
    <n v="1"/>
    <n v="13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7589"/>
    <s v="BF1544"/>
    <d v="2024-10-12T00:00:00"/>
    <d v="2024-10-12T00:00:00"/>
    <s v="Other"/>
    <s v="Male"/>
    <n v="23"/>
    <s v="San Francisco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4451"/>
    <s v="BF1548"/>
    <d v="2024-02-21T00:00:00"/>
    <d v="2024-02-21T00:00:00"/>
    <s v="Clothing"/>
    <s v="Male"/>
    <n v="30"/>
    <s v="Cleveland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6272"/>
    <s v="BF1551"/>
    <d v="2024-03-22T00:00:00"/>
    <d v="2024-03-22T00:00:00"/>
    <s v="Ornaments"/>
    <s v="Male"/>
    <n v="33"/>
    <s v="Cleveland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2500"/>
    <s v="BF1551"/>
    <d v="2024-05-09T00:00:00"/>
    <d v="2024-05-09T00:00:00"/>
    <s v="Ornaments"/>
    <s v="Male"/>
    <n v="19"/>
    <s v="Las Vegas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9626"/>
    <s v="BF1551"/>
    <d v="2024-05-02T00:00:00"/>
    <d v="2024-05-02T00:00:00"/>
    <s v="Ornaments"/>
    <s v="Female"/>
    <n v="31"/>
    <s v="San Antonio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1677"/>
    <s v="BF1548"/>
    <d v="2024-09-17T00:00:00"/>
    <d v="2024-09-17T00:00:00"/>
    <s v="Clothing"/>
    <s v="Male"/>
    <n v="24"/>
    <s v="Las Vegas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0850"/>
    <s v="BF1548"/>
    <d v="2023-12-08T00:00:00"/>
    <d v="2023-12-08T00:00:00"/>
    <s v="Clothing"/>
    <s v="Male"/>
    <n v="31"/>
    <s v="Memphis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5800"/>
    <s v="BF1550"/>
    <d v="2024-07-07T00:00:00"/>
    <d v="2024-07-07T00:00:00"/>
    <s v="Clothing"/>
    <s v="Male"/>
    <n v="31"/>
    <s v="New Jersey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2615"/>
    <s v="BF1549"/>
    <d v="2024-09-11T00:00:00"/>
    <d v="2024-09-11T00:00:00"/>
    <s v="Clothing"/>
    <s v="Male"/>
    <n v="19"/>
    <s v="New Jersey"/>
    <s v="No"/>
    <n v="130"/>
    <n v="130"/>
    <n v="2"/>
    <n v="26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2248"/>
    <s v="BF1550"/>
    <d v="2024-04-22T00:00:00"/>
    <d v="2024-04-22T00:00:00"/>
    <s v="Clothing"/>
    <s v="Male"/>
    <n v="34"/>
    <s v="Las Vegas"/>
    <s v="No"/>
    <n v="97"/>
    <n v="97"/>
    <n v="2"/>
    <n v="194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5566"/>
    <s v="BF1550"/>
    <d v="2024-06-25T00:00:00"/>
    <d v="2024-06-25T00:00:00"/>
    <s v="Clothing"/>
    <s v="Male"/>
    <n v="34"/>
    <s v="Sacramento"/>
    <s v="No"/>
    <n v="97"/>
    <n v="97"/>
    <n v="3"/>
    <n v="291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7909"/>
    <s v="BF1554"/>
    <d v="2024-10-22T00:00:00"/>
    <d v="2024-10-22T00:00:00"/>
    <s v="Ornaments"/>
    <s v="Male"/>
    <n v="18"/>
    <s v="Las Vegas"/>
    <s v="No"/>
    <n v="20"/>
    <n v="20"/>
    <n v="2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2590"/>
    <s v="BF1544"/>
    <d v="2024-08-26T00:00:00"/>
    <d v="2024-08-26T00:00:00"/>
    <s v="Other"/>
    <s v="Male"/>
    <n v="23"/>
    <s v="Mumbai"/>
    <s v="Yes"/>
    <n v="9"/>
    <n v="79"/>
    <n v="1"/>
    <n v="7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9011"/>
    <s v="BF1543"/>
    <d v="2024-02-04T00:00:00"/>
    <d v="2024-02-04T00:00:00"/>
    <s v="Clothing"/>
    <s v="Female"/>
    <n v="19"/>
    <s v="Manchester"/>
    <s v="Yes"/>
    <n v="100"/>
    <n v="140"/>
    <n v="1"/>
    <n v="1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8769"/>
    <s v="BF1544"/>
    <d v="2024-01-16T00:00:00"/>
    <d v="2024-01-16T00:00:00"/>
    <s v="Other"/>
    <s v="Female"/>
    <n v="30"/>
    <s v="Pittsburgh"/>
    <s v="No"/>
    <n v="9"/>
    <n v="9"/>
    <n v="1"/>
    <n v="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0486"/>
    <s v="BF1548"/>
    <d v="2024-04-17T00:00:00"/>
    <d v="2024-04-17T00:00:00"/>
    <s v="Clothing"/>
    <s v="Male"/>
    <n v="26"/>
    <s v="New York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7612"/>
    <s v="BF1548"/>
    <d v="2024-09-22T00:00:00"/>
    <d v="2024-09-22T00:00:00"/>
    <s v="Clothing"/>
    <s v="Male"/>
    <n v="18"/>
    <s v="Memphis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7861"/>
    <s v="BF1552"/>
    <d v="2024-04-09T00:00:00"/>
    <d v="2024-04-09T00:00:00"/>
    <s v="Ornaments"/>
    <s v="Female"/>
    <n v="29"/>
    <s v="Portland"/>
    <s v="No"/>
    <n v="45"/>
    <n v="45"/>
    <n v="4"/>
    <n v="18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3026"/>
    <s v="BF1553"/>
    <d v="2024-08-24T00:00:00"/>
    <d v="2024-08-24T00:00:00"/>
    <s v="Ornaments"/>
    <s v="Female"/>
    <n v="18"/>
    <s v="San Francisco"/>
    <s v="No"/>
    <n v="50"/>
    <n v="50"/>
    <n v="5"/>
    <n v="2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2009"/>
    <s v="BF1550"/>
    <d v="2024-06-30T00:00:00"/>
    <d v="2024-06-30T00:00:00"/>
    <s v="Clothing"/>
    <s v="Male"/>
    <n v="19"/>
    <s v="Detroit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1081"/>
    <s v="BF1551"/>
    <d v="2024-04-28T00:00:00"/>
    <d v="2024-04-28T00:00:00"/>
    <s v="Ornaments"/>
    <s v="Female"/>
    <n v="18"/>
    <s v="Paris"/>
    <s v="Yes"/>
    <n v="1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8216"/>
    <s v="BF1554"/>
    <d v="2023-12-07T00:00:00"/>
    <d v="2023-12-07T00:00:00"/>
    <s v="Ornaments"/>
    <s v="Male"/>
    <n v="26"/>
    <s v="Sydney"/>
    <s v="Yes"/>
    <n v="20"/>
    <n v="120"/>
    <n v="2"/>
    <n v="24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9491"/>
    <s v="BF1548"/>
    <d v="2024-03-14T00:00:00"/>
    <d v="2024-03-14T00:00:00"/>
    <s v="Clothing"/>
    <s v="Male"/>
    <n v="29"/>
    <s v="Pittsburgh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1900"/>
    <s v="BF1551"/>
    <d v="2024-03-26T00:00:00"/>
    <d v="2024-03-26T00:00:00"/>
    <s v="Ornaments"/>
    <s v="Male"/>
    <n v="24"/>
    <s v="San Antonio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6883"/>
    <s v="BF1544"/>
    <d v="2024-06-29T00:00:00"/>
    <d v="2024-06-29T00:00:00"/>
    <s v="Other"/>
    <s v="Male"/>
    <n v="18"/>
    <s v="San Antonio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2972"/>
    <s v="BF1548"/>
    <d v="2024-07-18T00:00:00"/>
    <d v="2024-07-18T00:00:00"/>
    <s v="Clothing"/>
    <s v="Female"/>
    <n v="21"/>
    <s v="Portland"/>
    <s v="No"/>
    <n v="65"/>
    <n v="65"/>
    <n v="2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1114"/>
    <s v="BF1548"/>
    <d v="2024-10-09T00:00:00"/>
    <d v="2024-10-09T00:00:00"/>
    <s v="Clothing"/>
    <s v="Female"/>
    <n v="31"/>
    <s v="New York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8295"/>
    <s v="BF1546"/>
    <d v="2024-06-17T00:00:00"/>
    <d v="2024-06-17T00:00:00"/>
    <s v="Clothing"/>
    <s v="Male"/>
    <n v="35"/>
    <s v="San Antonio"/>
    <s v="No"/>
    <n v="118"/>
    <n v="118"/>
    <n v="1"/>
    <n v="11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0624"/>
    <s v="BF1548"/>
    <d v="2024-05-20T00:00:00"/>
    <d v="2024-05-20T00:00:00"/>
    <s v="Clothing"/>
    <s v="Male"/>
    <n v="35"/>
    <s v="Austin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8669"/>
    <s v="BF1549"/>
    <d v="2024-09-25T00:00:00"/>
    <d v="2024-09-25T00:00:00"/>
    <s v="Clothing"/>
    <s v="Female"/>
    <n v="30"/>
    <s v="Cleveland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0449"/>
    <s v="BF1548"/>
    <d v="2024-04-16T00:00:00"/>
    <d v="2024-04-16T00:00:00"/>
    <s v="Clothing"/>
    <s v="Male"/>
    <n v="21"/>
    <s v="Miami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2341"/>
    <s v="BF1548"/>
    <d v="2024-04-16T00:00:00"/>
    <d v="2024-04-16T00:00:00"/>
    <s v="Clothing"/>
    <s v="Male"/>
    <n v="19"/>
    <s v="Austin"/>
    <s v="No"/>
    <n v="65"/>
    <n v="65"/>
    <n v="3"/>
    <n v="19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4164"/>
    <s v="BF1547"/>
    <d v="2024-10-13T00:00:00"/>
    <d v="2024-10-13T00:00:00"/>
    <s v="Ornaments"/>
    <s v="Female"/>
    <n v="25"/>
    <s v="Las Vegas"/>
    <s v="No"/>
    <n v="32"/>
    <n v="32"/>
    <n v="2"/>
    <n v="64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5974"/>
    <s v="BF1548"/>
    <d v="2023-11-19T00:00:00"/>
    <d v="2023-11-19T00:00:00"/>
    <s v="Clothing"/>
    <s v="Female"/>
    <n v="35"/>
    <s v="New Jersey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9521"/>
    <s v="BF1550"/>
    <d v="2024-09-28T00:00:00"/>
    <d v="2024-09-28T00:00:00"/>
    <s v="Clothing"/>
    <s v="Male"/>
    <n v="24"/>
    <s v="New York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4236"/>
    <s v="BF1551"/>
    <d v="2023-12-02T00:00:00"/>
    <d v="2023-12-02T00:00:00"/>
    <s v="Ornaments"/>
    <s v="Female"/>
    <n v="23"/>
    <s v="Portland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8117"/>
    <s v="BF1550"/>
    <d v="2024-08-13T00:00:00"/>
    <d v="2024-08-13T00:00:00"/>
    <s v="Clothing"/>
    <s v="Female"/>
    <n v="25"/>
    <s v="New Delhi"/>
    <s v="Yes"/>
    <n v="97"/>
    <n v="167"/>
    <n v="2"/>
    <n v="33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2838"/>
    <s v="BF1543"/>
    <d v="2024-01-28T00:00:00"/>
    <d v="2024-01-28T00:00:00"/>
    <s v="Clothing"/>
    <s v="Male"/>
    <n v="23"/>
    <s v="Manchester"/>
    <s v="Yes"/>
    <n v="100"/>
    <n v="140"/>
    <n v="1"/>
    <n v="14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5870"/>
    <s v="BF1553"/>
    <d v="2023-12-20T00:00:00"/>
    <d v="2023-12-20T00:00:00"/>
    <s v="Ornaments"/>
    <s v="Male"/>
    <n v="30"/>
    <s v="San Antonio"/>
    <s v="No"/>
    <n v="50"/>
    <n v="50"/>
    <n v="1"/>
    <n v="5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6481"/>
    <s v="BF1550"/>
    <d v="2024-08-25T00:00:00"/>
    <d v="2024-08-25T00:00:00"/>
    <s v="Clothing"/>
    <s v="Male"/>
    <n v="22"/>
    <s v="Mumbai"/>
    <s v="Yes"/>
    <n v="97"/>
    <n v="167"/>
    <n v="1"/>
    <n v="16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6205"/>
    <s v="BF1553"/>
    <d v="2024-03-01T00:00:00"/>
    <d v="2024-03-01T00:00:00"/>
    <s v="Ornaments"/>
    <s v="Male"/>
    <n v="25"/>
    <s v="Cardiff"/>
    <s v="Yes"/>
    <n v="50"/>
    <n v="90"/>
    <n v="1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4344"/>
    <s v="BF1543"/>
    <d v="2023-12-08T00:00:00"/>
    <d v="2023-12-08T00:00:00"/>
    <s v="Clothing"/>
    <s v="Female"/>
    <n v="31"/>
    <s v="Austin"/>
    <s v="No"/>
    <n v="100"/>
    <n v="100"/>
    <n v="1"/>
    <n v="1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8360"/>
    <s v="BF1545"/>
    <d v="2024-04-21T00:00:00"/>
    <d v="2024-04-21T00:00:00"/>
    <s v="Other"/>
    <s v="Female"/>
    <n v="34"/>
    <s v="Toronto"/>
    <s v="Yes"/>
    <n v="10"/>
    <n v="35"/>
    <n v="4"/>
    <n v="14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4509"/>
    <s v="BF1553"/>
    <d v="2024-09-26T00:00:00"/>
    <d v="2024-09-26T00:00:00"/>
    <s v="Ornaments"/>
    <s v="Female"/>
    <n v="30"/>
    <s v="Cleveland"/>
    <s v="No"/>
    <n v="50"/>
    <n v="50"/>
    <n v="1"/>
    <n v="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3454"/>
    <s v="BF1553"/>
    <d v="2024-03-04T00:00:00"/>
    <d v="2024-03-04T00:00:00"/>
    <s v="Ornaments"/>
    <s v="Male"/>
    <n v="23"/>
    <s v="New Jersey"/>
    <s v="No"/>
    <n v="50"/>
    <n v="50"/>
    <n v="1"/>
    <n v="5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7115"/>
    <s v="BF1549"/>
    <d v="2024-02-20T00:00:00"/>
    <d v="2024-02-20T00:00:00"/>
    <s v="Clothing"/>
    <s v="Male"/>
    <n v="35"/>
    <s v="Sacramento"/>
    <s v="No"/>
    <n v="130"/>
    <n v="130"/>
    <n v="1"/>
    <n v="13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7143"/>
    <s v="BF1548"/>
    <d v="2024-05-10T00:00:00"/>
    <d v="2024-05-10T00:00:00"/>
    <s v="Clothing"/>
    <s v="Male"/>
    <n v="18"/>
    <s v="Las Vegas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4129"/>
    <s v="BF1544"/>
    <d v="2024-10-25T00:00:00"/>
    <d v="2024-10-25T00:00:00"/>
    <s v="Other"/>
    <s v="Male"/>
    <n v="30"/>
    <s v="Glasgow"/>
    <s v="Yes"/>
    <n v="9"/>
    <n v="49"/>
    <n v="3"/>
    <n v="14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4657"/>
    <s v="BF1550"/>
    <d v="2024-02-29T00:00:00"/>
    <d v="2024-02-29T00:00:00"/>
    <s v="Clothing"/>
    <s v="Male"/>
    <n v="32"/>
    <s v="Pittsburgh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5790"/>
    <s v="BF1545"/>
    <d v="2024-03-10T00:00:00"/>
    <d v="2024-03-10T00:00:00"/>
    <s v="Other"/>
    <s v="Female"/>
    <n v="34"/>
    <s v="Austin"/>
    <s v="No"/>
    <n v="10"/>
    <n v="10"/>
    <n v="3"/>
    <n v="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0938"/>
    <s v="BF1548"/>
    <d v="2023-11-27T00:00:00"/>
    <d v="2023-11-27T00:00:00"/>
    <s v="Clothing"/>
    <s v="Male"/>
    <n v="22"/>
    <s v="New York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3498"/>
    <s v="BF1543"/>
    <d v="2023-11-21T00:00:00"/>
    <d v="2023-11-21T00:00:00"/>
    <s v="Clothing"/>
    <s v="Male"/>
    <n v="20"/>
    <s v="Austin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3702"/>
    <s v="BF1548"/>
    <d v="2024-06-04T00:00:00"/>
    <d v="2024-06-04T00:00:00"/>
    <s v="Clothing"/>
    <s v="Female"/>
    <n v="34"/>
    <s v="Paris"/>
    <s v="Yes"/>
    <n v="65"/>
    <n v="115"/>
    <n v="1"/>
    <n v="1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2298"/>
    <s v="BF1543"/>
    <d v="2024-02-16T00:00:00"/>
    <d v="2024-02-16T00:00:00"/>
    <s v="Clothing"/>
    <s v="Female"/>
    <n v="32"/>
    <s v="Portland"/>
    <s v="No"/>
    <n v="100"/>
    <n v="100"/>
    <n v="3"/>
    <n v="3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2932"/>
    <s v="BF1547"/>
    <d v="2024-08-13T00:00:00"/>
    <d v="2024-08-13T00:00:00"/>
    <s v="Ornaments"/>
    <s v="Male"/>
    <n v="21"/>
    <s v="Paris"/>
    <s v="Yes"/>
    <n v="32"/>
    <n v="82"/>
    <n v="1"/>
    <n v="8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7085"/>
    <s v="BF1545"/>
    <d v="2024-05-07T00:00:00"/>
    <d v="2024-05-07T00:00:00"/>
    <s v="Other"/>
    <s v="Male"/>
    <n v="25"/>
    <s v="New Jersey"/>
    <s v="No"/>
    <n v="10"/>
    <n v="10"/>
    <n v="2"/>
    <n v="2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5817"/>
    <s v="BF1548"/>
    <d v="2024-06-17T00:00:00"/>
    <d v="2024-06-17T00:00:00"/>
    <s v="Clothing"/>
    <s v="Female"/>
    <n v="32"/>
    <s v="Glasgow"/>
    <s v="Yes"/>
    <n v="65"/>
    <n v="105"/>
    <n v="2"/>
    <n v="2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0177"/>
    <s v="BF1544"/>
    <d v="2024-01-19T00:00:00"/>
    <d v="2024-01-19T00:00:00"/>
    <s v="Other"/>
    <s v="Male"/>
    <n v="19"/>
    <s v="Detroit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8328"/>
    <s v="BF1544"/>
    <d v="2024-06-11T00:00:00"/>
    <d v="2024-06-11T00:00:00"/>
    <s v="Other"/>
    <s v="Male"/>
    <n v="24"/>
    <s v="San Antonio"/>
    <s v="No"/>
    <n v="9"/>
    <n v="9"/>
    <n v="1"/>
    <n v="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8983"/>
    <s v="BF1551"/>
    <d v="2024-10-30T00:00:00"/>
    <d v="2024-10-30T00:00:00"/>
    <s v="Ornaments"/>
    <s v="Male"/>
    <n v="34"/>
    <s v="Portland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8846"/>
    <s v="BF1545"/>
    <d v="2024-08-18T00:00:00"/>
    <d v="2024-08-18T00:00:00"/>
    <s v="Other"/>
    <s v="Male"/>
    <n v="23"/>
    <s v="Mumbai"/>
    <s v="Yes"/>
    <n v="10"/>
    <n v="80"/>
    <n v="1"/>
    <n v="8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0474"/>
    <s v="BF1550"/>
    <d v="2024-08-03T00:00:00"/>
    <d v="2024-08-03T00:00:00"/>
    <s v="Clothing"/>
    <s v="Male"/>
    <n v="24"/>
    <s v="London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1224"/>
    <s v="BF1548"/>
    <d v="2024-01-31T00:00:00"/>
    <d v="2024-01-31T00:00:00"/>
    <s v="Clothing"/>
    <s v="Female"/>
    <n v="22"/>
    <s v="Sacramento"/>
    <s v="No"/>
    <n v="65"/>
    <n v="65"/>
    <n v="4"/>
    <n v="26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4774"/>
    <s v="BF1548"/>
    <d v="2023-12-31T00:00:00"/>
    <d v="2023-12-31T00:00:00"/>
    <s v="Clothing"/>
    <s v="Male"/>
    <n v="23"/>
    <s v="Las Vegas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9317"/>
    <s v="BF1543"/>
    <d v="2024-08-20T00:00:00"/>
    <d v="2024-08-20T00:00:00"/>
    <s v="Clothing"/>
    <s v="Female"/>
    <n v="25"/>
    <s v="Miami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5880"/>
    <s v="BF1545"/>
    <d v="2024-06-24T00:00:00"/>
    <d v="2024-06-24T00:00:00"/>
    <s v="Other"/>
    <s v="Female"/>
    <n v="20"/>
    <s v="San Antonio"/>
    <s v="No"/>
    <n v="10"/>
    <n v="10"/>
    <n v="1"/>
    <n v="1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5029"/>
    <s v="BF1545"/>
    <d v="2024-09-05T00:00:00"/>
    <d v="2024-09-05T00:00:00"/>
    <s v="Other"/>
    <s v="Male"/>
    <n v="24"/>
    <s v="Portland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6556"/>
    <s v="BF1548"/>
    <d v="2024-02-01T00:00:00"/>
    <d v="2024-02-01T00:00:00"/>
    <s v="Clothing"/>
    <s v="Male"/>
    <n v="26"/>
    <s v="New York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9298"/>
    <s v="BF1552"/>
    <d v="2023-11-26T00:00:00"/>
    <d v="2023-11-26T00:00:00"/>
    <s v="Ornaments"/>
    <s v="Male"/>
    <n v="33"/>
    <s v="Portland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1132"/>
    <s v="BF1549"/>
    <d v="2024-02-03T00:00:00"/>
    <d v="2024-02-03T00:00:00"/>
    <s v="Clothing"/>
    <s v="Male"/>
    <n v="25"/>
    <s v="Miami"/>
    <s v="No"/>
    <n v="130"/>
    <n v="130"/>
    <n v="1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6910"/>
    <s v="BF1548"/>
    <d v="2024-04-18T00:00:00"/>
    <d v="2024-04-18T00:00:00"/>
    <s v="Clothing"/>
    <s v="Male"/>
    <n v="21"/>
    <s v="Memphis"/>
    <s v="No"/>
    <n v="65"/>
    <n v="65"/>
    <n v="3"/>
    <n v="19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2449"/>
    <s v="BF1548"/>
    <d v="2024-06-06T00:00:00"/>
    <d v="2024-06-06T00:00:00"/>
    <s v="Clothing"/>
    <s v="Male"/>
    <n v="35"/>
    <s v="New York"/>
    <s v="No"/>
    <n v="65"/>
    <n v="65"/>
    <n v="3"/>
    <n v="19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9164"/>
    <s v="BF1551"/>
    <d v="2024-03-26T00:00:00"/>
    <d v="2024-03-26T00:00:00"/>
    <s v="Ornaments"/>
    <s v="Male"/>
    <n v="22"/>
    <s v="Montreal"/>
    <s v="Yes"/>
    <n v="15"/>
    <n v="40"/>
    <n v="1"/>
    <n v="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2566"/>
    <s v="BF1548"/>
    <d v="2023-12-26T00:00:00"/>
    <d v="2023-12-26T00:00:00"/>
    <s v="Clothing"/>
    <s v="Male"/>
    <n v="27"/>
    <s v="Cardiff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9692"/>
    <s v="BF1554"/>
    <d v="2024-09-29T00:00:00"/>
    <d v="2024-09-29T00:00:00"/>
    <s v="Ornaments"/>
    <s v="Male"/>
    <n v="29"/>
    <s v="Liverpool"/>
    <s v="Yes"/>
    <n v="20"/>
    <n v="60"/>
    <n v="2"/>
    <n v="12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7092"/>
    <s v="BF1548"/>
    <d v="2024-05-18T00:00:00"/>
    <d v="2024-05-18T00:00:00"/>
    <s v="Clothing"/>
    <s v="Female"/>
    <n v="24"/>
    <s v="Paris"/>
    <s v="Yes"/>
    <n v="65"/>
    <n v="115"/>
    <n v="1"/>
    <n v="1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2045"/>
    <s v="BF1550"/>
    <d v="2023-11-13T00:00:00"/>
    <d v="2023-11-13T00:00:00"/>
    <s v="Clothing"/>
    <s v="Male"/>
    <n v="18"/>
    <s v="Cleveland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7011"/>
    <s v="BF1548"/>
    <d v="2024-01-20T00:00:00"/>
    <d v="2024-01-20T00:00:00"/>
    <s v="Clothing"/>
    <s v="Female"/>
    <n v="20"/>
    <s v="Miami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4136"/>
    <s v="BF1543"/>
    <d v="2024-01-06T00:00:00"/>
    <d v="2024-01-06T00:00:00"/>
    <s v="Clothing"/>
    <s v="Male"/>
    <n v="33"/>
    <s v="San Francisco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0761"/>
    <s v="BF1544"/>
    <d v="2024-08-09T00:00:00"/>
    <d v="2024-08-09T00:00:00"/>
    <s v="Other"/>
    <s v="Male"/>
    <n v="20"/>
    <s v="San Francisco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9347"/>
    <s v="BF1548"/>
    <d v="2023-11-06T00:00:00"/>
    <d v="2023-11-06T00:00:00"/>
    <s v="Clothing"/>
    <s v="Male"/>
    <n v="28"/>
    <s v="Sacrament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7304"/>
    <s v="BF1550"/>
    <d v="2024-03-20T00:00:00"/>
    <d v="2024-03-20T00:00:00"/>
    <s v="Clothing"/>
    <s v="Male"/>
    <n v="34"/>
    <s v="Miami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1498"/>
    <s v="BF1549"/>
    <d v="2024-09-24T00:00:00"/>
    <d v="2024-09-24T00:00:00"/>
    <s v="Clothing"/>
    <s v="Female"/>
    <n v="27"/>
    <s v="Portland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8741"/>
    <s v="BF1545"/>
    <d v="2023-12-02T00:00:00"/>
    <d v="2023-12-02T00:00:00"/>
    <s v="Other"/>
    <s v="Female"/>
    <n v="20"/>
    <s v="Pittsburgh"/>
    <s v="No"/>
    <n v="10"/>
    <n v="10"/>
    <n v="1"/>
    <n v="1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4209"/>
    <s v="BF1551"/>
    <d v="2024-08-23T00:00:00"/>
    <d v="2024-08-23T00:00:00"/>
    <s v="Ornaments"/>
    <s v="Male"/>
    <n v="33"/>
    <s v="San Francisco"/>
    <s v="No"/>
    <n v="15"/>
    <n v="15"/>
    <n v="2"/>
    <n v="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2217"/>
    <s v="BF1550"/>
    <d v="2024-07-20T00:00:00"/>
    <d v="2024-07-20T00:00:00"/>
    <s v="Clothing"/>
    <s v="Male"/>
    <n v="20"/>
    <s v="Pittsburgh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9734"/>
    <s v="BF1554"/>
    <d v="2024-02-24T00:00:00"/>
    <d v="2024-02-24T00:00:00"/>
    <s v="Ornaments"/>
    <s v="Female"/>
    <n v="33"/>
    <s v="Las Vegas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5274"/>
    <s v="BF1548"/>
    <d v="2024-10-18T00:00:00"/>
    <d v="2024-10-18T00:00:00"/>
    <s v="Clothing"/>
    <s v="Male"/>
    <n v="23"/>
    <s v="San Francisco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0607"/>
    <s v="BF1545"/>
    <d v="2024-04-11T00:00:00"/>
    <d v="2024-04-11T00:00:00"/>
    <s v="Other"/>
    <s v="Male"/>
    <n v="21"/>
    <s v="Sydney"/>
    <s v="Yes"/>
    <n v="10"/>
    <n v="110"/>
    <n v="1"/>
    <n v="1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2991"/>
    <s v="BF1549"/>
    <d v="2024-10-05T00:00:00"/>
    <d v="2024-10-05T00:00:00"/>
    <s v="Clothing"/>
    <s v="Male"/>
    <n v="19"/>
    <s v="New Delhi"/>
    <s v="Yes"/>
    <n v="130"/>
    <n v="200"/>
    <n v="1"/>
    <n v="2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2836"/>
    <s v="BF1552"/>
    <d v="2023-12-13T00:00:00"/>
    <d v="2023-12-13T00:00:00"/>
    <s v="Ornaments"/>
    <s v="Male"/>
    <n v="33"/>
    <s v="Sydney"/>
    <s v="Yes"/>
    <n v="45"/>
    <n v="145"/>
    <n v="1"/>
    <n v="1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5262"/>
    <s v="BF1551"/>
    <d v="2024-03-19T00:00:00"/>
    <d v="2024-03-19T00:00:00"/>
    <s v="Ornaments"/>
    <s v="Female"/>
    <n v="26"/>
    <s v="Glasgow"/>
    <s v="Yes"/>
    <n v="15"/>
    <n v="55"/>
    <n v="1"/>
    <n v="5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5112"/>
    <s v="BF1548"/>
    <d v="2024-07-16T00:00:00"/>
    <d v="2024-07-16T00:00:00"/>
    <s v="Clothing"/>
    <s v="Male"/>
    <n v="31"/>
    <s v="London"/>
    <s v="Yes"/>
    <n v="65"/>
    <n v="105"/>
    <n v="2"/>
    <n v="2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3577"/>
    <s v="BF1549"/>
    <d v="2024-08-16T00:00:00"/>
    <d v="2024-08-16T00:00:00"/>
    <s v="Clothing"/>
    <s v="Male"/>
    <n v="24"/>
    <s v="Miami"/>
    <s v="No"/>
    <n v="130"/>
    <n v="130"/>
    <n v="3"/>
    <n v="3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3518"/>
    <s v="BF1551"/>
    <d v="2024-03-20T00:00:00"/>
    <d v="2024-03-20T00:00:00"/>
    <s v="Ornaments"/>
    <s v="Female"/>
    <n v="30"/>
    <s v="Toronto"/>
    <s v="Yes"/>
    <n v="15"/>
    <n v="40"/>
    <n v="1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5673"/>
    <s v="BF1549"/>
    <d v="2023-12-17T00:00:00"/>
    <d v="2023-12-17T00:00:00"/>
    <s v="Clothing"/>
    <s v="Male"/>
    <n v="21"/>
    <s v="Montreal"/>
    <s v="Yes"/>
    <n v="130"/>
    <n v="155"/>
    <n v="3"/>
    <n v="4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6034"/>
    <s v="BF1550"/>
    <d v="2024-08-25T00:00:00"/>
    <d v="2024-08-25T00:00:00"/>
    <s v="Clothing"/>
    <s v="Male"/>
    <n v="32"/>
    <s v="Memphis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3111"/>
    <s v="BF1551"/>
    <d v="2024-02-08T00:00:00"/>
    <d v="2024-02-08T00:00:00"/>
    <s v="Ornaments"/>
    <s v="Female"/>
    <n v="22"/>
    <s v="Portland"/>
    <s v="No"/>
    <n v="15"/>
    <n v="15"/>
    <n v="3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8564"/>
    <s v="BF1547"/>
    <d v="2024-07-26T00:00:00"/>
    <d v="2024-07-26T00:00:00"/>
    <s v="Ornaments"/>
    <s v="Male"/>
    <n v="27"/>
    <s v="Memphis"/>
    <s v="No"/>
    <n v="32"/>
    <n v="32"/>
    <n v="1"/>
    <n v="32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5214"/>
    <s v="BF1545"/>
    <d v="2024-09-10T00:00:00"/>
    <d v="2024-09-10T00:00:00"/>
    <s v="Other"/>
    <s v="Male"/>
    <n v="22"/>
    <s v="Pittsburgh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6678"/>
    <s v="BF1550"/>
    <d v="2023-11-20T00:00:00"/>
    <d v="2023-11-20T00:00:00"/>
    <s v="Clothing"/>
    <s v="Male"/>
    <n v="24"/>
    <s v="Detroit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0535"/>
    <s v="BF1550"/>
    <d v="2024-03-27T00:00:00"/>
    <d v="2024-03-27T00:00:00"/>
    <s v="Clothing"/>
    <s v="Male"/>
    <n v="27"/>
    <s v="Dublin"/>
    <s v="Yes"/>
    <n v="97"/>
    <n v="137"/>
    <n v="1"/>
    <n v="13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5056"/>
    <s v="BF1554"/>
    <d v="2024-01-06T00:00:00"/>
    <d v="2024-01-06T00:00:00"/>
    <s v="Ornaments"/>
    <s v="Male"/>
    <n v="27"/>
    <s v="San Francisco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7280"/>
    <s v="BF1550"/>
    <d v="2024-04-16T00:00:00"/>
    <d v="2024-04-16T00:00:00"/>
    <s v="Clothing"/>
    <s v="Male"/>
    <n v="20"/>
    <s v="New Delhi"/>
    <s v="Yes"/>
    <n v="97"/>
    <n v="167"/>
    <n v="1"/>
    <n v="16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5816"/>
    <s v="BF1554"/>
    <d v="2024-03-25T00:00:00"/>
    <d v="2024-03-25T00:00:00"/>
    <s v="Ornaments"/>
    <s v="Male"/>
    <n v="32"/>
    <s v="Cleveland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5625"/>
    <s v="BF1548"/>
    <d v="2024-01-03T00:00:00"/>
    <d v="2024-01-03T00:00:00"/>
    <s v="Clothing"/>
    <s v="Male"/>
    <n v="35"/>
    <s v="Miami"/>
    <s v="No"/>
    <n v="65"/>
    <n v="65"/>
    <n v="3"/>
    <n v="19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0531"/>
    <s v="BF1543"/>
    <d v="2024-02-12T00:00:00"/>
    <d v="2024-02-12T00:00:00"/>
    <s v="Clothing"/>
    <s v="Female"/>
    <n v="24"/>
    <s v="Sacramento"/>
    <s v="No"/>
    <n v="100"/>
    <n v="100"/>
    <n v="4"/>
    <n v="4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0236"/>
    <s v="BF1551"/>
    <d v="2024-03-11T00:00:00"/>
    <d v="2024-03-11T00:00:00"/>
    <s v="Ornaments"/>
    <s v="Female"/>
    <n v="30"/>
    <s v="Portland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0080"/>
    <s v="BF1543"/>
    <d v="2024-04-04T00:00:00"/>
    <d v="2024-04-04T00:00:00"/>
    <s v="Clothing"/>
    <s v="Male"/>
    <n v="26"/>
    <s v="Cardiff"/>
    <s v="Yes"/>
    <n v="100"/>
    <n v="140"/>
    <n v="3"/>
    <n v="4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0824"/>
    <s v="BF1546"/>
    <d v="2024-01-03T00:00:00"/>
    <d v="2024-01-03T00:00:00"/>
    <s v="Clothing"/>
    <s v="Male"/>
    <n v="21"/>
    <s v="Portland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9721"/>
    <s v="BF1547"/>
    <d v="2024-08-13T00:00:00"/>
    <d v="2024-08-13T00:00:00"/>
    <s v="Ornaments"/>
    <s v="Male"/>
    <n v="23"/>
    <s v="Pittsburgh"/>
    <s v="No"/>
    <n v="32"/>
    <n v="32"/>
    <n v="1"/>
    <n v="32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6055"/>
    <s v="BF1548"/>
    <d v="2024-04-09T00:00:00"/>
    <d v="2024-04-09T00:00:00"/>
    <s v="Clothing"/>
    <s v="Male"/>
    <n v="25"/>
    <s v="Liverpool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4505"/>
    <s v="BF1554"/>
    <d v="2024-09-08T00:00:00"/>
    <d v="2024-09-08T00:00:00"/>
    <s v="Ornaments"/>
    <s v="Male"/>
    <n v="21"/>
    <s v="San Francisco"/>
    <s v="No"/>
    <n v="20"/>
    <n v="20"/>
    <n v="1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4131"/>
    <s v="BF1550"/>
    <d v="2024-04-10T00:00:00"/>
    <d v="2024-04-10T00:00:00"/>
    <s v="Clothing"/>
    <s v="Male"/>
    <n v="34"/>
    <s v="Sacramento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3314"/>
    <s v="BF1548"/>
    <d v="2024-03-31T00:00:00"/>
    <d v="2024-03-31T00:00:00"/>
    <s v="Clothing"/>
    <s v="Male"/>
    <n v="34"/>
    <s v="Portland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9496"/>
    <s v="BF1544"/>
    <d v="2024-02-19T00:00:00"/>
    <d v="2024-02-19T00:00:00"/>
    <s v="Other"/>
    <s v="Male"/>
    <n v="28"/>
    <s v="Miami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0796"/>
    <s v="BF1544"/>
    <d v="2024-02-01T00:00:00"/>
    <d v="2024-02-01T00:00:00"/>
    <s v="Other"/>
    <s v="Female"/>
    <n v="26"/>
    <s v="Memphis"/>
    <s v="No"/>
    <n v="9"/>
    <n v="9"/>
    <n v="2"/>
    <n v="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6271"/>
    <s v="BF1548"/>
    <d v="2024-01-03T00:00:00"/>
    <d v="2024-01-03T00:00:00"/>
    <s v="Clothing"/>
    <s v="Male"/>
    <n v="28"/>
    <s v="Cleveland"/>
    <s v="No"/>
    <n v="65"/>
    <n v="65"/>
    <n v="2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3008"/>
    <s v="BF1544"/>
    <d v="2024-03-14T00:00:00"/>
    <d v="2024-03-14T00:00:00"/>
    <s v="Other"/>
    <s v="Male"/>
    <n v="32"/>
    <s v="Memphis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1897"/>
    <s v="BF1550"/>
    <d v="2024-06-10T00:00:00"/>
    <d v="2024-06-10T00:00:00"/>
    <s v="Clothing"/>
    <s v="Male"/>
    <n v="32"/>
    <s v="Manchester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9861"/>
    <s v="BF1552"/>
    <d v="2024-09-29T00:00:00"/>
    <d v="2024-09-29T00:00:00"/>
    <s v="Ornaments"/>
    <s v="Female"/>
    <n v="35"/>
    <s v="Sacramento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2374"/>
    <s v="BF1545"/>
    <d v="2024-08-14T00:00:00"/>
    <d v="2024-08-14T00:00:00"/>
    <s v="Other"/>
    <s v="Male"/>
    <n v="20"/>
    <s v="Detroit"/>
    <s v="No"/>
    <n v="10"/>
    <n v="10"/>
    <n v="4"/>
    <n v="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4294"/>
    <s v="BF1551"/>
    <d v="2024-01-17T00:00:00"/>
    <d v="2024-01-17T00:00:00"/>
    <s v="Ornaments"/>
    <s v="Male"/>
    <n v="21"/>
    <s v="Detroit"/>
    <s v="No"/>
    <n v="15"/>
    <n v="15"/>
    <n v="3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5426"/>
    <s v="BF1553"/>
    <d v="2024-09-14T00:00:00"/>
    <d v="2024-09-14T00:00:00"/>
    <s v="Ornaments"/>
    <s v="Male"/>
    <n v="31"/>
    <s v="New Jersey"/>
    <s v="No"/>
    <n v="50"/>
    <n v="50"/>
    <n v="1"/>
    <n v="5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1494"/>
    <s v="BF1544"/>
    <d v="2024-09-28T00:00:00"/>
    <d v="2024-09-28T00:00:00"/>
    <s v="Other"/>
    <s v="Male"/>
    <n v="27"/>
    <s v="New York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7719"/>
    <s v="BF1550"/>
    <d v="2024-04-30T00:00:00"/>
    <d v="2024-04-30T00:00:00"/>
    <s v="Clothing"/>
    <s v="Male"/>
    <n v="30"/>
    <s v="Glasgow"/>
    <s v="Yes"/>
    <n v="97"/>
    <n v="137"/>
    <n v="2"/>
    <n v="274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4967"/>
    <s v="BF1545"/>
    <d v="2024-02-02T00:00:00"/>
    <d v="2024-02-02T00:00:00"/>
    <s v="Other"/>
    <s v="Male"/>
    <n v="31"/>
    <s v="Manchester"/>
    <s v="Yes"/>
    <n v="10"/>
    <n v="50"/>
    <n v="1"/>
    <n v="5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1713"/>
    <s v="BF1543"/>
    <d v="2024-01-12T00:00:00"/>
    <d v="2024-01-12T00:00:00"/>
    <s v="Clothing"/>
    <s v="Female"/>
    <n v="31"/>
    <s v="Pittsburgh"/>
    <s v="No"/>
    <n v="100"/>
    <n v="100"/>
    <n v="3"/>
    <n v="3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6262"/>
    <s v="BF1548"/>
    <d v="2024-04-21T00:00:00"/>
    <d v="2024-04-21T00:00:00"/>
    <s v="Clothing"/>
    <s v="Female"/>
    <n v="30"/>
    <s v="Liverpool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0520"/>
    <s v="BF1548"/>
    <d v="2024-04-01T00:00:00"/>
    <d v="2024-04-01T00:00:00"/>
    <s v="Clothing"/>
    <s v="Male"/>
    <n v="35"/>
    <s v="Detroit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3432"/>
    <s v="BF1548"/>
    <d v="2024-03-22T00:00:00"/>
    <d v="2024-03-22T00:00:00"/>
    <s v="Clothing"/>
    <s v="Male"/>
    <n v="22"/>
    <s v="Toronto"/>
    <s v="Yes"/>
    <n v="65"/>
    <n v="90"/>
    <n v="1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4896"/>
    <s v="BF1543"/>
    <d v="2024-01-16T00:00:00"/>
    <d v="2024-01-16T00:00:00"/>
    <s v="Clothing"/>
    <s v="Male"/>
    <n v="20"/>
    <s v="Sydney"/>
    <s v="Yes"/>
    <n v="100"/>
    <n v="200"/>
    <n v="5"/>
    <n v="10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5867"/>
    <s v="BF1548"/>
    <d v="2024-04-18T00:00:00"/>
    <d v="2024-04-18T00:00:00"/>
    <s v="Clothing"/>
    <s v="Female"/>
    <n v="32"/>
    <s v="Glasgow"/>
    <s v="Yes"/>
    <n v="65"/>
    <n v="105"/>
    <n v="1"/>
    <n v="10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4385"/>
    <s v="BF1547"/>
    <d v="2024-08-19T00:00:00"/>
    <d v="2024-08-19T00:00:00"/>
    <s v="Ornaments"/>
    <s v="Male"/>
    <n v="34"/>
    <s v="Austin"/>
    <s v="No"/>
    <n v="32"/>
    <n v="32"/>
    <n v="1"/>
    <n v="3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1242"/>
    <s v="BF1555"/>
    <d v="2024-09-28T00:00:00"/>
    <d v="2024-09-28T00:00:00"/>
    <s v="Other"/>
    <s v="Female"/>
    <n v="25"/>
    <s v="San Francisco"/>
    <s v="No"/>
    <n v="23"/>
    <n v="23"/>
    <n v="2"/>
    <n v="4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9708"/>
    <s v="BF1546"/>
    <d v="2023-12-06T00:00:00"/>
    <d v="2023-12-06T00:00:00"/>
    <s v="Clothing"/>
    <s v="Male"/>
    <n v="20"/>
    <s v="Portland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7956"/>
    <s v="BF1551"/>
    <d v="2024-03-15T00:00:00"/>
    <d v="2024-03-15T00:00:00"/>
    <s v="Ornaments"/>
    <s v="Female"/>
    <n v="29"/>
    <s v="Memphis"/>
    <s v="No"/>
    <n v="15"/>
    <n v="15"/>
    <n v="2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9866"/>
    <s v="BF1543"/>
    <d v="2024-01-23T00:00:00"/>
    <d v="2024-01-23T00:00:00"/>
    <s v="Clothing"/>
    <s v="Female"/>
    <n v="28"/>
    <s v="San Antonio"/>
    <s v="No"/>
    <n v="100"/>
    <n v="100"/>
    <n v="2"/>
    <n v="2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3060"/>
    <s v="BF1554"/>
    <d v="2024-06-24T00:00:00"/>
    <d v="2024-06-24T00:00:00"/>
    <s v="Ornaments"/>
    <s v="Female"/>
    <n v="31"/>
    <s v="Las Vegas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2161"/>
    <s v="BF1544"/>
    <d v="2024-04-03T00:00:00"/>
    <d v="2024-04-03T00:00:00"/>
    <s v="Other"/>
    <s v="Male"/>
    <n v="31"/>
    <s v="Cardiff"/>
    <s v="Yes"/>
    <n v="9"/>
    <n v="49"/>
    <n v="2"/>
    <n v="9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1591"/>
    <s v="BF1552"/>
    <d v="2024-09-01T00:00:00"/>
    <d v="2024-09-01T00:00:00"/>
    <s v="Ornaments"/>
    <s v="Male"/>
    <n v="26"/>
    <s v="Miami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2870"/>
    <s v="BF1550"/>
    <d v="2024-05-02T00:00:00"/>
    <d v="2024-05-02T00:00:00"/>
    <s v="Clothing"/>
    <s v="Male"/>
    <n v="26"/>
    <s v="New York"/>
    <s v="No"/>
    <n v="97"/>
    <n v="97"/>
    <n v="3"/>
    <n v="291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8391"/>
    <s v="BF1543"/>
    <d v="2024-02-05T00:00:00"/>
    <d v="2024-02-05T00:00:00"/>
    <s v="Clothing"/>
    <s v="Female"/>
    <n v="32"/>
    <s v="Dublin"/>
    <s v="Yes"/>
    <n v="100"/>
    <n v="140"/>
    <n v="3"/>
    <n v="4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7238"/>
    <s v="BF1544"/>
    <d v="2023-12-05T00:00:00"/>
    <d v="2023-12-05T00:00:00"/>
    <s v="Other"/>
    <s v="Male"/>
    <n v="24"/>
    <s v="Pittsburgh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0265"/>
    <s v="BF1546"/>
    <d v="2024-04-28T00:00:00"/>
    <d v="2024-04-28T00:00:00"/>
    <s v="Clothing"/>
    <s v="Male"/>
    <n v="23"/>
    <s v="Paris"/>
    <s v="Yes"/>
    <n v="118"/>
    <n v="168"/>
    <n v="1"/>
    <n v="16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7858"/>
    <s v="BF1548"/>
    <d v="2024-06-13T00:00:00"/>
    <d v="2024-06-13T00:00:00"/>
    <s v="Clothing"/>
    <s v="Male"/>
    <n v="33"/>
    <s v="Pittsburgh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7614"/>
    <s v="BF1550"/>
    <d v="2024-10-04T00:00:00"/>
    <d v="2024-10-04T00:00:00"/>
    <s v="Clothing"/>
    <s v="Female"/>
    <n v="32"/>
    <s v="New Jersey"/>
    <s v="No"/>
    <n v="97"/>
    <n v="97"/>
    <n v="4"/>
    <n v="38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3602"/>
    <s v="BF1543"/>
    <d v="2024-05-20T00:00:00"/>
    <d v="2024-05-20T00:00:00"/>
    <s v="Clothing"/>
    <s v="Male"/>
    <n v="33"/>
    <s v="New York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7058"/>
    <s v="BF1543"/>
    <d v="2024-02-17T00:00:00"/>
    <d v="2024-02-17T00:00:00"/>
    <s v="Clothing"/>
    <s v="Male"/>
    <n v="28"/>
    <s v="Detroit"/>
    <s v="No"/>
    <n v="100"/>
    <n v="100"/>
    <n v="5"/>
    <n v="5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2307"/>
    <s v="BF1548"/>
    <d v="2024-10-03T00:00:00"/>
    <d v="2024-10-03T00:00:00"/>
    <s v="Clothing"/>
    <s v="Male"/>
    <n v="20"/>
    <s v="London"/>
    <s v="Yes"/>
    <n v="65"/>
    <n v="105"/>
    <n v="2"/>
    <n v="2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3095"/>
    <s v="BF1547"/>
    <d v="2024-02-25T00:00:00"/>
    <d v="2024-02-25T00:00:00"/>
    <s v="Ornaments"/>
    <s v="Female"/>
    <n v="23"/>
    <s v="Las Vegas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6266"/>
    <s v="BF1550"/>
    <d v="2024-01-25T00:00:00"/>
    <d v="2024-01-25T00:00:00"/>
    <s v="Clothing"/>
    <s v="Male"/>
    <n v="32"/>
    <s v="Pittsburgh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2240"/>
    <s v="BF1548"/>
    <d v="2024-04-10T00:00:00"/>
    <d v="2024-04-10T00:00:00"/>
    <s v="Clothing"/>
    <s v="Male"/>
    <n v="29"/>
    <s v="New York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0344"/>
    <s v="BF1551"/>
    <d v="2024-07-11T00:00:00"/>
    <d v="2024-07-11T00:00:00"/>
    <s v="Ornaments"/>
    <s v="Female"/>
    <n v="18"/>
    <s v="Dublin"/>
    <s v="Yes"/>
    <n v="15"/>
    <n v="55"/>
    <n v="1"/>
    <n v="5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0685"/>
    <s v="BF1544"/>
    <d v="2024-06-19T00:00:00"/>
    <d v="2024-06-19T00:00:00"/>
    <s v="Other"/>
    <s v="Female"/>
    <n v="34"/>
    <s v="Memphis"/>
    <s v="No"/>
    <n v="9"/>
    <n v="9"/>
    <n v="3"/>
    <n v="2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4591"/>
    <s v="BF1553"/>
    <d v="2024-09-08T00:00:00"/>
    <d v="2024-09-08T00:00:00"/>
    <s v="Ornaments"/>
    <s v="Male"/>
    <n v="19"/>
    <s v="Sydney"/>
    <s v="Yes"/>
    <n v="50"/>
    <n v="150"/>
    <n v="1"/>
    <n v="15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3088"/>
    <s v="BF1543"/>
    <d v="2024-02-12T00:00:00"/>
    <d v="2024-02-12T00:00:00"/>
    <s v="Clothing"/>
    <s v="Male"/>
    <n v="26"/>
    <s v="Sacramento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8594"/>
    <s v="BF1549"/>
    <d v="2023-11-20T00:00:00"/>
    <d v="2023-11-20T00:00:00"/>
    <s v="Clothing"/>
    <s v="Male"/>
    <n v="35"/>
    <s v="Liverpool"/>
    <s v="Yes"/>
    <n v="130"/>
    <n v="170"/>
    <n v="1"/>
    <n v="17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0545"/>
    <s v="BF1545"/>
    <d v="2024-09-15T00:00:00"/>
    <d v="2024-09-15T00:00:00"/>
    <s v="Other"/>
    <s v="Male"/>
    <n v="34"/>
    <s v="Detroit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5704"/>
    <s v="BF1545"/>
    <d v="2023-12-31T00:00:00"/>
    <d v="2023-12-31T00:00:00"/>
    <s v="Other"/>
    <s v="Male"/>
    <n v="21"/>
    <s v="Mumbai"/>
    <s v="Yes"/>
    <n v="10"/>
    <n v="80"/>
    <n v="1"/>
    <n v="8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6329"/>
    <s v="BF1551"/>
    <d v="2024-02-07T00:00:00"/>
    <d v="2024-02-07T00:00:00"/>
    <s v="Ornaments"/>
    <s v="Male"/>
    <n v="20"/>
    <s v="Las Vegas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7491"/>
    <s v="BF1544"/>
    <d v="2024-05-25T00:00:00"/>
    <d v="2024-05-25T00:00:00"/>
    <s v="Other"/>
    <s v="Male"/>
    <n v="24"/>
    <s v="Pittsburgh"/>
    <s v="No"/>
    <n v="9"/>
    <n v="9"/>
    <n v="2"/>
    <n v="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3360"/>
    <s v="BF1543"/>
    <d v="2024-01-27T00:00:00"/>
    <d v="2024-01-27T00:00:00"/>
    <s v="Clothing"/>
    <s v="Male"/>
    <n v="35"/>
    <s v="Paris"/>
    <s v="Yes"/>
    <n v="100"/>
    <n v="150"/>
    <n v="2"/>
    <n v="3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6768"/>
    <s v="BF1550"/>
    <d v="2024-08-21T00:00:00"/>
    <d v="2024-08-21T00:00:00"/>
    <s v="Clothing"/>
    <s v="Male"/>
    <n v="35"/>
    <s v="Detroit"/>
    <s v="No"/>
    <n v="97"/>
    <n v="97"/>
    <n v="3"/>
    <n v="291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0127"/>
    <s v="BF1552"/>
    <d v="2024-07-01T00:00:00"/>
    <d v="2024-07-01T00:00:00"/>
    <s v="Ornaments"/>
    <s v="Female"/>
    <n v="23"/>
    <s v="Cardiff"/>
    <s v="Yes"/>
    <n v="45"/>
    <n v="85"/>
    <n v="1"/>
    <n v="8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1772"/>
    <s v="BF1549"/>
    <d v="2024-01-12T00:00:00"/>
    <d v="2024-01-12T00:00:00"/>
    <s v="Clothing"/>
    <s v="Female"/>
    <n v="33"/>
    <s v="Toronto"/>
    <s v="Yes"/>
    <n v="130"/>
    <n v="155"/>
    <n v="3"/>
    <n v="4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2777"/>
    <s v="BF1551"/>
    <d v="2023-11-17T00:00:00"/>
    <d v="2023-11-17T00:00:00"/>
    <s v="Ornaments"/>
    <s v="Male"/>
    <n v="31"/>
    <s v="San Francisco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7556"/>
    <s v="BF1554"/>
    <d v="2024-10-10T00:00:00"/>
    <d v="2024-10-10T00:00:00"/>
    <s v="Ornaments"/>
    <s v="Male"/>
    <n v="28"/>
    <s v="San Antonio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3978"/>
    <s v="BF1543"/>
    <d v="2024-10-22T00:00:00"/>
    <d v="2024-10-22T00:00:00"/>
    <s v="Clothing"/>
    <s v="Female"/>
    <n v="33"/>
    <s v="Sydney"/>
    <s v="Yes"/>
    <n v="100"/>
    <n v="200"/>
    <n v="1"/>
    <n v="2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6932"/>
    <s v="BF1543"/>
    <d v="2023-12-15T00:00:00"/>
    <d v="2023-12-15T00:00:00"/>
    <s v="Clothing"/>
    <s v="Male"/>
    <n v="33"/>
    <s v="New Jersey"/>
    <s v="No"/>
    <n v="100"/>
    <n v="100"/>
    <n v="2"/>
    <n v="2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0529"/>
    <s v="BF1547"/>
    <d v="2024-02-07T00:00:00"/>
    <d v="2024-02-07T00:00:00"/>
    <s v="Ornaments"/>
    <s v="Female"/>
    <n v="20"/>
    <s v="New Jersey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2914"/>
    <s v="BF1552"/>
    <d v="2024-04-23T00:00:00"/>
    <d v="2024-04-23T00:00:00"/>
    <s v="Ornaments"/>
    <s v="Male"/>
    <n v="24"/>
    <s v="Memphis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2701"/>
    <s v="BF1547"/>
    <d v="2024-03-12T00:00:00"/>
    <d v="2024-03-12T00:00:00"/>
    <s v="Ornaments"/>
    <s v="Male"/>
    <n v="20"/>
    <s v="Memphis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8375"/>
    <s v="BF1548"/>
    <d v="2023-12-04T00:00:00"/>
    <d v="2023-12-04T00:00:00"/>
    <s v="Clothing"/>
    <s v="Male"/>
    <n v="23"/>
    <s v="San Francisco"/>
    <s v="No"/>
    <n v="65"/>
    <n v="65"/>
    <n v="3"/>
    <n v="19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4018"/>
    <s v="BF1551"/>
    <d v="2024-01-04T00:00:00"/>
    <d v="2024-01-04T00:00:00"/>
    <s v="Ornaments"/>
    <s v="Male"/>
    <n v="31"/>
    <s v="Memphis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3649"/>
    <s v="BF1547"/>
    <d v="2023-12-05T00:00:00"/>
    <d v="2023-12-05T00:00:00"/>
    <s v="Ornaments"/>
    <s v="Female"/>
    <n v="30"/>
    <s v="New York"/>
    <s v="No"/>
    <n v="32"/>
    <n v="32"/>
    <n v="3"/>
    <n v="96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5970"/>
    <s v="BF1548"/>
    <d v="2024-10-17T00:00:00"/>
    <d v="2024-10-17T00:00:00"/>
    <s v="Clothing"/>
    <s v="Female"/>
    <n v="29"/>
    <s v="New York"/>
    <s v="No"/>
    <n v="65"/>
    <n v="65"/>
    <n v="3"/>
    <n v="19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2497"/>
    <s v="BF1550"/>
    <d v="2024-02-11T00:00:00"/>
    <d v="2024-02-11T00:00:00"/>
    <s v="Clothing"/>
    <s v="Male"/>
    <n v="18"/>
    <s v="Cleveland"/>
    <s v="No"/>
    <n v="97"/>
    <n v="97"/>
    <n v="2"/>
    <n v="19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2723"/>
    <s v="BF1543"/>
    <d v="2024-09-10T00:00:00"/>
    <d v="2024-09-10T00:00:00"/>
    <s v="Clothing"/>
    <s v="Male"/>
    <n v="18"/>
    <s v="Manchester"/>
    <s v="Yes"/>
    <n v="100"/>
    <n v="140"/>
    <n v="1"/>
    <n v="14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0282"/>
    <s v="BF1551"/>
    <d v="2023-12-13T00:00:00"/>
    <d v="2023-12-13T00:00:00"/>
    <s v="Ornaments"/>
    <s v="Male"/>
    <n v="28"/>
    <s v="Portland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2638"/>
    <s v="BF1548"/>
    <d v="2024-08-09T00:00:00"/>
    <d v="2024-08-09T00:00:00"/>
    <s v="Clothing"/>
    <s v="Male"/>
    <n v="18"/>
    <s v="San Antonio"/>
    <s v="No"/>
    <n v="65"/>
    <n v="65"/>
    <n v="4"/>
    <n v="2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4674"/>
    <s v="BF1552"/>
    <d v="2024-01-08T00:00:00"/>
    <d v="2024-01-08T00:00:00"/>
    <s v="Ornaments"/>
    <s v="Male"/>
    <n v="28"/>
    <s v="New York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5477"/>
    <s v="BF1544"/>
    <d v="2024-04-28T00:00:00"/>
    <d v="2024-04-28T00:00:00"/>
    <s v="Other"/>
    <s v="Male"/>
    <n v="29"/>
    <s v="Detroit"/>
    <s v="No"/>
    <n v="9"/>
    <n v="9"/>
    <n v="1"/>
    <n v="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3818"/>
    <s v="BF1552"/>
    <d v="2024-06-18T00:00:00"/>
    <d v="2024-06-18T00:00:00"/>
    <s v="Ornaments"/>
    <s v="Female"/>
    <n v="27"/>
    <s v="New Jersey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5174"/>
    <s v="BF1545"/>
    <d v="2024-03-13T00:00:00"/>
    <d v="2024-03-13T00:00:00"/>
    <s v="Other"/>
    <s v="Male"/>
    <n v="26"/>
    <s v="Manchester"/>
    <s v="Yes"/>
    <n v="10"/>
    <n v="50"/>
    <n v="1"/>
    <n v="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5139"/>
    <s v="BF1548"/>
    <d v="2024-10-05T00:00:00"/>
    <d v="2024-10-05T00:00:00"/>
    <s v="Clothing"/>
    <s v="Male"/>
    <n v="22"/>
    <s v="Miami"/>
    <s v="No"/>
    <n v="65"/>
    <n v="65"/>
    <n v="2"/>
    <n v="13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5076"/>
    <s v="BF1545"/>
    <d v="2024-02-07T00:00:00"/>
    <d v="2024-02-07T00:00:00"/>
    <s v="Other"/>
    <s v="Female"/>
    <n v="34"/>
    <s v="Memphis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5839"/>
    <s v="BF1543"/>
    <d v="2024-07-20T00:00:00"/>
    <d v="2024-07-20T00:00:00"/>
    <s v="Clothing"/>
    <s v="Male"/>
    <n v="30"/>
    <s v="Glasgow"/>
    <s v="Yes"/>
    <n v="100"/>
    <n v="140"/>
    <n v="1"/>
    <n v="1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4694"/>
    <s v="BF1550"/>
    <d v="2024-05-17T00:00:00"/>
    <d v="2024-05-17T00:00:00"/>
    <s v="Clothing"/>
    <s v="Male"/>
    <n v="26"/>
    <s v="San Antonio"/>
    <s v="No"/>
    <n v="97"/>
    <n v="97"/>
    <n v="4"/>
    <n v="38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5162"/>
    <s v="BF1549"/>
    <d v="2023-12-09T00:00:00"/>
    <d v="2023-12-09T00:00:00"/>
    <s v="Clothing"/>
    <s v="Female"/>
    <n v="30"/>
    <s v="Montreal"/>
    <s v="Yes"/>
    <n v="130"/>
    <n v="155"/>
    <n v="1"/>
    <n v="15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4977"/>
    <s v="BF1548"/>
    <d v="2024-06-16T00:00:00"/>
    <d v="2024-06-16T00:00:00"/>
    <s v="Clothing"/>
    <s v="Female"/>
    <n v="24"/>
    <s v="Austin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5075"/>
    <s v="BF1545"/>
    <d v="2024-05-11T00:00:00"/>
    <d v="2024-05-11T00:00:00"/>
    <s v="Other"/>
    <s v="Male"/>
    <n v="18"/>
    <s v="Pittsburgh"/>
    <s v="No"/>
    <n v="10"/>
    <n v="10"/>
    <n v="2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7399"/>
    <s v="BF1544"/>
    <d v="2023-12-25T00:00:00"/>
    <d v="2023-12-25T00:00:00"/>
    <s v="Other"/>
    <s v="Female"/>
    <n v="21"/>
    <s v="Sacramento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2797"/>
    <s v="BF1554"/>
    <d v="2024-03-28T00:00:00"/>
    <d v="2024-03-28T00:00:00"/>
    <s v="Ornaments"/>
    <s v="Male"/>
    <n v="33"/>
    <s v="Austin"/>
    <s v="No"/>
    <n v="20"/>
    <n v="20"/>
    <n v="3"/>
    <n v="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9870"/>
    <s v="BF1548"/>
    <d v="2024-10-02T00:00:00"/>
    <d v="2024-10-02T00:00:00"/>
    <s v="Clothing"/>
    <s v="Male"/>
    <n v="18"/>
    <s v="Austin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2446"/>
    <s v="BF1548"/>
    <d v="2023-12-30T00:00:00"/>
    <d v="2023-12-30T00:00:00"/>
    <s v="Clothing"/>
    <s v="Male"/>
    <n v="26"/>
    <s v="Cleveland"/>
    <s v="No"/>
    <n v="65"/>
    <n v="65"/>
    <n v="2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4956"/>
    <s v="BF1551"/>
    <d v="2024-05-11T00:00:00"/>
    <d v="2024-05-11T00:00:00"/>
    <s v="Ornaments"/>
    <s v="Female"/>
    <n v="26"/>
    <s v="Manchester"/>
    <s v="Yes"/>
    <n v="15"/>
    <n v="55"/>
    <n v="1"/>
    <n v="5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2150"/>
    <s v="BF1550"/>
    <d v="2024-08-23T00:00:00"/>
    <d v="2024-08-23T00:00:00"/>
    <s v="Clothing"/>
    <s v="Male"/>
    <n v="35"/>
    <s v="Pittsburgh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6193"/>
    <s v="BF1552"/>
    <d v="2024-09-25T00:00:00"/>
    <d v="2024-09-25T00:00:00"/>
    <s v="Ornaments"/>
    <s v="Male"/>
    <n v="27"/>
    <s v="Memphis"/>
    <s v="No"/>
    <n v="45"/>
    <n v="45"/>
    <n v="1"/>
    <n v="4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2979"/>
    <s v="BF1551"/>
    <d v="2024-07-04T00:00:00"/>
    <d v="2024-07-04T00:00:00"/>
    <s v="Ornaments"/>
    <s v="Male"/>
    <n v="22"/>
    <s v="Memphis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4791"/>
    <s v="BF1545"/>
    <d v="2023-12-04T00:00:00"/>
    <d v="2023-12-04T00:00:00"/>
    <s v="Other"/>
    <s v="Male"/>
    <n v="32"/>
    <s v="Portland"/>
    <s v="No"/>
    <n v="10"/>
    <n v="10"/>
    <n v="3"/>
    <n v="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0781"/>
    <s v="BF1548"/>
    <d v="2024-10-24T00:00:00"/>
    <d v="2024-10-24T00:00:00"/>
    <s v="Clothing"/>
    <s v="Male"/>
    <n v="25"/>
    <s v="San Antonio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9586"/>
    <s v="BF1550"/>
    <d v="2023-11-12T00:00:00"/>
    <d v="2023-11-12T00:00:00"/>
    <s v="Clothing"/>
    <s v="Male"/>
    <n v="23"/>
    <s v="San Francisco"/>
    <s v="No"/>
    <n v="97"/>
    <n v="97"/>
    <n v="3"/>
    <n v="291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0748"/>
    <s v="BF1554"/>
    <d v="2023-12-12T00:00:00"/>
    <d v="2023-12-12T00:00:00"/>
    <s v="Ornaments"/>
    <s v="Male"/>
    <n v="22"/>
    <s v="Memphis"/>
    <s v="No"/>
    <n v="20"/>
    <n v="20"/>
    <n v="4"/>
    <n v="8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6539"/>
    <s v="BF1546"/>
    <d v="2024-06-10T00:00:00"/>
    <d v="2024-06-10T00:00:00"/>
    <s v="Clothing"/>
    <s v="Female"/>
    <n v="34"/>
    <s v="Sacramento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8369"/>
    <s v="BF1545"/>
    <d v="2024-05-23T00:00:00"/>
    <d v="2024-05-23T00:00:00"/>
    <s v="Other"/>
    <s v="Male"/>
    <n v="20"/>
    <s v="San Francisco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3258"/>
    <s v="BF1547"/>
    <d v="2024-01-25T00:00:00"/>
    <d v="2024-01-25T00:00:00"/>
    <s v="Ornaments"/>
    <s v="Male"/>
    <n v="23"/>
    <s v="Paris"/>
    <s v="Yes"/>
    <n v="32"/>
    <n v="82"/>
    <n v="1"/>
    <n v="8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2807"/>
    <s v="BF1547"/>
    <d v="2023-12-11T00:00:00"/>
    <d v="2023-12-11T00:00:00"/>
    <s v="Ornaments"/>
    <s v="Female"/>
    <n v="35"/>
    <s v="Pittsburgh"/>
    <s v="No"/>
    <n v="32"/>
    <n v="32"/>
    <n v="2"/>
    <n v="6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4447"/>
    <s v="BF1551"/>
    <d v="2024-10-18T00:00:00"/>
    <d v="2024-10-18T00:00:00"/>
    <s v="Ornaments"/>
    <s v="Male"/>
    <n v="20"/>
    <s v="New Jersey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9841"/>
    <s v="BF1548"/>
    <d v="2024-08-03T00:00:00"/>
    <d v="2024-08-03T00:00:00"/>
    <s v="Clothing"/>
    <s v="Male"/>
    <n v="25"/>
    <s v="Manchester"/>
    <s v="Yes"/>
    <n v="65"/>
    <n v="105"/>
    <n v="5"/>
    <n v="52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0651"/>
    <s v="BF1543"/>
    <d v="2024-07-28T00:00:00"/>
    <d v="2024-07-28T00:00:00"/>
    <s v="Clothing"/>
    <s v="Female"/>
    <n v="21"/>
    <s v="Las Vegas"/>
    <s v="No"/>
    <n v="100"/>
    <n v="100"/>
    <n v="2"/>
    <n v="2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8711"/>
    <s v="BF1548"/>
    <d v="2024-11-01T00:00:00"/>
    <d v="2024-11-01T00:00:00"/>
    <s v="Clothing"/>
    <s v="Male"/>
    <n v="28"/>
    <s v="Memphis"/>
    <s v="No"/>
    <n v="65"/>
    <n v="65"/>
    <n v="3"/>
    <n v="19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98683"/>
    <s v="BF1554"/>
    <d v="2024-08-08T00:00:00"/>
    <d v="2024-08-08T00:00:00"/>
    <s v="Ornaments"/>
    <s v="Female"/>
    <n v="23"/>
    <s v="Austin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6486"/>
    <s v="BF1548"/>
    <d v="2024-01-12T00:00:00"/>
    <d v="2024-01-12T00:00:00"/>
    <s v="Clothing"/>
    <s v="Female"/>
    <n v="20"/>
    <s v="Cleveland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6633"/>
    <s v="BF1555"/>
    <d v="2024-10-23T00:00:00"/>
    <d v="2024-10-23T00:00:00"/>
    <s v="Other"/>
    <s v="Male"/>
    <n v="30"/>
    <s v="Portland"/>
    <s v="No"/>
    <n v="23"/>
    <n v="23"/>
    <n v="3"/>
    <n v="6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5784"/>
    <s v="BF1552"/>
    <d v="2024-01-14T00:00:00"/>
    <d v="2024-01-14T00:00:00"/>
    <s v="Ornaments"/>
    <s v="Male"/>
    <n v="23"/>
    <s v="San Antonio"/>
    <s v="No"/>
    <n v="45"/>
    <n v="45"/>
    <n v="1"/>
    <n v="4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4266"/>
    <s v="BF1552"/>
    <d v="2024-04-10T00:00:00"/>
    <d v="2024-04-10T00:00:00"/>
    <s v="Ornaments"/>
    <s v="Male"/>
    <n v="23"/>
    <s v="Mumbai"/>
    <s v="Yes"/>
    <n v="45"/>
    <n v="115"/>
    <n v="3"/>
    <n v="34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9060"/>
    <s v="BF1550"/>
    <d v="2024-08-31T00:00:00"/>
    <d v="2024-08-31T00:00:00"/>
    <s v="Clothing"/>
    <s v="Male"/>
    <n v="27"/>
    <s v="Las Vegas"/>
    <s v="No"/>
    <n v="97"/>
    <n v="97"/>
    <n v="2"/>
    <n v="19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0829"/>
    <s v="BF1543"/>
    <d v="2024-10-03T00:00:00"/>
    <d v="2024-10-03T00:00:00"/>
    <s v="Clothing"/>
    <s v="Male"/>
    <n v="23"/>
    <s v="Austin"/>
    <s v="No"/>
    <n v="100"/>
    <n v="100"/>
    <n v="3"/>
    <n v="3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3449"/>
    <s v="BF1548"/>
    <d v="2024-05-07T00:00:00"/>
    <d v="2024-05-07T00:00:00"/>
    <s v="Clothing"/>
    <s v="Female"/>
    <n v="24"/>
    <s v="Cardiff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9009"/>
    <s v="BF1546"/>
    <d v="2024-07-26T00:00:00"/>
    <d v="2024-07-26T00:00:00"/>
    <s v="Clothing"/>
    <s v="Male"/>
    <n v="29"/>
    <s v="London"/>
    <s v="Yes"/>
    <n v="118"/>
    <n v="158"/>
    <n v="1"/>
    <n v="15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8946"/>
    <s v="BF1548"/>
    <d v="2024-03-07T00:00:00"/>
    <d v="2024-03-07T00:00:00"/>
    <s v="Clothing"/>
    <s v="Female"/>
    <n v="31"/>
    <s v="Austin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1901"/>
    <s v="BF1550"/>
    <d v="2024-05-06T00:00:00"/>
    <d v="2024-05-06T00:00:00"/>
    <s v="Clothing"/>
    <s v="Male"/>
    <n v="18"/>
    <s v="Miami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2884"/>
    <s v="BF1552"/>
    <d v="2024-04-17T00:00:00"/>
    <d v="2024-04-17T00:00:00"/>
    <s v="Ornaments"/>
    <s v="Male"/>
    <n v="27"/>
    <s v="Memphis"/>
    <s v="No"/>
    <n v="45"/>
    <n v="45"/>
    <n v="1"/>
    <n v="4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1658"/>
    <s v="BF1549"/>
    <d v="2024-02-11T00:00:00"/>
    <d v="2024-02-11T00:00:00"/>
    <s v="Clothing"/>
    <s v="Male"/>
    <n v="20"/>
    <s v="Portland"/>
    <s v="No"/>
    <n v="130"/>
    <n v="130"/>
    <n v="2"/>
    <n v="2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0544"/>
    <s v="BF1550"/>
    <d v="2023-12-12T00:00:00"/>
    <d v="2023-12-12T00:00:00"/>
    <s v="Clothing"/>
    <s v="Male"/>
    <n v="26"/>
    <s v="Las Vegas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8914"/>
    <s v="BF1548"/>
    <d v="2024-09-01T00:00:00"/>
    <d v="2024-09-01T00:00:00"/>
    <s v="Clothing"/>
    <s v="Female"/>
    <n v="25"/>
    <s v="Sacramento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0492"/>
    <s v="BF1546"/>
    <d v="2024-09-20T00:00:00"/>
    <d v="2024-09-20T00:00:00"/>
    <s v="Clothing"/>
    <s v="Male"/>
    <n v="31"/>
    <s v="Miami"/>
    <s v="No"/>
    <n v="118"/>
    <n v="118"/>
    <n v="2"/>
    <n v="23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0787"/>
    <s v="BF1550"/>
    <d v="2024-09-24T00:00:00"/>
    <d v="2024-09-24T00:00:00"/>
    <s v="Clothing"/>
    <s v="Male"/>
    <n v="25"/>
    <s v="Memphis"/>
    <s v="No"/>
    <n v="97"/>
    <n v="97"/>
    <n v="4"/>
    <n v="38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2526"/>
    <s v="BF1548"/>
    <d v="2024-08-11T00:00:00"/>
    <d v="2024-08-11T00:00:00"/>
    <s v="Clothing"/>
    <s v="Male"/>
    <n v="22"/>
    <s v="Miami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8299"/>
    <s v="BF1552"/>
    <d v="2024-07-01T00:00:00"/>
    <d v="2024-07-01T00:00:00"/>
    <s v="Ornaments"/>
    <s v="Male"/>
    <n v="19"/>
    <s v="Memphis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1329"/>
    <s v="BF1545"/>
    <d v="2024-06-23T00:00:00"/>
    <d v="2024-06-23T00:00:00"/>
    <s v="Other"/>
    <s v="Male"/>
    <n v="30"/>
    <s v="San Antonio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7123"/>
    <s v="BF1544"/>
    <d v="2024-03-26T00:00:00"/>
    <d v="2024-03-26T00:00:00"/>
    <s v="Other"/>
    <s v="Female"/>
    <n v="27"/>
    <s v="New Jersey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9244"/>
    <s v="BF1550"/>
    <d v="2024-09-05T00:00:00"/>
    <d v="2024-09-05T00:00:00"/>
    <s v="Clothing"/>
    <s v="Female"/>
    <n v="20"/>
    <s v="Sacramento"/>
    <s v="No"/>
    <n v="97"/>
    <n v="97"/>
    <n v="4"/>
    <n v="38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8786"/>
    <s v="BF1555"/>
    <d v="2024-01-09T00:00:00"/>
    <d v="2024-01-09T00:00:00"/>
    <s v="Other"/>
    <s v="Male"/>
    <n v="29"/>
    <s v="Memphis"/>
    <s v="No"/>
    <n v="23"/>
    <n v="23"/>
    <n v="2"/>
    <n v="46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1383"/>
    <s v="BF1547"/>
    <d v="2024-05-26T00:00:00"/>
    <d v="2024-05-26T00:00:00"/>
    <s v="Ornaments"/>
    <s v="Male"/>
    <n v="25"/>
    <s v="Las Vegas"/>
    <s v="No"/>
    <n v="32"/>
    <n v="32"/>
    <n v="1"/>
    <n v="3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4908"/>
    <s v="BF1548"/>
    <d v="2024-03-03T00:00:00"/>
    <d v="2024-03-03T00:00:00"/>
    <s v="Clothing"/>
    <s v="Male"/>
    <n v="31"/>
    <s v="Montreal"/>
    <s v="Yes"/>
    <n v="65"/>
    <n v="90"/>
    <n v="2"/>
    <n v="18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9675"/>
    <s v="BF1544"/>
    <d v="2024-03-02T00:00:00"/>
    <d v="2024-03-02T00:00:00"/>
    <s v="Other"/>
    <s v="Female"/>
    <n v="28"/>
    <s v="Pittsburgh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2904"/>
    <s v="BF1555"/>
    <d v="2024-09-14T00:00:00"/>
    <d v="2024-09-14T00:00:00"/>
    <s v="Other"/>
    <s v="Male"/>
    <n v="19"/>
    <s v="New Jersey"/>
    <s v="No"/>
    <n v="23"/>
    <n v="23"/>
    <n v="1"/>
    <n v="23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6523"/>
    <s v="BF1543"/>
    <d v="2024-11-03T00:00:00"/>
    <d v="2024-11-03T00:00:00"/>
    <s v="Clothing"/>
    <s v="Male"/>
    <n v="32"/>
    <s v="New Delhi"/>
    <s v="Yes"/>
    <n v="100"/>
    <n v="170"/>
    <n v="2"/>
    <n v="34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76894"/>
    <s v="BF1553"/>
    <d v="2024-07-19T00:00:00"/>
    <d v="2024-07-19T00:00:00"/>
    <s v="Ornaments"/>
    <s v="Male"/>
    <n v="35"/>
    <s v="New York"/>
    <s v="No"/>
    <n v="50"/>
    <n v="50"/>
    <n v="1"/>
    <n v="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6372"/>
    <s v="BF1543"/>
    <d v="2024-03-26T00:00:00"/>
    <d v="2024-03-26T00:00:00"/>
    <s v="Clothing"/>
    <s v="Male"/>
    <n v="30"/>
    <s v="Portland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6448"/>
    <s v="BF1551"/>
    <d v="2024-07-03T00:00:00"/>
    <d v="2024-07-03T00:00:00"/>
    <s v="Ornaments"/>
    <s v="Female"/>
    <n v="34"/>
    <s v="Austin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1717"/>
    <s v="BF1544"/>
    <d v="2024-01-08T00:00:00"/>
    <d v="2024-01-08T00:00:00"/>
    <s v="Other"/>
    <s v="Male"/>
    <n v="27"/>
    <s v="Austin"/>
    <s v="No"/>
    <n v="9"/>
    <n v="9"/>
    <n v="2"/>
    <n v="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0436"/>
    <s v="BF1545"/>
    <d v="2024-04-29T00:00:00"/>
    <d v="2024-04-29T00:00:00"/>
    <s v="Other"/>
    <s v="Male"/>
    <n v="23"/>
    <s v="Las Vegas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6704"/>
    <s v="BF1547"/>
    <d v="2024-04-30T00:00:00"/>
    <d v="2024-04-30T00:00:00"/>
    <s v="Ornaments"/>
    <s v="Male"/>
    <n v="29"/>
    <s v="Sydney"/>
    <s v="Yes"/>
    <n v="32"/>
    <n v="132"/>
    <n v="1"/>
    <n v="13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8655"/>
    <s v="BF1543"/>
    <d v="2024-04-11T00:00:00"/>
    <d v="2024-04-11T00:00:00"/>
    <s v="Clothing"/>
    <s v="Male"/>
    <n v="19"/>
    <s v="Sacramento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7225"/>
    <s v="BF1551"/>
    <d v="2024-01-29T00:00:00"/>
    <d v="2024-01-29T00:00:00"/>
    <s v="Ornaments"/>
    <s v="Female"/>
    <n v="30"/>
    <s v="Glasgow"/>
    <s v="Yes"/>
    <n v="15"/>
    <n v="55"/>
    <n v="1"/>
    <n v="5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0263"/>
    <s v="BF1552"/>
    <d v="2024-08-01T00:00:00"/>
    <d v="2024-08-01T00:00:00"/>
    <s v="Ornaments"/>
    <s v="Male"/>
    <n v="20"/>
    <s v="Cardiff"/>
    <s v="Yes"/>
    <n v="45"/>
    <n v="85"/>
    <n v="5"/>
    <n v="42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4604"/>
    <s v="BF1554"/>
    <d v="2024-02-06T00:00:00"/>
    <d v="2024-02-06T00:00:00"/>
    <s v="Ornaments"/>
    <s v="Male"/>
    <n v="27"/>
    <s v="Memphis"/>
    <s v="No"/>
    <n v="20"/>
    <n v="20"/>
    <n v="4"/>
    <n v="8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9711"/>
    <s v="BF1554"/>
    <d v="2024-08-20T00:00:00"/>
    <d v="2024-08-20T00:00:00"/>
    <s v="Ornaments"/>
    <s v="Female"/>
    <n v="28"/>
    <s v="San Francisco"/>
    <s v="No"/>
    <n v="20"/>
    <n v="20"/>
    <n v="2"/>
    <n v="4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1676"/>
    <s v="BF1544"/>
    <d v="2023-12-06T00:00:00"/>
    <d v="2023-12-06T00:00:00"/>
    <s v="Other"/>
    <s v="Male"/>
    <n v="23"/>
    <s v="Liverpool"/>
    <s v="Yes"/>
    <n v="9"/>
    <n v="49"/>
    <n v="2"/>
    <n v="9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2816"/>
    <s v="BF1554"/>
    <d v="2024-01-22T00:00:00"/>
    <d v="2024-01-22T00:00:00"/>
    <s v="Ornaments"/>
    <s v="Male"/>
    <n v="24"/>
    <s v="Portland"/>
    <s v="No"/>
    <n v="20"/>
    <n v="20"/>
    <n v="1"/>
    <n v="2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6040"/>
    <s v="BF1551"/>
    <d v="2023-11-14T00:00:00"/>
    <d v="2023-11-14T00:00:00"/>
    <s v="Ornaments"/>
    <s v="Male"/>
    <n v="18"/>
    <s v="New York"/>
    <s v="No"/>
    <n v="15"/>
    <n v="15"/>
    <n v="2"/>
    <n v="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5540"/>
    <s v="BF1551"/>
    <d v="2024-05-12T00:00:00"/>
    <d v="2024-05-12T00:00:00"/>
    <s v="Ornaments"/>
    <s v="Female"/>
    <n v="28"/>
    <s v="New Jersey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1598"/>
    <s v="BF1548"/>
    <d v="2024-08-04T00:00:00"/>
    <d v="2024-08-04T00:00:00"/>
    <s v="Clothing"/>
    <s v="Female"/>
    <n v="18"/>
    <s v="New York"/>
    <s v="No"/>
    <n v="65"/>
    <n v="65"/>
    <n v="2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8944"/>
    <s v="BF1550"/>
    <d v="2024-07-08T00:00:00"/>
    <d v="2024-07-08T00:00:00"/>
    <s v="Clothing"/>
    <s v="Female"/>
    <n v="26"/>
    <s v="Montreal"/>
    <s v="Yes"/>
    <n v="97"/>
    <n v="122"/>
    <n v="1"/>
    <n v="122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3403"/>
    <s v="BF1543"/>
    <d v="2024-06-20T00:00:00"/>
    <d v="2024-06-20T00:00:00"/>
    <s v="Clothing"/>
    <s v="Female"/>
    <n v="23"/>
    <s v="San Francisco"/>
    <s v="No"/>
    <n v="100"/>
    <n v="100"/>
    <n v="3"/>
    <n v="3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0543"/>
    <s v="BF1554"/>
    <d v="2024-02-10T00:00:00"/>
    <d v="2024-02-10T00:00:00"/>
    <s v="Ornaments"/>
    <s v="Female"/>
    <n v="25"/>
    <s v="San Antonio"/>
    <s v="No"/>
    <n v="20"/>
    <n v="20"/>
    <n v="1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9578"/>
    <s v="BF1555"/>
    <d v="2024-03-08T00:00:00"/>
    <d v="2024-03-08T00:00:00"/>
    <s v="Other"/>
    <s v="Male"/>
    <n v="21"/>
    <s v="Memphis"/>
    <s v="No"/>
    <n v="23"/>
    <n v="23"/>
    <n v="2"/>
    <n v="46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0868"/>
    <s v="BF1548"/>
    <d v="2023-11-12T00:00:00"/>
    <d v="2023-11-12T00:00:00"/>
    <s v="Clothing"/>
    <s v="Male"/>
    <n v="32"/>
    <s v="New Jersey"/>
    <s v="No"/>
    <n v="65"/>
    <n v="65"/>
    <n v="2"/>
    <n v="13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1165"/>
    <s v="BF1548"/>
    <d v="2024-01-21T00:00:00"/>
    <d v="2024-01-21T00:00:00"/>
    <s v="Clothing"/>
    <s v="Male"/>
    <n v="34"/>
    <s v="Las Vegas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2802"/>
    <s v="BF1546"/>
    <d v="2024-01-13T00:00:00"/>
    <d v="2024-01-13T00:00:00"/>
    <s v="Clothing"/>
    <s v="Female"/>
    <n v="26"/>
    <s v="Memphis"/>
    <s v="No"/>
    <n v="118"/>
    <n v="118"/>
    <n v="2"/>
    <n v="236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4803"/>
    <s v="BF1551"/>
    <d v="2024-09-17T00:00:00"/>
    <d v="2024-09-17T00:00:00"/>
    <s v="Ornaments"/>
    <s v="Male"/>
    <n v="34"/>
    <s v="Glasgow"/>
    <s v="Yes"/>
    <n v="15"/>
    <n v="55"/>
    <n v="1"/>
    <n v="5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9443"/>
    <s v="BF1546"/>
    <d v="2023-12-26T00:00:00"/>
    <d v="2023-12-26T00:00:00"/>
    <s v="Clothing"/>
    <s v="Male"/>
    <n v="23"/>
    <s v="New Jersey"/>
    <s v="No"/>
    <n v="118"/>
    <n v="118"/>
    <n v="1"/>
    <n v="11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2582"/>
    <s v="BF1550"/>
    <d v="2024-01-17T00:00:00"/>
    <d v="2024-01-17T00:00:00"/>
    <s v="Clothing"/>
    <s v="Male"/>
    <n v="23"/>
    <s v="Portland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2858"/>
    <s v="BF1551"/>
    <d v="2024-06-25T00:00:00"/>
    <d v="2024-06-25T00:00:00"/>
    <s v="Ornaments"/>
    <s v="Male"/>
    <n v="23"/>
    <s v="San Francisco"/>
    <s v="No"/>
    <n v="15"/>
    <n v="15"/>
    <n v="4"/>
    <n v="6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6480"/>
    <s v="BF1547"/>
    <d v="2024-10-20T00:00:00"/>
    <d v="2024-10-20T00:00:00"/>
    <s v="Ornaments"/>
    <s v="Male"/>
    <n v="34"/>
    <s v="San Francisco"/>
    <s v="No"/>
    <n v="32"/>
    <n v="32"/>
    <n v="1"/>
    <n v="32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7211"/>
    <s v="BF1550"/>
    <d v="2024-06-21T00:00:00"/>
    <d v="2024-06-21T00:00:00"/>
    <s v="Clothing"/>
    <s v="Male"/>
    <n v="23"/>
    <s v="San Antonio"/>
    <s v="No"/>
    <n v="97"/>
    <n v="97"/>
    <n v="3"/>
    <n v="291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6467"/>
    <s v="BF1551"/>
    <d v="2024-10-25T00:00:00"/>
    <d v="2024-10-25T00:00:00"/>
    <s v="Ornaments"/>
    <s v="Female"/>
    <n v="26"/>
    <s v="San Francisco"/>
    <s v="No"/>
    <n v="15"/>
    <n v="15"/>
    <n v="4"/>
    <n v="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5686"/>
    <s v="BF1548"/>
    <d v="2024-03-14T00:00:00"/>
    <d v="2024-03-14T00:00:00"/>
    <s v="Clothing"/>
    <s v="Male"/>
    <n v="23"/>
    <s v="Sacramento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2340"/>
    <s v="BF1554"/>
    <d v="2024-08-14T00:00:00"/>
    <d v="2024-08-14T00:00:00"/>
    <s v="Ornaments"/>
    <s v="Male"/>
    <n v="31"/>
    <s v="Dublin"/>
    <s v="Yes"/>
    <n v="20"/>
    <n v="60"/>
    <n v="1"/>
    <n v="6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6606"/>
    <s v="BF1544"/>
    <d v="2024-05-07T00:00:00"/>
    <d v="2024-05-07T00:00:00"/>
    <s v="Other"/>
    <s v="Female"/>
    <n v="21"/>
    <s v="London"/>
    <s v="Yes"/>
    <n v="9"/>
    <n v="49"/>
    <n v="1"/>
    <n v="4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3985"/>
    <s v="BF1553"/>
    <d v="2024-10-27T00:00:00"/>
    <d v="2024-10-27T00:00:00"/>
    <s v="Ornaments"/>
    <s v="Male"/>
    <n v="24"/>
    <s v="Detroit"/>
    <s v="No"/>
    <n v="50"/>
    <n v="50"/>
    <n v="1"/>
    <n v="5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4922"/>
    <s v="BF1544"/>
    <d v="2024-08-24T00:00:00"/>
    <d v="2024-08-24T00:00:00"/>
    <s v="Other"/>
    <s v="Female"/>
    <n v="34"/>
    <s v="Portland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1922"/>
    <s v="BF1554"/>
    <d v="2024-01-03T00:00:00"/>
    <d v="2024-01-03T00:00:00"/>
    <s v="Ornaments"/>
    <s v="Male"/>
    <n v="21"/>
    <s v="New York"/>
    <s v="No"/>
    <n v="20"/>
    <n v="20"/>
    <n v="4"/>
    <n v="8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1275"/>
    <s v="BF1550"/>
    <d v="2023-12-05T00:00:00"/>
    <d v="2023-12-05T00:00:00"/>
    <s v="Clothing"/>
    <s v="Female"/>
    <n v="32"/>
    <s v="Toronto"/>
    <s v="Yes"/>
    <n v="97"/>
    <n v="122"/>
    <n v="2"/>
    <n v="24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8782"/>
    <s v="BF1549"/>
    <d v="2024-06-12T00:00:00"/>
    <d v="2024-06-12T00:00:00"/>
    <s v="Clothing"/>
    <s v="Male"/>
    <n v="29"/>
    <s v="Miami"/>
    <s v="No"/>
    <n v="130"/>
    <n v="130"/>
    <n v="3"/>
    <n v="39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9790"/>
    <s v="BF1548"/>
    <d v="2024-05-24T00:00:00"/>
    <d v="2024-05-24T00:00:00"/>
    <s v="Clothing"/>
    <s v="Male"/>
    <n v="32"/>
    <s v="Portland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9238"/>
    <s v="BF1548"/>
    <d v="2024-07-07T00:00:00"/>
    <d v="2024-07-07T00:00:00"/>
    <s v="Clothing"/>
    <s v="Male"/>
    <n v="32"/>
    <s v="Pittsburgh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9074"/>
    <s v="BF1547"/>
    <d v="2024-08-04T00:00:00"/>
    <d v="2024-08-04T00:00:00"/>
    <s v="Ornaments"/>
    <s v="Male"/>
    <n v="29"/>
    <s v="Miami"/>
    <s v="No"/>
    <n v="32"/>
    <n v="32"/>
    <n v="1"/>
    <n v="3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5233"/>
    <s v="BF1547"/>
    <d v="2024-06-13T00:00:00"/>
    <d v="2024-06-13T00:00:00"/>
    <s v="Ornaments"/>
    <s v="Female"/>
    <n v="20"/>
    <s v="Cleveland"/>
    <s v="No"/>
    <n v="32"/>
    <n v="32"/>
    <n v="1"/>
    <n v="3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1035"/>
    <s v="BF1547"/>
    <d v="2024-08-12T00:00:00"/>
    <d v="2024-08-12T00:00:00"/>
    <s v="Ornaments"/>
    <s v="Female"/>
    <n v="32"/>
    <s v="Mumbai"/>
    <s v="Yes"/>
    <n v="32"/>
    <n v="102"/>
    <n v="1"/>
    <n v="102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4792"/>
    <s v="BF1544"/>
    <d v="2024-05-06T00:00:00"/>
    <d v="2024-05-06T00:00:00"/>
    <s v="Other"/>
    <s v="Female"/>
    <n v="32"/>
    <s v="Detroit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9636"/>
    <s v="BF1554"/>
    <d v="2024-07-03T00:00:00"/>
    <d v="2024-07-03T00:00:00"/>
    <s v="Ornaments"/>
    <s v="Male"/>
    <n v="23"/>
    <s v="Portland"/>
    <s v="No"/>
    <n v="20"/>
    <n v="20"/>
    <n v="4"/>
    <n v="8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4283"/>
    <s v="BF1554"/>
    <d v="2024-05-28T00:00:00"/>
    <d v="2024-05-28T00:00:00"/>
    <s v="Ornaments"/>
    <s v="Male"/>
    <n v="26"/>
    <s v="New York"/>
    <s v="No"/>
    <n v="20"/>
    <n v="20"/>
    <n v="2"/>
    <n v="4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7118"/>
    <s v="BF1550"/>
    <d v="2024-07-28T00:00:00"/>
    <d v="2024-07-28T00:00:00"/>
    <s v="Clothing"/>
    <s v="Female"/>
    <n v="34"/>
    <s v="San Francisco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3159"/>
    <s v="BF1551"/>
    <d v="2024-03-07T00:00:00"/>
    <d v="2024-03-07T00:00:00"/>
    <s v="Ornaments"/>
    <s v="Male"/>
    <n v="29"/>
    <s v="Pittsburgh"/>
    <s v="No"/>
    <n v="15"/>
    <n v="15"/>
    <n v="3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0901"/>
    <s v="BF1547"/>
    <d v="2024-06-17T00:00:00"/>
    <d v="2024-06-17T00:00:00"/>
    <s v="Ornaments"/>
    <s v="Female"/>
    <n v="22"/>
    <s v="Mumbai"/>
    <s v="Yes"/>
    <n v="32"/>
    <n v="102"/>
    <n v="1"/>
    <n v="10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6439"/>
    <s v="BF1548"/>
    <d v="2024-09-16T00:00:00"/>
    <d v="2024-09-16T00:00:00"/>
    <s v="Clothing"/>
    <s v="Female"/>
    <n v="31"/>
    <s v="Montreal"/>
    <s v="Yes"/>
    <n v="65"/>
    <n v="90"/>
    <n v="1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2376"/>
    <s v="BF1544"/>
    <d v="2024-11-04T00:00:00"/>
    <d v="2024-11-04T00:00:00"/>
    <s v="Other"/>
    <s v="Male"/>
    <n v="18"/>
    <s v="Sacramento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54346"/>
    <s v="BF1544"/>
    <d v="2024-06-25T00:00:00"/>
    <d v="2024-06-25T00:00:00"/>
    <s v="Other"/>
    <s v="Male"/>
    <n v="32"/>
    <s v="New Jersey"/>
    <s v="No"/>
    <n v="9"/>
    <n v="9"/>
    <n v="3"/>
    <n v="2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3303"/>
    <s v="BF1543"/>
    <d v="2024-01-22T00:00:00"/>
    <d v="2024-01-22T00:00:00"/>
    <s v="Clothing"/>
    <s v="Female"/>
    <n v="25"/>
    <s v="San Francisco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0359"/>
    <s v="BF1549"/>
    <d v="2023-11-25T00:00:00"/>
    <d v="2023-11-25T00:00:00"/>
    <s v="Clothing"/>
    <s v="Male"/>
    <n v="31"/>
    <s v="San Francisco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2879"/>
    <s v="BF1548"/>
    <d v="2024-09-01T00:00:00"/>
    <d v="2024-09-01T00:00:00"/>
    <s v="Clothing"/>
    <s v="Female"/>
    <n v="19"/>
    <s v="Las Vegas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6240"/>
    <s v="BF1545"/>
    <d v="2024-03-11T00:00:00"/>
    <d v="2024-03-11T00:00:00"/>
    <s v="Other"/>
    <s v="Male"/>
    <n v="18"/>
    <s v="New York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9791"/>
    <s v="BF1551"/>
    <d v="2024-03-28T00:00:00"/>
    <d v="2024-03-28T00:00:00"/>
    <s v="Ornaments"/>
    <s v="Male"/>
    <n v="21"/>
    <s v="Pittsburgh"/>
    <s v="No"/>
    <n v="15"/>
    <n v="15"/>
    <n v="2"/>
    <n v="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9361"/>
    <s v="BF1550"/>
    <d v="2024-05-27T00:00:00"/>
    <d v="2024-05-27T00:00:00"/>
    <s v="Clothing"/>
    <s v="Female"/>
    <n v="30"/>
    <s v="Detroit"/>
    <s v="No"/>
    <n v="97"/>
    <n v="97"/>
    <n v="4"/>
    <n v="38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6394"/>
    <s v="BF1550"/>
    <d v="2024-06-02T00:00:00"/>
    <d v="2024-06-02T00:00:00"/>
    <s v="Clothing"/>
    <s v="Male"/>
    <n v="18"/>
    <s v="San Francisco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1231"/>
    <s v="BF1552"/>
    <d v="2024-10-30T00:00:00"/>
    <d v="2024-10-30T00:00:00"/>
    <s v="Ornaments"/>
    <s v="Female"/>
    <n v="27"/>
    <s v="New York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6368"/>
    <s v="BF1554"/>
    <d v="2024-10-23T00:00:00"/>
    <d v="2024-10-23T00:00:00"/>
    <s v="Ornaments"/>
    <s v="Male"/>
    <n v="28"/>
    <s v="New Jersey"/>
    <s v="No"/>
    <n v="20"/>
    <n v="20"/>
    <n v="1"/>
    <n v="2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0445"/>
    <s v="BF1554"/>
    <d v="2024-10-24T00:00:00"/>
    <d v="2024-10-24T00:00:00"/>
    <s v="Ornaments"/>
    <s v="Male"/>
    <n v="33"/>
    <s v="San Francisco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0848"/>
    <s v="BF1547"/>
    <d v="2024-04-19T00:00:00"/>
    <d v="2024-04-19T00:00:00"/>
    <s v="Ornaments"/>
    <s v="Female"/>
    <n v="24"/>
    <s v="Miami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2488"/>
    <s v="BF1554"/>
    <d v="2024-04-13T00:00:00"/>
    <d v="2024-04-13T00:00:00"/>
    <s v="Ornaments"/>
    <s v="Male"/>
    <n v="28"/>
    <s v="Toronto"/>
    <s v="Yes"/>
    <n v="20"/>
    <n v="45"/>
    <n v="2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2854"/>
    <s v="BF1546"/>
    <d v="2024-06-30T00:00:00"/>
    <d v="2024-06-30T00:00:00"/>
    <s v="Clothing"/>
    <s v="Female"/>
    <n v="28"/>
    <s v="Miami"/>
    <s v="No"/>
    <n v="118"/>
    <n v="118"/>
    <n v="1"/>
    <n v="118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6553"/>
    <s v="BF1548"/>
    <d v="2024-02-24T00:00:00"/>
    <d v="2024-02-24T00:00:00"/>
    <s v="Clothing"/>
    <s v="Male"/>
    <n v="26"/>
    <s v="Detroit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4746"/>
    <s v="BF1548"/>
    <d v="2024-03-26T00:00:00"/>
    <d v="2024-03-26T00:00:00"/>
    <s v="Clothing"/>
    <s v="Female"/>
    <n v="24"/>
    <s v="Cleveland"/>
    <s v="No"/>
    <n v="65"/>
    <n v="65"/>
    <n v="3"/>
    <n v="19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2423"/>
    <s v="BF1548"/>
    <d v="2024-03-25T00:00:00"/>
    <d v="2024-03-25T00:00:00"/>
    <s v="Clothing"/>
    <s v="Male"/>
    <n v="32"/>
    <s v="Detroit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0953"/>
    <s v="BF1548"/>
    <d v="2024-02-08T00:00:00"/>
    <d v="2024-02-08T00:00:00"/>
    <s v="Clothing"/>
    <s v="Male"/>
    <n v="35"/>
    <s v="Liverpool"/>
    <s v="Yes"/>
    <n v="65"/>
    <n v="105"/>
    <n v="1"/>
    <n v="10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7871"/>
    <s v="BF1552"/>
    <d v="2024-03-22T00:00:00"/>
    <d v="2024-03-22T00:00:00"/>
    <s v="Ornaments"/>
    <s v="Male"/>
    <n v="25"/>
    <s v="Miami"/>
    <s v="No"/>
    <n v="45"/>
    <n v="45"/>
    <n v="4"/>
    <n v="18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4702"/>
    <s v="BF1551"/>
    <d v="2024-01-05T00:00:00"/>
    <d v="2024-01-05T00:00:00"/>
    <s v="Ornaments"/>
    <s v="Female"/>
    <n v="30"/>
    <s v="Portland"/>
    <s v="No"/>
    <n v="15"/>
    <n v="15"/>
    <n v="2"/>
    <n v="3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0702"/>
    <s v="BF1543"/>
    <d v="2024-01-16T00:00:00"/>
    <d v="2024-01-16T00:00:00"/>
    <s v="Clothing"/>
    <s v="Male"/>
    <n v="29"/>
    <s v="Miami"/>
    <s v="No"/>
    <n v="100"/>
    <n v="100"/>
    <n v="4"/>
    <n v="4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0300"/>
    <s v="BF1543"/>
    <d v="2024-10-12T00:00:00"/>
    <d v="2024-10-12T00:00:00"/>
    <s v="Clothing"/>
    <s v="Male"/>
    <n v="27"/>
    <s v="Detroit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6341"/>
    <s v="BF1554"/>
    <d v="2024-03-04T00:00:00"/>
    <d v="2024-03-04T00:00:00"/>
    <s v="Ornaments"/>
    <s v="Male"/>
    <n v="30"/>
    <s v="Cleveland"/>
    <s v="No"/>
    <n v="20"/>
    <n v="20"/>
    <n v="1"/>
    <n v="2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9906"/>
    <s v="BF1544"/>
    <d v="2024-04-14T00:00:00"/>
    <d v="2024-04-14T00:00:00"/>
    <s v="Other"/>
    <s v="Male"/>
    <n v="21"/>
    <s v="Paris"/>
    <s v="Yes"/>
    <n v="9"/>
    <n v="59"/>
    <n v="1"/>
    <n v="5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1464"/>
    <s v="BF1547"/>
    <d v="2024-01-10T00:00:00"/>
    <d v="2024-01-10T00:00:00"/>
    <s v="Ornaments"/>
    <s v="Female"/>
    <n v="28"/>
    <s v="Portland"/>
    <s v="No"/>
    <n v="32"/>
    <n v="32"/>
    <n v="4"/>
    <n v="12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9896"/>
    <s v="BF1550"/>
    <d v="2024-09-24T00:00:00"/>
    <d v="2024-09-24T00:00:00"/>
    <s v="Clothing"/>
    <s v="Male"/>
    <n v="32"/>
    <s v="Pittsburgh"/>
    <s v="No"/>
    <n v="97"/>
    <n v="97"/>
    <n v="2"/>
    <n v="19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6603"/>
    <s v="BF1546"/>
    <d v="2024-09-14T00:00:00"/>
    <d v="2024-09-14T00:00:00"/>
    <s v="Clothing"/>
    <s v="Female"/>
    <n v="26"/>
    <s v="Memphis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6185"/>
    <s v="BF1545"/>
    <d v="2023-12-09T00:00:00"/>
    <d v="2023-12-09T00:00:00"/>
    <s v="Other"/>
    <s v="Male"/>
    <n v="23"/>
    <s v="Cardiff"/>
    <s v="Yes"/>
    <n v="1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7460"/>
    <s v="BF1551"/>
    <d v="2024-01-25T00:00:00"/>
    <d v="2024-01-25T00:00:00"/>
    <s v="Ornaments"/>
    <s v="Male"/>
    <n v="30"/>
    <s v="Pittsburgh"/>
    <s v="No"/>
    <n v="15"/>
    <n v="15"/>
    <n v="2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7344"/>
    <s v="BF1545"/>
    <d v="2024-02-11T00:00:00"/>
    <d v="2024-02-11T00:00:00"/>
    <s v="Other"/>
    <s v="Female"/>
    <n v="26"/>
    <s v="San Antonio"/>
    <s v="No"/>
    <n v="10"/>
    <n v="10"/>
    <n v="1"/>
    <n v="1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6248"/>
    <s v="BF1544"/>
    <d v="2023-12-12T00:00:00"/>
    <d v="2023-12-12T00:00:00"/>
    <s v="Other"/>
    <s v="Male"/>
    <n v="18"/>
    <s v="San Antonio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6965"/>
    <s v="BF1548"/>
    <d v="2024-10-10T00:00:00"/>
    <d v="2024-10-10T00:00:00"/>
    <s v="Clothing"/>
    <s v="Male"/>
    <n v="19"/>
    <s v="Pittsburgh"/>
    <s v="No"/>
    <n v="65"/>
    <n v="65"/>
    <n v="5"/>
    <n v="32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2587"/>
    <s v="BF1547"/>
    <d v="2024-10-27T00:00:00"/>
    <d v="2024-10-27T00:00:00"/>
    <s v="Ornaments"/>
    <s v="Male"/>
    <n v="31"/>
    <s v="Dublin"/>
    <s v="Yes"/>
    <n v="32"/>
    <n v="72"/>
    <n v="1"/>
    <n v="7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0606"/>
    <s v="BF1552"/>
    <d v="2024-09-20T00:00:00"/>
    <d v="2024-09-20T00:00:00"/>
    <s v="Ornaments"/>
    <s v="Male"/>
    <n v="19"/>
    <s v="San Francisco"/>
    <s v="No"/>
    <n v="45"/>
    <n v="45"/>
    <n v="3"/>
    <n v="13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2076"/>
    <s v="BF1543"/>
    <d v="2024-06-21T00:00:00"/>
    <d v="2024-06-21T00:00:00"/>
    <s v="Clothing"/>
    <s v="Male"/>
    <n v="27"/>
    <s v="New Jersey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9509"/>
    <s v="BF1548"/>
    <d v="2023-11-19T00:00:00"/>
    <d v="2023-11-19T00:00:00"/>
    <s v="Clothing"/>
    <s v="Male"/>
    <n v="30"/>
    <s v="Cardiff"/>
    <s v="Yes"/>
    <n v="65"/>
    <n v="105"/>
    <n v="1"/>
    <n v="10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9120"/>
    <s v="BF1551"/>
    <d v="2024-08-18T00:00:00"/>
    <d v="2024-08-18T00:00:00"/>
    <s v="Ornaments"/>
    <s v="Female"/>
    <n v="27"/>
    <s v="Las Vegas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8643"/>
    <s v="BF1548"/>
    <d v="2024-07-26T00:00:00"/>
    <d v="2024-07-26T00:00:00"/>
    <s v="Clothing"/>
    <s v="Male"/>
    <n v="24"/>
    <s v="Glasgow"/>
    <s v="Yes"/>
    <n v="65"/>
    <n v="105"/>
    <n v="1"/>
    <n v="10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6452"/>
    <s v="BF1551"/>
    <d v="2024-06-27T00:00:00"/>
    <d v="2024-06-27T00:00:00"/>
    <s v="Ornaments"/>
    <s v="Female"/>
    <n v="22"/>
    <s v="New Delhi"/>
    <s v="Yes"/>
    <n v="15"/>
    <n v="85"/>
    <n v="1"/>
    <n v="8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3501"/>
    <s v="BF1550"/>
    <d v="2023-11-28T00:00:00"/>
    <d v="2023-11-28T00:00:00"/>
    <s v="Clothing"/>
    <s v="Male"/>
    <n v="20"/>
    <s v="Portland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9778"/>
    <s v="BF1544"/>
    <d v="2024-11-03T00:00:00"/>
    <d v="2024-11-03T00:00:00"/>
    <s v="Other"/>
    <s v="Male"/>
    <n v="32"/>
    <s v="London"/>
    <s v="Yes"/>
    <n v="9"/>
    <n v="49"/>
    <n v="1"/>
    <n v="4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42442"/>
    <s v="BF1550"/>
    <d v="2024-04-28T00:00:00"/>
    <d v="2024-04-28T00:00:00"/>
    <s v="Clothing"/>
    <s v="Female"/>
    <n v="20"/>
    <s v="Mumbai"/>
    <s v="Yes"/>
    <n v="97"/>
    <n v="167"/>
    <n v="2"/>
    <n v="33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4987"/>
    <s v="BF1545"/>
    <d v="2024-02-17T00:00:00"/>
    <d v="2024-02-17T00:00:00"/>
    <s v="Other"/>
    <s v="Male"/>
    <n v="18"/>
    <s v="Toronto"/>
    <s v="Yes"/>
    <n v="10"/>
    <n v="35"/>
    <n v="5"/>
    <n v="17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0935"/>
    <s v="BF1550"/>
    <d v="2024-10-09T00:00:00"/>
    <d v="2024-10-09T00:00:00"/>
    <s v="Clothing"/>
    <s v="Male"/>
    <n v="25"/>
    <s v="Sydney"/>
    <s v="Yes"/>
    <n v="97"/>
    <n v="197"/>
    <n v="1"/>
    <n v="1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5367"/>
    <s v="BF1548"/>
    <d v="2024-04-02T00:00:00"/>
    <d v="2024-04-02T00:00:00"/>
    <s v="Clothing"/>
    <s v="Female"/>
    <n v="23"/>
    <s v="Portland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8927"/>
    <s v="BF1546"/>
    <d v="2024-05-19T00:00:00"/>
    <d v="2024-05-19T00:00:00"/>
    <s v="Clothing"/>
    <s v="Male"/>
    <n v="32"/>
    <s v="Miami"/>
    <s v="No"/>
    <n v="118"/>
    <n v="118"/>
    <n v="4"/>
    <n v="47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7156"/>
    <s v="BF1549"/>
    <d v="2024-01-25T00:00:00"/>
    <d v="2024-01-25T00:00:00"/>
    <s v="Clothing"/>
    <s v="Male"/>
    <n v="31"/>
    <s v="Memphis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0054"/>
    <s v="BF1549"/>
    <d v="2024-03-13T00:00:00"/>
    <d v="2024-03-13T00:00:00"/>
    <s v="Clothing"/>
    <s v="Female"/>
    <n v="20"/>
    <s v="Cleveland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9411"/>
    <s v="BF1548"/>
    <d v="2024-04-04T00:00:00"/>
    <d v="2024-04-04T00:00:00"/>
    <s v="Clothing"/>
    <s v="Female"/>
    <n v="21"/>
    <s v="Cleveland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9332"/>
    <s v="BF1545"/>
    <d v="2024-09-27T00:00:00"/>
    <d v="2024-09-27T00:00:00"/>
    <s v="Other"/>
    <s v="Male"/>
    <n v="23"/>
    <s v="Austin"/>
    <s v="No"/>
    <n v="10"/>
    <n v="10"/>
    <n v="1"/>
    <n v="1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6157"/>
    <s v="BF1548"/>
    <d v="2023-11-27T00:00:00"/>
    <d v="2023-11-27T00:00:00"/>
    <s v="Clothing"/>
    <s v="Male"/>
    <n v="29"/>
    <s v="San Francisc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3191"/>
    <s v="BF1545"/>
    <d v="2024-05-18T00:00:00"/>
    <d v="2024-05-18T00:00:00"/>
    <s v="Other"/>
    <s v="Male"/>
    <n v="35"/>
    <s v="Memphis"/>
    <s v="No"/>
    <n v="10"/>
    <n v="10"/>
    <n v="1"/>
    <n v="1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0130"/>
    <s v="BF1549"/>
    <d v="2024-05-16T00:00:00"/>
    <d v="2024-05-16T00:00:00"/>
    <s v="Clothing"/>
    <s v="Female"/>
    <n v="26"/>
    <s v="Cleveland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7551"/>
    <s v="BF1553"/>
    <d v="2024-05-10T00:00:00"/>
    <d v="2024-05-10T00:00:00"/>
    <s v="Ornaments"/>
    <s v="Male"/>
    <n v="19"/>
    <s v="Cleveland"/>
    <s v="No"/>
    <n v="5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7626"/>
    <s v="BF1548"/>
    <d v="2024-01-03T00:00:00"/>
    <d v="2024-01-03T00:00:00"/>
    <s v="Clothing"/>
    <s v="Male"/>
    <n v="32"/>
    <s v="Toronto"/>
    <s v="Yes"/>
    <n v="65"/>
    <n v="90"/>
    <n v="1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6507"/>
    <s v="BF1551"/>
    <d v="2024-04-22T00:00:00"/>
    <d v="2024-04-22T00:00:00"/>
    <s v="Ornaments"/>
    <s v="Male"/>
    <n v="30"/>
    <s v="Pittsburgh"/>
    <s v="No"/>
    <n v="15"/>
    <n v="15"/>
    <n v="2"/>
    <n v="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1315"/>
    <s v="BF1550"/>
    <d v="2024-07-14T00:00:00"/>
    <d v="2024-07-14T00:00:00"/>
    <s v="Clothing"/>
    <s v="Male"/>
    <n v="34"/>
    <s v="Portland"/>
    <s v="No"/>
    <n v="97"/>
    <n v="97"/>
    <n v="2"/>
    <n v="19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7914"/>
    <s v="BF1543"/>
    <d v="2024-08-20T00:00:00"/>
    <d v="2024-08-20T00:00:00"/>
    <s v="Clothing"/>
    <s v="Male"/>
    <n v="23"/>
    <s v="Memphis"/>
    <s v="No"/>
    <n v="100"/>
    <n v="100"/>
    <n v="2"/>
    <n v="2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2455"/>
    <s v="BF1546"/>
    <d v="2024-08-16T00:00:00"/>
    <d v="2024-08-16T00:00:00"/>
    <s v="Clothing"/>
    <s v="Female"/>
    <n v="19"/>
    <s v="Memphis"/>
    <s v="No"/>
    <n v="118"/>
    <n v="118"/>
    <n v="1"/>
    <n v="11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1800"/>
    <s v="BF1552"/>
    <d v="2024-05-16T00:00:00"/>
    <d v="2024-05-16T00:00:00"/>
    <s v="Ornaments"/>
    <s v="Male"/>
    <n v="25"/>
    <s v="Miami"/>
    <s v="No"/>
    <n v="45"/>
    <n v="45"/>
    <n v="4"/>
    <n v="18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8469"/>
    <s v="BF1547"/>
    <d v="2024-07-19T00:00:00"/>
    <d v="2024-07-19T00:00:00"/>
    <s v="Ornaments"/>
    <s v="Male"/>
    <n v="26"/>
    <s v="Las Vegas"/>
    <s v="No"/>
    <n v="32"/>
    <n v="32"/>
    <n v="2"/>
    <n v="6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0411"/>
    <s v="BF1548"/>
    <d v="2024-11-01T00:00:00"/>
    <d v="2024-11-01T00:00:00"/>
    <s v="Clothing"/>
    <s v="Male"/>
    <n v="22"/>
    <s v="San Francisco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65138"/>
    <s v="BF1545"/>
    <d v="2024-08-13T00:00:00"/>
    <d v="2024-08-13T00:00:00"/>
    <s v="Other"/>
    <s v="Male"/>
    <n v="33"/>
    <s v="New Delhi"/>
    <s v="Yes"/>
    <n v="10"/>
    <n v="80"/>
    <n v="1"/>
    <n v="8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0948"/>
    <s v="BF1544"/>
    <d v="2024-08-05T00:00:00"/>
    <d v="2024-08-05T00:00:00"/>
    <s v="Other"/>
    <s v="Male"/>
    <n v="23"/>
    <s v="New Delhi"/>
    <s v="Yes"/>
    <n v="9"/>
    <n v="79"/>
    <n v="1"/>
    <n v="7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8268"/>
    <s v="BF1549"/>
    <d v="2024-09-25T00:00:00"/>
    <d v="2024-09-25T00:00:00"/>
    <s v="Clothing"/>
    <s v="Male"/>
    <n v="22"/>
    <s v="San Antonio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7257"/>
    <s v="BF1550"/>
    <d v="2024-05-14T00:00:00"/>
    <d v="2024-05-14T00:00:00"/>
    <s v="Clothing"/>
    <s v="Female"/>
    <n v="31"/>
    <s v="San Antonio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4936"/>
    <s v="BF1552"/>
    <d v="2024-09-06T00:00:00"/>
    <d v="2024-09-06T00:00:00"/>
    <s v="Ornaments"/>
    <s v="Female"/>
    <n v="29"/>
    <s v="Cleveland"/>
    <s v="No"/>
    <n v="45"/>
    <n v="45"/>
    <n v="1"/>
    <n v="4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2546"/>
    <s v="BF1544"/>
    <d v="2024-11-04T00:00:00"/>
    <d v="2024-11-04T00:00:00"/>
    <s v="Other"/>
    <s v="Female"/>
    <n v="32"/>
    <s v="Toronto"/>
    <s v="Yes"/>
    <n v="9"/>
    <n v="34"/>
    <n v="1"/>
    <n v="3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57818"/>
    <s v="BF1550"/>
    <d v="2024-01-10T00:00:00"/>
    <d v="2024-01-10T00:00:00"/>
    <s v="Clothing"/>
    <s v="Female"/>
    <n v="27"/>
    <s v="Sacramento"/>
    <s v="No"/>
    <n v="97"/>
    <n v="97"/>
    <n v="2"/>
    <n v="19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8821"/>
    <s v="BF1545"/>
    <d v="2024-05-08T00:00:00"/>
    <d v="2024-05-08T00:00:00"/>
    <s v="Other"/>
    <s v="Male"/>
    <n v="31"/>
    <s v="San Francisco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4055"/>
    <s v="BF1551"/>
    <d v="2024-09-14T00:00:00"/>
    <d v="2024-09-14T00:00:00"/>
    <s v="Ornaments"/>
    <s v="Male"/>
    <n v="34"/>
    <s v="Sydney"/>
    <s v="Yes"/>
    <n v="15"/>
    <n v="115"/>
    <n v="2"/>
    <n v="2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8746"/>
    <s v="BF1548"/>
    <d v="2024-02-14T00:00:00"/>
    <d v="2024-02-14T00:00:00"/>
    <s v="Clothing"/>
    <s v="Female"/>
    <n v="29"/>
    <s v="Austin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9239"/>
    <s v="BF1554"/>
    <d v="2023-12-29T00:00:00"/>
    <d v="2023-12-29T00:00:00"/>
    <s v="Ornaments"/>
    <s v="Male"/>
    <n v="33"/>
    <s v="Detroit"/>
    <s v="No"/>
    <n v="20"/>
    <n v="20"/>
    <n v="2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4131"/>
    <s v="BF1554"/>
    <d v="2024-02-15T00:00:00"/>
    <d v="2024-02-15T00:00:00"/>
    <s v="Ornaments"/>
    <s v="Female"/>
    <n v="24"/>
    <s v="Cleveland"/>
    <s v="No"/>
    <n v="20"/>
    <n v="20"/>
    <n v="3"/>
    <n v="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7483"/>
    <s v="BF1548"/>
    <d v="2023-12-16T00:00:00"/>
    <d v="2023-12-16T00:00:00"/>
    <s v="Clothing"/>
    <s v="Male"/>
    <n v="34"/>
    <s v="New York"/>
    <s v="No"/>
    <n v="65"/>
    <n v="65"/>
    <n v="3"/>
    <n v="19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4097"/>
    <s v="BF1552"/>
    <d v="2024-04-25T00:00:00"/>
    <d v="2024-04-25T00:00:00"/>
    <s v="Ornaments"/>
    <s v="Female"/>
    <n v="24"/>
    <s v="Portland"/>
    <s v="No"/>
    <n v="45"/>
    <n v="45"/>
    <n v="2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4378"/>
    <s v="BF1551"/>
    <d v="2024-10-28T00:00:00"/>
    <d v="2024-10-28T00:00:00"/>
    <s v="Ornaments"/>
    <s v="Female"/>
    <n v="20"/>
    <s v="New Jersey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2346"/>
    <s v="BF1544"/>
    <d v="2024-02-29T00:00:00"/>
    <d v="2024-02-29T00:00:00"/>
    <s v="Other"/>
    <s v="Male"/>
    <n v="27"/>
    <s v="New Delhi"/>
    <s v="Yes"/>
    <n v="9"/>
    <n v="79"/>
    <n v="2"/>
    <n v="158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9664"/>
    <s v="BF1545"/>
    <d v="2024-01-12T00:00:00"/>
    <d v="2024-01-12T00:00:00"/>
    <s v="Other"/>
    <s v="Male"/>
    <n v="33"/>
    <s v="Austin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0392"/>
    <s v="BF1546"/>
    <d v="2024-09-20T00:00:00"/>
    <d v="2024-09-20T00:00:00"/>
    <s v="Clothing"/>
    <s v="Male"/>
    <n v="25"/>
    <s v="Sacramento"/>
    <s v="No"/>
    <n v="118"/>
    <n v="118"/>
    <n v="4"/>
    <n v="47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6524"/>
    <s v="BF1548"/>
    <d v="2023-12-25T00:00:00"/>
    <d v="2023-12-25T00:00:00"/>
    <s v="Clothing"/>
    <s v="Male"/>
    <n v="28"/>
    <s v="Cardiff"/>
    <s v="Yes"/>
    <n v="65"/>
    <n v="105"/>
    <n v="4"/>
    <n v="4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5216"/>
    <s v="BF1548"/>
    <d v="2024-05-04T00:00:00"/>
    <d v="2024-05-04T00:00:00"/>
    <s v="Clothing"/>
    <s v="Male"/>
    <n v="30"/>
    <s v="Portland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9891"/>
    <s v="BF1543"/>
    <d v="2023-12-05T00:00:00"/>
    <d v="2023-12-05T00:00:00"/>
    <s v="Clothing"/>
    <s v="Male"/>
    <n v="34"/>
    <s v="Miami"/>
    <s v="No"/>
    <n v="100"/>
    <n v="100"/>
    <n v="2"/>
    <n v="2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0728"/>
    <s v="BF1547"/>
    <d v="2024-09-10T00:00:00"/>
    <d v="2024-09-10T00:00:00"/>
    <s v="Ornaments"/>
    <s v="Female"/>
    <n v="22"/>
    <s v="London"/>
    <s v="Yes"/>
    <n v="32"/>
    <n v="72"/>
    <n v="4"/>
    <n v="28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1142"/>
    <s v="BF1543"/>
    <d v="2024-01-29T00:00:00"/>
    <d v="2024-01-29T00:00:00"/>
    <s v="Clothing"/>
    <s v="Male"/>
    <n v="23"/>
    <s v="Cleveland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8630"/>
    <s v="BF1549"/>
    <d v="2024-04-08T00:00:00"/>
    <d v="2024-04-08T00:00:00"/>
    <s v="Clothing"/>
    <s v="Female"/>
    <n v="31"/>
    <s v="Portland"/>
    <s v="No"/>
    <n v="130"/>
    <n v="130"/>
    <n v="1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0396"/>
    <s v="BF1543"/>
    <d v="2024-07-10T00:00:00"/>
    <d v="2024-07-10T00:00:00"/>
    <s v="Clothing"/>
    <s v="Male"/>
    <n v="27"/>
    <s v="Las Vegas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3165"/>
    <s v="BF1554"/>
    <d v="2024-06-10T00:00:00"/>
    <d v="2024-06-10T00:00:00"/>
    <s v="Ornaments"/>
    <s v="Male"/>
    <n v="35"/>
    <s v="San Francisco"/>
    <s v="No"/>
    <n v="20"/>
    <n v="20"/>
    <n v="1"/>
    <n v="2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2836"/>
    <s v="BF1545"/>
    <d v="2023-12-30T00:00:00"/>
    <d v="2023-12-30T00:00:00"/>
    <s v="Other"/>
    <s v="Male"/>
    <n v="25"/>
    <s v="Memphis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4078"/>
    <s v="BF1551"/>
    <d v="2024-09-28T00:00:00"/>
    <d v="2024-09-28T00:00:00"/>
    <s v="Ornaments"/>
    <s v="Female"/>
    <n v="35"/>
    <s v="Liverpool"/>
    <s v="Yes"/>
    <n v="15"/>
    <n v="55"/>
    <n v="4"/>
    <n v="2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7919"/>
    <s v="BF1548"/>
    <d v="2023-11-16T00:00:00"/>
    <d v="2023-11-16T00:00:00"/>
    <s v="Clothing"/>
    <s v="Male"/>
    <n v="24"/>
    <s v="Glasgow"/>
    <s v="Yes"/>
    <n v="65"/>
    <n v="105"/>
    <n v="4"/>
    <n v="4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8053"/>
    <s v="BF1548"/>
    <d v="2023-12-13T00:00:00"/>
    <d v="2023-12-13T00:00:00"/>
    <s v="Clothing"/>
    <s v="Female"/>
    <n v="20"/>
    <s v="Las Vegas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6585"/>
    <s v="BF1544"/>
    <d v="2024-06-08T00:00:00"/>
    <d v="2024-06-08T00:00:00"/>
    <s v="Other"/>
    <s v="Female"/>
    <n v="19"/>
    <s v="Portland"/>
    <s v="No"/>
    <n v="9"/>
    <n v="9"/>
    <n v="1"/>
    <n v="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9589"/>
    <s v="BF1553"/>
    <d v="2024-06-20T00:00:00"/>
    <d v="2024-06-20T00:00:00"/>
    <s v="Ornaments"/>
    <s v="Male"/>
    <n v="32"/>
    <s v="New Jersey"/>
    <s v="No"/>
    <n v="50"/>
    <n v="50"/>
    <n v="1"/>
    <n v="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0740"/>
    <s v="BF1545"/>
    <d v="2023-12-26T00:00:00"/>
    <d v="2023-12-26T00:00:00"/>
    <s v="Other"/>
    <s v="Male"/>
    <n v="35"/>
    <s v="Cleveland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5464"/>
    <s v="BF1551"/>
    <d v="2023-12-03T00:00:00"/>
    <d v="2023-12-03T00:00:00"/>
    <s v="Ornaments"/>
    <s v="Female"/>
    <n v="25"/>
    <s v="Las Vegas"/>
    <s v="No"/>
    <n v="15"/>
    <n v="15"/>
    <n v="3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8866"/>
    <s v="BF1551"/>
    <d v="2024-01-25T00:00:00"/>
    <d v="2024-01-25T00:00:00"/>
    <s v="Ornaments"/>
    <s v="Male"/>
    <n v="18"/>
    <s v="Cardiff"/>
    <s v="Yes"/>
    <n v="15"/>
    <n v="55"/>
    <n v="1"/>
    <n v="5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6196"/>
    <s v="BF1545"/>
    <d v="2024-07-25T00:00:00"/>
    <d v="2024-07-25T00:00:00"/>
    <s v="Other"/>
    <s v="Female"/>
    <n v="18"/>
    <s v="London"/>
    <s v="Yes"/>
    <n v="10"/>
    <n v="50"/>
    <n v="1"/>
    <n v="5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2001"/>
    <s v="BF1554"/>
    <d v="2024-02-09T00:00:00"/>
    <d v="2024-02-09T00:00:00"/>
    <s v="Ornaments"/>
    <s v="Male"/>
    <n v="24"/>
    <s v="Mumbai"/>
    <s v="Yes"/>
    <n v="20"/>
    <n v="90"/>
    <n v="1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8736"/>
    <s v="BF1548"/>
    <d v="2023-12-26T00:00:00"/>
    <d v="2023-12-26T00:00:00"/>
    <s v="Clothing"/>
    <s v="Male"/>
    <n v="33"/>
    <s v="Mumbai"/>
    <s v="Yes"/>
    <n v="65"/>
    <n v="135"/>
    <n v="1"/>
    <n v="13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6609"/>
    <s v="BF1546"/>
    <d v="2024-01-13T00:00:00"/>
    <d v="2024-01-13T00:00:00"/>
    <s v="Clothing"/>
    <s v="Male"/>
    <n v="28"/>
    <s v="Cleveland"/>
    <s v="No"/>
    <n v="118"/>
    <n v="118"/>
    <n v="2"/>
    <n v="236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9939"/>
    <s v="BF1548"/>
    <d v="2024-01-31T00:00:00"/>
    <d v="2024-01-31T00:00:00"/>
    <s v="Clothing"/>
    <s v="Male"/>
    <n v="28"/>
    <s v="Cleveland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8640"/>
    <s v="BF1543"/>
    <d v="2023-11-22T00:00:00"/>
    <d v="2023-11-22T00:00:00"/>
    <s v="Clothing"/>
    <s v="Male"/>
    <n v="21"/>
    <s v="New Jersey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1824"/>
    <s v="BF1546"/>
    <d v="2024-09-22T00:00:00"/>
    <d v="2024-09-22T00:00:00"/>
    <s v="Clothing"/>
    <s v="Female"/>
    <n v="32"/>
    <s v="Portland"/>
    <s v="No"/>
    <n v="118"/>
    <n v="118"/>
    <n v="1"/>
    <n v="11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9507"/>
    <s v="BF1543"/>
    <d v="2024-04-20T00:00:00"/>
    <d v="2024-04-20T00:00:00"/>
    <s v="Clothing"/>
    <s v="Female"/>
    <n v="33"/>
    <s v="Portland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8321"/>
    <s v="BF1553"/>
    <d v="2023-12-10T00:00:00"/>
    <d v="2023-12-10T00:00:00"/>
    <s v="Ornaments"/>
    <s v="Male"/>
    <n v="19"/>
    <s v="Pittsburgh"/>
    <s v="No"/>
    <n v="5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6801"/>
    <s v="BF1551"/>
    <d v="2024-08-07T00:00:00"/>
    <d v="2024-08-07T00:00:00"/>
    <s v="Ornaments"/>
    <s v="Male"/>
    <n v="30"/>
    <s v="San Francisco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1128"/>
    <s v="BF1551"/>
    <d v="2024-02-01T00:00:00"/>
    <d v="2024-02-01T00:00:00"/>
    <s v="Ornaments"/>
    <s v="Male"/>
    <n v="24"/>
    <s v="Miami"/>
    <s v="No"/>
    <n v="15"/>
    <n v="15"/>
    <n v="2"/>
    <n v="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1447"/>
    <s v="BF1548"/>
    <d v="2024-04-01T00:00:00"/>
    <d v="2024-04-01T00:00:00"/>
    <s v="Clothing"/>
    <s v="Male"/>
    <n v="33"/>
    <s v="Cleveland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0476"/>
    <s v="BF1548"/>
    <d v="2024-01-13T00:00:00"/>
    <d v="2024-01-13T00:00:00"/>
    <s v="Clothing"/>
    <s v="Male"/>
    <n v="26"/>
    <s v="New Jersey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8127"/>
    <s v="BF1550"/>
    <d v="2024-10-24T00:00:00"/>
    <d v="2024-10-24T00:00:00"/>
    <s v="Clothing"/>
    <s v="Female"/>
    <n v="34"/>
    <s v="Manchester"/>
    <s v="Yes"/>
    <n v="97"/>
    <n v="137"/>
    <n v="2"/>
    <n v="27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2551"/>
    <s v="BF1548"/>
    <d v="2023-12-22T00:00:00"/>
    <d v="2023-12-22T00:00:00"/>
    <s v="Clothing"/>
    <s v="Female"/>
    <n v="19"/>
    <s v="Detroit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7293"/>
    <s v="BF1552"/>
    <d v="2024-06-26T00:00:00"/>
    <d v="2024-06-26T00:00:00"/>
    <s v="Ornaments"/>
    <s v="Male"/>
    <n v="21"/>
    <s v="Glasgow"/>
    <s v="Yes"/>
    <n v="45"/>
    <n v="85"/>
    <n v="1"/>
    <n v="8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3710"/>
    <s v="BF1543"/>
    <d v="2024-08-23T00:00:00"/>
    <d v="2024-08-23T00:00:00"/>
    <s v="Clothing"/>
    <s v="Male"/>
    <n v="31"/>
    <s v="San Francisco"/>
    <s v="No"/>
    <n v="100"/>
    <n v="100"/>
    <n v="3"/>
    <n v="3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9337"/>
    <s v="BF1548"/>
    <d v="2024-08-16T00:00:00"/>
    <d v="2024-08-16T00:00:00"/>
    <s v="Clothing"/>
    <s v="Female"/>
    <n v="19"/>
    <s v="San Antonio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6830"/>
    <s v="BF1544"/>
    <d v="2024-08-03T00:00:00"/>
    <d v="2024-08-03T00:00:00"/>
    <s v="Other"/>
    <s v="Female"/>
    <n v="25"/>
    <s v="San Francisco"/>
    <s v="No"/>
    <n v="9"/>
    <n v="9"/>
    <n v="2"/>
    <n v="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7677"/>
    <s v="BF1552"/>
    <d v="2024-04-29T00:00:00"/>
    <d v="2024-04-29T00:00:00"/>
    <s v="Ornaments"/>
    <s v="Female"/>
    <n v="34"/>
    <s v="Detroit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5093"/>
    <s v="BF1551"/>
    <d v="2024-06-13T00:00:00"/>
    <d v="2024-06-13T00:00:00"/>
    <s v="Ornaments"/>
    <s v="Male"/>
    <n v="24"/>
    <s v="Sacramento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5820"/>
    <s v="BF1548"/>
    <d v="2023-11-13T00:00:00"/>
    <d v="2023-11-13T00:00:00"/>
    <s v="Clothing"/>
    <s v="Male"/>
    <n v="23"/>
    <s v="San Antoni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4789"/>
    <s v="BF1553"/>
    <d v="2024-01-02T00:00:00"/>
    <d v="2024-01-02T00:00:00"/>
    <s v="Ornaments"/>
    <s v="Male"/>
    <n v="32"/>
    <s v="San Antonio"/>
    <s v="No"/>
    <n v="50"/>
    <n v="50"/>
    <n v="2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7953"/>
    <s v="BF1548"/>
    <d v="2024-10-07T00:00:00"/>
    <d v="2024-10-07T00:00:00"/>
    <s v="Clothing"/>
    <s v="Male"/>
    <n v="32"/>
    <s v="Portland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5042"/>
    <s v="BF1548"/>
    <d v="2024-10-25T00:00:00"/>
    <d v="2024-10-25T00:00:00"/>
    <s v="Clothing"/>
    <s v="Male"/>
    <n v="24"/>
    <s v="Memphis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5866"/>
    <s v="BF1550"/>
    <d v="2024-04-27T00:00:00"/>
    <d v="2024-04-27T00:00:00"/>
    <s v="Clothing"/>
    <s v="Female"/>
    <n v="28"/>
    <s v="Sacramento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4628"/>
    <s v="BF1544"/>
    <d v="2024-09-03T00:00:00"/>
    <d v="2024-09-03T00:00:00"/>
    <s v="Other"/>
    <s v="Female"/>
    <n v="25"/>
    <s v="Montreal"/>
    <s v="Yes"/>
    <n v="9"/>
    <n v="34"/>
    <n v="1"/>
    <n v="34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2589"/>
    <s v="BF1545"/>
    <d v="2024-04-09T00:00:00"/>
    <d v="2024-04-09T00:00:00"/>
    <s v="Other"/>
    <s v="Male"/>
    <n v="30"/>
    <s v="Las Vegas"/>
    <s v="No"/>
    <n v="10"/>
    <n v="10"/>
    <n v="4"/>
    <n v="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9330"/>
    <s v="BF1545"/>
    <d v="2024-10-02T00:00:00"/>
    <d v="2024-10-02T00:00:00"/>
    <s v="Other"/>
    <s v="Female"/>
    <n v="30"/>
    <s v="San Francisco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6984"/>
    <s v="BF1548"/>
    <d v="2024-07-31T00:00:00"/>
    <d v="2024-07-31T00:00:00"/>
    <s v="Clothing"/>
    <s v="Male"/>
    <n v="28"/>
    <s v="Detroit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6172"/>
    <s v="BF1548"/>
    <d v="2023-12-17T00:00:00"/>
    <d v="2023-12-17T00:00:00"/>
    <s v="Clothing"/>
    <s v="Male"/>
    <n v="26"/>
    <s v="Liverpool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9099"/>
    <s v="BF1544"/>
    <d v="2024-09-20T00:00:00"/>
    <d v="2024-09-20T00:00:00"/>
    <s v="Other"/>
    <s v="Male"/>
    <n v="30"/>
    <s v="San Francisco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1086"/>
    <s v="BF1551"/>
    <d v="2024-08-23T00:00:00"/>
    <d v="2024-08-23T00:00:00"/>
    <s v="Ornaments"/>
    <s v="Male"/>
    <n v="31"/>
    <s v="Cleveland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4106"/>
    <s v="BF1544"/>
    <d v="2023-12-08T00:00:00"/>
    <d v="2023-12-08T00:00:00"/>
    <s v="Other"/>
    <s v="Female"/>
    <n v="34"/>
    <s v="Memphis"/>
    <s v="No"/>
    <n v="9"/>
    <n v="9"/>
    <n v="3"/>
    <n v="2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6823"/>
    <s v="BF1545"/>
    <d v="2024-05-18T00:00:00"/>
    <d v="2024-05-18T00:00:00"/>
    <s v="Other"/>
    <s v="Male"/>
    <n v="27"/>
    <s v="Cleveland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5048"/>
    <s v="BF1549"/>
    <d v="2024-04-08T00:00:00"/>
    <d v="2024-04-08T00:00:00"/>
    <s v="Clothing"/>
    <s v="Male"/>
    <n v="32"/>
    <s v="New Jersey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7939"/>
    <s v="BF1543"/>
    <d v="2024-03-12T00:00:00"/>
    <d v="2024-03-12T00:00:00"/>
    <s v="Clothing"/>
    <s v="Male"/>
    <n v="21"/>
    <s v="Miami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7016"/>
    <s v="BF1555"/>
    <d v="2024-06-18T00:00:00"/>
    <d v="2024-06-18T00:00:00"/>
    <s v="Other"/>
    <s v="Male"/>
    <n v="32"/>
    <s v="Montreal"/>
    <s v="Yes"/>
    <n v="23"/>
    <n v="48"/>
    <n v="3"/>
    <n v="14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8787"/>
    <s v="BF1549"/>
    <d v="2024-02-11T00:00:00"/>
    <d v="2024-02-11T00:00:00"/>
    <s v="Clothing"/>
    <s v="Female"/>
    <n v="30"/>
    <s v="San Francisco"/>
    <s v="No"/>
    <n v="130"/>
    <n v="130"/>
    <n v="1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0499"/>
    <s v="BF1548"/>
    <d v="2024-03-12T00:00:00"/>
    <d v="2024-03-12T00:00:00"/>
    <s v="Clothing"/>
    <s v="Male"/>
    <n v="24"/>
    <s v="Pittsburgh"/>
    <s v="No"/>
    <n v="65"/>
    <n v="65"/>
    <n v="2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7372"/>
    <s v="BF1552"/>
    <d v="2024-03-17T00:00:00"/>
    <d v="2024-03-17T00:00:00"/>
    <s v="Ornaments"/>
    <s v="Male"/>
    <n v="18"/>
    <s v="Cleveland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4877"/>
    <s v="BF1547"/>
    <d v="2024-04-02T00:00:00"/>
    <d v="2024-04-02T00:00:00"/>
    <s v="Ornaments"/>
    <s v="Female"/>
    <n v="34"/>
    <s v="London"/>
    <s v="Yes"/>
    <n v="32"/>
    <n v="72"/>
    <n v="1"/>
    <n v="7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1391"/>
    <s v="BF1550"/>
    <d v="2024-10-31T00:00:00"/>
    <d v="2024-10-31T00:00:00"/>
    <s v="Clothing"/>
    <s v="Male"/>
    <n v="34"/>
    <s v="Las Vegas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1776"/>
    <s v="BF1554"/>
    <d v="2024-04-10T00:00:00"/>
    <d v="2024-04-10T00:00:00"/>
    <s v="Ornaments"/>
    <s v="Male"/>
    <n v="19"/>
    <s v="San Francisco"/>
    <s v="No"/>
    <n v="20"/>
    <n v="20"/>
    <n v="4"/>
    <n v="8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6180"/>
    <s v="BF1548"/>
    <d v="2024-03-08T00:00:00"/>
    <d v="2024-03-08T00:00:00"/>
    <s v="Clothing"/>
    <s v="Male"/>
    <n v="19"/>
    <s v="Manchester"/>
    <s v="Yes"/>
    <n v="65"/>
    <n v="105"/>
    <n v="3"/>
    <n v="3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3032"/>
    <s v="BF1548"/>
    <d v="2023-11-05T00:00:00"/>
    <d v="2023-11-05T00:00:00"/>
    <s v="Clothing"/>
    <s v="Male"/>
    <n v="24"/>
    <s v="Portland"/>
    <s v="No"/>
    <n v="65"/>
    <n v="65"/>
    <n v="5"/>
    <n v="32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0863"/>
    <s v="BF1548"/>
    <d v="2023-11-13T00:00:00"/>
    <d v="2023-11-13T00:00:00"/>
    <s v="Clothing"/>
    <s v="Male"/>
    <n v="31"/>
    <s v="Toronto"/>
    <s v="Yes"/>
    <n v="65"/>
    <n v="90"/>
    <n v="1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4040"/>
    <s v="BF1546"/>
    <d v="2024-05-24T00:00:00"/>
    <d v="2024-05-24T00:00:00"/>
    <s v="Clothing"/>
    <s v="Female"/>
    <n v="23"/>
    <s v="Manchester"/>
    <s v="Yes"/>
    <n v="118"/>
    <n v="158"/>
    <n v="1"/>
    <n v="158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4312"/>
    <s v="BF1553"/>
    <d v="2024-08-19T00:00:00"/>
    <d v="2024-08-19T00:00:00"/>
    <s v="Ornaments"/>
    <s v="Male"/>
    <n v="24"/>
    <s v="Glasgow"/>
    <s v="Yes"/>
    <n v="50"/>
    <n v="90"/>
    <n v="1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8805"/>
    <s v="BF1550"/>
    <d v="2024-06-26T00:00:00"/>
    <d v="2024-06-26T00:00:00"/>
    <s v="Clothing"/>
    <s v="Male"/>
    <n v="22"/>
    <s v="San Francisco"/>
    <s v="No"/>
    <n v="97"/>
    <n v="97"/>
    <n v="2"/>
    <n v="19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1552"/>
    <s v="BF1543"/>
    <d v="2024-10-15T00:00:00"/>
    <d v="2024-10-15T00:00:00"/>
    <s v="Clothing"/>
    <s v="Male"/>
    <n v="23"/>
    <s v="San Francisco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3640"/>
    <s v="BF1548"/>
    <d v="2024-09-15T00:00:00"/>
    <d v="2024-09-15T00:00:00"/>
    <s v="Clothing"/>
    <s v="Male"/>
    <n v="35"/>
    <s v="Las Vegas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5825"/>
    <s v="BF1548"/>
    <d v="2024-05-10T00:00:00"/>
    <d v="2024-05-10T00:00:00"/>
    <s v="Clothing"/>
    <s v="Female"/>
    <n v="20"/>
    <s v="Sacramento"/>
    <s v="No"/>
    <n v="65"/>
    <n v="65"/>
    <n v="3"/>
    <n v="19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3614"/>
    <s v="BF1548"/>
    <d v="2024-10-01T00:00:00"/>
    <d v="2024-10-01T00:00:00"/>
    <s v="Clothing"/>
    <s v="Male"/>
    <n v="27"/>
    <s v="Pittsburgh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2218"/>
    <s v="BF1549"/>
    <d v="2024-07-08T00:00:00"/>
    <d v="2024-07-08T00:00:00"/>
    <s v="Clothing"/>
    <s v="Male"/>
    <n v="19"/>
    <s v="Paris"/>
    <s v="Yes"/>
    <n v="130"/>
    <n v="180"/>
    <n v="4"/>
    <n v="7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4059"/>
    <s v="BF1550"/>
    <d v="2024-01-29T00:00:00"/>
    <d v="2024-01-29T00:00:00"/>
    <s v="Clothing"/>
    <s v="Male"/>
    <n v="18"/>
    <s v="Austin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1527"/>
    <s v="BF1549"/>
    <d v="2024-04-28T00:00:00"/>
    <d v="2024-04-28T00:00:00"/>
    <s v="Clothing"/>
    <s v="Male"/>
    <n v="18"/>
    <s v="Cleveland"/>
    <s v="No"/>
    <n v="130"/>
    <n v="130"/>
    <n v="1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5509"/>
    <s v="BF1548"/>
    <d v="2024-09-14T00:00:00"/>
    <d v="2024-09-14T00:00:00"/>
    <s v="Clothing"/>
    <s v="Female"/>
    <n v="30"/>
    <s v="Liverpool"/>
    <s v="Yes"/>
    <n v="65"/>
    <n v="105"/>
    <n v="2"/>
    <n v="21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6206"/>
    <s v="BF1548"/>
    <d v="2024-03-15T00:00:00"/>
    <d v="2024-03-15T00:00:00"/>
    <s v="Clothing"/>
    <s v="Male"/>
    <n v="29"/>
    <s v="Las Vegas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9274"/>
    <s v="BF1553"/>
    <d v="2023-12-13T00:00:00"/>
    <d v="2023-12-13T00:00:00"/>
    <s v="Ornaments"/>
    <s v="Male"/>
    <n v="34"/>
    <s v="Cardiff"/>
    <s v="Yes"/>
    <n v="50"/>
    <n v="90"/>
    <n v="3"/>
    <n v="27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5851"/>
    <s v="BF1545"/>
    <d v="2024-03-27T00:00:00"/>
    <d v="2024-03-27T00:00:00"/>
    <s v="Other"/>
    <s v="Male"/>
    <n v="25"/>
    <s v="Pittsburgh"/>
    <s v="No"/>
    <n v="10"/>
    <n v="10"/>
    <n v="3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4419"/>
    <s v="BF1551"/>
    <d v="2023-12-05T00:00:00"/>
    <d v="2023-12-05T00:00:00"/>
    <s v="Ornaments"/>
    <s v="Male"/>
    <n v="27"/>
    <s v="Liverpool"/>
    <s v="Yes"/>
    <n v="15"/>
    <n v="55"/>
    <n v="4"/>
    <n v="22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8283"/>
    <s v="BF1549"/>
    <d v="2024-11-02T00:00:00"/>
    <d v="2024-11-02T00:00:00"/>
    <s v="Clothing"/>
    <s v="Female"/>
    <n v="22"/>
    <s v="Miami"/>
    <s v="No"/>
    <n v="130"/>
    <n v="130"/>
    <n v="2"/>
    <n v="2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54378"/>
    <s v="BF1552"/>
    <d v="2024-02-18T00:00:00"/>
    <d v="2024-02-18T00:00:00"/>
    <s v="Ornaments"/>
    <s v="Male"/>
    <n v="23"/>
    <s v="Las Vegas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0113"/>
    <s v="BF1551"/>
    <d v="2024-02-10T00:00:00"/>
    <d v="2024-02-10T00:00:00"/>
    <s v="Ornaments"/>
    <s v="Male"/>
    <n v="31"/>
    <s v="Austin"/>
    <s v="No"/>
    <n v="15"/>
    <n v="15"/>
    <n v="4"/>
    <n v="6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1274"/>
    <s v="BF1555"/>
    <d v="2024-08-14T00:00:00"/>
    <d v="2024-08-14T00:00:00"/>
    <s v="Other"/>
    <s v="Male"/>
    <n v="35"/>
    <s v="Dublin"/>
    <s v="Yes"/>
    <n v="23"/>
    <n v="63"/>
    <n v="1"/>
    <n v="63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4771"/>
    <s v="BF1548"/>
    <d v="2024-09-13T00:00:00"/>
    <d v="2024-09-13T00:00:00"/>
    <s v="Clothing"/>
    <s v="Male"/>
    <n v="28"/>
    <s v="Pittsburgh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6025"/>
    <s v="BF1554"/>
    <d v="2023-12-04T00:00:00"/>
    <d v="2023-12-04T00:00:00"/>
    <s v="Ornaments"/>
    <s v="Male"/>
    <n v="21"/>
    <s v="Miami"/>
    <s v="No"/>
    <n v="20"/>
    <n v="20"/>
    <n v="2"/>
    <n v="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9279"/>
    <s v="BF1550"/>
    <d v="2024-09-11T00:00:00"/>
    <d v="2024-09-11T00:00:00"/>
    <s v="Clothing"/>
    <s v="Male"/>
    <n v="32"/>
    <s v="New York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9540"/>
    <s v="BF1550"/>
    <d v="2024-05-01T00:00:00"/>
    <d v="2024-05-01T00:00:00"/>
    <s v="Clothing"/>
    <s v="Female"/>
    <n v="24"/>
    <s v="Mumbai"/>
    <s v="Yes"/>
    <n v="97"/>
    <n v="167"/>
    <n v="1"/>
    <n v="16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9107"/>
    <s v="BF1544"/>
    <d v="2024-05-09T00:00:00"/>
    <d v="2024-05-09T00:00:00"/>
    <s v="Other"/>
    <s v="Female"/>
    <n v="19"/>
    <s v="Cardiff"/>
    <s v="Yes"/>
    <n v="9"/>
    <n v="49"/>
    <n v="1"/>
    <n v="4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8123"/>
    <s v="BF1544"/>
    <d v="2024-09-14T00:00:00"/>
    <d v="2024-09-14T00:00:00"/>
    <s v="Other"/>
    <s v="Female"/>
    <n v="28"/>
    <s v="Portland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8953"/>
    <s v="BF1548"/>
    <d v="2024-04-14T00:00:00"/>
    <d v="2024-04-14T00:00:00"/>
    <s v="Clothing"/>
    <s v="Male"/>
    <n v="21"/>
    <s v="Austin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0329"/>
    <s v="BF1543"/>
    <d v="2024-10-28T00:00:00"/>
    <d v="2024-10-28T00:00:00"/>
    <s v="Clothing"/>
    <s v="Female"/>
    <n v="20"/>
    <s v="Memphis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6028"/>
    <s v="BF1550"/>
    <d v="2023-11-21T00:00:00"/>
    <d v="2023-11-21T00:00:00"/>
    <s v="Clothing"/>
    <s v="Female"/>
    <n v="28"/>
    <s v="Liverpool"/>
    <s v="Yes"/>
    <n v="97"/>
    <n v="137"/>
    <n v="1"/>
    <n v="13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5611"/>
    <s v="BF1548"/>
    <d v="2024-05-16T00:00:00"/>
    <d v="2024-05-16T00:00:00"/>
    <s v="Clothing"/>
    <s v="Male"/>
    <n v="20"/>
    <s v="San Francisco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2119"/>
    <s v="BF1549"/>
    <d v="2024-04-11T00:00:00"/>
    <d v="2024-04-11T00:00:00"/>
    <s v="Clothing"/>
    <s v="Female"/>
    <n v="21"/>
    <s v="Portland"/>
    <s v="No"/>
    <n v="130"/>
    <n v="130"/>
    <n v="5"/>
    <n v="6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6582"/>
    <s v="BF1551"/>
    <d v="2024-04-17T00:00:00"/>
    <d v="2024-04-17T00:00:00"/>
    <s v="Ornaments"/>
    <s v="Male"/>
    <n v="35"/>
    <s v="Montreal"/>
    <s v="Yes"/>
    <n v="15"/>
    <n v="40"/>
    <n v="4"/>
    <n v="16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7114"/>
    <s v="BF1546"/>
    <d v="2024-02-08T00:00:00"/>
    <d v="2024-02-08T00:00:00"/>
    <s v="Clothing"/>
    <s v="Male"/>
    <n v="30"/>
    <s v="Portland"/>
    <s v="No"/>
    <n v="118"/>
    <n v="118"/>
    <n v="2"/>
    <n v="23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3983"/>
    <s v="BF1551"/>
    <d v="2024-10-22T00:00:00"/>
    <d v="2024-10-22T00:00:00"/>
    <s v="Ornaments"/>
    <s v="Male"/>
    <n v="24"/>
    <s v="Las Vegas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9401"/>
    <s v="BF1549"/>
    <d v="2024-05-30T00:00:00"/>
    <d v="2024-05-30T00:00:00"/>
    <s v="Clothing"/>
    <s v="Female"/>
    <n v="18"/>
    <s v="New Jersey"/>
    <s v="No"/>
    <n v="130"/>
    <n v="130"/>
    <n v="1"/>
    <n v="13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2092"/>
    <s v="BF1549"/>
    <d v="2023-12-17T00:00:00"/>
    <d v="2023-12-17T00:00:00"/>
    <s v="Clothing"/>
    <s v="Female"/>
    <n v="34"/>
    <s v="London"/>
    <s v="Yes"/>
    <n v="130"/>
    <n v="170"/>
    <n v="2"/>
    <n v="3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8772"/>
    <s v="BF1545"/>
    <d v="2024-04-03T00:00:00"/>
    <d v="2024-04-03T00:00:00"/>
    <s v="Other"/>
    <s v="Female"/>
    <n v="31"/>
    <s v="New Jersey"/>
    <s v="No"/>
    <n v="10"/>
    <n v="10"/>
    <n v="3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8985"/>
    <s v="BF1552"/>
    <d v="2023-12-21T00:00:00"/>
    <d v="2023-12-21T00:00:00"/>
    <s v="Ornaments"/>
    <s v="Female"/>
    <n v="20"/>
    <s v="Cleveland"/>
    <s v="No"/>
    <n v="45"/>
    <n v="45"/>
    <n v="2"/>
    <n v="9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6706"/>
    <s v="BF1545"/>
    <d v="2024-01-01T00:00:00"/>
    <d v="2024-01-01T00:00:00"/>
    <s v="Other"/>
    <s v="Male"/>
    <n v="24"/>
    <s v="San Antonio"/>
    <s v="No"/>
    <n v="10"/>
    <n v="10"/>
    <n v="4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0758"/>
    <s v="BF1550"/>
    <d v="2024-09-08T00:00:00"/>
    <d v="2024-09-08T00:00:00"/>
    <s v="Clothing"/>
    <s v="Male"/>
    <n v="22"/>
    <s v="Memphis"/>
    <s v="No"/>
    <n v="97"/>
    <n v="97"/>
    <n v="2"/>
    <n v="19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9903"/>
    <s v="BF1544"/>
    <d v="2024-07-20T00:00:00"/>
    <d v="2024-07-20T00:00:00"/>
    <s v="Other"/>
    <s v="Male"/>
    <n v="19"/>
    <s v="Portland"/>
    <s v="No"/>
    <n v="9"/>
    <n v="9"/>
    <n v="1"/>
    <n v="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4804"/>
    <s v="BF1546"/>
    <d v="2024-07-22T00:00:00"/>
    <d v="2024-07-22T00:00:00"/>
    <s v="Clothing"/>
    <s v="Male"/>
    <n v="26"/>
    <s v="Cleveland"/>
    <s v="No"/>
    <n v="118"/>
    <n v="118"/>
    <n v="2"/>
    <n v="236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5604"/>
    <s v="BF1548"/>
    <d v="2023-11-20T00:00:00"/>
    <d v="2023-11-20T00:00:00"/>
    <s v="Clothing"/>
    <s v="Female"/>
    <n v="19"/>
    <s v="Las Vegas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3679"/>
    <s v="BF1543"/>
    <d v="2023-12-23T00:00:00"/>
    <d v="2023-12-23T00:00:00"/>
    <s v="Clothing"/>
    <s v="Male"/>
    <n v="30"/>
    <s v="Toronto"/>
    <s v="Yes"/>
    <n v="100"/>
    <n v="125"/>
    <n v="2"/>
    <n v="2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5689"/>
    <s v="BF1550"/>
    <d v="2024-05-29T00:00:00"/>
    <d v="2024-05-29T00:00:00"/>
    <s v="Clothing"/>
    <s v="Male"/>
    <n v="22"/>
    <s v="Detroit"/>
    <s v="No"/>
    <n v="97"/>
    <n v="97"/>
    <n v="2"/>
    <n v="19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8225"/>
    <s v="BF1549"/>
    <d v="2024-08-26T00:00:00"/>
    <d v="2024-08-26T00:00:00"/>
    <s v="Clothing"/>
    <s v="Female"/>
    <n v="29"/>
    <s v="Memphis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4766"/>
    <s v="BF1543"/>
    <d v="2023-12-16T00:00:00"/>
    <d v="2023-12-16T00:00:00"/>
    <s v="Clothing"/>
    <s v="Male"/>
    <n v="28"/>
    <s v="Memphis"/>
    <s v="No"/>
    <n v="100"/>
    <n v="100"/>
    <n v="2"/>
    <n v="2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5203"/>
    <s v="BF1553"/>
    <d v="2024-09-11T00:00:00"/>
    <d v="2024-09-11T00:00:00"/>
    <s v="Ornaments"/>
    <s v="Female"/>
    <n v="26"/>
    <s v="Mumbai"/>
    <s v="Yes"/>
    <n v="50"/>
    <n v="120"/>
    <n v="2"/>
    <n v="2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6477"/>
    <s v="BF1552"/>
    <d v="2024-08-16T00:00:00"/>
    <d v="2024-08-16T00:00:00"/>
    <s v="Ornaments"/>
    <s v="Male"/>
    <n v="30"/>
    <s v="San Antonio"/>
    <s v="No"/>
    <n v="45"/>
    <n v="45"/>
    <n v="2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3014"/>
    <s v="BF1546"/>
    <d v="2023-11-05T00:00:00"/>
    <d v="2023-11-05T00:00:00"/>
    <s v="Clothing"/>
    <s v="Female"/>
    <n v="21"/>
    <s v="New Delhi"/>
    <s v="Yes"/>
    <n v="118"/>
    <n v="188"/>
    <n v="1"/>
    <n v="18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3734"/>
    <s v="BF1543"/>
    <d v="2024-07-05T00:00:00"/>
    <d v="2024-07-05T00:00:00"/>
    <s v="Clothing"/>
    <s v="Male"/>
    <n v="33"/>
    <s v="Montreal"/>
    <s v="Yes"/>
    <n v="100"/>
    <n v="125"/>
    <n v="1"/>
    <n v="12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9433"/>
    <s v="BF1550"/>
    <d v="2024-06-29T00:00:00"/>
    <d v="2024-06-29T00:00:00"/>
    <s v="Clothing"/>
    <s v="Female"/>
    <n v="21"/>
    <s v="Sacramento"/>
    <s v="No"/>
    <n v="97"/>
    <n v="97"/>
    <n v="2"/>
    <n v="194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8989"/>
    <s v="BF1548"/>
    <d v="2024-09-07T00:00:00"/>
    <d v="2024-09-07T00:00:00"/>
    <s v="Clothing"/>
    <s v="Male"/>
    <n v="19"/>
    <s v="Paris"/>
    <s v="Yes"/>
    <n v="65"/>
    <n v="115"/>
    <n v="3"/>
    <n v="34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9827"/>
    <s v="BF1548"/>
    <d v="2024-07-20T00:00:00"/>
    <d v="2024-07-20T00:00:00"/>
    <s v="Clothing"/>
    <s v="Male"/>
    <n v="35"/>
    <s v="Pittsburgh"/>
    <s v="No"/>
    <n v="65"/>
    <n v="65"/>
    <n v="3"/>
    <n v="19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8481"/>
    <s v="BF1543"/>
    <d v="2023-11-16T00:00:00"/>
    <d v="2023-11-16T00:00:00"/>
    <s v="Clothing"/>
    <s v="Female"/>
    <n v="22"/>
    <s v="Las Vegas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9607"/>
    <s v="BF1544"/>
    <d v="2024-06-30T00:00:00"/>
    <d v="2024-06-30T00:00:00"/>
    <s v="Other"/>
    <s v="Male"/>
    <n v="23"/>
    <s v="Sydney"/>
    <s v="Yes"/>
    <n v="9"/>
    <n v="109"/>
    <n v="2"/>
    <n v="2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0970"/>
    <s v="BF1553"/>
    <d v="2024-08-21T00:00:00"/>
    <d v="2024-08-21T00:00:00"/>
    <s v="Ornaments"/>
    <s v="Male"/>
    <n v="21"/>
    <s v="Dublin"/>
    <s v="Yes"/>
    <n v="50"/>
    <n v="90"/>
    <n v="1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4889"/>
    <s v="BF1544"/>
    <d v="2023-12-30T00:00:00"/>
    <d v="2023-12-30T00:00:00"/>
    <s v="Other"/>
    <s v="Female"/>
    <n v="34"/>
    <s v="Pittsburgh"/>
    <s v="No"/>
    <n v="9"/>
    <n v="9"/>
    <n v="3"/>
    <n v="2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1932"/>
    <s v="BF1554"/>
    <d v="2024-07-30T00:00:00"/>
    <d v="2024-07-30T00:00:00"/>
    <s v="Ornaments"/>
    <s v="Female"/>
    <n v="25"/>
    <s v="New York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1155"/>
    <s v="BF1544"/>
    <d v="2024-02-03T00:00:00"/>
    <d v="2024-02-03T00:00:00"/>
    <s v="Other"/>
    <s v="Male"/>
    <n v="35"/>
    <s v="New Jersey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5341"/>
    <s v="BF1548"/>
    <d v="2023-11-06T00:00:00"/>
    <d v="2023-11-06T00:00:00"/>
    <s v="Clothing"/>
    <s v="Male"/>
    <n v="27"/>
    <s v="Las Vegas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1440"/>
    <s v="BF1548"/>
    <d v="2023-11-12T00:00:00"/>
    <d v="2023-11-12T00:00:00"/>
    <s v="Clothing"/>
    <s v="Male"/>
    <n v="24"/>
    <s v="Dublin"/>
    <s v="Yes"/>
    <n v="65"/>
    <n v="105"/>
    <n v="5"/>
    <n v="52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1375"/>
    <s v="BF1547"/>
    <d v="2024-03-27T00:00:00"/>
    <d v="2024-03-27T00:00:00"/>
    <s v="Ornaments"/>
    <s v="Female"/>
    <n v="25"/>
    <s v="Sacramento"/>
    <s v="No"/>
    <n v="32"/>
    <n v="32"/>
    <n v="3"/>
    <n v="9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7744"/>
    <s v="BF1548"/>
    <d v="2024-01-29T00:00:00"/>
    <d v="2024-01-29T00:00:00"/>
    <s v="Clothing"/>
    <s v="Female"/>
    <n v="25"/>
    <s v="Memphis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0985"/>
    <s v="BF1544"/>
    <d v="2023-12-07T00:00:00"/>
    <d v="2023-12-07T00:00:00"/>
    <s v="Other"/>
    <s v="Male"/>
    <n v="22"/>
    <s v="Dublin"/>
    <s v="Yes"/>
    <n v="9"/>
    <n v="49"/>
    <n v="3"/>
    <n v="14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6528"/>
    <s v="BF1549"/>
    <d v="2024-01-15T00:00:00"/>
    <d v="2024-01-15T00:00:00"/>
    <s v="Clothing"/>
    <s v="Male"/>
    <n v="32"/>
    <s v="Pittsburgh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3784"/>
    <s v="BF1551"/>
    <d v="2023-11-05T00:00:00"/>
    <d v="2023-11-05T00:00:00"/>
    <s v="Ornaments"/>
    <s v="Female"/>
    <n v="20"/>
    <s v="Portland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3178"/>
    <s v="BF1548"/>
    <d v="2023-11-18T00:00:00"/>
    <d v="2023-11-18T00:00:00"/>
    <s v="Clothing"/>
    <s v="Female"/>
    <n v="22"/>
    <s v="Toronto"/>
    <s v="Yes"/>
    <n v="65"/>
    <n v="90"/>
    <n v="1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6547"/>
    <s v="BF1547"/>
    <d v="2024-10-04T00:00:00"/>
    <d v="2024-10-04T00:00:00"/>
    <s v="Ornaments"/>
    <s v="Male"/>
    <n v="24"/>
    <s v="San Antonio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3510"/>
    <s v="BF1548"/>
    <d v="2024-04-24T00:00:00"/>
    <d v="2024-04-24T00:00:00"/>
    <s v="Clothing"/>
    <s v="Male"/>
    <n v="34"/>
    <s v="Pittsburgh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1607"/>
    <s v="BF1548"/>
    <d v="2024-10-17T00:00:00"/>
    <d v="2024-10-17T00:00:00"/>
    <s v="Clothing"/>
    <s v="Female"/>
    <n v="25"/>
    <s v="Portland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2999"/>
    <s v="BF1548"/>
    <d v="2024-02-25T00:00:00"/>
    <d v="2024-02-25T00:00:00"/>
    <s v="Clothing"/>
    <s v="Male"/>
    <n v="20"/>
    <s v="Austin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2061"/>
    <s v="BF1553"/>
    <d v="2024-02-10T00:00:00"/>
    <d v="2024-02-10T00:00:00"/>
    <s v="Ornaments"/>
    <s v="Male"/>
    <n v="21"/>
    <s v="Cleveland"/>
    <s v="No"/>
    <n v="50"/>
    <n v="50"/>
    <n v="3"/>
    <n v="1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5386"/>
    <s v="BF1548"/>
    <d v="2024-08-02T00:00:00"/>
    <d v="2024-08-02T00:00:00"/>
    <s v="Clothing"/>
    <s v="Male"/>
    <n v="22"/>
    <s v="Memphis"/>
    <s v="No"/>
    <n v="65"/>
    <n v="65"/>
    <n v="5"/>
    <n v="32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0036"/>
    <s v="BF1544"/>
    <d v="2024-05-10T00:00:00"/>
    <d v="2024-05-10T00:00:00"/>
    <s v="Other"/>
    <s v="Male"/>
    <n v="31"/>
    <s v="New Delhi"/>
    <s v="Yes"/>
    <n v="9"/>
    <n v="79"/>
    <n v="3"/>
    <n v="23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0196"/>
    <s v="BF1550"/>
    <d v="2024-03-27T00:00:00"/>
    <d v="2024-03-27T00:00:00"/>
    <s v="Clothing"/>
    <s v="Male"/>
    <n v="33"/>
    <s v="Liverpool"/>
    <s v="Yes"/>
    <n v="97"/>
    <n v="137"/>
    <n v="1"/>
    <n v="13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2906"/>
    <s v="BF1548"/>
    <d v="2024-09-28T00:00:00"/>
    <d v="2024-09-28T00:00:00"/>
    <s v="Clothing"/>
    <s v="Male"/>
    <n v="35"/>
    <s v="Mumbai"/>
    <s v="Yes"/>
    <n v="65"/>
    <n v="135"/>
    <n v="1"/>
    <n v="13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2109"/>
    <s v="BF1546"/>
    <d v="2024-10-29T00:00:00"/>
    <d v="2024-10-29T00:00:00"/>
    <s v="Clothing"/>
    <s v="Male"/>
    <n v="25"/>
    <s v="Miami"/>
    <s v="No"/>
    <n v="118"/>
    <n v="118"/>
    <n v="1"/>
    <n v="1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7644"/>
    <s v="BF1548"/>
    <d v="2023-11-07T00:00:00"/>
    <d v="2023-11-07T00:00:00"/>
    <s v="Clothing"/>
    <s v="Male"/>
    <n v="27"/>
    <s v="Sacramento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3925"/>
    <s v="BF1543"/>
    <d v="2024-06-21T00:00:00"/>
    <d v="2024-06-21T00:00:00"/>
    <s v="Clothing"/>
    <s v="Male"/>
    <n v="22"/>
    <s v="Toronto"/>
    <s v="Yes"/>
    <n v="100"/>
    <n v="125"/>
    <n v="4"/>
    <n v="5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6347"/>
    <s v="BF1551"/>
    <d v="2024-01-29T00:00:00"/>
    <d v="2024-01-29T00:00:00"/>
    <s v="Ornaments"/>
    <s v="Male"/>
    <n v="32"/>
    <s v="Cleveland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3785"/>
    <s v="BF1554"/>
    <d v="2024-10-21T00:00:00"/>
    <d v="2024-10-21T00:00:00"/>
    <s v="Ornaments"/>
    <s v="Male"/>
    <n v="32"/>
    <s v="Memphis"/>
    <s v="No"/>
    <n v="20"/>
    <n v="20"/>
    <n v="3"/>
    <n v="6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5377"/>
    <s v="BF1550"/>
    <d v="2024-03-08T00:00:00"/>
    <d v="2024-03-08T00:00:00"/>
    <s v="Clothing"/>
    <s v="Male"/>
    <n v="29"/>
    <s v="New York"/>
    <s v="No"/>
    <n v="97"/>
    <n v="97"/>
    <n v="2"/>
    <n v="194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4421"/>
    <s v="BF1543"/>
    <d v="2024-06-26T00:00:00"/>
    <d v="2024-06-26T00:00:00"/>
    <s v="Clothing"/>
    <s v="Male"/>
    <n v="26"/>
    <s v="Memphis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4524"/>
    <s v="BF1550"/>
    <d v="2023-12-28T00:00:00"/>
    <d v="2023-12-28T00:00:00"/>
    <s v="Clothing"/>
    <s v="Male"/>
    <n v="24"/>
    <s v="Sacramento"/>
    <s v="No"/>
    <n v="97"/>
    <n v="97"/>
    <n v="2"/>
    <n v="194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6297"/>
    <s v="BF1548"/>
    <d v="2024-03-18T00:00:00"/>
    <d v="2024-03-18T00:00:00"/>
    <s v="Clothing"/>
    <s v="Male"/>
    <n v="26"/>
    <s v="Sydney"/>
    <s v="Yes"/>
    <n v="65"/>
    <n v="165"/>
    <n v="1"/>
    <n v="1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6242"/>
    <s v="BF1548"/>
    <d v="2024-07-22T00:00:00"/>
    <d v="2024-07-22T00:00:00"/>
    <s v="Clothing"/>
    <s v="Male"/>
    <n v="19"/>
    <s v="Liverpool"/>
    <s v="Yes"/>
    <n v="65"/>
    <n v="105"/>
    <n v="1"/>
    <n v="10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5584"/>
    <s v="BF1554"/>
    <d v="2024-07-19T00:00:00"/>
    <d v="2024-07-19T00:00:00"/>
    <s v="Ornaments"/>
    <s v="Male"/>
    <n v="21"/>
    <s v="Memphis"/>
    <s v="No"/>
    <n v="20"/>
    <n v="20"/>
    <n v="1"/>
    <n v="2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8482"/>
    <s v="BF1545"/>
    <d v="2024-10-14T00:00:00"/>
    <d v="2024-10-14T00:00:00"/>
    <s v="Other"/>
    <s v="Male"/>
    <n v="19"/>
    <s v="Mumbai"/>
    <s v="Yes"/>
    <n v="10"/>
    <n v="80"/>
    <n v="1"/>
    <n v="8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1210"/>
    <s v="BF1548"/>
    <d v="2024-06-27T00:00:00"/>
    <d v="2024-06-27T00:00:00"/>
    <s v="Clothing"/>
    <s v="Male"/>
    <n v="35"/>
    <s v="New York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9038"/>
    <s v="BF1555"/>
    <d v="2023-12-17T00:00:00"/>
    <d v="2023-12-17T00:00:00"/>
    <s v="Other"/>
    <s v="Male"/>
    <n v="18"/>
    <s v="New Jersey"/>
    <s v="No"/>
    <n v="23"/>
    <n v="23"/>
    <n v="3"/>
    <n v="6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7806"/>
    <s v="BF1554"/>
    <d v="2024-02-22T00:00:00"/>
    <d v="2024-02-22T00:00:00"/>
    <s v="Ornaments"/>
    <s v="Male"/>
    <n v="22"/>
    <s v="Detroit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8814"/>
    <s v="BF1554"/>
    <d v="2024-08-30T00:00:00"/>
    <d v="2024-08-30T00:00:00"/>
    <s v="Ornaments"/>
    <s v="Female"/>
    <n v="21"/>
    <s v="Cleveland"/>
    <s v="No"/>
    <n v="20"/>
    <n v="20"/>
    <n v="2"/>
    <n v="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0492"/>
    <s v="BF1548"/>
    <d v="2024-04-26T00:00:00"/>
    <d v="2024-04-26T00:00:00"/>
    <s v="Clothing"/>
    <s v="Male"/>
    <n v="31"/>
    <s v="Portland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2081"/>
    <s v="BF1551"/>
    <d v="2024-10-14T00:00:00"/>
    <d v="2024-10-14T00:00:00"/>
    <s v="Ornaments"/>
    <s v="Male"/>
    <n v="32"/>
    <s v="London"/>
    <s v="Yes"/>
    <n v="15"/>
    <n v="55"/>
    <n v="4"/>
    <n v="2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7766"/>
    <s v="BF1546"/>
    <d v="2024-05-06T00:00:00"/>
    <d v="2024-05-06T00:00:00"/>
    <s v="Clothing"/>
    <s v="Female"/>
    <n v="28"/>
    <s v="Liverpool"/>
    <s v="Yes"/>
    <n v="118"/>
    <n v="158"/>
    <n v="1"/>
    <n v="15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4395"/>
    <s v="BF1555"/>
    <d v="2024-04-30T00:00:00"/>
    <d v="2024-04-30T00:00:00"/>
    <s v="Other"/>
    <s v="Female"/>
    <n v="26"/>
    <s v="Pittsburgh"/>
    <s v="No"/>
    <n v="23"/>
    <n v="23"/>
    <n v="1"/>
    <n v="23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8118"/>
    <s v="BF1547"/>
    <d v="2023-12-27T00:00:00"/>
    <d v="2023-12-27T00:00:00"/>
    <s v="Ornaments"/>
    <s v="Male"/>
    <n v="29"/>
    <s v="Sacramento"/>
    <s v="No"/>
    <n v="32"/>
    <n v="32"/>
    <n v="1"/>
    <n v="3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1656"/>
    <s v="BF1545"/>
    <d v="2024-01-02T00:00:00"/>
    <d v="2024-01-02T00:00:00"/>
    <s v="Other"/>
    <s v="Female"/>
    <n v="34"/>
    <s v="Miami"/>
    <s v="No"/>
    <n v="10"/>
    <n v="10"/>
    <n v="2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1933"/>
    <s v="BF1551"/>
    <d v="2024-07-26T00:00:00"/>
    <d v="2024-07-26T00:00:00"/>
    <s v="Ornaments"/>
    <s v="Female"/>
    <n v="26"/>
    <s v="New Delhi"/>
    <s v="Yes"/>
    <n v="15"/>
    <n v="85"/>
    <n v="5"/>
    <n v="42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2394"/>
    <s v="BF1550"/>
    <d v="2024-01-07T00:00:00"/>
    <d v="2024-01-07T00:00:00"/>
    <s v="Clothing"/>
    <s v="Male"/>
    <n v="31"/>
    <s v="Sydney"/>
    <s v="Yes"/>
    <n v="97"/>
    <n v="197"/>
    <n v="2"/>
    <n v="39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0610"/>
    <s v="BF1551"/>
    <d v="2024-04-08T00:00:00"/>
    <d v="2024-04-08T00:00:00"/>
    <s v="Ornaments"/>
    <s v="Female"/>
    <n v="35"/>
    <s v="Glasgow"/>
    <s v="Yes"/>
    <n v="15"/>
    <n v="55"/>
    <n v="3"/>
    <n v="1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9970"/>
    <s v="BF1548"/>
    <d v="2024-02-07T00:00:00"/>
    <d v="2024-02-07T00:00:00"/>
    <s v="Clothing"/>
    <s v="Male"/>
    <n v="19"/>
    <s v="Cleveland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0425"/>
    <s v="BF1545"/>
    <d v="2024-10-18T00:00:00"/>
    <d v="2024-10-18T00:00:00"/>
    <s v="Other"/>
    <s v="Male"/>
    <n v="27"/>
    <s v="Portland"/>
    <s v="No"/>
    <n v="10"/>
    <n v="10"/>
    <n v="2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8941"/>
    <s v="BF1544"/>
    <d v="2024-10-31T00:00:00"/>
    <d v="2024-10-31T00:00:00"/>
    <s v="Other"/>
    <s v="Male"/>
    <n v="21"/>
    <s v="San Antonio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9640"/>
    <s v="BF1551"/>
    <d v="2024-08-15T00:00:00"/>
    <d v="2024-08-15T00:00:00"/>
    <s v="Ornaments"/>
    <s v="Male"/>
    <n v="28"/>
    <s v="Portland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6723"/>
    <s v="BF1550"/>
    <d v="2024-05-10T00:00:00"/>
    <d v="2024-05-10T00:00:00"/>
    <s v="Clothing"/>
    <s v="Female"/>
    <n v="35"/>
    <s v="Austin"/>
    <s v="No"/>
    <n v="97"/>
    <n v="97"/>
    <n v="3"/>
    <n v="291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3728"/>
    <s v="BF1548"/>
    <d v="2023-11-23T00:00:00"/>
    <d v="2023-11-23T00:00:00"/>
    <s v="Clothing"/>
    <s v="Male"/>
    <n v="29"/>
    <s v="Cleveland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5333"/>
    <s v="BF1554"/>
    <d v="2024-08-02T00:00:00"/>
    <d v="2024-08-02T00:00:00"/>
    <s v="Ornaments"/>
    <s v="Female"/>
    <n v="35"/>
    <s v="Austin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5732"/>
    <s v="BF1544"/>
    <d v="2023-11-20T00:00:00"/>
    <d v="2023-11-20T00:00:00"/>
    <s v="Other"/>
    <s v="Male"/>
    <n v="20"/>
    <s v="Miami"/>
    <s v="No"/>
    <n v="9"/>
    <n v="9"/>
    <n v="2"/>
    <n v="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3940"/>
    <s v="BF1543"/>
    <d v="2024-04-29T00:00:00"/>
    <d v="2024-04-29T00:00:00"/>
    <s v="Clothing"/>
    <s v="Male"/>
    <n v="18"/>
    <s v="New Delhi"/>
    <s v="Yes"/>
    <n v="100"/>
    <n v="170"/>
    <n v="1"/>
    <n v="17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3799"/>
    <s v="BF1550"/>
    <d v="2024-08-25T00:00:00"/>
    <d v="2024-08-25T00:00:00"/>
    <s v="Clothing"/>
    <s v="Male"/>
    <n v="23"/>
    <s v="Cleveland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3758"/>
    <s v="BF1552"/>
    <d v="2024-08-20T00:00:00"/>
    <d v="2024-08-20T00:00:00"/>
    <s v="Ornaments"/>
    <s v="Male"/>
    <n v="19"/>
    <s v="Manchester"/>
    <s v="Yes"/>
    <n v="45"/>
    <n v="85"/>
    <n v="1"/>
    <n v="8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4658"/>
    <s v="BF1545"/>
    <d v="2024-08-16T00:00:00"/>
    <d v="2024-08-16T00:00:00"/>
    <s v="Other"/>
    <s v="Male"/>
    <n v="33"/>
    <s v="Paris"/>
    <s v="Yes"/>
    <n v="10"/>
    <n v="60"/>
    <n v="2"/>
    <n v="1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7652"/>
    <s v="BF1548"/>
    <d v="2024-01-03T00:00:00"/>
    <d v="2024-01-03T00:00:00"/>
    <s v="Clothing"/>
    <s v="Female"/>
    <n v="34"/>
    <s v="Sydney"/>
    <s v="Yes"/>
    <n v="65"/>
    <n v="165"/>
    <n v="1"/>
    <n v="1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9335"/>
    <s v="BF1544"/>
    <d v="2024-10-04T00:00:00"/>
    <d v="2024-10-04T00:00:00"/>
    <s v="Other"/>
    <s v="Male"/>
    <n v="18"/>
    <s v="New Delhi"/>
    <s v="Yes"/>
    <n v="9"/>
    <n v="79"/>
    <n v="1"/>
    <n v="7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1211"/>
    <s v="BF1552"/>
    <d v="2024-02-26T00:00:00"/>
    <d v="2024-02-26T00:00:00"/>
    <s v="Ornaments"/>
    <s v="Male"/>
    <n v="29"/>
    <s v="Montreal"/>
    <s v="Yes"/>
    <n v="45"/>
    <n v="70"/>
    <n v="1"/>
    <n v="7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8968"/>
    <s v="BF1548"/>
    <d v="2024-05-20T00:00:00"/>
    <d v="2024-05-20T00:00:00"/>
    <s v="Clothing"/>
    <s v="Male"/>
    <n v="25"/>
    <s v="Sacramento"/>
    <s v="No"/>
    <n v="65"/>
    <n v="65"/>
    <n v="3"/>
    <n v="19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3484"/>
    <s v="BF1550"/>
    <d v="2024-09-13T00:00:00"/>
    <d v="2024-09-13T00:00:00"/>
    <s v="Clothing"/>
    <s v="Male"/>
    <n v="26"/>
    <s v="Glasgow"/>
    <s v="Yes"/>
    <n v="97"/>
    <n v="137"/>
    <n v="2"/>
    <n v="27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8677"/>
    <s v="BF1546"/>
    <d v="2023-11-26T00:00:00"/>
    <d v="2023-11-26T00:00:00"/>
    <s v="Clothing"/>
    <s v="Male"/>
    <n v="18"/>
    <s v="Memphis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5764"/>
    <s v="BF1544"/>
    <d v="2024-08-03T00:00:00"/>
    <d v="2024-08-03T00:00:00"/>
    <s v="Other"/>
    <s v="Female"/>
    <n v="30"/>
    <s v="New Jersey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5534"/>
    <s v="BF1543"/>
    <d v="2024-06-28T00:00:00"/>
    <d v="2024-06-28T00:00:00"/>
    <s v="Clothing"/>
    <s v="Male"/>
    <n v="20"/>
    <s v="Miami"/>
    <s v="No"/>
    <n v="100"/>
    <n v="100"/>
    <n v="3"/>
    <n v="3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4971"/>
    <s v="BF1551"/>
    <d v="2024-09-08T00:00:00"/>
    <d v="2024-09-08T00:00:00"/>
    <s v="Ornaments"/>
    <s v="Male"/>
    <n v="34"/>
    <s v="Mumbai"/>
    <s v="Yes"/>
    <n v="15"/>
    <n v="85"/>
    <n v="4"/>
    <n v="34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3149"/>
    <s v="BF1544"/>
    <d v="2024-07-20T00:00:00"/>
    <d v="2024-07-20T00:00:00"/>
    <s v="Other"/>
    <s v="Male"/>
    <n v="33"/>
    <s v="London"/>
    <s v="Yes"/>
    <n v="9"/>
    <n v="49"/>
    <n v="1"/>
    <n v="4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6469"/>
    <s v="BF1548"/>
    <d v="2023-12-29T00:00:00"/>
    <d v="2023-12-29T00:00:00"/>
    <s v="Clothing"/>
    <s v="Male"/>
    <n v="21"/>
    <s v="New Jersey"/>
    <s v="No"/>
    <n v="65"/>
    <n v="65"/>
    <n v="4"/>
    <n v="2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8983"/>
    <s v="BF1546"/>
    <d v="2024-09-06T00:00:00"/>
    <d v="2024-09-06T00:00:00"/>
    <s v="Clothing"/>
    <s v="Male"/>
    <n v="32"/>
    <s v="Memphis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1756"/>
    <s v="BF1550"/>
    <d v="2023-12-30T00:00:00"/>
    <d v="2023-12-30T00:00:00"/>
    <s v="Clothing"/>
    <s v="Female"/>
    <n v="22"/>
    <s v="Cleveland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5745"/>
    <s v="BF1545"/>
    <d v="2023-12-23T00:00:00"/>
    <d v="2023-12-23T00:00:00"/>
    <s v="Other"/>
    <s v="Male"/>
    <n v="18"/>
    <s v="Austin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9793"/>
    <s v="BF1543"/>
    <d v="2023-11-08T00:00:00"/>
    <d v="2023-11-08T00:00:00"/>
    <s v="Clothing"/>
    <s v="Male"/>
    <n v="21"/>
    <s v="Austin"/>
    <s v="No"/>
    <n v="100"/>
    <n v="100"/>
    <n v="2"/>
    <n v="2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8871"/>
    <s v="BF1545"/>
    <d v="2024-05-05T00:00:00"/>
    <d v="2024-05-05T00:00:00"/>
    <s v="Other"/>
    <s v="Male"/>
    <n v="25"/>
    <s v="Glasgow"/>
    <s v="Yes"/>
    <n v="10"/>
    <n v="50"/>
    <n v="4"/>
    <n v="2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1901"/>
    <s v="BF1543"/>
    <d v="2024-10-02T00:00:00"/>
    <d v="2024-10-02T00:00:00"/>
    <s v="Clothing"/>
    <s v="Male"/>
    <n v="35"/>
    <s v="Detroit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2913"/>
    <s v="BF1551"/>
    <d v="2023-11-05T00:00:00"/>
    <d v="2023-11-05T00:00:00"/>
    <s v="Ornaments"/>
    <s v="Male"/>
    <n v="18"/>
    <s v="Austin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7615"/>
    <s v="BF1543"/>
    <d v="2024-01-10T00:00:00"/>
    <d v="2024-01-10T00:00:00"/>
    <s v="Clothing"/>
    <s v="Female"/>
    <n v="18"/>
    <s v="Liverpool"/>
    <s v="Yes"/>
    <n v="100"/>
    <n v="140"/>
    <n v="1"/>
    <n v="1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5036"/>
    <s v="BF1551"/>
    <d v="2024-07-27T00:00:00"/>
    <d v="2024-07-27T00:00:00"/>
    <s v="Ornaments"/>
    <s v="Female"/>
    <n v="30"/>
    <s v="New York"/>
    <s v="No"/>
    <n v="15"/>
    <n v="15"/>
    <n v="3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7186"/>
    <s v="BF1545"/>
    <d v="2024-03-26T00:00:00"/>
    <d v="2024-03-26T00:00:00"/>
    <s v="Other"/>
    <s v="Male"/>
    <n v="31"/>
    <s v="Paris"/>
    <s v="Yes"/>
    <n v="10"/>
    <n v="60"/>
    <n v="2"/>
    <n v="1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1724"/>
    <s v="BF1549"/>
    <d v="2023-12-18T00:00:00"/>
    <d v="2023-12-18T00:00:00"/>
    <s v="Clothing"/>
    <s v="Female"/>
    <n v="21"/>
    <s v="Manchester"/>
    <s v="Yes"/>
    <n v="130"/>
    <n v="170"/>
    <n v="1"/>
    <n v="17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0257"/>
    <s v="BF1549"/>
    <d v="2024-10-31T00:00:00"/>
    <d v="2024-10-31T00:00:00"/>
    <s v="Clothing"/>
    <s v="Male"/>
    <n v="18"/>
    <s v="London"/>
    <s v="Yes"/>
    <n v="130"/>
    <n v="170"/>
    <n v="1"/>
    <n v="17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0073"/>
    <s v="BF1543"/>
    <d v="2024-09-10T00:00:00"/>
    <d v="2024-09-10T00:00:00"/>
    <s v="Clothing"/>
    <s v="Male"/>
    <n v="30"/>
    <s v="Liverpool"/>
    <s v="Yes"/>
    <n v="100"/>
    <n v="140"/>
    <n v="2"/>
    <n v="28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3751"/>
    <s v="BF1551"/>
    <d v="2024-09-22T00:00:00"/>
    <d v="2024-09-22T00:00:00"/>
    <s v="Ornaments"/>
    <s v="Female"/>
    <n v="26"/>
    <s v="Miami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2119"/>
    <s v="BF1543"/>
    <d v="2023-12-13T00:00:00"/>
    <d v="2023-12-13T00:00:00"/>
    <s v="Clothing"/>
    <s v="Female"/>
    <n v="22"/>
    <s v="Las Vegas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3941"/>
    <s v="BF1544"/>
    <d v="2024-04-15T00:00:00"/>
    <d v="2024-04-15T00:00:00"/>
    <s v="Other"/>
    <s v="Male"/>
    <n v="19"/>
    <s v="New Jersey"/>
    <s v="No"/>
    <n v="9"/>
    <n v="9"/>
    <n v="1"/>
    <n v="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5719"/>
    <s v="BF1549"/>
    <d v="2024-03-27T00:00:00"/>
    <d v="2024-03-27T00:00:00"/>
    <s v="Clothing"/>
    <s v="Female"/>
    <n v="33"/>
    <s v="Portland"/>
    <s v="No"/>
    <n v="130"/>
    <n v="130"/>
    <n v="1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2182"/>
    <s v="BF1551"/>
    <d v="2024-01-26T00:00:00"/>
    <d v="2024-01-26T00:00:00"/>
    <s v="Ornaments"/>
    <s v="Female"/>
    <n v="32"/>
    <s v="Manchester"/>
    <s v="Yes"/>
    <n v="15"/>
    <n v="55"/>
    <n v="2"/>
    <n v="1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8883"/>
    <s v="BF1553"/>
    <d v="2024-08-09T00:00:00"/>
    <d v="2024-08-09T00:00:00"/>
    <s v="Ornaments"/>
    <s v="Male"/>
    <n v="21"/>
    <s v="Montreal"/>
    <s v="Yes"/>
    <n v="50"/>
    <n v="75"/>
    <n v="1"/>
    <n v="7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3273"/>
    <s v="BF1543"/>
    <d v="2024-10-14T00:00:00"/>
    <d v="2024-10-14T00:00:00"/>
    <s v="Clothing"/>
    <s v="Female"/>
    <n v="29"/>
    <s v="New York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0968"/>
    <s v="BF1548"/>
    <d v="2024-06-12T00:00:00"/>
    <d v="2024-06-12T00:00:00"/>
    <s v="Clothing"/>
    <s v="Male"/>
    <n v="18"/>
    <s v="Cleveland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7563"/>
    <s v="BF1543"/>
    <d v="2024-03-16T00:00:00"/>
    <d v="2024-03-16T00:00:00"/>
    <s v="Clothing"/>
    <s v="Male"/>
    <n v="18"/>
    <s v="Cleveland"/>
    <s v="No"/>
    <n v="100"/>
    <n v="100"/>
    <n v="5"/>
    <n v="5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4499"/>
    <s v="BF1547"/>
    <d v="2024-06-22T00:00:00"/>
    <d v="2024-06-22T00:00:00"/>
    <s v="Ornaments"/>
    <s v="Male"/>
    <n v="24"/>
    <s v="New Jersey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3431"/>
    <s v="BF1543"/>
    <d v="2024-04-11T00:00:00"/>
    <d v="2024-04-11T00:00:00"/>
    <s v="Clothing"/>
    <s v="Female"/>
    <n v="23"/>
    <s v="San Francisco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1020"/>
    <s v="BF1549"/>
    <d v="2024-01-14T00:00:00"/>
    <d v="2024-01-14T00:00:00"/>
    <s v="Clothing"/>
    <s v="Male"/>
    <n v="26"/>
    <s v="New York"/>
    <s v="No"/>
    <n v="130"/>
    <n v="130"/>
    <n v="3"/>
    <n v="39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2433"/>
    <s v="BF1548"/>
    <d v="2024-10-21T00:00:00"/>
    <d v="2024-10-21T00:00:00"/>
    <s v="Clothing"/>
    <s v="Female"/>
    <n v="30"/>
    <s v="Sydney"/>
    <s v="Yes"/>
    <n v="65"/>
    <n v="165"/>
    <n v="1"/>
    <n v="1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6528"/>
    <s v="BF1543"/>
    <d v="2023-12-27T00:00:00"/>
    <d v="2023-12-27T00:00:00"/>
    <s v="Clothing"/>
    <s v="Female"/>
    <n v="33"/>
    <s v="New York"/>
    <s v="No"/>
    <n v="100"/>
    <n v="100"/>
    <n v="2"/>
    <n v="2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2187"/>
    <s v="BF1545"/>
    <d v="2024-09-21T00:00:00"/>
    <d v="2024-09-21T00:00:00"/>
    <s v="Other"/>
    <s v="Male"/>
    <n v="23"/>
    <s v="Cardiff"/>
    <s v="Yes"/>
    <n v="10"/>
    <n v="50"/>
    <n v="2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1601"/>
    <s v="BF1548"/>
    <d v="2023-12-08T00:00:00"/>
    <d v="2023-12-08T00:00:00"/>
    <s v="Clothing"/>
    <s v="Male"/>
    <n v="33"/>
    <s v="Austin"/>
    <s v="No"/>
    <n v="65"/>
    <n v="65"/>
    <n v="4"/>
    <n v="26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2608"/>
    <s v="BF1545"/>
    <d v="2024-03-26T00:00:00"/>
    <d v="2024-03-26T00:00:00"/>
    <s v="Other"/>
    <s v="Female"/>
    <n v="22"/>
    <s v="Mumbai"/>
    <s v="Yes"/>
    <n v="10"/>
    <n v="80"/>
    <n v="3"/>
    <n v="2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2714"/>
    <s v="BF1554"/>
    <d v="2024-07-13T00:00:00"/>
    <d v="2024-07-13T00:00:00"/>
    <s v="Ornaments"/>
    <s v="Male"/>
    <n v="33"/>
    <s v="Las Vegas"/>
    <s v="No"/>
    <n v="20"/>
    <n v="20"/>
    <n v="1"/>
    <n v="2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6697"/>
    <s v="BF1552"/>
    <d v="2024-10-10T00:00:00"/>
    <d v="2024-10-10T00:00:00"/>
    <s v="Ornaments"/>
    <s v="Male"/>
    <n v="31"/>
    <s v="Cleveland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3388"/>
    <s v="BF1554"/>
    <d v="2023-12-15T00:00:00"/>
    <d v="2023-12-15T00:00:00"/>
    <s v="Ornaments"/>
    <s v="Male"/>
    <n v="28"/>
    <s v="Las Vegas"/>
    <s v="No"/>
    <n v="20"/>
    <n v="20"/>
    <n v="1"/>
    <n v="2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1613"/>
    <s v="BF1543"/>
    <d v="2024-08-02T00:00:00"/>
    <d v="2024-08-02T00:00:00"/>
    <s v="Clothing"/>
    <s v="Male"/>
    <n v="21"/>
    <s v="New Jersey"/>
    <s v="No"/>
    <n v="100"/>
    <n v="100"/>
    <n v="4"/>
    <n v="4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8892"/>
    <s v="BF1544"/>
    <d v="2024-09-16T00:00:00"/>
    <d v="2024-09-16T00:00:00"/>
    <s v="Other"/>
    <s v="Female"/>
    <n v="19"/>
    <s v="Dublin"/>
    <s v="Yes"/>
    <n v="9"/>
    <n v="49"/>
    <n v="1"/>
    <n v="4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3564"/>
    <s v="BF1543"/>
    <d v="2024-03-18T00:00:00"/>
    <d v="2024-03-18T00:00:00"/>
    <s v="Clothing"/>
    <s v="Male"/>
    <n v="24"/>
    <s v="New York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1386"/>
    <s v="BF1548"/>
    <d v="2024-05-05T00:00:00"/>
    <d v="2024-05-05T00:00:00"/>
    <s v="Clothing"/>
    <s v="Male"/>
    <n v="25"/>
    <s v="Paris"/>
    <s v="Yes"/>
    <n v="65"/>
    <n v="115"/>
    <n v="1"/>
    <n v="1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3971"/>
    <s v="BF1544"/>
    <d v="2023-12-24T00:00:00"/>
    <d v="2023-12-24T00:00:00"/>
    <s v="Other"/>
    <s v="Male"/>
    <n v="21"/>
    <s v="Las Vegas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4899"/>
    <s v="BF1552"/>
    <d v="2023-12-13T00:00:00"/>
    <d v="2023-12-13T00:00:00"/>
    <s v="Ornaments"/>
    <s v="Male"/>
    <n v="34"/>
    <s v="New York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9768"/>
    <s v="BF1543"/>
    <d v="2024-09-04T00:00:00"/>
    <d v="2024-09-04T00:00:00"/>
    <s v="Clothing"/>
    <s v="Male"/>
    <n v="22"/>
    <s v="New Jersey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4798"/>
    <s v="BF1548"/>
    <d v="2024-09-25T00:00:00"/>
    <d v="2024-09-25T00:00:00"/>
    <s v="Clothing"/>
    <s v="Male"/>
    <n v="34"/>
    <s v="Dublin"/>
    <s v="Yes"/>
    <n v="65"/>
    <n v="105"/>
    <n v="3"/>
    <n v="3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6408"/>
    <s v="BF1543"/>
    <d v="2024-09-27T00:00:00"/>
    <d v="2024-09-27T00:00:00"/>
    <s v="Clothing"/>
    <s v="Female"/>
    <n v="24"/>
    <s v="Toronto"/>
    <s v="Yes"/>
    <n v="100"/>
    <n v="125"/>
    <n v="3"/>
    <n v="37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2978"/>
    <s v="BF1551"/>
    <d v="2024-01-02T00:00:00"/>
    <d v="2024-01-02T00:00:00"/>
    <s v="Ornaments"/>
    <s v="Male"/>
    <n v="28"/>
    <s v="Miami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9462"/>
    <s v="BF1543"/>
    <d v="2023-11-30T00:00:00"/>
    <d v="2023-11-30T00:00:00"/>
    <s v="Clothing"/>
    <s v="Female"/>
    <n v="34"/>
    <s v="New York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4933"/>
    <s v="BF1548"/>
    <d v="2024-01-01T00:00:00"/>
    <d v="2024-01-01T00:00:00"/>
    <s v="Clothing"/>
    <s v="Female"/>
    <n v="28"/>
    <s v="Portland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2838"/>
    <s v="BF1551"/>
    <d v="2024-07-31T00:00:00"/>
    <d v="2024-07-31T00:00:00"/>
    <s v="Ornaments"/>
    <s v="Male"/>
    <n v="34"/>
    <s v="Sacramento"/>
    <s v="No"/>
    <n v="15"/>
    <n v="15"/>
    <n v="4"/>
    <n v="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0696"/>
    <s v="BF1544"/>
    <d v="2024-05-18T00:00:00"/>
    <d v="2024-05-18T00:00:00"/>
    <s v="Other"/>
    <s v="Male"/>
    <n v="35"/>
    <s v="New Jersey"/>
    <s v="No"/>
    <n v="9"/>
    <n v="9"/>
    <n v="4"/>
    <n v="3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7723"/>
    <s v="BF1551"/>
    <d v="2024-01-30T00:00:00"/>
    <d v="2024-01-30T00:00:00"/>
    <s v="Ornaments"/>
    <s v="Male"/>
    <n v="23"/>
    <s v="Miami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1209"/>
    <s v="BF1551"/>
    <d v="2023-11-10T00:00:00"/>
    <d v="2023-11-10T00:00:00"/>
    <s v="Ornaments"/>
    <s v="Male"/>
    <n v="30"/>
    <s v="Miami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8259"/>
    <s v="BF1548"/>
    <d v="2024-04-02T00:00:00"/>
    <d v="2024-04-02T00:00:00"/>
    <s v="Clothing"/>
    <s v="Female"/>
    <n v="23"/>
    <s v="Cleveland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0872"/>
    <s v="BF1548"/>
    <d v="2023-11-25T00:00:00"/>
    <d v="2023-11-25T00:00:00"/>
    <s v="Clothing"/>
    <s v="Male"/>
    <n v="34"/>
    <s v="New Jersey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0149"/>
    <s v="BF1551"/>
    <d v="2023-12-14T00:00:00"/>
    <d v="2023-12-14T00:00:00"/>
    <s v="Ornaments"/>
    <s v="Male"/>
    <n v="26"/>
    <s v="Pittsburgh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3851"/>
    <s v="BF1544"/>
    <d v="2024-04-28T00:00:00"/>
    <d v="2024-04-28T00:00:00"/>
    <s v="Other"/>
    <s v="Female"/>
    <n v="24"/>
    <s v="Cardiff"/>
    <s v="Yes"/>
    <n v="9"/>
    <n v="49"/>
    <n v="1"/>
    <n v="4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8814"/>
    <s v="BF1550"/>
    <d v="2024-02-08T00:00:00"/>
    <d v="2024-02-08T00:00:00"/>
    <s v="Clothing"/>
    <s v="Male"/>
    <n v="34"/>
    <s v="Cardiff"/>
    <s v="Yes"/>
    <n v="97"/>
    <n v="137"/>
    <n v="2"/>
    <n v="27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3687"/>
    <s v="BF1544"/>
    <d v="2024-11-03T00:00:00"/>
    <d v="2024-11-03T00:00:00"/>
    <s v="Other"/>
    <s v="Male"/>
    <n v="18"/>
    <s v="Miami"/>
    <s v="No"/>
    <n v="9"/>
    <n v="9"/>
    <n v="4"/>
    <n v="3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76309"/>
    <s v="BF1554"/>
    <d v="2024-01-06T00:00:00"/>
    <d v="2024-01-06T00:00:00"/>
    <s v="Ornaments"/>
    <s v="Female"/>
    <n v="20"/>
    <s v="Sacramento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7887"/>
    <s v="BF1551"/>
    <d v="2024-06-07T00:00:00"/>
    <d v="2024-06-07T00:00:00"/>
    <s v="Ornaments"/>
    <s v="Male"/>
    <n v="19"/>
    <s v="Detroit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1165"/>
    <s v="BF1548"/>
    <d v="2024-07-01T00:00:00"/>
    <d v="2024-07-01T00:00:00"/>
    <s v="Clothing"/>
    <s v="Male"/>
    <n v="33"/>
    <s v="San Antoni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3016"/>
    <s v="BF1543"/>
    <d v="2024-10-17T00:00:00"/>
    <d v="2024-10-17T00:00:00"/>
    <s v="Clothing"/>
    <s v="Female"/>
    <n v="21"/>
    <s v="Pittsburgh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5542"/>
    <s v="BF1544"/>
    <d v="2024-04-25T00:00:00"/>
    <d v="2024-04-25T00:00:00"/>
    <s v="Other"/>
    <s v="Male"/>
    <n v="29"/>
    <s v="Liverpool"/>
    <s v="Yes"/>
    <n v="9"/>
    <n v="49"/>
    <n v="1"/>
    <n v="4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3871"/>
    <s v="BF1548"/>
    <d v="2024-03-28T00:00:00"/>
    <d v="2024-03-28T00:00:00"/>
    <s v="Clothing"/>
    <s v="Male"/>
    <n v="18"/>
    <s v="San Francisco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5291"/>
    <s v="BF1554"/>
    <d v="2024-02-21T00:00:00"/>
    <d v="2024-02-21T00:00:00"/>
    <s v="Ornaments"/>
    <s v="Female"/>
    <n v="24"/>
    <s v="Sydney"/>
    <s v="Yes"/>
    <n v="20"/>
    <n v="120"/>
    <n v="1"/>
    <n v="1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4673"/>
    <s v="BF1553"/>
    <d v="2024-10-25T00:00:00"/>
    <d v="2024-10-25T00:00:00"/>
    <s v="Ornaments"/>
    <s v="Male"/>
    <n v="32"/>
    <s v="Mumbai"/>
    <s v="Yes"/>
    <n v="50"/>
    <n v="120"/>
    <n v="1"/>
    <n v="12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1316"/>
    <s v="BF1550"/>
    <d v="2024-08-30T00:00:00"/>
    <d v="2024-08-30T00:00:00"/>
    <s v="Clothing"/>
    <s v="Male"/>
    <n v="34"/>
    <s v="Glasgow"/>
    <s v="Yes"/>
    <n v="97"/>
    <n v="137"/>
    <n v="1"/>
    <n v="13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4607"/>
    <s v="BF1544"/>
    <d v="2024-05-30T00:00:00"/>
    <d v="2024-05-30T00:00:00"/>
    <s v="Other"/>
    <s v="Male"/>
    <n v="18"/>
    <s v="New York"/>
    <s v="No"/>
    <n v="9"/>
    <n v="9"/>
    <n v="2"/>
    <n v="1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4613"/>
    <s v="BF1545"/>
    <d v="2024-02-08T00:00:00"/>
    <d v="2024-02-08T00:00:00"/>
    <s v="Other"/>
    <s v="Male"/>
    <n v="27"/>
    <s v="London"/>
    <s v="Yes"/>
    <n v="10"/>
    <n v="50"/>
    <n v="4"/>
    <n v="2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5841"/>
    <s v="BF1551"/>
    <d v="2024-03-02T00:00:00"/>
    <d v="2024-03-02T00:00:00"/>
    <s v="Ornaments"/>
    <s v="Female"/>
    <n v="25"/>
    <s v="Sacramento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0975"/>
    <s v="BF1551"/>
    <d v="2024-08-30T00:00:00"/>
    <d v="2024-08-30T00:00:00"/>
    <s v="Ornaments"/>
    <s v="Male"/>
    <n v="26"/>
    <s v="Glasgow"/>
    <s v="Yes"/>
    <n v="15"/>
    <n v="55"/>
    <n v="1"/>
    <n v="5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2950"/>
    <s v="BF1551"/>
    <d v="2024-03-18T00:00:00"/>
    <d v="2024-03-18T00:00:00"/>
    <s v="Ornaments"/>
    <s v="Male"/>
    <n v="28"/>
    <s v="Cleveland"/>
    <s v="No"/>
    <n v="15"/>
    <n v="15"/>
    <n v="2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2938"/>
    <s v="BF1548"/>
    <d v="2024-05-19T00:00:00"/>
    <d v="2024-05-19T00:00:00"/>
    <s v="Clothing"/>
    <s v="Male"/>
    <n v="20"/>
    <s v="Paris"/>
    <s v="Yes"/>
    <n v="65"/>
    <n v="115"/>
    <n v="1"/>
    <n v="1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6103"/>
    <s v="BF1548"/>
    <d v="2024-11-03T00:00:00"/>
    <d v="2024-11-03T00:00:00"/>
    <s v="Clothing"/>
    <s v="Male"/>
    <n v="31"/>
    <s v="Detroit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91484"/>
    <s v="BF1549"/>
    <d v="2023-12-22T00:00:00"/>
    <d v="2023-12-22T00:00:00"/>
    <s v="Clothing"/>
    <s v="Male"/>
    <n v="30"/>
    <s v="New York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8121"/>
    <s v="BF1543"/>
    <d v="2024-10-10T00:00:00"/>
    <d v="2024-10-10T00:00:00"/>
    <s v="Clothing"/>
    <s v="Male"/>
    <n v="21"/>
    <s v="Paris"/>
    <s v="Yes"/>
    <n v="100"/>
    <n v="150"/>
    <n v="1"/>
    <n v="15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7940"/>
    <s v="BF1548"/>
    <d v="2024-05-21T00:00:00"/>
    <d v="2024-05-21T00:00:00"/>
    <s v="Clothing"/>
    <s v="Male"/>
    <n v="24"/>
    <s v="Liverpool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8266"/>
    <s v="BF1546"/>
    <d v="2023-12-28T00:00:00"/>
    <d v="2023-12-28T00:00:00"/>
    <s v="Clothing"/>
    <s v="Male"/>
    <n v="30"/>
    <s v="Paris"/>
    <s v="Yes"/>
    <n v="118"/>
    <n v="168"/>
    <n v="2"/>
    <n v="336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1711"/>
    <s v="BF1554"/>
    <d v="2024-02-20T00:00:00"/>
    <d v="2024-02-20T00:00:00"/>
    <s v="Ornaments"/>
    <s v="Male"/>
    <n v="23"/>
    <s v="New Jersey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5776"/>
    <s v="BF1551"/>
    <d v="2024-07-05T00:00:00"/>
    <d v="2024-07-05T00:00:00"/>
    <s v="Ornaments"/>
    <s v="Female"/>
    <n v="26"/>
    <s v="Sydney"/>
    <s v="Yes"/>
    <n v="15"/>
    <n v="115"/>
    <n v="1"/>
    <n v="1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5633"/>
    <s v="BF1543"/>
    <d v="2023-12-23T00:00:00"/>
    <d v="2023-12-23T00:00:00"/>
    <s v="Clothing"/>
    <s v="Male"/>
    <n v="24"/>
    <s v="San Francisco"/>
    <s v="No"/>
    <n v="100"/>
    <n v="100"/>
    <n v="4"/>
    <n v="4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8685"/>
    <s v="BF1544"/>
    <d v="2024-09-12T00:00:00"/>
    <d v="2024-09-12T00:00:00"/>
    <s v="Other"/>
    <s v="Male"/>
    <n v="27"/>
    <s v="New Jersey"/>
    <s v="No"/>
    <n v="9"/>
    <n v="9"/>
    <n v="4"/>
    <n v="36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3243"/>
    <s v="BF1545"/>
    <d v="2024-10-17T00:00:00"/>
    <d v="2024-10-17T00:00:00"/>
    <s v="Other"/>
    <s v="Female"/>
    <n v="30"/>
    <s v="Pittsburgh"/>
    <s v="No"/>
    <n v="10"/>
    <n v="10"/>
    <n v="4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7813"/>
    <s v="BF1543"/>
    <d v="2023-11-10T00:00:00"/>
    <d v="2023-11-10T00:00:00"/>
    <s v="Clothing"/>
    <s v="Female"/>
    <n v="24"/>
    <s v="Montreal"/>
    <s v="Yes"/>
    <n v="100"/>
    <n v="125"/>
    <n v="1"/>
    <n v="12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2895"/>
    <s v="BF1543"/>
    <d v="2024-01-30T00:00:00"/>
    <d v="2024-01-30T00:00:00"/>
    <s v="Clothing"/>
    <s v="Male"/>
    <n v="29"/>
    <s v="Cleveland"/>
    <s v="No"/>
    <n v="100"/>
    <n v="100"/>
    <n v="3"/>
    <n v="3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7011"/>
    <s v="BF1550"/>
    <d v="2024-10-25T00:00:00"/>
    <d v="2024-10-25T00:00:00"/>
    <s v="Clothing"/>
    <s v="Male"/>
    <n v="31"/>
    <s v="Sacramento"/>
    <s v="No"/>
    <n v="97"/>
    <n v="97"/>
    <n v="2"/>
    <n v="19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9435"/>
    <s v="BF1545"/>
    <d v="2023-12-10T00:00:00"/>
    <d v="2023-12-10T00:00:00"/>
    <s v="Other"/>
    <s v="Male"/>
    <n v="35"/>
    <s v="Liverpool"/>
    <s v="Yes"/>
    <n v="10"/>
    <n v="50"/>
    <n v="1"/>
    <n v="5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6737"/>
    <s v="BF1544"/>
    <d v="2023-12-12T00:00:00"/>
    <d v="2023-12-12T00:00:00"/>
    <s v="Other"/>
    <s v="Male"/>
    <n v="33"/>
    <s v="Dublin"/>
    <s v="Yes"/>
    <n v="9"/>
    <n v="49"/>
    <n v="1"/>
    <n v="4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7337"/>
    <s v="BF1552"/>
    <d v="2024-01-07T00:00:00"/>
    <d v="2024-01-07T00:00:00"/>
    <s v="Ornaments"/>
    <s v="Male"/>
    <n v="19"/>
    <s v="New Jersey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8016"/>
    <s v="BF1544"/>
    <d v="2024-03-17T00:00:00"/>
    <d v="2024-03-17T00:00:00"/>
    <s v="Other"/>
    <s v="Male"/>
    <n v="29"/>
    <s v="San Antonio"/>
    <s v="No"/>
    <n v="9"/>
    <n v="9"/>
    <n v="2"/>
    <n v="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6979"/>
    <s v="BF1543"/>
    <d v="2024-10-27T00:00:00"/>
    <d v="2024-10-27T00:00:00"/>
    <s v="Clothing"/>
    <s v="Male"/>
    <n v="23"/>
    <s v="Cleveland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7836"/>
    <s v="BF1545"/>
    <d v="2024-07-10T00:00:00"/>
    <d v="2024-07-10T00:00:00"/>
    <s v="Other"/>
    <s v="Male"/>
    <n v="18"/>
    <s v="London"/>
    <s v="Yes"/>
    <n v="10"/>
    <n v="50"/>
    <n v="5"/>
    <n v="2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4533"/>
    <s v="BF1547"/>
    <d v="2024-03-07T00:00:00"/>
    <d v="2024-03-07T00:00:00"/>
    <s v="Ornaments"/>
    <s v="Male"/>
    <n v="19"/>
    <s v="San Francisco"/>
    <s v="No"/>
    <n v="32"/>
    <n v="32"/>
    <n v="1"/>
    <n v="3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9093"/>
    <s v="BF1544"/>
    <d v="2023-11-07T00:00:00"/>
    <d v="2023-11-07T00:00:00"/>
    <s v="Other"/>
    <s v="Male"/>
    <n v="21"/>
    <s v="San Antonio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3770"/>
    <s v="BF1543"/>
    <d v="2024-02-02T00:00:00"/>
    <d v="2024-02-02T00:00:00"/>
    <s v="Clothing"/>
    <s v="Male"/>
    <n v="25"/>
    <s v="Cardiff"/>
    <s v="Yes"/>
    <n v="100"/>
    <n v="140"/>
    <n v="1"/>
    <n v="1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4384"/>
    <s v="BF1544"/>
    <d v="2024-02-08T00:00:00"/>
    <d v="2024-02-08T00:00:00"/>
    <s v="Other"/>
    <s v="Male"/>
    <n v="29"/>
    <s v="Detroit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4549"/>
    <s v="BF1554"/>
    <d v="2024-07-31T00:00:00"/>
    <d v="2024-07-31T00:00:00"/>
    <s v="Ornaments"/>
    <s v="Male"/>
    <n v="26"/>
    <s v="Austin"/>
    <s v="No"/>
    <n v="20"/>
    <n v="20"/>
    <n v="2"/>
    <n v="4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2300"/>
    <s v="BF1543"/>
    <d v="2024-09-08T00:00:00"/>
    <d v="2024-09-08T00:00:00"/>
    <s v="Clothing"/>
    <s v="Male"/>
    <n v="25"/>
    <s v="Las Vegas"/>
    <s v="No"/>
    <n v="100"/>
    <n v="100"/>
    <n v="2"/>
    <n v="2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7073"/>
    <s v="BF1551"/>
    <d v="2024-01-25T00:00:00"/>
    <d v="2024-01-25T00:00:00"/>
    <s v="Ornaments"/>
    <s v="Female"/>
    <n v="28"/>
    <s v="Dublin"/>
    <s v="Yes"/>
    <n v="15"/>
    <n v="55"/>
    <n v="1"/>
    <n v="5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4103"/>
    <s v="BF1549"/>
    <d v="2024-07-14T00:00:00"/>
    <d v="2024-07-14T00:00:00"/>
    <s v="Clothing"/>
    <s v="Female"/>
    <n v="22"/>
    <s v="San Antonio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5261"/>
    <s v="BF1543"/>
    <d v="2024-04-04T00:00:00"/>
    <d v="2024-04-04T00:00:00"/>
    <s v="Clothing"/>
    <s v="Female"/>
    <n v="27"/>
    <s v="Miami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1432"/>
    <s v="BF1554"/>
    <d v="2024-02-26T00:00:00"/>
    <d v="2024-02-26T00:00:00"/>
    <s v="Ornaments"/>
    <s v="Female"/>
    <n v="24"/>
    <s v="Mumbai"/>
    <s v="Yes"/>
    <n v="20"/>
    <n v="90"/>
    <n v="1"/>
    <n v="9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2126"/>
    <s v="BF1550"/>
    <d v="2024-03-02T00:00:00"/>
    <d v="2024-03-02T00:00:00"/>
    <s v="Clothing"/>
    <s v="Male"/>
    <n v="32"/>
    <s v="San Francisco"/>
    <s v="No"/>
    <n v="97"/>
    <n v="97"/>
    <n v="2"/>
    <n v="19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7601"/>
    <s v="BF1550"/>
    <d v="2024-07-28T00:00:00"/>
    <d v="2024-07-28T00:00:00"/>
    <s v="Clothing"/>
    <s v="Male"/>
    <n v="33"/>
    <s v="New York"/>
    <s v="No"/>
    <n v="97"/>
    <n v="97"/>
    <n v="4"/>
    <n v="38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1937"/>
    <s v="BF1544"/>
    <d v="2024-01-22T00:00:00"/>
    <d v="2024-01-22T00:00:00"/>
    <s v="Other"/>
    <s v="Female"/>
    <n v="35"/>
    <s v="Las Vegas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1208"/>
    <s v="BF1551"/>
    <d v="2024-08-21T00:00:00"/>
    <d v="2024-08-21T00:00:00"/>
    <s v="Ornaments"/>
    <s v="Male"/>
    <n v="21"/>
    <s v="Miami"/>
    <s v="No"/>
    <n v="15"/>
    <n v="15"/>
    <n v="2"/>
    <n v="3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1208"/>
    <s v="BF1551"/>
    <d v="2024-05-18T00:00:00"/>
    <d v="2024-05-18T00:00:00"/>
    <s v="Ornaments"/>
    <s v="Male"/>
    <n v="28"/>
    <s v="San Antonio"/>
    <s v="No"/>
    <n v="15"/>
    <n v="15"/>
    <n v="5"/>
    <n v="7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1958"/>
    <s v="BF1550"/>
    <d v="2024-04-25T00:00:00"/>
    <d v="2024-04-25T00:00:00"/>
    <s v="Clothing"/>
    <s v="Male"/>
    <n v="33"/>
    <s v="Cleveland"/>
    <s v="No"/>
    <n v="97"/>
    <n v="97"/>
    <n v="2"/>
    <n v="19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6304"/>
    <s v="BF1543"/>
    <d v="2024-09-07T00:00:00"/>
    <d v="2024-09-07T00:00:00"/>
    <s v="Clothing"/>
    <s v="Male"/>
    <n v="33"/>
    <s v="New York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5953"/>
    <s v="BF1548"/>
    <d v="2024-08-06T00:00:00"/>
    <d v="2024-08-06T00:00:00"/>
    <s v="Clothing"/>
    <s v="Female"/>
    <n v="29"/>
    <s v="Cleveland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6439"/>
    <s v="BF1551"/>
    <d v="2024-05-21T00:00:00"/>
    <d v="2024-05-21T00:00:00"/>
    <s v="Ornaments"/>
    <s v="Male"/>
    <n v="27"/>
    <s v="San Antonio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8129"/>
    <s v="BF1545"/>
    <d v="2024-04-25T00:00:00"/>
    <d v="2024-04-25T00:00:00"/>
    <s v="Other"/>
    <s v="Male"/>
    <n v="24"/>
    <s v="Miami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1164"/>
    <s v="BF1554"/>
    <d v="2024-04-12T00:00:00"/>
    <d v="2024-04-12T00:00:00"/>
    <s v="Ornaments"/>
    <s v="Female"/>
    <n v="19"/>
    <s v="Montreal"/>
    <s v="Yes"/>
    <n v="20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9161"/>
    <s v="BF1550"/>
    <d v="2024-08-05T00:00:00"/>
    <d v="2024-08-05T00:00:00"/>
    <s v="Clothing"/>
    <s v="Female"/>
    <n v="23"/>
    <s v="Detroit"/>
    <s v="No"/>
    <n v="97"/>
    <n v="97"/>
    <n v="4"/>
    <n v="38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5487"/>
    <s v="BF1543"/>
    <d v="2024-10-26T00:00:00"/>
    <d v="2024-10-26T00:00:00"/>
    <s v="Clothing"/>
    <s v="Male"/>
    <n v="24"/>
    <s v="Pittsburgh"/>
    <s v="No"/>
    <n v="100"/>
    <n v="100"/>
    <n v="3"/>
    <n v="3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6646"/>
    <s v="BF1550"/>
    <d v="2023-11-30T00:00:00"/>
    <d v="2023-11-30T00:00:00"/>
    <s v="Clothing"/>
    <s v="Male"/>
    <n v="31"/>
    <s v="London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2503"/>
    <s v="BF1554"/>
    <d v="2023-12-05T00:00:00"/>
    <d v="2023-12-05T00:00:00"/>
    <s v="Ornaments"/>
    <s v="Male"/>
    <n v="19"/>
    <s v="New Jersey"/>
    <s v="No"/>
    <n v="20"/>
    <n v="20"/>
    <n v="2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3941"/>
    <s v="BF1548"/>
    <d v="2023-12-04T00:00:00"/>
    <d v="2023-12-04T00:00:00"/>
    <s v="Clothing"/>
    <s v="Male"/>
    <n v="25"/>
    <s v="Liverpool"/>
    <s v="Yes"/>
    <n v="65"/>
    <n v="105"/>
    <n v="4"/>
    <n v="4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4294"/>
    <s v="BF1543"/>
    <d v="2024-03-06T00:00:00"/>
    <d v="2024-03-06T00:00:00"/>
    <s v="Clothing"/>
    <s v="Female"/>
    <n v="21"/>
    <s v="Sacramento"/>
    <s v="No"/>
    <n v="100"/>
    <n v="100"/>
    <n v="5"/>
    <n v="5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7571"/>
    <s v="BF1554"/>
    <d v="2023-12-07T00:00:00"/>
    <d v="2023-12-07T00:00:00"/>
    <s v="Ornaments"/>
    <s v="Male"/>
    <n v="28"/>
    <s v="Austin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9511"/>
    <s v="BF1550"/>
    <d v="2024-04-13T00:00:00"/>
    <d v="2024-04-13T00:00:00"/>
    <s v="Clothing"/>
    <s v="Male"/>
    <n v="34"/>
    <s v="New York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3615"/>
    <s v="BF1551"/>
    <d v="2024-01-25T00:00:00"/>
    <d v="2024-01-25T00:00:00"/>
    <s v="Ornaments"/>
    <s v="Male"/>
    <n v="28"/>
    <s v="Memphis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7201"/>
    <s v="BF1550"/>
    <d v="2024-08-11T00:00:00"/>
    <d v="2024-08-11T00:00:00"/>
    <s v="Clothing"/>
    <s v="Male"/>
    <n v="21"/>
    <s v="Sacramento"/>
    <s v="No"/>
    <n v="97"/>
    <n v="97"/>
    <n v="3"/>
    <n v="291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6803"/>
    <s v="BF1543"/>
    <d v="2024-05-18T00:00:00"/>
    <d v="2024-05-18T00:00:00"/>
    <s v="Clothing"/>
    <s v="Male"/>
    <n v="22"/>
    <s v="New York"/>
    <s v="No"/>
    <n v="100"/>
    <n v="100"/>
    <n v="2"/>
    <n v="2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2523"/>
    <s v="BF1549"/>
    <d v="2024-07-22T00:00:00"/>
    <d v="2024-07-22T00:00:00"/>
    <s v="Clothing"/>
    <s v="Male"/>
    <n v="28"/>
    <s v="New Jersey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2019"/>
    <s v="BF1546"/>
    <d v="2024-07-28T00:00:00"/>
    <d v="2024-07-28T00:00:00"/>
    <s v="Clothing"/>
    <s v="Male"/>
    <n v="22"/>
    <s v="Liverpool"/>
    <s v="Yes"/>
    <n v="118"/>
    <n v="158"/>
    <n v="4"/>
    <n v="63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9685"/>
    <s v="BF1550"/>
    <d v="2024-01-30T00:00:00"/>
    <d v="2024-01-30T00:00:00"/>
    <s v="Clothing"/>
    <s v="Female"/>
    <n v="28"/>
    <s v="Austin"/>
    <s v="No"/>
    <n v="97"/>
    <n v="97"/>
    <n v="2"/>
    <n v="194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5983"/>
    <s v="BF1543"/>
    <d v="2024-07-21T00:00:00"/>
    <d v="2024-07-21T00:00:00"/>
    <s v="Clothing"/>
    <s v="Male"/>
    <n v="30"/>
    <s v="Portland"/>
    <s v="No"/>
    <n v="100"/>
    <n v="100"/>
    <n v="4"/>
    <n v="4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8088"/>
    <s v="BF1551"/>
    <d v="2024-10-03T00:00:00"/>
    <d v="2024-10-03T00:00:00"/>
    <s v="Ornaments"/>
    <s v="Male"/>
    <n v="29"/>
    <s v="Portland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1012"/>
    <s v="BF1548"/>
    <d v="2024-04-24T00:00:00"/>
    <d v="2024-04-24T00:00:00"/>
    <s v="Clothing"/>
    <s v="Female"/>
    <n v="31"/>
    <s v="Cleveland"/>
    <s v="No"/>
    <n v="65"/>
    <n v="65"/>
    <n v="5"/>
    <n v="32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8937"/>
    <s v="BF1554"/>
    <d v="2024-07-02T00:00:00"/>
    <d v="2024-07-02T00:00:00"/>
    <s v="Ornaments"/>
    <s v="Male"/>
    <n v="25"/>
    <s v="Dublin"/>
    <s v="Yes"/>
    <n v="20"/>
    <n v="60"/>
    <n v="2"/>
    <n v="12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8303"/>
    <s v="BF1551"/>
    <d v="2024-03-07T00:00:00"/>
    <d v="2024-03-07T00:00:00"/>
    <s v="Ornaments"/>
    <s v="Male"/>
    <n v="33"/>
    <s v="Cleveland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5531"/>
    <s v="BF1548"/>
    <d v="2024-10-12T00:00:00"/>
    <d v="2024-10-12T00:00:00"/>
    <s v="Clothing"/>
    <s v="Male"/>
    <n v="27"/>
    <s v="Detroit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8143"/>
    <s v="BF1543"/>
    <d v="2024-08-14T00:00:00"/>
    <d v="2024-08-14T00:00:00"/>
    <s v="Clothing"/>
    <s v="Male"/>
    <n v="27"/>
    <s v="Cleveland"/>
    <s v="No"/>
    <n v="100"/>
    <n v="100"/>
    <n v="4"/>
    <n v="4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7819"/>
    <s v="BF1544"/>
    <d v="2024-06-25T00:00:00"/>
    <d v="2024-06-25T00:00:00"/>
    <s v="Other"/>
    <s v="Male"/>
    <n v="27"/>
    <s v="Austin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5247"/>
    <s v="BF1544"/>
    <d v="2024-09-28T00:00:00"/>
    <d v="2024-09-28T00:00:00"/>
    <s v="Other"/>
    <s v="Male"/>
    <n v="29"/>
    <s v="San Antonio"/>
    <s v="No"/>
    <n v="9"/>
    <n v="9"/>
    <n v="2"/>
    <n v="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4044"/>
    <s v="BF1544"/>
    <d v="2024-09-18T00:00:00"/>
    <d v="2024-09-18T00:00:00"/>
    <s v="Other"/>
    <s v="Male"/>
    <n v="35"/>
    <s v="Montreal"/>
    <s v="Yes"/>
    <n v="9"/>
    <n v="34"/>
    <n v="3"/>
    <n v="10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1700"/>
    <s v="BF1550"/>
    <d v="2023-11-07T00:00:00"/>
    <d v="2023-11-07T00:00:00"/>
    <s v="Clothing"/>
    <s v="Male"/>
    <n v="20"/>
    <s v="New York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3053"/>
    <s v="BF1548"/>
    <d v="2024-08-22T00:00:00"/>
    <d v="2024-08-22T00:00:00"/>
    <s v="Clothing"/>
    <s v="Female"/>
    <n v="27"/>
    <s v="Montreal"/>
    <s v="Yes"/>
    <n v="65"/>
    <n v="90"/>
    <n v="1"/>
    <n v="9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7328"/>
    <s v="BF1550"/>
    <d v="2024-02-29T00:00:00"/>
    <d v="2024-02-29T00:00:00"/>
    <s v="Clothing"/>
    <s v="Male"/>
    <n v="26"/>
    <s v="New Jersey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1427"/>
    <s v="BF1555"/>
    <d v="2024-05-11T00:00:00"/>
    <d v="2024-05-11T00:00:00"/>
    <s v="Other"/>
    <s v="Female"/>
    <n v="26"/>
    <s v="Cardiff"/>
    <s v="Yes"/>
    <n v="23"/>
    <n v="63"/>
    <n v="5"/>
    <n v="3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9149"/>
    <s v="BF1551"/>
    <d v="2024-04-07T00:00:00"/>
    <d v="2024-04-07T00:00:00"/>
    <s v="Ornaments"/>
    <s v="Female"/>
    <n v="30"/>
    <s v="San Francisco"/>
    <s v="No"/>
    <n v="15"/>
    <n v="15"/>
    <n v="3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9348"/>
    <s v="BF1543"/>
    <d v="2024-08-07T00:00:00"/>
    <d v="2024-08-07T00:00:00"/>
    <s v="Clothing"/>
    <s v="Male"/>
    <n v="26"/>
    <s v="Manchester"/>
    <s v="Yes"/>
    <n v="100"/>
    <n v="140"/>
    <n v="2"/>
    <n v="28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9539"/>
    <s v="BF1551"/>
    <d v="2023-12-04T00:00:00"/>
    <d v="2023-12-04T00:00:00"/>
    <s v="Ornaments"/>
    <s v="Male"/>
    <n v="19"/>
    <s v="New Delhi"/>
    <s v="Yes"/>
    <n v="15"/>
    <n v="85"/>
    <n v="2"/>
    <n v="17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7691"/>
    <s v="BF1551"/>
    <d v="2024-06-06T00:00:00"/>
    <d v="2024-06-06T00:00:00"/>
    <s v="Ornaments"/>
    <s v="Female"/>
    <n v="28"/>
    <s v="Manchester"/>
    <s v="Yes"/>
    <n v="15"/>
    <n v="55"/>
    <n v="2"/>
    <n v="1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6870"/>
    <s v="BF1549"/>
    <d v="2024-05-06T00:00:00"/>
    <d v="2024-05-06T00:00:00"/>
    <s v="Clothing"/>
    <s v="Female"/>
    <n v="24"/>
    <s v="Cleveland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0868"/>
    <s v="BF1548"/>
    <d v="2024-09-15T00:00:00"/>
    <d v="2024-09-15T00:00:00"/>
    <s v="Clothing"/>
    <s v="Male"/>
    <n v="20"/>
    <s v="Austin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9495"/>
    <s v="BF1547"/>
    <d v="2024-01-01T00:00:00"/>
    <d v="2024-01-01T00:00:00"/>
    <s v="Ornaments"/>
    <s v="Male"/>
    <n v="29"/>
    <s v="Cleveland"/>
    <s v="No"/>
    <n v="32"/>
    <n v="32"/>
    <n v="1"/>
    <n v="3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9602"/>
    <s v="BF1548"/>
    <d v="2024-05-06T00:00:00"/>
    <d v="2024-05-06T00:00:00"/>
    <s v="Clothing"/>
    <s v="Male"/>
    <n v="35"/>
    <s v="Portland"/>
    <s v="No"/>
    <n v="65"/>
    <n v="65"/>
    <n v="2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6848"/>
    <s v="BF1549"/>
    <d v="2024-09-27T00:00:00"/>
    <d v="2024-09-27T00:00:00"/>
    <s v="Clothing"/>
    <s v="Male"/>
    <n v="23"/>
    <s v="Mumbai"/>
    <s v="Yes"/>
    <n v="130"/>
    <n v="200"/>
    <n v="1"/>
    <n v="2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3332"/>
    <s v="BF1551"/>
    <d v="2023-12-23T00:00:00"/>
    <d v="2023-12-23T00:00:00"/>
    <s v="Ornaments"/>
    <s v="Male"/>
    <n v="22"/>
    <s v="Detroit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3451"/>
    <s v="BF1550"/>
    <d v="2024-10-09T00:00:00"/>
    <d v="2024-10-09T00:00:00"/>
    <s v="Clothing"/>
    <s v="Male"/>
    <n v="24"/>
    <s v="Toronto"/>
    <s v="Yes"/>
    <n v="97"/>
    <n v="122"/>
    <n v="2"/>
    <n v="24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4678"/>
    <s v="BF1548"/>
    <d v="2024-08-10T00:00:00"/>
    <d v="2024-08-10T00:00:00"/>
    <s v="Clothing"/>
    <s v="Male"/>
    <n v="18"/>
    <s v="Glasgow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3033"/>
    <s v="BF1548"/>
    <d v="2024-05-18T00:00:00"/>
    <d v="2024-05-18T00:00:00"/>
    <s v="Clothing"/>
    <s v="Male"/>
    <n v="21"/>
    <s v="New Jersey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0421"/>
    <s v="BF1551"/>
    <d v="2023-11-23T00:00:00"/>
    <d v="2023-11-23T00:00:00"/>
    <s v="Ornaments"/>
    <s v="Male"/>
    <n v="25"/>
    <s v="Sacramento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9834"/>
    <s v="BF1546"/>
    <d v="2024-10-15T00:00:00"/>
    <d v="2024-10-15T00:00:00"/>
    <s v="Clothing"/>
    <s v="Female"/>
    <n v="20"/>
    <s v="Portland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4277"/>
    <s v="BF1545"/>
    <d v="2024-01-21T00:00:00"/>
    <d v="2024-01-21T00:00:00"/>
    <s v="Other"/>
    <s v="Male"/>
    <n v="24"/>
    <s v="Cleveland"/>
    <s v="No"/>
    <n v="10"/>
    <n v="10"/>
    <n v="2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2883"/>
    <s v="BF1544"/>
    <d v="2024-01-12T00:00:00"/>
    <d v="2024-01-12T00:00:00"/>
    <s v="Other"/>
    <s v="Male"/>
    <n v="29"/>
    <s v="Montreal"/>
    <s v="Yes"/>
    <n v="9"/>
    <n v="34"/>
    <n v="1"/>
    <n v="34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7198"/>
    <s v="BF1546"/>
    <d v="2024-01-04T00:00:00"/>
    <d v="2024-01-04T00:00:00"/>
    <s v="Clothing"/>
    <s v="Male"/>
    <n v="28"/>
    <s v="Pittsburgh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4786"/>
    <s v="BF1544"/>
    <d v="2024-06-30T00:00:00"/>
    <d v="2024-06-30T00:00:00"/>
    <s v="Other"/>
    <s v="Male"/>
    <n v="27"/>
    <s v="Miami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2653"/>
    <s v="BF1547"/>
    <d v="2024-01-27T00:00:00"/>
    <d v="2024-01-27T00:00:00"/>
    <s v="Ornaments"/>
    <s v="Female"/>
    <n v="30"/>
    <s v="San Antonio"/>
    <s v="No"/>
    <n v="32"/>
    <n v="32"/>
    <n v="1"/>
    <n v="3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9536"/>
    <s v="BF1548"/>
    <d v="2024-08-07T00:00:00"/>
    <d v="2024-08-07T00:00:00"/>
    <s v="Clothing"/>
    <s v="Female"/>
    <n v="28"/>
    <s v="Austin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7946"/>
    <s v="BF1549"/>
    <d v="2024-02-08T00:00:00"/>
    <d v="2024-02-08T00:00:00"/>
    <s v="Clothing"/>
    <s v="Male"/>
    <n v="24"/>
    <s v="Detroit"/>
    <s v="No"/>
    <n v="130"/>
    <n v="130"/>
    <n v="4"/>
    <n v="5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3160"/>
    <s v="BF1546"/>
    <d v="2024-07-19T00:00:00"/>
    <d v="2024-07-19T00:00:00"/>
    <s v="Clothing"/>
    <s v="Male"/>
    <n v="30"/>
    <s v="Toronto"/>
    <s v="Yes"/>
    <n v="118"/>
    <n v="143"/>
    <n v="1"/>
    <n v="143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4882"/>
    <s v="BF1545"/>
    <d v="2024-08-09T00:00:00"/>
    <d v="2024-08-09T00:00:00"/>
    <s v="Other"/>
    <s v="Male"/>
    <n v="28"/>
    <s v="New York"/>
    <s v="No"/>
    <n v="10"/>
    <n v="10"/>
    <n v="1"/>
    <n v="1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2314"/>
    <s v="BF1545"/>
    <d v="2024-07-23T00:00:00"/>
    <d v="2024-07-23T00:00:00"/>
    <s v="Other"/>
    <s v="Male"/>
    <n v="34"/>
    <s v="Paris"/>
    <s v="Yes"/>
    <n v="10"/>
    <n v="60"/>
    <n v="4"/>
    <n v="2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2747"/>
    <s v="BF1545"/>
    <d v="2024-01-22T00:00:00"/>
    <d v="2024-01-22T00:00:00"/>
    <s v="Other"/>
    <s v="Female"/>
    <n v="22"/>
    <s v="Memphis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4430"/>
    <s v="BF1549"/>
    <d v="2024-05-11T00:00:00"/>
    <d v="2024-05-11T00:00:00"/>
    <s v="Clothing"/>
    <s v="Male"/>
    <n v="33"/>
    <s v="New Jersey"/>
    <s v="No"/>
    <n v="130"/>
    <n v="130"/>
    <n v="1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8751"/>
    <s v="BF1548"/>
    <d v="2023-12-02T00:00:00"/>
    <d v="2023-12-02T00:00:00"/>
    <s v="Clothing"/>
    <s v="Male"/>
    <n v="19"/>
    <s v="Memphis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0063"/>
    <s v="BF1551"/>
    <d v="2024-06-29T00:00:00"/>
    <d v="2024-06-29T00:00:00"/>
    <s v="Ornaments"/>
    <s v="Male"/>
    <n v="22"/>
    <s v="Manchester"/>
    <s v="Yes"/>
    <n v="15"/>
    <n v="55"/>
    <n v="1"/>
    <n v="5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6300"/>
    <s v="BF1544"/>
    <d v="2024-07-01T00:00:00"/>
    <d v="2024-07-01T00:00:00"/>
    <s v="Other"/>
    <s v="Male"/>
    <n v="32"/>
    <s v="Cleveland"/>
    <s v="No"/>
    <n v="9"/>
    <n v="9"/>
    <n v="2"/>
    <n v="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0905"/>
    <s v="BF1548"/>
    <d v="2024-04-25T00:00:00"/>
    <d v="2024-04-25T00:00:00"/>
    <s v="Clothing"/>
    <s v="Male"/>
    <n v="31"/>
    <s v="Las Vegas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2819"/>
    <s v="BF1550"/>
    <d v="2023-12-15T00:00:00"/>
    <d v="2023-12-15T00:00:00"/>
    <s v="Clothing"/>
    <s v="Female"/>
    <n v="20"/>
    <s v="Miami"/>
    <s v="No"/>
    <n v="97"/>
    <n v="97"/>
    <n v="2"/>
    <n v="19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3014"/>
    <s v="BF1545"/>
    <d v="2024-06-28T00:00:00"/>
    <d v="2024-06-28T00:00:00"/>
    <s v="Other"/>
    <s v="Male"/>
    <n v="23"/>
    <s v="Austin"/>
    <s v="No"/>
    <n v="10"/>
    <n v="10"/>
    <n v="3"/>
    <n v="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9082"/>
    <s v="BF1547"/>
    <d v="2024-02-14T00:00:00"/>
    <d v="2024-02-14T00:00:00"/>
    <s v="Ornaments"/>
    <s v="Female"/>
    <n v="35"/>
    <s v="San Antonio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9076"/>
    <s v="BF1543"/>
    <d v="2024-03-20T00:00:00"/>
    <d v="2024-03-20T00:00:00"/>
    <s v="Clothing"/>
    <s v="Male"/>
    <n v="24"/>
    <s v="New Delhi"/>
    <s v="Yes"/>
    <n v="100"/>
    <n v="170"/>
    <n v="2"/>
    <n v="34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7150"/>
    <s v="BF1551"/>
    <d v="2024-08-09T00:00:00"/>
    <d v="2024-08-09T00:00:00"/>
    <s v="Ornaments"/>
    <s v="Female"/>
    <n v="33"/>
    <s v="Las Vegas"/>
    <s v="No"/>
    <n v="15"/>
    <n v="15"/>
    <n v="3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3986"/>
    <s v="BF1550"/>
    <d v="2024-07-13T00:00:00"/>
    <d v="2024-07-13T00:00:00"/>
    <s v="Clothing"/>
    <s v="Male"/>
    <n v="18"/>
    <s v="Cleveland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6381"/>
    <s v="BF1548"/>
    <d v="2024-06-25T00:00:00"/>
    <d v="2024-06-25T00:00:00"/>
    <s v="Clothing"/>
    <s v="Male"/>
    <n v="27"/>
    <s v="Portland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7704"/>
    <s v="BF1548"/>
    <d v="2024-02-22T00:00:00"/>
    <d v="2024-02-22T00:00:00"/>
    <s v="Clothing"/>
    <s v="Male"/>
    <n v="27"/>
    <s v="San Antoni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5241"/>
    <s v="BF1543"/>
    <d v="2024-08-22T00:00:00"/>
    <d v="2024-08-22T00:00:00"/>
    <s v="Clothing"/>
    <s v="Female"/>
    <n v="19"/>
    <s v="San Francisco"/>
    <s v="No"/>
    <n v="100"/>
    <n v="100"/>
    <n v="2"/>
    <n v="2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7599"/>
    <s v="BF1551"/>
    <d v="2024-08-12T00:00:00"/>
    <d v="2024-08-12T00:00:00"/>
    <s v="Ornaments"/>
    <s v="Male"/>
    <n v="19"/>
    <s v="Miami"/>
    <s v="No"/>
    <n v="15"/>
    <n v="15"/>
    <n v="3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8062"/>
    <s v="BF1544"/>
    <d v="2024-04-12T00:00:00"/>
    <d v="2024-04-12T00:00:00"/>
    <s v="Other"/>
    <s v="Male"/>
    <n v="21"/>
    <s v="Toronto"/>
    <s v="Yes"/>
    <n v="9"/>
    <n v="34"/>
    <n v="2"/>
    <n v="6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0133"/>
    <s v="BF1543"/>
    <d v="2023-11-15T00:00:00"/>
    <d v="2023-11-15T00:00:00"/>
    <s v="Clothing"/>
    <s v="Male"/>
    <n v="29"/>
    <s v="Sacramento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9258"/>
    <s v="BF1548"/>
    <d v="2024-01-25T00:00:00"/>
    <d v="2024-01-25T00:00:00"/>
    <s v="Clothing"/>
    <s v="Female"/>
    <n v="25"/>
    <s v="Austin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5733"/>
    <s v="BF1554"/>
    <d v="2024-01-13T00:00:00"/>
    <d v="2024-01-13T00:00:00"/>
    <s v="Ornaments"/>
    <s v="Male"/>
    <n v="33"/>
    <s v="Detroit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3497"/>
    <s v="BF1545"/>
    <d v="2024-03-08T00:00:00"/>
    <d v="2024-03-08T00:00:00"/>
    <s v="Other"/>
    <s v="Female"/>
    <n v="28"/>
    <s v="Montreal"/>
    <s v="Yes"/>
    <n v="10"/>
    <n v="35"/>
    <n v="1"/>
    <n v="3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7281"/>
    <s v="BF1550"/>
    <d v="2024-09-16T00:00:00"/>
    <d v="2024-09-16T00:00:00"/>
    <s v="Clothing"/>
    <s v="Male"/>
    <n v="25"/>
    <s v="Austin"/>
    <s v="No"/>
    <n v="97"/>
    <n v="97"/>
    <n v="5"/>
    <n v="48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4416"/>
    <s v="BF1548"/>
    <d v="2024-08-18T00:00:00"/>
    <d v="2024-08-18T00:00:00"/>
    <s v="Clothing"/>
    <s v="Male"/>
    <n v="27"/>
    <s v="New York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8031"/>
    <s v="BF1543"/>
    <d v="2024-01-20T00:00:00"/>
    <d v="2024-01-20T00:00:00"/>
    <s v="Clothing"/>
    <s v="Male"/>
    <n v="32"/>
    <s v="San Francisco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8437"/>
    <s v="BF1545"/>
    <d v="2024-05-22T00:00:00"/>
    <d v="2024-05-22T00:00:00"/>
    <s v="Other"/>
    <s v="Male"/>
    <n v="32"/>
    <s v="Las Vegas"/>
    <s v="No"/>
    <n v="10"/>
    <n v="10"/>
    <n v="1"/>
    <n v="1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4230"/>
    <s v="BF1544"/>
    <d v="2024-09-01T00:00:00"/>
    <d v="2024-09-01T00:00:00"/>
    <s v="Other"/>
    <s v="Male"/>
    <n v="18"/>
    <s v="Sacramento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2426"/>
    <s v="BF1548"/>
    <d v="2024-06-17T00:00:00"/>
    <d v="2024-06-17T00:00:00"/>
    <s v="Clothing"/>
    <s v="Female"/>
    <n v="18"/>
    <s v="San Francisco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5985"/>
    <s v="BF1551"/>
    <d v="2024-07-18T00:00:00"/>
    <d v="2024-07-18T00:00:00"/>
    <s v="Ornaments"/>
    <s v="Male"/>
    <n v="35"/>
    <s v="San Francisco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4743"/>
    <s v="BF1548"/>
    <d v="2024-11-03T00:00:00"/>
    <d v="2024-11-03T00:00:00"/>
    <s v="Clothing"/>
    <s v="Male"/>
    <n v="31"/>
    <s v="Sydney"/>
    <s v="Yes"/>
    <n v="65"/>
    <n v="165"/>
    <n v="3"/>
    <n v="49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26685"/>
    <s v="BF1545"/>
    <d v="2024-07-13T00:00:00"/>
    <d v="2024-07-13T00:00:00"/>
    <s v="Other"/>
    <s v="Female"/>
    <n v="30"/>
    <s v="San Antonio"/>
    <s v="No"/>
    <n v="10"/>
    <n v="10"/>
    <n v="1"/>
    <n v="1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6076"/>
    <s v="BF1549"/>
    <d v="2024-03-23T00:00:00"/>
    <d v="2024-03-23T00:00:00"/>
    <s v="Clothing"/>
    <s v="Male"/>
    <n v="21"/>
    <s v="London"/>
    <s v="Yes"/>
    <n v="130"/>
    <n v="170"/>
    <n v="1"/>
    <n v="17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0550"/>
    <s v="BF1550"/>
    <d v="2023-12-16T00:00:00"/>
    <d v="2023-12-16T00:00:00"/>
    <s v="Clothing"/>
    <s v="Female"/>
    <n v="25"/>
    <s v="San Antonio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1083"/>
    <s v="BF1551"/>
    <d v="2024-01-13T00:00:00"/>
    <d v="2024-01-13T00:00:00"/>
    <s v="Ornaments"/>
    <s v="Male"/>
    <n v="32"/>
    <s v="Manchester"/>
    <s v="Yes"/>
    <n v="15"/>
    <n v="55"/>
    <n v="1"/>
    <n v="5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1191"/>
    <s v="BF1548"/>
    <d v="2024-05-06T00:00:00"/>
    <d v="2024-05-06T00:00:00"/>
    <s v="Clothing"/>
    <s v="Male"/>
    <n v="22"/>
    <s v="Manchester"/>
    <s v="Yes"/>
    <n v="65"/>
    <n v="105"/>
    <n v="1"/>
    <n v="10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6816"/>
    <s v="BF1551"/>
    <d v="2024-05-22T00:00:00"/>
    <d v="2024-05-22T00:00:00"/>
    <s v="Ornaments"/>
    <s v="Male"/>
    <n v="29"/>
    <s v="Montreal"/>
    <s v="Yes"/>
    <n v="15"/>
    <n v="40"/>
    <n v="1"/>
    <n v="4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5880"/>
    <s v="BF1551"/>
    <d v="2024-06-27T00:00:00"/>
    <d v="2024-06-27T00:00:00"/>
    <s v="Ornaments"/>
    <s v="Male"/>
    <n v="29"/>
    <s v="Glasgow"/>
    <s v="Yes"/>
    <n v="15"/>
    <n v="55"/>
    <n v="1"/>
    <n v="5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7391"/>
    <s v="BF1547"/>
    <d v="2024-03-24T00:00:00"/>
    <d v="2024-03-24T00:00:00"/>
    <s v="Ornaments"/>
    <s v="Male"/>
    <n v="20"/>
    <s v="Portland"/>
    <s v="No"/>
    <n v="32"/>
    <n v="32"/>
    <n v="1"/>
    <n v="3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1834"/>
    <s v="BF1550"/>
    <d v="2023-12-19T00:00:00"/>
    <d v="2023-12-19T00:00:00"/>
    <s v="Clothing"/>
    <s v="Female"/>
    <n v="31"/>
    <s v="San Francisco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9295"/>
    <s v="BF1550"/>
    <d v="2024-09-09T00:00:00"/>
    <d v="2024-09-09T00:00:00"/>
    <s v="Clothing"/>
    <s v="Male"/>
    <n v="33"/>
    <s v="New York"/>
    <s v="No"/>
    <n v="97"/>
    <n v="97"/>
    <n v="3"/>
    <n v="291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7600"/>
    <s v="BF1549"/>
    <d v="2024-03-07T00:00:00"/>
    <d v="2024-03-07T00:00:00"/>
    <s v="Clothing"/>
    <s v="Female"/>
    <n v="31"/>
    <s v="New York"/>
    <s v="No"/>
    <n v="130"/>
    <n v="130"/>
    <n v="3"/>
    <n v="39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9822"/>
    <s v="BF1554"/>
    <d v="2023-11-11T00:00:00"/>
    <d v="2023-11-11T00:00:00"/>
    <s v="Ornaments"/>
    <s v="Male"/>
    <n v="25"/>
    <s v="Memphis"/>
    <s v="No"/>
    <n v="20"/>
    <n v="20"/>
    <n v="2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5274"/>
    <s v="BF1548"/>
    <d v="2024-09-11T00:00:00"/>
    <d v="2024-09-11T00:00:00"/>
    <s v="Clothing"/>
    <s v="Male"/>
    <n v="32"/>
    <s v="Portland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7319"/>
    <s v="BF1550"/>
    <d v="2023-11-14T00:00:00"/>
    <d v="2023-11-14T00:00:00"/>
    <s v="Clothing"/>
    <s v="Male"/>
    <n v="28"/>
    <s v="Liverpool"/>
    <s v="Yes"/>
    <n v="97"/>
    <n v="137"/>
    <n v="1"/>
    <n v="13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9179"/>
    <s v="BF1547"/>
    <d v="2023-12-08T00:00:00"/>
    <d v="2023-12-08T00:00:00"/>
    <s v="Ornaments"/>
    <s v="Male"/>
    <n v="35"/>
    <s v="Detroit"/>
    <s v="No"/>
    <n v="32"/>
    <n v="32"/>
    <n v="1"/>
    <n v="3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6643"/>
    <s v="BF1543"/>
    <d v="2024-06-15T00:00:00"/>
    <d v="2024-06-15T00:00:00"/>
    <s v="Clothing"/>
    <s v="Female"/>
    <n v="26"/>
    <s v="Sacramento"/>
    <s v="No"/>
    <n v="100"/>
    <n v="100"/>
    <n v="3"/>
    <n v="3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9019"/>
    <s v="BF1544"/>
    <d v="2023-11-11T00:00:00"/>
    <d v="2023-11-11T00:00:00"/>
    <s v="Other"/>
    <s v="Male"/>
    <n v="19"/>
    <s v="New Delhi"/>
    <s v="Yes"/>
    <n v="9"/>
    <n v="79"/>
    <n v="1"/>
    <n v="7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1585"/>
    <s v="BF1554"/>
    <d v="2024-10-11T00:00:00"/>
    <d v="2024-10-11T00:00:00"/>
    <s v="Ornaments"/>
    <s v="Female"/>
    <n v="27"/>
    <s v="New Jersey"/>
    <s v="No"/>
    <n v="20"/>
    <n v="20"/>
    <n v="1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7078"/>
    <s v="BF1550"/>
    <d v="2024-09-14T00:00:00"/>
    <d v="2024-09-14T00:00:00"/>
    <s v="Clothing"/>
    <s v="Male"/>
    <n v="33"/>
    <s v="San Antonio"/>
    <s v="No"/>
    <n v="97"/>
    <n v="97"/>
    <n v="4"/>
    <n v="38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8524"/>
    <s v="BF1550"/>
    <d v="2024-02-08T00:00:00"/>
    <d v="2024-02-08T00:00:00"/>
    <s v="Clothing"/>
    <s v="Male"/>
    <n v="28"/>
    <s v="Pittsburgh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9343"/>
    <s v="BF1554"/>
    <d v="2023-11-17T00:00:00"/>
    <d v="2023-11-17T00:00:00"/>
    <s v="Ornaments"/>
    <s v="Female"/>
    <n v="29"/>
    <s v="New York"/>
    <s v="No"/>
    <n v="20"/>
    <n v="20"/>
    <n v="1"/>
    <n v="2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9844"/>
    <s v="BF1543"/>
    <d v="2024-03-20T00:00:00"/>
    <d v="2024-03-20T00:00:00"/>
    <s v="Clothing"/>
    <s v="Male"/>
    <n v="28"/>
    <s v="Dublin"/>
    <s v="Yes"/>
    <n v="100"/>
    <n v="140"/>
    <n v="5"/>
    <n v="7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8592"/>
    <s v="BF1548"/>
    <d v="2024-04-10T00:00:00"/>
    <d v="2024-04-10T00:00:00"/>
    <s v="Clothing"/>
    <s v="Female"/>
    <n v="18"/>
    <s v="Austin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0909"/>
    <s v="BF1549"/>
    <d v="2024-01-02T00:00:00"/>
    <d v="2024-01-02T00:00:00"/>
    <s v="Clothing"/>
    <s v="Female"/>
    <n v="28"/>
    <s v="San Antonio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6080"/>
    <s v="BF1547"/>
    <d v="2023-12-28T00:00:00"/>
    <d v="2023-12-28T00:00:00"/>
    <s v="Ornaments"/>
    <s v="Male"/>
    <n v="22"/>
    <s v="Las Vegas"/>
    <s v="No"/>
    <n v="32"/>
    <n v="32"/>
    <n v="2"/>
    <n v="6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6581"/>
    <s v="BF1548"/>
    <d v="2023-11-30T00:00:00"/>
    <d v="2023-11-30T00:00:00"/>
    <s v="Clothing"/>
    <s v="Male"/>
    <n v="33"/>
    <s v="San Antoni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8030"/>
    <s v="BF1547"/>
    <d v="2024-04-01T00:00:00"/>
    <d v="2024-04-01T00:00:00"/>
    <s v="Ornaments"/>
    <s v="Male"/>
    <n v="35"/>
    <s v="San Antonio"/>
    <s v="No"/>
    <n v="32"/>
    <n v="32"/>
    <n v="2"/>
    <n v="6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0991"/>
    <s v="BF1544"/>
    <d v="2024-03-03T00:00:00"/>
    <d v="2024-03-03T00:00:00"/>
    <s v="Other"/>
    <s v="Female"/>
    <n v="24"/>
    <s v="London"/>
    <s v="Yes"/>
    <n v="9"/>
    <n v="49"/>
    <n v="1"/>
    <n v="4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5600"/>
    <s v="BF1545"/>
    <d v="2023-11-29T00:00:00"/>
    <d v="2023-11-29T00:00:00"/>
    <s v="Other"/>
    <s v="Female"/>
    <n v="30"/>
    <s v="Mumbai"/>
    <s v="Yes"/>
    <n v="10"/>
    <n v="80"/>
    <n v="3"/>
    <n v="24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9564"/>
    <s v="BF1544"/>
    <d v="2024-05-19T00:00:00"/>
    <d v="2024-05-19T00:00:00"/>
    <s v="Other"/>
    <s v="Female"/>
    <n v="21"/>
    <s v="San Francisco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1739"/>
    <s v="BF1548"/>
    <d v="2024-04-26T00:00:00"/>
    <d v="2024-04-26T00:00:00"/>
    <s v="Clothing"/>
    <s v="Male"/>
    <n v="21"/>
    <s v="Montreal"/>
    <s v="Yes"/>
    <n v="65"/>
    <n v="90"/>
    <n v="2"/>
    <n v="18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9443"/>
    <s v="BF1550"/>
    <d v="2024-03-21T00:00:00"/>
    <d v="2024-03-21T00:00:00"/>
    <s v="Clothing"/>
    <s v="Male"/>
    <n v="30"/>
    <s v="New Jersey"/>
    <s v="No"/>
    <n v="97"/>
    <n v="97"/>
    <n v="2"/>
    <n v="19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6049"/>
    <s v="BF1550"/>
    <d v="2024-08-16T00:00:00"/>
    <d v="2024-08-16T00:00:00"/>
    <s v="Clothing"/>
    <s v="Male"/>
    <n v="19"/>
    <s v="New Jersey"/>
    <s v="No"/>
    <n v="97"/>
    <n v="97"/>
    <n v="3"/>
    <n v="291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3980"/>
    <s v="BF1547"/>
    <d v="2024-02-14T00:00:00"/>
    <d v="2024-02-14T00:00:00"/>
    <s v="Ornaments"/>
    <s v="Male"/>
    <n v="26"/>
    <s v="Detroit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2950"/>
    <s v="BF1550"/>
    <d v="2024-05-21T00:00:00"/>
    <d v="2024-05-21T00:00:00"/>
    <s v="Clothing"/>
    <s v="Male"/>
    <n v="19"/>
    <s v="Miami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1773"/>
    <s v="BF1544"/>
    <d v="2023-12-30T00:00:00"/>
    <d v="2023-12-30T00:00:00"/>
    <s v="Other"/>
    <s v="Male"/>
    <n v="18"/>
    <s v="San Antonio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9047"/>
    <s v="BF1545"/>
    <d v="2024-01-26T00:00:00"/>
    <d v="2024-01-26T00:00:00"/>
    <s v="Other"/>
    <s v="Male"/>
    <n v="26"/>
    <s v="Sydney"/>
    <s v="Yes"/>
    <n v="10"/>
    <n v="110"/>
    <n v="3"/>
    <n v="3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5129"/>
    <s v="BF1548"/>
    <d v="2024-05-09T00:00:00"/>
    <d v="2024-05-09T00:00:00"/>
    <s v="Clothing"/>
    <s v="Male"/>
    <n v="27"/>
    <s v="Austin"/>
    <s v="No"/>
    <n v="65"/>
    <n v="65"/>
    <n v="3"/>
    <n v="19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2596"/>
    <s v="BF1552"/>
    <d v="2024-05-22T00:00:00"/>
    <d v="2024-05-22T00:00:00"/>
    <s v="Ornaments"/>
    <s v="Male"/>
    <n v="33"/>
    <s v="Las Vegas"/>
    <s v="No"/>
    <n v="45"/>
    <n v="45"/>
    <n v="3"/>
    <n v="13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5514"/>
    <s v="BF1551"/>
    <d v="2024-03-18T00:00:00"/>
    <d v="2024-03-18T00:00:00"/>
    <s v="Ornaments"/>
    <s v="Female"/>
    <n v="24"/>
    <s v="Portland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5999"/>
    <s v="BF1545"/>
    <d v="2024-01-09T00:00:00"/>
    <d v="2024-01-09T00:00:00"/>
    <s v="Other"/>
    <s v="Male"/>
    <n v="25"/>
    <s v="San Francisco"/>
    <s v="No"/>
    <n v="10"/>
    <n v="10"/>
    <n v="1"/>
    <n v="1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3591"/>
    <s v="BF1544"/>
    <d v="2024-05-13T00:00:00"/>
    <d v="2024-05-13T00:00:00"/>
    <s v="Other"/>
    <s v="Male"/>
    <n v="24"/>
    <s v="Sacramento"/>
    <s v="No"/>
    <n v="9"/>
    <n v="9"/>
    <n v="2"/>
    <n v="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7282"/>
    <s v="BF1544"/>
    <d v="2023-12-12T00:00:00"/>
    <d v="2023-12-12T00:00:00"/>
    <s v="Other"/>
    <s v="Female"/>
    <n v="28"/>
    <s v="Mumbai"/>
    <s v="Yes"/>
    <n v="9"/>
    <n v="79"/>
    <n v="5"/>
    <n v="39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8726"/>
    <s v="BF1553"/>
    <d v="2024-10-01T00:00:00"/>
    <d v="2024-10-01T00:00:00"/>
    <s v="Ornaments"/>
    <s v="Female"/>
    <n v="24"/>
    <s v="Austin"/>
    <s v="No"/>
    <n v="50"/>
    <n v="50"/>
    <n v="4"/>
    <n v="2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2405"/>
    <s v="BF1546"/>
    <d v="2024-04-25T00:00:00"/>
    <d v="2024-04-25T00:00:00"/>
    <s v="Clothing"/>
    <s v="Male"/>
    <n v="18"/>
    <s v="New Delhi"/>
    <s v="Yes"/>
    <n v="118"/>
    <n v="188"/>
    <n v="1"/>
    <n v="18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0280"/>
    <s v="BF1548"/>
    <d v="2024-06-28T00:00:00"/>
    <d v="2024-06-28T00:00:00"/>
    <s v="Clothing"/>
    <s v="Male"/>
    <n v="35"/>
    <s v="San Antonio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8117"/>
    <s v="BF1545"/>
    <d v="2024-03-20T00:00:00"/>
    <d v="2024-03-20T00:00:00"/>
    <s v="Other"/>
    <s v="Male"/>
    <n v="23"/>
    <s v="Memphis"/>
    <s v="No"/>
    <n v="10"/>
    <n v="10"/>
    <n v="1"/>
    <n v="1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8650"/>
    <s v="BF1554"/>
    <d v="2024-01-03T00:00:00"/>
    <d v="2024-01-03T00:00:00"/>
    <s v="Ornaments"/>
    <s v="Male"/>
    <n v="18"/>
    <s v="Austin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8752"/>
    <s v="BF1544"/>
    <d v="2024-02-08T00:00:00"/>
    <d v="2024-02-08T00:00:00"/>
    <s v="Other"/>
    <s v="Male"/>
    <n v="26"/>
    <s v="Pittsburgh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9884"/>
    <s v="BF1547"/>
    <d v="2024-02-03T00:00:00"/>
    <d v="2024-02-03T00:00:00"/>
    <s v="Ornaments"/>
    <s v="Male"/>
    <n v="22"/>
    <s v="San Antonio"/>
    <s v="No"/>
    <n v="32"/>
    <n v="32"/>
    <n v="4"/>
    <n v="12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3435"/>
    <s v="BF1544"/>
    <d v="2024-03-08T00:00:00"/>
    <d v="2024-03-08T00:00:00"/>
    <s v="Other"/>
    <s v="Female"/>
    <n v="28"/>
    <s v="San Francisco"/>
    <s v="No"/>
    <n v="9"/>
    <n v="9"/>
    <n v="1"/>
    <n v="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7480"/>
    <s v="BF1549"/>
    <d v="2024-03-13T00:00:00"/>
    <d v="2024-03-13T00:00:00"/>
    <s v="Clothing"/>
    <s v="Male"/>
    <n v="26"/>
    <s v="Memphis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7479"/>
    <s v="BF1551"/>
    <d v="2024-07-26T00:00:00"/>
    <d v="2024-07-26T00:00:00"/>
    <s v="Ornaments"/>
    <s v="Male"/>
    <n v="34"/>
    <s v="Detroit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9921"/>
    <s v="BF1548"/>
    <d v="2024-07-02T00:00:00"/>
    <d v="2024-07-02T00:00:00"/>
    <s v="Clothing"/>
    <s v="Female"/>
    <n v="27"/>
    <s v="Las Vegas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7045"/>
    <s v="BF1547"/>
    <d v="2024-08-30T00:00:00"/>
    <d v="2024-08-30T00:00:00"/>
    <s v="Ornaments"/>
    <s v="Male"/>
    <n v="35"/>
    <s v="Sacramento"/>
    <s v="No"/>
    <n v="32"/>
    <n v="32"/>
    <n v="1"/>
    <n v="3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3888"/>
    <s v="BF1546"/>
    <d v="2024-07-06T00:00:00"/>
    <d v="2024-07-06T00:00:00"/>
    <s v="Clothing"/>
    <s v="Male"/>
    <n v="29"/>
    <s v="Memphis"/>
    <s v="No"/>
    <n v="118"/>
    <n v="118"/>
    <n v="2"/>
    <n v="236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6151"/>
    <s v="BF1547"/>
    <d v="2024-03-24T00:00:00"/>
    <d v="2024-03-24T00:00:00"/>
    <s v="Ornaments"/>
    <s v="Male"/>
    <n v="21"/>
    <s v="Manchester"/>
    <s v="Yes"/>
    <n v="32"/>
    <n v="72"/>
    <n v="1"/>
    <n v="72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5452"/>
    <s v="BF1545"/>
    <d v="2024-05-17T00:00:00"/>
    <d v="2024-05-17T00:00:00"/>
    <s v="Other"/>
    <s v="Male"/>
    <n v="29"/>
    <s v="Dublin"/>
    <s v="Yes"/>
    <n v="10"/>
    <n v="50"/>
    <n v="3"/>
    <n v="1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4152"/>
    <s v="BF1555"/>
    <d v="2024-10-28T00:00:00"/>
    <d v="2024-10-28T00:00:00"/>
    <s v="Other"/>
    <s v="Female"/>
    <n v="34"/>
    <s v="Detroit"/>
    <s v="No"/>
    <n v="23"/>
    <n v="23"/>
    <n v="4"/>
    <n v="9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4595"/>
    <s v="BF1551"/>
    <d v="2024-01-13T00:00:00"/>
    <d v="2024-01-13T00:00:00"/>
    <s v="Ornaments"/>
    <s v="Male"/>
    <n v="19"/>
    <s v="Sacramento"/>
    <s v="No"/>
    <n v="15"/>
    <n v="15"/>
    <n v="3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0217"/>
    <s v="BF1545"/>
    <d v="2024-08-16T00:00:00"/>
    <d v="2024-08-16T00:00:00"/>
    <s v="Other"/>
    <s v="Male"/>
    <n v="35"/>
    <s v="Cleveland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9833"/>
    <s v="BF1548"/>
    <d v="2023-11-08T00:00:00"/>
    <d v="2023-11-08T00:00:00"/>
    <s v="Clothing"/>
    <s v="Female"/>
    <n v="24"/>
    <s v="Cleveland"/>
    <s v="No"/>
    <n v="65"/>
    <n v="65"/>
    <n v="3"/>
    <n v="19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7916"/>
    <s v="BF1553"/>
    <d v="2024-07-19T00:00:00"/>
    <d v="2024-07-19T00:00:00"/>
    <s v="Ornaments"/>
    <s v="Female"/>
    <n v="30"/>
    <s v="San Francisco"/>
    <s v="No"/>
    <n v="50"/>
    <n v="50"/>
    <n v="1"/>
    <n v="5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4187"/>
    <s v="BF1554"/>
    <d v="2024-05-10T00:00:00"/>
    <d v="2024-05-10T00:00:00"/>
    <s v="Ornaments"/>
    <s v="Male"/>
    <n v="18"/>
    <s v="Memphis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4768"/>
    <s v="BF1551"/>
    <d v="2024-07-22T00:00:00"/>
    <d v="2024-07-22T00:00:00"/>
    <s v="Ornaments"/>
    <s v="Female"/>
    <n v="25"/>
    <s v="Portland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9417"/>
    <s v="BF1544"/>
    <d v="2024-10-18T00:00:00"/>
    <d v="2024-10-18T00:00:00"/>
    <s v="Other"/>
    <s v="Male"/>
    <n v="35"/>
    <s v="Austin"/>
    <s v="No"/>
    <n v="9"/>
    <n v="9"/>
    <n v="1"/>
    <n v="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0977"/>
    <s v="BF1552"/>
    <d v="2024-03-24T00:00:00"/>
    <d v="2024-03-24T00:00:00"/>
    <s v="Ornaments"/>
    <s v="Male"/>
    <n v="23"/>
    <s v="Sacramento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3934"/>
    <s v="BF1544"/>
    <d v="2023-12-28T00:00:00"/>
    <d v="2023-12-28T00:00:00"/>
    <s v="Other"/>
    <s v="Male"/>
    <n v="21"/>
    <s v="Las Vegas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6370"/>
    <s v="BF1552"/>
    <d v="2024-10-29T00:00:00"/>
    <d v="2024-10-29T00:00:00"/>
    <s v="Ornaments"/>
    <s v="Female"/>
    <n v="28"/>
    <s v="New York"/>
    <s v="No"/>
    <n v="45"/>
    <n v="45"/>
    <n v="1"/>
    <n v="4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4768"/>
    <s v="BF1548"/>
    <d v="2024-06-08T00:00:00"/>
    <d v="2024-06-08T00:00:00"/>
    <s v="Clothing"/>
    <s v="Male"/>
    <n v="26"/>
    <s v="Detroit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8792"/>
    <s v="BF1549"/>
    <d v="2024-03-03T00:00:00"/>
    <d v="2024-03-03T00:00:00"/>
    <s v="Clothing"/>
    <s v="Male"/>
    <n v="27"/>
    <s v="San Antonio"/>
    <s v="No"/>
    <n v="130"/>
    <n v="130"/>
    <n v="1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1336"/>
    <s v="BF1543"/>
    <d v="2024-02-10T00:00:00"/>
    <d v="2024-02-10T00:00:00"/>
    <s v="Clothing"/>
    <s v="Female"/>
    <n v="19"/>
    <s v="Austin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6626"/>
    <s v="BF1554"/>
    <d v="2024-10-02T00:00:00"/>
    <d v="2024-10-02T00:00:00"/>
    <s v="Ornaments"/>
    <s v="Male"/>
    <n v="32"/>
    <s v="Pittsburgh"/>
    <s v="No"/>
    <n v="20"/>
    <n v="20"/>
    <n v="1"/>
    <n v="2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6323"/>
    <s v="BF1548"/>
    <d v="2024-09-29T00:00:00"/>
    <d v="2024-09-29T00:00:00"/>
    <s v="Clothing"/>
    <s v="Male"/>
    <n v="34"/>
    <s v="San Francisco"/>
    <s v="No"/>
    <n v="65"/>
    <n v="65"/>
    <n v="4"/>
    <n v="26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4903"/>
    <s v="BF1548"/>
    <d v="2024-06-28T00:00:00"/>
    <d v="2024-06-28T00:00:00"/>
    <s v="Clothing"/>
    <s v="Female"/>
    <n v="21"/>
    <s v="Detroit"/>
    <s v="No"/>
    <n v="65"/>
    <n v="65"/>
    <n v="3"/>
    <n v="19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7059"/>
    <s v="BF1548"/>
    <d v="2024-07-27T00:00:00"/>
    <d v="2024-07-27T00:00:00"/>
    <s v="Clothing"/>
    <s v="Female"/>
    <n v="26"/>
    <s v="Paris"/>
    <s v="Yes"/>
    <n v="65"/>
    <n v="115"/>
    <n v="2"/>
    <n v="2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8646"/>
    <s v="BF1551"/>
    <d v="2024-03-27T00:00:00"/>
    <d v="2024-03-27T00:00:00"/>
    <s v="Ornaments"/>
    <s v="Male"/>
    <n v="30"/>
    <s v="Cardiff"/>
    <s v="Yes"/>
    <n v="15"/>
    <n v="55"/>
    <n v="1"/>
    <n v="5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3525"/>
    <s v="BF1554"/>
    <d v="2024-01-17T00:00:00"/>
    <d v="2024-01-17T00:00:00"/>
    <s v="Ornaments"/>
    <s v="Male"/>
    <n v="25"/>
    <s v="Portland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0999"/>
    <s v="BF1552"/>
    <d v="2024-09-22T00:00:00"/>
    <d v="2024-09-22T00:00:00"/>
    <s v="Ornaments"/>
    <s v="Female"/>
    <n v="35"/>
    <s v="New Jersey"/>
    <s v="No"/>
    <n v="45"/>
    <n v="45"/>
    <n v="1"/>
    <n v="4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3406"/>
    <s v="BF1548"/>
    <d v="2024-04-27T00:00:00"/>
    <d v="2024-04-27T00:00:00"/>
    <s v="Clothing"/>
    <s v="Female"/>
    <n v="29"/>
    <s v="Liverpool"/>
    <s v="Yes"/>
    <n v="65"/>
    <n v="105"/>
    <n v="2"/>
    <n v="2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7679"/>
    <s v="BF1544"/>
    <d v="2024-09-18T00:00:00"/>
    <d v="2024-09-18T00:00:00"/>
    <s v="Other"/>
    <s v="Male"/>
    <n v="32"/>
    <s v="Liverpool"/>
    <s v="Yes"/>
    <n v="9"/>
    <n v="49"/>
    <n v="1"/>
    <n v="4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0011"/>
    <s v="BF1551"/>
    <d v="2024-04-19T00:00:00"/>
    <d v="2024-04-19T00:00:00"/>
    <s v="Ornaments"/>
    <s v="Male"/>
    <n v="26"/>
    <s v="London"/>
    <s v="Yes"/>
    <n v="15"/>
    <n v="55"/>
    <n v="1"/>
    <n v="5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4497"/>
    <s v="BF1543"/>
    <d v="2024-04-12T00:00:00"/>
    <d v="2024-04-12T00:00:00"/>
    <s v="Clothing"/>
    <s v="Male"/>
    <n v="35"/>
    <s v="San Antonio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0603"/>
    <s v="BF1555"/>
    <d v="2024-10-10T00:00:00"/>
    <d v="2024-10-10T00:00:00"/>
    <s v="Other"/>
    <s v="Male"/>
    <n v="34"/>
    <s v="New Jersey"/>
    <s v="No"/>
    <n v="23"/>
    <n v="23"/>
    <n v="1"/>
    <n v="23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1262"/>
    <s v="BF1546"/>
    <d v="2024-10-14T00:00:00"/>
    <d v="2024-10-14T00:00:00"/>
    <s v="Clothing"/>
    <s v="Male"/>
    <n v="25"/>
    <s v="Liverpool"/>
    <s v="Yes"/>
    <n v="118"/>
    <n v="158"/>
    <n v="1"/>
    <n v="15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6365"/>
    <s v="BF1550"/>
    <d v="2024-03-26T00:00:00"/>
    <d v="2024-03-26T00:00:00"/>
    <s v="Clothing"/>
    <s v="Male"/>
    <n v="35"/>
    <s v="Toronto"/>
    <s v="Yes"/>
    <n v="97"/>
    <n v="122"/>
    <n v="1"/>
    <n v="122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8676"/>
    <s v="BF1545"/>
    <d v="2024-03-27T00:00:00"/>
    <d v="2024-03-27T00:00:00"/>
    <s v="Other"/>
    <s v="Male"/>
    <n v="29"/>
    <s v="Montreal"/>
    <s v="Yes"/>
    <n v="10"/>
    <n v="35"/>
    <n v="2"/>
    <n v="7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4595"/>
    <s v="BF1548"/>
    <d v="2024-05-24T00:00:00"/>
    <d v="2024-05-24T00:00:00"/>
    <s v="Clothing"/>
    <s v="Male"/>
    <n v="19"/>
    <s v="Montreal"/>
    <s v="Yes"/>
    <n v="65"/>
    <n v="90"/>
    <n v="4"/>
    <n v="3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1225"/>
    <s v="BF1549"/>
    <d v="2024-02-21T00:00:00"/>
    <d v="2024-02-21T00:00:00"/>
    <s v="Clothing"/>
    <s v="Male"/>
    <n v="29"/>
    <s v="Sacramento"/>
    <s v="No"/>
    <n v="130"/>
    <n v="130"/>
    <n v="2"/>
    <n v="2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5450"/>
    <s v="BF1550"/>
    <d v="2024-03-23T00:00:00"/>
    <d v="2024-03-23T00:00:00"/>
    <s v="Clothing"/>
    <s v="Male"/>
    <n v="21"/>
    <s v="Montreal"/>
    <s v="Yes"/>
    <n v="97"/>
    <n v="122"/>
    <n v="1"/>
    <n v="122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0179"/>
    <s v="BF1548"/>
    <d v="2024-03-17T00:00:00"/>
    <d v="2024-03-17T00:00:00"/>
    <s v="Clothing"/>
    <s v="Male"/>
    <n v="27"/>
    <s v="Detroit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9154"/>
    <s v="BF1551"/>
    <d v="2024-01-11T00:00:00"/>
    <d v="2024-01-11T00:00:00"/>
    <s v="Ornaments"/>
    <s v="Male"/>
    <n v="23"/>
    <s v="Liverpool"/>
    <s v="Yes"/>
    <n v="15"/>
    <n v="55"/>
    <n v="1"/>
    <n v="5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7906"/>
    <s v="BF1545"/>
    <d v="2024-03-06T00:00:00"/>
    <d v="2024-03-06T00:00:00"/>
    <s v="Other"/>
    <s v="Male"/>
    <n v="30"/>
    <s v="Las Vegas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0895"/>
    <s v="BF1543"/>
    <d v="2023-12-13T00:00:00"/>
    <d v="2023-12-13T00:00:00"/>
    <s v="Clothing"/>
    <s v="Male"/>
    <n v="20"/>
    <s v="Montreal"/>
    <s v="Yes"/>
    <n v="100"/>
    <n v="125"/>
    <n v="1"/>
    <n v="12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4503"/>
    <s v="BF1551"/>
    <d v="2023-11-23T00:00:00"/>
    <d v="2023-11-23T00:00:00"/>
    <s v="Ornaments"/>
    <s v="Male"/>
    <n v="21"/>
    <s v="New Jersey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5224"/>
    <s v="BF1554"/>
    <d v="2024-09-05T00:00:00"/>
    <d v="2024-09-05T00:00:00"/>
    <s v="Ornaments"/>
    <s v="Male"/>
    <n v="19"/>
    <s v="New York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8157"/>
    <s v="BF1546"/>
    <d v="2024-08-23T00:00:00"/>
    <d v="2024-08-23T00:00:00"/>
    <s v="Clothing"/>
    <s v="Female"/>
    <n v="26"/>
    <s v="San Francisco"/>
    <s v="No"/>
    <n v="118"/>
    <n v="118"/>
    <n v="1"/>
    <n v="1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1156"/>
    <s v="BF1548"/>
    <d v="2023-12-31T00:00:00"/>
    <d v="2023-12-31T00:00:00"/>
    <s v="Clothing"/>
    <s v="Male"/>
    <n v="33"/>
    <s v="Montreal"/>
    <s v="Yes"/>
    <n v="65"/>
    <n v="90"/>
    <n v="1"/>
    <n v="9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7828"/>
    <s v="BF1544"/>
    <d v="2024-01-27T00:00:00"/>
    <d v="2024-01-27T00:00:00"/>
    <s v="Other"/>
    <s v="Female"/>
    <n v="33"/>
    <s v="Glasgow"/>
    <s v="Yes"/>
    <n v="9"/>
    <n v="49"/>
    <n v="2"/>
    <n v="98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8060"/>
    <s v="BF1551"/>
    <d v="2024-10-04T00:00:00"/>
    <d v="2024-10-04T00:00:00"/>
    <s v="Ornaments"/>
    <s v="Male"/>
    <n v="28"/>
    <s v="Detroit"/>
    <s v="No"/>
    <n v="15"/>
    <n v="15"/>
    <n v="4"/>
    <n v="6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8414"/>
    <s v="BF1551"/>
    <d v="2024-03-18T00:00:00"/>
    <d v="2024-03-18T00:00:00"/>
    <s v="Ornaments"/>
    <s v="Female"/>
    <n v="34"/>
    <s v="Portland"/>
    <s v="No"/>
    <n v="15"/>
    <n v="15"/>
    <n v="3"/>
    <n v="4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6923"/>
    <s v="BF1551"/>
    <d v="2023-11-21T00:00:00"/>
    <d v="2023-11-21T00:00:00"/>
    <s v="Ornaments"/>
    <s v="Male"/>
    <n v="32"/>
    <s v="Dublin"/>
    <s v="Yes"/>
    <n v="15"/>
    <n v="55"/>
    <n v="1"/>
    <n v="5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8784"/>
    <s v="BF1550"/>
    <d v="2024-10-15T00:00:00"/>
    <d v="2024-10-15T00:00:00"/>
    <s v="Clothing"/>
    <s v="Male"/>
    <n v="30"/>
    <s v="Dublin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5061"/>
    <s v="BF1544"/>
    <d v="2024-02-09T00:00:00"/>
    <d v="2024-02-09T00:00:00"/>
    <s v="Other"/>
    <s v="Male"/>
    <n v="23"/>
    <s v="Austin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2082"/>
    <s v="BF1545"/>
    <d v="2024-09-23T00:00:00"/>
    <d v="2024-09-23T00:00:00"/>
    <s v="Other"/>
    <s v="Male"/>
    <n v="27"/>
    <s v="Dublin"/>
    <s v="Yes"/>
    <n v="1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2670"/>
    <s v="BF1548"/>
    <d v="2024-01-24T00:00:00"/>
    <d v="2024-01-24T00:00:00"/>
    <s v="Clothing"/>
    <s v="Male"/>
    <n v="30"/>
    <s v="Montreal"/>
    <s v="Yes"/>
    <n v="65"/>
    <n v="90"/>
    <n v="3"/>
    <n v="27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6398"/>
    <s v="BF1545"/>
    <d v="2024-06-07T00:00:00"/>
    <d v="2024-06-07T00:00:00"/>
    <s v="Other"/>
    <s v="Male"/>
    <n v="27"/>
    <s v="Pittsburgh"/>
    <s v="No"/>
    <n v="10"/>
    <n v="10"/>
    <n v="1"/>
    <n v="1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4830"/>
    <s v="BF1546"/>
    <d v="2024-10-03T00:00:00"/>
    <d v="2024-10-03T00:00:00"/>
    <s v="Clothing"/>
    <s v="Female"/>
    <n v="32"/>
    <s v="San Antonio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2143"/>
    <s v="BF1543"/>
    <d v="2024-10-28T00:00:00"/>
    <d v="2024-10-28T00:00:00"/>
    <s v="Clothing"/>
    <s v="Male"/>
    <n v="29"/>
    <s v="Austin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8717"/>
    <s v="BF1550"/>
    <d v="2024-05-14T00:00:00"/>
    <d v="2024-05-14T00:00:00"/>
    <s v="Clothing"/>
    <s v="Male"/>
    <n v="22"/>
    <s v="Detroit"/>
    <s v="No"/>
    <n v="97"/>
    <n v="97"/>
    <n v="4"/>
    <n v="38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2510"/>
    <s v="BF1550"/>
    <d v="2024-10-10T00:00:00"/>
    <d v="2024-10-10T00:00:00"/>
    <s v="Clothing"/>
    <s v="Male"/>
    <n v="20"/>
    <s v="Memphis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0251"/>
    <s v="BF1543"/>
    <d v="2024-07-07T00:00:00"/>
    <d v="2024-07-07T00:00:00"/>
    <s v="Clothing"/>
    <s v="Male"/>
    <n v="34"/>
    <s v="Miami"/>
    <s v="No"/>
    <n v="100"/>
    <n v="100"/>
    <n v="3"/>
    <n v="3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1244"/>
    <s v="BF1550"/>
    <d v="2024-01-23T00:00:00"/>
    <d v="2024-01-23T00:00:00"/>
    <s v="Clothing"/>
    <s v="Female"/>
    <n v="25"/>
    <s v="Pittsburgh"/>
    <s v="No"/>
    <n v="97"/>
    <n v="97"/>
    <n v="3"/>
    <n v="291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0535"/>
    <s v="BF1548"/>
    <d v="2023-11-20T00:00:00"/>
    <d v="2023-11-20T00:00:00"/>
    <s v="Clothing"/>
    <s v="Male"/>
    <n v="20"/>
    <s v="San Francisc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4411"/>
    <s v="BF1551"/>
    <d v="2024-07-16T00:00:00"/>
    <d v="2024-07-16T00:00:00"/>
    <s v="Ornaments"/>
    <s v="Female"/>
    <n v="25"/>
    <s v="New York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3681"/>
    <s v="BF1548"/>
    <d v="2024-02-13T00:00:00"/>
    <d v="2024-02-13T00:00:00"/>
    <s v="Clothing"/>
    <s v="Male"/>
    <n v="32"/>
    <s v="San Antonio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5784"/>
    <s v="BF1551"/>
    <d v="2024-09-23T00:00:00"/>
    <d v="2024-09-23T00:00:00"/>
    <s v="Ornaments"/>
    <s v="Male"/>
    <n v="33"/>
    <s v="Toronto"/>
    <s v="Yes"/>
    <n v="15"/>
    <n v="40"/>
    <n v="3"/>
    <n v="1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5120"/>
    <s v="BF1551"/>
    <d v="2024-11-02T00:00:00"/>
    <d v="2024-11-02T00:00:00"/>
    <s v="Ornaments"/>
    <s v="Female"/>
    <n v="21"/>
    <s v="Detroit"/>
    <s v="No"/>
    <n v="15"/>
    <n v="15"/>
    <n v="2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53167"/>
    <s v="BF1544"/>
    <d v="2024-04-28T00:00:00"/>
    <d v="2024-04-28T00:00:00"/>
    <s v="Other"/>
    <s v="Male"/>
    <n v="24"/>
    <s v="Pittsburgh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3588"/>
    <s v="BF1543"/>
    <d v="2024-04-17T00:00:00"/>
    <d v="2024-04-17T00:00:00"/>
    <s v="Clothing"/>
    <s v="Male"/>
    <n v="24"/>
    <s v="Memphis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2765"/>
    <s v="BF1550"/>
    <d v="2024-03-13T00:00:00"/>
    <d v="2024-03-13T00:00:00"/>
    <s v="Clothing"/>
    <s v="Male"/>
    <n v="21"/>
    <s v="Memphis"/>
    <s v="No"/>
    <n v="97"/>
    <n v="97"/>
    <n v="4"/>
    <n v="38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5355"/>
    <s v="BF1550"/>
    <d v="2024-01-07T00:00:00"/>
    <d v="2024-01-07T00:00:00"/>
    <s v="Clothing"/>
    <s v="Male"/>
    <n v="23"/>
    <s v="Sacramento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4291"/>
    <s v="BF1552"/>
    <d v="2024-03-15T00:00:00"/>
    <d v="2024-03-15T00:00:00"/>
    <s v="Ornaments"/>
    <s v="Male"/>
    <n v="22"/>
    <s v="Manchester"/>
    <s v="Yes"/>
    <n v="45"/>
    <n v="85"/>
    <n v="1"/>
    <n v="8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8367"/>
    <s v="BF1548"/>
    <d v="2024-05-18T00:00:00"/>
    <d v="2024-05-18T00:00:00"/>
    <s v="Clothing"/>
    <s v="Female"/>
    <n v="23"/>
    <s v="Liverpool"/>
    <s v="Yes"/>
    <n v="65"/>
    <n v="105"/>
    <n v="3"/>
    <n v="3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1520"/>
    <s v="BF1550"/>
    <d v="2024-02-29T00:00:00"/>
    <d v="2024-02-29T00:00:00"/>
    <s v="Clothing"/>
    <s v="Male"/>
    <n v="35"/>
    <s v="Mumbai"/>
    <s v="Yes"/>
    <n v="97"/>
    <n v="167"/>
    <n v="1"/>
    <n v="16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0952"/>
    <s v="BF1550"/>
    <d v="2024-05-03T00:00:00"/>
    <d v="2024-05-03T00:00:00"/>
    <s v="Clothing"/>
    <s v="Male"/>
    <n v="25"/>
    <s v="Miami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9595"/>
    <s v="BF1554"/>
    <d v="2024-10-21T00:00:00"/>
    <d v="2024-10-21T00:00:00"/>
    <s v="Ornaments"/>
    <s v="Male"/>
    <n v="19"/>
    <s v="Miami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7755"/>
    <s v="BF1548"/>
    <d v="2024-05-22T00:00:00"/>
    <d v="2024-05-22T00:00:00"/>
    <s v="Clothing"/>
    <s v="Male"/>
    <n v="29"/>
    <s v="New Jersey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9916"/>
    <s v="BF1545"/>
    <d v="2023-12-22T00:00:00"/>
    <d v="2023-12-22T00:00:00"/>
    <s v="Other"/>
    <s v="Male"/>
    <n v="28"/>
    <s v="Sacramento"/>
    <s v="No"/>
    <n v="10"/>
    <n v="10"/>
    <n v="2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0253"/>
    <s v="BF1548"/>
    <d v="2024-06-21T00:00:00"/>
    <d v="2024-06-21T00:00:00"/>
    <s v="Clothing"/>
    <s v="Male"/>
    <n v="28"/>
    <s v="Glasgow"/>
    <s v="Yes"/>
    <n v="65"/>
    <n v="105"/>
    <n v="3"/>
    <n v="3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2700"/>
    <s v="BF1554"/>
    <d v="2024-08-27T00:00:00"/>
    <d v="2024-08-27T00:00:00"/>
    <s v="Ornaments"/>
    <s v="Male"/>
    <n v="20"/>
    <s v="Cleveland"/>
    <s v="No"/>
    <n v="20"/>
    <n v="20"/>
    <n v="1"/>
    <n v="2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2844"/>
    <s v="BF1548"/>
    <d v="2024-02-09T00:00:00"/>
    <d v="2024-02-09T00:00:00"/>
    <s v="Clothing"/>
    <s v="Male"/>
    <n v="31"/>
    <s v="Portland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5263"/>
    <s v="BF1552"/>
    <d v="2024-07-26T00:00:00"/>
    <d v="2024-07-26T00:00:00"/>
    <s v="Ornaments"/>
    <s v="Female"/>
    <n v="23"/>
    <s v="Sydney"/>
    <s v="Yes"/>
    <n v="45"/>
    <n v="145"/>
    <n v="1"/>
    <n v="1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0219"/>
    <s v="BF1551"/>
    <d v="2024-06-25T00:00:00"/>
    <d v="2024-06-25T00:00:00"/>
    <s v="Ornaments"/>
    <s v="Female"/>
    <n v="22"/>
    <s v="Las Vegas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0436"/>
    <s v="BF1548"/>
    <d v="2024-01-27T00:00:00"/>
    <d v="2024-01-27T00:00:00"/>
    <s v="Clothing"/>
    <s v="Male"/>
    <n v="18"/>
    <s v="Cardiff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3348"/>
    <s v="BF1544"/>
    <d v="2024-09-18T00:00:00"/>
    <d v="2024-09-18T00:00:00"/>
    <s v="Other"/>
    <s v="Male"/>
    <n v="25"/>
    <s v="Cleveland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9999"/>
    <s v="BF1551"/>
    <d v="2024-02-22T00:00:00"/>
    <d v="2024-02-22T00:00:00"/>
    <s v="Ornaments"/>
    <s v="Male"/>
    <n v="23"/>
    <s v="New Delhi"/>
    <s v="Yes"/>
    <n v="15"/>
    <n v="85"/>
    <n v="1"/>
    <n v="8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2062"/>
    <s v="BF1546"/>
    <d v="2024-10-25T00:00:00"/>
    <d v="2024-10-25T00:00:00"/>
    <s v="Clothing"/>
    <s v="Female"/>
    <n v="31"/>
    <s v="Mumbai"/>
    <s v="Yes"/>
    <n v="118"/>
    <n v="188"/>
    <n v="1"/>
    <n v="18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1891"/>
    <s v="BF1548"/>
    <d v="2024-07-24T00:00:00"/>
    <d v="2024-07-24T00:00:00"/>
    <s v="Clothing"/>
    <s v="Male"/>
    <n v="18"/>
    <s v="Portland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4491"/>
    <s v="BF1548"/>
    <d v="2024-01-05T00:00:00"/>
    <d v="2024-01-05T00:00:00"/>
    <s v="Clothing"/>
    <s v="Male"/>
    <n v="25"/>
    <s v="Sydney"/>
    <s v="Yes"/>
    <n v="65"/>
    <n v="165"/>
    <n v="1"/>
    <n v="1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6901"/>
    <s v="BF1554"/>
    <d v="2024-08-26T00:00:00"/>
    <d v="2024-08-26T00:00:00"/>
    <s v="Ornaments"/>
    <s v="Male"/>
    <n v="28"/>
    <s v="Miami"/>
    <s v="No"/>
    <n v="20"/>
    <n v="20"/>
    <n v="1"/>
    <n v="2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2528"/>
    <s v="BF1550"/>
    <d v="2024-06-17T00:00:00"/>
    <d v="2024-06-17T00:00:00"/>
    <s v="Clothing"/>
    <s v="Male"/>
    <n v="33"/>
    <s v="Liverpool"/>
    <s v="Yes"/>
    <n v="97"/>
    <n v="137"/>
    <n v="1"/>
    <n v="13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9688"/>
    <s v="BF1551"/>
    <d v="2024-10-24T00:00:00"/>
    <d v="2024-10-24T00:00:00"/>
    <s v="Ornaments"/>
    <s v="Female"/>
    <n v="22"/>
    <s v="Dublin"/>
    <s v="Yes"/>
    <n v="15"/>
    <n v="55"/>
    <n v="3"/>
    <n v="1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2397"/>
    <s v="BF1552"/>
    <d v="2024-01-16T00:00:00"/>
    <d v="2024-01-16T00:00:00"/>
    <s v="Ornaments"/>
    <s v="Male"/>
    <n v="29"/>
    <s v="New Delhi"/>
    <s v="Yes"/>
    <n v="45"/>
    <n v="115"/>
    <n v="1"/>
    <n v="1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9014"/>
    <s v="BF1554"/>
    <d v="2023-11-26T00:00:00"/>
    <d v="2023-11-26T00:00:00"/>
    <s v="Ornaments"/>
    <s v="Female"/>
    <n v="23"/>
    <s v="Sydney"/>
    <s v="Yes"/>
    <n v="20"/>
    <n v="120"/>
    <n v="4"/>
    <n v="48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7256"/>
    <s v="BF1543"/>
    <d v="2024-03-10T00:00:00"/>
    <d v="2024-03-10T00:00:00"/>
    <s v="Clothing"/>
    <s v="Male"/>
    <n v="19"/>
    <s v="Memphis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9504"/>
    <s v="BF1551"/>
    <d v="2024-09-13T00:00:00"/>
    <d v="2024-09-13T00:00:00"/>
    <s v="Ornaments"/>
    <s v="Male"/>
    <n v="20"/>
    <s v="San Francisco"/>
    <s v="No"/>
    <n v="15"/>
    <n v="15"/>
    <n v="4"/>
    <n v="6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0335"/>
    <s v="BF1550"/>
    <d v="2024-10-08T00:00:00"/>
    <d v="2024-10-08T00:00:00"/>
    <s v="Clothing"/>
    <s v="Male"/>
    <n v="20"/>
    <s v="London"/>
    <s v="Yes"/>
    <n v="97"/>
    <n v="137"/>
    <n v="1"/>
    <n v="13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4867"/>
    <s v="BF1548"/>
    <d v="2024-05-09T00:00:00"/>
    <d v="2024-05-09T00:00:00"/>
    <s v="Clothing"/>
    <s v="Male"/>
    <n v="20"/>
    <s v="Memphis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4478"/>
    <s v="BF1550"/>
    <d v="2023-11-30T00:00:00"/>
    <d v="2023-11-30T00:00:00"/>
    <s v="Clothing"/>
    <s v="Female"/>
    <n v="23"/>
    <s v="New York"/>
    <s v="No"/>
    <n v="97"/>
    <n v="97"/>
    <n v="5"/>
    <n v="48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0079"/>
    <s v="BF1552"/>
    <d v="2024-02-25T00:00:00"/>
    <d v="2024-02-25T00:00:00"/>
    <s v="Ornaments"/>
    <s v="Male"/>
    <n v="25"/>
    <s v="Pittsburgh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1229"/>
    <s v="BF1546"/>
    <d v="2024-08-05T00:00:00"/>
    <d v="2024-08-05T00:00:00"/>
    <s v="Clothing"/>
    <s v="Male"/>
    <n v="20"/>
    <s v="San Francisco"/>
    <s v="No"/>
    <n v="118"/>
    <n v="118"/>
    <n v="1"/>
    <n v="11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6246"/>
    <s v="BF1551"/>
    <d v="2023-11-21T00:00:00"/>
    <d v="2023-11-21T00:00:00"/>
    <s v="Ornaments"/>
    <s v="Female"/>
    <n v="31"/>
    <s v="New Jersey"/>
    <s v="No"/>
    <n v="15"/>
    <n v="15"/>
    <n v="3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6659"/>
    <s v="BF1543"/>
    <d v="2024-07-16T00:00:00"/>
    <d v="2024-07-16T00:00:00"/>
    <s v="Clothing"/>
    <s v="Female"/>
    <n v="29"/>
    <s v="Detroit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6868"/>
    <s v="BF1544"/>
    <d v="2024-10-04T00:00:00"/>
    <d v="2024-10-04T00:00:00"/>
    <s v="Other"/>
    <s v="Male"/>
    <n v="33"/>
    <s v="Sacramento"/>
    <s v="No"/>
    <n v="9"/>
    <n v="9"/>
    <n v="2"/>
    <n v="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2366"/>
    <s v="BF1544"/>
    <d v="2024-01-15T00:00:00"/>
    <d v="2024-01-15T00:00:00"/>
    <s v="Other"/>
    <s v="Male"/>
    <n v="23"/>
    <s v="Austin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6966"/>
    <s v="BF1543"/>
    <d v="2024-02-26T00:00:00"/>
    <d v="2024-02-26T00:00:00"/>
    <s v="Clothing"/>
    <s v="Male"/>
    <n v="22"/>
    <s v="Manchester"/>
    <s v="Yes"/>
    <n v="100"/>
    <n v="140"/>
    <n v="1"/>
    <n v="1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7845"/>
    <s v="BF1550"/>
    <d v="2024-10-14T00:00:00"/>
    <d v="2024-10-14T00:00:00"/>
    <s v="Clothing"/>
    <s v="Male"/>
    <n v="35"/>
    <s v="Miami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3844"/>
    <s v="BF1546"/>
    <d v="2024-08-19T00:00:00"/>
    <d v="2024-08-19T00:00:00"/>
    <s v="Clothing"/>
    <s v="Male"/>
    <n v="23"/>
    <s v="Sacramento"/>
    <s v="No"/>
    <n v="118"/>
    <n v="118"/>
    <n v="3"/>
    <n v="35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2230"/>
    <s v="BF1548"/>
    <d v="2024-03-13T00:00:00"/>
    <d v="2024-03-13T00:00:00"/>
    <s v="Clothing"/>
    <s v="Male"/>
    <n v="26"/>
    <s v="New Jersey"/>
    <s v="No"/>
    <n v="65"/>
    <n v="65"/>
    <n v="4"/>
    <n v="2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3029"/>
    <s v="BF1551"/>
    <d v="2024-04-23T00:00:00"/>
    <d v="2024-04-23T00:00:00"/>
    <s v="Ornaments"/>
    <s v="Male"/>
    <n v="18"/>
    <s v="New York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5146"/>
    <s v="BF1543"/>
    <d v="2024-04-23T00:00:00"/>
    <d v="2024-04-23T00:00:00"/>
    <s v="Clothing"/>
    <s v="Male"/>
    <n v="25"/>
    <s v="New Delhi"/>
    <s v="Yes"/>
    <n v="100"/>
    <n v="170"/>
    <n v="1"/>
    <n v="17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9180"/>
    <s v="BF1551"/>
    <d v="2024-05-23T00:00:00"/>
    <d v="2024-05-23T00:00:00"/>
    <s v="Ornaments"/>
    <s v="Male"/>
    <n v="19"/>
    <s v="Sydney"/>
    <s v="Yes"/>
    <n v="15"/>
    <n v="115"/>
    <n v="1"/>
    <n v="1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2260"/>
    <s v="BF1543"/>
    <d v="2024-04-27T00:00:00"/>
    <d v="2024-04-27T00:00:00"/>
    <s v="Clothing"/>
    <s v="Male"/>
    <n v="25"/>
    <s v="Montreal"/>
    <s v="Yes"/>
    <n v="100"/>
    <n v="125"/>
    <n v="1"/>
    <n v="12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8050"/>
    <s v="BF1546"/>
    <d v="2024-07-26T00:00:00"/>
    <d v="2024-07-26T00:00:00"/>
    <s v="Clothing"/>
    <s v="Male"/>
    <n v="26"/>
    <s v="Cleveland"/>
    <s v="No"/>
    <n v="118"/>
    <n v="118"/>
    <n v="1"/>
    <n v="118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2842"/>
    <s v="BF1551"/>
    <d v="2024-09-23T00:00:00"/>
    <d v="2024-09-23T00:00:00"/>
    <s v="Ornaments"/>
    <s v="Male"/>
    <n v="27"/>
    <s v="Glasgow"/>
    <s v="Yes"/>
    <n v="15"/>
    <n v="55"/>
    <n v="1"/>
    <n v="5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0227"/>
    <s v="BF1551"/>
    <d v="2024-04-03T00:00:00"/>
    <d v="2024-04-03T00:00:00"/>
    <s v="Ornaments"/>
    <s v="Female"/>
    <n v="27"/>
    <s v="Cleveland"/>
    <s v="No"/>
    <n v="15"/>
    <n v="15"/>
    <n v="4"/>
    <n v="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4841"/>
    <s v="BF1545"/>
    <d v="2024-08-13T00:00:00"/>
    <d v="2024-08-13T00:00:00"/>
    <s v="Other"/>
    <s v="Female"/>
    <n v="27"/>
    <s v="Pittsburgh"/>
    <s v="No"/>
    <n v="10"/>
    <n v="10"/>
    <n v="1"/>
    <n v="1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1523"/>
    <s v="BF1545"/>
    <d v="2024-06-10T00:00:00"/>
    <d v="2024-06-10T00:00:00"/>
    <s v="Other"/>
    <s v="Female"/>
    <n v="28"/>
    <s v="New Jersey"/>
    <s v="No"/>
    <n v="10"/>
    <n v="10"/>
    <n v="1"/>
    <n v="1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5197"/>
    <s v="BF1552"/>
    <d v="2024-07-04T00:00:00"/>
    <d v="2024-07-04T00:00:00"/>
    <s v="Ornaments"/>
    <s v="Male"/>
    <n v="24"/>
    <s v="Portland"/>
    <s v="No"/>
    <n v="45"/>
    <n v="45"/>
    <n v="2"/>
    <n v="9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1362"/>
    <s v="BF1548"/>
    <d v="2024-07-29T00:00:00"/>
    <d v="2024-07-29T00:00:00"/>
    <s v="Clothing"/>
    <s v="Male"/>
    <n v="28"/>
    <s v="Toronto"/>
    <s v="Yes"/>
    <n v="65"/>
    <n v="90"/>
    <n v="2"/>
    <n v="18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3489"/>
    <s v="BF1551"/>
    <d v="2024-09-11T00:00:00"/>
    <d v="2024-09-11T00:00:00"/>
    <s v="Ornaments"/>
    <s v="Male"/>
    <n v="27"/>
    <s v="Toronto"/>
    <s v="Yes"/>
    <n v="15"/>
    <n v="40"/>
    <n v="2"/>
    <n v="8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8248"/>
    <s v="BF1548"/>
    <d v="2024-04-01T00:00:00"/>
    <d v="2024-04-01T00:00:00"/>
    <s v="Clothing"/>
    <s v="Female"/>
    <n v="34"/>
    <s v="Portland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2773"/>
    <s v="BF1551"/>
    <d v="2024-09-13T00:00:00"/>
    <d v="2024-09-13T00:00:00"/>
    <s v="Ornaments"/>
    <s v="Male"/>
    <n v="18"/>
    <s v="Memphis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7258"/>
    <s v="BF1551"/>
    <d v="2024-07-06T00:00:00"/>
    <d v="2024-07-06T00:00:00"/>
    <s v="Ornaments"/>
    <s v="Male"/>
    <n v="18"/>
    <s v="Portland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0955"/>
    <s v="BF1551"/>
    <d v="2024-05-15T00:00:00"/>
    <d v="2024-05-15T00:00:00"/>
    <s v="Ornaments"/>
    <s v="Male"/>
    <n v="30"/>
    <s v="Austin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9704"/>
    <s v="BF1551"/>
    <d v="2023-12-13T00:00:00"/>
    <d v="2023-12-13T00:00:00"/>
    <s v="Ornaments"/>
    <s v="Male"/>
    <n v="35"/>
    <s v="New Jersey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1364"/>
    <s v="BF1545"/>
    <d v="2024-05-17T00:00:00"/>
    <d v="2024-05-17T00:00:00"/>
    <s v="Other"/>
    <s v="Male"/>
    <n v="25"/>
    <s v="Miami"/>
    <s v="No"/>
    <n v="10"/>
    <n v="10"/>
    <n v="4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4204"/>
    <s v="BF1550"/>
    <d v="2024-10-27T00:00:00"/>
    <d v="2024-10-27T00:00:00"/>
    <s v="Clothing"/>
    <s v="Male"/>
    <n v="35"/>
    <s v="Detroit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7194"/>
    <s v="BF1548"/>
    <d v="2023-12-03T00:00:00"/>
    <d v="2023-12-03T00:00:00"/>
    <s v="Clothing"/>
    <s v="Female"/>
    <n v="35"/>
    <s v="Miami"/>
    <s v="No"/>
    <n v="65"/>
    <n v="65"/>
    <n v="3"/>
    <n v="19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9749"/>
    <s v="BF1548"/>
    <d v="2023-12-24T00:00:00"/>
    <d v="2023-12-24T00:00:00"/>
    <s v="Clothing"/>
    <s v="Male"/>
    <n v="19"/>
    <s v="San Antonio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0594"/>
    <s v="BF1548"/>
    <d v="2024-03-04T00:00:00"/>
    <d v="2024-03-04T00:00:00"/>
    <s v="Clothing"/>
    <s v="Male"/>
    <n v="20"/>
    <s v="Austin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5015"/>
    <s v="BF1550"/>
    <d v="2023-12-17T00:00:00"/>
    <d v="2023-12-17T00:00:00"/>
    <s v="Clothing"/>
    <s v="Male"/>
    <n v="18"/>
    <s v="Cardiff"/>
    <s v="Yes"/>
    <n v="97"/>
    <n v="137"/>
    <n v="1"/>
    <n v="13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7451"/>
    <s v="BF1550"/>
    <d v="2024-05-15T00:00:00"/>
    <d v="2024-05-15T00:00:00"/>
    <s v="Clothing"/>
    <s v="Male"/>
    <n v="28"/>
    <s v="Portland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1621"/>
    <s v="BF1545"/>
    <d v="2023-11-13T00:00:00"/>
    <d v="2023-11-13T00:00:00"/>
    <s v="Other"/>
    <s v="Male"/>
    <n v="30"/>
    <s v="San Antonio"/>
    <s v="No"/>
    <n v="10"/>
    <n v="10"/>
    <n v="2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7187"/>
    <s v="BF1545"/>
    <d v="2024-02-10T00:00:00"/>
    <d v="2024-02-10T00:00:00"/>
    <s v="Other"/>
    <s v="Male"/>
    <n v="20"/>
    <s v="Las Vegas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9292"/>
    <s v="BF1551"/>
    <d v="2024-03-04T00:00:00"/>
    <d v="2024-03-04T00:00:00"/>
    <s v="Ornaments"/>
    <s v="Male"/>
    <n v="26"/>
    <s v="Portland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1538"/>
    <s v="BF1545"/>
    <d v="2024-07-31T00:00:00"/>
    <d v="2024-07-31T00:00:00"/>
    <s v="Other"/>
    <s v="Male"/>
    <n v="19"/>
    <s v="San Francisco"/>
    <s v="No"/>
    <n v="10"/>
    <n v="10"/>
    <n v="4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3704"/>
    <s v="BF1543"/>
    <d v="2023-12-14T00:00:00"/>
    <d v="2023-12-14T00:00:00"/>
    <s v="Clothing"/>
    <s v="Female"/>
    <n v="30"/>
    <s v="Cardiff"/>
    <s v="Yes"/>
    <n v="100"/>
    <n v="140"/>
    <n v="1"/>
    <n v="1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9431"/>
    <s v="BF1548"/>
    <d v="2024-03-23T00:00:00"/>
    <d v="2024-03-23T00:00:00"/>
    <s v="Clothing"/>
    <s v="Male"/>
    <n v="20"/>
    <s v="San Francisc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1183"/>
    <s v="BF1545"/>
    <d v="2024-02-21T00:00:00"/>
    <d v="2024-02-21T00:00:00"/>
    <s v="Other"/>
    <s v="Male"/>
    <n v="27"/>
    <s v="Sydney"/>
    <s v="Yes"/>
    <n v="10"/>
    <n v="110"/>
    <n v="1"/>
    <n v="1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0948"/>
    <s v="BF1553"/>
    <d v="2024-08-28T00:00:00"/>
    <d v="2024-08-28T00:00:00"/>
    <s v="Ornaments"/>
    <s v="Male"/>
    <n v="30"/>
    <s v="Dublin"/>
    <s v="Yes"/>
    <n v="50"/>
    <n v="90"/>
    <n v="2"/>
    <n v="18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2863"/>
    <s v="BF1554"/>
    <d v="2024-03-01T00:00:00"/>
    <d v="2024-03-01T00:00:00"/>
    <s v="Ornaments"/>
    <s v="Male"/>
    <n v="27"/>
    <s v="Manchester"/>
    <s v="Yes"/>
    <n v="20"/>
    <n v="60"/>
    <n v="2"/>
    <n v="12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6761"/>
    <s v="BF1549"/>
    <d v="2024-03-14T00:00:00"/>
    <d v="2024-03-14T00:00:00"/>
    <s v="Clothing"/>
    <s v="Male"/>
    <n v="27"/>
    <s v="Memphis"/>
    <s v="No"/>
    <n v="130"/>
    <n v="130"/>
    <n v="3"/>
    <n v="3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8970"/>
    <s v="BF1548"/>
    <d v="2024-04-27T00:00:00"/>
    <d v="2024-04-27T00:00:00"/>
    <s v="Clothing"/>
    <s v="Male"/>
    <n v="22"/>
    <s v="Pittsburgh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9398"/>
    <s v="BF1547"/>
    <d v="2023-12-20T00:00:00"/>
    <d v="2023-12-20T00:00:00"/>
    <s v="Ornaments"/>
    <s v="Female"/>
    <n v="35"/>
    <s v="Detroit"/>
    <s v="No"/>
    <n v="32"/>
    <n v="32"/>
    <n v="1"/>
    <n v="3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8720"/>
    <s v="BF1544"/>
    <d v="2024-03-21T00:00:00"/>
    <d v="2024-03-21T00:00:00"/>
    <s v="Other"/>
    <s v="Male"/>
    <n v="20"/>
    <s v="Manchester"/>
    <s v="Yes"/>
    <n v="9"/>
    <n v="49"/>
    <n v="1"/>
    <n v="4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0429"/>
    <s v="BF1545"/>
    <d v="2024-11-02T00:00:00"/>
    <d v="2024-11-02T00:00:00"/>
    <s v="Other"/>
    <s v="Male"/>
    <n v="34"/>
    <s v="New Jersey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53774"/>
    <s v="BF1545"/>
    <d v="2024-03-31T00:00:00"/>
    <d v="2024-03-31T00:00:00"/>
    <s v="Other"/>
    <s v="Female"/>
    <n v="18"/>
    <s v="Las Vegas"/>
    <s v="No"/>
    <n v="10"/>
    <n v="10"/>
    <n v="2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0047"/>
    <s v="BF1553"/>
    <d v="2023-12-02T00:00:00"/>
    <d v="2023-12-02T00:00:00"/>
    <s v="Ornaments"/>
    <s v="Male"/>
    <n v="34"/>
    <s v="New York"/>
    <s v="No"/>
    <n v="5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8273"/>
    <s v="BF1550"/>
    <d v="2023-12-26T00:00:00"/>
    <d v="2023-12-26T00:00:00"/>
    <s v="Clothing"/>
    <s v="Male"/>
    <n v="32"/>
    <s v="New Jersey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1305"/>
    <s v="BF1548"/>
    <d v="2024-04-16T00:00:00"/>
    <d v="2024-04-16T00:00:00"/>
    <s v="Clothing"/>
    <s v="Female"/>
    <n v="30"/>
    <s v="Liverpool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7399"/>
    <s v="BF1543"/>
    <d v="2024-05-29T00:00:00"/>
    <d v="2024-05-29T00:00:00"/>
    <s v="Clothing"/>
    <s v="Male"/>
    <n v="34"/>
    <s v="Liverpool"/>
    <s v="Yes"/>
    <n v="100"/>
    <n v="140"/>
    <n v="3"/>
    <n v="4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6145"/>
    <s v="BF1550"/>
    <d v="2023-12-25T00:00:00"/>
    <d v="2023-12-25T00:00:00"/>
    <s v="Clothing"/>
    <s v="Male"/>
    <n v="23"/>
    <s v="New Jersey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6393"/>
    <s v="BF1548"/>
    <d v="2024-09-13T00:00:00"/>
    <d v="2024-09-13T00:00:00"/>
    <s v="Clothing"/>
    <s v="Female"/>
    <n v="20"/>
    <s v="San Francisco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4726"/>
    <s v="BF1555"/>
    <d v="2024-01-02T00:00:00"/>
    <d v="2024-01-02T00:00:00"/>
    <s v="Other"/>
    <s v="Male"/>
    <n v="27"/>
    <s v="Pittsburgh"/>
    <s v="No"/>
    <n v="23"/>
    <n v="23"/>
    <n v="4"/>
    <n v="9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3807"/>
    <s v="BF1548"/>
    <d v="2024-01-27T00:00:00"/>
    <d v="2024-01-27T00:00:00"/>
    <s v="Clothing"/>
    <s v="Male"/>
    <n v="33"/>
    <s v="Miami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7188"/>
    <s v="BF1548"/>
    <d v="2024-05-15T00:00:00"/>
    <d v="2024-05-15T00:00:00"/>
    <s v="Clothing"/>
    <s v="Male"/>
    <n v="35"/>
    <s v="New Jersey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2632"/>
    <s v="BF1545"/>
    <d v="2024-05-26T00:00:00"/>
    <d v="2024-05-26T00:00:00"/>
    <s v="Other"/>
    <s v="Female"/>
    <n v="21"/>
    <s v="Detroit"/>
    <s v="No"/>
    <n v="10"/>
    <n v="10"/>
    <n v="1"/>
    <n v="1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6182"/>
    <s v="BF1543"/>
    <d v="2024-07-25T00:00:00"/>
    <d v="2024-07-25T00:00:00"/>
    <s v="Clothing"/>
    <s v="Male"/>
    <n v="19"/>
    <s v="Pittsburgh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4340"/>
    <s v="BF1551"/>
    <d v="2024-05-09T00:00:00"/>
    <d v="2024-05-09T00:00:00"/>
    <s v="Ornaments"/>
    <s v="Male"/>
    <n v="31"/>
    <s v="Miami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6761"/>
    <s v="BF1550"/>
    <d v="2024-02-24T00:00:00"/>
    <d v="2024-02-24T00:00:00"/>
    <s v="Clothing"/>
    <s v="Male"/>
    <n v="23"/>
    <s v="New York"/>
    <s v="No"/>
    <n v="97"/>
    <n v="97"/>
    <n v="2"/>
    <n v="19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9817"/>
    <s v="BF1547"/>
    <d v="2024-06-10T00:00:00"/>
    <d v="2024-06-10T00:00:00"/>
    <s v="Ornaments"/>
    <s v="Female"/>
    <n v="25"/>
    <s v="Sacramento"/>
    <s v="No"/>
    <n v="32"/>
    <n v="32"/>
    <n v="3"/>
    <n v="96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4696"/>
    <s v="BF1550"/>
    <d v="2024-04-10T00:00:00"/>
    <d v="2024-04-10T00:00:00"/>
    <s v="Clothing"/>
    <s v="Male"/>
    <n v="31"/>
    <s v="London"/>
    <s v="Yes"/>
    <n v="97"/>
    <n v="137"/>
    <n v="3"/>
    <n v="411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6176"/>
    <s v="BF1543"/>
    <d v="2024-09-23T00:00:00"/>
    <d v="2024-09-23T00:00:00"/>
    <s v="Clothing"/>
    <s v="Male"/>
    <n v="24"/>
    <s v="Portland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7641"/>
    <s v="BF1550"/>
    <d v="2024-09-06T00:00:00"/>
    <d v="2024-09-06T00:00:00"/>
    <s v="Clothing"/>
    <s v="Female"/>
    <n v="29"/>
    <s v="Miami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0123"/>
    <s v="BF1548"/>
    <d v="2024-04-10T00:00:00"/>
    <d v="2024-04-10T00:00:00"/>
    <s v="Clothing"/>
    <s v="Male"/>
    <n v="31"/>
    <s v="San Antoni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6699"/>
    <s v="BF1547"/>
    <d v="2024-04-25T00:00:00"/>
    <d v="2024-04-25T00:00:00"/>
    <s v="Ornaments"/>
    <s v="Female"/>
    <n v="29"/>
    <s v="Paris"/>
    <s v="Yes"/>
    <n v="32"/>
    <n v="82"/>
    <n v="1"/>
    <n v="8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5900"/>
    <s v="BF1548"/>
    <d v="2024-02-02T00:00:00"/>
    <d v="2024-02-02T00:00:00"/>
    <s v="Clothing"/>
    <s v="Male"/>
    <n v="26"/>
    <s v="London"/>
    <s v="Yes"/>
    <n v="65"/>
    <n v="105"/>
    <n v="2"/>
    <n v="2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0479"/>
    <s v="BF1551"/>
    <d v="2024-08-07T00:00:00"/>
    <d v="2024-08-07T00:00:00"/>
    <s v="Ornaments"/>
    <s v="Female"/>
    <n v="29"/>
    <s v="Sacramento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3769"/>
    <s v="BF1545"/>
    <d v="2024-04-29T00:00:00"/>
    <d v="2024-04-29T00:00:00"/>
    <s v="Other"/>
    <s v="Male"/>
    <n v="29"/>
    <s v="Cleveland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3296"/>
    <s v="BF1548"/>
    <d v="2024-04-28T00:00:00"/>
    <d v="2024-04-28T00:00:00"/>
    <s v="Clothing"/>
    <s v="Male"/>
    <n v="20"/>
    <s v="Liverpool"/>
    <s v="Yes"/>
    <n v="65"/>
    <n v="105"/>
    <n v="4"/>
    <n v="4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0382"/>
    <s v="BF1549"/>
    <d v="2024-02-27T00:00:00"/>
    <d v="2024-02-27T00:00:00"/>
    <s v="Clothing"/>
    <s v="Male"/>
    <n v="25"/>
    <s v="New York"/>
    <s v="No"/>
    <n v="130"/>
    <n v="130"/>
    <n v="2"/>
    <n v="2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6203"/>
    <s v="BF1544"/>
    <d v="2024-06-09T00:00:00"/>
    <d v="2024-06-09T00:00:00"/>
    <s v="Other"/>
    <s v="Male"/>
    <n v="26"/>
    <s v="Miami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6172"/>
    <s v="BF1553"/>
    <d v="2023-12-17T00:00:00"/>
    <d v="2023-12-17T00:00:00"/>
    <s v="Ornaments"/>
    <s v="Male"/>
    <n v="19"/>
    <s v="Manchester"/>
    <s v="Yes"/>
    <n v="50"/>
    <n v="90"/>
    <n v="1"/>
    <n v="9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3050"/>
    <s v="BF1548"/>
    <d v="2024-07-07T00:00:00"/>
    <d v="2024-07-07T00:00:00"/>
    <s v="Clothing"/>
    <s v="Male"/>
    <n v="33"/>
    <s v="New Jersey"/>
    <s v="No"/>
    <n v="65"/>
    <n v="65"/>
    <n v="2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7328"/>
    <s v="BF1544"/>
    <d v="2024-09-03T00:00:00"/>
    <d v="2024-09-03T00:00:00"/>
    <s v="Other"/>
    <s v="Female"/>
    <n v="18"/>
    <s v="Portland"/>
    <s v="No"/>
    <n v="9"/>
    <n v="9"/>
    <n v="2"/>
    <n v="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3788"/>
    <s v="BF1552"/>
    <d v="2024-05-22T00:00:00"/>
    <d v="2024-05-22T00:00:00"/>
    <s v="Ornaments"/>
    <s v="Male"/>
    <n v="34"/>
    <s v="Manchester"/>
    <s v="Yes"/>
    <n v="45"/>
    <n v="85"/>
    <n v="1"/>
    <n v="8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4932"/>
    <s v="BF1545"/>
    <d v="2024-03-27T00:00:00"/>
    <d v="2024-03-27T00:00:00"/>
    <s v="Other"/>
    <s v="Male"/>
    <n v="28"/>
    <s v="Las Vegas"/>
    <s v="No"/>
    <n v="10"/>
    <n v="10"/>
    <n v="5"/>
    <n v="5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9330"/>
    <s v="BF1548"/>
    <d v="2023-11-13T00:00:00"/>
    <d v="2023-11-13T00:00:00"/>
    <s v="Clothing"/>
    <s v="Female"/>
    <n v="22"/>
    <s v="New Delhi"/>
    <s v="Yes"/>
    <n v="65"/>
    <n v="135"/>
    <n v="2"/>
    <n v="27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9632"/>
    <s v="BF1550"/>
    <d v="2024-06-01T00:00:00"/>
    <d v="2024-06-01T00:00:00"/>
    <s v="Clothing"/>
    <s v="Female"/>
    <n v="18"/>
    <s v="Dublin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0451"/>
    <s v="BF1554"/>
    <d v="2024-03-13T00:00:00"/>
    <d v="2024-03-13T00:00:00"/>
    <s v="Ornaments"/>
    <s v="Female"/>
    <n v="29"/>
    <s v="Mumbai"/>
    <s v="Yes"/>
    <n v="20"/>
    <n v="90"/>
    <n v="1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4062"/>
    <s v="BF1551"/>
    <d v="2023-11-28T00:00:00"/>
    <d v="2023-11-28T00:00:00"/>
    <s v="Ornaments"/>
    <s v="Male"/>
    <n v="23"/>
    <s v="San Antonio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8215"/>
    <s v="BF1551"/>
    <d v="2024-10-09T00:00:00"/>
    <d v="2024-10-09T00:00:00"/>
    <s v="Ornaments"/>
    <s v="Female"/>
    <n v="27"/>
    <s v="Dublin"/>
    <s v="Yes"/>
    <n v="15"/>
    <n v="55"/>
    <n v="1"/>
    <n v="5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8788"/>
    <s v="BF1551"/>
    <d v="2024-10-24T00:00:00"/>
    <d v="2024-10-24T00:00:00"/>
    <s v="Ornaments"/>
    <s v="Male"/>
    <n v="20"/>
    <s v="Mumbai"/>
    <s v="Yes"/>
    <n v="15"/>
    <n v="85"/>
    <n v="1"/>
    <n v="8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5532"/>
    <s v="BF1553"/>
    <d v="2024-09-02T00:00:00"/>
    <d v="2024-09-02T00:00:00"/>
    <s v="Ornaments"/>
    <s v="Female"/>
    <n v="35"/>
    <s v="Glasgow"/>
    <s v="Yes"/>
    <n v="50"/>
    <n v="90"/>
    <n v="3"/>
    <n v="27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8815"/>
    <s v="BF1550"/>
    <d v="2024-03-30T00:00:00"/>
    <d v="2024-03-30T00:00:00"/>
    <s v="Clothing"/>
    <s v="Male"/>
    <n v="25"/>
    <s v="Mumbai"/>
    <s v="Yes"/>
    <n v="97"/>
    <n v="167"/>
    <n v="3"/>
    <n v="501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4770"/>
    <s v="BF1548"/>
    <d v="2024-04-11T00:00:00"/>
    <d v="2024-04-11T00:00:00"/>
    <s v="Clothing"/>
    <s v="Female"/>
    <n v="28"/>
    <s v="San Antonio"/>
    <s v="No"/>
    <n v="65"/>
    <n v="65"/>
    <n v="2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5756"/>
    <s v="BF1548"/>
    <d v="2023-11-09T00:00:00"/>
    <d v="2023-11-09T00:00:00"/>
    <s v="Clothing"/>
    <s v="Female"/>
    <n v="25"/>
    <s v="San Antonio"/>
    <s v="No"/>
    <n v="65"/>
    <n v="65"/>
    <n v="3"/>
    <n v="19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7612"/>
    <s v="BF1543"/>
    <d v="2024-02-20T00:00:00"/>
    <d v="2024-02-20T00:00:00"/>
    <s v="Clothing"/>
    <s v="Male"/>
    <n v="31"/>
    <s v="Miami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7533"/>
    <s v="BF1545"/>
    <d v="2024-07-29T00:00:00"/>
    <d v="2024-07-29T00:00:00"/>
    <s v="Other"/>
    <s v="Male"/>
    <n v="21"/>
    <s v="New York"/>
    <s v="No"/>
    <n v="10"/>
    <n v="10"/>
    <n v="3"/>
    <n v="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8801"/>
    <s v="BF1548"/>
    <d v="2024-06-21T00:00:00"/>
    <d v="2024-06-21T00:00:00"/>
    <s v="Clothing"/>
    <s v="Male"/>
    <n v="35"/>
    <s v="Detroit"/>
    <s v="No"/>
    <n v="65"/>
    <n v="65"/>
    <n v="4"/>
    <n v="2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3868"/>
    <s v="BF1550"/>
    <d v="2024-10-17T00:00:00"/>
    <d v="2024-10-17T00:00:00"/>
    <s v="Clothing"/>
    <s v="Male"/>
    <n v="18"/>
    <s v="Austin"/>
    <s v="No"/>
    <n v="97"/>
    <n v="97"/>
    <n v="3"/>
    <n v="291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4405"/>
    <s v="BF1550"/>
    <d v="2024-03-29T00:00:00"/>
    <d v="2024-03-29T00:00:00"/>
    <s v="Clothing"/>
    <s v="Male"/>
    <n v="30"/>
    <s v="Memphis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8576"/>
    <s v="BF1548"/>
    <d v="2024-05-28T00:00:00"/>
    <d v="2024-05-28T00:00:00"/>
    <s v="Clothing"/>
    <s v="Male"/>
    <n v="27"/>
    <s v="Memphis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3466"/>
    <s v="BF1554"/>
    <d v="2023-12-04T00:00:00"/>
    <d v="2023-12-04T00:00:00"/>
    <s v="Ornaments"/>
    <s v="Female"/>
    <n v="28"/>
    <s v="Portland"/>
    <s v="No"/>
    <n v="20"/>
    <n v="20"/>
    <n v="1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8804"/>
    <s v="BF1551"/>
    <d v="2024-07-15T00:00:00"/>
    <d v="2024-07-15T00:00:00"/>
    <s v="Ornaments"/>
    <s v="Male"/>
    <n v="28"/>
    <s v="Dublin"/>
    <s v="Yes"/>
    <n v="15"/>
    <n v="55"/>
    <n v="1"/>
    <n v="5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9035"/>
    <s v="BF1548"/>
    <d v="2024-03-11T00:00:00"/>
    <d v="2024-03-11T00:00:00"/>
    <s v="Clothing"/>
    <s v="Female"/>
    <n v="23"/>
    <s v="Pittsburgh"/>
    <s v="No"/>
    <n v="65"/>
    <n v="65"/>
    <n v="3"/>
    <n v="19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1502"/>
    <s v="BF1548"/>
    <d v="2024-02-22T00:00:00"/>
    <d v="2024-02-22T00:00:00"/>
    <s v="Clothing"/>
    <s v="Male"/>
    <n v="23"/>
    <s v="San Francisc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8228"/>
    <s v="BF1546"/>
    <d v="2024-02-22T00:00:00"/>
    <d v="2024-02-22T00:00:00"/>
    <s v="Clothing"/>
    <s v="Male"/>
    <n v="27"/>
    <s v="San Francisco"/>
    <s v="No"/>
    <n v="118"/>
    <n v="118"/>
    <n v="2"/>
    <n v="23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8499"/>
    <s v="BF1549"/>
    <d v="2024-05-14T00:00:00"/>
    <d v="2024-05-14T00:00:00"/>
    <s v="Clothing"/>
    <s v="Male"/>
    <n v="24"/>
    <s v="San Antonio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3047"/>
    <s v="BF1548"/>
    <d v="2024-10-14T00:00:00"/>
    <d v="2024-10-14T00:00:00"/>
    <s v="Clothing"/>
    <s v="Female"/>
    <n v="32"/>
    <s v="Portland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7269"/>
    <s v="BF1544"/>
    <d v="2024-11-04T00:00:00"/>
    <d v="2024-11-04T00:00:00"/>
    <s v="Other"/>
    <s v="Male"/>
    <n v="32"/>
    <s v="Sacramento"/>
    <s v="No"/>
    <n v="9"/>
    <n v="9"/>
    <n v="3"/>
    <n v="2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37194"/>
    <s v="BF1543"/>
    <d v="2024-07-17T00:00:00"/>
    <d v="2024-07-17T00:00:00"/>
    <s v="Clothing"/>
    <s v="Male"/>
    <n v="34"/>
    <s v="Sacramento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1146"/>
    <s v="BF1544"/>
    <d v="2024-06-17T00:00:00"/>
    <d v="2024-06-17T00:00:00"/>
    <s v="Other"/>
    <s v="Female"/>
    <n v="29"/>
    <s v="Dublin"/>
    <s v="Yes"/>
    <n v="9"/>
    <n v="49"/>
    <n v="4"/>
    <n v="196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4029"/>
    <s v="BF1545"/>
    <d v="2024-04-27T00:00:00"/>
    <d v="2024-04-27T00:00:00"/>
    <s v="Other"/>
    <s v="Male"/>
    <n v="25"/>
    <s v="San Francisco"/>
    <s v="No"/>
    <n v="10"/>
    <n v="10"/>
    <n v="4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1126"/>
    <s v="BF1543"/>
    <d v="2024-06-14T00:00:00"/>
    <d v="2024-06-14T00:00:00"/>
    <s v="Clothing"/>
    <s v="Female"/>
    <n v="27"/>
    <s v="New York"/>
    <s v="No"/>
    <n v="100"/>
    <n v="100"/>
    <n v="1"/>
    <n v="1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8750"/>
    <s v="BF1551"/>
    <d v="2024-08-13T00:00:00"/>
    <d v="2024-08-13T00:00:00"/>
    <s v="Ornaments"/>
    <s v="Male"/>
    <n v="34"/>
    <s v="Sacramento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7085"/>
    <s v="BF1549"/>
    <d v="2024-06-04T00:00:00"/>
    <d v="2024-06-04T00:00:00"/>
    <s v="Clothing"/>
    <s v="Male"/>
    <n v="18"/>
    <s v="Cardiff"/>
    <s v="Yes"/>
    <n v="130"/>
    <n v="170"/>
    <n v="1"/>
    <n v="17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7965"/>
    <s v="BF1543"/>
    <d v="2024-07-16T00:00:00"/>
    <d v="2024-07-16T00:00:00"/>
    <s v="Clothing"/>
    <s v="Female"/>
    <n v="29"/>
    <s v="Toronto"/>
    <s v="Yes"/>
    <n v="100"/>
    <n v="125"/>
    <n v="2"/>
    <n v="25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8229"/>
    <s v="BF1546"/>
    <d v="2024-01-19T00:00:00"/>
    <d v="2024-01-19T00:00:00"/>
    <s v="Clothing"/>
    <s v="Male"/>
    <n v="35"/>
    <s v="Portland"/>
    <s v="No"/>
    <n v="118"/>
    <n v="118"/>
    <n v="2"/>
    <n v="23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5749"/>
    <s v="BF1548"/>
    <d v="2024-07-12T00:00:00"/>
    <d v="2024-07-12T00:00:00"/>
    <s v="Clothing"/>
    <s v="Male"/>
    <n v="32"/>
    <s v="New York"/>
    <s v="No"/>
    <n v="65"/>
    <n v="65"/>
    <n v="4"/>
    <n v="2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8301"/>
    <s v="BF1546"/>
    <d v="2024-01-14T00:00:00"/>
    <d v="2024-01-14T00:00:00"/>
    <s v="Clothing"/>
    <s v="Female"/>
    <n v="21"/>
    <s v="Manchester"/>
    <s v="Yes"/>
    <n v="118"/>
    <n v="158"/>
    <n v="2"/>
    <n v="31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0655"/>
    <s v="BF1554"/>
    <d v="2024-04-24T00:00:00"/>
    <d v="2024-04-24T00:00:00"/>
    <s v="Ornaments"/>
    <s v="Male"/>
    <n v="31"/>
    <s v="Montreal"/>
    <s v="Yes"/>
    <n v="20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1111"/>
    <s v="BF1551"/>
    <d v="2023-11-20T00:00:00"/>
    <d v="2023-11-20T00:00:00"/>
    <s v="Ornaments"/>
    <s v="Male"/>
    <n v="26"/>
    <s v="Sacramento"/>
    <s v="No"/>
    <n v="15"/>
    <n v="15"/>
    <n v="5"/>
    <n v="7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6085"/>
    <s v="BF1548"/>
    <d v="2024-09-14T00:00:00"/>
    <d v="2024-09-14T00:00:00"/>
    <s v="Clothing"/>
    <s v="Male"/>
    <n v="26"/>
    <s v="Liverpool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7271"/>
    <s v="BF1551"/>
    <d v="2023-11-13T00:00:00"/>
    <d v="2023-11-13T00:00:00"/>
    <s v="Ornaments"/>
    <s v="Male"/>
    <n v="31"/>
    <s v="San Francisco"/>
    <s v="No"/>
    <n v="15"/>
    <n v="15"/>
    <n v="2"/>
    <n v="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9785"/>
    <s v="BF1548"/>
    <d v="2024-01-31T00:00:00"/>
    <d v="2024-01-31T00:00:00"/>
    <s v="Clothing"/>
    <s v="Male"/>
    <n v="21"/>
    <s v="San Francisc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2522"/>
    <s v="BF1547"/>
    <d v="2024-04-29T00:00:00"/>
    <d v="2024-04-29T00:00:00"/>
    <s v="Ornaments"/>
    <s v="Male"/>
    <n v="19"/>
    <s v="Las Vegas"/>
    <s v="No"/>
    <n v="32"/>
    <n v="32"/>
    <n v="3"/>
    <n v="96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2382"/>
    <s v="BF1550"/>
    <d v="2024-05-04T00:00:00"/>
    <d v="2024-05-04T00:00:00"/>
    <s v="Clothing"/>
    <s v="Male"/>
    <n v="24"/>
    <s v="Detroit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4619"/>
    <s v="BF1545"/>
    <d v="2024-09-29T00:00:00"/>
    <d v="2024-09-29T00:00:00"/>
    <s v="Other"/>
    <s v="Male"/>
    <n v="30"/>
    <s v="New York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6841"/>
    <s v="BF1550"/>
    <d v="2024-09-02T00:00:00"/>
    <d v="2024-09-02T00:00:00"/>
    <s v="Clothing"/>
    <s v="Female"/>
    <n v="30"/>
    <s v="San Antonio"/>
    <s v="No"/>
    <n v="97"/>
    <n v="97"/>
    <n v="3"/>
    <n v="291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4211"/>
    <s v="BF1552"/>
    <d v="2024-05-25T00:00:00"/>
    <d v="2024-05-25T00:00:00"/>
    <s v="Ornaments"/>
    <s v="Male"/>
    <n v="34"/>
    <s v="New Jersey"/>
    <s v="No"/>
    <n v="45"/>
    <n v="45"/>
    <n v="1"/>
    <n v="4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6026"/>
    <s v="BF1550"/>
    <d v="2024-07-30T00:00:00"/>
    <d v="2024-07-30T00:00:00"/>
    <s v="Clothing"/>
    <s v="Male"/>
    <n v="20"/>
    <s v="Manchester"/>
    <s v="Yes"/>
    <n v="97"/>
    <n v="137"/>
    <n v="1"/>
    <n v="13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5030"/>
    <s v="BF1550"/>
    <d v="2024-03-24T00:00:00"/>
    <d v="2024-03-24T00:00:00"/>
    <s v="Clothing"/>
    <s v="Male"/>
    <n v="26"/>
    <s v="Pittsburgh"/>
    <s v="No"/>
    <n v="97"/>
    <n v="97"/>
    <n v="2"/>
    <n v="194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8062"/>
    <s v="BF1544"/>
    <d v="2024-08-03T00:00:00"/>
    <d v="2024-08-03T00:00:00"/>
    <s v="Other"/>
    <s v="Male"/>
    <n v="29"/>
    <s v="Portland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1035"/>
    <s v="BF1551"/>
    <d v="2024-04-18T00:00:00"/>
    <d v="2024-04-18T00:00:00"/>
    <s v="Ornaments"/>
    <s v="Male"/>
    <n v="19"/>
    <s v="New York"/>
    <s v="No"/>
    <n v="15"/>
    <n v="15"/>
    <n v="4"/>
    <n v="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2577"/>
    <s v="BF1550"/>
    <d v="2023-12-01T00:00:00"/>
    <d v="2023-12-01T00:00:00"/>
    <s v="Clothing"/>
    <s v="Male"/>
    <n v="25"/>
    <s v="New Jersey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7865"/>
    <s v="BF1544"/>
    <d v="2024-02-11T00:00:00"/>
    <d v="2024-02-11T00:00:00"/>
    <s v="Other"/>
    <s v="Male"/>
    <n v="29"/>
    <s v="Pittsburgh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7946"/>
    <s v="BF1544"/>
    <d v="2024-09-27T00:00:00"/>
    <d v="2024-09-27T00:00:00"/>
    <s v="Other"/>
    <s v="Male"/>
    <n v="30"/>
    <s v="Liverpool"/>
    <s v="Yes"/>
    <n v="9"/>
    <n v="49"/>
    <n v="4"/>
    <n v="196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3812"/>
    <s v="BF1549"/>
    <d v="2024-07-30T00:00:00"/>
    <d v="2024-07-30T00:00:00"/>
    <s v="Clothing"/>
    <s v="Male"/>
    <n v="28"/>
    <s v="Sydney"/>
    <s v="Yes"/>
    <n v="130"/>
    <n v="230"/>
    <n v="3"/>
    <n v="6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2644"/>
    <s v="BF1550"/>
    <d v="2024-09-15T00:00:00"/>
    <d v="2024-09-15T00:00:00"/>
    <s v="Clothing"/>
    <s v="Male"/>
    <n v="18"/>
    <s v="Cleveland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5643"/>
    <s v="BF1550"/>
    <d v="2023-12-01T00:00:00"/>
    <d v="2023-12-01T00:00:00"/>
    <s v="Clothing"/>
    <s v="Male"/>
    <n v="18"/>
    <s v="New York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8042"/>
    <s v="BF1554"/>
    <d v="2024-08-09T00:00:00"/>
    <d v="2024-08-09T00:00:00"/>
    <s v="Ornaments"/>
    <s v="Female"/>
    <n v="25"/>
    <s v="Miami"/>
    <s v="No"/>
    <n v="20"/>
    <n v="20"/>
    <n v="2"/>
    <n v="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2130"/>
    <s v="BF1543"/>
    <d v="2024-08-28T00:00:00"/>
    <d v="2024-08-28T00:00:00"/>
    <s v="Clothing"/>
    <s v="Male"/>
    <n v="29"/>
    <s v="Las Vegas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2330"/>
    <s v="BF1548"/>
    <d v="2023-11-27T00:00:00"/>
    <d v="2023-11-27T00:00:00"/>
    <s v="Clothing"/>
    <s v="Male"/>
    <n v="20"/>
    <s v="Portland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2654"/>
    <s v="BF1551"/>
    <d v="2024-04-21T00:00:00"/>
    <d v="2024-04-21T00:00:00"/>
    <s v="Ornaments"/>
    <s v="Male"/>
    <n v="35"/>
    <s v="Sydney"/>
    <s v="Yes"/>
    <n v="15"/>
    <n v="115"/>
    <n v="1"/>
    <n v="1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4349"/>
    <s v="BF1547"/>
    <d v="2023-12-25T00:00:00"/>
    <d v="2023-12-25T00:00:00"/>
    <s v="Ornaments"/>
    <s v="Male"/>
    <n v="25"/>
    <s v="Miami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9525"/>
    <s v="BF1551"/>
    <d v="2024-08-08T00:00:00"/>
    <d v="2024-08-08T00:00:00"/>
    <s v="Ornaments"/>
    <s v="Male"/>
    <n v="33"/>
    <s v="Sacramento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5234"/>
    <s v="BF1543"/>
    <d v="2024-02-15T00:00:00"/>
    <d v="2024-02-15T00:00:00"/>
    <s v="Clothing"/>
    <s v="Male"/>
    <n v="35"/>
    <s v="Detroit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8761"/>
    <s v="BF1548"/>
    <d v="2023-11-26T00:00:00"/>
    <d v="2023-11-26T00:00:00"/>
    <s v="Clothing"/>
    <s v="Male"/>
    <n v="33"/>
    <s v="San Francisco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2756"/>
    <s v="BF1551"/>
    <d v="2023-11-14T00:00:00"/>
    <d v="2023-11-14T00:00:00"/>
    <s v="Ornaments"/>
    <s v="Male"/>
    <n v="32"/>
    <s v="Miami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0563"/>
    <s v="BF1548"/>
    <d v="2023-12-09T00:00:00"/>
    <d v="2023-12-09T00:00:00"/>
    <s v="Clothing"/>
    <s v="Female"/>
    <n v="29"/>
    <s v="Liverpool"/>
    <s v="Yes"/>
    <n v="65"/>
    <n v="105"/>
    <n v="3"/>
    <n v="3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0682"/>
    <s v="BF1548"/>
    <d v="2024-02-04T00:00:00"/>
    <d v="2024-02-04T00:00:00"/>
    <s v="Clothing"/>
    <s v="Male"/>
    <n v="31"/>
    <s v="Portland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3049"/>
    <s v="BF1545"/>
    <d v="2024-06-09T00:00:00"/>
    <d v="2024-06-09T00:00:00"/>
    <s v="Other"/>
    <s v="Male"/>
    <n v="27"/>
    <s v="Portland"/>
    <s v="No"/>
    <n v="10"/>
    <n v="10"/>
    <n v="2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8056"/>
    <s v="BF1544"/>
    <d v="2024-05-28T00:00:00"/>
    <d v="2024-05-28T00:00:00"/>
    <s v="Other"/>
    <s v="Male"/>
    <n v="33"/>
    <s v="Paris"/>
    <s v="Yes"/>
    <n v="9"/>
    <n v="59"/>
    <n v="1"/>
    <n v="5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5981"/>
    <s v="BF1551"/>
    <d v="2024-07-01T00:00:00"/>
    <d v="2024-07-01T00:00:00"/>
    <s v="Ornaments"/>
    <s v="Male"/>
    <n v="33"/>
    <s v="San Francisco"/>
    <s v="No"/>
    <n v="15"/>
    <n v="15"/>
    <n v="5"/>
    <n v="7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6251"/>
    <s v="BF1545"/>
    <d v="2024-03-15T00:00:00"/>
    <d v="2024-03-15T00:00:00"/>
    <s v="Other"/>
    <s v="Male"/>
    <n v="27"/>
    <s v="San Antonio"/>
    <s v="No"/>
    <n v="10"/>
    <n v="10"/>
    <n v="4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1739"/>
    <s v="BF1555"/>
    <d v="2024-04-11T00:00:00"/>
    <d v="2024-04-11T00:00:00"/>
    <s v="Other"/>
    <s v="Female"/>
    <n v="35"/>
    <s v="Sacramento"/>
    <s v="No"/>
    <n v="23"/>
    <n v="23"/>
    <n v="2"/>
    <n v="46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8971"/>
    <s v="BF1543"/>
    <d v="2024-10-20T00:00:00"/>
    <d v="2024-10-20T00:00:00"/>
    <s v="Clothing"/>
    <s v="Female"/>
    <n v="34"/>
    <s v="Cleveland"/>
    <s v="No"/>
    <n v="100"/>
    <n v="100"/>
    <n v="4"/>
    <n v="4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1855"/>
    <s v="BF1553"/>
    <d v="2024-05-23T00:00:00"/>
    <d v="2024-05-23T00:00:00"/>
    <s v="Ornaments"/>
    <s v="Male"/>
    <n v="26"/>
    <s v="Glasgow"/>
    <s v="Yes"/>
    <n v="50"/>
    <n v="90"/>
    <n v="1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8682"/>
    <s v="BF1543"/>
    <d v="2023-11-22T00:00:00"/>
    <d v="2023-11-22T00:00:00"/>
    <s v="Clothing"/>
    <s v="Male"/>
    <n v="24"/>
    <s v="Montreal"/>
    <s v="Yes"/>
    <n v="100"/>
    <n v="125"/>
    <n v="1"/>
    <n v="12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3322"/>
    <s v="BF1548"/>
    <d v="2024-03-06T00:00:00"/>
    <d v="2024-03-06T00:00:00"/>
    <s v="Clothing"/>
    <s v="Male"/>
    <n v="29"/>
    <s v="Detroit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5929"/>
    <s v="BF1550"/>
    <d v="2024-01-08T00:00:00"/>
    <d v="2024-01-08T00:00:00"/>
    <s v="Clothing"/>
    <s v="Female"/>
    <n v="23"/>
    <s v="Cleveland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3771"/>
    <s v="BF1545"/>
    <d v="2024-03-10T00:00:00"/>
    <d v="2024-03-10T00:00:00"/>
    <s v="Other"/>
    <s v="Male"/>
    <n v="29"/>
    <s v="Austin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9949"/>
    <s v="BF1548"/>
    <d v="2024-04-10T00:00:00"/>
    <d v="2024-04-10T00:00:00"/>
    <s v="Clothing"/>
    <s v="Male"/>
    <n v="28"/>
    <s v="Glasgow"/>
    <s v="Yes"/>
    <n v="65"/>
    <n v="105"/>
    <n v="3"/>
    <n v="3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2556"/>
    <s v="BF1544"/>
    <d v="2024-09-22T00:00:00"/>
    <d v="2024-09-22T00:00:00"/>
    <s v="Other"/>
    <s v="Female"/>
    <n v="33"/>
    <s v="New Jersey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2107"/>
    <s v="BF1546"/>
    <d v="2024-10-10T00:00:00"/>
    <d v="2024-10-10T00:00:00"/>
    <s v="Clothing"/>
    <s v="Male"/>
    <n v="29"/>
    <s v="Detroit"/>
    <s v="No"/>
    <n v="118"/>
    <n v="118"/>
    <n v="1"/>
    <n v="1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9978"/>
    <s v="BF1547"/>
    <d v="2024-05-08T00:00:00"/>
    <d v="2024-05-08T00:00:00"/>
    <s v="Ornaments"/>
    <s v="Male"/>
    <n v="32"/>
    <s v="San Francisco"/>
    <s v="No"/>
    <n v="32"/>
    <n v="32"/>
    <n v="5"/>
    <n v="16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5119"/>
    <s v="BF1546"/>
    <d v="2024-09-01T00:00:00"/>
    <d v="2024-09-01T00:00:00"/>
    <s v="Clothing"/>
    <s v="Female"/>
    <n v="19"/>
    <s v="Sacramento"/>
    <s v="No"/>
    <n v="118"/>
    <n v="118"/>
    <n v="2"/>
    <n v="23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8410"/>
    <s v="BF1551"/>
    <d v="2024-05-21T00:00:00"/>
    <d v="2024-05-21T00:00:00"/>
    <s v="Ornaments"/>
    <s v="Male"/>
    <n v="20"/>
    <s v="Miami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6516"/>
    <s v="BF1550"/>
    <d v="2024-06-02T00:00:00"/>
    <d v="2024-06-02T00:00:00"/>
    <s v="Clothing"/>
    <s v="Female"/>
    <n v="21"/>
    <s v="San Antonio"/>
    <s v="No"/>
    <n v="97"/>
    <n v="97"/>
    <n v="4"/>
    <n v="38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1943"/>
    <s v="BF1546"/>
    <d v="2024-10-19T00:00:00"/>
    <d v="2024-10-19T00:00:00"/>
    <s v="Clothing"/>
    <s v="Male"/>
    <n v="32"/>
    <s v="Paris"/>
    <s v="Yes"/>
    <n v="118"/>
    <n v="168"/>
    <n v="1"/>
    <n v="16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5401"/>
    <s v="BF1548"/>
    <d v="2024-02-28T00:00:00"/>
    <d v="2024-02-28T00:00:00"/>
    <s v="Clothing"/>
    <s v="Female"/>
    <n v="32"/>
    <s v="San Antonio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4132"/>
    <s v="BF1548"/>
    <d v="2024-07-17T00:00:00"/>
    <d v="2024-07-17T00:00:00"/>
    <s v="Clothing"/>
    <s v="Male"/>
    <n v="24"/>
    <s v="San Francisc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9782"/>
    <s v="BF1548"/>
    <d v="2024-03-27T00:00:00"/>
    <d v="2024-03-27T00:00:00"/>
    <s v="Clothing"/>
    <s v="Female"/>
    <n v="24"/>
    <s v="Austin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1064"/>
    <s v="BF1554"/>
    <d v="2024-04-06T00:00:00"/>
    <d v="2024-04-06T00:00:00"/>
    <s v="Ornaments"/>
    <s v="Male"/>
    <n v="29"/>
    <s v="Manchester"/>
    <s v="Yes"/>
    <n v="20"/>
    <n v="60"/>
    <n v="1"/>
    <n v="6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9699"/>
    <s v="BF1543"/>
    <d v="2023-11-09T00:00:00"/>
    <d v="2023-11-09T00:00:00"/>
    <s v="Clothing"/>
    <s v="Male"/>
    <n v="33"/>
    <s v="Memphis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5817"/>
    <s v="BF1547"/>
    <d v="2024-05-03T00:00:00"/>
    <d v="2024-05-03T00:00:00"/>
    <s v="Ornaments"/>
    <s v="Female"/>
    <n v="34"/>
    <s v="New Delhi"/>
    <s v="Yes"/>
    <n v="32"/>
    <n v="102"/>
    <n v="2"/>
    <n v="20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5592"/>
    <s v="BF1546"/>
    <d v="2024-05-25T00:00:00"/>
    <d v="2024-05-25T00:00:00"/>
    <s v="Clothing"/>
    <s v="Male"/>
    <n v="35"/>
    <s v="Dublin"/>
    <s v="Yes"/>
    <n v="118"/>
    <n v="158"/>
    <n v="2"/>
    <n v="316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5025"/>
    <s v="BF1546"/>
    <d v="2024-07-22T00:00:00"/>
    <d v="2024-07-22T00:00:00"/>
    <s v="Clothing"/>
    <s v="Female"/>
    <n v="27"/>
    <s v="London"/>
    <s v="Yes"/>
    <n v="118"/>
    <n v="158"/>
    <n v="1"/>
    <n v="15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2979"/>
    <s v="BF1546"/>
    <d v="2023-11-09T00:00:00"/>
    <d v="2023-11-09T00:00:00"/>
    <s v="Clothing"/>
    <s v="Female"/>
    <n v="27"/>
    <s v="Detroit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3806"/>
    <s v="BF1545"/>
    <d v="2024-05-01T00:00:00"/>
    <d v="2024-05-01T00:00:00"/>
    <s v="Other"/>
    <s v="Male"/>
    <n v="21"/>
    <s v="Memphis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8314"/>
    <s v="BF1544"/>
    <d v="2023-12-27T00:00:00"/>
    <d v="2023-12-27T00:00:00"/>
    <s v="Other"/>
    <s v="Male"/>
    <n v="28"/>
    <s v="Dublin"/>
    <s v="Yes"/>
    <n v="9"/>
    <n v="49"/>
    <n v="2"/>
    <n v="9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0709"/>
    <s v="BF1546"/>
    <d v="2023-12-17T00:00:00"/>
    <d v="2023-12-17T00:00:00"/>
    <s v="Clothing"/>
    <s v="Male"/>
    <n v="22"/>
    <s v="Paris"/>
    <s v="Yes"/>
    <n v="118"/>
    <n v="168"/>
    <n v="1"/>
    <n v="16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9774"/>
    <s v="BF1547"/>
    <d v="2024-01-24T00:00:00"/>
    <d v="2024-01-24T00:00:00"/>
    <s v="Ornaments"/>
    <s v="Male"/>
    <n v="22"/>
    <s v="New Jersey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8514"/>
    <s v="BF1555"/>
    <d v="2024-01-07T00:00:00"/>
    <d v="2024-01-07T00:00:00"/>
    <s v="Other"/>
    <s v="Male"/>
    <n v="32"/>
    <s v="Las Vegas"/>
    <s v="No"/>
    <n v="23"/>
    <n v="23"/>
    <n v="4"/>
    <n v="9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8407"/>
    <s v="BF1545"/>
    <d v="2024-03-30T00:00:00"/>
    <d v="2024-03-30T00:00:00"/>
    <s v="Other"/>
    <s v="Male"/>
    <n v="32"/>
    <s v="Mumbai"/>
    <s v="Yes"/>
    <n v="10"/>
    <n v="80"/>
    <n v="1"/>
    <n v="8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7387"/>
    <s v="BF1550"/>
    <d v="2024-07-27T00:00:00"/>
    <d v="2024-07-27T00:00:00"/>
    <s v="Clothing"/>
    <s v="Male"/>
    <n v="20"/>
    <s v="Pittsburgh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0658"/>
    <s v="BF1551"/>
    <d v="2024-09-23T00:00:00"/>
    <d v="2024-09-23T00:00:00"/>
    <s v="Ornaments"/>
    <s v="Male"/>
    <n v="34"/>
    <s v="San Francisco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3096"/>
    <s v="BF1548"/>
    <d v="2023-11-19T00:00:00"/>
    <d v="2023-11-19T00:00:00"/>
    <s v="Clothing"/>
    <s v="Male"/>
    <n v="27"/>
    <s v="Sacramento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6491"/>
    <s v="BF1548"/>
    <d v="2024-04-26T00:00:00"/>
    <d v="2024-04-26T00:00:00"/>
    <s v="Clothing"/>
    <s v="Male"/>
    <n v="34"/>
    <s v="Cleveland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9608"/>
    <s v="BF1552"/>
    <d v="2023-11-16T00:00:00"/>
    <d v="2023-11-16T00:00:00"/>
    <s v="Ornaments"/>
    <s v="Male"/>
    <n v="20"/>
    <s v="Cleveland"/>
    <s v="No"/>
    <n v="45"/>
    <n v="45"/>
    <n v="2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4834"/>
    <s v="BF1550"/>
    <d v="2024-09-23T00:00:00"/>
    <d v="2024-09-23T00:00:00"/>
    <s v="Clothing"/>
    <s v="Female"/>
    <n v="27"/>
    <s v="Cardiff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9221"/>
    <s v="BF1554"/>
    <d v="2024-01-20T00:00:00"/>
    <d v="2024-01-20T00:00:00"/>
    <s v="Ornaments"/>
    <s v="Male"/>
    <n v="32"/>
    <s v="Pittsburgh"/>
    <s v="No"/>
    <n v="20"/>
    <n v="20"/>
    <n v="1"/>
    <n v="2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2102"/>
    <s v="BF1545"/>
    <d v="2023-11-15T00:00:00"/>
    <d v="2023-11-15T00:00:00"/>
    <s v="Other"/>
    <s v="Male"/>
    <n v="22"/>
    <s v="Miami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6111"/>
    <s v="BF1545"/>
    <d v="2024-10-06T00:00:00"/>
    <d v="2024-10-06T00:00:00"/>
    <s v="Other"/>
    <s v="Male"/>
    <n v="22"/>
    <s v="San Antonio"/>
    <s v="No"/>
    <n v="10"/>
    <n v="10"/>
    <n v="1"/>
    <n v="1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9897"/>
    <s v="BF1545"/>
    <d v="2023-11-27T00:00:00"/>
    <d v="2023-11-27T00:00:00"/>
    <s v="Other"/>
    <s v="Male"/>
    <n v="22"/>
    <s v="San Antonio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7818"/>
    <s v="BF1544"/>
    <d v="2024-07-05T00:00:00"/>
    <d v="2024-07-05T00:00:00"/>
    <s v="Other"/>
    <s v="Male"/>
    <n v="26"/>
    <s v="Portland"/>
    <s v="No"/>
    <n v="9"/>
    <n v="9"/>
    <n v="1"/>
    <n v="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0728"/>
    <s v="BF1547"/>
    <d v="2024-04-17T00:00:00"/>
    <d v="2024-04-17T00:00:00"/>
    <s v="Ornaments"/>
    <s v="Female"/>
    <n v="20"/>
    <s v="Austin"/>
    <s v="No"/>
    <n v="32"/>
    <n v="32"/>
    <n v="1"/>
    <n v="3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9153"/>
    <s v="BF1548"/>
    <d v="2024-05-19T00:00:00"/>
    <d v="2024-05-19T00:00:00"/>
    <s v="Clothing"/>
    <s v="Male"/>
    <n v="32"/>
    <s v="Cleveland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3688"/>
    <s v="BF1549"/>
    <d v="2024-09-01T00:00:00"/>
    <d v="2024-09-01T00:00:00"/>
    <s v="Clothing"/>
    <s v="Male"/>
    <n v="34"/>
    <s v="New Jersey"/>
    <s v="No"/>
    <n v="130"/>
    <n v="130"/>
    <n v="4"/>
    <n v="52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9932"/>
    <s v="BF1548"/>
    <d v="2024-07-01T00:00:00"/>
    <d v="2024-07-01T00:00:00"/>
    <s v="Clothing"/>
    <s v="Female"/>
    <n v="21"/>
    <s v="Cleveland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9790"/>
    <s v="BF1549"/>
    <d v="2023-11-24T00:00:00"/>
    <d v="2023-11-24T00:00:00"/>
    <s v="Clothing"/>
    <s v="Male"/>
    <n v="20"/>
    <s v="Sydney"/>
    <s v="Yes"/>
    <n v="130"/>
    <n v="230"/>
    <n v="2"/>
    <n v="4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6851"/>
    <s v="BF1550"/>
    <d v="2024-04-22T00:00:00"/>
    <d v="2024-04-22T00:00:00"/>
    <s v="Clothing"/>
    <s v="Female"/>
    <n v="35"/>
    <s v="Memphis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0583"/>
    <s v="BF1544"/>
    <d v="2024-08-09T00:00:00"/>
    <d v="2024-08-09T00:00:00"/>
    <s v="Other"/>
    <s v="Male"/>
    <n v="21"/>
    <s v="San Antonio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9255"/>
    <s v="BF1548"/>
    <d v="2023-12-31T00:00:00"/>
    <d v="2023-12-31T00:00:00"/>
    <s v="Clothing"/>
    <s v="Male"/>
    <n v="32"/>
    <s v="Portland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3033"/>
    <s v="BF1550"/>
    <d v="2024-06-01T00:00:00"/>
    <d v="2024-06-01T00:00:00"/>
    <s v="Clothing"/>
    <s v="Female"/>
    <n v="27"/>
    <s v="Toronto"/>
    <s v="Yes"/>
    <n v="97"/>
    <n v="122"/>
    <n v="2"/>
    <n v="244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0812"/>
    <s v="BF1550"/>
    <d v="2024-11-01T00:00:00"/>
    <d v="2024-11-01T00:00:00"/>
    <s v="Clothing"/>
    <s v="Male"/>
    <n v="29"/>
    <s v="New York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70505"/>
    <s v="BF1548"/>
    <d v="2024-03-14T00:00:00"/>
    <d v="2024-03-14T00:00:00"/>
    <s v="Clothing"/>
    <s v="Male"/>
    <n v="33"/>
    <s v="Portland"/>
    <s v="No"/>
    <n v="65"/>
    <n v="65"/>
    <n v="3"/>
    <n v="19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5665"/>
    <s v="BF1550"/>
    <d v="2024-05-19T00:00:00"/>
    <d v="2024-05-19T00:00:00"/>
    <s v="Clothing"/>
    <s v="Male"/>
    <n v="23"/>
    <s v="Miami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6153"/>
    <s v="BF1551"/>
    <d v="2024-06-01T00:00:00"/>
    <d v="2024-06-01T00:00:00"/>
    <s v="Ornaments"/>
    <s v="Female"/>
    <n v="25"/>
    <s v="New York"/>
    <s v="No"/>
    <n v="15"/>
    <n v="15"/>
    <n v="2"/>
    <n v="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7291"/>
    <s v="BF1546"/>
    <d v="2024-03-18T00:00:00"/>
    <d v="2024-03-18T00:00:00"/>
    <s v="Clothing"/>
    <s v="Female"/>
    <n v="33"/>
    <s v="Las Vegas"/>
    <s v="No"/>
    <n v="118"/>
    <n v="118"/>
    <n v="2"/>
    <n v="236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4174"/>
    <s v="BF1545"/>
    <d v="2024-06-04T00:00:00"/>
    <d v="2024-06-04T00:00:00"/>
    <s v="Other"/>
    <s v="Male"/>
    <n v="34"/>
    <s v="Cardiff"/>
    <s v="Yes"/>
    <n v="10"/>
    <n v="50"/>
    <n v="1"/>
    <n v="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5618"/>
    <s v="BF1548"/>
    <d v="2024-01-15T00:00:00"/>
    <d v="2024-01-15T00:00:00"/>
    <s v="Clothing"/>
    <s v="Male"/>
    <n v="26"/>
    <s v="Detroit"/>
    <s v="No"/>
    <n v="65"/>
    <n v="65"/>
    <n v="5"/>
    <n v="32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0202"/>
    <s v="BF1548"/>
    <d v="2024-07-16T00:00:00"/>
    <d v="2024-07-16T00:00:00"/>
    <s v="Clothing"/>
    <s v="Male"/>
    <n v="35"/>
    <s v="New Jersey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6869"/>
    <s v="BF1548"/>
    <d v="2024-09-29T00:00:00"/>
    <d v="2024-09-29T00:00:00"/>
    <s v="Clothing"/>
    <s v="Male"/>
    <n v="25"/>
    <s v="San Antonio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2962"/>
    <s v="BF1545"/>
    <d v="2024-08-24T00:00:00"/>
    <d v="2024-08-24T00:00:00"/>
    <s v="Other"/>
    <s v="Male"/>
    <n v="28"/>
    <s v="Paris"/>
    <s v="Yes"/>
    <n v="10"/>
    <n v="60"/>
    <n v="3"/>
    <n v="18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8231"/>
    <s v="BF1552"/>
    <d v="2024-10-10T00:00:00"/>
    <d v="2024-10-10T00:00:00"/>
    <s v="Ornaments"/>
    <s v="Male"/>
    <n v="31"/>
    <s v="London"/>
    <s v="Yes"/>
    <n v="45"/>
    <n v="85"/>
    <n v="1"/>
    <n v="8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9484"/>
    <s v="BF1544"/>
    <d v="2024-01-26T00:00:00"/>
    <d v="2024-01-26T00:00:00"/>
    <s v="Other"/>
    <s v="Male"/>
    <n v="35"/>
    <s v="New Jersey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9273"/>
    <s v="BF1550"/>
    <d v="2024-06-30T00:00:00"/>
    <d v="2024-06-30T00:00:00"/>
    <s v="Clothing"/>
    <s v="Female"/>
    <n v="26"/>
    <s v="London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5053"/>
    <s v="BF1543"/>
    <d v="2024-02-07T00:00:00"/>
    <d v="2024-02-07T00:00:00"/>
    <s v="Clothing"/>
    <s v="Male"/>
    <n v="35"/>
    <s v="Sacramento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0157"/>
    <s v="BF1551"/>
    <d v="2024-07-30T00:00:00"/>
    <d v="2024-07-30T00:00:00"/>
    <s v="Ornaments"/>
    <s v="Male"/>
    <n v="28"/>
    <s v="Memphis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4863"/>
    <s v="BF1553"/>
    <d v="2024-01-23T00:00:00"/>
    <d v="2024-01-23T00:00:00"/>
    <s v="Ornaments"/>
    <s v="Female"/>
    <n v="21"/>
    <s v="Cardiff"/>
    <s v="Yes"/>
    <n v="50"/>
    <n v="90"/>
    <n v="1"/>
    <n v="9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3592"/>
    <s v="BF1548"/>
    <d v="2024-06-05T00:00:00"/>
    <d v="2024-06-05T00:00:00"/>
    <s v="Clothing"/>
    <s v="Male"/>
    <n v="28"/>
    <s v="San Francisc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8442"/>
    <s v="BF1543"/>
    <d v="2024-05-09T00:00:00"/>
    <d v="2024-05-09T00:00:00"/>
    <s v="Clothing"/>
    <s v="Male"/>
    <n v="30"/>
    <s v="Cleveland"/>
    <s v="No"/>
    <n v="100"/>
    <n v="100"/>
    <n v="5"/>
    <n v="5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0927"/>
    <s v="BF1544"/>
    <d v="2024-09-18T00:00:00"/>
    <d v="2024-09-18T00:00:00"/>
    <s v="Other"/>
    <s v="Male"/>
    <n v="29"/>
    <s v="Miami"/>
    <s v="No"/>
    <n v="9"/>
    <n v="9"/>
    <n v="2"/>
    <n v="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3525"/>
    <s v="BF1546"/>
    <d v="2024-02-29T00:00:00"/>
    <d v="2024-02-29T00:00:00"/>
    <s v="Clothing"/>
    <s v="Female"/>
    <n v="22"/>
    <s v="Sydney"/>
    <s v="Yes"/>
    <n v="118"/>
    <n v="218"/>
    <n v="1"/>
    <n v="2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9088"/>
    <s v="BF1544"/>
    <d v="2023-11-22T00:00:00"/>
    <d v="2023-11-22T00:00:00"/>
    <s v="Other"/>
    <s v="Male"/>
    <n v="35"/>
    <s v="Sacramento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8657"/>
    <s v="BF1551"/>
    <d v="2024-07-24T00:00:00"/>
    <d v="2024-07-24T00:00:00"/>
    <s v="Ornaments"/>
    <s v="Female"/>
    <n v="28"/>
    <s v="San Francisco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6605"/>
    <s v="BF1543"/>
    <d v="2024-09-24T00:00:00"/>
    <d v="2024-09-24T00:00:00"/>
    <s v="Clothing"/>
    <s v="Male"/>
    <n v="22"/>
    <s v="New Jersey"/>
    <s v="No"/>
    <n v="100"/>
    <n v="100"/>
    <n v="4"/>
    <n v="4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6151"/>
    <s v="BF1545"/>
    <d v="2024-01-23T00:00:00"/>
    <d v="2024-01-23T00:00:00"/>
    <s v="Other"/>
    <s v="Female"/>
    <n v="30"/>
    <s v="Glasgow"/>
    <s v="Yes"/>
    <n v="1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1704"/>
    <s v="BF1548"/>
    <d v="2024-04-24T00:00:00"/>
    <d v="2024-04-24T00:00:00"/>
    <s v="Clothing"/>
    <s v="Male"/>
    <n v="19"/>
    <s v="Sacrament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4762"/>
    <s v="BF1550"/>
    <d v="2024-06-28T00:00:00"/>
    <d v="2024-06-28T00:00:00"/>
    <s v="Clothing"/>
    <s v="Male"/>
    <n v="33"/>
    <s v="London"/>
    <s v="Yes"/>
    <n v="97"/>
    <n v="137"/>
    <n v="1"/>
    <n v="13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1714"/>
    <s v="BF1547"/>
    <d v="2024-05-03T00:00:00"/>
    <d v="2024-05-03T00:00:00"/>
    <s v="Ornaments"/>
    <s v="Male"/>
    <n v="19"/>
    <s v="Detroit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8419"/>
    <s v="BF1551"/>
    <d v="2024-07-04T00:00:00"/>
    <d v="2024-07-04T00:00:00"/>
    <s v="Ornaments"/>
    <s v="Female"/>
    <n v="18"/>
    <s v="New Jersey"/>
    <s v="No"/>
    <n v="15"/>
    <n v="15"/>
    <n v="3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6603"/>
    <s v="BF1551"/>
    <d v="2024-03-16T00:00:00"/>
    <d v="2024-03-16T00:00:00"/>
    <s v="Ornaments"/>
    <s v="Male"/>
    <n v="29"/>
    <s v="New York"/>
    <s v="No"/>
    <n v="15"/>
    <n v="15"/>
    <n v="2"/>
    <n v="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3200"/>
    <s v="BF1551"/>
    <d v="2024-05-27T00:00:00"/>
    <d v="2024-05-27T00:00:00"/>
    <s v="Ornaments"/>
    <s v="Male"/>
    <n v="19"/>
    <s v="Manchester"/>
    <s v="Yes"/>
    <n v="15"/>
    <n v="55"/>
    <n v="2"/>
    <n v="1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4986"/>
    <s v="BF1543"/>
    <d v="2024-01-29T00:00:00"/>
    <d v="2024-01-29T00:00:00"/>
    <s v="Clothing"/>
    <s v="Female"/>
    <n v="24"/>
    <s v="Mumbai"/>
    <s v="Yes"/>
    <n v="100"/>
    <n v="170"/>
    <n v="2"/>
    <n v="34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4992"/>
    <s v="BF1549"/>
    <d v="2024-01-07T00:00:00"/>
    <d v="2024-01-07T00:00:00"/>
    <s v="Clothing"/>
    <s v="Female"/>
    <n v="20"/>
    <s v="Miami"/>
    <s v="No"/>
    <n v="130"/>
    <n v="130"/>
    <n v="1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7530"/>
    <s v="BF1544"/>
    <d v="2024-03-13T00:00:00"/>
    <d v="2024-03-13T00:00:00"/>
    <s v="Other"/>
    <s v="Male"/>
    <n v="34"/>
    <s v="Sacramento"/>
    <s v="No"/>
    <n v="9"/>
    <n v="9"/>
    <n v="2"/>
    <n v="1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4690"/>
    <s v="BF1543"/>
    <d v="2024-08-25T00:00:00"/>
    <d v="2024-08-25T00:00:00"/>
    <s v="Clothing"/>
    <s v="Male"/>
    <n v="34"/>
    <s v="Pittsburgh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8563"/>
    <s v="BF1550"/>
    <d v="2024-02-11T00:00:00"/>
    <d v="2024-02-11T00:00:00"/>
    <s v="Clothing"/>
    <s v="Female"/>
    <n v="29"/>
    <s v="Sydney"/>
    <s v="Yes"/>
    <n v="97"/>
    <n v="197"/>
    <n v="1"/>
    <n v="1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4944"/>
    <s v="BF1543"/>
    <d v="2024-04-09T00:00:00"/>
    <d v="2024-04-09T00:00:00"/>
    <s v="Clothing"/>
    <s v="Male"/>
    <n v="34"/>
    <s v="San Francisco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6601"/>
    <s v="BF1543"/>
    <d v="2024-01-15T00:00:00"/>
    <d v="2024-01-15T00:00:00"/>
    <s v="Clothing"/>
    <s v="Male"/>
    <n v="24"/>
    <s v="Cardiff"/>
    <s v="Yes"/>
    <n v="100"/>
    <n v="140"/>
    <n v="1"/>
    <n v="1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9380"/>
    <s v="BF1551"/>
    <d v="2023-11-11T00:00:00"/>
    <d v="2023-11-11T00:00:00"/>
    <s v="Ornaments"/>
    <s v="Male"/>
    <n v="34"/>
    <s v="New York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4524"/>
    <s v="BF1550"/>
    <d v="2024-06-02T00:00:00"/>
    <d v="2024-06-02T00:00:00"/>
    <s v="Clothing"/>
    <s v="Male"/>
    <n v="34"/>
    <s v="Las Vegas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7477"/>
    <s v="BF1550"/>
    <d v="2024-08-04T00:00:00"/>
    <d v="2024-08-04T00:00:00"/>
    <s v="Clothing"/>
    <s v="Male"/>
    <n v="25"/>
    <s v="Pittsburgh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3261"/>
    <s v="BF1548"/>
    <d v="2024-09-30T00:00:00"/>
    <d v="2024-09-30T00:00:00"/>
    <s v="Clothing"/>
    <s v="Male"/>
    <n v="32"/>
    <s v="San Antoni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9847"/>
    <s v="BF1546"/>
    <d v="2023-12-30T00:00:00"/>
    <d v="2023-12-30T00:00:00"/>
    <s v="Clothing"/>
    <s v="Female"/>
    <n v="26"/>
    <s v="Pittsburgh"/>
    <s v="No"/>
    <n v="118"/>
    <n v="118"/>
    <n v="4"/>
    <n v="47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9542"/>
    <s v="BF1548"/>
    <d v="2024-06-08T00:00:00"/>
    <d v="2024-06-08T00:00:00"/>
    <s v="Clothing"/>
    <s v="Male"/>
    <n v="33"/>
    <s v="Liverpool"/>
    <s v="Yes"/>
    <n v="65"/>
    <n v="105"/>
    <n v="2"/>
    <n v="2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3020"/>
    <s v="BF1545"/>
    <d v="2024-03-27T00:00:00"/>
    <d v="2024-03-27T00:00:00"/>
    <s v="Other"/>
    <s v="Male"/>
    <n v="20"/>
    <s v="Detroit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6120"/>
    <s v="BF1546"/>
    <d v="2024-11-01T00:00:00"/>
    <d v="2024-11-01T00:00:00"/>
    <s v="Clothing"/>
    <s v="Female"/>
    <n v="20"/>
    <s v="Liverpool"/>
    <s v="Yes"/>
    <n v="118"/>
    <n v="158"/>
    <n v="1"/>
    <n v="15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86153"/>
    <s v="BF1548"/>
    <d v="2024-05-02T00:00:00"/>
    <d v="2024-05-02T00:00:00"/>
    <s v="Clothing"/>
    <s v="Male"/>
    <n v="33"/>
    <s v="Memphis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1099"/>
    <s v="BF1552"/>
    <d v="2024-03-05T00:00:00"/>
    <d v="2024-03-05T00:00:00"/>
    <s v="Ornaments"/>
    <s v="Female"/>
    <n v="21"/>
    <s v="Mumbai"/>
    <s v="Yes"/>
    <n v="45"/>
    <n v="115"/>
    <n v="1"/>
    <n v="1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9269"/>
    <s v="BF1554"/>
    <d v="2023-12-01T00:00:00"/>
    <d v="2023-12-01T00:00:00"/>
    <s v="Ornaments"/>
    <s v="Male"/>
    <n v="26"/>
    <s v="San Antonio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8994"/>
    <s v="BF1548"/>
    <d v="2024-10-04T00:00:00"/>
    <d v="2024-10-04T00:00:00"/>
    <s v="Clothing"/>
    <s v="Female"/>
    <n v="31"/>
    <s v="Sacrament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9260"/>
    <s v="BF1545"/>
    <d v="2024-08-03T00:00:00"/>
    <d v="2024-08-03T00:00:00"/>
    <s v="Other"/>
    <s v="Male"/>
    <n v="28"/>
    <s v="New Jersey"/>
    <s v="No"/>
    <n v="10"/>
    <n v="10"/>
    <n v="2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4101"/>
    <s v="BF1544"/>
    <d v="2024-03-17T00:00:00"/>
    <d v="2024-03-17T00:00:00"/>
    <s v="Other"/>
    <s v="Female"/>
    <n v="34"/>
    <s v="Manchester"/>
    <s v="Yes"/>
    <n v="9"/>
    <n v="49"/>
    <n v="1"/>
    <n v="4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3625"/>
    <s v="BF1545"/>
    <d v="2024-05-21T00:00:00"/>
    <d v="2024-05-21T00:00:00"/>
    <s v="Other"/>
    <s v="Male"/>
    <n v="30"/>
    <s v="San Antonio"/>
    <s v="No"/>
    <n v="10"/>
    <n v="10"/>
    <n v="2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9241"/>
    <s v="BF1549"/>
    <d v="2024-01-16T00:00:00"/>
    <d v="2024-01-16T00:00:00"/>
    <s v="Clothing"/>
    <s v="Male"/>
    <n v="32"/>
    <s v="Las Vegas"/>
    <s v="No"/>
    <n v="130"/>
    <n v="130"/>
    <n v="1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3733"/>
    <s v="BF1545"/>
    <d v="2024-01-14T00:00:00"/>
    <d v="2024-01-14T00:00:00"/>
    <s v="Other"/>
    <s v="Male"/>
    <n v="26"/>
    <s v="Sacramento"/>
    <s v="No"/>
    <n v="10"/>
    <n v="10"/>
    <n v="1"/>
    <n v="1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3543"/>
    <s v="BF1553"/>
    <d v="2024-10-31T00:00:00"/>
    <d v="2024-10-31T00:00:00"/>
    <s v="Ornaments"/>
    <s v="Male"/>
    <n v="20"/>
    <s v="Pittsburgh"/>
    <s v="No"/>
    <n v="50"/>
    <n v="50"/>
    <n v="1"/>
    <n v="5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5415"/>
    <s v="BF1552"/>
    <d v="2024-06-08T00:00:00"/>
    <d v="2024-06-08T00:00:00"/>
    <s v="Ornaments"/>
    <s v="Male"/>
    <n v="29"/>
    <s v="Pittsburgh"/>
    <s v="No"/>
    <n v="45"/>
    <n v="45"/>
    <n v="3"/>
    <n v="13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4114"/>
    <s v="BF1547"/>
    <d v="2024-03-30T00:00:00"/>
    <d v="2024-03-30T00:00:00"/>
    <s v="Ornaments"/>
    <s v="Female"/>
    <n v="22"/>
    <s v="Sacramento"/>
    <s v="No"/>
    <n v="32"/>
    <n v="32"/>
    <n v="1"/>
    <n v="3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9434"/>
    <s v="BF1551"/>
    <d v="2023-11-15T00:00:00"/>
    <d v="2023-11-15T00:00:00"/>
    <s v="Ornaments"/>
    <s v="Male"/>
    <n v="34"/>
    <s v="Pittsburgh"/>
    <s v="No"/>
    <n v="15"/>
    <n v="15"/>
    <n v="3"/>
    <n v="4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8829"/>
    <s v="BF1546"/>
    <d v="2024-07-27T00:00:00"/>
    <d v="2024-07-27T00:00:00"/>
    <s v="Clothing"/>
    <s v="Male"/>
    <n v="34"/>
    <s v="Miami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7382"/>
    <s v="BF1544"/>
    <d v="2024-10-06T00:00:00"/>
    <d v="2024-10-06T00:00:00"/>
    <s v="Other"/>
    <s v="Male"/>
    <n v="35"/>
    <s v="New Jersey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7057"/>
    <s v="BF1543"/>
    <d v="2024-02-29T00:00:00"/>
    <d v="2024-02-29T00:00:00"/>
    <s v="Clothing"/>
    <s v="Male"/>
    <n v="18"/>
    <s v="New Jersey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8540"/>
    <s v="BF1550"/>
    <d v="2024-07-07T00:00:00"/>
    <d v="2024-07-07T00:00:00"/>
    <s v="Clothing"/>
    <s v="Female"/>
    <n v="29"/>
    <s v="Glasgow"/>
    <s v="Yes"/>
    <n v="97"/>
    <n v="137"/>
    <n v="4"/>
    <n v="548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4269"/>
    <s v="BF1548"/>
    <d v="2024-07-09T00:00:00"/>
    <d v="2024-07-09T00:00:00"/>
    <s v="Clothing"/>
    <s v="Female"/>
    <n v="31"/>
    <s v="Memphis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7063"/>
    <s v="BF1546"/>
    <d v="2024-08-29T00:00:00"/>
    <d v="2024-08-29T00:00:00"/>
    <s v="Clothing"/>
    <s v="Male"/>
    <n v="30"/>
    <s v="Miami"/>
    <s v="No"/>
    <n v="118"/>
    <n v="118"/>
    <n v="1"/>
    <n v="1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9422"/>
    <s v="BF1552"/>
    <d v="2024-09-12T00:00:00"/>
    <d v="2024-09-12T00:00:00"/>
    <s v="Ornaments"/>
    <s v="Male"/>
    <n v="25"/>
    <s v="New York"/>
    <s v="No"/>
    <n v="45"/>
    <n v="45"/>
    <n v="1"/>
    <n v="4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1482"/>
    <s v="BF1544"/>
    <d v="2024-09-14T00:00:00"/>
    <d v="2024-09-14T00:00:00"/>
    <s v="Other"/>
    <s v="Male"/>
    <n v="28"/>
    <s v="Detroit"/>
    <s v="No"/>
    <n v="9"/>
    <n v="9"/>
    <n v="2"/>
    <n v="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7697"/>
    <s v="BF1553"/>
    <d v="2024-09-17T00:00:00"/>
    <d v="2024-09-17T00:00:00"/>
    <s v="Ornaments"/>
    <s v="Male"/>
    <n v="22"/>
    <s v="San Antonio"/>
    <s v="No"/>
    <n v="50"/>
    <n v="50"/>
    <n v="1"/>
    <n v="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6986"/>
    <s v="BF1552"/>
    <d v="2024-03-30T00:00:00"/>
    <d v="2024-03-30T00:00:00"/>
    <s v="Ornaments"/>
    <s v="Male"/>
    <n v="29"/>
    <s v="Miami"/>
    <s v="No"/>
    <n v="45"/>
    <n v="45"/>
    <n v="2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2894"/>
    <s v="BF1548"/>
    <d v="2024-06-26T00:00:00"/>
    <d v="2024-06-26T00:00:00"/>
    <s v="Clothing"/>
    <s v="Female"/>
    <n v="27"/>
    <s v="New York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2756"/>
    <s v="BF1554"/>
    <d v="2024-04-01T00:00:00"/>
    <d v="2024-04-01T00:00:00"/>
    <s v="Ornaments"/>
    <s v="Male"/>
    <n v="21"/>
    <s v="Portland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5121"/>
    <s v="BF1548"/>
    <d v="2024-07-08T00:00:00"/>
    <d v="2024-07-08T00:00:00"/>
    <s v="Clothing"/>
    <s v="Female"/>
    <n v="20"/>
    <s v="San Antonio"/>
    <s v="No"/>
    <n v="65"/>
    <n v="65"/>
    <n v="4"/>
    <n v="2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0670"/>
    <s v="BF1543"/>
    <d v="2024-06-07T00:00:00"/>
    <d v="2024-06-07T00:00:00"/>
    <s v="Clothing"/>
    <s v="Male"/>
    <n v="31"/>
    <s v="Manchester"/>
    <s v="Yes"/>
    <n v="100"/>
    <n v="140"/>
    <n v="1"/>
    <n v="1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2607"/>
    <s v="BF1555"/>
    <d v="2024-05-05T00:00:00"/>
    <d v="2024-05-05T00:00:00"/>
    <s v="Other"/>
    <s v="Male"/>
    <n v="24"/>
    <s v="Sacramento"/>
    <s v="No"/>
    <n v="23"/>
    <n v="23"/>
    <n v="3"/>
    <n v="6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4099"/>
    <s v="BF1546"/>
    <d v="2024-04-18T00:00:00"/>
    <d v="2024-04-18T00:00:00"/>
    <s v="Clothing"/>
    <s v="Female"/>
    <n v="24"/>
    <s v="Cleveland"/>
    <s v="No"/>
    <n v="118"/>
    <n v="118"/>
    <n v="1"/>
    <n v="11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0560"/>
    <s v="BF1544"/>
    <d v="2024-07-02T00:00:00"/>
    <d v="2024-07-02T00:00:00"/>
    <s v="Other"/>
    <s v="Male"/>
    <n v="25"/>
    <s v="Sacramento"/>
    <s v="No"/>
    <n v="9"/>
    <n v="9"/>
    <n v="2"/>
    <n v="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4260"/>
    <s v="BF1548"/>
    <d v="2024-01-12T00:00:00"/>
    <d v="2024-01-12T00:00:00"/>
    <s v="Clothing"/>
    <s v="Male"/>
    <n v="32"/>
    <s v="Cleveland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0024"/>
    <s v="BF1550"/>
    <d v="2024-03-26T00:00:00"/>
    <d v="2024-03-26T00:00:00"/>
    <s v="Clothing"/>
    <s v="Female"/>
    <n v="26"/>
    <s v="San Francisco"/>
    <s v="No"/>
    <n v="97"/>
    <n v="97"/>
    <n v="3"/>
    <n v="291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3621"/>
    <s v="BF1547"/>
    <d v="2024-02-06T00:00:00"/>
    <d v="2024-02-06T00:00:00"/>
    <s v="Ornaments"/>
    <s v="Male"/>
    <n v="31"/>
    <s v="Sacramento"/>
    <s v="No"/>
    <n v="32"/>
    <n v="32"/>
    <n v="3"/>
    <n v="96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7659"/>
    <s v="BF1543"/>
    <d v="2024-03-03T00:00:00"/>
    <d v="2024-03-03T00:00:00"/>
    <s v="Clothing"/>
    <s v="Male"/>
    <n v="33"/>
    <s v="Sydney"/>
    <s v="Yes"/>
    <n v="100"/>
    <n v="200"/>
    <n v="1"/>
    <n v="2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2719"/>
    <s v="BF1545"/>
    <d v="2024-06-20T00:00:00"/>
    <d v="2024-06-20T00:00:00"/>
    <s v="Other"/>
    <s v="Male"/>
    <n v="25"/>
    <s v="Pittsburgh"/>
    <s v="No"/>
    <n v="10"/>
    <n v="10"/>
    <n v="2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3843"/>
    <s v="BF1544"/>
    <d v="2024-02-13T00:00:00"/>
    <d v="2024-02-13T00:00:00"/>
    <s v="Other"/>
    <s v="Male"/>
    <n v="26"/>
    <s v="Portland"/>
    <s v="No"/>
    <n v="9"/>
    <n v="9"/>
    <n v="2"/>
    <n v="1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0103"/>
    <s v="BF1544"/>
    <d v="2024-05-30T00:00:00"/>
    <d v="2024-05-30T00:00:00"/>
    <s v="Other"/>
    <s v="Female"/>
    <n v="21"/>
    <s v="Austin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8935"/>
    <s v="BF1544"/>
    <d v="2024-04-08T00:00:00"/>
    <d v="2024-04-08T00:00:00"/>
    <s v="Other"/>
    <s v="Male"/>
    <n v="18"/>
    <s v="Miami"/>
    <s v="No"/>
    <n v="9"/>
    <n v="9"/>
    <n v="2"/>
    <n v="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5964"/>
    <s v="BF1548"/>
    <d v="2024-01-18T00:00:00"/>
    <d v="2024-01-18T00:00:00"/>
    <s v="Clothing"/>
    <s v="Male"/>
    <n v="29"/>
    <s v="Manchester"/>
    <s v="Yes"/>
    <n v="65"/>
    <n v="105"/>
    <n v="2"/>
    <n v="21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8415"/>
    <s v="BF1544"/>
    <d v="2024-04-04T00:00:00"/>
    <d v="2024-04-04T00:00:00"/>
    <s v="Other"/>
    <s v="Male"/>
    <n v="18"/>
    <s v="Toronto"/>
    <s v="Yes"/>
    <n v="9"/>
    <n v="34"/>
    <n v="2"/>
    <n v="68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8310"/>
    <s v="BF1554"/>
    <d v="2024-06-08T00:00:00"/>
    <d v="2024-06-08T00:00:00"/>
    <s v="Ornaments"/>
    <s v="Female"/>
    <n v="24"/>
    <s v="San Antonio"/>
    <s v="No"/>
    <n v="20"/>
    <n v="20"/>
    <n v="2"/>
    <n v="4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3246"/>
    <s v="BF1548"/>
    <d v="2024-09-08T00:00:00"/>
    <d v="2024-09-08T00:00:00"/>
    <s v="Clothing"/>
    <s v="Male"/>
    <n v="32"/>
    <s v="Memphis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4948"/>
    <s v="BF1545"/>
    <d v="2024-05-21T00:00:00"/>
    <d v="2024-05-21T00:00:00"/>
    <s v="Other"/>
    <s v="Female"/>
    <n v="25"/>
    <s v="Cleveland"/>
    <s v="No"/>
    <n v="10"/>
    <n v="10"/>
    <n v="2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4286"/>
    <s v="BF1555"/>
    <d v="2023-12-06T00:00:00"/>
    <d v="2023-12-06T00:00:00"/>
    <s v="Other"/>
    <s v="Male"/>
    <n v="25"/>
    <s v="San Francisco"/>
    <s v="No"/>
    <n v="23"/>
    <n v="23"/>
    <n v="2"/>
    <n v="46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8428"/>
    <s v="BF1548"/>
    <d v="2024-06-06T00:00:00"/>
    <d v="2024-06-06T00:00:00"/>
    <s v="Clothing"/>
    <s v="Male"/>
    <n v="28"/>
    <s v="Pittsburgh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9719"/>
    <s v="BF1555"/>
    <d v="2024-02-16T00:00:00"/>
    <d v="2024-02-16T00:00:00"/>
    <s v="Other"/>
    <s v="Female"/>
    <n v="34"/>
    <s v="Memphis"/>
    <s v="No"/>
    <n v="23"/>
    <n v="23"/>
    <n v="3"/>
    <n v="6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8626"/>
    <s v="BF1554"/>
    <d v="2023-11-26T00:00:00"/>
    <d v="2023-11-26T00:00:00"/>
    <s v="Ornaments"/>
    <s v="Male"/>
    <n v="21"/>
    <s v="Sydney"/>
    <s v="Yes"/>
    <n v="20"/>
    <n v="120"/>
    <n v="4"/>
    <n v="48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3843"/>
    <s v="BF1550"/>
    <d v="2024-02-12T00:00:00"/>
    <d v="2024-02-12T00:00:00"/>
    <s v="Clothing"/>
    <s v="Female"/>
    <n v="27"/>
    <s v="Cleveland"/>
    <s v="No"/>
    <n v="97"/>
    <n v="97"/>
    <n v="3"/>
    <n v="291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4460"/>
    <s v="BF1551"/>
    <d v="2024-02-23T00:00:00"/>
    <d v="2024-02-23T00:00:00"/>
    <s v="Ornaments"/>
    <s v="Male"/>
    <n v="33"/>
    <s v="New York"/>
    <s v="No"/>
    <n v="15"/>
    <n v="15"/>
    <n v="2"/>
    <n v="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8080"/>
    <s v="BF1551"/>
    <d v="2024-02-02T00:00:00"/>
    <d v="2024-02-02T00:00:00"/>
    <s v="Ornaments"/>
    <s v="Female"/>
    <n v="24"/>
    <s v="Dublin"/>
    <s v="Yes"/>
    <n v="15"/>
    <n v="55"/>
    <n v="1"/>
    <n v="5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0224"/>
    <s v="BF1548"/>
    <d v="2024-06-24T00:00:00"/>
    <d v="2024-06-24T00:00:00"/>
    <s v="Clothing"/>
    <s v="Male"/>
    <n v="26"/>
    <s v="Liverpool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1045"/>
    <s v="BF1553"/>
    <d v="2024-03-08T00:00:00"/>
    <d v="2024-03-08T00:00:00"/>
    <s v="Ornaments"/>
    <s v="Male"/>
    <n v="28"/>
    <s v="Montreal"/>
    <s v="Yes"/>
    <n v="50"/>
    <n v="75"/>
    <n v="1"/>
    <n v="7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3696"/>
    <s v="BF1552"/>
    <d v="2024-03-12T00:00:00"/>
    <d v="2024-03-12T00:00:00"/>
    <s v="Ornaments"/>
    <s v="Male"/>
    <n v="21"/>
    <s v="New Jersey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9812"/>
    <s v="BF1550"/>
    <d v="2024-07-11T00:00:00"/>
    <d v="2024-07-11T00:00:00"/>
    <s v="Clothing"/>
    <s v="Male"/>
    <n v="35"/>
    <s v="San Francisco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5747"/>
    <s v="BF1547"/>
    <d v="2023-11-08T00:00:00"/>
    <d v="2023-11-08T00:00:00"/>
    <s v="Ornaments"/>
    <s v="Male"/>
    <n v="23"/>
    <s v="Portland"/>
    <s v="No"/>
    <n v="32"/>
    <n v="32"/>
    <n v="1"/>
    <n v="3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8212"/>
    <s v="BF1553"/>
    <d v="2024-09-25T00:00:00"/>
    <d v="2024-09-25T00:00:00"/>
    <s v="Ornaments"/>
    <s v="Male"/>
    <n v="31"/>
    <s v="Austin"/>
    <s v="No"/>
    <n v="50"/>
    <n v="50"/>
    <n v="3"/>
    <n v="1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9716"/>
    <s v="BF1552"/>
    <d v="2024-01-30T00:00:00"/>
    <d v="2024-01-30T00:00:00"/>
    <s v="Ornaments"/>
    <s v="Male"/>
    <n v="21"/>
    <s v="Mumbai"/>
    <s v="Yes"/>
    <n v="45"/>
    <n v="115"/>
    <n v="1"/>
    <n v="1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1647"/>
    <s v="BF1547"/>
    <d v="2024-07-12T00:00:00"/>
    <d v="2024-07-12T00:00:00"/>
    <s v="Ornaments"/>
    <s v="Male"/>
    <n v="25"/>
    <s v="Mumbai"/>
    <s v="Yes"/>
    <n v="32"/>
    <n v="102"/>
    <n v="3"/>
    <n v="306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4693"/>
    <s v="BF1548"/>
    <d v="2024-05-30T00:00:00"/>
    <d v="2024-05-30T00:00:00"/>
    <s v="Clothing"/>
    <s v="Male"/>
    <n v="26"/>
    <s v="Austin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1005"/>
    <s v="BF1546"/>
    <d v="2024-08-15T00:00:00"/>
    <d v="2024-08-15T00:00:00"/>
    <s v="Clothing"/>
    <s v="Male"/>
    <n v="20"/>
    <s v="New Jersey"/>
    <s v="No"/>
    <n v="118"/>
    <n v="118"/>
    <n v="1"/>
    <n v="11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7456"/>
    <s v="BF1555"/>
    <d v="2024-07-10T00:00:00"/>
    <d v="2024-07-10T00:00:00"/>
    <s v="Other"/>
    <s v="Female"/>
    <n v="23"/>
    <s v="Miami"/>
    <s v="No"/>
    <n v="23"/>
    <n v="23"/>
    <n v="1"/>
    <n v="23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1867"/>
    <s v="BF1546"/>
    <d v="2024-08-27T00:00:00"/>
    <d v="2024-08-27T00:00:00"/>
    <s v="Clothing"/>
    <s v="Female"/>
    <n v="28"/>
    <s v="Cardiff"/>
    <s v="Yes"/>
    <n v="118"/>
    <n v="158"/>
    <n v="1"/>
    <n v="15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8668"/>
    <s v="BF1550"/>
    <d v="2024-02-04T00:00:00"/>
    <d v="2024-02-04T00:00:00"/>
    <s v="Clothing"/>
    <s v="Male"/>
    <n v="19"/>
    <s v="Sydney"/>
    <s v="Yes"/>
    <n v="97"/>
    <n v="197"/>
    <n v="1"/>
    <n v="1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1308"/>
    <s v="BF1549"/>
    <d v="2024-04-22T00:00:00"/>
    <d v="2024-04-22T00:00:00"/>
    <s v="Clothing"/>
    <s v="Male"/>
    <n v="18"/>
    <s v="Portland"/>
    <s v="No"/>
    <n v="130"/>
    <n v="130"/>
    <n v="1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0356"/>
    <s v="BF1551"/>
    <d v="2024-06-17T00:00:00"/>
    <d v="2024-06-17T00:00:00"/>
    <s v="Ornaments"/>
    <s v="Male"/>
    <n v="31"/>
    <s v="Portland"/>
    <s v="No"/>
    <n v="15"/>
    <n v="15"/>
    <n v="2"/>
    <n v="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8373"/>
    <s v="BF1545"/>
    <d v="2024-04-15T00:00:00"/>
    <d v="2024-04-15T00:00:00"/>
    <s v="Other"/>
    <s v="Female"/>
    <n v="23"/>
    <s v="Pittsburgh"/>
    <s v="No"/>
    <n v="10"/>
    <n v="10"/>
    <n v="1"/>
    <n v="1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7446"/>
    <s v="BF1544"/>
    <d v="2024-05-21T00:00:00"/>
    <d v="2024-05-21T00:00:00"/>
    <s v="Other"/>
    <s v="Female"/>
    <n v="28"/>
    <s v="Austin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2843"/>
    <s v="BF1548"/>
    <d v="2024-02-05T00:00:00"/>
    <d v="2024-02-05T00:00:00"/>
    <s v="Clothing"/>
    <s v="Male"/>
    <n v="30"/>
    <s v="Pittsburgh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0990"/>
    <s v="BF1545"/>
    <d v="2023-12-31T00:00:00"/>
    <d v="2023-12-31T00:00:00"/>
    <s v="Other"/>
    <s v="Male"/>
    <n v="19"/>
    <s v="Las Vegas"/>
    <s v="No"/>
    <n v="10"/>
    <n v="10"/>
    <n v="1"/>
    <n v="1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3394"/>
    <s v="BF1544"/>
    <d v="2024-02-23T00:00:00"/>
    <d v="2024-02-23T00:00:00"/>
    <s v="Other"/>
    <s v="Male"/>
    <n v="30"/>
    <s v="Liverpool"/>
    <s v="Yes"/>
    <n v="9"/>
    <n v="49"/>
    <n v="3"/>
    <n v="14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0991"/>
    <s v="BF1548"/>
    <d v="2024-10-18T00:00:00"/>
    <d v="2024-10-18T00:00:00"/>
    <s v="Clothing"/>
    <s v="Female"/>
    <n v="32"/>
    <s v="Detroit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6022"/>
    <s v="BF1546"/>
    <d v="2024-08-03T00:00:00"/>
    <d v="2024-08-03T00:00:00"/>
    <s v="Clothing"/>
    <s v="Female"/>
    <n v="27"/>
    <s v="Toronto"/>
    <s v="Yes"/>
    <n v="118"/>
    <n v="143"/>
    <n v="3"/>
    <n v="42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1819"/>
    <s v="BF1547"/>
    <d v="2024-07-17T00:00:00"/>
    <d v="2024-07-17T00:00:00"/>
    <s v="Ornaments"/>
    <s v="Female"/>
    <n v="22"/>
    <s v="Sydney"/>
    <s v="Yes"/>
    <n v="32"/>
    <n v="132"/>
    <n v="2"/>
    <n v="26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8316"/>
    <s v="BF1551"/>
    <d v="2024-04-14T00:00:00"/>
    <d v="2024-04-14T00:00:00"/>
    <s v="Ornaments"/>
    <s v="Male"/>
    <n v="19"/>
    <s v="Dublin"/>
    <s v="Yes"/>
    <n v="15"/>
    <n v="55"/>
    <n v="1"/>
    <n v="5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6790"/>
    <s v="BF1548"/>
    <d v="2024-04-23T00:00:00"/>
    <d v="2024-04-23T00:00:00"/>
    <s v="Clothing"/>
    <s v="Male"/>
    <n v="25"/>
    <s v="Austin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2871"/>
    <s v="BF1551"/>
    <d v="2024-02-17T00:00:00"/>
    <d v="2024-02-17T00:00:00"/>
    <s v="Ornaments"/>
    <s v="Male"/>
    <n v="27"/>
    <s v="Miami"/>
    <s v="No"/>
    <n v="15"/>
    <n v="15"/>
    <n v="3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6767"/>
    <s v="BF1548"/>
    <d v="2024-07-19T00:00:00"/>
    <d v="2024-07-19T00:00:00"/>
    <s v="Clothing"/>
    <s v="Male"/>
    <n v="33"/>
    <s v="New Jersey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2869"/>
    <s v="BF1548"/>
    <d v="2024-09-20T00:00:00"/>
    <d v="2024-09-20T00:00:00"/>
    <s v="Clothing"/>
    <s v="Male"/>
    <n v="21"/>
    <s v="Miami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1017"/>
    <s v="BF1548"/>
    <d v="2024-08-28T00:00:00"/>
    <d v="2024-08-28T00:00:00"/>
    <s v="Clothing"/>
    <s v="Female"/>
    <n v="32"/>
    <s v="Las Vegas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8868"/>
    <s v="BF1545"/>
    <d v="2024-03-21T00:00:00"/>
    <d v="2024-03-21T00:00:00"/>
    <s v="Other"/>
    <s v="Male"/>
    <n v="28"/>
    <s v="New Delhi"/>
    <s v="Yes"/>
    <n v="10"/>
    <n v="80"/>
    <n v="5"/>
    <n v="4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0804"/>
    <s v="BF1544"/>
    <d v="2024-08-26T00:00:00"/>
    <d v="2024-08-26T00:00:00"/>
    <s v="Other"/>
    <s v="Male"/>
    <n v="33"/>
    <s v="San Francisco"/>
    <s v="No"/>
    <n v="9"/>
    <n v="9"/>
    <n v="1"/>
    <n v="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4352"/>
    <s v="BF1546"/>
    <d v="2024-10-26T00:00:00"/>
    <d v="2024-10-26T00:00:00"/>
    <s v="Clothing"/>
    <s v="Female"/>
    <n v="29"/>
    <s v="San Francisco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1224"/>
    <s v="BF1551"/>
    <d v="2024-10-20T00:00:00"/>
    <d v="2024-10-20T00:00:00"/>
    <s v="Ornaments"/>
    <s v="Male"/>
    <n v="29"/>
    <s v="Liverpool"/>
    <s v="Yes"/>
    <n v="15"/>
    <n v="55"/>
    <n v="1"/>
    <n v="5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1559"/>
    <s v="BF1553"/>
    <d v="2024-09-30T00:00:00"/>
    <d v="2024-09-30T00:00:00"/>
    <s v="Ornaments"/>
    <s v="Female"/>
    <n v="25"/>
    <s v="Sacramento"/>
    <s v="No"/>
    <n v="50"/>
    <n v="50"/>
    <n v="1"/>
    <n v="5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3139"/>
    <s v="BF1545"/>
    <d v="2024-04-05T00:00:00"/>
    <d v="2024-04-05T00:00:00"/>
    <s v="Other"/>
    <s v="Male"/>
    <n v="27"/>
    <s v="Cleveland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0900"/>
    <s v="BF1543"/>
    <d v="2024-07-02T00:00:00"/>
    <d v="2024-07-02T00:00:00"/>
    <s v="Clothing"/>
    <s v="Female"/>
    <n v="35"/>
    <s v="Manchester"/>
    <s v="Yes"/>
    <n v="100"/>
    <n v="140"/>
    <n v="1"/>
    <n v="1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1842"/>
    <s v="BF1553"/>
    <d v="2024-10-29T00:00:00"/>
    <d v="2024-10-29T00:00:00"/>
    <s v="Ornaments"/>
    <s v="Male"/>
    <n v="24"/>
    <s v="Cleveland"/>
    <s v="No"/>
    <n v="5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1371"/>
    <s v="BF1549"/>
    <d v="2024-04-13T00:00:00"/>
    <d v="2024-04-13T00:00:00"/>
    <s v="Clothing"/>
    <s v="Male"/>
    <n v="34"/>
    <s v="Detroit"/>
    <s v="No"/>
    <n v="130"/>
    <n v="130"/>
    <n v="1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1718"/>
    <s v="BF1547"/>
    <d v="2023-12-01T00:00:00"/>
    <d v="2023-12-01T00:00:00"/>
    <s v="Ornaments"/>
    <s v="Male"/>
    <n v="21"/>
    <s v="Mumbai"/>
    <s v="Yes"/>
    <n v="32"/>
    <n v="102"/>
    <n v="2"/>
    <n v="20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8297"/>
    <s v="BF1554"/>
    <d v="2024-10-30T00:00:00"/>
    <d v="2024-10-30T00:00:00"/>
    <s v="Ornaments"/>
    <s v="Male"/>
    <n v="29"/>
    <s v="Memphis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2331"/>
    <s v="BF1547"/>
    <d v="2024-03-25T00:00:00"/>
    <d v="2024-03-25T00:00:00"/>
    <s v="Ornaments"/>
    <s v="Male"/>
    <n v="34"/>
    <s v="Portland"/>
    <s v="No"/>
    <n v="32"/>
    <n v="32"/>
    <n v="1"/>
    <n v="32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8893"/>
    <s v="BF1548"/>
    <d v="2024-03-09T00:00:00"/>
    <d v="2024-03-09T00:00:00"/>
    <s v="Clothing"/>
    <s v="Male"/>
    <n v="30"/>
    <s v="San Francisco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2299"/>
    <s v="BF1550"/>
    <d v="2023-12-22T00:00:00"/>
    <d v="2023-12-22T00:00:00"/>
    <s v="Clothing"/>
    <s v="Female"/>
    <n v="26"/>
    <s v="Miami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6411"/>
    <s v="BF1548"/>
    <d v="2023-11-15T00:00:00"/>
    <d v="2023-11-15T00:00:00"/>
    <s v="Clothing"/>
    <s v="Male"/>
    <n v="24"/>
    <s v="Portland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0355"/>
    <s v="BF1552"/>
    <d v="2024-02-05T00:00:00"/>
    <d v="2024-02-05T00:00:00"/>
    <s v="Ornaments"/>
    <s v="Female"/>
    <n v="29"/>
    <s v="Las Vegas"/>
    <s v="No"/>
    <n v="45"/>
    <n v="45"/>
    <n v="3"/>
    <n v="13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5044"/>
    <s v="BF1545"/>
    <d v="2024-04-21T00:00:00"/>
    <d v="2024-04-21T00:00:00"/>
    <s v="Other"/>
    <s v="Male"/>
    <n v="29"/>
    <s v="Sacramento"/>
    <s v="No"/>
    <n v="10"/>
    <n v="10"/>
    <n v="1"/>
    <n v="1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7244"/>
    <s v="BF1549"/>
    <d v="2024-05-30T00:00:00"/>
    <d v="2024-05-30T00:00:00"/>
    <s v="Clothing"/>
    <s v="Male"/>
    <n v="23"/>
    <s v="New Jersey"/>
    <s v="No"/>
    <n v="130"/>
    <n v="130"/>
    <n v="1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1668"/>
    <s v="BF1543"/>
    <d v="2024-08-23T00:00:00"/>
    <d v="2024-08-23T00:00:00"/>
    <s v="Clothing"/>
    <s v="Male"/>
    <n v="19"/>
    <s v="New York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5633"/>
    <s v="BF1543"/>
    <d v="2023-11-12T00:00:00"/>
    <d v="2023-11-12T00:00:00"/>
    <s v="Clothing"/>
    <s v="Male"/>
    <n v="34"/>
    <s v="New Jersey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6792"/>
    <s v="BF1553"/>
    <d v="2024-05-27T00:00:00"/>
    <d v="2024-05-27T00:00:00"/>
    <s v="Ornaments"/>
    <s v="Male"/>
    <n v="28"/>
    <s v="Detroit"/>
    <s v="No"/>
    <n v="5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3073"/>
    <s v="BF1547"/>
    <d v="2023-12-11T00:00:00"/>
    <d v="2023-12-11T00:00:00"/>
    <s v="Ornaments"/>
    <s v="Male"/>
    <n v="26"/>
    <s v="Detroit"/>
    <s v="No"/>
    <n v="32"/>
    <n v="32"/>
    <n v="5"/>
    <n v="1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2425"/>
    <s v="BF1545"/>
    <d v="2024-07-26T00:00:00"/>
    <d v="2024-07-26T00:00:00"/>
    <s v="Other"/>
    <s v="Female"/>
    <n v="25"/>
    <s v="Austin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6604"/>
    <s v="BF1545"/>
    <d v="2023-11-26T00:00:00"/>
    <d v="2023-11-26T00:00:00"/>
    <s v="Other"/>
    <s v="Male"/>
    <n v="35"/>
    <s v="Glasgow"/>
    <s v="Yes"/>
    <n v="10"/>
    <n v="50"/>
    <n v="4"/>
    <n v="2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5958"/>
    <s v="BF1554"/>
    <d v="2024-08-03T00:00:00"/>
    <d v="2024-08-03T00:00:00"/>
    <s v="Ornaments"/>
    <s v="Male"/>
    <n v="25"/>
    <s v="Miami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1994"/>
    <s v="BF1548"/>
    <d v="2024-06-22T00:00:00"/>
    <d v="2024-06-22T00:00:00"/>
    <s v="Clothing"/>
    <s v="Male"/>
    <n v="22"/>
    <s v="Montreal"/>
    <s v="Yes"/>
    <n v="65"/>
    <n v="90"/>
    <n v="1"/>
    <n v="9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3378"/>
    <s v="BF1544"/>
    <d v="2024-03-23T00:00:00"/>
    <d v="2024-03-23T00:00:00"/>
    <s v="Other"/>
    <s v="Male"/>
    <n v="28"/>
    <s v="Detroit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2088"/>
    <s v="BF1551"/>
    <d v="2024-06-06T00:00:00"/>
    <d v="2024-06-06T00:00:00"/>
    <s v="Ornaments"/>
    <s v="Male"/>
    <n v="20"/>
    <s v="Miami"/>
    <s v="No"/>
    <n v="15"/>
    <n v="15"/>
    <n v="4"/>
    <n v="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6585"/>
    <s v="BF1550"/>
    <d v="2024-02-08T00:00:00"/>
    <d v="2024-02-08T00:00:00"/>
    <s v="Clothing"/>
    <s v="Male"/>
    <n v="34"/>
    <s v="Detroit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3864"/>
    <s v="BF1550"/>
    <d v="2024-07-27T00:00:00"/>
    <d v="2024-07-27T00:00:00"/>
    <s v="Clothing"/>
    <s v="Male"/>
    <n v="25"/>
    <s v="Sydney"/>
    <s v="Yes"/>
    <n v="97"/>
    <n v="197"/>
    <n v="1"/>
    <n v="1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1236"/>
    <s v="BF1543"/>
    <d v="2023-12-20T00:00:00"/>
    <d v="2023-12-20T00:00:00"/>
    <s v="Clothing"/>
    <s v="Male"/>
    <n v="30"/>
    <s v="San Francisco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6433"/>
    <s v="BF1543"/>
    <d v="2024-01-06T00:00:00"/>
    <d v="2024-01-06T00:00:00"/>
    <s v="Clothing"/>
    <s v="Male"/>
    <n v="24"/>
    <s v="Cleveland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4410"/>
    <s v="BF1548"/>
    <d v="2024-02-27T00:00:00"/>
    <d v="2024-02-27T00:00:00"/>
    <s v="Clothing"/>
    <s v="Male"/>
    <n v="31"/>
    <s v="Glasgow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1479"/>
    <s v="BF1551"/>
    <d v="2024-07-26T00:00:00"/>
    <d v="2024-07-26T00:00:00"/>
    <s v="Ornaments"/>
    <s v="Female"/>
    <n v="27"/>
    <s v="Paris"/>
    <s v="Yes"/>
    <n v="1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1586"/>
    <s v="BF1548"/>
    <d v="2024-02-11T00:00:00"/>
    <d v="2024-02-11T00:00:00"/>
    <s v="Clothing"/>
    <s v="Male"/>
    <n v="19"/>
    <s v="Miami"/>
    <s v="No"/>
    <n v="65"/>
    <n v="65"/>
    <n v="2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1798"/>
    <s v="BF1548"/>
    <d v="2024-02-25T00:00:00"/>
    <d v="2024-02-25T00:00:00"/>
    <s v="Clothing"/>
    <s v="Male"/>
    <n v="29"/>
    <s v="Portland"/>
    <s v="No"/>
    <n v="65"/>
    <n v="65"/>
    <n v="2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0836"/>
    <s v="BF1549"/>
    <d v="2023-11-29T00:00:00"/>
    <d v="2023-11-29T00:00:00"/>
    <s v="Clothing"/>
    <s v="Female"/>
    <n v="26"/>
    <s v="Miami"/>
    <s v="No"/>
    <n v="130"/>
    <n v="130"/>
    <n v="1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1414"/>
    <s v="BF1550"/>
    <d v="2024-09-20T00:00:00"/>
    <d v="2024-09-20T00:00:00"/>
    <s v="Clothing"/>
    <s v="Female"/>
    <n v="24"/>
    <s v="New York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2714"/>
    <s v="BF1551"/>
    <d v="2024-02-25T00:00:00"/>
    <d v="2024-02-25T00:00:00"/>
    <s v="Ornaments"/>
    <s v="Male"/>
    <n v="25"/>
    <s v="San Francisco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5731"/>
    <s v="BF1548"/>
    <d v="2024-09-21T00:00:00"/>
    <d v="2024-09-21T00:00:00"/>
    <s v="Clothing"/>
    <s v="Male"/>
    <n v="31"/>
    <s v="Austin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3419"/>
    <s v="BF1549"/>
    <d v="2024-03-19T00:00:00"/>
    <d v="2024-03-19T00:00:00"/>
    <s v="Clothing"/>
    <s v="Male"/>
    <n v="35"/>
    <s v="Austin"/>
    <s v="No"/>
    <n v="130"/>
    <n v="130"/>
    <n v="2"/>
    <n v="26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2276"/>
    <s v="BF1554"/>
    <d v="2024-09-12T00:00:00"/>
    <d v="2024-09-12T00:00:00"/>
    <s v="Ornaments"/>
    <s v="Male"/>
    <n v="29"/>
    <s v="Cleveland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2270"/>
    <s v="BF1550"/>
    <d v="2024-01-04T00:00:00"/>
    <d v="2024-01-04T00:00:00"/>
    <s v="Clothing"/>
    <s v="Male"/>
    <n v="29"/>
    <s v="Toronto"/>
    <s v="Yes"/>
    <n v="97"/>
    <n v="122"/>
    <n v="1"/>
    <n v="12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4779"/>
    <s v="BF1555"/>
    <d v="2024-08-27T00:00:00"/>
    <d v="2024-08-27T00:00:00"/>
    <s v="Other"/>
    <s v="Male"/>
    <n v="28"/>
    <s v="Las Vegas"/>
    <s v="No"/>
    <n v="23"/>
    <n v="23"/>
    <n v="1"/>
    <n v="23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2322"/>
    <s v="BF1551"/>
    <d v="2023-12-20T00:00:00"/>
    <d v="2023-12-20T00:00:00"/>
    <s v="Ornaments"/>
    <s v="Male"/>
    <n v="33"/>
    <s v="Las Vegas"/>
    <s v="No"/>
    <n v="15"/>
    <n v="15"/>
    <n v="2"/>
    <n v="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4968"/>
    <s v="BF1551"/>
    <d v="2023-12-04T00:00:00"/>
    <d v="2023-12-04T00:00:00"/>
    <s v="Ornaments"/>
    <s v="Male"/>
    <n v="24"/>
    <s v="New York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3376"/>
    <s v="BF1545"/>
    <d v="2024-01-03T00:00:00"/>
    <d v="2024-01-03T00:00:00"/>
    <s v="Other"/>
    <s v="Male"/>
    <n v="25"/>
    <s v="Liverpool"/>
    <s v="Yes"/>
    <n v="1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0760"/>
    <s v="BF1550"/>
    <d v="2024-03-20T00:00:00"/>
    <d v="2024-03-20T00:00:00"/>
    <s v="Clothing"/>
    <s v="Male"/>
    <n v="22"/>
    <s v="Pittsburgh"/>
    <s v="No"/>
    <n v="97"/>
    <n v="97"/>
    <n v="3"/>
    <n v="291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0615"/>
    <s v="BF1548"/>
    <d v="2024-07-07T00:00:00"/>
    <d v="2024-07-07T00:00:00"/>
    <s v="Clothing"/>
    <s v="Female"/>
    <n v="30"/>
    <s v="New Jersey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2189"/>
    <s v="BF1554"/>
    <d v="2023-11-28T00:00:00"/>
    <d v="2023-11-28T00:00:00"/>
    <s v="Ornaments"/>
    <s v="Female"/>
    <n v="26"/>
    <s v="Toronto"/>
    <s v="Yes"/>
    <n v="20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1000"/>
    <s v="BF1545"/>
    <d v="2023-11-08T00:00:00"/>
    <d v="2023-11-08T00:00:00"/>
    <s v="Other"/>
    <s v="Female"/>
    <n v="32"/>
    <s v="Toronto"/>
    <s v="Yes"/>
    <n v="10"/>
    <n v="35"/>
    <n v="1"/>
    <n v="3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0821"/>
    <s v="BF1550"/>
    <d v="2024-02-20T00:00:00"/>
    <d v="2024-02-20T00:00:00"/>
    <s v="Clothing"/>
    <s v="Male"/>
    <n v="26"/>
    <s v="Liverpool"/>
    <s v="Yes"/>
    <n v="97"/>
    <n v="137"/>
    <n v="5"/>
    <n v="68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3285"/>
    <s v="BF1555"/>
    <d v="2024-02-11T00:00:00"/>
    <d v="2024-02-11T00:00:00"/>
    <s v="Other"/>
    <s v="Female"/>
    <n v="20"/>
    <s v="Austin"/>
    <s v="No"/>
    <n v="23"/>
    <n v="23"/>
    <n v="1"/>
    <n v="23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0157"/>
    <s v="BF1551"/>
    <d v="2024-10-26T00:00:00"/>
    <d v="2024-10-26T00:00:00"/>
    <s v="Ornaments"/>
    <s v="Male"/>
    <n v="30"/>
    <s v="New Delhi"/>
    <s v="Yes"/>
    <n v="15"/>
    <n v="85"/>
    <n v="1"/>
    <n v="8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9360"/>
    <s v="BF1550"/>
    <d v="2024-08-01T00:00:00"/>
    <d v="2024-08-01T00:00:00"/>
    <s v="Clothing"/>
    <s v="Male"/>
    <n v="29"/>
    <s v="Detroit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3225"/>
    <s v="BF1545"/>
    <d v="2024-03-01T00:00:00"/>
    <d v="2024-03-01T00:00:00"/>
    <s v="Other"/>
    <s v="Female"/>
    <n v="20"/>
    <s v="San Antonio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3408"/>
    <s v="BF1546"/>
    <d v="2024-01-28T00:00:00"/>
    <d v="2024-01-28T00:00:00"/>
    <s v="Clothing"/>
    <s v="Male"/>
    <n v="19"/>
    <s v="San Francisco"/>
    <s v="No"/>
    <n v="118"/>
    <n v="118"/>
    <n v="3"/>
    <n v="354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3151"/>
    <s v="BF1554"/>
    <d v="2024-02-12T00:00:00"/>
    <d v="2024-02-12T00:00:00"/>
    <s v="Ornaments"/>
    <s v="Female"/>
    <n v="29"/>
    <s v="Miami"/>
    <s v="No"/>
    <n v="20"/>
    <n v="20"/>
    <n v="2"/>
    <n v="4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9831"/>
    <s v="BF1549"/>
    <d v="2024-01-31T00:00:00"/>
    <d v="2024-01-31T00:00:00"/>
    <s v="Clothing"/>
    <s v="Female"/>
    <n v="18"/>
    <s v="Mumbai"/>
    <s v="Yes"/>
    <n v="130"/>
    <n v="200"/>
    <n v="3"/>
    <n v="6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3472"/>
    <s v="BF1550"/>
    <d v="2024-04-07T00:00:00"/>
    <d v="2024-04-07T00:00:00"/>
    <s v="Clothing"/>
    <s v="Male"/>
    <n v="21"/>
    <s v="New Jersey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2313"/>
    <s v="BF1544"/>
    <d v="2024-08-06T00:00:00"/>
    <d v="2024-08-06T00:00:00"/>
    <s v="Other"/>
    <s v="Male"/>
    <n v="27"/>
    <s v="Cleveland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8933"/>
    <s v="BF1546"/>
    <d v="2024-05-19T00:00:00"/>
    <d v="2024-05-19T00:00:00"/>
    <s v="Clothing"/>
    <s v="Male"/>
    <n v="25"/>
    <s v="Las Vegas"/>
    <s v="No"/>
    <n v="118"/>
    <n v="118"/>
    <n v="1"/>
    <n v="1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3162"/>
    <s v="BF1548"/>
    <d v="2024-04-24T00:00:00"/>
    <d v="2024-04-24T00:00:00"/>
    <s v="Clothing"/>
    <s v="Male"/>
    <n v="29"/>
    <s v="New York"/>
    <s v="No"/>
    <n v="65"/>
    <n v="65"/>
    <n v="2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5043"/>
    <s v="BF1554"/>
    <d v="2024-09-07T00:00:00"/>
    <d v="2024-09-07T00:00:00"/>
    <s v="Ornaments"/>
    <s v="Male"/>
    <n v="19"/>
    <s v="Montreal"/>
    <s v="Yes"/>
    <n v="20"/>
    <n v="45"/>
    <n v="2"/>
    <n v="9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0658"/>
    <s v="BF1547"/>
    <d v="2024-10-10T00:00:00"/>
    <d v="2024-10-10T00:00:00"/>
    <s v="Ornaments"/>
    <s v="Male"/>
    <n v="30"/>
    <s v="Portland"/>
    <s v="No"/>
    <n v="32"/>
    <n v="32"/>
    <n v="1"/>
    <n v="3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7788"/>
    <s v="BF1548"/>
    <d v="2024-10-27T00:00:00"/>
    <d v="2024-10-27T00:00:00"/>
    <s v="Clothing"/>
    <s v="Male"/>
    <n v="28"/>
    <s v="Mumbai"/>
    <s v="Yes"/>
    <n v="65"/>
    <n v="135"/>
    <n v="2"/>
    <n v="27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6442"/>
    <s v="BF1543"/>
    <d v="2024-05-30T00:00:00"/>
    <d v="2024-05-30T00:00:00"/>
    <s v="Clothing"/>
    <s v="Male"/>
    <n v="30"/>
    <s v="New York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7506"/>
    <s v="BF1554"/>
    <d v="2024-01-26T00:00:00"/>
    <d v="2024-01-26T00:00:00"/>
    <s v="Ornaments"/>
    <s v="Female"/>
    <n v="32"/>
    <s v="Manchester"/>
    <s v="Yes"/>
    <n v="20"/>
    <n v="60"/>
    <n v="1"/>
    <n v="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2734"/>
    <s v="BF1551"/>
    <d v="2024-05-29T00:00:00"/>
    <d v="2024-05-29T00:00:00"/>
    <s v="Ornaments"/>
    <s v="Male"/>
    <n v="32"/>
    <s v="Memphis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3139"/>
    <s v="BF1549"/>
    <d v="2024-10-15T00:00:00"/>
    <d v="2024-10-15T00:00:00"/>
    <s v="Clothing"/>
    <s v="Male"/>
    <n v="31"/>
    <s v="Las Vegas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4215"/>
    <s v="BF1544"/>
    <d v="2024-03-06T00:00:00"/>
    <d v="2024-03-06T00:00:00"/>
    <s v="Other"/>
    <s v="Male"/>
    <n v="19"/>
    <s v="New Jersey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7228"/>
    <s v="BF1550"/>
    <d v="2024-02-28T00:00:00"/>
    <d v="2024-02-28T00:00:00"/>
    <s v="Clothing"/>
    <s v="Male"/>
    <n v="28"/>
    <s v="Detroit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4494"/>
    <s v="BF1550"/>
    <d v="2024-09-23T00:00:00"/>
    <d v="2024-09-23T00:00:00"/>
    <s v="Clothing"/>
    <s v="Male"/>
    <n v="18"/>
    <s v="Montreal"/>
    <s v="Yes"/>
    <n v="97"/>
    <n v="122"/>
    <n v="1"/>
    <n v="12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2728"/>
    <s v="BF1550"/>
    <d v="2024-04-22T00:00:00"/>
    <d v="2024-04-22T00:00:00"/>
    <s v="Clothing"/>
    <s v="Male"/>
    <n v="24"/>
    <s v="Liverpool"/>
    <s v="Yes"/>
    <n v="97"/>
    <n v="137"/>
    <n v="1"/>
    <n v="13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3714"/>
    <s v="BF1550"/>
    <d v="2024-08-02T00:00:00"/>
    <d v="2024-08-02T00:00:00"/>
    <s v="Clothing"/>
    <s v="Male"/>
    <n v="27"/>
    <s v="Manchester"/>
    <s v="Yes"/>
    <n v="97"/>
    <n v="137"/>
    <n v="4"/>
    <n v="54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9882"/>
    <s v="BF1547"/>
    <d v="2024-01-05T00:00:00"/>
    <d v="2024-01-05T00:00:00"/>
    <s v="Ornaments"/>
    <s v="Male"/>
    <n v="21"/>
    <s v="Sacramento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3460"/>
    <s v="BF1544"/>
    <d v="2024-09-07T00:00:00"/>
    <d v="2024-09-07T00:00:00"/>
    <s v="Other"/>
    <s v="Male"/>
    <n v="20"/>
    <s v="Manchester"/>
    <s v="Yes"/>
    <n v="9"/>
    <n v="49"/>
    <n v="1"/>
    <n v="4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2332"/>
    <s v="BF1551"/>
    <d v="2024-03-27T00:00:00"/>
    <d v="2024-03-27T00:00:00"/>
    <s v="Ornaments"/>
    <s v="Female"/>
    <n v="20"/>
    <s v="New Jersey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3495"/>
    <s v="BF1543"/>
    <d v="2024-08-31T00:00:00"/>
    <d v="2024-08-31T00:00:00"/>
    <s v="Clothing"/>
    <s v="Male"/>
    <n v="24"/>
    <s v="Toronto"/>
    <s v="Yes"/>
    <n v="100"/>
    <n v="125"/>
    <n v="3"/>
    <n v="37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1429"/>
    <s v="BF1548"/>
    <d v="2023-11-16T00:00:00"/>
    <d v="2023-11-16T00:00:00"/>
    <s v="Clothing"/>
    <s v="Male"/>
    <n v="30"/>
    <s v="Liverpool"/>
    <s v="Yes"/>
    <n v="65"/>
    <n v="105"/>
    <n v="1"/>
    <n v="10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7031"/>
    <s v="BF1550"/>
    <d v="2023-11-08T00:00:00"/>
    <d v="2023-11-08T00:00:00"/>
    <s v="Clothing"/>
    <s v="Male"/>
    <n v="31"/>
    <s v="Dublin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6230"/>
    <s v="BF1551"/>
    <d v="2024-04-21T00:00:00"/>
    <d v="2024-04-21T00:00:00"/>
    <s v="Ornaments"/>
    <s v="Male"/>
    <n v="30"/>
    <s v="Memphis"/>
    <s v="No"/>
    <n v="15"/>
    <n v="15"/>
    <n v="2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5581"/>
    <s v="BF1551"/>
    <d v="2024-10-18T00:00:00"/>
    <d v="2024-10-18T00:00:00"/>
    <s v="Ornaments"/>
    <s v="Male"/>
    <n v="25"/>
    <s v="New York"/>
    <s v="No"/>
    <n v="15"/>
    <n v="15"/>
    <n v="2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1830"/>
    <s v="BF1543"/>
    <d v="2024-09-20T00:00:00"/>
    <d v="2024-09-20T00:00:00"/>
    <s v="Clothing"/>
    <s v="Female"/>
    <n v="29"/>
    <s v="Memphis"/>
    <s v="No"/>
    <n v="100"/>
    <n v="100"/>
    <n v="2"/>
    <n v="2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3017"/>
    <s v="BF1554"/>
    <d v="2024-04-13T00:00:00"/>
    <d v="2024-04-13T00:00:00"/>
    <s v="Ornaments"/>
    <s v="Female"/>
    <n v="29"/>
    <s v="Detroit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5000"/>
    <s v="BF1553"/>
    <d v="2024-07-31T00:00:00"/>
    <d v="2024-07-31T00:00:00"/>
    <s v="Ornaments"/>
    <s v="Male"/>
    <n v="24"/>
    <s v="Cleveland"/>
    <s v="No"/>
    <n v="50"/>
    <n v="50"/>
    <n v="1"/>
    <n v="5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5896"/>
    <s v="BF1545"/>
    <d v="2024-01-20T00:00:00"/>
    <d v="2024-01-20T00:00:00"/>
    <s v="Other"/>
    <s v="Male"/>
    <n v="29"/>
    <s v="Pittsburgh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2156"/>
    <s v="BF1543"/>
    <d v="2024-11-02T00:00:00"/>
    <d v="2024-11-02T00:00:00"/>
    <s v="Clothing"/>
    <s v="Male"/>
    <n v="23"/>
    <s v="New Jersey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29644"/>
    <s v="BF1548"/>
    <d v="2024-08-30T00:00:00"/>
    <d v="2024-08-30T00:00:00"/>
    <s v="Clothing"/>
    <s v="Male"/>
    <n v="26"/>
    <s v="Paris"/>
    <s v="Yes"/>
    <n v="65"/>
    <n v="115"/>
    <n v="1"/>
    <n v="1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2360"/>
    <s v="BF1545"/>
    <d v="2023-12-05T00:00:00"/>
    <d v="2023-12-05T00:00:00"/>
    <s v="Other"/>
    <s v="Male"/>
    <n v="35"/>
    <s v="Pittsburgh"/>
    <s v="No"/>
    <n v="10"/>
    <n v="10"/>
    <n v="2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1907"/>
    <s v="BF1554"/>
    <d v="2023-11-11T00:00:00"/>
    <d v="2023-11-11T00:00:00"/>
    <s v="Ornaments"/>
    <s v="Male"/>
    <n v="32"/>
    <s v="New Delhi"/>
    <s v="Yes"/>
    <n v="20"/>
    <n v="90"/>
    <n v="1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7811"/>
    <s v="BF1551"/>
    <d v="2024-10-19T00:00:00"/>
    <d v="2024-10-19T00:00:00"/>
    <s v="Ornaments"/>
    <s v="Male"/>
    <n v="21"/>
    <s v="Cleveland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1275"/>
    <s v="BF1547"/>
    <d v="2023-11-07T00:00:00"/>
    <d v="2023-11-07T00:00:00"/>
    <s v="Ornaments"/>
    <s v="Male"/>
    <n v="18"/>
    <s v="Sacramento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7961"/>
    <s v="BF1548"/>
    <d v="2023-12-08T00:00:00"/>
    <d v="2023-12-08T00:00:00"/>
    <s v="Clothing"/>
    <s v="Female"/>
    <n v="32"/>
    <s v="Detroit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3756"/>
    <s v="BF1548"/>
    <d v="2024-09-26T00:00:00"/>
    <d v="2024-09-26T00:00:00"/>
    <s v="Clothing"/>
    <s v="Male"/>
    <n v="35"/>
    <s v="Miami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1377"/>
    <s v="BF1549"/>
    <d v="2024-05-18T00:00:00"/>
    <d v="2024-05-18T00:00:00"/>
    <s v="Clothing"/>
    <s v="Male"/>
    <n v="33"/>
    <s v="New Jersey"/>
    <s v="No"/>
    <n v="130"/>
    <n v="130"/>
    <n v="1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9249"/>
    <s v="BF1546"/>
    <d v="2024-01-12T00:00:00"/>
    <d v="2024-01-12T00:00:00"/>
    <s v="Clothing"/>
    <s v="Male"/>
    <n v="35"/>
    <s v="Paris"/>
    <s v="Yes"/>
    <n v="118"/>
    <n v="168"/>
    <n v="1"/>
    <n v="16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4937"/>
    <s v="BF1544"/>
    <d v="2024-10-09T00:00:00"/>
    <d v="2024-10-09T00:00:00"/>
    <s v="Other"/>
    <s v="Male"/>
    <n v="26"/>
    <s v="San Francisco"/>
    <s v="No"/>
    <n v="9"/>
    <n v="9"/>
    <n v="2"/>
    <n v="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3935"/>
    <s v="BF1546"/>
    <d v="2024-08-28T00:00:00"/>
    <d v="2024-08-28T00:00:00"/>
    <s v="Clothing"/>
    <s v="Male"/>
    <n v="31"/>
    <s v="Memphis"/>
    <s v="No"/>
    <n v="118"/>
    <n v="118"/>
    <n v="3"/>
    <n v="354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6424"/>
    <s v="BF1543"/>
    <d v="2024-05-14T00:00:00"/>
    <d v="2024-05-14T00:00:00"/>
    <s v="Clothing"/>
    <s v="Male"/>
    <n v="34"/>
    <s v="Cleveland"/>
    <s v="No"/>
    <n v="100"/>
    <n v="100"/>
    <n v="1"/>
    <n v="1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3767"/>
    <s v="BF1551"/>
    <d v="2024-05-21T00:00:00"/>
    <d v="2024-05-21T00:00:00"/>
    <s v="Ornaments"/>
    <s v="Male"/>
    <n v="21"/>
    <s v="San Francisco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6480"/>
    <s v="BF1544"/>
    <d v="2024-03-07T00:00:00"/>
    <d v="2024-03-07T00:00:00"/>
    <s v="Other"/>
    <s v="Male"/>
    <n v="31"/>
    <s v="New York"/>
    <s v="No"/>
    <n v="9"/>
    <n v="9"/>
    <n v="1"/>
    <n v="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6504"/>
    <s v="BF1548"/>
    <d v="2024-08-13T00:00:00"/>
    <d v="2024-08-13T00:00:00"/>
    <s v="Clothing"/>
    <s v="Male"/>
    <n v="31"/>
    <s v="Austin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1804"/>
    <s v="BF1545"/>
    <d v="2024-07-19T00:00:00"/>
    <d v="2024-07-19T00:00:00"/>
    <s v="Other"/>
    <s v="Female"/>
    <n v="24"/>
    <s v="San Antonio"/>
    <s v="No"/>
    <n v="10"/>
    <n v="10"/>
    <n v="1"/>
    <n v="1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0125"/>
    <s v="BF1549"/>
    <d v="2024-04-27T00:00:00"/>
    <d v="2024-04-27T00:00:00"/>
    <s v="Clothing"/>
    <s v="Male"/>
    <n v="30"/>
    <s v="Memphis"/>
    <s v="No"/>
    <n v="130"/>
    <n v="130"/>
    <n v="1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1668"/>
    <s v="BF1550"/>
    <d v="2024-01-30T00:00:00"/>
    <d v="2024-01-30T00:00:00"/>
    <s v="Clothing"/>
    <s v="Male"/>
    <n v="25"/>
    <s v="Cleveland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6659"/>
    <s v="BF1551"/>
    <d v="2024-02-10T00:00:00"/>
    <d v="2024-02-10T00:00:00"/>
    <s v="Ornaments"/>
    <s v="Male"/>
    <n v="34"/>
    <s v="San Antonio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8440"/>
    <s v="BF1554"/>
    <d v="2024-05-13T00:00:00"/>
    <d v="2024-05-13T00:00:00"/>
    <s v="Ornaments"/>
    <s v="Female"/>
    <n v="32"/>
    <s v="Dublin"/>
    <s v="Yes"/>
    <n v="20"/>
    <n v="60"/>
    <n v="2"/>
    <n v="12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7084"/>
    <s v="BF1546"/>
    <d v="2023-11-30T00:00:00"/>
    <d v="2023-11-30T00:00:00"/>
    <s v="Clothing"/>
    <s v="Male"/>
    <n v="26"/>
    <s v="Las Vegas"/>
    <s v="No"/>
    <n v="118"/>
    <n v="118"/>
    <n v="4"/>
    <n v="47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7888"/>
    <s v="BF1547"/>
    <d v="2024-05-07T00:00:00"/>
    <d v="2024-05-07T00:00:00"/>
    <s v="Ornaments"/>
    <s v="Female"/>
    <n v="18"/>
    <s v="Miami"/>
    <s v="No"/>
    <n v="32"/>
    <n v="32"/>
    <n v="1"/>
    <n v="3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6864"/>
    <s v="BF1544"/>
    <d v="2024-03-05T00:00:00"/>
    <d v="2024-03-05T00:00:00"/>
    <s v="Other"/>
    <s v="Male"/>
    <n v="22"/>
    <s v="San Antonio"/>
    <s v="No"/>
    <n v="9"/>
    <n v="9"/>
    <n v="2"/>
    <n v="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5313"/>
    <s v="BF1544"/>
    <d v="2024-06-25T00:00:00"/>
    <d v="2024-06-25T00:00:00"/>
    <s v="Other"/>
    <s v="Male"/>
    <n v="24"/>
    <s v="London"/>
    <s v="Yes"/>
    <n v="9"/>
    <n v="49"/>
    <n v="1"/>
    <n v="4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9401"/>
    <s v="BF1549"/>
    <d v="2023-12-30T00:00:00"/>
    <d v="2023-12-30T00:00:00"/>
    <s v="Clothing"/>
    <s v="Male"/>
    <n v="22"/>
    <s v="Montreal"/>
    <s v="Yes"/>
    <n v="130"/>
    <n v="155"/>
    <n v="2"/>
    <n v="31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1830"/>
    <s v="BF1554"/>
    <d v="2024-08-11T00:00:00"/>
    <d v="2024-08-11T00:00:00"/>
    <s v="Ornaments"/>
    <s v="Female"/>
    <n v="23"/>
    <s v="Cleveland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4669"/>
    <s v="BF1551"/>
    <d v="2024-06-29T00:00:00"/>
    <d v="2024-06-29T00:00:00"/>
    <s v="Ornaments"/>
    <s v="Male"/>
    <n v="35"/>
    <s v="Detroit"/>
    <s v="No"/>
    <n v="15"/>
    <n v="15"/>
    <n v="3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4680"/>
    <s v="BF1545"/>
    <d v="2024-07-12T00:00:00"/>
    <d v="2024-07-12T00:00:00"/>
    <s v="Other"/>
    <s v="Male"/>
    <n v="34"/>
    <s v="Portland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2201"/>
    <s v="BF1548"/>
    <d v="2023-12-30T00:00:00"/>
    <d v="2023-12-30T00:00:00"/>
    <s v="Clothing"/>
    <s v="Female"/>
    <n v="20"/>
    <s v="New Jersey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6306"/>
    <s v="BF1548"/>
    <d v="2024-01-26T00:00:00"/>
    <d v="2024-01-26T00:00:00"/>
    <s v="Clothing"/>
    <s v="Female"/>
    <n v="22"/>
    <s v="Manchester"/>
    <s v="Yes"/>
    <n v="65"/>
    <n v="105"/>
    <n v="1"/>
    <n v="10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3769"/>
    <s v="BF1544"/>
    <d v="2024-07-30T00:00:00"/>
    <d v="2024-07-30T00:00:00"/>
    <s v="Other"/>
    <s v="Female"/>
    <n v="32"/>
    <s v="Sacramento"/>
    <s v="No"/>
    <n v="9"/>
    <n v="9"/>
    <n v="2"/>
    <n v="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9128"/>
    <s v="BF1544"/>
    <d v="2024-08-04T00:00:00"/>
    <d v="2024-08-04T00:00:00"/>
    <s v="Other"/>
    <s v="Female"/>
    <n v="24"/>
    <s v="Liverpool"/>
    <s v="Yes"/>
    <n v="9"/>
    <n v="49"/>
    <n v="1"/>
    <n v="4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9965"/>
    <s v="BF1548"/>
    <d v="2024-10-17T00:00:00"/>
    <d v="2024-10-17T00:00:00"/>
    <s v="Clothing"/>
    <s v="Male"/>
    <n v="22"/>
    <s v="New Jersey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7226"/>
    <s v="BF1548"/>
    <d v="2024-09-12T00:00:00"/>
    <d v="2024-09-12T00:00:00"/>
    <s v="Clothing"/>
    <s v="Male"/>
    <n v="32"/>
    <s v="Austin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0328"/>
    <s v="BF1550"/>
    <d v="2024-02-29T00:00:00"/>
    <d v="2024-02-29T00:00:00"/>
    <s v="Clothing"/>
    <s v="Female"/>
    <n v="22"/>
    <s v="New Delhi"/>
    <s v="Yes"/>
    <n v="97"/>
    <n v="167"/>
    <n v="1"/>
    <n v="16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5455"/>
    <s v="BF1548"/>
    <d v="2024-08-10T00:00:00"/>
    <d v="2024-08-10T00:00:00"/>
    <s v="Clothing"/>
    <s v="Male"/>
    <n v="20"/>
    <s v="San Antonio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6490"/>
    <s v="BF1543"/>
    <d v="2024-07-06T00:00:00"/>
    <d v="2024-07-06T00:00:00"/>
    <s v="Clothing"/>
    <s v="Male"/>
    <n v="35"/>
    <s v="New Jersey"/>
    <s v="No"/>
    <n v="100"/>
    <n v="100"/>
    <n v="1"/>
    <n v="1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1230"/>
    <s v="BF1554"/>
    <d v="2024-10-06T00:00:00"/>
    <d v="2024-10-06T00:00:00"/>
    <s v="Ornaments"/>
    <s v="Male"/>
    <n v="21"/>
    <s v="Memphis"/>
    <s v="No"/>
    <n v="20"/>
    <n v="20"/>
    <n v="1"/>
    <n v="2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9463"/>
    <s v="BF1550"/>
    <d v="2024-01-30T00:00:00"/>
    <d v="2024-01-30T00:00:00"/>
    <s v="Clothing"/>
    <s v="Male"/>
    <n v="30"/>
    <s v="San Francisco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1722"/>
    <s v="BF1548"/>
    <d v="2024-07-31T00:00:00"/>
    <d v="2024-07-31T00:00:00"/>
    <s v="Clothing"/>
    <s v="Male"/>
    <n v="35"/>
    <s v="Cleveland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8392"/>
    <s v="BF1546"/>
    <d v="2024-01-21T00:00:00"/>
    <d v="2024-01-21T00:00:00"/>
    <s v="Clothing"/>
    <s v="Male"/>
    <n v="18"/>
    <s v="Las Vegas"/>
    <s v="No"/>
    <n v="118"/>
    <n v="118"/>
    <n v="4"/>
    <n v="47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1906"/>
    <s v="BF1549"/>
    <d v="2024-05-18T00:00:00"/>
    <d v="2024-05-18T00:00:00"/>
    <s v="Clothing"/>
    <s v="Male"/>
    <n v="30"/>
    <s v="Cardiff"/>
    <s v="Yes"/>
    <n v="130"/>
    <n v="170"/>
    <n v="1"/>
    <n v="17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8989"/>
    <s v="BF1543"/>
    <d v="2024-01-02T00:00:00"/>
    <d v="2024-01-02T00:00:00"/>
    <s v="Clothing"/>
    <s v="Female"/>
    <n v="18"/>
    <s v="Miami"/>
    <s v="No"/>
    <n v="100"/>
    <n v="100"/>
    <n v="3"/>
    <n v="3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9316"/>
    <s v="BF1554"/>
    <d v="2024-09-23T00:00:00"/>
    <d v="2024-09-23T00:00:00"/>
    <s v="Ornaments"/>
    <s v="Male"/>
    <n v="27"/>
    <s v="New York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6198"/>
    <s v="BF1552"/>
    <d v="2024-06-03T00:00:00"/>
    <d v="2024-06-03T00:00:00"/>
    <s v="Ornaments"/>
    <s v="Male"/>
    <n v="33"/>
    <s v="Montreal"/>
    <s v="Yes"/>
    <n v="45"/>
    <n v="70"/>
    <n v="2"/>
    <n v="14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5495"/>
    <s v="BF1546"/>
    <d v="2024-03-12T00:00:00"/>
    <d v="2024-03-12T00:00:00"/>
    <s v="Clothing"/>
    <s v="Male"/>
    <n v="24"/>
    <s v="New York"/>
    <s v="No"/>
    <n v="118"/>
    <n v="118"/>
    <n v="1"/>
    <n v="1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5954"/>
    <s v="BF1547"/>
    <d v="2024-07-19T00:00:00"/>
    <d v="2024-07-19T00:00:00"/>
    <s v="Ornaments"/>
    <s v="Male"/>
    <n v="34"/>
    <s v="Miami"/>
    <s v="No"/>
    <n v="32"/>
    <n v="32"/>
    <n v="1"/>
    <n v="32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3016"/>
    <s v="BF1549"/>
    <d v="2024-03-11T00:00:00"/>
    <d v="2024-03-11T00:00:00"/>
    <s v="Clothing"/>
    <s v="Male"/>
    <n v="31"/>
    <s v="Memphis"/>
    <s v="No"/>
    <n v="130"/>
    <n v="130"/>
    <n v="1"/>
    <n v="13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2736"/>
    <s v="BF1550"/>
    <d v="2024-10-15T00:00:00"/>
    <d v="2024-10-15T00:00:00"/>
    <s v="Clothing"/>
    <s v="Male"/>
    <n v="27"/>
    <s v="Las Vegas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9197"/>
    <s v="BF1555"/>
    <d v="2023-12-30T00:00:00"/>
    <d v="2023-12-30T00:00:00"/>
    <s v="Other"/>
    <s v="Male"/>
    <n v="19"/>
    <s v="San Antonio"/>
    <s v="No"/>
    <n v="23"/>
    <n v="23"/>
    <n v="1"/>
    <n v="23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1953"/>
    <s v="BF1549"/>
    <d v="2024-07-23T00:00:00"/>
    <d v="2024-07-23T00:00:00"/>
    <s v="Clothing"/>
    <s v="Male"/>
    <n v="34"/>
    <s v="San Antonio"/>
    <s v="No"/>
    <n v="130"/>
    <n v="130"/>
    <n v="1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3522"/>
    <s v="BF1544"/>
    <d v="2024-05-27T00:00:00"/>
    <d v="2024-05-27T00:00:00"/>
    <s v="Other"/>
    <s v="Female"/>
    <n v="29"/>
    <s v="Las Vegas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6213"/>
    <s v="BF1550"/>
    <d v="2024-04-06T00:00:00"/>
    <d v="2024-04-06T00:00:00"/>
    <s v="Clothing"/>
    <s v="Male"/>
    <n v="33"/>
    <s v="Las Vegas"/>
    <s v="No"/>
    <n v="97"/>
    <n v="97"/>
    <n v="3"/>
    <n v="291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1035"/>
    <s v="BF1548"/>
    <d v="2024-04-02T00:00:00"/>
    <d v="2024-04-02T00:00:00"/>
    <s v="Clothing"/>
    <s v="Male"/>
    <n v="34"/>
    <s v="Sydney"/>
    <s v="Yes"/>
    <n v="65"/>
    <n v="165"/>
    <n v="1"/>
    <n v="1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5909"/>
    <s v="BF1544"/>
    <d v="2024-06-11T00:00:00"/>
    <d v="2024-06-11T00:00:00"/>
    <s v="Other"/>
    <s v="Male"/>
    <n v="22"/>
    <s v="New York"/>
    <s v="No"/>
    <n v="9"/>
    <n v="9"/>
    <n v="5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4803"/>
    <s v="BF1551"/>
    <d v="2023-12-15T00:00:00"/>
    <d v="2023-12-15T00:00:00"/>
    <s v="Ornaments"/>
    <s v="Male"/>
    <n v="23"/>
    <s v="Liverpool"/>
    <s v="Yes"/>
    <n v="15"/>
    <n v="55"/>
    <n v="1"/>
    <n v="5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9343"/>
    <s v="BF1548"/>
    <d v="2024-10-12T00:00:00"/>
    <d v="2024-10-12T00:00:00"/>
    <s v="Clothing"/>
    <s v="Male"/>
    <n v="20"/>
    <s v="Pittsburgh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0016"/>
    <s v="BF1543"/>
    <d v="2024-05-21T00:00:00"/>
    <d v="2024-05-21T00:00:00"/>
    <s v="Clothing"/>
    <s v="Male"/>
    <n v="32"/>
    <s v="London"/>
    <s v="Yes"/>
    <n v="100"/>
    <n v="140"/>
    <n v="1"/>
    <n v="1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9448"/>
    <s v="BF1545"/>
    <d v="2024-01-15T00:00:00"/>
    <d v="2024-01-15T00:00:00"/>
    <s v="Other"/>
    <s v="Male"/>
    <n v="29"/>
    <s v="New Jersey"/>
    <s v="No"/>
    <n v="10"/>
    <n v="10"/>
    <n v="4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1282"/>
    <s v="BF1548"/>
    <d v="2024-03-21T00:00:00"/>
    <d v="2024-03-21T00:00:00"/>
    <s v="Clothing"/>
    <s v="Female"/>
    <n v="18"/>
    <s v="Paris"/>
    <s v="Yes"/>
    <n v="65"/>
    <n v="115"/>
    <n v="1"/>
    <n v="1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2996"/>
    <s v="BF1553"/>
    <d v="2024-10-12T00:00:00"/>
    <d v="2024-10-12T00:00:00"/>
    <s v="Ornaments"/>
    <s v="Male"/>
    <n v="34"/>
    <s v="San Francisco"/>
    <s v="No"/>
    <n v="50"/>
    <n v="50"/>
    <n v="4"/>
    <n v="2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8411"/>
    <s v="BF1548"/>
    <d v="2024-09-17T00:00:00"/>
    <d v="2024-09-17T00:00:00"/>
    <s v="Clothing"/>
    <s v="Male"/>
    <n v="28"/>
    <s v="Toronto"/>
    <s v="Yes"/>
    <n v="65"/>
    <n v="90"/>
    <n v="1"/>
    <n v="9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1283"/>
    <s v="BF1555"/>
    <d v="2024-05-29T00:00:00"/>
    <d v="2024-05-29T00:00:00"/>
    <s v="Other"/>
    <s v="Male"/>
    <n v="35"/>
    <s v="Miami"/>
    <s v="No"/>
    <n v="23"/>
    <n v="23"/>
    <n v="2"/>
    <n v="4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6413"/>
    <s v="BF1544"/>
    <d v="2024-06-01T00:00:00"/>
    <d v="2024-06-01T00:00:00"/>
    <s v="Other"/>
    <s v="Male"/>
    <n v="19"/>
    <s v="New York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3711"/>
    <s v="BF1551"/>
    <d v="2024-02-14T00:00:00"/>
    <d v="2024-02-14T00:00:00"/>
    <s v="Ornaments"/>
    <s v="Male"/>
    <n v="25"/>
    <s v="Mumbai"/>
    <s v="Yes"/>
    <n v="15"/>
    <n v="85"/>
    <n v="1"/>
    <n v="8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1353"/>
    <s v="BF1544"/>
    <d v="2024-06-29T00:00:00"/>
    <d v="2024-06-29T00:00:00"/>
    <s v="Other"/>
    <s v="Male"/>
    <n v="27"/>
    <s v="Las Vegas"/>
    <s v="No"/>
    <n v="9"/>
    <n v="9"/>
    <n v="1"/>
    <n v="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1778"/>
    <s v="BF1551"/>
    <d v="2024-06-17T00:00:00"/>
    <d v="2024-06-17T00:00:00"/>
    <s v="Ornaments"/>
    <s v="Female"/>
    <n v="29"/>
    <s v="New Jersey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0156"/>
    <s v="BF1549"/>
    <d v="2024-10-30T00:00:00"/>
    <d v="2024-10-30T00:00:00"/>
    <s v="Clothing"/>
    <s v="Female"/>
    <n v="18"/>
    <s v="San Francisco"/>
    <s v="No"/>
    <n v="130"/>
    <n v="130"/>
    <n v="3"/>
    <n v="39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6986"/>
    <s v="BF1551"/>
    <d v="2024-01-08T00:00:00"/>
    <d v="2024-01-08T00:00:00"/>
    <s v="Ornaments"/>
    <s v="Male"/>
    <n v="33"/>
    <s v="Liverpool"/>
    <s v="Yes"/>
    <n v="15"/>
    <n v="55"/>
    <n v="3"/>
    <n v="1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3148"/>
    <s v="BF1548"/>
    <d v="2024-08-28T00:00:00"/>
    <d v="2024-08-28T00:00:00"/>
    <s v="Clothing"/>
    <s v="Male"/>
    <n v="29"/>
    <s v="New York"/>
    <s v="No"/>
    <n v="65"/>
    <n v="65"/>
    <n v="4"/>
    <n v="2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6466"/>
    <s v="BF1546"/>
    <d v="2024-05-13T00:00:00"/>
    <d v="2024-05-13T00:00:00"/>
    <s v="Clothing"/>
    <s v="Female"/>
    <n v="28"/>
    <s v="Memphis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3724"/>
    <s v="BF1545"/>
    <d v="2024-08-28T00:00:00"/>
    <d v="2024-08-28T00:00:00"/>
    <s v="Other"/>
    <s v="Male"/>
    <n v="24"/>
    <s v="New Jersey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5536"/>
    <s v="BF1548"/>
    <d v="2024-07-15T00:00:00"/>
    <d v="2024-07-15T00:00:00"/>
    <s v="Clothing"/>
    <s v="Male"/>
    <n v="31"/>
    <s v="New Delhi"/>
    <s v="Yes"/>
    <n v="65"/>
    <n v="135"/>
    <n v="1"/>
    <n v="13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7086"/>
    <s v="BF1551"/>
    <d v="2023-12-16T00:00:00"/>
    <d v="2023-12-16T00:00:00"/>
    <s v="Ornaments"/>
    <s v="Male"/>
    <n v="24"/>
    <s v="San Francisco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4128"/>
    <s v="BF1548"/>
    <d v="2024-09-17T00:00:00"/>
    <d v="2024-09-17T00:00:00"/>
    <s v="Clothing"/>
    <s v="Male"/>
    <n v="25"/>
    <s v="Cleveland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5348"/>
    <s v="BF1548"/>
    <d v="2024-06-06T00:00:00"/>
    <d v="2024-06-06T00:00:00"/>
    <s v="Clothing"/>
    <s v="Male"/>
    <n v="34"/>
    <s v="Glasgow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5460"/>
    <s v="BF1548"/>
    <d v="2024-02-18T00:00:00"/>
    <d v="2024-02-18T00:00:00"/>
    <s v="Clothing"/>
    <s v="Male"/>
    <n v="29"/>
    <s v="Memphis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8239"/>
    <s v="BF1548"/>
    <d v="2024-02-22T00:00:00"/>
    <d v="2024-02-22T00:00:00"/>
    <s v="Clothing"/>
    <s v="Male"/>
    <n v="35"/>
    <s v="New Delhi"/>
    <s v="Yes"/>
    <n v="65"/>
    <n v="135"/>
    <n v="5"/>
    <n v="67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6084"/>
    <s v="BF1548"/>
    <d v="2024-10-17T00:00:00"/>
    <d v="2024-10-17T00:00:00"/>
    <s v="Clothing"/>
    <s v="Male"/>
    <n v="18"/>
    <s v="Miami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2036"/>
    <s v="BF1548"/>
    <d v="2024-08-01T00:00:00"/>
    <d v="2024-08-01T00:00:00"/>
    <s v="Clothing"/>
    <s v="Female"/>
    <n v="21"/>
    <s v="Pittsburgh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1793"/>
    <s v="BF1550"/>
    <d v="2024-05-14T00:00:00"/>
    <d v="2024-05-14T00:00:00"/>
    <s v="Clothing"/>
    <s v="Female"/>
    <n v="19"/>
    <s v="New York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2784"/>
    <s v="BF1548"/>
    <d v="2024-09-15T00:00:00"/>
    <d v="2024-09-15T00:00:00"/>
    <s v="Clothing"/>
    <s v="Male"/>
    <n v="34"/>
    <s v="Las Vegas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7185"/>
    <s v="BF1548"/>
    <d v="2024-03-16T00:00:00"/>
    <d v="2024-03-16T00:00:00"/>
    <s v="Clothing"/>
    <s v="Male"/>
    <n v="23"/>
    <s v="Portland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6410"/>
    <s v="BF1548"/>
    <d v="2024-07-29T00:00:00"/>
    <d v="2024-07-29T00:00:00"/>
    <s v="Clothing"/>
    <s v="Male"/>
    <n v="31"/>
    <s v="Dublin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9057"/>
    <s v="BF1554"/>
    <d v="2023-12-10T00:00:00"/>
    <d v="2023-12-10T00:00:00"/>
    <s v="Ornaments"/>
    <s v="Male"/>
    <n v="33"/>
    <s v="San Antonio"/>
    <s v="No"/>
    <n v="20"/>
    <n v="20"/>
    <n v="1"/>
    <n v="2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4309"/>
    <s v="BF1550"/>
    <d v="2024-09-15T00:00:00"/>
    <d v="2024-09-15T00:00:00"/>
    <s v="Clothing"/>
    <s v="Male"/>
    <n v="35"/>
    <s v="Pittsburgh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2651"/>
    <s v="BF1551"/>
    <d v="2024-11-01T00:00:00"/>
    <d v="2024-11-01T00:00:00"/>
    <s v="Ornaments"/>
    <s v="Female"/>
    <n v="35"/>
    <s v="Mumbai"/>
    <s v="Yes"/>
    <n v="15"/>
    <n v="85"/>
    <n v="2"/>
    <n v="17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23406"/>
    <s v="BF1551"/>
    <d v="2023-11-22T00:00:00"/>
    <d v="2023-11-22T00:00:00"/>
    <s v="Ornaments"/>
    <s v="Male"/>
    <n v="19"/>
    <s v="Cardiff"/>
    <s v="Yes"/>
    <n v="15"/>
    <n v="55"/>
    <n v="1"/>
    <n v="5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6391"/>
    <s v="BF1546"/>
    <d v="2024-03-14T00:00:00"/>
    <d v="2024-03-14T00:00:00"/>
    <s v="Clothing"/>
    <s v="Female"/>
    <n v="35"/>
    <s v="Montreal"/>
    <s v="Yes"/>
    <n v="118"/>
    <n v="143"/>
    <n v="2"/>
    <n v="286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5125"/>
    <s v="BF1543"/>
    <d v="2024-02-15T00:00:00"/>
    <d v="2024-02-15T00:00:00"/>
    <s v="Clothing"/>
    <s v="Male"/>
    <n v="35"/>
    <s v="Miami"/>
    <s v="No"/>
    <n v="100"/>
    <n v="100"/>
    <n v="1"/>
    <n v="1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0078"/>
    <s v="BF1553"/>
    <d v="2024-05-09T00:00:00"/>
    <d v="2024-05-09T00:00:00"/>
    <s v="Ornaments"/>
    <s v="Male"/>
    <n v="18"/>
    <s v="Detroit"/>
    <s v="No"/>
    <n v="50"/>
    <n v="50"/>
    <n v="1"/>
    <n v="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1205"/>
    <s v="BF1545"/>
    <d v="2023-11-18T00:00:00"/>
    <d v="2023-11-18T00:00:00"/>
    <s v="Other"/>
    <s v="Male"/>
    <n v="22"/>
    <s v="Las Vegas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7397"/>
    <s v="BF1551"/>
    <d v="2024-04-05T00:00:00"/>
    <d v="2024-04-05T00:00:00"/>
    <s v="Ornaments"/>
    <s v="Male"/>
    <n v="28"/>
    <s v="Liverpool"/>
    <s v="Yes"/>
    <n v="15"/>
    <n v="55"/>
    <n v="3"/>
    <n v="1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6012"/>
    <s v="BF1551"/>
    <d v="2024-09-06T00:00:00"/>
    <d v="2024-09-06T00:00:00"/>
    <s v="Ornaments"/>
    <s v="Male"/>
    <n v="24"/>
    <s v="Paris"/>
    <s v="Yes"/>
    <n v="1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7754"/>
    <s v="BF1545"/>
    <d v="2024-05-21T00:00:00"/>
    <d v="2024-05-21T00:00:00"/>
    <s v="Other"/>
    <s v="Male"/>
    <n v="29"/>
    <s v="Liverpool"/>
    <s v="Yes"/>
    <n v="10"/>
    <n v="50"/>
    <n v="2"/>
    <n v="1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6465"/>
    <s v="BF1554"/>
    <d v="2024-04-14T00:00:00"/>
    <d v="2024-04-14T00:00:00"/>
    <s v="Ornaments"/>
    <s v="Male"/>
    <n v="24"/>
    <s v="Liverpool"/>
    <s v="Yes"/>
    <n v="20"/>
    <n v="60"/>
    <n v="4"/>
    <n v="24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9773"/>
    <s v="BF1551"/>
    <d v="2023-12-31T00:00:00"/>
    <d v="2023-12-31T00:00:00"/>
    <s v="Ornaments"/>
    <s v="Male"/>
    <n v="19"/>
    <s v="Miami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4609"/>
    <s v="BF1552"/>
    <d v="2024-02-11T00:00:00"/>
    <d v="2024-02-11T00:00:00"/>
    <s v="Ornaments"/>
    <s v="Male"/>
    <n v="33"/>
    <s v="Austin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0038"/>
    <s v="BF1548"/>
    <d v="2024-04-25T00:00:00"/>
    <d v="2024-04-25T00:00:00"/>
    <s v="Clothing"/>
    <s v="Male"/>
    <n v="20"/>
    <s v="Miami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2915"/>
    <s v="BF1551"/>
    <d v="2024-04-01T00:00:00"/>
    <d v="2024-04-01T00:00:00"/>
    <s v="Ornaments"/>
    <s v="Male"/>
    <n v="35"/>
    <s v="Cleveland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7888"/>
    <s v="BF1552"/>
    <d v="2024-02-03T00:00:00"/>
    <d v="2024-02-03T00:00:00"/>
    <s v="Ornaments"/>
    <s v="Male"/>
    <n v="22"/>
    <s v="Detroit"/>
    <s v="No"/>
    <n v="45"/>
    <n v="45"/>
    <n v="2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7728"/>
    <s v="BF1550"/>
    <d v="2024-03-23T00:00:00"/>
    <d v="2024-03-23T00:00:00"/>
    <s v="Clothing"/>
    <s v="Male"/>
    <n v="22"/>
    <s v="Dublin"/>
    <s v="Yes"/>
    <n v="97"/>
    <n v="137"/>
    <n v="1"/>
    <n v="13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7524"/>
    <s v="BF1544"/>
    <d v="2024-05-24T00:00:00"/>
    <d v="2024-05-24T00:00:00"/>
    <s v="Other"/>
    <s v="Male"/>
    <n v="35"/>
    <s v="San Antonio"/>
    <s v="No"/>
    <n v="9"/>
    <n v="9"/>
    <n v="1"/>
    <n v="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6388"/>
    <s v="BF1544"/>
    <d v="2024-09-06T00:00:00"/>
    <d v="2024-09-06T00:00:00"/>
    <s v="Other"/>
    <s v="Male"/>
    <n v="22"/>
    <s v="Cleveland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4696"/>
    <s v="BF1551"/>
    <d v="2024-08-15T00:00:00"/>
    <d v="2024-08-15T00:00:00"/>
    <s v="Ornaments"/>
    <s v="Male"/>
    <n v="29"/>
    <s v="Detroit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8250"/>
    <s v="BF1554"/>
    <d v="2023-12-10T00:00:00"/>
    <d v="2023-12-10T00:00:00"/>
    <s v="Ornaments"/>
    <s v="Male"/>
    <n v="24"/>
    <s v="Cleveland"/>
    <s v="No"/>
    <n v="20"/>
    <n v="20"/>
    <n v="3"/>
    <n v="6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9630"/>
    <s v="BF1543"/>
    <d v="2024-10-22T00:00:00"/>
    <d v="2024-10-22T00:00:00"/>
    <s v="Clothing"/>
    <s v="Male"/>
    <n v="33"/>
    <s v="Las Vegas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4256"/>
    <s v="BF1545"/>
    <d v="2024-07-11T00:00:00"/>
    <d v="2024-07-11T00:00:00"/>
    <s v="Other"/>
    <s v="Male"/>
    <n v="18"/>
    <s v="Manchester"/>
    <s v="Yes"/>
    <n v="10"/>
    <n v="50"/>
    <n v="1"/>
    <n v="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0536"/>
    <s v="BF1553"/>
    <d v="2024-10-22T00:00:00"/>
    <d v="2024-10-22T00:00:00"/>
    <s v="Ornaments"/>
    <s v="Male"/>
    <n v="35"/>
    <s v="Las Vegas"/>
    <s v="No"/>
    <n v="50"/>
    <n v="50"/>
    <n v="1"/>
    <n v="5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3054"/>
    <s v="BF1550"/>
    <d v="2024-02-12T00:00:00"/>
    <d v="2024-02-12T00:00:00"/>
    <s v="Clothing"/>
    <s v="Female"/>
    <n v="23"/>
    <s v="Cardiff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1459"/>
    <s v="BF1544"/>
    <d v="2024-04-28T00:00:00"/>
    <d v="2024-04-28T00:00:00"/>
    <s v="Other"/>
    <s v="Female"/>
    <n v="27"/>
    <s v="Memphis"/>
    <s v="No"/>
    <n v="9"/>
    <n v="9"/>
    <n v="2"/>
    <n v="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0660"/>
    <s v="BF1548"/>
    <d v="2024-08-19T00:00:00"/>
    <d v="2024-08-19T00:00:00"/>
    <s v="Clothing"/>
    <s v="Male"/>
    <n v="34"/>
    <s v="Pittsburgh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4633"/>
    <s v="BF1546"/>
    <d v="2024-01-17T00:00:00"/>
    <d v="2024-01-17T00:00:00"/>
    <s v="Clothing"/>
    <s v="Female"/>
    <n v="35"/>
    <s v="San Francisco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7752"/>
    <s v="BF1555"/>
    <d v="2024-05-08T00:00:00"/>
    <d v="2024-05-08T00:00:00"/>
    <s v="Other"/>
    <s v="Male"/>
    <n v="32"/>
    <s v="Memphis"/>
    <s v="No"/>
    <n v="23"/>
    <n v="23"/>
    <n v="1"/>
    <n v="23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7219"/>
    <s v="BF1547"/>
    <d v="2023-11-23T00:00:00"/>
    <d v="2023-11-23T00:00:00"/>
    <s v="Ornaments"/>
    <s v="Male"/>
    <n v="19"/>
    <s v="Dublin"/>
    <s v="Yes"/>
    <n v="32"/>
    <n v="72"/>
    <n v="1"/>
    <n v="72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6416"/>
    <s v="BF1553"/>
    <d v="2024-04-23T00:00:00"/>
    <d v="2024-04-23T00:00:00"/>
    <s v="Ornaments"/>
    <s v="Male"/>
    <n v="32"/>
    <s v="San Francisco"/>
    <s v="No"/>
    <n v="50"/>
    <n v="50"/>
    <n v="1"/>
    <n v="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0252"/>
    <s v="BF1544"/>
    <d v="2024-02-19T00:00:00"/>
    <d v="2024-02-19T00:00:00"/>
    <s v="Other"/>
    <s v="Female"/>
    <n v="33"/>
    <s v="Sacramento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5994"/>
    <s v="BF1545"/>
    <d v="2024-06-07T00:00:00"/>
    <d v="2024-06-07T00:00:00"/>
    <s v="Other"/>
    <s v="Male"/>
    <n v="27"/>
    <s v="New York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1785"/>
    <s v="BF1554"/>
    <d v="2024-04-13T00:00:00"/>
    <d v="2024-04-13T00:00:00"/>
    <s v="Ornaments"/>
    <s v="Male"/>
    <n v="21"/>
    <s v="Sacramento"/>
    <s v="No"/>
    <n v="20"/>
    <n v="20"/>
    <n v="2"/>
    <n v="4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0840"/>
    <s v="BF1548"/>
    <d v="2024-07-12T00:00:00"/>
    <d v="2024-07-12T00:00:00"/>
    <s v="Clothing"/>
    <s v="Female"/>
    <n v="29"/>
    <s v="Austin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6361"/>
    <s v="BF1547"/>
    <d v="2024-09-03T00:00:00"/>
    <d v="2024-09-03T00:00:00"/>
    <s v="Ornaments"/>
    <s v="Female"/>
    <n v="32"/>
    <s v="Sacramento"/>
    <s v="No"/>
    <n v="32"/>
    <n v="32"/>
    <n v="2"/>
    <n v="6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8401"/>
    <s v="BF1544"/>
    <d v="2024-10-26T00:00:00"/>
    <d v="2024-10-26T00:00:00"/>
    <s v="Other"/>
    <s v="Female"/>
    <n v="29"/>
    <s v="New Jersey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9800"/>
    <s v="BF1544"/>
    <d v="2024-02-05T00:00:00"/>
    <d v="2024-02-05T00:00:00"/>
    <s v="Other"/>
    <s v="Male"/>
    <n v="32"/>
    <s v="Las Vegas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0466"/>
    <s v="BF1549"/>
    <d v="2023-12-12T00:00:00"/>
    <d v="2023-12-12T00:00:00"/>
    <s v="Clothing"/>
    <s v="Female"/>
    <n v="30"/>
    <s v="Austin"/>
    <s v="No"/>
    <n v="130"/>
    <n v="130"/>
    <n v="2"/>
    <n v="2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7855"/>
    <s v="BF1547"/>
    <d v="2024-01-29T00:00:00"/>
    <d v="2024-01-29T00:00:00"/>
    <s v="Ornaments"/>
    <s v="Female"/>
    <n v="31"/>
    <s v="Sacramento"/>
    <s v="No"/>
    <n v="32"/>
    <n v="32"/>
    <n v="1"/>
    <n v="32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4811"/>
    <s v="BF1545"/>
    <d v="2024-03-23T00:00:00"/>
    <d v="2024-03-23T00:00:00"/>
    <s v="Other"/>
    <s v="Male"/>
    <n v="29"/>
    <s v="Detroit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2033"/>
    <s v="BF1548"/>
    <d v="2024-09-04T00:00:00"/>
    <d v="2024-09-04T00:00:00"/>
    <s v="Clothing"/>
    <s v="Male"/>
    <n v="33"/>
    <s v="Detroit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9647"/>
    <s v="BF1551"/>
    <d v="2024-07-27T00:00:00"/>
    <d v="2024-07-27T00:00:00"/>
    <s v="Ornaments"/>
    <s v="Male"/>
    <n v="24"/>
    <s v="San Francisco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5383"/>
    <s v="BF1544"/>
    <d v="2024-09-09T00:00:00"/>
    <d v="2024-09-09T00:00:00"/>
    <s v="Other"/>
    <s v="Female"/>
    <n v="24"/>
    <s v="Portland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0758"/>
    <s v="BF1546"/>
    <d v="2024-05-04T00:00:00"/>
    <d v="2024-05-04T00:00:00"/>
    <s v="Clothing"/>
    <s v="Female"/>
    <n v="23"/>
    <s v="New Jersey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8550"/>
    <s v="BF1551"/>
    <d v="2024-08-19T00:00:00"/>
    <d v="2024-08-19T00:00:00"/>
    <s v="Ornaments"/>
    <s v="Male"/>
    <n v="26"/>
    <s v="Cardiff"/>
    <s v="Yes"/>
    <n v="15"/>
    <n v="55"/>
    <n v="1"/>
    <n v="5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2235"/>
    <s v="BF1545"/>
    <d v="2024-09-01T00:00:00"/>
    <d v="2024-09-01T00:00:00"/>
    <s v="Other"/>
    <s v="Male"/>
    <n v="33"/>
    <s v="Miami"/>
    <s v="No"/>
    <n v="10"/>
    <n v="10"/>
    <n v="3"/>
    <n v="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5955"/>
    <s v="BF1546"/>
    <d v="2024-03-24T00:00:00"/>
    <d v="2024-03-24T00:00:00"/>
    <s v="Clothing"/>
    <s v="Male"/>
    <n v="21"/>
    <s v="New York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7244"/>
    <s v="BF1555"/>
    <d v="2024-03-16T00:00:00"/>
    <d v="2024-03-16T00:00:00"/>
    <s v="Other"/>
    <s v="Male"/>
    <n v="21"/>
    <s v="Las Vegas"/>
    <s v="No"/>
    <n v="23"/>
    <n v="23"/>
    <n v="1"/>
    <n v="23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4921"/>
    <s v="BF1550"/>
    <d v="2024-01-10T00:00:00"/>
    <d v="2024-01-10T00:00:00"/>
    <s v="Clothing"/>
    <s v="Male"/>
    <n v="24"/>
    <s v="New Jersey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6250"/>
    <s v="BF1548"/>
    <d v="2024-10-20T00:00:00"/>
    <d v="2024-10-20T00:00:00"/>
    <s v="Clothing"/>
    <s v="Female"/>
    <n v="32"/>
    <s v="London"/>
    <s v="Yes"/>
    <n v="65"/>
    <n v="105"/>
    <n v="1"/>
    <n v="10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2731"/>
    <s v="BF1548"/>
    <d v="2024-05-26T00:00:00"/>
    <d v="2024-05-26T00:00:00"/>
    <s v="Clothing"/>
    <s v="Female"/>
    <n v="24"/>
    <s v="Cleveland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7691"/>
    <s v="BF1550"/>
    <d v="2024-02-19T00:00:00"/>
    <d v="2024-02-19T00:00:00"/>
    <s v="Clothing"/>
    <s v="Male"/>
    <n v="20"/>
    <s v="New Jersey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2196"/>
    <s v="BF1548"/>
    <d v="2024-04-22T00:00:00"/>
    <d v="2024-04-22T00:00:00"/>
    <s v="Clothing"/>
    <s v="Male"/>
    <n v="23"/>
    <s v="New Jersey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1157"/>
    <s v="BF1544"/>
    <d v="2024-03-16T00:00:00"/>
    <d v="2024-03-16T00:00:00"/>
    <s v="Other"/>
    <s v="Male"/>
    <n v="26"/>
    <s v="Liverpool"/>
    <s v="Yes"/>
    <n v="9"/>
    <n v="49"/>
    <n v="2"/>
    <n v="9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7726"/>
    <s v="BF1546"/>
    <d v="2024-05-22T00:00:00"/>
    <d v="2024-05-22T00:00:00"/>
    <s v="Clothing"/>
    <s v="Male"/>
    <n v="28"/>
    <s v="Dublin"/>
    <s v="Yes"/>
    <n v="118"/>
    <n v="158"/>
    <n v="5"/>
    <n v="7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2989"/>
    <s v="BF1551"/>
    <d v="2024-07-30T00:00:00"/>
    <d v="2024-07-30T00:00:00"/>
    <s v="Ornaments"/>
    <s v="Female"/>
    <n v="25"/>
    <s v="Detroit"/>
    <s v="No"/>
    <n v="15"/>
    <n v="15"/>
    <n v="2"/>
    <n v="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6971"/>
    <s v="BF1548"/>
    <d v="2024-03-27T00:00:00"/>
    <d v="2024-03-27T00:00:00"/>
    <s v="Clothing"/>
    <s v="Male"/>
    <n v="31"/>
    <s v="Austin"/>
    <s v="No"/>
    <n v="65"/>
    <n v="65"/>
    <n v="2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5978"/>
    <s v="BF1549"/>
    <d v="2024-10-03T00:00:00"/>
    <d v="2024-10-03T00:00:00"/>
    <s v="Clothing"/>
    <s v="Male"/>
    <n v="32"/>
    <s v="Sacramento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0323"/>
    <s v="BF1544"/>
    <d v="2024-04-22T00:00:00"/>
    <d v="2024-04-22T00:00:00"/>
    <s v="Other"/>
    <s v="Male"/>
    <n v="34"/>
    <s v="New York"/>
    <s v="No"/>
    <n v="9"/>
    <n v="9"/>
    <n v="1"/>
    <n v="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5497"/>
    <s v="BF1551"/>
    <d v="2024-05-17T00:00:00"/>
    <d v="2024-05-17T00:00:00"/>
    <s v="Ornaments"/>
    <s v="Male"/>
    <n v="23"/>
    <s v="Sacramento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9512"/>
    <s v="BF1551"/>
    <d v="2024-10-20T00:00:00"/>
    <d v="2024-10-20T00:00:00"/>
    <s v="Ornaments"/>
    <s v="Male"/>
    <n v="33"/>
    <s v="Las Vegas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8222"/>
    <s v="BF1544"/>
    <d v="2024-02-22T00:00:00"/>
    <d v="2024-02-22T00:00:00"/>
    <s v="Other"/>
    <s v="Male"/>
    <n v="26"/>
    <s v="Miami"/>
    <s v="No"/>
    <n v="9"/>
    <n v="9"/>
    <n v="1"/>
    <n v="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7260"/>
    <s v="BF1548"/>
    <d v="2023-12-01T00:00:00"/>
    <d v="2023-12-01T00:00:00"/>
    <s v="Clothing"/>
    <s v="Male"/>
    <n v="18"/>
    <s v="Pittsburgh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1234"/>
    <s v="BF1548"/>
    <d v="2024-07-20T00:00:00"/>
    <d v="2024-07-20T00:00:00"/>
    <s v="Clothing"/>
    <s v="Male"/>
    <n v="35"/>
    <s v="Cleveland"/>
    <s v="No"/>
    <n v="65"/>
    <n v="65"/>
    <n v="4"/>
    <n v="2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6040"/>
    <s v="BF1544"/>
    <d v="2024-10-12T00:00:00"/>
    <d v="2024-10-12T00:00:00"/>
    <s v="Other"/>
    <s v="Female"/>
    <n v="27"/>
    <s v="Las Vegas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7814"/>
    <s v="BF1555"/>
    <d v="2024-01-08T00:00:00"/>
    <d v="2024-01-08T00:00:00"/>
    <s v="Other"/>
    <s v="Male"/>
    <n v="20"/>
    <s v="Miami"/>
    <s v="No"/>
    <n v="23"/>
    <n v="23"/>
    <n v="1"/>
    <n v="23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9852"/>
    <s v="BF1552"/>
    <d v="2024-05-17T00:00:00"/>
    <d v="2024-05-17T00:00:00"/>
    <s v="Ornaments"/>
    <s v="Male"/>
    <n v="29"/>
    <s v="Detroit"/>
    <s v="No"/>
    <n v="45"/>
    <n v="45"/>
    <n v="1"/>
    <n v="4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5249"/>
    <s v="BF1551"/>
    <d v="2024-03-03T00:00:00"/>
    <d v="2024-03-03T00:00:00"/>
    <s v="Ornaments"/>
    <s v="Female"/>
    <n v="29"/>
    <s v="Portland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6558"/>
    <s v="BF1550"/>
    <d v="2024-01-19T00:00:00"/>
    <d v="2024-01-19T00:00:00"/>
    <s v="Clothing"/>
    <s v="Male"/>
    <n v="24"/>
    <s v="Las Vegas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2175"/>
    <s v="BF1545"/>
    <d v="2024-09-25T00:00:00"/>
    <d v="2024-09-25T00:00:00"/>
    <s v="Other"/>
    <s v="Male"/>
    <n v="33"/>
    <s v="Cleveland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5813"/>
    <s v="BF1544"/>
    <d v="2023-12-26T00:00:00"/>
    <d v="2023-12-26T00:00:00"/>
    <s v="Other"/>
    <s v="Male"/>
    <n v="22"/>
    <s v="San Antonio"/>
    <s v="No"/>
    <n v="9"/>
    <n v="9"/>
    <n v="2"/>
    <n v="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3669"/>
    <s v="BF1544"/>
    <d v="2024-02-08T00:00:00"/>
    <d v="2024-02-08T00:00:00"/>
    <s v="Other"/>
    <s v="Female"/>
    <n v="30"/>
    <s v="Sacramento"/>
    <s v="No"/>
    <n v="9"/>
    <n v="9"/>
    <n v="2"/>
    <n v="1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8738"/>
    <s v="BF1550"/>
    <d v="2023-11-21T00:00:00"/>
    <d v="2023-11-21T00:00:00"/>
    <s v="Clothing"/>
    <s v="Female"/>
    <n v="34"/>
    <s v="Montreal"/>
    <s v="Yes"/>
    <n v="97"/>
    <n v="122"/>
    <n v="3"/>
    <n v="36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2870"/>
    <s v="BF1548"/>
    <d v="2024-07-02T00:00:00"/>
    <d v="2024-07-02T00:00:00"/>
    <s v="Clothing"/>
    <s v="Male"/>
    <n v="28"/>
    <s v="London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3375"/>
    <s v="BF1549"/>
    <d v="2024-09-24T00:00:00"/>
    <d v="2024-09-24T00:00:00"/>
    <s v="Clothing"/>
    <s v="Male"/>
    <n v="21"/>
    <s v="London"/>
    <s v="Yes"/>
    <n v="130"/>
    <n v="170"/>
    <n v="1"/>
    <n v="17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0438"/>
    <s v="BF1551"/>
    <d v="2024-01-29T00:00:00"/>
    <d v="2024-01-29T00:00:00"/>
    <s v="Ornaments"/>
    <s v="Male"/>
    <n v="34"/>
    <s v="Mumbai"/>
    <s v="Yes"/>
    <n v="15"/>
    <n v="85"/>
    <n v="1"/>
    <n v="8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2967"/>
    <s v="BF1548"/>
    <d v="2024-01-10T00:00:00"/>
    <d v="2024-01-10T00:00:00"/>
    <s v="Clothing"/>
    <s v="Male"/>
    <n v="29"/>
    <s v="Las Vegas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9714"/>
    <s v="BF1546"/>
    <d v="2023-12-29T00:00:00"/>
    <d v="2023-12-29T00:00:00"/>
    <s v="Clothing"/>
    <s v="Male"/>
    <n v="29"/>
    <s v="New Jersey"/>
    <s v="No"/>
    <n v="118"/>
    <n v="118"/>
    <n v="2"/>
    <n v="236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5493"/>
    <s v="BF1545"/>
    <d v="2024-02-18T00:00:00"/>
    <d v="2024-02-18T00:00:00"/>
    <s v="Other"/>
    <s v="Male"/>
    <n v="25"/>
    <s v="San Francisco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2292"/>
    <s v="BF1546"/>
    <d v="2024-11-03T00:00:00"/>
    <d v="2024-11-03T00:00:00"/>
    <s v="Clothing"/>
    <s v="Male"/>
    <n v="28"/>
    <s v="Paris"/>
    <s v="Yes"/>
    <n v="118"/>
    <n v="168"/>
    <n v="1"/>
    <n v="16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37755"/>
    <s v="BF1543"/>
    <d v="2024-07-31T00:00:00"/>
    <d v="2024-07-31T00:00:00"/>
    <s v="Clothing"/>
    <s v="Male"/>
    <n v="21"/>
    <s v="Pittsburgh"/>
    <s v="No"/>
    <n v="100"/>
    <n v="100"/>
    <n v="5"/>
    <n v="5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3213"/>
    <s v="BF1548"/>
    <d v="2024-09-11T00:00:00"/>
    <d v="2024-09-11T00:00:00"/>
    <s v="Clothing"/>
    <s v="Male"/>
    <n v="21"/>
    <s v="Paris"/>
    <s v="Yes"/>
    <n v="65"/>
    <n v="115"/>
    <n v="4"/>
    <n v="4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5140"/>
    <s v="BF1544"/>
    <d v="2024-07-13T00:00:00"/>
    <d v="2024-07-13T00:00:00"/>
    <s v="Other"/>
    <s v="Male"/>
    <n v="28"/>
    <s v="Toronto"/>
    <s v="Yes"/>
    <n v="9"/>
    <n v="34"/>
    <n v="1"/>
    <n v="34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3916"/>
    <s v="BF1543"/>
    <d v="2024-05-20T00:00:00"/>
    <d v="2024-05-20T00:00:00"/>
    <s v="Clothing"/>
    <s v="Female"/>
    <n v="33"/>
    <s v="Manchester"/>
    <s v="Yes"/>
    <n v="100"/>
    <n v="140"/>
    <n v="5"/>
    <n v="7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5006"/>
    <s v="BF1545"/>
    <d v="2024-05-09T00:00:00"/>
    <d v="2024-05-09T00:00:00"/>
    <s v="Other"/>
    <s v="Male"/>
    <n v="26"/>
    <s v="Sacramento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8746"/>
    <s v="BF1548"/>
    <d v="2024-04-14T00:00:00"/>
    <d v="2024-04-14T00:00:00"/>
    <s v="Clothing"/>
    <s v="Male"/>
    <n v="22"/>
    <s v="Cleveland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1381"/>
    <s v="BF1552"/>
    <d v="2023-12-14T00:00:00"/>
    <d v="2023-12-14T00:00:00"/>
    <s v="Ornaments"/>
    <s v="Male"/>
    <n v="32"/>
    <s v="Portland"/>
    <s v="No"/>
    <n v="45"/>
    <n v="45"/>
    <n v="1"/>
    <n v="4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2564"/>
    <s v="BF1543"/>
    <d v="2024-02-29T00:00:00"/>
    <d v="2024-02-29T00:00:00"/>
    <s v="Clothing"/>
    <s v="Male"/>
    <n v="30"/>
    <s v="Pittsburgh"/>
    <s v="No"/>
    <n v="100"/>
    <n v="100"/>
    <n v="4"/>
    <n v="4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0070"/>
    <s v="BF1551"/>
    <d v="2024-08-16T00:00:00"/>
    <d v="2024-08-16T00:00:00"/>
    <s v="Ornaments"/>
    <s v="Female"/>
    <n v="35"/>
    <s v="Liverpool"/>
    <s v="Yes"/>
    <n v="15"/>
    <n v="55"/>
    <n v="1"/>
    <n v="5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0330"/>
    <s v="BF1545"/>
    <d v="2024-06-25T00:00:00"/>
    <d v="2024-06-25T00:00:00"/>
    <s v="Other"/>
    <s v="Male"/>
    <n v="20"/>
    <s v="Toronto"/>
    <s v="Yes"/>
    <n v="10"/>
    <n v="35"/>
    <n v="4"/>
    <n v="14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3746"/>
    <s v="BF1552"/>
    <d v="2024-04-14T00:00:00"/>
    <d v="2024-04-14T00:00:00"/>
    <s v="Ornaments"/>
    <s v="Female"/>
    <n v="30"/>
    <s v="Detroit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6792"/>
    <s v="BF1544"/>
    <d v="2024-04-28T00:00:00"/>
    <d v="2024-04-28T00:00:00"/>
    <s v="Other"/>
    <s v="Male"/>
    <n v="25"/>
    <s v="Montreal"/>
    <s v="Yes"/>
    <n v="9"/>
    <n v="34"/>
    <n v="1"/>
    <n v="3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6655"/>
    <s v="BF1548"/>
    <d v="2024-08-05T00:00:00"/>
    <d v="2024-08-05T00:00:00"/>
    <s v="Clothing"/>
    <s v="Male"/>
    <n v="35"/>
    <s v="New Jersey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7554"/>
    <s v="BF1544"/>
    <d v="2024-07-21T00:00:00"/>
    <d v="2024-07-21T00:00:00"/>
    <s v="Other"/>
    <s v="Male"/>
    <n v="21"/>
    <s v="Dublin"/>
    <s v="Yes"/>
    <n v="9"/>
    <n v="49"/>
    <n v="2"/>
    <n v="9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1912"/>
    <s v="BF1549"/>
    <d v="2024-04-25T00:00:00"/>
    <d v="2024-04-25T00:00:00"/>
    <s v="Clothing"/>
    <s v="Male"/>
    <n v="31"/>
    <s v="Cleveland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7481"/>
    <s v="BF1543"/>
    <d v="2024-03-09T00:00:00"/>
    <d v="2024-03-09T00:00:00"/>
    <s v="Clothing"/>
    <s v="Female"/>
    <n v="18"/>
    <s v="Cardiff"/>
    <s v="Yes"/>
    <n v="100"/>
    <n v="140"/>
    <n v="1"/>
    <n v="1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9783"/>
    <s v="BF1550"/>
    <d v="2024-07-30T00:00:00"/>
    <d v="2024-07-30T00:00:00"/>
    <s v="Clothing"/>
    <s v="Male"/>
    <n v="19"/>
    <s v="Sacramento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5459"/>
    <s v="BF1548"/>
    <d v="2024-08-30T00:00:00"/>
    <d v="2024-08-30T00:00:00"/>
    <s v="Clothing"/>
    <s v="Male"/>
    <n v="27"/>
    <s v="Sydney"/>
    <s v="Yes"/>
    <n v="65"/>
    <n v="165"/>
    <n v="4"/>
    <n v="6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2446"/>
    <s v="BF1548"/>
    <d v="2024-04-16T00:00:00"/>
    <d v="2024-04-16T00:00:00"/>
    <s v="Clothing"/>
    <s v="Male"/>
    <n v="32"/>
    <s v="San Antonio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2428"/>
    <s v="BF1544"/>
    <d v="2024-01-21T00:00:00"/>
    <d v="2024-01-21T00:00:00"/>
    <s v="Other"/>
    <s v="Male"/>
    <n v="26"/>
    <s v="Paris"/>
    <s v="Yes"/>
    <n v="9"/>
    <n v="59"/>
    <n v="2"/>
    <n v="11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0740"/>
    <s v="BF1543"/>
    <d v="2024-05-07T00:00:00"/>
    <d v="2024-05-07T00:00:00"/>
    <s v="Clothing"/>
    <s v="Male"/>
    <n v="27"/>
    <s v="Sydney"/>
    <s v="Yes"/>
    <n v="100"/>
    <n v="200"/>
    <n v="1"/>
    <n v="2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5943"/>
    <s v="BF1548"/>
    <d v="2024-05-13T00:00:00"/>
    <d v="2024-05-13T00:00:00"/>
    <s v="Clothing"/>
    <s v="Female"/>
    <n v="29"/>
    <s v="London"/>
    <s v="Yes"/>
    <n v="65"/>
    <n v="105"/>
    <n v="1"/>
    <n v="10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9263"/>
    <s v="BF1552"/>
    <d v="2024-06-05T00:00:00"/>
    <d v="2024-06-05T00:00:00"/>
    <s v="Ornaments"/>
    <s v="Male"/>
    <n v="23"/>
    <s v="Sydney"/>
    <s v="Yes"/>
    <n v="45"/>
    <n v="145"/>
    <n v="3"/>
    <n v="43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3338"/>
    <s v="BF1551"/>
    <d v="2024-07-07T00:00:00"/>
    <d v="2024-07-07T00:00:00"/>
    <s v="Ornaments"/>
    <s v="Male"/>
    <n v="35"/>
    <s v="Memphis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7305"/>
    <s v="BF1545"/>
    <d v="2024-01-06T00:00:00"/>
    <d v="2024-01-06T00:00:00"/>
    <s v="Other"/>
    <s v="Male"/>
    <n v="30"/>
    <s v="New York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5893"/>
    <s v="BF1548"/>
    <d v="2024-02-03T00:00:00"/>
    <d v="2024-02-03T00:00:00"/>
    <s v="Clothing"/>
    <s v="Male"/>
    <n v="29"/>
    <s v="Austin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5598"/>
    <s v="BF1548"/>
    <d v="2024-08-31T00:00:00"/>
    <d v="2024-08-31T00:00:00"/>
    <s v="Clothing"/>
    <s v="Male"/>
    <n v="23"/>
    <s v="San Antonio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8248"/>
    <s v="BF1543"/>
    <d v="2024-04-10T00:00:00"/>
    <d v="2024-04-10T00:00:00"/>
    <s v="Clothing"/>
    <s v="Male"/>
    <n v="31"/>
    <s v="Memphis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0803"/>
    <s v="BF1549"/>
    <d v="2024-02-04T00:00:00"/>
    <d v="2024-02-04T00:00:00"/>
    <s v="Clothing"/>
    <s v="Male"/>
    <n v="31"/>
    <s v="New Delhi"/>
    <s v="Yes"/>
    <n v="130"/>
    <n v="200"/>
    <n v="1"/>
    <n v="2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5413"/>
    <s v="BF1551"/>
    <d v="2024-07-20T00:00:00"/>
    <d v="2024-07-20T00:00:00"/>
    <s v="Ornaments"/>
    <s v="Male"/>
    <n v="22"/>
    <s v="Austin"/>
    <s v="No"/>
    <n v="15"/>
    <n v="15"/>
    <n v="3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4629"/>
    <s v="BF1547"/>
    <d v="2024-07-04T00:00:00"/>
    <d v="2024-07-04T00:00:00"/>
    <s v="Ornaments"/>
    <s v="Male"/>
    <n v="18"/>
    <s v="Sacramento"/>
    <s v="No"/>
    <n v="32"/>
    <n v="32"/>
    <n v="1"/>
    <n v="3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5520"/>
    <s v="BF1553"/>
    <d v="2024-06-15T00:00:00"/>
    <d v="2024-06-15T00:00:00"/>
    <s v="Ornaments"/>
    <s v="Male"/>
    <n v="20"/>
    <s v="Cardiff"/>
    <s v="Yes"/>
    <n v="50"/>
    <n v="90"/>
    <n v="1"/>
    <n v="9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0034"/>
    <s v="BF1551"/>
    <d v="2024-04-28T00:00:00"/>
    <d v="2024-04-28T00:00:00"/>
    <s v="Ornaments"/>
    <s v="Male"/>
    <n v="30"/>
    <s v="Toronto"/>
    <s v="Yes"/>
    <n v="15"/>
    <n v="40"/>
    <n v="2"/>
    <n v="8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6339"/>
    <s v="BF1548"/>
    <d v="2024-07-03T00:00:00"/>
    <d v="2024-07-03T00:00:00"/>
    <s v="Clothing"/>
    <s v="Male"/>
    <n v="34"/>
    <s v="San Francisco"/>
    <s v="No"/>
    <n v="65"/>
    <n v="65"/>
    <n v="2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6779"/>
    <s v="BF1551"/>
    <d v="2023-11-06T00:00:00"/>
    <d v="2023-11-06T00:00:00"/>
    <s v="Ornaments"/>
    <s v="Male"/>
    <n v="22"/>
    <s v="New Jersey"/>
    <s v="No"/>
    <n v="15"/>
    <n v="15"/>
    <n v="2"/>
    <n v="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8155"/>
    <s v="BF1543"/>
    <d v="2024-01-31T00:00:00"/>
    <d v="2024-01-31T00:00:00"/>
    <s v="Clothing"/>
    <s v="Male"/>
    <n v="28"/>
    <s v="Glasgow"/>
    <s v="Yes"/>
    <n v="100"/>
    <n v="140"/>
    <n v="1"/>
    <n v="1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0341"/>
    <s v="BF1548"/>
    <d v="2024-01-10T00:00:00"/>
    <d v="2024-01-10T00:00:00"/>
    <s v="Clothing"/>
    <s v="Male"/>
    <n v="34"/>
    <s v="Portland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3877"/>
    <s v="BF1551"/>
    <d v="2024-06-02T00:00:00"/>
    <d v="2024-06-02T00:00:00"/>
    <s v="Ornaments"/>
    <s v="Male"/>
    <n v="21"/>
    <s v="Cardiff"/>
    <s v="Yes"/>
    <n v="15"/>
    <n v="55"/>
    <n v="1"/>
    <n v="5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8755"/>
    <s v="BF1544"/>
    <d v="2024-03-24T00:00:00"/>
    <d v="2024-03-24T00:00:00"/>
    <s v="Other"/>
    <s v="Male"/>
    <n v="32"/>
    <s v="Austin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7909"/>
    <s v="BF1550"/>
    <d v="2023-11-10T00:00:00"/>
    <d v="2023-11-10T00:00:00"/>
    <s v="Clothing"/>
    <s v="Male"/>
    <n v="27"/>
    <s v="San Antonio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7214"/>
    <s v="BF1543"/>
    <d v="2024-03-22T00:00:00"/>
    <d v="2024-03-22T00:00:00"/>
    <s v="Clothing"/>
    <s v="Male"/>
    <n v="25"/>
    <s v="Las Vegas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1661"/>
    <s v="BF1543"/>
    <d v="2023-12-25T00:00:00"/>
    <d v="2023-12-25T00:00:00"/>
    <s v="Clothing"/>
    <s v="Male"/>
    <n v="28"/>
    <s v="Montreal"/>
    <s v="Yes"/>
    <n v="100"/>
    <n v="125"/>
    <n v="2"/>
    <n v="25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8446"/>
    <s v="BF1547"/>
    <d v="2024-03-23T00:00:00"/>
    <d v="2024-03-23T00:00:00"/>
    <s v="Ornaments"/>
    <s v="Female"/>
    <n v="33"/>
    <s v="Manchester"/>
    <s v="Yes"/>
    <n v="32"/>
    <n v="72"/>
    <n v="1"/>
    <n v="7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6953"/>
    <s v="BF1545"/>
    <d v="2024-08-05T00:00:00"/>
    <d v="2024-08-05T00:00:00"/>
    <s v="Other"/>
    <s v="Female"/>
    <n v="24"/>
    <s v="Pittsburgh"/>
    <s v="No"/>
    <n v="10"/>
    <n v="10"/>
    <n v="3"/>
    <n v="3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9547"/>
    <s v="BF1554"/>
    <d v="2024-08-20T00:00:00"/>
    <d v="2024-08-20T00:00:00"/>
    <s v="Ornaments"/>
    <s v="Female"/>
    <n v="26"/>
    <s v="Cardiff"/>
    <s v="Yes"/>
    <n v="20"/>
    <n v="60"/>
    <n v="1"/>
    <n v="6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5249"/>
    <s v="BF1545"/>
    <d v="2023-12-16T00:00:00"/>
    <d v="2023-12-16T00:00:00"/>
    <s v="Other"/>
    <s v="Male"/>
    <n v="23"/>
    <s v="Cleveland"/>
    <s v="No"/>
    <n v="10"/>
    <n v="10"/>
    <n v="1"/>
    <n v="1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8282"/>
    <s v="BF1550"/>
    <d v="2024-02-07T00:00:00"/>
    <d v="2024-02-07T00:00:00"/>
    <s v="Clothing"/>
    <s v="Male"/>
    <n v="31"/>
    <s v="Cleveland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4025"/>
    <s v="BF1551"/>
    <d v="2024-07-12T00:00:00"/>
    <d v="2024-07-12T00:00:00"/>
    <s v="Ornaments"/>
    <s v="Male"/>
    <n v="31"/>
    <s v="Miami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1818"/>
    <s v="BF1551"/>
    <d v="2024-08-23T00:00:00"/>
    <d v="2024-08-23T00:00:00"/>
    <s v="Ornaments"/>
    <s v="Male"/>
    <n v="20"/>
    <s v="Austin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0810"/>
    <s v="BF1548"/>
    <d v="2024-06-12T00:00:00"/>
    <d v="2024-06-12T00:00:00"/>
    <s v="Clothing"/>
    <s v="Male"/>
    <n v="30"/>
    <s v="San Antoni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9682"/>
    <s v="BF1551"/>
    <d v="2024-09-04T00:00:00"/>
    <d v="2024-09-04T00:00:00"/>
    <s v="Ornaments"/>
    <s v="Male"/>
    <n v="31"/>
    <s v="Cleveland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9869"/>
    <s v="BF1549"/>
    <d v="2024-05-31T00:00:00"/>
    <d v="2024-05-31T00:00:00"/>
    <s v="Clothing"/>
    <s v="Male"/>
    <n v="28"/>
    <s v="New Delhi"/>
    <s v="Yes"/>
    <n v="130"/>
    <n v="200"/>
    <n v="2"/>
    <n v="4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9420"/>
    <s v="BF1547"/>
    <d v="2024-06-11T00:00:00"/>
    <d v="2024-06-11T00:00:00"/>
    <s v="Ornaments"/>
    <s v="Male"/>
    <n v="35"/>
    <s v="Montreal"/>
    <s v="Yes"/>
    <n v="32"/>
    <n v="57"/>
    <n v="2"/>
    <n v="11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9215"/>
    <s v="BF1548"/>
    <d v="2024-01-20T00:00:00"/>
    <d v="2024-01-20T00:00:00"/>
    <s v="Clothing"/>
    <s v="Male"/>
    <n v="31"/>
    <s v="Las Vegas"/>
    <s v="No"/>
    <n v="65"/>
    <n v="65"/>
    <n v="3"/>
    <n v="19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8728"/>
    <s v="BF1544"/>
    <d v="2024-06-16T00:00:00"/>
    <d v="2024-06-16T00:00:00"/>
    <s v="Other"/>
    <s v="Male"/>
    <n v="33"/>
    <s v="Manchester"/>
    <s v="Yes"/>
    <n v="9"/>
    <n v="49"/>
    <n v="3"/>
    <n v="14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3708"/>
    <s v="BF1544"/>
    <d v="2024-02-15T00:00:00"/>
    <d v="2024-02-15T00:00:00"/>
    <s v="Other"/>
    <s v="Male"/>
    <n v="23"/>
    <s v="San Antonio"/>
    <s v="No"/>
    <n v="9"/>
    <n v="9"/>
    <n v="2"/>
    <n v="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8771"/>
    <s v="BF1548"/>
    <d v="2024-09-12T00:00:00"/>
    <d v="2024-09-12T00:00:00"/>
    <s v="Clothing"/>
    <s v="Male"/>
    <n v="25"/>
    <s v="Sacramento"/>
    <s v="No"/>
    <n v="65"/>
    <n v="65"/>
    <n v="4"/>
    <n v="2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6995"/>
    <s v="BF1543"/>
    <d v="2024-03-30T00:00:00"/>
    <d v="2024-03-30T00:00:00"/>
    <s v="Clothing"/>
    <s v="Male"/>
    <n v="26"/>
    <s v="New Jersey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8571"/>
    <s v="BF1553"/>
    <d v="2023-12-06T00:00:00"/>
    <d v="2023-12-06T00:00:00"/>
    <s v="Ornaments"/>
    <s v="Male"/>
    <n v="18"/>
    <s v="Cleveland"/>
    <s v="No"/>
    <n v="5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6382"/>
    <s v="BF1551"/>
    <d v="2024-01-20T00:00:00"/>
    <d v="2024-01-20T00:00:00"/>
    <s v="Ornaments"/>
    <s v="Female"/>
    <n v="24"/>
    <s v="San Antonio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8591"/>
    <s v="BF1551"/>
    <d v="2024-09-01T00:00:00"/>
    <d v="2024-09-01T00:00:00"/>
    <s v="Ornaments"/>
    <s v="Male"/>
    <n v="31"/>
    <s v="Cleveland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2693"/>
    <s v="BF1552"/>
    <d v="2024-07-15T00:00:00"/>
    <d v="2024-07-15T00:00:00"/>
    <s v="Ornaments"/>
    <s v="Male"/>
    <n v="35"/>
    <s v="Cleveland"/>
    <s v="No"/>
    <n v="45"/>
    <n v="45"/>
    <n v="1"/>
    <n v="4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9364"/>
    <s v="BF1548"/>
    <d v="2023-12-05T00:00:00"/>
    <d v="2023-12-05T00:00:00"/>
    <s v="Clothing"/>
    <s v="Male"/>
    <n v="18"/>
    <s v="Cleveland"/>
    <s v="No"/>
    <n v="65"/>
    <n v="65"/>
    <n v="3"/>
    <n v="19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2473"/>
    <s v="BF1543"/>
    <d v="2024-07-31T00:00:00"/>
    <d v="2024-07-31T00:00:00"/>
    <s v="Clothing"/>
    <s v="Female"/>
    <n v="19"/>
    <s v="Memphis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2400"/>
    <s v="BF1545"/>
    <d v="2024-05-24T00:00:00"/>
    <d v="2024-05-24T00:00:00"/>
    <s v="Other"/>
    <s v="Female"/>
    <n v="34"/>
    <s v="Montreal"/>
    <s v="Yes"/>
    <n v="10"/>
    <n v="35"/>
    <n v="2"/>
    <n v="7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1462"/>
    <s v="BF1554"/>
    <d v="2024-07-05T00:00:00"/>
    <d v="2024-07-05T00:00:00"/>
    <s v="Ornaments"/>
    <s v="Male"/>
    <n v="26"/>
    <s v="Cardiff"/>
    <s v="Yes"/>
    <n v="20"/>
    <n v="60"/>
    <n v="1"/>
    <n v="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6025"/>
    <s v="BF1545"/>
    <d v="2024-02-12T00:00:00"/>
    <d v="2024-02-12T00:00:00"/>
    <s v="Other"/>
    <s v="Female"/>
    <n v="23"/>
    <s v="San Francisco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4957"/>
    <s v="BF1553"/>
    <d v="2024-05-19T00:00:00"/>
    <d v="2024-05-19T00:00:00"/>
    <s v="Ornaments"/>
    <s v="Male"/>
    <n v="29"/>
    <s v="Mumbai"/>
    <s v="Yes"/>
    <n v="50"/>
    <n v="120"/>
    <n v="1"/>
    <n v="1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1254"/>
    <s v="BF1553"/>
    <d v="2024-07-27T00:00:00"/>
    <d v="2024-07-27T00:00:00"/>
    <s v="Ornaments"/>
    <s v="Male"/>
    <n v="34"/>
    <s v="Cleveland"/>
    <s v="No"/>
    <n v="5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1570"/>
    <s v="BF1543"/>
    <d v="2024-09-28T00:00:00"/>
    <d v="2024-09-28T00:00:00"/>
    <s v="Clothing"/>
    <s v="Male"/>
    <n v="35"/>
    <s v="Miami"/>
    <s v="No"/>
    <n v="100"/>
    <n v="100"/>
    <n v="3"/>
    <n v="3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6563"/>
    <s v="BF1550"/>
    <d v="2024-10-20T00:00:00"/>
    <d v="2024-10-20T00:00:00"/>
    <s v="Clothing"/>
    <s v="Male"/>
    <n v="27"/>
    <s v="Cleveland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8290"/>
    <s v="BF1543"/>
    <d v="2024-04-12T00:00:00"/>
    <d v="2024-04-12T00:00:00"/>
    <s v="Clothing"/>
    <s v="Male"/>
    <n v="21"/>
    <s v="Detroit"/>
    <s v="No"/>
    <n v="100"/>
    <n v="100"/>
    <n v="2"/>
    <n v="2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6388"/>
    <s v="BF1548"/>
    <d v="2024-04-10T00:00:00"/>
    <d v="2024-04-10T00:00:00"/>
    <s v="Clothing"/>
    <s v="Male"/>
    <n v="27"/>
    <s v="Sacramento"/>
    <s v="No"/>
    <n v="65"/>
    <n v="65"/>
    <n v="3"/>
    <n v="19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8629"/>
    <s v="BF1543"/>
    <d v="2024-06-12T00:00:00"/>
    <d v="2024-06-12T00:00:00"/>
    <s v="Clothing"/>
    <s v="Male"/>
    <n v="33"/>
    <s v="Sydney"/>
    <s v="Yes"/>
    <n v="100"/>
    <n v="200"/>
    <n v="2"/>
    <n v="4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8582"/>
    <s v="BF1550"/>
    <d v="2024-09-28T00:00:00"/>
    <d v="2024-09-28T00:00:00"/>
    <s v="Clothing"/>
    <s v="Female"/>
    <n v="20"/>
    <s v="Portland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4350"/>
    <s v="BF1544"/>
    <d v="2024-03-17T00:00:00"/>
    <d v="2024-03-17T00:00:00"/>
    <s v="Other"/>
    <s v="Female"/>
    <n v="28"/>
    <s v="Glasgow"/>
    <s v="Yes"/>
    <n v="9"/>
    <n v="49"/>
    <n v="1"/>
    <n v="4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2920"/>
    <s v="BF1552"/>
    <d v="2024-02-18T00:00:00"/>
    <d v="2024-02-18T00:00:00"/>
    <s v="Ornaments"/>
    <s v="Male"/>
    <n v="30"/>
    <s v="Detroit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3471"/>
    <s v="BF1549"/>
    <d v="2024-10-16T00:00:00"/>
    <d v="2024-10-16T00:00:00"/>
    <s v="Clothing"/>
    <s v="Male"/>
    <n v="19"/>
    <s v="Miami"/>
    <s v="No"/>
    <n v="130"/>
    <n v="130"/>
    <n v="4"/>
    <n v="5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5427"/>
    <s v="BF1548"/>
    <d v="2024-04-20T00:00:00"/>
    <d v="2024-04-20T00:00:00"/>
    <s v="Clothing"/>
    <s v="Male"/>
    <n v="23"/>
    <s v="Miami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3336"/>
    <s v="BF1545"/>
    <d v="2024-01-31T00:00:00"/>
    <d v="2024-01-31T00:00:00"/>
    <s v="Other"/>
    <s v="Male"/>
    <n v="26"/>
    <s v="Paris"/>
    <s v="Yes"/>
    <n v="10"/>
    <n v="60"/>
    <n v="2"/>
    <n v="1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8125"/>
    <s v="BF1546"/>
    <d v="2024-10-21T00:00:00"/>
    <d v="2024-10-21T00:00:00"/>
    <s v="Clothing"/>
    <s v="Male"/>
    <n v="30"/>
    <s v="New Jersey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8190"/>
    <s v="BF1554"/>
    <d v="2024-03-22T00:00:00"/>
    <d v="2024-03-22T00:00:00"/>
    <s v="Ornaments"/>
    <s v="Female"/>
    <n v="26"/>
    <s v="Austin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2496"/>
    <s v="BF1552"/>
    <d v="2023-11-05T00:00:00"/>
    <d v="2023-11-05T00:00:00"/>
    <s v="Ornaments"/>
    <s v="Male"/>
    <n v="22"/>
    <s v="Portland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9048"/>
    <s v="BF1548"/>
    <d v="2023-12-01T00:00:00"/>
    <d v="2023-12-01T00:00:00"/>
    <s v="Clothing"/>
    <s v="Female"/>
    <n v="27"/>
    <s v="Dublin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7138"/>
    <s v="BF1554"/>
    <d v="2024-06-26T00:00:00"/>
    <d v="2024-06-26T00:00:00"/>
    <s v="Ornaments"/>
    <s v="Female"/>
    <n v="33"/>
    <s v="Austin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9816"/>
    <s v="BF1551"/>
    <d v="2024-10-27T00:00:00"/>
    <d v="2024-10-27T00:00:00"/>
    <s v="Ornaments"/>
    <s v="Male"/>
    <n v="23"/>
    <s v="Memphis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7708"/>
    <s v="BF1550"/>
    <d v="2024-06-15T00:00:00"/>
    <d v="2024-06-15T00:00:00"/>
    <s v="Clothing"/>
    <s v="Male"/>
    <n v="30"/>
    <s v="Sacramento"/>
    <s v="No"/>
    <n v="97"/>
    <n v="97"/>
    <n v="5"/>
    <n v="48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8105"/>
    <s v="BF1553"/>
    <d v="2023-11-08T00:00:00"/>
    <d v="2023-11-08T00:00:00"/>
    <s v="Ornaments"/>
    <s v="Female"/>
    <n v="33"/>
    <s v="Austin"/>
    <s v="No"/>
    <n v="50"/>
    <n v="50"/>
    <n v="1"/>
    <n v="5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2143"/>
    <s v="BF1545"/>
    <d v="2024-06-01T00:00:00"/>
    <d v="2024-06-01T00:00:00"/>
    <s v="Other"/>
    <s v="Male"/>
    <n v="30"/>
    <s v="Dublin"/>
    <s v="Yes"/>
    <n v="10"/>
    <n v="50"/>
    <n v="2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6696"/>
    <s v="BF1548"/>
    <d v="2024-01-21T00:00:00"/>
    <d v="2024-01-21T00:00:00"/>
    <s v="Clothing"/>
    <s v="Male"/>
    <n v="26"/>
    <s v="Austin"/>
    <s v="No"/>
    <n v="65"/>
    <n v="65"/>
    <n v="4"/>
    <n v="26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9690"/>
    <s v="BF1548"/>
    <d v="2024-04-07T00:00:00"/>
    <d v="2024-04-07T00:00:00"/>
    <s v="Clothing"/>
    <s v="Female"/>
    <n v="27"/>
    <s v="Portland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5133"/>
    <s v="BF1551"/>
    <d v="2024-01-12T00:00:00"/>
    <d v="2024-01-12T00:00:00"/>
    <s v="Ornaments"/>
    <s v="Male"/>
    <n v="34"/>
    <s v="Portland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0951"/>
    <s v="BF1543"/>
    <d v="2024-10-19T00:00:00"/>
    <d v="2024-10-19T00:00:00"/>
    <s v="Clothing"/>
    <s v="Male"/>
    <n v="23"/>
    <s v="Memphis"/>
    <s v="No"/>
    <n v="100"/>
    <n v="100"/>
    <n v="3"/>
    <n v="3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2913"/>
    <s v="BF1544"/>
    <d v="2024-09-15T00:00:00"/>
    <d v="2024-09-15T00:00:00"/>
    <s v="Other"/>
    <s v="Male"/>
    <n v="31"/>
    <s v="Miami"/>
    <s v="No"/>
    <n v="9"/>
    <n v="9"/>
    <n v="5"/>
    <n v="4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1644"/>
    <s v="BF1552"/>
    <d v="2024-04-08T00:00:00"/>
    <d v="2024-04-08T00:00:00"/>
    <s v="Ornaments"/>
    <s v="Female"/>
    <n v="22"/>
    <s v="Las Vegas"/>
    <s v="No"/>
    <n v="45"/>
    <n v="45"/>
    <n v="2"/>
    <n v="9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2831"/>
    <s v="BF1545"/>
    <d v="2024-06-06T00:00:00"/>
    <d v="2024-06-06T00:00:00"/>
    <s v="Other"/>
    <s v="Male"/>
    <n v="23"/>
    <s v="Mumbai"/>
    <s v="Yes"/>
    <n v="10"/>
    <n v="80"/>
    <n v="1"/>
    <n v="8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6748"/>
    <s v="BF1551"/>
    <d v="2023-12-06T00:00:00"/>
    <d v="2023-12-06T00:00:00"/>
    <s v="Ornaments"/>
    <s v="Female"/>
    <n v="23"/>
    <s v="Cleveland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1541"/>
    <s v="BF1546"/>
    <d v="2024-05-20T00:00:00"/>
    <d v="2024-05-20T00:00:00"/>
    <s v="Clothing"/>
    <s v="Male"/>
    <n v="24"/>
    <s v="San Antonio"/>
    <s v="No"/>
    <n v="118"/>
    <n v="118"/>
    <n v="1"/>
    <n v="1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3201"/>
    <s v="BF1548"/>
    <d v="2024-09-15T00:00:00"/>
    <d v="2024-09-15T00:00:00"/>
    <s v="Clothing"/>
    <s v="Female"/>
    <n v="20"/>
    <s v="Detroit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4794"/>
    <s v="BF1551"/>
    <d v="2024-07-10T00:00:00"/>
    <d v="2024-07-10T00:00:00"/>
    <s v="Ornaments"/>
    <s v="Female"/>
    <n v="29"/>
    <s v="Sacramento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3577"/>
    <s v="BF1552"/>
    <d v="2024-10-01T00:00:00"/>
    <d v="2024-10-01T00:00:00"/>
    <s v="Ornaments"/>
    <s v="Female"/>
    <n v="34"/>
    <s v="Memphis"/>
    <s v="No"/>
    <n v="45"/>
    <n v="45"/>
    <n v="2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1510"/>
    <s v="BF1543"/>
    <d v="2024-02-13T00:00:00"/>
    <d v="2024-02-13T00:00:00"/>
    <s v="Clothing"/>
    <s v="Male"/>
    <n v="34"/>
    <s v="Cleveland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3082"/>
    <s v="BF1550"/>
    <d v="2024-05-11T00:00:00"/>
    <d v="2024-05-11T00:00:00"/>
    <s v="Clothing"/>
    <s v="Male"/>
    <n v="27"/>
    <s v="Sydney"/>
    <s v="Yes"/>
    <n v="97"/>
    <n v="197"/>
    <n v="3"/>
    <n v="591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2803"/>
    <s v="BF1551"/>
    <d v="2024-02-01T00:00:00"/>
    <d v="2024-02-01T00:00:00"/>
    <s v="Ornaments"/>
    <s v="Male"/>
    <n v="35"/>
    <s v="Miami"/>
    <s v="No"/>
    <n v="15"/>
    <n v="15"/>
    <n v="4"/>
    <n v="6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9556"/>
    <s v="BF1554"/>
    <d v="2024-08-20T00:00:00"/>
    <d v="2024-08-20T00:00:00"/>
    <s v="Ornaments"/>
    <s v="Male"/>
    <n v="21"/>
    <s v="New Delhi"/>
    <s v="Yes"/>
    <n v="20"/>
    <n v="90"/>
    <n v="3"/>
    <n v="27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1988"/>
    <s v="BF1543"/>
    <d v="2024-07-25T00:00:00"/>
    <d v="2024-07-25T00:00:00"/>
    <s v="Clothing"/>
    <s v="Female"/>
    <n v="34"/>
    <s v="Memphis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8848"/>
    <s v="BF1548"/>
    <d v="2023-11-29T00:00:00"/>
    <d v="2023-11-29T00:00:00"/>
    <s v="Clothing"/>
    <s v="Female"/>
    <n v="20"/>
    <s v="Portland"/>
    <s v="No"/>
    <n v="65"/>
    <n v="65"/>
    <n v="3"/>
    <n v="19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2253"/>
    <s v="BF1547"/>
    <d v="2024-01-12T00:00:00"/>
    <d v="2024-01-12T00:00:00"/>
    <s v="Ornaments"/>
    <s v="Male"/>
    <n v="30"/>
    <s v="Las Vegas"/>
    <s v="No"/>
    <n v="32"/>
    <n v="32"/>
    <n v="2"/>
    <n v="64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9630"/>
    <s v="BF1550"/>
    <d v="2023-12-17T00:00:00"/>
    <d v="2023-12-17T00:00:00"/>
    <s v="Clothing"/>
    <s v="Male"/>
    <n v="35"/>
    <s v="Memphis"/>
    <s v="No"/>
    <n v="97"/>
    <n v="97"/>
    <n v="2"/>
    <n v="19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3033"/>
    <s v="BF1554"/>
    <d v="2024-04-09T00:00:00"/>
    <d v="2024-04-09T00:00:00"/>
    <s v="Ornaments"/>
    <s v="Male"/>
    <n v="25"/>
    <s v="Montreal"/>
    <s v="Yes"/>
    <n v="20"/>
    <n v="45"/>
    <n v="1"/>
    <n v="4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4259"/>
    <s v="BF1544"/>
    <d v="2024-04-28T00:00:00"/>
    <d v="2024-04-28T00:00:00"/>
    <s v="Other"/>
    <s v="Female"/>
    <n v="26"/>
    <s v="Cleveland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0028"/>
    <s v="BF1550"/>
    <d v="2024-08-17T00:00:00"/>
    <d v="2024-08-17T00:00:00"/>
    <s v="Clothing"/>
    <s v="Male"/>
    <n v="18"/>
    <s v="New Jersey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0155"/>
    <s v="BF1546"/>
    <d v="2024-09-12T00:00:00"/>
    <d v="2024-09-12T00:00:00"/>
    <s v="Clothing"/>
    <s v="Male"/>
    <n v="32"/>
    <s v="New York"/>
    <s v="No"/>
    <n v="118"/>
    <n v="118"/>
    <n v="1"/>
    <n v="1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6385"/>
    <s v="BF1547"/>
    <d v="2024-06-22T00:00:00"/>
    <d v="2024-06-22T00:00:00"/>
    <s v="Ornaments"/>
    <s v="Male"/>
    <n v="34"/>
    <s v="Paris"/>
    <s v="Yes"/>
    <n v="32"/>
    <n v="82"/>
    <n v="1"/>
    <n v="8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8448"/>
    <s v="BF1543"/>
    <d v="2023-11-25T00:00:00"/>
    <d v="2023-11-25T00:00:00"/>
    <s v="Clothing"/>
    <s v="Female"/>
    <n v="20"/>
    <s v="Montreal"/>
    <s v="Yes"/>
    <n v="100"/>
    <n v="125"/>
    <n v="1"/>
    <n v="12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9241"/>
    <s v="BF1543"/>
    <d v="2023-12-09T00:00:00"/>
    <d v="2023-12-09T00:00:00"/>
    <s v="Clothing"/>
    <s v="Male"/>
    <n v="18"/>
    <s v="Glasgow"/>
    <s v="Yes"/>
    <n v="100"/>
    <n v="140"/>
    <n v="1"/>
    <n v="1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2495"/>
    <s v="BF1548"/>
    <d v="2024-07-08T00:00:00"/>
    <d v="2024-07-08T00:00:00"/>
    <s v="Clothing"/>
    <s v="Female"/>
    <n v="24"/>
    <s v="Cardiff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3035"/>
    <s v="BF1544"/>
    <d v="2024-10-14T00:00:00"/>
    <d v="2024-10-14T00:00:00"/>
    <s v="Other"/>
    <s v="Male"/>
    <n v="25"/>
    <s v="San Francisco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8815"/>
    <s v="BF1545"/>
    <d v="2024-07-19T00:00:00"/>
    <d v="2024-07-19T00:00:00"/>
    <s v="Other"/>
    <s v="Male"/>
    <n v="24"/>
    <s v="Toronto"/>
    <s v="Yes"/>
    <n v="10"/>
    <n v="35"/>
    <n v="1"/>
    <n v="3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3035"/>
    <s v="BF1543"/>
    <d v="2024-09-06T00:00:00"/>
    <d v="2024-09-06T00:00:00"/>
    <s v="Clothing"/>
    <s v="Male"/>
    <n v="29"/>
    <s v="Liverpool"/>
    <s v="Yes"/>
    <n v="100"/>
    <n v="140"/>
    <n v="4"/>
    <n v="5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4937"/>
    <s v="BF1549"/>
    <d v="2024-03-02T00:00:00"/>
    <d v="2024-03-02T00:00:00"/>
    <s v="Clothing"/>
    <s v="Female"/>
    <n v="22"/>
    <s v="Detroit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4261"/>
    <s v="BF1548"/>
    <d v="2024-07-17T00:00:00"/>
    <d v="2024-07-17T00:00:00"/>
    <s v="Clothing"/>
    <s v="Male"/>
    <n v="33"/>
    <s v="Cardiff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9269"/>
    <s v="BF1545"/>
    <d v="2023-11-22T00:00:00"/>
    <d v="2023-11-22T00:00:00"/>
    <s v="Other"/>
    <s v="Male"/>
    <n v="21"/>
    <s v="Pittsburgh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4113"/>
    <s v="BF1549"/>
    <d v="2024-09-06T00:00:00"/>
    <d v="2024-09-06T00:00:00"/>
    <s v="Clothing"/>
    <s v="Male"/>
    <n v="24"/>
    <s v="Cardiff"/>
    <s v="Yes"/>
    <n v="130"/>
    <n v="170"/>
    <n v="1"/>
    <n v="17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9936"/>
    <s v="BF1548"/>
    <d v="2024-02-17T00:00:00"/>
    <d v="2024-02-17T00:00:00"/>
    <s v="Clothing"/>
    <s v="Female"/>
    <n v="18"/>
    <s v="Portland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2892"/>
    <s v="BF1548"/>
    <d v="2024-03-24T00:00:00"/>
    <d v="2024-03-24T00:00:00"/>
    <s v="Clothing"/>
    <s v="Female"/>
    <n v="23"/>
    <s v="Dublin"/>
    <s v="Yes"/>
    <n v="65"/>
    <n v="105"/>
    <n v="2"/>
    <n v="21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2600"/>
    <s v="BF1544"/>
    <d v="2024-10-07T00:00:00"/>
    <d v="2024-10-07T00:00:00"/>
    <s v="Other"/>
    <s v="Male"/>
    <n v="23"/>
    <s v="Pittsburgh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4751"/>
    <s v="BF1552"/>
    <d v="2024-06-16T00:00:00"/>
    <d v="2024-06-16T00:00:00"/>
    <s v="Ornaments"/>
    <s v="Male"/>
    <n v="20"/>
    <s v="San Francisco"/>
    <s v="No"/>
    <n v="45"/>
    <n v="45"/>
    <n v="2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2465"/>
    <s v="BF1552"/>
    <d v="2024-06-29T00:00:00"/>
    <d v="2024-06-29T00:00:00"/>
    <s v="Ornaments"/>
    <s v="Male"/>
    <n v="21"/>
    <s v="Las Vegas"/>
    <s v="No"/>
    <n v="45"/>
    <n v="45"/>
    <n v="1"/>
    <n v="4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4092"/>
    <s v="BF1548"/>
    <d v="2024-05-05T00:00:00"/>
    <d v="2024-05-05T00:00:00"/>
    <s v="Clothing"/>
    <s v="Male"/>
    <n v="19"/>
    <s v="Mumbai"/>
    <s v="Yes"/>
    <n v="65"/>
    <n v="135"/>
    <n v="2"/>
    <n v="27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9957"/>
    <s v="BF1550"/>
    <d v="2024-03-27T00:00:00"/>
    <d v="2024-03-27T00:00:00"/>
    <s v="Clothing"/>
    <s v="Male"/>
    <n v="35"/>
    <s v="Las Vegas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5755"/>
    <s v="BF1548"/>
    <d v="2023-11-13T00:00:00"/>
    <d v="2023-11-13T00:00:00"/>
    <s v="Clothing"/>
    <s v="Male"/>
    <n v="27"/>
    <s v="Liverpool"/>
    <s v="Yes"/>
    <n v="65"/>
    <n v="105"/>
    <n v="3"/>
    <n v="3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8784"/>
    <s v="BF1548"/>
    <d v="2024-01-10T00:00:00"/>
    <d v="2024-01-10T00:00:00"/>
    <s v="Clothing"/>
    <s v="Female"/>
    <n v="28"/>
    <s v="Portland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4188"/>
    <s v="BF1554"/>
    <d v="2024-03-21T00:00:00"/>
    <d v="2024-03-21T00:00:00"/>
    <s v="Ornaments"/>
    <s v="Male"/>
    <n v="25"/>
    <s v="Sydney"/>
    <s v="Yes"/>
    <n v="20"/>
    <n v="120"/>
    <n v="1"/>
    <n v="1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6377"/>
    <s v="BF1547"/>
    <d v="2024-04-11T00:00:00"/>
    <d v="2024-04-11T00:00:00"/>
    <s v="Ornaments"/>
    <s v="Male"/>
    <n v="35"/>
    <s v="Pittsburgh"/>
    <s v="No"/>
    <n v="32"/>
    <n v="32"/>
    <n v="1"/>
    <n v="32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0510"/>
    <s v="BF1548"/>
    <d v="2024-01-11T00:00:00"/>
    <d v="2024-01-11T00:00:00"/>
    <s v="Clothing"/>
    <s v="Male"/>
    <n v="20"/>
    <s v="San Francisc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9212"/>
    <s v="BF1550"/>
    <d v="2024-03-30T00:00:00"/>
    <d v="2024-03-30T00:00:00"/>
    <s v="Clothing"/>
    <s v="Male"/>
    <n v="33"/>
    <s v="Toronto"/>
    <s v="Yes"/>
    <n v="97"/>
    <n v="122"/>
    <n v="4"/>
    <n v="48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7782"/>
    <s v="BF1544"/>
    <d v="2024-07-22T00:00:00"/>
    <d v="2024-07-22T00:00:00"/>
    <s v="Other"/>
    <s v="Male"/>
    <n v="29"/>
    <s v="Dublin"/>
    <s v="Yes"/>
    <n v="9"/>
    <n v="49"/>
    <n v="5"/>
    <n v="2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9947"/>
    <s v="BF1549"/>
    <d v="2024-09-17T00:00:00"/>
    <d v="2024-09-17T00:00:00"/>
    <s v="Clothing"/>
    <s v="Male"/>
    <n v="21"/>
    <s v="New York"/>
    <s v="No"/>
    <n v="130"/>
    <n v="130"/>
    <n v="2"/>
    <n v="2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5697"/>
    <s v="BF1546"/>
    <d v="2024-11-01T00:00:00"/>
    <d v="2024-11-01T00:00:00"/>
    <s v="Clothing"/>
    <s v="Male"/>
    <n v="21"/>
    <s v="Manchester"/>
    <s v="Yes"/>
    <n v="118"/>
    <n v="158"/>
    <n v="1"/>
    <n v="15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38135"/>
    <s v="BF1545"/>
    <d v="2024-08-11T00:00:00"/>
    <d v="2024-08-11T00:00:00"/>
    <s v="Other"/>
    <s v="Female"/>
    <n v="35"/>
    <s v="Pittsburgh"/>
    <s v="No"/>
    <n v="10"/>
    <n v="10"/>
    <n v="1"/>
    <n v="1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5783"/>
    <s v="BF1548"/>
    <d v="2024-05-07T00:00:00"/>
    <d v="2024-05-07T00:00:00"/>
    <s v="Clothing"/>
    <s v="Female"/>
    <n v="27"/>
    <s v="San Antoni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7877"/>
    <s v="BF1548"/>
    <d v="2024-06-12T00:00:00"/>
    <d v="2024-06-12T00:00:00"/>
    <s v="Clothing"/>
    <s v="Female"/>
    <n v="23"/>
    <s v="Cleveland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3756"/>
    <s v="BF1551"/>
    <d v="2024-05-10T00:00:00"/>
    <d v="2024-05-10T00:00:00"/>
    <s v="Ornaments"/>
    <s v="Female"/>
    <n v="35"/>
    <s v="Detroit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7750"/>
    <s v="BF1550"/>
    <d v="2024-04-10T00:00:00"/>
    <d v="2024-04-10T00:00:00"/>
    <s v="Clothing"/>
    <s v="Male"/>
    <n v="27"/>
    <s v="Toronto"/>
    <s v="Yes"/>
    <n v="97"/>
    <n v="122"/>
    <n v="1"/>
    <n v="12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7860"/>
    <s v="BF1551"/>
    <d v="2024-01-10T00:00:00"/>
    <d v="2024-01-10T00:00:00"/>
    <s v="Ornaments"/>
    <s v="Male"/>
    <n v="19"/>
    <s v="San Francisco"/>
    <s v="No"/>
    <n v="15"/>
    <n v="15"/>
    <n v="5"/>
    <n v="7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1575"/>
    <s v="BF1544"/>
    <d v="2024-10-28T00:00:00"/>
    <d v="2024-10-28T00:00:00"/>
    <s v="Other"/>
    <s v="Female"/>
    <n v="35"/>
    <s v="Cardiff"/>
    <s v="Yes"/>
    <n v="9"/>
    <n v="49"/>
    <n v="1"/>
    <n v="4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1855"/>
    <s v="BF1551"/>
    <d v="2024-03-20T00:00:00"/>
    <d v="2024-03-20T00:00:00"/>
    <s v="Ornaments"/>
    <s v="Female"/>
    <n v="32"/>
    <s v="New York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1593"/>
    <s v="BF1543"/>
    <d v="2024-10-27T00:00:00"/>
    <d v="2024-10-27T00:00:00"/>
    <s v="Clothing"/>
    <s v="Female"/>
    <n v="21"/>
    <s v="Austin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8606"/>
    <s v="BF1548"/>
    <d v="2023-12-08T00:00:00"/>
    <d v="2023-12-08T00:00:00"/>
    <s v="Clothing"/>
    <s v="Female"/>
    <n v="25"/>
    <s v="New York"/>
    <s v="No"/>
    <n v="65"/>
    <n v="65"/>
    <n v="4"/>
    <n v="2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4982"/>
    <s v="BF1551"/>
    <d v="2024-05-29T00:00:00"/>
    <d v="2024-05-29T00:00:00"/>
    <s v="Ornaments"/>
    <s v="Male"/>
    <n v="27"/>
    <s v="New Jersey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8172"/>
    <s v="BF1554"/>
    <d v="2024-01-24T00:00:00"/>
    <d v="2024-01-24T00:00:00"/>
    <s v="Ornaments"/>
    <s v="Female"/>
    <n v="33"/>
    <s v="Memphis"/>
    <s v="No"/>
    <n v="20"/>
    <n v="20"/>
    <n v="1"/>
    <n v="2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1489"/>
    <s v="BF1554"/>
    <d v="2024-05-12T00:00:00"/>
    <d v="2024-05-12T00:00:00"/>
    <s v="Ornaments"/>
    <s v="Male"/>
    <n v="22"/>
    <s v="Manchester"/>
    <s v="Yes"/>
    <n v="20"/>
    <n v="60"/>
    <n v="1"/>
    <n v="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7639"/>
    <s v="BF1545"/>
    <d v="2024-04-17T00:00:00"/>
    <d v="2024-04-17T00:00:00"/>
    <s v="Other"/>
    <s v="Male"/>
    <n v="28"/>
    <s v="Austin"/>
    <s v="No"/>
    <n v="10"/>
    <n v="10"/>
    <n v="1"/>
    <n v="1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7989"/>
    <s v="BF1548"/>
    <d v="2024-10-03T00:00:00"/>
    <d v="2024-10-03T00:00:00"/>
    <s v="Clothing"/>
    <s v="Male"/>
    <n v="33"/>
    <s v="Manchester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3874"/>
    <s v="BF1550"/>
    <d v="2024-07-29T00:00:00"/>
    <d v="2024-07-29T00:00:00"/>
    <s v="Clothing"/>
    <s v="Male"/>
    <n v="34"/>
    <s v="San Francisco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1071"/>
    <s v="BF1548"/>
    <d v="2024-04-28T00:00:00"/>
    <d v="2024-04-28T00:00:00"/>
    <s v="Clothing"/>
    <s v="Female"/>
    <n v="32"/>
    <s v="Memphis"/>
    <s v="No"/>
    <n v="65"/>
    <n v="65"/>
    <n v="4"/>
    <n v="26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3928"/>
    <s v="BF1547"/>
    <d v="2024-05-31T00:00:00"/>
    <d v="2024-05-31T00:00:00"/>
    <s v="Ornaments"/>
    <s v="Female"/>
    <n v="34"/>
    <s v="Portland"/>
    <s v="No"/>
    <n v="32"/>
    <n v="32"/>
    <n v="1"/>
    <n v="32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2920"/>
    <s v="BF1548"/>
    <d v="2024-10-06T00:00:00"/>
    <d v="2024-10-06T00:00:00"/>
    <s v="Clothing"/>
    <s v="Male"/>
    <n v="34"/>
    <s v="Austin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6501"/>
    <s v="BF1544"/>
    <d v="2024-10-29T00:00:00"/>
    <d v="2024-10-29T00:00:00"/>
    <s v="Other"/>
    <s v="Male"/>
    <n v="28"/>
    <s v="Austin"/>
    <s v="No"/>
    <n v="9"/>
    <n v="9"/>
    <n v="2"/>
    <n v="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0172"/>
    <s v="BF1545"/>
    <d v="2024-10-05T00:00:00"/>
    <d v="2024-10-05T00:00:00"/>
    <s v="Other"/>
    <s v="Female"/>
    <n v="31"/>
    <s v="Las Vegas"/>
    <s v="No"/>
    <n v="10"/>
    <n v="10"/>
    <n v="2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0107"/>
    <s v="BF1544"/>
    <d v="2024-10-06T00:00:00"/>
    <d v="2024-10-06T00:00:00"/>
    <s v="Other"/>
    <s v="Female"/>
    <n v="32"/>
    <s v="Glasgow"/>
    <s v="Yes"/>
    <n v="9"/>
    <n v="49"/>
    <n v="2"/>
    <n v="98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3195"/>
    <s v="BF1555"/>
    <d v="2024-09-05T00:00:00"/>
    <d v="2024-09-05T00:00:00"/>
    <s v="Other"/>
    <s v="Female"/>
    <n v="24"/>
    <s v="Memphis"/>
    <s v="No"/>
    <n v="23"/>
    <n v="23"/>
    <n v="1"/>
    <n v="23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9354"/>
    <s v="BF1551"/>
    <d v="2024-05-10T00:00:00"/>
    <d v="2024-05-10T00:00:00"/>
    <s v="Ornaments"/>
    <s v="Male"/>
    <n v="29"/>
    <s v="Dublin"/>
    <s v="Yes"/>
    <n v="15"/>
    <n v="55"/>
    <n v="1"/>
    <n v="5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4903"/>
    <s v="BF1550"/>
    <d v="2024-04-21T00:00:00"/>
    <d v="2024-04-21T00:00:00"/>
    <s v="Clothing"/>
    <s v="Male"/>
    <n v="18"/>
    <s v="Austin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0896"/>
    <s v="BF1546"/>
    <d v="2024-08-30T00:00:00"/>
    <d v="2024-08-30T00:00:00"/>
    <s v="Clothing"/>
    <s v="Female"/>
    <n v="18"/>
    <s v="Las Vegas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9226"/>
    <s v="BF1553"/>
    <d v="2024-04-25T00:00:00"/>
    <d v="2024-04-25T00:00:00"/>
    <s v="Ornaments"/>
    <s v="Female"/>
    <n v="31"/>
    <s v="Austin"/>
    <s v="No"/>
    <n v="50"/>
    <n v="50"/>
    <n v="2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7231"/>
    <s v="BF1545"/>
    <d v="2024-07-05T00:00:00"/>
    <d v="2024-07-05T00:00:00"/>
    <s v="Other"/>
    <s v="Female"/>
    <n v="20"/>
    <s v="Cleveland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7440"/>
    <s v="BF1553"/>
    <d v="2024-09-12T00:00:00"/>
    <d v="2024-09-12T00:00:00"/>
    <s v="Ornaments"/>
    <s v="Female"/>
    <n v="25"/>
    <s v="San Francisco"/>
    <s v="No"/>
    <n v="50"/>
    <n v="50"/>
    <n v="2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1280"/>
    <s v="BF1551"/>
    <d v="2024-02-04T00:00:00"/>
    <d v="2024-02-04T00:00:00"/>
    <s v="Ornaments"/>
    <s v="Male"/>
    <n v="22"/>
    <s v="Glasgow"/>
    <s v="Yes"/>
    <n v="15"/>
    <n v="55"/>
    <n v="1"/>
    <n v="5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7381"/>
    <s v="BF1545"/>
    <d v="2024-04-04T00:00:00"/>
    <d v="2024-04-04T00:00:00"/>
    <s v="Other"/>
    <s v="Male"/>
    <n v="21"/>
    <s v="Portland"/>
    <s v="No"/>
    <n v="10"/>
    <n v="10"/>
    <n v="3"/>
    <n v="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0342"/>
    <s v="BF1551"/>
    <d v="2024-07-16T00:00:00"/>
    <d v="2024-07-16T00:00:00"/>
    <s v="Ornaments"/>
    <s v="Male"/>
    <n v="28"/>
    <s v="Toronto"/>
    <s v="Yes"/>
    <n v="15"/>
    <n v="40"/>
    <n v="3"/>
    <n v="1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4140"/>
    <s v="BF1543"/>
    <d v="2024-07-17T00:00:00"/>
    <d v="2024-07-17T00:00:00"/>
    <s v="Clothing"/>
    <s v="Female"/>
    <n v="28"/>
    <s v="Sydney"/>
    <s v="Yes"/>
    <n v="100"/>
    <n v="200"/>
    <n v="1"/>
    <n v="2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3721"/>
    <s v="BF1550"/>
    <d v="2023-12-23T00:00:00"/>
    <d v="2023-12-23T00:00:00"/>
    <s v="Clothing"/>
    <s v="Male"/>
    <n v="19"/>
    <s v="Toronto"/>
    <s v="Yes"/>
    <n v="97"/>
    <n v="122"/>
    <n v="3"/>
    <n v="366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7316"/>
    <s v="BF1548"/>
    <d v="2024-09-08T00:00:00"/>
    <d v="2024-09-08T00:00:00"/>
    <s v="Clothing"/>
    <s v="Male"/>
    <n v="28"/>
    <s v="Memphis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5218"/>
    <s v="BF1548"/>
    <d v="2023-11-20T00:00:00"/>
    <d v="2023-11-20T00:00:00"/>
    <s v="Clothing"/>
    <s v="Male"/>
    <n v="29"/>
    <s v="Detroit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0187"/>
    <s v="BF1551"/>
    <d v="2024-01-10T00:00:00"/>
    <d v="2024-01-10T00:00:00"/>
    <s v="Ornaments"/>
    <s v="Male"/>
    <n v="31"/>
    <s v="Toronto"/>
    <s v="Yes"/>
    <n v="15"/>
    <n v="40"/>
    <n v="1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3876"/>
    <s v="BF1543"/>
    <d v="2024-03-15T00:00:00"/>
    <d v="2024-03-15T00:00:00"/>
    <s v="Clothing"/>
    <s v="Female"/>
    <n v="21"/>
    <s v="Detroit"/>
    <s v="No"/>
    <n v="100"/>
    <n v="100"/>
    <n v="2"/>
    <n v="2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5398"/>
    <s v="BF1548"/>
    <d v="2024-05-02T00:00:00"/>
    <d v="2024-05-02T00:00:00"/>
    <s v="Clothing"/>
    <s v="Male"/>
    <n v="24"/>
    <s v="Las Vegas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4392"/>
    <s v="BF1548"/>
    <d v="2024-03-04T00:00:00"/>
    <d v="2024-03-04T00:00:00"/>
    <s v="Clothing"/>
    <s v="Female"/>
    <n v="19"/>
    <s v="Cleveland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8447"/>
    <s v="BF1550"/>
    <d v="2024-06-15T00:00:00"/>
    <d v="2024-06-15T00:00:00"/>
    <s v="Clothing"/>
    <s v="Male"/>
    <n v="24"/>
    <s v="Dublin"/>
    <s v="Yes"/>
    <n v="97"/>
    <n v="137"/>
    <n v="1"/>
    <n v="13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7645"/>
    <s v="BF1544"/>
    <d v="2023-11-26T00:00:00"/>
    <d v="2023-11-26T00:00:00"/>
    <s v="Other"/>
    <s v="Male"/>
    <n v="23"/>
    <s v="Paris"/>
    <s v="Yes"/>
    <n v="9"/>
    <n v="59"/>
    <n v="4"/>
    <n v="236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1547"/>
    <s v="BF1548"/>
    <d v="2024-07-09T00:00:00"/>
    <d v="2024-07-09T00:00:00"/>
    <s v="Clothing"/>
    <s v="Female"/>
    <n v="32"/>
    <s v="London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6409"/>
    <s v="BF1554"/>
    <d v="2024-10-11T00:00:00"/>
    <d v="2024-10-11T00:00:00"/>
    <s v="Ornaments"/>
    <s v="Male"/>
    <n v="25"/>
    <s v="Mumbai"/>
    <s v="Yes"/>
    <n v="20"/>
    <n v="90"/>
    <n v="1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2391"/>
    <s v="BF1545"/>
    <d v="2024-04-25T00:00:00"/>
    <d v="2024-04-25T00:00:00"/>
    <s v="Other"/>
    <s v="Male"/>
    <n v="30"/>
    <s v="Paris"/>
    <s v="Yes"/>
    <n v="10"/>
    <n v="60"/>
    <n v="1"/>
    <n v="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3008"/>
    <s v="BF1551"/>
    <d v="2024-07-02T00:00:00"/>
    <d v="2024-07-02T00:00:00"/>
    <s v="Ornaments"/>
    <s v="Female"/>
    <n v="18"/>
    <s v="Toronto"/>
    <s v="Yes"/>
    <n v="15"/>
    <n v="40"/>
    <n v="1"/>
    <n v="4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2912"/>
    <s v="BF1544"/>
    <d v="2024-09-11T00:00:00"/>
    <d v="2024-09-11T00:00:00"/>
    <s v="Other"/>
    <s v="Male"/>
    <n v="35"/>
    <s v="Liverpool"/>
    <s v="Yes"/>
    <n v="9"/>
    <n v="49"/>
    <n v="1"/>
    <n v="4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9105"/>
    <s v="BF1548"/>
    <d v="2024-10-14T00:00:00"/>
    <d v="2024-10-14T00:00:00"/>
    <s v="Clothing"/>
    <s v="Male"/>
    <n v="23"/>
    <s v="San Antoni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3997"/>
    <s v="BF1546"/>
    <d v="2024-08-30T00:00:00"/>
    <d v="2024-08-30T00:00:00"/>
    <s v="Clothing"/>
    <s v="Male"/>
    <n v="30"/>
    <s v="Cardiff"/>
    <s v="Yes"/>
    <n v="118"/>
    <n v="158"/>
    <n v="2"/>
    <n v="31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3507"/>
    <s v="BF1551"/>
    <d v="2024-06-19T00:00:00"/>
    <d v="2024-06-19T00:00:00"/>
    <s v="Ornaments"/>
    <s v="Male"/>
    <n v="21"/>
    <s v="New York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3008"/>
    <s v="BF1544"/>
    <d v="2024-02-08T00:00:00"/>
    <d v="2024-02-08T00:00:00"/>
    <s v="Other"/>
    <s v="Male"/>
    <n v="30"/>
    <s v="Toronto"/>
    <s v="Yes"/>
    <n v="9"/>
    <n v="34"/>
    <n v="1"/>
    <n v="3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4962"/>
    <s v="BF1543"/>
    <d v="2024-02-17T00:00:00"/>
    <d v="2024-02-17T00:00:00"/>
    <s v="Clothing"/>
    <s v="Female"/>
    <n v="31"/>
    <s v="Austin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1603"/>
    <s v="BF1555"/>
    <d v="2024-09-28T00:00:00"/>
    <d v="2024-09-28T00:00:00"/>
    <s v="Other"/>
    <s v="Male"/>
    <n v="32"/>
    <s v="Detroit"/>
    <s v="No"/>
    <n v="23"/>
    <n v="23"/>
    <n v="1"/>
    <n v="23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2137"/>
    <s v="BF1543"/>
    <d v="2024-02-15T00:00:00"/>
    <d v="2024-02-15T00:00:00"/>
    <s v="Clothing"/>
    <s v="Female"/>
    <n v="35"/>
    <s v="Sacramento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5811"/>
    <s v="BF1549"/>
    <d v="2024-03-13T00:00:00"/>
    <d v="2024-03-13T00:00:00"/>
    <s v="Clothing"/>
    <s v="Female"/>
    <n v="32"/>
    <s v="Dublin"/>
    <s v="Yes"/>
    <n v="130"/>
    <n v="170"/>
    <n v="1"/>
    <n v="17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8572"/>
    <s v="BF1551"/>
    <d v="2024-04-26T00:00:00"/>
    <d v="2024-04-26T00:00:00"/>
    <s v="Ornaments"/>
    <s v="Male"/>
    <n v="18"/>
    <s v="Austin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1977"/>
    <s v="BF1548"/>
    <d v="2024-02-03T00:00:00"/>
    <d v="2024-02-03T00:00:00"/>
    <s v="Clothing"/>
    <s v="Male"/>
    <n v="31"/>
    <s v="Mumbai"/>
    <s v="Yes"/>
    <n v="65"/>
    <n v="135"/>
    <n v="1"/>
    <n v="13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2336"/>
    <s v="BF1548"/>
    <d v="2023-12-26T00:00:00"/>
    <d v="2023-12-26T00:00:00"/>
    <s v="Clothing"/>
    <s v="Male"/>
    <n v="32"/>
    <s v="Cleveland"/>
    <s v="No"/>
    <n v="65"/>
    <n v="65"/>
    <n v="2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8434"/>
    <s v="BF1549"/>
    <d v="2023-12-07T00:00:00"/>
    <d v="2023-12-07T00:00:00"/>
    <s v="Clothing"/>
    <s v="Female"/>
    <n v="28"/>
    <s v="Las Vegas"/>
    <s v="No"/>
    <n v="130"/>
    <n v="130"/>
    <n v="2"/>
    <n v="2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5327"/>
    <s v="BF1551"/>
    <d v="2024-01-29T00:00:00"/>
    <d v="2024-01-29T00:00:00"/>
    <s v="Ornaments"/>
    <s v="Male"/>
    <n v="21"/>
    <s v="Montreal"/>
    <s v="Yes"/>
    <n v="15"/>
    <n v="40"/>
    <n v="1"/>
    <n v="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7306"/>
    <s v="BF1551"/>
    <d v="2024-07-30T00:00:00"/>
    <d v="2024-07-30T00:00:00"/>
    <s v="Ornaments"/>
    <s v="Male"/>
    <n v="34"/>
    <s v="Austin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7743"/>
    <s v="BF1551"/>
    <d v="2024-02-20T00:00:00"/>
    <d v="2024-02-20T00:00:00"/>
    <s v="Ornaments"/>
    <s v="Male"/>
    <n v="25"/>
    <s v="Las Vegas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0473"/>
    <s v="BF1553"/>
    <d v="2024-07-13T00:00:00"/>
    <d v="2024-07-13T00:00:00"/>
    <s v="Ornaments"/>
    <s v="Male"/>
    <n v="18"/>
    <s v="Miami"/>
    <s v="No"/>
    <n v="5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0347"/>
    <s v="BF1548"/>
    <d v="2024-07-04T00:00:00"/>
    <d v="2024-07-04T00:00:00"/>
    <s v="Clothing"/>
    <s v="Female"/>
    <n v="34"/>
    <s v="London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1344"/>
    <s v="BF1550"/>
    <d v="2023-11-06T00:00:00"/>
    <d v="2023-11-06T00:00:00"/>
    <s v="Clothing"/>
    <s v="Female"/>
    <n v="25"/>
    <s v="Dublin"/>
    <s v="Yes"/>
    <n v="97"/>
    <n v="137"/>
    <n v="1"/>
    <n v="13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1062"/>
    <s v="BF1543"/>
    <d v="2023-12-26T00:00:00"/>
    <d v="2023-12-26T00:00:00"/>
    <s v="Clothing"/>
    <s v="Male"/>
    <n v="28"/>
    <s v="Detroit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3560"/>
    <s v="BF1550"/>
    <d v="2024-07-25T00:00:00"/>
    <d v="2024-07-25T00:00:00"/>
    <s v="Clothing"/>
    <s v="Male"/>
    <n v="24"/>
    <s v="Portland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2057"/>
    <s v="BF1548"/>
    <d v="2024-07-24T00:00:00"/>
    <d v="2024-07-24T00:00:00"/>
    <s v="Clothing"/>
    <s v="Male"/>
    <n v="24"/>
    <s v="Montreal"/>
    <s v="Yes"/>
    <n v="65"/>
    <n v="90"/>
    <n v="1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0344"/>
    <s v="BF1548"/>
    <d v="2024-07-08T00:00:00"/>
    <d v="2024-07-08T00:00:00"/>
    <s v="Clothing"/>
    <s v="Male"/>
    <n v="23"/>
    <s v="Las Vegas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5883"/>
    <s v="BF1545"/>
    <d v="2024-04-03T00:00:00"/>
    <d v="2024-04-03T00:00:00"/>
    <s v="Other"/>
    <s v="Female"/>
    <n v="30"/>
    <s v="Paris"/>
    <s v="Yes"/>
    <n v="10"/>
    <n v="60"/>
    <n v="1"/>
    <n v="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3449"/>
    <s v="BF1551"/>
    <d v="2024-01-10T00:00:00"/>
    <d v="2024-01-10T00:00:00"/>
    <s v="Ornaments"/>
    <s v="Female"/>
    <n v="29"/>
    <s v="San Antonio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2664"/>
    <s v="BF1543"/>
    <d v="2024-07-06T00:00:00"/>
    <d v="2024-07-06T00:00:00"/>
    <s v="Clothing"/>
    <s v="Male"/>
    <n v="18"/>
    <s v="Sacramento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1536"/>
    <s v="BF1552"/>
    <d v="2023-11-30T00:00:00"/>
    <d v="2023-11-30T00:00:00"/>
    <s v="Ornaments"/>
    <s v="Male"/>
    <n v="33"/>
    <s v="Memphis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6377"/>
    <s v="BF1552"/>
    <d v="2024-07-06T00:00:00"/>
    <d v="2024-07-06T00:00:00"/>
    <s v="Ornaments"/>
    <s v="Male"/>
    <n v="21"/>
    <s v="New Jersey"/>
    <s v="No"/>
    <n v="45"/>
    <n v="45"/>
    <n v="2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3185"/>
    <s v="BF1543"/>
    <d v="2023-11-27T00:00:00"/>
    <d v="2023-11-27T00:00:00"/>
    <s v="Clothing"/>
    <s v="Male"/>
    <n v="22"/>
    <s v="Toronto"/>
    <s v="Yes"/>
    <n v="100"/>
    <n v="125"/>
    <n v="1"/>
    <n v="12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4974"/>
    <s v="BF1544"/>
    <d v="2024-04-22T00:00:00"/>
    <d v="2024-04-22T00:00:00"/>
    <s v="Other"/>
    <s v="Male"/>
    <n v="24"/>
    <s v="New York"/>
    <s v="No"/>
    <n v="9"/>
    <n v="9"/>
    <n v="2"/>
    <n v="18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4181"/>
    <s v="BF1550"/>
    <d v="2024-07-21T00:00:00"/>
    <d v="2024-07-21T00:00:00"/>
    <s v="Clothing"/>
    <s v="Female"/>
    <n v="19"/>
    <s v="Miami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2677"/>
    <s v="BF1552"/>
    <d v="2024-10-29T00:00:00"/>
    <d v="2024-10-29T00:00:00"/>
    <s v="Ornaments"/>
    <s v="Female"/>
    <n v="31"/>
    <s v="Miami"/>
    <s v="No"/>
    <n v="45"/>
    <n v="45"/>
    <n v="1"/>
    <n v="4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7462"/>
    <s v="BF1550"/>
    <d v="2024-06-29T00:00:00"/>
    <d v="2024-06-29T00:00:00"/>
    <s v="Clothing"/>
    <s v="Male"/>
    <n v="23"/>
    <s v="Montreal"/>
    <s v="Yes"/>
    <n v="97"/>
    <n v="122"/>
    <n v="5"/>
    <n v="6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4099"/>
    <s v="BF1548"/>
    <d v="2024-10-19T00:00:00"/>
    <d v="2024-10-19T00:00:00"/>
    <s v="Clothing"/>
    <s v="Female"/>
    <n v="19"/>
    <s v="Dublin"/>
    <s v="Yes"/>
    <n v="65"/>
    <n v="105"/>
    <n v="2"/>
    <n v="2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3971"/>
    <s v="BF1550"/>
    <d v="2024-08-19T00:00:00"/>
    <d v="2024-08-19T00:00:00"/>
    <s v="Clothing"/>
    <s v="Male"/>
    <n v="23"/>
    <s v="San Francisco"/>
    <s v="No"/>
    <n v="97"/>
    <n v="97"/>
    <n v="2"/>
    <n v="19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0013"/>
    <s v="BF1545"/>
    <d v="2024-07-19T00:00:00"/>
    <d v="2024-07-19T00:00:00"/>
    <s v="Other"/>
    <s v="Female"/>
    <n v="22"/>
    <s v="Pittsburgh"/>
    <s v="No"/>
    <n v="10"/>
    <n v="10"/>
    <n v="2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6829"/>
    <s v="BF1552"/>
    <d v="2024-06-06T00:00:00"/>
    <d v="2024-06-06T00:00:00"/>
    <s v="Ornaments"/>
    <s v="Male"/>
    <n v="24"/>
    <s v="Sacramento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6521"/>
    <s v="BF1549"/>
    <d v="2023-12-09T00:00:00"/>
    <d v="2023-12-09T00:00:00"/>
    <s v="Clothing"/>
    <s v="Male"/>
    <n v="28"/>
    <s v="New Jersey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4063"/>
    <s v="BF1550"/>
    <d v="2024-08-25T00:00:00"/>
    <d v="2024-08-25T00:00:00"/>
    <s v="Clothing"/>
    <s v="Male"/>
    <n v="20"/>
    <s v="Miami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9352"/>
    <s v="BF1548"/>
    <d v="2024-10-24T00:00:00"/>
    <d v="2024-10-24T00:00:00"/>
    <s v="Clothing"/>
    <s v="Male"/>
    <n v="25"/>
    <s v="Las Vegas"/>
    <s v="No"/>
    <n v="65"/>
    <n v="65"/>
    <n v="2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7768"/>
    <s v="BF1554"/>
    <d v="2023-11-19T00:00:00"/>
    <d v="2023-11-19T00:00:00"/>
    <s v="Ornaments"/>
    <s v="Male"/>
    <n v="28"/>
    <s v="New York"/>
    <s v="No"/>
    <n v="20"/>
    <n v="20"/>
    <n v="3"/>
    <n v="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3247"/>
    <s v="BF1552"/>
    <d v="2024-06-01T00:00:00"/>
    <d v="2024-06-01T00:00:00"/>
    <s v="Ornaments"/>
    <s v="Male"/>
    <n v="28"/>
    <s v="Paris"/>
    <s v="Yes"/>
    <n v="45"/>
    <n v="95"/>
    <n v="5"/>
    <n v="47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9883"/>
    <s v="BF1544"/>
    <d v="2024-02-01T00:00:00"/>
    <d v="2024-02-01T00:00:00"/>
    <s v="Other"/>
    <s v="Male"/>
    <n v="21"/>
    <s v="Portland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4001"/>
    <s v="BF1550"/>
    <d v="2024-08-06T00:00:00"/>
    <d v="2024-08-06T00:00:00"/>
    <s v="Clothing"/>
    <s v="Male"/>
    <n v="34"/>
    <s v="Memphis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7151"/>
    <s v="BF1543"/>
    <d v="2024-02-15T00:00:00"/>
    <d v="2024-02-15T00:00:00"/>
    <s v="Clothing"/>
    <s v="Male"/>
    <n v="34"/>
    <s v="Liverpool"/>
    <s v="Yes"/>
    <n v="100"/>
    <n v="140"/>
    <n v="1"/>
    <n v="14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9659"/>
    <s v="BF1546"/>
    <d v="2024-08-09T00:00:00"/>
    <d v="2024-08-09T00:00:00"/>
    <s v="Clothing"/>
    <s v="Male"/>
    <n v="30"/>
    <s v="Toronto"/>
    <s v="Yes"/>
    <n v="118"/>
    <n v="143"/>
    <n v="1"/>
    <n v="143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0232"/>
    <s v="BF1546"/>
    <d v="2024-04-26T00:00:00"/>
    <d v="2024-04-26T00:00:00"/>
    <s v="Clothing"/>
    <s v="Male"/>
    <n v="27"/>
    <s v="Austin"/>
    <s v="No"/>
    <n v="118"/>
    <n v="118"/>
    <n v="4"/>
    <n v="47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2065"/>
    <s v="BF1548"/>
    <d v="2024-02-10T00:00:00"/>
    <d v="2024-02-10T00:00:00"/>
    <s v="Clothing"/>
    <s v="Female"/>
    <n v="35"/>
    <s v="New York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5448"/>
    <s v="BF1544"/>
    <d v="2024-02-09T00:00:00"/>
    <d v="2024-02-09T00:00:00"/>
    <s v="Other"/>
    <s v="Male"/>
    <n v="19"/>
    <s v="Cleveland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7278"/>
    <s v="BF1544"/>
    <d v="2024-11-01T00:00:00"/>
    <d v="2024-11-01T00:00:00"/>
    <s v="Other"/>
    <s v="Female"/>
    <n v="33"/>
    <s v="San Antonio"/>
    <s v="No"/>
    <n v="9"/>
    <n v="9"/>
    <n v="2"/>
    <n v="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75809"/>
    <s v="BF1554"/>
    <d v="2024-05-28T00:00:00"/>
    <d v="2024-05-28T00:00:00"/>
    <s v="Ornaments"/>
    <s v="Male"/>
    <n v="28"/>
    <s v="Sydney"/>
    <s v="Yes"/>
    <n v="20"/>
    <n v="120"/>
    <n v="1"/>
    <n v="1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3543"/>
    <s v="BF1546"/>
    <d v="2023-12-30T00:00:00"/>
    <d v="2023-12-30T00:00:00"/>
    <s v="Clothing"/>
    <s v="Male"/>
    <n v="29"/>
    <s v="Austin"/>
    <s v="No"/>
    <n v="118"/>
    <n v="118"/>
    <n v="2"/>
    <n v="236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9474"/>
    <s v="BF1543"/>
    <d v="2023-11-05T00:00:00"/>
    <d v="2023-11-05T00:00:00"/>
    <s v="Clothing"/>
    <s v="Female"/>
    <n v="20"/>
    <s v="Cardiff"/>
    <s v="Yes"/>
    <n v="100"/>
    <n v="140"/>
    <n v="1"/>
    <n v="1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6683"/>
    <s v="BF1552"/>
    <d v="2023-12-25T00:00:00"/>
    <d v="2023-12-25T00:00:00"/>
    <s v="Ornaments"/>
    <s v="Male"/>
    <n v="25"/>
    <s v="Austin"/>
    <s v="No"/>
    <n v="45"/>
    <n v="45"/>
    <n v="1"/>
    <n v="4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4733"/>
    <s v="BF1548"/>
    <d v="2024-07-31T00:00:00"/>
    <d v="2024-07-31T00:00:00"/>
    <s v="Clothing"/>
    <s v="Male"/>
    <n v="23"/>
    <s v="Miami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5799"/>
    <s v="BF1554"/>
    <d v="2024-08-21T00:00:00"/>
    <d v="2024-08-21T00:00:00"/>
    <s v="Ornaments"/>
    <s v="Male"/>
    <n v="22"/>
    <s v="Portland"/>
    <s v="No"/>
    <n v="20"/>
    <n v="20"/>
    <n v="2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4743"/>
    <s v="BF1549"/>
    <d v="2024-03-15T00:00:00"/>
    <d v="2024-03-15T00:00:00"/>
    <s v="Clothing"/>
    <s v="Female"/>
    <n v="28"/>
    <s v="San Francisco"/>
    <s v="No"/>
    <n v="130"/>
    <n v="130"/>
    <n v="5"/>
    <n v="65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3144"/>
    <s v="BF1553"/>
    <d v="2024-04-26T00:00:00"/>
    <d v="2024-04-26T00:00:00"/>
    <s v="Ornaments"/>
    <s v="Male"/>
    <n v="20"/>
    <s v="San Antonio"/>
    <s v="No"/>
    <n v="50"/>
    <n v="50"/>
    <n v="1"/>
    <n v="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7566"/>
    <s v="BF1550"/>
    <d v="2024-01-08T00:00:00"/>
    <d v="2024-01-08T00:00:00"/>
    <s v="Clothing"/>
    <s v="Female"/>
    <n v="33"/>
    <s v="San Antonio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8426"/>
    <s v="BF1548"/>
    <d v="2024-05-10T00:00:00"/>
    <d v="2024-05-10T00:00:00"/>
    <s v="Clothing"/>
    <s v="Male"/>
    <n v="18"/>
    <s v="San Francisc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0838"/>
    <s v="BF1548"/>
    <d v="2024-01-08T00:00:00"/>
    <d v="2024-01-08T00:00:00"/>
    <s v="Clothing"/>
    <s v="Male"/>
    <n v="33"/>
    <s v="Toronto"/>
    <s v="Yes"/>
    <n v="65"/>
    <n v="90"/>
    <n v="1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6762"/>
    <s v="BF1550"/>
    <d v="2024-04-08T00:00:00"/>
    <d v="2024-04-08T00:00:00"/>
    <s v="Clothing"/>
    <s v="Male"/>
    <n v="29"/>
    <s v="Las Vegas"/>
    <s v="No"/>
    <n v="97"/>
    <n v="97"/>
    <n v="2"/>
    <n v="19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3508"/>
    <s v="BF1550"/>
    <d v="2024-10-15T00:00:00"/>
    <d v="2024-10-15T00:00:00"/>
    <s v="Clothing"/>
    <s v="Female"/>
    <n v="21"/>
    <s v="Mumbai"/>
    <s v="Yes"/>
    <n v="97"/>
    <n v="167"/>
    <n v="1"/>
    <n v="16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3498"/>
    <s v="BF1550"/>
    <d v="2024-06-19T00:00:00"/>
    <d v="2024-06-19T00:00:00"/>
    <s v="Clothing"/>
    <s v="Male"/>
    <n v="25"/>
    <s v="Sydney"/>
    <s v="Yes"/>
    <n v="97"/>
    <n v="197"/>
    <n v="1"/>
    <n v="1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5853"/>
    <s v="BF1550"/>
    <d v="2024-07-15T00:00:00"/>
    <d v="2024-07-15T00:00:00"/>
    <s v="Clothing"/>
    <s v="Male"/>
    <n v="20"/>
    <s v="Glasgow"/>
    <s v="Yes"/>
    <n v="97"/>
    <n v="137"/>
    <n v="1"/>
    <n v="13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4249"/>
    <s v="BF1551"/>
    <d v="2024-04-02T00:00:00"/>
    <d v="2024-04-02T00:00:00"/>
    <s v="Ornaments"/>
    <s v="Male"/>
    <n v="20"/>
    <s v="Portland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6251"/>
    <s v="BF1544"/>
    <d v="2024-08-22T00:00:00"/>
    <d v="2024-08-22T00:00:00"/>
    <s v="Other"/>
    <s v="Female"/>
    <n v="32"/>
    <s v="New Jersey"/>
    <s v="No"/>
    <n v="9"/>
    <n v="9"/>
    <n v="3"/>
    <n v="2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1936"/>
    <s v="BF1544"/>
    <d v="2024-10-16T00:00:00"/>
    <d v="2024-10-16T00:00:00"/>
    <s v="Other"/>
    <s v="Male"/>
    <n v="20"/>
    <s v="Pittsburgh"/>
    <s v="No"/>
    <n v="9"/>
    <n v="9"/>
    <n v="2"/>
    <n v="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3155"/>
    <s v="BF1548"/>
    <d v="2023-12-26T00:00:00"/>
    <d v="2023-12-26T00:00:00"/>
    <s v="Clothing"/>
    <s v="Male"/>
    <n v="32"/>
    <s v="Cleveland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3327"/>
    <s v="BF1551"/>
    <d v="2024-02-22T00:00:00"/>
    <d v="2024-02-22T00:00:00"/>
    <s v="Ornaments"/>
    <s v="Male"/>
    <n v="30"/>
    <s v="Cleveland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8351"/>
    <s v="BF1547"/>
    <d v="2024-02-03T00:00:00"/>
    <d v="2024-02-03T00:00:00"/>
    <s v="Ornaments"/>
    <s v="Male"/>
    <n v="21"/>
    <s v="Mumbai"/>
    <s v="Yes"/>
    <n v="32"/>
    <n v="102"/>
    <n v="1"/>
    <n v="10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1337"/>
    <s v="BF1551"/>
    <d v="2024-05-14T00:00:00"/>
    <d v="2024-05-14T00:00:00"/>
    <s v="Ornaments"/>
    <s v="Male"/>
    <n v="35"/>
    <s v="Pittsburgh"/>
    <s v="No"/>
    <n v="15"/>
    <n v="15"/>
    <n v="3"/>
    <n v="4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3904"/>
    <s v="BF1548"/>
    <d v="2024-05-05T00:00:00"/>
    <d v="2024-05-05T00:00:00"/>
    <s v="Clothing"/>
    <s v="Male"/>
    <n v="21"/>
    <s v="Pittsburgh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9881"/>
    <s v="BF1548"/>
    <d v="2024-07-25T00:00:00"/>
    <d v="2024-07-25T00:00:00"/>
    <s v="Clothing"/>
    <s v="Male"/>
    <n v="20"/>
    <s v="San Francisco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4567"/>
    <s v="BF1546"/>
    <d v="2024-10-29T00:00:00"/>
    <d v="2024-10-29T00:00:00"/>
    <s v="Clothing"/>
    <s v="Female"/>
    <n v="34"/>
    <s v="Austin"/>
    <s v="No"/>
    <n v="118"/>
    <n v="118"/>
    <n v="1"/>
    <n v="1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5357"/>
    <s v="BF1553"/>
    <d v="2024-11-01T00:00:00"/>
    <d v="2024-11-01T00:00:00"/>
    <s v="Ornaments"/>
    <s v="Male"/>
    <n v="29"/>
    <s v="Las Vegas"/>
    <s v="No"/>
    <n v="50"/>
    <n v="50"/>
    <n v="1"/>
    <n v="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45954"/>
    <s v="BF1544"/>
    <d v="2024-02-14T00:00:00"/>
    <d v="2024-02-14T00:00:00"/>
    <s v="Other"/>
    <s v="Female"/>
    <n v="28"/>
    <s v="Pittsburgh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5529"/>
    <s v="BF1550"/>
    <d v="2024-03-15T00:00:00"/>
    <d v="2024-03-15T00:00:00"/>
    <s v="Clothing"/>
    <s v="Male"/>
    <n v="33"/>
    <s v="Dublin"/>
    <s v="Yes"/>
    <n v="97"/>
    <n v="137"/>
    <n v="1"/>
    <n v="13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6698"/>
    <s v="BF1546"/>
    <d v="2024-07-05T00:00:00"/>
    <d v="2024-07-05T00:00:00"/>
    <s v="Clothing"/>
    <s v="Male"/>
    <n v="27"/>
    <s v="Pittsburgh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5292"/>
    <s v="BF1543"/>
    <d v="2023-11-20T00:00:00"/>
    <d v="2023-11-20T00:00:00"/>
    <s v="Clothing"/>
    <s v="Male"/>
    <n v="25"/>
    <s v="New York"/>
    <s v="No"/>
    <n v="100"/>
    <n v="100"/>
    <n v="4"/>
    <n v="4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8857"/>
    <s v="BF1548"/>
    <d v="2024-04-15T00:00:00"/>
    <d v="2024-04-15T00:00:00"/>
    <s v="Clothing"/>
    <s v="Male"/>
    <n v="27"/>
    <s v="Cardiff"/>
    <s v="Yes"/>
    <n v="65"/>
    <n v="105"/>
    <n v="1"/>
    <n v="10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5472"/>
    <s v="BF1551"/>
    <d v="2024-09-04T00:00:00"/>
    <d v="2024-09-04T00:00:00"/>
    <s v="Ornaments"/>
    <s v="Female"/>
    <n v="20"/>
    <s v="Portland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8719"/>
    <s v="BF1548"/>
    <d v="2024-03-26T00:00:00"/>
    <d v="2024-03-26T00:00:00"/>
    <s v="Clothing"/>
    <s v="Male"/>
    <n v="26"/>
    <s v="New York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1273"/>
    <s v="BF1548"/>
    <d v="2023-12-11T00:00:00"/>
    <d v="2023-12-11T00:00:00"/>
    <s v="Clothing"/>
    <s v="Male"/>
    <n v="32"/>
    <s v="Cardiff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3911"/>
    <s v="BF1547"/>
    <d v="2024-08-05T00:00:00"/>
    <d v="2024-08-05T00:00:00"/>
    <s v="Ornaments"/>
    <s v="Male"/>
    <n v="21"/>
    <s v="San Antonio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7090"/>
    <s v="BF1551"/>
    <d v="2024-03-16T00:00:00"/>
    <d v="2024-03-16T00:00:00"/>
    <s v="Ornaments"/>
    <s v="Male"/>
    <n v="21"/>
    <s v="Cardiff"/>
    <s v="Yes"/>
    <n v="15"/>
    <n v="55"/>
    <n v="1"/>
    <n v="5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5232"/>
    <s v="BF1548"/>
    <d v="2024-07-16T00:00:00"/>
    <d v="2024-07-16T00:00:00"/>
    <s v="Clothing"/>
    <s v="Male"/>
    <n v="26"/>
    <s v="Memphis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5706"/>
    <s v="BF1544"/>
    <d v="2023-12-06T00:00:00"/>
    <d v="2023-12-06T00:00:00"/>
    <s v="Other"/>
    <s v="Female"/>
    <n v="19"/>
    <s v="Portland"/>
    <s v="No"/>
    <n v="9"/>
    <n v="9"/>
    <n v="3"/>
    <n v="2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4681"/>
    <s v="BF1551"/>
    <d v="2024-09-03T00:00:00"/>
    <d v="2024-09-03T00:00:00"/>
    <s v="Ornaments"/>
    <s v="Female"/>
    <n v="21"/>
    <s v="Austin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3462"/>
    <s v="BF1552"/>
    <d v="2024-07-13T00:00:00"/>
    <d v="2024-07-13T00:00:00"/>
    <s v="Ornaments"/>
    <s v="Male"/>
    <n v="30"/>
    <s v="Detroit"/>
    <s v="No"/>
    <n v="45"/>
    <n v="45"/>
    <n v="3"/>
    <n v="13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4899"/>
    <s v="BF1545"/>
    <d v="2024-10-02T00:00:00"/>
    <d v="2024-10-02T00:00:00"/>
    <s v="Other"/>
    <s v="Male"/>
    <n v="31"/>
    <s v="Cleveland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9538"/>
    <s v="BF1548"/>
    <d v="2024-07-23T00:00:00"/>
    <d v="2024-07-23T00:00:00"/>
    <s v="Clothing"/>
    <s v="Female"/>
    <n v="21"/>
    <s v="Sacramento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6283"/>
    <s v="BF1548"/>
    <d v="2023-12-18T00:00:00"/>
    <d v="2023-12-18T00:00:00"/>
    <s v="Clothing"/>
    <s v="Male"/>
    <n v="35"/>
    <s v="Detroit"/>
    <s v="No"/>
    <n v="65"/>
    <n v="65"/>
    <n v="4"/>
    <n v="2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4555"/>
    <s v="BF1550"/>
    <d v="2024-04-08T00:00:00"/>
    <d v="2024-04-08T00:00:00"/>
    <s v="Clothing"/>
    <s v="Male"/>
    <n v="26"/>
    <s v="Detroit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6596"/>
    <s v="BF1551"/>
    <d v="2024-07-09T00:00:00"/>
    <d v="2024-07-09T00:00:00"/>
    <s v="Ornaments"/>
    <s v="Male"/>
    <n v="28"/>
    <s v="Portland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8893"/>
    <s v="BF1543"/>
    <d v="2023-12-27T00:00:00"/>
    <d v="2023-12-27T00:00:00"/>
    <s v="Clothing"/>
    <s v="Female"/>
    <n v="26"/>
    <s v="Austin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3205"/>
    <s v="BF1543"/>
    <d v="2024-08-20T00:00:00"/>
    <d v="2024-08-20T00:00:00"/>
    <s v="Clothing"/>
    <s v="Female"/>
    <n v="23"/>
    <s v="Mumbai"/>
    <s v="Yes"/>
    <n v="100"/>
    <n v="170"/>
    <n v="3"/>
    <n v="5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5920"/>
    <s v="BF1548"/>
    <d v="2024-06-04T00:00:00"/>
    <d v="2024-06-04T00:00:00"/>
    <s v="Clothing"/>
    <s v="Female"/>
    <n v="33"/>
    <s v="Las Vegas"/>
    <s v="No"/>
    <n v="65"/>
    <n v="65"/>
    <n v="2"/>
    <n v="13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2506"/>
    <s v="BF1552"/>
    <d v="2024-01-22T00:00:00"/>
    <d v="2024-01-22T00:00:00"/>
    <s v="Ornaments"/>
    <s v="Female"/>
    <n v="32"/>
    <s v="Pittsburgh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0365"/>
    <s v="BF1548"/>
    <d v="2024-05-07T00:00:00"/>
    <d v="2024-05-07T00:00:00"/>
    <s v="Clothing"/>
    <s v="Male"/>
    <n v="28"/>
    <s v="New York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1594"/>
    <s v="BF1544"/>
    <d v="2024-04-18T00:00:00"/>
    <d v="2024-04-18T00:00:00"/>
    <s v="Other"/>
    <s v="Male"/>
    <n v="18"/>
    <s v="New Jersey"/>
    <s v="No"/>
    <n v="9"/>
    <n v="9"/>
    <n v="5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9548"/>
    <s v="BF1550"/>
    <d v="2024-05-25T00:00:00"/>
    <d v="2024-05-25T00:00:00"/>
    <s v="Clothing"/>
    <s v="Male"/>
    <n v="35"/>
    <s v="San Antonio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6479"/>
    <s v="BF1546"/>
    <d v="2024-08-09T00:00:00"/>
    <d v="2024-08-09T00:00:00"/>
    <s v="Clothing"/>
    <s v="Male"/>
    <n v="35"/>
    <s v="Memphis"/>
    <s v="No"/>
    <n v="118"/>
    <n v="118"/>
    <n v="2"/>
    <n v="236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8124"/>
    <s v="BF1547"/>
    <d v="2024-05-23T00:00:00"/>
    <d v="2024-05-23T00:00:00"/>
    <s v="Ornaments"/>
    <s v="Male"/>
    <n v="19"/>
    <s v="Cardiff"/>
    <s v="Yes"/>
    <n v="32"/>
    <n v="72"/>
    <n v="1"/>
    <n v="7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7483"/>
    <s v="BF1545"/>
    <d v="2024-02-10T00:00:00"/>
    <d v="2024-02-10T00:00:00"/>
    <s v="Other"/>
    <s v="Male"/>
    <n v="28"/>
    <s v="Pittsburgh"/>
    <s v="No"/>
    <n v="10"/>
    <n v="10"/>
    <n v="3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2026"/>
    <s v="BF1547"/>
    <d v="2024-01-14T00:00:00"/>
    <d v="2024-01-14T00:00:00"/>
    <s v="Ornaments"/>
    <s v="Female"/>
    <n v="35"/>
    <s v="Cleveland"/>
    <s v="No"/>
    <n v="32"/>
    <n v="32"/>
    <n v="1"/>
    <n v="3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9982"/>
    <s v="BF1547"/>
    <d v="2024-07-28T00:00:00"/>
    <d v="2024-07-28T00:00:00"/>
    <s v="Ornaments"/>
    <s v="Male"/>
    <n v="27"/>
    <s v="Detroit"/>
    <s v="No"/>
    <n v="32"/>
    <n v="32"/>
    <n v="4"/>
    <n v="12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9558"/>
    <s v="BF1548"/>
    <d v="2023-12-29T00:00:00"/>
    <d v="2023-12-29T00:00:00"/>
    <s v="Clothing"/>
    <s v="Male"/>
    <n v="25"/>
    <s v="Miami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6809"/>
    <s v="BF1554"/>
    <d v="2023-12-17T00:00:00"/>
    <d v="2023-12-17T00:00:00"/>
    <s v="Ornaments"/>
    <s v="Male"/>
    <n v="19"/>
    <s v="New Delhi"/>
    <s v="Yes"/>
    <n v="20"/>
    <n v="90"/>
    <n v="5"/>
    <n v="45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5483"/>
    <s v="BF1551"/>
    <d v="2024-09-19T00:00:00"/>
    <d v="2024-09-19T00:00:00"/>
    <s v="Ornaments"/>
    <s v="Male"/>
    <n v="22"/>
    <s v="Dublin"/>
    <s v="Yes"/>
    <n v="15"/>
    <n v="55"/>
    <n v="1"/>
    <n v="5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6610"/>
    <s v="BF1548"/>
    <d v="2024-04-28T00:00:00"/>
    <d v="2024-04-28T00:00:00"/>
    <s v="Clothing"/>
    <s v="Male"/>
    <n v="27"/>
    <s v="Memphis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9018"/>
    <s v="BF1548"/>
    <d v="2024-10-07T00:00:00"/>
    <d v="2024-10-07T00:00:00"/>
    <s v="Clothing"/>
    <s v="Male"/>
    <n v="26"/>
    <s v="Miami"/>
    <s v="No"/>
    <n v="65"/>
    <n v="65"/>
    <n v="5"/>
    <n v="32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6033"/>
    <s v="BF1548"/>
    <d v="2023-11-27T00:00:00"/>
    <d v="2023-11-27T00:00:00"/>
    <s v="Clothing"/>
    <s v="Male"/>
    <n v="23"/>
    <s v="San Francisc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7819"/>
    <s v="BF1544"/>
    <d v="2024-09-01T00:00:00"/>
    <d v="2024-09-01T00:00:00"/>
    <s v="Other"/>
    <s v="Female"/>
    <n v="29"/>
    <s v="Detroit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1203"/>
    <s v="BF1549"/>
    <d v="2024-02-19T00:00:00"/>
    <d v="2024-02-19T00:00:00"/>
    <s v="Clothing"/>
    <s v="Male"/>
    <n v="31"/>
    <s v="San Francisco"/>
    <s v="No"/>
    <n v="130"/>
    <n v="130"/>
    <n v="3"/>
    <n v="3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5107"/>
    <s v="BF1548"/>
    <d v="2024-10-07T00:00:00"/>
    <d v="2024-10-07T00:00:00"/>
    <s v="Clothing"/>
    <s v="Male"/>
    <n v="20"/>
    <s v="Memphis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4385"/>
    <s v="BF1549"/>
    <d v="2024-08-21T00:00:00"/>
    <d v="2024-08-21T00:00:00"/>
    <s v="Clothing"/>
    <s v="Male"/>
    <n v="30"/>
    <s v="Portland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7355"/>
    <s v="BF1544"/>
    <d v="2024-09-20T00:00:00"/>
    <d v="2024-09-20T00:00:00"/>
    <s v="Other"/>
    <s v="Male"/>
    <n v="24"/>
    <s v="Miami"/>
    <s v="No"/>
    <n v="9"/>
    <n v="9"/>
    <n v="3"/>
    <n v="2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1492"/>
    <s v="BF1553"/>
    <d v="2024-08-15T00:00:00"/>
    <d v="2024-08-15T00:00:00"/>
    <s v="Ornaments"/>
    <s v="Male"/>
    <n v="21"/>
    <s v="Paris"/>
    <s v="Yes"/>
    <n v="50"/>
    <n v="100"/>
    <n v="3"/>
    <n v="3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0422"/>
    <s v="BF1551"/>
    <d v="2024-08-12T00:00:00"/>
    <d v="2024-08-12T00:00:00"/>
    <s v="Ornaments"/>
    <s v="Male"/>
    <n v="20"/>
    <s v="London"/>
    <s v="Yes"/>
    <n v="15"/>
    <n v="55"/>
    <n v="1"/>
    <n v="5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3822"/>
    <s v="BF1543"/>
    <d v="2023-12-20T00:00:00"/>
    <d v="2023-12-20T00:00:00"/>
    <s v="Clothing"/>
    <s v="Male"/>
    <n v="19"/>
    <s v="Pittsburgh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0608"/>
    <s v="BF1550"/>
    <d v="2024-03-10T00:00:00"/>
    <d v="2024-03-10T00:00:00"/>
    <s v="Clothing"/>
    <s v="Female"/>
    <n v="34"/>
    <s v="Dublin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1965"/>
    <s v="BF1554"/>
    <d v="2024-03-13T00:00:00"/>
    <d v="2024-03-13T00:00:00"/>
    <s v="Ornaments"/>
    <s v="Male"/>
    <n v="33"/>
    <s v="Las Vegas"/>
    <s v="No"/>
    <n v="20"/>
    <n v="20"/>
    <n v="2"/>
    <n v="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5105"/>
    <s v="BF1545"/>
    <d v="2024-04-20T00:00:00"/>
    <d v="2024-04-20T00:00:00"/>
    <s v="Other"/>
    <s v="Male"/>
    <n v="20"/>
    <s v="New Delhi"/>
    <s v="Yes"/>
    <n v="10"/>
    <n v="80"/>
    <n v="1"/>
    <n v="8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2593"/>
    <s v="BF1550"/>
    <d v="2024-05-03T00:00:00"/>
    <d v="2024-05-03T00:00:00"/>
    <s v="Clothing"/>
    <s v="Female"/>
    <n v="29"/>
    <s v="Manchester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4508"/>
    <s v="BF1548"/>
    <d v="2023-12-28T00:00:00"/>
    <d v="2023-12-28T00:00:00"/>
    <s v="Clothing"/>
    <s v="Male"/>
    <n v="22"/>
    <s v="Memphis"/>
    <s v="No"/>
    <n v="65"/>
    <n v="65"/>
    <n v="2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2467"/>
    <s v="BF1548"/>
    <d v="2024-06-29T00:00:00"/>
    <d v="2024-06-29T00:00:00"/>
    <s v="Clothing"/>
    <s v="Male"/>
    <n v="25"/>
    <s v="San Antonio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2623"/>
    <s v="BF1546"/>
    <d v="2024-02-18T00:00:00"/>
    <d v="2024-02-18T00:00:00"/>
    <s v="Clothing"/>
    <s v="Male"/>
    <n v="33"/>
    <s v="Las Vegas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3477"/>
    <s v="BF1548"/>
    <d v="2024-01-17T00:00:00"/>
    <d v="2024-01-17T00:00:00"/>
    <s v="Clothing"/>
    <s v="Female"/>
    <n v="32"/>
    <s v="Pittsburgh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9135"/>
    <s v="BF1548"/>
    <d v="2024-08-16T00:00:00"/>
    <d v="2024-08-16T00:00:00"/>
    <s v="Clothing"/>
    <s v="Male"/>
    <n v="31"/>
    <s v="Las Vegas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9606"/>
    <s v="BF1551"/>
    <d v="2023-11-29T00:00:00"/>
    <d v="2023-11-29T00:00:00"/>
    <s v="Ornaments"/>
    <s v="Male"/>
    <n v="33"/>
    <s v="New York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0079"/>
    <s v="BF1544"/>
    <d v="2024-07-04T00:00:00"/>
    <d v="2024-07-04T00:00:00"/>
    <s v="Other"/>
    <s v="Male"/>
    <n v="30"/>
    <s v="New York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2768"/>
    <s v="BF1548"/>
    <d v="2024-08-29T00:00:00"/>
    <d v="2024-08-29T00:00:00"/>
    <s v="Clothing"/>
    <s v="Male"/>
    <n v="22"/>
    <s v="New Jersey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5071"/>
    <s v="BF1548"/>
    <d v="2024-09-01T00:00:00"/>
    <d v="2024-09-01T00:00:00"/>
    <s v="Clothing"/>
    <s v="Male"/>
    <n v="28"/>
    <s v="Austin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5375"/>
    <s v="BF1543"/>
    <d v="2023-11-17T00:00:00"/>
    <d v="2023-11-17T00:00:00"/>
    <s v="Clothing"/>
    <s v="Male"/>
    <n v="18"/>
    <s v="Sydney"/>
    <s v="Yes"/>
    <n v="100"/>
    <n v="200"/>
    <n v="1"/>
    <n v="2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0641"/>
    <s v="BF1546"/>
    <d v="2024-03-06T00:00:00"/>
    <d v="2024-03-06T00:00:00"/>
    <s v="Clothing"/>
    <s v="Male"/>
    <n v="24"/>
    <s v="San Francisco"/>
    <s v="No"/>
    <n v="118"/>
    <n v="118"/>
    <n v="1"/>
    <n v="118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8575"/>
    <s v="BF1548"/>
    <d v="2024-09-17T00:00:00"/>
    <d v="2024-09-17T00:00:00"/>
    <s v="Clothing"/>
    <s v="Male"/>
    <n v="35"/>
    <s v="San Francisc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2671"/>
    <s v="BF1551"/>
    <d v="2024-03-18T00:00:00"/>
    <d v="2024-03-18T00:00:00"/>
    <s v="Ornaments"/>
    <s v="Male"/>
    <n v="31"/>
    <s v="Pittsburgh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5235"/>
    <s v="BF1550"/>
    <d v="2024-03-24T00:00:00"/>
    <d v="2024-03-24T00:00:00"/>
    <s v="Clothing"/>
    <s v="Female"/>
    <n v="20"/>
    <s v="Liverpool"/>
    <s v="Yes"/>
    <n v="97"/>
    <n v="137"/>
    <n v="1"/>
    <n v="13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5724"/>
    <s v="BF1548"/>
    <d v="2024-07-09T00:00:00"/>
    <d v="2024-07-09T00:00:00"/>
    <s v="Clothing"/>
    <s v="Female"/>
    <n v="33"/>
    <s v="Toronto"/>
    <s v="Yes"/>
    <n v="65"/>
    <n v="90"/>
    <n v="1"/>
    <n v="9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3080"/>
    <s v="BF1548"/>
    <d v="2024-08-08T00:00:00"/>
    <d v="2024-08-08T00:00:00"/>
    <s v="Clothing"/>
    <s v="Male"/>
    <n v="30"/>
    <s v="Pittsburgh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7012"/>
    <s v="BF1551"/>
    <d v="2024-10-11T00:00:00"/>
    <d v="2024-10-11T00:00:00"/>
    <s v="Ornaments"/>
    <s v="Female"/>
    <n v="34"/>
    <s v="Toronto"/>
    <s v="Yes"/>
    <n v="15"/>
    <n v="40"/>
    <n v="1"/>
    <n v="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4532"/>
    <s v="BF1554"/>
    <d v="2024-02-14T00:00:00"/>
    <d v="2024-02-14T00:00:00"/>
    <s v="Ornaments"/>
    <s v="Male"/>
    <n v="27"/>
    <s v="Sacramento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9767"/>
    <s v="BF1547"/>
    <d v="2024-02-29T00:00:00"/>
    <d v="2024-02-29T00:00:00"/>
    <s v="Ornaments"/>
    <s v="Female"/>
    <n v="35"/>
    <s v="Memphis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1299"/>
    <s v="BF1554"/>
    <d v="2024-01-16T00:00:00"/>
    <d v="2024-01-16T00:00:00"/>
    <s v="Ornaments"/>
    <s v="Female"/>
    <n v="27"/>
    <s v="Miami"/>
    <s v="No"/>
    <n v="20"/>
    <n v="20"/>
    <n v="1"/>
    <n v="2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7076"/>
    <s v="BF1554"/>
    <d v="2024-04-29T00:00:00"/>
    <d v="2024-04-29T00:00:00"/>
    <s v="Ornaments"/>
    <s v="Male"/>
    <n v="32"/>
    <s v="San Antonio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2192"/>
    <s v="BF1551"/>
    <d v="2024-01-06T00:00:00"/>
    <d v="2024-01-06T00:00:00"/>
    <s v="Ornaments"/>
    <s v="Male"/>
    <n v="26"/>
    <s v="Miami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9810"/>
    <s v="BF1547"/>
    <d v="2023-12-27T00:00:00"/>
    <d v="2023-12-27T00:00:00"/>
    <s v="Ornaments"/>
    <s v="Male"/>
    <n v="22"/>
    <s v="New York"/>
    <s v="No"/>
    <n v="32"/>
    <n v="32"/>
    <n v="1"/>
    <n v="32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6845"/>
    <s v="BF1548"/>
    <d v="2024-01-04T00:00:00"/>
    <d v="2024-01-04T00:00:00"/>
    <s v="Clothing"/>
    <s v="Male"/>
    <n v="30"/>
    <s v="Las Vegas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7753"/>
    <s v="BF1551"/>
    <d v="2024-06-17T00:00:00"/>
    <d v="2024-06-17T00:00:00"/>
    <s v="Ornaments"/>
    <s v="Male"/>
    <n v="22"/>
    <s v="San Francisco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8306"/>
    <s v="BF1548"/>
    <d v="2024-04-08T00:00:00"/>
    <d v="2024-04-08T00:00:00"/>
    <s v="Clothing"/>
    <s v="Male"/>
    <n v="31"/>
    <s v="Pittsburgh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9320"/>
    <s v="BF1546"/>
    <d v="2024-06-05T00:00:00"/>
    <d v="2024-06-05T00:00:00"/>
    <s v="Clothing"/>
    <s v="Male"/>
    <n v="21"/>
    <s v="New Jersey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9664"/>
    <s v="BF1551"/>
    <d v="2023-12-15T00:00:00"/>
    <d v="2023-12-15T00:00:00"/>
    <s v="Ornaments"/>
    <s v="Male"/>
    <n v="29"/>
    <s v="New Jersey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4032"/>
    <s v="BF1551"/>
    <d v="2024-02-01T00:00:00"/>
    <d v="2024-02-01T00:00:00"/>
    <s v="Ornaments"/>
    <s v="Female"/>
    <n v="31"/>
    <s v="San Antonio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8497"/>
    <s v="BF1543"/>
    <d v="2023-12-13T00:00:00"/>
    <d v="2023-12-13T00:00:00"/>
    <s v="Clothing"/>
    <s v="Male"/>
    <n v="33"/>
    <s v="London"/>
    <s v="Yes"/>
    <n v="100"/>
    <n v="140"/>
    <n v="5"/>
    <n v="7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5198"/>
    <s v="BF1544"/>
    <d v="2023-11-07T00:00:00"/>
    <d v="2023-11-07T00:00:00"/>
    <s v="Other"/>
    <s v="Male"/>
    <n v="31"/>
    <s v="New York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1248"/>
    <s v="BF1551"/>
    <d v="2024-07-07T00:00:00"/>
    <d v="2024-07-07T00:00:00"/>
    <s v="Ornaments"/>
    <s v="Female"/>
    <n v="21"/>
    <s v="Detroit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7811"/>
    <s v="BF1554"/>
    <d v="2024-06-25T00:00:00"/>
    <d v="2024-06-25T00:00:00"/>
    <s v="Ornaments"/>
    <s v="Female"/>
    <n v="22"/>
    <s v="Miami"/>
    <s v="No"/>
    <n v="20"/>
    <n v="20"/>
    <n v="3"/>
    <n v="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9599"/>
    <s v="BF1547"/>
    <d v="2024-04-16T00:00:00"/>
    <d v="2024-04-16T00:00:00"/>
    <s v="Ornaments"/>
    <s v="Female"/>
    <n v="18"/>
    <s v="Portland"/>
    <s v="No"/>
    <n v="32"/>
    <n v="32"/>
    <n v="2"/>
    <n v="6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8107"/>
    <s v="BF1548"/>
    <d v="2024-03-03T00:00:00"/>
    <d v="2024-03-03T00:00:00"/>
    <s v="Clothing"/>
    <s v="Male"/>
    <n v="29"/>
    <s v="Pittsburgh"/>
    <s v="No"/>
    <n v="65"/>
    <n v="65"/>
    <n v="3"/>
    <n v="19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9218"/>
    <s v="BF1548"/>
    <d v="2023-12-08T00:00:00"/>
    <d v="2023-12-08T00:00:00"/>
    <s v="Clothing"/>
    <s v="Female"/>
    <n v="28"/>
    <s v="Austin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2386"/>
    <s v="BF1550"/>
    <d v="2023-12-10T00:00:00"/>
    <d v="2023-12-10T00:00:00"/>
    <s v="Clothing"/>
    <s v="Female"/>
    <n v="33"/>
    <s v="Austin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0915"/>
    <s v="BF1548"/>
    <d v="2024-10-26T00:00:00"/>
    <d v="2024-10-26T00:00:00"/>
    <s v="Clothing"/>
    <s v="Male"/>
    <n v="20"/>
    <s v="Montreal"/>
    <s v="Yes"/>
    <n v="65"/>
    <n v="90"/>
    <n v="4"/>
    <n v="3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2682"/>
    <s v="BF1543"/>
    <d v="2024-07-13T00:00:00"/>
    <d v="2024-07-13T00:00:00"/>
    <s v="Clothing"/>
    <s v="Female"/>
    <n v="28"/>
    <s v="New Jersey"/>
    <s v="No"/>
    <n v="100"/>
    <n v="100"/>
    <n v="3"/>
    <n v="3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5661"/>
    <s v="BF1548"/>
    <d v="2023-11-18T00:00:00"/>
    <d v="2023-11-18T00:00:00"/>
    <s v="Clothing"/>
    <s v="Male"/>
    <n v="35"/>
    <s v="Sacramento"/>
    <s v="No"/>
    <n v="65"/>
    <n v="65"/>
    <n v="2"/>
    <n v="13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5319"/>
    <s v="BF1548"/>
    <d v="2024-05-19T00:00:00"/>
    <d v="2024-05-19T00:00:00"/>
    <s v="Clothing"/>
    <s v="Female"/>
    <n v="19"/>
    <s v="Mumbai"/>
    <s v="Yes"/>
    <n v="65"/>
    <n v="135"/>
    <n v="1"/>
    <n v="13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5709"/>
    <s v="BF1551"/>
    <d v="2024-08-19T00:00:00"/>
    <d v="2024-08-19T00:00:00"/>
    <s v="Ornaments"/>
    <s v="Female"/>
    <n v="23"/>
    <s v="Detroit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7965"/>
    <s v="BF1547"/>
    <d v="2023-12-30T00:00:00"/>
    <d v="2023-12-30T00:00:00"/>
    <s v="Ornaments"/>
    <s v="Male"/>
    <n v="30"/>
    <s v="Detroit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6340"/>
    <s v="BF1548"/>
    <d v="2024-07-27T00:00:00"/>
    <d v="2024-07-27T00:00:00"/>
    <s v="Clothing"/>
    <s v="Male"/>
    <n v="26"/>
    <s v="New York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8032"/>
    <s v="BF1544"/>
    <d v="2024-01-05T00:00:00"/>
    <d v="2024-01-05T00:00:00"/>
    <s v="Other"/>
    <s v="Male"/>
    <n v="25"/>
    <s v="Memphis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0168"/>
    <s v="BF1551"/>
    <d v="2024-03-28T00:00:00"/>
    <d v="2024-03-28T00:00:00"/>
    <s v="Ornaments"/>
    <s v="Female"/>
    <n v="19"/>
    <s v="Las Vegas"/>
    <s v="No"/>
    <n v="15"/>
    <n v="15"/>
    <n v="3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1625"/>
    <s v="BF1551"/>
    <d v="2024-10-16T00:00:00"/>
    <d v="2024-10-16T00:00:00"/>
    <s v="Ornaments"/>
    <s v="Male"/>
    <n v="25"/>
    <s v="Portland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3955"/>
    <s v="BF1543"/>
    <d v="2024-03-05T00:00:00"/>
    <d v="2024-03-05T00:00:00"/>
    <s v="Clothing"/>
    <s v="Female"/>
    <n v="20"/>
    <s v="Paris"/>
    <s v="Yes"/>
    <n v="100"/>
    <n v="150"/>
    <n v="1"/>
    <n v="15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0331"/>
    <s v="BF1547"/>
    <d v="2024-09-14T00:00:00"/>
    <d v="2024-09-14T00:00:00"/>
    <s v="Ornaments"/>
    <s v="Female"/>
    <n v="21"/>
    <s v="Memphis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5500"/>
    <s v="BF1544"/>
    <d v="2024-07-28T00:00:00"/>
    <d v="2024-07-28T00:00:00"/>
    <s v="Other"/>
    <s v="Male"/>
    <n v="33"/>
    <s v="London"/>
    <s v="Yes"/>
    <n v="9"/>
    <n v="49"/>
    <n v="1"/>
    <n v="4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9804"/>
    <s v="BF1545"/>
    <d v="2024-04-20T00:00:00"/>
    <d v="2024-04-20T00:00:00"/>
    <s v="Other"/>
    <s v="Female"/>
    <n v="30"/>
    <s v="Cardiff"/>
    <s v="Yes"/>
    <n v="10"/>
    <n v="50"/>
    <n v="1"/>
    <n v="5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5634"/>
    <s v="BF1546"/>
    <d v="2024-03-26T00:00:00"/>
    <d v="2024-03-26T00:00:00"/>
    <s v="Clothing"/>
    <s v="Male"/>
    <n v="20"/>
    <s v="Miami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0142"/>
    <s v="BF1550"/>
    <d v="2024-10-12T00:00:00"/>
    <d v="2024-10-12T00:00:00"/>
    <s v="Clothing"/>
    <s v="Male"/>
    <n v="27"/>
    <s v="Detroit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0394"/>
    <s v="BF1554"/>
    <d v="2024-01-16T00:00:00"/>
    <d v="2024-01-16T00:00:00"/>
    <s v="Ornaments"/>
    <s v="Female"/>
    <n v="21"/>
    <s v="Sacramento"/>
    <s v="No"/>
    <n v="20"/>
    <n v="20"/>
    <n v="1"/>
    <n v="2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4546"/>
    <s v="BF1543"/>
    <d v="2024-04-17T00:00:00"/>
    <d v="2024-04-17T00:00:00"/>
    <s v="Clothing"/>
    <s v="Female"/>
    <n v="34"/>
    <s v="San Antonio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0605"/>
    <s v="BF1553"/>
    <d v="2024-04-20T00:00:00"/>
    <d v="2024-04-20T00:00:00"/>
    <s v="Ornaments"/>
    <s v="Female"/>
    <n v="19"/>
    <s v="Toronto"/>
    <s v="Yes"/>
    <n v="50"/>
    <n v="75"/>
    <n v="1"/>
    <n v="7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4401"/>
    <s v="BF1548"/>
    <d v="2024-06-02T00:00:00"/>
    <d v="2024-06-02T00:00:00"/>
    <s v="Clothing"/>
    <s v="Female"/>
    <n v="34"/>
    <s v="Cardiff"/>
    <s v="Yes"/>
    <n v="65"/>
    <n v="105"/>
    <n v="1"/>
    <n v="10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8369"/>
    <s v="BF1553"/>
    <d v="2024-06-24T00:00:00"/>
    <d v="2024-06-24T00:00:00"/>
    <s v="Ornaments"/>
    <s v="Female"/>
    <n v="23"/>
    <s v="Cleveland"/>
    <s v="No"/>
    <n v="50"/>
    <n v="50"/>
    <n v="1"/>
    <n v="5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5246"/>
    <s v="BF1548"/>
    <d v="2024-02-06T00:00:00"/>
    <d v="2024-02-06T00:00:00"/>
    <s v="Clothing"/>
    <s v="Male"/>
    <n v="31"/>
    <s v="Dublin"/>
    <s v="Yes"/>
    <n v="65"/>
    <n v="105"/>
    <n v="1"/>
    <n v="10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4289"/>
    <s v="BF1550"/>
    <d v="2024-08-17T00:00:00"/>
    <d v="2024-08-17T00:00:00"/>
    <s v="Clothing"/>
    <s v="Female"/>
    <n v="30"/>
    <s v="Detroit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1684"/>
    <s v="BF1550"/>
    <d v="2024-03-07T00:00:00"/>
    <d v="2024-03-07T00:00:00"/>
    <s v="Clothing"/>
    <s v="Male"/>
    <n v="22"/>
    <s v="Sacramento"/>
    <s v="No"/>
    <n v="97"/>
    <n v="97"/>
    <n v="2"/>
    <n v="19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6203"/>
    <s v="BF1546"/>
    <d v="2024-05-04T00:00:00"/>
    <d v="2024-05-04T00:00:00"/>
    <s v="Clothing"/>
    <s v="Male"/>
    <n v="21"/>
    <s v="New York"/>
    <s v="No"/>
    <n v="118"/>
    <n v="118"/>
    <n v="1"/>
    <n v="1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5921"/>
    <s v="BF1549"/>
    <d v="2024-10-21T00:00:00"/>
    <d v="2024-10-21T00:00:00"/>
    <s v="Clothing"/>
    <s v="Male"/>
    <n v="35"/>
    <s v="San Antonio"/>
    <s v="No"/>
    <n v="130"/>
    <n v="130"/>
    <n v="1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9715"/>
    <s v="BF1551"/>
    <d v="2024-07-16T00:00:00"/>
    <d v="2024-07-16T00:00:00"/>
    <s v="Ornaments"/>
    <s v="Male"/>
    <n v="35"/>
    <s v="Detroit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6818"/>
    <s v="BF1552"/>
    <d v="2024-01-23T00:00:00"/>
    <d v="2024-01-23T00:00:00"/>
    <s v="Ornaments"/>
    <s v="Female"/>
    <n v="30"/>
    <s v="New Jersey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2363"/>
    <s v="BF1549"/>
    <d v="2024-01-18T00:00:00"/>
    <d v="2024-01-18T00:00:00"/>
    <s v="Clothing"/>
    <s v="Male"/>
    <n v="20"/>
    <s v="Montreal"/>
    <s v="Yes"/>
    <n v="130"/>
    <n v="155"/>
    <n v="4"/>
    <n v="62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1758"/>
    <s v="BF1543"/>
    <d v="2023-11-25T00:00:00"/>
    <d v="2023-11-25T00:00:00"/>
    <s v="Clothing"/>
    <s v="Male"/>
    <n v="35"/>
    <s v="Manchester"/>
    <s v="Yes"/>
    <n v="100"/>
    <n v="140"/>
    <n v="1"/>
    <n v="1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0506"/>
    <s v="BF1543"/>
    <d v="2024-10-27T00:00:00"/>
    <d v="2024-10-27T00:00:00"/>
    <s v="Clothing"/>
    <s v="Female"/>
    <n v="21"/>
    <s v="Austin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1403"/>
    <s v="BF1550"/>
    <d v="2023-12-17T00:00:00"/>
    <d v="2023-12-17T00:00:00"/>
    <s v="Clothing"/>
    <s v="Male"/>
    <n v="34"/>
    <s v="Cleveland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8473"/>
    <s v="BF1551"/>
    <d v="2024-08-24T00:00:00"/>
    <d v="2024-08-24T00:00:00"/>
    <s v="Ornaments"/>
    <s v="Male"/>
    <n v="19"/>
    <s v="San Francisco"/>
    <s v="No"/>
    <n v="15"/>
    <n v="15"/>
    <n v="4"/>
    <n v="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0860"/>
    <s v="BF1548"/>
    <d v="2024-05-04T00:00:00"/>
    <d v="2024-05-04T00:00:00"/>
    <s v="Clothing"/>
    <s v="Male"/>
    <n v="23"/>
    <s v="Memphis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4991"/>
    <s v="BF1548"/>
    <d v="2024-10-13T00:00:00"/>
    <d v="2024-10-13T00:00:00"/>
    <s v="Clothing"/>
    <s v="Female"/>
    <n v="24"/>
    <s v="New Delhi"/>
    <s v="Yes"/>
    <n v="65"/>
    <n v="135"/>
    <n v="1"/>
    <n v="13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9041"/>
    <s v="BF1543"/>
    <d v="2024-01-15T00:00:00"/>
    <d v="2024-01-15T00:00:00"/>
    <s v="Clothing"/>
    <s v="Male"/>
    <n v="18"/>
    <s v="Portland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8861"/>
    <s v="BF1551"/>
    <d v="2024-05-23T00:00:00"/>
    <d v="2024-05-23T00:00:00"/>
    <s v="Ornaments"/>
    <s v="Male"/>
    <n v="23"/>
    <s v="Austin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7998"/>
    <s v="BF1547"/>
    <d v="2024-08-12T00:00:00"/>
    <d v="2024-08-12T00:00:00"/>
    <s v="Ornaments"/>
    <s v="Female"/>
    <n v="21"/>
    <s v="Las Vegas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7751"/>
    <s v="BF1543"/>
    <d v="2024-02-14T00:00:00"/>
    <d v="2024-02-14T00:00:00"/>
    <s v="Clothing"/>
    <s v="Male"/>
    <n v="20"/>
    <s v="Montreal"/>
    <s v="Yes"/>
    <n v="100"/>
    <n v="125"/>
    <n v="1"/>
    <n v="12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3035"/>
    <s v="BF1551"/>
    <d v="2024-03-20T00:00:00"/>
    <d v="2024-03-20T00:00:00"/>
    <s v="Ornaments"/>
    <s v="Male"/>
    <n v="21"/>
    <s v="Memphis"/>
    <s v="No"/>
    <n v="15"/>
    <n v="15"/>
    <n v="2"/>
    <n v="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9877"/>
    <s v="BF1548"/>
    <d v="2024-03-13T00:00:00"/>
    <d v="2024-03-13T00:00:00"/>
    <s v="Clothing"/>
    <s v="Male"/>
    <n v="22"/>
    <s v="Portland"/>
    <s v="No"/>
    <n v="65"/>
    <n v="65"/>
    <n v="3"/>
    <n v="19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8895"/>
    <s v="BF1545"/>
    <d v="2024-01-28T00:00:00"/>
    <d v="2024-01-28T00:00:00"/>
    <s v="Other"/>
    <s v="Male"/>
    <n v="34"/>
    <s v="Sacramento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0686"/>
    <s v="BF1548"/>
    <d v="2024-05-18T00:00:00"/>
    <d v="2024-05-18T00:00:00"/>
    <s v="Clothing"/>
    <s v="Female"/>
    <n v="28"/>
    <s v="New Jersey"/>
    <s v="No"/>
    <n v="65"/>
    <n v="65"/>
    <n v="3"/>
    <n v="19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0761"/>
    <s v="BF1548"/>
    <d v="2024-04-01T00:00:00"/>
    <d v="2024-04-01T00:00:00"/>
    <s v="Clothing"/>
    <s v="Male"/>
    <n v="20"/>
    <s v="Austin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0945"/>
    <s v="BF1552"/>
    <d v="2024-03-09T00:00:00"/>
    <d v="2024-03-09T00:00:00"/>
    <s v="Ornaments"/>
    <s v="Male"/>
    <n v="35"/>
    <s v="Detroit"/>
    <s v="No"/>
    <n v="45"/>
    <n v="45"/>
    <n v="1"/>
    <n v="4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6517"/>
    <s v="BF1544"/>
    <d v="2024-08-17T00:00:00"/>
    <d v="2024-08-17T00:00:00"/>
    <s v="Other"/>
    <s v="Female"/>
    <n v="20"/>
    <s v="Paris"/>
    <s v="Yes"/>
    <n v="9"/>
    <n v="59"/>
    <n v="4"/>
    <n v="23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1741"/>
    <s v="BF1548"/>
    <d v="2023-11-21T00:00:00"/>
    <d v="2023-11-21T00:00:00"/>
    <s v="Clothing"/>
    <s v="Male"/>
    <n v="34"/>
    <s v="Portland"/>
    <s v="No"/>
    <n v="65"/>
    <n v="65"/>
    <n v="2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5342"/>
    <s v="BF1550"/>
    <d v="2024-10-10T00:00:00"/>
    <d v="2024-10-10T00:00:00"/>
    <s v="Clothing"/>
    <s v="Male"/>
    <n v="23"/>
    <s v="Portland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0580"/>
    <s v="BF1552"/>
    <d v="2024-09-30T00:00:00"/>
    <d v="2024-09-30T00:00:00"/>
    <s v="Ornaments"/>
    <s v="Female"/>
    <n v="32"/>
    <s v="Mumbai"/>
    <s v="Yes"/>
    <n v="45"/>
    <n v="115"/>
    <n v="1"/>
    <n v="1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6663"/>
    <s v="BF1550"/>
    <d v="2024-03-07T00:00:00"/>
    <d v="2024-03-07T00:00:00"/>
    <s v="Clothing"/>
    <s v="Male"/>
    <n v="18"/>
    <s v="New York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6226"/>
    <s v="BF1547"/>
    <d v="2024-10-24T00:00:00"/>
    <d v="2024-10-24T00:00:00"/>
    <s v="Ornaments"/>
    <s v="Male"/>
    <n v="20"/>
    <s v="Montreal"/>
    <s v="Yes"/>
    <n v="32"/>
    <n v="57"/>
    <n v="2"/>
    <n v="11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0661"/>
    <s v="BF1545"/>
    <d v="2024-01-31T00:00:00"/>
    <d v="2024-01-31T00:00:00"/>
    <s v="Other"/>
    <s v="Male"/>
    <n v="19"/>
    <s v="Paris"/>
    <s v="Yes"/>
    <n v="10"/>
    <n v="60"/>
    <n v="4"/>
    <n v="24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2485"/>
    <s v="BF1551"/>
    <d v="2024-08-12T00:00:00"/>
    <d v="2024-08-12T00:00:00"/>
    <s v="Ornaments"/>
    <s v="Male"/>
    <n v="31"/>
    <s v="Cleveland"/>
    <s v="No"/>
    <n v="15"/>
    <n v="15"/>
    <n v="3"/>
    <n v="4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7236"/>
    <s v="BF1551"/>
    <d v="2024-07-15T00:00:00"/>
    <d v="2024-07-15T00:00:00"/>
    <s v="Ornaments"/>
    <s v="Male"/>
    <n v="22"/>
    <s v="Austin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2501"/>
    <s v="BF1554"/>
    <d v="2024-02-26T00:00:00"/>
    <d v="2024-02-26T00:00:00"/>
    <s v="Ornaments"/>
    <s v="Male"/>
    <n v="20"/>
    <s v="Detroit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5725"/>
    <s v="BF1548"/>
    <d v="2024-03-04T00:00:00"/>
    <d v="2024-03-04T00:00:00"/>
    <s v="Clothing"/>
    <s v="Male"/>
    <n v="19"/>
    <s v="Dublin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9629"/>
    <s v="BF1552"/>
    <d v="2024-05-16T00:00:00"/>
    <d v="2024-05-16T00:00:00"/>
    <s v="Ornaments"/>
    <s v="Female"/>
    <n v="30"/>
    <s v="Montreal"/>
    <s v="Yes"/>
    <n v="45"/>
    <n v="70"/>
    <n v="1"/>
    <n v="7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2545"/>
    <s v="BF1546"/>
    <d v="2024-09-19T00:00:00"/>
    <d v="2024-09-19T00:00:00"/>
    <s v="Clothing"/>
    <s v="Male"/>
    <n v="19"/>
    <s v="New Delhi"/>
    <s v="Yes"/>
    <n v="118"/>
    <n v="188"/>
    <n v="1"/>
    <n v="188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0812"/>
    <s v="BF1554"/>
    <d v="2024-08-02T00:00:00"/>
    <d v="2024-08-02T00:00:00"/>
    <s v="Ornaments"/>
    <s v="Male"/>
    <n v="34"/>
    <s v="Pittsburgh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4559"/>
    <s v="BF1551"/>
    <d v="2024-07-08T00:00:00"/>
    <d v="2024-07-08T00:00:00"/>
    <s v="Ornaments"/>
    <s v="Male"/>
    <n v="30"/>
    <s v="Montreal"/>
    <s v="Yes"/>
    <n v="15"/>
    <n v="40"/>
    <n v="1"/>
    <n v="4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9652"/>
    <s v="BF1551"/>
    <d v="2023-12-17T00:00:00"/>
    <d v="2023-12-17T00:00:00"/>
    <s v="Ornaments"/>
    <s v="Male"/>
    <n v="22"/>
    <s v="Montreal"/>
    <s v="Yes"/>
    <n v="15"/>
    <n v="40"/>
    <n v="1"/>
    <n v="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3596"/>
    <s v="BF1546"/>
    <d v="2023-12-23T00:00:00"/>
    <d v="2023-12-23T00:00:00"/>
    <s v="Clothing"/>
    <s v="Male"/>
    <n v="22"/>
    <s v="Las Vegas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6205"/>
    <s v="BF1543"/>
    <d v="2024-04-30T00:00:00"/>
    <d v="2024-04-30T00:00:00"/>
    <s v="Clothing"/>
    <s v="Male"/>
    <n v="23"/>
    <s v="New Delhi"/>
    <s v="Yes"/>
    <n v="100"/>
    <n v="170"/>
    <n v="4"/>
    <n v="68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6535"/>
    <s v="BF1553"/>
    <d v="2024-05-02T00:00:00"/>
    <d v="2024-05-02T00:00:00"/>
    <s v="Ornaments"/>
    <s v="Male"/>
    <n v="26"/>
    <s v="Detroit"/>
    <s v="No"/>
    <n v="50"/>
    <n v="50"/>
    <n v="1"/>
    <n v="5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1240"/>
    <s v="BF1543"/>
    <d v="2024-02-29T00:00:00"/>
    <d v="2024-02-29T00:00:00"/>
    <s v="Clothing"/>
    <s v="Male"/>
    <n v="22"/>
    <s v="New York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3052"/>
    <s v="BF1552"/>
    <d v="2024-05-20T00:00:00"/>
    <d v="2024-05-20T00:00:00"/>
    <s v="Ornaments"/>
    <s v="Male"/>
    <n v="33"/>
    <s v="Miami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2745"/>
    <s v="BF1550"/>
    <d v="2024-04-17T00:00:00"/>
    <d v="2024-04-17T00:00:00"/>
    <s v="Clothing"/>
    <s v="Female"/>
    <n v="27"/>
    <s v="Cardiff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9266"/>
    <s v="BF1554"/>
    <d v="2024-10-01T00:00:00"/>
    <d v="2024-10-01T00:00:00"/>
    <s v="Ornaments"/>
    <s v="Male"/>
    <n v="26"/>
    <s v="Austin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6048"/>
    <s v="BF1553"/>
    <d v="2023-11-27T00:00:00"/>
    <d v="2023-11-27T00:00:00"/>
    <s v="Ornaments"/>
    <s v="Male"/>
    <n v="32"/>
    <s v="Sydney"/>
    <s v="Yes"/>
    <n v="50"/>
    <n v="150"/>
    <n v="1"/>
    <n v="1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1048"/>
    <s v="BF1548"/>
    <d v="2024-05-04T00:00:00"/>
    <d v="2024-05-04T00:00:00"/>
    <s v="Clothing"/>
    <s v="Male"/>
    <n v="27"/>
    <s v="New York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1650"/>
    <s v="BF1553"/>
    <d v="2024-09-09T00:00:00"/>
    <d v="2024-09-09T00:00:00"/>
    <s v="Ornaments"/>
    <s v="Male"/>
    <n v="23"/>
    <s v="Miami"/>
    <s v="No"/>
    <n v="50"/>
    <n v="50"/>
    <n v="3"/>
    <n v="15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9202"/>
    <s v="BF1554"/>
    <d v="2024-04-13T00:00:00"/>
    <d v="2024-04-13T00:00:00"/>
    <s v="Ornaments"/>
    <s v="Male"/>
    <n v="25"/>
    <s v="Liverpool"/>
    <s v="Yes"/>
    <n v="20"/>
    <n v="60"/>
    <n v="1"/>
    <n v="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0983"/>
    <s v="BF1547"/>
    <d v="2024-03-11T00:00:00"/>
    <d v="2024-03-11T00:00:00"/>
    <s v="Ornaments"/>
    <s v="Male"/>
    <n v="26"/>
    <s v="New Jersey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5958"/>
    <s v="BF1545"/>
    <d v="2024-08-19T00:00:00"/>
    <d v="2024-08-19T00:00:00"/>
    <s v="Other"/>
    <s v="Male"/>
    <n v="18"/>
    <s v="Cardiff"/>
    <s v="Yes"/>
    <n v="10"/>
    <n v="50"/>
    <n v="1"/>
    <n v="5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1964"/>
    <s v="BF1544"/>
    <d v="2023-11-11T00:00:00"/>
    <d v="2023-11-11T00:00:00"/>
    <s v="Other"/>
    <s v="Female"/>
    <n v="21"/>
    <s v="New Jersey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7897"/>
    <s v="BF1548"/>
    <d v="2024-07-08T00:00:00"/>
    <d v="2024-07-08T00:00:00"/>
    <s v="Clothing"/>
    <s v="Male"/>
    <n v="32"/>
    <s v="Memphis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7367"/>
    <s v="BF1552"/>
    <d v="2024-10-01T00:00:00"/>
    <d v="2024-10-01T00:00:00"/>
    <s v="Ornaments"/>
    <s v="Female"/>
    <n v="20"/>
    <s v="New Jersey"/>
    <s v="No"/>
    <n v="45"/>
    <n v="45"/>
    <n v="1"/>
    <n v="4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4870"/>
    <s v="BF1543"/>
    <d v="2023-11-09T00:00:00"/>
    <d v="2023-11-09T00:00:00"/>
    <s v="Clothing"/>
    <s v="Male"/>
    <n v="33"/>
    <s v="Paris"/>
    <s v="Yes"/>
    <n v="100"/>
    <n v="150"/>
    <n v="1"/>
    <n v="1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4888"/>
    <s v="BF1548"/>
    <d v="2024-07-28T00:00:00"/>
    <d v="2024-07-28T00:00:00"/>
    <s v="Clothing"/>
    <s v="Male"/>
    <n v="31"/>
    <s v="San Antoni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7621"/>
    <s v="BF1553"/>
    <d v="2024-09-27T00:00:00"/>
    <d v="2024-09-27T00:00:00"/>
    <s v="Ornaments"/>
    <s v="Female"/>
    <n v="33"/>
    <s v="Memphis"/>
    <s v="No"/>
    <n v="50"/>
    <n v="50"/>
    <n v="1"/>
    <n v="5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5562"/>
    <s v="BF1550"/>
    <d v="2024-02-10T00:00:00"/>
    <d v="2024-02-10T00:00:00"/>
    <s v="Clothing"/>
    <s v="Female"/>
    <n v="27"/>
    <s v="San Antonio"/>
    <s v="No"/>
    <n v="97"/>
    <n v="97"/>
    <n v="2"/>
    <n v="194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1456"/>
    <s v="BF1545"/>
    <d v="2024-02-19T00:00:00"/>
    <d v="2024-02-19T00:00:00"/>
    <s v="Other"/>
    <s v="Male"/>
    <n v="18"/>
    <s v="London"/>
    <s v="Yes"/>
    <n v="10"/>
    <n v="50"/>
    <n v="3"/>
    <n v="1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7665"/>
    <s v="BF1545"/>
    <d v="2024-05-19T00:00:00"/>
    <d v="2024-05-19T00:00:00"/>
    <s v="Other"/>
    <s v="Male"/>
    <n v="22"/>
    <s v="Cardiff"/>
    <s v="Yes"/>
    <n v="1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5453"/>
    <s v="BF1544"/>
    <d v="2024-01-21T00:00:00"/>
    <d v="2024-01-21T00:00:00"/>
    <s v="Other"/>
    <s v="Male"/>
    <n v="19"/>
    <s v="Cardiff"/>
    <s v="Yes"/>
    <n v="9"/>
    <n v="49"/>
    <n v="1"/>
    <n v="4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1526"/>
    <s v="BF1549"/>
    <d v="2024-01-25T00:00:00"/>
    <d v="2024-01-25T00:00:00"/>
    <s v="Clothing"/>
    <s v="Male"/>
    <n v="19"/>
    <s v="Las Vegas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4916"/>
    <s v="BF1551"/>
    <d v="2024-05-18T00:00:00"/>
    <d v="2024-05-18T00:00:00"/>
    <s v="Ornaments"/>
    <s v="Male"/>
    <n v="34"/>
    <s v="Sacramento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4338"/>
    <s v="BF1551"/>
    <d v="2023-12-27T00:00:00"/>
    <d v="2023-12-27T00:00:00"/>
    <s v="Ornaments"/>
    <s v="Male"/>
    <n v="24"/>
    <s v="Manchester"/>
    <s v="Yes"/>
    <n v="15"/>
    <n v="55"/>
    <n v="3"/>
    <n v="1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8773"/>
    <s v="BF1550"/>
    <d v="2024-04-05T00:00:00"/>
    <d v="2024-04-05T00:00:00"/>
    <s v="Clothing"/>
    <s v="Female"/>
    <n v="28"/>
    <s v="Toronto"/>
    <s v="Yes"/>
    <n v="97"/>
    <n v="122"/>
    <n v="1"/>
    <n v="12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0869"/>
    <s v="BF1544"/>
    <d v="2024-03-20T00:00:00"/>
    <d v="2024-03-20T00:00:00"/>
    <s v="Other"/>
    <s v="Male"/>
    <n v="20"/>
    <s v="Memphis"/>
    <s v="No"/>
    <n v="9"/>
    <n v="9"/>
    <n v="4"/>
    <n v="36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8743"/>
    <s v="BF1546"/>
    <d v="2024-02-18T00:00:00"/>
    <d v="2024-02-18T00:00:00"/>
    <s v="Clothing"/>
    <s v="Female"/>
    <n v="35"/>
    <s v="Cleveland"/>
    <s v="No"/>
    <n v="118"/>
    <n v="118"/>
    <n v="1"/>
    <n v="1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6858"/>
    <s v="BF1552"/>
    <d v="2024-06-23T00:00:00"/>
    <d v="2024-06-23T00:00:00"/>
    <s v="Ornaments"/>
    <s v="Female"/>
    <n v="25"/>
    <s v="Pittsburgh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8044"/>
    <s v="BF1549"/>
    <d v="2024-09-23T00:00:00"/>
    <d v="2024-09-23T00:00:00"/>
    <s v="Clothing"/>
    <s v="Female"/>
    <n v="18"/>
    <s v="San Antonio"/>
    <s v="No"/>
    <n v="130"/>
    <n v="130"/>
    <n v="1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9398"/>
    <s v="BF1554"/>
    <d v="2024-10-14T00:00:00"/>
    <d v="2024-10-14T00:00:00"/>
    <s v="Ornaments"/>
    <s v="Male"/>
    <n v="27"/>
    <s v="Cleveland"/>
    <s v="No"/>
    <n v="20"/>
    <n v="20"/>
    <n v="3"/>
    <n v="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4425"/>
    <s v="BF1548"/>
    <d v="2024-06-26T00:00:00"/>
    <d v="2024-06-26T00:00:00"/>
    <s v="Clothing"/>
    <s v="Female"/>
    <n v="18"/>
    <s v="Miami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3666"/>
    <s v="BF1547"/>
    <d v="2024-03-12T00:00:00"/>
    <d v="2024-03-12T00:00:00"/>
    <s v="Ornaments"/>
    <s v="Female"/>
    <n v="19"/>
    <s v="Austin"/>
    <s v="No"/>
    <n v="32"/>
    <n v="32"/>
    <n v="1"/>
    <n v="32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0587"/>
    <s v="BF1544"/>
    <d v="2024-04-28T00:00:00"/>
    <d v="2024-04-28T00:00:00"/>
    <s v="Other"/>
    <s v="Female"/>
    <n v="21"/>
    <s v="Memphis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6727"/>
    <s v="BF1543"/>
    <d v="2024-04-11T00:00:00"/>
    <d v="2024-04-11T00:00:00"/>
    <s v="Clothing"/>
    <s v="Female"/>
    <n v="20"/>
    <s v="Detroit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3585"/>
    <s v="BF1548"/>
    <d v="2024-09-04T00:00:00"/>
    <d v="2024-09-04T00:00:00"/>
    <s v="Clothing"/>
    <s v="Male"/>
    <n v="18"/>
    <s v="Detroit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8334"/>
    <s v="BF1548"/>
    <d v="2023-11-13T00:00:00"/>
    <d v="2023-11-13T00:00:00"/>
    <s v="Clothing"/>
    <s v="Female"/>
    <n v="33"/>
    <s v="Detroit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7427"/>
    <s v="BF1543"/>
    <d v="2024-03-10T00:00:00"/>
    <d v="2024-03-10T00:00:00"/>
    <s v="Clothing"/>
    <s v="Male"/>
    <n v="24"/>
    <s v="Glasgow"/>
    <s v="Yes"/>
    <n v="100"/>
    <n v="140"/>
    <n v="1"/>
    <n v="1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2294"/>
    <s v="BF1543"/>
    <d v="2023-11-05T00:00:00"/>
    <d v="2023-11-05T00:00:00"/>
    <s v="Clothing"/>
    <s v="Male"/>
    <n v="24"/>
    <s v="San Francisco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6762"/>
    <s v="BF1548"/>
    <d v="2024-01-13T00:00:00"/>
    <d v="2024-01-13T00:00:00"/>
    <s v="Clothing"/>
    <s v="Female"/>
    <n v="31"/>
    <s v="Cleveland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9903"/>
    <s v="BF1548"/>
    <d v="2024-04-27T00:00:00"/>
    <d v="2024-04-27T00:00:00"/>
    <s v="Clothing"/>
    <s v="Female"/>
    <n v="18"/>
    <s v="Miami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9837"/>
    <s v="BF1544"/>
    <d v="2024-11-04T00:00:00"/>
    <d v="2024-11-04T00:00:00"/>
    <s v="Other"/>
    <s v="Male"/>
    <n v="25"/>
    <s v="San Francisco"/>
    <s v="No"/>
    <n v="9"/>
    <n v="9"/>
    <n v="1"/>
    <n v="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56584"/>
    <s v="BF1543"/>
    <d v="2024-10-01T00:00:00"/>
    <d v="2024-10-01T00:00:00"/>
    <s v="Clothing"/>
    <s v="Male"/>
    <n v="18"/>
    <s v="Austin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4373"/>
    <s v="BF1545"/>
    <d v="2024-05-21T00:00:00"/>
    <d v="2024-05-21T00:00:00"/>
    <s v="Other"/>
    <s v="Female"/>
    <n v="31"/>
    <s v="London"/>
    <s v="Yes"/>
    <n v="10"/>
    <n v="50"/>
    <n v="1"/>
    <n v="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7042"/>
    <s v="BF1551"/>
    <d v="2024-04-09T00:00:00"/>
    <d v="2024-04-09T00:00:00"/>
    <s v="Ornaments"/>
    <s v="Male"/>
    <n v="29"/>
    <s v="Portland"/>
    <s v="No"/>
    <n v="15"/>
    <n v="15"/>
    <n v="2"/>
    <n v="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9880"/>
    <s v="BF1545"/>
    <d v="2024-01-25T00:00:00"/>
    <d v="2024-01-25T00:00:00"/>
    <s v="Other"/>
    <s v="Male"/>
    <n v="24"/>
    <s v="Cleveland"/>
    <s v="No"/>
    <n v="10"/>
    <n v="10"/>
    <n v="1"/>
    <n v="1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9360"/>
    <s v="BF1554"/>
    <d v="2024-01-13T00:00:00"/>
    <d v="2024-01-13T00:00:00"/>
    <s v="Ornaments"/>
    <s v="Female"/>
    <n v="31"/>
    <s v="Cardiff"/>
    <s v="Yes"/>
    <n v="20"/>
    <n v="60"/>
    <n v="1"/>
    <n v="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0395"/>
    <s v="BF1545"/>
    <d v="2024-09-05T00:00:00"/>
    <d v="2024-09-05T00:00:00"/>
    <s v="Other"/>
    <s v="Female"/>
    <n v="28"/>
    <s v="Pittsburgh"/>
    <s v="No"/>
    <n v="10"/>
    <n v="10"/>
    <n v="1"/>
    <n v="1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0991"/>
    <s v="BF1548"/>
    <d v="2024-04-28T00:00:00"/>
    <d v="2024-04-28T00:00:00"/>
    <s v="Clothing"/>
    <s v="Male"/>
    <n v="33"/>
    <s v="New York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7590"/>
    <s v="BF1550"/>
    <d v="2024-03-19T00:00:00"/>
    <d v="2024-03-19T00:00:00"/>
    <s v="Clothing"/>
    <s v="Female"/>
    <n v="18"/>
    <s v="San Antonio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1880"/>
    <s v="BF1543"/>
    <d v="2024-03-08T00:00:00"/>
    <d v="2024-03-08T00:00:00"/>
    <s v="Clothing"/>
    <s v="Female"/>
    <n v="32"/>
    <s v="Las Vegas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9804"/>
    <s v="BF1543"/>
    <d v="2024-05-21T00:00:00"/>
    <d v="2024-05-21T00:00:00"/>
    <s v="Clothing"/>
    <s v="Female"/>
    <n v="27"/>
    <s v="Austin"/>
    <s v="No"/>
    <n v="100"/>
    <n v="100"/>
    <n v="1"/>
    <n v="1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2472"/>
    <s v="BF1548"/>
    <d v="2024-01-13T00:00:00"/>
    <d v="2024-01-13T00:00:00"/>
    <s v="Clothing"/>
    <s v="Male"/>
    <n v="18"/>
    <s v="Las Vegas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4358"/>
    <s v="BF1548"/>
    <d v="2024-08-08T00:00:00"/>
    <d v="2024-08-08T00:00:00"/>
    <s v="Clothing"/>
    <s v="Male"/>
    <n v="32"/>
    <s v="New York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4070"/>
    <s v="BF1546"/>
    <d v="2024-07-21T00:00:00"/>
    <d v="2024-07-21T00:00:00"/>
    <s v="Clothing"/>
    <s v="Male"/>
    <n v="27"/>
    <s v="Cleveland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8279"/>
    <s v="BF1548"/>
    <d v="2024-08-27T00:00:00"/>
    <d v="2024-08-27T00:00:00"/>
    <s v="Clothing"/>
    <s v="Male"/>
    <n v="31"/>
    <s v="Montreal"/>
    <s v="Yes"/>
    <n v="65"/>
    <n v="90"/>
    <n v="1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9853"/>
    <s v="BF1544"/>
    <d v="2024-06-23T00:00:00"/>
    <d v="2024-06-23T00:00:00"/>
    <s v="Other"/>
    <s v="Female"/>
    <n v="30"/>
    <s v="Sacramento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5721"/>
    <s v="BF1544"/>
    <d v="2023-11-27T00:00:00"/>
    <d v="2023-11-27T00:00:00"/>
    <s v="Other"/>
    <s v="Male"/>
    <n v="29"/>
    <s v="Pittsburgh"/>
    <s v="No"/>
    <n v="9"/>
    <n v="9"/>
    <n v="5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7757"/>
    <s v="BF1543"/>
    <d v="2023-11-15T00:00:00"/>
    <d v="2023-11-15T00:00:00"/>
    <s v="Clothing"/>
    <s v="Male"/>
    <n v="26"/>
    <s v="New Jersey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8718"/>
    <s v="BF1543"/>
    <d v="2024-03-08T00:00:00"/>
    <d v="2024-03-08T00:00:00"/>
    <s v="Clothing"/>
    <s v="Male"/>
    <n v="29"/>
    <s v="Sydney"/>
    <s v="Yes"/>
    <n v="100"/>
    <n v="200"/>
    <n v="1"/>
    <n v="2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8829"/>
    <s v="BF1544"/>
    <d v="2024-10-27T00:00:00"/>
    <d v="2024-10-27T00:00:00"/>
    <s v="Other"/>
    <s v="Male"/>
    <n v="34"/>
    <s v="Sydney"/>
    <s v="Yes"/>
    <n v="9"/>
    <n v="109"/>
    <n v="1"/>
    <n v="10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4340"/>
    <s v="BF1548"/>
    <d v="2024-01-24T00:00:00"/>
    <d v="2024-01-24T00:00:00"/>
    <s v="Clothing"/>
    <s v="Female"/>
    <n v="31"/>
    <s v="Sacrament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6763"/>
    <s v="BF1551"/>
    <d v="2024-09-13T00:00:00"/>
    <d v="2024-09-13T00:00:00"/>
    <s v="Ornaments"/>
    <s v="Male"/>
    <n v="27"/>
    <s v="Liverpool"/>
    <s v="Yes"/>
    <n v="15"/>
    <n v="55"/>
    <n v="3"/>
    <n v="1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6396"/>
    <s v="BF1553"/>
    <d v="2024-10-20T00:00:00"/>
    <d v="2024-10-20T00:00:00"/>
    <s v="Ornaments"/>
    <s v="Male"/>
    <n v="25"/>
    <s v="New Jersey"/>
    <s v="No"/>
    <n v="50"/>
    <n v="50"/>
    <n v="1"/>
    <n v="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1259"/>
    <s v="BF1548"/>
    <d v="2024-07-06T00:00:00"/>
    <d v="2024-07-06T00:00:00"/>
    <s v="Clothing"/>
    <s v="Male"/>
    <n v="22"/>
    <s v="New York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1890"/>
    <s v="BF1544"/>
    <d v="2024-07-16T00:00:00"/>
    <d v="2024-07-16T00:00:00"/>
    <s v="Other"/>
    <s v="Male"/>
    <n v="25"/>
    <s v="San Francisco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5794"/>
    <s v="BF1548"/>
    <d v="2023-11-06T00:00:00"/>
    <d v="2023-11-06T00:00:00"/>
    <s v="Clothing"/>
    <s v="Male"/>
    <n v="27"/>
    <s v="New York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8311"/>
    <s v="BF1546"/>
    <d v="2023-12-26T00:00:00"/>
    <d v="2023-12-26T00:00:00"/>
    <s v="Clothing"/>
    <s v="Male"/>
    <n v="22"/>
    <s v="Memphis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3386"/>
    <s v="BF1548"/>
    <d v="2024-10-19T00:00:00"/>
    <d v="2024-10-19T00:00:00"/>
    <s v="Clothing"/>
    <s v="Male"/>
    <n v="29"/>
    <s v="Detroit"/>
    <s v="No"/>
    <n v="65"/>
    <n v="65"/>
    <n v="4"/>
    <n v="2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1728"/>
    <s v="BF1543"/>
    <d v="2024-03-18T00:00:00"/>
    <d v="2024-03-18T00:00:00"/>
    <s v="Clothing"/>
    <s v="Female"/>
    <n v="32"/>
    <s v="San Antonio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7948"/>
    <s v="BF1548"/>
    <d v="2023-12-29T00:00:00"/>
    <d v="2023-12-29T00:00:00"/>
    <s v="Clothing"/>
    <s v="Female"/>
    <n v="28"/>
    <s v="Portland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2802"/>
    <s v="BF1547"/>
    <d v="2024-06-21T00:00:00"/>
    <d v="2024-06-21T00:00:00"/>
    <s v="Ornaments"/>
    <s v="Male"/>
    <n v="23"/>
    <s v="San Antonio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2798"/>
    <s v="BF1546"/>
    <d v="2024-10-09T00:00:00"/>
    <d v="2024-10-09T00:00:00"/>
    <s v="Clothing"/>
    <s v="Male"/>
    <n v="24"/>
    <s v="Mumbai"/>
    <s v="Yes"/>
    <n v="118"/>
    <n v="188"/>
    <n v="1"/>
    <n v="18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4038"/>
    <s v="BF1551"/>
    <d v="2024-08-05T00:00:00"/>
    <d v="2024-08-05T00:00:00"/>
    <s v="Ornaments"/>
    <s v="Female"/>
    <n v="22"/>
    <s v="Paris"/>
    <s v="Yes"/>
    <n v="1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3968"/>
    <s v="BF1551"/>
    <d v="2024-04-19T00:00:00"/>
    <d v="2024-04-19T00:00:00"/>
    <s v="Ornaments"/>
    <s v="Male"/>
    <n v="32"/>
    <s v="San Francisco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4769"/>
    <s v="BF1548"/>
    <d v="2024-01-09T00:00:00"/>
    <d v="2024-01-09T00:00:00"/>
    <s v="Clothing"/>
    <s v="Female"/>
    <n v="22"/>
    <s v="London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4908"/>
    <s v="BF1549"/>
    <d v="2024-06-06T00:00:00"/>
    <d v="2024-06-06T00:00:00"/>
    <s v="Clothing"/>
    <s v="Male"/>
    <n v="22"/>
    <s v="Miami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1531"/>
    <s v="BF1543"/>
    <d v="2023-11-10T00:00:00"/>
    <d v="2023-11-10T00:00:00"/>
    <s v="Clothing"/>
    <s v="Male"/>
    <n v="34"/>
    <s v="Toronto"/>
    <s v="Yes"/>
    <n v="100"/>
    <n v="125"/>
    <n v="1"/>
    <n v="12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7662"/>
    <s v="BF1543"/>
    <d v="2024-07-11T00:00:00"/>
    <d v="2024-07-11T00:00:00"/>
    <s v="Clothing"/>
    <s v="Female"/>
    <n v="20"/>
    <s v="Liverpool"/>
    <s v="Yes"/>
    <n v="100"/>
    <n v="140"/>
    <n v="1"/>
    <n v="14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3822"/>
    <s v="BF1550"/>
    <d v="2023-12-06T00:00:00"/>
    <d v="2023-12-06T00:00:00"/>
    <s v="Clothing"/>
    <s v="Male"/>
    <n v="25"/>
    <s v="Las Vegas"/>
    <s v="No"/>
    <n v="97"/>
    <n v="97"/>
    <n v="3"/>
    <n v="291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3202"/>
    <s v="BF1551"/>
    <d v="2024-03-23T00:00:00"/>
    <d v="2024-03-23T00:00:00"/>
    <s v="Ornaments"/>
    <s v="Female"/>
    <n v="28"/>
    <s v="New Jersey"/>
    <s v="No"/>
    <n v="15"/>
    <n v="15"/>
    <n v="2"/>
    <n v="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7212"/>
    <s v="BF1546"/>
    <d v="2024-02-07T00:00:00"/>
    <d v="2024-02-07T00:00:00"/>
    <s v="Clothing"/>
    <s v="Female"/>
    <n v="35"/>
    <s v="Miami"/>
    <s v="No"/>
    <n v="118"/>
    <n v="118"/>
    <n v="1"/>
    <n v="1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1924"/>
    <s v="BF1554"/>
    <d v="2024-05-21T00:00:00"/>
    <d v="2024-05-21T00:00:00"/>
    <s v="Ornaments"/>
    <s v="Female"/>
    <n v="31"/>
    <s v="San Francisco"/>
    <s v="No"/>
    <n v="20"/>
    <n v="20"/>
    <n v="2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1687"/>
    <s v="BF1548"/>
    <d v="2024-02-09T00:00:00"/>
    <d v="2024-02-09T00:00:00"/>
    <s v="Clothing"/>
    <s v="Male"/>
    <n v="23"/>
    <s v="Sydney"/>
    <s v="Yes"/>
    <n v="65"/>
    <n v="165"/>
    <n v="2"/>
    <n v="3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0789"/>
    <s v="BF1552"/>
    <d v="2024-03-31T00:00:00"/>
    <d v="2024-03-31T00:00:00"/>
    <s v="Ornaments"/>
    <s v="Female"/>
    <n v="27"/>
    <s v="Montreal"/>
    <s v="Yes"/>
    <n v="45"/>
    <n v="70"/>
    <n v="2"/>
    <n v="1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7451"/>
    <s v="BF1550"/>
    <d v="2023-12-25T00:00:00"/>
    <d v="2023-12-25T00:00:00"/>
    <s v="Clothing"/>
    <s v="Female"/>
    <n v="35"/>
    <s v="San Antonio"/>
    <s v="No"/>
    <n v="97"/>
    <n v="97"/>
    <n v="3"/>
    <n v="291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6087"/>
    <s v="BF1548"/>
    <d v="2023-12-27T00:00:00"/>
    <d v="2023-12-27T00:00:00"/>
    <s v="Clothing"/>
    <s v="Male"/>
    <n v="19"/>
    <s v="Sacramento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3676"/>
    <s v="BF1548"/>
    <d v="2024-06-15T00:00:00"/>
    <d v="2024-06-15T00:00:00"/>
    <s v="Clothing"/>
    <s v="Female"/>
    <n v="19"/>
    <s v="Memphis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5928"/>
    <s v="BF1548"/>
    <d v="2024-04-16T00:00:00"/>
    <d v="2024-04-16T00:00:00"/>
    <s v="Clothing"/>
    <s v="Female"/>
    <n v="19"/>
    <s v="San Antonio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8787"/>
    <s v="BF1545"/>
    <d v="2024-05-21T00:00:00"/>
    <d v="2024-05-21T00:00:00"/>
    <s v="Other"/>
    <s v="Male"/>
    <n v="29"/>
    <s v="New Jersey"/>
    <s v="No"/>
    <n v="10"/>
    <n v="10"/>
    <n v="4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5968"/>
    <s v="BF1547"/>
    <d v="2024-10-09T00:00:00"/>
    <d v="2024-10-09T00:00:00"/>
    <s v="Ornaments"/>
    <s v="Male"/>
    <n v="34"/>
    <s v="Cleveland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5322"/>
    <s v="BF1544"/>
    <d v="2024-09-11T00:00:00"/>
    <d v="2024-09-11T00:00:00"/>
    <s v="Other"/>
    <s v="Male"/>
    <n v="20"/>
    <s v="Portland"/>
    <s v="No"/>
    <n v="9"/>
    <n v="9"/>
    <n v="2"/>
    <n v="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8714"/>
    <s v="BF1551"/>
    <d v="2024-07-29T00:00:00"/>
    <d v="2024-07-29T00:00:00"/>
    <s v="Ornaments"/>
    <s v="Male"/>
    <n v="27"/>
    <s v="San Francisco"/>
    <s v="No"/>
    <n v="15"/>
    <n v="15"/>
    <n v="2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2871"/>
    <s v="BF1551"/>
    <d v="2024-01-14T00:00:00"/>
    <d v="2024-01-14T00:00:00"/>
    <s v="Ornaments"/>
    <s v="Male"/>
    <n v="32"/>
    <s v="Liverpool"/>
    <s v="Yes"/>
    <n v="15"/>
    <n v="55"/>
    <n v="1"/>
    <n v="5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1818"/>
    <s v="BF1548"/>
    <d v="2024-06-25T00:00:00"/>
    <d v="2024-06-25T00:00:00"/>
    <s v="Clothing"/>
    <s v="Male"/>
    <n v="26"/>
    <s v="Las Vegas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0891"/>
    <s v="BF1551"/>
    <d v="2024-08-22T00:00:00"/>
    <d v="2024-08-22T00:00:00"/>
    <s v="Ornaments"/>
    <s v="Male"/>
    <n v="18"/>
    <s v="Sacramento"/>
    <s v="No"/>
    <n v="15"/>
    <n v="15"/>
    <n v="2"/>
    <n v="3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6703"/>
    <s v="BF1551"/>
    <d v="2024-09-03T00:00:00"/>
    <d v="2024-09-03T00:00:00"/>
    <s v="Ornaments"/>
    <s v="Male"/>
    <n v="24"/>
    <s v="Pittsburgh"/>
    <s v="No"/>
    <n v="15"/>
    <n v="15"/>
    <n v="3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9654"/>
    <s v="BF1546"/>
    <d v="2024-04-09T00:00:00"/>
    <d v="2024-04-09T00:00:00"/>
    <s v="Clothing"/>
    <s v="Female"/>
    <n v="23"/>
    <s v="Paris"/>
    <s v="Yes"/>
    <n v="118"/>
    <n v="168"/>
    <n v="1"/>
    <n v="16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7002"/>
    <s v="BF1548"/>
    <d v="2024-05-04T00:00:00"/>
    <d v="2024-05-04T00:00:00"/>
    <s v="Clothing"/>
    <s v="Female"/>
    <n v="33"/>
    <s v="Memphis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1445"/>
    <s v="BF1544"/>
    <d v="2024-05-13T00:00:00"/>
    <d v="2024-05-13T00:00:00"/>
    <s v="Other"/>
    <s v="Female"/>
    <n v="18"/>
    <s v="Austin"/>
    <s v="No"/>
    <n v="9"/>
    <n v="9"/>
    <n v="2"/>
    <n v="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2812"/>
    <s v="BF1545"/>
    <d v="2024-03-24T00:00:00"/>
    <d v="2024-03-24T00:00:00"/>
    <s v="Other"/>
    <s v="Male"/>
    <n v="29"/>
    <s v="Detroit"/>
    <s v="No"/>
    <n v="10"/>
    <n v="10"/>
    <n v="3"/>
    <n v="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8442"/>
    <s v="BF1548"/>
    <d v="2024-10-14T00:00:00"/>
    <d v="2024-10-14T00:00:00"/>
    <s v="Clothing"/>
    <s v="Male"/>
    <n v="34"/>
    <s v="Detroit"/>
    <s v="No"/>
    <n v="65"/>
    <n v="65"/>
    <n v="3"/>
    <n v="19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4963"/>
    <s v="BF1545"/>
    <d v="2024-04-08T00:00:00"/>
    <d v="2024-04-08T00:00:00"/>
    <s v="Other"/>
    <s v="Female"/>
    <n v="24"/>
    <s v="Sacramento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5088"/>
    <s v="BF1551"/>
    <d v="2024-03-20T00:00:00"/>
    <d v="2024-03-20T00:00:00"/>
    <s v="Ornaments"/>
    <s v="Male"/>
    <n v="27"/>
    <s v="Detroit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5490"/>
    <s v="BF1548"/>
    <d v="2024-01-01T00:00:00"/>
    <d v="2024-01-01T00:00:00"/>
    <s v="Clothing"/>
    <s v="Male"/>
    <n v="35"/>
    <s v="Glasgow"/>
    <s v="Yes"/>
    <n v="65"/>
    <n v="105"/>
    <n v="1"/>
    <n v="10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0960"/>
    <s v="BF1544"/>
    <d v="2024-05-05T00:00:00"/>
    <d v="2024-05-05T00:00:00"/>
    <s v="Other"/>
    <s v="Female"/>
    <n v="24"/>
    <s v="San Francisco"/>
    <s v="No"/>
    <n v="9"/>
    <n v="9"/>
    <n v="1"/>
    <n v="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4580"/>
    <s v="BF1549"/>
    <d v="2024-05-19T00:00:00"/>
    <d v="2024-05-19T00:00:00"/>
    <s v="Clothing"/>
    <s v="Female"/>
    <n v="18"/>
    <s v="San Francisco"/>
    <s v="No"/>
    <n v="130"/>
    <n v="130"/>
    <n v="2"/>
    <n v="26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1587"/>
    <s v="BF1545"/>
    <d v="2024-09-28T00:00:00"/>
    <d v="2024-09-28T00:00:00"/>
    <s v="Other"/>
    <s v="Male"/>
    <n v="21"/>
    <s v="Austin"/>
    <s v="No"/>
    <n v="10"/>
    <n v="10"/>
    <n v="1"/>
    <n v="1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2349"/>
    <s v="BF1554"/>
    <d v="2023-11-30T00:00:00"/>
    <d v="2023-11-30T00:00:00"/>
    <s v="Ornaments"/>
    <s v="Male"/>
    <n v="29"/>
    <s v="New Delhi"/>
    <s v="Yes"/>
    <n v="20"/>
    <n v="90"/>
    <n v="1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5801"/>
    <s v="BF1549"/>
    <d v="2024-04-22T00:00:00"/>
    <d v="2024-04-22T00:00:00"/>
    <s v="Clothing"/>
    <s v="Male"/>
    <n v="20"/>
    <s v="Austin"/>
    <s v="No"/>
    <n v="130"/>
    <n v="130"/>
    <n v="1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0272"/>
    <s v="BF1543"/>
    <d v="2024-10-25T00:00:00"/>
    <d v="2024-10-25T00:00:00"/>
    <s v="Clothing"/>
    <s v="Female"/>
    <n v="29"/>
    <s v="Manchester"/>
    <s v="Yes"/>
    <n v="100"/>
    <n v="140"/>
    <n v="1"/>
    <n v="14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0454"/>
    <s v="BF1548"/>
    <d v="2024-10-27T00:00:00"/>
    <d v="2024-10-27T00:00:00"/>
    <s v="Clothing"/>
    <s v="Male"/>
    <n v="30"/>
    <s v="Las Vegas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2833"/>
    <s v="BF1549"/>
    <d v="2024-05-11T00:00:00"/>
    <d v="2024-05-11T00:00:00"/>
    <s v="Clothing"/>
    <s v="Female"/>
    <n v="18"/>
    <s v="San Antonio"/>
    <s v="No"/>
    <n v="130"/>
    <n v="130"/>
    <n v="2"/>
    <n v="2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2025"/>
    <s v="BF1545"/>
    <d v="2024-06-05T00:00:00"/>
    <d v="2024-06-05T00:00:00"/>
    <s v="Other"/>
    <s v="Male"/>
    <n v="32"/>
    <s v="Mumbai"/>
    <s v="Yes"/>
    <n v="10"/>
    <n v="80"/>
    <n v="1"/>
    <n v="8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1236"/>
    <s v="BF1548"/>
    <d v="2023-12-08T00:00:00"/>
    <d v="2023-12-08T00:00:00"/>
    <s v="Clothing"/>
    <s v="Male"/>
    <n v="18"/>
    <s v="Sacrament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3611"/>
    <s v="BF1547"/>
    <d v="2024-04-11T00:00:00"/>
    <d v="2024-04-11T00:00:00"/>
    <s v="Ornaments"/>
    <s v="Male"/>
    <n v="18"/>
    <s v="San Francisco"/>
    <s v="No"/>
    <n v="32"/>
    <n v="32"/>
    <n v="1"/>
    <n v="3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7671"/>
    <s v="BF1550"/>
    <d v="2024-05-23T00:00:00"/>
    <d v="2024-05-23T00:00:00"/>
    <s v="Clothing"/>
    <s v="Female"/>
    <n v="20"/>
    <s v="New Jersey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8762"/>
    <s v="BF1551"/>
    <d v="2024-09-29T00:00:00"/>
    <d v="2024-09-29T00:00:00"/>
    <s v="Ornaments"/>
    <s v="Male"/>
    <n v="34"/>
    <s v="Portland"/>
    <s v="No"/>
    <n v="15"/>
    <n v="15"/>
    <n v="4"/>
    <n v="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1662"/>
    <s v="BF1545"/>
    <d v="2024-08-10T00:00:00"/>
    <d v="2024-08-10T00:00:00"/>
    <s v="Other"/>
    <s v="Male"/>
    <n v="18"/>
    <s v="Sacramento"/>
    <s v="No"/>
    <n v="10"/>
    <n v="10"/>
    <n v="5"/>
    <n v="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8115"/>
    <s v="BF1548"/>
    <d v="2024-06-09T00:00:00"/>
    <d v="2024-06-09T00:00:00"/>
    <s v="Clothing"/>
    <s v="Female"/>
    <n v="33"/>
    <s v="Cardiff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7511"/>
    <s v="BF1551"/>
    <d v="2024-04-19T00:00:00"/>
    <d v="2024-04-19T00:00:00"/>
    <s v="Ornaments"/>
    <s v="Male"/>
    <n v="31"/>
    <s v="Memphis"/>
    <s v="No"/>
    <n v="15"/>
    <n v="15"/>
    <n v="3"/>
    <n v="4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6540"/>
    <s v="BF1548"/>
    <d v="2024-10-30T00:00:00"/>
    <d v="2024-10-30T00:00:00"/>
    <s v="Clothing"/>
    <s v="Male"/>
    <n v="35"/>
    <s v="Toronto"/>
    <s v="Yes"/>
    <n v="65"/>
    <n v="90"/>
    <n v="5"/>
    <n v="4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5797"/>
    <s v="BF1548"/>
    <d v="2024-05-21T00:00:00"/>
    <d v="2024-05-21T00:00:00"/>
    <s v="Clothing"/>
    <s v="Female"/>
    <n v="20"/>
    <s v="San Antonio"/>
    <s v="No"/>
    <n v="65"/>
    <n v="65"/>
    <n v="2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5722"/>
    <s v="BF1549"/>
    <d v="2024-09-24T00:00:00"/>
    <d v="2024-09-24T00:00:00"/>
    <s v="Clothing"/>
    <s v="Male"/>
    <n v="29"/>
    <s v="Memphis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4791"/>
    <s v="BF1547"/>
    <d v="2024-10-09T00:00:00"/>
    <d v="2024-10-09T00:00:00"/>
    <s v="Ornaments"/>
    <s v="Male"/>
    <n v="21"/>
    <s v="New Jersey"/>
    <s v="No"/>
    <n v="32"/>
    <n v="32"/>
    <n v="1"/>
    <n v="32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3461"/>
    <s v="BF1549"/>
    <d v="2024-10-10T00:00:00"/>
    <d v="2024-10-10T00:00:00"/>
    <s v="Clothing"/>
    <s v="Male"/>
    <n v="18"/>
    <s v="Memphis"/>
    <s v="No"/>
    <n v="130"/>
    <n v="130"/>
    <n v="4"/>
    <n v="5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9716"/>
    <s v="BF1543"/>
    <d v="2024-05-06T00:00:00"/>
    <d v="2024-05-06T00:00:00"/>
    <s v="Clothing"/>
    <s v="Male"/>
    <n v="24"/>
    <s v="New Jersey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9909"/>
    <s v="BF1551"/>
    <d v="2023-11-20T00:00:00"/>
    <d v="2023-11-20T00:00:00"/>
    <s v="Ornaments"/>
    <s v="Male"/>
    <n v="23"/>
    <s v="Glasgow"/>
    <s v="Yes"/>
    <n v="15"/>
    <n v="55"/>
    <n v="1"/>
    <n v="5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5594"/>
    <s v="BF1551"/>
    <d v="2024-08-14T00:00:00"/>
    <d v="2024-08-14T00:00:00"/>
    <s v="Ornaments"/>
    <s v="Male"/>
    <n v="18"/>
    <s v="Pittsburgh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6223"/>
    <s v="BF1552"/>
    <d v="2024-09-27T00:00:00"/>
    <d v="2024-09-27T00:00:00"/>
    <s v="Ornaments"/>
    <s v="Male"/>
    <n v="29"/>
    <s v="New Delhi"/>
    <s v="Yes"/>
    <n v="45"/>
    <n v="115"/>
    <n v="1"/>
    <n v="1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1103"/>
    <s v="BF1550"/>
    <d v="2024-05-24T00:00:00"/>
    <d v="2024-05-24T00:00:00"/>
    <s v="Clothing"/>
    <s v="Female"/>
    <n v="21"/>
    <s v="Cleveland"/>
    <s v="No"/>
    <n v="97"/>
    <n v="97"/>
    <n v="2"/>
    <n v="19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6963"/>
    <s v="BF1550"/>
    <d v="2024-10-12T00:00:00"/>
    <d v="2024-10-12T00:00:00"/>
    <s v="Clothing"/>
    <s v="Male"/>
    <n v="23"/>
    <s v="Austin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4281"/>
    <s v="BF1545"/>
    <d v="2023-11-18T00:00:00"/>
    <d v="2023-11-18T00:00:00"/>
    <s v="Other"/>
    <s v="Male"/>
    <n v="27"/>
    <s v="Mumbai"/>
    <s v="Yes"/>
    <n v="10"/>
    <n v="80"/>
    <n v="1"/>
    <n v="8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6414"/>
    <s v="BF1550"/>
    <d v="2024-06-13T00:00:00"/>
    <d v="2024-06-13T00:00:00"/>
    <s v="Clothing"/>
    <s v="Male"/>
    <n v="26"/>
    <s v="New York"/>
    <s v="No"/>
    <n v="97"/>
    <n v="97"/>
    <n v="2"/>
    <n v="194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9948"/>
    <s v="BF1554"/>
    <d v="2024-08-19T00:00:00"/>
    <d v="2024-08-19T00:00:00"/>
    <s v="Ornaments"/>
    <s v="Male"/>
    <n v="30"/>
    <s v="Sydney"/>
    <s v="Yes"/>
    <n v="20"/>
    <n v="120"/>
    <n v="1"/>
    <n v="1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4017"/>
    <s v="BF1544"/>
    <d v="2024-04-13T00:00:00"/>
    <d v="2024-04-13T00:00:00"/>
    <s v="Other"/>
    <s v="Male"/>
    <n v="26"/>
    <s v="Portland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3740"/>
    <s v="BF1551"/>
    <d v="2024-01-21T00:00:00"/>
    <d v="2024-01-21T00:00:00"/>
    <s v="Ornaments"/>
    <s v="Male"/>
    <n v="35"/>
    <s v="Memphis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7538"/>
    <s v="BF1551"/>
    <d v="2023-12-23T00:00:00"/>
    <d v="2023-12-23T00:00:00"/>
    <s v="Ornaments"/>
    <s v="Female"/>
    <n v="21"/>
    <s v="San Antonio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8308"/>
    <s v="BF1551"/>
    <d v="2024-07-14T00:00:00"/>
    <d v="2024-07-14T00:00:00"/>
    <s v="Ornaments"/>
    <s v="Female"/>
    <n v="27"/>
    <s v="Las Vegas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8178"/>
    <s v="BF1551"/>
    <d v="2024-05-04T00:00:00"/>
    <d v="2024-05-04T00:00:00"/>
    <s v="Ornaments"/>
    <s v="Male"/>
    <n v="20"/>
    <s v="Portland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3539"/>
    <s v="BF1546"/>
    <d v="2024-09-27T00:00:00"/>
    <d v="2024-09-27T00:00:00"/>
    <s v="Clothing"/>
    <s v="Male"/>
    <n v="21"/>
    <s v="Cardiff"/>
    <s v="Yes"/>
    <n v="118"/>
    <n v="158"/>
    <n v="1"/>
    <n v="15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8803"/>
    <s v="BF1549"/>
    <d v="2024-09-22T00:00:00"/>
    <d v="2024-09-22T00:00:00"/>
    <s v="Clothing"/>
    <s v="Female"/>
    <n v="31"/>
    <s v="San Antonio"/>
    <s v="No"/>
    <n v="130"/>
    <n v="130"/>
    <n v="1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3425"/>
    <s v="BF1555"/>
    <d v="2024-09-19T00:00:00"/>
    <d v="2024-09-19T00:00:00"/>
    <s v="Other"/>
    <s v="Male"/>
    <n v="34"/>
    <s v="San Francisco"/>
    <s v="No"/>
    <n v="23"/>
    <n v="23"/>
    <n v="1"/>
    <n v="23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4786"/>
    <s v="BF1544"/>
    <d v="2024-08-10T00:00:00"/>
    <d v="2024-08-10T00:00:00"/>
    <s v="Other"/>
    <s v="Female"/>
    <n v="31"/>
    <s v="Miami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5480"/>
    <s v="BF1550"/>
    <d v="2024-02-06T00:00:00"/>
    <d v="2024-02-06T00:00:00"/>
    <s v="Clothing"/>
    <s v="Male"/>
    <n v="20"/>
    <s v="San Antonio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6364"/>
    <s v="BF1548"/>
    <d v="2023-12-18T00:00:00"/>
    <d v="2023-12-18T00:00:00"/>
    <s v="Clothing"/>
    <s v="Female"/>
    <n v="24"/>
    <s v="London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3870"/>
    <s v="BF1549"/>
    <d v="2024-03-22T00:00:00"/>
    <d v="2024-03-22T00:00:00"/>
    <s v="Clothing"/>
    <s v="Male"/>
    <n v="21"/>
    <s v="Mumbai"/>
    <s v="Yes"/>
    <n v="130"/>
    <n v="200"/>
    <n v="1"/>
    <n v="2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3575"/>
    <s v="BF1548"/>
    <d v="2024-07-30T00:00:00"/>
    <d v="2024-07-30T00:00:00"/>
    <s v="Clothing"/>
    <s v="Male"/>
    <n v="32"/>
    <s v="New Jersey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4096"/>
    <s v="BF1544"/>
    <d v="2024-03-11T00:00:00"/>
    <d v="2024-03-11T00:00:00"/>
    <s v="Other"/>
    <s v="Male"/>
    <n v="19"/>
    <s v="Las Vegas"/>
    <s v="No"/>
    <n v="9"/>
    <n v="9"/>
    <n v="1"/>
    <n v="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8255"/>
    <s v="BF1544"/>
    <d v="2024-08-20T00:00:00"/>
    <d v="2024-08-20T00:00:00"/>
    <s v="Other"/>
    <s v="Female"/>
    <n v="18"/>
    <s v="New York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7039"/>
    <s v="BF1548"/>
    <d v="2024-05-22T00:00:00"/>
    <d v="2024-05-22T00:00:00"/>
    <s v="Clothing"/>
    <s v="Female"/>
    <n v="30"/>
    <s v="Sacramento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2493"/>
    <s v="BF1548"/>
    <d v="2024-01-17T00:00:00"/>
    <d v="2024-01-17T00:00:00"/>
    <s v="Clothing"/>
    <s v="Male"/>
    <n v="32"/>
    <s v="Las Vegas"/>
    <s v="No"/>
    <n v="65"/>
    <n v="65"/>
    <n v="5"/>
    <n v="32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6270"/>
    <s v="BF1551"/>
    <d v="2024-01-01T00:00:00"/>
    <d v="2024-01-01T00:00:00"/>
    <s v="Ornaments"/>
    <s v="Male"/>
    <n v="30"/>
    <s v="Austin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8396"/>
    <s v="BF1551"/>
    <d v="2024-01-10T00:00:00"/>
    <d v="2024-01-10T00:00:00"/>
    <s v="Ornaments"/>
    <s v="Male"/>
    <n v="27"/>
    <s v="Detroit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8252"/>
    <s v="BF1547"/>
    <d v="2024-06-18T00:00:00"/>
    <d v="2024-06-18T00:00:00"/>
    <s v="Ornaments"/>
    <s v="Male"/>
    <n v="26"/>
    <s v="Cleveland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6905"/>
    <s v="BF1544"/>
    <d v="2024-02-02T00:00:00"/>
    <d v="2024-02-02T00:00:00"/>
    <s v="Other"/>
    <s v="Male"/>
    <n v="30"/>
    <s v="Sacramento"/>
    <s v="No"/>
    <n v="9"/>
    <n v="9"/>
    <n v="1"/>
    <n v="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1350"/>
    <s v="BF1554"/>
    <d v="2024-01-29T00:00:00"/>
    <d v="2024-01-29T00:00:00"/>
    <s v="Ornaments"/>
    <s v="Male"/>
    <n v="30"/>
    <s v="Portland"/>
    <s v="No"/>
    <n v="20"/>
    <n v="20"/>
    <n v="5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7254"/>
    <s v="BF1546"/>
    <d v="2024-09-11T00:00:00"/>
    <d v="2024-09-11T00:00:00"/>
    <s v="Clothing"/>
    <s v="Male"/>
    <n v="34"/>
    <s v="Memphis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4194"/>
    <s v="BF1551"/>
    <d v="2024-04-05T00:00:00"/>
    <d v="2024-04-05T00:00:00"/>
    <s v="Ornaments"/>
    <s v="Male"/>
    <n v="19"/>
    <s v="San Francisco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3984"/>
    <s v="BF1552"/>
    <d v="2024-06-06T00:00:00"/>
    <d v="2024-06-06T00:00:00"/>
    <s v="Ornaments"/>
    <s v="Male"/>
    <n v="19"/>
    <s v="Memphis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6262"/>
    <s v="BF1548"/>
    <d v="2024-04-25T00:00:00"/>
    <d v="2024-04-25T00:00:00"/>
    <s v="Clothing"/>
    <s v="Male"/>
    <n v="27"/>
    <s v="Austin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0915"/>
    <s v="BF1548"/>
    <d v="2024-01-24T00:00:00"/>
    <d v="2024-01-24T00:00:00"/>
    <s v="Clothing"/>
    <s v="Female"/>
    <n v="27"/>
    <s v="New York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9945"/>
    <s v="BF1550"/>
    <d v="2024-04-02T00:00:00"/>
    <d v="2024-04-02T00:00:00"/>
    <s v="Clothing"/>
    <s v="Female"/>
    <n v="29"/>
    <s v="San Francisco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1357"/>
    <s v="BF1548"/>
    <d v="2024-05-30T00:00:00"/>
    <d v="2024-05-30T00:00:00"/>
    <s v="Clothing"/>
    <s v="Male"/>
    <n v="34"/>
    <s v="New Jersey"/>
    <s v="No"/>
    <n v="65"/>
    <n v="65"/>
    <n v="4"/>
    <n v="2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5491"/>
    <s v="BF1550"/>
    <d v="2024-01-31T00:00:00"/>
    <d v="2024-01-31T00:00:00"/>
    <s v="Clothing"/>
    <s v="Male"/>
    <n v="34"/>
    <s v="Detroit"/>
    <s v="No"/>
    <n v="97"/>
    <n v="97"/>
    <n v="2"/>
    <n v="19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3601"/>
    <s v="BF1551"/>
    <d v="2024-03-15T00:00:00"/>
    <d v="2024-03-15T00:00:00"/>
    <s v="Ornaments"/>
    <s v="Male"/>
    <n v="34"/>
    <s v="Las Vegas"/>
    <s v="No"/>
    <n v="15"/>
    <n v="15"/>
    <n v="2"/>
    <n v="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2766"/>
    <s v="BF1550"/>
    <d v="2024-03-26T00:00:00"/>
    <d v="2024-03-26T00:00:00"/>
    <s v="Clothing"/>
    <s v="Female"/>
    <n v="25"/>
    <s v="Memphis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2416"/>
    <s v="BF1545"/>
    <d v="2024-07-04T00:00:00"/>
    <d v="2024-07-04T00:00:00"/>
    <s v="Other"/>
    <s v="Male"/>
    <n v="26"/>
    <s v="London"/>
    <s v="Yes"/>
    <n v="10"/>
    <n v="50"/>
    <n v="2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8032"/>
    <s v="BF1548"/>
    <d v="2023-11-07T00:00:00"/>
    <d v="2023-11-07T00:00:00"/>
    <s v="Clothing"/>
    <s v="Male"/>
    <n v="27"/>
    <s v="Pittsburgh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0026"/>
    <s v="BF1544"/>
    <d v="2024-06-29T00:00:00"/>
    <d v="2024-06-29T00:00:00"/>
    <s v="Other"/>
    <s v="Male"/>
    <n v="22"/>
    <s v="Cleveland"/>
    <s v="No"/>
    <n v="9"/>
    <n v="9"/>
    <n v="5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3552"/>
    <s v="BF1550"/>
    <d v="2024-02-25T00:00:00"/>
    <d v="2024-02-25T00:00:00"/>
    <s v="Clothing"/>
    <s v="Male"/>
    <n v="20"/>
    <s v="Montreal"/>
    <s v="Yes"/>
    <n v="97"/>
    <n v="122"/>
    <n v="2"/>
    <n v="24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4869"/>
    <s v="BF1544"/>
    <d v="2023-12-10T00:00:00"/>
    <d v="2023-12-10T00:00:00"/>
    <s v="Other"/>
    <s v="Female"/>
    <n v="22"/>
    <s v="Detroit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6276"/>
    <s v="BF1554"/>
    <d v="2024-09-15T00:00:00"/>
    <d v="2024-09-15T00:00:00"/>
    <s v="Ornaments"/>
    <s v="Female"/>
    <n v="34"/>
    <s v="Portland"/>
    <s v="No"/>
    <n v="20"/>
    <n v="20"/>
    <n v="2"/>
    <n v="4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9737"/>
    <s v="BF1543"/>
    <d v="2024-05-13T00:00:00"/>
    <d v="2024-05-13T00:00:00"/>
    <s v="Clothing"/>
    <s v="Male"/>
    <n v="29"/>
    <s v="Dublin"/>
    <s v="Yes"/>
    <n v="100"/>
    <n v="140"/>
    <n v="1"/>
    <n v="1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2086"/>
    <s v="BF1551"/>
    <d v="2024-10-15T00:00:00"/>
    <d v="2024-10-15T00:00:00"/>
    <s v="Ornaments"/>
    <s v="Male"/>
    <n v="34"/>
    <s v="Montreal"/>
    <s v="Yes"/>
    <n v="15"/>
    <n v="40"/>
    <n v="1"/>
    <n v="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2535"/>
    <s v="BF1544"/>
    <d v="2024-06-10T00:00:00"/>
    <d v="2024-06-10T00:00:00"/>
    <s v="Other"/>
    <s v="Male"/>
    <n v="18"/>
    <s v="Mumbai"/>
    <s v="Yes"/>
    <n v="9"/>
    <n v="79"/>
    <n v="1"/>
    <n v="7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3654"/>
    <s v="BF1543"/>
    <d v="2023-12-18T00:00:00"/>
    <d v="2023-12-18T00:00:00"/>
    <s v="Clothing"/>
    <s v="Male"/>
    <n v="34"/>
    <s v="Austin"/>
    <s v="No"/>
    <n v="100"/>
    <n v="100"/>
    <n v="2"/>
    <n v="2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9139"/>
    <s v="BF1553"/>
    <d v="2024-01-02T00:00:00"/>
    <d v="2024-01-02T00:00:00"/>
    <s v="Ornaments"/>
    <s v="Male"/>
    <n v="34"/>
    <s v="Sydney"/>
    <s v="Yes"/>
    <n v="50"/>
    <n v="150"/>
    <n v="1"/>
    <n v="1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2938"/>
    <s v="BF1545"/>
    <d v="2024-10-03T00:00:00"/>
    <d v="2024-10-03T00:00:00"/>
    <s v="Other"/>
    <s v="Male"/>
    <n v="23"/>
    <s v="Las Vegas"/>
    <s v="No"/>
    <n v="10"/>
    <n v="10"/>
    <n v="1"/>
    <n v="1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5809"/>
    <s v="BF1544"/>
    <d v="2024-09-28T00:00:00"/>
    <d v="2024-09-28T00:00:00"/>
    <s v="Other"/>
    <s v="Male"/>
    <n v="20"/>
    <s v="Austin"/>
    <s v="No"/>
    <n v="9"/>
    <n v="9"/>
    <n v="2"/>
    <n v="1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1435"/>
    <s v="BF1551"/>
    <d v="2024-08-28T00:00:00"/>
    <d v="2024-08-28T00:00:00"/>
    <s v="Ornaments"/>
    <s v="Male"/>
    <n v="23"/>
    <s v="Manchester"/>
    <s v="Yes"/>
    <n v="15"/>
    <n v="55"/>
    <n v="2"/>
    <n v="1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9838"/>
    <s v="BF1548"/>
    <d v="2023-12-11T00:00:00"/>
    <d v="2023-12-11T00:00:00"/>
    <s v="Clothing"/>
    <s v="Male"/>
    <n v="30"/>
    <s v="Paris"/>
    <s v="Yes"/>
    <n v="65"/>
    <n v="115"/>
    <n v="2"/>
    <n v="2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6229"/>
    <s v="BF1551"/>
    <d v="2024-01-08T00:00:00"/>
    <d v="2024-01-08T00:00:00"/>
    <s v="Ornaments"/>
    <s v="Male"/>
    <n v="25"/>
    <s v="Miami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8089"/>
    <s v="BF1546"/>
    <d v="2024-05-29T00:00:00"/>
    <d v="2024-05-29T00:00:00"/>
    <s v="Clothing"/>
    <s v="Male"/>
    <n v="28"/>
    <s v="Sacramento"/>
    <s v="No"/>
    <n v="118"/>
    <n v="118"/>
    <n v="3"/>
    <n v="35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0326"/>
    <s v="BF1555"/>
    <d v="2024-03-16T00:00:00"/>
    <d v="2024-03-16T00:00:00"/>
    <s v="Other"/>
    <s v="Male"/>
    <n v="20"/>
    <s v="Sacramento"/>
    <s v="No"/>
    <n v="23"/>
    <n v="23"/>
    <n v="2"/>
    <n v="46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2276"/>
    <s v="BF1550"/>
    <d v="2024-05-16T00:00:00"/>
    <d v="2024-05-16T00:00:00"/>
    <s v="Clothing"/>
    <s v="Male"/>
    <n v="24"/>
    <s v="San Francisco"/>
    <s v="No"/>
    <n v="97"/>
    <n v="97"/>
    <n v="5"/>
    <n v="48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6196"/>
    <s v="BF1545"/>
    <d v="2024-02-29T00:00:00"/>
    <d v="2024-02-29T00:00:00"/>
    <s v="Other"/>
    <s v="Male"/>
    <n v="19"/>
    <s v="New Jersey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2119"/>
    <s v="BF1551"/>
    <d v="2024-09-13T00:00:00"/>
    <d v="2024-09-13T00:00:00"/>
    <s v="Ornaments"/>
    <s v="Female"/>
    <n v="18"/>
    <s v="New Delhi"/>
    <s v="Yes"/>
    <n v="15"/>
    <n v="85"/>
    <n v="1"/>
    <n v="8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7007"/>
    <s v="BF1548"/>
    <d v="2024-02-04T00:00:00"/>
    <d v="2024-02-04T00:00:00"/>
    <s v="Clothing"/>
    <s v="Male"/>
    <n v="19"/>
    <s v="New Jersey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4189"/>
    <s v="BF1547"/>
    <d v="2024-04-29T00:00:00"/>
    <d v="2024-04-29T00:00:00"/>
    <s v="Ornaments"/>
    <s v="Male"/>
    <n v="33"/>
    <s v="Las Vegas"/>
    <s v="No"/>
    <n v="32"/>
    <n v="32"/>
    <n v="1"/>
    <n v="3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7521"/>
    <s v="BF1552"/>
    <d v="2024-04-24T00:00:00"/>
    <d v="2024-04-24T00:00:00"/>
    <s v="Ornaments"/>
    <s v="Male"/>
    <n v="24"/>
    <s v="Glasgow"/>
    <s v="Yes"/>
    <n v="45"/>
    <n v="85"/>
    <n v="2"/>
    <n v="17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3937"/>
    <s v="BF1555"/>
    <d v="2024-06-29T00:00:00"/>
    <d v="2024-06-29T00:00:00"/>
    <s v="Other"/>
    <s v="Female"/>
    <n v="24"/>
    <s v="New York"/>
    <s v="No"/>
    <n v="23"/>
    <n v="23"/>
    <n v="3"/>
    <n v="6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2490"/>
    <s v="BF1545"/>
    <d v="2024-03-17T00:00:00"/>
    <d v="2024-03-17T00:00:00"/>
    <s v="Other"/>
    <s v="Male"/>
    <n v="28"/>
    <s v="San Francisco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9305"/>
    <s v="BF1546"/>
    <d v="2023-12-08T00:00:00"/>
    <d v="2023-12-08T00:00:00"/>
    <s v="Clothing"/>
    <s v="Male"/>
    <n v="23"/>
    <s v="Las Vegas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6892"/>
    <s v="BF1554"/>
    <d v="2024-03-18T00:00:00"/>
    <d v="2024-03-18T00:00:00"/>
    <s v="Ornaments"/>
    <s v="Male"/>
    <n v="22"/>
    <s v="New Delhi"/>
    <s v="Yes"/>
    <n v="20"/>
    <n v="90"/>
    <n v="3"/>
    <n v="27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2092"/>
    <s v="BF1543"/>
    <d v="2024-01-29T00:00:00"/>
    <d v="2024-01-29T00:00:00"/>
    <s v="Clothing"/>
    <s v="Male"/>
    <n v="33"/>
    <s v="Memphis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3050"/>
    <s v="BF1548"/>
    <d v="2023-11-13T00:00:00"/>
    <d v="2023-11-13T00:00:00"/>
    <s v="Clothing"/>
    <s v="Male"/>
    <n v="27"/>
    <s v="New Jersey"/>
    <s v="No"/>
    <n v="65"/>
    <n v="65"/>
    <n v="3"/>
    <n v="19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1768"/>
    <s v="BF1551"/>
    <d v="2024-04-23T00:00:00"/>
    <d v="2024-04-23T00:00:00"/>
    <s v="Ornaments"/>
    <s v="Female"/>
    <n v="22"/>
    <s v="New Jersey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9162"/>
    <s v="BF1548"/>
    <d v="2023-11-25T00:00:00"/>
    <d v="2023-11-25T00:00:00"/>
    <s v="Clothing"/>
    <s v="Male"/>
    <n v="25"/>
    <s v="Memphis"/>
    <s v="No"/>
    <n v="65"/>
    <n v="65"/>
    <n v="3"/>
    <n v="19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2106"/>
    <s v="BF1551"/>
    <d v="2024-02-16T00:00:00"/>
    <d v="2024-02-16T00:00:00"/>
    <s v="Ornaments"/>
    <s v="Female"/>
    <n v="27"/>
    <s v="Austin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9441"/>
    <s v="BF1549"/>
    <d v="2024-08-18T00:00:00"/>
    <d v="2024-08-18T00:00:00"/>
    <s v="Clothing"/>
    <s v="Male"/>
    <n v="29"/>
    <s v="New Jersey"/>
    <s v="No"/>
    <n v="130"/>
    <n v="130"/>
    <n v="1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7548"/>
    <s v="BF1551"/>
    <d v="2024-03-05T00:00:00"/>
    <d v="2024-03-05T00:00:00"/>
    <s v="Ornaments"/>
    <s v="Male"/>
    <n v="27"/>
    <s v="London"/>
    <s v="Yes"/>
    <n v="15"/>
    <n v="55"/>
    <n v="4"/>
    <n v="22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3130"/>
    <s v="BF1551"/>
    <d v="2023-12-22T00:00:00"/>
    <d v="2023-12-22T00:00:00"/>
    <s v="Ornaments"/>
    <s v="Male"/>
    <n v="26"/>
    <s v="Pittsburgh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7014"/>
    <s v="BF1551"/>
    <d v="2024-06-07T00:00:00"/>
    <d v="2024-06-07T00:00:00"/>
    <s v="Ornaments"/>
    <s v="Male"/>
    <n v="34"/>
    <s v="Detroit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7375"/>
    <s v="BF1544"/>
    <d v="2024-03-05T00:00:00"/>
    <d v="2024-03-05T00:00:00"/>
    <s v="Other"/>
    <s v="Female"/>
    <n v="21"/>
    <s v="San Francisco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1644"/>
    <s v="BF1547"/>
    <d v="2024-06-14T00:00:00"/>
    <d v="2024-06-14T00:00:00"/>
    <s v="Ornaments"/>
    <s v="Male"/>
    <n v="35"/>
    <s v="Miami"/>
    <s v="No"/>
    <n v="32"/>
    <n v="32"/>
    <n v="5"/>
    <n v="1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0134"/>
    <s v="BF1547"/>
    <d v="2024-05-30T00:00:00"/>
    <d v="2024-05-30T00:00:00"/>
    <s v="Ornaments"/>
    <s v="Female"/>
    <n v="27"/>
    <s v="Portland"/>
    <s v="No"/>
    <n v="32"/>
    <n v="32"/>
    <n v="1"/>
    <n v="3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8213"/>
    <s v="BF1548"/>
    <d v="2023-12-27T00:00:00"/>
    <d v="2023-12-27T00:00:00"/>
    <s v="Clothing"/>
    <s v="Male"/>
    <n v="21"/>
    <s v="Detroit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3118"/>
    <s v="BF1546"/>
    <d v="2024-06-28T00:00:00"/>
    <d v="2024-06-28T00:00:00"/>
    <s v="Clothing"/>
    <s v="Female"/>
    <n v="18"/>
    <s v="Memphis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0089"/>
    <s v="BF1548"/>
    <d v="2024-06-17T00:00:00"/>
    <d v="2024-06-17T00:00:00"/>
    <s v="Clothing"/>
    <s v="Male"/>
    <n v="22"/>
    <s v="San Francisc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4284"/>
    <s v="BF1549"/>
    <d v="2024-10-16T00:00:00"/>
    <d v="2024-10-16T00:00:00"/>
    <s v="Clothing"/>
    <s v="Female"/>
    <n v="18"/>
    <s v="San Francisco"/>
    <s v="No"/>
    <n v="130"/>
    <n v="130"/>
    <n v="3"/>
    <n v="3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9534"/>
    <s v="BF1549"/>
    <d v="2024-09-11T00:00:00"/>
    <d v="2024-09-11T00:00:00"/>
    <s v="Clothing"/>
    <s v="Female"/>
    <n v="33"/>
    <s v="Las Vegas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3359"/>
    <s v="BF1550"/>
    <d v="2024-05-21T00:00:00"/>
    <d v="2024-05-21T00:00:00"/>
    <s v="Clothing"/>
    <s v="Male"/>
    <n v="24"/>
    <s v="Pittsburgh"/>
    <s v="No"/>
    <n v="97"/>
    <n v="97"/>
    <n v="4"/>
    <n v="38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8110"/>
    <s v="BF1550"/>
    <d v="2024-01-22T00:00:00"/>
    <d v="2024-01-22T00:00:00"/>
    <s v="Clothing"/>
    <s v="Male"/>
    <n v="24"/>
    <s v="Memphis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1792"/>
    <s v="BF1550"/>
    <d v="2024-01-06T00:00:00"/>
    <d v="2024-01-06T00:00:00"/>
    <s v="Clothing"/>
    <s v="Male"/>
    <n v="30"/>
    <s v="San Antonio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9195"/>
    <s v="BF1554"/>
    <d v="2024-06-28T00:00:00"/>
    <d v="2024-06-28T00:00:00"/>
    <s v="Ornaments"/>
    <s v="Female"/>
    <n v="24"/>
    <s v="Pittsburgh"/>
    <s v="No"/>
    <n v="20"/>
    <n v="20"/>
    <n v="1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6507"/>
    <s v="BF1545"/>
    <d v="2024-03-12T00:00:00"/>
    <d v="2024-03-12T00:00:00"/>
    <s v="Other"/>
    <s v="Female"/>
    <n v="19"/>
    <s v="Cleveland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5137"/>
    <s v="BF1549"/>
    <d v="2024-04-18T00:00:00"/>
    <d v="2024-04-18T00:00:00"/>
    <s v="Clothing"/>
    <s v="Male"/>
    <n v="34"/>
    <s v="Cardiff"/>
    <s v="Yes"/>
    <n v="130"/>
    <n v="170"/>
    <n v="1"/>
    <n v="17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5225"/>
    <s v="BF1548"/>
    <d v="2023-11-22T00:00:00"/>
    <d v="2023-11-22T00:00:00"/>
    <s v="Clothing"/>
    <s v="Male"/>
    <n v="26"/>
    <s v="Glasgow"/>
    <s v="Yes"/>
    <n v="65"/>
    <n v="105"/>
    <n v="2"/>
    <n v="21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5517"/>
    <s v="BF1548"/>
    <d v="2024-09-30T00:00:00"/>
    <d v="2024-09-30T00:00:00"/>
    <s v="Clothing"/>
    <s v="Female"/>
    <n v="20"/>
    <s v="Detroit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5219"/>
    <s v="BF1555"/>
    <d v="2024-07-12T00:00:00"/>
    <d v="2024-07-12T00:00:00"/>
    <s v="Other"/>
    <s v="Male"/>
    <n v="26"/>
    <s v="San Antonio"/>
    <s v="No"/>
    <n v="23"/>
    <n v="23"/>
    <n v="1"/>
    <n v="23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4712"/>
    <s v="BF1543"/>
    <d v="2024-09-27T00:00:00"/>
    <d v="2024-09-27T00:00:00"/>
    <s v="Clothing"/>
    <s v="Female"/>
    <n v="29"/>
    <s v="Detroit"/>
    <s v="No"/>
    <n v="100"/>
    <n v="100"/>
    <n v="5"/>
    <n v="5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2358"/>
    <s v="BF1548"/>
    <d v="2024-07-01T00:00:00"/>
    <d v="2024-07-01T00:00:00"/>
    <s v="Clothing"/>
    <s v="Male"/>
    <n v="30"/>
    <s v="Sacramento"/>
    <s v="No"/>
    <n v="65"/>
    <n v="65"/>
    <n v="2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7549"/>
    <s v="BF1550"/>
    <d v="2024-08-10T00:00:00"/>
    <d v="2024-08-10T00:00:00"/>
    <s v="Clothing"/>
    <s v="Male"/>
    <n v="33"/>
    <s v="New Jersey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2296"/>
    <s v="BF1544"/>
    <d v="2024-01-22T00:00:00"/>
    <d v="2024-01-22T00:00:00"/>
    <s v="Other"/>
    <s v="Female"/>
    <n v="28"/>
    <s v="Las Vegas"/>
    <s v="No"/>
    <n v="9"/>
    <n v="9"/>
    <n v="1"/>
    <n v="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0361"/>
    <s v="BF1550"/>
    <d v="2023-11-05T00:00:00"/>
    <d v="2023-11-05T00:00:00"/>
    <s v="Clothing"/>
    <s v="Male"/>
    <n v="31"/>
    <s v="San Francisco"/>
    <s v="No"/>
    <n v="97"/>
    <n v="97"/>
    <n v="3"/>
    <n v="291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9526"/>
    <s v="BF1546"/>
    <d v="2024-06-10T00:00:00"/>
    <d v="2024-06-10T00:00:00"/>
    <s v="Clothing"/>
    <s v="Male"/>
    <n v="34"/>
    <s v="Toronto"/>
    <s v="Yes"/>
    <n v="118"/>
    <n v="143"/>
    <n v="2"/>
    <n v="286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2984"/>
    <s v="BF1548"/>
    <d v="2024-05-14T00:00:00"/>
    <d v="2024-05-14T00:00:00"/>
    <s v="Clothing"/>
    <s v="Male"/>
    <n v="23"/>
    <s v="New Delhi"/>
    <s v="Yes"/>
    <n v="65"/>
    <n v="135"/>
    <n v="4"/>
    <n v="5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9909"/>
    <s v="BF1548"/>
    <d v="2023-11-11T00:00:00"/>
    <d v="2023-11-11T00:00:00"/>
    <s v="Clothing"/>
    <s v="Male"/>
    <n v="34"/>
    <s v="Sacrament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6696"/>
    <s v="BF1544"/>
    <d v="2024-01-02T00:00:00"/>
    <d v="2024-01-02T00:00:00"/>
    <s v="Other"/>
    <s v="Female"/>
    <n v="29"/>
    <s v="New York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3367"/>
    <s v="BF1544"/>
    <d v="2024-02-07T00:00:00"/>
    <d v="2024-02-07T00:00:00"/>
    <s v="Other"/>
    <s v="Female"/>
    <n v="18"/>
    <s v="Dublin"/>
    <s v="Yes"/>
    <n v="9"/>
    <n v="49"/>
    <n v="1"/>
    <n v="4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8015"/>
    <s v="BF1548"/>
    <d v="2024-05-27T00:00:00"/>
    <d v="2024-05-27T00:00:00"/>
    <s v="Clothing"/>
    <s v="Male"/>
    <n v="33"/>
    <s v="Miami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4540"/>
    <s v="BF1544"/>
    <d v="2024-01-03T00:00:00"/>
    <d v="2024-01-03T00:00:00"/>
    <s v="Other"/>
    <s v="Male"/>
    <n v="28"/>
    <s v="Cardiff"/>
    <s v="Yes"/>
    <n v="9"/>
    <n v="49"/>
    <n v="2"/>
    <n v="98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1230"/>
    <s v="BF1548"/>
    <d v="2024-06-05T00:00:00"/>
    <d v="2024-06-05T00:00:00"/>
    <s v="Clothing"/>
    <s v="Female"/>
    <n v="27"/>
    <s v="Glasgow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0924"/>
    <s v="BF1547"/>
    <d v="2024-01-31T00:00:00"/>
    <d v="2024-01-31T00:00:00"/>
    <s v="Ornaments"/>
    <s v="Male"/>
    <n v="31"/>
    <s v="Pittsburgh"/>
    <s v="No"/>
    <n v="32"/>
    <n v="32"/>
    <n v="2"/>
    <n v="6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2358"/>
    <s v="BF1548"/>
    <d v="2024-07-08T00:00:00"/>
    <d v="2024-07-08T00:00:00"/>
    <s v="Clothing"/>
    <s v="Female"/>
    <n v="22"/>
    <s v="New Jersey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0363"/>
    <s v="BF1546"/>
    <d v="2024-03-09T00:00:00"/>
    <d v="2024-03-09T00:00:00"/>
    <s v="Clothing"/>
    <s v="Male"/>
    <n v="25"/>
    <s v="New York"/>
    <s v="No"/>
    <n v="118"/>
    <n v="118"/>
    <n v="3"/>
    <n v="354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0357"/>
    <s v="BF1551"/>
    <d v="2024-10-05T00:00:00"/>
    <d v="2024-10-05T00:00:00"/>
    <s v="Ornaments"/>
    <s v="Male"/>
    <n v="20"/>
    <s v="Paris"/>
    <s v="Yes"/>
    <n v="1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1636"/>
    <s v="BF1549"/>
    <d v="2023-12-28T00:00:00"/>
    <d v="2023-12-28T00:00:00"/>
    <s v="Clothing"/>
    <s v="Male"/>
    <n v="18"/>
    <s v="Dublin"/>
    <s v="Yes"/>
    <n v="130"/>
    <n v="170"/>
    <n v="3"/>
    <n v="5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7227"/>
    <s v="BF1551"/>
    <d v="2024-10-07T00:00:00"/>
    <d v="2024-10-07T00:00:00"/>
    <s v="Ornaments"/>
    <s v="Female"/>
    <n v="20"/>
    <s v="Austin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3133"/>
    <s v="BF1550"/>
    <d v="2024-06-25T00:00:00"/>
    <d v="2024-06-25T00:00:00"/>
    <s v="Clothing"/>
    <s v="Male"/>
    <n v="32"/>
    <s v="New Jersey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7594"/>
    <s v="BF1548"/>
    <d v="2024-03-08T00:00:00"/>
    <d v="2024-03-08T00:00:00"/>
    <s v="Clothing"/>
    <s v="Male"/>
    <n v="31"/>
    <s v="Austin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9198"/>
    <s v="BF1551"/>
    <d v="2024-05-26T00:00:00"/>
    <d v="2024-05-26T00:00:00"/>
    <s v="Ornaments"/>
    <s v="Male"/>
    <n v="30"/>
    <s v="Memphis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1842"/>
    <s v="BF1547"/>
    <d v="2024-01-19T00:00:00"/>
    <d v="2024-01-19T00:00:00"/>
    <s v="Ornaments"/>
    <s v="Female"/>
    <n v="34"/>
    <s v="San Antonio"/>
    <s v="No"/>
    <n v="32"/>
    <n v="32"/>
    <n v="1"/>
    <n v="3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2153"/>
    <s v="BF1543"/>
    <d v="2024-07-04T00:00:00"/>
    <d v="2024-07-04T00:00:00"/>
    <s v="Clothing"/>
    <s v="Male"/>
    <n v="29"/>
    <s v="Dublin"/>
    <s v="Yes"/>
    <n v="100"/>
    <n v="140"/>
    <n v="4"/>
    <n v="5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7266"/>
    <s v="BF1550"/>
    <d v="2024-10-13T00:00:00"/>
    <d v="2024-10-13T00:00:00"/>
    <s v="Clothing"/>
    <s v="Male"/>
    <n v="31"/>
    <s v="Portland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9792"/>
    <s v="BF1543"/>
    <d v="2024-05-25T00:00:00"/>
    <d v="2024-05-25T00:00:00"/>
    <s v="Clothing"/>
    <s v="Female"/>
    <n v="19"/>
    <s v="Glasgow"/>
    <s v="Yes"/>
    <n v="100"/>
    <n v="140"/>
    <n v="1"/>
    <n v="1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6032"/>
    <s v="BF1550"/>
    <d v="2024-08-27T00:00:00"/>
    <d v="2024-08-27T00:00:00"/>
    <s v="Clothing"/>
    <s v="Female"/>
    <n v="20"/>
    <s v="San Antonio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1724"/>
    <s v="BF1549"/>
    <d v="2024-09-21T00:00:00"/>
    <d v="2024-09-21T00:00:00"/>
    <s v="Clothing"/>
    <s v="Male"/>
    <n v="35"/>
    <s v="New Jersey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6332"/>
    <s v="BF1551"/>
    <d v="2023-12-09T00:00:00"/>
    <d v="2023-12-09T00:00:00"/>
    <s v="Ornaments"/>
    <s v="Male"/>
    <n v="28"/>
    <s v="Sacramento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5819"/>
    <s v="BF1548"/>
    <d v="2024-09-01T00:00:00"/>
    <d v="2024-09-01T00:00:00"/>
    <s v="Clothing"/>
    <s v="Female"/>
    <n v="18"/>
    <s v="Portland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7624"/>
    <s v="BF1543"/>
    <d v="2024-09-08T00:00:00"/>
    <d v="2024-09-08T00:00:00"/>
    <s v="Clothing"/>
    <s v="Male"/>
    <n v="26"/>
    <s v="Cardiff"/>
    <s v="Yes"/>
    <n v="100"/>
    <n v="140"/>
    <n v="1"/>
    <n v="1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1301"/>
    <s v="BF1548"/>
    <d v="2024-07-21T00:00:00"/>
    <d v="2024-07-21T00:00:00"/>
    <s v="Clothing"/>
    <s v="Male"/>
    <n v="30"/>
    <s v="San Francisco"/>
    <s v="No"/>
    <n v="65"/>
    <n v="65"/>
    <n v="3"/>
    <n v="19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2513"/>
    <s v="BF1545"/>
    <d v="2024-02-02T00:00:00"/>
    <d v="2024-02-02T00:00:00"/>
    <s v="Other"/>
    <s v="Female"/>
    <n v="33"/>
    <s v="Miami"/>
    <s v="No"/>
    <n v="10"/>
    <n v="10"/>
    <n v="2"/>
    <n v="2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0261"/>
    <s v="BF1553"/>
    <d v="2024-06-16T00:00:00"/>
    <d v="2024-06-16T00:00:00"/>
    <s v="Ornaments"/>
    <s v="Male"/>
    <n v="30"/>
    <s v="London"/>
    <s v="Yes"/>
    <n v="50"/>
    <n v="90"/>
    <n v="1"/>
    <n v="9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1667"/>
    <s v="BF1554"/>
    <d v="2024-09-04T00:00:00"/>
    <d v="2024-09-04T00:00:00"/>
    <s v="Ornaments"/>
    <s v="Male"/>
    <n v="19"/>
    <s v="Miami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3578"/>
    <s v="BF1546"/>
    <d v="2024-08-15T00:00:00"/>
    <d v="2024-08-15T00:00:00"/>
    <s v="Clothing"/>
    <s v="Male"/>
    <n v="21"/>
    <s v="Portland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6764"/>
    <s v="BF1548"/>
    <d v="2024-02-07T00:00:00"/>
    <d v="2024-02-07T00:00:00"/>
    <s v="Clothing"/>
    <s v="Male"/>
    <n v="23"/>
    <s v="London"/>
    <s v="Yes"/>
    <n v="65"/>
    <n v="105"/>
    <n v="1"/>
    <n v="10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0931"/>
    <s v="BF1548"/>
    <d v="2024-05-22T00:00:00"/>
    <d v="2024-05-22T00:00:00"/>
    <s v="Clothing"/>
    <s v="Male"/>
    <n v="21"/>
    <s v="Memphis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3862"/>
    <s v="BF1543"/>
    <d v="2024-03-17T00:00:00"/>
    <d v="2024-03-17T00:00:00"/>
    <s v="Clothing"/>
    <s v="Male"/>
    <n v="35"/>
    <s v="New Jersey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5610"/>
    <s v="BF1546"/>
    <d v="2024-05-31T00:00:00"/>
    <d v="2024-05-31T00:00:00"/>
    <s v="Clothing"/>
    <s v="Male"/>
    <n v="26"/>
    <s v="Cleveland"/>
    <s v="No"/>
    <n v="118"/>
    <n v="118"/>
    <n v="5"/>
    <n v="5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4479"/>
    <s v="BF1551"/>
    <d v="2024-02-25T00:00:00"/>
    <d v="2024-02-25T00:00:00"/>
    <s v="Ornaments"/>
    <s v="Male"/>
    <n v="23"/>
    <s v="Montreal"/>
    <s v="Yes"/>
    <n v="15"/>
    <n v="40"/>
    <n v="1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0743"/>
    <s v="BF1549"/>
    <d v="2024-04-27T00:00:00"/>
    <d v="2024-04-27T00:00:00"/>
    <s v="Clothing"/>
    <s v="Male"/>
    <n v="32"/>
    <s v="Cleveland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6383"/>
    <s v="BF1546"/>
    <d v="2024-08-26T00:00:00"/>
    <d v="2024-08-26T00:00:00"/>
    <s v="Clothing"/>
    <s v="Male"/>
    <n v="32"/>
    <s v="Miami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0772"/>
    <s v="BF1550"/>
    <d v="2024-04-30T00:00:00"/>
    <d v="2024-04-30T00:00:00"/>
    <s v="Clothing"/>
    <s v="Male"/>
    <n v="30"/>
    <s v="Pittsburgh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9649"/>
    <s v="BF1551"/>
    <d v="2024-04-20T00:00:00"/>
    <d v="2024-04-20T00:00:00"/>
    <s v="Ornaments"/>
    <s v="Female"/>
    <n v="34"/>
    <s v="Portland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1492"/>
    <s v="BF1548"/>
    <d v="2024-02-19T00:00:00"/>
    <d v="2024-02-19T00:00:00"/>
    <s v="Clothing"/>
    <s v="Female"/>
    <n v="22"/>
    <s v="Sacramento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6106"/>
    <s v="BF1544"/>
    <d v="2024-06-24T00:00:00"/>
    <d v="2024-06-24T00:00:00"/>
    <s v="Other"/>
    <s v="Female"/>
    <n v="32"/>
    <s v="New Jersey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0852"/>
    <s v="BF1548"/>
    <d v="2023-12-08T00:00:00"/>
    <d v="2023-12-08T00:00:00"/>
    <s v="Clothing"/>
    <s v="Female"/>
    <n v="26"/>
    <s v="Cardiff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5074"/>
    <s v="BF1550"/>
    <d v="2024-05-17T00:00:00"/>
    <d v="2024-05-17T00:00:00"/>
    <s v="Clothing"/>
    <s v="Male"/>
    <n v="31"/>
    <s v="San Francisco"/>
    <s v="No"/>
    <n v="97"/>
    <n v="97"/>
    <n v="3"/>
    <n v="291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5098"/>
    <s v="BF1553"/>
    <d v="2024-06-04T00:00:00"/>
    <d v="2024-06-04T00:00:00"/>
    <s v="Ornaments"/>
    <s v="Male"/>
    <n v="29"/>
    <s v="Sydney"/>
    <s v="Yes"/>
    <n v="50"/>
    <n v="150"/>
    <n v="1"/>
    <n v="1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4283"/>
    <s v="BF1544"/>
    <d v="2024-10-11T00:00:00"/>
    <d v="2024-10-11T00:00:00"/>
    <s v="Other"/>
    <s v="Male"/>
    <n v="30"/>
    <s v="New Jersey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0639"/>
    <s v="BF1555"/>
    <d v="2024-08-02T00:00:00"/>
    <d v="2024-08-02T00:00:00"/>
    <s v="Other"/>
    <s v="Male"/>
    <n v="33"/>
    <s v="Sacramento"/>
    <s v="No"/>
    <n v="23"/>
    <n v="23"/>
    <n v="1"/>
    <n v="23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1767"/>
    <s v="BF1549"/>
    <d v="2024-06-07T00:00:00"/>
    <d v="2024-06-07T00:00:00"/>
    <s v="Clothing"/>
    <s v="Female"/>
    <n v="25"/>
    <s v="New Jersey"/>
    <s v="No"/>
    <n v="130"/>
    <n v="130"/>
    <n v="3"/>
    <n v="39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7969"/>
    <s v="BF1548"/>
    <d v="2024-03-27T00:00:00"/>
    <d v="2024-03-27T00:00:00"/>
    <s v="Clothing"/>
    <s v="Male"/>
    <n v="28"/>
    <s v="Las Vegas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0118"/>
    <s v="BF1548"/>
    <d v="2024-06-26T00:00:00"/>
    <d v="2024-06-26T00:00:00"/>
    <s v="Clothing"/>
    <s v="Male"/>
    <n v="30"/>
    <s v="Pittsburgh"/>
    <s v="No"/>
    <n v="65"/>
    <n v="65"/>
    <n v="2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2967"/>
    <s v="BF1548"/>
    <d v="2024-06-07T00:00:00"/>
    <d v="2024-06-07T00:00:00"/>
    <s v="Clothing"/>
    <s v="Male"/>
    <n v="25"/>
    <s v="Pittsburgh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6184"/>
    <s v="BF1551"/>
    <d v="2024-04-13T00:00:00"/>
    <d v="2024-04-13T00:00:00"/>
    <s v="Ornaments"/>
    <s v="Male"/>
    <n v="27"/>
    <s v="Miami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4004"/>
    <s v="BF1554"/>
    <d v="2024-06-06T00:00:00"/>
    <d v="2024-06-06T00:00:00"/>
    <s v="Ornaments"/>
    <s v="Male"/>
    <n v="21"/>
    <s v="Las Vegas"/>
    <s v="No"/>
    <n v="20"/>
    <n v="20"/>
    <n v="1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9515"/>
    <s v="BF1543"/>
    <d v="2024-10-15T00:00:00"/>
    <d v="2024-10-15T00:00:00"/>
    <s v="Clothing"/>
    <s v="Female"/>
    <n v="26"/>
    <s v="London"/>
    <s v="Yes"/>
    <n v="100"/>
    <n v="140"/>
    <n v="1"/>
    <n v="1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0534"/>
    <s v="BF1551"/>
    <d v="2023-11-06T00:00:00"/>
    <d v="2023-11-06T00:00:00"/>
    <s v="Ornaments"/>
    <s v="Male"/>
    <n v="22"/>
    <s v="Miami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6437"/>
    <s v="BF1546"/>
    <d v="2023-11-13T00:00:00"/>
    <d v="2023-11-13T00:00:00"/>
    <s v="Clothing"/>
    <s v="Male"/>
    <n v="32"/>
    <s v="Dublin"/>
    <s v="Yes"/>
    <n v="118"/>
    <n v="158"/>
    <n v="2"/>
    <n v="316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3872"/>
    <s v="BF1550"/>
    <d v="2024-01-01T00:00:00"/>
    <d v="2024-01-01T00:00:00"/>
    <s v="Clothing"/>
    <s v="Male"/>
    <n v="26"/>
    <s v="Austin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1273"/>
    <s v="BF1548"/>
    <d v="2024-07-27T00:00:00"/>
    <d v="2024-07-27T00:00:00"/>
    <s v="Clothing"/>
    <s v="Male"/>
    <n v="18"/>
    <s v="Sacrament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7770"/>
    <s v="BF1548"/>
    <d v="2024-07-02T00:00:00"/>
    <d v="2024-07-02T00:00:00"/>
    <s v="Clothing"/>
    <s v="Male"/>
    <n v="30"/>
    <s v="Pittsburgh"/>
    <s v="No"/>
    <n v="65"/>
    <n v="65"/>
    <n v="4"/>
    <n v="2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7041"/>
    <s v="BF1550"/>
    <d v="2024-07-23T00:00:00"/>
    <d v="2024-07-23T00:00:00"/>
    <s v="Clothing"/>
    <s v="Male"/>
    <n v="31"/>
    <s v="Glasgow"/>
    <s v="Yes"/>
    <n v="97"/>
    <n v="137"/>
    <n v="2"/>
    <n v="27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7141"/>
    <s v="BF1546"/>
    <d v="2024-04-12T00:00:00"/>
    <d v="2024-04-12T00:00:00"/>
    <s v="Clothing"/>
    <s v="Male"/>
    <n v="20"/>
    <s v="Sydney"/>
    <s v="Yes"/>
    <n v="118"/>
    <n v="218"/>
    <n v="1"/>
    <n v="2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5334"/>
    <s v="BF1544"/>
    <d v="2023-11-05T00:00:00"/>
    <d v="2023-11-05T00:00:00"/>
    <s v="Other"/>
    <s v="Male"/>
    <n v="28"/>
    <s v="Montreal"/>
    <s v="Yes"/>
    <n v="9"/>
    <n v="34"/>
    <n v="1"/>
    <n v="3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6482"/>
    <s v="BF1548"/>
    <d v="2024-07-09T00:00:00"/>
    <d v="2024-07-09T00:00:00"/>
    <s v="Clothing"/>
    <s v="Male"/>
    <n v="26"/>
    <s v="London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3358"/>
    <s v="BF1548"/>
    <d v="2023-12-23T00:00:00"/>
    <d v="2023-12-23T00:00:00"/>
    <s v="Clothing"/>
    <s v="Female"/>
    <n v="19"/>
    <s v="Dublin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0934"/>
    <s v="BF1549"/>
    <d v="2024-07-01T00:00:00"/>
    <d v="2024-07-01T00:00:00"/>
    <s v="Clothing"/>
    <s v="Male"/>
    <n v="32"/>
    <s v="New York"/>
    <s v="No"/>
    <n v="130"/>
    <n v="130"/>
    <n v="2"/>
    <n v="26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6304"/>
    <s v="BF1551"/>
    <d v="2024-09-09T00:00:00"/>
    <d v="2024-09-09T00:00:00"/>
    <s v="Ornaments"/>
    <s v="Male"/>
    <n v="25"/>
    <s v="New Delhi"/>
    <s v="Yes"/>
    <n v="15"/>
    <n v="85"/>
    <n v="2"/>
    <n v="17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4044"/>
    <s v="BF1548"/>
    <d v="2024-01-19T00:00:00"/>
    <d v="2024-01-19T00:00:00"/>
    <s v="Clothing"/>
    <s v="Female"/>
    <n v="31"/>
    <s v="Austin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9217"/>
    <s v="BF1543"/>
    <d v="2024-08-25T00:00:00"/>
    <d v="2024-08-25T00:00:00"/>
    <s v="Clothing"/>
    <s v="Male"/>
    <n v="26"/>
    <s v="Memphis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0092"/>
    <s v="BF1544"/>
    <d v="2024-05-01T00:00:00"/>
    <d v="2024-05-01T00:00:00"/>
    <s v="Other"/>
    <s v="Male"/>
    <n v="19"/>
    <s v="Cleveland"/>
    <s v="No"/>
    <n v="9"/>
    <n v="9"/>
    <n v="2"/>
    <n v="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3015"/>
    <s v="BF1551"/>
    <d v="2024-08-16T00:00:00"/>
    <d v="2024-08-16T00:00:00"/>
    <s v="Ornaments"/>
    <s v="Female"/>
    <n v="24"/>
    <s v="Paris"/>
    <s v="Yes"/>
    <n v="1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9636"/>
    <s v="BF1543"/>
    <d v="2024-04-09T00:00:00"/>
    <d v="2024-04-09T00:00:00"/>
    <s v="Clothing"/>
    <s v="Male"/>
    <n v="21"/>
    <s v="Portland"/>
    <s v="No"/>
    <n v="100"/>
    <n v="100"/>
    <n v="4"/>
    <n v="4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6869"/>
    <s v="BF1549"/>
    <d v="2024-03-12T00:00:00"/>
    <d v="2024-03-12T00:00:00"/>
    <s v="Clothing"/>
    <s v="Female"/>
    <n v="18"/>
    <s v="Manchester"/>
    <s v="Yes"/>
    <n v="130"/>
    <n v="170"/>
    <n v="2"/>
    <n v="3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1020"/>
    <s v="BF1555"/>
    <d v="2024-01-06T00:00:00"/>
    <d v="2024-01-06T00:00:00"/>
    <s v="Other"/>
    <s v="Male"/>
    <n v="20"/>
    <s v="Pittsburgh"/>
    <s v="No"/>
    <n v="23"/>
    <n v="23"/>
    <n v="2"/>
    <n v="46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9518"/>
    <s v="BF1544"/>
    <d v="2024-09-20T00:00:00"/>
    <d v="2024-09-20T00:00:00"/>
    <s v="Other"/>
    <s v="Male"/>
    <n v="30"/>
    <s v="Las Vegas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9778"/>
    <s v="BF1548"/>
    <d v="2024-01-21T00:00:00"/>
    <d v="2024-01-21T00:00:00"/>
    <s v="Clothing"/>
    <s v="Female"/>
    <n v="22"/>
    <s v="London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3509"/>
    <s v="BF1544"/>
    <d v="2024-08-17T00:00:00"/>
    <d v="2024-08-17T00:00:00"/>
    <s v="Other"/>
    <s v="Male"/>
    <n v="21"/>
    <s v="Glasgow"/>
    <s v="Yes"/>
    <n v="9"/>
    <n v="49"/>
    <n v="1"/>
    <n v="4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0811"/>
    <s v="BF1551"/>
    <d v="2024-09-26T00:00:00"/>
    <d v="2024-09-26T00:00:00"/>
    <s v="Ornaments"/>
    <s v="Male"/>
    <n v="29"/>
    <s v="Dublin"/>
    <s v="Yes"/>
    <n v="15"/>
    <n v="55"/>
    <n v="3"/>
    <n v="1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9433"/>
    <s v="BF1543"/>
    <d v="2024-03-25T00:00:00"/>
    <d v="2024-03-25T00:00:00"/>
    <s v="Clothing"/>
    <s v="Female"/>
    <n v="22"/>
    <s v="Detroit"/>
    <s v="No"/>
    <n v="100"/>
    <n v="100"/>
    <n v="4"/>
    <n v="4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5617"/>
    <s v="BF1548"/>
    <d v="2024-01-09T00:00:00"/>
    <d v="2024-01-09T00:00:00"/>
    <s v="Clothing"/>
    <s v="Male"/>
    <n v="28"/>
    <s v="Sacramento"/>
    <s v="No"/>
    <n v="65"/>
    <n v="65"/>
    <n v="4"/>
    <n v="2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7944"/>
    <s v="BF1544"/>
    <d v="2024-09-20T00:00:00"/>
    <d v="2024-09-20T00:00:00"/>
    <s v="Other"/>
    <s v="Male"/>
    <n v="24"/>
    <s v="San Francisco"/>
    <s v="No"/>
    <n v="9"/>
    <n v="9"/>
    <n v="1"/>
    <n v="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8176"/>
    <s v="BF1547"/>
    <d v="2024-03-09T00:00:00"/>
    <d v="2024-03-09T00:00:00"/>
    <s v="Ornaments"/>
    <s v="Male"/>
    <n v="34"/>
    <s v="Memphis"/>
    <s v="No"/>
    <n v="32"/>
    <n v="32"/>
    <n v="1"/>
    <n v="3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5424"/>
    <s v="BF1553"/>
    <d v="2024-07-23T00:00:00"/>
    <d v="2024-07-23T00:00:00"/>
    <s v="Ornaments"/>
    <s v="Male"/>
    <n v="27"/>
    <s v="Las Vegas"/>
    <s v="No"/>
    <n v="5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9281"/>
    <s v="BF1546"/>
    <d v="2024-07-04T00:00:00"/>
    <d v="2024-07-04T00:00:00"/>
    <s v="Clothing"/>
    <s v="Male"/>
    <n v="19"/>
    <s v="San Antonio"/>
    <s v="No"/>
    <n v="118"/>
    <n v="118"/>
    <n v="2"/>
    <n v="236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8881"/>
    <s v="BF1544"/>
    <d v="2024-10-24T00:00:00"/>
    <d v="2024-10-24T00:00:00"/>
    <s v="Other"/>
    <s v="Male"/>
    <n v="25"/>
    <s v="Memphis"/>
    <s v="No"/>
    <n v="9"/>
    <n v="9"/>
    <n v="1"/>
    <n v="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9604"/>
    <s v="BF1551"/>
    <d v="2024-05-24T00:00:00"/>
    <d v="2024-05-24T00:00:00"/>
    <s v="Ornaments"/>
    <s v="Male"/>
    <n v="19"/>
    <s v="Sydney"/>
    <s v="Yes"/>
    <n v="15"/>
    <n v="115"/>
    <n v="1"/>
    <n v="1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0331"/>
    <s v="BF1551"/>
    <d v="2023-11-24T00:00:00"/>
    <d v="2023-11-24T00:00:00"/>
    <s v="Ornaments"/>
    <s v="Male"/>
    <n v="23"/>
    <s v="Detroit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0868"/>
    <s v="BF1555"/>
    <d v="2024-02-20T00:00:00"/>
    <d v="2024-02-20T00:00:00"/>
    <s v="Other"/>
    <s v="Female"/>
    <n v="18"/>
    <s v="Toronto"/>
    <s v="Yes"/>
    <n v="23"/>
    <n v="48"/>
    <n v="3"/>
    <n v="144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2572"/>
    <s v="BF1548"/>
    <d v="2024-08-23T00:00:00"/>
    <d v="2024-08-23T00:00:00"/>
    <s v="Clothing"/>
    <s v="Male"/>
    <n v="34"/>
    <s v="Austin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6157"/>
    <s v="BF1551"/>
    <d v="2024-05-07T00:00:00"/>
    <d v="2024-05-07T00:00:00"/>
    <s v="Ornaments"/>
    <s v="Male"/>
    <n v="26"/>
    <s v="Paris"/>
    <s v="Yes"/>
    <n v="15"/>
    <n v="65"/>
    <n v="2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7211"/>
    <s v="BF1554"/>
    <d v="2023-12-26T00:00:00"/>
    <d v="2023-12-26T00:00:00"/>
    <s v="Ornaments"/>
    <s v="Male"/>
    <n v="21"/>
    <s v="San Francisco"/>
    <s v="No"/>
    <n v="20"/>
    <n v="20"/>
    <n v="1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3634"/>
    <s v="BF1548"/>
    <d v="2024-04-14T00:00:00"/>
    <d v="2024-04-14T00:00:00"/>
    <s v="Clothing"/>
    <s v="Male"/>
    <n v="31"/>
    <s v="Miami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3960"/>
    <s v="BF1547"/>
    <d v="2024-08-21T00:00:00"/>
    <d v="2024-08-21T00:00:00"/>
    <s v="Ornaments"/>
    <s v="Male"/>
    <n v="34"/>
    <s v="Glasgow"/>
    <s v="Yes"/>
    <n v="32"/>
    <n v="72"/>
    <n v="1"/>
    <n v="7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5888"/>
    <s v="BF1551"/>
    <d v="2024-02-08T00:00:00"/>
    <d v="2024-02-08T00:00:00"/>
    <s v="Ornaments"/>
    <s v="Male"/>
    <n v="18"/>
    <s v="Austin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2032"/>
    <s v="BF1544"/>
    <d v="2023-11-18T00:00:00"/>
    <d v="2023-11-18T00:00:00"/>
    <s v="Other"/>
    <s v="Male"/>
    <n v="24"/>
    <s v="Pittsburgh"/>
    <s v="No"/>
    <n v="9"/>
    <n v="9"/>
    <n v="2"/>
    <n v="1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1124"/>
    <s v="BF1545"/>
    <d v="2024-07-10T00:00:00"/>
    <d v="2024-07-10T00:00:00"/>
    <s v="Other"/>
    <s v="Male"/>
    <n v="25"/>
    <s v="Toronto"/>
    <s v="Yes"/>
    <n v="10"/>
    <n v="35"/>
    <n v="1"/>
    <n v="3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5992"/>
    <s v="BF1548"/>
    <d v="2024-09-20T00:00:00"/>
    <d v="2024-09-20T00:00:00"/>
    <s v="Clothing"/>
    <s v="Female"/>
    <n v="29"/>
    <s v="Las Vegas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6088"/>
    <s v="BF1544"/>
    <d v="2024-09-26T00:00:00"/>
    <d v="2024-09-26T00:00:00"/>
    <s v="Other"/>
    <s v="Male"/>
    <n v="32"/>
    <s v="Pittsburgh"/>
    <s v="No"/>
    <n v="9"/>
    <n v="9"/>
    <n v="1"/>
    <n v="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6007"/>
    <s v="BF1551"/>
    <d v="2024-08-21T00:00:00"/>
    <d v="2024-08-21T00:00:00"/>
    <s v="Ornaments"/>
    <s v="Female"/>
    <n v="33"/>
    <s v="New York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5880"/>
    <s v="BF1545"/>
    <d v="2024-08-17T00:00:00"/>
    <d v="2024-08-17T00:00:00"/>
    <s v="Other"/>
    <s v="Male"/>
    <n v="23"/>
    <s v="Pittsburgh"/>
    <s v="No"/>
    <n v="10"/>
    <n v="10"/>
    <n v="4"/>
    <n v="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4502"/>
    <s v="BF1545"/>
    <d v="2024-08-15T00:00:00"/>
    <d v="2024-08-15T00:00:00"/>
    <s v="Other"/>
    <s v="Male"/>
    <n v="35"/>
    <s v="Las Vegas"/>
    <s v="No"/>
    <n v="10"/>
    <n v="10"/>
    <n v="1"/>
    <n v="1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3288"/>
    <s v="BF1550"/>
    <d v="2024-10-18T00:00:00"/>
    <d v="2024-10-18T00:00:00"/>
    <s v="Clothing"/>
    <s v="Male"/>
    <n v="25"/>
    <s v="New Delhi"/>
    <s v="Yes"/>
    <n v="97"/>
    <n v="167"/>
    <n v="1"/>
    <n v="16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1047"/>
    <s v="BF1547"/>
    <d v="2024-08-13T00:00:00"/>
    <d v="2024-08-13T00:00:00"/>
    <s v="Ornaments"/>
    <s v="Male"/>
    <n v="21"/>
    <s v="Cardiff"/>
    <s v="Yes"/>
    <n v="32"/>
    <n v="72"/>
    <n v="1"/>
    <n v="7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2054"/>
    <s v="BF1553"/>
    <d v="2024-07-05T00:00:00"/>
    <d v="2024-07-05T00:00:00"/>
    <s v="Ornaments"/>
    <s v="Female"/>
    <n v="30"/>
    <s v="Las Vegas"/>
    <s v="No"/>
    <n v="5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5549"/>
    <s v="BF1544"/>
    <d v="2024-02-28T00:00:00"/>
    <d v="2024-02-28T00:00:00"/>
    <s v="Other"/>
    <s v="Female"/>
    <n v="32"/>
    <s v="Sydney"/>
    <s v="Yes"/>
    <n v="9"/>
    <n v="109"/>
    <n v="4"/>
    <n v="436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8166"/>
    <s v="BF1543"/>
    <d v="2024-04-27T00:00:00"/>
    <d v="2024-04-27T00:00:00"/>
    <s v="Clothing"/>
    <s v="Male"/>
    <n v="28"/>
    <s v="Memphis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1231"/>
    <s v="BF1546"/>
    <d v="2024-09-07T00:00:00"/>
    <d v="2024-09-07T00:00:00"/>
    <s v="Clothing"/>
    <s v="Male"/>
    <n v="19"/>
    <s v="San Antonio"/>
    <s v="No"/>
    <n v="118"/>
    <n v="118"/>
    <n v="2"/>
    <n v="236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2064"/>
    <s v="BF1550"/>
    <d v="2024-04-20T00:00:00"/>
    <d v="2024-04-20T00:00:00"/>
    <s v="Clothing"/>
    <s v="Female"/>
    <n v="18"/>
    <s v="Cleveland"/>
    <s v="No"/>
    <n v="97"/>
    <n v="97"/>
    <n v="2"/>
    <n v="19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8541"/>
    <s v="BF1543"/>
    <d v="2024-05-01T00:00:00"/>
    <d v="2024-05-01T00:00:00"/>
    <s v="Clothing"/>
    <s v="Female"/>
    <n v="26"/>
    <s v="Liverpool"/>
    <s v="Yes"/>
    <n v="100"/>
    <n v="140"/>
    <n v="5"/>
    <n v="7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4052"/>
    <s v="BF1554"/>
    <d v="2024-10-09T00:00:00"/>
    <d v="2024-10-09T00:00:00"/>
    <s v="Ornaments"/>
    <s v="Male"/>
    <n v="33"/>
    <s v="Portland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7956"/>
    <s v="BF1550"/>
    <d v="2024-05-01T00:00:00"/>
    <d v="2024-05-01T00:00:00"/>
    <s v="Clothing"/>
    <s v="Male"/>
    <n v="28"/>
    <s v="Austin"/>
    <s v="No"/>
    <n v="97"/>
    <n v="97"/>
    <n v="4"/>
    <n v="38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3187"/>
    <s v="BF1545"/>
    <d v="2024-07-20T00:00:00"/>
    <d v="2024-07-20T00:00:00"/>
    <s v="Other"/>
    <s v="Male"/>
    <n v="34"/>
    <s v="Dublin"/>
    <s v="Yes"/>
    <n v="10"/>
    <n v="50"/>
    <n v="2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5351"/>
    <s v="BF1548"/>
    <d v="2024-06-12T00:00:00"/>
    <d v="2024-06-12T00:00:00"/>
    <s v="Clothing"/>
    <s v="Male"/>
    <n v="21"/>
    <s v="Toronto"/>
    <s v="Yes"/>
    <n v="65"/>
    <n v="90"/>
    <n v="1"/>
    <n v="9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5758"/>
    <s v="BF1544"/>
    <d v="2024-06-18T00:00:00"/>
    <d v="2024-06-18T00:00:00"/>
    <s v="Other"/>
    <s v="Male"/>
    <n v="19"/>
    <s v="New Jersey"/>
    <s v="No"/>
    <n v="9"/>
    <n v="9"/>
    <n v="2"/>
    <n v="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8988"/>
    <s v="BF1545"/>
    <d v="2023-11-30T00:00:00"/>
    <d v="2023-11-30T00:00:00"/>
    <s v="Other"/>
    <s v="Female"/>
    <n v="34"/>
    <s v="Paris"/>
    <s v="Yes"/>
    <n v="10"/>
    <n v="60"/>
    <n v="1"/>
    <n v="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0341"/>
    <s v="BF1548"/>
    <d v="2024-02-06T00:00:00"/>
    <d v="2024-02-06T00:00:00"/>
    <s v="Clothing"/>
    <s v="Male"/>
    <n v="23"/>
    <s v="Paris"/>
    <s v="Yes"/>
    <n v="65"/>
    <n v="115"/>
    <n v="1"/>
    <n v="1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0171"/>
    <s v="BF1543"/>
    <d v="2024-07-07T00:00:00"/>
    <d v="2024-07-07T00:00:00"/>
    <s v="Clothing"/>
    <s v="Female"/>
    <n v="35"/>
    <s v="New Jersey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5989"/>
    <s v="BF1543"/>
    <d v="2024-03-16T00:00:00"/>
    <d v="2024-03-16T00:00:00"/>
    <s v="Clothing"/>
    <s v="Female"/>
    <n v="26"/>
    <s v="San Francisco"/>
    <s v="No"/>
    <n v="100"/>
    <n v="100"/>
    <n v="3"/>
    <n v="3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5835"/>
    <s v="BF1551"/>
    <d v="2024-07-03T00:00:00"/>
    <d v="2024-07-03T00:00:00"/>
    <s v="Ornaments"/>
    <s v="Male"/>
    <n v="32"/>
    <s v="Paris"/>
    <s v="Yes"/>
    <n v="15"/>
    <n v="65"/>
    <n v="3"/>
    <n v="19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4644"/>
    <s v="BF1550"/>
    <d v="2024-04-24T00:00:00"/>
    <d v="2024-04-24T00:00:00"/>
    <s v="Clothing"/>
    <s v="Male"/>
    <n v="29"/>
    <s v="Miami"/>
    <s v="No"/>
    <n v="97"/>
    <n v="97"/>
    <n v="2"/>
    <n v="19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5608"/>
    <s v="BF1548"/>
    <d v="2023-12-12T00:00:00"/>
    <d v="2023-12-12T00:00:00"/>
    <s v="Clothing"/>
    <s v="Female"/>
    <n v="26"/>
    <s v="Cleveland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0691"/>
    <s v="BF1545"/>
    <d v="2024-01-26T00:00:00"/>
    <d v="2024-01-26T00:00:00"/>
    <s v="Other"/>
    <s v="Female"/>
    <n v="30"/>
    <s v="Las Vegas"/>
    <s v="No"/>
    <n v="10"/>
    <n v="10"/>
    <n v="2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7504"/>
    <s v="BF1552"/>
    <d v="2024-10-08T00:00:00"/>
    <d v="2024-10-08T00:00:00"/>
    <s v="Ornaments"/>
    <s v="Male"/>
    <n v="31"/>
    <s v="Cardiff"/>
    <s v="Yes"/>
    <n v="45"/>
    <n v="85"/>
    <n v="1"/>
    <n v="8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6459"/>
    <s v="BF1549"/>
    <d v="2024-01-14T00:00:00"/>
    <d v="2024-01-14T00:00:00"/>
    <s v="Clothing"/>
    <s v="Male"/>
    <n v="21"/>
    <s v="London"/>
    <s v="Yes"/>
    <n v="130"/>
    <n v="170"/>
    <n v="1"/>
    <n v="17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0064"/>
    <s v="BF1548"/>
    <d v="2023-12-22T00:00:00"/>
    <d v="2023-12-22T00:00:00"/>
    <s v="Clothing"/>
    <s v="Female"/>
    <n v="22"/>
    <s v="Mumbai"/>
    <s v="Yes"/>
    <n v="65"/>
    <n v="135"/>
    <n v="1"/>
    <n v="13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1892"/>
    <s v="BF1548"/>
    <d v="2024-11-04T00:00:00"/>
    <d v="2024-11-04T00:00:00"/>
    <s v="Clothing"/>
    <s v="Female"/>
    <n v="18"/>
    <s v="Toronto"/>
    <s v="Yes"/>
    <n v="65"/>
    <n v="90"/>
    <n v="3"/>
    <n v="27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94282"/>
    <s v="BF1545"/>
    <d v="2024-05-22T00:00:00"/>
    <d v="2024-05-22T00:00:00"/>
    <s v="Other"/>
    <s v="Male"/>
    <n v="32"/>
    <s v="Toronto"/>
    <s v="Yes"/>
    <n v="10"/>
    <n v="35"/>
    <n v="1"/>
    <n v="3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9245"/>
    <s v="BF1550"/>
    <d v="2024-06-20T00:00:00"/>
    <d v="2024-06-20T00:00:00"/>
    <s v="Clothing"/>
    <s v="Male"/>
    <n v="25"/>
    <s v="Mumbai"/>
    <s v="Yes"/>
    <n v="97"/>
    <n v="167"/>
    <n v="1"/>
    <n v="16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7242"/>
    <s v="BF1554"/>
    <d v="2024-05-25T00:00:00"/>
    <d v="2024-05-25T00:00:00"/>
    <s v="Ornaments"/>
    <s v="Male"/>
    <n v="27"/>
    <s v="Mumbai"/>
    <s v="Yes"/>
    <n v="20"/>
    <n v="90"/>
    <n v="1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3698"/>
    <s v="BF1551"/>
    <d v="2024-07-24T00:00:00"/>
    <d v="2024-07-24T00:00:00"/>
    <s v="Ornaments"/>
    <s v="Male"/>
    <n v="28"/>
    <s v="Pittsburgh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0722"/>
    <s v="BF1554"/>
    <d v="2024-06-26T00:00:00"/>
    <d v="2024-06-26T00:00:00"/>
    <s v="Ornaments"/>
    <s v="Female"/>
    <n v="27"/>
    <s v="Pittsburgh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0237"/>
    <s v="BF1552"/>
    <d v="2023-11-25T00:00:00"/>
    <d v="2023-11-25T00:00:00"/>
    <s v="Ornaments"/>
    <s v="Male"/>
    <n v="18"/>
    <s v="Glasgow"/>
    <s v="Yes"/>
    <n v="45"/>
    <n v="85"/>
    <n v="3"/>
    <n v="25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3957"/>
    <s v="BF1551"/>
    <d v="2024-06-16T00:00:00"/>
    <d v="2024-06-16T00:00:00"/>
    <s v="Ornaments"/>
    <s v="Male"/>
    <n v="31"/>
    <s v="Memphis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3917"/>
    <s v="BF1548"/>
    <d v="2024-07-24T00:00:00"/>
    <d v="2024-07-24T00:00:00"/>
    <s v="Clothing"/>
    <s v="Male"/>
    <n v="31"/>
    <s v="Manchester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4780"/>
    <s v="BF1548"/>
    <d v="2024-04-06T00:00:00"/>
    <d v="2024-04-06T00:00:00"/>
    <s v="Clothing"/>
    <s v="Male"/>
    <n v="28"/>
    <s v="Cleveland"/>
    <s v="No"/>
    <n v="65"/>
    <n v="65"/>
    <n v="3"/>
    <n v="19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7049"/>
    <s v="BF1547"/>
    <d v="2024-05-15T00:00:00"/>
    <d v="2024-05-15T00:00:00"/>
    <s v="Ornaments"/>
    <s v="Male"/>
    <n v="24"/>
    <s v="Detroit"/>
    <s v="No"/>
    <n v="32"/>
    <n v="32"/>
    <n v="1"/>
    <n v="3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8614"/>
    <s v="BF1550"/>
    <d v="2024-02-27T00:00:00"/>
    <d v="2024-02-27T00:00:00"/>
    <s v="Clothing"/>
    <s v="Male"/>
    <n v="32"/>
    <s v="Portland"/>
    <s v="No"/>
    <n v="97"/>
    <n v="97"/>
    <n v="2"/>
    <n v="19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0158"/>
    <s v="BF1554"/>
    <d v="2024-06-21T00:00:00"/>
    <d v="2024-06-21T00:00:00"/>
    <s v="Ornaments"/>
    <s v="Male"/>
    <n v="35"/>
    <s v="New York"/>
    <s v="No"/>
    <n v="20"/>
    <n v="20"/>
    <n v="3"/>
    <n v="6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4144"/>
    <s v="BF1553"/>
    <d v="2024-01-17T00:00:00"/>
    <d v="2024-01-17T00:00:00"/>
    <s v="Ornaments"/>
    <s v="Male"/>
    <n v="18"/>
    <s v="New York"/>
    <s v="No"/>
    <n v="50"/>
    <n v="50"/>
    <n v="1"/>
    <n v="5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5101"/>
    <s v="BF1554"/>
    <d v="2024-03-25T00:00:00"/>
    <d v="2024-03-25T00:00:00"/>
    <s v="Ornaments"/>
    <s v="Female"/>
    <n v="24"/>
    <s v="Austin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1439"/>
    <s v="BF1543"/>
    <d v="2024-02-10T00:00:00"/>
    <d v="2024-02-10T00:00:00"/>
    <s v="Clothing"/>
    <s v="Male"/>
    <n v="27"/>
    <s v="London"/>
    <s v="Yes"/>
    <n v="100"/>
    <n v="140"/>
    <n v="1"/>
    <n v="1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7845"/>
    <s v="BF1551"/>
    <d v="2024-04-23T00:00:00"/>
    <d v="2024-04-23T00:00:00"/>
    <s v="Ornaments"/>
    <s v="Male"/>
    <n v="25"/>
    <s v="New Jersey"/>
    <s v="No"/>
    <n v="15"/>
    <n v="15"/>
    <n v="2"/>
    <n v="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6090"/>
    <s v="BF1548"/>
    <d v="2024-07-01T00:00:00"/>
    <d v="2024-07-01T00:00:00"/>
    <s v="Clothing"/>
    <s v="Female"/>
    <n v="23"/>
    <s v="Pittsburgh"/>
    <s v="No"/>
    <n v="65"/>
    <n v="65"/>
    <n v="3"/>
    <n v="19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8371"/>
    <s v="BF1546"/>
    <d v="2024-06-27T00:00:00"/>
    <d v="2024-06-27T00:00:00"/>
    <s v="Clothing"/>
    <s v="Male"/>
    <n v="22"/>
    <s v="Mumbai"/>
    <s v="Yes"/>
    <n v="118"/>
    <n v="188"/>
    <n v="1"/>
    <n v="18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9943"/>
    <s v="BF1544"/>
    <d v="2024-10-25T00:00:00"/>
    <d v="2024-10-25T00:00:00"/>
    <s v="Other"/>
    <s v="Male"/>
    <n v="35"/>
    <s v="Sacramento"/>
    <s v="No"/>
    <n v="9"/>
    <n v="9"/>
    <n v="2"/>
    <n v="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8607"/>
    <s v="BF1549"/>
    <d v="2024-09-29T00:00:00"/>
    <d v="2024-09-29T00:00:00"/>
    <s v="Clothing"/>
    <s v="Male"/>
    <n v="33"/>
    <s v="Portland"/>
    <s v="No"/>
    <n v="130"/>
    <n v="130"/>
    <n v="2"/>
    <n v="2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0655"/>
    <s v="BF1554"/>
    <d v="2024-01-16T00:00:00"/>
    <d v="2024-01-16T00:00:00"/>
    <s v="Ornaments"/>
    <s v="Female"/>
    <n v="24"/>
    <s v="Paris"/>
    <s v="Yes"/>
    <n v="20"/>
    <n v="70"/>
    <n v="1"/>
    <n v="7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9762"/>
    <s v="BF1555"/>
    <d v="2023-11-29T00:00:00"/>
    <d v="2023-11-29T00:00:00"/>
    <s v="Other"/>
    <s v="Female"/>
    <n v="33"/>
    <s v="Cardiff"/>
    <s v="Yes"/>
    <n v="23"/>
    <n v="63"/>
    <n v="1"/>
    <n v="63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6131"/>
    <s v="BF1543"/>
    <d v="2024-07-20T00:00:00"/>
    <d v="2024-07-20T00:00:00"/>
    <s v="Clothing"/>
    <s v="Male"/>
    <n v="19"/>
    <s v="Memphis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1576"/>
    <s v="BF1544"/>
    <d v="2024-03-02T00:00:00"/>
    <d v="2024-03-02T00:00:00"/>
    <s v="Other"/>
    <s v="Female"/>
    <n v="34"/>
    <s v="New York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7352"/>
    <s v="BF1553"/>
    <d v="2023-12-07T00:00:00"/>
    <d v="2023-12-07T00:00:00"/>
    <s v="Ornaments"/>
    <s v="Male"/>
    <n v="28"/>
    <s v="Paris"/>
    <s v="Yes"/>
    <n v="5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1289"/>
    <s v="BF1553"/>
    <d v="2024-02-15T00:00:00"/>
    <d v="2024-02-15T00:00:00"/>
    <s v="Ornaments"/>
    <s v="Male"/>
    <n v="20"/>
    <s v="Dublin"/>
    <s v="Yes"/>
    <n v="50"/>
    <n v="90"/>
    <n v="2"/>
    <n v="18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1353"/>
    <s v="BF1548"/>
    <d v="2024-01-25T00:00:00"/>
    <d v="2024-01-25T00:00:00"/>
    <s v="Clothing"/>
    <s v="Male"/>
    <n v="31"/>
    <s v="New Jersey"/>
    <s v="No"/>
    <n v="65"/>
    <n v="65"/>
    <n v="3"/>
    <n v="19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0077"/>
    <s v="BF1552"/>
    <d v="2024-09-09T00:00:00"/>
    <d v="2024-09-09T00:00:00"/>
    <s v="Ornaments"/>
    <s v="Male"/>
    <n v="27"/>
    <s v="Manchester"/>
    <s v="Yes"/>
    <n v="45"/>
    <n v="85"/>
    <n v="1"/>
    <n v="8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1467"/>
    <s v="BF1544"/>
    <d v="2023-11-12T00:00:00"/>
    <d v="2023-11-12T00:00:00"/>
    <s v="Other"/>
    <s v="Male"/>
    <n v="30"/>
    <s v="New Delhi"/>
    <s v="Yes"/>
    <n v="9"/>
    <n v="79"/>
    <n v="1"/>
    <n v="7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4055"/>
    <s v="BF1552"/>
    <d v="2024-01-09T00:00:00"/>
    <d v="2024-01-09T00:00:00"/>
    <s v="Ornaments"/>
    <s v="Female"/>
    <n v="20"/>
    <s v="San Francisco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0820"/>
    <s v="BF1544"/>
    <d v="2024-05-25T00:00:00"/>
    <d v="2024-05-25T00:00:00"/>
    <s v="Other"/>
    <s v="Male"/>
    <n v="34"/>
    <s v="Miami"/>
    <s v="No"/>
    <n v="9"/>
    <n v="9"/>
    <n v="1"/>
    <n v="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5482"/>
    <s v="BF1543"/>
    <d v="2024-10-31T00:00:00"/>
    <d v="2024-10-31T00:00:00"/>
    <s v="Clothing"/>
    <s v="Female"/>
    <n v="19"/>
    <s v="Paris"/>
    <s v="Yes"/>
    <n v="100"/>
    <n v="150"/>
    <n v="1"/>
    <n v="1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1018"/>
    <s v="BF1551"/>
    <d v="2024-06-20T00:00:00"/>
    <d v="2024-06-20T00:00:00"/>
    <s v="Ornaments"/>
    <s v="Female"/>
    <n v="29"/>
    <s v="San Antonio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4955"/>
    <s v="BF1551"/>
    <d v="2024-03-22T00:00:00"/>
    <d v="2024-03-22T00:00:00"/>
    <s v="Ornaments"/>
    <s v="Male"/>
    <n v="25"/>
    <s v="Memphis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0523"/>
    <s v="BF1550"/>
    <d v="2023-12-09T00:00:00"/>
    <d v="2023-12-09T00:00:00"/>
    <s v="Clothing"/>
    <s v="Male"/>
    <n v="22"/>
    <s v="Manchester"/>
    <s v="Yes"/>
    <n v="97"/>
    <n v="137"/>
    <n v="4"/>
    <n v="54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7724"/>
    <s v="BF1544"/>
    <d v="2023-12-25T00:00:00"/>
    <d v="2023-12-25T00:00:00"/>
    <s v="Other"/>
    <s v="Female"/>
    <n v="19"/>
    <s v="Mumbai"/>
    <s v="Yes"/>
    <n v="9"/>
    <n v="79"/>
    <n v="2"/>
    <n v="158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1647"/>
    <s v="BF1548"/>
    <d v="2024-05-11T00:00:00"/>
    <d v="2024-05-11T00:00:00"/>
    <s v="Clothing"/>
    <s v="Female"/>
    <n v="35"/>
    <s v="Glasgow"/>
    <s v="Yes"/>
    <n v="65"/>
    <n v="105"/>
    <n v="2"/>
    <n v="2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3169"/>
    <s v="BF1554"/>
    <d v="2024-07-09T00:00:00"/>
    <d v="2024-07-09T00:00:00"/>
    <s v="Ornaments"/>
    <s v="Male"/>
    <n v="34"/>
    <s v="San Francisco"/>
    <s v="No"/>
    <n v="20"/>
    <n v="20"/>
    <n v="4"/>
    <n v="8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4024"/>
    <s v="BF1544"/>
    <d v="2024-01-13T00:00:00"/>
    <d v="2024-01-13T00:00:00"/>
    <s v="Other"/>
    <s v="Male"/>
    <n v="35"/>
    <s v="Pittsburgh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5286"/>
    <s v="BF1543"/>
    <d v="2024-11-04T00:00:00"/>
    <d v="2024-11-04T00:00:00"/>
    <s v="Clothing"/>
    <s v="Female"/>
    <n v="20"/>
    <s v="Austin"/>
    <s v="No"/>
    <n v="100"/>
    <n v="100"/>
    <n v="4"/>
    <n v="4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92855"/>
    <s v="BF1551"/>
    <d v="2024-01-01T00:00:00"/>
    <d v="2024-01-01T00:00:00"/>
    <s v="Ornaments"/>
    <s v="Male"/>
    <n v="20"/>
    <s v="Paris"/>
    <s v="Yes"/>
    <n v="15"/>
    <n v="65"/>
    <n v="3"/>
    <n v="19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6854"/>
    <s v="BF1548"/>
    <d v="2023-11-14T00:00:00"/>
    <d v="2023-11-14T00:00:00"/>
    <s v="Clothing"/>
    <s v="Male"/>
    <n v="20"/>
    <s v="New York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1152"/>
    <s v="BF1544"/>
    <d v="2023-11-12T00:00:00"/>
    <d v="2023-11-12T00:00:00"/>
    <s v="Other"/>
    <s v="Male"/>
    <n v="27"/>
    <s v="San Francisco"/>
    <s v="No"/>
    <n v="9"/>
    <n v="9"/>
    <n v="1"/>
    <n v="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3454"/>
    <s v="BF1544"/>
    <d v="2023-11-24T00:00:00"/>
    <d v="2023-11-24T00:00:00"/>
    <s v="Other"/>
    <s v="Female"/>
    <n v="25"/>
    <s v="Las Vegas"/>
    <s v="No"/>
    <n v="9"/>
    <n v="9"/>
    <n v="1"/>
    <n v="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0491"/>
    <s v="BF1555"/>
    <d v="2024-06-01T00:00:00"/>
    <d v="2024-06-01T00:00:00"/>
    <s v="Other"/>
    <s v="Male"/>
    <n v="20"/>
    <s v="Mumbai"/>
    <s v="Yes"/>
    <n v="23"/>
    <n v="93"/>
    <n v="2"/>
    <n v="18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7666"/>
    <s v="BF1545"/>
    <d v="2024-04-25T00:00:00"/>
    <d v="2024-04-25T00:00:00"/>
    <s v="Other"/>
    <s v="Female"/>
    <n v="34"/>
    <s v="Pittsburgh"/>
    <s v="No"/>
    <n v="10"/>
    <n v="10"/>
    <n v="3"/>
    <n v="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6485"/>
    <s v="BF1554"/>
    <d v="2024-04-24T00:00:00"/>
    <d v="2024-04-24T00:00:00"/>
    <s v="Ornaments"/>
    <s v="Female"/>
    <n v="28"/>
    <s v="New Jersey"/>
    <s v="No"/>
    <n v="20"/>
    <n v="20"/>
    <n v="1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2357"/>
    <s v="BF1544"/>
    <d v="2024-06-27T00:00:00"/>
    <d v="2024-06-27T00:00:00"/>
    <s v="Other"/>
    <s v="Male"/>
    <n v="19"/>
    <s v="San Antonio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6436"/>
    <s v="BF1544"/>
    <d v="2024-06-10T00:00:00"/>
    <d v="2024-06-10T00:00:00"/>
    <s v="Other"/>
    <s v="Male"/>
    <n v="29"/>
    <s v="Mumbai"/>
    <s v="Yes"/>
    <n v="9"/>
    <n v="79"/>
    <n v="1"/>
    <n v="7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5561"/>
    <s v="BF1550"/>
    <d v="2024-08-01T00:00:00"/>
    <d v="2024-08-01T00:00:00"/>
    <s v="Clothing"/>
    <s v="Male"/>
    <n v="30"/>
    <s v="Glasgow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6621"/>
    <s v="BF1550"/>
    <d v="2024-02-11T00:00:00"/>
    <d v="2024-02-11T00:00:00"/>
    <s v="Clothing"/>
    <s v="Male"/>
    <n v="23"/>
    <s v="Miami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0027"/>
    <s v="BF1544"/>
    <d v="2024-01-27T00:00:00"/>
    <d v="2024-01-27T00:00:00"/>
    <s v="Other"/>
    <s v="Female"/>
    <n v="23"/>
    <s v="Austin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0361"/>
    <s v="BF1543"/>
    <d v="2024-06-06T00:00:00"/>
    <d v="2024-06-06T00:00:00"/>
    <s v="Clothing"/>
    <s v="Male"/>
    <n v="30"/>
    <s v="Sydney"/>
    <s v="Yes"/>
    <n v="100"/>
    <n v="200"/>
    <n v="3"/>
    <n v="6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7438"/>
    <s v="BF1543"/>
    <d v="2024-10-11T00:00:00"/>
    <d v="2024-10-11T00:00:00"/>
    <s v="Clothing"/>
    <s v="Female"/>
    <n v="27"/>
    <s v="Liverpool"/>
    <s v="Yes"/>
    <n v="100"/>
    <n v="140"/>
    <n v="2"/>
    <n v="28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0639"/>
    <s v="BF1544"/>
    <d v="2024-09-20T00:00:00"/>
    <d v="2024-09-20T00:00:00"/>
    <s v="Other"/>
    <s v="Male"/>
    <n v="18"/>
    <s v="Toronto"/>
    <s v="Yes"/>
    <n v="9"/>
    <n v="34"/>
    <n v="2"/>
    <n v="6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1929"/>
    <s v="BF1551"/>
    <d v="2023-12-27T00:00:00"/>
    <d v="2023-12-27T00:00:00"/>
    <s v="Ornaments"/>
    <s v="Female"/>
    <n v="20"/>
    <s v="New Delhi"/>
    <s v="Yes"/>
    <n v="15"/>
    <n v="85"/>
    <n v="1"/>
    <n v="8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1148"/>
    <s v="BF1547"/>
    <d v="2024-06-12T00:00:00"/>
    <d v="2024-06-12T00:00:00"/>
    <s v="Ornaments"/>
    <s v="Male"/>
    <n v="35"/>
    <s v="Sacramento"/>
    <s v="No"/>
    <n v="32"/>
    <n v="32"/>
    <n v="1"/>
    <n v="3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4388"/>
    <s v="BF1551"/>
    <d v="2024-05-25T00:00:00"/>
    <d v="2024-05-25T00:00:00"/>
    <s v="Ornaments"/>
    <s v="Male"/>
    <n v="24"/>
    <s v="Glasgow"/>
    <s v="Yes"/>
    <n v="15"/>
    <n v="55"/>
    <n v="2"/>
    <n v="11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1865"/>
    <s v="BF1546"/>
    <d v="2024-07-08T00:00:00"/>
    <d v="2024-07-08T00:00:00"/>
    <s v="Clothing"/>
    <s v="Male"/>
    <n v="23"/>
    <s v="Sydney"/>
    <s v="Yes"/>
    <n v="118"/>
    <n v="218"/>
    <n v="1"/>
    <n v="2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4859"/>
    <s v="BF1550"/>
    <d v="2024-07-12T00:00:00"/>
    <d v="2024-07-12T00:00:00"/>
    <s v="Clothing"/>
    <s v="Male"/>
    <n v="22"/>
    <s v="Detroit"/>
    <s v="No"/>
    <n v="97"/>
    <n v="97"/>
    <n v="3"/>
    <n v="291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6045"/>
    <s v="BF1551"/>
    <d v="2024-01-03T00:00:00"/>
    <d v="2024-01-03T00:00:00"/>
    <s v="Ornaments"/>
    <s v="Male"/>
    <n v="19"/>
    <s v="Miami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8948"/>
    <s v="BF1548"/>
    <d v="2023-11-15T00:00:00"/>
    <d v="2023-11-15T00:00:00"/>
    <s v="Clothing"/>
    <s v="Male"/>
    <n v="30"/>
    <s v="San Francisco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4076"/>
    <s v="BF1550"/>
    <d v="2023-11-29T00:00:00"/>
    <d v="2023-11-29T00:00:00"/>
    <s v="Clothing"/>
    <s v="Male"/>
    <n v="23"/>
    <s v="Las Vegas"/>
    <s v="No"/>
    <n v="97"/>
    <n v="97"/>
    <n v="2"/>
    <n v="194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8167"/>
    <s v="BF1551"/>
    <d v="2024-02-28T00:00:00"/>
    <d v="2024-02-28T00:00:00"/>
    <s v="Ornaments"/>
    <s v="Female"/>
    <n v="32"/>
    <s v="Sacramento"/>
    <s v="No"/>
    <n v="15"/>
    <n v="15"/>
    <n v="5"/>
    <n v="7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4069"/>
    <s v="BF1550"/>
    <d v="2024-09-05T00:00:00"/>
    <d v="2024-09-05T00:00:00"/>
    <s v="Clothing"/>
    <s v="Female"/>
    <n v="33"/>
    <s v="New Jersey"/>
    <s v="No"/>
    <n v="97"/>
    <n v="97"/>
    <n v="4"/>
    <n v="38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3476"/>
    <s v="BF1550"/>
    <d v="2024-07-18T00:00:00"/>
    <d v="2024-07-18T00:00:00"/>
    <s v="Clothing"/>
    <s v="Male"/>
    <n v="22"/>
    <s v="London"/>
    <s v="Yes"/>
    <n v="97"/>
    <n v="137"/>
    <n v="3"/>
    <n v="411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8055"/>
    <s v="BF1543"/>
    <d v="2023-11-20T00:00:00"/>
    <d v="2023-11-20T00:00:00"/>
    <s v="Clothing"/>
    <s v="Male"/>
    <n v="20"/>
    <s v="New York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1819"/>
    <s v="BF1548"/>
    <d v="2024-06-03T00:00:00"/>
    <d v="2024-06-03T00:00:00"/>
    <s v="Clothing"/>
    <s v="Male"/>
    <n v="28"/>
    <s v="Miami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6114"/>
    <s v="BF1548"/>
    <d v="2024-05-06T00:00:00"/>
    <d v="2024-05-06T00:00:00"/>
    <s v="Clothing"/>
    <s v="Male"/>
    <n v="19"/>
    <s v="Montreal"/>
    <s v="Yes"/>
    <n v="65"/>
    <n v="90"/>
    <n v="1"/>
    <n v="9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6282"/>
    <s v="BF1550"/>
    <d v="2024-01-06T00:00:00"/>
    <d v="2024-01-06T00:00:00"/>
    <s v="Clothing"/>
    <s v="Male"/>
    <n v="24"/>
    <s v="New York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9961"/>
    <s v="BF1552"/>
    <d v="2024-05-27T00:00:00"/>
    <d v="2024-05-27T00:00:00"/>
    <s v="Ornaments"/>
    <s v="Male"/>
    <n v="34"/>
    <s v="Sydney"/>
    <s v="Yes"/>
    <n v="45"/>
    <n v="145"/>
    <n v="1"/>
    <n v="1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7924"/>
    <s v="BF1544"/>
    <d v="2023-12-16T00:00:00"/>
    <d v="2023-12-16T00:00:00"/>
    <s v="Other"/>
    <s v="Male"/>
    <n v="27"/>
    <s v="Miami"/>
    <s v="No"/>
    <n v="9"/>
    <n v="9"/>
    <n v="2"/>
    <n v="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9159"/>
    <s v="BF1547"/>
    <d v="2024-04-13T00:00:00"/>
    <d v="2024-04-13T00:00:00"/>
    <s v="Ornaments"/>
    <s v="Male"/>
    <n v="32"/>
    <s v="San Francisco"/>
    <s v="No"/>
    <n v="32"/>
    <n v="32"/>
    <n v="1"/>
    <n v="32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1087"/>
    <s v="BF1547"/>
    <d v="2024-04-27T00:00:00"/>
    <d v="2024-04-27T00:00:00"/>
    <s v="Ornaments"/>
    <s v="Female"/>
    <n v="35"/>
    <s v="Austin"/>
    <s v="No"/>
    <n v="32"/>
    <n v="32"/>
    <n v="1"/>
    <n v="3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1609"/>
    <s v="BF1551"/>
    <d v="2024-08-06T00:00:00"/>
    <d v="2024-08-06T00:00:00"/>
    <s v="Ornaments"/>
    <s v="Male"/>
    <n v="19"/>
    <s v="Memphis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3937"/>
    <s v="BF1548"/>
    <d v="2023-12-25T00:00:00"/>
    <d v="2023-12-25T00:00:00"/>
    <s v="Clothing"/>
    <s v="Male"/>
    <n v="34"/>
    <s v="Toronto"/>
    <s v="Yes"/>
    <n v="65"/>
    <n v="90"/>
    <n v="2"/>
    <n v="18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9323"/>
    <s v="BF1548"/>
    <d v="2024-10-23T00:00:00"/>
    <d v="2024-10-23T00:00:00"/>
    <s v="Clothing"/>
    <s v="Male"/>
    <n v="33"/>
    <s v="Miami"/>
    <s v="No"/>
    <n v="65"/>
    <n v="65"/>
    <n v="3"/>
    <n v="19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9315"/>
    <s v="BF1548"/>
    <d v="2023-11-30T00:00:00"/>
    <d v="2023-11-30T00:00:00"/>
    <s v="Clothing"/>
    <s v="Male"/>
    <n v="32"/>
    <s v="Portland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2872"/>
    <s v="BF1549"/>
    <d v="2023-12-13T00:00:00"/>
    <d v="2023-12-13T00:00:00"/>
    <s v="Clothing"/>
    <s v="Female"/>
    <n v="25"/>
    <s v="Austin"/>
    <s v="No"/>
    <n v="130"/>
    <n v="130"/>
    <n v="4"/>
    <n v="52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9253"/>
    <s v="BF1543"/>
    <d v="2024-09-21T00:00:00"/>
    <d v="2024-09-21T00:00:00"/>
    <s v="Clothing"/>
    <s v="Male"/>
    <n v="33"/>
    <s v="Cleveland"/>
    <s v="No"/>
    <n v="100"/>
    <n v="100"/>
    <n v="1"/>
    <n v="1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0430"/>
    <s v="BF1550"/>
    <d v="2024-10-17T00:00:00"/>
    <d v="2024-10-17T00:00:00"/>
    <s v="Clothing"/>
    <s v="Male"/>
    <n v="30"/>
    <s v="Pittsburgh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7259"/>
    <s v="BF1551"/>
    <d v="2024-03-09T00:00:00"/>
    <d v="2024-03-09T00:00:00"/>
    <s v="Ornaments"/>
    <s v="Male"/>
    <n v="23"/>
    <s v="Toronto"/>
    <s v="Yes"/>
    <n v="15"/>
    <n v="40"/>
    <n v="1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6511"/>
    <s v="BF1544"/>
    <d v="2024-06-10T00:00:00"/>
    <d v="2024-06-10T00:00:00"/>
    <s v="Other"/>
    <s v="Male"/>
    <n v="23"/>
    <s v="Toronto"/>
    <s v="Yes"/>
    <n v="9"/>
    <n v="34"/>
    <n v="1"/>
    <n v="3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2671"/>
    <s v="BF1554"/>
    <d v="2024-03-06T00:00:00"/>
    <d v="2024-03-06T00:00:00"/>
    <s v="Ornaments"/>
    <s v="Male"/>
    <n v="29"/>
    <s v="Memphis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1569"/>
    <s v="BF1543"/>
    <d v="2024-05-01T00:00:00"/>
    <d v="2024-05-01T00:00:00"/>
    <s v="Clothing"/>
    <s v="Male"/>
    <n v="30"/>
    <s v="Sacramento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3272"/>
    <s v="BF1545"/>
    <d v="2024-06-22T00:00:00"/>
    <d v="2024-06-22T00:00:00"/>
    <s v="Other"/>
    <s v="Male"/>
    <n v="27"/>
    <s v="Las Vegas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7622"/>
    <s v="BF1551"/>
    <d v="2023-12-21T00:00:00"/>
    <d v="2023-12-21T00:00:00"/>
    <s v="Ornaments"/>
    <s v="Male"/>
    <n v="20"/>
    <s v="New Jersey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1046"/>
    <s v="BF1550"/>
    <d v="2024-02-12T00:00:00"/>
    <d v="2024-02-12T00:00:00"/>
    <s v="Clothing"/>
    <s v="Male"/>
    <n v="20"/>
    <s v="Sacramento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5841"/>
    <s v="BF1551"/>
    <d v="2024-03-10T00:00:00"/>
    <d v="2024-03-10T00:00:00"/>
    <s v="Ornaments"/>
    <s v="Female"/>
    <n v="26"/>
    <s v="Memphis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4129"/>
    <s v="BF1543"/>
    <d v="2024-10-21T00:00:00"/>
    <d v="2024-10-21T00:00:00"/>
    <s v="Clothing"/>
    <s v="Female"/>
    <n v="20"/>
    <s v="Sydney"/>
    <s v="Yes"/>
    <n v="100"/>
    <n v="200"/>
    <n v="4"/>
    <n v="8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1234"/>
    <s v="BF1549"/>
    <d v="2024-08-31T00:00:00"/>
    <d v="2024-08-31T00:00:00"/>
    <s v="Clothing"/>
    <s v="Male"/>
    <n v="28"/>
    <s v="Austin"/>
    <s v="No"/>
    <n v="130"/>
    <n v="130"/>
    <n v="1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1257"/>
    <s v="BF1543"/>
    <d v="2024-03-06T00:00:00"/>
    <d v="2024-03-06T00:00:00"/>
    <s v="Clothing"/>
    <s v="Female"/>
    <n v="27"/>
    <s v="Detroit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5854"/>
    <s v="BF1544"/>
    <d v="2024-04-11T00:00:00"/>
    <d v="2024-04-11T00:00:00"/>
    <s v="Other"/>
    <s v="Male"/>
    <n v="19"/>
    <s v="New Jersey"/>
    <s v="No"/>
    <n v="9"/>
    <n v="9"/>
    <n v="1"/>
    <n v="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6085"/>
    <s v="BF1555"/>
    <d v="2024-03-13T00:00:00"/>
    <d v="2024-03-13T00:00:00"/>
    <s v="Other"/>
    <s v="Male"/>
    <n v="32"/>
    <s v="Detroit"/>
    <s v="No"/>
    <n v="23"/>
    <n v="23"/>
    <n v="1"/>
    <n v="23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7789"/>
    <s v="BF1545"/>
    <d v="2024-03-13T00:00:00"/>
    <d v="2024-03-13T00:00:00"/>
    <s v="Other"/>
    <s v="Female"/>
    <n v="31"/>
    <s v="Memphis"/>
    <s v="No"/>
    <n v="10"/>
    <n v="10"/>
    <n v="1"/>
    <n v="1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3236"/>
    <s v="BF1549"/>
    <d v="2024-06-16T00:00:00"/>
    <d v="2024-06-16T00:00:00"/>
    <s v="Clothing"/>
    <s v="Female"/>
    <n v="28"/>
    <s v="Las Vegas"/>
    <s v="No"/>
    <n v="130"/>
    <n v="130"/>
    <n v="2"/>
    <n v="2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6669"/>
    <s v="BF1550"/>
    <d v="2024-08-26T00:00:00"/>
    <d v="2024-08-26T00:00:00"/>
    <s v="Clothing"/>
    <s v="Female"/>
    <n v="34"/>
    <s v="New York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3725"/>
    <s v="BF1548"/>
    <d v="2024-03-03T00:00:00"/>
    <d v="2024-03-03T00:00:00"/>
    <s v="Clothing"/>
    <s v="Male"/>
    <n v="22"/>
    <s v="Austin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6376"/>
    <s v="BF1551"/>
    <d v="2024-05-28T00:00:00"/>
    <d v="2024-05-28T00:00:00"/>
    <s v="Ornaments"/>
    <s v="Female"/>
    <n v="32"/>
    <s v="Pittsburgh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5435"/>
    <s v="BF1555"/>
    <d v="2024-07-30T00:00:00"/>
    <d v="2024-07-30T00:00:00"/>
    <s v="Other"/>
    <s v="Male"/>
    <n v="18"/>
    <s v="Liverpool"/>
    <s v="Yes"/>
    <n v="23"/>
    <n v="63"/>
    <n v="1"/>
    <n v="63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5779"/>
    <s v="BF1548"/>
    <d v="2023-11-27T00:00:00"/>
    <d v="2023-11-27T00:00:00"/>
    <s v="Clothing"/>
    <s v="Male"/>
    <n v="31"/>
    <s v="New York"/>
    <s v="No"/>
    <n v="65"/>
    <n v="65"/>
    <n v="2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2168"/>
    <s v="BF1543"/>
    <d v="2024-05-21T00:00:00"/>
    <d v="2024-05-21T00:00:00"/>
    <s v="Clothing"/>
    <s v="Female"/>
    <n v="19"/>
    <s v="Paris"/>
    <s v="Yes"/>
    <n v="100"/>
    <n v="150"/>
    <n v="4"/>
    <n v="6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5619"/>
    <s v="BF1554"/>
    <d v="2024-07-20T00:00:00"/>
    <d v="2024-07-20T00:00:00"/>
    <s v="Ornaments"/>
    <s v="Male"/>
    <n v="23"/>
    <s v="Austin"/>
    <s v="No"/>
    <n v="20"/>
    <n v="20"/>
    <n v="2"/>
    <n v="4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0884"/>
    <s v="BF1550"/>
    <d v="2023-11-05T00:00:00"/>
    <d v="2023-11-05T00:00:00"/>
    <s v="Clothing"/>
    <s v="Male"/>
    <n v="26"/>
    <s v="Cardiff"/>
    <s v="Yes"/>
    <n v="97"/>
    <n v="137"/>
    <n v="1"/>
    <n v="13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6153"/>
    <s v="BF1547"/>
    <d v="2024-08-10T00:00:00"/>
    <d v="2024-08-10T00:00:00"/>
    <s v="Ornaments"/>
    <s v="Male"/>
    <n v="28"/>
    <s v="Austin"/>
    <s v="No"/>
    <n v="32"/>
    <n v="32"/>
    <n v="2"/>
    <n v="64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9079"/>
    <s v="BF1547"/>
    <d v="2024-02-04T00:00:00"/>
    <d v="2024-02-04T00:00:00"/>
    <s v="Ornaments"/>
    <s v="Male"/>
    <n v="33"/>
    <s v="Cardiff"/>
    <s v="Yes"/>
    <n v="32"/>
    <n v="72"/>
    <n v="1"/>
    <n v="7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7722"/>
    <s v="BF1550"/>
    <d v="2024-10-08T00:00:00"/>
    <d v="2024-10-08T00:00:00"/>
    <s v="Clothing"/>
    <s v="Male"/>
    <n v="33"/>
    <s v="Pittsburgh"/>
    <s v="No"/>
    <n v="97"/>
    <n v="97"/>
    <n v="2"/>
    <n v="19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2390"/>
    <s v="BF1552"/>
    <d v="2024-02-16T00:00:00"/>
    <d v="2024-02-16T00:00:00"/>
    <s v="Ornaments"/>
    <s v="Male"/>
    <n v="20"/>
    <s v="Austin"/>
    <s v="No"/>
    <n v="45"/>
    <n v="45"/>
    <n v="1"/>
    <n v="4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9580"/>
    <s v="BF1548"/>
    <d v="2024-07-28T00:00:00"/>
    <d v="2024-07-28T00:00:00"/>
    <s v="Clothing"/>
    <s v="Male"/>
    <n v="18"/>
    <s v="New York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1739"/>
    <s v="BF1548"/>
    <d v="2024-10-24T00:00:00"/>
    <d v="2024-10-24T00:00:00"/>
    <s v="Clothing"/>
    <s v="Male"/>
    <n v="26"/>
    <s v="Cardiff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5763"/>
    <s v="BF1551"/>
    <d v="2024-02-01T00:00:00"/>
    <d v="2024-02-01T00:00:00"/>
    <s v="Ornaments"/>
    <s v="Male"/>
    <n v="23"/>
    <s v="Dublin"/>
    <s v="Yes"/>
    <n v="15"/>
    <n v="55"/>
    <n v="2"/>
    <n v="1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2066"/>
    <s v="BF1550"/>
    <d v="2024-05-03T00:00:00"/>
    <d v="2024-05-03T00:00:00"/>
    <s v="Clothing"/>
    <s v="Male"/>
    <n v="26"/>
    <s v="San Antonio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2654"/>
    <s v="BF1550"/>
    <d v="2024-07-14T00:00:00"/>
    <d v="2024-07-14T00:00:00"/>
    <s v="Clothing"/>
    <s v="Male"/>
    <n v="32"/>
    <s v="Austin"/>
    <s v="No"/>
    <n v="97"/>
    <n v="97"/>
    <n v="3"/>
    <n v="291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6087"/>
    <s v="BF1548"/>
    <d v="2024-01-14T00:00:00"/>
    <d v="2024-01-14T00:00:00"/>
    <s v="Clothing"/>
    <s v="Male"/>
    <n v="22"/>
    <s v="San Antonio"/>
    <s v="No"/>
    <n v="65"/>
    <n v="65"/>
    <n v="3"/>
    <n v="19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5755"/>
    <s v="BF1552"/>
    <d v="2024-08-29T00:00:00"/>
    <d v="2024-08-29T00:00:00"/>
    <s v="Ornaments"/>
    <s v="Female"/>
    <n v="24"/>
    <s v="Detroit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5532"/>
    <s v="BF1547"/>
    <d v="2023-12-22T00:00:00"/>
    <d v="2023-12-22T00:00:00"/>
    <s v="Ornaments"/>
    <s v="Male"/>
    <n v="28"/>
    <s v="Portland"/>
    <s v="No"/>
    <n v="32"/>
    <n v="32"/>
    <n v="1"/>
    <n v="3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2427"/>
    <s v="BF1545"/>
    <d v="2024-10-01T00:00:00"/>
    <d v="2024-10-01T00:00:00"/>
    <s v="Other"/>
    <s v="Male"/>
    <n v="31"/>
    <s v="San Francisco"/>
    <s v="No"/>
    <n v="10"/>
    <n v="10"/>
    <n v="1"/>
    <n v="1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9799"/>
    <s v="BF1548"/>
    <d v="2024-08-06T00:00:00"/>
    <d v="2024-08-06T00:00:00"/>
    <s v="Clothing"/>
    <s v="Female"/>
    <n v="23"/>
    <s v="San Antonio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0113"/>
    <s v="BF1553"/>
    <d v="2024-07-22T00:00:00"/>
    <d v="2024-07-22T00:00:00"/>
    <s v="Ornaments"/>
    <s v="Male"/>
    <n v="25"/>
    <s v="New York"/>
    <s v="No"/>
    <n v="50"/>
    <n v="50"/>
    <n v="4"/>
    <n v="2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7916"/>
    <s v="BF1548"/>
    <d v="2024-05-20T00:00:00"/>
    <d v="2024-05-20T00:00:00"/>
    <s v="Clothing"/>
    <s v="Male"/>
    <n v="28"/>
    <s v="Cleveland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9185"/>
    <s v="BF1553"/>
    <d v="2024-05-26T00:00:00"/>
    <d v="2024-05-26T00:00:00"/>
    <s v="Ornaments"/>
    <s v="Male"/>
    <n v="21"/>
    <s v="New Jersey"/>
    <s v="No"/>
    <n v="50"/>
    <n v="50"/>
    <n v="1"/>
    <n v="5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2577"/>
    <s v="BF1551"/>
    <d v="2024-05-12T00:00:00"/>
    <d v="2024-05-12T00:00:00"/>
    <s v="Ornaments"/>
    <s v="Female"/>
    <n v="21"/>
    <s v="San Francisco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6640"/>
    <s v="BF1550"/>
    <d v="2024-07-30T00:00:00"/>
    <d v="2024-07-30T00:00:00"/>
    <s v="Clothing"/>
    <s v="Male"/>
    <n v="28"/>
    <s v="Montreal"/>
    <s v="Yes"/>
    <n v="97"/>
    <n v="122"/>
    <n v="3"/>
    <n v="36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4002"/>
    <s v="BF1548"/>
    <d v="2024-01-23T00:00:00"/>
    <d v="2024-01-23T00:00:00"/>
    <s v="Clothing"/>
    <s v="Male"/>
    <n v="31"/>
    <s v="Montreal"/>
    <s v="Yes"/>
    <n v="65"/>
    <n v="90"/>
    <n v="1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0579"/>
    <s v="BF1548"/>
    <d v="2024-05-04T00:00:00"/>
    <d v="2024-05-04T00:00:00"/>
    <s v="Clothing"/>
    <s v="Female"/>
    <n v="31"/>
    <s v="Memphis"/>
    <s v="No"/>
    <n v="65"/>
    <n v="65"/>
    <n v="4"/>
    <n v="2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8763"/>
    <s v="BF1544"/>
    <d v="2023-11-28T00:00:00"/>
    <d v="2023-11-28T00:00:00"/>
    <s v="Other"/>
    <s v="Male"/>
    <n v="32"/>
    <s v="Paris"/>
    <s v="Yes"/>
    <n v="9"/>
    <n v="59"/>
    <n v="1"/>
    <n v="5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6802"/>
    <s v="BF1549"/>
    <d v="2023-11-28T00:00:00"/>
    <d v="2023-11-28T00:00:00"/>
    <s v="Clothing"/>
    <s v="Male"/>
    <n v="31"/>
    <s v="Detroit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5404"/>
    <s v="BF1551"/>
    <d v="2024-03-19T00:00:00"/>
    <d v="2024-03-19T00:00:00"/>
    <s v="Ornaments"/>
    <s v="Male"/>
    <n v="21"/>
    <s v="Memphis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2611"/>
    <s v="BF1548"/>
    <d v="2023-11-30T00:00:00"/>
    <d v="2023-11-30T00:00:00"/>
    <s v="Clothing"/>
    <s v="Male"/>
    <n v="24"/>
    <s v="New Delhi"/>
    <s v="Yes"/>
    <n v="65"/>
    <n v="135"/>
    <n v="3"/>
    <n v="4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9106"/>
    <s v="BF1551"/>
    <d v="2024-01-11T00:00:00"/>
    <d v="2024-01-11T00:00:00"/>
    <s v="Ornaments"/>
    <s v="Male"/>
    <n v="22"/>
    <s v="Memphis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6195"/>
    <s v="BF1551"/>
    <d v="2024-07-20T00:00:00"/>
    <d v="2024-07-20T00:00:00"/>
    <s v="Ornaments"/>
    <s v="Male"/>
    <n v="22"/>
    <s v="New Delhi"/>
    <s v="Yes"/>
    <n v="15"/>
    <n v="85"/>
    <n v="2"/>
    <n v="17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7829"/>
    <s v="BF1544"/>
    <d v="2024-02-01T00:00:00"/>
    <d v="2024-02-01T00:00:00"/>
    <s v="Other"/>
    <s v="Male"/>
    <n v="24"/>
    <s v="Glasgow"/>
    <s v="Yes"/>
    <n v="9"/>
    <n v="49"/>
    <n v="1"/>
    <n v="4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9909"/>
    <s v="BF1554"/>
    <d v="2024-07-13T00:00:00"/>
    <d v="2024-07-13T00:00:00"/>
    <s v="Ornaments"/>
    <s v="Male"/>
    <n v="18"/>
    <s v="New York"/>
    <s v="No"/>
    <n v="20"/>
    <n v="20"/>
    <n v="2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1214"/>
    <s v="BF1549"/>
    <d v="2024-04-16T00:00:00"/>
    <d v="2024-04-16T00:00:00"/>
    <s v="Clothing"/>
    <s v="Male"/>
    <n v="35"/>
    <s v="Detroit"/>
    <s v="No"/>
    <n v="130"/>
    <n v="130"/>
    <n v="3"/>
    <n v="3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9784"/>
    <s v="BF1543"/>
    <d v="2024-07-02T00:00:00"/>
    <d v="2024-07-02T00:00:00"/>
    <s v="Clothing"/>
    <s v="Male"/>
    <n v="23"/>
    <s v="Glasgow"/>
    <s v="Yes"/>
    <n v="100"/>
    <n v="140"/>
    <n v="1"/>
    <n v="14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0233"/>
    <s v="BF1554"/>
    <d v="2024-01-02T00:00:00"/>
    <d v="2024-01-02T00:00:00"/>
    <s v="Ornaments"/>
    <s v="Male"/>
    <n v="33"/>
    <s v="Montreal"/>
    <s v="Yes"/>
    <n v="20"/>
    <n v="45"/>
    <n v="2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2882"/>
    <s v="BF1548"/>
    <d v="2024-08-20T00:00:00"/>
    <d v="2024-08-20T00:00:00"/>
    <s v="Clothing"/>
    <s v="Female"/>
    <n v="23"/>
    <s v="Dublin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7491"/>
    <s v="BF1551"/>
    <d v="2024-02-25T00:00:00"/>
    <d v="2024-02-25T00:00:00"/>
    <s v="Ornaments"/>
    <s v="Male"/>
    <n v="33"/>
    <s v="New York"/>
    <s v="No"/>
    <n v="15"/>
    <n v="15"/>
    <n v="2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7735"/>
    <s v="BF1552"/>
    <d v="2024-01-23T00:00:00"/>
    <d v="2024-01-23T00:00:00"/>
    <s v="Ornaments"/>
    <s v="Male"/>
    <n v="33"/>
    <s v="Sacramento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2615"/>
    <s v="BF1545"/>
    <d v="2024-08-09T00:00:00"/>
    <d v="2024-08-09T00:00:00"/>
    <s v="Other"/>
    <s v="Male"/>
    <n v="32"/>
    <s v="New York"/>
    <s v="No"/>
    <n v="10"/>
    <n v="10"/>
    <n v="2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1551"/>
    <s v="BF1548"/>
    <d v="2023-11-28T00:00:00"/>
    <d v="2023-11-28T00:00:00"/>
    <s v="Clothing"/>
    <s v="Male"/>
    <n v="25"/>
    <s v="Austin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6779"/>
    <s v="BF1555"/>
    <d v="2024-10-08T00:00:00"/>
    <d v="2024-10-08T00:00:00"/>
    <s v="Other"/>
    <s v="Male"/>
    <n v="34"/>
    <s v="Detroit"/>
    <s v="No"/>
    <n v="23"/>
    <n v="23"/>
    <n v="1"/>
    <n v="23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2233"/>
    <s v="BF1548"/>
    <d v="2023-11-09T00:00:00"/>
    <d v="2023-11-09T00:00:00"/>
    <s v="Clothing"/>
    <s v="Male"/>
    <n v="21"/>
    <s v="Dublin"/>
    <s v="Yes"/>
    <n v="65"/>
    <n v="105"/>
    <n v="1"/>
    <n v="10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8331"/>
    <s v="BF1552"/>
    <d v="2024-07-24T00:00:00"/>
    <d v="2024-07-24T00:00:00"/>
    <s v="Ornaments"/>
    <s v="Female"/>
    <n v="31"/>
    <s v="Austin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1228"/>
    <s v="BF1548"/>
    <d v="2024-07-14T00:00:00"/>
    <d v="2024-07-14T00:00:00"/>
    <s v="Clothing"/>
    <s v="Male"/>
    <n v="19"/>
    <s v="Liverpool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6005"/>
    <s v="BF1548"/>
    <d v="2024-07-05T00:00:00"/>
    <d v="2024-07-05T00:00:00"/>
    <s v="Clothing"/>
    <s v="Male"/>
    <n v="27"/>
    <s v="Memphis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8766"/>
    <s v="BF1549"/>
    <d v="2024-10-01T00:00:00"/>
    <d v="2024-10-01T00:00:00"/>
    <s v="Clothing"/>
    <s v="Female"/>
    <n v="21"/>
    <s v="Memphis"/>
    <s v="No"/>
    <n v="130"/>
    <n v="130"/>
    <n v="1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5226"/>
    <s v="BF1551"/>
    <d v="2024-06-08T00:00:00"/>
    <d v="2024-06-08T00:00:00"/>
    <s v="Ornaments"/>
    <s v="Male"/>
    <n v="18"/>
    <s v="Memphis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1765"/>
    <s v="BF1555"/>
    <d v="2024-03-09T00:00:00"/>
    <d v="2024-03-09T00:00:00"/>
    <s v="Other"/>
    <s v="Female"/>
    <n v="19"/>
    <s v="Portland"/>
    <s v="No"/>
    <n v="23"/>
    <n v="23"/>
    <n v="2"/>
    <n v="4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6208"/>
    <s v="BF1543"/>
    <d v="2024-06-07T00:00:00"/>
    <d v="2024-06-07T00:00:00"/>
    <s v="Clothing"/>
    <s v="Male"/>
    <n v="29"/>
    <s v="Pittsburgh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9273"/>
    <s v="BF1544"/>
    <d v="2024-07-04T00:00:00"/>
    <d v="2024-07-04T00:00:00"/>
    <s v="Other"/>
    <s v="Male"/>
    <n v="25"/>
    <s v="Cleveland"/>
    <s v="No"/>
    <n v="9"/>
    <n v="9"/>
    <n v="3"/>
    <n v="2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9167"/>
    <s v="BF1543"/>
    <d v="2024-06-02T00:00:00"/>
    <d v="2024-06-02T00:00:00"/>
    <s v="Clothing"/>
    <s v="Female"/>
    <n v="34"/>
    <s v="Las Vegas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6297"/>
    <s v="BF1548"/>
    <d v="2023-11-10T00:00:00"/>
    <d v="2023-11-10T00:00:00"/>
    <s v="Clothing"/>
    <s v="Male"/>
    <n v="18"/>
    <s v="Manchester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6155"/>
    <s v="BF1551"/>
    <d v="2024-10-28T00:00:00"/>
    <d v="2024-10-28T00:00:00"/>
    <s v="Ornaments"/>
    <s v="Male"/>
    <n v="20"/>
    <s v="Las Vegas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5243"/>
    <s v="BF1544"/>
    <d v="2024-09-25T00:00:00"/>
    <d v="2024-09-25T00:00:00"/>
    <s v="Other"/>
    <s v="Male"/>
    <n v="19"/>
    <s v="Cleveland"/>
    <s v="No"/>
    <n v="9"/>
    <n v="9"/>
    <n v="2"/>
    <n v="1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6833"/>
    <s v="BF1550"/>
    <d v="2023-12-19T00:00:00"/>
    <d v="2023-12-19T00:00:00"/>
    <s v="Clothing"/>
    <s v="Female"/>
    <n v="23"/>
    <s v="San Antonio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8140"/>
    <s v="BF1548"/>
    <d v="2024-06-03T00:00:00"/>
    <d v="2024-06-03T00:00:00"/>
    <s v="Clothing"/>
    <s v="Female"/>
    <n v="30"/>
    <s v="Cleveland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0682"/>
    <s v="BF1551"/>
    <d v="2024-08-29T00:00:00"/>
    <d v="2024-08-29T00:00:00"/>
    <s v="Ornaments"/>
    <s v="Female"/>
    <n v="29"/>
    <s v="Glasgow"/>
    <s v="Yes"/>
    <n v="15"/>
    <n v="55"/>
    <n v="1"/>
    <n v="5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1942"/>
    <s v="BF1546"/>
    <d v="2024-11-01T00:00:00"/>
    <d v="2024-11-01T00:00:00"/>
    <s v="Clothing"/>
    <s v="Male"/>
    <n v="23"/>
    <s v="Sacramento"/>
    <s v="No"/>
    <n v="118"/>
    <n v="118"/>
    <n v="5"/>
    <n v="5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36425"/>
    <s v="BF1543"/>
    <d v="2023-12-29T00:00:00"/>
    <d v="2023-12-29T00:00:00"/>
    <s v="Clothing"/>
    <s v="Female"/>
    <n v="28"/>
    <s v="New Delhi"/>
    <s v="Yes"/>
    <n v="100"/>
    <n v="170"/>
    <n v="3"/>
    <n v="5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5748"/>
    <s v="BF1552"/>
    <d v="2024-08-09T00:00:00"/>
    <d v="2024-08-09T00:00:00"/>
    <s v="Ornaments"/>
    <s v="Female"/>
    <n v="22"/>
    <s v="San Antonio"/>
    <s v="No"/>
    <n v="45"/>
    <n v="45"/>
    <n v="2"/>
    <n v="9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4772"/>
    <s v="BF1544"/>
    <d v="2024-03-31T00:00:00"/>
    <d v="2024-03-31T00:00:00"/>
    <s v="Other"/>
    <s v="Female"/>
    <n v="31"/>
    <s v="Dublin"/>
    <s v="Yes"/>
    <n v="9"/>
    <n v="49"/>
    <n v="2"/>
    <n v="9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6108"/>
    <s v="BF1553"/>
    <d v="2024-05-08T00:00:00"/>
    <d v="2024-05-08T00:00:00"/>
    <s v="Ornaments"/>
    <s v="Male"/>
    <n v="29"/>
    <s v="Pittsburgh"/>
    <s v="No"/>
    <n v="5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7925"/>
    <s v="BF1548"/>
    <d v="2024-03-15T00:00:00"/>
    <d v="2024-03-15T00:00:00"/>
    <s v="Clothing"/>
    <s v="Male"/>
    <n v="22"/>
    <s v="Paris"/>
    <s v="Yes"/>
    <n v="65"/>
    <n v="115"/>
    <n v="1"/>
    <n v="1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3102"/>
    <s v="BF1548"/>
    <d v="2024-05-06T00:00:00"/>
    <d v="2024-05-06T00:00:00"/>
    <s v="Clothing"/>
    <s v="Male"/>
    <n v="26"/>
    <s v="Manchester"/>
    <s v="Yes"/>
    <n v="65"/>
    <n v="105"/>
    <n v="3"/>
    <n v="3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2124"/>
    <s v="BF1550"/>
    <d v="2023-12-13T00:00:00"/>
    <d v="2023-12-13T00:00:00"/>
    <s v="Clothing"/>
    <s v="Male"/>
    <n v="35"/>
    <s v="San Antonio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1386"/>
    <s v="BF1550"/>
    <d v="2024-06-29T00:00:00"/>
    <d v="2024-06-29T00:00:00"/>
    <s v="Clothing"/>
    <s v="Female"/>
    <n v="23"/>
    <s v="Pittsburgh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7497"/>
    <s v="BF1548"/>
    <d v="2024-06-09T00:00:00"/>
    <d v="2024-06-09T00:00:00"/>
    <s v="Clothing"/>
    <s v="Female"/>
    <n v="23"/>
    <s v="New Jersey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6249"/>
    <s v="BF1545"/>
    <d v="2024-01-03T00:00:00"/>
    <d v="2024-01-03T00:00:00"/>
    <s v="Other"/>
    <s v="Male"/>
    <n v="30"/>
    <s v="Cleveland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6926"/>
    <s v="BF1548"/>
    <d v="2024-06-09T00:00:00"/>
    <d v="2024-06-09T00:00:00"/>
    <s v="Clothing"/>
    <s v="Male"/>
    <n v="29"/>
    <s v="London"/>
    <s v="Yes"/>
    <n v="65"/>
    <n v="105"/>
    <n v="3"/>
    <n v="3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7176"/>
    <s v="BF1555"/>
    <d v="2024-06-03T00:00:00"/>
    <d v="2024-06-03T00:00:00"/>
    <s v="Other"/>
    <s v="Male"/>
    <n v="30"/>
    <s v="San Francisco"/>
    <s v="No"/>
    <n v="23"/>
    <n v="23"/>
    <n v="3"/>
    <n v="6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4784"/>
    <s v="BF1548"/>
    <d v="2024-10-19T00:00:00"/>
    <d v="2024-10-19T00:00:00"/>
    <s v="Clothing"/>
    <s v="Female"/>
    <n v="35"/>
    <s v="Cardiff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7005"/>
    <s v="BF1548"/>
    <d v="2024-09-24T00:00:00"/>
    <d v="2024-09-24T00:00:00"/>
    <s v="Clothing"/>
    <s v="Female"/>
    <n v="30"/>
    <s v="Dublin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2082"/>
    <s v="BF1546"/>
    <d v="2024-04-21T00:00:00"/>
    <d v="2024-04-21T00:00:00"/>
    <s v="Clothing"/>
    <s v="Female"/>
    <n v="21"/>
    <s v="San Antonio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8021"/>
    <s v="BF1551"/>
    <d v="2024-02-02T00:00:00"/>
    <d v="2024-02-02T00:00:00"/>
    <s v="Ornaments"/>
    <s v="Male"/>
    <n v="31"/>
    <s v="Liverpool"/>
    <s v="Yes"/>
    <n v="15"/>
    <n v="55"/>
    <n v="3"/>
    <n v="1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2829"/>
    <s v="BF1551"/>
    <d v="2024-01-20T00:00:00"/>
    <d v="2024-01-20T00:00:00"/>
    <s v="Ornaments"/>
    <s v="Male"/>
    <n v="23"/>
    <s v="New Jersey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4397"/>
    <s v="BF1550"/>
    <d v="2024-08-07T00:00:00"/>
    <d v="2024-08-07T00:00:00"/>
    <s v="Clothing"/>
    <s v="Male"/>
    <n v="31"/>
    <s v="Glasgow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5120"/>
    <s v="BF1548"/>
    <d v="2024-08-19T00:00:00"/>
    <d v="2024-08-19T00:00:00"/>
    <s v="Clothing"/>
    <s v="Male"/>
    <n v="28"/>
    <s v="San Francisco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9992"/>
    <s v="BF1554"/>
    <d v="2024-05-01T00:00:00"/>
    <d v="2024-05-01T00:00:00"/>
    <s v="Ornaments"/>
    <s v="Female"/>
    <n v="23"/>
    <s v="Austin"/>
    <s v="No"/>
    <n v="20"/>
    <n v="20"/>
    <n v="1"/>
    <n v="2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3499"/>
    <s v="BF1554"/>
    <d v="2023-12-29T00:00:00"/>
    <d v="2023-12-29T00:00:00"/>
    <s v="Ornaments"/>
    <s v="Female"/>
    <n v="26"/>
    <s v="Mumbai"/>
    <s v="Yes"/>
    <n v="20"/>
    <n v="90"/>
    <n v="2"/>
    <n v="18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8257"/>
    <s v="BF1549"/>
    <d v="2024-10-30T00:00:00"/>
    <d v="2024-10-30T00:00:00"/>
    <s v="Clothing"/>
    <s v="Male"/>
    <n v="25"/>
    <s v="Sacramento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0547"/>
    <s v="BF1552"/>
    <d v="2023-12-13T00:00:00"/>
    <d v="2023-12-13T00:00:00"/>
    <s v="Ornaments"/>
    <s v="Male"/>
    <n v="34"/>
    <s v="Cardiff"/>
    <s v="Yes"/>
    <n v="45"/>
    <n v="85"/>
    <n v="1"/>
    <n v="8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2153"/>
    <s v="BF1548"/>
    <d v="2024-07-06T00:00:00"/>
    <d v="2024-07-06T00:00:00"/>
    <s v="Clothing"/>
    <s v="Male"/>
    <n v="31"/>
    <s v="New Jersey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6236"/>
    <s v="BF1548"/>
    <d v="2024-01-03T00:00:00"/>
    <d v="2024-01-03T00:00:00"/>
    <s v="Clothing"/>
    <s v="Female"/>
    <n v="23"/>
    <s v="Las Vegas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8213"/>
    <s v="BF1550"/>
    <d v="2023-11-09T00:00:00"/>
    <d v="2023-11-09T00:00:00"/>
    <s v="Clothing"/>
    <s v="Male"/>
    <n v="29"/>
    <s v="Sacramento"/>
    <s v="No"/>
    <n v="97"/>
    <n v="97"/>
    <n v="2"/>
    <n v="19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5999"/>
    <s v="BF1545"/>
    <d v="2023-12-05T00:00:00"/>
    <d v="2023-12-05T00:00:00"/>
    <s v="Other"/>
    <s v="Female"/>
    <n v="34"/>
    <s v="San Antonio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6626"/>
    <s v="BF1551"/>
    <d v="2024-05-12T00:00:00"/>
    <d v="2024-05-12T00:00:00"/>
    <s v="Ornaments"/>
    <s v="Male"/>
    <n v="18"/>
    <s v="Manchester"/>
    <s v="Yes"/>
    <n v="15"/>
    <n v="55"/>
    <n v="2"/>
    <n v="11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2896"/>
    <s v="BF1544"/>
    <d v="2023-12-24T00:00:00"/>
    <d v="2023-12-24T00:00:00"/>
    <s v="Other"/>
    <s v="Male"/>
    <n v="26"/>
    <s v="New York"/>
    <s v="No"/>
    <n v="9"/>
    <n v="9"/>
    <n v="2"/>
    <n v="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0102"/>
    <s v="BF1550"/>
    <d v="2024-06-20T00:00:00"/>
    <d v="2024-06-20T00:00:00"/>
    <s v="Clothing"/>
    <s v="Female"/>
    <n v="19"/>
    <s v="Liverpool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9482"/>
    <s v="BF1548"/>
    <d v="2024-01-10T00:00:00"/>
    <d v="2024-01-10T00:00:00"/>
    <s v="Clothing"/>
    <s v="Male"/>
    <n v="28"/>
    <s v="San Francisco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9546"/>
    <s v="BF1544"/>
    <d v="2023-12-21T00:00:00"/>
    <d v="2023-12-21T00:00:00"/>
    <s v="Other"/>
    <s v="Male"/>
    <n v="24"/>
    <s v="Toronto"/>
    <s v="Yes"/>
    <n v="9"/>
    <n v="34"/>
    <n v="4"/>
    <n v="136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7802"/>
    <s v="BF1544"/>
    <d v="2023-11-29T00:00:00"/>
    <d v="2023-11-29T00:00:00"/>
    <s v="Other"/>
    <s v="Female"/>
    <n v="35"/>
    <s v="Miami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3100"/>
    <s v="BF1552"/>
    <d v="2024-05-23T00:00:00"/>
    <d v="2024-05-23T00:00:00"/>
    <s v="Ornaments"/>
    <s v="Male"/>
    <n v="29"/>
    <s v="Liverpool"/>
    <s v="Yes"/>
    <n v="45"/>
    <n v="85"/>
    <n v="1"/>
    <n v="8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3085"/>
    <s v="BF1550"/>
    <d v="2024-03-08T00:00:00"/>
    <d v="2024-03-08T00:00:00"/>
    <s v="Clothing"/>
    <s v="Female"/>
    <n v="21"/>
    <s v="Manchester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9843"/>
    <s v="BF1551"/>
    <d v="2024-09-05T00:00:00"/>
    <d v="2024-09-05T00:00:00"/>
    <s v="Ornaments"/>
    <s v="Female"/>
    <n v="23"/>
    <s v="Liverpool"/>
    <s v="Yes"/>
    <n v="15"/>
    <n v="55"/>
    <n v="1"/>
    <n v="5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6284"/>
    <s v="BF1551"/>
    <d v="2024-04-18T00:00:00"/>
    <d v="2024-04-18T00:00:00"/>
    <s v="Ornaments"/>
    <s v="Female"/>
    <n v="24"/>
    <s v="Sydney"/>
    <s v="Yes"/>
    <n v="15"/>
    <n v="115"/>
    <n v="1"/>
    <n v="1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4019"/>
    <s v="BF1554"/>
    <d v="2024-03-10T00:00:00"/>
    <d v="2024-03-10T00:00:00"/>
    <s v="Ornaments"/>
    <s v="Male"/>
    <n v="32"/>
    <s v="Pittsburgh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0401"/>
    <s v="BF1545"/>
    <d v="2024-05-25T00:00:00"/>
    <d v="2024-05-25T00:00:00"/>
    <s v="Other"/>
    <s v="Male"/>
    <n v="27"/>
    <s v="San Francisco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9888"/>
    <s v="BF1551"/>
    <d v="2023-11-18T00:00:00"/>
    <d v="2023-11-18T00:00:00"/>
    <s v="Ornaments"/>
    <s v="Male"/>
    <n v="24"/>
    <s v="Montreal"/>
    <s v="Yes"/>
    <n v="15"/>
    <n v="40"/>
    <n v="1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6596"/>
    <s v="BF1546"/>
    <d v="2023-11-21T00:00:00"/>
    <d v="2023-11-21T00:00:00"/>
    <s v="Clothing"/>
    <s v="Male"/>
    <n v="24"/>
    <s v="Portland"/>
    <s v="No"/>
    <n v="118"/>
    <n v="118"/>
    <n v="1"/>
    <n v="1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4325"/>
    <s v="BF1545"/>
    <d v="2024-10-14T00:00:00"/>
    <d v="2024-10-14T00:00:00"/>
    <s v="Other"/>
    <s v="Female"/>
    <n v="18"/>
    <s v="Manchester"/>
    <s v="Yes"/>
    <n v="10"/>
    <n v="50"/>
    <n v="1"/>
    <n v="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9022"/>
    <s v="BF1550"/>
    <d v="2024-08-08T00:00:00"/>
    <d v="2024-08-08T00:00:00"/>
    <s v="Clothing"/>
    <s v="Male"/>
    <n v="19"/>
    <s v="Sacramento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5012"/>
    <s v="BF1550"/>
    <d v="2024-09-19T00:00:00"/>
    <d v="2024-09-19T00:00:00"/>
    <s v="Clothing"/>
    <s v="Female"/>
    <n v="22"/>
    <s v="New York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5918"/>
    <s v="BF1554"/>
    <d v="2024-07-12T00:00:00"/>
    <d v="2024-07-12T00:00:00"/>
    <s v="Ornaments"/>
    <s v="Male"/>
    <n v="25"/>
    <s v="Memphis"/>
    <s v="No"/>
    <n v="20"/>
    <n v="20"/>
    <n v="3"/>
    <n v="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4556"/>
    <s v="BF1549"/>
    <d v="2023-12-07T00:00:00"/>
    <d v="2023-12-07T00:00:00"/>
    <s v="Clothing"/>
    <s v="Female"/>
    <n v="31"/>
    <s v="New York"/>
    <s v="No"/>
    <n v="130"/>
    <n v="130"/>
    <n v="4"/>
    <n v="5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8373"/>
    <s v="BF1548"/>
    <d v="2024-06-09T00:00:00"/>
    <d v="2024-06-09T00:00:00"/>
    <s v="Clothing"/>
    <s v="Male"/>
    <n v="31"/>
    <s v="Sydney"/>
    <s v="Yes"/>
    <n v="65"/>
    <n v="165"/>
    <n v="2"/>
    <n v="3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8706"/>
    <s v="BF1546"/>
    <d v="2024-10-01T00:00:00"/>
    <d v="2024-10-01T00:00:00"/>
    <s v="Clothing"/>
    <s v="Male"/>
    <n v="23"/>
    <s v="Paris"/>
    <s v="Yes"/>
    <n v="118"/>
    <n v="168"/>
    <n v="1"/>
    <n v="16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4702"/>
    <s v="BF1543"/>
    <d v="2024-01-29T00:00:00"/>
    <d v="2024-01-29T00:00:00"/>
    <s v="Clothing"/>
    <s v="Female"/>
    <n v="18"/>
    <s v="Las Vegas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8847"/>
    <s v="BF1551"/>
    <d v="2024-10-02T00:00:00"/>
    <d v="2024-10-02T00:00:00"/>
    <s v="Ornaments"/>
    <s v="Female"/>
    <n v="20"/>
    <s v="Toronto"/>
    <s v="Yes"/>
    <n v="15"/>
    <n v="40"/>
    <n v="5"/>
    <n v="2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3198"/>
    <s v="BF1544"/>
    <d v="2024-05-02T00:00:00"/>
    <d v="2024-05-02T00:00:00"/>
    <s v="Other"/>
    <s v="Male"/>
    <n v="31"/>
    <s v="Memphis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6358"/>
    <s v="BF1544"/>
    <d v="2024-09-19T00:00:00"/>
    <d v="2024-09-19T00:00:00"/>
    <s v="Other"/>
    <s v="Male"/>
    <n v="18"/>
    <s v="Montreal"/>
    <s v="Yes"/>
    <n v="9"/>
    <n v="34"/>
    <n v="1"/>
    <n v="3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0687"/>
    <s v="BF1547"/>
    <d v="2024-04-19T00:00:00"/>
    <d v="2024-04-19T00:00:00"/>
    <s v="Ornaments"/>
    <s v="Female"/>
    <n v="22"/>
    <s v="Las Vegas"/>
    <s v="No"/>
    <n v="32"/>
    <n v="32"/>
    <n v="4"/>
    <n v="12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9066"/>
    <s v="BF1547"/>
    <d v="2024-03-01T00:00:00"/>
    <d v="2024-03-01T00:00:00"/>
    <s v="Ornaments"/>
    <s v="Male"/>
    <n v="34"/>
    <s v="New Jersey"/>
    <s v="No"/>
    <n v="32"/>
    <n v="32"/>
    <n v="5"/>
    <n v="16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1518"/>
    <s v="BF1546"/>
    <d v="2024-10-16T00:00:00"/>
    <d v="2024-10-16T00:00:00"/>
    <s v="Clothing"/>
    <s v="Female"/>
    <n v="25"/>
    <s v="Paris"/>
    <s v="Yes"/>
    <n v="118"/>
    <n v="168"/>
    <n v="1"/>
    <n v="16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4869"/>
    <s v="BF1552"/>
    <d v="2024-07-01T00:00:00"/>
    <d v="2024-07-01T00:00:00"/>
    <s v="Ornaments"/>
    <s v="Female"/>
    <n v="28"/>
    <s v="Cleveland"/>
    <s v="No"/>
    <n v="45"/>
    <n v="45"/>
    <n v="1"/>
    <n v="4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4972"/>
    <s v="BF1552"/>
    <d v="2024-02-24T00:00:00"/>
    <d v="2024-02-24T00:00:00"/>
    <s v="Ornaments"/>
    <s v="Male"/>
    <n v="21"/>
    <s v="Sacramento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0460"/>
    <s v="BF1550"/>
    <d v="2024-01-29T00:00:00"/>
    <d v="2024-01-29T00:00:00"/>
    <s v="Clothing"/>
    <s v="Male"/>
    <n v="22"/>
    <s v="Sacramento"/>
    <s v="No"/>
    <n v="97"/>
    <n v="97"/>
    <n v="3"/>
    <n v="291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3537"/>
    <s v="BF1550"/>
    <d v="2023-12-29T00:00:00"/>
    <d v="2023-12-29T00:00:00"/>
    <s v="Clothing"/>
    <s v="Female"/>
    <n v="33"/>
    <s v="New Jersey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0768"/>
    <s v="BF1549"/>
    <d v="2024-08-22T00:00:00"/>
    <d v="2024-08-22T00:00:00"/>
    <s v="Clothing"/>
    <s v="Female"/>
    <n v="19"/>
    <s v="San Antonio"/>
    <s v="No"/>
    <n v="130"/>
    <n v="130"/>
    <n v="2"/>
    <n v="2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6625"/>
    <s v="BF1548"/>
    <d v="2024-03-02T00:00:00"/>
    <d v="2024-03-02T00:00:00"/>
    <s v="Clothing"/>
    <s v="Female"/>
    <n v="22"/>
    <s v="Sacrament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0390"/>
    <s v="BF1551"/>
    <d v="2023-12-28T00:00:00"/>
    <d v="2023-12-28T00:00:00"/>
    <s v="Ornaments"/>
    <s v="Male"/>
    <n v="31"/>
    <s v="Cleveland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1501"/>
    <s v="BF1552"/>
    <d v="2024-10-28T00:00:00"/>
    <d v="2024-10-28T00:00:00"/>
    <s v="Ornaments"/>
    <s v="Male"/>
    <n v="25"/>
    <s v="Sydney"/>
    <s v="Yes"/>
    <n v="45"/>
    <n v="145"/>
    <n v="1"/>
    <n v="14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6698"/>
    <s v="BF1543"/>
    <d v="2024-01-21T00:00:00"/>
    <d v="2024-01-21T00:00:00"/>
    <s v="Clothing"/>
    <s v="Male"/>
    <n v="28"/>
    <s v="Portland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0316"/>
    <s v="BF1552"/>
    <d v="2024-06-22T00:00:00"/>
    <d v="2024-06-22T00:00:00"/>
    <s v="Ornaments"/>
    <s v="Male"/>
    <n v="24"/>
    <s v="Liverpool"/>
    <s v="Yes"/>
    <n v="45"/>
    <n v="85"/>
    <n v="3"/>
    <n v="25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8025"/>
    <s v="BF1548"/>
    <d v="2024-06-10T00:00:00"/>
    <d v="2024-06-10T00:00:00"/>
    <s v="Clothing"/>
    <s v="Female"/>
    <n v="20"/>
    <s v="Miami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2048"/>
    <s v="BF1544"/>
    <d v="2024-03-14T00:00:00"/>
    <d v="2024-03-14T00:00:00"/>
    <s v="Other"/>
    <s v="Male"/>
    <n v="29"/>
    <s v="Cleveland"/>
    <s v="No"/>
    <n v="9"/>
    <n v="9"/>
    <n v="1"/>
    <n v="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6243"/>
    <s v="BF1548"/>
    <d v="2023-12-27T00:00:00"/>
    <d v="2023-12-27T00:00:00"/>
    <s v="Clothing"/>
    <s v="Male"/>
    <n v="24"/>
    <s v="Liverpool"/>
    <s v="Yes"/>
    <n v="65"/>
    <n v="105"/>
    <n v="3"/>
    <n v="3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9346"/>
    <s v="BF1548"/>
    <d v="2024-10-26T00:00:00"/>
    <d v="2024-10-26T00:00:00"/>
    <s v="Clothing"/>
    <s v="Male"/>
    <n v="21"/>
    <s v="Sacramento"/>
    <s v="No"/>
    <n v="65"/>
    <n v="65"/>
    <n v="2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9863"/>
    <s v="BF1551"/>
    <d v="2024-10-13T00:00:00"/>
    <d v="2024-10-13T00:00:00"/>
    <s v="Ornaments"/>
    <s v="Male"/>
    <n v="35"/>
    <s v="Sydney"/>
    <s v="Yes"/>
    <n v="15"/>
    <n v="115"/>
    <n v="1"/>
    <n v="1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6976"/>
    <s v="BF1545"/>
    <d v="2024-07-18T00:00:00"/>
    <d v="2024-07-18T00:00:00"/>
    <s v="Other"/>
    <s v="Male"/>
    <n v="18"/>
    <s v="Mumbai"/>
    <s v="Yes"/>
    <n v="10"/>
    <n v="80"/>
    <n v="5"/>
    <n v="4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7746"/>
    <s v="BF1546"/>
    <d v="2024-07-20T00:00:00"/>
    <d v="2024-07-20T00:00:00"/>
    <s v="Clothing"/>
    <s v="Male"/>
    <n v="25"/>
    <s v="Glasgow"/>
    <s v="Yes"/>
    <n v="118"/>
    <n v="158"/>
    <n v="1"/>
    <n v="15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6269"/>
    <s v="BF1548"/>
    <d v="2024-09-19T00:00:00"/>
    <d v="2024-09-19T00:00:00"/>
    <s v="Clothing"/>
    <s v="Male"/>
    <n v="35"/>
    <s v="Dublin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4906"/>
    <s v="BF1548"/>
    <d v="2024-01-29T00:00:00"/>
    <d v="2024-01-29T00:00:00"/>
    <s v="Clothing"/>
    <s v="Male"/>
    <n v="23"/>
    <s v="Manchester"/>
    <s v="Yes"/>
    <n v="65"/>
    <n v="105"/>
    <n v="3"/>
    <n v="3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6926"/>
    <s v="BF1549"/>
    <d v="2024-02-26T00:00:00"/>
    <d v="2024-02-26T00:00:00"/>
    <s v="Clothing"/>
    <s v="Male"/>
    <n v="26"/>
    <s v="San Antonio"/>
    <s v="No"/>
    <n v="130"/>
    <n v="130"/>
    <n v="1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6772"/>
    <s v="BF1550"/>
    <d v="2024-10-23T00:00:00"/>
    <d v="2024-10-23T00:00:00"/>
    <s v="Clothing"/>
    <s v="Male"/>
    <n v="28"/>
    <s v="Montreal"/>
    <s v="Yes"/>
    <n v="97"/>
    <n v="122"/>
    <n v="1"/>
    <n v="12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4715"/>
    <s v="BF1550"/>
    <d v="2024-10-22T00:00:00"/>
    <d v="2024-10-22T00:00:00"/>
    <s v="Clothing"/>
    <s v="Female"/>
    <n v="20"/>
    <s v="Austin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5553"/>
    <s v="BF1553"/>
    <d v="2023-11-24T00:00:00"/>
    <d v="2023-11-24T00:00:00"/>
    <s v="Ornaments"/>
    <s v="Male"/>
    <n v="26"/>
    <s v="Detroit"/>
    <s v="No"/>
    <n v="50"/>
    <n v="50"/>
    <n v="1"/>
    <n v="5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2806"/>
    <s v="BF1549"/>
    <d v="2024-03-24T00:00:00"/>
    <d v="2024-03-24T00:00:00"/>
    <s v="Clothing"/>
    <s v="Male"/>
    <n v="19"/>
    <s v="Austin"/>
    <s v="No"/>
    <n v="130"/>
    <n v="130"/>
    <n v="1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3356"/>
    <s v="BF1543"/>
    <d v="2024-09-04T00:00:00"/>
    <d v="2024-09-04T00:00:00"/>
    <s v="Clothing"/>
    <s v="Male"/>
    <n v="33"/>
    <s v="Sacramento"/>
    <s v="No"/>
    <n v="100"/>
    <n v="100"/>
    <n v="2"/>
    <n v="2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3843"/>
    <s v="BF1549"/>
    <d v="2024-09-07T00:00:00"/>
    <d v="2024-09-07T00:00:00"/>
    <s v="Clothing"/>
    <s v="Male"/>
    <n v="20"/>
    <s v="San Francisco"/>
    <s v="No"/>
    <n v="130"/>
    <n v="130"/>
    <n v="2"/>
    <n v="2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3851"/>
    <s v="BF1546"/>
    <d v="2024-07-18T00:00:00"/>
    <d v="2024-07-18T00:00:00"/>
    <s v="Clothing"/>
    <s v="Male"/>
    <n v="27"/>
    <s v="Portland"/>
    <s v="No"/>
    <n v="118"/>
    <n v="118"/>
    <n v="4"/>
    <n v="47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6963"/>
    <s v="BF1543"/>
    <d v="2024-03-19T00:00:00"/>
    <d v="2024-03-19T00:00:00"/>
    <s v="Clothing"/>
    <s v="Female"/>
    <n v="18"/>
    <s v="Sacramento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6301"/>
    <s v="BF1547"/>
    <d v="2024-10-05T00:00:00"/>
    <d v="2024-10-05T00:00:00"/>
    <s v="Ornaments"/>
    <s v="Male"/>
    <n v="29"/>
    <s v="New York"/>
    <s v="No"/>
    <n v="32"/>
    <n v="32"/>
    <n v="4"/>
    <n v="12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1530"/>
    <s v="BF1543"/>
    <d v="2023-11-11T00:00:00"/>
    <d v="2023-11-11T00:00:00"/>
    <s v="Clothing"/>
    <s v="Male"/>
    <n v="27"/>
    <s v="Portland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1696"/>
    <s v="BF1549"/>
    <d v="2024-07-02T00:00:00"/>
    <d v="2024-07-02T00:00:00"/>
    <s v="Clothing"/>
    <s v="Female"/>
    <n v="21"/>
    <s v="Austin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8810"/>
    <s v="BF1551"/>
    <d v="2023-11-27T00:00:00"/>
    <d v="2023-11-27T00:00:00"/>
    <s v="Ornaments"/>
    <s v="Male"/>
    <n v="24"/>
    <s v="Manchester"/>
    <s v="Yes"/>
    <n v="15"/>
    <n v="55"/>
    <n v="3"/>
    <n v="1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6027"/>
    <s v="BF1545"/>
    <d v="2024-05-09T00:00:00"/>
    <d v="2024-05-09T00:00:00"/>
    <s v="Other"/>
    <s v="Male"/>
    <n v="22"/>
    <s v="Las Vegas"/>
    <s v="No"/>
    <n v="10"/>
    <n v="10"/>
    <n v="1"/>
    <n v="1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8640"/>
    <s v="BF1552"/>
    <d v="2024-04-10T00:00:00"/>
    <d v="2024-04-10T00:00:00"/>
    <s v="Ornaments"/>
    <s v="Female"/>
    <n v="20"/>
    <s v="San Francisco"/>
    <s v="No"/>
    <n v="45"/>
    <n v="45"/>
    <n v="1"/>
    <n v="4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1617"/>
    <s v="BF1551"/>
    <d v="2023-11-27T00:00:00"/>
    <d v="2023-11-27T00:00:00"/>
    <s v="Ornaments"/>
    <s v="Female"/>
    <n v="34"/>
    <s v="New Delhi"/>
    <s v="Yes"/>
    <n v="15"/>
    <n v="85"/>
    <n v="1"/>
    <n v="8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4879"/>
    <s v="BF1550"/>
    <d v="2024-03-05T00:00:00"/>
    <d v="2024-03-05T00:00:00"/>
    <s v="Clothing"/>
    <s v="Male"/>
    <n v="25"/>
    <s v="Paris"/>
    <s v="Yes"/>
    <n v="97"/>
    <n v="147"/>
    <n v="2"/>
    <n v="294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0020"/>
    <s v="BF1544"/>
    <d v="2024-09-23T00:00:00"/>
    <d v="2024-09-23T00:00:00"/>
    <s v="Other"/>
    <s v="Male"/>
    <n v="30"/>
    <s v="Austin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3969"/>
    <s v="BF1547"/>
    <d v="2024-01-07T00:00:00"/>
    <d v="2024-01-07T00:00:00"/>
    <s v="Ornaments"/>
    <s v="Male"/>
    <n v="34"/>
    <s v="Miami"/>
    <s v="No"/>
    <n v="32"/>
    <n v="32"/>
    <n v="3"/>
    <n v="96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7570"/>
    <s v="BF1544"/>
    <d v="2024-08-18T00:00:00"/>
    <d v="2024-08-18T00:00:00"/>
    <s v="Other"/>
    <s v="Male"/>
    <n v="18"/>
    <s v="San Francisco"/>
    <s v="No"/>
    <n v="9"/>
    <n v="9"/>
    <n v="2"/>
    <n v="18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8477"/>
    <s v="BF1554"/>
    <d v="2024-09-10T00:00:00"/>
    <d v="2024-09-10T00:00:00"/>
    <s v="Ornaments"/>
    <s v="Male"/>
    <n v="33"/>
    <s v="London"/>
    <s v="Yes"/>
    <n v="20"/>
    <n v="60"/>
    <n v="1"/>
    <n v="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1346"/>
    <s v="BF1548"/>
    <d v="2024-06-12T00:00:00"/>
    <d v="2024-06-12T00:00:00"/>
    <s v="Clothing"/>
    <s v="Male"/>
    <n v="20"/>
    <s v="San Francisc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3341"/>
    <s v="BF1548"/>
    <d v="2024-04-28T00:00:00"/>
    <d v="2024-04-28T00:00:00"/>
    <s v="Clothing"/>
    <s v="Male"/>
    <n v="32"/>
    <s v="Cardiff"/>
    <s v="Yes"/>
    <n v="65"/>
    <n v="105"/>
    <n v="1"/>
    <n v="10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2387"/>
    <s v="BF1547"/>
    <d v="2024-06-10T00:00:00"/>
    <d v="2024-06-10T00:00:00"/>
    <s v="Ornaments"/>
    <s v="Male"/>
    <n v="30"/>
    <s v="Memphis"/>
    <s v="No"/>
    <n v="32"/>
    <n v="32"/>
    <n v="5"/>
    <n v="1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1343"/>
    <s v="BF1543"/>
    <d v="2024-01-30T00:00:00"/>
    <d v="2024-01-30T00:00:00"/>
    <s v="Clothing"/>
    <s v="Male"/>
    <n v="34"/>
    <s v="Austin"/>
    <s v="No"/>
    <n v="100"/>
    <n v="100"/>
    <n v="3"/>
    <n v="3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3967"/>
    <s v="BF1554"/>
    <d v="2024-06-27T00:00:00"/>
    <d v="2024-06-27T00:00:00"/>
    <s v="Ornaments"/>
    <s v="Female"/>
    <n v="27"/>
    <s v="Memphis"/>
    <s v="No"/>
    <n v="20"/>
    <n v="20"/>
    <n v="2"/>
    <n v="4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5668"/>
    <s v="BF1543"/>
    <d v="2024-04-29T00:00:00"/>
    <d v="2024-04-29T00:00:00"/>
    <s v="Clothing"/>
    <s v="Male"/>
    <n v="29"/>
    <s v="Dublin"/>
    <s v="Yes"/>
    <n v="100"/>
    <n v="140"/>
    <n v="2"/>
    <n v="28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8193"/>
    <s v="BF1548"/>
    <d v="2024-10-24T00:00:00"/>
    <d v="2024-10-24T00:00:00"/>
    <s v="Clothing"/>
    <s v="Female"/>
    <n v="24"/>
    <s v="Sacramento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5200"/>
    <s v="BF1551"/>
    <d v="2024-09-23T00:00:00"/>
    <d v="2024-09-23T00:00:00"/>
    <s v="Ornaments"/>
    <s v="Male"/>
    <n v="32"/>
    <s v="Montreal"/>
    <s v="Yes"/>
    <n v="15"/>
    <n v="40"/>
    <n v="1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4618"/>
    <s v="BF1543"/>
    <d v="2023-11-16T00:00:00"/>
    <d v="2023-11-16T00:00:00"/>
    <s v="Clothing"/>
    <s v="Female"/>
    <n v="34"/>
    <s v="San Antonio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1758"/>
    <s v="BF1550"/>
    <d v="2024-10-17T00:00:00"/>
    <d v="2024-10-17T00:00:00"/>
    <s v="Clothing"/>
    <s v="Male"/>
    <n v="30"/>
    <s v="Paris"/>
    <s v="Yes"/>
    <n v="97"/>
    <n v="147"/>
    <n v="2"/>
    <n v="294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0857"/>
    <s v="BF1549"/>
    <d v="2024-01-08T00:00:00"/>
    <d v="2024-01-08T00:00:00"/>
    <s v="Clothing"/>
    <s v="Male"/>
    <n v="27"/>
    <s v="Manchester"/>
    <s v="Yes"/>
    <n v="130"/>
    <n v="170"/>
    <n v="1"/>
    <n v="17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0852"/>
    <s v="BF1550"/>
    <d v="2024-02-15T00:00:00"/>
    <d v="2024-02-15T00:00:00"/>
    <s v="Clothing"/>
    <s v="Female"/>
    <n v="35"/>
    <s v="Memphis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4280"/>
    <s v="BF1548"/>
    <d v="2024-09-25T00:00:00"/>
    <d v="2024-09-25T00:00:00"/>
    <s v="Clothing"/>
    <s v="Female"/>
    <n v="33"/>
    <s v="Cleveland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4041"/>
    <s v="BF1548"/>
    <d v="2024-09-11T00:00:00"/>
    <d v="2024-09-11T00:00:00"/>
    <s v="Clothing"/>
    <s v="Male"/>
    <n v="28"/>
    <s v="Dublin"/>
    <s v="Yes"/>
    <n v="65"/>
    <n v="105"/>
    <n v="1"/>
    <n v="10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3835"/>
    <s v="BF1550"/>
    <d v="2024-04-28T00:00:00"/>
    <d v="2024-04-28T00:00:00"/>
    <s v="Clothing"/>
    <s v="Male"/>
    <n v="29"/>
    <s v="London"/>
    <s v="Yes"/>
    <n v="97"/>
    <n v="137"/>
    <n v="5"/>
    <n v="68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9281"/>
    <s v="BF1554"/>
    <d v="2024-06-10T00:00:00"/>
    <d v="2024-06-10T00:00:00"/>
    <s v="Ornaments"/>
    <s v="Female"/>
    <n v="18"/>
    <s v="San Antonio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6488"/>
    <s v="BF1548"/>
    <d v="2023-12-17T00:00:00"/>
    <d v="2023-12-17T00:00:00"/>
    <s v="Clothing"/>
    <s v="Male"/>
    <n v="31"/>
    <s v="San Francisc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0943"/>
    <s v="BF1545"/>
    <d v="2024-01-29T00:00:00"/>
    <d v="2024-01-29T00:00:00"/>
    <s v="Other"/>
    <s v="Male"/>
    <n v="22"/>
    <s v="Pittsburgh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4217"/>
    <s v="BF1549"/>
    <d v="2024-04-03T00:00:00"/>
    <d v="2024-04-03T00:00:00"/>
    <s v="Clothing"/>
    <s v="Male"/>
    <n v="35"/>
    <s v="London"/>
    <s v="Yes"/>
    <n v="130"/>
    <n v="170"/>
    <n v="1"/>
    <n v="17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5430"/>
    <s v="BF1545"/>
    <d v="2024-03-02T00:00:00"/>
    <d v="2024-03-02T00:00:00"/>
    <s v="Other"/>
    <s v="Male"/>
    <n v="34"/>
    <s v="New Delhi"/>
    <s v="Yes"/>
    <n v="10"/>
    <n v="80"/>
    <n v="1"/>
    <n v="8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4547"/>
    <s v="BF1546"/>
    <d v="2024-03-14T00:00:00"/>
    <d v="2024-03-14T00:00:00"/>
    <s v="Clothing"/>
    <s v="Male"/>
    <n v="22"/>
    <s v="Glasgow"/>
    <s v="Yes"/>
    <n v="118"/>
    <n v="158"/>
    <n v="1"/>
    <n v="15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5025"/>
    <s v="BF1554"/>
    <d v="2023-11-25T00:00:00"/>
    <d v="2023-11-25T00:00:00"/>
    <s v="Ornaments"/>
    <s v="Male"/>
    <n v="33"/>
    <s v="Las Vegas"/>
    <s v="No"/>
    <n v="20"/>
    <n v="20"/>
    <n v="5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6213"/>
    <s v="BF1548"/>
    <d v="2024-06-06T00:00:00"/>
    <d v="2024-06-06T00:00:00"/>
    <s v="Clothing"/>
    <s v="Female"/>
    <n v="20"/>
    <s v="Dublin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9697"/>
    <s v="BF1545"/>
    <d v="2024-07-05T00:00:00"/>
    <d v="2024-07-05T00:00:00"/>
    <s v="Other"/>
    <s v="Male"/>
    <n v="18"/>
    <s v="San Antonio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4954"/>
    <s v="BF1544"/>
    <d v="2024-05-20T00:00:00"/>
    <d v="2024-05-20T00:00:00"/>
    <s v="Other"/>
    <s v="Female"/>
    <n v="31"/>
    <s v="Memphis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5325"/>
    <s v="BF1548"/>
    <d v="2024-07-02T00:00:00"/>
    <d v="2024-07-02T00:00:00"/>
    <s v="Clothing"/>
    <s v="Male"/>
    <n v="23"/>
    <s v="Las Vegas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6783"/>
    <s v="BF1553"/>
    <d v="2024-04-09T00:00:00"/>
    <d v="2024-04-09T00:00:00"/>
    <s v="Ornaments"/>
    <s v="Male"/>
    <n v="24"/>
    <s v="Sacramento"/>
    <s v="No"/>
    <n v="50"/>
    <n v="50"/>
    <n v="4"/>
    <n v="2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5637"/>
    <s v="BF1545"/>
    <d v="2024-02-25T00:00:00"/>
    <d v="2024-02-25T00:00:00"/>
    <s v="Other"/>
    <s v="Male"/>
    <n v="32"/>
    <s v="Miami"/>
    <s v="No"/>
    <n v="10"/>
    <n v="10"/>
    <n v="4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4368"/>
    <s v="BF1548"/>
    <d v="2024-06-23T00:00:00"/>
    <d v="2024-06-23T00:00:00"/>
    <s v="Clothing"/>
    <s v="Female"/>
    <n v="22"/>
    <s v="Glasgow"/>
    <s v="Yes"/>
    <n v="65"/>
    <n v="105"/>
    <n v="2"/>
    <n v="21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7026"/>
    <s v="BF1543"/>
    <d v="2024-03-22T00:00:00"/>
    <d v="2024-03-22T00:00:00"/>
    <s v="Clothing"/>
    <s v="Male"/>
    <n v="21"/>
    <s v="Manchester"/>
    <s v="Yes"/>
    <n v="100"/>
    <n v="140"/>
    <n v="1"/>
    <n v="1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2359"/>
    <s v="BF1551"/>
    <d v="2024-03-31T00:00:00"/>
    <d v="2024-03-31T00:00:00"/>
    <s v="Ornaments"/>
    <s v="Female"/>
    <n v="30"/>
    <s v="Las Vegas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4968"/>
    <s v="BF1545"/>
    <d v="2024-03-25T00:00:00"/>
    <d v="2024-03-25T00:00:00"/>
    <s v="Other"/>
    <s v="Female"/>
    <n v="18"/>
    <s v="San Francisco"/>
    <s v="No"/>
    <n v="10"/>
    <n v="10"/>
    <n v="2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5290"/>
    <s v="BF1549"/>
    <d v="2024-04-15T00:00:00"/>
    <d v="2024-04-15T00:00:00"/>
    <s v="Clothing"/>
    <s v="Female"/>
    <n v="33"/>
    <s v="Miami"/>
    <s v="No"/>
    <n v="130"/>
    <n v="130"/>
    <n v="1"/>
    <n v="13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3820"/>
    <s v="BF1545"/>
    <d v="2024-02-13T00:00:00"/>
    <d v="2024-02-13T00:00:00"/>
    <s v="Other"/>
    <s v="Male"/>
    <n v="26"/>
    <s v="New Jersey"/>
    <s v="No"/>
    <n v="10"/>
    <n v="10"/>
    <n v="2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8054"/>
    <s v="BF1551"/>
    <d v="2024-02-03T00:00:00"/>
    <d v="2024-02-03T00:00:00"/>
    <s v="Ornaments"/>
    <s v="Male"/>
    <n v="23"/>
    <s v="Austin"/>
    <s v="No"/>
    <n v="15"/>
    <n v="15"/>
    <n v="2"/>
    <n v="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3533"/>
    <s v="BF1544"/>
    <d v="2023-11-18T00:00:00"/>
    <d v="2023-11-18T00:00:00"/>
    <s v="Other"/>
    <s v="Male"/>
    <n v="25"/>
    <s v="New Jersey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4147"/>
    <s v="BF1548"/>
    <d v="2024-08-26T00:00:00"/>
    <d v="2024-08-26T00:00:00"/>
    <s v="Clothing"/>
    <s v="Female"/>
    <n v="20"/>
    <s v="New York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6071"/>
    <s v="BF1543"/>
    <d v="2023-11-11T00:00:00"/>
    <d v="2023-11-11T00:00:00"/>
    <s v="Clothing"/>
    <s v="Male"/>
    <n v="24"/>
    <s v="Miami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6016"/>
    <s v="BF1543"/>
    <d v="2024-02-04T00:00:00"/>
    <d v="2024-02-04T00:00:00"/>
    <s v="Clothing"/>
    <s v="Male"/>
    <n v="27"/>
    <s v="Miami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9210"/>
    <s v="BF1554"/>
    <d v="2024-05-26T00:00:00"/>
    <d v="2024-05-26T00:00:00"/>
    <s v="Ornaments"/>
    <s v="Female"/>
    <n v="32"/>
    <s v="San Francisco"/>
    <s v="No"/>
    <n v="20"/>
    <n v="20"/>
    <n v="2"/>
    <n v="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7658"/>
    <s v="BF1552"/>
    <d v="2024-04-18T00:00:00"/>
    <d v="2024-04-18T00:00:00"/>
    <s v="Ornaments"/>
    <s v="Female"/>
    <n v="26"/>
    <s v="Mumbai"/>
    <s v="Yes"/>
    <n v="45"/>
    <n v="115"/>
    <n v="1"/>
    <n v="1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8757"/>
    <s v="BF1551"/>
    <d v="2024-11-01T00:00:00"/>
    <d v="2024-11-01T00:00:00"/>
    <s v="Ornaments"/>
    <s v="Male"/>
    <n v="19"/>
    <s v="Sacramento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83071"/>
    <s v="BF1548"/>
    <d v="2024-03-05T00:00:00"/>
    <d v="2024-03-05T00:00:00"/>
    <s v="Clothing"/>
    <s v="Male"/>
    <n v="19"/>
    <s v="New Jersey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4136"/>
    <s v="BF1544"/>
    <d v="2024-09-05T00:00:00"/>
    <d v="2024-09-05T00:00:00"/>
    <s v="Other"/>
    <s v="Male"/>
    <n v="30"/>
    <s v="Sacramento"/>
    <s v="No"/>
    <n v="9"/>
    <n v="9"/>
    <n v="1"/>
    <n v="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0085"/>
    <s v="BF1544"/>
    <d v="2024-02-14T00:00:00"/>
    <d v="2024-02-14T00:00:00"/>
    <s v="Other"/>
    <s v="Male"/>
    <n v="35"/>
    <s v="New York"/>
    <s v="No"/>
    <n v="9"/>
    <n v="9"/>
    <n v="2"/>
    <n v="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5945"/>
    <s v="BF1550"/>
    <d v="2024-10-12T00:00:00"/>
    <d v="2024-10-12T00:00:00"/>
    <s v="Clothing"/>
    <s v="Male"/>
    <n v="25"/>
    <s v="New Delhi"/>
    <s v="Yes"/>
    <n v="97"/>
    <n v="167"/>
    <n v="1"/>
    <n v="16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3456"/>
    <s v="BF1554"/>
    <d v="2024-10-23T00:00:00"/>
    <d v="2024-10-23T00:00:00"/>
    <s v="Ornaments"/>
    <s v="Male"/>
    <n v="24"/>
    <s v="Portland"/>
    <s v="No"/>
    <n v="20"/>
    <n v="20"/>
    <n v="2"/>
    <n v="4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2264"/>
    <s v="BF1550"/>
    <d v="2023-11-27T00:00:00"/>
    <d v="2023-11-27T00:00:00"/>
    <s v="Clothing"/>
    <s v="Female"/>
    <n v="33"/>
    <s v="San Antonio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3347"/>
    <s v="BF1551"/>
    <d v="2023-11-27T00:00:00"/>
    <d v="2023-11-27T00:00:00"/>
    <s v="Ornaments"/>
    <s v="Male"/>
    <n v="35"/>
    <s v="New York"/>
    <s v="No"/>
    <n v="15"/>
    <n v="15"/>
    <n v="3"/>
    <n v="4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7168"/>
    <s v="BF1551"/>
    <d v="2023-12-23T00:00:00"/>
    <d v="2023-12-23T00:00:00"/>
    <s v="Ornaments"/>
    <s v="Male"/>
    <n v="34"/>
    <s v="Las Vegas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8573"/>
    <s v="BF1544"/>
    <d v="2023-12-04T00:00:00"/>
    <d v="2023-12-04T00:00:00"/>
    <s v="Other"/>
    <s v="Male"/>
    <n v="28"/>
    <s v="Memphis"/>
    <s v="No"/>
    <n v="9"/>
    <n v="9"/>
    <n v="4"/>
    <n v="3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4172"/>
    <s v="BF1552"/>
    <d v="2024-10-02T00:00:00"/>
    <d v="2024-10-02T00:00:00"/>
    <s v="Ornaments"/>
    <s v="Female"/>
    <n v="35"/>
    <s v="Detroit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3222"/>
    <s v="BF1555"/>
    <d v="2023-11-09T00:00:00"/>
    <d v="2023-11-09T00:00:00"/>
    <s v="Other"/>
    <s v="Male"/>
    <n v="25"/>
    <s v="Cardiff"/>
    <s v="Yes"/>
    <n v="23"/>
    <n v="63"/>
    <n v="1"/>
    <n v="63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9357"/>
    <s v="BF1548"/>
    <d v="2024-10-23T00:00:00"/>
    <d v="2024-10-23T00:00:00"/>
    <s v="Clothing"/>
    <s v="Male"/>
    <n v="30"/>
    <s v="Austin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2104"/>
    <s v="BF1554"/>
    <d v="2024-09-15T00:00:00"/>
    <d v="2024-09-15T00:00:00"/>
    <s v="Ornaments"/>
    <s v="Male"/>
    <n v="35"/>
    <s v="Memphis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3124"/>
    <s v="BF1550"/>
    <d v="2023-12-31T00:00:00"/>
    <d v="2023-12-31T00:00:00"/>
    <s v="Clothing"/>
    <s v="Male"/>
    <n v="25"/>
    <s v="Cardiff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0612"/>
    <s v="BF1552"/>
    <d v="2024-03-02T00:00:00"/>
    <d v="2024-03-02T00:00:00"/>
    <s v="Ornaments"/>
    <s v="Male"/>
    <n v="29"/>
    <s v="San Antonio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7155"/>
    <s v="BF1548"/>
    <d v="2023-11-15T00:00:00"/>
    <d v="2023-11-15T00:00:00"/>
    <s v="Clothing"/>
    <s v="Male"/>
    <n v="29"/>
    <s v="Austin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9870"/>
    <s v="BF1543"/>
    <d v="2024-03-30T00:00:00"/>
    <d v="2024-03-30T00:00:00"/>
    <s v="Clothing"/>
    <s v="Male"/>
    <n v="29"/>
    <s v="Sacramento"/>
    <s v="No"/>
    <n v="100"/>
    <n v="100"/>
    <n v="2"/>
    <n v="2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9358"/>
    <s v="BF1549"/>
    <d v="2024-03-19T00:00:00"/>
    <d v="2024-03-19T00:00:00"/>
    <s v="Clothing"/>
    <s v="Male"/>
    <n v="26"/>
    <s v="Montreal"/>
    <s v="Yes"/>
    <n v="130"/>
    <n v="155"/>
    <n v="3"/>
    <n v="4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6340"/>
    <s v="BF1543"/>
    <d v="2023-12-20T00:00:00"/>
    <d v="2023-12-20T00:00:00"/>
    <s v="Clothing"/>
    <s v="Male"/>
    <n v="28"/>
    <s v="New Jersey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2727"/>
    <s v="BF1545"/>
    <d v="2024-02-19T00:00:00"/>
    <d v="2024-02-19T00:00:00"/>
    <s v="Other"/>
    <s v="Female"/>
    <n v="24"/>
    <s v="San Antonio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3071"/>
    <s v="BF1551"/>
    <d v="2024-05-17T00:00:00"/>
    <d v="2024-05-17T00:00:00"/>
    <s v="Ornaments"/>
    <s v="Male"/>
    <n v="28"/>
    <s v="Cardiff"/>
    <s v="Yes"/>
    <n v="15"/>
    <n v="55"/>
    <n v="1"/>
    <n v="5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5907"/>
    <s v="BF1552"/>
    <d v="2024-09-09T00:00:00"/>
    <d v="2024-09-09T00:00:00"/>
    <s v="Ornaments"/>
    <s v="Male"/>
    <n v="21"/>
    <s v="Detroit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1701"/>
    <s v="BF1545"/>
    <d v="2024-07-08T00:00:00"/>
    <d v="2024-07-08T00:00:00"/>
    <s v="Other"/>
    <s v="Male"/>
    <n v="25"/>
    <s v="Cleveland"/>
    <s v="No"/>
    <n v="10"/>
    <n v="10"/>
    <n v="1"/>
    <n v="1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9608"/>
    <s v="BF1547"/>
    <d v="2024-03-22T00:00:00"/>
    <d v="2024-03-22T00:00:00"/>
    <s v="Ornaments"/>
    <s v="Male"/>
    <n v="25"/>
    <s v="Austin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8568"/>
    <s v="BF1543"/>
    <d v="2024-01-07T00:00:00"/>
    <d v="2024-01-07T00:00:00"/>
    <s v="Clothing"/>
    <s v="Male"/>
    <n v="34"/>
    <s v="Cleveland"/>
    <s v="No"/>
    <n v="100"/>
    <n v="100"/>
    <n v="4"/>
    <n v="4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2448"/>
    <s v="BF1548"/>
    <d v="2024-06-10T00:00:00"/>
    <d v="2024-06-10T00:00:00"/>
    <s v="Clothing"/>
    <s v="Male"/>
    <n v="22"/>
    <s v="Manchester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2535"/>
    <s v="BF1547"/>
    <d v="2024-07-20T00:00:00"/>
    <d v="2024-07-20T00:00:00"/>
    <s v="Ornaments"/>
    <s v="Male"/>
    <n v="27"/>
    <s v="Portland"/>
    <s v="No"/>
    <n v="32"/>
    <n v="32"/>
    <n v="1"/>
    <n v="3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9579"/>
    <s v="BF1554"/>
    <d v="2024-05-11T00:00:00"/>
    <d v="2024-05-11T00:00:00"/>
    <s v="Ornaments"/>
    <s v="Female"/>
    <n v="19"/>
    <s v="Manchester"/>
    <s v="Yes"/>
    <n v="20"/>
    <n v="60"/>
    <n v="1"/>
    <n v="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6428"/>
    <s v="BF1548"/>
    <d v="2024-08-07T00:00:00"/>
    <d v="2024-08-07T00:00:00"/>
    <s v="Clothing"/>
    <s v="Male"/>
    <n v="35"/>
    <s v="Manchester"/>
    <s v="Yes"/>
    <n v="65"/>
    <n v="105"/>
    <n v="3"/>
    <n v="3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2782"/>
    <s v="BF1551"/>
    <d v="2023-12-03T00:00:00"/>
    <d v="2023-12-03T00:00:00"/>
    <s v="Ornaments"/>
    <s v="Male"/>
    <n v="34"/>
    <s v="Cleveland"/>
    <s v="No"/>
    <n v="15"/>
    <n v="15"/>
    <n v="4"/>
    <n v="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0042"/>
    <s v="BF1548"/>
    <d v="2024-09-29T00:00:00"/>
    <d v="2024-09-29T00:00:00"/>
    <s v="Clothing"/>
    <s v="Male"/>
    <n v="35"/>
    <s v="New Jersey"/>
    <s v="No"/>
    <n v="65"/>
    <n v="65"/>
    <n v="5"/>
    <n v="32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5059"/>
    <s v="BF1544"/>
    <d v="2023-12-21T00:00:00"/>
    <d v="2023-12-21T00:00:00"/>
    <s v="Other"/>
    <s v="Female"/>
    <n v="28"/>
    <s v="New York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1904"/>
    <s v="BF1551"/>
    <d v="2024-02-22T00:00:00"/>
    <d v="2024-02-22T00:00:00"/>
    <s v="Ornaments"/>
    <s v="Male"/>
    <n v="19"/>
    <s v="Austin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6101"/>
    <s v="BF1547"/>
    <d v="2024-06-04T00:00:00"/>
    <d v="2024-06-04T00:00:00"/>
    <s v="Ornaments"/>
    <s v="Male"/>
    <n v="23"/>
    <s v="Austin"/>
    <s v="No"/>
    <n v="32"/>
    <n v="32"/>
    <n v="1"/>
    <n v="3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5961"/>
    <s v="BF1547"/>
    <d v="2024-05-24T00:00:00"/>
    <d v="2024-05-24T00:00:00"/>
    <s v="Ornaments"/>
    <s v="Female"/>
    <n v="25"/>
    <s v="Montreal"/>
    <s v="Yes"/>
    <n v="32"/>
    <n v="57"/>
    <n v="1"/>
    <n v="5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2690"/>
    <s v="BF1551"/>
    <d v="2024-02-28T00:00:00"/>
    <d v="2024-02-28T00:00:00"/>
    <s v="Ornaments"/>
    <s v="Male"/>
    <n v="27"/>
    <s v="Dublin"/>
    <s v="Yes"/>
    <n v="15"/>
    <n v="55"/>
    <n v="1"/>
    <n v="5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7348"/>
    <s v="BF1551"/>
    <d v="2024-09-14T00:00:00"/>
    <d v="2024-09-14T00:00:00"/>
    <s v="Ornaments"/>
    <s v="Female"/>
    <n v="21"/>
    <s v="Memphis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6591"/>
    <s v="BF1550"/>
    <d v="2024-05-03T00:00:00"/>
    <d v="2024-05-03T00:00:00"/>
    <s v="Clothing"/>
    <s v="Male"/>
    <n v="29"/>
    <s v="San Antonio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3423"/>
    <s v="BF1547"/>
    <d v="2024-06-06T00:00:00"/>
    <d v="2024-06-06T00:00:00"/>
    <s v="Ornaments"/>
    <s v="Female"/>
    <n v="31"/>
    <s v="Sacramento"/>
    <s v="No"/>
    <n v="32"/>
    <n v="32"/>
    <n v="3"/>
    <n v="96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0659"/>
    <s v="BF1552"/>
    <d v="2023-11-07T00:00:00"/>
    <d v="2023-11-07T00:00:00"/>
    <s v="Ornaments"/>
    <s v="Female"/>
    <n v="23"/>
    <s v="Glasgow"/>
    <s v="Yes"/>
    <n v="45"/>
    <n v="85"/>
    <n v="3"/>
    <n v="25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1496"/>
    <s v="BF1544"/>
    <d v="2024-05-10T00:00:00"/>
    <d v="2024-05-10T00:00:00"/>
    <s v="Other"/>
    <s v="Female"/>
    <n v="27"/>
    <s v="Mumbai"/>
    <s v="Yes"/>
    <n v="9"/>
    <n v="79"/>
    <n v="2"/>
    <n v="15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8385"/>
    <s v="BF1551"/>
    <d v="2024-11-04T00:00:00"/>
    <d v="2024-11-04T00:00:00"/>
    <s v="Ornaments"/>
    <s v="Male"/>
    <n v="30"/>
    <s v="Manchester"/>
    <s v="Yes"/>
    <n v="15"/>
    <n v="55"/>
    <n v="1"/>
    <n v="5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76413"/>
    <s v="BF1548"/>
    <d v="2024-10-31T00:00:00"/>
    <d v="2024-10-31T00:00:00"/>
    <s v="Clothing"/>
    <s v="Male"/>
    <n v="29"/>
    <s v="Memphis"/>
    <s v="No"/>
    <n v="65"/>
    <n v="65"/>
    <n v="4"/>
    <n v="2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7657"/>
    <s v="BF1550"/>
    <d v="2024-02-07T00:00:00"/>
    <d v="2024-02-07T00:00:00"/>
    <s v="Clothing"/>
    <s v="Male"/>
    <n v="26"/>
    <s v="Miami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2242"/>
    <s v="BF1550"/>
    <d v="2024-11-03T00:00:00"/>
    <d v="2024-11-03T00:00:00"/>
    <s v="Clothing"/>
    <s v="Male"/>
    <n v="19"/>
    <s v="Memphis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85080"/>
    <s v="BF1546"/>
    <d v="2024-08-08T00:00:00"/>
    <d v="2024-08-08T00:00:00"/>
    <s v="Clothing"/>
    <s v="Female"/>
    <n v="35"/>
    <s v="Cardiff"/>
    <s v="Yes"/>
    <n v="118"/>
    <n v="158"/>
    <n v="1"/>
    <n v="15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6316"/>
    <s v="BF1554"/>
    <d v="2024-10-15T00:00:00"/>
    <d v="2024-10-15T00:00:00"/>
    <s v="Ornaments"/>
    <s v="Female"/>
    <n v="33"/>
    <s v="Portland"/>
    <s v="No"/>
    <n v="20"/>
    <n v="20"/>
    <n v="2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8570"/>
    <s v="BF1547"/>
    <d v="2023-11-11T00:00:00"/>
    <d v="2023-11-11T00:00:00"/>
    <s v="Ornaments"/>
    <s v="Male"/>
    <n v="24"/>
    <s v="Sacramento"/>
    <s v="No"/>
    <n v="32"/>
    <n v="32"/>
    <n v="2"/>
    <n v="6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4059"/>
    <s v="BF1554"/>
    <d v="2024-11-02T00:00:00"/>
    <d v="2024-11-02T00:00:00"/>
    <s v="Ornaments"/>
    <s v="Male"/>
    <n v="27"/>
    <s v="Portland"/>
    <s v="No"/>
    <n v="20"/>
    <n v="20"/>
    <n v="2"/>
    <n v="4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57512"/>
    <s v="BF1554"/>
    <d v="2023-12-29T00:00:00"/>
    <d v="2023-12-29T00:00:00"/>
    <s v="Ornaments"/>
    <s v="Male"/>
    <n v="22"/>
    <s v="San Antonio"/>
    <s v="No"/>
    <n v="20"/>
    <n v="20"/>
    <n v="4"/>
    <n v="8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0512"/>
    <s v="BF1544"/>
    <d v="2024-10-14T00:00:00"/>
    <d v="2024-10-14T00:00:00"/>
    <s v="Other"/>
    <s v="Male"/>
    <n v="34"/>
    <s v="New Delhi"/>
    <s v="Yes"/>
    <n v="9"/>
    <n v="79"/>
    <n v="1"/>
    <n v="7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7752"/>
    <s v="BF1549"/>
    <d v="2024-02-26T00:00:00"/>
    <d v="2024-02-26T00:00:00"/>
    <s v="Clothing"/>
    <s v="Male"/>
    <n v="30"/>
    <s v="Dublin"/>
    <s v="Yes"/>
    <n v="130"/>
    <n v="170"/>
    <n v="1"/>
    <n v="17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5987"/>
    <s v="BF1550"/>
    <d v="2024-03-03T00:00:00"/>
    <d v="2024-03-03T00:00:00"/>
    <s v="Clothing"/>
    <s v="Female"/>
    <n v="24"/>
    <s v="San Antonio"/>
    <s v="No"/>
    <n v="97"/>
    <n v="97"/>
    <n v="2"/>
    <n v="194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2848"/>
    <s v="BF1544"/>
    <d v="2024-11-04T00:00:00"/>
    <d v="2024-11-04T00:00:00"/>
    <s v="Other"/>
    <s v="Male"/>
    <n v="27"/>
    <s v="New Jersey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92766"/>
    <s v="BF1550"/>
    <d v="2024-05-22T00:00:00"/>
    <d v="2024-05-22T00:00:00"/>
    <s v="Clothing"/>
    <s v="Male"/>
    <n v="26"/>
    <s v="Dublin"/>
    <s v="Yes"/>
    <n v="97"/>
    <n v="137"/>
    <n v="1"/>
    <n v="13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1033"/>
    <s v="BF1543"/>
    <d v="2024-09-17T00:00:00"/>
    <d v="2024-09-17T00:00:00"/>
    <s v="Clothing"/>
    <s v="Male"/>
    <n v="31"/>
    <s v="Cleveland"/>
    <s v="No"/>
    <n v="100"/>
    <n v="100"/>
    <n v="2"/>
    <n v="2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1399"/>
    <s v="BF1553"/>
    <d v="2024-06-09T00:00:00"/>
    <d v="2024-06-09T00:00:00"/>
    <s v="Ornaments"/>
    <s v="Female"/>
    <n v="22"/>
    <s v="Portland"/>
    <s v="No"/>
    <n v="50"/>
    <n v="50"/>
    <n v="2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4009"/>
    <s v="BF1554"/>
    <d v="2024-09-23T00:00:00"/>
    <d v="2024-09-23T00:00:00"/>
    <s v="Ornaments"/>
    <s v="Female"/>
    <n v="28"/>
    <s v="Liverpool"/>
    <s v="Yes"/>
    <n v="20"/>
    <n v="60"/>
    <n v="1"/>
    <n v="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2549"/>
    <s v="BF1546"/>
    <d v="2023-12-17T00:00:00"/>
    <d v="2023-12-17T00:00:00"/>
    <s v="Clothing"/>
    <s v="Female"/>
    <n v="30"/>
    <s v="Miami"/>
    <s v="No"/>
    <n v="118"/>
    <n v="118"/>
    <n v="1"/>
    <n v="11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5275"/>
    <s v="BF1550"/>
    <d v="2024-02-13T00:00:00"/>
    <d v="2024-02-13T00:00:00"/>
    <s v="Clothing"/>
    <s v="Male"/>
    <n v="19"/>
    <s v="Pittsburgh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2023"/>
    <s v="BF1551"/>
    <d v="2024-02-24T00:00:00"/>
    <d v="2024-02-24T00:00:00"/>
    <s v="Ornaments"/>
    <s v="Male"/>
    <n v="32"/>
    <s v="Pittsburgh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7444"/>
    <s v="BF1550"/>
    <d v="2024-02-07T00:00:00"/>
    <d v="2024-02-07T00:00:00"/>
    <s v="Clothing"/>
    <s v="Female"/>
    <n v="20"/>
    <s v="Portland"/>
    <s v="No"/>
    <n v="97"/>
    <n v="97"/>
    <n v="4"/>
    <n v="388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2707"/>
    <s v="BF1548"/>
    <d v="2024-01-04T00:00:00"/>
    <d v="2024-01-04T00:00:00"/>
    <s v="Clothing"/>
    <s v="Male"/>
    <n v="18"/>
    <s v="Cleveland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1426"/>
    <s v="BF1550"/>
    <d v="2024-04-05T00:00:00"/>
    <d v="2024-04-05T00:00:00"/>
    <s v="Clothing"/>
    <s v="Male"/>
    <n v="21"/>
    <s v="Pittsburgh"/>
    <s v="No"/>
    <n v="97"/>
    <n v="97"/>
    <n v="3"/>
    <n v="291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0183"/>
    <s v="BF1550"/>
    <d v="2024-03-26T00:00:00"/>
    <d v="2024-03-26T00:00:00"/>
    <s v="Clothing"/>
    <s v="Male"/>
    <n v="29"/>
    <s v="Miami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2200"/>
    <s v="BF1548"/>
    <d v="2024-10-14T00:00:00"/>
    <d v="2024-10-14T00:00:00"/>
    <s v="Clothing"/>
    <s v="Female"/>
    <n v="30"/>
    <s v="New York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6960"/>
    <s v="BF1553"/>
    <d v="2024-06-30T00:00:00"/>
    <d v="2024-06-30T00:00:00"/>
    <s v="Ornaments"/>
    <s v="Female"/>
    <n v="20"/>
    <s v="Austin"/>
    <s v="No"/>
    <n v="50"/>
    <n v="50"/>
    <n v="1"/>
    <n v="5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3695"/>
    <s v="BF1548"/>
    <d v="2024-02-27T00:00:00"/>
    <d v="2024-02-27T00:00:00"/>
    <s v="Clothing"/>
    <s v="Male"/>
    <n v="34"/>
    <s v="New York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0826"/>
    <s v="BF1546"/>
    <d v="2024-04-19T00:00:00"/>
    <d v="2024-04-19T00:00:00"/>
    <s v="Clothing"/>
    <s v="Female"/>
    <n v="19"/>
    <s v="New Delhi"/>
    <s v="Yes"/>
    <n v="118"/>
    <n v="188"/>
    <n v="1"/>
    <n v="18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0314"/>
    <s v="BF1546"/>
    <d v="2023-11-26T00:00:00"/>
    <d v="2023-11-26T00:00:00"/>
    <s v="Clothing"/>
    <s v="Male"/>
    <n v="18"/>
    <s v="San Francisco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4281"/>
    <s v="BF1548"/>
    <d v="2024-02-28T00:00:00"/>
    <d v="2024-02-28T00:00:00"/>
    <s v="Clothing"/>
    <s v="Female"/>
    <n v="28"/>
    <s v="Austin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7163"/>
    <s v="BF1548"/>
    <d v="2024-07-02T00:00:00"/>
    <d v="2024-07-02T00:00:00"/>
    <s v="Clothing"/>
    <s v="Female"/>
    <n v="34"/>
    <s v="Montreal"/>
    <s v="Yes"/>
    <n v="65"/>
    <n v="90"/>
    <n v="1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9726"/>
    <s v="BF1551"/>
    <d v="2024-02-24T00:00:00"/>
    <d v="2024-02-24T00:00:00"/>
    <s v="Ornaments"/>
    <s v="Male"/>
    <n v="18"/>
    <s v="Paris"/>
    <s v="Yes"/>
    <n v="1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2275"/>
    <s v="BF1554"/>
    <d v="2024-06-05T00:00:00"/>
    <d v="2024-06-05T00:00:00"/>
    <s v="Ornaments"/>
    <s v="Female"/>
    <n v="23"/>
    <s v="Paris"/>
    <s v="Yes"/>
    <n v="20"/>
    <n v="70"/>
    <n v="3"/>
    <n v="2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6125"/>
    <s v="BF1550"/>
    <d v="2024-10-26T00:00:00"/>
    <d v="2024-10-26T00:00:00"/>
    <s v="Clothing"/>
    <s v="Male"/>
    <n v="31"/>
    <s v="Austin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2008"/>
    <s v="BF1551"/>
    <d v="2023-11-09T00:00:00"/>
    <d v="2023-11-09T00:00:00"/>
    <s v="Ornaments"/>
    <s v="Male"/>
    <n v="34"/>
    <s v="San Antonio"/>
    <s v="No"/>
    <n v="15"/>
    <n v="15"/>
    <n v="3"/>
    <n v="4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9850"/>
    <s v="BF1548"/>
    <d v="2024-01-18T00:00:00"/>
    <d v="2024-01-18T00:00:00"/>
    <s v="Clothing"/>
    <s v="Male"/>
    <n v="21"/>
    <s v="Memphis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9408"/>
    <s v="BF1550"/>
    <d v="2024-08-31T00:00:00"/>
    <d v="2024-08-31T00:00:00"/>
    <s v="Clothing"/>
    <s v="Male"/>
    <n v="22"/>
    <s v="Miami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3640"/>
    <s v="BF1543"/>
    <d v="2024-10-30T00:00:00"/>
    <d v="2024-10-30T00:00:00"/>
    <s v="Clothing"/>
    <s v="Male"/>
    <n v="23"/>
    <s v="Cleveland"/>
    <s v="No"/>
    <n v="100"/>
    <n v="100"/>
    <n v="2"/>
    <n v="2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4658"/>
    <s v="BF1554"/>
    <d v="2023-12-25T00:00:00"/>
    <d v="2023-12-25T00:00:00"/>
    <s v="Ornaments"/>
    <s v="Male"/>
    <n v="27"/>
    <s v="Glasgow"/>
    <s v="Yes"/>
    <n v="20"/>
    <n v="60"/>
    <n v="1"/>
    <n v="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6937"/>
    <s v="BF1553"/>
    <d v="2024-04-26T00:00:00"/>
    <d v="2024-04-26T00:00:00"/>
    <s v="Ornaments"/>
    <s v="Male"/>
    <n v="20"/>
    <s v="Memphis"/>
    <s v="No"/>
    <n v="50"/>
    <n v="50"/>
    <n v="1"/>
    <n v="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0763"/>
    <s v="BF1553"/>
    <d v="2024-06-17T00:00:00"/>
    <d v="2024-06-17T00:00:00"/>
    <s v="Ornaments"/>
    <s v="Male"/>
    <n v="30"/>
    <s v="London"/>
    <s v="Yes"/>
    <n v="50"/>
    <n v="90"/>
    <n v="1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8838"/>
    <s v="BF1548"/>
    <d v="2024-11-01T00:00:00"/>
    <d v="2024-11-01T00:00:00"/>
    <s v="Clothing"/>
    <s v="Male"/>
    <n v="25"/>
    <s v="Miami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78680"/>
    <s v="BF1554"/>
    <d v="2024-08-22T00:00:00"/>
    <d v="2024-08-22T00:00:00"/>
    <s v="Ornaments"/>
    <s v="Male"/>
    <n v="19"/>
    <s v="Miami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2015"/>
    <s v="BF1549"/>
    <d v="2024-04-23T00:00:00"/>
    <d v="2024-04-23T00:00:00"/>
    <s v="Clothing"/>
    <s v="Male"/>
    <n v="34"/>
    <s v="Cleveland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6207"/>
    <s v="BF1552"/>
    <d v="2024-08-01T00:00:00"/>
    <d v="2024-08-01T00:00:00"/>
    <s v="Ornaments"/>
    <s v="Female"/>
    <n v="27"/>
    <s v="Detroit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7190"/>
    <s v="BF1550"/>
    <d v="2024-05-29T00:00:00"/>
    <d v="2024-05-29T00:00:00"/>
    <s v="Clothing"/>
    <s v="Female"/>
    <n v="35"/>
    <s v="New Jersey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4473"/>
    <s v="BF1555"/>
    <d v="2024-06-09T00:00:00"/>
    <d v="2024-06-09T00:00:00"/>
    <s v="Other"/>
    <s v="Male"/>
    <n v="26"/>
    <s v="Cleveland"/>
    <s v="No"/>
    <n v="23"/>
    <n v="23"/>
    <n v="1"/>
    <n v="23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6643"/>
    <s v="BF1553"/>
    <d v="2023-12-04T00:00:00"/>
    <d v="2023-12-04T00:00:00"/>
    <s v="Ornaments"/>
    <s v="Male"/>
    <n v="28"/>
    <s v="London"/>
    <s v="Yes"/>
    <n v="50"/>
    <n v="90"/>
    <n v="2"/>
    <n v="18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8615"/>
    <s v="BF1548"/>
    <d v="2024-03-20T00:00:00"/>
    <d v="2024-03-20T00:00:00"/>
    <s v="Clothing"/>
    <s v="Male"/>
    <n v="32"/>
    <s v="Pittsburgh"/>
    <s v="No"/>
    <n v="65"/>
    <n v="65"/>
    <n v="3"/>
    <n v="19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2435"/>
    <s v="BF1548"/>
    <d v="2024-03-18T00:00:00"/>
    <d v="2024-03-18T00:00:00"/>
    <s v="Clothing"/>
    <s v="Male"/>
    <n v="24"/>
    <s v="New Delhi"/>
    <s v="Yes"/>
    <n v="65"/>
    <n v="135"/>
    <n v="1"/>
    <n v="13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1203"/>
    <s v="BF1552"/>
    <d v="2023-12-26T00:00:00"/>
    <d v="2023-12-26T00:00:00"/>
    <s v="Ornaments"/>
    <s v="Male"/>
    <n v="20"/>
    <s v="Pittsburgh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7829"/>
    <s v="BF1548"/>
    <d v="2024-05-04T00:00:00"/>
    <d v="2024-05-04T00:00:00"/>
    <s v="Clothing"/>
    <s v="Male"/>
    <n v="32"/>
    <s v="Montreal"/>
    <s v="Yes"/>
    <n v="65"/>
    <n v="90"/>
    <n v="3"/>
    <n v="27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8961"/>
    <s v="BF1547"/>
    <d v="2024-02-15T00:00:00"/>
    <d v="2024-02-15T00:00:00"/>
    <s v="Ornaments"/>
    <s v="Male"/>
    <n v="30"/>
    <s v="Paris"/>
    <s v="Yes"/>
    <n v="32"/>
    <n v="82"/>
    <n v="1"/>
    <n v="82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8632"/>
    <s v="BF1554"/>
    <d v="2024-02-08T00:00:00"/>
    <d v="2024-02-08T00:00:00"/>
    <s v="Ornaments"/>
    <s v="Male"/>
    <n v="21"/>
    <s v="Portland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0440"/>
    <s v="BF1544"/>
    <d v="2024-03-25T00:00:00"/>
    <d v="2024-03-25T00:00:00"/>
    <s v="Other"/>
    <s v="Female"/>
    <n v="18"/>
    <s v="Miami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1648"/>
    <s v="BF1551"/>
    <d v="2024-05-30T00:00:00"/>
    <d v="2024-05-30T00:00:00"/>
    <s v="Ornaments"/>
    <s v="Female"/>
    <n v="22"/>
    <s v="Cleveland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6362"/>
    <s v="BF1554"/>
    <d v="2024-08-13T00:00:00"/>
    <d v="2024-08-13T00:00:00"/>
    <s v="Ornaments"/>
    <s v="Male"/>
    <n v="26"/>
    <s v="San Antonio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4419"/>
    <s v="BF1549"/>
    <d v="2024-07-15T00:00:00"/>
    <d v="2024-07-15T00:00:00"/>
    <s v="Clothing"/>
    <s v="Female"/>
    <n v="27"/>
    <s v="Portland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6375"/>
    <s v="BF1548"/>
    <d v="2024-08-18T00:00:00"/>
    <d v="2024-08-18T00:00:00"/>
    <s v="Clothing"/>
    <s v="Female"/>
    <n v="31"/>
    <s v="Detroit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1736"/>
    <s v="BF1553"/>
    <d v="2024-07-01T00:00:00"/>
    <d v="2024-07-01T00:00:00"/>
    <s v="Ornaments"/>
    <s v="Male"/>
    <n v="32"/>
    <s v="New York"/>
    <s v="No"/>
    <n v="50"/>
    <n v="50"/>
    <n v="1"/>
    <n v="5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4677"/>
    <s v="BF1548"/>
    <d v="2024-09-21T00:00:00"/>
    <d v="2024-09-21T00:00:00"/>
    <s v="Clothing"/>
    <s v="Female"/>
    <n v="22"/>
    <s v="Memphis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0726"/>
    <s v="BF1550"/>
    <d v="2024-07-24T00:00:00"/>
    <d v="2024-07-24T00:00:00"/>
    <s v="Clothing"/>
    <s v="Male"/>
    <n v="23"/>
    <s v="Cardiff"/>
    <s v="Yes"/>
    <n v="97"/>
    <n v="137"/>
    <n v="2"/>
    <n v="27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8932"/>
    <s v="BF1544"/>
    <d v="2024-03-03T00:00:00"/>
    <d v="2024-03-03T00:00:00"/>
    <s v="Other"/>
    <s v="Male"/>
    <n v="18"/>
    <s v="San Francisco"/>
    <s v="No"/>
    <n v="9"/>
    <n v="9"/>
    <n v="4"/>
    <n v="36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5419"/>
    <s v="BF1550"/>
    <d v="2024-10-24T00:00:00"/>
    <d v="2024-10-24T00:00:00"/>
    <s v="Clothing"/>
    <s v="Male"/>
    <n v="28"/>
    <s v="New York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5475"/>
    <s v="BF1548"/>
    <d v="2024-10-20T00:00:00"/>
    <d v="2024-10-20T00:00:00"/>
    <s v="Clothing"/>
    <s v="Male"/>
    <n v="30"/>
    <s v="New Jersey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3235"/>
    <s v="BF1549"/>
    <d v="2024-01-04T00:00:00"/>
    <d v="2024-01-04T00:00:00"/>
    <s v="Clothing"/>
    <s v="Female"/>
    <n v="30"/>
    <s v="Liverpool"/>
    <s v="Yes"/>
    <n v="130"/>
    <n v="170"/>
    <n v="1"/>
    <n v="17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8920"/>
    <s v="BF1548"/>
    <d v="2024-10-30T00:00:00"/>
    <d v="2024-10-30T00:00:00"/>
    <s v="Clothing"/>
    <s v="Male"/>
    <n v="25"/>
    <s v="Memphis"/>
    <s v="No"/>
    <n v="65"/>
    <n v="65"/>
    <n v="5"/>
    <n v="32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9824"/>
    <s v="BF1551"/>
    <d v="2024-08-04T00:00:00"/>
    <d v="2024-08-04T00:00:00"/>
    <s v="Ornaments"/>
    <s v="Female"/>
    <n v="31"/>
    <s v="Memphis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9320"/>
    <s v="BF1545"/>
    <d v="2024-03-02T00:00:00"/>
    <d v="2024-03-02T00:00:00"/>
    <s v="Other"/>
    <s v="Male"/>
    <n v="28"/>
    <s v="Glasgow"/>
    <s v="Yes"/>
    <n v="10"/>
    <n v="50"/>
    <n v="1"/>
    <n v="5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0291"/>
    <s v="BF1550"/>
    <d v="2023-11-23T00:00:00"/>
    <d v="2023-11-23T00:00:00"/>
    <s v="Clothing"/>
    <s v="Female"/>
    <n v="20"/>
    <s v="Sydney"/>
    <s v="Yes"/>
    <n v="97"/>
    <n v="197"/>
    <n v="1"/>
    <n v="1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3442"/>
    <s v="BF1548"/>
    <d v="2024-03-23T00:00:00"/>
    <d v="2024-03-23T00:00:00"/>
    <s v="Clothing"/>
    <s v="Female"/>
    <n v="21"/>
    <s v="Sacrament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8369"/>
    <s v="BF1548"/>
    <d v="2024-09-15T00:00:00"/>
    <d v="2024-09-15T00:00:00"/>
    <s v="Clothing"/>
    <s v="Female"/>
    <n v="33"/>
    <s v="Sacrament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4180"/>
    <s v="BF1550"/>
    <d v="2024-09-05T00:00:00"/>
    <d v="2024-09-05T00:00:00"/>
    <s v="Clothing"/>
    <s v="Male"/>
    <n v="23"/>
    <s v="Cleveland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5662"/>
    <s v="BF1545"/>
    <d v="2024-06-28T00:00:00"/>
    <d v="2024-06-28T00:00:00"/>
    <s v="Other"/>
    <s v="Male"/>
    <n v="20"/>
    <s v="Pittsburgh"/>
    <s v="No"/>
    <n v="10"/>
    <n v="10"/>
    <n v="3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9832"/>
    <s v="BF1551"/>
    <d v="2024-05-31T00:00:00"/>
    <d v="2024-05-31T00:00:00"/>
    <s v="Ornaments"/>
    <s v="Female"/>
    <n v="18"/>
    <s v="Manchester"/>
    <s v="Yes"/>
    <n v="15"/>
    <n v="55"/>
    <n v="4"/>
    <n v="2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5843"/>
    <s v="BF1544"/>
    <d v="2024-01-01T00:00:00"/>
    <d v="2024-01-01T00:00:00"/>
    <s v="Other"/>
    <s v="Male"/>
    <n v="29"/>
    <s v="Portland"/>
    <s v="No"/>
    <n v="9"/>
    <n v="9"/>
    <n v="2"/>
    <n v="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2203"/>
    <s v="BF1548"/>
    <d v="2024-06-28T00:00:00"/>
    <d v="2024-06-28T00:00:00"/>
    <s v="Clothing"/>
    <s v="Female"/>
    <n v="34"/>
    <s v="Detroit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6541"/>
    <s v="BF1544"/>
    <d v="2023-11-22T00:00:00"/>
    <d v="2023-11-22T00:00:00"/>
    <s v="Other"/>
    <s v="Male"/>
    <n v="20"/>
    <s v="Austin"/>
    <s v="No"/>
    <n v="9"/>
    <n v="9"/>
    <n v="3"/>
    <n v="2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5834"/>
    <s v="BF1546"/>
    <d v="2024-04-17T00:00:00"/>
    <d v="2024-04-17T00:00:00"/>
    <s v="Clothing"/>
    <s v="Male"/>
    <n v="35"/>
    <s v="Sacramento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5627"/>
    <s v="BF1549"/>
    <d v="2024-06-12T00:00:00"/>
    <d v="2024-06-12T00:00:00"/>
    <s v="Clothing"/>
    <s v="Male"/>
    <n v="23"/>
    <s v="London"/>
    <s v="Yes"/>
    <n v="130"/>
    <n v="170"/>
    <n v="4"/>
    <n v="68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9777"/>
    <s v="BF1551"/>
    <d v="2023-11-16T00:00:00"/>
    <d v="2023-11-16T00:00:00"/>
    <s v="Ornaments"/>
    <s v="Male"/>
    <n v="22"/>
    <s v="New Jersey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1643"/>
    <s v="BF1544"/>
    <d v="2024-03-03T00:00:00"/>
    <d v="2024-03-03T00:00:00"/>
    <s v="Other"/>
    <s v="Male"/>
    <n v="20"/>
    <s v="New York"/>
    <s v="No"/>
    <n v="9"/>
    <n v="9"/>
    <n v="4"/>
    <n v="36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6933"/>
    <s v="BF1547"/>
    <d v="2024-04-29T00:00:00"/>
    <d v="2024-04-29T00:00:00"/>
    <s v="Ornaments"/>
    <s v="Female"/>
    <n v="29"/>
    <s v="Paris"/>
    <s v="Yes"/>
    <n v="32"/>
    <n v="82"/>
    <n v="1"/>
    <n v="82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5703"/>
    <s v="BF1551"/>
    <d v="2024-05-26T00:00:00"/>
    <d v="2024-05-26T00:00:00"/>
    <s v="Ornaments"/>
    <s v="Male"/>
    <n v="31"/>
    <s v="Las Vegas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1185"/>
    <s v="BF1551"/>
    <d v="2024-08-28T00:00:00"/>
    <d v="2024-08-28T00:00:00"/>
    <s v="Ornaments"/>
    <s v="Female"/>
    <n v="27"/>
    <s v="Glasgow"/>
    <s v="Yes"/>
    <n v="15"/>
    <n v="55"/>
    <n v="2"/>
    <n v="1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0641"/>
    <s v="BF1554"/>
    <d v="2024-05-23T00:00:00"/>
    <d v="2024-05-23T00:00:00"/>
    <s v="Ornaments"/>
    <s v="Female"/>
    <n v="30"/>
    <s v="Sacramento"/>
    <s v="No"/>
    <n v="20"/>
    <n v="20"/>
    <n v="3"/>
    <n v="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1434"/>
    <s v="BF1553"/>
    <d v="2024-02-29T00:00:00"/>
    <d v="2024-02-29T00:00:00"/>
    <s v="Ornaments"/>
    <s v="Male"/>
    <n v="23"/>
    <s v="Miami"/>
    <s v="No"/>
    <n v="50"/>
    <n v="50"/>
    <n v="1"/>
    <n v="5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6109"/>
    <s v="BF1552"/>
    <d v="2024-10-16T00:00:00"/>
    <d v="2024-10-16T00:00:00"/>
    <s v="Ornaments"/>
    <s v="Male"/>
    <n v="19"/>
    <s v="Paris"/>
    <s v="Yes"/>
    <n v="45"/>
    <n v="95"/>
    <n v="4"/>
    <n v="38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5775"/>
    <s v="BF1548"/>
    <d v="2024-07-15T00:00:00"/>
    <d v="2024-07-15T00:00:00"/>
    <s v="Clothing"/>
    <s v="Male"/>
    <n v="26"/>
    <s v="London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6082"/>
    <s v="BF1543"/>
    <d v="2024-09-29T00:00:00"/>
    <d v="2024-09-29T00:00:00"/>
    <s v="Clothing"/>
    <s v="Female"/>
    <n v="25"/>
    <s v="Detroit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5821"/>
    <s v="BF1551"/>
    <d v="2024-07-17T00:00:00"/>
    <d v="2024-07-17T00:00:00"/>
    <s v="Ornaments"/>
    <s v="Male"/>
    <n v="31"/>
    <s v="Las Vegas"/>
    <s v="No"/>
    <n v="15"/>
    <n v="15"/>
    <n v="3"/>
    <n v="4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4866"/>
    <s v="BF1544"/>
    <d v="2024-07-08T00:00:00"/>
    <d v="2024-07-08T00:00:00"/>
    <s v="Other"/>
    <s v="Male"/>
    <n v="25"/>
    <s v="Memphis"/>
    <s v="No"/>
    <n v="9"/>
    <n v="9"/>
    <n v="2"/>
    <n v="18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3413"/>
    <s v="BF1554"/>
    <d v="2024-03-10T00:00:00"/>
    <d v="2024-03-10T00:00:00"/>
    <s v="Ornaments"/>
    <s v="Female"/>
    <n v="34"/>
    <s v="Paris"/>
    <s v="Yes"/>
    <n v="20"/>
    <n v="70"/>
    <n v="3"/>
    <n v="21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2972"/>
    <s v="BF1551"/>
    <d v="2024-04-09T00:00:00"/>
    <d v="2024-04-09T00:00:00"/>
    <s v="Ornaments"/>
    <s v="Male"/>
    <n v="23"/>
    <s v="San Antonio"/>
    <s v="No"/>
    <n v="15"/>
    <n v="15"/>
    <n v="4"/>
    <n v="6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7569"/>
    <s v="BF1545"/>
    <d v="2023-12-26T00:00:00"/>
    <d v="2023-12-26T00:00:00"/>
    <s v="Other"/>
    <s v="Male"/>
    <n v="32"/>
    <s v="Portland"/>
    <s v="No"/>
    <n v="10"/>
    <n v="10"/>
    <n v="1"/>
    <n v="1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4299"/>
    <s v="BF1554"/>
    <d v="2024-04-19T00:00:00"/>
    <d v="2024-04-19T00:00:00"/>
    <s v="Ornaments"/>
    <s v="Male"/>
    <n v="23"/>
    <s v="New York"/>
    <s v="No"/>
    <n v="20"/>
    <n v="20"/>
    <n v="2"/>
    <n v="4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7738"/>
    <s v="BF1548"/>
    <d v="2024-10-15T00:00:00"/>
    <d v="2024-10-15T00:00:00"/>
    <s v="Clothing"/>
    <s v="Female"/>
    <n v="19"/>
    <s v="Memphis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8889"/>
    <s v="BF1544"/>
    <d v="2023-12-25T00:00:00"/>
    <d v="2023-12-25T00:00:00"/>
    <s v="Other"/>
    <s v="Male"/>
    <n v="31"/>
    <s v="London"/>
    <s v="Yes"/>
    <n v="9"/>
    <n v="49"/>
    <n v="1"/>
    <n v="4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0372"/>
    <s v="BF1552"/>
    <d v="2024-07-07T00:00:00"/>
    <d v="2024-07-07T00:00:00"/>
    <s v="Ornaments"/>
    <s v="Female"/>
    <n v="32"/>
    <s v="Montreal"/>
    <s v="Yes"/>
    <n v="45"/>
    <n v="70"/>
    <n v="2"/>
    <n v="1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1024"/>
    <s v="BF1553"/>
    <d v="2023-11-19T00:00:00"/>
    <d v="2023-11-19T00:00:00"/>
    <s v="Ornaments"/>
    <s v="Female"/>
    <n v="24"/>
    <s v="Austin"/>
    <s v="No"/>
    <n v="5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9223"/>
    <s v="BF1545"/>
    <d v="2024-09-14T00:00:00"/>
    <d v="2024-09-14T00:00:00"/>
    <s v="Other"/>
    <s v="Female"/>
    <n v="35"/>
    <s v="New Jersey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2997"/>
    <s v="BF1552"/>
    <d v="2024-08-20T00:00:00"/>
    <d v="2024-08-20T00:00:00"/>
    <s v="Ornaments"/>
    <s v="Male"/>
    <n v="31"/>
    <s v="Las Vegas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9784"/>
    <s v="BF1550"/>
    <d v="2024-09-14T00:00:00"/>
    <d v="2024-09-14T00:00:00"/>
    <s v="Clothing"/>
    <s v="Female"/>
    <n v="23"/>
    <s v="Portland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6543"/>
    <s v="BF1544"/>
    <d v="2023-12-09T00:00:00"/>
    <d v="2023-12-09T00:00:00"/>
    <s v="Other"/>
    <s v="Female"/>
    <n v="30"/>
    <s v="New Delhi"/>
    <s v="Yes"/>
    <n v="9"/>
    <n v="79"/>
    <n v="1"/>
    <n v="7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7533"/>
    <s v="BF1545"/>
    <d v="2024-04-04T00:00:00"/>
    <d v="2024-04-04T00:00:00"/>
    <s v="Other"/>
    <s v="Male"/>
    <n v="28"/>
    <s v="Austin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3003"/>
    <s v="BF1545"/>
    <d v="2024-07-12T00:00:00"/>
    <d v="2024-07-12T00:00:00"/>
    <s v="Other"/>
    <s v="Male"/>
    <n v="22"/>
    <s v="San Francisco"/>
    <s v="No"/>
    <n v="10"/>
    <n v="10"/>
    <n v="1"/>
    <n v="1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5994"/>
    <s v="BF1544"/>
    <d v="2023-12-28T00:00:00"/>
    <d v="2023-12-28T00:00:00"/>
    <s v="Other"/>
    <s v="Male"/>
    <n v="22"/>
    <s v="Miami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2172"/>
    <s v="BF1550"/>
    <d v="2024-04-13T00:00:00"/>
    <d v="2024-04-13T00:00:00"/>
    <s v="Clothing"/>
    <s v="Female"/>
    <n v="34"/>
    <s v="Manchester"/>
    <s v="Yes"/>
    <n v="97"/>
    <n v="137"/>
    <n v="1"/>
    <n v="13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3489"/>
    <s v="BF1555"/>
    <d v="2024-09-22T00:00:00"/>
    <d v="2024-09-22T00:00:00"/>
    <s v="Other"/>
    <s v="Male"/>
    <n v="24"/>
    <s v="San Francisco"/>
    <s v="No"/>
    <n v="23"/>
    <n v="23"/>
    <n v="2"/>
    <n v="46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0472"/>
    <s v="BF1544"/>
    <d v="2024-02-15T00:00:00"/>
    <d v="2024-02-15T00:00:00"/>
    <s v="Other"/>
    <s v="Male"/>
    <n v="25"/>
    <s v="Memphis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5801"/>
    <s v="BF1544"/>
    <d v="2024-10-24T00:00:00"/>
    <d v="2024-10-24T00:00:00"/>
    <s v="Other"/>
    <s v="Male"/>
    <n v="20"/>
    <s v="Pittsburgh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7896"/>
    <s v="BF1543"/>
    <d v="2024-08-26T00:00:00"/>
    <d v="2024-08-26T00:00:00"/>
    <s v="Clothing"/>
    <s v="Male"/>
    <n v="22"/>
    <s v="Glasgow"/>
    <s v="Yes"/>
    <n v="100"/>
    <n v="140"/>
    <n v="1"/>
    <n v="1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9363"/>
    <s v="BF1550"/>
    <d v="2024-03-27T00:00:00"/>
    <d v="2024-03-27T00:00:00"/>
    <s v="Clothing"/>
    <s v="Female"/>
    <n v="20"/>
    <s v="Austin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6466"/>
    <s v="BF1544"/>
    <d v="2024-07-05T00:00:00"/>
    <d v="2024-07-05T00:00:00"/>
    <s v="Other"/>
    <s v="Male"/>
    <n v="19"/>
    <s v="Montreal"/>
    <s v="Yes"/>
    <n v="9"/>
    <n v="34"/>
    <n v="1"/>
    <n v="3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5979"/>
    <s v="BF1551"/>
    <d v="2024-09-19T00:00:00"/>
    <d v="2024-09-19T00:00:00"/>
    <s v="Ornaments"/>
    <s v="Female"/>
    <n v="26"/>
    <s v="New York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8770"/>
    <s v="BF1545"/>
    <d v="2024-01-15T00:00:00"/>
    <d v="2024-01-15T00:00:00"/>
    <s v="Other"/>
    <s v="Male"/>
    <n v="25"/>
    <s v="Miami"/>
    <s v="No"/>
    <n v="10"/>
    <n v="10"/>
    <n v="2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5017"/>
    <s v="BF1551"/>
    <d v="2024-04-09T00:00:00"/>
    <d v="2024-04-09T00:00:00"/>
    <s v="Ornaments"/>
    <s v="Male"/>
    <n v="27"/>
    <s v="Paris"/>
    <s v="Yes"/>
    <n v="1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7420"/>
    <s v="BF1554"/>
    <d v="2024-01-23T00:00:00"/>
    <d v="2024-01-23T00:00:00"/>
    <s v="Ornaments"/>
    <s v="Male"/>
    <n v="25"/>
    <s v="San Francisco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4874"/>
    <s v="BF1543"/>
    <d v="2024-03-18T00:00:00"/>
    <d v="2024-03-18T00:00:00"/>
    <s v="Clothing"/>
    <s v="Male"/>
    <n v="35"/>
    <s v="Toronto"/>
    <s v="Yes"/>
    <n v="100"/>
    <n v="125"/>
    <n v="4"/>
    <n v="5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4925"/>
    <s v="BF1550"/>
    <d v="2023-12-26T00:00:00"/>
    <d v="2023-12-26T00:00:00"/>
    <s v="Clothing"/>
    <s v="Male"/>
    <n v="27"/>
    <s v="London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2097"/>
    <s v="BF1553"/>
    <d v="2024-07-23T00:00:00"/>
    <d v="2024-07-23T00:00:00"/>
    <s v="Ornaments"/>
    <s v="Female"/>
    <n v="34"/>
    <s v="Liverpool"/>
    <s v="Yes"/>
    <n v="50"/>
    <n v="90"/>
    <n v="1"/>
    <n v="9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4542"/>
    <s v="BF1550"/>
    <d v="2023-11-21T00:00:00"/>
    <d v="2023-11-21T00:00:00"/>
    <s v="Clothing"/>
    <s v="Male"/>
    <n v="30"/>
    <s v="Portland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2020"/>
    <s v="BF1547"/>
    <d v="2024-09-28T00:00:00"/>
    <d v="2024-09-28T00:00:00"/>
    <s v="Ornaments"/>
    <s v="Male"/>
    <n v="27"/>
    <s v="Manchester"/>
    <s v="Yes"/>
    <n v="32"/>
    <n v="72"/>
    <n v="1"/>
    <n v="7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4552"/>
    <s v="BF1550"/>
    <d v="2023-12-15T00:00:00"/>
    <d v="2023-12-15T00:00:00"/>
    <s v="Clothing"/>
    <s v="Male"/>
    <n v="18"/>
    <s v="Paris"/>
    <s v="Yes"/>
    <n v="97"/>
    <n v="147"/>
    <n v="1"/>
    <n v="14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8240"/>
    <s v="BF1551"/>
    <d v="2024-01-13T00:00:00"/>
    <d v="2024-01-13T00:00:00"/>
    <s v="Ornaments"/>
    <s v="Female"/>
    <n v="25"/>
    <s v="Manchester"/>
    <s v="Yes"/>
    <n v="15"/>
    <n v="55"/>
    <n v="2"/>
    <n v="1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3406"/>
    <s v="BF1546"/>
    <d v="2024-09-01T00:00:00"/>
    <d v="2024-09-01T00:00:00"/>
    <s v="Clothing"/>
    <s v="Male"/>
    <n v="30"/>
    <s v="New Jersey"/>
    <s v="No"/>
    <n v="118"/>
    <n v="118"/>
    <n v="1"/>
    <n v="1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6704"/>
    <s v="BF1548"/>
    <d v="2024-10-01T00:00:00"/>
    <d v="2024-10-01T00:00:00"/>
    <s v="Clothing"/>
    <s v="Female"/>
    <n v="31"/>
    <s v="Detroit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3952"/>
    <s v="BF1554"/>
    <d v="2024-04-30T00:00:00"/>
    <d v="2024-04-30T00:00:00"/>
    <s v="Ornaments"/>
    <s v="Female"/>
    <n v="34"/>
    <s v="Austin"/>
    <s v="No"/>
    <n v="20"/>
    <n v="20"/>
    <n v="2"/>
    <n v="4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1957"/>
    <s v="BF1548"/>
    <d v="2024-06-20T00:00:00"/>
    <d v="2024-06-20T00:00:00"/>
    <s v="Clothing"/>
    <s v="Male"/>
    <n v="25"/>
    <s v="Miami"/>
    <s v="No"/>
    <n v="65"/>
    <n v="65"/>
    <n v="3"/>
    <n v="19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5094"/>
    <s v="BF1554"/>
    <d v="2024-03-03T00:00:00"/>
    <d v="2024-03-03T00:00:00"/>
    <s v="Ornaments"/>
    <s v="Male"/>
    <n v="25"/>
    <s v="Memphis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9628"/>
    <s v="BF1543"/>
    <d v="2024-05-15T00:00:00"/>
    <d v="2024-05-15T00:00:00"/>
    <s v="Clothing"/>
    <s v="Male"/>
    <n v="21"/>
    <s v="Sacramento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9000"/>
    <s v="BF1547"/>
    <d v="2023-12-08T00:00:00"/>
    <d v="2023-12-08T00:00:00"/>
    <s v="Ornaments"/>
    <s v="Female"/>
    <n v="21"/>
    <s v="Cleveland"/>
    <s v="No"/>
    <n v="32"/>
    <n v="32"/>
    <n v="2"/>
    <n v="64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9878"/>
    <s v="BF1548"/>
    <d v="2023-12-07T00:00:00"/>
    <d v="2023-12-07T00:00:00"/>
    <s v="Clothing"/>
    <s v="Male"/>
    <n v="26"/>
    <s v="Detroit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2844"/>
    <s v="BF1543"/>
    <d v="2024-10-23T00:00:00"/>
    <d v="2024-10-23T00:00:00"/>
    <s v="Clothing"/>
    <s v="Male"/>
    <n v="33"/>
    <s v="San Francisco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7286"/>
    <s v="BF1545"/>
    <d v="2024-10-25T00:00:00"/>
    <d v="2024-10-25T00:00:00"/>
    <s v="Other"/>
    <s v="Male"/>
    <n v="30"/>
    <s v="New York"/>
    <s v="No"/>
    <n v="10"/>
    <n v="10"/>
    <n v="2"/>
    <n v="2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3316"/>
    <s v="BF1553"/>
    <d v="2024-11-02T00:00:00"/>
    <d v="2024-11-02T00:00:00"/>
    <s v="Ornaments"/>
    <s v="Male"/>
    <n v="27"/>
    <s v="Portland"/>
    <s v="No"/>
    <n v="5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26565"/>
    <s v="BF1548"/>
    <d v="2024-10-21T00:00:00"/>
    <d v="2024-10-21T00:00:00"/>
    <s v="Clothing"/>
    <s v="Male"/>
    <n v="23"/>
    <s v="Manchester"/>
    <s v="Yes"/>
    <n v="65"/>
    <n v="105"/>
    <n v="1"/>
    <n v="10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9788"/>
    <s v="BF1544"/>
    <d v="2024-09-21T00:00:00"/>
    <d v="2024-09-21T00:00:00"/>
    <s v="Other"/>
    <s v="Male"/>
    <n v="31"/>
    <s v="Sacramento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3890"/>
    <s v="BF1550"/>
    <d v="2024-09-12T00:00:00"/>
    <d v="2024-09-12T00:00:00"/>
    <s v="Clothing"/>
    <s v="Female"/>
    <n v="31"/>
    <s v="Pittsburgh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6179"/>
    <s v="BF1546"/>
    <d v="2023-12-05T00:00:00"/>
    <d v="2023-12-05T00:00:00"/>
    <s v="Clothing"/>
    <s v="Male"/>
    <n v="33"/>
    <s v="Portland"/>
    <s v="No"/>
    <n v="118"/>
    <n v="118"/>
    <n v="3"/>
    <n v="354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2825"/>
    <s v="BF1552"/>
    <d v="2024-09-13T00:00:00"/>
    <d v="2024-09-13T00:00:00"/>
    <s v="Ornaments"/>
    <s v="Female"/>
    <n v="19"/>
    <s v="Memphis"/>
    <s v="No"/>
    <n v="45"/>
    <n v="45"/>
    <n v="3"/>
    <n v="13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1543"/>
    <s v="BF1543"/>
    <d v="2024-01-25T00:00:00"/>
    <d v="2024-01-25T00:00:00"/>
    <s v="Clothing"/>
    <s v="Male"/>
    <n v="20"/>
    <s v="New Jersey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7223"/>
    <s v="BF1553"/>
    <d v="2024-08-20T00:00:00"/>
    <d v="2024-08-20T00:00:00"/>
    <s v="Ornaments"/>
    <s v="Male"/>
    <n v="31"/>
    <s v="Paris"/>
    <s v="Yes"/>
    <n v="50"/>
    <n v="100"/>
    <n v="3"/>
    <n v="3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0470"/>
    <s v="BF1552"/>
    <d v="2024-01-12T00:00:00"/>
    <d v="2024-01-12T00:00:00"/>
    <s v="Ornaments"/>
    <s v="Male"/>
    <n v="31"/>
    <s v="Memphis"/>
    <s v="No"/>
    <n v="45"/>
    <n v="45"/>
    <n v="1"/>
    <n v="4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3477"/>
    <s v="BF1546"/>
    <d v="2023-12-24T00:00:00"/>
    <d v="2023-12-24T00:00:00"/>
    <s v="Clothing"/>
    <s v="Male"/>
    <n v="25"/>
    <s v="San Francisco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5316"/>
    <s v="BF1554"/>
    <d v="2024-05-01T00:00:00"/>
    <d v="2024-05-01T00:00:00"/>
    <s v="Ornaments"/>
    <s v="Female"/>
    <n v="19"/>
    <s v="Sacramento"/>
    <s v="No"/>
    <n v="20"/>
    <n v="20"/>
    <n v="2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1413"/>
    <s v="BF1543"/>
    <d v="2024-04-15T00:00:00"/>
    <d v="2024-04-15T00:00:00"/>
    <s v="Clothing"/>
    <s v="Male"/>
    <n v="31"/>
    <s v="Las Vegas"/>
    <s v="No"/>
    <n v="100"/>
    <n v="100"/>
    <n v="3"/>
    <n v="3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3637"/>
    <s v="BF1548"/>
    <d v="2024-06-27T00:00:00"/>
    <d v="2024-06-27T00:00:00"/>
    <s v="Clothing"/>
    <s v="Male"/>
    <n v="21"/>
    <s v="Austin"/>
    <s v="No"/>
    <n v="65"/>
    <n v="65"/>
    <n v="2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9305"/>
    <s v="BF1546"/>
    <d v="2024-06-20T00:00:00"/>
    <d v="2024-06-20T00:00:00"/>
    <s v="Clothing"/>
    <s v="Male"/>
    <n v="29"/>
    <s v="Austin"/>
    <s v="No"/>
    <n v="118"/>
    <n v="118"/>
    <n v="1"/>
    <n v="11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7434"/>
    <s v="BF1546"/>
    <d v="2024-08-03T00:00:00"/>
    <d v="2024-08-03T00:00:00"/>
    <s v="Clothing"/>
    <s v="Female"/>
    <n v="35"/>
    <s v="San Francisco"/>
    <s v="No"/>
    <n v="118"/>
    <n v="118"/>
    <n v="1"/>
    <n v="1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7423"/>
    <s v="BF1554"/>
    <d v="2024-06-17T00:00:00"/>
    <d v="2024-06-17T00:00:00"/>
    <s v="Ornaments"/>
    <s v="Female"/>
    <n v="35"/>
    <s v="Memphis"/>
    <s v="No"/>
    <n v="20"/>
    <n v="20"/>
    <n v="1"/>
    <n v="2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8713"/>
    <s v="BF1543"/>
    <d v="2024-03-19T00:00:00"/>
    <d v="2024-03-19T00:00:00"/>
    <s v="Clothing"/>
    <s v="Female"/>
    <n v="27"/>
    <s v="San Francisco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3138"/>
    <s v="BF1548"/>
    <d v="2023-11-23T00:00:00"/>
    <d v="2023-11-23T00:00:00"/>
    <s v="Clothing"/>
    <s v="Male"/>
    <n v="27"/>
    <s v="Sacramento"/>
    <s v="No"/>
    <n v="65"/>
    <n v="65"/>
    <n v="2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8668"/>
    <s v="BF1543"/>
    <d v="2024-04-11T00:00:00"/>
    <d v="2024-04-11T00:00:00"/>
    <s v="Clothing"/>
    <s v="Male"/>
    <n v="32"/>
    <s v="Cleveland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8821"/>
    <s v="BF1544"/>
    <d v="2023-12-15T00:00:00"/>
    <d v="2023-12-15T00:00:00"/>
    <s v="Other"/>
    <s v="Female"/>
    <n v="21"/>
    <s v="Toronto"/>
    <s v="Yes"/>
    <n v="9"/>
    <n v="34"/>
    <n v="3"/>
    <n v="10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2818"/>
    <s v="BF1554"/>
    <d v="2024-01-28T00:00:00"/>
    <d v="2024-01-28T00:00:00"/>
    <s v="Ornaments"/>
    <s v="Male"/>
    <n v="30"/>
    <s v="San Antonio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1565"/>
    <s v="BF1550"/>
    <d v="2024-09-12T00:00:00"/>
    <d v="2024-09-12T00:00:00"/>
    <s v="Clothing"/>
    <s v="Male"/>
    <n v="30"/>
    <s v="Manchester"/>
    <s v="Yes"/>
    <n v="97"/>
    <n v="137"/>
    <n v="1"/>
    <n v="13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4412"/>
    <s v="BF1551"/>
    <d v="2024-05-19T00:00:00"/>
    <d v="2024-05-19T00:00:00"/>
    <s v="Ornaments"/>
    <s v="Male"/>
    <n v="21"/>
    <s v="San Antonio"/>
    <s v="No"/>
    <n v="15"/>
    <n v="15"/>
    <n v="2"/>
    <n v="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0312"/>
    <s v="BF1543"/>
    <d v="2023-11-13T00:00:00"/>
    <d v="2023-11-13T00:00:00"/>
    <s v="Clothing"/>
    <s v="Male"/>
    <n v="28"/>
    <s v="New Jersey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7234"/>
    <s v="BF1551"/>
    <d v="2024-10-21T00:00:00"/>
    <d v="2024-10-21T00:00:00"/>
    <s v="Ornaments"/>
    <s v="Female"/>
    <n v="27"/>
    <s v="Miami"/>
    <s v="No"/>
    <n v="15"/>
    <n v="15"/>
    <n v="4"/>
    <n v="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9839"/>
    <s v="BF1551"/>
    <d v="2024-11-02T00:00:00"/>
    <d v="2024-11-02T00:00:00"/>
    <s v="Ornaments"/>
    <s v="Male"/>
    <n v="30"/>
    <s v="Montreal"/>
    <s v="Yes"/>
    <n v="15"/>
    <n v="40"/>
    <n v="1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47889"/>
    <s v="BF1554"/>
    <d v="2024-07-07T00:00:00"/>
    <d v="2024-07-07T00:00:00"/>
    <s v="Ornaments"/>
    <s v="Male"/>
    <n v="19"/>
    <s v="Detroit"/>
    <s v="No"/>
    <n v="20"/>
    <n v="20"/>
    <n v="2"/>
    <n v="4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8914"/>
    <s v="BF1551"/>
    <d v="2024-01-15T00:00:00"/>
    <d v="2024-01-15T00:00:00"/>
    <s v="Ornaments"/>
    <s v="Female"/>
    <n v="21"/>
    <s v="Manchester"/>
    <s v="Yes"/>
    <n v="15"/>
    <n v="55"/>
    <n v="1"/>
    <n v="5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4918"/>
    <s v="BF1545"/>
    <d v="2024-02-26T00:00:00"/>
    <d v="2024-02-26T00:00:00"/>
    <s v="Other"/>
    <s v="Female"/>
    <n v="20"/>
    <s v="San Francisco"/>
    <s v="No"/>
    <n v="10"/>
    <n v="10"/>
    <n v="1"/>
    <n v="1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8859"/>
    <s v="BF1551"/>
    <d v="2024-10-24T00:00:00"/>
    <d v="2024-10-24T00:00:00"/>
    <s v="Ornaments"/>
    <s v="Male"/>
    <n v="27"/>
    <s v="San Antonio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8269"/>
    <s v="BF1551"/>
    <d v="2024-10-21T00:00:00"/>
    <d v="2024-10-21T00:00:00"/>
    <s v="Ornaments"/>
    <s v="Female"/>
    <n v="29"/>
    <s v="Cleveland"/>
    <s v="No"/>
    <n v="15"/>
    <n v="15"/>
    <n v="2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3722"/>
    <s v="BF1548"/>
    <d v="2024-09-04T00:00:00"/>
    <d v="2024-09-04T00:00:00"/>
    <s v="Clothing"/>
    <s v="Male"/>
    <n v="34"/>
    <s v="Memphis"/>
    <s v="No"/>
    <n v="65"/>
    <n v="65"/>
    <n v="5"/>
    <n v="32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3676"/>
    <s v="BF1550"/>
    <d v="2024-02-06T00:00:00"/>
    <d v="2024-02-06T00:00:00"/>
    <s v="Clothing"/>
    <s v="Female"/>
    <n v="23"/>
    <s v="Memphis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1759"/>
    <s v="BF1548"/>
    <d v="2024-10-23T00:00:00"/>
    <d v="2024-10-23T00:00:00"/>
    <s v="Clothing"/>
    <s v="Male"/>
    <n v="23"/>
    <s v="San Francisc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7414"/>
    <s v="BF1546"/>
    <d v="2024-01-19T00:00:00"/>
    <d v="2024-01-19T00:00:00"/>
    <s v="Clothing"/>
    <s v="Male"/>
    <n v="21"/>
    <s v="New York"/>
    <s v="No"/>
    <n v="118"/>
    <n v="118"/>
    <n v="1"/>
    <n v="1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9435"/>
    <s v="BF1545"/>
    <d v="2024-06-18T00:00:00"/>
    <d v="2024-06-18T00:00:00"/>
    <s v="Other"/>
    <s v="Male"/>
    <n v="33"/>
    <s v="Detroit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5102"/>
    <s v="BF1548"/>
    <d v="2024-05-26T00:00:00"/>
    <d v="2024-05-26T00:00:00"/>
    <s v="Clothing"/>
    <s v="Female"/>
    <n v="35"/>
    <s v="San Francisco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5584"/>
    <s v="BF1554"/>
    <d v="2024-05-22T00:00:00"/>
    <d v="2024-05-22T00:00:00"/>
    <s v="Ornaments"/>
    <s v="Male"/>
    <n v="25"/>
    <s v="Liverpool"/>
    <s v="Yes"/>
    <n v="20"/>
    <n v="60"/>
    <n v="4"/>
    <n v="24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8461"/>
    <s v="BF1551"/>
    <d v="2024-02-12T00:00:00"/>
    <d v="2024-02-12T00:00:00"/>
    <s v="Ornaments"/>
    <s v="Male"/>
    <n v="35"/>
    <s v="Cardiff"/>
    <s v="Yes"/>
    <n v="15"/>
    <n v="55"/>
    <n v="1"/>
    <n v="5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0735"/>
    <s v="BF1544"/>
    <d v="2024-09-22T00:00:00"/>
    <d v="2024-09-22T00:00:00"/>
    <s v="Other"/>
    <s v="Male"/>
    <n v="20"/>
    <s v="San Francisco"/>
    <s v="No"/>
    <n v="9"/>
    <n v="9"/>
    <n v="3"/>
    <n v="2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0405"/>
    <s v="BF1548"/>
    <d v="2024-01-09T00:00:00"/>
    <d v="2024-01-09T00:00:00"/>
    <s v="Clothing"/>
    <s v="Male"/>
    <n v="18"/>
    <s v="Paris"/>
    <s v="Yes"/>
    <n v="65"/>
    <n v="115"/>
    <n v="1"/>
    <n v="1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8268"/>
    <s v="BF1551"/>
    <d v="2024-03-27T00:00:00"/>
    <d v="2024-03-27T00:00:00"/>
    <s v="Ornaments"/>
    <s v="Male"/>
    <n v="35"/>
    <s v="New York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4745"/>
    <s v="BF1545"/>
    <d v="2024-05-20T00:00:00"/>
    <d v="2024-05-20T00:00:00"/>
    <s v="Other"/>
    <s v="Male"/>
    <n v="34"/>
    <s v="Detroit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0088"/>
    <s v="BF1546"/>
    <d v="2024-03-21T00:00:00"/>
    <d v="2024-03-21T00:00:00"/>
    <s v="Clothing"/>
    <s v="Male"/>
    <n v="21"/>
    <s v="Miami"/>
    <s v="No"/>
    <n v="118"/>
    <n v="118"/>
    <n v="1"/>
    <n v="1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2398"/>
    <s v="BF1551"/>
    <d v="2024-04-17T00:00:00"/>
    <d v="2024-04-17T00:00:00"/>
    <s v="Ornaments"/>
    <s v="Male"/>
    <n v="25"/>
    <s v="San Antonio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9615"/>
    <s v="BF1551"/>
    <d v="2024-09-05T00:00:00"/>
    <d v="2024-09-05T00:00:00"/>
    <s v="Ornaments"/>
    <s v="Female"/>
    <n v="33"/>
    <s v="Paris"/>
    <s v="Yes"/>
    <n v="1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7357"/>
    <s v="BF1552"/>
    <d v="2024-02-05T00:00:00"/>
    <d v="2024-02-05T00:00:00"/>
    <s v="Ornaments"/>
    <s v="Female"/>
    <n v="18"/>
    <s v="Paris"/>
    <s v="Yes"/>
    <n v="45"/>
    <n v="95"/>
    <n v="3"/>
    <n v="28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6183"/>
    <s v="BF1548"/>
    <d v="2024-07-10T00:00:00"/>
    <d v="2024-07-10T00:00:00"/>
    <s v="Clothing"/>
    <s v="Female"/>
    <n v="19"/>
    <s v="Cardiff"/>
    <s v="Yes"/>
    <n v="65"/>
    <n v="105"/>
    <n v="2"/>
    <n v="2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5465"/>
    <s v="BF1545"/>
    <d v="2024-06-13T00:00:00"/>
    <d v="2024-06-13T00:00:00"/>
    <s v="Other"/>
    <s v="Male"/>
    <n v="19"/>
    <s v="New York"/>
    <s v="No"/>
    <n v="10"/>
    <n v="10"/>
    <n v="4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0385"/>
    <s v="BF1548"/>
    <d v="2024-04-12T00:00:00"/>
    <d v="2024-04-12T00:00:00"/>
    <s v="Clothing"/>
    <s v="Male"/>
    <n v="27"/>
    <s v="Sacrament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9585"/>
    <s v="BF1543"/>
    <d v="2024-06-16T00:00:00"/>
    <d v="2024-06-16T00:00:00"/>
    <s v="Clothing"/>
    <s v="Female"/>
    <n v="23"/>
    <s v="Memphis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0670"/>
    <s v="BF1551"/>
    <d v="2024-07-11T00:00:00"/>
    <d v="2024-07-11T00:00:00"/>
    <s v="Ornaments"/>
    <s v="Female"/>
    <n v="32"/>
    <s v="Sacramento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7436"/>
    <s v="BF1550"/>
    <d v="2024-10-02T00:00:00"/>
    <d v="2024-10-02T00:00:00"/>
    <s v="Clothing"/>
    <s v="Male"/>
    <n v="31"/>
    <s v="Sydney"/>
    <s v="Yes"/>
    <n v="97"/>
    <n v="197"/>
    <n v="4"/>
    <n v="78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7363"/>
    <s v="BF1553"/>
    <d v="2023-12-15T00:00:00"/>
    <d v="2023-12-15T00:00:00"/>
    <s v="Ornaments"/>
    <s v="Male"/>
    <n v="22"/>
    <s v="London"/>
    <s v="Yes"/>
    <n v="50"/>
    <n v="90"/>
    <n v="2"/>
    <n v="18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8833"/>
    <s v="BF1547"/>
    <d v="2024-01-07T00:00:00"/>
    <d v="2024-01-07T00:00:00"/>
    <s v="Ornaments"/>
    <s v="Male"/>
    <n v="19"/>
    <s v="Detroit"/>
    <s v="No"/>
    <n v="32"/>
    <n v="32"/>
    <n v="3"/>
    <n v="9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0459"/>
    <s v="BF1548"/>
    <d v="2024-10-22T00:00:00"/>
    <d v="2024-10-22T00:00:00"/>
    <s v="Clothing"/>
    <s v="Female"/>
    <n v="32"/>
    <s v="Manchester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3668"/>
    <s v="BF1550"/>
    <d v="2024-01-11T00:00:00"/>
    <d v="2024-01-11T00:00:00"/>
    <s v="Clothing"/>
    <s v="Female"/>
    <n v="27"/>
    <s v="London"/>
    <s v="Yes"/>
    <n v="97"/>
    <n v="137"/>
    <n v="3"/>
    <n v="411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3626"/>
    <s v="BF1543"/>
    <d v="2024-02-21T00:00:00"/>
    <d v="2024-02-21T00:00:00"/>
    <s v="Clothing"/>
    <s v="Female"/>
    <n v="33"/>
    <s v="New York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1142"/>
    <s v="BF1543"/>
    <d v="2024-02-25T00:00:00"/>
    <d v="2024-02-25T00:00:00"/>
    <s v="Clothing"/>
    <s v="Female"/>
    <n v="34"/>
    <s v="Portland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5257"/>
    <s v="BF1550"/>
    <d v="2024-10-06T00:00:00"/>
    <d v="2024-10-06T00:00:00"/>
    <s v="Clothing"/>
    <s v="Male"/>
    <n v="31"/>
    <s v="New York"/>
    <s v="No"/>
    <n v="97"/>
    <n v="97"/>
    <n v="5"/>
    <n v="48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4121"/>
    <s v="BF1546"/>
    <d v="2024-05-17T00:00:00"/>
    <d v="2024-05-17T00:00:00"/>
    <s v="Clothing"/>
    <s v="Male"/>
    <n v="25"/>
    <s v="Mumbai"/>
    <s v="Yes"/>
    <n v="118"/>
    <n v="188"/>
    <n v="1"/>
    <n v="18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5783"/>
    <s v="BF1548"/>
    <d v="2024-01-14T00:00:00"/>
    <d v="2024-01-14T00:00:00"/>
    <s v="Clothing"/>
    <s v="Female"/>
    <n v="30"/>
    <s v="San Antonio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2816"/>
    <s v="BF1548"/>
    <d v="2024-02-24T00:00:00"/>
    <d v="2024-02-24T00:00:00"/>
    <s v="Clothing"/>
    <s v="Male"/>
    <n v="27"/>
    <s v="Austin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9977"/>
    <s v="BF1543"/>
    <d v="2023-11-18T00:00:00"/>
    <d v="2023-11-18T00:00:00"/>
    <s v="Clothing"/>
    <s v="Female"/>
    <n v="24"/>
    <s v="London"/>
    <s v="Yes"/>
    <n v="100"/>
    <n v="140"/>
    <n v="5"/>
    <n v="7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4740"/>
    <s v="BF1550"/>
    <d v="2023-12-27T00:00:00"/>
    <d v="2023-12-27T00:00:00"/>
    <s v="Clothing"/>
    <s v="Female"/>
    <n v="21"/>
    <s v="San Antonio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4318"/>
    <s v="BF1554"/>
    <d v="2024-10-11T00:00:00"/>
    <d v="2024-10-11T00:00:00"/>
    <s v="Ornaments"/>
    <s v="Male"/>
    <n v="32"/>
    <s v="Pittsburgh"/>
    <s v="No"/>
    <n v="20"/>
    <n v="20"/>
    <n v="2"/>
    <n v="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7769"/>
    <s v="BF1548"/>
    <d v="2024-10-23T00:00:00"/>
    <d v="2024-10-23T00:00:00"/>
    <s v="Clothing"/>
    <s v="Male"/>
    <n v="32"/>
    <s v="Portland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1573"/>
    <s v="BF1548"/>
    <d v="2023-12-09T00:00:00"/>
    <d v="2023-12-09T00:00:00"/>
    <s v="Clothing"/>
    <s v="Male"/>
    <n v="18"/>
    <s v="London"/>
    <s v="Yes"/>
    <n v="65"/>
    <n v="105"/>
    <n v="4"/>
    <n v="42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3211"/>
    <s v="BF1555"/>
    <d v="2024-06-30T00:00:00"/>
    <d v="2024-06-30T00:00:00"/>
    <s v="Other"/>
    <s v="Female"/>
    <n v="31"/>
    <s v="Detroit"/>
    <s v="No"/>
    <n v="23"/>
    <n v="23"/>
    <n v="1"/>
    <n v="23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7969"/>
    <s v="BF1548"/>
    <d v="2024-09-30T00:00:00"/>
    <d v="2024-09-30T00:00:00"/>
    <s v="Clothing"/>
    <s v="Male"/>
    <n v="30"/>
    <s v="Sacramento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4073"/>
    <s v="BF1549"/>
    <d v="2023-12-08T00:00:00"/>
    <d v="2023-12-08T00:00:00"/>
    <s v="Clothing"/>
    <s v="Male"/>
    <n v="25"/>
    <s v="San Antonio"/>
    <s v="No"/>
    <n v="130"/>
    <n v="130"/>
    <n v="5"/>
    <n v="6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0717"/>
    <s v="BF1543"/>
    <d v="2023-11-28T00:00:00"/>
    <d v="2023-11-28T00:00:00"/>
    <s v="Clothing"/>
    <s v="Male"/>
    <n v="34"/>
    <s v="Cleveland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0623"/>
    <s v="BF1544"/>
    <d v="2024-02-12T00:00:00"/>
    <d v="2024-02-12T00:00:00"/>
    <s v="Other"/>
    <s v="Male"/>
    <n v="28"/>
    <s v="Las Vegas"/>
    <s v="No"/>
    <n v="9"/>
    <n v="9"/>
    <n v="3"/>
    <n v="2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8322"/>
    <s v="BF1548"/>
    <d v="2024-04-02T00:00:00"/>
    <d v="2024-04-02T00:00:00"/>
    <s v="Clothing"/>
    <s v="Female"/>
    <n v="30"/>
    <s v="Mumbai"/>
    <s v="Yes"/>
    <n v="65"/>
    <n v="135"/>
    <n v="1"/>
    <n v="13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4915"/>
    <s v="BF1551"/>
    <d v="2024-07-24T00:00:00"/>
    <d v="2024-07-24T00:00:00"/>
    <s v="Ornaments"/>
    <s v="Male"/>
    <n v="27"/>
    <s v="Paris"/>
    <s v="Yes"/>
    <n v="1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2277"/>
    <s v="BF1544"/>
    <d v="2024-08-31T00:00:00"/>
    <d v="2024-08-31T00:00:00"/>
    <s v="Other"/>
    <s v="Male"/>
    <n v="29"/>
    <s v="Paris"/>
    <s v="Yes"/>
    <n v="9"/>
    <n v="59"/>
    <n v="1"/>
    <n v="5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7320"/>
    <s v="BF1544"/>
    <d v="2024-08-07T00:00:00"/>
    <d v="2024-08-07T00:00:00"/>
    <s v="Other"/>
    <s v="Female"/>
    <n v="23"/>
    <s v="New York"/>
    <s v="No"/>
    <n v="9"/>
    <n v="9"/>
    <n v="1"/>
    <n v="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8366"/>
    <s v="BF1548"/>
    <d v="2023-11-23T00:00:00"/>
    <d v="2023-11-23T00:00:00"/>
    <s v="Clothing"/>
    <s v="Male"/>
    <n v="19"/>
    <s v="Mumbai"/>
    <s v="Yes"/>
    <n v="65"/>
    <n v="135"/>
    <n v="1"/>
    <n v="13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7066"/>
    <s v="BF1548"/>
    <d v="2024-04-15T00:00:00"/>
    <d v="2024-04-15T00:00:00"/>
    <s v="Clothing"/>
    <s v="Male"/>
    <n v="27"/>
    <s v="Mumbai"/>
    <s v="Yes"/>
    <n v="65"/>
    <n v="135"/>
    <n v="1"/>
    <n v="13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2304"/>
    <s v="BF1551"/>
    <d v="2023-12-01T00:00:00"/>
    <d v="2023-12-01T00:00:00"/>
    <s v="Ornaments"/>
    <s v="Male"/>
    <n v="30"/>
    <s v="Las Vegas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0130"/>
    <s v="BF1545"/>
    <d v="2024-06-07T00:00:00"/>
    <d v="2024-06-07T00:00:00"/>
    <s v="Other"/>
    <s v="Male"/>
    <n v="19"/>
    <s v="Miami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0892"/>
    <s v="BF1548"/>
    <d v="2024-09-22T00:00:00"/>
    <d v="2024-09-22T00:00:00"/>
    <s v="Clothing"/>
    <s v="Female"/>
    <n v="22"/>
    <s v="Sacrament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6943"/>
    <s v="BF1548"/>
    <d v="2024-08-07T00:00:00"/>
    <d v="2024-08-07T00:00:00"/>
    <s v="Clothing"/>
    <s v="Male"/>
    <n v="32"/>
    <s v="Austin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9080"/>
    <s v="BF1545"/>
    <d v="2024-08-29T00:00:00"/>
    <d v="2024-08-29T00:00:00"/>
    <s v="Other"/>
    <s v="Male"/>
    <n v="27"/>
    <s v="Austin"/>
    <s v="No"/>
    <n v="10"/>
    <n v="10"/>
    <n v="1"/>
    <n v="1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1687"/>
    <s v="BF1549"/>
    <d v="2024-06-30T00:00:00"/>
    <d v="2024-06-30T00:00:00"/>
    <s v="Clothing"/>
    <s v="Male"/>
    <n v="27"/>
    <s v="New Jersey"/>
    <s v="No"/>
    <n v="130"/>
    <n v="130"/>
    <n v="1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0555"/>
    <s v="BF1551"/>
    <d v="2024-01-23T00:00:00"/>
    <d v="2024-01-23T00:00:00"/>
    <s v="Ornaments"/>
    <s v="Male"/>
    <n v="28"/>
    <s v="Pittsburgh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3914"/>
    <s v="BF1554"/>
    <d v="2024-02-19T00:00:00"/>
    <d v="2024-02-19T00:00:00"/>
    <s v="Ornaments"/>
    <s v="Male"/>
    <n v="34"/>
    <s v="Sydney"/>
    <s v="Yes"/>
    <n v="20"/>
    <n v="120"/>
    <n v="1"/>
    <n v="1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6089"/>
    <s v="BF1551"/>
    <d v="2024-03-05T00:00:00"/>
    <d v="2024-03-05T00:00:00"/>
    <s v="Ornaments"/>
    <s v="Female"/>
    <n v="24"/>
    <s v="Portland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4966"/>
    <s v="BF1544"/>
    <d v="2024-01-22T00:00:00"/>
    <d v="2024-01-22T00:00:00"/>
    <s v="Other"/>
    <s v="Male"/>
    <n v="34"/>
    <s v="Cleveland"/>
    <s v="No"/>
    <n v="9"/>
    <n v="9"/>
    <n v="2"/>
    <n v="1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1099"/>
    <s v="BF1543"/>
    <d v="2023-11-14T00:00:00"/>
    <d v="2023-11-14T00:00:00"/>
    <s v="Clothing"/>
    <s v="Male"/>
    <n v="18"/>
    <s v="Memphis"/>
    <s v="No"/>
    <n v="100"/>
    <n v="100"/>
    <n v="4"/>
    <n v="4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4375"/>
    <s v="BF1550"/>
    <d v="2024-03-10T00:00:00"/>
    <d v="2024-03-10T00:00:00"/>
    <s v="Clothing"/>
    <s v="Male"/>
    <n v="29"/>
    <s v="Sacramento"/>
    <s v="No"/>
    <n v="97"/>
    <n v="97"/>
    <n v="4"/>
    <n v="38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7500"/>
    <s v="BF1550"/>
    <d v="2024-06-28T00:00:00"/>
    <d v="2024-06-28T00:00:00"/>
    <s v="Clothing"/>
    <s v="Male"/>
    <n v="33"/>
    <s v="Dublin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2565"/>
    <s v="BF1550"/>
    <d v="2024-08-17T00:00:00"/>
    <d v="2024-08-17T00:00:00"/>
    <s v="Clothing"/>
    <s v="Male"/>
    <n v="20"/>
    <s v="Detroit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8189"/>
    <s v="BF1545"/>
    <d v="2024-05-28T00:00:00"/>
    <d v="2024-05-28T00:00:00"/>
    <s v="Other"/>
    <s v="Male"/>
    <n v="27"/>
    <s v="Detroit"/>
    <s v="No"/>
    <n v="10"/>
    <n v="10"/>
    <n v="2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9082"/>
    <s v="BF1544"/>
    <d v="2024-08-11T00:00:00"/>
    <d v="2024-08-11T00:00:00"/>
    <s v="Other"/>
    <s v="Male"/>
    <n v="22"/>
    <s v="London"/>
    <s v="Yes"/>
    <n v="9"/>
    <n v="49"/>
    <n v="3"/>
    <n v="14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1621"/>
    <s v="BF1543"/>
    <d v="2024-05-15T00:00:00"/>
    <d v="2024-05-15T00:00:00"/>
    <s v="Clothing"/>
    <s v="Male"/>
    <n v="20"/>
    <s v="Cardiff"/>
    <s v="Yes"/>
    <n v="100"/>
    <n v="140"/>
    <n v="2"/>
    <n v="28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0376"/>
    <s v="BF1551"/>
    <d v="2024-05-24T00:00:00"/>
    <d v="2024-05-24T00:00:00"/>
    <s v="Ornaments"/>
    <s v="Male"/>
    <n v="34"/>
    <s v="Las Vegas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0229"/>
    <s v="BF1551"/>
    <d v="2024-05-31T00:00:00"/>
    <d v="2024-05-31T00:00:00"/>
    <s v="Ornaments"/>
    <s v="Male"/>
    <n v="25"/>
    <s v="Toronto"/>
    <s v="Yes"/>
    <n v="15"/>
    <n v="40"/>
    <n v="3"/>
    <n v="1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4525"/>
    <s v="BF1548"/>
    <d v="2024-01-21T00:00:00"/>
    <d v="2024-01-21T00:00:00"/>
    <s v="Clothing"/>
    <s v="Female"/>
    <n v="24"/>
    <s v="Las Vegas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8005"/>
    <s v="BF1543"/>
    <d v="2024-10-22T00:00:00"/>
    <d v="2024-10-22T00:00:00"/>
    <s v="Clothing"/>
    <s v="Female"/>
    <n v="33"/>
    <s v="Portland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9297"/>
    <s v="BF1544"/>
    <d v="2024-05-22T00:00:00"/>
    <d v="2024-05-22T00:00:00"/>
    <s v="Other"/>
    <s v="Male"/>
    <n v="35"/>
    <s v="Sacramento"/>
    <s v="No"/>
    <n v="9"/>
    <n v="9"/>
    <n v="5"/>
    <n v="4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8387"/>
    <s v="BF1544"/>
    <d v="2024-07-02T00:00:00"/>
    <d v="2024-07-02T00:00:00"/>
    <s v="Other"/>
    <s v="Female"/>
    <n v="26"/>
    <s v="Cardiff"/>
    <s v="Yes"/>
    <n v="9"/>
    <n v="49"/>
    <n v="2"/>
    <n v="9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0629"/>
    <s v="BF1544"/>
    <d v="2024-04-23T00:00:00"/>
    <d v="2024-04-23T00:00:00"/>
    <s v="Other"/>
    <s v="Male"/>
    <n v="25"/>
    <s v="Austin"/>
    <s v="No"/>
    <n v="9"/>
    <n v="9"/>
    <n v="5"/>
    <n v="4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1176"/>
    <s v="BF1543"/>
    <d v="2024-06-17T00:00:00"/>
    <d v="2024-06-17T00:00:00"/>
    <s v="Clothing"/>
    <s v="Male"/>
    <n v="22"/>
    <s v="Memphis"/>
    <s v="No"/>
    <n v="100"/>
    <n v="100"/>
    <n v="2"/>
    <n v="2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0414"/>
    <s v="BF1550"/>
    <d v="2024-08-10T00:00:00"/>
    <d v="2024-08-10T00:00:00"/>
    <s v="Clothing"/>
    <s v="Female"/>
    <n v="18"/>
    <s v="Austin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4532"/>
    <s v="BF1553"/>
    <d v="2024-08-28T00:00:00"/>
    <d v="2024-08-28T00:00:00"/>
    <s v="Ornaments"/>
    <s v="Male"/>
    <n v="33"/>
    <s v="New York"/>
    <s v="No"/>
    <n v="50"/>
    <n v="50"/>
    <n v="1"/>
    <n v="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8632"/>
    <s v="BF1544"/>
    <d v="2024-01-26T00:00:00"/>
    <d v="2024-01-26T00:00:00"/>
    <s v="Other"/>
    <s v="Male"/>
    <n v="30"/>
    <s v="Sacramento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1252"/>
    <s v="BF1548"/>
    <d v="2024-08-13T00:00:00"/>
    <d v="2024-08-13T00:00:00"/>
    <s v="Clothing"/>
    <s v="Male"/>
    <n v="20"/>
    <s v="San Antonio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2146"/>
    <s v="BF1554"/>
    <d v="2024-10-11T00:00:00"/>
    <d v="2024-10-11T00:00:00"/>
    <s v="Ornaments"/>
    <s v="Female"/>
    <n v="22"/>
    <s v="Liverpool"/>
    <s v="Yes"/>
    <n v="20"/>
    <n v="60"/>
    <n v="1"/>
    <n v="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5563"/>
    <s v="BF1553"/>
    <d v="2024-04-28T00:00:00"/>
    <d v="2024-04-28T00:00:00"/>
    <s v="Ornaments"/>
    <s v="Female"/>
    <n v="24"/>
    <s v="Liverpool"/>
    <s v="Yes"/>
    <n v="50"/>
    <n v="90"/>
    <n v="1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7140"/>
    <s v="BF1549"/>
    <d v="2024-08-11T00:00:00"/>
    <d v="2024-08-11T00:00:00"/>
    <s v="Clothing"/>
    <s v="Male"/>
    <n v="34"/>
    <s v="Miami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2497"/>
    <s v="BF1551"/>
    <d v="2024-09-06T00:00:00"/>
    <d v="2024-09-06T00:00:00"/>
    <s v="Ornaments"/>
    <s v="Female"/>
    <n v="29"/>
    <s v="Sydney"/>
    <s v="Yes"/>
    <n v="15"/>
    <n v="115"/>
    <n v="2"/>
    <n v="2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1499"/>
    <s v="BF1543"/>
    <d v="2024-04-26T00:00:00"/>
    <d v="2024-04-26T00:00:00"/>
    <s v="Clothing"/>
    <s v="Male"/>
    <n v="19"/>
    <s v="Austin"/>
    <s v="No"/>
    <n v="100"/>
    <n v="100"/>
    <n v="4"/>
    <n v="4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8159"/>
    <s v="BF1548"/>
    <d v="2023-12-05T00:00:00"/>
    <d v="2023-12-05T00:00:00"/>
    <s v="Clothing"/>
    <s v="Male"/>
    <n v="34"/>
    <s v="Toronto"/>
    <s v="Yes"/>
    <n v="65"/>
    <n v="90"/>
    <n v="1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4848"/>
    <s v="BF1554"/>
    <d v="2023-12-08T00:00:00"/>
    <d v="2023-12-08T00:00:00"/>
    <s v="Ornaments"/>
    <s v="Female"/>
    <n v="18"/>
    <s v="San Francisco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3276"/>
    <s v="BF1547"/>
    <d v="2024-09-16T00:00:00"/>
    <d v="2024-09-16T00:00:00"/>
    <s v="Ornaments"/>
    <s v="Male"/>
    <n v="28"/>
    <s v="New Jersey"/>
    <s v="No"/>
    <n v="32"/>
    <n v="32"/>
    <n v="3"/>
    <n v="96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5425"/>
    <s v="BF1543"/>
    <d v="2024-07-30T00:00:00"/>
    <d v="2024-07-30T00:00:00"/>
    <s v="Clothing"/>
    <s v="Female"/>
    <n v="21"/>
    <s v="Miami"/>
    <s v="No"/>
    <n v="100"/>
    <n v="100"/>
    <n v="2"/>
    <n v="2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7683"/>
    <s v="BF1543"/>
    <d v="2024-07-10T00:00:00"/>
    <d v="2024-07-10T00:00:00"/>
    <s v="Clothing"/>
    <s v="Female"/>
    <n v="26"/>
    <s v="Detroit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3953"/>
    <s v="BF1545"/>
    <d v="2024-02-09T00:00:00"/>
    <d v="2024-02-09T00:00:00"/>
    <s v="Other"/>
    <s v="Female"/>
    <n v="22"/>
    <s v="Austin"/>
    <s v="No"/>
    <n v="10"/>
    <n v="10"/>
    <n v="2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7610"/>
    <s v="BF1543"/>
    <d v="2024-05-13T00:00:00"/>
    <d v="2024-05-13T00:00:00"/>
    <s v="Clothing"/>
    <s v="Male"/>
    <n v="29"/>
    <s v="Pittsburgh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1403"/>
    <s v="BF1545"/>
    <d v="2024-09-30T00:00:00"/>
    <d v="2024-09-30T00:00:00"/>
    <s v="Other"/>
    <s v="Female"/>
    <n v="20"/>
    <s v="Detroit"/>
    <s v="No"/>
    <n v="10"/>
    <n v="10"/>
    <n v="2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5874"/>
    <s v="BF1547"/>
    <d v="2023-11-19T00:00:00"/>
    <d v="2023-11-19T00:00:00"/>
    <s v="Ornaments"/>
    <s v="Male"/>
    <n v="24"/>
    <s v="Austin"/>
    <s v="No"/>
    <n v="32"/>
    <n v="32"/>
    <n v="1"/>
    <n v="32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1134"/>
    <s v="BF1544"/>
    <d v="2024-08-16T00:00:00"/>
    <d v="2024-08-16T00:00:00"/>
    <s v="Other"/>
    <s v="Female"/>
    <n v="28"/>
    <s v="Miami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8899"/>
    <s v="BF1555"/>
    <d v="2024-06-23T00:00:00"/>
    <d v="2024-06-23T00:00:00"/>
    <s v="Other"/>
    <s v="Male"/>
    <n v="24"/>
    <s v="Mumbai"/>
    <s v="Yes"/>
    <n v="23"/>
    <n v="93"/>
    <n v="4"/>
    <n v="37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3708"/>
    <s v="BF1552"/>
    <d v="2023-11-07T00:00:00"/>
    <d v="2023-11-07T00:00:00"/>
    <s v="Ornaments"/>
    <s v="Female"/>
    <n v="23"/>
    <s v="New York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1444"/>
    <s v="BF1548"/>
    <d v="2024-09-06T00:00:00"/>
    <d v="2024-09-06T00:00:00"/>
    <s v="Clothing"/>
    <s v="Female"/>
    <n v="28"/>
    <s v="New York"/>
    <s v="No"/>
    <n v="65"/>
    <n v="65"/>
    <n v="4"/>
    <n v="2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0815"/>
    <s v="BF1550"/>
    <d v="2024-04-17T00:00:00"/>
    <d v="2024-04-17T00:00:00"/>
    <s v="Clothing"/>
    <s v="Male"/>
    <n v="35"/>
    <s v="Portland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8256"/>
    <s v="BF1548"/>
    <d v="2024-01-13T00:00:00"/>
    <d v="2024-01-13T00:00:00"/>
    <s v="Clothing"/>
    <s v="Male"/>
    <n v="19"/>
    <s v="San Antoni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9715"/>
    <s v="BF1548"/>
    <d v="2024-03-25T00:00:00"/>
    <d v="2024-03-25T00:00:00"/>
    <s v="Clothing"/>
    <s v="Female"/>
    <n v="32"/>
    <s v="Pittsburgh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3526"/>
    <s v="BF1544"/>
    <d v="2024-01-26T00:00:00"/>
    <d v="2024-01-26T00:00:00"/>
    <s v="Other"/>
    <s v="Male"/>
    <n v="25"/>
    <s v="Austin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9869"/>
    <s v="BF1547"/>
    <d v="2024-05-16T00:00:00"/>
    <d v="2024-05-16T00:00:00"/>
    <s v="Ornaments"/>
    <s v="Male"/>
    <n v="28"/>
    <s v="Pittsburgh"/>
    <s v="No"/>
    <n v="32"/>
    <n v="32"/>
    <n v="4"/>
    <n v="12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6444"/>
    <s v="BF1554"/>
    <d v="2024-03-18T00:00:00"/>
    <d v="2024-03-18T00:00:00"/>
    <s v="Ornaments"/>
    <s v="Male"/>
    <n v="33"/>
    <s v="San Antonio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0002"/>
    <s v="BF1554"/>
    <d v="2024-06-08T00:00:00"/>
    <d v="2024-06-08T00:00:00"/>
    <s v="Ornaments"/>
    <s v="Male"/>
    <n v="27"/>
    <s v="New Jersey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7196"/>
    <s v="BF1551"/>
    <d v="2024-10-10T00:00:00"/>
    <d v="2024-10-10T00:00:00"/>
    <s v="Ornaments"/>
    <s v="Female"/>
    <n v="33"/>
    <s v="Portland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6806"/>
    <s v="BF1551"/>
    <d v="2024-04-30T00:00:00"/>
    <d v="2024-04-30T00:00:00"/>
    <s v="Ornaments"/>
    <s v="Male"/>
    <n v="30"/>
    <s v="Austin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9539"/>
    <s v="BF1547"/>
    <d v="2023-12-22T00:00:00"/>
    <d v="2023-12-22T00:00:00"/>
    <s v="Ornaments"/>
    <s v="Male"/>
    <n v="20"/>
    <s v="Austin"/>
    <s v="No"/>
    <n v="32"/>
    <n v="32"/>
    <n v="1"/>
    <n v="3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3986"/>
    <s v="BF1545"/>
    <d v="2024-07-02T00:00:00"/>
    <d v="2024-07-02T00:00:00"/>
    <s v="Other"/>
    <s v="Female"/>
    <n v="24"/>
    <s v="Cleveland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4030"/>
    <s v="BF1548"/>
    <d v="2024-02-05T00:00:00"/>
    <d v="2024-02-05T00:00:00"/>
    <s v="Clothing"/>
    <s v="Male"/>
    <n v="35"/>
    <s v="Pittsburgh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4608"/>
    <s v="BF1549"/>
    <d v="2024-02-14T00:00:00"/>
    <d v="2024-02-14T00:00:00"/>
    <s v="Clothing"/>
    <s v="Female"/>
    <n v="31"/>
    <s v="Portland"/>
    <s v="No"/>
    <n v="130"/>
    <n v="130"/>
    <n v="3"/>
    <n v="3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6084"/>
    <s v="BF1547"/>
    <d v="2023-12-01T00:00:00"/>
    <d v="2023-12-01T00:00:00"/>
    <s v="Ornaments"/>
    <s v="Female"/>
    <n v="24"/>
    <s v="Glasgow"/>
    <s v="Yes"/>
    <n v="32"/>
    <n v="72"/>
    <n v="3"/>
    <n v="216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9906"/>
    <s v="BF1552"/>
    <d v="2024-01-18T00:00:00"/>
    <d v="2024-01-18T00:00:00"/>
    <s v="Ornaments"/>
    <s v="Male"/>
    <n v="21"/>
    <s v="Montreal"/>
    <s v="Yes"/>
    <n v="45"/>
    <n v="70"/>
    <n v="1"/>
    <n v="7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2901"/>
    <s v="BF1544"/>
    <d v="2023-12-23T00:00:00"/>
    <d v="2023-12-23T00:00:00"/>
    <s v="Other"/>
    <s v="Female"/>
    <n v="28"/>
    <s v="Sydney"/>
    <s v="Yes"/>
    <n v="9"/>
    <n v="109"/>
    <n v="1"/>
    <n v="10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2624"/>
    <s v="BF1543"/>
    <d v="2023-12-27T00:00:00"/>
    <d v="2023-12-27T00:00:00"/>
    <s v="Clothing"/>
    <s v="Male"/>
    <n v="29"/>
    <s v="Dublin"/>
    <s v="Yes"/>
    <n v="100"/>
    <n v="140"/>
    <n v="1"/>
    <n v="14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8952"/>
    <s v="BF1548"/>
    <d v="2024-07-01T00:00:00"/>
    <d v="2024-07-01T00:00:00"/>
    <s v="Clothing"/>
    <s v="Male"/>
    <n v="29"/>
    <s v="Portland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7333"/>
    <s v="BF1545"/>
    <d v="2024-10-06T00:00:00"/>
    <d v="2024-10-06T00:00:00"/>
    <s v="Other"/>
    <s v="Male"/>
    <n v="29"/>
    <s v="Cardiff"/>
    <s v="Yes"/>
    <n v="10"/>
    <n v="50"/>
    <n v="2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7968"/>
    <s v="BF1550"/>
    <d v="2024-10-15T00:00:00"/>
    <d v="2024-10-15T00:00:00"/>
    <s v="Clothing"/>
    <s v="Male"/>
    <n v="31"/>
    <s v="Las Vegas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1680"/>
    <s v="BF1550"/>
    <d v="2024-03-19T00:00:00"/>
    <d v="2024-03-19T00:00:00"/>
    <s v="Clothing"/>
    <s v="Male"/>
    <n v="25"/>
    <s v="Liverpool"/>
    <s v="Yes"/>
    <n v="97"/>
    <n v="137"/>
    <n v="4"/>
    <n v="54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2809"/>
    <s v="BF1548"/>
    <d v="2024-04-14T00:00:00"/>
    <d v="2024-04-14T00:00:00"/>
    <s v="Clothing"/>
    <s v="Male"/>
    <n v="34"/>
    <s v="Sydney"/>
    <s v="Yes"/>
    <n v="65"/>
    <n v="165"/>
    <n v="2"/>
    <n v="3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9323"/>
    <s v="BF1546"/>
    <d v="2024-06-21T00:00:00"/>
    <d v="2024-06-21T00:00:00"/>
    <s v="Clothing"/>
    <s v="Male"/>
    <n v="33"/>
    <s v="New York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6399"/>
    <s v="BF1555"/>
    <d v="2024-09-25T00:00:00"/>
    <d v="2024-09-25T00:00:00"/>
    <s v="Other"/>
    <s v="Male"/>
    <n v="21"/>
    <s v="Miami"/>
    <s v="No"/>
    <n v="23"/>
    <n v="23"/>
    <n v="3"/>
    <n v="6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0566"/>
    <s v="BF1547"/>
    <d v="2024-10-31T00:00:00"/>
    <d v="2024-10-31T00:00:00"/>
    <s v="Ornaments"/>
    <s v="Male"/>
    <n v="29"/>
    <s v="Miami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4462"/>
    <s v="BF1548"/>
    <d v="2024-07-20T00:00:00"/>
    <d v="2024-07-20T00:00:00"/>
    <s v="Clothing"/>
    <s v="Male"/>
    <n v="28"/>
    <s v="Manchester"/>
    <s v="Yes"/>
    <n v="65"/>
    <n v="105"/>
    <n v="3"/>
    <n v="3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1148"/>
    <s v="BF1550"/>
    <d v="2024-03-24T00:00:00"/>
    <d v="2024-03-24T00:00:00"/>
    <s v="Clothing"/>
    <s v="Male"/>
    <n v="19"/>
    <s v="Cleveland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8857"/>
    <s v="BF1550"/>
    <d v="2023-12-29T00:00:00"/>
    <d v="2023-12-29T00:00:00"/>
    <s v="Clothing"/>
    <s v="Female"/>
    <n v="28"/>
    <s v="Toronto"/>
    <s v="Yes"/>
    <n v="97"/>
    <n v="122"/>
    <n v="1"/>
    <n v="122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7037"/>
    <s v="BF1547"/>
    <d v="2023-11-29T00:00:00"/>
    <d v="2023-11-29T00:00:00"/>
    <s v="Ornaments"/>
    <s v="Female"/>
    <n v="33"/>
    <s v="Cleveland"/>
    <s v="No"/>
    <n v="32"/>
    <n v="32"/>
    <n v="1"/>
    <n v="3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6342"/>
    <s v="BF1544"/>
    <d v="2024-04-22T00:00:00"/>
    <d v="2024-04-22T00:00:00"/>
    <s v="Other"/>
    <s v="Male"/>
    <n v="22"/>
    <s v="London"/>
    <s v="Yes"/>
    <n v="9"/>
    <n v="49"/>
    <n v="1"/>
    <n v="4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4007"/>
    <s v="BF1547"/>
    <d v="2024-06-23T00:00:00"/>
    <d v="2024-06-23T00:00:00"/>
    <s v="Ornaments"/>
    <s v="Male"/>
    <n v="18"/>
    <s v="Pittsburgh"/>
    <s v="No"/>
    <n v="32"/>
    <n v="32"/>
    <n v="1"/>
    <n v="3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7397"/>
    <s v="BF1545"/>
    <d v="2024-09-21T00:00:00"/>
    <d v="2024-09-21T00:00:00"/>
    <s v="Other"/>
    <s v="Male"/>
    <n v="30"/>
    <s v="Portland"/>
    <s v="No"/>
    <n v="10"/>
    <n v="10"/>
    <n v="1"/>
    <n v="1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1041"/>
    <s v="BF1551"/>
    <d v="2024-01-26T00:00:00"/>
    <d v="2024-01-26T00:00:00"/>
    <s v="Ornaments"/>
    <s v="Male"/>
    <n v="29"/>
    <s v="Liverpool"/>
    <s v="Yes"/>
    <n v="15"/>
    <n v="55"/>
    <n v="4"/>
    <n v="2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4530"/>
    <s v="BF1543"/>
    <d v="2024-01-29T00:00:00"/>
    <d v="2024-01-29T00:00:00"/>
    <s v="Clothing"/>
    <s v="Male"/>
    <n v="23"/>
    <s v="Miami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4183"/>
    <s v="BF1547"/>
    <d v="2024-08-08T00:00:00"/>
    <d v="2024-08-08T00:00:00"/>
    <s v="Ornaments"/>
    <s v="Male"/>
    <n v="30"/>
    <s v="Dublin"/>
    <s v="Yes"/>
    <n v="32"/>
    <n v="72"/>
    <n v="1"/>
    <n v="7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5891"/>
    <s v="BF1551"/>
    <d v="2024-09-08T00:00:00"/>
    <d v="2024-09-08T00:00:00"/>
    <s v="Ornaments"/>
    <s v="Female"/>
    <n v="35"/>
    <s v="Mumbai"/>
    <s v="Yes"/>
    <n v="15"/>
    <n v="85"/>
    <n v="1"/>
    <n v="8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4499"/>
    <s v="BF1555"/>
    <d v="2024-06-05T00:00:00"/>
    <d v="2024-06-05T00:00:00"/>
    <s v="Other"/>
    <s v="Male"/>
    <n v="29"/>
    <s v="Manchester"/>
    <s v="Yes"/>
    <n v="23"/>
    <n v="63"/>
    <n v="1"/>
    <n v="63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7060"/>
    <s v="BF1545"/>
    <d v="2024-02-24T00:00:00"/>
    <d v="2024-02-24T00:00:00"/>
    <s v="Other"/>
    <s v="Male"/>
    <n v="24"/>
    <s v="Dublin"/>
    <s v="Yes"/>
    <n v="10"/>
    <n v="50"/>
    <n v="1"/>
    <n v="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4368"/>
    <s v="BF1551"/>
    <d v="2024-02-01T00:00:00"/>
    <d v="2024-02-01T00:00:00"/>
    <s v="Ornaments"/>
    <s v="Female"/>
    <n v="19"/>
    <s v="Memphis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4434"/>
    <s v="BF1551"/>
    <d v="2024-03-28T00:00:00"/>
    <d v="2024-03-28T00:00:00"/>
    <s v="Ornaments"/>
    <s v="Male"/>
    <n v="28"/>
    <s v="Mumbai"/>
    <s v="Yes"/>
    <n v="15"/>
    <n v="85"/>
    <n v="4"/>
    <n v="3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9054"/>
    <s v="BF1544"/>
    <d v="2024-07-18T00:00:00"/>
    <d v="2024-07-18T00:00:00"/>
    <s v="Other"/>
    <s v="Male"/>
    <n v="19"/>
    <s v="Cardiff"/>
    <s v="Yes"/>
    <n v="9"/>
    <n v="49"/>
    <n v="1"/>
    <n v="4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8295"/>
    <s v="BF1547"/>
    <d v="2023-12-31T00:00:00"/>
    <d v="2023-12-31T00:00:00"/>
    <s v="Ornaments"/>
    <s v="Male"/>
    <n v="26"/>
    <s v="Portland"/>
    <s v="No"/>
    <n v="32"/>
    <n v="32"/>
    <n v="3"/>
    <n v="96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0942"/>
    <s v="BF1552"/>
    <d v="2024-11-03T00:00:00"/>
    <d v="2024-11-03T00:00:00"/>
    <s v="Ornaments"/>
    <s v="Male"/>
    <n v="29"/>
    <s v="New York"/>
    <s v="No"/>
    <n v="45"/>
    <n v="45"/>
    <n v="2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30128"/>
    <s v="BF1554"/>
    <d v="2023-11-13T00:00:00"/>
    <d v="2023-11-13T00:00:00"/>
    <s v="Ornaments"/>
    <s v="Male"/>
    <n v="18"/>
    <s v="Detroit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0552"/>
    <s v="BF1549"/>
    <d v="2024-04-15T00:00:00"/>
    <d v="2024-04-15T00:00:00"/>
    <s v="Clothing"/>
    <s v="Female"/>
    <n v="20"/>
    <s v="Dublin"/>
    <s v="Yes"/>
    <n v="130"/>
    <n v="170"/>
    <n v="1"/>
    <n v="17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0229"/>
    <s v="BF1544"/>
    <d v="2024-09-06T00:00:00"/>
    <d v="2024-09-06T00:00:00"/>
    <s v="Other"/>
    <s v="Male"/>
    <n v="35"/>
    <s v="Detroit"/>
    <s v="No"/>
    <n v="9"/>
    <n v="9"/>
    <n v="2"/>
    <n v="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7498"/>
    <s v="BF1550"/>
    <d v="2024-07-10T00:00:00"/>
    <d v="2024-07-10T00:00:00"/>
    <s v="Clothing"/>
    <s v="Female"/>
    <n v="20"/>
    <s v="Las Vegas"/>
    <s v="No"/>
    <n v="97"/>
    <n v="97"/>
    <n v="5"/>
    <n v="48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8877"/>
    <s v="BF1550"/>
    <d v="2024-03-24T00:00:00"/>
    <d v="2024-03-24T00:00:00"/>
    <s v="Clothing"/>
    <s v="Male"/>
    <n v="34"/>
    <s v="Dublin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9542"/>
    <s v="BF1545"/>
    <d v="2024-09-12T00:00:00"/>
    <d v="2024-09-12T00:00:00"/>
    <s v="Other"/>
    <s v="Male"/>
    <n v="18"/>
    <s v="Liverpool"/>
    <s v="Yes"/>
    <n v="1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3845"/>
    <s v="BF1546"/>
    <d v="2023-11-22T00:00:00"/>
    <d v="2023-11-22T00:00:00"/>
    <s v="Clothing"/>
    <s v="Male"/>
    <n v="27"/>
    <s v="Pittsburgh"/>
    <s v="No"/>
    <n v="118"/>
    <n v="118"/>
    <n v="4"/>
    <n v="47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8993"/>
    <s v="BF1545"/>
    <d v="2024-04-07T00:00:00"/>
    <d v="2024-04-07T00:00:00"/>
    <s v="Other"/>
    <s v="Male"/>
    <n v="18"/>
    <s v="Paris"/>
    <s v="Yes"/>
    <n v="10"/>
    <n v="60"/>
    <n v="2"/>
    <n v="1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9746"/>
    <s v="BF1544"/>
    <d v="2024-07-31T00:00:00"/>
    <d v="2024-07-31T00:00:00"/>
    <s v="Other"/>
    <s v="Male"/>
    <n v="18"/>
    <s v="San Francisco"/>
    <s v="No"/>
    <n v="9"/>
    <n v="9"/>
    <n v="1"/>
    <n v="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5624"/>
    <s v="BF1551"/>
    <d v="2024-03-19T00:00:00"/>
    <d v="2024-03-19T00:00:00"/>
    <s v="Ornaments"/>
    <s v="Male"/>
    <n v="29"/>
    <s v="San Francisco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2616"/>
    <s v="BF1551"/>
    <d v="2023-11-17T00:00:00"/>
    <d v="2023-11-17T00:00:00"/>
    <s v="Ornaments"/>
    <s v="Male"/>
    <n v="18"/>
    <s v="San Antonio"/>
    <s v="No"/>
    <n v="15"/>
    <n v="15"/>
    <n v="3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0704"/>
    <s v="BF1551"/>
    <d v="2024-08-07T00:00:00"/>
    <d v="2024-08-07T00:00:00"/>
    <s v="Ornaments"/>
    <s v="Male"/>
    <n v="18"/>
    <s v="San Antonio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4964"/>
    <s v="BF1545"/>
    <d v="2024-03-11T00:00:00"/>
    <d v="2024-03-11T00:00:00"/>
    <s v="Other"/>
    <s v="Male"/>
    <n v="18"/>
    <s v="San Francisco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5522"/>
    <s v="BF1545"/>
    <d v="2024-05-28T00:00:00"/>
    <d v="2024-05-28T00:00:00"/>
    <s v="Other"/>
    <s v="Female"/>
    <n v="20"/>
    <s v="Portland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1690"/>
    <s v="BF1549"/>
    <d v="2023-11-26T00:00:00"/>
    <d v="2023-11-26T00:00:00"/>
    <s v="Clothing"/>
    <s v="Male"/>
    <n v="20"/>
    <s v="New York"/>
    <s v="No"/>
    <n v="130"/>
    <n v="130"/>
    <n v="2"/>
    <n v="2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0985"/>
    <s v="BF1548"/>
    <d v="2024-06-22T00:00:00"/>
    <d v="2024-06-22T00:00:00"/>
    <s v="Clothing"/>
    <s v="Male"/>
    <n v="19"/>
    <s v="Austin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0695"/>
    <s v="BF1553"/>
    <d v="2024-10-15T00:00:00"/>
    <d v="2024-10-15T00:00:00"/>
    <s v="Ornaments"/>
    <s v="Male"/>
    <n v="18"/>
    <s v="New Jersey"/>
    <s v="No"/>
    <n v="50"/>
    <n v="50"/>
    <n v="1"/>
    <n v="5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3283"/>
    <s v="BF1544"/>
    <d v="2023-12-08T00:00:00"/>
    <d v="2023-12-08T00:00:00"/>
    <s v="Other"/>
    <s v="Male"/>
    <n v="19"/>
    <s v="Portland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1420"/>
    <s v="BF1554"/>
    <d v="2024-08-24T00:00:00"/>
    <d v="2024-08-24T00:00:00"/>
    <s v="Ornaments"/>
    <s v="Male"/>
    <n v="19"/>
    <s v="Mumbai"/>
    <s v="Yes"/>
    <n v="20"/>
    <n v="90"/>
    <n v="2"/>
    <n v="18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8249"/>
    <s v="BF1550"/>
    <d v="2024-05-16T00:00:00"/>
    <d v="2024-05-16T00:00:00"/>
    <s v="Clothing"/>
    <s v="Male"/>
    <n v="26"/>
    <s v="New Jersey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9354"/>
    <s v="BF1550"/>
    <d v="2024-02-17T00:00:00"/>
    <d v="2024-02-17T00:00:00"/>
    <s v="Clothing"/>
    <s v="Male"/>
    <n v="30"/>
    <s v="Pittsburgh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8519"/>
    <s v="BF1548"/>
    <d v="2024-02-26T00:00:00"/>
    <d v="2024-02-26T00:00:00"/>
    <s v="Clothing"/>
    <s v="Male"/>
    <n v="34"/>
    <s v="San Francisco"/>
    <s v="No"/>
    <n v="65"/>
    <n v="65"/>
    <n v="3"/>
    <n v="19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2566"/>
    <s v="BF1551"/>
    <d v="2024-01-28T00:00:00"/>
    <d v="2024-01-28T00:00:00"/>
    <s v="Ornaments"/>
    <s v="Male"/>
    <n v="27"/>
    <s v="Glasgow"/>
    <s v="Yes"/>
    <n v="15"/>
    <n v="55"/>
    <n v="1"/>
    <n v="5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6619"/>
    <s v="BF1551"/>
    <d v="2024-03-01T00:00:00"/>
    <d v="2024-03-01T00:00:00"/>
    <s v="Ornaments"/>
    <s v="Male"/>
    <n v="20"/>
    <s v="New Delhi"/>
    <s v="Yes"/>
    <n v="15"/>
    <n v="85"/>
    <n v="1"/>
    <n v="8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8890"/>
    <s v="BF1547"/>
    <d v="2024-08-01T00:00:00"/>
    <d v="2024-08-01T00:00:00"/>
    <s v="Ornaments"/>
    <s v="Female"/>
    <n v="29"/>
    <s v="Glasgow"/>
    <s v="Yes"/>
    <n v="32"/>
    <n v="72"/>
    <n v="1"/>
    <n v="72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0986"/>
    <s v="BF1555"/>
    <d v="2024-06-08T00:00:00"/>
    <d v="2024-06-08T00:00:00"/>
    <s v="Other"/>
    <s v="Male"/>
    <n v="22"/>
    <s v="New Delhi"/>
    <s v="Yes"/>
    <n v="23"/>
    <n v="93"/>
    <n v="3"/>
    <n v="27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1250"/>
    <s v="BF1549"/>
    <d v="2024-01-15T00:00:00"/>
    <d v="2024-01-15T00:00:00"/>
    <s v="Clothing"/>
    <s v="Male"/>
    <n v="24"/>
    <s v="Pittsburgh"/>
    <s v="No"/>
    <n v="130"/>
    <n v="130"/>
    <n v="1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0005"/>
    <s v="BF1548"/>
    <d v="2023-12-11T00:00:00"/>
    <d v="2023-12-11T00:00:00"/>
    <s v="Clothing"/>
    <s v="Female"/>
    <n v="24"/>
    <s v="Pittsburgh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8239"/>
    <s v="BF1544"/>
    <d v="2024-07-30T00:00:00"/>
    <d v="2024-07-30T00:00:00"/>
    <s v="Other"/>
    <s v="Female"/>
    <n v="32"/>
    <s v="Detroit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0258"/>
    <s v="BF1555"/>
    <d v="2024-08-13T00:00:00"/>
    <d v="2024-08-13T00:00:00"/>
    <s v="Other"/>
    <s v="Male"/>
    <n v="20"/>
    <s v="Las Vegas"/>
    <s v="No"/>
    <n v="23"/>
    <n v="23"/>
    <n v="1"/>
    <n v="23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7392"/>
    <s v="BF1545"/>
    <d v="2024-04-06T00:00:00"/>
    <d v="2024-04-06T00:00:00"/>
    <s v="Other"/>
    <s v="Male"/>
    <n v="31"/>
    <s v="London"/>
    <s v="Yes"/>
    <n v="10"/>
    <n v="50"/>
    <n v="4"/>
    <n v="2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8195"/>
    <s v="BF1548"/>
    <d v="2024-05-22T00:00:00"/>
    <d v="2024-05-22T00:00:00"/>
    <s v="Clothing"/>
    <s v="Male"/>
    <n v="28"/>
    <s v="Cleveland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7679"/>
    <s v="BF1552"/>
    <d v="2024-09-08T00:00:00"/>
    <d v="2024-09-08T00:00:00"/>
    <s v="Ornaments"/>
    <s v="Female"/>
    <n v="26"/>
    <s v="Liverpool"/>
    <s v="Yes"/>
    <n v="45"/>
    <n v="85"/>
    <n v="5"/>
    <n v="42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7297"/>
    <s v="BF1548"/>
    <d v="2024-05-06T00:00:00"/>
    <d v="2024-05-06T00:00:00"/>
    <s v="Clothing"/>
    <s v="Male"/>
    <n v="20"/>
    <s v="San Francisco"/>
    <s v="No"/>
    <n v="65"/>
    <n v="65"/>
    <n v="2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1114"/>
    <s v="BF1552"/>
    <d v="2023-11-28T00:00:00"/>
    <d v="2023-11-28T00:00:00"/>
    <s v="Ornaments"/>
    <s v="Male"/>
    <n v="33"/>
    <s v="Paris"/>
    <s v="Yes"/>
    <n v="45"/>
    <n v="95"/>
    <n v="3"/>
    <n v="28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7188"/>
    <s v="BF1547"/>
    <d v="2024-06-30T00:00:00"/>
    <d v="2024-06-30T00:00:00"/>
    <s v="Ornaments"/>
    <s v="Female"/>
    <n v="33"/>
    <s v="New Jersey"/>
    <s v="No"/>
    <n v="32"/>
    <n v="32"/>
    <n v="1"/>
    <n v="3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6942"/>
    <s v="BF1548"/>
    <d v="2024-01-13T00:00:00"/>
    <d v="2024-01-13T00:00:00"/>
    <s v="Clothing"/>
    <s v="Female"/>
    <n v="22"/>
    <s v="New Jersey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5722"/>
    <s v="BF1548"/>
    <d v="2024-04-28T00:00:00"/>
    <d v="2024-04-28T00:00:00"/>
    <s v="Clothing"/>
    <s v="Male"/>
    <n v="22"/>
    <s v="Austin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1086"/>
    <s v="BF1551"/>
    <d v="2024-07-16T00:00:00"/>
    <d v="2024-07-16T00:00:00"/>
    <s v="Ornaments"/>
    <s v="Male"/>
    <n v="21"/>
    <s v="Sacramento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4197"/>
    <s v="BF1548"/>
    <d v="2024-04-14T00:00:00"/>
    <d v="2024-04-14T00:00:00"/>
    <s v="Clothing"/>
    <s v="Male"/>
    <n v="21"/>
    <s v="London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8371"/>
    <s v="BF1549"/>
    <d v="2023-11-22T00:00:00"/>
    <d v="2023-11-22T00:00:00"/>
    <s v="Clothing"/>
    <s v="Male"/>
    <n v="24"/>
    <s v="New Jersey"/>
    <s v="No"/>
    <n v="130"/>
    <n v="130"/>
    <n v="2"/>
    <n v="2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6112"/>
    <s v="BF1548"/>
    <d v="2024-05-31T00:00:00"/>
    <d v="2024-05-31T00:00:00"/>
    <s v="Clothing"/>
    <s v="Male"/>
    <n v="22"/>
    <s v="San Francisco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1730"/>
    <s v="BF1544"/>
    <d v="2024-07-05T00:00:00"/>
    <d v="2024-07-05T00:00:00"/>
    <s v="Other"/>
    <s v="Female"/>
    <n v="26"/>
    <s v="Glasgow"/>
    <s v="Yes"/>
    <n v="9"/>
    <n v="49"/>
    <n v="1"/>
    <n v="4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6035"/>
    <s v="BF1543"/>
    <d v="2024-01-31T00:00:00"/>
    <d v="2024-01-31T00:00:00"/>
    <s v="Clothing"/>
    <s v="Female"/>
    <n v="19"/>
    <s v="Sacramento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7481"/>
    <s v="BF1547"/>
    <d v="2024-02-03T00:00:00"/>
    <d v="2024-02-03T00:00:00"/>
    <s v="Ornaments"/>
    <s v="Male"/>
    <n v="24"/>
    <s v="Pittsburgh"/>
    <s v="No"/>
    <n v="32"/>
    <n v="32"/>
    <n v="4"/>
    <n v="128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8541"/>
    <s v="BF1544"/>
    <d v="2024-10-18T00:00:00"/>
    <d v="2024-10-18T00:00:00"/>
    <s v="Other"/>
    <s v="Male"/>
    <n v="35"/>
    <s v="Cardiff"/>
    <s v="Yes"/>
    <n v="9"/>
    <n v="49"/>
    <n v="1"/>
    <n v="4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8512"/>
    <s v="BF1544"/>
    <d v="2024-02-13T00:00:00"/>
    <d v="2024-02-13T00:00:00"/>
    <s v="Other"/>
    <s v="Male"/>
    <n v="30"/>
    <s v="Miami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5381"/>
    <s v="BF1544"/>
    <d v="2023-11-28T00:00:00"/>
    <d v="2023-11-28T00:00:00"/>
    <s v="Other"/>
    <s v="Male"/>
    <n v="32"/>
    <s v="San Antonio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7892"/>
    <s v="BF1550"/>
    <d v="2024-07-22T00:00:00"/>
    <d v="2024-07-22T00:00:00"/>
    <s v="Clothing"/>
    <s v="Male"/>
    <n v="35"/>
    <s v="Pittsburgh"/>
    <s v="No"/>
    <n v="97"/>
    <n v="97"/>
    <n v="2"/>
    <n v="19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5289"/>
    <s v="BF1554"/>
    <d v="2023-12-18T00:00:00"/>
    <d v="2023-12-18T00:00:00"/>
    <s v="Ornaments"/>
    <s v="Male"/>
    <n v="25"/>
    <s v="Sacramento"/>
    <s v="No"/>
    <n v="20"/>
    <n v="20"/>
    <n v="2"/>
    <n v="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9288"/>
    <s v="BF1554"/>
    <d v="2023-11-28T00:00:00"/>
    <d v="2023-11-28T00:00:00"/>
    <s v="Ornaments"/>
    <s v="Male"/>
    <n v="28"/>
    <s v="Austin"/>
    <s v="No"/>
    <n v="20"/>
    <n v="20"/>
    <n v="1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7170"/>
    <s v="BF1551"/>
    <d v="2024-05-26T00:00:00"/>
    <d v="2024-05-26T00:00:00"/>
    <s v="Ornaments"/>
    <s v="Male"/>
    <n v="34"/>
    <s v="Sacramento"/>
    <s v="No"/>
    <n v="15"/>
    <n v="15"/>
    <n v="2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9063"/>
    <s v="BF1544"/>
    <d v="2024-04-21T00:00:00"/>
    <d v="2024-04-21T00:00:00"/>
    <s v="Other"/>
    <s v="Male"/>
    <n v="34"/>
    <s v="Liverpool"/>
    <s v="Yes"/>
    <n v="9"/>
    <n v="49"/>
    <n v="1"/>
    <n v="4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3889"/>
    <s v="BF1547"/>
    <d v="2024-07-13T00:00:00"/>
    <d v="2024-07-13T00:00:00"/>
    <s v="Ornaments"/>
    <s v="Female"/>
    <n v="23"/>
    <s v="Detroit"/>
    <s v="No"/>
    <n v="32"/>
    <n v="32"/>
    <n v="3"/>
    <n v="96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4440"/>
    <s v="BF1548"/>
    <d v="2024-03-03T00:00:00"/>
    <d v="2024-03-03T00:00:00"/>
    <s v="Clothing"/>
    <s v="Male"/>
    <n v="25"/>
    <s v="San Antoni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7843"/>
    <s v="BF1548"/>
    <d v="2024-05-25T00:00:00"/>
    <d v="2024-05-25T00:00:00"/>
    <s v="Clothing"/>
    <s v="Male"/>
    <n v="26"/>
    <s v="Cleveland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1341"/>
    <s v="BF1545"/>
    <d v="2024-07-31T00:00:00"/>
    <d v="2024-07-31T00:00:00"/>
    <s v="Other"/>
    <s v="Male"/>
    <n v="23"/>
    <s v="New York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6668"/>
    <s v="BF1548"/>
    <d v="2024-01-07T00:00:00"/>
    <d v="2024-01-07T00:00:00"/>
    <s v="Clothing"/>
    <s v="Female"/>
    <n v="27"/>
    <s v="Austin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0781"/>
    <s v="BF1548"/>
    <d v="2023-12-15T00:00:00"/>
    <d v="2023-12-15T00:00:00"/>
    <s v="Clothing"/>
    <s v="Male"/>
    <n v="35"/>
    <s v="Sydney"/>
    <s v="Yes"/>
    <n v="65"/>
    <n v="165"/>
    <n v="5"/>
    <n v="82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9609"/>
    <s v="BF1550"/>
    <d v="2024-10-01T00:00:00"/>
    <d v="2024-10-01T00:00:00"/>
    <s v="Clothing"/>
    <s v="Female"/>
    <n v="29"/>
    <s v="Sacramento"/>
    <s v="No"/>
    <n v="97"/>
    <n v="97"/>
    <n v="5"/>
    <n v="48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8328"/>
    <s v="BF1551"/>
    <d v="2024-03-28T00:00:00"/>
    <d v="2024-03-28T00:00:00"/>
    <s v="Ornaments"/>
    <s v="Male"/>
    <n v="32"/>
    <s v="Pittsburgh"/>
    <s v="No"/>
    <n v="15"/>
    <n v="15"/>
    <n v="3"/>
    <n v="4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9715"/>
    <s v="BF1553"/>
    <d v="2024-03-15T00:00:00"/>
    <d v="2024-03-15T00:00:00"/>
    <s v="Ornaments"/>
    <s v="Male"/>
    <n v="33"/>
    <s v="Las Vegas"/>
    <s v="No"/>
    <n v="50"/>
    <n v="50"/>
    <n v="1"/>
    <n v="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9285"/>
    <s v="BF1552"/>
    <d v="2024-04-16T00:00:00"/>
    <d v="2024-04-16T00:00:00"/>
    <s v="Ornaments"/>
    <s v="Male"/>
    <n v="18"/>
    <s v="Austin"/>
    <s v="No"/>
    <n v="45"/>
    <n v="45"/>
    <n v="1"/>
    <n v="4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1837"/>
    <s v="BF1548"/>
    <d v="2024-09-26T00:00:00"/>
    <d v="2024-09-26T00:00:00"/>
    <s v="Clothing"/>
    <s v="Male"/>
    <n v="21"/>
    <s v="Austin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3149"/>
    <s v="BF1554"/>
    <d v="2024-06-20T00:00:00"/>
    <d v="2024-06-20T00:00:00"/>
    <s v="Ornaments"/>
    <s v="Female"/>
    <n v="26"/>
    <s v="Las Vegas"/>
    <s v="No"/>
    <n v="20"/>
    <n v="20"/>
    <n v="2"/>
    <n v="4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3371"/>
    <s v="BF1550"/>
    <d v="2024-10-30T00:00:00"/>
    <d v="2024-10-30T00:00:00"/>
    <s v="Clothing"/>
    <s v="Male"/>
    <n v="18"/>
    <s v="San Francisco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7162"/>
    <s v="BF1544"/>
    <d v="2024-06-24T00:00:00"/>
    <d v="2024-06-24T00:00:00"/>
    <s v="Other"/>
    <s v="Male"/>
    <n v="35"/>
    <s v="Sydney"/>
    <s v="Yes"/>
    <n v="9"/>
    <n v="109"/>
    <n v="1"/>
    <n v="10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2074"/>
    <s v="BF1549"/>
    <d v="2024-03-18T00:00:00"/>
    <d v="2024-03-18T00:00:00"/>
    <s v="Clothing"/>
    <s v="Female"/>
    <n v="30"/>
    <s v="Glasgow"/>
    <s v="Yes"/>
    <n v="130"/>
    <n v="170"/>
    <n v="2"/>
    <n v="3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0879"/>
    <s v="BF1543"/>
    <d v="2024-01-17T00:00:00"/>
    <d v="2024-01-17T00:00:00"/>
    <s v="Clothing"/>
    <s v="Female"/>
    <n v="35"/>
    <s v="Portland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9783"/>
    <s v="BF1555"/>
    <d v="2024-01-16T00:00:00"/>
    <d v="2024-01-16T00:00:00"/>
    <s v="Other"/>
    <s v="Male"/>
    <n v="24"/>
    <s v="Memphis"/>
    <s v="No"/>
    <n v="23"/>
    <n v="23"/>
    <n v="1"/>
    <n v="23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4760"/>
    <s v="BF1551"/>
    <d v="2023-12-29T00:00:00"/>
    <d v="2023-12-29T00:00:00"/>
    <s v="Ornaments"/>
    <s v="Male"/>
    <n v="31"/>
    <s v="Cleveland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7272"/>
    <s v="BF1555"/>
    <d v="2023-11-17T00:00:00"/>
    <d v="2023-11-17T00:00:00"/>
    <s v="Other"/>
    <s v="Female"/>
    <n v="30"/>
    <s v="Miami"/>
    <s v="No"/>
    <n v="23"/>
    <n v="23"/>
    <n v="4"/>
    <n v="9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8327"/>
    <s v="BF1543"/>
    <d v="2024-05-14T00:00:00"/>
    <d v="2024-05-14T00:00:00"/>
    <s v="Clothing"/>
    <s v="Female"/>
    <n v="19"/>
    <s v="Sydney"/>
    <s v="Yes"/>
    <n v="100"/>
    <n v="200"/>
    <n v="1"/>
    <n v="2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5187"/>
    <s v="BF1543"/>
    <d v="2024-10-02T00:00:00"/>
    <d v="2024-10-02T00:00:00"/>
    <s v="Clothing"/>
    <s v="Male"/>
    <n v="34"/>
    <s v="New Jersey"/>
    <s v="No"/>
    <n v="100"/>
    <n v="100"/>
    <n v="2"/>
    <n v="2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6260"/>
    <s v="BF1554"/>
    <d v="2024-07-11T00:00:00"/>
    <d v="2024-07-11T00:00:00"/>
    <s v="Ornaments"/>
    <s v="Male"/>
    <n v="18"/>
    <s v="Cleveland"/>
    <s v="No"/>
    <n v="20"/>
    <n v="20"/>
    <n v="2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8101"/>
    <s v="BF1547"/>
    <d v="2023-12-03T00:00:00"/>
    <d v="2023-12-03T00:00:00"/>
    <s v="Ornaments"/>
    <s v="Male"/>
    <n v="26"/>
    <s v="Pittsburgh"/>
    <s v="No"/>
    <n v="32"/>
    <n v="32"/>
    <n v="4"/>
    <n v="12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4580"/>
    <s v="BF1554"/>
    <d v="2023-12-07T00:00:00"/>
    <d v="2023-12-07T00:00:00"/>
    <s v="Ornaments"/>
    <s v="Male"/>
    <n v="27"/>
    <s v="Liverpool"/>
    <s v="Yes"/>
    <n v="20"/>
    <n v="60"/>
    <n v="4"/>
    <n v="2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7746"/>
    <s v="BF1548"/>
    <d v="2024-05-19T00:00:00"/>
    <d v="2024-05-19T00:00:00"/>
    <s v="Clothing"/>
    <s v="Female"/>
    <n v="18"/>
    <s v="Paris"/>
    <s v="Yes"/>
    <n v="65"/>
    <n v="115"/>
    <n v="1"/>
    <n v="1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6880"/>
    <s v="BF1545"/>
    <d v="2023-11-27T00:00:00"/>
    <d v="2023-11-27T00:00:00"/>
    <s v="Other"/>
    <s v="Female"/>
    <n v="23"/>
    <s v="New Jersey"/>
    <s v="No"/>
    <n v="10"/>
    <n v="10"/>
    <n v="1"/>
    <n v="1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0772"/>
    <s v="BF1551"/>
    <d v="2024-07-23T00:00:00"/>
    <d v="2024-07-23T00:00:00"/>
    <s v="Ornaments"/>
    <s v="Male"/>
    <n v="33"/>
    <s v="Las Vegas"/>
    <s v="No"/>
    <n v="15"/>
    <n v="15"/>
    <n v="3"/>
    <n v="4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0225"/>
    <s v="BF1550"/>
    <d v="2024-04-12T00:00:00"/>
    <d v="2024-04-12T00:00:00"/>
    <s v="Clothing"/>
    <s v="Female"/>
    <n v="23"/>
    <s v="Glasgow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0327"/>
    <s v="BF1551"/>
    <d v="2024-07-23T00:00:00"/>
    <d v="2024-07-23T00:00:00"/>
    <s v="Ornaments"/>
    <s v="Male"/>
    <n v="22"/>
    <s v="Portland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9419"/>
    <s v="BF1543"/>
    <d v="2024-03-02T00:00:00"/>
    <d v="2024-03-02T00:00:00"/>
    <s v="Clothing"/>
    <s v="Male"/>
    <n v="31"/>
    <s v="San Francisco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0420"/>
    <s v="BF1544"/>
    <d v="2024-02-24T00:00:00"/>
    <d v="2024-02-24T00:00:00"/>
    <s v="Other"/>
    <s v="Male"/>
    <n v="28"/>
    <s v="Austin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3608"/>
    <s v="BF1548"/>
    <d v="2024-02-24T00:00:00"/>
    <d v="2024-02-24T00:00:00"/>
    <s v="Clothing"/>
    <s v="Male"/>
    <n v="27"/>
    <s v="London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1003"/>
    <s v="BF1545"/>
    <d v="2024-09-01T00:00:00"/>
    <d v="2024-09-01T00:00:00"/>
    <s v="Other"/>
    <s v="Female"/>
    <n v="30"/>
    <s v="San Antonio"/>
    <s v="No"/>
    <n v="10"/>
    <n v="10"/>
    <n v="2"/>
    <n v="2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2011"/>
    <s v="BF1545"/>
    <d v="2024-01-25T00:00:00"/>
    <d v="2024-01-25T00:00:00"/>
    <s v="Other"/>
    <s v="Male"/>
    <n v="26"/>
    <s v="London"/>
    <s v="Yes"/>
    <n v="10"/>
    <n v="50"/>
    <n v="1"/>
    <n v="5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0434"/>
    <s v="BF1548"/>
    <d v="2024-07-17T00:00:00"/>
    <d v="2024-07-17T00:00:00"/>
    <s v="Clothing"/>
    <s v="Male"/>
    <n v="28"/>
    <s v="Memphis"/>
    <s v="No"/>
    <n v="65"/>
    <n v="65"/>
    <n v="3"/>
    <n v="19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2534"/>
    <s v="BF1543"/>
    <d v="2024-06-30T00:00:00"/>
    <d v="2024-06-30T00:00:00"/>
    <s v="Clothing"/>
    <s v="Female"/>
    <n v="31"/>
    <s v="Memphis"/>
    <s v="No"/>
    <n v="100"/>
    <n v="100"/>
    <n v="2"/>
    <n v="2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8340"/>
    <s v="BF1555"/>
    <d v="2024-02-10T00:00:00"/>
    <d v="2024-02-10T00:00:00"/>
    <s v="Other"/>
    <s v="Female"/>
    <n v="31"/>
    <s v="Cardiff"/>
    <s v="Yes"/>
    <n v="23"/>
    <n v="63"/>
    <n v="3"/>
    <n v="18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2187"/>
    <s v="BF1550"/>
    <d v="2024-01-15T00:00:00"/>
    <d v="2024-01-15T00:00:00"/>
    <s v="Clothing"/>
    <s v="Male"/>
    <n v="31"/>
    <s v="Austin"/>
    <s v="No"/>
    <n v="97"/>
    <n v="97"/>
    <n v="4"/>
    <n v="38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6980"/>
    <s v="BF1551"/>
    <d v="2024-08-31T00:00:00"/>
    <d v="2024-08-31T00:00:00"/>
    <s v="Ornaments"/>
    <s v="Female"/>
    <n v="20"/>
    <s v="Mumbai"/>
    <s v="Yes"/>
    <n v="15"/>
    <n v="85"/>
    <n v="1"/>
    <n v="8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3581"/>
    <s v="BF1549"/>
    <d v="2024-04-21T00:00:00"/>
    <d v="2024-04-21T00:00:00"/>
    <s v="Clothing"/>
    <s v="Female"/>
    <n v="25"/>
    <s v="Liverpool"/>
    <s v="Yes"/>
    <n v="130"/>
    <n v="170"/>
    <n v="1"/>
    <n v="17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4795"/>
    <s v="BF1555"/>
    <d v="2024-05-16T00:00:00"/>
    <d v="2024-05-16T00:00:00"/>
    <s v="Other"/>
    <s v="Male"/>
    <n v="22"/>
    <s v="Toronto"/>
    <s v="Yes"/>
    <n v="23"/>
    <n v="48"/>
    <n v="2"/>
    <n v="96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6028"/>
    <s v="BF1545"/>
    <d v="2024-02-25T00:00:00"/>
    <d v="2024-02-25T00:00:00"/>
    <s v="Other"/>
    <s v="Male"/>
    <n v="29"/>
    <s v="Detroit"/>
    <s v="No"/>
    <n v="10"/>
    <n v="10"/>
    <n v="2"/>
    <n v="2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8363"/>
    <s v="BF1546"/>
    <d v="2024-01-23T00:00:00"/>
    <d v="2024-01-23T00:00:00"/>
    <s v="Clothing"/>
    <s v="Male"/>
    <n v="20"/>
    <s v="Manchester"/>
    <s v="Yes"/>
    <n v="118"/>
    <n v="158"/>
    <n v="2"/>
    <n v="316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4992"/>
    <s v="BF1554"/>
    <d v="2024-03-01T00:00:00"/>
    <d v="2024-03-01T00:00:00"/>
    <s v="Ornaments"/>
    <s v="Male"/>
    <n v="22"/>
    <s v="Liverpool"/>
    <s v="Yes"/>
    <n v="20"/>
    <n v="60"/>
    <n v="5"/>
    <n v="3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4419"/>
    <s v="BF1548"/>
    <d v="2024-06-25T00:00:00"/>
    <d v="2024-06-25T00:00:00"/>
    <s v="Clothing"/>
    <s v="Male"/>
    <n v="19"/>
    <s v="Detroit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3730"/>
    <s v="BF1549"/>
    <d v="2023-12-01T00:00:00"/>
    <d v="2023-12-01T00:00:00"/>
    <s v="Clothing"/>
    <s v="Male"/>
    <n v="35"/>
    <s v="New York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5621"/>
    <s v="BF1550"/>
    <d v="2024-10-08T00:00:00"/>
    <d v="2024-10-08T00:00:00"/>
    <s v="Clothing"/>
    <s v="Male"/>
    <n v="34"/>
    <s v="New York"/>
    <s v="No"/>
    <n v="97"/>
    <n v="97"/>
    <n v="4"/>
    <n v="38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7055"/>
    <s v="BF1548"/>
    <d v="2024-01-21T00:00:00"/>
    <d v="2024-01-21T00:00:00"/>
    <s v="Clothing"/>
    <s v="Female"/>
    <n v="32"/>
    <s v="Manchester"/>
    <s v="Yes"/>
    <n v="65"/>
    <n v="105"/>
    <n v="1"/>
    <n v="10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7860"/>
    <s v="BF1552"/>
    <d v="2024-05-16T00:00:00"/>
    <d v="2024-05-16T00:00:00"/>
    <s v="Ornaments"/>
    <s v="Male"/>
    <n v="18"/>
    <s v="Miami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1237"/>
    <s v="BF1543"/>
    <d v="2024-07-30T00:00:00"/>
    <d v="2024-07-30T00:00:00"/>
    <s v="Clothing"/>
    <s v="Female"/>
    <n v="23"/>
    <s v="Glasgow"/>
    <s v="Yes"/>
    <n v="100"/>
    <n v="140"/>
    <n v="2"/>
    <n v="28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5664"/>
    <s v="BF1543"/>
    <d v="2024-03-21T00:00:00"/>
    <d v="2024-03-21T00:00:00"/>
    <s v="Clothing"/>
    <s v="Female"/>
    <n v="34"/>
    <s v="San Antonio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6030"/>
    <s v="BF1544"/>
    <d v="2023-11-27T00:00:00"/>
    <d v="2023-11-27T00:00:00"/>
    <s v="Other"/>
    <s v="Male"/>
    <n v="25"/>
    <s v="New York"/>
    <s v="No"/>
    <n v="9"/>
    <n v="9"/>
    <n v="3"/>
    <n v="2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9381"/>
    <s v="BF1543"/>
    <d v="2024-01-30T00:00:00"/>
    <d v="2024-01-30T00:00:00"/>
    <s v="Clothing"/>
    <s v="Female"/>
    <n v="20"/>
    <s v="Sydney"/>
    <s v="Yes"/>
    <n v="100"/>
    <n v="200"/>
    <n v="3"/>
    <n v="6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1864"/>
    <s v="BF1550"/>
    <d v="2024-05-31T00:00:00"/>
    <d v="2024-05-31T00:00:00"/>
    <s v="Clothing"/>
    <s v="Male"/>
    <n v="29"/>
    <s v="Portland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1208"/>
    <s v="BF1548"/>
    <d v="2024-09-16T00:00:00"/>
    <d v="2024-09-16T00:00:00"/>
    <s v="Clothing"/>
    <s v="Female"/>
    <n v="29"/>
    <s v="Dublin"/>
    <s v="Yes"/>
    <n v="65"/>
    <n v="105"/>
    <n v="1"/>
    <n v="10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0616"/>
    <s v="BF1543"/>
    <d v="2024-06-20T00:00:00"/>
    <d v="2024-06-20T00:00:00"/>
    <s v="Clothing"/>
    <s v="Male"/>
    <n v="32"/>
    <s v="Miami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2274"/>
    <s v="BF1553"/>
    <d v="2024-07-16T00:00:00"/>
    <d v="2024-07-16T00:00:00"/>
    <s v="Ornaments"/>
    <s v="Male"/>
    <n v="22"/>
    <s v="San Francisco"/>
    <s v="No"/>
    <n v="50"/>
    <n v="50"/>
    <n v="1"/>
    <n v="5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6248"/>
    <s v="BF1551"/>
    <d v="2024-03-20T00:00:00"/>
    <d v="2024-03-20T00:00:00"/>
    <s v="Ornaments"/>
    <s v="Male"/>
    <n v="28"/>
    <s v="New York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3797"/>
    <s v="BF1545"/>
    <d v="2023-11-14T00:00:00"/>
    <d v="2023-11-14T00:00:00"/>
    <s v="Other"/>
    <s v="Male"/>
    <n v="35"/>
    <s v="Austin"/>
    <s v="No"/>
    <n v="10"/>
    <n v="10"/>
    <n v="1"/>
    <n v="1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3208"/>
    <s v="BF1554"/>
    <d v="2024-04-09T00:00:00"/>
    <d v="2024-04-09T00:00:00"/>
    <s v="Ornaments"/>
    <s v="Male"/>
    <n v="29"/>
    <s v="San Antonio"/>
    <s v="No"/>
    <n v="20"/>
    <n v="20"/>
    <n v="1"/>
    <n v="2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7691"/>
    <s v="BF1544"/>
    <d v="2024-01-24T00:00:00"/>
    <d v="2024-01-24T00:00:00"/>
    <s v="Other"/>
    <s v="Male"/>
    <n v="20"/>
    <s v="Portland"/>
    <s v="No"/>
    <n v="9"/>
    <n v="9"/>
    <n v="2"/>
    <n v="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9892"/>
    <s v="BF1551"/>
    <d v="2024-09-11T00:00:00"/>
    <d v="2024-09-11T00:00:00"/>
    <s v="Ornaments"/>
    <s v="Male"/>
    <n v="25"/>
    <s v="Miami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6793"/>
    <s v="BF1543"/>
    <d v="2023-11-27T00:00:00"/>
    <d v="2023-11-27T00:00:00"/>
    <s v="Clothing"/>
    <s v="Male"/>
    <n v="27"/>
    <s v="San Francisco"/>
    <s v="No"/>
    <n v="100"/>
    <n v="100"/>
    <n v="3"/>
    <n v="3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0882"/>
    <s v="BF1554"/>
    <d v="2023-11-22T00:00:00"/>
    <d v="2023-11-22T00:00:00"/>
    <s v="Ornaments"/>
    <s v="Male"/>
    <n v="32"/>
    <s v="Miami"/>
    <s v="No"/>
    <n v="20"/>
    <n v="20"/>
    <n v="4"/>
    <n v="8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6827"/>
    <s v="BF1552"/>
    <d v="2024-02-29T00:00:00"/>
    <d v="2024-02-29T00:00:00"/>
    <s v="Ornaments"/>
    <s v="Male"/>
    <n v="22"/>
    <s v="New Jersey"/>
    <s v="No"/>
    <n v="45"/>
    <n v="45"/>
    <n v="4"/>
    <n v="18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1601"/>
    <s v="BF1546"/>
    <d v="2024-05-28T00:00:00"/>
    <d v="2024-05-28T00:00:00"/>
    <s v="Clothing"/>
    <s v="Male"/>
    <n v="24"/>
    <s v="Memphis"/>
    <s v="No"/>
    <n v="118"/>
    <n v="118"/>
    <n v="2"/>
    <n v="23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3559"/>
    <s v="BF1548"/>
    <d v="2024-01-20T00:00:00"/>
    <d v="2024-01-20T00:00:00"/>
    <s v="Clothing"/>
    <s v="Female"/>
    <n v="28"/>
    <s v="San Antoni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1147"/>
    <s v="BF1548"/>
    <d v="2024-03-16T00:00:00"/>
    <d v="2024-03-16T00:00:00"/>
    <s v="Clothing"/>
    <s v="Female"/>
    <n v="29"/>
    <s v="Memphis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3226"/>
    <s v="BF1544"/>
    <d v="2023-12-01T00:00:00"/>
    <d v="2023-12-01T00:00:00"/>
    <s v="Other"/>
    <s v="Female"/>
    <n v="28"/>
    <s v="San Francisco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6828"/>
    <s v="BF1544"/>
    <d v="2024-04-23T00:00:00"/>
    <d v="2024-04-23T00:00:00"/>
    <s v="Other"/>
    <s v="Male"/>
    <n v="20"/>
    <s v="Cleveland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9107"/>
    <s v="BF1551"/>
    <d v="2024-07-07T00:00:00"/>
    <d v="2024-07-07T00:00:00"/>
    <s v="Ornaments"/>
    <s v="Female"/>
    <n v="31"/>
    <s v="Montreal"/>
    <s v="Yes"/>
    <n v="15"/>
    <n v="40"/>
    <n v="4"/>
    <n v="1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8837"/>
    <s v="BF1551"/>
    <d v="2024-09-17T00:00:00"/>
    <d v="2024-09-17T00:00:00"/>
    <s v="Ornaments"/>
    <s v="Female"/>
    <n v="30"/>
    <s v="Sacramento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0622"/>
    <s v="BF1548"/>
    <d v="2024-01-12T00:00:00"/>
    <d v="2024-01-12T00:00:00"/>
    <s v="Clothing"/>
    <s v="Male"/>
    <n v="25"/>
    <s v="San Francisco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8699"/>
    <s v="BF1554"/>
    <d v="2023-11-11T00:00:00"/>
    <d v="2023-11-11T00:00:00"/>
    <s v="Ornaments"/>
    <s v="Male"/>
    <n v="26"/>
    <s v="Austin"/>
    <s v="No"/>
    <n v="20"/>
    <n v="20"/>
    <n v="1"/>
    <n v="2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6149"/>
    <s v="BF1550"/>
    <d v="2024-11-01T00:00:00"/>
    <d v="2024-11-01T00:00:00"/>
    <s v="Clothing"/>
    <s v="Male"/>
    <n v="35"/>
    <s v="Cardiff"/>
    <s v="Yes"/>
    <n v="97"/>
    <n v="137"/>
    <n v="5"/>
    <n v="68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54351"/>
    <s v="BF1551"/>
    <d v="2024-07-19T00:00:00"/>
    <d v="2024-07-19T00:00:00"/>
    <s v="Ornaments"/>
    <s v="Male"/>
    <n v="33"/>
    <s v="Las Vegas"/>
    <s v="No"/>
    <n v="15"/>
    <n v="15"/>
    <n v="3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4446"/>
    <s v="BF1543"/>
    <d v="2023-12-23T00:00:00"/>
    <d v="2023-12-23T00:00:00"/>
    <s v="Clothing"/>
    <s v="Male"/>
    <n v="24"/>
    <s v="London"/>
    <s v="Yes"/>
    <n v="100"/>
    <n v="140"/>
    <n v="2"/>
    <n v="28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2964"/>
    <s v="BF1552"/>
    <d v="2024-05-19T00:00:00"/>
    <d v="2024-05-19T00:00:00"/>
    <s v="Ornaments"/>
    <s v="Female"/>
    <n v="32"/>
    <s v="Dublin"/>
    <s v="Yes"/>
    <n v="45"/>
    <n v="85"/>
    <n v="3"/>
    <n v="25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3819"/>
    <s v="BF1549"/>
    <d v="2024-09-23T00:00:00"/>
    <d v="2024-09-23T00:00:00"/>
    <s v="Clothing"/>
    <s v="Male"/>
    <n v="31"/>
    <s v="Las Vegas"/>
    <s v="No"/>
    <n v="130"/>
    <n v="130"/>
    <n v="3"/>
    <n v="39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7368"/>
    <s v="BF1552"/>
    <d v="2024-03-14T00:00:00"/>
    <d v="2024-03-14T00:00:00"/>
    <s v="Ornaments"/>
    <s v="Male"/>
    <n v="32"/>
    <s v="Miami"/>
    <s v="No"/>
    <n v="45"/>
    <n v="45"/>
    <n v="1"/>
    <n v="4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5373"/>
    <s v="BF1551"/>
    <d v="2024-01-03T00:00:00"/>
    <d v="2024-01-03T00:00:00"/>
    <s v="Ornaments"/>
    <s v="Male"/>
    <n v="22"/>
    <s v="Austin"/>
    <s v="No"/>
    <n v="15"/>
    <n v="15"/>
    <n v="2"/>
    <n v="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9846"/>
    <s v="BF1548"/>
    <d v="2024-07-02T00:00:00"/>
    <d v="2024-07-02T00:00:00"/>
    <s v="Clothing"/>
    <s v="Male"/>
    <n v="28"/>
    <s v="San Francisco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7417"/>
    <s v="BF1547"/>
    <d v="2024-05-24T00:00:00"/>
    <d v="2024-05-24T00:00:00"/>
    <s v="Ornaments"/>
    <s v="Female"/>
    <n v="28"/>
    <s v="Manchester"/>
    <s v="Yes"/>
    <n v="32"/>
    <n v="72"/>
    <n v="1"/>
    <n v="7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8789"/>
    <s v="BF1544"/>
    <d v="2024-09-13T00:00:00"/>
    <d v="2024-09-13T00:00:00"/>
    <s v="Other"/>
    <s v="Male"/>
    <n v="27"/>
    <s v="Montreal"/>
    <s v="Yes"/>
    <n v="9"/>
    <n v="34"/>
    <n v="3"/>
    <n v="10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6027"/>
    <s v="BF1548"/>
    <d v="2024-08-20T00:00:00"/>
    <d v="2024-08-20T00:00:00"/>
    <s v="Clothing"/>
    <s v="Female"/>
    <n v="30"/>
    <s v="Detroit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7025"/>
    <s v="BF1548"/>
    <d v="2024-01-22T00:00:00"/>
    <d v="2024-01-22T00:00:00"/>
    <s v="Clothing"/>
    <s v="Male"/>
    <n v="29"/>
    <s v="Miami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6834"/>
    <s v="BF1551"/>
    <d v="2024-05-12T00:00:00"/>
    <d v="2024-05-12T00:00:00"/>
    <s v="Ornaments"/>
    <s v="Male"/>
    <n v="32"/>
    <s v="Pittsburgh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2899"/>
    <s v="BF1549"/>
    <d v="2024-07-27T00:00:00"/>
    <d v="2024-07-27T00:00:00"/>
    <s v="Clothing"/>
    <s v="Male"/>
    <n v="34"/>
    <s v="Portland"/>
    <s v="No"/>
    <n v="130"/>
    <n v="130"/>
    <n v="1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6989"/>
    <s v="BF1546"/>
    <d v="2024-04-15T00:00:00"/>
    <d v="2024-04-15T00:00:00"/>
    <s v="Clothing"/>
    <s v="Female"/>
    <n v="34"/>
    <s v="Paris"/>
    <s v="Yes"/>
    <n v="118"/>
    <n v="168"/>
    <n v="1"/>
    <n v="16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7391"/>
    <s v="BF1545"/>
    <d v="2024-01-29T00:00:00"/>
    <d v="2024-01-29T00:00:00"/>
    <s v="Other"/>
    <s v="Female"/>
    <n v="32"/>
    <s v="Memphis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8356"/>
    <s v="BF1547"/>
    <d v="2024-03-13T00:00:00"/>
    <d v="2024-03-13T00:00:00"/>
    <s v="Ornaments"/>
    <s v="Male"/>
    <n v="30"/>
    <s v="London"/>
    <s v="Yes"/>
    <n v="32"/>
    <n v="72"/>
    <n v="4"/>
    <n v="28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3460"/>
    <s v="BF1554"/>
    <d v="2024-03-09T00:00:00"/>
    <d v="2024-03-09T00:00:00"/>
    <s v="Ornaments"/>
    <s v="Male"/>
    <n v="32"/>
    <s v="Portland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8712"/>
    <s v="BF1552"/>
    <d v="2024-02-27T00:00:00"/>
    <d v="2024-02-27T00:00:00"/>
    <s v="Ornaments"/>
    <s v="Male"/>
    <n v="28"/>
    <s v="Pittsburgh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4661"/>
    <s v="BF1543"/>
    <d v="2024-06-01T00:00:00"/>
    <d v="2024-06-01T00:00:00"/>
    <s v="Clothing"/>
    <s v="Male"/>
    <n v="24"/>
    <s v="Paris"/>
    <s v="Yes"/>
    <n v="100"/>
    <n v="150"/>
    <n v="1"/>
    <n v="15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0266"/>
    <s v="BF1551"/>
    <d v="2024-03-13T00:00:00"/>
    <d v="2024-03-13T00:00:00"/>
    <s v="Ornaments"/>
    <s v="Female"/>
    <n v="35"/>
    <s v="Montreal"/>
    <s v="Yes"/>
    <n v="15"/>
    <n v="40"/>
    <n v="1"/>
    <n v="4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0638"/>
    <s v="BF1551"/>
    <d v="2024-07-13T00:00:00"/>
    <d v="2024-07-13T00:00:00"/>
    <s v="Ornaments"/>
    <s v="Male"/>
    <n v="20"/>
    <s v="Austin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7878"/>
    <s v="BF1544"/>
    <d v="2024-08-25T00:00:00"/>
    <d v="2024-08-25T00:00:00"/>
    <s v="Other"/>
    <s v="Male"/>
    <n v="35"/>
    <s v="Austin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4362"/>
    <s v="BF1547"/>
    <d v="2023-11-15T00:00:00"/>
    <d v="2023-11-15T00:00:00"/>
    <s v="Ornaments"/>
    <s v="Female"/>
    <n v="33"/>
    <s v="Montreal"/>
    <s v="Yes"/>
    <n v="32"/>
    <n v="57"/>
    <n v="5"/>
    <n v="28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6331"/>
    <s v="BF1551"/>
    <d v="2024-02-01T00:00:00"/>
    <d v="2024-02-01T00:00:00"/>
    <s v="Ornaments"/>
    <s v="Male"/>
    <n v="31"/>
    <s v="New York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5113"/>
    <s v="BF1546"/>
    <d v="2024-01-07T00:00:00"/>
    <d v="2024-01-07T00:00:00"/>
    <s v="Clothing"/>
    <s v="Female"/>
    <n v="35"/>
    <s v="Sacramento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2400"/>
    <s v="BF1544"/>
    <d v="2024-03-02T00:00:00"/>
    <d v="2024-03-02T00:00:00"/>
    <s v="Other"/>
    <s v="Male"/>
    <n v="18"/>
    <s v="New Jersey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2071"/>
    <s v="BF1550"/>
    <d v="2024-08-15T00:00:00"/>
    <d v="2024-08-15T00:00:00"/>
    <s v="Clothing"/>
    <s v="Male"/>
    <n v="24"/>
    <s v="Cleveland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7794"/>
    <s v="BF1552"/>
    <d v="2024-01-15T00:00:00"/>
    <d v="2024-01-15T00:00:00"/>
    <s v="Ornaments"/>
    <s v="Male"/>
    <n v="22"/>
    <s v="Memphis"/>
    <s v="No"/>
    <n v="45"/>
    <n v="45"/>
    <n v="1"/>
    <n v="4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9655"/>
    <s v="BF1551"/>
    <d v="2024-06-06T00:00:00"/>
    <d v="2024-06-06T00:00:00"/>
    <s v="Ornaments"/>
    <s v="Female"/>
    <n v="24"/>
    <s v="Austin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6649"/>
    <s v="BF1550"/>
    <d v="2023-11-29T00:00:00"/>
    <d v="2023-11-29T00:00:00"/>
    <s v="Clothing"/>
    <s v="Male"/>
    <n v="21"/>
    <s v="Toronto"/>
    <s v="Yes"/>
    <n v="97"/>
    <n v="122"/>
    <n v="1"/>
    <n v="12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2678"/>
    <s v="BF1551"/>
    <d v="2024-06-04T00:00:00"/>
    <d v="2024-06-04T00:00:00"/>
    <s v="Ornaments"/>
    <s v="Male"/>
    <n v="22"/>
    <s v="London"/>
    <s v="Yes"/>
    <n v="15"/>
    <n v="55"/>
    <n v="1"/>
    <n v="5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7583"/>
    <s v="BF1553"/>
    <d v="2024-02-23T00:00:00"/>
    <d v="2024-02-23T00:00:00"/>
    <s v="Ornaments"/>
    <s v="Male"/>
    <n v="23"/>
    <s v="San Antonio"/>
    <s v="No"/>
    <n v="50"/>
    <n v="50"/>
    <n v="2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7061"/>
    <s v="BF1549"/>
    <d v="2024-07-19T00:00:00"/>
    <d v="2024-07-19T00:00:00"/>
    <s v="Clothing"/>
    <s v="Male"/>
    <n v="30"/>
    <s v="San Antonio"/>
    <s v="No"/>
    <n v="130"/>
    <n v="130"/>
    <n v="2"/>
    <n v="26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6981"/>
    <s v="BF1550"/>
    <d v="2024-09-17T00:00:00"/>
    <d v="2024-09-17T00:00:00"/>
    <s v="Clothing"/>
    <s v="Male"/>
    <n v="35"/>
    <s v="Las Vegas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3033"/>
    <s v="BF1545"/>
    <d v="2024-07-18T00:00:00"/>
    <d v="2024-07-18T00:00:00"/>
    <s v="Other"/>
    <s v="Female"/>
    <n v="20"/>
    <s v="Dublin"/>
    <s v="Yes"/>
    <n v="10"/>
    <n v="50"/>
    <n v="1"/>
    <n v="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7612"/>
    <s v="BF1551"/>
    <d v="2023-12-04T00:00:00"/>
    <d v="2023-12-04T00:00:00"/>
    <s v="Ornaments"/>
    <s v="Female"/>
    <n v="18"/>
    <s v="Dublin"/>
    <s v="Yes"/>
    <n v="15"/>
    <n v="55"/>
    <n v="3"/>
    <n v="1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7813"/>
    <s v="BF1546"/>
    <d v="2023-11-29T00:00:00"/>
    <d v="2023-11-29T00:00:00"/>
    <s v="Clothing"/>
    <s v="Female"/>
    <n v="31"/>
    <s v="New York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5930"/>
    <s v="BF1543"/>
    <d v="2024-09-17T00:00:00"/>
    <d v="2024-09-17T00:00:00"/>
    <s v="Clothing"/>
    <s v="Female"/>
    <n v="21"/>
    <s v="Portland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0362"/>
    <s v="BF1553"/>
    <d v="2024-01-10T00:00:00"/>
    <d v="2024-01-10T00:00:00"/>
    <s v="Ornaments"/>
    <s v="Male"/>
    <n v="26"/>
    <s v="Cleveland"/>
    <s v="No"/>
    <n v="50"/>
    <n v="50"/>
    <n v="3"/>
    <n v="1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6669"/>
    <s v="BF1549"/>
    <d v="2024-02-03T00:00:00"/>
    <d v="2024-02-03T00:00:00"/>
    <s v="Clothing"/>
    <s v="Male"/>
    <n v="31"/>
    <s v="New Jersey"/>
    <s v="No"/>
    <n v="130"/>
    <n v="130"/>
    <n v="1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3752"/>
    <s v="BF1547"/>
    <d v="2024-11-04T00:00:00"/>
    <d v="2024-11-04T00:00:00"/>
    <s v="Ornaments"/>
    <s v="Male"/>
    <n v="27"/>
    <s v="San Antonio"/>
    <s v="No"/>
    <n v="32"/>
    <n v="32"/>
    <n v="3"/>
    <n v="9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20151"/>
    <s v="BF1548"/>
    <d v="2024-09-19T00:00:00"/>
    <d v="2024-09-19T00:00:00"/>
    <s v="Clothing"/>
    <s v="Male"/>
    <n v="28"/>
    <s v="Toronto"/>
    <s v="Yes"/>
    <n v="65"/>
    <n v="90"/>
    <n v="1"/>
    <n v="9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3267"/>
    <s v="BF1551"/>
    <d v="2024-07-31T00:00:00"/>
    <d v="2024-07-31T00:00:00"/>
    <s v="Ornaments"/>
    <s v="Male"/>
    <n v="35"/>
    <s v="New Delhi"/>
    <s v="Yes"/>
    <n v="15"/>
    <n v="85"/>
    <n v="1"/>
    <n v="8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9251"/>
    <s v="BF1549"/>
    <d v="2024-08-10T00:00:00"/>
    <d v="2024-08-10T00:00:00"/>
    <s v="Clothing"/>
    <s v="Female"/>
    <n v="26"/>
    <s v="London"/>
    <s v="Yes"/>
    <n v="130"/>
    <n v="170"/>
    <n v="1"/>
    <n v="17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1771"/>
    <s v="BF1548"/>
    <d v="2024-09-30T00:00:00"/>
    <d v="2024-09-30T00:00:00"/>
    <s v="Clothing"/>
    <s v="Female"/>
    <n v="18"/>
    <s v="Detroit"/>
    <s v="No"/>
    <n v="65"/>
    <n v="65"/>
    <n v="3"/>
    <n v="19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8241"/>
    <s v="BF1548"/>
    <d v="2023-12-02T00:00:00"/>
    <d v="2023-12-02T00:00:00"/>
    <s v="Clothing"/>
    <s v="Female"/>
    <n v="27"/>
    <s v="Cardiff"/>
    <s v="Yes"/>
    <n v="65"/>
    <n v="105"/>
    <n v="2"/>
    <n v="21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0857"/>
    <s v="BF1548"/>
    <d v="2023-11-07T00:00:00"/>
    <d v="2023-11-07T00:00:00"/>
    <s v="Clothing"/>
    <s v="Male"/>
    <n v="29"/>
    <s v="San Francisco"/>
    <s v="No"/>
    <n v="65"/>
    <n v="65"/>
    <n v="3"/>
    <n v="19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9266"/>
    <s v="BF1548"/>
    <d v="2023-12-25T00:00:00"/>
    <d v="2023-12-25T00:00:00"/>
    <s v="Clothing"/>
    <s v="Male"/>
    <n v="33"/>
    <s v="Cardiff"/>
    <s v="Yes"/>
    <n v="65"/>
    <n v="105"/>
    <n v="1"/>
    <n v="10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6778"/>
    <s v="BF1543"/>
    <d v="2024-10-15T00:00:00"/>
    <d v="2024-10-15T00:00:00"/>
    <s v="Clothing"/>
    <s v="Female"/>
    <n v="20"/>
    <s v="Memphis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5929"/>
    <s v="BF1549"/>
    <d v="2024-09-09T00:00:00"/>
    <d v="2024-09-09T00:00:00"/>
    <s v="Clothing"/>
    <s v="Male"/>
    <n v="26"/>
    <s v="Montreal"/>
    <s v="Yes"/>
    <n v="130"/>
    <n v="155"/>
    <n v="1"/>
    <n v="15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5131"/>
    <s v="BF1550"/>
    <d v="2024-07-20T00:00:00"/>
    <d v="2024-07-20T00:00:00"/>
    <s v="Clothing"/>
    <s v="Female"/>
    <n v="25"/>
    <s v="Portland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9899"/>
    <s v="BF1548"/>
    <d v="2024-07-14T00:00:00"/>
    <d v="2024-07-14T00:00:00"/>
    <s v="Clothing"/>
    <s v="Female"/>
    <n v="28"/>
    <s v="Pittsburgh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0653"/>
    <s v="BF1551"/>
    <d v="2024-01-31T00:00:00"/>
    <d v="2024-01-31T00:00:00"/>
    <s v="Ornaments"/>
    <s v="Male"/>
    <n v="19"/>
    <s v="Cardiff"/>
    <s v="Yes"/>
    <n v="15"/>
    <n v="55"/>
    <n v="1"/>
    <n v="5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4144"/>
    <s v="BF1545"/>
    <d v="2024-08-28T00:00:00"/>
    <d v="2024-08-28T00:00:00"/>
    <s v="Other"/>
    <s v="Male"/>
    <n v="28"/>
    <s v="Liverpool"/>
    <s v="Yes"/>
    <n v="10"/>
    <n v="50"/>
    <n v="1"/>
    <n v="5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5992"/>
    <s v="BF1546"/>
    <d v="2024-08-30T00:00:00"/>
    <d v="2024-08-30T00:00:00"/>
    <s v="Clothing"/>
    <s v="Female"/>
    <n v="30"/>
    <s v="Memphis"/>
    <s v="No"/>
    <n v="118"/>
    <n v="118"/>
    <n v="1"/>
    <n v="11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6073"/>
    <s v="BF1546"/>
    <d v="2024-08-04T00:00:00"/>
    <d v="2024-08-04T00:00:00"/>
    <s v="Clothing"/>
    <s v="Male"/>
    <n v="33"/>
    <s v="Mumbai"/>
    <s v="Yes"/>
    <n v="118"/>
    <n v="188"/>
    <n v="1"/>
    <n v="18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0186"/>
    <s v="BF1544"/>
    <d v="2024-06-23T00:00:00"/>
    <d v="2024-06-23T00:00:00"/>
    <s v="Other"/>
    <s v="Male"/>
    <n v="33"/>
    <s v="Sydney"/>
    <s v="Yes"/>
    <n v="9"/>
    <n v="109"/>
    <n v="1"/>
    <n v="10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8844"/>
    <s v="BF1551"/>
    <d v="2024-10-14T00:00:00"/>
    <d v="2024-10-14T00:00:00"/>
    <s v="Ornaments"/>
    <s v="Male"/>
    <n v="34"/>
    <s v="Mumbai"/>
    <s v="Yes"/>
    <n v="15"/>
    <n v="85"/>
    <n v="1"/>
    <n v="8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4970"/>
    <s v="BF1553"/>
    <d v="2023-11-23T00:00:00"/>
    <d v="2023-11-23T00:00:00"/>
    <s v="Ornaments"/>
    <s v="Male"/>
    <n v="35"/>
    <s v="Las Vegas"/>
    <s v="No"/>
    <n v="5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9713"/>
    <s v="BF1546"/>
    <d v="2024-04-19T00:00:00"/>
    <d v="2024-04-19T00:00:00"/>
    <s v="Clothing"/>
    <s v="Female"/>
    <n v="22"/>
    <s v="Manchester"/>
    <s v="Yes"/>
    <n v="118"/>
    <n v="158"/>
    <n v="1"/>
    <n v="15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1584"/>
    <s v="BF1555"/>
    <d v="2024-01-20T00:00:00"/>
    <d v="2024-01-20T00:00:00"/>
    <s v="Other"/>
    <s v="Female"/>
    <n v="28"/>
    <s v="New Delhi"/>
    <s v="Yes"/>
    <n v="23"/>
    <n v="93"/>
    <n v="2"/>
    <n v="18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7450"/>
    <s v="BF1543"/>
    <d v="2024-04-18T00:00:00"/>
    <d v="2024-04-18T00:00:00"/>
    <s v="Clothing"/>
    <s v="Male"/>
    <n v="23"/>
    <s v="New Jersey"/>
    <s v="No"/>
    <n v="100"/>
    <n v="100"/>
    <n v="2"/>
    <n v="2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6198"/>
    <s v="BF1544"/>
    <d v="2024-03-27T00:00:00"/>
    <d v="2024-03-27T00:00:00"/>
    <s v="Other"/>
    <s v="Male"/>
    <n v="22"/>
    <s v="Glasgow"/>
    <s v="Yes"/>
    <n v="9"/>
    <n v="49"/>
    <n v="2"/>
    <n v="9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6232"/>
    <s v="BF1551"/>
    <d v="2024-09-24T00:00:00"/>
    <d v="2024-09-24T00:00:00"/>
    <s v="Ornaments"/>
    <s v="Female"/>
    <n v="30"/>
    <s v="Miami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3491"/>
    <s v="BF1543"/>
    <d v="2024-03-10T00:00:00"/>
    <d v="2024-03-10T00:00:00"/>
    <s v="Clothing"/>
    <s v="Male"/>
    <n v="22"/>
    <s v="Sydney"/>
    <s v="Yes"/>
    <n v="100"/>
    <n v="200"/>
    <n v="3"/>
    <n v="6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9942"/>
    <s v="BF1548"/>
    <d v="2024-02-25T00:00:00"/>
    <d v="2024-02-25T00:00:00"/>
    <s v="Clothing"/>
    <s v="Male"/>
    <n v="22"/>
    <s v="San Antonio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7738"/>
    <s v="BF1555"/>
    <d v="2024-08-11T00:00:00"/>
    <d v="2024-08-11T00:00:00"/>
    <s v="Other"/>
    <s v="Male"/>
    <n v="35"/>
    <s v="Glasgow"/>
    <s v="Yes"/>
    <n v="23"/>
    <n v="63"/>
    <n v="3"/>
    <n v="18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7559"/>
    <s v="BF1548"/>
    <d v="2024-02-07T00:00:00"/>
    <d v="2024-02-07T00:00:00"/>
    <s v="Clothing"/>
    <s v="Male"/>
    <n v="28"/>
    <s v="Portland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6194"/>
    <s v="BF1548"/>
    <d v="2024-07-12T00:00:00"/>
    <d v="2024-07-12T00:00:00"/>
    <s v="Clothing"/>
    <s v="Male"/>
    <n v="31"/>
    <s v="San Francisc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9255"/>
    <s v="BF1547"/>
    <d v="2024-03-30T00:00:00"/>
    <d v="2024-03-30T00:00:00"/>
    <s v="Ornaments"/>
    <s v="Male"/>
    <n v="34"/>
    <s v="Sydney"/>
    <s v="Yes"/>
    <n v="32"/>
    <n v="132"/>
    <n v="5"/>
    <n v="6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9381"/>
    <s v="BF1549"/>
    <d v="2024-07-10T00:00:00"/>
    <d v="2024-07-10T00:00:00"/>
    <s v="Clothing"/>
    <s v="Female"/>
    <n v="32"/>
    <s v="New Delhi"/>
    <s v="Yes"/>
    <n v="130"/>
    <n v="200"/>
    <n v="5"/>
    <n v="10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7796"/>
    <s v="BF1547"/>
    <d v="2023-12-22T00:00:00"/>
    <d v="2023-12-22T00:00:00"/>
    <s v="Ornaments"/>
    <s v="Male"/>
    <n v="26"/>
    <s v="Montreal"/>
    <s v="Yes"/>
    <n v="32"/>
    <n v="57"/>
    <n v="5"/>
    <n v="28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7991"/>
    <s v="BF1549"/>
    <d v="2024-04-29T00:00:00"/>
    <d v="2024-04-29T00:00:00"/>
    <s v="Clothing"/>
    <s v="Male"/>
    <n v="26"/>
    <s v="San Antonio"/>
    <s v="No"/>
    <n v="130"/>
    <n v="130"/>
    <n v="1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9357"/>
    <s v="BF1547"/>
    <d v="2024-07-18T00:00:00"/>
    <d v="2024-07-18T00:00:00"/>
    <s v="Ornaments"/>
    <s v="Female"/>
    <n v="27"/>
    <s v="Manchester"/>
    <s v="Yes"/>
    <n v="32"/>
    <n v="72"/>
    <n v="1"/>
    <n v="7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7906"/>
    <s v="BF1543"/>
    <d v="2024-07-18T00:00:00"/>
    <d v="2024-07-18T00:00:00"/>
    <s v="Clothing"/>
    <s v="Female"/>
    <n v="32"/>
    <s v="Mumbai"/>
    <s v="Yes"/>
    <n v="100"/>
    <n v="170"/>
    <n v="1"/>
    <n v="17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5180"/>
    <s v="BF1546"/>
    <d v="2024-06-06T00:00:00"/>
    <d v="2024-06-06T00:00:00"/>
    <s v="Clothing"/>
    <s v="Female"/>
    <n v="30"/>
    <s v="Cardiff"/>
    <s v="Yes"/>
    <n v="118"/>
    <n v="158"/>
    <n v="1"/>
    <n v="15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7491"/>
    <s v="BF1546"/>
    <d v="2024-07-11T00:00:00"/>
    <d v="2024-07-11T00:00:00"/>
    <s v="Clothing"/>
    <s v="Female"/>
    <n v="35"/>
    <s v="Glasgow"/>
    <s v="Yes"/>
    <n v="118"/>
    <n v="158"/>
    <n v="4"/>
    <n v="63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0126"/>
    <s v="BF1548"/>
    <d v="2024-04-12T00:00:00"/>
    <d v="2024-04-12T00:00:00"/>
    <s v="Clothing"/>
    <s v="Male"/>
    <n v="25"/>
    <s v="Portland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0945"/>
    <s v="BF1551"/>
    <d v="2024-02-27T00:00:00"/>
    <d v="2024-02-27T00:00:00"/>
    <s v="Ornaments"/>
    <s v="Male"/>
    <n v="29"/>
    <s v="Cleveland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1171"/>
    <s v="BF1544"/>
    <d v="2024-08-03T00:00:00"/>
    <d v="2024-08-03T00:00:00"/>
    <s v="Other"/>
    <s v="Male"/>
    <n v="25"/>
    <s v="San Francisco"/>
    <s v="No"/>
    <n v="9"/>
    <n v="9"/>
    <n v="5"/>
    <n v="4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0961"/>
    <s v="BF1551"/>
    <d v="2024-05-27T00:00:00"/>
    <d v="2024-05-27T00:00:00"/>
    <s v="Ornaments"/>
    <s v="Male"/>
    <n v="24"/>
    <s v="Miami"/>
    <s v="No"/>
    <n v="15"/>
    <n v="15"/>
    <n v="5"/>
    <n v="7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7393"/>
    <s v="BF1546"/>
    <d v="2024-03-20T00:00:00"/>
    <d v="2024-03-20T00:00:00"/>
    <s v="Clothing"/>
    <s v="Male"/>
    <n v="26"/>
    <s v="San Antonio"/>
    <s v="No"/>
    <n v="118"/>
    <n v="118"/>
    <n v="5"/>
    <n v="59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5570"/>
    <s v="BF1548"/>
    <d v="2023-11-15T00:00:00"/>
    <d v="2023-11-15T00:00:00"/>
    <s v="Clothing"/>
    <s v="Female"/>
    <n v="27"/>
    <s v="Memphis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0293"/>
    <s v="BF1544"/>
    <d v="2024-10-22T00:00:00"/>
    <d v="2024-10-22T00:00:00"/>
    <s v="Other"/>
    <s v="Male"/>
    <n v="27"/>
    <s v="Detroit"/>
    <s v="No"/>
    <n v="9"/>
    <n v="9"/>
    <n v="3"/>
    <n v="2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3879"/>
    <s v="BF1548"/>
    <d v="2024-05-08T00:00:00"/>
    <d v="2024-05-08T00:00:00"/>
    <s v="Clothing"/>
    <s v="Male"/>
    <n v="35"/>
    <s v="Mumbai"/>
    <s v="Yes"/>
    <n v="65"/>
    <n v="135"/>
    <n v="5"/>
    <n v="67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8845"/>
    <s v="BF1551"/>
    <d v="2024-01-19T00:00:00"/>
    <d v="2024-01-19T00:00:00"/>
    <s v="Ornaments"/>
    <s v="Female"/>
    <n v="30"/>
    <s v="New York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3414"/>
    <s v="BF1545"/>
    <d v="2024-07-27T00:00:00"/>
    <d v="2024-07-27T00:00:00"/>
    <s v="Other"/>
    <s v="Male"/>
    <n v="34"/>
    <s v="Liverpool"/>
    <s v="Yes"/>
    <n v="10"/>
    <n v="50"/>
    <n v="1"/>
    <n v="5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5285"/>
    <s v="BF1551"/>
    <d v="2024-02-11T00:00:00"/>
    <d v="2024-02-11T00:00:00"/>
    <s v="Ornaments"/>
    <s v="Male"/>
    <n v="21"/>
    <s v="Las Vegas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4594"/>
    <s v="BF1548"/>
    <d v="2024-01-20T00:00:00"/>
    <d v="2024-01-20T00:00:00"/>
    <s v="Clothing"/>
    <s v="Male"/>
    <n v="35"/>
    <s v="New York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2048"/>
    <s v="BF1548"/>
    <d v="2024-10-21T00:00:00"/>
    <d v="2024-10-21T00:00:00"/>
    <s v="Clothing"/>
    <s v="Female"/>
    <n v="35"/>
    <s v="New York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6460"/>
    <s v="BF1551"/>
    <d v="2024-09-15T00:00:00"/>
    <d v="2024-09-15T00:00:00"/>
    <s v="Ornaments"/>
    <s v="Male"/>
    <n v="23"/>
    <s v="Paris"/>
    <s v="Yes"/>
    <n v="1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8771"/>
    <s v="BF1548"/>
    <d v="2024-05-28T00:00:00"/>
    <d v="2024-05-28T00:00:00"/>
    <s v="Clothing"/>
    <s v="Male"/>
    <n v="24"/>
    <s v="New York"/>
    <s v="No"/>
    <n v="65"/>
    <n v="65"/>
    <n v="3"/>
    <n v="19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8260"/>
    <s v="BF1545"/>
    <d v="2024-03-10T00:00:00"/>
    <d v="2024-03-10T00:00:00"/>
    <s v="Other"/>
    <s v="Female"/>
    <n v="27"/>
    <s v="Detroit"/>
    <s v="No"/>
    <n v="10"/>
    <n v="10"/>
    <n v="1"/>
    <n v="1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8323"/>
    <s v="BF1551"/>
    <d v="2024-05-08T00:00:00"/>
    <d v="2024-05-08T00:00:00"/>
    <s v="Ornaments"/>
    <s v="Male"/>
    <n v="24"/>
    <s v="Cardiff"/>
    <s v="Yes"/>
    <n v="15"/>
    <n v="55"/>
    <n v="1"/>
    <n v="5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9189"/>
    <s v="BF1548"/>
    <d v="2024-01-23T00:00:00"/>
    <d v="2024-01-23T00:00:00"/>
    <s v="Clothing"/>
    <s v="Male"/>
    <n v="18"/>
    <s v="San Antonio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3346"/>
    <s v="BF1548"/>
    <d v="2024-04-07T00:00:00"/>
    <d v="2024-04-07T00:00:00"/>
    <s v="Clothing"/>
    <s v="Male"/>
    <n v="28"/>
    <s v="Memphis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8177"/>
    <s v="BF1548"/>
    <d v="2024-04-24T00:00:00"/>
    <d v="2024-04-24T00:00:00"/>
    <s v="Clothing"/>
    <s v="Male"/>
    <n v="26"/>
    <s v="Detroit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6505"/>
    <s v="BF1543"/>
    <d v="2024-10-15T00:00:00"/>
    <d v="2024-10-15T00:00:00"/>
    <s v="Clothing"/>
    <s v="Male"/>
    <n v="26"/>
    <s v="New Jersey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2429"/>
    <s v="BF1550"/>
    <d v="2024-08-02T00:00:00"/>
    <d v="2024-08-02T00:00:00"/>
    <s v="Clothing"/>
    <s v="Female"/>
    <n v="24"/>
    <s v="Cardiff"/>
    <s v="Yes"/>
    <n v="97"/>
    <n v="137"/>
    <n v="4"/>
    <n v="54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6103"/>
    <s v="BF1544"/>
    <d v="2024-06-12T00:00:00"/>
    <d v="2024-06-12T00:00:00"/>
    <s v="Other"/>
    <s v="Male"/>
    <n v="23"/>
    <s v="New Jersey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4446"/>
    <s v="BF1552"/>
    <d v="2024-07-21T00:00:00"/>
    <d v="2024-07-21T00:00:00"/>
    <s v="Ornaments"/>
    <s v="Female"/>
    <n v="27"/>
    <s v="Dublin"/>
    <s v="Yes"/>
    <n v="45"/>
    <n v="85"/>
    <n v="1"/>
    <n v="8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1471"/>
    <s v="BF1548"/>
    <d v="2024-02-23T00:00:00"/>
    <d v="2024-02-23T00:00:00"/>
    <s v="Clothing"/>
    <s v="Female"/>
    <n v="35"/>
    <s v="Austin"/>
    <s v="No"/>
    <n v="65"/>
    <n v="65"/>
    <n v="4"/>
    <n v="2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0963"/>
    <s v="BF1544"/>
    <d v="2024-07-22T00:00:00"/>
    <d v="2024-07-22T00:00:00"/>
    <s v="Other"/>
    <s v="Male"/>
    <n v="30"/>
    <s v="Dublin"/>
    <s v="Yes"/>
    <n v="9"/>
    <n v="49"/>
    <n v="3"/>
    <n v="14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8837"/>
    <s v="BF1545"/>
    <d v="2024-09-17T00:00:00"/>
    <d v="2024-09-17T00:00:00"/>
    <s v="Other"/>
    <s v="Male"/>
    <n v="25"/>
    <s v="Sacramento"/>
    <s v="No"/>
    <n v="10"/>
    <n v="10"/>
    <n v="3"/>
    <n v="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8383"/>
    <s v="BF1554"/>
    <d v="2024-06-29T00:00:00"/>
    <d v="2024-06-29T00:00:00"/>
    <s v="Ornaments"/>
    <s v="Female"/>
    <n v="19"/>
    <s v="Montreal"/>
    <s v="Yes"/>
    <n v="20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5940"/>
    <s v="BF1553"/>
    <d v="2024-09-04T00:00:00"/>
    <d v="2024-09-04T00:00:00"/>
    <s v="Ornaments"/>
    <s v="Female"/>
    <n v="19"/>
    <s v="Detroit"/>
    <s v="No"/>
    <n v="50"/>
    <n v="50"/>
    <n v="1"/>
    <n v="5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5533"/>
    <s v="BF1548"/>
    <d v="2024-01-23T00:00:00"/>
    <d v="2024-01-23T00:00:00"/>
    <s v="Clothing"/>
    <s v="Male"/>
    <n v="33"/>
    <s v="Liverpool"/>
    <s v="Yes"/>
    <n v="65"/>
    <n v="105"/>
    <n v="2"/>
    <n v="2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9008"/>
    <s v="BF1548"/>
    <d v="2024-06-08T00:00:00"/>
    <d v="2024-06-08T00:00:00"/>
    <s v="Clothing"/>
    <s v="Male"/>
    <n v="24"/>
    <s v="New Jersey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0819"/>
    <s v="BF1545"/>
    <d v="2024-03-03T00:00:00"/>
    <d v="2024-03-03T00:00:00"/>
    <s v="Other"/>
    <s v="Female"/>
    <n v="22"/>
    <s v="Cardiff"/>
    <s v="Yes"/>
    <n v="10"/>
    <n v="50"/>
    <n v="1"/>
    <n v="5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7992"/>
    <s v="BF1546"/>
    <d v="2024-07-30T00:00:00"/>
    <d v="2024-07-30T00:00:00"/>
    <s v="Clothing"/>
    <s v="Male"/>
    <n v="23"/>
    <s v="Mumbai"/>
    <s v="Yes"/>
    <n v="118"/>
    <n v="188"/>
    <n v="1"/>
    <n v="18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4618"/>
    <s v="BF1552"/>
    <d v="2023-11-09T00:00:00"/>
    <d v="2023-11-09T00:00:00"/>
    <s v="Ornaments"/>
    <s v="Male"/>
    <n v="18"/>
    <s v="Detroit"/>
    <s v="No"/>
    <n v="45"/>
    <n v="45"/>
    <n v="1"/>
    <n v="4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1572"/>
    <s v="BF1551"/>
    <d v="2023-12-06T00:00:00"/>
    <d v="2023-12-06T00:00:00"/>
    <s v="Ornaments"/>
    <s v="Female"/>
    <n v="22"/>
    <s v="New York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3921"/>
    <s v="BF1543"/>
    <d v="2024-07-11T00:00:00"/>
    <d v="2024-07-11T00:00:00"/>
    <s v="Clothing"/>
    <s v="Male"/>
    <n v="30"/>
    <s v="Manchester"/>
    <s v="Yes"/>
    <n v="100"/>
    <n v="140"/>
    <n v="1"/>
    <n v="1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9064"/>
    <s v="BF1555"/>
    <d v="2024-08-20T00:00:00"/>
    <d v="2024-08-20T00:00:00"/>
    <s v="Other"/>
    <s v="Male"/>
    <n v="25"/>
    <s v="Austin"/>
    <s v="No"/>
    <n v="23"/>
    <n v="23"/>
    <n v="1"/>
    <n v="23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4432"/>
    <s v="BF1555"/>
    <d v="2024-10-07T00:00:00"/>
    <d v="2024-10-07T00:00:00"/>
    <s v="Other"/>
    <s v="Female"/>
    <n v="34"/>
    <s v="San Francisco"/>
    <s v="No"/>
    <n v="23"/>
    <n v="23"/>
    <n v="1"/>
    <n v="23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6977"/>
    <s v="BF1552"/>
    <d v="2023-11-20T00:00:00"/>
    <d v="2023-11-20T00:00:00"/>
    <s v="Ornaments"/>
    <s v="Male"/>
    <n v="32"/>
    <s v="Miami"/>
    <s v="No"/>
    <n v="45"/>
    <n v="45"/>
    <n v="1"/>
    <n v="4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6621"/>
    <s v="BF1551"/>
    <d v="2024-01-03T00:00:00"/>
    <d v="2024-01-03T00:00:00"/>
    <s v="Ornaments"/>
    <s v="Male"/>
    <n v="24"/>
    <s v="Cleveland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1026"/>
    <s v="BF1547"/>
    <d v="2023-12-30T00:00:00"/>
    <d v="2023-12-30T00:00:00"/>
    <s v="Ornaments"/>
    <s v="Male"/>
    <n v="19"/>
    <s v="Austin"/>
    <s v="No"/>
    <n v="32"/>
    <n v="32"/>
    <n v="1"/>
    <n v="3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6682"/>
    <s v="BF1555"/>
    <d v="2024-09-20T00:00:00"/>
    <d v="2024-09-20T00:00:00"/>
    <s v="Other"/>
    <s v="Male"/>
    <n v="28"/>
    <s v="Memphis"/>
    <s v="No"/>
    <n v="23"/>
    <n v="23"/>
    <n v="1"/>
    <n v="23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3684"/>
    <s v="BF1550"/>
    <d v="2024-01-01T00:00:00"/>
    <d v="2024-01-01T00:00:00"/>
    <s v="Clothing"/>
    <s v="Female"/>
    <n v="34"/>
    <s v="Pittsburgh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6426"/>
    <s v="BF1548"/>
    <d v="2024-03-24T00:00:00"/>
    <d v="2024-03-24T00:00:00"/>
    <s v="Clothing"/>
    <s v="Male"/>
    <n v="29"/>
    <s v="Montreal"/>
    <s v="Yes"/>
    <n v="65"/>
    <n v="90"/>
    <n v="3"/>
    <n v="27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2497"/>
    <s v="BF1551"/>
    <d v="2024-07-30T00:00:00"/>
    <d v="2024-07-30T00:00:00"/>
    <s v="Ornaments"/>
    <s v="Male"/>
    <n v="21"/>
    <s v="Memphis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2478"/>
    <s v="BF1550"/>
    <d v="2023-11-19T00:00:00"/>
    <d v="2023-11-19T00:00:00"/>
    <s v="Clothing"/>
    <s v="Male"/>
    <n v="20"/>
    <s v="San Antonio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3884"/>
    <s v="BF1546"/>
    <d v="2023-12-15T00:00:00"/>
    <d v="2023-12-15T00:00:00"/>
    <s v="Clothing"/>
    <s v="Male"/>
    <n v="24"/>
    <s v="New Jersey"/>
    <s v="No"/>
    <n v="118"/>
    <n v="118"/>
    <n v="1"/>
    <n v="11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3067"/>
    <s v="BF1554"/>
    <d v="2024-01-30T00:00:00"/>
    <d v="2024-01-30T00:00:00"/>
    <s v="Ornaments"/>
    <s v="Male"/>
    <n v="28"/>
    <s v="Dublin"/>
    <s v="Yes"/>
    <n v="20"/>
    <n v="60"/>
    <n v="2"/>
    <n v="12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1248"/>
    <s v="BF1544"/>
    <d v="2024-07-16T00:00:00"/>
    <d v="2024-07-16T00:00:00"/>
    <s v="Other"/>
    <s v="Male"/>
    <n v="18"/>
    <s v="Liverpool"/>
    <s v="Yes"/>
    <n v="9"/>
    <n v="49"/>
    <n v="1"/>
    <n v="4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6360"/>
    <s v="BF1545"/>
    <d v="2024-09-26T00:00:00"/>
    <d v="2024-09-26T00:00:00"/>
    <s v="Other"/>
    <s v="Male"/>
    <n v="31"/>
    <s v="Mumbai"/>
    <s v="Yes"/>
    <n v="10"/>
    <n v="80"/>
    <n v="2"/>
    <n v="1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6282"/>
    <s v="BF1548"/>
    <d v="2024-10-23T00:00:00"/>
    <d v="2024-10-23T00:00:00"/>
    <s v="Clothing"/>
    <s v="Male"/>
    <n v="23"/>
    <s v="Austin"/>
    <s v="No"/>
    <n v="65"/>
    <n v="65"/>
    <n v="3"/>
    <n v="19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2990"/>
    <s v="BF1549"/>
    <d v="2024-01-31T00:00:00"/>
    <d v="2024-01-31T00:00:00"/>
    <s v="Clothing"/>
    <s v="Male"/>
    <n v="33"/>
    <s v="New Jersey"/>
    <s v="No"/>
    <n v="130"/>
    <n v="130"/>
    <n v="2"/>
    <n v="2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4362"/>
    <s v="BF1551"/>
    <d v="2023-11-08T00:00:00"/>
    <d v="2023-11-08T00:00:00"/>
    <s v="Ornaments"/>
    <s v="Male"/>
    <n v="29"/>
    <s v="Portland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1335"/>
    <s v="BF1543"/>
    <d v="2024-07-25T00:00:00"/>
    <d v="2024-07-25T00:00:00"/>
    <s v="Clothing"/>
    <s v="Female"/>
    <n v="26"/>
    <s v="Pittsburgh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9449"/>
    <s v="BF1544"/>
    <d v="2024-07-19T00:00:00"/>
    <d v="2024-07-19T00:00:00"/>
    <s v="Other"/>
    <s v="Male"/>
    <n v="19"/>
    <s v="Cleveland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9291"/>
    <s v="BF1544"/>
    <d v="2024-01-09T00:00:00"/>
    <d v="2024-01-09T00:00:00"/>
    <s v="Other"/>
    <s v="Male"/>
    <n v="24"/>
    <s v="Miami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7861"/>
    <s v="BF1546"/>
    <d v="2024-01-31T00:00:00"/>
    <d v="2024-01-31T00:00:00"/>
    <s v="Clothing"/>
    <s v="Female"/>
    <n v="30"/>
    <s v="New York"/>
    <s v="No"/>
    <n v="118"/>
    <n v="118"/>
    <n v="1"/>
    <n v="1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0465"/>
    <s v="BF1553"/>
    <d v="2024-01-11T00:00:00"/>
    <d v="2024-01-11T00:00:00"/>
    <s v="Ornaments"/>
    <s v="Male"/>
    <n v="26"/>
    <s v="Memphis"/>
    <s v="No"/>
    <n v="50"/>
    <n v="50"/>
    <n v="3"/>
    <n v="15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3148"/>
    <s v="BF1543"/>
    <d v="2024-10-02T00:00:00"/>
    <d v="2024-10-02T00:00:00"/>
    <s v="Clothing"/>
    <s v="Female"/>
    <n v="31"/>
    <s v="Sacramento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4510"/>
    <s v="BF1551"/>
    <d v="2024-07-06T00:00:00"/>
    <d v="2024-07-06T00:00:00"/>
    <s v="Ornaments"/>
    <s v="Male"/>
    <n v="33"/>
    <s v="Las Vegas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4638"/>
    <s v="BF1548"/>
    <d v="2024-01-13T00:00:00"/>
    <d v="2024-01-13T00:00:00"/>
    <s v="Clothing"/>
    <s v="Male"/>
    <n v="24"/>
    <s v="Detroit"/>
    <s v="No"/>
    <n v="65"/>
    <n v="65"/>
    <n v="3"/>
    <n v="19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1790"/>
    <s v="BF1553"/>
    <d v="2024-06-26T00:00:00"/>
    <d v="2024-06-26T00:00:00"/>
    <s v="Ornaments"/>
    <s v="Male"/>
    <n v="31"/>
    <s v="Sydney"/>
    <s v="Yes"/>
    <n v="50"/>
    <n v="150"/>
    <n v="2"/>
    <n v="3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4921"/>
    <s v="BF1550"/>
    <d v="2024-01-04T00:00:00"/>
    <d v="2024-01-04T00:00:00"/>
    <s v="Clothing"/>
    <s v="Male"/>
    <n v="35"/>
    <s v="New York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7696"/>
    <s v="BF1554"/>
    <d v="2024-09-21T00:00:00"/>
    <d v="2024-09-21T00:00:00"/>
    <s v="Ornaments"/>
    <s v="Female"/>
    <n v="31"/>
    <s v="Paris"/>
    <s v="Yes"/>
    <n v="20"/>
    <n v="70"/>
    <n v="1"/>
    <n v="7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0020"/>
    <s v="BF1550"/>
    <d v="2024-08-28T00:00:00"/>
    <d v="2024-08-28T00:00:00"/>
    <s v="Clothing"/>
    <s v="Male"/>
    <n v="24"/>
    <s v="San Antonio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0783"/>
    <s v="BF1548"/>
    <d v="2024-07-30T00:00:00"/>
    <d v="2024-07-30T00:00:00"/>
    <s v="Clothing"/>
    <s v="Male"/>
    <n v="20"/>
    <s v="Sydney"/>
    <s v="Yes"/>
    <n v="65"/>
    <n v="165"/>
    <n v="1"/>
    <n v="1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9797"/>
    <s v="BF1554"/>
    <d v="2024-02-21T00:00:00"/>
    <d v="2024-02-21T00:00:00"/>
    <s v="Ornaments"/>
    <s v="Male"/>
    <n v="21"/>
    <s v="Montreal"/>
    <s v="Yes"/>
    <n v="20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5521"/>
    <s v="BF1548"/>
    <d v="2024-02-16T00:00:00"/>
    <d v="2024-02-16T00:00:00"/>
    <s v="Clothing"/>
    <s v="Male"/>
    <n v="34"/>
    <s v="Cleveland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7045"/>
    <s v="BF1547"/>
    <d v="2024-05-26T00:00:00"/>
    <d v="2024-05-26T00:00:00"/>
    <s v="Ornaments"/>
    <s v="Male"/>
    <n v="31"/>
    <s v="Pittsburgh"/>
    <s v="No"/>
    <n v="32"/>
    <n v="32"/>
    <n v="4"/>
    <n v="12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6962"/>
    <s v="BF1551"/>
    <d v="2024-07-05T00:00:00"/>
    <d v="2024-07-05T00:00:00"/>
    <s v="Ornaments"/>
    <s v="Male"/>
    <n v="21"/>
    <s v="Pittsburgh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9952"/>
    <s v="BF1551"/>
    <d v="2024-07-02T00:00:00"/>
    <d v="2024-07-02T00:00:00"/>
    <s v="Ornaments"/>
    <s v="Female"/>
    <n v="28"/>
    <s v="Cleveland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3725"/>
    <s v="BF1543"/>
    <d v="2023-11-15T00:00:00"/>
    <d v="2023-11-15T00:00:00"/>
    <s v="Clothing"/>
    <s v="Female"/>
    <n v="31"/>
    <s v="Pittsburgh"/>
    <s v="No"/>
    <n v="100"/>
    <n v="100"/>
    <n v="2"/>
    <n v="2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0830"/>
    <s v="BF1544"/>
    <d v="2024-09-16T00:00:00"/>
    <d v="2024-09-16T00:00:00"/>
    <s v="Other"/>
    <s v="Female"/>
    <n v="21"/>
    <s v="Austin"/>
    <s v="No"/>
    <n v="9"/>
    <n v="9"/>
    <n v="2"/>
    <n v="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9530"/>
    <s v="BF1546"/>
    <d v="2024-03-31T00:00:00"/>
    <d v="2024-03-31T00:00:00"/>
    <s v="Clothing"/>
    <s v="Male"/>
    <n v="27"/>
    <s v="Memphis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3985"/>
    <s v="BF1549"/>
    <d v="2024-07-11T00:00:00"/>
    <d v="2024-07-11T00:00:00"/>
    <s v="Clothing"/>
    <s v="Male"/>
    <n v="26"/>
    <s v="Toronto"/>
    <s v="Yes"/>
    <n v="130"/>
    <n v="155"/>
    <n v="4"/>
    <n v="62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3784"/>
    <s v="BF1551"/>
    <d v="2024-02-14T00:00:00"/>
    <d v="2024-02-14T00:00:00"/>
    <s v="Ornaments"/>
    <s v="Male"/>
    <n v="21"/>
    <s v="San Antonio"/>
    <s v="No"/>
    <n v="15"/>
    <n v="15"/>
    <n v="3"/>
    <n v="4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9327"/>
    <s v="BF1548"/>
    <d v="2023-12-14T00:00:00"/>
    <d v="2023-12-14T00:00:00"/>
    <s v="Clothing"/>
    <s v="Male"/>
    <n v="29"/>
    <s v="Detroit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2716"/>
    <s v="BF1547"/>
    <d v="2024-09-16T00:00:00"/>
    <d v="2024-09-16T00:00:00"/>
    <s v="Ornaments"/>
    <s v="Male"/>
    <n v="32"/>
    <s v="London"/>
    <s v="Yes"/>
    <n v="32"/>
    <n v="72"/>
    <n v="3"/>
    <n v="216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0605"/>
    <s v="BF1551"/>
    <d v="2024-05-20T00:00:00"/>
    <d v="2024-05-20T00:00:00"/>
    <s v="Ornaments"/>
    <s v="Male"/>
    <n v="31"/>
    <s v="San Francisco"/>
    <s v="No"/>
    <n v="15"/>
    <n v="15"/>
    <n v="3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3927"/>
    <s v="BF1544"/>
    <d v="2024-01-30T00:00:00"/>
    <d v="2024-01-30T00:00:00"/>
    <s v="Other"/>
    <s v="Male"/>
    <n v="29"/>
    <s v="Miami"/>
    <s v="No"/>
    <n v="9"/>
    <n v="9"/>
    <n v="3"/>
    <n v="2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4152"/>
    <s v="BF1550"/>
    <d v="2024-10-08T00:00:00"/>
    <d v="2024-10-08T00:00:00"/>
    <s v="Clothing"/>
    <s v="Male"/>
    <n v="25"/>
    <s v="Dublin"/>
    <s v="Yes"/>
    <n v="97"/>
    <n v="137"/>
    <n v="1"/>
    <n v="13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0347"/>
    <s v="BF1548"/>
    <d v="2024-10-25T00:00:00"/>
    <d v="2024-10-25T00:00:00"/>
    <s v="Clothing"/>
    <s v="Female"/>
    <n v="28"/>
    <s v="San Francisco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7232"/>
    <s v="BF1549"/>
    <d v="2024-09-10T00:00:00"/>
    <d v="2024-09-10T00:00:00"/>
    <s v="Clothing"/>
    <s v="Male"/>
    <n v="19"/>
    <s v="San Francisco"/>
    <s v="No"/>
    <n v="130"/>
    <n v="130"/>
    <n v="1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2633"/>
    <s v="BF1548"/>
    <d v="2024-08-26T00:00:00"/>
    <d v="2024-08-26T00:00:00"/>
    <s v="Clothing"/>
    <s v="Male"/>
    <n v="18"/>
    <s v="Mumbai"/>
    <s v="Yes"/>
    <n v="65"/>
    <n v="135"/>
    <n v="1"/>
    <n v="13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4643"/>
    <s v="BF1548"/>
    <d v="2024-03-15T00:00:00"/>
    <d v="2024-03-15T00:00:00"/>
    <s v="Clothing"/>
    <s v="Female"/>
    <n v="19"/>
    <s v="Austin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2965"/>
    <s v="BF1549"/>
    <d v="2024-01-12T00:00:00"/>
    <d v="2024-01-12T00:00:00"/>
    <s v="Clothing"/>
    <s v="Male"/>
    <n v="18"/>
    <s v="Cardiff"/>
    <s v="Yes"/>
    <n v="130"/>
    <n v="170"/>
    <n v="3"/>
    <n v="51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6213"/>
    <s v="BF1548"/>
    <d v="2024-06-10T00:00:00"/>
    <d v="2024-06-10T00:00:00"/>
    <s v="Clothing"/>
    <s v="Female"/>
    <n v="19"/>
    <s v="Las Vegas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3344"/>
    <s v="BF1545"/>
    <d v="2024-03-26T00:00:00"/>
    <d v="2024-03-26T00:00:00"/>
    <s v="Other"/>
    <s v="Male"/>
    <n v="19"/>
    <s v="Las Vegas"/>
    <s v="No"/>
    <n v="10"/>
    <n v="10"/>
    <n v="1"/>
    <n v="1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0819"/>
    <s v="BF1553"/>
    <d v="2024-01-18T00:00:00"/>
    <d v="2024-01-18T00:00:00"/>
    <s v="Ornaments"/>
    <s v="Male"/>
    <n v="21"/>
    <s v="Pittsburgh"/>
    <s v="No"/>
    <n v="50"/>
    <n v="50"/>
    <n v="1"/>
    <n v="5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7496"/>
    <s v="BF1550"/>
    <d v="2024-06-04T00:00:00"/>
    <d v="2024-06-04T00:00:00"/>
    <s v="Clothing"/>
    <s v="Male"/>
    <n v="20"/>
    <s v="New Jersey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0608"/>
    <s v="BF1551"/>
    <d v="2024-08-26T00:00:00"/>
    <d v="2024-08-26T00:00:00"/>
    <s v="Ornaments"/>
    <s v="Female"/>
    <n v="19"/>
    <s v="San Francisco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3251"/>
    <s v="BF1554"/>
    <d v="2023-12-15T00:00:00"/>
    <d v="2023-12-15T00:00:00"/>
    <s v="Ornaments"/>
    <s v="Female"/>
    <n v="23"/>
    <s v="Sacramento"/>
    <s v="No"/>
    <n v="20"/>
    <n v="20"/>
    <n v="1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4744"/>
    <s v="BF1545"/>
    <d v="2024-08-12T00:00:00"/>
    <d v="2024-08-12T00:00:00"/>
    <s v="Other"/>
    <s v="Female"/>
    <n v="19"/>
    <s v="Sydney"/>
    <s v="Yes"/>
    <n v="10"/>
    <n v="110"/>
    <n v="1"/>
    <n v="1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3299"/>
    <s v="BF1543"/>
    <d v="2024-08-10T00:00:00"/>
    <d v="2024-08-10T00:00:00"/>
    <s v="Clothing"/>
    <s v="Male"/>
    <n v="24"/>
    <s v="New Jersey"/>
    <s v="No"/>
    <n v="100"/>
    <n v="100"/>
    <n v="2"/>
    <n v="2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7647"/>
    <s v="BF1544"/>
    <d v="2024-02-23T00:00:00"/>
    <d v="2024-02-23T00:00:00"/>
    <s v="Other"/>
    <s v="Male"/>
    <n v="22"/>
    <s v="Paris"/>
    <s v="Yes"/>
    <n v="9"/>
    <n v="59"/>
    <n v="1"/>
    <n v="5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5729"/>
    <s v="BF1545"/>
    <d v="2024-11-01T00:00:00"/>
    <d v="2024-11-01T00:00:00"/>
    <s v="Other"/>
    <s v="Male"/>
    <n v="21"/>
    <s v="Sydney"/>
    <s v="Yes"/>
    <n v="10"/>
    <n v="110"/>
    <n v="4"/>
    <n v="4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62893"/>
    <s v="BF1543"/>
    <d v="2024-08-18T00:00:00"/>
    <d v="2024-08-18T00:00:00"/>
    <s v="Clothing"/>
    <s v="Male"/>
    <n v="22"/>
    <s v="Toronto"/>
    <s v="Yes"/>
    <n v="100"/>
    <n v="125"/>
    <n v="1"/>
    <n v="12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4390"/>
    <s v="BF1544"/>
    <d v="2024-02-05T00:00:00"/>
    <d v="2024-02-05T00:00:00"/>
    <s v="Other"/>
    <s v="Female"/>
    <n v="18"/>
    <s v="San Antonio"/>
    <s v="No"/>
    <n v="9"/>
    <n v="9"/>
    <n v="2"/>
    <n v="18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2291"/>
    <s v="BF1547"/>
    <d v="2024-07-29T00:00:00"/>
    <d v="2024-07-29T00:00:00"/>
    <s v="Ornaments"/>
    <s v="Male"/>
    <n v="20"/>
    <s v="San Antonio"/>
    <s v="No"/>
    <n v="32"/>
    <n v="32"/>
    <n v="3"/>
    <n v="9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6335"/>
    <s v="BF1543"/>
    <d v="2023-12-13T00:00:00"/>
    <d v="2023-12-13T00:00:00"/>
    <s v="Clothing"/>
    <s v="Male"/>
    <n v="19"/>
    <s v="Toronto"/>
    <s v="Yes"/>
    <n v="100"/>
    <n v="125"/>
    <n v="1"/>
    <n v="12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6529"/>
    <s v="BF1545"/>
    <d v="2024-06-07T00:00:00"/>
    <d v="2024-06-07T00:00:00"/>
    <s v="Other"/>
    <s v="Male"/>
    <n v="31"/>
    <s v="Sydney"/>
    <s v="Yes"/>
    <n v="10"/>
    <n v="110"/>
    <n v="2"/>
    <n v="2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9648"/>
    <s v="BF1543"/>
    <d v="2024-05-18T00:00:00"/>
    <d v="2024-05-18T00:00:00"/>
    <s v="Clothing"/>
    <s v="Female"/>
    <n v="20"/>
    <s v="San Antonio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3079"/>
    <s v="BF1545"/>
    <d v="2024-10-21T00:00:00"/>
    <d v="2024-10-21T00:00:00"/>
    <s v="Other"/>
    <s v="Female"/>
    <n v="29"/>
    <s v="Montreal"/>
    <s v="Yes"/>
    <n v="10"/>
    <n v="35"/>
    <n v="1"/>
    <n v="3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3622"/>
    <s v="BF1551"/>
    <d v="2024-06-01T00:00:00"/>
    <d v="2024-06-01T00:00:00"/>
    <s v="Ornaments"/>
    <s v="Male"/>
    <n v="22"/>
    <s v="Dublin"/>
    <s v="Yes"/>
    <n v="15"/>
    <n v="55"/>
    <n v="1"/>
    <n v="5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4732"/>
    <s v="BF1544"/>
    <d v="2023-12-09T00:00:00"/>
    <d v="2023-12-09T00:00:00"/>
    <s v="Other"/>
    <s v="Female"/>
    <n v="35"/>
    <s v="San Antonio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1218"/>
    <s v="BF1543"/>
    <d v="2024-08-27T00:00:00"/>
    <d v="2024-08-27T00:00:00"/>
    <s v="Clothing"/>
    <s v="Female"/>
    <n v="28"/>
    <s v="San Francisco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5428"/>
    <s v="BF1544"/>
    <d v="2024-01-16T00:00:00"/>
    <d v="2024-01-16T00:00:00"/>
    <s v="Other"/>
    <s v="Male"/>
    <n v="18"/>
    <s v="Sydney"/>
    <s v="Yes"/>
    <n v="9"/>
    <n v="109"/>
    <n v="1"/>
    <n v="10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8055"/>
    <s v="BF1547"/>
    <d v="2024-03-21T00:00:00"/>
    <d v="2024-03-21T00:00:00"/>
    <s v="Ornaments"/>
    <s v="Male"/>
    <n v="28"/>
    <s v="Dublin"/>
    <s v="Yes"/>
    <n v="32"/>
    <n v="72"/>
    <n v="5"/>
    <n v="3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6624"/>
    <s v="BF1543"/>
    <d v="2024-02-22T00:00:00"/>
    <d v="2024-02-22T00:00:00"/>
    <s v="Clothing"/>
    <s v="Male"/>
    <n v="19"/>
    <s v="Detroit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4786"/>
    <s v="BF1555"/>
    <d v="2024-09-07T00:00:00"/>
    <d v="2024-09-07T00:00:00"/>
    <s v="Other"/>
    <s v="Female"/>
    <n v="25"/>
    <s v="Memphis"/>
    <s v="No"/>
    <n v="23"/>
    <n v="23"/>
    <n v="1"/>
    <n v="23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1413"/>
    <s v="BF1545"/>
    <d v="2024-07-26T00:00:00"/>
    <d v="2024-07-26T00:00:00"/>
    <s v="Other"/>
    <s v="Male"/>
    <n v="28"/>
    <s v="New Delhi"/>
    <s v="Yes"/>
    <n v="10"/>
    <n v="80"/>
    <n v="1"/>
    <n v="8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8350"/>
    <s v="BF1548"/>
    <d v="2024-05-13T00:00:00"/>
    <d v="2024-05-13T00:00:00"/>
    <s v="Clothing"/>
    <s v="Female"/>
    <n v="29"/>
    <s v="New Delhi"/>
    <s v="Yes"/>
    <n v="65"/>
    <n v="135"/>
    <n v="1"/>
    <n v="13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9096"/>
    <s v="BF1549"/>
    <d v="2024-06-13T00:00:00"/>
    <d v="2024-06-13T00:00:00"/>
    <s v="Clothing"/>
    <s v="Female"/>
    <n v="31"/>
    <s v="San Antonio"/>
    <s v="No"/>
    <n v="130"/>
    <n v="130"/>
    <n v="1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5893"/>
    <s v="BF1553"/>
    <d v="2024-01-14T00:00:00"/>
    <d v="2024-01-14T00:00:00"/>
    <s v="Ornaments"/>
    <s v="Male"/>
    <n v="30"/>
    <s v="Detroit"/>
    <s v="No"/>
    <n v="50"/>
    <n v="50"/>
    <n v="2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3148"/>
    <s v="BF1551"/>
    <d v="2024-01-24T00:00:00"/>
    <d v="2024-01-24T00:00:00"/>
    <s v="Ornaments"/>
    <s v="Male"/>
    <n v="28"/>
    <s v="Liverpool"/>
    <s v="Yes"/>
    <n v="15"/>
    <n v="55"/>
    <n v="1"/>
    <n v="5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5237"/>
    <s v="BF1548"/>
    <d v="2023-12-07T00:00:00"/>
    <d v="2023-12-07T00:00:00"/>
    <s v="Clothing"/>
    <s v="Female"/>
    <n v="34"/>
    <s v="San Francisco"/>
    <s v="No"/>
    <n v="65"/>
    <n v="65"/>
    <n v="5"/>
    <n v="32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4092"/>
    <s v="BF1548"/>
    <d v="2024-05-23T00:00:00"/>
    <d v="2024-05-23T00:00:00"/>
    <s v="Clothing"/>
    <s v="Male"/>
    <n v="32"/>
    <s v="San Antoni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8532"/>
    <s v="BF1545"/>
    <d v="2024-05-28T00:00:00"/>
    <d v="2024-05-28T00:00:00"/>
    <s v="Other"/>
    <s v="Male"/>
    <n v="25"/>
    <s v="Austin"/>
    <s v="No"/>
    <n v="10"/>
    <n v="10"/>
    <n v="3"/>
    <n v="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1031"/>
    <s v="BF1545"/>
    <d v="2023-12-11T00:00:00"/>
    <d v="2023-12-11T00:00:00"/>
    <s v="Other"/>
    <s v="Male"/>
    <n v="30"/>
    <s v="San Antonio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7093"/>
    <s v="BF1548"/>
    <d v="2024-05-10T00:00:00"/>
    <d v="2024-05-10T00:00:00"/>
    <s v="Clothing"/>
    <s v="Male"/>
    <n v="25"/>
    <s v="Sacramento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0029"/>
    <s v="BF1543"/>
    <d v="2024-09-24T00:00:00"/>
    <d v="2024-09-24T00:00:00"/>
    <s v="Clothing"/>
    <s v="Male"/>
    <n v="29"/>
    <s v="Pittsburgh"/>
    <s v="No"/>
    <n v="100"/>
    <n v="100"/>
    <n v="1"/>
    <n v="1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8090"/>
    <s v="BF1550"/>
    <d v="2024-07-01T00:00:00"/>
    <d v="2024-07-01T00:00:00"/>
    <s v="Clothing"/>
    <s v="Female"/>
    <n v="34"/>
    <s v="Detroit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2781"/>
    <s v="BF1552"/>
    <d v="2024-09-24T00:00:00"/>
    <d v="2024-09-24T00:00:00"/>
    <s v="Ornaments"/>
    <s v="Female"/>
    <n v="35"/>
    <s v="San Francisco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6034"/>
    <s v="BF1548"/>
    <d v="2024-04-09T00:00:00"/>
    <d v="2024-04-09T00:00:00"/>
    <s v="Clothing"/>
    <s v="Male"/>
    <n v="21"/>
    <s v="Montreal"/>
    <s v="Yes"/>
    <n v="65"/>
    <n v="90"/>
    <n v="1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7109"/>
    <s v="BF1554"/>
    <d v="2023-12-14T00:00:00"/>
    <d v="2023-12-14T00:00:00"/>
    <s v="Ornaments"/>
    <s v="Female"/>
    <n v="28"/>
    <s v="New Delhi"/>
    <s v="Yes"/>
    <n v="20"/>
    <n v="90"/>
    <n v="1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9446"/>
    <s v="BF1548"/>
    <d v="2024-03-10T00:00:00"/>
    <d v="2024-03-10T00:00:00"/>
    <s v="Clothing"/>
    <s v="Female"/>
    <n v="35"/>
    <s v="San Antonio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3998"/>
    <s v="BF1554"/>
    <d v="2024-03-14T00:00:00"/>
    <d v="2024-03-14T00:00:00"/>
    <s v="Ornaments"/>
    <s v="Male"/>
    <n v="19"/>
    <s v="Montreal"/>
    <s v="Yes"/>
    <n v="20"/>
    <n v="45"/>
    <n v="4"/>
    <n v="18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7177"/>
    <s v="BF1552"/>
    <d v="2024-08-31T00:00:00"/>
    <d v="2024-08-31T00:00:00"/>
    <s v="Ornaments"/>
    <s v="Female"/>
    <n v="27"/>
    <s v="New Jersey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3597"/>
    <s v="BF1548"/>
    <d v="2024-09-04T00:00:00"/>
    <d v="2024-09-04T00:00:00"/>
    <s v="Clothing"/>
    <s v="Female"/>
    <n v="22"/>
    <s v="New Delhi"/>
    <s v="Yes"/>
    <n v="65"/>
    <n v="135"/>
    <n v="1"/>
    <n v="13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8390"/>
    <s v="BF1544"/>
    <d v="2024-03-07T00:00:00"/>
    <d v="2024-03-07T00:00:00"/>
    <s v="Other"/>
    <s v="Male"/>
    <n v="20"/>
    <s v="Glasgow"/>
    <s v="Yes"/>
    <n v="9"/>
    <n v="49"/>
    <n v="1"/>
    <n v="4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0201"/>
    <s v="BF1550"/>
    <d v="2024-05-21T00:00:00"/>
    <d v="2024-05-21T00:00:00"/>
    <s v="Clothing"/>
    <s v="Male"/>
    <n v="20"/>
    <s v="San Antonio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9528"/>
    <s v="BF1543"/>
    <d v="2024-02-23T00:00:00"/>
    <d v="2024-02-23T00:00:00"/>
    <s v="Clothing"/>
    <s v="Male"/>
    <n v="29"/>
    <s v="Sydney"/>
    <s v="Yes"/>
    <n v="100"/>
    <n v="200"/>
    <n v="4"/>
    <n v="8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0578"/>
    <s v="BF1548"/>
    <d v="2024-01-08T00:00:00"/>
    <d v="2024-01-08T00:00:00"/>
    <s v="Clothing"/>
    <s v="Male"/>
    <n v="28"/>
    <s v="Memphis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3304"/>
    <s v="BF1552"/>
    <d v="2024-03-29T00:00:00"/>
    <d v="2024-03-29T00:00:00"/>
    <s v="Ornaments"/>
    <s v="Female"/>
    <n v="31"/>
    <s v="Paris"/>
    <s v="Yes"/>
    <n v="45"/>
    <n v="95"/>
    <n v="1"/>
    <n v="9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2314"/>
    <s v="BF1544"/>
    <d v="2023-11-07T00:00:00"/>
    <d v="2023-11-07T00:00:00"/>
    <s v="Other"/>
    <s v="Male"/>
    <n v="27"/>
    <s v="San Antonio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5888"/>
    <s v="BF1549"/>
    <d v="2024-08-05T00:00:00"/>
    <d v="2024-08-05T00:00:00"/>
    <s v="Clothing"/>
    <s v="Male"/>
    <n v="20"/>
    <s v="Montreal"/>
    <s v="Yes"/>
    <n v="130"/>
    <n v="155"/>
    <n v="1"/>
    <n v="15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5004"/>
    <s v="BF1548"/>
    <d v="2024-01-20T00:00:00"/>
    <d v="2024-01-20T00:00:00"/>
    <s v="Clothing"/>
    <s v="Female"/>
    <n v="25"/>
    <s v="Dublin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8721"/>
    <s v="BF1554"/>
    <d v="2024-02-10T00:00:00"/>
    <d v="2024-02-10T00:00:00"/>
    <s v="Ornaments"/>
    <s v="Male"/>
    <n v="19"/>
    <s v="Cleveland"/>
    <s v="No"/>
    <n v="20"/>
    <n v="20"/>
    <n v="4"/>
    <n v="8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7662"/>
    <s v="BF1550"/>
    <d v="2024-03-12T00:00:00"/>
    <d v="2024-03-12T00:00:00"/>
    <s v="Clothing"/>
    <s v="Female"/>
    <n v="23"/>
    <s v="New York"/>
    <s v="No"/>
    <n v="97"/>
    <n v="97"/>
    <n v="3"/>
    <n v="291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1678"/>
    <s v="BF1551"/>
    <d v="2024-02-15T00:00:00"/>
    <d v="2024-02-15T00:00:00"/>
    <s v="Ornaments"/>
    <s v="Male"/>
    <n v="33"/>
    <s v="London"/>
    <s v="Yes"/>
    <n v="15"/>
    <n v="55"/>
    <n v="1"/>
    <n v="5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6996"/>
    <s v="BF1550"/>
    <d v="2024-09-24T00:00:00"/>
    <d v="2024-09-24T00:00:00"/>
    <s v="Clothing"/>
    <s v="Male"/>
    <n v="30"/>
    <s v="Mumbai"/>
    <s v="Yes"/>
    <n v="97"/>
    <n v="167"/>
    <n v="1"/>
    <n v="16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3947"/>
    <s v="BF1545"/>
    <d v="2024-04-25T00:00:00"/>
    <d v="2024-04-25T00:00:00"/>
    <s v="Other"/>
    <s v="Male"/>
    <n v="27"/>
    <s v="Las Vegas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5651"/>
    <s v="BF1551"/>
    <d v="2024-06-22T00:00:00"/>
    <d v="2024-06-22T00:00:00"/>
    <s v="Ornaments"/>
    <s v="Female"/>
    <n v="27"/>
    <s v="Miami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8068"/>
    <s v="BF1549"/>
    <d v="2024-09-28T00:00:00"/>
    <d v="2024-09-28T00:00:00"/>
    <s v="Clothing"/>
    <s v="Female"/>
    <n v="26"/>
    <s v="Portland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5932"/>
    <s v="BF1551"/>
    <d v="2024-02-08T00:00:00"/>
    <d v="2024-02-08T00:00:00"/>
    <s v="Ornaments"/>
    <s v="Female"/>
    <n v="25"/>
    <s v="New York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2486"/>
    <s v="BF1545"/>
    <d v="2024-07-18T00:00:00"/>
    <d v="2024-07-18T00:00:00"/>
    <s v="Other"/>
    <s v="Male"/>
    <n v="26"/>
    <s v="Cleveland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1707"/>
    <s v="BF1545"/>
    <d v="2024-10-18T00:00:00"/>
    <d v="2024-10-18T00:00:00"/>
    <s v="Other"/>
    <s v="Male"/>
    <n v="22"/>
    <s v="Memphis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3389"/>
    <s v="BF1550"/>
    <d v="2024-08-14T00:00:00"/>
    <d v="2024-08-14T00:00:00"/>
    <s v="Clothing"/>
    <s v="Male"/>
    <n v="25"/>
    <s v="London"/>
    <s v="Yes"/>
    <n v="97"/>
    <n v="137"/>
    <n v="3"/>
    <n v="411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8831"/>
    <s v="BF1554"/>
    <d v="2023-12-05T00:00:00"/>
    <d v="2023-12-05T00:00:00"/>
    <s v="Ornaments"/>
    <s v="Male"/>
    <n v="23"/>
    <s v="New Jersey"/>
    <s v="No"/>
    <n v="20"/>
    <n v="20"/>
    <n v="1"/>
    <n v="2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1304"/>
    <s v="BF1543"/>
    <d v="2024-05-25T00:00:00"/>
    <d v="2024-05-25T00:00:00"/>
    <s v="Clothing"/>
    <s v="Male"/>
    <n v="32"/>
    <s v="Sacramento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9714"/>
    <s v="BF1546"/>
    <d v="2024-04-05T00:00:00"/>
    <d v="2024-04-05T00:00:00"/>
    <s v="Clothing"/>
    <s v="Male"/>
    <n v="20"/>
    <s v="Dublin"/>
    <s v="Yes"/>
    <n v="118"/>
    <n v="158"/>
    <n v="2"/>
    <n v="31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5993"/>
    <s v="BF1552"/>
    <d v="2024-05-14T00:00:00"/>
    <d v="2024-05-14T00:00:00"/>
    <s v="Ornaments"/>
    <s v="Male"/>
    <n v="28"/>
    <s v="Sydney"/>
    <s v="Yes"/>
    <n v="45"/>
    <n v="145"/>
    <n v="2"/>
    <n v="29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6774"/>
    <s v="BF1548"/>
    <d v="2024-05-26T00:00:00"/>
    <d v="2024-05-26T00:00:00"/>
    <s v="Clothing"/>
    <s v="Female"/>
    <n v="28"/>
    <s v="New Jersey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3814"/>
    <s v="BF1551"/>
    <d v="2024-03-17T00:00:00"/>
    <d v="2024-03-17T00:00:00"/>
    <s v="Ornaments"/>
    <s v="Female"/>
    <n v="28"/>
    <s v="Cleveland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2000"/>
    <s v="BF1546"/>
    <d v="2024-09-16T00:00:00"/>
    <d v="2024-09-16T00:00:00"/>
    <s v="Clothing"/>
    <s v="Female"/>
    <n v="33"/>
    <s v="Liverpool"/>
    <s v="Yes"/>
    <n v="118"/>
    <n v="158"/>
    <n v="1"/>
    <n v="15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8473"/>
    <s v="BF1552"/>
    <d v="2023-12-24T00:00:00"/>
    <d v="2023-12-24T00:00:00"/>
    <s v="Ornaments"/>
    <s v="Female"/>
    <n v="21"/>
    <s v="Paris"/>
    <s v="Yes"/>
    <n v="45"/>
    <n v="95"/>
    <n v="5"/>
    <n v="47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0851"/>
    <s v="BF1551"/>
    <d v="2024-07-27T00:00:00"/>
    <d v="2024-07-27T00:00:00"/>
    <s v="Ornaments"/>
    <s v="Male"/>
    <n v="19"/>
    <s v="Las Vegas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0039"/>
    <s v="BF1544"/>
    <d v="2024-05-26T00:00:00"/>
    <d v="2024-05-26T00:00:00"/>
    <s v="Other"/>
    <s v="Male"/>
    <n v="29"/>
    <s v="Miami"/>
    <s v="No"/>
    <n v="9"/>
    <n v="9"/>
    <n v="1"/>
    <n v="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0516"/>
    <s v="BF1548"/>
    <d v="2024-07-03T00:00:00"/>
    <d v="2024-07-03T00:00:00"/>
    <s v="Clothing"/>
    <s v="Male"/>
    <n v="21"/>
    <s v="San Francisco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8518"/>
    <s v="BF1547"/>
    <d v="2023-11-23T00:00:00"/>
    <d v="2023-11-23T00:00:00"/>
    <s v="Ornaments"/>
    <s v="Male"/>
    <n v="35"/>
    <s v="New Delhi"/>
    <s v="Yes"/>
    <n v="32"/>
    <n v="102"/>
    <n v="1"/>
    <n v="10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9091"/>
    <s v="BF1550"/>
    <d v="2024-01-20T00:00:00"/>
    <d v="2024-01-20T00:00:00"/>
    <s v="Clothing"/>
    <s v="Male"/>
    <n v="28"/>
    <s v="New York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4974"/>
    <s v="BF1548"/>
    <d v="2024-01-09T00:00:00"/>
    <d v="2024-01-09T00:00:00"/>
    <s v="Clothing"/>
    <s v="Male"/>
    <n v="20"/>
    <s v="Sacrament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7996"/>
    <s v="BF1550"/>
    <d v="2024-03-06T00:00:00"/>
    <d v="2024-03-06T00:00:00"/>
    <s v="Clothing"/>
    <s v="Female"/>
    <n v="31"/>
    <s v="Detroit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6688"/>
    <s v="BF1549"/>
    <d v="2024-01-26T00:00:00"/>
    <d v="2024-01-26T00:00:00"/>
    <s v="Clothing"/>
    <s v="Male"/>
    <n v="25"/>
    <s v="Dublin"/>
    <s v="Yes"/>
    <n v="130"/>
    <n v="170"/>
    <n v="1"/>
    <n v="17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7185"/>
    <s v="BF1543"/>
    <d v="2024-04-24T00:00:00"/>
    <d v="2024-04-24T00:00:00"/>
    <s v="Clothing"/>
    <s v="Male"/>
    <n v="27"/>
    <s v="Paris"/>
    <s v="Yes"/>
    <n v="100"/>
    <n v="150"/>
    <n v="1"/>
    <n v="1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9195"/>
    <s v="BF1543"/>
    <d v="2024-07-13T00:00:00"/>
    <d v="2024-07-13T00:00:00"/>
    <s v="Clothing"/>
    <s v="Male"/>
    <n v="19"/>
    <s v="Pittsburgh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1348"/>
    <s v="BF1548"/>
    <d v="2024-02-08T00:00:00"/>
    <d v="2024-02-08T00:00:00"/>
    <s v="Clothing"/>
    <s v="Female"/>
    <n v="28"/>
    <s v="Montreal"/>
    <s v="Yes"/>
    <n v="65"/>
    <n v="90"/>
    <n v="1"/>
    <n v="9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1341"/>
    <s v="BF1545"/>
    <d v="2024-06-24T00:00:00"/>
    <d v="2024-06-24T00:00:00"/>
    <s v="Other"/>
    <s v="Male"/>
    <n v="23"/>
    <s v="Manchester"/>
    <s v="Yes"/>
    <n v="10"/>
    <n v="50"/>
    <n v="5"/>
    <n v="2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5128"/>
    <s v="BF1543"/>
    <d v="2024-06-07T00:00:00"/>
    <d v="2024-06-07T00:00:00"/>
    <s v="Clothing"/>
    <s v="Male"/>
    <n v="35"/>
    <s v="Dublin"/>
    <s v="Yes"/>
    <n v="100"/>
    <n v="140"/>
    <n v="3"/>
    <n v="4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7960"/>
    <s v="BF1552"/>
    <d v="2024-06-01T00:00:00"/>
    <d v="2024-06-01T00:00:00"/>
    <s v="Ornaments"/>
    <s v="Male"/>
    <n v="26"/>
    <s v="Dublin"/>
    <s v="Yes"/>
    <n v="45"/>
    <n v="85"/>
    <n v="1"/>
    <n v="8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8343"/>
    <s v="BF1548"/>
    <d v="2024-04-07T00:00:00"/>
    <d v="2024-04-07T00:00:00"/>
    <s v="Clothing"/>
    <s v="Male"/>
    <n v="20"/>
    <s v="San Francisco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2106"/>
    <s v="BF1546"/>
    <d v="2024-04-07T00:00:00"/>
    <d v="2024-04-07T00:00:00"/>
    <s v="Clothing"/>
    <s v="Male"/>
    <n v="18"/>
    <s v="Sacramento"/>
    <s v="No"/>
    <n v="118"/>
    <n v="118"/>
    <n v="1"/>
    <n v="1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7644"/>
    <s v="BF1548"/>
    <d v="2024-10-16T00:00:00"/>
    <d v="2024-10-16T00:00:00"/>
    <s v="Clothing"/>
    <s v="Male"/>
    <n v="24"/>
    <s v="Miami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0497"/>
    <s v="BF1550"/>
    <d v="2024-05-06T00:00:00"/>
    <d v="2024-05-06T00:00:00"/>
    <s v="Clothing"/>
    <s v="Male"/>
    <n v="27"/>
    <s v="New Jersey"/>
    <s v="No"/>
    <n v="97"/>
    <n v="97"/>
    <n v="2"/>
    <n v="194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9541"/>
    <s v="BF1551"/>
    <d v="2024-02-06T00:00:00"/>
    <d v="2024-02-06T00:00:00"/>
    <s v="Ornaments"/>
    <s v="Female"/>
    <n v="21"/>
    <s v="Pittsburgh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1643"/>
    <s v="BF1545"/>
    <d v="2024-10-03T00:00:00"/>
    <d v="2024-10-03T00:00:00"/>
    <s v="Other"/>
    <s v="Male"/>
    <n v="25"/>
    <s v="Portland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0422"/>
    <s v="BF1551"/>
    <d v="2024-03-15T00:00:00"/>
    <d v="2024-03-15T00:00:00"/>
    <s v="Ornaments"/>
    <s v="Male"/>
    <n v="30"/>
    <s v="Sacramento"/>
    <s v="No"/>
    <n v="15"/>
    <n v="15"/>
    <n v="4"/>
    <n v="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5296"/>
    <s v="BF1551"/>
    <d v="2024-01-29T00:00:00"/>
    <d v="2024-01-29T00:00:00"/>
    <s v="Ornaments"/>
    <s v="Male"/>
    <n v="19"/>
    <s v="New York"/>
    <s v="No"/>
    <n v="15"/>
    <n v="15"/>
    <n v="2"/>
    <n v="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9508"/>
    <s v="BF1553"/>
    <d v="2024-04-14T00:00:00"/>
    <d v="2024-04-14T00:00:00"/>
    <s v="Ornaments"/>
    <s v="Male"/>
    <n v="19"/>
    <s v="New York"/>
    <s v="No"/>
    <n v="50"/>
    <n v="50"/>
    <n v="2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5412"/>
    <s v="BF1544"/>
    <d v="2024-08-21T00:00:00"/>
    <d v="2024-08-21T00:00:00"/>
    <s v="Other"/>
    <s v="Male"/>
    <n v="35"/>
    <s v="Liverpool"/>
    <s v="Yes"/>
    <n v="9"/>
    <n v="49"/>
    <n v="1"/>
    <n v="4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4867"/>
    <s v="BF1547"/>
    <d v="2023-12-24T00:00:00"/>
    <d v="2023-12-24T00:00:00"/>
    <s v="Ornaments"/>
    <s v="Female"/>
    <n v="26"/>
    <s v="New York"/>
    <s v="No"/>
    <n v="32"/>
    <n v="32"/>
    <n v="1"/>
    <n v="32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5929"/>
    <s v="BF1545"/>
    <d v="2024-01-02T00:00:00"/>
    <d v="2024-01-02T00:00:00"/>
    <s v="Other"/>
    <s v="Male"/>
    <n v="28"/>
    <s v="San Francisco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5204"/>
    <s v="BF1550"/>
    <d v="2024-07-19T00:00:00"/>
    <d v="2024-07-19T00:00:00"/>
    <s v="Clothing"/>
    <s v="Female"/>
    <n v="19"/>
    <s v="New Delhi"/>
    <s v="Yes"/>
    <n v="97"/>
    <n v="167"/>
    <n v="3"/>
    <n v="501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6189"/>
    <s v="BF1548"/>
    <d v="2024-09-27T00:00:00"/>
    <d v="2024-09-27T00:00:00"/>
    <s v="Clothing"/>
    <s v="Female"/>
    <n v="34"/>
    <s v="Cleveland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7623"/>
    <s v="BF1544"/>
    <d v="2024-04-02T00:00:00"/>
    <d v="2024-04-02T00:00:00"/>
    <s v="Other"/>
    <s v="Male"/>
    <n v="20"/>
    <s v="Pittsburgh"/>
    <s v="No"/>
    <n v="9"/>
    <n v="9"/>
    <n v="1"/>
    <n v="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6134"/>
    <s v="BF1546"/>
    <d v="2024-10-11T00:00:00"/>
    <d v="2024-10-11T00:00:00"/>
    <s v="Clothing"/>
    <s v="Female"/>
    <n v="23"/>
    <s v="New York"/>
    <s v="No"/>
    <n v="118"/>
    <n v="118"/>
    <n v="2"/>
    <n v="23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8976"/>
    <s v="BF1551"/>
    <d v="2024-09-11T00:00:00"/>
    <d v="2024-09-11T00:00:00"/>
    <s v="Ornaments"/>
    <s v="Male"/>
    <n v="19"/>
    <s v="San Antonio"/>
    <s v="No"/>
    <n v="15"/>
    <n v="15"/>
    <n v="2"/>
    <n v="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3898"/>
    <s v="BF1551"/>
    <d v="2024-10-17T00:00:00"/>
    <d v="2024-10-17T00:00:00"/>
    <s v="Ornaments"/>
    <s v="Male"/>
    <n v="20"/>
    <s v="San Francisco"/>
    <s v="No"/>
    <n v="15"/>
    <n v="15"/>
    <n v="2"/>
    <n v="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1055"/>
    <s v="BF1550"/>
    <d v="2023-11-20T00:00:00"/>
    <d v="2023-11-20T00:00:00"/>
    <s v="Clothing"/>
    <s v="Female"/>
    <n v="21"/>
    <s v="Paris"/>
    <s v="Yes"/>
    <n v="97"/>
    <n v="147"/>
    <n v="4"/>
    <n v="58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2585"/>
    <s v="BF1545"/>
    <d v="2024-01-14T00:00:00"/>
    <d v="2024-01-14T00:00:00"/>
    <s v="Other"/>
    <s v="Male"/>
    <n v="32"/>
    <s v="Las Vegas"/>
    <s v="No"/>
    <n v="10"/>
    <n v="10"/>
    <n v="2"/>
    <n v="2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7131"/>
    <s v="BF1546"/>
    <d v="2024-10-08T00:00:00"/>
    <d v="2024-10-08T00:00:00"/>
    <s v="Clothing"/>
    <s v="Male"/>
    <n v="29"/>
    <s v="Cleveland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6773"/>
    <s v="BF1548"/>
    <d v="2023-11-08T00:00:00"/>
    <d v="2023-11-08T00:00:00"/>
    <s v="Clothing"/>
    <s v="Female"/>
    <n v="20"/>
    <s v="Las Vegas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0908"/>
    <s v="BF1548"/>
    <d v="2024-01-25T00:00:00"/>
    <d v="2024-01-25T00:00:00"/>
    <s v="Clothing"/>
    <s v="Male"/>
    <n v="25"/>
    <s v="Sacramento"/>
    <s v="No"/>
    <n v="65"/>
    <n v="65"/>
    <n v="2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0279"/>
    <s v="BF1550"/>
    <d v="2024-04-03T00:00:00"/>
    <d v="2024-04-03T00:00:00"/>
    <s v="Clothing"/>
    <s v="Female"/>
    <n v="33"/>
    <s v="Cardiff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1016"/>
    <s v="BF1548"/>
    <d v="2024-05-05T00:00:00"/>
    <d v="2024-05-05T00:00:00"/>
    <s v="Clothing"/>
    <s v="Female"/>
    <n v="27"/>
    <s v="New York"/>
    <s v="No"/>
    <n v="65"/>
    <n v="65"/>
    <n v="4"/>
    <n v="2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1839"/>
    <s v="BF1550"/>
    <d v="2024-09-26T00:00:00"/>
    <d v="2024-09-26T00:00:00"/>
    <s v="Clothing"/>
    <s v="Male"/>
    <n v="25"/>
    <s v="London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6832"/>
    <s v="BF1550"/>
    <d v="2024-06-16T00:00:00"/>
    <d v="2024-06-16T00:00:00"/>
    <s v="Clothing"/>
    <s v="Male"/>
    <n v="27"/>
    <s v="San Francisco"/>
    <s v="No"/>
    <n v="97"/>
    <n v="97"/>
    <n v="2"/>
    <n v="19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6951"/>
    <s v="BF1545"/>
    <d v="2024-08-19T00:00:00"/>
    <d v="2024-08-19T00:00:00"/>
    <s v="Other"/>
    <s v="Male"/>
    <n v="30"/>
    <s v="Sacramento"/>
    <s v="No"/>
    <n v="10"/>
    <n v="10"/>
    <n v="4"/>
    <n v="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6888"/>
    <s v="BF1543"/>
    <d v="2023-11-17T00:00:00"/>
    <d v="2023-11-17T00:00:00"/>
    <s v="Clothing"/>
    <s v="Male"/>
    <n v="24"/>
    <s v="Toronto"/>
    <s v="Yes"/>
    <n v="100"/>
    <n v="125"/>
    <n v="1"/>
    <n v="12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1294"/>
    <s v="BF1549"/>
    <d v="2023-12-15T00:00:00"/>
    <d v="2023-12-15T00:00:00"/>
    <s v="Clothing"/>
    <s v="Female"/>
    <n v="27"/>
    <s v="Pittsburgh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6073"/>
    <s v="BF1554"/>
    <d v="2024-03-30T00:00:00"/>
    <d v="2024-03-30T00:00:00"/>
    <s v="Ornaments"/>
    <s v="Male"/>
    <n v="21"/>
    <s v="Sacramento"/>
    <s v="No"/>
    <n v="20"/>
    <n v="20"/>
    <n v="1"/>
    <n v="2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3205"/>
    <s v="BF1548"/>
    <d v="2024-02-28T00:00:00"/>
    <d v="2024-02-28T00:00:00"/>
    <s v="Clothing"/>
    <s v="Male"/>
    <n v="18"/>
    <s v="Liverpool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4798"/>
    <s v="BF1544"/>
    <d v="2024-08-03T00:00:00"/>
    <d v="2024-08-03T00:00:00"/>
    <s v="Other"/>
    <s v="Male"/>
    <n v="30"/>
    <s v="New Jersey"/>
    <s v="No"/>
    <n v="9"/>
    <n v="9"/>
    <n v="1"/>
    <n v="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2100"/>
    <s v="BF1548"/>
    <d v="2024-03-30T00:00:00"/>
    <d v="2024-03-30T00:00:00"/>
    <s v="Clothing"/>
    <s v="Female"/>
    <n v="32"/>
    <s v="Liverpool"/>
    <s v="Yes"/>
    <n v="65"/>
    <n v="105"/>
    <n v="4"/>
    <n v="42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6820"/>
    <s v="BF1549"/>
    <d v="2024-10-30T00:00:00"/>
    <d v="2024-10-30T00:00:00"/>
    <s v="Clothing"/>
    <s v="Male"/>
    <n v="27"/>
    <s v="Cardiff"/>
    <s v="Yes"/>
    <n v="130"/>
    <n v="170"/>
    <n v="1"/>
    <n v="17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6449"/>
    <s v="BF1543"/>
    <d v="2024-09-26T00:00:00"/>
    <d v="2024-09-26T00:00:00"/>
    <s v="Clothing"/>
    <s v="Female"/>
    <n v="25"/>
    <s v="Memphis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9420"/>
    <s v="BF1543"/>
    <d v="2024-11-04T00:00:00"/>
    <d v="2024-11-04T00:00:00"/>
    <s v="Clothing"/>
    <s v="Male"/>
    <n v="19"/>
    <s v="New York"/>
    <s v="No"/>
    <n v="100"/>
    <n v="100"/>
    <n v="3"/>
    <n v="3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34146"/>
    <s v="BF1543"/>
    <d v="2024-04-06T00:00:00"/>
    <d v="2024-04-06T00:00:00"/>
    <s v="Clothing"/>
    <s v="Female"/>
    <n v="24"/>
    <s v="Portland"/>
    <s v="No"/>
    <n v="100"/>
    <n v="100"/>
    <n v="5"/>
    <n v="5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5638"/>
    <s v="BF1546"/>
    <d v="2024-02-11T00:00:00"/>
    <d v="2024-02-11T00:00:00"/>
    <s v="Clothing"/>
    <s v="Male"/>
    <n v="30"/>
    <s v="Austin"/>
    <s v="No"/>
    <n v="118"/>
    <n v="118"/>
    <n v="1"/>
    <n v="11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7120"/>
    <s v="BF1554"/>
    <d v="2024-10-11T00:00:00"/>
    <d v="2024-10-11T00:00:00"/>
    <s v="Ornaments"/>
    <s v="Male"/>
    <n v="24"/>
    <s v="Glasgow"/>
    <s v="Yes"/>
    <n v="20"/>
    <n v="60"/>
    <n v="1"/>
    <n v="6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5486"/>
    <s v="BF1547"/>
    <d v="2024-06-23T00:00:00"/>
    <d v="2024-06-23T00:00:00"/>
    <s v="Ornaments"/>
    <s v="Male"/>
    <n v="31"/>
    <s v="New Jersey"/>
    <s v="No"/>
    <n v="32"/>
    <n v="32"/>
    <n v="1"/>
    <n v="3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6579"/>
    <s v="BF1551"/>
    <d v="2024-01-23T00:00:00"/>
    <d v="2024-01-23T00:00:00"/>
    <s v="Ornaments"/>
    <s v="Male"/>
    <n v="30"/>
    <s v="Cardiff"/>
    <s v="Yes"/>
    <n v="15"/>
    <n v="55"/>
    <n v="1"/>
    <n v="5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3376"/>
    <s v="BF1545"/>
    <d v="2023-11-30T00:00:00"/>
    <d v="2023-11-30T00:00:00"/>
    <s v="Other"/>
    <s v="Female"/>
    <n v="35"/>
    <s v="Portland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3270"/>
    <s v="BF1545"/>
    <d v="2023-11-09T00:00:00"/>
    <d v="2023-11-09T00:00:00"/>
    <s v="Other"/>
    <s v="Male"/>
    <n v="29"/>
    <s v="Detroit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7081"/>
    <s v="BF1548"/>
    <d v="2024-08-28T00:00:00"/>
    <d v="2024-08-28T00:00:00"/>
    <s v="Clothing"/>
    <s v="Female"/>
    <n v="32"/>
    <s v="Cleveland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5001"/>
    <s v="BF1546"/>
    <d v="2024-07-20T00:00:00"/>
    <d v="2024-07-20T00:00:00"/>
    <s v="Clothing"/>
    <s v="Male"/>
    <n v="25"/>
    <s v="Portland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6540"/>
    <s v="BF1551"/>
    <d v="2024-02-25T00:00:00"/>
    <d v="2024-02-25T00:00:00"/>
    <s v="Ornaments"/>
    <s v="Male"/>
    <n v="26"/>
    <s v="Mumbai"/>
    <s v="Yes"/>
    <n v="15"/>
    <n v="85"/>
    <n v="1"/>
    <n v="8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3348"/>
    <s v="BF1550"/>
    <d v="2024-07-07T00:00:00"/>
    <d v="2024-07-07T00:00:00"/>
    <s v="Clothing"/>
    <s v="Female"/>
    <n v="32"/>
    <s v="Memphis"/>
    <s v="No"/>
    <n v="97"/>
    <n v="97"/>
    <n v="5"/>
    <n v="48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8591"/>
    <s v="BF1544"/>
    <d v="2024-04-08T00:00:00"/>
    <d v="2024-04-08T00:00:00"/>
    <s v="Other"/>
    <s v="Female"/>
    <n v="25"/>
    <s v="Mumbai"/>
    <s v="Yes"/>
    <n v="9"/>
    <n v="79"/>
    <n v="2"/>
    <n v="15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3686"/>
    <s v="BF1553"/>
    <d v="2023-12-04T00:00:00"/>
    <d v="2023-12-04T00:00:00"/>
    <s v="Ornaments"/>
    <s v="Female"/>
    <n v="21"/>
    <s v="Manchester"/>
    <s v="Yes"/>
    <n v="50"/>
    <n v="90"/>
    <n v="1"/>
    <n v="9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5760"/>
    <s v="BF1545"/>
    <d v="2024-05-31T00:00:00"/>
    <d v="2024-05-31T00:00:00"/>
    <s v="Other"/>
    <s v="Male"/>
    <n v="20"/>
    <s v="Sydney"/>
    <s v="Yes"/>
    <n v="10"/>
    <n v="110"/>
    <n v="1"/>
    <n v="11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4747"/>
    <s v="BF1543"/>
    <d v="2023-11-26T00:00:00"/>
    <d v="2023-11-26T00:00:00"/>
    <s v="Clothing"/>
    <s v="Female"/>
    <n v="21"/>
    <s v="Portland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9863"/>
    <s v="BF1545"/>
    <d v="2024-08-14T00:00:00"/>
    <d v="2024-08-14T00:00:00"/>
    <s v="Other"/>
    <s v="Male"/>
    <n v="30"/>
    <s v="Cleveland"/>
    <s v="No"/>
    <n v="10"/>
    <n v="10"/>
    <n v="5"/>
    <n v="5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9776"/>
    <s v="BF1551"/>
    <d v="2024-03-30T00:00:00"/>
    <d v="2024-03-30T00:00:00"/>
    <s v="Ornaments"/>
    <s v="Female"/>
    <n v="32"/>
    <s v="New Jersey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1737"/>
    <s v="BF1548"/>
    <d v="2023-11-24T00:00:00"/>
    <d v="2023-11-24T00:00:00"/>
    <s v="Clothing"/>
    <s v="Male"/>
    <n v="28"/>
    <s v="San Antonio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0341"/>
    <s v="BF1547"/>
    <d v="2024-01-30T00:00:00"/>
    <d v="2024-01-30T00:00:00"/>
    <s v="Ornaments"/>
    <s v="Male"/>
    <n v="18"/>
    <s v="Cardiff"/>
    <s v="Yes"/>
    <n v="32"/>
    <n v="72"/>
    <n v="1"/>
    <n v="7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8075"/>
    <s v="BF1548"/>
    <d v="2023-12-28T00:00:00"/>
    <d v="2023-12-28T00:00:00"/>
    <s v="Clothing"/>
    <s v="Male"/>
    <n v="24"/>
    <s v="Miami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5419"/>
    <s v="BF1543"/>
    <d v="2024-06-24T00:00:00"/>
    <d v="2024-06-24T00:00:00"/>
    <s v="Clothing"/>
    <s v="Female"/>
    <n v="31"/>
    <s v="Liverpool"/>
    <s v="Yes"/>
    <n v="100"/>
    <n v="140"/>
    <n v="3"/>
    <n v="4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4979"/>
    <s v="BF1545"/>
    <d v="2024-04-09T00:00:00"/>
    <d v="2024-04-09T00:00:00"/>
    <s v="Other"/>
    <s v="Female"/>
    <n v="26"/>
    <s v="San Francisco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9292"/>
    <s v="BF1546"/>
    <d v="2024-08-25T00:00:00"/>
    <d v="2024-08-25T00:00:00"/>
    <s v="Clothing"/>
    <s v="Female"/>
    <n v="34"/>
    <s v="Sacramento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5730"/>
    <s v="BF1551"/>
    <d v="2024-10-02T00:00:00"/>
    <d v="2024-10-02T00:00:00"/>
    <s v="Ornaments"/>
    <s v="Male"/>
    <n v="26"/>
    <s v="Detroit"/>
    <s v="No"/>
    <n v="15"/>
    <n v="15"/>
    <n v="2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1097"/>
    <s v="BF1546"/>
    <d v="2024-08-07T00:00:00"/>
    <d v="2024-08-07T00:00:00"/>
    <s v="Clothing"/>
    <s v="Male"/>
    <n v="25"/>
    <s v="Portland"/>
    <s v="No"/>
    <n v="118"/>
    <n v="118"/>
    <n v="1"/>
    <n v="1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9642"/>
    <s v="BF1552"/>
    <d v="2024-04-01T00:00:00"/>
    <d v="2024-04-01T00:00:00"/>
    <s v="Ornaments"/>
    <s v="Male"/>
    <n v="35"/>
    <s v="New Jersey"/>
    <s v="No"/>
    <n v="45"/>
    <n v="45"/>
    <n v="3"/>
    <n v="13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4281"/>
    <s v="BF1548"/>
    <d v="2024-06-16T00:00:00"/>
    <d v="2024-06-16T00:00:00"/>
    <s v="Clothing"/>
    <s v="Male"/>
    <n v="21"/>
    <s v="Austin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4406"/>
    <s v="BF1543"/>
    <d v="2024-05-19T00:00:00"/>
    <d v="2024-05-19T00:00:00"/>
    <s v="Clothing"/>
    <s v="Male"/>
    <n v="32"/>
    <s v="Las Vegas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5603"/>
    <s v="BF1551"/>
    <d v="2024-05-21T00:00:00"/>
    <d v="2024-05-21T00:00:00"/>
    <s v="Ornaments"/>
    <s v="Female"/>
    <n v="29"/>
    <s v="Paris"/>
    <s v="Yes"/>
    <n v="1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7967"/>
    <s v="BF1548"/>
    <d v="2024-09-05T00:00:00"/>
    <d v="2024-09-05T00:00:00"/>
    <s v="Clothing"/>
    <s v="Male"/>
    <n v="31"/>
    <s v="Las Vegas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9676"/>
    <s v="BF1547"/>
    <d v="2024-04-27T00:00:00"/>
    <d v="2024-04-27T00:00:00"/>
    <s v="Ornaments"/>
    <s v="Male"/>
    <n v="30"/>
    <s v="Memphis"/>
    <s v="No"/>
    <n v="32"/>
    <n v="32"/>
    <n v="1"/>
    <n v="32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6126"/>
    <s v="BF1545"/>
    <d v="2024-01-05T00:00:00"/>
    <d v="2024-01-05T00:00:00"/>
    <s v="Other"/>
    <s v="Female"/>
    <n v="29"/>
    <s v="Austin"/>
    <s v="No"/>
    <n v="10"/>
    <n v="10"/>
    <n v="2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2753"/>
    <s v="BF1546"/>
    <d v="2024-02-14T00:00:00"/>
    <d v="2024-02-14T00:00:00"/>
    <s v="Clothing"/>
    <s v="Female"/>
    <n v="31"/>
    <s v="New Delhi"/>
    <s v="Yes"/>
    <n v="118"/>
    <n v="188"/>
    <n v="1"/>
    <n v="18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7117"/>
    <s v="BF1551"/>
    <d v="2024-10-24T00:00:00"/>
    <d v="2024-10-24T00:00:00"/>
    <s v="Ornaments"/>
    <s v="Male"/>
    <n v="20"/>
    <s v="New Jersey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5963"/>
    <s v="BF1549"/>
    <d v="2024-04-23T00:00:00"/>
    <d v="2024-04-23T00:00:00"/>
    <s v="Clothing"/>
    <s v="Female"/>
    <n v="31"/>
    <s v="Dublin"/>
    <s v="Yes"/>
    <n v="130"/>
    <n v="170"/>
    <n v="1"/>
    <n v="17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3027"/>
    <s v="BF1551"/>
    <d v="2024-10-30T00:00:00"/>
    <d v="2024-10-30T00:00:00"/>
    <s v="Ornaments"/>
    <s v="Female"/>
    <n v="21"/>
    <s v="Montreal"/>
    <s v="Yes"/>
    <n v="15"/>
    <n v="40"/>
    <n v="4"/>
    <n v="16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0688"/>
    <s v="BF1549"/>
    <d v="2024-05-17T00:00:00"/>
    <d v="2024-05-17T00:00:00"/>
    <s v="Clothing"/>
    <s v="Female"/>
    <n v="18"/>
    <s v="Liverpool"/>
    <s v="Yes"/>
    <n v="130"/>
    <n v="170"/>
    <n v="1"/>
    <n v="17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6197"/>
    <s v="BF1547"/>
    <d v="2024-05-12T00:00:00"/>
    <d v="2024-05-12T00:00:00"/>
    <s v="Ornaments"/>
    <s v="Female"/>
    <n v="31"/>
    <s v="Mumbai"/>
    <s v="Yes"/>
    <n v="32"/>
    <n v="102"/>
    <n v="1"/>
    <n v="102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1524"/>
    <s v="BF1548"/>
    <d v="2024-05-08T00:00:00"/>
    <d v="2024-05-08T00:00:00"/>
    <s v="Clothing"/>
    <s v="Male"/>
    <n v="26"/>
    <s v="San Antonio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3064"/>
    <s v="BF1549"/>
    <d v="2023-11-24T00:00:00"/>
    <d v="2023-11-24T00:00:00"/>
    <s v="Clothing"/>
    <s v="Male"/>
    <n v="30"/>
    <s v="Austin"/>
    <s v="No"/>
    <n v="130"/>
    <n v="130"/>
    <n v="3"/>
    <n v="3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7462"/>
    <s v="BF1549"/>
    <d v="2024-06-26T00:00:00"/>
    <d v="2024-06-26T00:00:00"/>
    <s v="Clothing"/>
    <s v="Female"/>
    <n v="31"/>
    <s v="Sydney"/>
    <s v="Yes"/>
    <n v="130"/>
    <n v="230"/>
    <n v="1"/>
    <n v="2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8948"/>
    <s v="BF1554"/>
    <d v="2024-05-23T00:00:00"/>
    <d v="2024-05-23T00:00:00"/>
    <s v="Ornaments"/>
    <s v="Male"/>
    <n v="22"/>
    <s v="Glasgow"/>
    <s v="Yes"/>
    <n v="20"/>
    <n v="60"/>
    <n v="1"/>
    <n v="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3640"/>
    <s v="BF1548"/>
    <d v="2024-08-30T00:00:00"/>
    <d v="2024-08-30T00:00:00"/>
    <s v="Clothing"/>
    <s v="Male"/>
    <n v="23"/>
    <s v="Portland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4648"/>
    <s v="BF1553"/>
    <d v="2024-02-21T00:00:00"/>
    <d v="2024-02-21T00:00:00"/>
    <s v="Ornaments"/>
    <s v="Female"/>
    <n v="26"/>
    <s v="Glasgow"/>
    <s v="Yes"/>
    <n v="50"/>
    <n v="90"/>
    <n v="1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1659"/>
    <s v="BF1548"/>
    <d v="2024-01-28T00:00:00"/>
    <d v="2024-01-28T00:00:00"/>
    <s v="Clothing"/>
    <s v="Female"/>
    <n v="25"/>
    <s v="Detroit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5675"/>
    <s v="BF1544"/>
    <d v="2024-09-25T00:00:00"/>
    <d v="2024-09-25T00:00:00"/>
    <s v="Other"/>
    <s v="Male"/>
    <n v="24"/>
    <s v="Montreal"/>
    <s v="Yes"/>
    <n v="9"/>
    <n v="34"/>
    <n v="1"/>
    <n v="3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2237"/>
    <s v="BF1548"/>
    <d v="2024-03-08T00:00:00"/>
    <d v="2024-03-08T00:00:00"/>
    <s v="Clothing"/>
    <s v="Male"/>
    <n v="21"/>
    <s v="Sydney"/>
    <s v="Yes"/>
    <n v="65"/>
    <n v="165"/>
    <n v="1"/>
    <n v="1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0784"/>
    <s v="BF1543"/>
    <d v="2024-09-25T00:00:00"/>
    <d v="2024-09-25T00:00:00"/>
    <s v="Clothing"/>
    <s v="Male"/>
    <n v="30"/>
    <s v="New York"/>
    <s v="No"/>
    <n v="100"/>
    <n v="100"/>
    <n v="3"/>
    <n v="3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9945"/>
    <s v="BF1543"/>
    <d v="2024-07-07T00:00:00"/>
    <d v="2024-07-07T00:00:00"/>
    <s v="Clothing"/>
    <s v="Male"/>
    <n v="24"/>
    <s v="Manchester"/>
    <s v="Yes"/>
    <n v="100"/>
    <n v="140"/>
    <n v="2"/>
    <n v="28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1617"/>
    <s v="BF1548"/>
    <d v="2024-03-23T00:00:00"/>
    <d v="2024-03-23T00:00:00"/>
    <s v="Clothing"/>
    <s v="Female"/>
    <n v="28"/>
    <s v="San Antoni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8847"/>
    <s v="BF1550"/>
    <d v="2024-08-09T00:00:00"/>
    <d v="2024-08-09T00:00:00"/>
    <s v="Clothing"/>
    <s v="Male"/>
    <n v="19"/>
    <s v="Sacramento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1779"/>
    <s v="BF1551"/>
    <d v="2024-07-08T00:00:00"/>
    <d v="2024-07-08T00:00:00"/>
    <s v="Ornaments"/>
    <s v="Male"/>
    <n v="24"/>
    <s v="Mumbai"/>
    <s v="Yes"/>
    <n v="15"/>
    <n v="85"/>
    <n v="1"/>
    <n v="8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7358"/>
    <s v="BF1544"/>
    <d v="2023-12-03T00:00:00"/>
    <d v="2023-12-03T00:00:00"/>
    <s v="Other"/>
    <s v="Male"/>
    <n v="29"/>
    <s v="Mumbai"/>
    <s v="Yes"/>
    <n v="9"/>
    <n v="79"/>
    <n v="1"/>
    <n v="7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0786"/>
    <s v="BF1551"/>
    <d v="2024-02-07T00:00:00"/>
    <d v="2024-02-07T00:00:00"/>
    <s v="Ornaments"/>
    <s v="Male"/>
    <n v="27"/>
    <s v="Detroit"/>
    <s v="No"/>
    <n v="15"/>
    <n v="15"/>
    <n v="2"/>
    <n v="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7289"/>
    <s v="BF1545"/>
    <d v="2024-07-05T00:00:00"/>
    <d v="2024-07-05T00:00:00"/>
    <s v="Other"/>
    <s v="Male"/>
    <n v="26"/>
    <s v="Paris"/>
    <s v="Yes"/>
    <n v="10"/>
    <n v="60"/>
    <n v="3"/>
    <n v="18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1857"/>
    <s v="BF1554"/>
    <d v="2024-05-13T00:00:00"/>
    <d v="2024-05-13T00:00:00"/>
    <s v="Ornaments"/>
    <s v="Male"/>
    <n v="21"/>
    <s v="Pittsburgh"/>
    <s v="No"/>
    <n v="20"/>
    <n v="20"/>
    <n v="1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6856"/>
    <s v="BF1549"/>
    <d v="2024-03-11T00:00:00"/>
    <d v="2024-03-11T00:00:00"/>
    <s v="Clothing"/>
    <s v="Male"/>
    <n v="30"/>
    <s v="San Francisco"/>
    <s v="No"/>
    <n v="130"/>
    <n v="130"/>
    <n v="2"/>
    <n v="2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1671"/>
    <s v="BF1548"/>
    <d v="2024-03-24T00:00:00"/>
    <d v="2024-03-24T00:00:00"/>
    <s v="Clothing"/>
    <s v="Male"/>
    <n v="30"/>
    <s v="Sacramento"/>
    <s v="No"/>
    <n v="65"/>
    <n v="65"/>
    <n v="2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6135"/>
    <s v="BF1545"/>
    <d v="2024-10-10T00:00:00"/>
    <d v="2024-10-10T00:00:00"/>
    <s v="Other"/>
    <s v="Male"/>
    <n v="33"/>
    <s v="Sydney"/>
    <s v="Yes"/>
    <n v="10"/>
    <n v="110"/>
    <n v="4"/>
    <n v="4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7570"/>
    <s v="BF1553"/>
    <d v="2024-01-28T00:00:00"/>
    <d v="2024-01-28T00:00:00"/>
    <s v="Ornaments"/>
    <s v="Male"/>
    <n v="18"/>
    <s v="Cleveland"/>
    <s v="No"/>
    <n v="50"/>
    <n v="50"/>
    <n v="1"/>
    <n v="5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3309"/>
    <s v="BF1553"/>
    <d v="2024-07-14T00:00:00"/>
    <d v="2024-07-14T00:00:00"/>
    <s v="Ornaments"/>
    <s v="Male"/>
    <n v="19"/>
    <s v="Sydney"/>
    <s v="Yes"/>
    <n v="50"/>
    <n v="150"/>
    <n v="4"/>
    <n v="6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8932"/>
    <s v="BF1543"/>
    <d v="2024-04-11T00:00:00"/>
    <d v="2024-04-11T00:00:00"/>
    <s v="Clothing"/>
    <s v="Male"/>
    <n v="24"/>
    <s v="New Jersey"/>
    <s v="No"/>
    <n v="100"/>
    <n v="100"/>
    <n v="1"/>
    <n v="1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8275"/>
    <s v="BF1549"/>
    <d v="2024-08-25T00:00:00"/>
    <d v="2024-08-25T00:00:00"/>
    <s v="Clothing"/>
    <s v="Male"/>
    <n v="18"/>
    <s v="London"/>
    <s v="Yes"/>
    <n v="130"/>
    <n v="170"/>
    <n v="1"/>
    <n v="17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5888"/>
    <s v="BF1548"/>
    <d v="2023-12-08T00:00:00"/>
    <d v="2023-12-08T00:00:00"/>
    <s v="Clothing"/>
    <s v="Male"/>
    <n v="33"/>
    <s v="Miami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5267"/>
    <s v="BF1547"/>
    <d v="2024-09-02T00:00:00"/>
    <d v="2024-09-02T00:00:00"/>
    <s v="Ornaments"/>
    <s v="Male"/>
    <n v="29"/>
    <s v="Detroit"/>
    <s v="No"/>
    <n v="32"/>
    <n v="32"/>
    <n v="2"/>
    <n v="6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4960"/>
    <s v="BF1543"/>
    <d v="2024-04-08T00:00:00"/>
    <d v="2024-04-08T00:00:00"/>
    <s v="Clothing"/>
    <s v="Male"/>
    <n v="23"/>
    <s v="Austin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7587"/>
    <s v="BF1543"/>
    <d v="2024-06-30T00:00:00"/>
    <d v="2024-06-30T00:00:00"/>
    <s v="Clothing"/>
    <s v="Male"/>
    <n v="35"/>
    <s v="Liverpool"/>
    <s v="Yes"/>
    <n v="100"/>
    <n v="140"/>
    <n v="1"/>
    <n v="1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4724"/>
    <s v="BF1551"/>
    <d v="2024-05-24T00:00:00"/>
    <d v="2024-05-24T00:00:00"/>
    <s v="Ornaments"/>
    <s v="Female"/>
    <n v="27"/>
    <s v="Sacramento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4238"/>
    <s v="BF1546"/>
    <d v="2024-05-29T00:00:00"/>
    <d v="2024-05-29T00:00:00"/>
    <s v="Clothing"/>
    <s v="Male"/>
    <n v="23"/>
    <s v="London"/>
    <s v="Yes"/>
    <n v="118"/>
    <n v="158"/>
    <n v="5"/>
    <n v="7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7931"/>
    <s v="BF1555"/>
    <d v="2024-08-09T00:00:00"/>
    <d v="2024-08-09T00:00:00"/>
    <s v="Other"/>
    <s v="Female"/>
    <n v="29"/>
    <s v="Sacramento"/>
    <s v="No"/>
    <n v="23"/>
    <n v="23"/>
    <n v="2"/>
    <n v="4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8555"/>
    <s v="BF1549"/>
    <d v="2024-03-12T00:00:00"/>
    <d v="2024-03-12T00:00:00"/>
    <s v="Clothing"/>
    <s v="Male"/>
    <n v="25"/>
    <s v="New Jersey"/>
    <s v="No"/>
    <n v="130"/>
    <n v="130"/>
    <n v="5"/>
    <n v="6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6879"/>
    <s v="BF1548"/>
    <d v="2024-02-13T00:00:00"/>
    <d v="2024-02-13T00:00:00"/>
    <s v="Clothing"/>
    <s v="Male"/>
    <n v="32"/>
    <s v="San Francisco"/>
    <s v="No"/>
    <n v="65"/>
    <n v="65"/>
    <n v="3"/>
    <n v="19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4918"/>
    <s v="BF1544"/>
    <d v="2024-05-12T00:00:00"/>
    <d v="2024-05-12T00:00:00"/>
    <s v="Other"/>
    <s v="Female"/>
    <n v="22"/>
    <s v="Detroit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1229"/>
    <s v="BF1553"/>
    <d v="2023-11-20T00:00:00"/>
    <d v="2023-11-20T00:00:00"/>
    <s v="Ornaments"/>
    <s v="Male"/>
    <n v="34"/>
    <s v="San Francisco"/>
    <s v="No"/>
    <n v="50"/>
    <n v="50"/>
    <n v="3"/>
    <n v="1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4286"/>
    <s v="BF1551"/>
    <d v="2024-06-15T00:00:00"/>
    <d v="2024-06-15T00:00:00"/>
    <s v="Ornaments"/>
    <s v="Male"/>
    <n v="27"/>
    <s v="Sydney"/>
    <s v="Yes"/>
    <n v="15"/>
    <n v="115"/>
    <n v="1"/>
    <n v="1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1209"/>
    <s v="BF1544"/>
    <d v="2023-12-15T00:00:00"/>
    <d v="2023-12-15T00:00:00"/>
    <s v="Other"/>
    <s v="Male"/>
    <n v="32"/>
    <s v="Detroit"/>
    <s v="No"/>
    <n v="9"/>
    <n v="9"/>
    <n v="1"/>
    <n v="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8008"/>
    <s v="BF1554"/>
    <d v="2023-12-27T00:00:00"/>
    <d v="2023-12-27T00:00:00"/>
    <s v="Ornaments"/>
    <s v="Female"/>
    <n v="28"/>
    <s v="Austin"/>
    <s v="No"/>
    <n v="20"/>
    <n v="20"/>
    <n v="1"/>
    <n v="2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1312"/>
    <s v="BF1551"/>
    <d v="2024-01-26T00:00:00"/>
    <d v="2024-01-26T00:00:00"/>
    <s v="Ornaments"/>
    <s v="Male"/>
    <n v="19"/>
    <s v="Detroit"/>
    <s v="No"/>
    <n v="15"/>
    <n v="15"/>
    <n v="2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6990"/>
    <s v="BF1549"/>
    <d v="2024-09-05T00:00:00"/>
    <d v="2024-09-05T00:00:00"/>
    <s v="Clothing"/>
    <s v="Male"/>
    <n v="25"/>
    <s v="Cardiff"/>
    <s v="Yes"/>
    <n v="130"/>
    <n v="170"/>
    <n v="1"/>
    <n v="17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8154"/>
    <s v="BF1555"/>
    <d v="2024-08-24T00:00:00"/>
    <d v="2024-08-24T00:00:00"/>
    <s v="Other"/>
    <s v="Male"/>
    <n v="26"/>
    <s v="San Antonio"/>
    <s v="No"/>
    <n v="23"/>
    <n v="23"/>
    <n v="1"/>
    <n v="23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2067"/>
    <s v="BF1551"/>
    <d v="2024-09-29T00:00:00"/>
    <d v="2024-09-29T00:00:00"/>
    <s v="Ornaments"/>
    <s v="Male"/>
    <n v="22"/>
    <s v="Las Vegas"/>
    <s v="No"/>
    <n v="15"/>
    <n v="15"/>
    <n v="2"/>
    <n v="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2654"/>
    <s v="BF1544"/>
    <d v="2024-07-19T00:00:00"/>
    <d v="2024-07-19T00:00:00"/>
    <s v="Other"/>
    <s v="Male"/>
    <n v="35"/>
    <s v="Glasgow"/>
    <s v="Yes"/>
    <n v="9"/>
    <n v="49"/>
    <n v="1"/>
    <n v="4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0386"/>
    <s v="BF1551"/>
    <d v="2024-08-18T00:00:00"/>
    <d v="2024-08-18T00:00:00"/>
    <s v="Ornaments"/>
    <s v="Male"/>
    <n v="22"/>
    <s v="San Antonio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6453"/>
    <s v="BF1549"/>
    <d v="2024-01-18T00:00:00"/>
    <d v="2024-01-18T00:00:00"/>
    <s v="Clothing"/>
    <s v="Female"/>
    <n v="20"/>
    <s v="San Antonio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8516"/>
    <s v="BF1543"/>
    <d v="2024-04-22T00:00:00"/>
    <d v="2024-04-22T00:00:00"/>
    <s v="Clothing"/>
    <s v="Male"/>
    <n v="25"/>
    <s v="Sacramento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1746"/>
    <s v="BF1548"/>
    <d v="2024-10-08T00:00:00"/>
    <d v="2024-10-08T00:00:00"/>
    <s v="Clothing"/>
    <s v="Male"/>
    <n v="33"/>
    <s v="Montreal"/>
    <s v="Yes"/>
    <n v="65"/>
    <n v="90"/>
    <n v="1"/>
    <n v="9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2992"/>
    <s v="BF1544"/>
    <d v="2023-11-16T00:00:00"/>
    <d v="2023-11-16T00:00:00"/>
    <s v="Other"/>
    <s v="Female"/>
    <n v="30"/>
    <s v="New York"/>
    <s v="No"/>
    <n v="9"/>
    <n v="9"/>
    <n v="2"/>
    <n v="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0534"/>
    <s v="BF1543"/>
    <d v="2024-09-11T00:00:00"/>
    <d v="2024-09-11T00:00:00"/>
    <s v="Clothing"/>
    <s v="Female"/>
    <n v="23"/>
    <s v="San Antonio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5512"/>
    <s v="BF1548"/>
    <d v="2023-12-04T00:00:00"/>
    <d v="2023-12-04T00:00:00"/>
    <s v="Clothing"/>
    <s v="Female"/>
    <n v="28"/>
    <s v="New Jersey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6600"/>
    <s v="BF1544"/>
    <d v="2023-11-14T00:00:00"/>
    <d v="2023-11-14T00:00:00"/>
    <s v="Other"/>
    <s v="Male"/>
    <n v="20"/>
    <s v="Miami"/>
    <s v="No"/>
    <n v="9"/>
    <n v="9"/>
    <n v="1"/>
    <n v="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4166"/>
    <s v="BF1551"/>
    <d v="2024-04-12T00:00:00"/>
    <d v="2024-04-12T00:00:00"/>
    <s v="Ornaments"/>
    <s v="Female"/>
    <n v="30"/>
    <s v="Cleveland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8715"/>
    <s v="BF1554"/>
    <d v="2023-11-22T00:00:00"/>
    <d v="2023-11-22T00:00:00"/>
    <s v="Ornaments"/>
    <s v="Female"/>
    <n v="21"/>
    <s v="Memphis"/>
    <s v="No"/>
    <n v="20"/>
    <n v="20"/>
    <n v="2"/>
    <n v="4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7301"/>
    <s v="BF1549"/>
    <d v="2024-10-06T00:00:00"/>
    <d v="2024-10-06T00:00:00"/>
    <s v="Clothing"/>
    <s v="Male"/>
    <n v="22"/>
    <s v="Las Vegas"/>
    <s v="No"/>
    <n v="130"/>
    <n v="130"/>
    <n v="5"/>
    <n v="6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3890"/>
    <s v="BF1544"/>
    <d v="2024-07-19T00:00:00"/>
    <d v="2024-07-19T00:00:00"/>
    <s v="Other"/>
    <s v="Female"/>
    <n v="27"/>
    <s v="Toronto"/>
    <s v="Yes"/>
    <n v="9"/>
    <n v="34"/>
    <n v="3"/>
    <n v="10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8972"/>
    <s v="BF1548"/>
    <d v="2023-11-07T00:00:00"/>
    <d v="2023-11-07T00:00:00"/>
    <s v="Clothing"/>
    <s v="Male"/>
    <n v="23"/>
    <s v="San Francisco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1743"/>
    <s v="BF1544"/>
    <d v="2024-03-06T00:00:00"/>
    <d v="2024-03-06T00:00:00"/>
    <s v="Other"/>
    <s v="Male"/>
    <n v="21"/>
    <s v="Cleveland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3297"/>
    <s v="BF1548"/>
    <d v="2024-09-02T00:00:00"/>
    <d v="2024-09-02T00:00:00"/>
    <s v="Clothing"/>
    <s v="Female"/>
    <n v="22"/>
    <s v="New York"/>
    <s v="No"/>
    <n v="65"/>
    <n v="65"/>
    <n v="2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6152"/>
    <s v="BF1552"/>
    <d v="2023-11-22T00:00:00"/>
    <d v="2023-11-22T00:00:00"/>
    <s v="Ornaments"/>
    <s v="Male"/>
    <n v="31"/>
    <s v="Las Vegas"/>
    <s v="No"/>
    <n v="45"/>
    <n v="45"/>
    <n v="1"/>
    <n v="4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0474"/>
    <s v="BF1547"/>
    <d v="2024-03-04T00:00:00"/>
    <d v="2024-03-04T00:00:00"/>
    <s v="Ornaments"/>
    <s v="Male"/>
    <n v="21"/>
    <s v="Detroit"/>
    <s v="No"/>
    <n v="32"/>
    <n v="32"/>
    <n v="1"/>
    <n v="32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5999"/>
    <s v="BF1554"/>
    <d v="2023-12-09T00:00:00"/>
    <d v="2023-12-09T00:00:00"/>
    <s v="Ornaments"/>
    <s v="Female"/>
    <n v="28"/>
    <s v="Las Vegas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8274"/>
    <s v="BF1552"/>
    <d v="2024-10-12T00:00:00"/>
    <d v="2024-10-12T00:00:00"/>
    <s v="Ornaments"/>
    <s v="Male"/>
    <n v="33"/>
    <s v="San Antonio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8216"/>
    <s v="BF1548"/>
    <d v="2024-06-15T00:00:00"/>
    <d v="2024-06-15T00:00:00"/>
    <s v="Clothing"/>
    <s v="Male"/>
    <n v="24"/>
    <s v="Memphis"/>
    <s v="No"/>
    <n v="65"/>
    <n v="65"/>
    <n v="3"/>
    <n v="19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6396"/>
    <s v="BF1549"/>
    <d v="2024-01-29T00:00:00"/>
    <d v="2024-01-29T00:00:00"/>
    <s v="Clothing"/>
    <s v="Male"/>
    <n v="19"/>
    <s v="New Jersey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2375"/>
    <s v="BF1544"/>
    <d v="2024-01-22T00:00:00"/>
    <d v="2024-01-22T00:00:00"/>
    <s v="Other"/>
    <s v="Male"/>
    <n v="27"/>
    <s v="Paris"/>
    <s v="Yes"/>
    <n v="9"/>
    <n v="59"/>
    <n v="3"/>
    <n v="17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6443"/>
    <s v="BF1554"/>
    <d v="2024-07-11T00:00:00"/>
    <d v="2024-07-11T00:00:00"/>
    <s v="Ornaments"/>
    <s v="Male"/>
    <n v="18"/>
    <s v="San Francisco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2732"/>
    <s v="BF1552"/>
    <d v="2024-09-15T00:00:00"/>
    <d v="2024-09-15T00:00:00"/>
    <s v="Ornaments"/>
    <s v="Male"/>
    <n v="32"/>
    <s v="Cleveland"/>
    <s v="No"/>
    <n v="45"/>
    <n v="45"/>
    <n v="1"/>
    <n v="4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6402"/>
    <s v="BF1543"/>
    <d v="2024-04-07T00:00:00"/>
    <d v="2024-04-07T00:00:00"/>
    <s v="Clothing"/>
    <s v="Male"/>
    <n v="34"/>
    <s v="Detroit"/>
    <s v="No"/>
    <n v="100"/>
    <n v="100"/>
    <n v="2"/>
    <n v="2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4523"/>
    <s v="BF1543"/>
    <d v="2024-01-28T00:00:00"/>
    <d v="2024-01-28T00:00:00"/>
    <s v="Clothing"/>
    <s v="Male"/>
    <n v="34"/>
    <s v="Montreal"/>
    <s v="Yes"/>
    <n v="100"/>
    <n v="125"/>
    <n v="1"/>
    <n v="12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3304"/>
    <s v="BF1544"/>
    <d v="2024-02-26T00:00:00"/>
    <d v="2024-02-26T00:00:00"/>
    <s v="Other"/>
    <s v="Male"/>
    <n v="30"/>
    <s v="San Francisco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3951"/>
    <s v="BF1548"/>
    <d v="2024-01-17T00:00:00"/>
    <d v="2024-01-17T00:00:00"/>
    <s v="Clothing"/>
    <s v="Male"/>
    <n v="19"/>
    <s v="San Francisc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9417"/>
    <s v="BF1550"/>
    <d v="2024-07-08T00:00:00"/>
    <d v="2024-07-08T00:00:00"/>
    <s v="Clothing"/>
    <s v="Male"/>
    <n v="18"/>
    <s v="Mumbai"/>
    <s v="Yes"/>
    <n v="97"/>
    <n v="167"/>
    <n v="1"/>
    <n v="16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6348"/>
    <s v="BF1551"/>
    <d v="2024-03-05T00:00:00"/>
    <d v="2024-03-05T00:00:00"/>
    <s v="Ornaments"/>
    <s v="Female"/>
    <n v="32"/>
    <s v="New York"/>
    <s v="No"/>
    <n v="15"/>
    <n v="15"/>
    <n v="3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8573"/>
    <s v="BF1548"/>
    <d v="2024-07-14T00:00:00"/>
    <d v="2024-07-14T00:00:00"/>
    <s v="Clothing"/>
    <s v="Female"/>
    <n v="31"/>
    <s v="Detroit"/>
    <s v="No"/>
    <n v="65"/>
    <n v="65"/>
    <n v="4"/>
    <n v="2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5164"/>
    <s v="BF1543"/>
    <d v="2024-02-10T00:00:00"/>
    <d v="2024-02-10T00:00:00"/>
    <s v="Clothing"/>
    <s v="Female"/>
    <n v="18"/>
    <s v="Sacramento"/>
    <s v="No"/>
    <n v="100"/>
    <n v="100"/>
    <n v="5"/>
    <n v="5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7874"/>
    <s v="BF1548"/>
    <d v="2024-02-29T00:00:00"/>
    <d v="2024-02-29T00:00:00"/>
    <s v="Clothing"/>
    <s v="Male"/>
    <n v="31"/>
    <s v="Pittsburgh"/>
    <s v="No"/>
    <n v="65"/>
    <n v="65"/>
    <n v="5"/>
    <n v="32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9233"/>
    <s v="BF1554"/>
    <d v="2024-05-28T00:00:00"/>
    <d v="2024-05-28T00:00:00"/>
    <s v="Ornaments"/>
    <s v="Male"/>
    <n v="23"/>
    <s v="Pittsburgh"/>
    <s v="No"/>
    <n v="20"/>
    <n v="20"/>
    <n v="1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2543"/>
    <s v="BF1549"/>
    <d v="2024-01-13T00:00:00"/>
    <d v="2024-01-13T00:00:00"/>
    <s v="Clothing"/>
    <s v="Male"/>
    <n v="30"/>
    <s v="Portland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6044"/>
    <s v="BF1554"/>
    <d v="2024-08-25T00:00:00"/>
    <d v="2024-08-25T00:00:00"/>
    <s v="Ornaments"/>
    <s v="Male"/>
    <n v="35"/>
    <s v="New Jersey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2529"/>
    <s v="BF1548"/>
    <d v="2024-08-07T00:00:00"/>
    <d v="2024-08-07T00:00:00"/>
    <s v="Clothing"/>
    <s v="Male"/>
    <n v="22"/>
    <s v="Portland"/>
    <s v="No"/>
    <n v="65"/>
    <n v="65"/>
    <n v="3"/>
    <n v="19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4849"/>
    <s v="BF1549"/>
    <d v="2024-09-04T00:00:00"/>
    <d v="2024-09-04T00:00:00"/>
    <s v="Clothing"/>
    <s v="Female"/>
    <n v="33"/>
    <s v="Detroit"/>
    <s v="No"/>
    <n v="130"/>
    <n v="130"/>
    <n v="4"/>
    <n v="5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8323"/>
    <s v="BF1544"/>
    <d v="2024-05-06T00:00:00"/>
    <d v="2024-05-06T00:00:00"/>
    <s v="Other"/>
    <s v="Female"/>
    <n v="34"/>
    <s v="Detroit"/>
    <s v="No"/>
    <n v="9"/>
    <n v="9"/>
    <n v="1"/>
    <n v="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8659"/>
    <s v="BF1548"/>
    <d v="2024-09-07T00:00:00"/>
    <d v="2024-09-07T00:00:00"/>
    <s v="Clothing"/>
    <s v="Female"/>
    <n v="29"/>
    <s v="Manchester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1413"/>
    <s v="BF1543"/>
    <d v="2024-04-17T00:00:00"/>
    <d v="2024-04-17T00:00:00"/>
    <s v="Clothing"/>
    <s v="Male"/>
    <n v="20"/>
    <s v="Memphis"/>
    <s v="No"/>
    <n v="100"/>
    <n v="100"/>
    <n v="2"/>
    <n v="2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0462"/>
    <s v="BF1551"/>
    <d v="2023-11-13T00:00:00"/>
    <d v="2023-11-13T00:00:00"/>
    <s v="Ornaments"/>
    <s v="Male"/>
    <n v="34"/>
    <s v="London"/>
    <s v="Yes"/>
    <n v="15"/>
    <n v="55"/>
    <n v="1"/>
    <n v="5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5145"/>
    <s v="BF1548"/>
    <d v="2023-12-11T00:00:00"/>
    <d v="2023-12-11T00:00:00"/>
    <s v="Clothing"/>
    <s v="Male"/>
    <n v="24"/>
    <s v="San Antoni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1405"/>
    <s v="BF1545"/>
    <d v="2024-04-25T00:00:00"/>
    <d v="2024-04-25T00:00:00"/>
    <s v="Other"/>
    <s v="Female"/>
    <n v="23"/>
    <s v="Mumbai"/>
    <s v="Yes"/>
    <n v="10"/>
    <n v="80"/>
    <n v="3"/>
    <n v="24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5392"/>
    <s v="BF1550"/>
    <d v="2023-12-29T00:00:00"/>
    <d v="2023-12-29T00:00:00"/>
    <s v="Clothing"/>
    <s v="Female"/>
    <n v="25"/>
    <s v="New Delhi"/>
    <s v="Yes"/>
    <n v="97"/>
    <n v="167"/>
    <n v="2"/>
    <n v="33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5185"/>
    <s v="BF1551"/>
    <d v="2024-05-31T00:00:00"/>
    <d v="2024-05-31T00:00:00"/>
    <s v="Ornaments"/>
    <s v="Male"/>
    <n v="34"/>
    <s v="Austin"/>
    <s v="No"/>
    <n v="15"/>
    <n v="15"/>
    <n v="3"/>
    <n v="4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7700"/>
    <s v="BF1549"/>
    <d v="2024-10-07T00:00:00"/>
    <d v="2024-10-07T00:00:00"/>
    <s v="Clothing"/>
    <s v="Male"/>
    <n v="30"/>
    <s v="San Antonio"/>
    <s v="No"/>
    <n v="130"/>
    <n v="130"/>
    <n v="2"/>
    <n v="26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0930"/>
    <s v="BF1544"/>
    <d v="2024-02-26T00:00:00"/>
    <d v="2024-02-26T00:00:00"/>
    <s v="Other"/>
    <s v="Female"/>
    <n v="21"/>
    <s v="Montreal"/>
    <s v="Yes"/>
    <n v="9"/>
    <n v="34"/>
    <n v="1"/>
    <n v="34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8669"/>
    <s v="BF1548"/>
    <d v="2024-04-30T00:00:00"/>
    <d v="2024-04-30T00:00:00"/>
    <s v="Clothing"/>
    <s v="Female"/>
    <n v="20"/>
    <s v="Sacrament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6720"/>
    <s v="BF1548"/>
    <d v="2024-05-22T00:00:00"/>
    <d v="2024-05-22T00:00:00"/>
    <s v="Clothing"/>
    <s v="Male"/>
    <n v="21"/>
    <s v="Detroit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0315"/>
    <s v="BF1550"/>
    <d v="2024-05-16T00:00:00"/>
    <d v="2024-05-16T00:00:00"/>
    <s v="Clothing"/>
    <s v="Male"/>
    <n v="30"/>
    <s v="Mumbai"/>
    <s v="Yes"/>
    <n v="97"/>
    <n v="167"/>
    <n v="1"/>
    <n v="16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0069"/>
    <s v="BF1543"/>
    <d v="2024-02-23T00:00:00"/>
    <d v="2024-02-23T00:00:00"/>
    <s v="Clothing"/>
    <s v="Male"/>
    <n v="20"/>
    <s v="Miami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9477"/>
    <s v="BF1548"/>
    <d v="2024-01-06T00:00:00"/>
    <d v="2024-01-06T00:00:00"/>
    <s v="Clothing"/>
    <s v="Male"/>
    <n v="29"/>
    <s v="Cardiff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3971"/>
    <s v="BF1551"/>
    <d v="2024-10-21T00:00:00"/>
    <d v="2024-10-21T00:00:00"/>
    <s v="Ornaments"/>
    <s v="Male"/>
    <n v="24"/>
    <s v="San Francisco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1241"/>
    <s v="BF1550"/>
    <d v="2024-04-13T00:00:00"/>
    <d v="2024-04-13T00:00:00"/>
    <s v="Clothing"/>
    <s v="Female"/>
    <n v="26"/>
    <s v="London"/>
    <s v="Yes"/>
    <n v="97"/>
    <n v="137"/>
    <n v="3"/>
    <n v="411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4450"/>
    <s v="BF1550"/>
    <d v="2024-10-10T00:00:00"/>
    <d v="2024-10-10T00:00:00"/>
    <s v="Clothing"/>
    <s v="Female"/>
    <n v="24"/>
    <s v="New Jersey"/>
    <s v="No"/>
    <n v="97"/>
    <n v="97"/>
    <n v="2"/>
    <n v="19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6710"/>
    <s v="BF1551"/>
    <d v="2024-07-04T00:00:00"/>
    <d v="2024-07-04T00:00:00"/>
    <s v="Ornaments"/>
    <s v="Male"/>
    <n v="30"/>
    <s v="San Antonio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0414"/>
    <s v="BF1544"/>
    <d v="2023-12-29T00:00:00"/>
    <d v="2023-12-29T00:00:00"/>
    <s v="Other"/>
    <s v="Male"/>
    <n v="19"/>
    <s v="Austin"/>
    <s v="No"/>
    <n v="9"/>
    <n v="9"/>
    <n v="5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6606"/>
    <s v="BF1543"/>
    <d v="2024-04-16T00:00:00"/>
    <d v="2024-04-16T00:00:00"/>
    <s v="Clothing"/>
    <s v="Male"/>
    <n v="32"/>
    <s v="San Antonio"/>
    <s v="No"/>
    <n v="100"/>
    <n v="100"/>
    <n v="3"/>
    <n v="3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1281"/>
    <s v="BF1544"/>
    <d v="2023-12-01T00:00:00"/>
    <d v="2023-12-01T00:00:00"/>
    <s v="Other"/>
    <s v="Male"/>
    <n v="34"/>
    <s v="New Delhi"/>
    <s v="Yes"/>
    <n v="9"/>
    <n v="79"/>
    <n v="1"/>
    <n v="7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3197"/>
    <s v="BF1546"/>
    <d v="2024-03-19T00:00:00"/>
    <d v="2024-03-19T00:00:00"/>
    <s v="Clothing"/>
    <s v="Male"/>
    <n v="33"/>
    <s v="New York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2529"/>
    <s v="BF1549"/>
    <d v="2024-04-08T00:00:00"/>
    <d v="2024-04-08T00:00:00"/>
    <s v="Clothing"/>
    <s v="Male"/>
    <n v="26"/>
    <s v="Portland"/>
    <s v="No"/>
    <n v="130"/>
    <n v="130"/>
    <n v="2"/>
    <n v="26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5127"/>
    <s v="BF1543"/>
    <d v="2024-02-27T00:00:00"/>
    <d v="2024-02-27T00:00:00"/>
    <s v="Clothing"/>
    <s v="Female"/>
    <n v="29"/>
    <s v="Austin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9502"/>
    <s v="BF1543"/>
    <d v="2024-09-15T00:00:00"/>
    <d v="2024-09-15T00:00:00"/>
    <s v="Clothing"/>
    <s v="Female"/>
    <n v="24"/>
    <s v="San Antonio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9163"/>
    <s v="BF1543"/>
    <d v="2024-04-22T00:00:00"/>
    <d v="2024-04-22T00:00:00"/>
    <s v="Clothing"/>
    <s v="Female"/>
    <n v="21"/>
    <s v="New York"/>
    <s v="No"/>
    <n v="100"/>
    <n v="100"/>
    <n v="2"/>
    <n v="2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7226"/>
    <s v="BF1551"/>
    <d v="2024-06-23T00:00:00"/>
    <d v="2024-06-23T00:00:00"/>
    <s v="Ornaments"/>
    <s v="Female"/>
    <n v="18"/>
    <s v="Austin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0185"/>
    <s v="BF1545"/>
    <d v="2024-06-07T00:00:00"/>
    <d v="2024-06-07T00:00:00"/>
    <s v="Other"/>
    <s v="Male"/>
    <n v="32"/>
    <s v="Memphis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2195"/>
    <s v="BF1554"/>
    <d v="2024-10-29T00:00:00"/>
    <d v="2024-10-29T00:00:00"/>
    <s v="Ornaments"/>
    <s v="Male"/>
    <n v="30"/>
    <s v="Manchester"/>
    <s v="Yes"/>
    <n v="20"/>
    <n v="60"/>
    <n v="2"/>
    <n v="1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7059"/>
    <s v="BF1550"/>
    <d v="2024-03-10T00:00:00"/>
    <d v="2024-03-10T00:00:00"/>
    <s v="Clothing"/>
    <s v="Male"/>
    <n v="32"/>
    <s v="Toronto"/>
    <s v="Yes"/>
    <n v="97"/>
    <n v="122"/>
    <n v="4"/>
    <n v="48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6305"/>
    <s v="BF1545"/>
    <d v="2024-02-03T00:00:00"/>
    <d v="2024-02-03T00:00:00"/>
    <s v="Other"/>
    <s v="Male"/>
    <n v="32"/>
    <s v="Montreal"/>
    <s v="Yes"/>
    <n v="10"/>
    <n v="35"/>
    <n v="1"/>
    <n v="3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1580"/>
    <s v="BF1544"/>
    <d v="2024-03-10T00:00:00"/>
    <d v="2024-03-10T00:00:00"/>
    <s v="Other"/>
    <s v="Male"/>
    <n v="21"/>
    <s v="San Francisco"/>
    <s v="No"/>
    <n v="9"/>
    <n v="9"/>
    <n v="2"/>
    <n v="1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4939"/>
    <s v="BF1550"/>
    <d v="2024-09-22T00:00:00"/>
    <d v="2024-09-22T00:00:00"/>
    <s v="Clothing"/>
    <s v="Male"/>
    <n v="19"/>
    <s v="Austin"/>
    <s v="No"/>
    <n v="97"/>
    <n v="97"/>
    <n v="4"/>
    <n v="38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2846"/>
    <s v="BF1548"/>
    <d v="2023-12-02T00:00:00"/>
    <d v="2023-12-02T00:00:00"/>
    <s v="Clothing"/>
    <s v="Male"/>
    <n v="31"/>
    <s v="Paris"/>
    <s v="Yes"/>
    <n v="65"/>
    <n v="115"/>
    <n v="1"/>
    <n v="1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0295"/>
    <s v="BF1545"/>
    <d v="2024-08-02T00:00:00"/>
    <d v="2024-08-02T00:00:00"/>
    <s v="Other"/>
    <s v="Female"/>
    <n v="25"/>
    <s v="Memphis"/>
    <s v="No"/>
    <n v="10"/>
    <n v="10"/>
    <n v="1"/>
    <n v="1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1240"/>
    <s v="BF1543"/>
    <d v="2024-06-16T00:00:00"/>
    <d v="2024-06-16T00:00:00"/>
    <s v="Clothing"/>
    <s v="Male"/>
    <n v="19"/>
    <s v="Mumbai"/>
    <s v="Yes"/>
    <n v="100"/>
    <n v="170"/>
    <n v="4"/>
    <n v="68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1139"/>
    <s v="BF1548"/>
    <d v="2024-10-20T00:00:00"/>
    <d v="2024-10-20T00:00:00"/>
    <s v="Clothing"/>
    <s v="Male"/>
    <n v="20"/>
    <s v="Las Vegas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4303"/>
    <s v="BF1543"/>
    <d v="2024-03-14T00:00:00"/>
    <d v="2024-03-14T00:00:00"/>
    <s v="Clothing"/>
    <s v="Male"/>
    <n v="27"/>
    <s v="Detroit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4726"/>
    <s v="BF1553"/>
    <d v="2024-04-14T00:00:00"/>
    <d v="2024-04-14T00:00:00"/>
    <s v="Ornaments"/>
    <s v="Male"/>
    <n v="35"/>
    <s v="Miami"/>
    <s v="No"/>
    <n v="5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1011"/>
    <s v="BF1545"/>
    <d v="2024-05-08T00:00:00"/>
    <d v="2024-05-08T00:00:00"/>
    <s v="Other"/>
    <s v="Female"/>
    <n v="35"/>
    <s v="Sacramento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2934"/>
    <s v="BF1544"/>
    <d v="2024-02-01T00:00:00"/>
    <d v="2024-02-01T00:00:00"/>
    <s v="Other"/>
    <s v="Male"/>
    <n v="18"/>
    <s v="Portland"/>
    <s v="No"/>
    <n v="9"/>
    <n v="9"/>
    <n v="3"/>
    <n v="2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9931"/>
    <s v="BF1548"/>
    <d v="2024-10-18T00:00:00"/>
    <d v="2024-10-18T00:00:00"/>
    <s v="Clothing"/>
    <s v="Female"/>
    <n v="34"/>
    <s v="New Jersey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2745"/>
    <s v="BF1544"/>
    <d v="2024-01-10T00:00:00"/>
    <d v="2024-01-10T00:00:00"/>
    <s v="Other"/>
    <s v="Male"/>
    <n v="20"/>
    <s v="Las Vegas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4116"/>
    <s v="BF1548"/>
    <d v="2024-05-01T00:00:00"/>
    <d v="2024-05-01T00:00:00"/>
    <s v="Clothing"/>
    <s v="Male"/>
    <n v="30"/>
    <s v="New Jersey"/>
    <s v="No"/>
    <n v="65"/>
    <n v="65"/>
    <n v="3"/>
    <n v="19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2861"/>
    <s v="BF1551"/>
    <d v="2024-06-14T00:00:00"/>
    <d v="2024-06-14T00:00:00"/>
    <s v="Ornaments"/>
    <s v="Female"/>
    <n v="34"/>
    <s v="Liverpool"/>
    <s v="Yes"/>
    <n v="15"/>
    <n v="55"/>
    <n v="2"/>
    <n v="1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9913"/>
    <s v="BF1548"/>
    <d v="2024-05-27T00:00:00"/>
    <d v="2024-05-27T00:00:00"/>
    <s v="Clothing"/>
    <s v="Male"/>
    <n v="25"/>
    <s v="Mumbai"/>
    <s v="Yes"/>
    <n v="65"/>
    <n v="135"/>
    <n v="1"/>
    <n v="13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5877"/>
    <s v="BF1545"/>
    <d v="2024-06-20T00:00:00"/>
    <d v="2024-06-20T00:00:00"/>
    <s v="Other"/>
    <s v="Female"/>
    <n v="19"/>
    <s v="Montreal"/>
    <s v="Yes"/>
    <n v="10"/>
    <n v="35"/>
    <n v="1"/>
    <n v="3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6042"/>
    <s v="BF1548"/>
    <d v="2024-01-01T00:00:00"/>
    <d v="2024-01-01T00:00:00"/>
    <s v="Clothing"/>
    <s v="Male"/>
    <n v="23"/>
    <s v="San Francisc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7000"/>
    <s v="BF1548"/>
    <d v="2024-07-04T00:00:00"/>
    <d v="2024-07-04T00:00:00"/>
    <s v="Clothing"/>
    <s v="Male"/>
    <n v="23"/>
    <s v="Pittsburgh"/>
    <s v="No"/>
    <n v="65"/>
    <n v="65"/>
    <n v="3"/>
    <n v="19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6317"/>
    <s v="BF1551"/>
    <d v="2024-04-09T00:00:00"/>
    <d v="2024-04-09T00:00:00"/>
    <s v="Ornaments"/>
    <s v="Female"/>
    <n v="24"/>
    <s v="Detroit"/>
    <s v="No"/>
    <n v="15"/>
    <n v="15"/>
    <n v="2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2250"/>
    <s v="BF1543"/>
    <d v="2023-12-23T00:00:00"/>
    <d v="2023-12-23T00:00:00"/>
    <s v="Clothing"/>
    <s v="Male"/>
    <n v="22"/>
    <s v="New York"/>
    <s v="No"/>
    <n v="100"/>
    <n v="100"/>
    <n v="5"/>
    <n v="5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6335"/>
    <s v="BF1552"/>
    <d v="2024-07-20T00:00:00"/>
    <d v="2024-07-20T00:00:00"/>
    <s v="Ornaments"/>
    <s v="Male"/>
    <n v="25"/>
    <s v="Detroit"/>
    <s v="No"/>
    <n v="45"/>
    <n v="45"/>
    <n v="2"/>
    <n v="9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0319"/>
    <s v="BF1550"/>
    <d v="2024-06-13T00:00:00"/>
    <d v="2024-06-13T00:00:00"/>
    <s v="Clothing"/>
    <s v="Male"/>
    <n v="31"/>
    <s v="San Francisco"/>
    <s v="No"/>
    <n v="97"/>
    <n v="97"/>
    <n v="5"/>
    <n v="48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8946"/>
    <s v="BF1551"/>
    <d v="2024-03-03T00:00:00"/>
    <d v="2024-03-03T00:00:00"/>
    <s v="Ornaments"/>
    <s v="Female"/>
    <n v="34"/>
    <s v="London"/>
    <s v="Yes"/>
    <n v="15"/>
    <n v="55"/>
    <n v="1"/>
    <n v="5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6208"/>
    <s v="BF1554"/>
    <d v="2024-01-30T00:00:00"/>
    <d v="2024-01-30T00:00:00"/>
    <s v="Ornaments"/>
    <s v="Male"/>
    <n v="20"/>
    <s v="Austin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6793"/>
    <s v="BF1544"/>
    <d v="2023-11-19T00:00:00"/>
    <d v="2023-11-19T00:00:00"/>
    <s v="Other"/>
    <s v="Male"/>
    <n v="32"/>
    <s v="San Antonio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2073"/>
    <s v="BF1551"/>
    <d v="2024-03-17T00:00:00"/>
    <d v="2024-03-17T00:00:00"/>
    <s v="Ornaments"/>
    <s v="Female"/>
    <n v="23"/>
    <s v="Detroit"/>
    <s v="No"/>
    <n v="15"/>
    <n v="15"/>
    <n v="5"/>
    <n v="7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2190"/>
    <s v="BF1547"/>
    <d v="2024-04-24T00:00:00"/>
    <d v="2024-04-24T00:00:00"/>
    <s v="Ornaments"/>
    <s v="Male"/>
    <n v="21"/>
    <s v="Austin"/>
    <s v="No"/>
    <n v="32"/>
    <n v="32"/>
    <n v="1"/>
    <n v="3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5517"/>
    <s v="BF1548"/>
    <d v="2023-11-08T00:00:00"/>
    <d v="2023-11-08T00:00:00"/>
    <s v="Clothing"/>
    <s v="Male"/>
    <n v="29"/>
    <s v="London"/>
    <s v="Yes"/>
    <n v="65"/>
    <n v="105"/>
    <n v="4"/>
    <n v="4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6883"/>
    <s v="BF1548"/>
    <d v="2024-07-02T00:00:00"/>
    <d v="2024-07-02T00:00:00"/>
    <s v="Clothing"/>
    <s v="Male"/>
    <n v="34"/>
    <s v="Glasgow"/>
    <s v="Yes"/>
    <n v="65"/>
    <n v="105"/>
    <n v="1"/>
    <n v="10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3353"/>
    <s v="BF1551"/>
    <d v="2024-05-03T00:00:00"/>
    <d v="2024-05-03T00:00:00"/>
    <s v="Ornaments"/>
    <s v="Female"/>
    <n v="33"/>
    <s v="Pittsburgh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7383"/>
    <s v="BF1543"/>
    <d v="2023-12-30T00:00:00"/>
    <d v="2023-12-30T00:00:00"/>
    <s v="Clothing"/>
    <s v="Male"/>
    <n v="32"/>
    <s v="Portland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1623"/>
    <s v="BF1548"/>
    <d v="2024-06-25T00:00:00"/>
    <d v="2024-06-25T00:00:00"/>
    <s v="Clothing"/>
    <s v="Male"/>
    <n v="34"/>
    <s v="Sacrament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0296"/>
    <s v="BF1551"/>
    <d v="2024-01-27T00:00:00"/>
    <d v="2024-01-27T00:00:00"/>
    <s v="Ornaments"/>
    <s v="Male"/>
    <n v="35"/>
    <s v="Sacramento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2449"/>
    <s v="BF1544"/>
    <d v="2024-02-13T00:00:00"/>
    <d v="2024-02-13T00:00:00"/>
    <s v="Other"/>
    <s v="Male"/>
    <n v="26"/>
    <s v="Mumbai"/>
    <s v="Yes"/>
    <n v="9"/>
    <n v="79"/>
    <n v="2"/>
    <n v="15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3375"/>
    <s v="BF1550"/>
    <d v="2024-09-06T00:00:00"/>
    <d v="2024-09-06T00:00:00"/>
    <s v="Clothing"/>
    <s v="Male"/>
    <n v="30"/>
    <s v="Sacramento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5871"/>
    <s v="BF1554"/>
    <d v="2024-08-01T00:00:00"/>
    <d v="2024-08-01T00:00:00"/>
    <s v="Ornaments"/>
    <s v="Male"/>
    <n v="24"/>
    <s v="Las Vegas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1181"/>
    <s v="BF1551"/>
    <d v="2023-11-29T00:00:00"/>
    <d v="2023-11-29T00:00:00"/>
    <s v="Ornaments"/>
    <s v="Male"/>
    <n v="23"/>
    <s v="Memphis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3743"/>
    <s v="BF1544"/>
    <d v="2024-03-15T00:00:00"/>
    <d v="2024-03-15T00:00:00"/>
    <s v="Other"/>
    <s v="Female"/>
    <n v="23"/>
    <s v="Dublin"/>
    <s v="Yes"/>
    <n v="9"/>
    <n v="49"/>
    <n v="1"/>
    <n v="4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3301"/>
    <s v="BF1544"/>
    <d v="2024-01-15T00:00:00"/>
    <d v="2024-01-15T00:00:00"/>
    <s v="Other"/>
    <s v="Male"/>
    <n v="22"/>
    <s v="New York"/>
    <s v="No"/>
    <n v="9"/>
    <n v="9"/>
    <n v="3"/>
    <n v="2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6658"/>
    <s v="BF1552"/>
    <d v="2023-12-24T00:00:00"/>
    <d v="2023-12-24T00:00:00"/>
    <s v="Ornaments"/>
    <s v="Male"/>
    <n v="19"/>
    <s v="Sacramento"/>
    <s v="No"/>
    <n v="45"/>
    <n v="45"/>
    <n v="3"/>
    <n v="13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5184"/>
    <s v="BF1548"/>
    <d v="2024-06-24T00:00:00"/>
    <d v="2024-06-24T00:00:00"/>
    <s v="Clothing"/>
    <s v="Male"/>
    <n v="32"/>
    <s v="Cleveland"/>
    <s v="No"/>
    <n v="65"/>
    <n v="65"/>
    <n v="4"/>
    <n v="26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5647"/>
    <s v="BF1551"/>
    <d v="2024-03-31T00:00:00"/>
    <d v="2024-03-31T00:00:00"/>
    <s v="Ornaments"/>
    <s v="Male"/>
    <n v="23"/>
    <s v="Las Vegas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9149"/>
    <s v="BF1544"/>
    <d v="2023-12-11T00:00:00"/>
    <d v="2023-12-11T00:00:00"/>
    <s v="Other"/>
    <s v="Male"/>
    <n v="32"/>
    <s v="Portland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0622"/>
    <s v="BF1554"/>
    <d v="2024-04-21T00:00:00"/>
    <d v="2024-04-21T00:00:00"/>
    <s v="Ornaments"/>
    <s v="Male"/>
    <n v="27"/>
    <s v="Las Vegas"/>
    <s v="No"/>
    <n v="20"/>
    <n v="20"/>
    <n v="3"/>
    <n v="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9008"/>
    <s v="BF1552"/>
    <d v="2024-08-24T00:00:00"/>
    <d v="2024-08-24T00:00:00"/>
    <s v="Ornaments"/>
    <s v="Male"/>
    <n v="18"/>
    <s v="Cardiff"/>
    <s v="Yes"/>
    <n v="45"/>
    <n v="85"/>
    <n v="1"/>
    <n v="8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6564"/>
    <s v="BF1550"/>
    <d v="2024-03-07T00:00:00"/>
    <d v="2024-03-07T00:00:00"/>
    <s v="Clothing"/>
    <s v="Female"/>
    <n v="28"/>
    <s v="Portland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2437"/>
    <s v="BF1551"/>
    <d v="2024-08-09T00:00:00"/>
    <d v="2024-08-09T00:00:00"/>
    <s v="Ornaments"/>
    <s v="Female"/>
    <n v="34"/>
    <s v="Cleveland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3172"/>
    <s v="BF1553"/>
    <d v="2023-11-05T00:00:00"/>
    <d v="2023-11-05T00:00:00"/>
    <s v="Ornaments"/>
    <s v="Male"/>
    <n v="22"/>
    <s v="Portland"/>
    <s v="No"/>
    <n v="50"/>
    <n v="50"/>
    <n v="1"/>
    <n v="5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8768"/>
    <s v="BF1551"/>
    <d v="2024-04-12T00:00:00"/>
    <d v="2024-04-12T00:00:00"/>
    <s v="Ornaments"/>
    <s v="Male"/>
    <n v="35"/>
    <s v="Sydney"/>
    <s v="Yes"/>
    <n v="15"/>
    <n v="115"/>
    <n v="1"/>
    <n v="1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3644"/>
    <s v="BF1544"/>
    <d v="2024-02-19T00:00:00"/>
    <d v="2024-02-19T00:00:00"/>
    <s v="Other"/>
    <s v="Male"/>
    <n v="21"/>
    <s v="Sacramento"/>
    <s v="No"/>
    <n v="9"/>
    <n v="9"/>
    <n v="3"/>
    <n v="2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9373"/>
    <s v="BF1548"/>
    <d v="2024-05-04T00:00:00"/>
    <d v="2024-05-04T00:00:00"/>
    <s v="Clothing"/>
    <s v="Male"/>
    <n v="29"/>
    <s v="Austin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5124"/>
    <s v="BF1545"/>
    <d v="2024-07-07T00:00:00"/>
    <d v="2024-07-07T00:00:00"/>
    <s v="Other"/>
    <s v="Male"/>
    <n v="33"/>
    <s v="Montreal"/>
    <s v="Yes"/>
    <n v="10"/>
    <n v="35"/>
    <n v="2"/>
    <n v="7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1451"/>
    <s v="BF1545"/>
    <d v="2024-10-31T00:00:00"/>
    <d v="2024-10-31T00:00:00"/>
    <s v="Other"/>
    <s v="Male"/>
    <n v="35"/>
    <s v="Sydney"/>
    <s v="Yes"/>
    <n v="10"/>
    <n v="110"/>
    <n v="3"/>
    <n v="33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5212"/>
    <s v="BF1544"/>
    <d v="2024-06-06T00:00:00"/>
    <d v="2024-06-06T00:00:00"/>
    <s v="Other"/>
    <s v="Female"/>
    <n v="25"/>
    <s v="San Antonio"/>
    <s v="No"/>
    <n v="9"/>
    <n v="9"/>
    <n v="3"/>
    <n v="2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3632"/>
    <s v="BF1551"/>
    <d v="2024-06-28T00:00:00"/>
    <d v="2024-06-28T00:00:00"/>
    <s v="Ornaments"/>
    <s v="Male"/>
    <n v="26"/>
    <s v="Cleveland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8924"/>
    <s v="BF1554"/>
    <d v="2023-12-20T00:00:00"/>
    <d v="2023-12-20T00:00:00"/>
    <s v="Ornaments"/>
    <s v="Male"/>
    <n v="35"/>
    <s v="Glasgow"/>
    <s v="Yes"/>
    <n v="20"/>
    <n v="60"/>
    <n v="2"/>
    <n v="1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7963"/>
    <s v="BF1544"/>
    <d v="2024-03-15T00:00:00"/>
    <d v="2024-03-15T00:00:00"/>
    <s v="Other"/>
    <s v="Female"/>
    <n v="29"/>
    <s v="Austin"/>
    <s v="No"/>
    <n v="9"/>
    <n v="9"/>
    <n v="2"/>
    <n v="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5775"/>
    <s v="BF1545"/>
    <d v="2024-07-21T00:00:00"/>
    <d v="2024-07-21T00:00:00"/>
    <s v="Other"/>
    <s v="Male"/>
    <n v="25"/>
    <s v="Cleveland"/>
    <s v="No"/>
    <n v="10"/>
    <n v="10"/>
    <n v="1"/>
    <n v="1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0512"/>
    <s v="BF1546"/>
    <d v="2024-06-26T00:00:00"/>
    <d v="2024-06-26T00:00:00"/>
    <s v="Clothing"/>
    <s v="Male"/>
    <n v="32"/>
    <s v="San Francisco"/>
    <s v="No"/>
    <n v="118"/>
    <n v="118"/>
    <n v="1"/>
    <n v="11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8821"/>
    <s v="BF1543"/>
    <d v="2024-09-01T00:00:00"/>
    <d v="2024-09-01T00:00:00"/>
    <s v="Clothing"/>
    <s v="Female"/>
    <n v="24"/>
    <s v="Cleveland"/>
    <s v="No"/>
    <n v="100"/>
    <n v="100"/>
    <n v="2"/>
    <n v="2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9679"/>
    <s v="BF1548"/>
    <d v="2024-09-21T00:00:00"/>
    <d v="2024-09-21T00:00:00"/>
    <s v="Clothing"/>
    <s v="Male"/>
    <n v="19"/>
    <s v="New York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5265"/>
    <s v="BF1550"/>
    <d v="2024-06-06T00:00:00"/>
    <d v="2024-06-06T00:00:00"/>
    <s v="Clothing"/>
    <s v="Male"/>
    <n v="34"/>
    <s v="Dublin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7173"/>
    <s v="BF1554"/>
    <d v="2024-10-07T00:00:00"/>
    <d v="2024-10-07T00:00:00"/>
    <s v="Ornaments"/>
    <s v="Female"/>
    <n v="22"/>
    <s v="Cardiff"/>
    <s v="Yes"/>
    <n v="20"/>
    <n v="60"/>
    <n v="1"/>
    <n v="6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9757"/>
    <s v="BF1549"/>
    <d v="2024-03-14T00:00:00"/>
    <d v="2024-03-14T00:00:00"/>
    <s v="Clothing"/>
    <s v="Male"/>
    <n v="18"/>
    <s v="Toronto"/>
    <s v="Yes"/>
    <n v="130"/>
    <n v="155"/>
    <n v="1"/>
    <n v="15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0182"/>
    <s v="BF1550"/>
    <d v="2024-10-02T00:00:00"/>
    <d v="2024-10-02T00:00:00"/>
    <s v="Clothing"/>
    <s v="Male"/>
    <n v="32"/>
    <s v="Toronto"/>
    <s v="Yes"/>
    <n v="97"/>
    <n v="122"/>
    <n v="2"/>
    <n v="244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7648"/>
    <s v="BF1543"/>
    <d v="2023-12-21T00:00:00"/>
    <d v="2023-12-21T00:00:00"/>
    <s v="Clothing"/>
    <s v="Male"/>
    <n v="22"/>
    <s v="Mumbai"/>
    <s v="Yes"/>
    <n v="100"/>
    <n v="170"/>
    <n v="3"/>
    <n v="5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8878"/>
    <s v="BF1549"/>
    <d v="2024-09-30T00:00:00"/>
    <d v="2024-09-30T00:00:00"/>
    <s v="Clothing"/>
    <s v="Male"/>
    <n v="29"/>
    <s v="London"/>
    <s v="Yes"/>
    <n v="130"/>
    <n v="170"/>
    <n v="1"/>
    <n v="17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5641"/>
    <s v="BF1546"/>
    <d v="2024-10-02T00:00:00"/>
    <d v="2024-10-02T00:00:00"/>
    <s v="Clothing"/>
    <s v="Male"/>
    <n v="25"/>
    <s v="Portland"/>
    <s v="No"/>
    <n v="118"/>
    <n v="118"/>
    <n v="4"/>
    <n v="472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4728"/>
    <s v="BF1544"/>
    <d v="2023-11-07T00:00:00"/>
    <d v="2023-11-07T00:00:00"/>
    <s v="Other"/>
    <s v="Female"/>
    <n v="33"/>
    <s v="Cardiff"/>
    <s v="Yes"/>
    <n v="9"/>
    <n v="49"/>
    <n v="2"/>
    <n v="9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3143"/>
    <s v="BF1549"/>
    <d v="2024-09-13T00:00:00"/>
    <d v="2024-09-13T00:00:00"/>
    <s v="Clothing"/>
    <s v="Male"/>
    <n v="27"/>
    <s v="Cleveland"/>
    <s v="No"/>
    <n v="130"/>
    <n v="130"/>
    <n v="2"/>
    <n v="26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7971"/>
    <s v="BF1550"/>
    <d v="2024-02-09T00:00:00"/>
    <d v="2024-02-09T00:00:00"/>
    <s v="Clothing"/>
    <s v="Female"/>
    <n v="18"/>
    <s v="Portland"/>
    <s v="No"/>
    <n v="97"/>
    <n v="97"/>
    <n v="2"/>
    <n v="19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2048"/>
    <s v="BF1548"/>
    <d v="2024-02-18T00:00:00"/>
    <d v="2024-02-18T00:00:00"/>
    <s v="Clothing"/>
    <s v="Male"/>
    <n v="24"/>
    <s v="New Delhi"/>
    <s v="Yes"/>
    <n v="65"/>
    <n v="135"/>
    <n v="1"/>
    <n v="13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0904"/>
    <s v="BF1550"/>
    <d v="2023-12-11T00:00:00"/>
    <d v="2023-12-11T00:00:00"/>
    <s v="Clothing"/>
    <s v="Male"/>
    <n v="32"/>
    <s v="Miami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5707"/>
    <s v="BF1543"/>
    <d v="2023-11-06T00:00:00"/>
    <d v="2023-11-06T00:00:00"/>
    <s v="Clothing"/>
    <s v="Male"/>
    <n v="32"/>
    <s v="London"/>
    <s v="Yes"/>
    <n v="100"/>
    <n v="140"/>
    <n v="3"/>
    <n v="4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5715"/>
    <s v="BF1547"/>
    <d v="2023-12-22T00:00:00"/>
    <d v="2023-12-22T00:00:00"/>
    <s v="Ornaments"/>
    <s v="Female"/>
    <n v="21"/>
    <s v="Cardiff"/>
    <s v="Yes"/>
    <n v="32"/>
    <n v="72"/>
    <n v="1"/>
    <n v="72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8008"/>
    <s v="BF1549"/>
    <d v="2024-10-19T00:00:00"/>
    <d v="2024-10-19T00:00:00"/>
    <s v="Clothing"/>
    <s v="Female"/>
    <n v="33"/>
    <s v="Mumbai"/>
    <s v="Yes"/>
    <n v="130"/>
    <n v="200"/>
    <n v="1"/>
    <n v="2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3915"/>
    <s v="BF1552"/>
    <d v="2024-04-01T00:00:00"/>
    <d v="2024-04-01T00:00:00"/>
    <s v="Ornaments"/>
    <s v="Female"/>
    <n v="30"/>
    <s v="Glasgow"/>
    <s v="Yes"/>
    <n v="45"/>
    <n v="85"/>
    <n v="1"/>
    <n v="8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1660"/>
    <s v="BF1551"/>
    <d v="2023-12-15T00:00:00"/>
    <d v="2023-12-15T00:00:00"/>
    <s v="Ornaments"/>
    <s v="Male"/>
    <n v="35"/>
    <s v="London"/>
    <s v="Yes"/>
    <n v="15"/>
    <n v="55"/>
    <n v="3"/>
    <n v="1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5203"/>
    <s v="BF1554"/>
    <d v="2024-07-07T00:00:00"/>
    <d v="2024-07-07T00:00:00"/>
    <s v="Ornaments"/>
    <s v="Female"/>
    <n v="25"/>
    <s v="New Jersey"/>
    <s v="No"/>
    <n v="20"/>
    <n v="20"/>
    <n v="2"/>
    <n v="4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7392"/>
    <s v="BF1544"/>
    <d v="2024-08-05T00:00:00"/>
    <d v="2024-08-05T00:00:00"/>
    <s v="Other"/>
    <s v="Male"/>
    <n v="29"/>
    <s v="New Jersey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1796"/>
    <s v="BF1548"/>
    <d v="2024-02-03T00:00:00"/>
    <d v="2024-02-03T00:00:00"/>
    <s v="Clothing"/>
    <s v="Male"/>
    <n v="18"/>
    <s v="Sydney"/>
    <s v="Yes"/>
    <n v="65"/>
    <n v="165"/>
    <n v="1"/>
    <n v="1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7373"/>
    <s v="BF1551"/>
    <d v="2023-11-15T00:00:00"/>
    <d v="2023-11-15T00:00:00"/>
    <s v="Ornaments"/>
    <s v="Male"/>
    <n v="30"/>
    <s v="Mumbai"/>
    <s v="Yes"/>
    <n v="15"/>
    <n v="85"/>
    <n v="1"/>
    <n v="8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1043"/>
    <s v="BF1552"/>
    <d v="2023-12-10T00:00:00"/>
    <d v="2023-12-10T00:00:00"/>
    <s v="Ornaments"/>
    <s v="Male"/>
    <n v="24"/>
    <s v="Montreal"/>
    <s v="Yes"/>
    <n v="45"/>
    <n v="70"/>
    <n v="2"/>
    <n v="1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2279"/>
    <s v="BF1543"/>
    <d v="2024-10-09T00:00:00"/>
    <d v="2024-10-09T00:00:00"/>
    <s v="Clothing"/>
    <s v="Male"/>
    <n v="33"/>
    <s v="Portland"/>
    <s v="No"/>
    <n v="100"/>
    <n v="100"/>
    <n v="2"/>
    <n v="2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7555"/>
    <s v="BF1548"/>
    <d v="2024-08-15T00:00:00"/>
    <d v="2024-08-15T00:00:00"/>
    <s v="Clothing"/>
    <s v="Male"/>
    <n v="25"/>
    <s v="Memphis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1323"/>
    <s v="BF1549"/>
    <d v="2024-01-05T00:00:00"/>
    <d v="2024-01-05T00:00:00"/>
    <s v="Clothing"/>
    <s v="Male"/>
    <n v="20"/>
    <s v="Pittsburgh"/>
    <s v="No"/>
    <n v="130"/>
    <n v="130"/>
    <n v="1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3581"/>
    <s v="BF1548"/>
    <d v="2024-08-18T00:00:00"/>
    <d v="2024-08-18T00:00:00"/>
    <s v="Clothing"/>
    <s v="Female"/>
    <n v="31"/>
    <s v="New Jersey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0710"/>
    <s v="BF1550"/>
    <d v="2024-03-12T00:00:00"/>
    <d v="2024-03-12T00:00:00"/>
    <s v="Clothing"/>
    <s v="Male"/>
    <n v="29"/>
    <s v="San Antonio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9340"/>
    <s v="BF1544"/>
    <d v="2024-04-22T00:00:00"/>
    <d v="2024-04-22T00:00:00"/>
    <s v="Other"/>
    <s v="Male"/>
    <n v="18"/>
    <s v="Cardiff"/>
    <s v="Yes"/>
    <n v="9"/>
    <n v="49"/>
    <n v="2"/>
    <n v="9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3618"/>
    <s v="BF1553"/>
    <d v="2024-06-26T00:00:00"/>
    <d v="2024-06-26T00:00:00"/>
    <s v="Ornaments"/>
    <s v="Male"/>
    <n v="19"/>
    <s v="Las Vegas"/>
    <s v="No"/>
    <n v="50"/>
    <n v="50"/>
    <n v="1"/>
    <n v="5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5749"/>
    <s v="BF1550"/>
    <d v="2023-11-26T00:00:00"/>
    <d v="2023-11-26T00:00:00"/>
    <s v="Clothing"/>
    <s v="Male"/>
    <n v="25"/>
    <s v="Cardiff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0219"/>
    <s v="BF1551"/>
    <d v="2024-10-27T00:00:00"/>
    <d v="2024-10-27T00:00:00"/>
    <s v="Ornaments"/>
    <s v="Male"/>
    <n v="22"/>
    <s v="New Jersey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3309"/>
    <s v="BF1548"/>
    <d v="2024-05-01T00:00:00"/>
    <d v="2024-05-01T00:00:00"/>
    <s v="Clothing"/>
    <s v="Female"/>
    <n v="34"/>
    <s v="Miami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2454"/>
    <s v="BF1554"/>
    <d v="2024-01-27T00:00:00"/>
    <d v="2024-01-27T00:00:00"/>
    <s v="Ornaments"/>
    <s v="Male"/>
    <n v="32"/>
    <s v="Glasgow"/>
    <s v="Yes"/>
    <n v="20"/>
    <n v="60"/>
    <n v="1"/>
    <n v="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7507"/>
    <s v="BF1549"/>
    <d v="2023-12-16T00:00:00"/>
    <d v="2023-12-16T00:00:00"/>
    <s v="Clothing"/>
    <s v="Female"/>
    <n v="31"/>
    <s v="Portland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8609"/>
    <s v="BF1551"/>
    <d v="2024-09-11T00:00:00"/>
    <d v="2024-09-11T00:00:00"/>
    <s v="Ornaments"/>
    <s v="Male"/>
    <n v="35"/>
    <s v="Austin"/>
    <s v="No"/>
    <n v="15"/>
    <n v="15"/>
    <n v="2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4937"/>
    <s v="BF1552"/>
    <d v="2024-03-03T00:00:00"/>
    <d v="2024-03-03T00:00:00"/>
    <s v="Ornaments"/>
    <s v="Male"/>
    <n v="22"/>
    <s v="Detroit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2159"/>
    <s v="BF1547"/>
    <d v="2024-10-30T00:00:00"/>
    <d v="2024-10-30T00:00:00"/>
    <s v="Ornaments"/>
    <s v="Female"/>
    <n v="26"/>
    <s v="Miami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0881"/>
    <s v="BF1547"/>
    <d v="2024-01-23T00:00:00"/>
    <d v="2024-01-23T00:00:00"/>
    <s v="Ornaments"/>
    <s v="Male"/>
    <n v="30"/>
    <s v="New Jersey"/>
    <s v="No"/>
    <n v="32"/>
    <n v="32"/>
    <n v="1"/>
    <n v="32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4988"/>
    <s v="BF1548"/>
    <d v="2024-03-25T00:00:00"/>
    <d v="2024-03-25T00:00:00"/>
    <s v="Clothing"/>
    <s v="Male"/>
    <n v="26"/>
    <s v="Sacramento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3420"/>
    <s v="BF1545"/>
    <d v="2024-10-09T00:00:00"/>
    <d v="2024-10-09T00:00:00"/>
    <s v="Other"/>
    <s v="Female"/>
    <n v="31"/>
    <s v="Detroit"/>
    <s v="No"/>
    <n v="10"/>
    <n v="10"/>
    <n v="1"/>
    <n v="1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4829"/>
    <s v="BF1554"/>
    <d v="2024-06-04T00:00:00"/>
    <d v="2024-06-04T00:00:00"/>
    <s v="Ornaments"/>
    <s v="Female"/>
    <n v="24"/>
    <s v="Detroit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4422"/>
    <s v="BF1554"/>
    <d v="2024-02-23T00:00:00"/>
    <d v="2024-02-23T00:00:00"/>
    <s v="Ornaments"/>
    <s v="Male"/>
    <n v="26"/>
    <s v="Sydney"/>
    <s v="Yes"/>
    <n v="20"/>
    <n v="120"/>
    <n v="1"/>
    <n v="1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0946"/>
    <s v="BF1546"/>
    <d v="2024-01-25T00:00:00"/>
    <d v="2024-01-25T00:00:00"/>
    <s v="Clothing"/>
    <s v="Male"/>
    <n v="28"/>
    <s v="Las Vegas"/>
    <s v="No"/>
    <n v="118"/>
    <n v="118"/>
    <n v="4"/>
    <n v="47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0049"/>
    <s v="BF1546"/>
    <d v="2024-03-21T00:00:00"/>
    <d v="2024-03-21T00:00:00"/>
    <s v="Clothing"/>
    <s v="Male"/>
    <n v="26"/>
    <s v="Dublin"/>
    <s v="Yes"/>
    <n v="118"/>
    <n v="158"/>
    <n v="1"/>
    <n v="15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2965"/>
    <s v="BF1548"/>
    <d v="2024-04-14T00:00:00"/>
    <d v="2024-04-14T00:00:00"/>
    <s v="Clothing"/>
    <s v="Male"/>
    <n v="18"/>
    <s v="Paris"/>
    <s v="Yes"/>
    <n v="65"/>
    <n v="115"/>
    <n v="1"/>
    <n v="1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7622"/>
    <s v="BF1544"/>
    <d v="2024-08-25T00:00:00"/>
    <d v="2024-08-25T00:00:00"/>
    <s v="Other"/>
    <s v="Male"/>
    <n v="29"/>
    <s v="New York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6723"/>
    <s v="BF1548"/>
    <d v="2024-03-25T00:00:00"/>
    <d v="2024-03-25T00:00:00"/>
    <s v="Clothing"/>
    <s v="Male"/>
    <n v="22"/>
    <s v="New York"/>
    <s v="No"/>
    <n v="65"/>
    <n v="65"/>
    <n v="3"/>
    <n v="19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5293"/>
    <s v="BF1549"/>
    <d v="2024-05-09T00:00:00"/>
    <d v="2024-05-09T00:00:00"/>
    <s v="Clothing"/>
    <s v="Female"/>
    <n v="19"/>
    <s v="Glasgow"/>
    <s v="Yes"/>
    <n v="130"/>
    <n v="170"/>
    <n v="4"/>
    <n v="68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0342"/>
    <s v="BF1555"/>
    <d v="2024-07-03T00:00:00"/>
    <d v="2024-07-03T00:00:00"/>
    <s v="Other"/>
    <s v="Male"/>
    <n v="27"/>
    <s v="Austin"/>
    <s v="No"/>
    <n v="23"/>
    <n v="23"/>
    <n v="1"/>
    <n v="23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6049"/>
    <s v="BF1551"/>
    <d v="2024-04-12T00:00:00"/>
    <d v="2024-04-12T00:00:00"/>
    <s v="Ornaments"/>
    <s v="Female"/>
    <n v="34"/>
    <s v="Toronto"/>
    <s v="Yes"/>
    <n v="15"/>
    <n v="40"/>
    <n v="1"/>
    <n v="4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6527"/>
    <s v="BF1543"/>
    <d v="2023-12-26T00:00:00"/>
    <d v="2023-12-26T00:00:00"/>
    <s v="Clothing"/>
    <s v="Female"/>
    <n v="22"/>
    <s v="Sydney"/>
    <s v="Yes"/>
    <n v="100"/>
    <n v="200"/>
    <n v="1"/>
    <n v="2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2967"/>
    <s v="BF1550"/>
    <d v="2024-08-23T00:00:00"/>
    <d v="2024-08-23T00:00:00"/>
    <s v="Clothing"/>
    <s v="Male"/>
    <n v="33"/>
    <s v="Cleveland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3151"/>
    <s v="BF1551"/>
    <d v="2024-03-22T00:00:00"/>
    <d v="2024-03-22T00:00:00"/>
    <s v="Ornaments"/>
    <s v="Male"/>
    <n v="31"/>
    <s v="San Antonio"/>
    <s v="No"/>
    <n v="15"/>
    <n v="15"/>
    <n v="3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5269"/>
    <s v="BF1550"/>
    <d v="2024-08-01T00:00:00"/>
    <d v="2024-08-01T00:00:00"/>
    <s v="Clothing"/>
    <s v="Female"/>
    <n v="21"/>
    <s v="New Jersey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5644"/>
    <s v="BF1548"/>
    <d v="2024-04-09T00:00:00"/>
    <d v="2024-04-09T00:00:00"/>
    <s v="Clothing"/>
    <s v="Female"/>
    <n v="31"/>
    <s v="Miami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9007"/>
    <s v="BF1546"/>
    <d v="2023-12-11T00:00:00"/>
    <d v="2023-12-11T00:00:00"/>
    <s v="Clothing"/>
    <s v="Male"/>
    <n v="19"/>
    <s v="Manchester"/>
    <s v="Yes"/>
    <n v="118"/>
    <n v="158"/>
    <n v="1"/>
    <n v="15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1798"/>
    <s v="BF1555"/>
    <d v="2024-09-24T00:00:00"/>
    <d v="2024-09-24T00:00:00"/>
    <s v="Other"/>
    <s v="Male"/>
    <n v="35"/>
    <s v="Las Vegas"/>
    <s v="No"/>
    <n v="23"/>
    <n v="23"/>
    <n v="5"/>
    <n v="1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3659"/>
    <s v="BF1545"/>
    <d v="2024-07-01T00:00:00"/>
    <d v="2024-07-01T00:00:00"/>
    <s v="Other"/>
    <s v="Male"/>
    <n v="30"/>
    <s v="Pittsburgh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0329"/>
    <s v="BF1551"/>
    <d v="2024-06-22T00:00:00"/>
    <d v="2024-06-22T00:00:00"/>
    <s v="Ornaments"/>
    <s v="Female"/>
    <n v="21"/>
    <s v="Mumbai"/>
    <s v="Yes"/>
    <n v="15"/>
    <n v="85"/>
    <n v="5"/>
    <n v="42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5642"/>
    <s v="BF1550"/>
    <d v="2024-05-10T00:00:00"/>
    <d v="2024-05-10T00:00:00"/>
    <s v="Clothing"/>
    <s v="Male"/>
    <n v="32"/>
    <s v="Memphis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1579"/>
    <s v="BF1551"/>
    <d v="2024-10-07T00:00:00"/>
    <d v="2024-10-07T00:00:00"/>
    <s v="Ornaments"/>
    <s v="Male"/>
    <n v="21"/>
    <s v="Sacramento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9631"/>
    <s v="BF1553"/>
    <d v="2024-03-20T00:00:00"/>
    <d v="2024-03-20T00:00:00"/>
    <s v="Ornaments"/>
    <s v="Male"/>
    <n v="24"/>
    <s v="Dublin"/>
    <s v="Yes"/>
    <n v="50"/>
    <n v="90"/>
    <n v="3"/>
    <n v="27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0715"/>
    <s v="BF1543"/>
    <d v="2024-02-05T00:00:00"/>
    <d v="2024-02-05T00:00:00"/>
    <s v="Clothing"/>
    <s v="Female"/>
    <n v="30"/>
    <s v="Las Vegas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6456"/>
    <s v="BF1552"/>
    <d v="2024-05-07T00:00:00"/>
    <d v="2024-05-07T00:00:00"/>
    <s v="Ornaments"/>
    <s v="Female"/>
    <n v="33"/>
    <s v="Detroit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1581"/>
    <s v="BF1544"/>
    <d v="2023-11-26T00:00:00"/>
    <d v="2023-11-26T00:00:00"/>
    <s v="Other"/>
    <s v="Male"/>
    <n v="20"/>
    <s v="Manchester"/>
    <s v="Yes"/>
    <n v="9"/>
    <n v="49"/>
    <n v="5"/>
    <n v="2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2825"/>
    <s v="BF1543"/>
    <d v="2024-03-22T00:00:00"/>
    <d v="2024-03-22T00:00:00"/>
    <s v="Clothing"/>
    <s v="Male"/>
    <n v="33"/>
    <s v="Toronto"/>
    <s v="Yes"/>
    <n v="100"/>
    <n v="125"/>
    <n v="1"/>
    <n v="12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9032"/>
    <s v="BF1547"/>
    <d v="2024-03-27T00:00:00"/>
    <d v="2024-03-27T00:00:00"/>
    <s v="Ornaments"/>
    <s v="Male"/>
    <n v="33"/>
    <s v="Mumbai"/>
    <s v="Yes"/>
    <n v="32"/>
    <n v="102"/>
    <n v="1"/>
    <n v="10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6764"/>
    <s v="BF1551"/>
    <d v="2024-08-26T00:00:00"/>
    <d v="2024-08-26T00:00:00"/>
    <s v="Ornaments"/>
    <s v="Female"/>
    <n v="31"/>
    <s v="Glasgow"/>
    <s v="Yes"/>
    <n v="15"/>
    <n v="55"/>
    <n v="1"/>
    <n v="5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4370"/>
    <s v="BF1544"/>
    <d v="2024-09-05T00:00:00"/>
    <d v="2024-09-05T00:00:00"/>
    <s v="Other"/>
    <s v="Male"/>
    <n v="23"/>
    <s v="Liverpool"/>
    <s v="Yes"/>
    <n v="9"/>
    <n v="49"/>
    <n v="2"/>
    <n v="9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8916"/>
    <s v="BF1544"/>
    <d v="2024-04-25T00:00:00"/>
    <d v="2024-04-25T00:00:00"/>
    <s v="Other"/>
    <s v="Male"/>
    <n v="32"/>
    <s v="Pittsburgh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9789"/>
    <s v="BF1554"/>
    <d v="2024-07-22T00:00:00"/>
    <d v="2024-07-22T00:00:00"/>
    <s v="Ornaments"/>
    <s v="Male"/>
    <n v="34"/>
    <s v="New York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1860"/>
    <s v="BF1548"/>
    <d v="2024-11-02T00:00:00"/>
    <d v="2024-11-02T00:00:00"/>
    <s v="Clothing"/>
    <s v="Male"/>
    <n v="26"/>
    <s v="Memphis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96058"/>
    <s v="BF1550"/>
    <d v="2024-10-31T00:00:00"/>
    <d v="2024-10-31T00:00:00"/>
    <s v="Clothing"/>
    <s v="Female"/>
    <n v="20"/>
    <s v="Las Vegas"/>
    <s v="No"/>
    <n v="97"/>
    <n v="97"/>
    <n v="3"/>
    <n v="291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1815"/>
    <s v="BF1545"/>
    <d v="2024-03-28T00:00:00"/>
    <d v="2024-03-28T00:00:00"/>
    <s v="Other"/>
    <s v="Male"/>
    <n v="34"/>
    <s v="Liverpool"/>
    <s v="Yes"/>
    <n v="10"/>
    <n v="50"/>
    <n v="3"/>
    <n v="15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5519"/>
    <s v="BF1553"/>
    <d v="2024-05-21T00:00:00"/>
    <d v="2024-05-21T00:00:00"/>
    <s v="Ornaments"/>
    <s v="Male"/>
    <n v="32"/>
    <s v="Cleveland"/>
    <s v="No"/>
    <n v="50"/>
    <n v="50"/>
    <n v="1"/>
    <n v="5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8267"/>
    <s v="BF1549"/>
    <d v="2024-11-01T00:00:00"/>
    <d v="2024-11-01T00:00:00"/>
    <s v="Clothing"/>
    <s v="Male"/>
    <n v="27"/>
    <s v="Portland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92123"/>
    <s v="BF1544"/>
    <d v="2024-03-07T00:00:00"/>
    <d v="2024-03-07T00:00:00"/>
    <s v="Other"/>
    <s v="Male"/>
    <n v="29"/>
    <s v="San Antonio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0352"/>
    <s v="BF1543"/>
    <d v="2024-01-12T00:00:00"/>
    <d v="2024-01-12T00:00:00"/>
    <s v="Clothing"/>
    <s v="Male"/>
    <n v="24"/>
    <s v="New Delhi"/>
    <s v="Yes"/>
    <n v="100"/>
    <n v="170"/>
    <n v="2"/>
    <n v="34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0447"/>
    <s v="BF1548"/>
    <d v="2024-08-25T00:00:00"/>
    <d v="2024-08-25T00:00:00"/>
    <s v="Clothing"/>
    <s v="Female"/>
    <n v="31"/>
    <s v="Austin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9595"/>
    <s v="BF1548"/>
    <d v="2024-09-02T00:00:00"/>
    <d v="2024-09-02T00:00:00"/>
    <s v="Clothing"/>
    <s v="Male"/>
    <n v="19"/>
    <s v="Miami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0463"/>
    <s v="BF1543"/>
    <d v="2024-04-05T00:00:00"/>
    <d v="2024-04-05T00:00:00"/>
    <s v="Clothing"/>
    <s v="Male"/>
    <n v="34"/>
    <s v="New York"/>
    <s v="No"/>
    <n v="100"/>
    <n v="100"/>
    <n v="2"/>
    <n v="2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2521"/>
    <s v="BF1553"/>
    <d v="2024-06-12T00:00:00"/>
    <d v="2024-06-12T00:00:00"/>
    <s v="Ornaments"/>
    <s v="Male"/>
    <n v="20"/>
    <s v="Detroit"/>
    <s v="No"/>
    <n v="50"/>
    <n v="50"/>
    <n v="1"/>
    <n v="5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8821"/>
    <s v="BF1549"/>
    <d v="2024-09-06T00:00:00"/>
    <d v="2024-09-06T00:00:00"/>
    <s v="Clothing"/>
    <s v="Male"/>
    <n v="20"/>
    <s v="Cardiff"/>
    <s v="Yes"/>
    <n v="130"/>
    <n v="170"/>
    <n v="1"/>
    <n v="17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0475"/>
    <s v="BF1553"/>
    <d v="2024-07-17T00:00:00"/>
    <d v="2024-07-17T00:00:00"/>
    <s v="Ornaments"/>
    <s v="Male"/>
    <n v="27"/>
    <s v="Sacramento"/>
    <s v="No"/>
    <n v="50"/>
    <n v="50"/>
    <n v="1"/>
    <n v="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4083"/>
    <s v="BF1555"/>
    <d v="2024-01-24T00:00:00"/>
    <d v="2024-01-24T00:00:00"/>
    <s v="Other"/>
    <s v="Female"/>
    <n v="31"/>
    <s v="Las Vegas"/>
    <s v="No"/>
    <n v="23"/>
    <n v="23"/>
    <n v="1"/>
    <n v="23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5407"/>
    <s v="BF1553"/>
    <d v="2024-04-09T00:00:00"/>
    <d v="2024-04-09T00:00:00"/>
    <s v="Ornaments"/>
    <s v="Female"/>
    <n v="19"/>
    <s v="Portland"/>
    <s v="No"/>
    <n v="50"/>
    <n v="50"/>
    <n v="4"/>
    <n v="2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2453"/>
    <s v="BF1545"/>
    <d v="2024-08-04T00:00:00"/>
    <d v="2024-08-04T00:00:00"/>
    <s v="Other"/>
    <s v="Male"/>
    <n v="24"/>
    <s v="New Jersey"/>
    <s v="No"/>
    <n v="10"/>
    <n v="10"/>
    <n v="2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8956"/>
    <s v="BF1548"/>
    <d v="2024-09-25T00:00:00"/>
    <d v="2024-09-25T00:00:00"/>
    <s v="Clothing"/>
    <s v="Female"/>
    <n v="19"/>
    <s v="San Francisco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0320"/>
    <s v="BF1543"/>
    <d v="2024-05-22T00:00:00"/>
    <d v="2024-05-22T00:00:00"/>
    <s v="Clothing"/>
    <s v="Male"/>
    <n v="30"/>
    <s v="New Jersey"/>
    <s v="No"/>
    <n v="100"/>
    <n v="100"/>
    <n v="3"/>
    <n v="3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7064"/>
    <s v="BF1548"/>
    <d v="2023-12-12T00:00:00"/>
    <d v="2023-12-12T00:00:00"/>
    <s v="Clothing"/>
    <s v="Male"/>
    <n v="34"/>
    <s v="Montreal"/>
    <s v="Yes"/>
    <n v="65"/>
    <n v="90"/>
    <n v="1"/>
    <n v="9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5136"/>
    <s v="BF1544"/>
    <d v="2024-08-28T00:00:00"/>
    <d v="2024-08-28T00:00:00"/>
    <s v="Other"/>
    <s v="Male"/>
    <n v="21"/>
    <s v="San Francisco"/>
    <s v="No"/>
    <n v="9"/>
    <n v="9"/>
    <n v="1"/>
    <n v="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8494"/>
    <s v="BF1554"/>
    <d v="2024-08-12T00:00:00"/>
    <d v="2024-08-12T00:00:00"/>
    <s v="Ornaments"/>
    <s v="Male"/>
    <n v="27"/>
    <s v="Manchester"/>
    <s v="Yes"/>
    <n v="20"/>
    <n v="60"/>
    <n v="1"/>
    <n v="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4817"/>
    <s v="BF1548"/>
    <d v="2024-10-13T00:00:00"/>
    <d v="2024-10-13T00:00:00"/>
    <s v="Clothing"/>
    <s v="Female"/>
    <n v="29"/>
    <s v="Glasgow"/>
    <s v="Yes"/>
    <n v="65"/>
    <n v="105"/>
    <n v="1"/>
    <n v="10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0770"/>
    <s v="BF1548"/>
    <d v="2024-01-22T00:00:00"/>
    <d v="2024-01-22T00:00:00"/>
    <s v="Clothing"/>
    <s v="Male"/>
    <n v="33"/>
    <s v="Sacramento"/>
    <s v="No"/>
    <n v="65"/>
    <n v="65"/>
    <n v="2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2158"/>
    <s v="BF1545"/>
    <d v="2024-08-20T00:00:00"/>
    <d v="2024-08-20T00:00:00"/>
    <s v="Other"/>
    <s v="Male"/>
    <n v="20"/>
    <s v="Miami"/>
    <s v="No"/>
    <n v="10"/>
    <n v="10"/>
    <n v="1"/>
    <n v="1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2455"/>
    <s v="BF1548"/>
    <d v="2024-03-19T00:00:00"/>
    <d v="2024-03-19T00:00:00"/>
    <s v="Clothing"/>
    <s v="Male"/>
    <n v="27"/>
    <s v="London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4203"/>
    <s v="BF1545"/>
    <d v="2023-12-22T00:00:00"/>
    <d v="2023-12-22T00:00:00"/>
    <s v="Other"/>
    <s v="Male"/>
    <n v="34"/>
    <s v="New York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3152"/>
    <s v="BF1547"/>
    <d v="2024-08-29T00:00:00"/>
    <d v="2024-08-29T00:00:00"/>
    <s v="Ornaments"/>
    <s v="Male"/>
    <n v="26"/>
    <s v="Mumbai"/>
    <s v="Yes"/>
    <n v="32"/>
    <n v="102"/>
    <n v="3"/>
    <n v="306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3114"/>
    <s v="BF1547"/>
    <d v="2024-02-01T00:00:00"/>
    <d v="2024-02-01T00:00:00"/>
    <s v="Ornaments"/>
    <s v="Male"/>
    <n v="28"/>
    <s v="Manchester"/>
    <s v="Yes"/>
    <n v="32"/>
    <n v="72"/>
    <n v="2"/>
    <n v="144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0899"/>
    <s v="BF1544"/>
    <d v="2024-09-14T00:00:00"/>
    <d v="2024-09-14T00:00:00"/>
    <s v="Other"/>
    <s v="Female"/>
    <n v="24"/>
    <s v="Paris"/>
    <s v="Yes"/>
    <n v="9"/>
    <n v="59"/>
    <n v="4"/>
    <n v="236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5968"/>
    <s v="BF1543"/>
    <d v="2024-06-22T00:00:00"/>
    <d v="2024-06-22T00:00:00"/>
    <s v="Clothing"/>
    <s v="Male"/>
    <n v="31"/>
    <s v="London"/>
    <s v="Yes"/>
    <n v="100"/>
    <n v="140"/>
    <n v="4"/>
    <n v="5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4655"/>
    <s v="BF1552"/>
    <d v="2024-03-12T00:00:00"/>
    <d v="2024-03-12T00:00:00"/>
    <s v="Ornaments"/>
    <s v="Female"/>
    <n v="18"/>
    <s v="New Jersey"/>
    <s v="No"/>
    <n v="45"/>
    <n v="45"/>
    <n v="1"/>
    <n v="4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1526"/>
    <s v="BF1548"/>
    <d v="2024-01-20T00:00:00"/>
    <d v="2024-01-20T00:00:00"/>
    <s v="Clothing"/>
    <s v="Male"/>
    <n v="18"/>
    <s v="San Francisco"/>
    <s v="No"/>
    <n v="65"/>
    <n v="65"/>
    <n v="3"/>
    <n v="19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3581"/>
    <s v="BF1548"/>
    <d v="2024-05-21T00:00:00"/>
    <d v="2024-05-21T00:00:00"/>
    <s v="Clothing"/>
    <s v="Female"/>
    <n v="24"/>
    <s v="Liverpool"/>
    <s v="Yes"/>
    <n v="65"/>
    <n v="105"/>
    <n v="4"/>
    <n v="4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1346"/>
    <s v="BF1554"/>
    <d v="2024-09-29T00:00:00"/>
    <d v="2024-09-29T00:00:00"/>
    <s v="Ornaments"/>
    <s v="Male"/>
    <n v="28"/>
    <s v="Memphis"/>
    <s v="No"/>
    <n v="20"/>
    <n v="20"/>
    <n v="1"/>
    <n v="2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4989"/>
    <s v="BF1549"/>
    <d v="2024-03-19T00:00:00"/>
    <d v="2024-03-19T00:00:00"/>
    <s v="Clothing"/>
    <s v="Female"/>
    <n v="28"/>
    <s v="Dublin"/>
    <s v="Yes"/>
    <n v="130"/>
    <n v="170"/>
    <n v="1"/>
    <n v="17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3128"/>
    <s v="BF1544"/>
    <d v="2024-03-06T00:00:00"/>
    <d v="2024-03-06T00:00:00"/>
    <s v="Other"/>
    <s v="Male"/>
    <n v="22"/>
    <s v="Cleveland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4868"/>
    <s v="BF1548"/>
    <d v="2024-05-27T00:00:00"/>
    <d v="2024-05-27T00:00:00"/>
    <s v="Clothing"/>
    <s v="Male"/>
    <n v="28"/>
    <s v="New York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1135"/>
    <s v="BF1548"/>
    <d v="2024-03-24T00:00:00"/>
    <d v="2024-03-24T00:00:00"/>
    <s v="Clothing"/>
    <s v="Male"/>
    <n v="23"/>
    <s v="Cardiff"/>
    <s v="Yes"/>
    <n v="65"/>
    <n v="105"/>
    <n v="2"/>
    <n v="2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7366"/>
    <s v="BF1548"/>
    <d v="2024-08-04T00:00:00"/>
    <d v="2024-08-04T00:00:00"/>
    <s v="Clothing"/>
    <s v="Male"/>
    <n v="30"/>
    <s v="San Antoni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6021"/>
    <s v="BF1548"/>
    <d v="2024-01-30T00:00:00"/>
    <d v="2024-01-30T00:00:00"/>
    <s v="Clothing"/>
    <s v="Male"/>
    <n v="23"/>
    <s v="Dublin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4633"/>
    <s v="BF1553"/>
    <d v="2024-05-14T00:00:00"/>
    <d v="2024-05-14T00:00:00"/>
    <s v="Ornaments"/>
    <s v="Female"/>
    <n v="34"/>
    <s v="Cardiff"/>
    <s v="Yes"/>
    <n v="50"/>
    <n v="90"/>
    <n v="2"/>
    <n v="18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8098"/>
    <s v="BF1548"/>
    <d v="2024-05-21T00:00:00"/>
    <d v="2024-05-21T00:00:00"/>
    <s v="Clothing"/>
    <s v="Male"/>
    <n v="27"/>
    <s v="Toronto"/>
    <s v="Yes"/>
    <n v="65"/>
    <n v="90"/>
    <n v="1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3172"/>
    <s v="BF1544"/>
    <d v="2024-03-18T00:00:00"/>
    <d v="2024-03-18T00:00:00"/>
    <s v="Other"/>
    <s v="Male"/>
    <n v="25"/>
    <s v="Sydney"/>
    <s v="Yes"/>
    <n v="9"/>
    <n v="109"/>
    <n v="1"/>
    <n v="10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4212"/>
    <s v="BF1550"/>
    <d v="2024-08-30T00:00:00"/>
    <d v="2024-08-30T00:00:00"/>
    <s v="Clothing"/>
    <s v="Male"/>
    <n v="18"/>
    <s v="San Antonio"/>
    <s v="No"/>
    <n v="97"/>
    <n v="97"/>
    <n v="4"/>
    <n v="38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6903"/>
    <s v="BF1543"/>
    <d v="2024-06-12T00:00:00"/>
    <d v="2024-06-12T00:00:00"/>
    <s v="Clothing"/>
    <s v="Male"/>
    <n v="35"/>
    <s v="Glasgow"/>
    <s v="Yes"/>
    <n v="100"/>
    <n v="140"/>
    <n v="1"/>
    <n v="14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5091"/>
    <s v="BF1554"/>
    <d v="2024-08-29T00:00:00"/>
    <d v="2024-08-29T00:00:00"/>
    <s v="Ornaments"/>
    <s v="Male"/>
    <n v="31"/>
    <s v="New York"/>
    <s v="No"/>
    <n v="20"/>
    <n v="20"/>
    <n v="2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7983"/>
    <s v="BF1550"/>
    <d v="2023-12-19T00:00:00"/>
    <d v="2023-12-19T00:00:00"/>
    <s v="Clothing"/>
    <s v="Male"/>
    <n v="21"/>
    <s v="Liverpool"/>
    <s v="Yes"/>
    <n v="97"/>
    <n v="137"/>
    <n v="3"/>
    <n v="411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4033"/>
    <s v="BF1553"/>
    <d v="2024-01-12T00:00:00"/>
    <d v="2024-01-12T00:00:00"/>
    <s v="Ornaments"/>
    <s v="Female"/>
    <n v="23"/>
    <s v="Austin"/>
    <s v="No"/>
    <n v="50"/>
    <n v="50"/>
    <n v="1"/>
    <n v="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7504"/>
    <s v="BF1543"/>
    <d v="2024-04-26T00:00:00"/>
    <d v="2024-04-26T00:00:00"/>
    <s v="Clothing"/>
    <s v="Male"/>
    <n v="20"/>
    <s v="Mumbai"/>
    <s v="Yes"/>
    <n v="100"/>
    <n v="170"/>
    <n v="2"/>
    <n v="3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3391"/>
    <s v="BF1547"/>
    <d v="2024-01-06T00:00:00"/>
    <d v="2024-01-06T00:00:00"/>
    <s v="Ornaments"/>
    <s v="Male"/>
    <n v="19"/>
    <s v="Detroit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0473"/>
    <s v="BF1544"/>
    <d v="2024-08-16T00:00:00"/>
    <d v="2024-08-16T00:00:00"/>
    <s v="Other"/>
    <s v="Male"/>
    <n v="21"/>
    <s v="London"/>
    <s v="Yes"/>
    <n v="9"/>
    <n v="49"/>
    <n v="4"/>
    <n v="196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5517"/>
    <s v="BF1548"/>
    <d v="2024-04-09T00:00:00"/>
    <d v="2024-04-09T00:00:00"/>
    <s v="Clothing"/>
    <s v="Male"/>
    <n v="21"/>
    <s v="New Delhi"/>
    <s v="Yes"/>
    <n v="65"/>
    <n v="135"/>
    <n v="1"/>
    <n v="13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1100"/>
    <s v="BF1549"/>
    <d v="2024-06-08T00:00:00"/>
    <d v="2024-06-08T00:00:00"/>
    <s v="Clothing"/>
    <s v="Female"/>
    <n v="32"/>
    <s v="New Jersey"/>
    <s v="No"/>
    <n v="130"/>
    <n v="130"/>
    <n v="1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4178"/>
    <s v="BF1544"/>
    <d v="2024-09-19T00:00:00"/>
    <d v="2024-09-19T00:00:00"/>
    <s v="Other"/>
    <s v="Male"/>
    <n v="28"/>
    <s v="Miami"/>
    <s v="No"/>
    <n v="9"/>
    <n v="9"/>
    <n v="2"/>
    <n v="18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4020"/>
    <s v="BF1548"/>
    <d v="2024-06-24T00:00:00"/>
    <d v="2024-06-24T00:00:00"/>
    <s v="Clothing"/>
    <s v="Female"/>
    <n v="24"/>
    <s v="Austin"/>
    <s v="No"/>
    <n v="65"/>
    <n v="65"/>
    <n v="3"/>
    <n v="19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6915"/>
    <s v="BF1546"/>
    <d v="2024-09-27T00:00:00"/>
    <d v="2024-09-27T00:00:00"/>
    <s v="Clothing"/>
    <s v="Male"/>
    <n v="32"/>
    <s v="Sacramento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4246"/>
    <s v="BF1555"/>
    <d v="2024-05-01T00:00:00"/>
    <d v="2024-05-01T00:00:00"/>
    <s v="Other"/>
    <s v="Male"/>
    <n v="27"/>
    <s v="New Jersey"/>
    <s v="No"/>
    <n v="23"/>
    <n v="23"/>
    <n v="1"/>
    <n v="23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3085"/>
    <s v="BF1554"/>
    <d v="2024-03-09T00:00:00"/>
    <d v="2024-03-09T00:00:00"/>
    <s v="Ornaments"/>
    <s v="Male"/>
    <n v="27"/>
    <s v="Toronto"/>
    <s v="Yes"/>
    <n v="20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0133"/>
    <s v="BF1553"/>
    <d v="2024-06-07T00:00:00"/>
    <d v="2024-06-07T00:00:00"/>
    <s v="Ornaments"/>
    <s v="Male"/>
    <n v="32"/>
    <s v="New Jersey"/>
    <s v="No"/>
    <n v="50"/>
    <n v="50"/>
    <n v="1"/>
    <n v="5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7656"/>
    <s v="BF1544"/>
    <d v="2024-09-04T00:00:00"/>
    <d v="2024-09-04T00:00:00"/>
    <s v="Other"/>
    <s v="Female"/>
    <n v="29"/>
    <s v="Sacramento"/>
    <s v="No"/>
    <n v="9"/>
    <n v="9"/>
    <n v="2"/>
    <n v="18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6038"/>
    <s v="BF1551"/>
    <d v="2024-06-27T00:00:00"/>
    <d v="2024-06-27T00:00:00"/>
    <s v="Ornaments"/>
    <s v="Female"/>
    <n v="20"/>
    <s v="Sacramento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9193"/>
    <s v="BF1550"/>
    <d v="2024-02-17T00:00:00"/>
    <d v="2024-02-17T00:00:00"/>
    <s v="Clothing"/>
    <s v="Female"/>
    <n v="21"/>
    <s v="Miami"/>
    <s v="No"/>
    <n v="97"/>
    <n v="97"/>
    <n v="2"/>
    <n v="19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3281"/>
    <s v="BF1548"/>
    <d v="2023-11-12T00:00:00"/>
    <d v="2023-11-12T00:00:00"/>
    <s v="Clothing"/>
    <s v="Male"/>
    <n v="21"/>
    <s v="Miami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1591"/>
    <s v="BF1543"/>
    <d v="2024-07-17T00:00:00"/>
    <d v="2024-07-17T00:00:00"/>
    <s v="Clothing"/>
    <s v="Male"/>
    <n v="20"/>
    <s v="San Antonio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0654"/>
    <s v="BF1545"/>
    <d v="2024-09-30T00:00:00"/>
    <d v="2024-09-30T00:00:00"/>
    <s v="Other"/>
    <s v="Male"/>
    <n v="29"/>
    <s v="Sacramento"/>
    <s v="No"/>
    <n v="10"/>
    <n v="10"/>
    <n v="3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7468"/>
    <s v="BF1544"/>
    <d v="2024-08-13T00:00:00"/>
    <d v="2024-08-13T00:00:00"/>
    <s v="Other"/>
    <s v="Male"/>
    <n v="34"/>
    <s v="Dublin"/>
    <s v="Yes"/>
    <n v="9"/>
    <n v="49"/>
    <n v="2"/>
    <n v="9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2482"/>
    <s v="BF1546"/>
    <d v="2024-01-31T00:00:00"/>
    <d v="2024-01-31T00:00:00"/>
    <s v="Clothing"/>
    <s v="Male"/>
    <n v="27"/>
    <s v="Liverpool"/>
    <s v="Yes"/>
    <n v="118"/>
    <n v="158"/>
    <n v="3"/>
    <n v="474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7941"/>
    <s v="BF1551"/>
    <d v="2024-05-23T00:00:00"/>
    <d v="2024-05-23T00:00:00"/>
    <s v="Ornaments"/>
    <s v="Male"/>
    <n v="19"/>
    <s v="Las Vegas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9946"/>
    <s v="BF1544"/>
    <d v="2024-09-09T00:00:00"/>
    <d v="2024-09-09T00:00:00"/>
    <s v="Other"/>
    <s v="Male"/>
    <n v="34"/>
    <s v="New Jersey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5185"/>
    <s v="BF1548"/>
    <d v="2024-04-13T00:00:00"/>
    <d v="2024-04-13T00:00:00"/>
    <s v="Clothing"/>
    <s v="Male"/>
    <n v="25"/>
    <s v="Las Vegas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8363"/>
    <s v="BF1555"/>
    <d v="2024-02-27T00:00:00"/>
    <d v="2024-02-27T00:00:00"/>
    <s v="Other"/>
    <s v="Male"/>
    <n v="20"/>
    <s v="Miami"/>
    <s v="No"/>
    <n v="23"/>
    <n v="23"/>
    <n v="1"/>
    <n v="23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3550"/>
    <s v="BF1551"/>
    <d v="2024-01-04T00:00:00"/>
    <d v="2024-01-04T00:00:00"/>
    <s v="Ornaments"/>
    <s v="Male"/>
    <n v="25"/>
    <s v="San Antonio"/>
    <s v="No"/>
    <n v="15"/>
    <n v="15"/>
    <n v="4"/>
    <n v="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5517"/>
    <s v="BF1550"/>
    <d v="2024-06-16T00:00:00"/>
    <d v="2024-06-16T00:00:00"/>
    <s v="Clothing"/>
    <s v="Male"/>
    <n v="28"/>
    <s v="Liverpool"/>
    <s v="Yes"/>
    <n v="97"/>
    <n v="137"/>
    <n v="1"/>
    <n v="13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8205"/>
    <s v="BF1551"/>
    <d v="2024-05-07T00:00:00"/>
    <d v="2024-05-07T00:00:00"/>
    <s v="Ornaments"/>
    <s v="Female"/>
    <n v="18"/>
    <s v="Memphis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5195"/>
    <s v="BF1550"/>
    <d v="2024-02-26T00:00:00"/>
    <d v="2024-02-26T00:00:00"/>
    <s v="Clothing"/>
    <s v="Male"/>
    <n v="20"/>
    <s v="Sacramento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8352"/>
    <s v="BF1551"/>
    <d v="2024-11-04T00:00:00"/>
    <d v="2024-11-04T00:00:00"/>
    <s v="Ornaments"/>
    <s v="Male"/>
    <n v="34"/>
    <s v="San Antonio"/>
    <s v="No"/>
    <n v="15"/>
    <n v="15"/>
    <n v="2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65728"/>
    <s v="BF1543"/>
    <d v="2024-03-27T00:00:00"/>
    <d v="2024-03-27T00:00:00"/>
    <s v="Clothing"/>
    <s v="Female"/>
    <n v="32"/>
    <s v="New York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6433"/>
    <s v="BF1545"/>
    <d v="2024-07-24T00:00:00"/>
    <d v="2024-07-24T00:00:00"/>
    <s v="Other"/>
    <s v="Male"/>
    <n v="26"/>
    <s v="Las Vegas"/>
    <s v="No"/>
    <n v="10"/>
    <n v="10"/>
    <n v="2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8965"/>
    <s v="BF1548"/>
    <d v="2024-10-14T00:00:00"/>
    <d v="2024-10-14T00:00:00"/>
    <s v="Clothing"/>
    <s v="Female"/>
    <n v="27"/>
    <s v="Cleveland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7710"/>
    <s v="BF1550"/>
    <d v="2023-11-12T00:00:00"/>
    <d v="2023-11-12T00:00:00"/>
    <s v="Clothing"/>
    <s v="Female"/>
    <n v="28"/>
    <s v="Pittsburgh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4589"/>
    <s v="BF1544"/>
    <d v="2024-08-16T00:00:00"/>
    <d v="2024-08-16T00:00:00"/>
    <s v="Other"/>
    <s v="Female"/>
    <n v="19"/>
    <s v="Cleveland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3305"/>
    <s v="BF1551"/>
    <d v="2024-06-24T00:00:00"/>
    <d v="2024-06-24T00:00:00"/>
    <s v="Ornaments"/>
    <s v="Male"/>
    <n v="25"/>
    <s v="Miami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3090"/>
    <s v="BF1552"/>
    <d v="2024-02-16T00:00:00"/>
    <d v="2024-02-16T00:00:00"/>
    <s v="Ornaments"/>
    <s v="Male"/>
    <n v="27"/>
    <s v="Toronto"/>
    <s v="Yes"/>
    <n v="45"/>
    <n v="70"/>
    <n v="1"/>
    <n v="7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6859"/>
    <s v="BF1553"/>
    <d v="2024-09-04T00:00:00"/>
    <d v="2024-09-04T00:00:00"/>
    <s v="Ornaments"/>
    <s v="Female"/>
    <n v="20"/>
    <s v="Las Vegas"/>
    <s v="No"/>
    <n v="50"/>
    <n v="50"/>
    <n v="3"/>
    <n v="15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1118"/>
    <s v="BF1548"/>
    <d v="2023-12-04T00:00:00"/>
    <d v="2023-12-04T00:00:00"/>
    <s v="Clothing"/>
    <s v="Male"/>
    <n v="25"/>
    <s v="San Francisco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1306"/>
    <s v="BF1548"/>
    <d v="2024-07-24T00:00:00"/>
    <d v="2024-07-24T00:00:00"/>
    <s v="Clothing"/>
    <s v="Male"/>
    <n v="24"/>
    <s v="Detroit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9738"/>
    <s v="BF1547"/>
    <d v="2024-03-20T00:00:00"/>
    <d v="2024-03-20T00:00:00"/>
    <s v="Ornaments"/>
    <s v="Male"/>
    <n v="27"/>
    <s v="Austin"/>
    <s v="No"/>
    <n v="32"/>
    <n v="32"/>
    <n v="3"/>
    <n v="96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4993"/>
    <s v="BF1543"/>
    <d v="2023-11-13T00:00:00"/>
    <d v="2023-11-13T00:00:00"/>
    <s v="Clothing"/>
    <s v="Male"/>
    <n v="31"/>
    <s v="Paris"/>
    <s v="Yes"/>
    <n v="100"/>
    <n v="150"/>
    <n v="1"/>
    <n v="1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4678"/>
    <s v="BF1544"/>
    <d v="2024-05-13T00:00:00"/>
    <d v="2024-05-13T00:00:00"/>
    <s v="Other"/>
    <s v="Male"/>
    <n v="30"/>
    <s v="Las Vegas"/>
    <s v="No"/>
    <n v="9"/>
    <n v="9"/>
    <n v="1"/>
    <n v="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7887"/>
    <s v="BF1551"/>
    <d v="2023-12-19T00:00:00"/>
    <d v="2023-12-19T00:00:00"/>
    <s v="Ornaments"/>
    <s v="Male"/>
    <n v="32"/>
    <s v="New Jersey"/>
    <s v="No"/>
    <n v="15"/>
    <n v="15"/>
    <n v="4"/>
    <n v="6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6544"/>
    <s v="BF1543"/>
    <d v="2024-02-06T00:00:00"/>
    <d v="2024-02-06T00:00:00"/>
    <s v="Clothing"/>
    <s v="Female"/>
    <n v="33"/>
    <s v="Austin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5028"/>
    <s v="BF1550"/>
    <d v="2024-10-21T00:00:00"/>
    <d v="2024-10-21T00:00:00"/>
    <s v="Clothing"/>
    <s v="Male"/>
    <n v="26"/>
    <s v="Cardiff"/>
    <s v="Yes"/>
    <n v="97"/>
    <n v="137"/>
    <n v="3"/>
    <n v="411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7250"/>
    <s v="BF1549"/>
    <d v="2024-02-10T00:00:00"/>
    <d v="2024-02-10T00:00:00"/>
    <s v="Clothing"/>
    <s v="Male"/>
    <n v="29"/>
    <s v="Portland"/>
    <s v="No"/>
    <n v="130"/>
    <n v="130"/>
    <n v="2"/>
    <n v="2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6617"/>
    <s v="BF1543"/>
    <d v="2024-10-29T00:00:00"/>
    <d v="2024-10-29T00:00:00"/>
    <s v="Clothing"/>
    <s v="Male"/>
    <n v="23"/>
    <s v="Glasgow"/>
    <s v="Yes"/>
    <n v="100"/>
    <n v="140"/>
    <n v="1"/>
    <n v="1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8075"/>
    <s v="BF1548"/>
    <d v="2024-03-25T00:00:00"/>
    <d v="2024-03-25T00:00:00"/>
    <s v="Clothing"/>
    <s v="Female"/>
    <n v="25"/>
    <s v="Sacrament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5298"/>
    <s v="BF1544"/>
    <d v="2024-02-14T00:00:00"/>
    <d v="2024-02-14T00:00:00"/>
    <s v="Other"/>
    <s v="Female"/>
    <n v="24"/>
    <s v="Liverpool"/>
    <s v="Yes"/>
    <n v="9"/>
    <n v="49"/>
    <n v="2"/>
    <n v="9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7436"/>
    <s v="BF1548"/>
    <d v="2023-12-21T00:00:00"/>
    <d v="2023-12-21T00:00:00"/>
    <s v="Clothing"/>
    <s v="Female"/>
    <n v="21"/>
    <s v="Pittsburgh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7988"/>
    <s v="BF1545"/>
    <d v="2024-08-24T00:00:00"/>
    <d v="2024-08-24T00:00:00"/>
    <s v="Other"/>
    <s v="Male"/>
    <n v="33"/>
    <s v="Glasgow"/>
    <s v="Yes"/>
    <n v="10"/>
    <n v="50"/>
    <n v="4"/>
    <n v="2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8050"/>
    <s v="BF1545"/>
    <d v="2023-11-06T00:00:00"/>
    <d v="2023-11-06T00:00:00"/>
    <s v="Other"/>
    <s v="Male"/>
    <n v="24"/>
    <s v="Liverpool"/>
    <s v="Yes"/>
    <n v="10"/>
    <n v="50"/>
    <n v="1"/>
    <n v="5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7111"/>
    <s v="BF1550"/>
    <d v="2023-11-06T00:00:00"/>
    <d v="2023-11-06T00:00:00"/>
    <s v="Clothing"/>
    <s v="Male"/>
    <n v="33"/>
    <s v="San Antonio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1204"/>
    <s v="BF1548"/>
    <d v="2024-02-16T00:00:00"/>
    <d v="2024-02-16T00:00:00"/>
    <s v="Clothing"/>
    <s v="Male"/>
    <n v="33"/>
    <s v="Portland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6740"/>
    <s v="BF1547"/>
    <d v="2023-12-20T00:00:00"/>
    <d v="2023-12-20T00:00:00"/>
    <s v="Ornaments"/>
    <s v="Female"/>
    <n v="31"/>
    <s v="New York"/>
    <s v="No"/>
    <n v="32"/>
    <n v="32"/>
    <n v="1"/>
    <n v="32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6724"/>
    <s v="BF1548"/>
    <d v="2023-12-18T00:00:00"/>
    <d v="2023-12-18T00:00:00"/>
    <s v="Clothing"/>
    <s v="Male"/>
    <n v="32"/>
    <s v="Detroit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9912"/>
    <s v="BF1545"/>
    <d v="2024-02-05T00:00:00"/>
    <d v="2024-02-05T00:00:00"/>
    <s v="Other"/>
    <s v="Male"/>
    <n v="33"/>
    <s v="Dublin"/>
    <s v="Yes"/>
    <n v="1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3769"/>
    <s v="BF1544"/>
    <d v="2023-12-15T00:00:00"/>
    <d v="2023-12-15T00:00:00"/>
    <s v="Other"/>
    <s v="Female"/>
    <n v="33"/>
    <s v="Miami"/>
    <s v="No"/>
    <n v="9"/>
    <n v="9"/>
    <n v="4"/>
    <n v="36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1072"/>
    <s v="BF1555"/>
    <d v="2024-07-17T00:00:00"/>
    <d v="2024-07-17T00:00:00"/>
    <s v="Other"/>
    <s v="Male"/>
    <n v="19"/>
    <s v="Sacramento"/>
    <s v="No"/>
    <n v="23"/>
    <n v="23"/>
    <n v="2"/>
    <n v="46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4122"/>
    <s v="BF1543"/>
    <d v="2024-01-30T00:00:00"/>
    <d v="2024-01-30T00:00:00"/>
    <s v="Clothing"/>
    <s v="Male"/>
    <n v="23"/>
    <s v="San Antonio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4833"/>
    <s v="BF1543"/>
    <d v="2024-07-20T00:00:00"/>
    <d v="2024-07-20T00:00:00"/>
    <s v="Clothing"/>
    <s v="Male"/>
    <n v="20"/>
    <s v="Paris"/>
    <s v="Yes"/>
    <n v="100"/>
    <n v="150"/>
    <n v="1"/>
    <n v="1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5880"/>
    <s v="BF1551"/>
    <d v="2024-01-09T00:00:00"/>
    <d v="2024-01-09T00:00:00"/>
    <s v="Ornaments"/>
    <s v="Female"/>
    <n v="21"/>
    <s v="Sacramento"/>
    <s v="No"/>
    <n v="15"/>
    <n v="15"/>
    <n v="2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0660"/>
    <s v="BF1551"/>
    <d v="2024-02-16T00:00:00"/>
    <d v="2024-02-16T00:00:00"/>
    <s v="Ornaments"/>
    <s v="Male"/>
    <n v="25"/>
    <s v="London"/>
    <s v="Yes"/>
    <n v="15"/>
    <n v="55"/>
    <n v="1"/>
    <n v="5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3763"/>
    <s v="BF1543"/>
    <d v="2024-07-16T00:00:00"/>
    <d v="2024-07-16T00:00:00"/>
    <s v="Clothing"/>
    <s v="Male"/>
    <n v="29"/>
    <s v="New Delhi"/>
    <s v="Yes"/>
    <n v="100"/>
    <n v="170"/>
    <n v="1"/>
    <n v="17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9641"/>
    <s v="BF1548"/>
    <d v="2023-12-09T00:00:00"/>
    <d v="2023-12-09T00:00:00"/>
    <s v="Clothing"/>
    <s v="Male"/>
    <n v="30"/>
    <s v="Pittsburgh"/>
    <s v="No"/>
    <n v="65"/>
    <n v="65"/>
    <n v="2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1735"/>
    <s v="BF1549"/>
    <d v="2024-10-25T00:00:00"/>
    <d v="2024-10-25T00:00:00"/>
    <s v="Clothing"/>
    <s v="Female"/>
    <n v="34"/>
    <s v="Detroit"/>
    <s v="No"/>
    <n v="130"/>
    <n v="130"/>
    <n v="1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3776"/>
    <s v="BF1545"/>
    <d v="2024-02-19T00:00:00"/>
    <d v="2024-02-19T00:00:00"/>
    <s v="Other"/>
    <s v="Female"/>
    <n v="25"/>
    <s v="Memphis"/>
    <s v="No"/>
    <n v="10"/>
    <n v="10"/>
    <n v="3"/>
    <n v="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9391"/>
    <s v="BF1553"/>
    <d v="2024-11-03T00:00:00"/>
    <d v="2024-11-03T00:00:00"/>
    <s v="Ornaments"/>
    <s v="Female"/>
    <n v="22"/>
    <s v="Glasgow"/>
    <s v="Yes"/>
    <n v="50"/>
    <n v="90"/>
    <n v="4"/>
    <n v="36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82475"/>
    <s v="BF1545"/>
    <d v="2024-10-02T00:00:00"/>
    <d v="2024-10-02T00:00:00"/>
    <s v="Other"/>
    <s v="Male"/>
    <n v="22"/>
    <s v="Dublin"/>
    <s v="Yes"/>
    <n v="10"/>
    <n v="50"/>
    <n v="3"/>
    <n v="15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3682"/>
    <s v="BF1548"/>
    <d v="2023-12-07T00:00:00"/>
    <d v="2023-12-07T00:00:00"/>
    <s v="Clothing"/>
    <s v="Female"/>
    <n v="28"/>
    <s v="Toronto"/>
    <s v="Yes"/>
    <n v="65"/>
    <n v="90"/>
    <n v="1"/>
    <n v="9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3962"/>
    <s v="BF1553"/>
    <d v="2024-04-30T00:00:00"/>
    <d v="2024-04-30T00:00:00"/>
    <s v="Ornaments"/>
    <s v="Male"/>
    <n v="18"/>
    <s v="Memphis"/>
    <s v="No"/>
    <n v="50"/>
    <n v="50"/>
    <n v="1"/>
    <n v="5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2889"/>
    <s v="BF1546"/>
    <d v="2024-04-11T00:00:00"/>
    <d v="2024-04-11T00:00:00"/>
    <s v="Clothing"/>
    <s v="Female"/>
    <n v="31"/>
    <s v="Dublin"/>
    <s v="Yes"/>
    <n v="118"/>
    <n v="158"/>
    <n v="1"/>
    <n v="15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0849"/>
    <s v="BF1543"/>
    <d v="2024-04-24T00:00:00"/>
    <d v="2024-04-24T00:00:00"/>
    <s v="Clothing"/>
    <s v="Female"/>
    <n v="20"/>
    <s v="Memphis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4787"/>
    <s v="BF1544"/>
    <d v="2024-10-24T00:00:00"/>
    <d v="2024-10-24T00:00:00"/>
    <s v="Other"/>
    <s v="Female"/>
    <n v="32"/>
    <s v="Sacramento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7804"/>
    <s v="BF1551"/>
    <d v="2024-05-20T00:00:00"/>
    <d v="2024-05-20T00:00:00"/>
    <s v="Ornaments"/>
    <s v="Male"/>
    <n v="21"/>
    <s v="Sacramento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2291"/>
    <s v="BF1548"/>
    <d v="2023-11-24T00:00:00"/>
    <d v="2023-11-24T00:00:00"/>
    <s v="Clothing"/>
    <s v="Female"/>
    <n v="25"/>
    <s v="Portland"/>
    <s v="No"/>
    <n v="65"/>
    <n v="65"/>
    <n v="3"/>
    <n v="19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9598"/>
    <s v="BF1546"/>
    <d v="2024-03-22T00:00:00"/>
    <d v="2024-03-22T00:00:00"/>
    <s v="Clothing"/>
    <s v="Female"/>
    <n v="29"/>
    <s v="Sacramento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9391"/>
    <s v="BF1544"/>
    <d v="2024-03-30T00:00:00"/>
    <d v="2024-03-30T00:00:00"/>
    <s v="Other"/>
    <s v="Female"/>
    <n v="19"/>
    <s v="Sacramento"/>
    <s v="No"/>
    <n v="9"/>
    <n v="9"/>
    <n v="4"/>
    <n v="36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2573"/>
    <s v="BF1548"/>
    <d v="2024-03-24T00:00:00"/>
    <d v="2024-03-24T00:00:00"/>
    <s v="Clothing"/>
    <s v="Male"/>
    <n v="24"/>
    <s v="Montreal"/>
    <s v="Yes"/>
    <n v="65"/>
    <n v="90"/>
    <n v="1"/>
    <n v="9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9718"/>
    <s v="BF1548"/>
    <d v="2023-11-12T00:00:00"/>
    <d v="2023-11-12T00:00:00"/>
    <s v="Clothing"/>
    <s v="Male"/>
    <n v="34"/>
    <s v="Portland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9642"/>
    <s v="BF1543"/>
    <d v="2024-04-14T00:00:00"/>
    <d v="2024-04-14T00:00:00"/>
    <s v="Clothing"/>
    <s v="Male"/>
    <n v="19"/>
    <s v="Memphis"/>
    <s v="No"/>
    <n v="100"/>
    <n v="100"/>
    <n v="2"/>
    <n v="2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3651"/>
    <s v="BF1543"/>
    <d v="2024-01-09T00:00:00"/>
    <d v="2024-01-09T00:00:00"/>
    <s v="Clothing"/>
    <s v="Male"/>
    <n v="22"/>
    <s v="San Antonio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3858"/>
    <s v="BF1551"/>
    <d v="2024-07-19T00:00:00"/>
    <d v="2024-07-19T00:00:00"/>
    <s v="Ornaments"/>
    <s v="Female"/>
    <n v="33"/>
    <s v="San Francisco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4141"/>
    <s v="BF1550"/>
    <d v="2024-06-15T00:00:00"/>
    <d v="2024-06-15T00:00:00"/>
    <s v="Clothing"/>
    <s v="Female"/>
    <n v="30"/>
    <s v="Las Vegas"/>
    <s v="No"/>
    <n v="97"/>
    <n v="97"/>
    <n v="2"/>
    <n v="19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3909"/>
    <s v="BF1547"/>
    <d v="2024-10-14T00:00:00"/>
    <d v="2024-10-14T00:00:00"/>
    <s v="Ornaments"/>
    <s v="Male"/>
    <n v="29"/>
    <s v="Dublin"/>
    <s v="Yes"/>
    <n v="32"/>
    <n v="72"/>
    <n v="1"/>
    <n v="7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2785"/>
    <s v="BF1551"/>
    <d v="2024-05-15T00:00:00"/>
    <d v="2024-05-15T00:00:00"/>
    <s v="Ornaments"/>
    <s v="Female"/>
    <n v="34"/>
    <s v="Glasgow"/>
    <s v="Yes"/>
    <n v="15"/>
    <n v="55"/>
    <n v="1"/>
    <n v="5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0890"/>
    <s v="BF1545"/>
    <d v="2024-02-11T00:00:00"/>
    <d v="2024-02-11T00:00:00"/>
    <s v="Other"/>
    <s v="Male"/>
    <n v="20"/>
    <s v="Cleveland"/>
    <s v="No"/>
    <n v="10"/>
    <n v="10"/>
    <n v="4"/>
    <n v="4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9139"/>
    <s v="BF1548"/>
    <d v="2024-07-26T00:00:00"/>
    <d v="2024-07-26T00:00:00"/>
    <s v="Clothing"/>
    <s v="Male"/>
    <n v="18"/>
    <s v="Memphis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3265"/>
    <s v="BF1545"/>
    <d v="2024-10-12T00:00:00"/>
    <d v="2024-10-12T00:00:00"/>
    <s v="Other"/>
    <s v="Male"/>
    <n v="34"/>
    <s v="Sacramento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7570"/>
    <s v="BF1550"/>
    <d v="2024-04-15T00:00:00"/>
    <d v="2024-04-15T00:00:00"/>
    <s v="Clothing"/>
    <s v="Male"/>
    <n v="34"/>
    <s v="Glasgow"/>
    <s v="Yes"/>
    <n v="97"/>
    <n v="137"/>
    <n v="1"/>
    <n v="13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7197"/>
    <s v="BF1552"/>
    <d v="2024-08-23T00:00:00"/>
    <d v="2024-08-23T00:00:00"/>
    <s v="Ornaments"/>
    <s v="Female"/>
    <n v="35"/>
    <s v="New Delhi"/>
    <s v="Yes"/>
    <n v="45"/>
    <n v="115"/>
    <n v="3"/>
    <n v="34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2045"/>
    <s v="BF1543"/>
    <d v="2024-10-06T00:00:00"/>
    <d v="2024-10-06T00:00:00"/>
    <s v="Clothing"/>
    <s v="Male"/>
    <n v="30"/>
    <s v="New Jersey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7801"/>
    <s v="BF1550"/>
    <d v="2024-09-22T00:00:00"/>
    <d v="2024-09-22T00:00:00"/>
    <s v="Clothing"/>
    <s v="Female"/>
    <n v="20"/>
    <s v="Pittsburgh"/>
    <s v="No"/>
    <n v="97"/>
    <n v="97"/>
    <n v="2"/>
    <n v="19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6128"/>
    <s v="BF1548"/>
    <d v="2024-07-10T00:00:00"/>
    <d v="2024-07-10T00:00:00"/>
    <s v="Clothing"/>
    <s v="Female"/>
    <n v="32"/>
    <s v="Toronto"/>
    <s v="Yes"/>
    <n v="65"/>
    <n v="90"/>
    <n v="3"/>
    <n v="27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0522"/>
    <s v="BF1550"/>
    <d v="2024-04-01T00:00:00"/>
    <d v="2024-04-01T00:00:00"/>
    <s v="Clothing"/>
    <s v="Male"/>
    <n v="21"/>
    <s v="Pittsburgh"/>
    <s v="No"/>
    <n v="97"/>
    <n v="97"/>
    <n v="4"/>
    <n v="38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3671"/>
    <s v="BF1546"/>
    <d v="2024-02-07T00:00:00"/>
    <d v="2024-02-07T00:00:00"/>
    <s v="Clothing"/>
    <s v="Male"/>
    <n v="19"/>
    <s v="Toronto"/>
    <s v="Yes"/>
    <n v="118"/>
    <n v="143"/>
    <n v="1"/>
    <n v="143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6407"/>
    <s v="BF1550"/>
    <d v="2024-01-03T00:00:00"/>
    <d v="2024-01-03T00:00:00"/>
    <s v="Clothing"/>
    <s v="Male"/>
    <n v="21"/>
    <s v="Sacramento"/>
    <s v="No"/>
    <n v="97"/>
    <n v="97"/>
    <n v="4"/>
    <n v="38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5423"/>
    <s v="BF1554"/>
    <d v="2024-01-09T00:00:00"/>
    <d v="2024-01-09T00:00:00"/>
    <s v="Ornaments"/>
    <s v="Male"/>
    <n v="30"/>
    <s v="New York"/>
    <s v="No"/>
    <n v="20"/>
    <n v="20"/>
    <n v="2"/>
    <n v="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9657"/>
    <s v="BF1548"/>
    <d v="2023-11-22T00:00:00"/>
    <d v="2023-11-22T00:00:00"/>
    <s v="Clothing"/>
    <s v="Male"/>
    <n v="29"/>
    <s v="Portland"/>
    <s v="No"/>
    <n v="65"/>
    <n v="65"/>
    <n v="2"/>
    <n v="13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0147"/>
    <s v="BF1548"/>
    <d v="2024-09-13T00:00:00"/>
    <d v="2024-09-13T00:00:00"/>
    <s v="Clothing"/>
    <s v="Male"/>
    <n v="35"/>
    <s v="Detroit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6423"/>
    <s v="BF1550"/>
    <d v="2024-09-19T00:00:00"/>
    <d v="2024-09-19T00:00:00"/>
    <s v="Clothing"/>
    <s v="Female"/>
    <n v="19"/>
    <s v="Glasgow"/>
    <s v="Yes"/>
    <n v="97"/>
    <n v="137"/>
    <n v="1"/>
    <n v="13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1974"/>
    <s v="BF1546"/>
    <d v="2024-05-18T00:00:00"/>
    <d v="2024-05-18T00:00:00"/>
    <s v="Clothing"/>
    <s v="Male"/>
    <n v="34"/>
    <s v="Memphis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8198"/>
    <s v="BF1551"/>
    <d v="2024-06-23T00:00:00"/>
    <d v="2024-06-23T00:00:00"/>
    <s v="Ornaments"/>
    <s v="Male"/>
    <n v="25"/>
    <s v="Paris"/>
    <s v="Yes"/>
    <n v="1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4282"/>
    <s v="BF1548"/>
    <d v="2024-08-14T00:00:00"/>
    <d v="2024-08-14T00:00:00"/>
    <s v="Clothing"/>
    <s v="Male"/>
    <n v="19"/>
    <s v="Glasgow"/>
    <s v="Yes"/>
    <n v="65"/>
    <n v="105"/>
    <n v="2"/>
    <n v="2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0148"/>
    <s v="BF1544"/>
    <d v="2023-11-06T00:00:00"/>
    <d v="2023-11-06T00:00:00"/>
    <s v="Other"/>
    <s v="Male"/>
    <n v="24"/>
    <s v="Mumbai"/>
    <s v="Yes"/>
    <n v="9"/>
    <n v="79"/>
    <n v="1"/>
    <n v="7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3625"/>
    <s v="BF1551"/>
    <d v="2023-11-06T00:00:00"/>
    <d v="2023-11-06T00:00:00"/>
    <s v="Ornaments"/>
    <s v="Male"/>
    <n v="25"/>
    <s v="San Antonio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3032"/>
    <s v="BF1549"/>
    <d v="2024-04-14T00:00:00"/>
    <d v="2024-04-14T00:00:00"/>
    <s v="Clothing"/>
    <s v="Male"/>
    <n v="30"/>
    <s v="San Antonio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8889"/>
    <s v="BF1548"/>
    <d v="2024-08-01T00:00:00"/>
    <d v="2024-08-01T00:00:00"/>
    <s v="Clothing"/>
    <s v="Male"/>
    <n v="18"/>
    <s v="Paris"/>
    <s v="Yes"/>
    <n v="65"/>
    <n v="115"/>
    <n v="1"/>
    <n v="1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6700"/>
    <s v="BF1551"/>
    <d v="2024-05-04T00:00:00"/>
    <d v="2024-05-04T00:00:00"/>
    <s v="Ornaments"/>
    <s v="Male"/>
    <n v="32"/>
    <s v="Cleveland"/>
    <s v="No"/>
    <n v="15"/>
    <n v="15"/>
    <n v="2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5452"/>
    <s v="BF1547"/>
    <d v="2024-08-08T00:00:00"/>
    <d v="2024-08-08T00:00:00"/>
    <s v="Ornaments"/>
    <s v="Male"/>
    <n v="35"/>
    <s v="Sydney"/>
    <s v="Yes"/>
    <n v="32"/>
    <n v="132"/>
    <n v="2"/>
    <n v="26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8687"/>
    <s v="BF1555"/>
    <d v="2024-08-06T00:00:00"/>
    <d v="2024-08-06T00:00:00"/>
    <s v="Other"/>
    <s v="Female"/>
    <n v="20"/>
    <s v="Memphis"/>
    <s v="No"/>
    <n v="23"/>
    <n v="23"/>
    <n v="1"/>
    <n v="23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0181"/>
    <s v="BF1548"/>
    <d v="2023-11-18T00:00:00"/>
    <d v="2023-11-18T00:00:00"/>
    <s v="Clothing"/>
    <s v="Male"/>
    <n v="19"/>
    <s v="Cleveland"/>
    <s v="No"/>
    <n v="65"/>
    <n v="65"/>
    <n v="4"/>
    <n v="2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0655"/>
    <s v="BF1550"/>
    <d v="2024-07-31T00:00:00"/>
    <d v="2024-07-31T00:00:00"/>
    <s v="Clothing"/>
    <s v="Male"/>
    <n v="19"/>
    <s v="Portland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9658"/>
    <s v="BF1548"/>
    <d v="2024-08-25T00:00:00"/>
    <d v="2024-08-25T00:00:00"/>
    <s v="Clothing"/>
    <s v="Male"/>
    <n v="25"/>
    <s v="Sydney"/>
    <s v="Yes"/>
    <n v="65"/>
    <n v="165"/>
    <n v="1"/>
    <n v="1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7802"/>
    <s v="BF1544"/>
    <d v="2024-07-07T00:00:00"/>
    <d v="2024-07-07T00:00:00"/>
    <s v="Other"/>
    <s v="Male"/>
    <n v="33"/>
    <s v="Pittsburgh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8242"/>
    <s v="BF1545"/>
    <d v="2024-01-08T00:00:00"/>
    <d v="2024-01-08T00:00:00"/>
    <s v="Other"/>
    <s v="Male"/>
    <n v="24"/>
    <s v="New Jersey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3724"/>
    <s v="BF1550"/>
    <d v="2023-12-10T00:00:00"/>
    <d v="2023-12-10T00:00:00"/>
    <s v="Clothing"/>
    <s v="Female"/>
    <n v="31"/>
    <s v="Detroit"/>
    <s v="No"/>
    <n v="97"/>
    <n v="97"/>
    <n v="3"/>
    <n v="291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1290"/>
    <s v="BF1543"/>
    <d v="2024-07-29T00:00:00"/>
    <d v="2024-07-29T00:00:00"/>
    <s v="Clothing"/>
    <s v="Male"/>
    <n v="31"/>
    <s v="Toronto"/>
    <s v="Yes"/>
    <n v="100"/>
    <n v="125"/>
    <n v="1"/>
    <n v="12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9591"/>
    <s v="BF1549"/>
    <d v="2024-02-24T00:00:00"/>
    <d v="2024-02-24T00:00:00"/>
    <s v="Clothing"/>
    <s v="Female"/>
    <n v="24"/>
    <s v="Austin"/>
    <s v="No"/>
    <n v="130"/>
    <n v="130"/>
    <n v="2"/>
    <n v="2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5857"/>
    <s v="BF1548"/>
    <d v="2023-12-08T00:00:00"/>
    <d v="2023-12-08T00:00:00"/>
    <s v="Clothing"/>
    <s v="Male"/>
    <n v="26"/>
    <s v="Paris"/>
    <s v="Yes"/>
    <n v="65"/>
    <n v="115"/>
    <n v="1"/>
    <n v="1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9474"/>
    <s v="BF1548"/>
    <d v="2024-09-02T00:00:00"/>
    <d v="2024-09-02T00:00:00"/>
    <s v="Clothing"/>
    <s v="Female"/>
    <n v="25"/>
    <s v="Liverpool"/>
    <s v="Yes"/>
    <n v="65"/>
    <n v="105"/>
    <n v="2"/>
    <n v="21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3471"/>
    <s v="BF1548"/>
    <d v="2024-08-23T00:00:00"/>
    <d v="2024-08-23T00:00:00"/>
    <s v="Clothing"/>
    <s v="Male"/>
    <n v="23"/>
    <s v="San Antonio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8535"/>
    <s v="BF1546"/>
    <d v="2024-05-20T00:00:00"/>
    <d v="2024-05-20T00:00:00"/>
    <s v="Clothing"/>
    <s v="Male"/>
    <n v="34"/>
    <s v="New Jersey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4048"/>
    <s v="BF1548"/>
    <d v="2024-09-03T00:00:00"/>
    <d v="2024-09-03T00:00:00"/>
    <s v="Clothing"/>
    <s v="Female"/>
    <n v="34"/>
    <s v="Las Vegas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9980"/>
    <s v="BF1543"/>
    <d v="2024-04-07T00:00:00"/>
    <d v="2024-04-07T00:00:00"/>
    <s v="Clothing"/>
    <s v="Male"/>
    <n v="23"/>
    <s v="San Francisco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6352"/>
    <s v="BF1548"/>
    <d v="2024-05-18T00:00:00"/>
    <d v="2024-05-18T00:00:00"/>
    <s v="Clothing"/>
    <s v="Male"/>
    <n v="21"/>
    <s v="Pittsburgh"/>
    <s v="No"/>
    <n v="65"/>
    <n v="65"/>
    <n v="3"/>
    <n v="19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2209"/>
    <s v="BF1550"/>
    <d v="2024-08-25T00:00:00"/>
    <d v="2024-08-25T00:00:00"/>
    <s v="Clothing"/>
    <s v="Male"/>
    <n v="33"/>
    <s v="Cleveland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6272"/>
    <s v="BF1550"/>
    <d v="2024-09-19T00:00:00"/>
    <d v="2024-09-19T00:00:00"/>
    <s v="Clothing"/>
    <s v="Female"/>
    <n v="19"/>
    <s v="Miami"/>
    <s v="No"/>
    <n v="97"/>
    <n v="97"/>
    <n v="2"/>
    <n v="194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7620"/>
    <s v="BF1548"/>
    <d v="2024-08-20T00:00:00"/>
    <d v="2024-08-20T00:00:00"/>
    <s v="Clothing"/>
    <s v="Female"/>
    <n v="29"/>
    <s v="San Francisco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5131"/>
    <s v="BF1550"/>
    <d v="2023-12-28T00:00:00"/>
    <d v="2023-12-28T00:00:00"/>
    <s v="Clothing"/>
    <s v="Female"/>
    <n v="24"/>
    <s v="Las Vegas"/>
    <s v="No"/>
    <n v="97"/>
    <n v="97"/>
    <n v="2"/>
    <n v="19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5178"/>
    <s v="BF1548"/>
    <d v="2023-11-22T00:00:00"/>
    <d v="2023-11-22T00:00:00"/>
    <s v="Clothing"/>
    <s v="Male"/>
    <n v="21"/>
    <s v="Mumbai"/>
    <s v="Yes"/>
    <n v="65"/>
    <n v="135"/>
    <n v="2"/>
    <n v="27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0534"/>
    <s v="BF1545"/>
    <d v="2024-06-14T00:00:00"/>
    <d v="2024-06-14T00:00:00"/>
    <s v="Other"/>
    <s v="Male"/>
    <n v="26"/>
    <s v="Sacramento"/>
    <s v="No"/>
    <n v="10"/>
    <n v="10"/>
    <n v="5"/>
    <n v="5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3582"/>
    <s v="BF1545"/>
    <d v="2024-07-25T00:00:00"/>
    <d v="2024-07-25T00:00:00"/>
    <s v="Other"/>
    <s v="Male"/>
    <n v="21"/>
    <s v="Miami"/>
    <s v="No"/>
    <n v="10"/>
    <n v="10"/>
    <n v="1"/>
    <n v="1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4321"/>
    <s v="BF1550"/>
    <d v="2024-09-05T00:00:00"/>
    <d v="2024-09-05T00:00:00"/>
    <s v="Clothing"/>
    <s v="Male"/>
    <n v="35"/>
    <s v="Sacramento"/>
    <s v="No"/>
    <n v="97"/>
    <n v="97"/>
    <n v="2"/>
    <n v="194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0540"/>
    <s v="BF1550"/>
    <d v="2023-12-04T00:00:00"/>
    <d v="2023-12-04T00:00:00"/>
    <s v="Clothing"/>
    <s v="Female"/>
    <n v="19"/>
    <s v="Cleveland"/>
    <s v="No"/>
    <n v="97"/>
    <n v="97"/>
    <n v="2"/>
    <n v="194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5616"/>
    <s v="BF1545"/>
    <d v="2024-10-20T00:00:00"/>
    <d v="2024-10-20T00:00:00"/>
    <s v="Other"/>
    <s v="Male"/>
    <n v="30"/>
    <s v="New Delhi"/>
    <s v="Yes"/>
    <n v="10"/>
    <n v="80"/>
    <n v="2"/>
    <n v="1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3660"/>
    <s v="BF1554"/>
    <d v="2024-02-03T00:00:00"/>
    <d v="2024-02-03T00:00:00"/>
    <s v="Ornaments"/>
    <s v="Male"/>
    <n v="35"/>
    <s v="New Delhi"/>
    <s v="Yes"/>
    <n v="20"/>
    <n v="90"/>
    <n v="1"/>
    <n v="9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4945"/>
    <s v="BF1551"/>
    <d v="2024-01-08T00:00:00"/>
    <d v="2024-01-08T00:00:00"/>
    <s v="Ornaments"/>
    <s v="Male"/>
    <n v="28"/>
    <s v="San Francisco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2229"/>
    <s v="BF1550"/>
    <d v="2024-09-19T00:00:00"/>
    <d v="2024-09-19T00:00:00"/>
    <s v="Clothing"/>
    <s v="Male"/>
    <n v="23"/>
    <s v="Detroit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8390"/>
    <s v="BF1551"/>
    <d v="2024-10-13T00:00:00"/>
    <d v="2024-10-13T00:00:00"/>
    <s v="Ornaments"/>
    <s v="Female"/>
    <n v="29"/>
    <s v="New Jersey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2641"/>
    <s v="BF1544"/>
    <d v="2024-06-27T00:00:00"/>
    <d v="2024-06-27T00:00:00"/>
    <s v="Other"/>
    <s v="Male"/>
    <n v="34"/>
    <s v="New Jersey"/>
    <s v="No"/>
    <n v="9"/>
    <n v="9"/>
    <n v="1"/>
    <n v="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8841"/>
    <s v="BF1551"/>
    <d v="2024-07-07T00:00:00"/>
    <d v="2024-07-07T00:00:00"/>
    <s v="Ornaments"/>
    <s v="Female"/>
    <n v="21"/>
    <s v="Miami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0452"/>
    <s v="BF1543"/>
    <d v="2023-11-27T00:00:00"/>
    <d v="2023-11-27T00:00:00"/>
    <s v="Clothing"/>
    <s v="Female"/>
    <n v="29"/>
    <s v="Pittsburgh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5508"/>
    <s v="BF1548"/>
    <d v="2024-04-20T00:00:00"/>
    <d v="2024-04-20T00:00:00"/>
    <s v="Clothing"/>
    <s v="Male"/>
    <n v="35"/>
    <s v="Austin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8811"/>
    <s v="BF1548"/>
    <d v="2024-01-04T00:00:00"/>
    <d v="2024-01-04T00:00:00"/>
    <s v="Clothing"/>
    <s v="Male"/>
    <n v="35"/>
    <s v="Portland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5511"/>
    <s v="BF1543"/>
    <d v="2024-09-24T00:00:00"/>
    <d v="2024-09-24T00:00:00"/>
    <s v="Clothing"/>
    <s v="Male"/>
    <n v="18"/>
    <s v="Sacramento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6884"/>
    <s v="BF1549"/>
    <d v="2023-11-07T00:00:00"/>
    <d v="2023-11-07T00:00:00"/>
    <s v="Clothing"/>
    <s v="Female"/>
    <n v="33"/>
    <s v="Sacramento"/>
    <s v="No"/>
    <n v="130"/>
    <n v="130"/>
    <n v="1"/>
    <n v="13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5958"/>
    <s v="BF1553"/>
    <d v="2024-11-01T00:00:00"/>
    <d v="2024-11-01T00:00:00"/>
    <s v="Ornaments"/>
    <s v="Female"/>
    <n v="25"/>
    <s v="Liverpool"/>
    <s v="Yes"/>
    <n v="50"/>
    <n v="90"/>
    <n v="1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69239"/>
    <s v="BF1545"/>
    <d v="2024-06-12T00:00:00"/>
    <d v="2024-06-12T00:00:00"/>
    <s v="Other"/>
    <s v="Male"/>
    <n v="22"/>
    <s v="New Delhi"/>
    <s v="Yes"/>
    <n v="10"/>
    <n v="80"/>
    <n v="1"/>
    <n v="8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8470"/>
    <s v="BF1554"/>
    <d v="2024-03-14T00:00:00"/>
    <d v="2024-03-14T00:00:00"/>
    <s v="Ornaments"/>
    <s v="Male"/>
    <n v="34"/>
    <s v="Pittsburgh"/>
    <s v="No"/>
    <n v="20"/>
    <n v="20"/>
    <n v="3"/>
    <n v="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0216"/>
    <s v="BF1543"/>
    <d v="2024-03-30T00:00:00"/>
    <d v="2024-03-30T00:00:00"/>
    <s v="Clothing"/>
    <s v="Male"/>
    <n v="27"/>
    <s v="New Delhi"/>
    <s v="Yes"/>
    <n v="100"/>
    <n v="170"/>
    <n v="1"/>
    <n v="17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1275"/>
    <s v="BF1549"/>
    <d v="2024-05-25T00:00:00"/>
    <d v="2024-05-25T00:00:00"/>
    <s v="Clothing"/>
    <s v="Female"/>
    <n v="27"/>
    <s v="Cardiff"/>
    <s v="Yes"/>
    <n v="130"/>
    <n v="170"/>
    <n v="1"/>
    <n v="17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7670"/>
    <s v="BF1544"/>
    <d v="2023-11-12T00:00:00"/>
    <d v="2023-11-12T00:00:00"/>
    <s v="Other"/>
    <s v="Male"/>
    <n v="26"/>
    <s v="Sacramento"/>
    <s v="No"/>
    <n v="9"/>
    <n v="9"/>
    <n v="3"/>
    <n v="2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3443"/>
    <s v="BF1548"/>
    <d v="2024-07-23T00:00:00"/>
    <d v="2024-07-23T00:00:00"/>
    <s v="Clothing"/>
    <s v="Male"/>
    <n v="20"/>
    <s v="London"/>
    <s v="Yes"/>
    <n v="65"/>
    <n v="105"/>
    <n v="1"/>
    <n v="10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9639"/>
    <s v="BF1549"/>
    <d v="2024-07-24T00:00:00"/>
    <d v="2024-07-24T00:00:00"/>
    <s v="Clothing"/>
    <s v="Female"/>
    <n v="22"/>
    <s v="San Francisco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5924"/>
    <s v="BF1548"/>
    <d v="2023-11-19T00:00:00"/>
    <d v="2023-11-19T00:00:00"/>
    <s v="Clothing"/>
    <s v="Male"/>
    <n v="32"/>
    <s v="New Delhi"/>
    <s v="Yes"/>
    <n v="65"/>
    <n v="135"/>
    <n v="3"/>
    <n v="4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8693"/>
    <s v="BF1543"/>
    <d v="2024-07-10T00:00:00"/>
    <d v="2024-07-10T00:00:00"/>
    <s v="Clothing"/>
    <s v="Male"/>
    <n v="20"/>
    <s v="Austin"/>
    <s v="No"/>
    <n v="100"/>
    <n v="100"/>
    <n v="1"/>
    <n v="1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7952"/>
    <s v="BF1545"/>
    <d v="2024-10-12T00:00:00"/>
    <d v="2024-10-12T00:00:00"/>
    <s v="Other"/>
    <s v="Female"/>
    <n v="21"/>
    <s v="Miami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1381"/>
    <s v="BF1550"/>
    <d v="2024-09-29T00:00:00"/>
    <d v="2024-09-29T00:00:00"/>
    <s v="Clothing"/>
    <s v="Male"/>
    <n v="30"/>
    <s v="Pittsburgh"/>
    <s v="No"/>
    <n v="97"/>
    <n v="97"/>
    <n v="4"/>
    <n v="38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5310"/>
    <s v="BF1551"/>
    <d v="2024-09-15T00:00:00"/>
    <d v="2024-09-15T00:00:00"/>
    <s v="Ornaments"/>
    <s v="Male"/>
    <n v="24"/>
    <s v="Sacramento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6026"/>
    <s v="BF1551"/>
    <d v="2024-06-09T00:00:00"/>
    <d v="2024-06-09T00:00:00"/>
    <s v="Ornaments"/>
    <s v="Female"/>
    <n v="32"/>
    <s v="Memphis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3372"/>
    <s v="BF1543"/>
    <d v="2023-12-30T00:00:00"/>
    <d v="2023-12-30T00:00:00"/>
    <s v="Clothing"/>
    <s v="Female"/>
    <n v="25"/>
    <s v="Detroit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7876"/>
    <s v="BF1544"/>
    <d v="2024-06-10T00:00:00"/>
    <d v="2024-06-10T00:00:00"/>
    <s v="Other"/>
    <s v="Male"/>
    <n v="35"/>
    <s v="Cleveland"/>
    <s v="No"/>
    <n v="9"/>
    <n v="9"/>
    <n v="4"/>
    <n v="36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1348"/>
    <s v="BF1548"/>
    <d v="2024-01-15T00:00:00"/>
    <d v="2024-01-15T00:00:00"/>
    <s v="Clothing"/>
    <s v="Male"/>
    <n v="24"/>
    <s v="Las Vegas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8600"/>
    <s v="BF1546"/>
    <d v="2024-06-01T00:00:00"/>
    <d v="2024-06-01T00:00:00"/>
    <s v="Clothing"/>
    <s v="Male"/>
    <n v="18"/>
    <s v="Cleveland"/>
    <s v="No"/>
    <n v="118"/>
    <n v="118"/>
    <n v="5"/>
    <n v="59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6930"/>
    <s v="BF1551"/>
    <d v="2024-08-22T00:00:00"/>
    <d v="2024-08-22T00:00:00"/>
    <s v="Ornaments"/>
    <s v="Female"/>
    <n v="25"/>
    <s v="Cleveland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9844"/>
    <s v="BF1543"/>
    <d v="2024-04-11T00:00:00"/>
    <d v="2024-04-11T00:00:00"/>
    <s v="Clothing"/>
    <s v="Male"/>
    <n v="33"/>
    <s v="San Francisco"/>
    <s v="No"/>
    <n v="100"/>
    <n v="100"/>
    <n v="2"/>
    <n v="2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4290"/>
    <s v="BF1550"/>
    <d v="2024-07-25T00:00:00"/>
    <d v="2024-07-25T00:00:00"/>
    <s v="Clothing"/>
    <s v="Female"/>
    <n v="26"/>
    <s v="Cleveland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4827"/>
    <s v="BF1553"/>
    <d v="2024-05-25T00:00:00"/>
    <d v="2024-05-25T00:00:00"/>
    <s v="Ornaments"/>
    <s v="Male"/>
    <n v="35"/>
    <s v="Pittsburgh"/>
    <s v="No"/>
    <n v="50"/>
    <n v="50"/>
    <n v="1"/>
    <n v="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5140"/>
    <s v="BF1548"/>
    <d v="2024-05-08T00:00:00"/>
    <d v="2024-05-08T00:00:00"/>
    <s v="Clothing"/>
    <s v="Female"/>
    <n v="24"/>
    <s v="Manchester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4179"/>
    <s v="BF1550"/>
    <d v="2024-10-01T00:00:00"/>
    <d v="2024-10-01T00:00:00"/>
    <s v="Clothing"/>
    <s v="Female"/>
    <n v="27"/>
    <s v="San Antonio"/>
    <s v="No"/>
    <n v="97"/>
    <n v="97"/>
    <n v="3"/>
    <n v="291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2774"/>
    <s v="BF1548"/>
    <d v="2024-05-22T00:00:00"/>
    <d v="2024-05-22T00:00:00"/>
    <s v="Clothing"/>
    <s v="Male"/>
    <n v="21"/>
    <s v="San Antonio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6952"/>
    <s v="BF1549"/>
    <d v="2024-07-25T00:00:00"/>
    <d v="2024-07-25T00:00:00"/>
    <s v="Clothing"/>
    <s v="Female"/>
    <n v="19"/>
    <s v="New Jersey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4487"/>
    <s v="BF1551"/>
    <d v="2024-09-11T00:00:00"/>
    <d v="2024-09-11T00:00:00"/>
    <s v="Ornaments"/>
    <s v="Female"/>
    <n v="23"/>
    <s v="New Jersey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2138"/>
    <s v="BF1550"/>
    <d v="2023-12-23T00:00:00"/>
    <d v="2023-12-23T00:00:00"/>
    <s v="Clothing"/>
    <s v="Male"/>
    <n v="20"/>
    <s v="San Francisco"/>
    <s v="No"/>
    <n v="97"/>
    <n v="97"/>
    <n v="2"/>
    <n v="194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7183"/>
    <s v="BF1550"/>
    <d v="2023-12-30T00:00:00"/>
    <d v="2023-12-30T00:00:00"/>
    <s v="Clothing"/>
    <s v="Male"/>
    <n v="24"/>
    <s v="Las Vegas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4343"/>
    <s v="BF1547"/>
    <d v="2024-03-14T00:00:00"/>
    <d v="2024-03-14T00:00:00"/>
    <s v="Ornaments"/>
    <s v="Female"/>
    <n v="30"/>
    <s v="Pittsburgh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5788"/>
    <s v="BF1544"/>
    <d v="2023-12-28T00:00:00"/>
    <d v="2023-12-28T00:00:00"/>
    <s v="Other"/>
    <s v="Male"/>
    <n v="26"/>
    <s v="Paris"/>
    <s v="Yes"/>
    <n v="9"/>
    <n v="59"/>
    <n v="3"/>
    <n v="17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4627"/>
    <s v="BF1548"/>
    <d v="2024-04-21T00:00:00"/>
    <d v="2024-04-21T00:00:00"/>
    <s v="Clothing"/>
    <s v="Male"/>
    <n v="28"/>
    <s v="Memphis"/>
    <s v="No"/>
    <n v="65"/>
    <n v="65"/>
    <n v="2"/>
    <n v="13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0623"/>
    <s v="BF1546"/>
    <d v="2024-10-15T00:00:00"/>
    <d v="2024-10-15T00:00:00"/>
    <s v="Clothing"/>
    <s v="Male"/>
    <n v="27"/>
    <s v="Manchester"/>
    <s v="Yes"/>
    <n v="118"/>
    <n v="158"/>
    <n v="1"/>
    <n v="15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3708"/>
    <s v="BF1552"/>
    <d v="2024-09-08T00:00:00"/>
    <d v="2024-09-08T00:00:00"/>
    <s v="Ornaments"/>
    <s v="Male"/>
    <n v="33"/>
    <s v="Liverpool"/>
    <s v="Yes"/>
    <n v="45"/>
    <n v="85"/>
    <n v="3"/>
    <n v="25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3817"/>
    <s v="BF1543"/>
    <d v="2023-12-31T00:00:00"/>
    <d v="2023-12-31T00:00:00"/>
    <s v="Clothing"/>
    <s v="Male"/>
    <n v="34"/>
    <s v="Manchester"/>
    <s v="Yes"/>
    <n v="100"/>
    <n v="140"/>
    <n v="1"/>
    <n v="1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3297"/>
    <s v="BF1548"/>
    <d v="2024-10-10T00:00:00"/>
    <d v="2024-10-10T00:00:00"/>
    <s v="Clothing"/>
    <s v="Female"/>
    <n v="24"/>
    <s v="New Delhi"/>
    <s v="Yes"/>
    <n v="65"/>
    <n v="135"/>
    <n v="2"/>
    <n v="27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6785"/>
    <s v="BF1555"/>
    <d v="2024-10-05T00:00:00"/>
    <d v="2024-10-05T00:00:00"/>
    <s v="Other"/>
    <s v="Female"/>
    <n v="22"/>
    <s v="Miami"/>
    <s v="No"/>
    <n v="23"/>
    <n v="23"/>
    <n v="1"/>
    <n v="23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5067"/>
    <s v="BF1554"/>
    <d v="2024-10-07T00:00:00"/>
    <d v="2024-10-07T00:00:00"/>
    <s v="Ornaments"/>
    <s v="Female"/>
    <n v="34"/>
    <s v="Pittsburgh"/>
    <s v="No"/>
    <n v="20"/>
    <n v="20"/>
    <n v="4"/>
    <n v="8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3180"/>
    <s v="BF1544"/>
    <d v="2024-04-23T00:00:00"/>
    <d v="2024-04-23T00:00:00"/>
    <s v="Other"/>
    <s v="Male"/>
    <n v="27"/>
    <s v="Sacramento"/>
    <s v="No"/>
    <n v="9"/>
    <n v="9"/>
    <n v="3"/>
    <n v="2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7606"/>
    <s v="BF1550"/>
    <d v="2024-04-17T00:00:00"/>
    <d v="2024-04-17T00:00:00"/>
    <s v="Clothing"/>
    <s v="Female"/>
    <n v="18"/>
    <s v="New York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1318"/>
    <s v="BF1543"/>
    <d v="2024-01-31T00:00:00"/>
    <d v="2024-01-31T00:00:00"/>
    <s v="Clothing"/>
    <s v="Male"/>
    <n v="20"/>
    <s v="Portland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6222"/>
    <s v="BF1547"/>
    <d v="2024-07-24T00:00:00"/>
    <d v="2024-07-24T00:00:00"/>
    <s v="Ornaments"/>
    <s v="Male"/>
    <n v="30"/>
    <s v="Memphis"/>
    <s v="No"/>
    <n v="32"/>
    <n v="32"/>
    <n v="1"/>
    <n v="32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4592"/>
    <s v="BF1551"/>
    <d v="2024-03-04T00:00:00"/>
    <d v="2024-03-04T00:00:00"/>
    <s v="Ornaments"/>
    <s v="Male"/>
    <n v="33"/>
    <s v="Mumbai"/>
    <s v="Yes"/>
    <n v="15"/>
    <n v="85"/>
    <n v="1"/>
    <n v="8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4194"/>
    <s v="BF1550"/>
    <d v="2023-12-12T00:00:00"/>
    <d v="2023-12-12T00:00:00"/>
    <s v="Clothing"/>
    <s v="Male"/>
    <n v="29"/>
    <s v="Memphis"/>
    <s v="No"/>
    <n v="97"/>
    <n v="97"/>
    <n v="2"/>
    <n v="194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7458"/>
    <s v="BF1554"/>
    <d v="2024-02-14T00:00:00"/>
    <d v="2024-02-14T00:00:00"/>
    <s v="Ornaments"/>
    <s v="Male"/>
    <n v="20"/>
    <s v="Sacramento"/>
    <s v="No"/>
    <n v="20"/>
    <n v="20"/>
    <n v="2"/>
    <n v="4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7534"/>
    <s v="BF1545"/>
    <d v="2023-11-15T00:00:00"/>
    <d v="2023-11-15T00:00:00"/>
    <s v="Other"/>
    <s v="Male"/>
    <n v="25"/>
    <s v="Detroit"/>
    <s v="No"/>
    <n v="10"/>
    <n v="10"/>
    <n v="3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6128"/>
    <s v="BF1543"/>
    <d v="2024-07-11T00:00:00"/>
    <d v="2024-07-11T00:00:00"/>
    <s v="Clothing"/>
    <s v="Male"/>
    <n v="35"/>
    <s v="London"/>
    <s v="Yes"/>
    <n v="100"/>
    <n v="140"/>
    <n v="1"/>
    <n v="1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5139"/>
    <s v="BF1547"/>
    <d v="2024-05-06T00:00:00"/>
    <d v="2024-05-06T00:00:00"/>
    <s v="Ornaments"/>
    <s v="Male"/>
    <n v="35"/>
    <s v="Sydney"/>
    <s v="Yes"/>
    <n v="32"/>
    <n v="132"/>
    <n v="3"/>
    <n v="39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0743"/>
    <s v="BF1544"/>
    <d v="2023-12-21T00:00:00"/>
    <d v="2023-12-21T00:00:00"/>
    <s v="Other"/>
    <s v="Male"/>
    <n v="21"/>
    <s v="San Francisco"/>
    <s v="No"/>
    <n v="9"/>
    <n v="9"/>
    <n v="2"/>
    <n v="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2924"/>
    <s v="BF1543"/>
    <d v="2024-02-29T00:00:00"/>
    <d v="2024-02-29T00:00:00"/>
    <s v="Clothing"/>
    <s v="Male"/>
    <n v="31"/>
    <s v="Glasgow"/>
    <s v="Yes"/>
    <n v="100"/>
    <n v="140"/>
    <n v="1"/>
    <n v="14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6130"/>
    <s v="BF1551"/>
    <d v="2024-09-16T00:00:00"/>
    <d v="2024-09-16T00:00:00"/>
    <s v="Ornaments"/>
    <s v="Male"/>
    <n v="28"/>
    <s v="Cleveland"/>
    <s v="No"/>
    <n v="15"/>
    <n v="15"/>
    <n v="4"/>
    <n v="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4864"/>
    <s v="BF1548"/>
    <d v="2024-02-14T00:00:00"/>
    <d v="2024-02-14T00:00:00"/>
    <s v="Clothing"/>
    <s v="Male"/>
    <n v="19"/>
    <s v="Liverpool"/>
    <s v="Yes"/>
    <n v="65"/>
    <n v="105"/>
    <n v="2"/>
    <n v="2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1132"/>
    <s v="BF1545"/>
    <d v="2023-11-06T00:00:00"/>
    <d v="2023-11-06T00:00:00"/>
    <s v="Other"/>
    <s v="Male"/>
    <n v="32"/>
    <s v="San Francisco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4066"/>
    <s v="BF1549"/>
    <d v="2024-04-22T00:00:00"/>
    <d v="2024-04-22T00:00:00"/>
    <s v="Clothing"/>
    <s v="Male"/>
    <n v="30"/>
    <s v="London"/>
    <s v="Yes"/>
    <n v="130"/>
    <n v="170"/>
    <n v="1"/>
    <n v="17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1792"/>
    <s v="BF1548"/>
    <d v="2024-06-10T00:00:00"/>
    <d v="2024-06-10T00:00:00"/>
    <s v="Clothing"/>
    <s v="Male"/>
    <n v="26"/>
    <s v="New Jersey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0298"/>
    <s v="BF1548"/>
    <d v="2024-04-21T00:00:00"/>
    <d v="2024-04-21T00:00:00"/>
    <s v="Clothing"/>
    <s v="Male"/>
    <n v="22"/>
    <s v="New Jersey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8846"/>
    <s v="BF1554"/>
    <d v="2023-12-26T00:00:00"/>
    <d v="2023-12-26T00:00:00"/>
    <s v="Ornaments"/>
    <s v="Male"/>
    <n v="24"/>
    <s v="Memphis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1602"/>
    <s v="BF1545"/>
    <d v="2024-03-03T00:00:00"/>
    <d v="2024-03-03T00:00:00"/>
    <s v="Other"/>
    <s v="Male"/>
    <n v="27"/>
    <s v="New York"/>
    <s v="No"/>
    <n v="10"/>
    <n v="10"/>
    <n v="1"/>
    <n v="1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7467"/>
    <s v="BF1543"/>
    <d v="2024-02-08T00:00:00"/>
    <d v="2024-02-08T00:00:00"/>
    <s v="Clothing"/>
    <s v="Male"/>
    <n v="28"/>
    <s v="Memphis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3567"/>
    <s v="BF1548"/>
    <d v="2024-05-22T00:00:00"/>
    <d v="2024-05-22T00:00:00"/>
    <s v="Clothing"/>
    <s v="Female"/>
    <n v="24"/>
    <s v="Memphis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1824"/>
    <s v="BF1546"/>
    <d v="2024-01-13T00:00:00"/>
    <d v="2024-01-13T00:00:00"/>
    <s v="Clothing"/>
    <s v="Male"/>
    <n v="23"/>
    <s v="New Delhi"/>
    <s v="Yes"/>
    <n v="118"/>
    <n v="188"/>
    <n v="1"/>
    <n v="188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9110"/>
    <s v="BF1549"/>
    <d v="2024-09-27T00:00:00"/>
    <d v="2024-09-27T00:00:00"/>
    <s v="Clothing"/>
    <s v="Male"/>
    <n v="31"/>
    <s v="Manchester"/>
    <s v="Yes"/>
    <n v="130"/>
    <n v="170"/>
    <n v="1"/>
    <n v="17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9244"/>
    <s v="BF1543"/>
    <d v="2023-12-07T00:00:00"/>
    <d v="2023-12-07T00:00:00"/>
    <s v="Clothing"/>
    <s v="Male"/>
    <n v="20"/>
    <s v="Memphis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0683"/>
    <s v="BF1548"/>
    <d v="2023-12-28T00:00:00"/>
    <d v="2023-12-28T00:00:00"/>
    <s v="Clothing"/>
    <s v="Female"/>
    <n v="29"/>
    <s v="Liverpool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5257"/>
    <s v="BF1551"/>
    <d v="2024-09-13T00:00:00"/>
    <d v="2024-09-13T00:00:00"/>
    <s v="Ornaments"/>
    <s v="Male"/>
    <n v="34"/>
    <s v="Memphis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7218"/>
    <s v="BF1548"/>
    <d v="2024-08-13T00:00:00"/>
    <d v="2024-08-13T00:00:00"/>
    <s v="Clothing"/>
    <s v="Male"/>
    <n v="31"/>
    <s v="Dublin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6258"/>
    <s v="BF1545"/>
    <d v="2024-02-06T00:00:00"/>
    <d v="2024-02-06T00:00:00"/>
    <s v="Other"/>
    <s v="Male"/>
    <n v="35"/>
    <s v="Cleveland"/>
    <s v="No"/>
    <n v="10"/>
    <n v="10"/>
    <n v="4"/>
    <n v="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5060"/>
    <s v="BF1543"/>
    <d v="2024-09-01T00:00:00"/>
    <d v="2024-09-01T00:00:00"/>
    <s v="Clothing"/>
    <s v="Male"/>
    <n v="21"/>
    <s v="San Antonio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5326"/>
    <s v="BF1548"/>
    <d v="2024-03-12T00:00:00"/>
    <d v="2024-03-12T00:00:00"/>
    <s v="Clothing"/>
    <s v="Male"/>
    <n v="24"/>
    <s v="San Francisc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8153"/>
    <s v="BF1552"/>
    <d v="2024-03-10T00:00:00"/>
    <d v="2024-03-10T00:00:00"/>
    <s v="Ornaments"/>
    <s v="Male"/>
    <n v="22"/>
    <s v="Austin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6746"/>
    <s v="BF1543"/>
    <d v="2024-07-29T00:00:00"/>
    <d v="2024-07-29T00:00:00"/>
    <s v="Clothing"/>
    <s v="Male"/>
    <n v="31"/>
    <s v="San Francisco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2372"/>
    <s v="BF1547"/>
    <d v="2024-06-19T00:00:00"/>
    <d v="2024-06-19T00:00:00"/>
    <s v="Ornaments"/>
    <s v="Female"/>
    <n v="30"/>
    <s v="Memphis"/>
    <s v="No"/>
    <n v="32"/>
    <n v="32"/>
    <n v="1"/>
    <n v="32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4017"/>
    <s v="BF1554"/>
    <d v="2024-03-02T00:00:00"/>
    <d v="2024-03-02T00:00:00"/>
    <s v="Ornaments"/>
    <s v="Male"/>
    <n v="31"/>
    <s v="Cleveland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3504"/>
    <s v="BF1550"/>
    <d v="2024-05-13T00:00:00"/>
    <d v="2024-05-13T00:00:00"/>
    <s v="Clothing"/>
    <s v="Female"/>
    <n v="34"/>
    <s v="New Jersey"/>
    <s v="No"/>
    <n v="97"/>
    <n v="97"/>
    <n v="2"/>
    <n v="19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3870"/>
    <s v="BF1548"/>
    <d v="2024-04-27T00:00:00"/>
    <d v="2024-04-27T00:00:00"/>
    <s v="Clothing"/>
    <s v="Male"/>
    <n v="33"/>
    <s v="Portland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5533"/>
    <s v="BF1547"/>
    <d v="2024-08-21T00:00:00"/>
    <d v="2024-08-21T00:00:00"/>
    <s v="Ornaments"/>
    <s v="Male"/>
    <n v="26"/>
    <s v="Memphis"/>
    <s v="No"/>
    <n v="32"/>
    <n v="32"/>
    <n v="1"/>
    <n v="3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1692"/>
    <s v="BF1550"/>
    <d v="2024-02-11T00:00:00"/>
    <d v="2024-02-11T00:00:00"/>
    <s v="Clothing"/>
    <s v="Male"/>
    <n v="33"/>
    <s v="Toronto"/>
    <s v="Yes"/>
    <n v="97"/>
    <n v="122"/>
    <n v="2"/>
    <n v="24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9838"/>
    <s v="BF1544"/>
    <d v="2024-02-23T00:00:00"/>
    <d v="2024-02-23T00:00:00"/>
    <s v="Other"/>
    <s v="Male"/>
    <n v="20"/>
    <s v="Sydney"/>
    <s v="Yes"/>
    <n v="9"/>
    <n v="109"/>
    <n v="1"/>
    <n v="10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8777"/>
    <s v="BF1546"/>
    <d v="2024-04-02T00:00:00"/>
    <d v="2024-04-02T00:00:00"/>
    <s v="Clothing"/>
    <s v="Male"/>
    <n v="19"/>
    <s v="San Antonio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7532"/>
    <s v="BF1545"/>
    <d v="2023-11-25T00:00:00"/>
    <d v="2023-11-25T00:00:00"/>
    <s v="Other"/>
    <s v="Male"/>
    <n v="24"/>
    <s v="Manchester"/>
    <s v="Yes"/>
    <n v="10"/>
    <n v="50"/>
    <n v="1"/>
    <n v="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2990"/>
    <s v="BF1548"/>
    <d v="2024-06-03T00:00:00"/>
    <d v="2024-06-03T00:00:00"/>
    <s v="Clothing"/>
    <s v="Male"/>
    <n v="34"/>
    <s v="Memphis"/>
    <s v="No"/>
    <n v="65"/>
    <n v="65"/>
    <n v="2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0040"/>
    <s v="BF1554"/>
    <d v="2023-12-14T00:00:00"/>
    <d v="2023-12-14T00:00:00"/>
    <s v="Ornaments"/>
    <s v="Female"/>
    <n v="19"/>
    <s v="Pittsburgh"/>
    <s v="No"/>
    <n v="20"/>
    <n v="20"/>
    <n v="1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3519"/>
    <s v="BF1552"/>
    <d v="2024-03-08T00:00:00"/>
    <d v="2024-03-08T00:00:00"/>
    <s v="Ornaments"/>
    <s v="Male"/>
    <n v="33"/>
    <s v="San Francisco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6152"/>
    <s v="BF1548"/>
    <d v="2023-12-11T00:00:00"/>
    <d v="2023-12-11T00:00:00"/>
    <s v="Clothing"/>
    <s v="Male"/>
    <n v="29"/>
    <s v="Detroit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4755"/>
    <s v="BF1549"/>
    <d v="2024-09-19T00:00:00"/>
    <d v="2024-09-19T00:00:00"/>
    <s v="Clothing"/>
    <s v="Female"/>
    <n v="30"/>
    <s v="San Antonio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0422"/>
    <s v="BF1548"/>
    <d v="2024-05-09T00:00:00"/>
    <d v="2024-05-09T00:00:00"/>
    <s v="Clothing"/>
    <s v="Male"/>
    <n v="26"/>
    <s v="Dublin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6174"/>
    <s v="BF1551"/>
    <d v="2023-11-11T00:00:00"/>
    <d v="2023-11-11T00:00:00"/>
    <s v="Ornaments"/>
    <s v="Male"/>
    <n v="35"/>
    <s v="Montreal"/>
    <s v="Yes"/>
    <n v="15"/>
    <n v="40"/>
    <n v="1"/>
    <n v="4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0663"/>
    <s v="BF1548"/>
    <d v="2024-02-24T00:00:00"/>
    <d v="2024-02-24T00:00:00"/>
    <s v="Clothing"/>
    <s v="Male"/>
    <n v="30"/>
    <s v="Paris"/>
    <s v="Yes"/>
    <n v="65"/>
    <n v="115"/>
    <n v="5"/>
    <n v="57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8533"/>
    <s v="BF1543"/>
    <d v="2024-09-15T00:00:00"/>
    <d v="2024-09-15T00:00:00"/>
    <s v="Clothing"/>
    <s v="Male"/>
    <n v="27"/>
    <s v="San Antonio"/>
    <s v="No"/>
    <n v="100"/>
    <n v="100"/>
    <n v="2"/>
    <n v="2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9372"/>
    <s v="BF1551"/>
    <d v="2024-02-16T00:00:00"/>
    <d v="2024-02-16T00:00:00"/>
    <s v="Ornaments"/>
    <s v="Female"/>
    <n v="22"/>
    <s v="New Jersey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6820"/>
    <s v="BF1554"/>
    <d v="2024-01-28T00:00:00"/>
    <d v="2024-01-28T00:00:00"/>
    <s v="Ornaments"/>
    <s v="Female"/>
    <n v="32"/>
    <s v="San Francisco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4778"/>
    <s v="BF1554"/>
    <d v="2024-02-11T00:00:00"/>
    <d v="2024-02-11T00:00:00"/>
    <s v="Ornaments"/>
    <s v="Male"/>
    <n v="25"/>
    <s v="Montreal"/>
    <s v="Yes"/>
    <n v="20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3452"/>
    <s v="BF1548"/>
    <d v="2024-04-25T00:00:00"/>
    <d v="2024-04-25T00:00:00"/>
    <s v="Clothing"/>
    <s v="Male"/>
    <n v="28"/>
    <s v="Portland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5934"/>
    <s v="BF1546"/>
    <d v="2024-09-04T00:00:00"/>
    <d v="2024-09-04T00:00:00"/>
    <s v="Clothing"/>
    <s v="Male"/>
    <n v="29"/>
    <s v="Memphis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7895"/>
    <s v="BF1550"/>
    <d v="2024-04-29T00:00:00"/>
    <d v="2024-04-29T00:00:00"/>
    <s v="Clothing"/>
    <s v="Male"/>
    <n v="24"/>
    <s v="Toronto"/>
    <s v="Yes"/>
    <n v="97"/>
    <n v="122"/>
    <n v="1"/>
    <n v="12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9514"/>
    <s v="BF1551"/>
    <d v="2024-06-03T00:00:00"/>
    <d v="2024-06-03T00:00:00"/>
    <s v="Ornaments"/>
    <s v="Male"/>
    <n v="22"/>
    <s v="Montreal"/>
    <s v="Yes"/>
    <n v="15"/>
    <n v="40"/>
    <n v="1"/>
    <n v="4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7242"/>
    <s v="BF1550"/>
    <d v="2024-06-11T00:00:00"/>
    <d v="2024-06-11T00:00:00"/>
    <s v="Clothing"/>
    <s v="Female"/>
    <n v="30"/>
    <s v="San Francisco"/>
    <s v="No"/>
    <n v="97"/>
    <n v="97"/>
    <n v="4"/>
    <n v="38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3003"/>
    <s v="BF1553"/>
    <d v="2024-07-30T00:00:00"/>
    <d v="2024-07-30T00:00:00"/>
    <s v="Ornaments"/>
    <s v="Male"/>
    <n v="28"/>
    <s v="Portland"/>
    <s v="No"/>
    <n v="50"/>
    <n v="50"/>
    <n v="1"/>
    <n v="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2576"/>
    <s v="BF1546"/>
    <d v="2023-12-11T00:00:00"/>
    <d v="2023-12-11T00:00:00"/>
    <s v="Clothing"/>
    <s v="Male"/>
    <n v="30"/>
    <s v="Portland"/>
    <s v="No"/>
    <n v="118"/>
    <n v="118"/>
    <n v="1"/>
    <n v="11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3621"/>
    <s v="BF1547"/>
    <d v="2024-03-12T00:00:00"/>
    <d v="2024-03-12T00:00:00"/>
    <s v="Ornaments"/>
    <s v="Female"/>
    <n v="24"/>
    <s v="San Antonio"/>
    <s v="No"/>
    <n v="32"/>
    <n v="32"/>
    <n v="3"/>
    <n v="96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7557"/>
    <s v="BF1548"/>
    <d v="2024-10-11T00:00:00"/>
    <d v="2024-10-11T00:00:00"/>
    <s v="Clothing"/>
    <s v="Male"/>
    <n v="34"/>
    <s v="Miami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3118"/>
    <s v="BF1548"/>
    <d v="2024-07-25T00:00:00"/>
    <d v="2024-07-25T00:00:00"/>
    <s v="Clothing"/>
    <s v="Male"/>
    <n v="22"/>
    <s v="Manchester"/>
    <s v="Yes"/>
    <n v="65"/>
    <n v="105"/>
    <n v="1"/>
    <n v="10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3037"/>
    <s v="BF1548"/>
    <d v="2024-02-29T00:00:00"/>
    <d v="2024-02-29T00:00:00"/>
    <s v="Clothing"/>
    <s v="Male"/>
    <n v="18"/>
    <s v="Memphis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2369"/>
    <s v="BF1546"/>
    <d v="2024-04-25T00:00:00"/>
    <d v="2024-04-25T00:00:00"/>
    <s v="Clothing"/>
    <s v="Male"/>
    <n v="32"/>
    <s v="New York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4339"/>
    <s v="BF1547"/>
    <d v="2024-06-09T00:00:00"/>
    <d v="2024-06-09T00:00:00"/>
    <s v="Ornaments"/>
    <s v="Male"/>
    <n v="33"/>
    <s v="Memphis"/>
    <s v="No"/>
    <n v="32"/>
    <n v="32"/>
    <n v="1"/>
    <n v="3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1322"/>
    <s v="BF1543"/>
    <d v="2023-11-30T00:00:00"/>
    <d v="2023-11-30T00:00:00"/>
    <s v="Clothing"/>
    <s v="Male"/>
    <n v="29"/>
    <s v="Glasgow"/>
    <s v="Yes"/>
    <n v="100"/>
    <n v="140"/>
    <n v="4"/>
    <n v="5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7741"/>
    <s v="BF1544"/>
    <d v="2024-06-04T00:00:00"/>
    <d v="2024-06-04T00:00:00"/>
    <s v="Other"/>
    <s v="Male"/>
    <n v="25"/>
    <s v="Miami"/>
    <s v="No"/>
    <n v="9"/>
    <n v="9"/>
    <n v="2"/>
    <n v="18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8318"/>
    <s v="BF1554"/>
    <d v="2024-10-20T00:00:00"/>
    <d v="2024-10-20T00:00:00"/>
    <s v="Ornaments"/>
    <s v="Female"/>
    <n v="34"/>
    <s v="New York"/>
    <s v="No"/>
    <n v="20"/>
    <n v="20"/>
    <n v="1"/>
    <n v="2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8367"/>
    <s v="BF1549"/>
    <d v="2024-08-24T00:00:00"/>
    <d v="2024-08-24T00:00:00"/>
    <s v="Clothing"/>
    <s v="Female"/>
    <n v="26"/>
    <s v="Pittsburgh"/>
    <s v="No"/>
    <n v="130"/>
    <n v="130"/>
    <n v="3"/>
    <n v="3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3705"/>
    <s v="BF1548"/>
    <d v="2024-08-13T00:00:00"/>
    <d v="2024-08-13T00:00:00"/>
    <s v="Clothing"/>
    <s v="Male"/>
    <n v="28"/>
    <s v="New Jersey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2820"/>
    <s v="BF1548"/>
    <d v="2024-03-10T00:00:00"/>
    <d v="2024-03-10T00:00:00"/>
    <s v="Clothing"/>
    <s v="Male"/>
    <n v="26"/>
    <s v="Paris"/>
    <s v="Yes"/>
    <n v="65"/>
    <n v="115"/>
    <n v="1"/>
    <n v="1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5528"/>
    <s v="BF1551"/>
    <d v="2023-11-25T00:00:00"/>
    <d v="2023-11-25T00:00:00"/>
    <s v="Ornaments"/>
    <s v="Female"/>
    <n v="29"/>
    <s v="Sydney"/>
    <s v="Yes"/>
    <n v="15"/>
    <n v="115"/>
    <n v="1"/>
    <n v="1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1054"/>
    <s v="BF1548"/>
    <d v="2024-10-19T00:00:00"/>
    <d v="2024-10-19T00:00:00"/>
    <s v="Clothing"/>
    <s v="Female"/>
    <n v="21"/>
    <s v="Las Vegas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7050"/>
    <s v="BF1548"/>
    <d v="2024-05-22T00:00:00"/>
    <d v="2024-05-22T00:00:00"/>
    <s v="Clothing"/>
    <s v="Male"/>
    <n v="35"/>
    <s v="Pittsburgh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7030"/>
    <s v="BF1549"/>
    <d v="2024-09-08T00:00:00"/>
    <d v="2024-09-08T00:00:00"/>
    <s v="Clothing"/>
    <s v="Male"/>
    <n v="34"/>
    <s v="New Jersey"/>
    <s v="No"/>
    <n v="130"/>
    <n v="130"/>
    <n v="1"/>
    <n v="13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5751"/>
    <s v="BF1546"/>
    <d v="2024-05-31T00:00:00"/>
    <d v="2024-05-31T00:00:00"/>
    <s v="Clothing"/>
    <s v="Female"/>
    <n v="21"/>
    <s v="Cleveland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3503"/>
    <s v="BF1550"/>
    <d v="2024-09-21T00:00:00"/>
    <d v="2024-09-21T00:00:00"/>
    <s v="Clothing"/>
    <s v="Male"/>
    <n v="28"/>
    <s v="New Jersey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1062"/>
    <s v="BF1551"/>
    <d v="2024-08-03T00:00:00"/>
    <d v="2024-08-03T00:00:00"/>
    <s v="Ornaments"/>
    <s v="Female"/>
    <n v="33"/>
    <s v="Paris"/>
    <s v="Yes"/>
    <n v="1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2692"/>
    <s v="BF1547"/>
    <d v="2024-09-10T00:00:00"/>
    <d v="2024-09-10T00:00:00"/>
    <s v="Ornaments"/>
    <s v="Male"/>
    <n v="32"/>
    <s v="Portland"/>
    <s v="No"/>
    <n v="32"/>
    <n v="32"/>
    <n v="2"/>
    <n v="6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1719"/>
    <s v="BF1544"/>
    <d v="2024-08-16T00:00:00"/>
    <d v="2024-08-16T00:00:00"/>
    <s v="Other"/>
    <s v="Female"/>
    <n v="30"/>
    <s v="Sacramento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3271"/>
    <s v="BF1545"/>
    <d v="2024-10-05T00:00:00"/>
    <d v="2024-10-05T00:00:00"/>
    <s v="Other"/>
    <s v="Male"/>
    <n v="22"/>
    <s v="Detroit"/>
    <s v="No"/>
    <n v="10"/>
    <n v="10"/>
    <n v="2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0489"/>
    <s v="BF1548"/>
    <d v="2024-01-14T00:00:00"/>
    <d v="2024-01-14T00:00:00"/>
    <s v="Clothing"/>
    <s v="Male"/>
    <n v="24"/>
    <s v="Austin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6998"/>
    <s v="BF1547"/>
    <d v="2024-09-07T00:00:00"/>
    <d v="2024-09-07T00:00:00"/>
    <s v="Ornaments"/>
    <s v="Male"/>
    <n v="25"/>
    <s v="London"/>
    <s v="Yes"/>
    <n v="32"/>
    <n v="72"/>
    <n v="5"/>
    <n v="36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5196"/>
    <s v="BF1544"/>
    <d v="2024-03-08T00:00:00"/>
    <d v="2024-03-08T00:00:00"/>
    <s v="Other"/>
    <s v="Male"/>
    <n v="30"/>
    <s v="San Antonio"/>
    <s v="No"/>
    <n v="9"/>
    <n v="9"/>
    <n v="2"/>
    <n v="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6063"/>
    <s v="BF1551"/>
    <d v="2023-11-19T00:00:00"/>
    <d v="2023-11-19T00:00:00"/>
    <s v="Ornaments"/>
    <s v="Female"/>
    <n v="28"/>
    <s v="New Jersey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8966"/>
    <s v="BF1544"/>
    <d v="2024-04-26T00:00:00"/>
    <d v="2024-04-26T00:00:00"/>
    <s v="Other"/>
    <s v="Male"/>
    <n v="19"/>
    <s v="Cleveland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8372"/>
    <s v="BF1544"/>
    <d v="2024-07-03T00:00:00"/>
    <d v="2024-07-03T00:00:00"/>
    <s v="Other"/>
    <s v="Male"/>
    <n v="29"/>
    <s v="Montreal"/>
    <s v="Yes"/>
    <n v="9"/>
    <n v="34"/>
    <n v="1"/>
    <n v="34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3540"/>
    <s v="BF1550"/>
    <d v="2024-01-20T00:00:00"/>
    <d v="2024-01-20T00:00:00"/>
    <s v="Clothing"/>
    <s v="Male"/>
    <n v="19"/>
    <s v="San Antonio"/>
    <s v="No"/>
    <n v="97"/>
    <n v="97"/>
    <n v="3"/>
    <n v="291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8249"/>
    <s v="BF1548"/>
    <d v="2024-03-22T00:00:00"/>
    <d v="2024-03-22T00:00:00"/>
    <s v="Clothing"/>
    <s v="Female"/>
    <n v="18"/>
    <s v="Memphis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8258"/>
    <s v="BF1544"/>
    <d v="2024-01-14T00:00:00"/>
    <d v="2024-01-14T00:00:00"/>
    <s v="Other"/>
    <s v="Male"/>
    <n v="20"/>
    <s v="London"/>
    <s v="Yes"/>
    <n v="9"/>
    <n v="49"/>
    <n v="4"/>
    <n v="19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8153"/>
    <s v="BF1547"/>
    <d v="2024-10-08T00:00:00"/>
    <d v="2024-10-08T00:00:00"/>
    <s v="Ornaments"/>
    <s v="Female"/>
    <n v="28"/>
    <s v="Miami"/>
    <s v="No"/>
    <n v="32"/>
    <n v="32"/>
    <n v="1"/>
    <n v="3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0789"/>
    <s v="BF1550"/>
    <d v="2024-02-17T00:00:00"/>
    <d v="2024-02-17T00:00:00"/>
    <s v="Clothing"/>
    <s v="Female"/>
    <n v="23"/>
    <s v="San Antonio"/>
    <s v="No"/>
    <n v="97"/>
    <n v="97"/>
    <n v="3"/>
    <n v="291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1033"/>
    <s v="BF1549"/>
    <d v="2024-01-07T00:00:00"/>
    <d v="2024-01-07T00:00:00"/>
    <s v="Clothing"/>
    <s v="Male"/>
    <n v="33"/>
    <s v="Pittsburgh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8803"/>
    <s v="BF1551"/>
    <d v="2024-05-17T00:00:00"/>
    <d v="2024-05-17T00:00:00"/>
    <s v="Ornaments"/>
    <s v="Male"/>
    <n v="25"/>
    <s v="Montreal"/>
    <s v="Yes"/>
    <n v="15"/>
    <n v="40"/>
    <n v="1"/>
    <n v="4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4605"/>
    <s v="BF1543"/>
    <d v="2024-07-26T00:00:00"/>
    <d v="2024-07-26T00:00:00"/>
    <s v="Clothing"/>
    <s v="Male"/>
    <n v="31"/>
    <s v="Dublin"/>
    <s v="Yes"/>
    <n v="100"/>
    <n v="140"/>
    <n v="2"/>
    <n v="28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2033"/>
    <s v="BF1544"/>
    <d v="2024-06-25T00:00:00"/>
    <d v="2024-06-25T00:00:00"/>
    <s v="Other"/>
    <s v="Male"/>
    <n v="25"/>
    <s v="Miami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8024"/>
    <s v="BF1550"/>
    <d v="2024-05-02T00:00:00"/>
    <d v="2024-05-02T00:00:00"/>
    <s v="Clothing"/>
    <s v="Female"/>
    <n v="19"/>
    <s v="Pittsburgh"/>
    <s v="No"/>
    <n v="97"/>
    <n v="97"/>
    <n v="2"/>
    <n v="19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1350"/>
    <s v="BF1554"/>
    <d v="2024-08-01T00:00:00"/>
    <d v="2024-08-01T00:00:00"/>
    <s v="Ornaments"/>
    <s v="Male"/>
    <n v="19"/>
    <s v="Memphis"/>
    <s v="No"/>
    <n v="20"/>
    <n v="20"/>
    <n v="2"/>
    <n v="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4548"/>
    <s v="BF1548"/>
    <d v="2024-04-09T00:00:00"/>
    <d v="2024-04-09T00:00:00"/>
    <s v="Clothing"/>
    <s v="Male"/>
    <n v="25"/>
    <s v="Cleveland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1300"/>
    <s v="BF1548"/>
    <d v="2023-11-07T00:00:00"/>
    <d v="2023-11-07T00:00:00"/>
    <s v="Clothing"/>
    <s v="Female"/>
    <n v="19"/>
    <s v="Manchester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0738"/>
    <s v="BF1543"/>
    <d v="2024-03-29T00:00:00"/>
    <d v="2024-03-29T00:00:00"/>
    <s v="Clothing"/>
    <s v="Male"/>
    <n v="26"/>
    <s v="Portland"/>
    <s v="No"/>
    <n v="100"/>
    <n v="100"/>
    <n v="5"/>
    <n v="5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0076"/>
    <s v="BF1551"/>
    <d v="2023-11-19T00:00:00"/>
    <d v="2023-11-19T00:00:00"/>
    <s v="Ornaments"/>
    <s v="Female"/>
    <n v="28"/>
    <s v="Las Vegas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2604"/>
    <s v="BF1551"/>
    <d v="2024-01-03T00:00:00"/>
    <d v="2024-01-03T00:00:00"/>
    <s v="Ornaments"/>
    <s v="Male"/>
    <n v="18"/>
    <s v="Dublin"/>
    <s v="Yes"/>
    <n v="15"/>
    <n v="55"/>
    <n v="1"/>
    <n v="5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7172"/>
    <s v="BF1554"/>
    <d v="2024-05-23T00:00:00"/>
    <d v="2024-05-23T00:00:00"/>
    <s v="Ornaments"/>
    <s v="Female"/>
    <n v="29"/>
    <s v="Portland"/>
    <s v="No"/>
    <n v="20"/>
    <n v="20"/>
    <n v="3"/>
    <n v="6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8508"/>
    <s v="BF1552"/>
    <d v="2024-01-10T00:00:00"/>
    <d v="2024-01-10T00:00:00"/>
    <s v="Ornaments"/>
    <s v="Male"/>
    <n v="24"/>
    <s v="Mumbai"/>
    <s v="Yes"/>
    <n v="45"/>
    <n v="115"/>
    <n v="1"/>
    <n v="1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4746"/>
    <s v="BF1545"/>
    <d v="2023-12-04T00:00:00"/>
    <d v="2023-12-04T00:00:00"/>
    <s v="Other"/>
    <s v="Male"/>
    <n v="29"/>
    <s v="Paris"/>
    <s v="Yes"/>
    <n v="10"/>
    <n v="60"/>
    <n v="4"/>
    <n v="2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4355"/>
    <s v="BF1544"/>
    <d v="2024-01-11T00:00:00"/>
    <d v="2024-01-11T00:00:00"/>
    <s v="Other"/>
    <s v="Male"/>
    <n v="22"/>
    <s v="Memphis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8295"/>
    <s v="BF1548"/>
    <d v="2024-03-18T00:00:00"/>
    <d v="2024-03-18T00:00:00"/>
    <s v="Clothing"/>
    <s v="Female"/>
    <n v="32"/>
    <s v="Austin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3288"/>
    <s v="BF1543"/>
    <d v="2024-04-02T00:00:00"/>
    <d v="2024-04-02T00:00:00"/>
    <s v="Clothing"/>
    <s v="Male"/>
    <n v="25"/>
    <s v="Las Vegas"/>
    <s v="No"/>
    <n v="100"/>
    <n v="100"/>
    <n v="2"/>
    <n v="2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6864"/>
    <s v="BF1547"/>
    <d v="2024-06-10T00:00:00"/>
    <d v="2024-06-10T00:00:00"/>
    <s v="Ornaments"/>
    <s v="Male"/>
    <n v="18"/>
    <s v="Glasgow"/>
    <s v="Yes"/>
    <n v="32"/>
    <n v="72"/>
    <n v="4"/>
    <n v="28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1030"/>
    <s v="BF1543"/>
    <d v="2024-08-28T00:00:00"/>
    <d v="2024-08-28T00:00:00"/>
    <s v="Clothing"/>
    <s v="Female"/>
    <n v="21"/>
    <s v="New Delhi"/>
    <s v="Yes"/>
    <n v="100"/>
    <n v="170"/>
    <n v="1"/>
    <n v="17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1614"/>
    <s v="BF1543"/>
    <d v="2023-12-18T00:00:00"/>
    <d v="2023-12-18T00:00:00"/>
    <s v="Clothing"/>
    <s v="Female"/>
    <n v="30"/>
    <s v="New Jersey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9249"/>
    <s v="BF1544"/>
    <d v="2024-09-06T00:00:00"/>
    <d v="2024-09-06T00:00:00"/>
    <s v="Other"/>
    <s v="Female"/>
    <n v="35"/>
    <s v="New Delhi"/>
    <s v="Yes"/>
    <n v="9"/>
    <n v="79"/>
    <n v="3"/>
    <n v="23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1652"/>
    <s v="BF1551"/>
    <d v="2024-08-23T00:00:00"/>
    <d v="2024-08-23T00:00:00"/>
    <s v="Ornaments"/>
    <s v="Female"/>
    <n v="31"/>
    <s v="Montreal"/>
    <s v="Yes"/>
    <n v="15"/>
    <n v="40"/>
    <n v="4"/>
    <n v="16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5385"/>
    <s v="BF1553"/>
    <d v="2024-06-19T00:00:00"/>
    <d v="2024-06-19T00:00:00"/>
    <s v="Ornaments"/>
    <s v="Male"/>
    <n v="33"/>
    <s v="New Jersey"/>
    <s v="No"/>
    <n v="50"/>
    <n v="50"/>
    <n v="1"/>
    <n v="5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0412"/>
    <s v="BF1552"/>
    <d v="2024-03-24T00:00:00"/>
    <d v="2024-03-24T00:00:00"/>
    <s v="Ornaments"/>
    <s v="Male"/>
    <n v="27"/>
    <s v="New York"/>
    <s v="No"/>
    <n v="45"/>
    <n v="45"/>
    <n v="2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6133"/>
    <s v="BF1546"/>
    <d v="2024-01-16T00:00:00"/>
    <d v="2024-01-16T00:00:00"/>
    <s v="Clothing"/>
    <s v="Male"/>
    <n v="19"/>
    <s v="Miami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9860"/>
    <s v="BF1547"/>
    <d v="2024-01-29T00:00:00"/>
    <d v="2024-01-29T00:00:00"/>
    <s v="Ornaments"/>
    <s v="Male"/>
    <n v="25"/>
    <s v="Paris"/>
    <s v="Yes"/>
    <n v="32"/>
    <n v="82"/>
    <n v="1"/>
    <n v="8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3097"/>
    <s v="BF1545"/>
    <d v="2024-10-18T00:00:00"/>
    <d v="2024-10-18T00:00:00"/>
    <s v="Other"/>
    <s v="Male"/>
    <n v="28"/>
    <s v="Mumbai"/>
    <s v="Yes"/>
    <n v="10"/>
    <n v="80"/>
    <n v="2"/>
    <n v="1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9719"/>
    <s v="BF1553"/>
    <d v="2023-12-11T00:00:00"/>
    <d v="2023-12-11T00:00:00"/>
    <s v="Ornaments"/>
    <s v="Male"/>
    <n v="35"/>
    <s v="Cleveland"/>
    <s v="No"/>
    <n v="50"/>
    <n v="50"/>
    <n v="2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7077"/>
    <s v="BF1544"/>
    <d v="2023-11-28T00:00:00"/>
    <d v="2023-11-28T00:00:00"/>
    <s v="Other"/>
    <s v="Male"/>
    <n v="28"/>
    <s v="San Francisco"/>
    <s v="No"/>
    <n v="9"/>
    <n v="9"/>
    <n v="4"/>
    <n v="3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5651"/>
    <s v="BF1552"/>
    <d v="2024-05-07T00:00:00"/>
    <d v="2024-05-07T00:00:00"/>
    <s v="Ornaments"/>
    <s v="Male"/>
    <n v="25"/>
    <s v="Sacramento"/>
    <s v="No"/>
    <n v="45"/>
    <n v="45"/>
    <n v="1"/>
    <n v="4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3221"/>
    <s v="BF1551"/>
    <d v="2024-07-20T00:00:00"/>
    <d v="2024-07-20T00:00:00"/>
    <s v="Ornaments"/>
    <s v="Male"/>
    <n v="29"/>
    <s v="Cleveland"/>
    <s v="No"/>
    <n v="15"/>
    <n v="15"/>
    <n v="2"/>
    <n v="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3788"/>
    <s v="BF1555"/>
    <d v="2024-02-24T00:00:00"/>
    <d v="2024-02-24T00:00:00"/>
    <s v="Other"/>
    <s v="Male"/>
    <n v="18"/>
    <s v="New Delhi"/>
    <s v="Yes"/>
    <n v="23"/>
    <n v="93"/>
    <n v="1"/>
    <n v="93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6236"/>
    <s v="BF1546"/>
    <d v="2024-07-23T00:00:00"/>
    <d v="2024-07-23T00:00:00"/>
    <s v="Clothing"/>
    <s v="Female"/>
    <n v="30"/>
    <s v="London"/>
    <s v="Yes"/>
    <n v="118"/>
    <n v="158"/>
    <n v="1"/>
    <n v="15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9210"/>
    <s v="BF1554"/>
    <d v="2024-02-21T00:00:00"/>
    <d v="2024-02-21T00:00:00"/>
    <s v="Ornaments"/>
    <s v="Male"/>
    <n v="34"/>
    <s v="Cardiff"/>
    <s v="Yes"/>
    <n v="20"/>
    <n v="60"/>
    <n v="1"/>
    <n v="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1722"/>
    <s v="BF1552"/>
    <d v="2024-06-12T00:00:00"/>
    <d v="2024-06-12T00:00:00"/>
    <s v="Ornaments"/>
    <s v="Male"/>
    <n v="29"/>
    <s v="Mumbai"/>
    <s v="Yes"/>
    <n v="45"/>
    <n v="115"/>
    <n v="1"/>
    <n v="1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5488"/>
    <s v="BF1544"/>
    <d v="2024-06-25T00:00:00"/>
    <d v="2024-06-25T00:00:00"/>
    <s v="Other"/>
    <s v="Female"/>
    <n v="24"/>
    <s v="Memphis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9466"/>
    <s v="BF1550"/>
    <d v="2024-03-01T00:00:00"/>
    <d v="2024-03-01T00:00:00"/>
    <s v="Clothing"/>
    <s v="Male"/>
    <n v="35"/>
    <s v="New Delhi"/>
    <s v="Yes"/>
    <n v="97"/>
    <n v="167"/>
    <n v="1"/>
    <n v="16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8831"/>
    <s v="BF1551"/>
    <d v="2024-05-24T00:00:00"/>
    <d v="2024-05-24T00:00:00"/>
    <s v="Ornaments"/>
    <s v="Male"/>
    <n v="34"/>
    <s v="New York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3775"/>
    <s v="BF1551"/>
    <d v="2023-11-27T00:00:00"/>
    <d v="2023-11-27T00:00:00"/>
    <s v="Ornaments"/>
    <s v="Female"/>
    <n v="19"/>
    <s v="New York"/>
    <s v="No"/>
    <n v="15"/>
    <n v="15"/>
    <n v="4"/>
    <n v="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9414"/>
    <s v="BF1548"/>
    <d v="2024-01-28T00:00:00"/>
    <d v="2024-01-28T00:00:00"/>
    <s v="Clothing"/>
    <s v="Male"/>
    <n v="27"/>
    <s v="Miami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6323"/>
    <s v="BF1550"/>
    <d v="2023-11-22T00:00:00"/>
    <d v="2023-11-22T00:00:00"/>
    <s v="Clothing"/>
    <s v="Male"/>
    <n v="31"/>
    <s v="Memphis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1707"/>
    <s v="BF1548"/>
    <d v="2024-09-08T00:00:00"/>
    <d v="2024-09-08T00:00:00"/>
    <s v="Clothing"/>
    <s v="Female"/>
    <n v="32"/>
    <s v="New Delhi"/>
    <s v="Yes"/>
    <n v="65"/>
    <n v="135"/>
    <n v="1"/>
    <n v="13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2695"/>
    <s v="BF1548"/>
    <d v="2024-04-25T00:00:00"/>
    <d v="2024-04-25T00:00:00"/>
    <s v="Clothing"/>
    <s v="Male"/>
    <n v="27"/>
    <s v="Portland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3239"/>
    <s v="BF1554"/>
    <d v="2024-10-17T00:00:00"/>
    <d v="2024-10-17T00:00:00"/>
    <s v="Ornaments"/>
    <s v="Male"/>
    <n v="22"/>
    <s v="San Francisco"/>
    <s v="No"/>
    <n v="20"/>
    <n v="20"/>
    <n v="1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3522"/>
    <s v="BF1544"/>
    <d v="2024-01-18T00:00:00"/>
    <d v="2024-01-18T00:00:00"/>
    <s v="Other"/>
    <s v="Male"/>
    <n v="34"/>
    <s v="Manchester"/>
    <s v="Yes"/>
    <n v="9"/>
    <n v="49"/>
    <n v="1"/>
    <n v="4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5471"/>
    <s v="BF1554"/>
    <d v="2024-09-26T00:00:00"/>
    <d v="2024-09-26T00:00:00"/>
    <s v="Ornaments"/>
    <s v="Male"/>
    <n v="26"/>
    <s v="San Francisco"/>
    <s v="No"/>
    <n v="20"/>
    <n v="20"/>
    <n v="1"/>
    <n v="2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6948"/>
    <s v="BF1551"/>
    <d v="2024-07-22T00:00:00"/>
    <d v="2024-07-22T00:00:00"/>
    <s v="Ornaments"/>
    <s v="Male"/>
    <n v="34"/>
    <s v="Toronto"/>
    <s v="Yes"/>
    <n v="15"/>
    <n v="40"/>
    <n v="2"/>
    <n v="8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0535"/>
    <s v="BF1549"/>
    <d v="2024-09-19T00:00:00"/>
    <d v="2024-09-19T00:00:00"/>
    <s v="Clothing"/>
    <s v="Male"/>
    <n v="34"/>
    <s v="New York"/>
    <s v="No"/>
    <n v="130"/>
    <n v="130"/>
    <n v="3"/>
    <n v="3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7426"/>
    <s v="BF1554"/>
    <d v="2024-01-16T00:00:00"/>
    <d v="2024-01-16T00:00:00"/>
    <s v="Ornaments"/>
    <s v="Male"/>
    <n v="23"/>
    <s v="Pittsburgh"/>
    <s v="No"/>
    <n v="20"/>
    <n v="20"/>
    <n v="2"/>
    <n v="4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4132"/>
    <s v="BF1546"/>
    <d v="2024-10-02T00:00:00"/>
    <d v="2024-10-02T00:00:00"/>
    <s v="Clothing"/>
    <s v="Male"/>
    <n v="31"/>
    <s v="Toronto"/>
    <s v="Yes"/>
    <n v="118"/>
    <n v="143"/>
    <n v="1"/>
    <n v="143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7190"/>
    <s v="BF1548"/>
    <d v="2024-09-25T00:00:00"/>
    <d v="2024-09-25T00:00:00"/>
    <s v="Clothing"/>
    <s v="Male"/>
    <n v="21"/>
    <s v="Mumbai"/>
    <s v="Yes"/>
    <n v="65"/>
    <n v="135"/>
    <n v="1"/>
    <n v="13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9409"/>
    <s v="BF1548"/>
    <d v="2024-09-19T00:00:00"/>
    <d v="2024-09-19T00:00:00"/>
    <s v="Clothing"/>
    <s v="Male"/>
    <n v="21"/>
    <s v="Glasgow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9737"/>
    <s v="BF1543"/>
    <d v="2024-07-11T00:00:00"/>
    <d v="2024-07-11T00:00:00"/>
    <s v="Clothing"/>
    <s v="Male"/>
    <n v="30"/>
    <s v="Glasgow"/>
    <s v="Yes"/>
    <n v="100"/>
    <n v="140"/>
    <n v="1"/>
    <n v="1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9492"/>
    <s v="BF1552"/>
    <d v="2024-01-12T00:00:00"/>
    <d v="2024-01-12T00:00:00"/>
    <s v="Ornaments"/>
    <s v="Male"/>
    <n v="27"/>
    <s v="Detroit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4931"/>
    <s v="BF1553"/>
    <d v="2024-05-04T00:00:00"/>
    <d v="2024-05-04T00:00:00"/>
    <s v="Ornaments"/>
    <s v="Male"/>
    <n v="35"/>
    <s v="Cardiff"/>
    <s v="Yes"/>
    <n v="50"/>
    <n v="90"/>
    <n v="1"/>
    <n v="9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3340"/>
    <s v="BF1548"/>
    <d v="2024-10-24T00:00:00"/>
    <d v="2024-10-24T00:00:00"/>
    <s v="Clothing"/>
    <s v="Female"/>
    <n v="28"/>
    <s v="Montreal"/>
    <s v="Yes"/>
    <n v="65"/>
    <n v="90"/>
    <n v="1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7296"/>
    <s v="BF1551"/>
    <d v="2024-05-08T00:00:00"/>
    <d v="2024-05-08T00:00:00"/>
    <s v="Ornaments"/>
    <s v="Male"/>
    <n v="31"/>
    <s v="Cleveland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2578"/>
    <s v="BF1553"/>
    <d v="2024-09-01T00:00:00"/>
    <d v="2024-09-01T00:00:00"/>
    <s v="Ornaments"/>
    <s v="Female"/>
    <n v="25"/>
    <s v="Las Vegas"/>
    <s v="No"/>
    <n v="50"/>
    <n v="50"/>
    <n v="1"/>
    <n v="5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1186"/>
    <s v="BF1543"/>
    <d v="2024-08-30T00:00:00"/>
    <d v="2024-08-30T00:00:00"/>
    <s v="Clothing"/>
    <s v="Male"/>
    <n v="32"/>
    <s v="Sacramento"/>
    <s v="No"/>
    <n v="100"/>
    <n v="100"/>
    <n v="4"/>
    <n v="4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3159"/>
    <s v="BF1546"/>
    <d v="2024-03-04T00:00:00"/>
    <d v="2024-03-04T00:00:00"/>
    <s v="Clothing"/>
    <s v="Male"/>
    <n v="33"/>
    <s v="Miami"/>
    <s v="No"/>
    <n v="118"/>
    <n v="118"/>
    <n v="2"/>
    <n v="23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2094"/>
    <s v="BF1554"/>
    <d v="2024-03-31T00:00:00"/>
    <d v="2024-03-31T00:00:00"/>
    <s v="Ornaments"/>
    <s v="Male"/>
    <n v="27"/>
    <s v="Sacramento"/>
    <s v="No"/>
    <n v="20"/>
    <n v="20"/>
    <n v="4"/>
    <n v="8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0252"/>
    <s v="BF1549"/>
    <d v="2024-07-15T00:00:00"/>
    <d v="2024-07-15T00:00:00"/>
    <s v="Clothing"/>
    <s v="Male"/>
    <n v="21"/>
    <s v="Paris"/>
    <s v="Yes"/>
    <n v="130"/>
    <n v="180"/>
    <n v="1"/>
    <n v="18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2779"/>
    <s v="BF1548"/>
    <d v="2024-06-06T00:00:00"/>
    <d v="2024-06-06T00:00:00"/>
    <s v="Clothing"/>
    <s v="Male"/>
    <n v="30"/>
    <s v="Sacrament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9609"/>
    <s v="BF1548"/>
    <d v="2023-11-07T00:00:00"/>
    <d v="2023-11-07T00:00:00"/>
    <s v="Clothing"/>
    <s v="Female"/>
    <n v="30"/>
    <s v="New Delhi"/>
    <s v="Yes"/>
    <n v="65"/>
    <n v="135"/>
    <n v="1"/>
    <n v="13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2419"/>
    <s v="BF1545"/>
    <d v="2024-03-03T00:00:00"/>
    <d v="2024-03-03T00:00:00"/>
    <s v="Other"/>
    <s v="Female"/>
    <n v="23"/>
    <s v="Pittsburgh"/>
    <s v="No"/>
    <n v="10"/>
    <n v="10"/>
    <n v="1"/>
    <n v="1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4852"/>
    <s v="BF1552"/>
    <d v="2024-01-12T00:00:00"/>
    <d v="2024-01-12T00:00:00"/>
    <s v="Ornaments"/>
    <s v="Male"/>
    <n v="30"/>
    <s v="New Jersey"/>
    <s v="No"/>
    <n v="45"/>
    <n v="45"/>
    <n v="3"/>
    <n v="13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8976"/>
    <s v="BF1553"/>
    <d v="2024-10-23T00:00:00"/>
    <d v="2024-10-23T00:00:00"/>
    <s v="Ornaments"/>
    <s v="Male"/>
    <n v="18"/>
    <s v="Austin"/>
    <s v="No"/>
    <n v="5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7910"/>
    <s v="BF1544"/>
    <d v="2024-05-10T00:00:00"/>
    <d v="2024-05-10T00:00:00"/>
    <s v="Other"/>
    <s v="Male"/>
    <n v="20"/>
    <s v="New York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6744"/>
    <s v="BF1543"/>
    <d v="2024-04-13T00:00:00"/>
    <d v="2024-04-13T00:00:00"/>
    <s v="Clothing"/>
    <s v="Male"/>
    <n v="24"/>
    <s v="Pittsburgh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4034"/>
    <s v="BF1544"/>
    <d v="2023-12-06T00:00:00"/>
    <d v="2023-12-06T00:00:00"/>
    <s v="Other"/>
    <s v="Male"/>
    <n v="29"/>
    <s v="Portland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4150"/>
    <s v="BF1546"/>
    <d v="2024-05-26T00:00:00"/>
    <d v="2024-05-26T00:00:00"/>
    <s v="Clothing"/>
    <s v="Male"/>
    <n v="20"/>
    <s v="Portland"/>
    <s v="No"/>
    <n v="118"/>
    <n v="118"/>
    <n v="1"/>
    <n v="118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6857"/>
    <s v="BF1549"/>
    <d v="2024-03-18T00:00:00"/>
    <d v="2024-03-18T00:00:00"/>
    <s v="Clothing"/>
    <s v="Male"/>
    <n v="30"/>
    <s v="Sacramento"/>
    <s v="No"/>
    <n v="130"/>
    <n v="130"/>
    <n v="1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9010"/>
    <s v="BF1546"/>
    <d v="2024-08-09T00:00:00"/>
    <d v="2024-08-09T00:00:00"/>
    <s v="Clothing"/>
    <s v="Male"/>
    <n v="22"/>
    <s v="Cleveland"/>
    <s v="No"/>
    <n v="118"/>
    <n v="118"/>
    <n v="1"/>
    <n v="1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9457"/>
    <s v="BF1552"/>
    <d v="2024-06-28T00:00:00"/>
    <d v="2024-06-28T00:00:00"/>
    <s v="Ornaments"/>
    <s v="Male"/>
    <n v="19"/>
    <s v="Cleveland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8652"/>
    <s v="BF1548"/>
    <d v="2024-03-23T00:00:00"/>
    <d v="2024-03-23T00:00:00"/>
    <s v="Clothing"/>
    <s v="Male"/>
    <n v="22"/>
    <s v="Miami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7795"/>
    <s v="BF1546"/>
    <d v="2023-11-27T00:00:00"/>
    <d v="2023-11-27T00:00:00"/>
    <s v="Clothing"/>
    <s v="Male"/>
    <n v="32"/>
    <s v="Memphis"/>
    <s v="No"/>
    <n v="118"/>
    <n v="118"/>
    <n v="3"/>
    <n v="354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9825"/>
    <s v="BF1550"/>
    <d v="2024-10-13T00:00:00"/>
    <d v="2024-10-13T00:00:00"/>
    <s v="Clothing"/>
    <s v="Female"/>
    <n v="24"/>
    <s v="Las Vegas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3987"/>
    <s v="BF1554"/>
    <d v="2024-08-09T00:00:00"/>
    <d v="2024-08-09T00:00:00"/>
    <s v="Ornaments"/>
    <s v="Male"/>
    <n v="24"/>
    <s v="Dublin"/>
    <s v="Yes"/>
    <n v="20"/>
    <n v="60"/>
    <n v="1"/>
    <n v="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6032"/>
    <s v="BF1553"/>
    <d v="2024-06-02T00:00:00"/>
    <d v="2024-06-02T00:00:00"/>
    <s v="Ornaments"/>
    <s v="Female"/>
    <n v="27"/>
    <s v="San Antonio"/>
    <s v="No"/>
    <n v="5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7596"/>
    <s v="BF1548"/>
    <d v="2024-04-30T00:00:00"/>
    <d v="2024-04-30T00:00:00"/>
    <s v="Clothing"/>
    <s v="Male"/>
    <n v="35"/>
    <s v="Dublin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0883"/>
    <s v="BF1548"/>
    <d v="2024-03-04T00:00:00"/>
    <d v="2024-03-04T00:00:00"/>
    <s v="Clothing"/>
    <s v="Female"/>
    <n v="20"/>
    <s v="Cleveland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4500"/>
    <s v="BF1548"/>
    <d v="2023-12-21T00:00:00"/>
    <d v="2023-12-21T00:00:00"/>
    <s v="Clothing"/>
    <s v="Male"/>
    <n v="30"/>
    <s v="Detroit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4513"/>
    <s v="BF1543"/>
    <d v="2024-10-13T00:00:00"/>
    <d v="2024-10-13T00:00:00"/>
    <s v="Clothing"/>
    <s v="Male"/>
    <n v="33"/>
    <s v="Cardiff"/>
    <s v="Yes"/>
    <n v="100"/>
    <n v="140"/>
    <n v="2"/>
    <n v="28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8859"/>
    <s v="BF1550"/>
    <d v="2024-03-31T00:00:00"/>
    <d v="2024-03-31T00:00:00"/>
    <s v="Clothing"/>
    <s v="Female"/>
    <n v="35"/>
    <s v="Detroit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8746"/>
    <s v="BF1546"/>
    <d v="2024-03-23T00:00:00"/>
    <d v="2024-03-23T00:00:00"/>
    <s v="Clothing"/>
    <s v="Female"/>
    <n v="31"/>
    <s v="Cleveland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4549"/>
    <s v="BF1545"/>
    <d v="2024-04-19T00:00:00"/>
    <d v="2024-04-19T00:00:00"/>
    <s v="Other"/>
    <s v="Male"/>
    <n v="32"/>
    <s v="Manchester"/>
    <s v="Yes"/>
    <n v="1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2677"/>
    <s v="BF1545"/>
    <d v="2024-08-22T00:00:00"/>
    <d v="2024-08-22T00:00:00"/>
    <s v="Other"/>
    <s v="Female"/>
    <n v="25"/>
    <s v="Las Vegas"/>
    <s v="No"/>
    <n v="10"/>
    <n v="10"/>
    <n v="1"/>
    <n v="1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0293"/>
    <s v="BF1551"/>
    <d v="2024-08-04T00:00:00"/>
    <d v="2024-08-04T00:00:00"/>
    <s v="Ornaments"/>
    <s v="Male"/>
    <n v="28"/>
    <s v="Cleveland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8287"/>
    <s v="BF1555"/>
    <d v="2024-03-08T00:00:00"/>
    <d v="2024-03-08T00:00:00"/>
    <s v="Other"/>
    <s v="Female"/>
    <n v="28"/>
    <s v="Cardiff"/>
    <s v="Yes"/>
    <n v="23"/>
    <n v="63"/>
    <n v="1"/>
    <n v="63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5148"/>
    <s v="BF1543"/>
    <d v="2024-10-23T00:00:00"/>
    <d v="2024-10-23T00:00:00"/>
    <s v="Clothing"/>
    <s v="Male"/>
    <n v="22"/>
    <s v="New Jersey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6905"/>
    <s v="BF1544"/>
    <d v="2024-07-07T00:00:00"/>
    <d v="2024-07-07T00:00:00"/>
    <s v="Other"/>
    <s v="Male"/>
    <n v="21"/>
    <s v="Miami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0107"/>
    <s v="BF1548"/>
    <d v="2024-11-03T00:00:00"/>
    <d v="2024-11-03T00:00:00"/>
    <s v="Clothing"/>
    <s v="Male"/>
    <n v="22"/>
    <s v="San Francisco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66870"/>
    <s v="BF1550"/>
    <d v="2024-08-26T00:00:00"/>
    <d v="2024-08-26T00:00:00"/>
    <s v="Clothing"/>
    <s v="Male"/>
    <n v="27"/>
    <s v="Dublin"/>
    <s v="Yes"/>
    <n v="97"/>
    <n v="137"/>
    <n v="2"/>
    <n v="274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7906"/>
    <s v="BF1545"/>
    <d v="2023-12-07T00:00:00"/>
    <d v="2023-12-07T00:00:00"/>
    <s v="Other"/>
    <s v="Female"/>
    <n v="22"/>
    <s v="Montreal"/>
    <s v="Yes"/>
    <n v="10"/>
    <n v="35"/>
    <n v="1"/>
    <n v="3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0172"/>
    <s v="BF1548"/>
    <d v="2024-06-07T00:00:00"/>
    <d v="2024-06-07T00:00:00"/>
    <s v="Clothing"/>
    <s v="Male"/>
    <n v="21"/>
    <s v="New York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6108"/>
    <s v="BF1547"/>
    <d v="2024-03-07T00:00:00"/>
    <d v="2024-03-07T00:00:00"/>
    <s v="Ornaments"/>
    <s v="Male"/>
    <n v="25"/>
    <s v="Austin"/>
    <s v="No"/>
    <n v="32"/>
    <n v="32"/>
    <n v="1"/>
    <n v="3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2634"/>
    <s v="BF1543"/>
    <d v="2024-05-02T00:00:00"/>
    <d v="2024-05-02T00:00:00"/>
    <s v="Clothing"/>
    <s v="Male"/>
    <n v="31"/>
    <s v="Mumbai"/>
    <s v="Yes"/>
    <n v="100"/>
    <n v="170"/>
    <n v="1"/>
    <n v="17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4345"/>
    <s v="BF1544"/>
    <d v="2024-03-28T00:00:00"/>
    <d v="2024-03-28T00:00:00"/>
    <s v="Other"/>
    <s v="Female"/>
    <n v="18"/>
    <s v="Montreal"/>
    <s v="Yes"/>
    <n v="9"/>
    <n v="34"/>
    <n v="1"/>
    <n v="34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5181"/>
    <s v="BF1550"/>
    <d v="2024-10-19T00:00:00"/>
    <d v="2024-10-19T00:00:00"/>
    <s v="Clothing"/>
    <s v="Female"/>
    <n v="34"/>
    <s v="San Francisco"/>
    <s v="No"/>
    <n v="97"/>
    <n v="97"/>
    <n v="2"/>
    <n v="19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6797"/>
    <s v="BF1543"/>
    <d v="2024-04-22T00:00:00"/>
    <d v="2024-04-22T00:00:00"/>
    <s v="Clothing"/>
    <s v="Male"/>
    <n v="29"/>
    <s v="Sydney"/>
    <s v="Yes"/>
    <n v="100"/>
    <n v="200"/>
    <n v="2"/>
    <n v="4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4541"/>
    <s v="BF1554"/>
    <d v="2024-07-05T00:00:00"/>
    <d v="2024-07-05T00:00:00"/>
    <s v="Ornaments"/>
    <s v="Male"/>
    <n v="21"/>
    <s v="San Francisco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9620"/>
    <s v="BF1550"/>
    <d v="2024-04-21T00:00:00"/>
    <d v="2024-04-21T00:00:00"/>
    <s v="Clothing"/>
    <s v="Male"/>
    <n v="32"/>
    <s v="San Antonio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4517"/>
    <s v="BF1545"/>
    <d v="2024-03-02T00:00:00"/>
    <d v="2024-03-02T00:00:00"/>
    <s v="Other"/>
    <s v="Female"/>
    <n v="24"/>
    <s v="Detroit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9227"/>
    <s v="BF1552"/>
    <d v="2024-01-18T00:00:00"/>
    <d v="2024-01-18T00:00:00"/>
    <s v="Ornaments"/>
    <s v="Female"/>
    <n v="18"/>
    <s v="Mumbai"/>
    <s v="Yes"/>
    <n v="45"/>
    <n v="115"/>
    <n v="1"/>
    <n v="1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1831"/>
    <s v="BF1545"/>
    <d v="2024-03-09T00:00:00"/>
    <d v="2024-03-09T00:00:00"/>
    <s v="Other"/>
    <s v="Male"/>
    <n v="31"/>
    <s v="Mumbai"/>
    <s v="Yes"/>
    <n v="10"/>
    <n v="80"/>
    <n v="1"/>
    <n v="8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3255"/>
    <s v="BF1549"/>
    <d v="2024-10-06T00:00:00"/>
    <d v="2024-10-06T00:00:00"/>
    <s v="Clothing"/>
    <s v="Male"/>
    <n v="35"/>
    <s v="Memphis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8199"/>
    <s v="BF1543"/>
    <d v="2024-03-11T00:00:00"/>
    <d v="2024-03-11T00:00:00"/>
    <s v="Clothing"/>
    <s v="Male"/>
    <n v="33"/>
    <s v="New York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4556"/>
    <s v="BF1548"/>
    <d v="2024-09-22T00:00:00"/>
    <d v="2024-09-22T00:00:00"/>
    <s v="Clothing"/>
    <s v="Male"/>
    <n v="22"/>
    <s v="Sacramento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2591"/>
    <s v="BF1551"/>
    <d v="2024-02-10T00:00:00"/>
    <d v="2024-02-10T00:00:00"/>
    <s v="Ornaments"/>
    <s v="Female"/>
    <n v="21"/>
    <s v="Toronto"/>
    <s v="Yes"/>
    <n v="15"/>
    <n v="40"/>
    <n v="4"/>
    <n v="1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6068"/>
    <s v="BF1545"/>
    <d v="2023-12-23T00:00:00"/>
    <d v="2023-12-23T00:00:00"/>
    <s v="Other"/>
    <s v="Male"/>
    <n v="21"/>
    <s v="Miami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2199"/>
    <s v="BF1548"/>
    <d v="2024-06-18T00:00:00"/>
    <d v="2024-06-18T00:00:00"/>
    <s v="Clothing"/>
    <s v="Female"/>
    <n v="27"/>
    <s v="Memphis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7270"/>
    <s v="BF1545"/>
    <d v="2024-03-30T00:00:00"/>
    <d v="2024-03-30T00:00:00"/>
    <s v="Other"/>
    <s v="Male"/>
    <n v="25"/>
    <s v="Las Vegas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0019"/>
    <s v="BF1554"/>
    <d v="2024-02-28T00:00:00"/>
    <d v="2024-02-28T00:00:00"/>
    <s v="Ornaments"/>
    <s v="Male"/>
    <n v="27"/>
    <s v="New York"/>
    <s v="No"/>
    <n v="20"/>
    <n v="20"/>
    <n v="1"/>
    <n v="2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7269"/>
    <s v="BF1545"/>
    <d v="2024-08-15T00:00:00"/>
    <d v="2024-08-15T00:00:00"/>
    <s v="Other"/>
    <s v="Male"/>
    <n v="28"/>
    <s v="New Jersey"/>
    <s v="No"/>
    <n v="10"/>
    <n v="10"/>
    <n v="4"/>
    <n v="4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6550"/>
    <s v="BF1547"/>
    <d v="2024-07-28T00:00:00"/>
    <d v="2024-07-28T00:00:00"/>
    <s v="Ornaments"/>
    <s v="Male"/>
    <n v="24"/>
    <s v="Portland"/>
    <s v="No"/>
    <n v="32"/>
    <n v="32"/>
    <n v="3"/>
    <n v="96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0125"/>
    <s v="BF1548"/>
    <d v="2024-06-16T00:00:00"/>
    <d v="2024-06-16T00:00:00"/>
    <s v="Clothing"/>
    <s v="Male"/>
    <n v="35"/>
    <s v="Austin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3013"/>
    <s v="BF1548"/>
    <d v="2024-04-08T00:00:00"/>
    <d v="2024-04-08T00:00:00"/>
    <s v="Clothing"/>
    <s v="Male"/>
    <n v="20"/>
    <s v="Sydney"/>
    <s v="Yes"/>
    <n v="65"/>
    <n v="165"/>
    <n v="1"/>
    <n v="1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2796"/>
    <s v="BF1547"/>
    <d v="2024-08-22T00:00:00"/>
    <d v="2024-08-22T00:00:00"/>
    <s v="Ornaments"/>
    <s v="Male"/>
    <n v="23"/>
    <s v="New Delhi"/>
    <s v="Yes"/>
    <n v="32"/>
    <n v="102"/>
    <n v="1"/>
    <n v="10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5507"/>
    <s v="BF1543"/>
    <d v="2024-10-31T00:00:00"/>
    <d v="2024-10-31T00:00:00"/>
    <s v="Clothing"/>
    <s v="Male"/>
    <n v="22"/>
    <s v="San Francisco"/>
    <s v="No"/>
    <n v="100"/>
    <n v="100"/>
    <n v="3"/>
    <n v="3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0445"/>
    <s v="BF1550"/>
    <d v="2023-11-10T00:00:00"/>
    <d v="2023-11-10T00:00:00"/>
    <s v="Clothing"/>
    <s v="Female"/>
    <n v="24"/>
    <s v="Portland"/>
    <s v="No"/>
    <n v="97"/>
    <n v="97"/>
    <n v="5"/>
    <n v="48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4584"/>
    <s v="BF1551"/>
    <d v="2024-07-19T00:00:00"/>
    <d v="2024-07-19T00:00:00"/>
    <s v="Ornaments"/>
    <s v="Female"/>
    <n v="35"/>
    <s v="Sacramento"/>
    <s v="No"/>
    <n v="15"/>
    <n v="15"/>
    <n v="4"/>
    <n v="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4449"/>
    <s v="BF1545"/>
    <d v="2024-10-03T00:00:00"/>
    <d v="2024-10-03T00:00:00"/>
    <s v="Other"/>
    <s v="Male"/>
    <n v="20"/>
    <s v="San Antonio"/>
    <s v="No"/>
    <n v="10"/>
    <n v="10"/>
    <n v="2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1842"/>
    <s v="BF1553"/>
    <d v="2023-12-18T00:00:00"/>
    <d v="2023-12-18T00:00:00"/>
    <s v="Ornaments"/>
    <s v="Female"/>
    <n v="32"/>
    <s v="San Antonio"/>
    <s v="No"/>
    <n v="50"/>
    <n v="50"/>
    <n v="2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1812"/>
    <s v="BF1550"/>
    <d v="2024-01-28T00:00:00"/>
    <d v="2024-01-28T00:00:00"/>
    <s v="Clothing"/>
    <s v="Female"/>
    <n v="24"/>
    <s v="London"/>
    <s v="Yes"/>
    <n v="97"/>
    <n v="137"/>
    <n v="3"/>
    <n v="411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7802"/>
    <s v="BF1550"/>
    <d v="2024-09-02T00:00:00"/>
    <d v="2024-09-02T00:00:00"/>
    <s v="Clothing"/>
    <s v="Male"/>
    <n v="31"/>
    <s v="Memphis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5352"/>
    <s v="BF1545"/>
    <d v="2024-09-10T00:00:00"/>
    <d v="2024-09-10T00:00:00"/>
    <s v="Other"/>
    <s v="Female"/>
    <n v="20"/>
    <s v="Pittsburgh"/>
    <s v="No"/>
    <n v="10"/>
    <n v="10"/>
    <n v="3"/>
    <n v="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9080"/>
    <s v="BF1551"/>
    <d v="2024-04-29T00:00:00"/>
    <d v="2024-04-29T00:00:00"/>
    <s v="Ornaments"/>
    <s v="Male"/>
    <n v="26"/>
    <s v="Sacramento"/>
    <s v="No"/>
    <n v="15"/>
    <n v="15"/>
    <n v="5"/>
    <n v="7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7413"/>
    <s v="BF1548"/>
    <d v="2023-11-23T00:00:00"/>
    <d v="2023-11-23T00:00:00"/>
    <s v="Clothing"/>
    <s v="Male"/>
    <n v="23"/>
    <s v="San Francisco"/>
    <s v="No"/>
    <n v="65"/>
    <n v="65"/>
    <n v="2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1907"/>
    <s v="BF1548"/>
    <d v="2024-09-03T00:00:00"/>
    <d v="2024-09-03T00:00:00"/>
    <s v="Clothing"/>
    <s v="Male"/>
    <n v="29"/>
    <s v="Las Vegas"/>
    <s v="No"/>
    <n v="65"/>
    <n v="65"/>
    <n v="5"/>
    <n v="32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5316"/>
    <s v="BF1550"/>
    <d v="2024-09-04T00:00:00"/>
    <d v="2024-09-04T00:00:00"/>
    <s v="Clothing"/>
    <s v="Male"/>
    <n v="27"/>
    <s v="San Antonio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3721"/>
    <s v="BF1550"/>
    <d v="2024-07-11T00:00:00"/>
    <d v="2024-07-11T00:00:00"/>
    <s v="Clothing"/>
    <s v="Male"/>
    <n v="29"/>
    <s v="San Antonio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8232"/>
    <s v="BF1543"/>
    <d v="2024-09-05T00:00:00"/>
    <d v="2024-09-05T00:00:00"/>
    <s v="Clothing"/>
    <s v="Female"/>
    <n v="21"/>
    <s v="New Jersey"/>
    <s v="No"/>
    <n v="100"/>
    <n v="100"/>
    <n v="3"/>
    <n v="3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3633"/>
    <s v="BF1555"/>
    <d v="2024-07-01T00:00:00"/>
    <d v="2024-07-01T00:00:00"/>
    <s v="Other"/>
    <s v="Female"/>
    <n v="24"/>
    <s v="Cleveland"/>
    <s v="No"/>
    <n v="23"/>
    <n v="23"/>
    <n v="1"/>
    <n v="23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5365"/>
    <s v="BF1547"/>
    <d v="2024-05-13T00:00:00"/>
    <d v="2024-05-13T00:00:00"/>
    <s v="Ornaments"/>
    <s v="Male"/>
    <n v="21"/>
    <s v="Paris"/>
    <s v="Yes"/>
    <n v="32"/>
    <n v="82"/>
    <n v="1"/>
    <n v="8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1981"/>
    <s v="BF1551"/>
    <d v="2024-05-13T00:00:00"/>
    <d v="2024-05-13T00:00:00"/>
    <s v="Ornaments"/>
    <s v="Male"/>
    <n v="30"/>
    <s v="Pittsburgh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5302"/>
    <s v="BF1548"/>
    <d v="2023-11-07T00:00:00"/>
    <d v="2023-11-07T00:00:00"/>
    <s v="Clothing"/>
    <s v="Male"/>
    <n v="28"/>
    <s v="Cleveland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6200"/>
    <s v="BF1551"/>
    <d v="2024-02-22T00:00:00"/>
    <d v="2024-02-22T00:00:00"/>
    <s v="Ornaments"/>
    <s v="Male"/>
    <n v="35"/>
    <s v="New York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0802"/>
    <s v="BF1544"/>
    <d v="2024-05-31T00:00:00"/>
    <d v="2024-05-31T00:00:00"/>
    <s v="Other"/>
    <s v="Female"/>
    <n v="25"/>
    <s v="San Antonio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1034"/>
    <s v="BF1549"/>
    <d v="2024-06-08T00:00:00"/>
    <d v="2024-06-08T00:00:00"/>
    <s v="Clothing"/>
    <s v="Female"/>
    <n v="27"/>
    <s v="Sacramento"/>
    <s v="No"/>
    <n v="130"/>
    <n v="130"/>
    <n v="3"/>
    <n v="3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3021"/>
    <s v="BF1551"/>
    <d v="2024-07-13T00:00:00"/>
    <d v="2024-07-13T00:00:00"/>
    <s v="Ornaments"/>
    <s v="Male"/>
    <n v="23"/>
    <s v="Glasgow"/>
    <s v="Yes"/>
    <n v="15"/>
    <n v="55"/>
    <n v="1"/>
    <n v="5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1856"/>
    <s v="BF1550"/>
    <d v="2024-11-01T00:00:00"/>
    <d v="2024-11-01T00:00:00"/>
    <s v="Clothing"/>
    <s v="Male"/>
    <n v="22"/>
    <s v="Manchester"/>
    <s v="Yes"/>
    <n v="97"/>
    <n v="137"/>
    <n v="1"/>
    <n v="13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35737"/>
    <s v="BF1553"/>
    <d v="2023-11-19T00:00:00"/>
    <d v="2023-11-19T00:00:00"/>
    <s v="Ornaments"/>
    <s v="Female"/>
    <n v="21"/>
    <s v="Pittsburgh"/>
    <s v="No"/>
    <n v="50"/>
    <n v="50"/>
    <n v="2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8639"/>
    <s v="BF1543"/>
    <d v="2024-05-17T00:00:00"/>
    <d v="2024-05-17T00:00:00"/>
    <s v="Clothing"/>
    <s v="Male"/>
    <n v="19"/>
    <s v="Pittsburgh"/>
    <s v="No"/>
    <n v="100"/>
    <n v="100"/>
    <n v="2"/>
    <n v="2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3020"/>
    <s v="BF1551"/>
    <d v="2024-04-12T00:00:00"/>
    <d v="2024-04-12T00:00:00"/>
    <s v="Ornaments"/>
    <s v="Female"/>
    <n v="22"/>
    <s v="San Antonio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2234"/>
    <s v="BF1545"/>
    <d v="2024-04-07T00:00:00"/>
    <d v="2024-04-07T00:00:00"/>
    <s v="Other"/>
    <s v="Male"/>
    <n v="26"/>
    <s v="Paris"/>
    <s v="Yes"/>
    <n v="10"/>
    <n v="60"/>
    <n v="1"/>
    <n v="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4560"/>
    <s v="BF1543"/>
    <d v="2024-02-03T00:00:00"/>
    <d v="2024-02-03T00:00:00"/>
    <s v="Clothing"/>
    <s v="Female"/>
    <n v="32"/>
    <s v="Detroit"/>
    <s v="No"/>
    <n v="100"/>
    <n v="100"/>
    <n v="2"/>
    <n v="2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6522"/>
    <s v="BF1548"/>
    <d v="2024-03-22T00:00:00"/>
    <d v="2024-03-22T00:00:00"/>
    <s v="Clothing"/>
    <s v="Male"/>
    <n v="19"/>
    <s v="Pittsburgh"/>
    <s v="No"/>
    <n v="65"/>
    <n v="65"/>
    <n v="2"/>
    <n v="13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6645"/>
    <s v="BF1546"/>
    <d v="2024-02-23T00:00:00"/>
    <d v="2024-02-23T00:00:00"/>
    <s v="Clothing"/>
    <s v="Male"/>
    <n v="33"/>
    <s v="New Jersey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2235"/>
    <s v="BF1543"/>
    <d v="2024-03-01T00:00:00"/>
    <d v="2024-03-01T00:00:00"/>
    <s v="Clothing"/>
    <s v="Male"/>
    <n v="18"/>
    <s v="Las Vegas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9048"/>
    <s v="BF1554"/>
    <d v="2024-06-09T00:00:00"/>
    <d v="2024-06-09T00:00:00"/>
    <s v="Ornaments"/>
    <s v="Male"/>
    <n v="20"/>
    <s v="New Delhi"/>
    <s v="Yes"/>
    <n v="20"/>
    <n v="90"/>
    <n v="1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9517"/>
    <s v="BF1554"/>
    <d v="2024-03-20T00:00:00"/>
    <d v="2024-03-20T00:00:00"/>
    <s v="Ornaments"/>
    <s v="Male"/>
    <n v="28"/>
    <s v="Sacramento"/>
    <s v="No"/>
    <n v="20"/>
    <n v="20"/>
    <n v="2"/>
    <n v="4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7241"/>
    <s v="BF1551"/>
    <d v="2024-07-29T00:00:00"/>
    <d v="2024-07-29T00:00:00"/>
    <s v="Ornaments"/>
    <s v="Female"/>
    <n v="26"/>
    <s v="Austin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9024"/>
    <s v="BF1544"/>
    <d v="2024-09-14T00:00:00"/>
    <d v="2024-09-14T00:00:00"/>
    <s v="Other"/>
    <s v="Male"/>
    <n v="31"/>
    <s v="San Francisco"/>
    <s v="No"/>
    <n v="9"/>
    <n v="9"/>
    <n v="1"/>
    <n v="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0305"/>
    <s v="BF1548"/>
    <d v="2024-06-03T00:00:00"/>
    <d v="2024-06-03T00:00:00"/>
    <s v="Clothing"/>
    <s v="Male"/>
    <n v="21"/>
    <s v="San Antoni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8318"/>
    <s v="BF1544"/>
    <d v="2024-10-12T00:00:00"/>
    <d v="2024-10-12T00:00:00"/>
    <s v="Other"/>
    <s v="Male"/>
    <n v="35"/>
    <s v="New Jersey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1205"/>
    <s v="BF1546"/>
    <d v="2024-03-25T00:00:00"/>
    <d v="2024-03-25T00:00:00"/>
    <s v="Clothing"/>
    <s v="Female"/>
    <n v="22"/>
    <s v="Dublin"/>
    <s v="Yes"/>
    <n v="118"/>
    <n v="158"/>
    <n v="1"/>
    <n v="15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3848"/>
    <s v="BF1551"/>
    <d v="2024-03-11T00:00:00"/>
    <d v="2024-03-11T00:00:00"/>
    <s v="Ornaments"/>
    <s v="Male"/>
    <n v="29"/>
    <s v="Sydney"/>
    <s v="Yes"/>
    <n v="15"/>
    <n v="115"/>
    <n v="1"/>
    <n v="1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1743"/>
    <s v="BF1552"/>
    <d v="2024-04-07T00:00:00"/>
    <d v="2024-04-07T00:00:00"/>
    <s v="Ornaments"/>
    <s v="Male"/>
    <n v="26"/>
    <s v="Detroit"/>
    <s v="No"/>
    <n v="45"/>
    <n v="45"/>
    <n v="2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5231"/>
    <s v="BF1548"/>
    <d v="2024-10-20T00:00:00"/>
    <d v="2024-10-20T00:00:00"/>
    <s v="Clothing"/>
    <s v="Male"/>
    <n v="19"/>
    <s v="Toronto"/>
    <s v="Yes"/>
    <n v="65"/>
    <n v="90"/>
    <n v="1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5547"/>
    <s v="BF1546"/>
    <d v="2024-10-26T00:00:00"/>
    <d v="2024-10-26T00:00:00"/>
    <s v="Clothing"/>
    <s v="Female"/>
    <n v="22"/>
    <s v="Portland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5184"/>
    <s v="BF1543"/>
    <d v="2024-05-17T00:00:00"/>
    <d v="2024-05-17T00:00:00"/>
    <s v="Clothing"/>
    <s v="Male"/>
    <n v="30"/>
    <s v="London"/>
    <s v="Yes"/>
    <n v="100"/>
    <n v="140"/>
    <n v="1"/>
    <n v="1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3015"/>
    <s v="BF1548"/>
    <d v="2024-03-02T00:00:00"/>
    <d v="2024-03-02T00:00:00"/>
    <s v="Clothing"/>
    <s v="Male"/>
    <n v="29"/>
    <s v="Austin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4502"/>
    <s v="BF1550"/>
    <d v="2024-10-01T00:00:00"/>
    <d v="2024-10-01T00:00:00"/>
    <s v="Clothing"/>
    <s v="Male"/>
    <n v="19"/>
    <s v="New Delhi"/>
    <s v="Yes"/>
    <n v="97"/>
    <n v="167"/>
    <n v="1"/>
    <n v="16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6159"/>
    <s v="BF1554"/>
    <d v="2024-08-29T00:00:00"/>
    <d v="2024-08-29T00:00:00"/>
    <s v="Ornaments"/>
    <s v="Female"/>
    <n v="20"/>
    <s v="Manchester"/>
    <s v="Yes"/>
    <n v="20"/>
    <n v="60"/>
    <n v="4"/>
    <n v="24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3714"/>
    <s v="BF1548"/>
    <d v="2024-03-31T00:00:00"/>
    <d v="2024-03-31T00:00:00"/>
    <s v="Clothing"/>
    <s v="Female"/>
    <n v="25"/>
    <s v="Miami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4227"/>
    <s v="BF1548"/>
    <d v="2024-04-02T00:00:00"/>
    <d v="2024-04-02T00:00:00"/>
    <s v="Clothing"/>
    <s v="Male"/>
    <n v="33"/>
    <s v="New Jersey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1833"/>
    <s v="BF1548"/>
    <d v="2024-04-12T00:00:00"/>
    <d v="2024-04-12T00:00:00"/>
    <s v="Clothing"/>
    <s v="Male"/>
    <n v="32"/>
    <s v="New York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9641"/>
    <s v="BF1548"/>
    <d v="2023-11-08T00:00:00"/>
    <d v="2023-11-08T00:00:00"/>
    <s v="Clothing"/>
    <s v="Male"/>
    <n v="32"/>
    <s v="New Jersey"/>
    <s v="No"/>
    <n v="65"/>
    <n v="65"/>
    <n v="2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1892"/>
    <s v="BF1551"/>
    <d v="2024-05-07T00:00:00"/>
    <d v="2024-05-07T00:00:00"/>
    <s v="Ornaments"/>
    <s v="Male"/>
    <n v="20"/>
    <s v="Las Vegas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2504"/>
    <s v="BF1543"/>
    <d v="2023-12-10T00:00:00"/>
    <d v="2023-12-10T00:00:00"/>
    <s v="Clothing"/>
    <s v="Female"/>
    <n v="33"/>
    <s v="Cardiff"/>
    <s v="Yes"/>
    <n v="100"/>
    <n v="140"/>
    <n v="1"/>
    <n v="14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7209"/>
    <s v="BF1550"/>
    <d v="2024-07-16T00:00:00"/>
    <d v="2024-07-16T00:00:00"/>
    <s v="Clothing"/>
    <s v="Female"/>
    <n v="28"/>
    <s v="Dublin"/>
    <s v="Yes"/>
    <n v="97"/>
    <n v="137"/>
    <n v="3"/>
    <n v="411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2460"/>
    <s v="BF1552"/>
    <d v="2024-03-07T00:00:00"/>
    <d v="2024-03-07T00:00:00"/>
    <s v="Ornaments"/>
    <s v="Female"/>
    <n v="33"/>
    <s v="San Antonio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0633"/>
    <s v="BF1548"/>
    <d v="2023-11-10T00:00:00"/>
    <d v="2023-11-10T00:00:00"/>
    <s v="Clothing"/>
    <s v="Female"/>
    <n v="32"/>
    <s v="Las Vegas"/>
    <s v="No"/>
    <n v="65"/>
    <n v="65"/>
    <n v="2"/>
    <n v="13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2124"/>
    <s v="BF1548"/>
    <d v="2024-03-11T00:00:00"/>
    <d v="2024-03-11T00:00:00"/>
    <s v="Clothing"/>
    <s v="Male"/>
    <n v="35"/>
    <s v="Dublin"/>
    <s v="Yes"/>
    <n v="65"/>
    <n v="105"/>
    <n v="2"/>
    <n v="2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4362"/>
    <s v="BF1545"/>
    <d v="2024-01-16T00:00:00"/>
    <d v="2024-01-16T00:00:00"/>
    <s v="Other"/>
    <s v="Female"/>
    <n v="34"/>
    <s v="Pittsburgh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9805"/>
    <s v="BF1548"/>
    <d v="2024-06-14T00:00:00"/>
    <d v="2024-06-14T00:00:00"/>
    <s v="Clothing"/>
    <s v="Male"/>
    <n v="19"/>
    <s v="London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5919"/>
    <s v="BF1547"/>
    <d v="2024-05-12T00:00:00"/>
    <d v="2024-05-12T00:00:00"/>
    <s v="Ornaments"/>
    <s v="Female"/>
    <n v="27"/>
    <s v="Pittsburgh"/>
    <s v="No"/>
    <n v="32"/>
    <n v="32"/>
    <n v="4"/>
    <n v="12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9989"/>
    <s v="BF1545"/>
    <d v="2024-05-03T00:00:00"/>
    <d v="2024-05-03T00:00:00"/>
    <s v="Other"/>
    <s v="Male"/>
    <n v="28"/>
    <s v="London"/>
    <s v="Yes"/>
    <n v="1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5673"/>
    <s v="BF1545"/>
    <d v="2023-12-31T00:00:00"/>
    <d v="2023-12-31T00:00:00"/>
    <s v="Other"/>
    <s v="Male"/>
    <n v="29"/>
    <s v="Pittsburgh"/>
    <s v="No"/>
    <n v="10"/>
    <n v="10"/>
    <n v="1"/>
    <n v="1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7566"/>
    <s v="BF1547"/>
    <d v="2023-12-06T00:00:00"/>
    <d v="2023-12-06T00:00:00"/>
    <s v="Ornaments"/>
    <s v="Male"/>
    <n v="19"/>
    <s v="Mumbai"/>
    <s v="Yes"/>
    <n v="32"/>
    <n v="102"/>
    <n v="3"/>
    <n v="30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4952"/>
    <s v="BF1545"/>
    <d v="2024-01-07T00:00:00"/>
    <d v="2024-01-07T00:00:00"/>
    <s v="Other"/>
    <s v="Male"/>
    <n v="19"/>
    <s v="Memphis"/>
    <s v="No"/>
    <n v="10"/>
    <n v="10"/>
    <n v="1"/>
    <n v="1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6393"/>
    <s v="BF1544"/>
    <d v="2024-04-11T00:00:00"/>
    <d v="2024-04-11T00:00:00"/>
    <s v="Other"/>
    <s v="Male"/>
    <n v="27"/>
    <s v="Miami"/>
    <s v="No"/>
    <n v="9"/>
    <n v="9"/>
    <n v="1"/>
    <n v="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3143"/>
    <s v="BF1550"/>
    <d v="2024-09-20T00:00:00"/>
    <d v="2024-09-20T00:00:00"/>
    <s v="Clothing"/>
    <s v="Female"/>
    <n v="32"/>
    <s v="Montreal"/>
    <s v="Yes"/>
    <n v="97"/>
    <n v="122"/>
    <n v="1"/>
    <n v="122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5015"/>
    <s v="BF1550"/>
    <d v="2024-05-06T00:00:00"/>
    <d v="2024-05-06T00:00:00"/>
    <s v="Clothing"/>
    <s v="Male"/>
    <n v="19"/>
    <s v="Detroit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9345"/>
    <s v="BF1543"/>
    <d v="2024-07-04T00:00:00"/>
    <d v="2024-07-04T00:00:00"/>
    <s v="Clothing"/>
    <s v="Female"/>
    <n v="30"/>
    <s v="Portland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3690"/>
    <s v="BF1550"/>
    <d v="2024-07-07T00:00:00"/>
    <d v="2024-07-07T00:00:00"/>
    <s v="Clothing"/>
    <s v="Female"/>
    <n v="28"/>
    <s v="New Jersey"/>
    <s v="No"/>
    <n v="97"/>
    <n v="97"/>
    <n v="2"/>
    <n v="194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3743"/>
    <s v="BF1544"/>
    <d v="2024-03-14T00:00:00"/>
    <d v="2024-03-14T00:00:00"/>
    <s v="Other"/>
    <s v="Male"/>
    <n v="27"/>
    <s v="Austin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1972"/>
    <s v="BF1543"/>
    <d v="2024-05-15T00:00:00"/>
    <d v="2024-05-15T00:00:00"/>
    <s v="Clothing"/>
    <s v="Male"/>
    <n v="19"/>
    <s v="Cleveland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2676"/>
    <s v="BF1544"/>
    <d v="2024-04-02T00:00:00"/>
    <d v="2024-04-02T00:00:00"/>
    <s v="Other"/>
    <s v="Female"/>
    <n v="34"/>
    <s v="Portland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9002"/>
    <s v="BF1552"/>
    <d v="2024-03-13T00:00:00"/>
    <d v="2024-03-13T00:00:00"/>
    <s v="Ornaments"/>
    <s v="Female"/>
    <n v="24"/>
    <s v="Liverpool"/>
    <s v="Yes"/>
    <n v="45"/>
    <n v="85"/>
    <n v="1"/>
    <n v="8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6371"/>
    <s v="BF1550"/>
    <d v="2024-05-10T00:00:00"/>
    <d v="2024-05-10T00:00:00"/>
    <s v="Clothing"/>
    <s v="Male"/>
    <n v="32"/>
    <s v="Memphis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6174"/>
    <s v="BF1543"/>
    <d v="2023-12-18T00:00:00"/>
    <d v="2023-12-18T00:00:00"/>
    <s v="Clothing"/>
    <s v="Female"/>
    <n v="32"/>
    <s v="Sacramento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2667"/>
    <s v="BF1552"/>
    <d v="2024-02-08T00:00:00"/>
    <d v="2024-02-08T00:00:00"/>
    <s v="Ornaments"/>
    <s v="Male"/>
    <n v="34"/>
    <s v="New Delhi"/>
    <s v="Yes"/>
    <n v="45"/>
    <n v="115"/>
    <n v="1"/>
    <n v="1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8019"/>
    <s v="BF1543"/>
    <d v="2024-05-07T00:00:00"/>
    <d v="2024-05-07T00:00:00"/>
    <s v="Clothing"/>
    <s v="Male"/>
    <n v="28"/>
    <s v="Detroit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3309"/>
    <s v="BF1554"/>
    <d v="2024-06-13T00:00:00"/>
    <d v="2024-06-13T00:00:00"/>
    <s v="Ornaments"/>
    <s v="Male"/>
    <n v="27"/>
    <s v="Memphis"/>
    <s v="No"/>
    <n v="20"/>
    <n v="20"/>
    <n v="5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5569"/>
    <s v="BF1549"/>
    <d v="2024-06-23T00:00:00"/>
    <d v="2024-06-23T00:00:00"/>
    <s v="Clothing"/>
    <s v="Male"/>
    <n v="25"/>
    <s v="Portland"/>
    <s v="No"/>
    <n v="130"/>
    <n v="130"/>
    <n v="1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2621"/>
    <s v="BF1544"/>
    <d v="2024-04-15T00:00:00"/>
    <d v="2024-04-15T00:00:00"/>
    <s v="Other"/>
    <s v="Male"/>
    <n v="24"/>
    <s v="Mumbai"/>
    <s v="Yes"/>
    <n v="9"/>
    <n v="79"/>
    <n v="1"/>
    <n v="7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9452"/>
    <s v="BF1554"/>
    <d v="2024-02-19T00:00:00"/>
    <d v="2024-02-19T00:00:00"/>
    <s v="Ornaments"/>
    <s v="Male"/>
    <n v="32"/>
    <s v="Cardiff"/>
    <s v="Yes"/>
    <n v="20"/>
    <n v="60"/>
    <n v="5"/>
    <n v="3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8162"/>
    <s v="BF1545"/>
    <d v="2024-08-06T00:00:00"/>
    <d v="2024-08-06T00:00:00"/>
    <s v="Other"/>
    <s v="Male"/>
    <n v="30"/>
    <s v="New Delhi"/>
    <s v="Yes"/>
    <n v="10"/>
    <n v="80"/>
    <n v="1"/>
    <n v="8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5000"/>
    <s v="BF1545"/>
    <d v="2024-09-02T00:00:00"/>
    <d v="2024-09-02T00:00:00"/>
    <s v="Other"/>
    <s v="Male"/>
    <n v="28"/>
    <s v="Memphis"/>
    <s v="No"/>
    <n v="10"/>
    <n v="10"/>
    <n v="5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1030"/>
    <s v="BF1544"/>
    <d v="2024-03-31T00:00:00"/>
    <d v="2024-03-31T00:00:00"/>
    <s v="Other"/>
    <s v="Male"/>
    <n v="30"/>
    <s v="Dublin"/>
    <s v="Yes"/>
    <n v="9"/>
    <n v="49"/>
    <n v="5"/>
    <n v="2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0046"/>
    <s v="BF1543"/>
    <d v="2024-04-19T00:00:00"/>
    <d v="2024-04-19T00:00:00"/>
    <s v="Clothing"/>
    <s v="Male"/>
    <n v="29"/>
    <s v="Austin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1416"/>
    <s v="BF1543"/>
    <d v="2024-08-25T00:00:00"/>
    <d v="2024-08-25T00:00:00"/>
    <s v="Clothing"/>
    <s v="Male"/>
    <n v="30"/>
    <s v="Glasgow"/>
    <s v="Yes"/>
    <n v="100"/>
    <n v="140"/>
    <n v="1"/>
    <n v="1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1085"/>
    <s v="BF1550"/>
    <d v="2024-04-03T00:00:00"/>
    <d v="2024-04-03T00:00:00"/>
    <s v="Clothing"/>
    <s v="Female"/>
    <n v="32"/>
    <s v="Austin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2388"/>
    <s v="BF1543"/>
    <d v="2023-12-16T00:00:00"/>
    <d v="2023-12-16T00:00:00"/>
    <s v="Clothing"/>
    <s v="Male"/>
    <n v="26"/>
    <s v="New York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7709"/>
    <s v="BF1548"/>
    <d v="2024-08-28T00:00:00"/>
    <d v="2024-08-28T00:00:00"/>
    <s v="Clothing"/>
    <s v="Male"/>
    <n v="34"/>
    <s v="New York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2795"/>
    <s v="BF1549"/>
    <d v="2024-03-15T00:00:00"/>
    <d v="2024-03-15T00:00:00"/>
    <s v="Clothing"/>
    <s v="Male"/>
    <n v="30"/>
    <s v="Manchester"/>
    <s v="Yes"/>
    <n v="130"/>
    <n v="170"/>
    <n v="1"/>
    <n v="17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5515"/>
    <s v="BF1544"/>
    <d v="2024-02-08T00:00:00"/>
    <d v="2024-02-08T00:00:00"/>
    <s v="Other"/>
    <s v="Male"/>
    <n v="26"/>
    <s v="Detroit"/>
    <s v="No"/>
    <n v="9"/>
    <n v="9"/>
    <n v="4"/>
    <n v="3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2222"/>
    <s v="BF1551"/>
    <d v="2023-11-15T00:00:00"/>
    <d v="2023-11-15T00:00:00"/>
    <s v="Ornaments"/>
    <s v="Male"/>
    <n v="32"/>
    <s v="London"/>
    <s v="Yes"/>
    <n v="15"/>
    <n v="55"/>
    <n v="1"/>
    <n v="5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9863"/>
    <s v="BF1543"/>
    <d v="2024-04-13T00:00:00"/>
    <d v="2024-04-13T00:00:00"/>
    <s v="Clothing"/>
    <s v="Male"/>
    <n v="35"/>
    <s v="Cardiff"/>
    <s v="Yes"/>
    <n v="100"/>
    <n v="140"/>
    <n v="5"/>
    <n v="7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7673"/>
    <s v="BF1553"/>
    <d v="2024-05-02T00:00:00"/>
    <d v="2024-05-02T00:00:00"/>
    <s v="Ornaments"/>
    <s v="Male"/>
    <n v="35"/>
    <s v="Portland"/>
    <s v="No"/>
    <n v="50"/>
    <n v="50"/>
    <n v="3"/>
    <n v="15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1238"/>
    <s v="BF1550"/>
    <d v="2023-11-25T00:00:00"/>
    <d v="2023-11-25T00:00:00"/>
    <s v="Clothing"/>
    <s v="Male"/>
    <n v="28"/>
    <s v="Detroit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9460"/>
    <s v="BF1551"/>
    <d v="2023-12-09T00:00:00"/>
    <d v="2023-12-09T00:00:00"/>
    <s v="Ornaments"/>
    <s v="Male"/>
    <n v="35"/>
    <s v="Mumbai"/>
    <s v="Yes"/>
    <n v="15"/>
    <n v="85"/>
    <n v="3"/>
    <n v="25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9204"/>
    <s v="BF1547"/>
    <d v="2024-01-13T00:00:00"/>
    <d v="2024-01-13T00:00:00"/>
    <s v="Ornaments"/>
    <s v="Female"/>
    <n v="18"/>
    <s v="Portland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7075"/>
    <s v="BF1550"/>
    <d v="2024-06-11T00:00:00"/>
    <d v="2024-06-11T00:00:00"/>
    <s v="Clothing"/>
    <s v="Male"/>
    <n v="20"/>
    <s v="Cleveland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1990"/>
    <s v="BF1549"/>
    <d v="2024-10-04T00:00:00"/>
    <d v="2024-10-04T00:00:00"/>
    <s v="Clothing"/>
    <s v="Female"/>
    <n v="30"/>
    <s v="Austin"/>
    <s v="No"/>
    <n v="130"/>
    <n v="130"/>
    <n v="5"/>
    <n v="6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2357"/>
    <s v="BF1548"/>
    <d v="2024-04-27T00:00:00"/>
    <d v="2024-04-27T00:00:00"/>
    <s v="Clothing"/>
    <s v="Female"/>
    <n v="31"/>
    <s v="Sacramento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0386"/>
    <s v="BF1554"/>
    <d v="2023-12-18T00:00:00"/>
    <d v="2023-12-18T00:00:00"/>
    <s v="Ornaments"/>
    <s v="Male"/>
    <n v="24"/>
    <s v="Cardiff"/>
    <s v="Yes"/>
    <n v="20"/>
    <n v="60"/>
    <n v="2"/>
    <n v="1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0757"/>
    <s v="BF1552"/>
    <d v="2024-02-06T00:00:00"/>
    <d v="2024-02-06T00:00:00"/>
    <s v="Ornaments"/>
    <s v="Male"/>
    <n v="31"/>
    <s v="Sydney"/>
    <s v="Yes"/>
    <n v="45"/>
    <n v="145"/>
    <n v="3"/>
    <n v="43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7250"/>
    <s v="BF1548"/>
    <d v="2024-05-24T00:00:00"/>
    <d v="2024-05-24T00:00:00"/>
    <s v="Clothing"/>
    <s v="Female"/>
    <n v="18"/>
    <s v="Glasgow"/>
    <s v="Yes"/>
    <n v="65"/>
    <n v="105"/>
    <n v="1"/>
    <n v="10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2089"/>
    <s v="BF1551"/>
    <d v="2024-09-24T00:00:00"/>
    <d v="2024-09-24T00:00:00"/>
    <s v="Ornaments"/>
    <s v="Female"/>
    <n v="30"/>
    <s v="Austin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7253"/>
    <s v="BF1551"/>
    <d v="2024-01-31T00:00:00"/>
    <d v="2024-01-31T00:00:00"/>
    <s v="Ornaments"/>
    <s v="Male"/>
    <n v="21"/>
    <s v="Memphis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9125"/>
    <s v="BF1544"/>
    <d v="2023-12-13T00:00:00"/>
    <d v="2023-12-13T00:00:00"/>
    <s v="Other"/>
    <s v="Female"/>
    <n v="20"/>
    <s v="Sacramento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8859"/>
    <s v="BF1548"/>
    <d v="2024-08-11T00:00:00"/>
    <d v="2024-08-11T00:00:00"/>
    <s v="Clothing"/>
    <s v="Female"/>
    <n v="34"/>
    <s v="Mumbai"/>
    <s v="Yes"/>
    <n v="65"/>
    <n v="135"/>
    <n v="1"/>
    <n v="13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5894"/>
    <s v="BF1551"/>
    <d v="2024-07-31T00:00:00"/>
    <d v="2024-07-31T00:00:00"/>
    <s v="Ornaments"/>
    <s v="Male"/>
    <n v="19"/>
    <s v="Pittsburgh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6830"/>
    <s v="BF1550"/>
    <d v="2024-07-17T00:00:00"/>
    <d v="2024-07-17T00:00:00"/>
    <s v="Clothing"/>
    <s v="Male"/>
    <n v="28"/>
    <s v="Liverpool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2542"/>
    <s v="BF1544"/>
    <d v="2024-02-10T00:00:00"/>
    <d v="2024-02-10T00:00:00"/>
    <s v="Other"/>
    <s v="Male"/>
    <n v="26"/>
    <s v="Austin"/>
    <s v="No"/>
    <n v="9"/>
    <n v="9"/>
    <n v="3"/>
    <n v="2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8315"/>
    <s v="BF1548"/>
    <d v="2024-04-29T00:00:00"/>
    <d v="2024-04-29T00:00:00"/>
    <s v="Clothing"/>
    <s v="Male"/>
    <n v="21"/>
    <s v="Sacramento"/>
    <s v="No"/>
    <n v="65"/>
    <n v="65"/>
    <n v="4"/>
    <n v="2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8768"/>
    <s v="BF1550"/>
    <d v="2023-12-10T00:00:00"/>
    <d v="2023-12-10T00:00:00"/>
    <s v="Clothing"/>
    <s v="Male"/>
    <n v="24"/>
    <s v="Cleveland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5464"/>
    <s v="BF1551"/>
    <d v="2024-07-23T00:00:00"/>
    <d v="2024-07-23T00:00:00"/>
    <s v="Ornaments"/>
    <s v="Male"/>
    <n v="31"/>
    <s v="Las Vegas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0247"/>
    <s v="BF1546"/>
    <d v="2023-12-09T00:00:00"/>
    <d v="2023-12-09T00:00:00"/>
    <s v="Clothing"/>
    <s v="Male"/>
    <n v="30"/>
    <s v="Sacramento"/>
    <s v="No"/>
    <n v="118"/>
    <n v="118"/>
    <n v="1"/>
    <n v="11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2278"/>
    <s v="BF1547"/>
    <d v="2024-09-14T00:00:00"/>
    <d v="2024-09-14T00:00:00"/>
    <s v="Ornaments"/>
    <s v="Male"/>
    <n v="34"/>
    <s v="New Delhi"/>
    <s v="Yes"/>
    <n v="32"/>
    <n v="102"/>
    <n v="4"/>
    <n v="40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5831"/>
    <s v="BF1553"/>
    <d v="2024-10-15T00:00:00"/>
    <d v="2024-10-15T00:00:00"/>
    <s v="Ornaments"/>
    <s v="Female"/>
    <n v="19"/>
    <s v="Cardiff"/>
    <s v="Yes"/>
    <n v="50"/>
    <n v="90"/>
    <n v="1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1322"/>
    <s v="BF1555"/>
    <d v="2024-05-31T00:00:00"/>
    <d v="2024-05-31T00:00:00"/>
    <s v="Other"/>
    <s v="Male"/>
    <n v="23"/>
    <s v="Dublin"/>
    <s v="Yes"/>
    <n v="23"/>
    <n v="63"/>
    <n v="1"/>
    <n v="63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2568"/>
    <s v="BF1545"/>
    <d v="2024-07-31T00:00:00"/>
    <d v="2024-07-31T00:00:00"/>
    <s v="Other"/>
    <s v="Male"/>
    <n v="24"/>
    <s v="Las Vegas"/>
    <s v="No"/>
    <n v="10"/>
    <n v="10"/>
    <n v="2"/>
    <n v="2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1295"/>
    <s v="BF1555"/>
    <d v="2024-02-23T00:00:00"/>
    <d v="2024-02-23T00:00:00"/>
    <s v="Other"/>
    <s v="Male"/>
    <n v="32"/>
    <s v="New Delhi"/>
    <s v="Yes"/>
    <n v="23"/>
    <n v="93"/>
    <n v="3"/>
    <n v="27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9476"/>
    <s v="BF1547"/>
    <d v="2024-01-27T00:00:00"/>
    <d v="2024-01-27T00:00:00"/>
    <s v="Ornaments"/>
    <s v="Male"/>
    <n v="18"/>
    <s v="Miami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3365"/>
    <s v="BF1550"/>
    <d v="2024-01-01T00:00:00"/>
    <d v="2024-01-01T00:00:00"/>
    <s v="Clothing"/>
    <s v="Male"/>
    <n v="22"/>
    <s v="Pittsburgh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1005"/>
    <s v="BF1548"/>
    <d v="2024-11-03T00:00:00"/>
    <d v="2024-11-03T00:00:00"/>
    <s v="Clothing"/>
    <s v="Male"/>
    <n v="24"/>
    <s v="Pittsburgh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47817"/>
    <s v="BF1543"/>
    <d v="2024-07-18T00:00:00"/>
    <d v="2024-07-18T00:00:00"/>
    <s v="Clothing"/>
    <s v="Male"/>
    <n v="21"/>
    <s v="Las Vegas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5892"/>
    <s v="BF1548"/>
    <d v="2024-07-08T00:00:00"/>
    <d v="2024-07-08T00:00:00"/>
    <s v="Clothing"/>
    <s v="Male"/>
    <n v="26"/>
    <s v="Montreal"/>
    <s v="Yes"/>
    <n v="65"/>
    <n v="90"/>
    <n v="2"/>
    <n v="18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8292"/>
    <s v="BF1551"/>
    <d v="2024-09-25T00:00:00"/>
    <d v="2024-09-25T00:00:00"/>
    <s v="Ornaments"/>
    <s v="Male"/>
    <n v="22"/>
    <s v="San Francisco"/>
    <s v="No"/>
    <n v="15"/>
    <n v="15"/>
    <n v="4"/>
    <n v="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1734"/>
    <s v="BF1552"/>
    <d v="2024-06-10T00:00:00"/>
    <d v="2024-06-10T00:00:00"/>
    <s v="Ornaments"/>
    <s v="Male"/>
    <n v="27"/>
    <s v="London"/>
    <s v="Yes"/>
    <n v="45"/>
    <n v="85"/>
    <n v="1"/>
    <n v="8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4611"/>
    <s v="BF1548"/>
    <d v="2024-10-31T00:00:00"/>
    <d v="2024-10-31T00:00:00"/>
    <s v="Clothing"/>
    <s v="Male"/>
    <n v="25"/>
    <s v="Memphis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9842"/>
    <s v="BF1544"/>
    <d v="2024-07-10T00:00:00"/>
    <d v="2024-07-10T00:00:00"/>
    <s v="Other"/>
    <s v="Female"/>
    <n v="34"/>
    <s v="San Antonio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5945"/>
    <s v="BF1550"/>
    <d v="2023-11-14T00:00:00"/>
    <d v="2023-11-14T00:00:00"/>
    <s v="Clothing"/>
    <s v="Male"/>
    <n v="35"/>
    <s v="Cardiff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4327"/>
    <s v="BF1551"/>
    <d v="2024-01-26T00:00:00"/>
    <d v="2024-01-26T00:00:00"/>
    <s v="Ornaments"/>
    <s v="Female"/>
    <n v="22"/>
    <s v="San Antonio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5818"/>
    <s v="BF1551"/>
    <d v="2024-09-22T00:00:00"/>
    <d v="2024-09-22T00:00:00"/>
    <s v="Ornaments"/>
    <s v="Male"/>
    <n v="32"/>
    <s v="Manchester"/>
    <s v="Yes"/>
    <n v="15"/>
    <n v="55"/>
    <n v="1"/>
    <n v="5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4064"/>
    <s v="BF1551"/>
    <d v="2024-09-08T00:00:00"/>
    <d v="2024-09-08T00:00:00"/>
    <s v="Ornaments"/>
    <s v="Male"/>
    <n v="19"/>
    <s v="Cleveland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5534"/>
    <s v="BF1548"/>
    <d v="2023-11-20T00:00:00"/>
    <d v="2023-11-20T00:00:00"/>
    <s v="Clothing"/>
    <s v="Male"/>
    <n v="22"/>
    <s v="Portland"/>
    <s v="No"/>
    <n v="65"/>
    <n v="65"/>
    <n v="4"/>
    <n v="2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4215"/>
    <s v="BF1545"/>
    <d v="2024-06-10T00:00:00"/>
    <d v="2024-06-10T00:00:00"/>
    <s v="Other"/>
    <s v="Female"/>
    <n v="25"/>
    <s v="Dublin"/>
    <s v="Yes"/>
    <n v="1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6422"/>
    <s v="BF1543"/>
    <d v="2024-07-13T00:00:00"/>
    <d v="2024-07-13T00:00:00"/>
    <s v="Clothing"/>
    <s v="Male"/>
    <n v="21"/>
    <s v="Cardiff"/>
    <s v="Yes"/>
    <n v="100"/>
    <n v="140"/>
    <n v="2"/>
    <n v="28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3237"/>
    <s v="BF1545"/>
    <d v="2024-07-30T00:00:00"/>
    <d v="2024-07-30T00:00:00"/>
    <s v="Other"/>
    <s v="Female"/>
    <n v="19"/>
    <s v="Glasgow"/>
    <s v="Yes"/>
    <n v="1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4815"/>
    <s v="BF1554"/>
    <d v="2024-04-19T00:00:00"/>
    <d v="2024-04-19T00:00:00"/>
    <s v="Ornaments"/>
    <s v="Male"/>
    <n v="25"/>
    <s v="Manchester"/>
    <s v="Yes"/>
    <n v="20"/>
    <n v="60"/>
    <n v="1"/>
    <n v="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6222"/>
    <s v="BF1545"/>
    <d v="2024-01-22T00:00:00"/>
    <d v="2024-01-22T00:00:00"/>
    <s v="Other"/>
    <s v="Male"/>
    <n v="26"/>
    <s v="San Francisco"/>
    <s v="No"/>
    <n v="10"/>
    <n v="10"/>
    <n v="2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8211"/>
    <s v="BF1544"/>
    <d v="2023-11-06T00:00:00"/>
    <d v="2023-11-06T00:00:00"/>
    <s v="Other"/>
    <s v="Male"/>
    <n v="23"/>
    <s v="Manchester"/>
    <s v="Yes"/>
    <n v="9"/>
    <n v="49"/>
    <n v="1"/>
    <n v="4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6994"/>
    <s v="BF1548"/>
    <d v="2024-03-20T00:00:00"/>
    <d v="2024-03-20T00:00:00"/>
    <s v="Clothing"/>
    <s v="Male"/>
    <n v="19"/>
    <s v="Mumbai"/>
    <s v="Yes"/>
    <n v="65"/>
    <n v="135"/>
    <n v="2"/>
    <n v="27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1828"/>
    <s v="BF1551"/>
    <d v="2024-09-29T00:00:00"/>
    <d v="2024-09-29T00:00:00"/>
    <s v="Ornaments"/>
    <s v="Male"/>
    <n v="18"/>
    <s v="Cardiff"/>
    <s v="Yes"/>
    <n v="15"/>
    <n v="55"/>
    <n v="2"/>
    <n v="1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4041"/>
    <s v="BF1555"/>
    <d v="2024-09-12T00:00:00"/>
    <d v="2024-09-12T00:00:00"/>
    <s v="Other"/>
    <s v="Male"/>
    <n v="22"/>
    <s v="Sacramento"/>
    <s v="No"/>
    <n v="23"/>
    <n v="23"/>
    <n v="1"/>
    <n v="23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5961"/>
    <s v="BF1544"/>
    <d v="2024-03-21T00:00:00"/>
    <d v="2024-03-21T00:00:00"/>
    <s v="Other"/>
    <s v="Female"/>
    <n v="20"/>
    <s v="Austin"/>
    <s v="No"/>
    <n v="9"/>
    <n v="9"/>
    <n v="4"/>
    <n v="36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3556"/>
    <s v="BF1548"/>
    <d v="2024-01-06T00:00:00"/>
    <d v="2024-01-06T00:00:00"/>
    <s v="Clothing"/>
    <s v="Female"/>
    <n v="22"/>
    <s v="Sacramento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5416"/>
    <s v="BF1554"/>
    <d v="2024-07-08T00:00:00"/>
    <d v="2024-07-08T00:00:00"/>
    <s v="Ornaments"/>
    <s v="Male"/>
    <n v="23"/>
    <s v="San Francisco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9767"/>
    <s v="BF1546"/>
    <d v="2024-02-02T00:00:00"/>
    <d v="2024-02-02T00:00:00"/>
    <s v="Clothing"/>
    <s v="Male"/>
    <n v="21"/>
    <s v="Paris"/>
    <s v="Yes"/>
    <n v="118"/>
    <n v="168"/>
    <n v="4"/>
    <n v="67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1877"/>
    <s v="BF1551"/>
    <d v="2024-05-20T00:00:00"/>
    <d v="2024-05-20T00:00:00"/>
    <s v="Ornaments"/>
    <s v="Male"/>
    <n v="27"/>
    <s v="Glasgow"/>
    <s v="Yes"/>
    <n v="15"/>
    <n v="55"/>
    <n v="1"/>
    <n v="5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5340"/>
    <s v="BF1550"/>
    <d v="2023-12-06T00:00:00"/>
    <d v="2023-12-06T00:00:00"/>
    <s v="Clothing"/>
    <s v="Male"/>
    <n v="29"/>
    <s v="New York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3457"/>
    <s v="BF1551"/>
    <d v="2024-01-25T00:00:00"/>
    <d v="2024-01-25T00:00:00"/>
    <s v="Ornaments"/>
    <s v="Male"/>
    <n v="35"/>
    <s v="Glasgow"/>
    <s v="Yes"/>
    <n v="15"/>
    <n v="55"/>
    <n v="2"/>
    <n v="1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7768"/>
    <s v="BF1543"/>
    <d v="2023-12-02T00:00:00"/>
    <d v="2023-12-02T00:00:00"/>
    <s v="Clothing"/>
    <s v="Male"/>
    <n v="19"/>
    <s v="New Jersey"/>
    <s v="No"/>
    <n v="100"/>
    <n v="100"/>
    <n v="1"/>
    <n v="1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4910"/>
    <s v="BF1548"/>
    <d v="2024-11-03T00:00:00"/>
    <d v="2024-11-03T00:00:00"/>
    <s v="Clothing"/>
    <s v="Male"/>
    <n v="20"/>
    <s v="Detroit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55167"/>
    <s v="BF1551"/>
    <d v="2024-06-22T00:00:00"/>
    <d v="2024-06-22T00:00:00"/>
    <s v="Ornaments"/>
    <s v="Male"/>
    <n v="20"/>
    <s v="Memphis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3453"/>
    <s v="BF1547"/>
    <d v="2024-04-06T00:00:00"/>
    <d v="2024-04-06T00:00:00"/>
    <s v="Ornaments"/>
    <s v="Male"/>
    <n v="20"/>
    <s v="Austin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1961"/>
    <s v="BF1551"/>
    <d v="2024-03-22T00:00:00"/>
    <d v="2024-03-22T00:00:00"/>
    <s v="Ornaments"/>
    <s v="Female"/>
    <n v="27"/>
    <s v="Glasgow"/>
    <s v="Yes"/>
    <n v="15"/>
    <n v="55"/>
    <n v="1"/>
    <n v="5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1331"/>
    <s v="BF1545"/>
    <d v="2024-01-31T00:00:00"/>
    <d v="2024-01-31T00:00:00"/>
    <s v="Other"/>
    <s v="Female"/>
    <n v="18"/>
    <s v="Paris"/>
    <s v="Yes"/>
    <n v="10"/>
    <n v="60"/>
    <n v="4"/>
    <n v="24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1435"/>
    <s v="BF1547"/>
    <d v="2024-02-05T00:00:00"/>
    <d v="2024-02-05T00:00:00"/>
    <s v="Ornaments"/>
    <s v="Female"/>
    <n v="25"/>
    <s v="Sacramento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5523"/>
    <s v="BF1553"/>
    <d v="2023-12-07T00:00:00"/>
    <d v="2023-12-07T00:00:00"/>
    <s v="Ornaments"/>
    <s v="Male"/>
    <n v="28"/>
    <s v="Las Vegas"/>
    <s v="No"/>
    <n v="5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8063"/>
    <s v="BF1549"/>
    <d v="2024-05-24T00:00:00"/>
    <d v="2024-05-24T00:00:00"/>
    <s v="Clothing"/>
    <s v="Male"/>
    <n v="18"/>
    <s v="Sacramento"/>
    <s v="No"/>
    <n v="130"/>
    <n v="130"/>
    <n v="3"/>
    <n v="3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1284"/>
    <s v="BF1552"/>
    <d v="2024-01-11T00:00:00"/>
    <d v="2024-01-11T00:00:00"/>
    <s v="Ornaments"/>
    <s v="Male"/>
    <n v="23"/>
    <s v="New York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3462"/>
    <s v="BF1547"/>
    <d v="2024-07-17T00:00:00"/>
    <d v="2024-07-17T00:00:00"/>
    <s v="Ornaments"/>
    <s v="Male"/>
    <n v="18"/>
    <s v="Liverpool"/>
    <s v="Yes"/>
    <n v="32"/>
    <n v="72"/>
    <n v="3"/>
    <n v="216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1121"/>
    <s v="BF1550"/>
    <d v="2024-02-24T00:00:00"/>
    <d v="2024-02-24T00:00:00"/>
    <s v="Clothing"/>
    <s v="Male"/>
    <n v="22"/>
    <s v="Cleveland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3521"/>
    <s v="BF1547"/>
    <d v="2024-10-21T00:00:00"/>
    <d v="2024-10-21T00:00:00"/>
    <s v="Ornaments"/>
    <s v="Female"/>
    <n v="26"/>
    <s v="Glasgow"/>
    <s v="Yes"/>
    <n v="32"/>
    <n v="72"/>
    <n v="3"/>
    <n v="216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3299"/>
    <s v="BF1544"/>
    <d v="2023-11-14T00:00:00"/>
    <d v="2023-11-14T00:00:00"/>
    <s v="Other"/>
    <s v="Male"/>
    <n v="32"/>
    <s v="Toronto"/>
    <s v="Yes"/>
    <n v="9"/>
    <n v="34"/>
    <n v="2"/>
    <n v="6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5374"/>
    <s v="BF1551"/>
    <d v="2024-06-29T00:00:00"/>
    <d v="2024-06-29T00:00:00"/>
    <s v="Ornaments"/>
    <s v="Male"/>
    <n v="28"/>
    <s v="Memphis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2701"/>
    <s v="BF1550"/>
    <d v="2024-10-04T00:00:00"/>
    <d v="2024-10-04T00:00:00"/>
    <s v="Clothing"/>
    <s v="Male"/>
    <n v="31"/>
    <s v="Las Vegas"/>
    <s v="No"/>
    <n v="97"/>
    <n v="97"/>
    <n v="2"/>
    <n v="19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6988"/>
    <s v="BF1547"/>
    <d v="2024-06-23T00:00:00"/>
    <d v="2024-06-23T00:00:00"/>
    <s v="Ornaments"/>
    <s v="Female"/>
    <n v="27"/>
    <s v="Miami"/>
    <s v="No"/>
    <n v="32"/>
    <n v="32"/>
    <n v="1"/>
    <n v="3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0613"/>
    <s v="BF1550"/>
    <d v="2024-06-16T00:00:00"/>
    <d v="2024-06-16T00:00:00"/>
    <s v="Clothing"/>
    <s v="Male"/>
    <n v="20"/>
    <s v="Memphis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0390"/>
    <s v="BF1545"/>
    <d v="2024-02-01T00:00:00"/>
    <d v="2024-02-01T00:00:00"/>
    <s v="Other"/>
    <s v="Female"/>
    <n v="24"/>
    <s v="Sacramento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1967"/>
    <s v="BF1548"/>
    <d v="2024-01-20T00:00:00"/>
    <d v="2024-01-20T00:00:00"/>
    <s v="Clothing"/>
    <s v="Female"/>
    <n v="30"/>
    <s v="San Francisc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1285"/>
    <s v="BF1548"/>
    <d v="2024-07-27T00:00:00"/>
    <d v="2024-07-27T00:00:00"/>
    <s v="Clothing"/>
    <s v="Female"/>
    <n v="29"/>
    <s v="London"/>
    <s v="Yes"/>
    <n v="65"/>
    <n v="105"/>
    <n v="1"/>
    <n v="10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4834"/>
    <s v="BF1550"/>
    <d v="2024-01-16T00:00:00"/>
    <d v="2024-01-16T00:00:00"/>
    <s v="Clothing"/>
    <s v="Male"/>
    <n v="26"/>
    <s v="Portland"/>
    <s v="No"/>
    <n v="97"/>
    <n v="97"/>
    <n v="2"/>
    <n v="194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3128"/>
    <s v="BF1551"/>
    <d v="2024-10-04T00:00:00"/>
    <d v="2024-10-04T00:00:00"/>
    <s v="Ornaments"/>
    <s v="Male"/>
    <n v="25"/>
    <s v="Cleveland"/>
    <s v="No"/>
    <n v="15"/>
    <n v="15"/>
    <n v="3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9753"/>
    <s v="BF1550"/>
    <d v="2024-08-19T00:00:00"/>
    <d v="2024-08-19T00:00:00"/>
    <s v="Clothing"/>
    <s v="Male"/>
    <n v="33"/>
    <s v="Portland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4599"/>
    <s v="BF1554"/>
    <d v="2024-09-11T00:00:00"/>
    <d v="2024-09-11T00:00:00"/>
    <s v="Ornaments"/>
    <s v="Male"/>
    <n v="30"/>
    <s v="San Antonio"/>
    <s v="No"/>
    <n v="20"/>
    <n v="20"/>
    <n v="2"/>
    <n v="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1307"/>
    <s v="BF1548"/>
    <d v="2024-08-18T00:00:00"/>
    <d v="2024-08-18T00:00:00"/>
    <s v="Clothing"/>
    <s v="Male"/>
    <n v="32"/>
    <s v="Austin"/>
    <s v="No"/>
    <n v="65"/>
    <n v="65"/>
    <n v="3"/>
    <n v="19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4578"/>
    <s v="BF1545"/>
    <d v="2023-12-30T00:00:00"/>
    <d v="2023-12-30T00:00:00"/>
    <s v="Other"/>
    <s v="Male"/>
    <n v="20"/>
    <s v="New Delhi"/>
    <s v="Yes"/>
    <n v="10"/>
    <n v="80"/>
    <n v="2"/>
    <n v="1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9848"/>
    <s v="BF1551"/>
    <d v="2023-11-18T00:00:00"/>
    <d v="2023-11-18T00:00:00"/>
    <s v="Ornaments"/>
    <s v="Female"/>
    <n v="31"/>
    <s v="Portland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6583"/>
    <s v="BF1544"/>
    <d v="2024-08-12T00:00:00"/>
    <d v="2024-08-12T00:00:00"/>
    <s v="Other"/>
    <s v="Male"/>
    <n v="25"/>
    <s v="Sydney"/>
    <s v="Yes"/>
    <n v="9"/>
    <n v="109"/>
    <n v="3"/>
    <n v="32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0327"/>
    <s v="BF1548"/>
    <d v="2024-04-19T00:00:00"/>
    <d v="2024-04-19T00:00:00"/>
    <s v="Clothing"/>
    <s v="Male"/>
    <n v="29"/>
    <s v="San Francisc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7993"/>
    <s v="BF1555"/>
    <d v="2024-03-17T00:00:00"/>
    <d v="2024-03-17T00:00:00"/>
    <s v="Other"/>
    <s v="Male"/>
    <n v="31"/>
    <s v="New Delhi"/>
    <s v="Yes"/>
    <n v="23"/>
    <n v="93"/>
    <n v="2"/>
    <n v="186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7685"/>
    <s v="BF1545"/>
    <d v="2024-02-03T00:00:00"/>
    <d v="2024-02-03T00:00:00"/>
    <s v="Other"/>
    <s v="Male"/>
    <n v="32"/>
    <s v="Austin"/>
    <s v="No"/>
    <n v="10"/>
    <n v="10"/>
    <n v="4"/>
    <n v="4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9759"/>
    <s v="BF1546"/>
    <d v="2024-03-17T00:00:00"/>
    <d v="2024-03-17T00:00:00"/>
    <s v="Clothing"/>
    <s v="Male"/>
    <n v="20"/>
    <s v="Miami"/>
    <s v="No"/>
    <n v="118"/>
    <n v="118"/>
    <n v="2"/>
    <n v="23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4393"/>
    <s v="BF1545"/>
    <d v="2024-01-17T00:00:00"/>
    <d v="2024-01-17T00:00:00"/>
    <s v="Other"/>
    <s v="Male"/>
    <n v="28"/>
    <s v="Pittsburgh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0066"/>
    <s v="BF1543"/>
    <d v="2023-11-17T00:00:00"/>
    <d v="2023-11-17T00:00:00"/>
    <s v="Clothing"/>
    <s v="Female"/>
    <n v="21"/>
    <s v="Sydney"/>
    <s v="Yes"/>
    <n v="100"/>
    <n v="200"/>
    <n v="1"/>
    <n v="2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1977"/>
    <s v="BF1551"/>
    <d v="2024-05-27T00:00:00"/>
    <d v="2024-05-27T00:00:00"/>
    <s v="Ornaments"/>
    <s v="Male"/>
    <n v="29"/>
    <s v="Pittsburgh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7956"/>
    <s v="BF1553"/>
    <d v="2024-06-24T00:00:00"/>
    <d v="2024-06-24T00:00:00"/>
    <s v="Ornaments"/>
    <s v="Male"/>
    <n v="28"/>
    <s v="Memphis"/>
    <s v="No"/>
    <n v="5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4338"/>
    <s v="BF1551"/>
    <d v="2024-02-09T00:00:00"/>
    <d v="2024-02-09T00:00:00"/>
    <s v="Ornaments"/>
    <s v="Male"/>
    <n v="35"/>
    <s v="Mumbai"/>
    <s v="Yes"/>
    <n v="15"/>
    <n v="85"/>
    <n v="1"/>
    <n v="8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5793"/>
    <s v="BF1544"/>
    <d v="2024-05-25T00:00:00"/>
    <d v="2024-05-25T00:00:00"/>
    <s v="Other"/>
    <s v="Male"/>
    <n v="23"/>
    <s v="Sacramento"/>
    <s v="No"/>
    <n v="9"/>
    <n v="9"/>
    <n v="3"/>
    <n v="2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6279"/>
    <s v="BF1548"/>
    <d v="2024-02-11T00:00:00"/>
    <d v="2024-02-11T00:00:00"/>
    <s v="Clothing"/>
    <s v="Male"/>
    <n v="23"/>
    <s v="Sydney"/>
    <s v="Yes"/>
    <n v="65"/>
    <n v="165"/>
    <n v="1"/>
    <n v="1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6216"/>
    <s v="BF1551"/>
    <d v="2024-06-21T00:00:00"/>
    <d v="2024-06-21T00:00:00"/>
    <s v="Ornaments"/>
    <s v="Female"/>
    <n v="25"/>
    <s v="Sydney"/>
    <s v="Yes"/>
    <n v="15"/>
    <n v="115"/>
    <n v="5"/>
    <n v="57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4042"/>
    <s v="BF1546"/>
    <d v="2024-08-06T00:00:00"/>
    <d v="2024-08-06T00:00:00"/>
    <s v="Clothing"/>
    <s v="Male"/>
    <n v="21"/>
    <s v="Memphis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8391"/>
    <s v="BF1548"/>
    <d v="2024-05-09T00:00:00"/>
    <d v="2024-05-09T00:00:00"/>
    <s v="Clothing"/>
    <s v="Male"/>
    <n v="18"/>
    <s v="Toronto"/>
    <s v="Yes"/>
    <n v="65"/>
    <n v="90"/>
    <n v="1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5444"/>
    <s v="BF1549"/>
    <d v="2024-07-25T00:00:00"/>
    <d v="2024-07-25T00:00:00"/>
    <s v="Clothing"/>
    <s v="Female"/>
    <n v="33"/>
    <s v="Las Vegas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6632"/>
    <s v="BF1551"/>
    <d v="2024-09-22T00:00:00"/>
    <d v="2024-09-22T00:00:00"/>
    <s v="Ornaments"/>
    <s v="Male"/>
    <n v="18"/>
    <s v="Memphis"/>
    <s v="No"/>
    <n v="15"/>
    <n v="15"/>
    <n v="5"/>
    <n v="7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7700"/>
    <s v="BF1548"/>
    <d v="2024-02-21T00:00:00"/>
    <d v="2024-02-21T00:00:00"/>
    <s v="Clothing"/>
    <s v="Male"/>
    <n v="28"/>
    <s v="Glasgow"/>
    <s v="Yes"/>
    <n v="65"/>
    <n v="105"/>
    <n v="3"/>
    <n v="3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9245"/>
    <s v="BF1548"/>
    <d v="2024-04-08T00:00:00"/>
    <d v="2024-04-08T00:00:00"/>
    <s v="Clothing"/>
    <s v="Male"/>
    <n v="33"/>
    <s v="Sydney"/>
    <s v="Yes"/>
    <n v="65"/>
    <n v="165"/>
    <n v="2"/>
    <n v="3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0696"/>
    <s v="BF1544"/>
    <d v="2023-12-12T00:00:00"/>
    <d v="2023-12-12T00:00:00"/>
    <s v="Other"/>
    <s v="Male"/>
    <n v="27"/>
    <s v="Detroit"/>
    <s v="No"/>
    <n v="9"/>
    <n v="9"/>
    <n v="1"/>
    <n v="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8049"/>
    <s v="BF1545"/>
    <d v="2024-05-31T00:00:00"/>
    <d v="2024-05-31T00:00:00"/>
    <s v="Other"/>
    <s v="Male"/>
    <n v="26"/>
    <s v="Sydney"/>
    <s v="Yes"/>
    <n v="10"/>
    <n v="110"/>
    <n v="1"/>
    <n v="11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1009"/>
    <s v="BF1549"/>
    <d v="2024-07-05T00:00:00"/>
    <d v="2024-07-05T00:00:00"/>
    <s v="Clothing"/>
    <s v="Male"/>
    <n v="18"/>
    <s v="Miami"/>
    <s v="No"/>
    <n v="130"/>
    <n v="130"/>
    <n v="3"/>
    <n v="39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0142"/>
    <s v="BF1548"/>
    <d v="2024-06-18T00:00:00"/>
    <d v="2024-06-18T00:00:00"/>
    <s v="Clothing"/>
    <s v="Male"/>
    <n v="28"/>
    <s v="London"/>
    <s v="Yes"/>
    <n v="65"/>
    <n v="105"/>
    <n v="1"/>
    <n v="10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2748"/>
    <s v="BF1550"/>
    <d v="2024-08-06T00:00:00"/>
    <d v="2024-08-06T00:00:00"/>
    <s v="Clothing"/>
    <s v="Male"/>
    <n v="33"/>
    <s v="New Jersey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2301"/>
    <s v="BF1548"/>
    <d v="2023-12-23T00:00:00"/>
    <d v="2023-12-23T00:00:00"/>
    <s v="Clothing"/>
    <s v="Male"/>
    <n v="19"/>
    <s v="Manchester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9493"/>
    <s v="BF1554"/>
    <d v="2024-01-18T00:00:00"/>
    <d v="2024-01-18T00:00:00"/>
    <s v="Ornaments"/>
    <s v="Female"/>
    <n v="33"/>
    <s v="New York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9481"/>
    <s v="BF1549"/>
    <d v="2023-11-05T00:00:00"/>
    <d v="2023-11-05T00:00:00"/>
    <s v="Clothing"/>
    <s v="Male"/>
    <n v="27"/>
    <s v="New York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6432"/>
    <s v="BF1548"/>
    <d v="2024-05-05T00:00:00"/>
    <d v="2024-05-05T00:00:00"/>
    <s v="Clothing"/>
    <s v="Female"/>
    <n v="20"/>
    <s v="San Antoni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7404"/>
    <s v="BF1548"/>
    <d v="2024-03-25T00:00:00"/>
    <d v="2024-03-25T00:00:00"/>
    <s v="Clothing"/>
    <s v="Male"/>
    <n v="29"/>
    <s v="Dublin"/>
    <s v="Yes"/>
    <n v="65"/>
    <n v="105"/>
    <n v="1"/>
    <n v="10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2916"/>
    <s v="BF1544"/>
    <d v="2024-10-07T00:00:00"/>
    <d v="2024-10-07T00:00:00"/>
    <s v="Other"/>
    <s v="Male"/>
    <n v="27"/>
    <s v="Pittsburgh"/>
    <s v="No"/>
    <n v="9"/>
    <n v="9"/>
    <n v="1"/>
    <n v="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3277"/>
    <s v="BF1550"/>
    <d v="2024-07-20T00:00:00"/>
    <d v="2024-07-20T00:00:00"/>
    <s v="Clothing"/>
    <s v="Male"/>
    <n v="31"/>
    <s v="Cardiff"/>
    <s v="Yes"/>
    <n v="97"/>
    <n v="137"/>
    <n v="3"/>
    <n v="411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3221"/>
    <s v="BF1548"/>
    <d v="2024-07-17T00:00:00"/>
    <d v="2024-07-17T00:00:00"/>
    <s v="Clothing"/>
    <s v="Male"/>
    <n v="30"/>
    <s v="San Antoni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0583"/>
    <s v="BF1543"/>
    <d v="2024-04-20T00:00:00"/>
    <d v="2024-04-20T00:00:00"/>
    <s v="Clothing"/>
    <s v="Male"/>
    <n v="29"/>
    <s v="Sacramento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4336"/>
    <s v="BF1547"/>
    <d v="2024-09-25T00:00:00"/>
    <d v="2024-09-25T00:00:00"/>
    <s v="Ornaments"/>
    <s v="Female"/>
    <n v="33"/>
    <s v="Portland"/>
    <s v="No"/>
    <n v="32"/>
    <n v="32"/>
    <n v="1"/>
    <n v="3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6345"/>
    <s v="BF1543"/>
    <d v="2024-10-05T00:00:00"/>
    <d v="2024-10-05T00:00:00"/>
    <s v="Clothing"/>
    <s v="Male"/>
    <n v="25"/>
    <s v="New Jersey"/>
    <s v="No"/>
    <n v="100"/>
    <n v="100"/>
    <n v="2"/>
    <n v="2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5742"/>
    <s v="BF1550"/>
    <d v="2023-12-29T00:00:00"/>
    <d v="2023-12-29T00:00:00"/>
    <s v="Clothing"/>
    <s v="Male"/>
    <n v="20"/>
    <s v="London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4889"/>
    <s v="BF1550"/>
    <d v="2024-02-17T00:00:00"/>
    <d v="2024-02-17T00:00:00"/>
    <s v="Clothing"/>
    <s v="Female"/>
    <n v="31"/>
    <s v="Toronto"/>
    <s v="Yes"/>
    <n v="97"/>
    <n v="122"/>
    <n v="1"/>
    <n v="122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5722"/>
    <s v="BF1548"/>
    <d v="2024-02-08T00:00:00"/>
    <d v="2024-02-08T00:00:00"/>
    <s v="Clothing"/>
    <s v="Male"/>
    <n v="22"/>
    <s v="New Delhi"/>
    <s v="Yes"/>
    <n v="65"/>
    <n v="135"/>
    <n v="1"/>
    <n v="13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3556"/>
    <s v="BF1545"/>
    <d v="2024-04-15T00:00:00"/>
    <d v="2024-04-15T00:00:00"/>
    <s v="Other"/>
    <s v="Male"/>
    <n v="25"/>
    <s v="Pittsburgh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8044"/>
    <s v="BF1544"/>
    <d v="2024-06-13T00:00:00"/>
    <d v="2024-06-13T00:00:00"/>
    <s v="Other"/>
    <s v="Female"/>
    <n v="22"/>
    <s v="Portland"/>
    <s v="No"/>
    <n v="9"/>
    <n v="9"/>
    <n v="2"/>
    <n v="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6563"/>
    <s v="BF1545"/>
    <d v="2024-01-07T00:00:00"/>
    <d v="2024-01-07T00:00:00"/>
    <s v="Other"/>
    <s v="Male"/>
    <n v="33"/>
    <s v="Memphis"/>
    <s v="No"/>
    <n v="10"/>
    <n v="10"/>
    <n v="3"/>
    <n v="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5962"/>
    <s v="BF1545"/>
    <d v="2024-04-25T00:00:00"/>
    <d v="2024-04-25T00:00:00"/>
    <s v="Other"/>
    <s v="Female"/>
    <n v="29"/>
    <s v="Montreal"/>
    <s v="Yes"/>
    <n v="10"/>
    <n v="35"/>
    <n v="1"/>
    <n v="3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0638"/>
    <s v="BF1549"/>
    <d v="2024-10-15T00:00:00"/>
    <d v="2024-10-15T00:00:00"/>
    <s v="Clothing"/>
    <s v="Male"/>
    <n v="20"/>
    <s v="Memphis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9458"/>
    <s v="BF1551"/>
    <d v="2024-10-07T00:00:00"/>
    <d v="2024-10-07T00:00:00"/>
    <s v="Ornaments"/>
    <s v="Male"/>
    <n v="23"/>
    <s v="Miami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1941"/>
    <s v="BF1548"/>
    <d v="2024-01-04T00:00:00"/>
    <d v="2024-01-04T00:00:00"/>
    <s v="Clothing"/>
    <s v="Male"/>
    <n v="23"/>
    <s v="Liverpool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7839"/>
    <s v="BF1549"/>
    <d v="2024-03-31T00:00:00"/>
    <d v="2024-03-31T00:00:00"/>
    <s v="Clothing"/>
    <s v="Male"/>
    <n v="21"/>
    <s v="Las Vegas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5518"/>
    <s v="BF1552"/>
    <d v="2024-06-05T00:00:00"/>
    <d v="2024-06-05T00:00:00"/>
    <s v="Ornaments"/>
    <s v="Male"/>
    <n v="25"/>
    <s v="Dublin"/>
    <s v="Yes"/>
    <n v="45"/>
    <n v="85"/>
    <n v="1"/>
    <n v="8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0511"/>
    <s v="BF1544"/>
    <d v="2024-01-01T00:00:00"/>
    <d v="2024-01-01T00:00:00"/>
    <s v="Other"/>
    <s v="Female"/>
    <n v="23"/>
    <s v="Toronto"/>
    <s v="Yes"/>
    <n v="9"/>
    <n v="34"/>
    <n v="1"/>
    <n v="34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0303"/>
    <s v="BF1543"/>
    <d v="2023-11-28T00:00:00"/>
    <d v="2023-11-28T00:00:00"/>
    <s v="Clothing"/>
    <s v="Male"/>
    <n v="22"/>
    <s v="Memphis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4434"/>
    <s v="BF1545"/>
    <d v="2024-03-22T00:00:00"/>
    <d v="2024-03-22T00:00:00"/>
    <s v="Other"/>
    <s v="Male"/>
    <n v="25"/>
    <s v="Sydney"/>
    <s v="Yes"/>
    <n v="10"/>
    <n v="110"/>
    <n v="1"/>
    <n v="1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3915"/>
    <s v="BF1550"/>
    <d v="2024-02-26T00:00:00"/>
    <d v="2024-02-26T00:00:00"/>
    <s v="Clothing"/>
    <s v="Female"/>
    <n v="26"/>
    <s v="New York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2737"/>
    <s v="BF1546"/>
    <d v="2024-10-01T00:00:00"/>
    <d v="2024-10-01T00:00:00"/>
    <s v="Clothing"/>
    <s v="Male"/>
    <n v="23"/>
    <s v="Memphis"/>
    <s v="No"/>
    <n v="118"/>
    <n v="118"/>
    <n v="3"/>
    <n v="354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0533"/>
    <s v="BF1548"/>
    <d v="2024-02-02T00:00:00"/>
    <d v="2024-02-02T00:00:00"/>
    <s v="Clothing"/>
    <s v="Male"/>
    <n v="32"/>
    <s v="Cleveland"/>
    <s v="No"/>
    <n v="65"/>
    <n v="65"/>
    <n v="5"/>
    <n v="32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9929"/>
    <s v="BF1545"/>
    <d v="2024-01-13T00:00:00"/>
    <d v="2024-01-13T00:00:00"/>
    <s v="Other"/>
    <s v="Male"/>
    <n v="27"/>
    <s v="London"/>
    <s v="Yes"/>
    <n v="10"/>
    <n v="50"/>
    <n v="5"/>
    <n v="2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6202"/>
    <s v="BF1548"/>
    <d v="2024-03-03T00:00:00"/>
    <d v="2024-03-03T00:00:00"/>
    <s v="Clothing"/>
    <s v="Female"/>
    <n v="25"/>
    <s v="New York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3585"/>
    <s v="BF1552"/>
    <d v="2024-04-25T00:00:00"/>
    <d v="2024-04-25T00:00:00"/>
    <s v="Ornaments"/>
    <s v="Male"/>
    <n v="22"/>
    <s v="New York"/>
    <s v="No"/>
    <n v="45"/>
    <n v="45"/>
    <n v="3"/>
    <n v="13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2384"/>
    <s v="BF1546"/>
    <d v="2024-02-12T00:00:00"/>
    <d v="2024-02-12T00:00:00"/>
    <s v="Clothing"/>
    <s v="Female"/>
    <n v="19"/>
    <s v="New York"/>
    <s v="No"/>
    <n v="118"/>
    <n v="118"/>
    <n v="2"/>
    <n v="23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1694"/>
    <s v="BF1548"/>
    <d v="2024-08-14T00:00:00"/>
    <d v="2024-08-14T00:00:00"/>
    <s v="Clothing"/>
    <s v="Male"/>
    <n v="22"/>
    <s v="New York"/>
    <s v="No"/>
    <n v="65"/>
    <n v="65"/>
    <n v="3"/>
    <n v="19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7447"/>
    <s v="BF1551"/>
    <d v="2023-12-10T00:00:00"/>
    <d v="2023-12-10T00:00:00"/>
    <s v="Ornaments"/>
    <s v="Male"/>
    <n v="19"/>
    <s v="Las Vegas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3594"/>
    <s v="BF1550"/>
    <d v="2024-02-19T00:00:00"/>
    <d v="2024-02-19T00:00:00"/>
    <s v="Clothing"/>
    <s v="Male"/>
    <n v="23"/>
    <s v="Detroit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5098"/>
    <s v="BF1555"/>
    <d v="2024-10-09T00:00:00"/>
    <d v="2024-10-09T00:00:00"/>
    <s v="Other"/>
    <s v="Female"/>
    <n v="27"/>
    <s v="Portland"/>
    <s v="No"/>
    <n v="23"/>
    <n v="23"/>
    <n v="2"/>
    <n v="46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1930"/>
    <s v="BF1554"/>
    <d v="2024-09-04T00:00:00"/>
    <d v="2024-09-04T00:00:00"/>
    <s v="Ornaments"/>
    <s v="Male"/>
    <n v="29"/>
    <s v="New Jersey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6943"/>
    <s v="BF1548"/>
    <d v="2023-12-10T00:00:00"/>
    <d v="2023-12-10T00:00:00"/>
    <s v="Clothing"/>
    <s v="Male"/>
    <n v="23"/>
    <s v="Las Vegas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2276"/>
    <s v="BF1546"/>
    <d v="2024-01-24T00:00:00"/>
    <d v="2024-01-24T00:00:00"/>
    <s v="Clothing"/>
    <s v="Female"/>
    <n v="26"/>
    <s v="Manchester"/>
    <s v="Yes"/>
    <n v="118"/>
    <n v="158"/>
    <n v="1"/>
    <n v="15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0191"/>
    <s v="BF1552"/>
    <d v="2023-12-19T00:00:00"/>
    <d v="2023-12-19T00:00:00"/>
    <s v="Ornaments"/>
    <s v="Male"/>
    <n v="19"/>
    <s v="Miami"/>
    <s v="No"/>
    <n v="45"/>
    <n v="45"/>
    <n v="1"/>
    <n v="4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5268"/>
    <s v="BF1555"/>
    <d v="2023-12-07T00:00:00"/>
    <d v="2023-12-07T00:00:00"/>
    <s v="Other"/>
    <s v="Male"/>
    <n v="34"/>
    <s v="Miami"/>
    <s v="No"/>
    <n v="23"/>
    <n v="23"/>
    <n v="1"/>
    <n v="23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8160"/>
    <s v="BF1544"/>
    <d v="2024-10-23T00:00:00"/>
    <d v="2024-10-23T00:00:00"/>
    <s v="Other"/>
    <s v="Female"/>
    <n v="28"/>
    <s v="Cleveland"/>
    <s v="No"/>
    <n v="9"/>
    <n v="9"/>
    <n v="1"/>
    <n v="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x v="0"/>
    <n v="3.3833017077798861"/>
  </r>
  <r>
    <x v="1"/>
    <n v="3.5344000000000002"/>
  </r>
  <r>
    <x v="2"/>
    <n v="3.568862275449102"/>
  </r>
  <r>
    <x v="3"/>
    <n v="3.4933993399339935"/>
  </r>
  <r>
    <x v="4"/>
    <n v="3.5890410958904111"/>
  </r>
  <r>
    <x v="5"/>
    <n v="3.4177419354838712"/>
  </r>
  <r>
    <x v="6"/>
    <n v="3.4863636363636363"/>
  </r>
  <r>
    <x v="7"/>
    <n v="3.48731884057971"/>
  </r>
  <r>
    <x v="8"/>
    <n v="3.4720496894409938"/>
  </r>
  <r>
    <x v="9"/>
    <n v="3.5600706713780919"/>
  </r>
  <r>
    <x v="10"/>
    <n v="3.4478827361563518"/>
  </r>
  <r>
    <x v="11"/>
    <n v="3.5043177892918824"/>
  </r>
  <r>
    <x v="12"/>
    <n v="3.6710526315789473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2194"/>
    <n v="117.82224247948952"/>
  </r>
  <r>
    <x v="1"/>
    <n v="2236"/>
    <n v="114.4557245080501"/>
  </r>
  <r>
    <x v="2"/>
    <n v="1117"/>
    <n v="114.46821844225605"/>
  </r>
  <r>
    <x v="3"/>
    <n v="760"/>
    <n v="118.76578947368421"/>
  </r>
  <r>
    <x v="4"/>
    <n v="1087"/>
    <n v="113.9963201471941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3.4994600431965441"/>
  </r>
  <r>
    <x v="1"/>
    <n v="3.4459219858156027"/>
  </r>
  <r>
    <x v="2"/>
    <n v="3.5815899581589958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2194"/>
  </r>
  <r>
    <x v="1"/>
    <n v="2236"/>
  </r>
  <r>
    <x v="2"/>
    <n v="1117"/>
  </r>
  <r>
    <x v="3"/>
    <n v="760"/>
  </r>
  <r>
    <x v="4"/>
    <n v="108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4196AA-6C2F-4228-8A42-ADA007E43268}" name="PivotTable9" cacheId="32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G1:H7" firstHeaderRow="1" firstDataRow="1" firstDataCol="1"/>
  <pivotFields count="2">
    <pivotField axis="axisRow" compact="0" outline="0" showAll="0">
      <items count="6">
        <item x="2"/>
        <item x="0"/>
        <item x="1"/>
        <item x="3"/>
        <item x="4"/>
        <item t="default"/>
      </items>
    </pivotField>
    <pivotField dataField="1" compact="0" outline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ReviewsPerRatingsCategor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51F960-BF46-4D4D-878E-E4790E485F15}" name="PivotTable1" cacheId="325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9">
  <location ref="G17:H20" firstHeaderRow="1" firstDataRow="1" firstDataCol="1"/>
  <pivotFields count="2">
    <pivotField axis="axisRow" compact="0" outline="0" showAll="0">
      <items count="4">
        <item x="0"/>
        <item x="1"/>
        <item x="2"/>
        <item t="default"/>
      </items>
    </pivotField>
    <pivotField dataField="1" compact="0" numFmtId="2" outline="0" showAll="0"/>
  </pivotFields>
  <rowFields count="1">
    <field x="0"/>
  </rowFields>
  <rowItems count="3">
    <i>
      <x/>
    </i>
    <i>
      <x v="1"/>
    </i>
    <i>
      <x v="2"/>
    </i>
  </rowItems>
  <colItems count="1">
    <i/>
  </colItems>
  <dataFields count="1">
    <dataField name="AveragePerProductCategory" fld="1" baseField="0" baseItem="0" numFmtId="2"/>
  </dataFields>
  <chartFormats count="2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FF7E71-EAF2-45E6-8317-28FB2D8B9697}" name="PivotTable3" cacheId="3247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12">
  <location ref="A9:B11" firstHeaderRow="1" firstDataRow="1" firstDataCol="1"/>
  <pivotFields count="2">
    <pivotField axis="axisRow" compact="0" outline="0" showAll="0">
      <items count="3">
        <item x="1"/>
        <item x="0"/>
        <item t="default"/>
      </items>
    </pivotField>
    <pivotField dataField="1" compact="0" numFmtId="2" outline="0" showAll="0"/>
  </pivotFields>
  <rowFields count="1">
    <field x="0"/>
  </rowFields>
  <rowItems count="2">
    <i>
      <x/>
    </i>
    <i>
      <x v="1"/>
    </i>
  </rowItems>
  <colItems count="1">
    <i/>
  </colItems>
  <dataFields count="1">
    <dataField name="Average Review if International Shipping" fld="1" baseField="0" baseItem="0" numFmtId="2"/>
  </dataFields>
  <formats count="1">
    <format dxfId="15">
      <pivotArea dataOnly="0" labelOnly="1" outline="0" axis="axisValues" fieldPosition="0"/>
    </format>
  </formats>
  <chartFormats count="9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EBD21E-F5D2-4520-80A8-79492FE62424}" name="PivotTable2" cacheId="325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25">
  <location ref="A1:B6" firstHeaderRow="1" firstDataRow="1" firstDataCol="1"/>
  <pivotFields count="3">
    <pivotField axis="axisRow" compact="0" outline="0" showAll="0">
      <items count="6">
        <item x="2"/>
        <item x="0"/>
        <item x="1"/>
        <item x="3"/>
        <item x="4"/>
        <item t="default"/>
      </items>
    </pivotField>
    <pivotField dataField="1" compact="0" outline="0" showAll="0"/>
    <pivotField compact="0" numFmtId="164" outline="0" showAll="0"/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Total Reviews" fld="1" baseField="0" baseItem="0"/>
  </dataFields>
  <chartFormats count="24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5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2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2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29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" format="30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D957F0-F194-4A74-9660-3A8E9E64EACE}" name="PivotTable6" cacheId="325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9">
  <location ref="D10:D23" firstHeaderRow="1" firstDataRow="1" firstDataCol="1"/>
  <pivotFields count="2">
    <pivotField axis="axisRow" compact="0" numFmtId="165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numFmtId="2" outline="0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CF4F57-9301-471F-BCD6-C1E6F4A96EA6}" name="PivotTable4" cacheId="324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1">
  <location ref="G10:H15" firstHeaderRow="1" firstDataRow="1" firstDataCol="1"/>
  <pivotFields count="2"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dataField="1" compact="0" numFmtId="2" outline="0" showAll="0">
      <items count="6">
        <item x="2"/>
        <item x="0"/>
        <item x="1"/>
        <item x="4"/>
        <item x="3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Average Review per Order Quantity" fld="1" baseField="0" baseItem="0" numFmtId="2"/>
  </dataFields>
  <chartFormats count="9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492153-1689-4486-B951-5BB7B6ECE36D}" name="PivotTable5" cacheId="324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7">
  <location ref="A14:B20" firstHeaderRow="1" firstDataRow="1" firstDataCol="1"/>
  <pivotFields count="2">
    <pivotField name="Order Sales Value Range" axis="axisRow" compact="0" outline="0" showAll="0">
      <items count="7">
        <item x="0"/>
        <item x="1"/>
        <item x="2"/>
        <item x="3"/>
        <item x="4"/>
        <item x="5"/>
        <item t="default"/>
      </items>
    </pivotField>
    <pivotField dataField="1" compact="0" numFmtId="2" outline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Average Review per Order Value Range" fld="1" baseField="0" baseItem="0" numFmtId="2"/>
  </dataFields>
  <formats count="1">
    <format dxfId="14">
      <pivotArea dataOnly="0" labelOnly="1" outline="0" axis="axisValues" fieldPosition="0"/>
    </format>
  </formats>
  <chartFormats count="5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5E12C3-90E9-4A4F-B0A9-8F4611C64730}" name="PivotTable8" cacheId="325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34">
  <location ref="D3:E8" firstHeaderRow="1" firstDataRow="1" firstDataCol="1" rowPageCount="1" colPageCount="1"/>
  <pivotFields count="42">
    <pivotField compact="0" outline="0" showAll="0"/>
    <pivotField compact="0" outline="0" showAll="0"/>
    <pivotField compact="0" numFmtId="14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numFmtId="164" outline="0" showAll="0"/>
    <pivotField dataField="1" compact="0" outline="0" showAll="0"/>
    <pivotField axis="axisRow" compact="0" outline="0" showAll="0">
      <items count="6">
        <item x="1"/>
        <item x="3"/>
        <item x="0"/>
        <item x="2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name="Date" axis="axisPage" compact="0" numFmtId="165" outline="0" showAll="0">
      <items count="14">
        <item x="8"/>
        <item x="11"/>
        <item x="2"/>
        <item x="7"/>
        <item x="4"/>
        <item x="5"/>
        <item x="6"/>
        <item x="3"/>
        <item x="0"/>
        <item x="1"/>
        <item x="9"/>
        <item x="10"/>
        <item x="12"/>
        <item t="default"/>
      </items>
    </pivotField>
  </pivotFields>
  <rowFields count="1">
    <field x="14"/>
  </rowFields>
  <rowItems count="5">
    <i>
      <x/>
    </i>
    <i>
      <x v="1"/>
    </i>
    <i>
      <x v="2"/>
    </i>
    <i>
      <x v="3"/>
    </i>
    <i>
      <x v="4"/>
    </i>
  </rowItems>
  <colItems count="1">
    <i/>
  </colItems>
  <pageFields count="1">
    <pageField fld="41" hier="-1"/>
  </pageFields>
  <dataFields count="1">
    <dataField name="Count of Rating" fld="13" subtotal="count" baseField="0" baseItem="0"/>
  </dataFields>
  <formats count="14">
    <format dxfId="0">
      <pivotArea outline="0" fieldPosition="0">
        <references count="1">
          <reference field="41" count="0" selected="0"/>
        </references>
      </pivotArea>
    </format>
    <format dxfId="1">
      <pivotArea outline="0" fieldPosition="0">
        <references count="2">
          <reference field="14" count="0" selected="0"/>
          <reference field="41" count="1" selected="0">
            <x v="0"/>
          </reference>
        </references>
      </pivotArea>
    </format>
    <format dxfId="2">
      <pivotArea outline="0" fieldPosition="0">
        <references count="2">
          <reference field="14" count="0" selected="0"/>
          <reference field="41" count="1" selected="0">
            <x v="1"/>
          </reference>
        </references>
      </pivotArea>
    </format>
    <format dxfId="3">
      <pivotArea outline="0" fieldPosition="0">
        <references count="2">
          <reference field="14" count="0" selected="0"/>
          <reference field="41" count="1" selected="0">
            <x v="2"/>
          </reference>
        </references>
      </pivotArea>
    </format>
    <format dxfId="4">
      <pivotArea outline="0" fieldPosition="0">
        <references count="2">
          <reference field="14" count="0" selected="0"/>
          <reference field="41" count="1" selected="0">
            <x v="3"/>
          </reference>
        </references>
      </pivotArea>
    </format>
    <format dxfId="5">
      <pivotArea outline="0" fieldPosition="0">
        <references count="2">
          <reference field="14" count="0" selected="0"/>
          <reference field="41" count="1" selected="0">
            <x v="4"/>
          </reference>
        </references>
      </pivotArea>
    </format>
    <format dxfId="6">
      <pivotArea outline="0" fieldPosition="0">
        <references count="2">
          <reference field="14" count="0" selected="0"/>
          <reference field="41" count="1" selected="0">
            <x v="5"/>
          </reference>
        </references>
      </pivotArea>
    </format>
    <format dxfId="7">
      <pivotArea outline="0" fieldPosition="0">
        <references count="2">
          <reference field="14" count="0" selected="0"/>
          <reference field="41" count="1" selected="0">
            <x v="6"/>
          </reference>
        </references>
      </pivotArea>
    </format>
    <format dxfId="8">
      <pivotArea outline="0" fieldPosition="0">
        <references count="2">
          <reference field="14" count="0" selected="0"/>
          <reference field="41" count="1" selected="0">
            <x v="7"/>
          </reference>
        </references>
      </pivotArea>
    </format>
    <format dxfId="9">
      <pivotArea outline="0" fieldPosition="0">
        <references count="2">
          <reference field="14" count="0" selected="0"/>
          <reference field="41" count="1" selected="0">
            <x v="8"/>
          </reference>
        </references>
      </pivotArea>
    </format>
    <format dxfId="10">
      <pivotArea outline="0" fieldPosition="0">
        <references count="2">
          <reference field="14" count="0" selected="0"/>
          <reference field="41" count="1" selected="0">
            <x v="9"/>
          </reference>
        </references>
      </pivotArea>
    </format>
    <format dxfId="11">
      <pivotArea outline="0" fieldPosition="0">
        <references count="2">
          <reference field="14" count="0" selected="0"/>
          <reference field="41" count="1" selected="0">
            <x v="10"/>
          </reference>
        </references>
      </pivotArea>
    </format>
    <format dxfId="12">
      <pivotArea outline="0" fieldPosition="0">
        <references count="2">
          <reference field="14" count="0" selected="0"/>
          <reference field="41" count="1" selected="0">
            <x v="11"/>
          </reference>
        </references>
      </pivotArea>
    </format>
    <format dxfId="13">
      <pivotArea outline="0" fieldPosition="0">
        <references count="2">
          <reference field="14" count="0" selected="0"/>
          <reference field="41" count="1" selected="0">
            <x v="12"/>
          </reference>
        </references>
      </pivotArea>
    </format>
  </formats>
  <chartFormats count="30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23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23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23" format="4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23" format="5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onth_clean" xr10:uid="{451EBCE1-6DD2-4E26-97C8-6352EDA6316F}" sourceName="month clean">
  <pivotTables>
    <pivotTable tabId="11" name="PivotTable8"/>
  </pivotTables>
  <data>
    <tabular pivotCacheId="822743602">
      <items count="13">
        <i x="8" s="1"/>
        <i x="11" s="1"/>
        <i x="2" s="1"/>
        <i x="7" s="1"/>
        <i x="4" s="1"/>
        <i x="5" s="1"/>
        <i x="6" s="1"/>
        <i x="3" s="1"/>
        <i x="0" s="1"/>
        <i x="1" s="1"/>
        <i x="9" s="1"/>
        <i x="10" s="1"/>
        <i x="1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ate" xr10:uid="{E83BA749-EB57-4CEA-9ED9-5AF1D81B007D}" cache="Slicer_month_clean" caption="Date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603C4-2C44-42F7-8F46-48C554D2C8BE}">
  <dimension ref="A1:O7395"/>
  <sheetViews>
    <sheetView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189440</v>
      </c>
      <c r="B2" s="1">
        <v>45494</v>
      </c>
      <c r="C2" t="s">
        <v>15</v>
      </c>
      <c r="D2" t="s">
        <v>16</v>
      </c>
      <c r="E2" t="s">
        <v>17</v>
      </c>
      <c r="F2">
        <v>30</v>
      </c>
      <c r="G2" t="s">
        <v>18</v>
      </c>
      <c r="H2" t="s">
        <v>19</v>
      </c>
      <c r="I2">
        <v>100</v>
      </c>
      <c r="J2">
        <v>0</v>
      </c>
      <c r="K2">
        <v>100</v>
      </c>
      <c r="L2">
        <v>1</v>
      </c>
      <c r="M2">
        <v>100</v>
      </c>
      <c r="N2">
        <v>4</v>
      </c>
      <c r="O2" t="s">
        <v>20</v>
      </c>
    </row>
    <row r="3" spans="1:15">
      <c r="A3">
        <v>187385</v>
      </c>
      <c r="B3" s="1">
        <v>45493</v>
      </c>
      <c r="C3" t="s">
        <v>15</v>
      </c>
      <c r="D3" t="s">
        <v>16</v>
      </c>
      <c r="E3" t="s">
        <v>17</v>
      </c>
      <c r="F3">
        <v>32</v>
      </c>
      <c r="G3" t="s">
        <v>21</v>
      </c>
      <c r="H3" t="s">
        <v>19</v>
      </c>
      <c r="I3">
        <v>100</v>
      </c>
      <c r="J3">
        <v>0</v>
      </c>
      <c r="K3">
        <v>100</v>
      </c>
      <c r="L3">
        <v>1</v>
      </c>
      <c r="M3">
        <v>100</v>
      </c>
      <c r="N3">
        <v>3</v>
      </c>
      <c r="O3" t="s">
        <v>22</v>
      </c>
    </row>
    <row r="4" spans="1:15">
      <c r="A4">
        <v>181844</v>
      </c>
      <c r="B4" s="1">
        <v>45494</v>
      </c>
      <c r="C4" t="s">
        <v>23</v>
      </c>
      <c r="D4" t="s">
        <v>24</v>
      </c>
      <c r="E4" t="s">
        <v>25</v>
      </c>
      <c r="F4">
        <v>26</v>
      </c>
      <c r="G4" t="s">
        <v>26</v>
      </c>
      <c r="H4" t="s">
        <v>27</v>
      </c>
      <c r="I4">
        <v>9</v>
      </c>
      <c r="J4">
        <v>40</v>
      </c>
      <c r="K4">
        <v>49</v>
      </c>
      <c r="L4">
        <v>1</v>
      </c>
      <c r="M4">
        <v>49</v>
      </c>
      <c r="N4">
        <v>2</v>
      </c>
      <c r="O4" t="s">
        <v>28</v>
      </c>
    </row>
    <row r="5" spans="1:15">
      <c r="A5">
        <v>197934</v>
      </c>
      <c r="B5" s="1">
        <v>45523</v>
      </c>
      <c r="C5" t="s">
        <v>23</v>
      </c>
      <c r="D5" t="s">
        <v>24</v>
      </c>
      <c r="E5" t="s">
        <v>17</v>
      </c>
      <c r="F5">
        <v>28</v>
      </c>
      <c r="G5" t="s">
        <v>29</v>
      </c>
      <c r="H5" t="s">
        <v>19</v>
      </c>
      <c r="I5">
        <v>9</v>
      </c>
      <c r="J5">
        <v>0</v>
      </c>
      <c r="K5">
        <v>9</v>
      </c>
      <c r="L5">
        <v>2</v>
      </c>
      <c r="M5">
        <v>18</v>
      </c>
      <c r="N5">
        <v>3</v>
      </c>
      <c r="O5" t="s">
        <v>22</v>
      </c>
    </row>
    <row r="6" spans="1:15">
      <c r="A6">
        <v>122470</v>
      </c>
      <c r="B6" s="1">
        <v>45297</v>
      </c>
      <c r="C6" t="s">
        <v>30</v>
      </c>
      <c r="D6" t="s">
        <v>24</v>
      </c>
      <c r="E6" t="s">
        <v>25</v>
      </c>
      <c r="F6">
        <v>19</v>
      </c>
      <c r="G6" t="s">
        <v>31</v>
      </c>
      <c r="H6" t="s">
        <v>19</v>
      </c>
      <c r="I6">
        <v>10</v>
      </c>
      <c r="J6">
        <v>0</v>
      </c>
      <c r="K6">
        <v>10</v>
      </c>
      <c r="L6">
        <v>3</v>
      </c>
      <c r="M6">
        <v>30</v>
      </c>
      <c r="N6">
        <v>5</v>
      </c>
      <c r="O6" t="s">
        <v>32</v>
      </c>
    </row>
    <row r="7" spans="1:15">
      <c r="A7">
        <v>199680</v>
      </c>
      <c r="B7" s="1">
        <v>45444</v>
      </c>
      <c r="C7" t="s">
        <v>33</v>
      </c>
      <c r="D7" t="s">
        <v>16</v>
      </c>
      <c r="E7" t="s">
        <v>17</v>
      </c>
      <c r="F7">
        <v>29</v>
      </c>
      <c r="G7" t="s">
        <v>34</v>
      </c>
      <c r="H7" t="s">
        <v>27</v>
      </c>
      <c r="I7">
        <v>118</v>
      </c>
      <c r="J7">
        <v>100</v>
      </c>
      <c r="K7">
        <v>218</v>
      </c>
      <c r="L7">
        <v>1</v>
      </c>
      <c r="M7">
        <v>218</v>
      </c>
      <c r="N7">
        <v>1</v>
      </c>
      <c r="O7" t="s">
        <v>35</v>
      </c>
    </row>
    <row r="8" spans="1:15">
      <c r="A8">
        <v>130929</v>
      </c>
      <c r="B8" s="1">
        <v>45357</v>
      </c>
      <c r="C8" t="s">
        <v>36</v>
      </c>
      <c r="D8" t="s">
        <v>37</v>
      </c>
      <c r="E8" t="s">
        <v>17</v>
      </c>
      <c r="F8">
        <v>32</v>
      </c>
      <c r="G8" t="s">
        <v>38</v>
      </c>
      <c r="H8" t="s">
        <v>19</v>
      </c>
      <c r="I8">
        <v>32</v>
      </c>
      <c r="J8">
        <v>0</v>
      </c>
      <c r="K8">
        <v>32</v>
      </c>
      <c r="L8">
        <v>3</v>
      </c>
      <c r="M8">
        <v>96</v>
      </c>
      <c r="N8">
        <v>4</v>
      </c>
      <c r="O8" t="s">
        <v>39</v>
      </c>
    </row>
    <row r="9" spans="1:15">
      <c r="A9">
        <v>164427</v>
      </c>
      <c r="B9" s="1">
        <v>45398</v>
      </c>
      <c r="C9" t="s">
        <v>36</v>
      </c>
      <c r="D9" t="s">
        <v>37</v>
      </c>
      <c r="E9" t="s">
        <v>17</v>
      </c>
      <c r="F9">
        <v>26</v>
      </c>
      <c r="G9" t="s">
        <v>31</v>
      </c>
      <c r="H9" t="s">
        <v>19</v>
      </c>
      <c r="I9">
        <v>32</v>
      </c>
      <c r="J9">
        <v>0</v>
      </c>
      <c r="K9">
        <v>32</v>
      </c>
      <c r="L9">
        <v>2</v>
      </c>
      <c r="M9">
        <v>64</v>
      </c>
      <c r="N9">
        <v>3</v>
      </c>
      <c r="O9" t="s">
        <v>40</v>
      </c>
    </row>
    <row r="10" spans="1:15">
      <c r="A10">
        <v>149510</v>
      </c>
      <c r="B10" s="1">
        <v>45434</v>
      </c>
      <c r="C10" t="s">
        <v>30</v>
      </c>
      <c r="D10" t="s">
        <v>24</v>
      </c>
      <c r="E10" t="s">
        <v>25</v>
      </c>
      <c r="F10">
        <v>26</v>
      </c>
      <c r="G10" t="s">
        <v>41</v>
      </c>
      <c r="H10" t="s">
        <v>19</v>
      </c>
      <c r="I10">
        <v>10</v>
      </c>
      <c r="J10">
        <v>0</v>
      </c>
      <c r="K10">
        <v>10</v>
      </c>
      <c r="L10">
        <v>1</v>
      </c>
      <c r="M10">
        <v>10</v>
      </c>
      <c r="N10">
        <v>4</v>
      </c>
      <c r="O10" t="s">
        <v>32</v>
      </c>
    </row>
    <row r="11" spans="1:15">
      <c r="A11">
        <v>176280</v>
      </c>
      <c r="B11" s="1">
        <v>45349</v>
      </c>
      <c r="C11" t="s">
        <v>42</v>
      </c>
      <c r="D11" t="s">
        <v>16</v>
      </c>
      <c r="E11" t="s">
        <v>17</v>
      </c>
      <c r="F11">
        <v>20</v>
      </c>
      <c r="G11" t="s">
        <v>34</v>
      </c>
      <c r="H11" t="s">
        <v>27</v>
      </c>
      <c r="I11">
        <v>65</v>
      </c>
      <c r="J11">
        <v>100</v>
      </c>
      <c r="K11">
        <v>165</v>
      </c>
      <c r="L11">
        <v>1</v>
      </c>
      <c r="M11">
        <v>165</v>
      </c>
      <c r="N11">
        <v>4</v>
      </c>
      <c r="O11" t="s">
        <v>43</v>
      </c>
    </row>
    <row r="12" spans="1:15">
      <c r="A12">
        <v>196659</v>
      </c>
      <c r="B12" s="1">
        <v>45235</v>
      </c>
      <c r="C12" t="s">
        <v>33</v>
      </c>
      <c r="D12" t="s">
        <v>16</v>
      </c>
      <c r="E12" t="s">
        <v>25</v>
      </c>
      <c r="F12">
        <v>34</v>
      </c>
      <c r="G12" t="s">
        <v>44</v>
      </c>
      <c r="H12" t="s">
        <v>27</v>
      </c>
      <c r="I12">
        <v>118</v>
      </c>
      <c r="J12">
        <v>25</v>
      </c>
      <c r="K12">
        <v>143</v>
      </c>
      <c r="L12">
        <v>1</v>
      </c>
      <c r="M12">
        <v>143</v>
      </c>
      <c r="N12">
        <v>5</v>
      </c>
      <c r="O12" t="s">
        <v>45</v>
      </c>
    </row>
    <row r="13" spans="1:15">
      <c r="A13">
        <v>146245</v>
      </c>
      <c r="B13" s="1">
        <v>45559</v>
      </c>
      <c r="C13" t="s">
        <v>42</v>
      </c>
      <c r="D13" t="s">
        <v>16</v>
      </c>
      <c r="E13" t="s">
        <v>17</v>
      </c>
      <c r="F13">
        <v>21</v>
      </c>
      <c r="G13" t="s">
        <v>46</v>
      </c>
      <c r="H13" t="s">
        <v>19</v>
      </c>
      <c r="I13">
        <v>65</v>
      </c>
      <c r="J13">
        <v>0</v>
      </c>
      <c r="K13">
        <v>65</v>
      </c>
      <c r="L13">
        <v>1</v>
      </c>
      <c r="M13">
        <v>65</v>
      </c>
      <c r="N13">
        <v>1</v>
      </c>
      <c r="O13" t="s">
        <v>47</v>
      </c>
    </row>
    <row r="14" spans="1:15">
      <c r="A14">
        <v>150560</v>
      </c>
      <c r="B14" s="1">
        <v>45569</v>
      </c>
      <c r="C14" t="s">
        <v>33</v>
      </c>
      <c r="D14" t="s">
        <v>16</v>
      </c>
      <c r="E14" t="s">
        <v>17</v>
      </c>
      <c r="F14">
        <v>29</v>
      </c>
      <c r="G14" t="s">
        <v>21</v>
      </c>
      <c r="H14" t="s">
        <v>19</v>
      </c>
      <c r="I14">
        <v>118</v>
      </c>
      <c r="J14">
        <v>0</v>
      </c>
      <c r="K14">
        <v>118</v>
      </c>
      <c r="L14">
        <v>3</v>
      </c>
      <c r="M14">
        <v>354</v>
      </c>
      <c r="N14">
        <v>5</v>
      </c>
      <c r="O14" t="s">
        <v>45</v>
      </c>
    </row>
    <row r="15" spans="1:15">
      <c r="A15">
        <v>138348</v>
      </c>
      <c r="B15" s="1">
        <v>45317</v>
      </c>
      <c r="C15" t="s">
        <v>48</v>
      </c>
      <c r="D15" t="s">
        <v>16</v>
      </c>
      <c r="E15" t="s">
        <v>17</v>
      </c>
      <c r="F15">
        <v>26</v>
      </c>
      <c r="G15" t="s">
        <v>18</v>
      </c>
      <c r="H15" t="s">
        <v>19</v>
      </c>
      <c r="I15">
        <v>130</v>
      </c>
      <c r="J15">
        <v>0</v>
      </c>
      <c r="K15">
        <v>130</v>
      </c>
      <c r="L15">
        <v>2</v>
      </c>
      <c r="M15">
        <v>260</v>
      </c>
      <c r="N15">
        <v>2</v>
      </c>
      <c r="O15" t="s">
        <v>35</v>
      </c>
    </row>
    <row r="16" spans="1:15">
      <c r="A16">
        <v>138790</v>
      </c>
      <c r="B16" s="1">
        <v>45425</v>
      </c>
      <c r="C16" t="s">
        <v>36</v>
      </c>
      <c r="D16" t="s">
        <v>37</v>
      </c>
      <c r="E16" t="s">
        <v>17</v>
      </c>
      <c r="F16">
        <v>24</v>
      </c>
      <c r="G16" t="s">
        <v>44</v>
      </c>
      <c r="H16" t="s">
        <v>27</v>
      </c>
      <c r="I16">
        <v>32</v>
      </c>
      <c r="J16">
        <v>25</v>
      </c>
      <c r="K16">
        <v>57</v>
      </c>
      <c r="L16">
        <v>2</v>
      </c>
      <c r="M16">
        <v>114</v>
      </c>
      <c r="N16">
        <v>3</v>
      </c>
      <c r="O16" t="s">
        <v>49</v>
      </c>
    </row>
    <row r="17" spans="1:15">
      <c r="A17">
        <v>170025</v>
      </c>
      <c r="B17" s="1">
        <v>45263</v>
      </c>
      <c r="C17" t="s">
        <v>50</v>
      </c>
      <c r="D17" t="s">
        <v>16</v>
      </c>
      <c r="E17" t="s">
        <v>17</v>
      </c>
      <c r="F17">
        <v>34</v>
      </c>
      <c r="G17" t="s">
        <v>51</v>
      </c>
      <c r="H17" t="s">
        <v>27</v>
      </c>
      <c r="I17">
        <v>97</v>
      </c>
      <c r="J17">
        <v>50</v>
      </c>
      <c r="K17">
        <v>147</v>
      </c>
      <c r="L17">
        <v>1</v>
      </c>
      <c r="M17">
        <v>147</v>
      </c>
      <c r="N17">
        <v>5</v>
      </c>
      <c r="O17" t="s">
        <v>52</v>
      </c>
    </row>
    <row r="18" spans="1:15">
      <c r="A18">
        <v>168520</v>
      </c>
      <c r="B18" s="1">
        <v>45558</v>
      </c>
      <c r="C18" t="s">
        <v>53</v>
      </c>
      <c r="D18" t="s">
        <v>37</v>
      </c>
      <c r="E18" t="s">
        <v>25</v>
      </c>
      <c r="F18">
        <v>31</v>
      </c>
      <c r="G18" t="s">
        <v>54</v>
      </c>
      <c r="H18" t="s">
        <v>19</v>
      </c>
      <c r="I18">
        <v>15</v>
      </c>
      <c r="J18">
        <v>0</v>
      </c>
      <c r="K18">
        <v>15</v>
      </c>
      <c r="L18">
        <v>3</v>
      </c>
      <c r="M18">
        <v>45</v>
      </c>
      <c r="N18">
        <v>2</v>
      </c>
      <c r="O18" t="s">
        <v>55</v>
      </c>
    </row>
    <row r="19" spans="1:15">
      <c r="A19">
        <v>165261</v>
      </c>
      <c r="B19" s="1">
        <v>45273</v>
      </c>
      <c r="C19" t="s">
        <v>42</v>
      </c>
      <c r="D19" t="s">
        <v>16</v>
      </c>
      <c r="E19" t="s">
        <v>17</v>
      </c>
      <c r="F19">
        <v>32</v>
      </c>
      <c r="G19" t="s">
        <v>21</v>
      </c>
      <c r="H19" t="s">
        <v>19</v>
      </c>
      <c r="I19">
        <v>65</v>
      </c>
      <c r="J19">
        <v>0</v>
      </c>
      <c r="K19">
        <v>65</v>
      </c>
      <c r="L19">
        <v>1</v>
      </c>
      <c r="M19">
        <v>65</v>
      </c>
      <c r="N19">
        <v>5</v>
      </c>
      <c r="O19" t="s">
        <v>20</v>
      </c>
    </row>
    <row r="20" spans="1:15">
      <c r="A20">
        <v>182299</v>
      </c>
      <c r="B20" s="1">
        <v>45377</v>
      </c>
      <c r="C20" t="s">
        <v>30</v>
      </c>
      <c r="D20" t="s">
        <v>24</v>
      </c>
      <c r="E20" t="s">
        <v>25</v>
      </c>
      <c r="F20">
        <v>25</v>
      </c>
      <c r="G20" t="s">
        <v>56</v>
      </c>
      <c r="H20" t="s">
        <v>19</v>
      </c>
      <c r="I20">
        <v>10</v>
      </c>
      <c r="J20">
        <v>0</v>
      </c>
      <c r="K20">
        <v>10</v>
      </c>
      <c r="L20">
        <v>1</v>
      </c>
      <c r="M20">
        <v>10</v>
      </c>
      <c r="N20">
        <v>5</v>
      </c>
      <c r="O20" t="s">
        <v>57</v>
      </c>
    </row>
    <row r="21" spans="1:15">
      <c r="A21">
        <v>165196</v>
      </c>
      <c r="B21" s="1">
        <v>45535</v>
      </c>
      <c r="C21" t="s">
        <v>42</v>
      </c>
      <c r="D21" t="s">
        <v>16</v>
      </c>
      <c r="E21" t="s">
        <v>17</v>
      </c>
      <c r="F21">
        <v>20</v>
      </c>
      <c r="G21" t="s">
        <v>58</v>
      </c>
      <c r="H21" t="s">
        <v>27</v>
      </c>
      <c r="I21">
        <v>65</v>
      </c>
      <c r="J21">
        <v>40</v>
      </c>
      <c r="K21">
        <v>105</v>
      </c>
      <c r="L21">
        <v>2</v>
      </c>
      <c r="M21">
        <v>210</v>
      </c>
      <c r="N21">
        <v>2</v>
      </c>
      <c r="O21" t="s">
        <v>59</v>
      </c>
    </row>
    <row r="22" spans="1:15">
      <c r="A22">
        <v>153554</v>
      </c>
      <c r="B22" s="1">
        <v>45536</v>
      </c>
      <c r="C22" t="s">
        <v>50</v>
      </c>
      <c r="D22" t="s">
        <v>16</v>
      </c>
      <c r="E22" t="s">
        <v>17</v>
      </c>
      <c r="F22">
        <v>23</v>
      </c>
      <c r="G22" t="s">
        <v>56</v>
      </c>
      <c r="H22" t="s">
        <v>19</v>
      </c>
      <c r="I22">
        <v>97</v>
      </c>
      <c r="J22">
        <v>0</v>
      </c>
      <c r="K22">
        <v>97</v>
      </c>
      <c r="L22">
        <v>1</v>
      </c>
      <c r="M22">
        <v>97</v>
      </c>
      <c r="N22">
        <v>1</v>
      </c>
      <c r="O22" t="s">
        <v>28</v>
      </c>
    </row>
    <row r="23" spans="1:15">
      <c r="A23">
        <v>131552</v>
      </c>
      <c r="B23" s="1">
        <v>45260</v>
      </c>
      <c r="C23" t="s">
        <v>42</v>
      </c>
      <c r="D23" t="s">
        <v>16</v>
      </c>
      <c r="E23" t="s">
        <v>17</v>
      </c>
      <c r="F23">
        <v>26</v>
      </c>
      <c r="G23" t="s">
        <v>60</v>
      </c>
      <c r="H23" t="s">
        <v>19</v>
      </c>
      <c r="I23">
        <v>65</v>
      </c>
      <c r="J23">
        <v>0</v>
      </c>
      <c r="K23">
        <v>65</v>
      </c>
      <c r="L23">
        <v>1</v>
      </c>
      <c r="M23">
        <v>65</v>
      </c>
      <c r="N23">
        <v>4</v>
      </c>
      <c r="O23" t="s">
        <v>61</v>
      </c>
    </row>
    <row r="24" spans="1:15">
      <c r="A24">
        <v>146178</v>
      </c>
      <c r="B24" s="1">
        <v>45447</v>
      </c>
      <c r="C24" t="s">
        <v>30</v>
      </c>
      <c r="D24" t="s">
        <v>24</v>
      </c>
      <c r="E24" t="s">
        <v>25</v>
      </c>
      <c r="F24">
        <v>18</v>
      </c>
      <c r="G24" t="s">
        <v>62</v>
      </c>
      <c r="H24" t="s">
        <v>19</v>
      </c>
      <c r="I24">
        <v>10</v>
      </c>
      <c r="J24">
        <v>0</v>
      </c>
      <c r="K24">
        <v>10</v>
      </c>
      <c r="L24">
        <v>2</v>
      </c>
      <c r="M24">
        <v>20</v>
      </c>
      <c r="N24">
        <v>3</v>
      </c>
      <c r="O24" t="s">
        <v>22</v>
      </c>
    </row>
    <row r="25" spans="1:15">
      <c r="A25">
        <v>138795</v>
      </c>
      <c r="B25" s="1">
        <v>45445</v>
      </c>
      <c r="C25" t="s">
        <v>33</v>
      </c>
      <c r="D25" t="s">
        <v>16</v>
      </c>
      <c r="E25" t="s">
        <v>25</v>
      </c>
      <c r="F25">
        <v>19</v>
      </c>
      <c r="G25" t="s">
        <v>18</v>
      </c>
      <c r="H25" t="s">
        <v>19</v>
      </c>
      <c r="I25">
        <v>118</v>
      </c>
      <c r="J25">
        <v>0</v>
      </c>
      <c r="K25">
        <v>118</v>
      </c>
      <c r="L25">
        <v>3</v>
      </c>
      <c r="M25">
        <v>354</v>
      </c>
      <c r="N25">
        <v>1</v>
      </c>
      <c r="O25" t="s">
        <v>63</v>
      </c>
    </row>
    <row r="26" spans="1:15">
      <c r="A26">
        <v>142933</v>
      </c>
      <c r="B26" s="1">
        <v>45496</v>
      </c>
      <c r="C26" t="s">
        <v>50</v>
      </c>
      <c r="D26" t="s">
        <v>16</v>
      </c>
      <c r="E26" t="s">
        <v>17</v>
      </c>
      <c r="F26">
        <v>19</v>
      </c>
      <c r="G26" t="s">
        <v>18</v>
      </c>
      <c r="H26" t="s">
        <v>19</v>
      </c>
      <c r="I26">
        <v>97</v>
      </c>
      <c r="J26">
        <v>0</v>
      </c>
      <c r="K26">
        <v>97</v>
      </c>
      <c r="L26">
        <v>4</v>
      </c>
      <c r="M26">
        <v>388</v>
      </c>
      <c r="N26">
        <v>3</v>
      </c>
      <c r="O26" t="s">
        <v>22</v>
      </c>
    </row>
    <row r="27" spans="1:15">
      <c r="A27">
        <v>188192</v>
      </c>
      <c r="B27" s="1">
        <v>45596</v>
      </c>
      <c r="C27" t="s">
        <v>30</v>
      </c>
      <c r="D27" t="s">
        <v>24</v>
      </c>
      <c r="E27" t="s">
        <v>17</v>
      </c>
      <c r="F27">
        <v>32</v>
      </c>
      <c r="G27" t="s">
        <v>26</v>
      </c>
      <c r="H27" t="s">
        <v>27</v>
      </c>
      <c r="I27">
        <v>10</v>
      </c>
      <c r="J27">
        <v>40</v>
      </c>
      <c r="K27">
        <v>50</v>
      </c>
      <c r="L27">
        <v>2</v>
      </c>
      <c r="M27">
        <v>100</v>
      </c>
      <c r="N27">
        <v>1</v>
      </c>
      <c r="O27" t="s">
        <v>64</v>
      </c>
    </row>
    <row r="28" spans="1:15">
      <c r="A28">
        <v>184678</v>
      </c>
      <c r="B28" s="1">
        <v>45451</v>
      </c>
      <c r="C28" t="s">
        <v>53</v>
      </c>
      <c r="D28" t="s">
        <v>37</v>
      </c>
      <c r="E28" t="s">
        <v>17</v>
      </c>
      <c r="F28">
        <v>28</v>
      </c>
      <c r="G28" t="s">
        <v>46</v>
      </c>
      <c r="H28" t="s">
        <v>19</v>
      </c>
      <c r="I28">
        <v>15</v>
      </c>
      <c r="J28">
        <v>0</v>
      </c>
      <c r="K28">
        <v>15</v>
      </c>
      <c r="L28">
        <v>1</v>
      </c>
      <c r="M28">
        <v>15</v>
      </c>
      <c r="N28">
        <v>5</v>
      </c>
      <c r="O28" t="s">
        <v>65</v>
      </c>
    </row>
    <row r="29" spans="1:15">
      <c r="A29">
        <v>128904</v>
      </c>
      <c r="B29" s="1">
        <v>45350</v>
      </c>
      <c r="C29" t="s">
        <v>15</v>
      </c>
      <c r="D29" t="s">
        <v>16</v>
      </c>
      <c r="E29" t="s">
        <v>17</v>
      </c>
      <c r="F29">
        <v>22</v>
      </c>
      <c r="G29" t="s">
        <v>34</v>
      </c>
      <c r="H29" t="s">
        <v>27</v>
      </c>
      <c r="I29">
        <v>100</v>
      </c>
      <c r="J29">
        <v>100</v>
      </c>
      <c r="K29">
        <v>200</v>
      </c>
      <c r="L29">
        <v>3</v>
      </c>
      <c r="M29">
        <v>600</v>
      </c>
      <c r="N29">
        <v>5</v>
      </c>
      <c r="O29" t="s">
        <v>45</v>
      </c>
    </row>
    <row r="30" spans="1:15">
      <c r="A30">
        <v>191045</v>
      </c>
      <c r="B30" s="1">
        <v>45259</v>
      </c>
      <c r="C30" t="s">
        <v>50</v>
      </c>
      <c r="D30" t="s">
        <v>16</v>
      </c>
      <c r="E30" t="s">
        <v>17</v>
      </c>
      <c r="F30">
        <v>20</v>
      </c>
      <c r="G30" t="s">
        <v>66</v>
      </c>
      <c r="H30" t="s">
        <v>27</v>
      </c>
      <c r="I30">
        <v>97</v>
      </c>
      <c r="J30">
        <v>40</v>
      </c>
      <c r="K30">
        <v>137</v>
      </c>
      <c r="L30">
        <v>1</v>
      </c>
      <c r="M30">
        <v>137</v>
      </c>
      <c r="N30">
        <v>4</v>
      </c>
      <c r="O30" t="s">
        <v>52</v>
      </c>
    </row>
    <row r="31" spans="1:15">
      <c r="A31">
        <v>163054</v>
      </c>
      <c r="B31" s="1">
        <v>45307</v>
      </c>
      <c r="C31" t="s">
        <v>42</v>
      </c>
      <c r="D31" t="s">
        <v>16</v>
      </c>
      <c r="E31" t="s">
        <v>17</v>
      </c>
      <c r="F31">
        <v>30</v>
      </c>
      <c r="G31" t="s">
        <v>67</v>
      </c>
      <c r="H31" t="s">
        <v>27</v>
      </c>
      <c r="I31">
        <v>65</v>
      </c>
      <c r="J31">
        <v>40</v>
      </c>
      <c r="K31">
        <v>105</v>
      </c>
      <c r="L31">
        <v>4</v>
      </c>
      <c r="M31">
        <v>420</v>
      </c>
      <c r="N31">
        <v>1</v>
      </c>
      <c r="O31" t="s">
        <v>68</v>
      </c>
    </row>
    <row r="32" spans="1:15">
      <c r="A32">
        <v>121078</v>
      </c>
      <c r="B32" s="1">
        <v>45273</v>
      </c>
      <c r="C32" t="s">
        <v>30</v>
      </c>
      <c r="D32" t="s">
        <v>24</v>
      </c>
      <c r="E32" t="s">
        <v>25</v>
      </c>
      <c r="F32">
        <v>22</v>
      </c>
      <c r="G32" t="s">
        <v>69</v>
      </c>
      <c r="H32" t="s">
        <v>19</v>
      </c>
      <c r="I32">
        <v>10</v>
      </c>
      <c r="J32">
        <v>0</v>
      </c>
      <c r="K32">
        <v>10</v>
      </c>
      <c r="L32">
        <v>4</v>
      </c>
      <c r="M32">
        <v>40</v>
      </c>
      <c r="N32">
        <v>5</v>
      </c>
      <c r="O32" t="s">
        <v>61</v>
      </c>
    </row>
    <row r="33" spans="1:15">
      <c r="A33">
        <v>180876</v>
      </c>
      <c r="B33" s="1">
        <v>45487</v>
      </c>
      <c r="C33" t="s">
        <v>23</v>
      </c>
      <c r="D33" t="s">
        <v>24</v>
      </c>
      <c r="E33" t="s">
        <v>17</v>
      </c>
      <c r="F33">
        <v>31</v>
      </c>
      <c r="G33" t="s">
        <v>46</v>
      </c>
      <c r="H33" t="s">
        <v>19</v>
      </c>
      <c r="I33">
        <v>9</v>
      </c>
      <c r="J33">
        <v>0</v>
      </c>
      <c r="K33">
        <v>9</v>
      </c>
      <c r="L33">
        <v>1</v>
      </c>
      <c r="M33">
        <v>9</v>
      </c>
      <c r="N33">
        <v>4</v>
      </c>
      <c r="O33" t="s">
        <v>43</v>
      </c>
    </row>
    <row r="34" spans="1:15">
      <c r="A34">
        <v>155281</v>
      </c>
      <c r="B34" s="1">
        <v>45348</v>
      </c>
      <c r="C34" t="s">
        <v>36</v>
      </c>
      <c r="D34" t="s">
        <v>37</v>
      </c>
      <c r="E34" t="s">
        <v>17</v>
      </c>
      <c r="F34">
        <v>22</v>
      </c>
      <c r="G34" t="s">
        <v>56</v>
      </c>
      <c r="H34" t="s">
        <v>19</v>
      </c>
      <c r="I34">
        <v>32</v>
      </c>
      <c r="J34">
        <v>0</v>
      </c>
      <c r="K34">
        <v>32</v>
      </c>
      <c r="L34">
        <v>3</v>
      </c>
      <c r="M34">
        <v>96</v>
      </c>
      <c r="N34">
        <v>5</v>
      </c>
      <c r="O34" t="s">
        <v>70</v>
      </c>
    </row>
    <row r="35" spans="1:15">
      <c r="A35">
        <v>183087</v>
      </c>
      <c r="B35" s="1">
        <v>45338</v>
      </c>
      <c r="C35" t="s">
        <v>42</v>
      </c>
      <c r="D35" t="s">
        <v>16</v>
      </c>
      <c r="E35" t="s">
        <v>17</v>
      </c>
      <c r="F35">
        <v>25</v>
      </c>
      <c r="G35" t="s">
        <v>69</v>
      </c>
      <c r="H35" t="s">
        <v>19</v>
      </c>
      <c r="I35">
        <v>65</v>
      </c>
      <c r="J35">
        <v>0</v>
      </c>
      <c r="K35">
        <v>65</v>
      </c>
      <c r="L35">
        <v>1</v>
      </c>
      <c r="M35">
        <v>65</v>
      </c>
      <c r="N35">
        <v>2</v>
      </c>
      <c r="O35" t="s">
        <v>71</v>
      </c>
    </row>
    <row r="36" spans="1:15">
      <c r="A36">
        <v>185910</v>
      </c>
      <c r="B36" s="1">
        <v>45482</v>
      </c>
      <c r="C36" t="s">
        <v>42</v>
      </c>
      <c r="D36" t="s">
        <v>16</v>
      </c>
      <c r="E36" t="s">
        <v>25</v>
      </c>
      <c r="F36">
        <v>22</v>
      </c>
      <c r="G36" t="s">
        <v>67</v>
      </c>
      <c r="H36" t="s">
        <v>27</v>
      </c>
      <c r="I36">
        <v>65</v>
      </c>
      <c r="J36">
        <v>40</v>
      </c>
      <c r="K36">
        <v>105</v>
      </c>
      <c r="L36">
        <v>1</v>
      </c>
      <c r="M36">
        <v>105</v>
      </c>
      <c r="N36">
        <v>4</v>
      </c>
      <c r="O36" t="s">
        <v>72</v>
      </c>
    </row>
    <row r="37" spans="1:15">
      <c r="A37">
        <v>165100</v>
      </c>
      <c r="B37" s="1">
        <v>45577</v>
      </c>
      <c r="C37" t="s">
        <v>30</v>
      </c>
      <c r="D37" t="s">
        <v>24</v>
      </c>
      <c r="E37" t="s">
        <v>17</v>
      </c>
      <c r="F37">
        <v>29</v>
      </c>
      <c r="G37" t="s">
        <v>66</v>
      </c>
      <c r="H37" t="s">
        <v>27</v>
      </c>
      <c r="I37">
        <v>10</v>
      </c>
      <c r="J37">
        <v>40</v>
      </c>
      <c r="K37">
        <v>50</v>
      </c>
      <c r="L37">
        <v>1</v>
      </c>
      <c r="M37">
        <v>50</v>
      </c>
      <c r="N37">
        <v>5</v>
      </c>
      <c r="O37" t="s">
        <v>57</v>
      </c>
    </row>
    <row r="38" spans="1:15">
      <c r="A38">
        <v>167831</v>
      </c>
      <c r="B38" s="1">
        <v>45360</v>
      </c>
      <c r="C38" t="s">
        <v>36</v>
      </c>
      <c r="D38" t="s">
        <v>37</v>
      </c>
      <c r="E38" t="s">
        <v>17</v>
      </c>
      <c r="F38">
        <v>22</v>
      </c>
      <c r="G38" t="s">
        <v>18</v>
      </c>
      <c r="H38" t="s">
        <v>19</v>
      </c>
      <c r="I38">
        <v>32</v>
      </c>
      <c r="J38">
        <v>0</v>
      </c>
      <c r="K38">
        <v>32</v>
      </c>
      <c r="L38">
        <v>1</v>
      </c>
      <c r="M38">
        <v>32</v>
      </c>
      <c r="N38">
        <v>5</v>
      </c>
      <c r="O38" t="s">
        <v>72</v>
      </c>
    </row>
    <row r="39" spans="1:15">
      <c r="A39">
        <v>185069</v>
      </c>
      <c r="B39" s="1">
        <v>45303</v>
      </c>
      <c r="C39" t="s">
        <v>23</v>
      </c>
      <c r="D39" t="s">
        <v>24</v>
      </c>
      <c r="E39" t="s">
        <v>17</v>
      </c>
      <c r="F39">
        <v>32</v>
      </c>
      <c r="G39" t="s">
        <v>56</v>
      </c>
      <c r="H39" t="s">
        <v>19</v>
      </c>
      <c r="I39">
        <v>9</v>
      </c>
      <c r="J39">
        <v>0</v>
      </c>
      <c r="K39">
        <v>9</v>
      </c>
      <c r="L39">
        <v>1</v>
      </c>
      <c r="M39">
        <v>9</v>
      </c>
      <c r="N39">
        <v>4</v>
      </c>
      <c r="O39" t="s">
        <v>57</v>
      </c>
    </row>
    <row r="40" spans="1:15">
      <c r="A40">
        <v>153675</v>
      </c>
      <c r="B40" s="1">
        <v>45442</v>
      </c>
      <c r="C40" t="s">
        <v>36</v>
      </c>
      <c r="D40" t="s">
        <v>37</v>
      </c>
      <c r="E40" t="s">
        <v>17</v>
      </c>
      <c r="F40">
        <v>31</v>
      </c>
      <c r="G40" t="s">
        <v>26</v>
      </c>
      <c r="H40" t="s">
        <v>27</v>
      </c>
      <c r="I40">
        <v>32</v>
      </c>
      <c r="J40">
        <v>40</v>
      </c>
      <c r="K40">
        <v>72</v>
      </c>
      <c r="L40">
        <v>5</v>
      </c>
      <c r="M40">
        <v>360</v>
      </c>
      <c r="N40">
        <v>5</v>
      </c>
      <c r="O40" t="s">
        <v>65</v>
      </c>
    </row>
    <row r="41" spans="1:15">
      <c r="A41">
        <v>169012</v>
      </c>
      <c r="B41" s="1">
        <v>45453</v>
      </c>
      <c r="C41" t="s">
        <v>23</v>
      </c>
      <c r="D41" t="s">
        <v>24</v>
      </c>
      <c r="E41" t="s">
        <v>25</v>
      </c>
      <c r="F41">
        <v>21</v>
      </c>
      <c r="G41" t="s">
        <v>41</v>
      </c>
      <c r="H41" t="s">
        <v>19</v>
      </c>
      <c r="I41">
        <v>9</v>
      </c>
      <c r="J41">
        <v>0</v>
      </c>
      <c r="K41">
        <v>9</v>
      </c>
      <c r="L41">
        <v>1</v>
      </c>
      <c r="M41">
        <v>9</v>
      </c>
      <c r="N41">
        <v>2</v>
      </c>
      <c r="O41" t="s">
        <v>64</v>
      </c>
    </row>
    <row r="42" spans="1:15">
      <c r="A42">
        <v>185868</v>
      </c>
      <c r="B42" s="1">
        <v>45305</v>
      </c>
      <c r="C42" t="s">
        <v>30</v>
      </c>
      <c r="D42" t="s">
        <v>24</v>
      </c>
      <c r="E42" t="s">
        <v>25</v>
      </c>
      <c r="F42">
        <v>18</v>
      </c>
      <c r="G42" t="s">
        <v>29</v>
      </c>
      <c r="H42" t="s">
        <v>19</v>
      </c>
      <c r="I42">
        <v>10</v>
      </c>
      <c r="J42">
        <v>0</v>
      </c>
      <c r="K42">
        <v>10</v>
      </c>
      <c r="L42">
        <v>1</v>
      </c>
      <c r="M42">
        <v>10</v>
      </c>
      <c r="N42">
        <v>4</v>
      </c>
      <c r="O42" t="s">
        <v>65</v>
      </c>
    </row>
    <row r="43" spans="1:15">
      <c r="A43">
        <v>199507</v>
      </c>
      <c r="B43" s="1">
        <v>45422</v>
      </c>
      <c r="C43" t="s">
        <v>30</v>
      </c>
      <c r="D43" t="s">
        <v>24</v>
      </c>
      <c r="E43" t="s">
        <v>17</v>
      </c>
      <c r="F43">
        <v>22</v>
      </c>
      <c r="G43" t="s">
        <v>56</v>
      </c>
      <c r="H43" t="s">
        <v>19</v>
      </c>
      <c r="I43">
        <v>10</v>
      </c>
      <c r="J43">
        <v>0</v>
      </c>
      <c r="K43">
        <v>10</v>
      </c>
      <c r="L43">
        <v>2</v>
      </c>
      <c r="M43">
        <v>20</v>
      </c>
      <c r="N43">
        <v>3</v>
      </c>
      <c r="O43" t="s">
        <v>49</v>
      </c>
    </row>
    <row r="44" spans="1:15">
      <c r="A44">
        <v>187807</v>
      </c>
      <c r="B44" s="1">
        <v>45403</v>
      </c>
      <c r="C44" t="s">
        <v>42</v>
      </c>
      <c r="D44" t="s">
        <v>16</v>
      </c>
      <c r="E44" t="s">
        <v>17</v>
      </c>
      <c r="F44">
        <v>20</v>
      </c>
      <c r="G44" t="s">
        <v>29</v>
      </c>
      <c r="H44" t="s">
        <v>19</v>
      </c>
      <c r="I44">
        <v>65</v>
      </c>
      <c r="J44">
        <v>0</v>
      </c>
      <c r="K44">
        <v>65</v>
      </c>
      <c r="L44">
        <v>1</v>
      </c>
      <c r="M44">
        <v>65</v>
      </c>
      <c r="N44">
        <v>2</v>
      </c>
      <c r="O44" t="s">
        <v>63</v>
      </c>
    </row>
    <row r="45" spans="1:15">
      <c r="A45">
        <v>131889</v>
      </c>
      <c r="B45" s="1">
        <v>45399</v>
      </c>
      <c r="C45" t="s">
        <v>42</v>
      </c>
      <c r="D45" t="s">
        <v>16</v>
      </c>
      <c r="E45" t="s">
        <v>25</v>
      </c>
      <c r="F45">
        <v>19</v>
      </c>
      <c r="G45" t="s">
        <v>44</v>
      </c>
      <c r="H45" t="s">
        <v>27</v>
      </c>
      <c r="I45">
        <v>65</v>
      </c>
      <c r="J45">
        <v>25</v>
      </c>
      <c r="K45">
        <v>90</v>
      </c>
      <c r="L45">
        <v>1</v>
      </c>
      <c r="M45">
        <v>90</v>
      </c>
      <c r="N45">
        <v>4</v>
      </c>
      <c r="O45" t="s">
        <v>61</v>
      </c>
    </row>
    <row r="46" spans="1:15">
      <c r="A46">
        <v>191650</v>
      </c>
      <c r="B46" s="1">
        <v>45484</v>
      </c>
      <c r="C46" t="s">
        <v>42</v>
      </c>
      <c r="D46" t="s">
        <v>16</v>
      </c>
      <c r="E46" t="s">
        <v>17</v>
      </c>
      <c r="F46">
        <v>35</v>
      </c>
      <c r="G46" t="s">
        <v>21</v>
      </c>
      <c r="H46" t="s">
        <v>19</v>
      </c>
      <c r="I46">
        <v>65</v>
      </c>
      <c r="J46">
        <v>0</v>
      </c>
      <c r="K46">
        <v>65</v>
      </c>
      <c r="L46">
        <v>5</v>
      </c>
      <c r="M46">
        <v>325</v>
      </c>
      <c r="N46">
        <v>1</v>
      </c>
      <c r="O46" t="s">
        <v>64</v>
      </c>
    </row>
    <row r="47" spans="1:15">
      <c r="A47">
        <v>120961</v>
      </c>
      <c r="B47" s="1">
        <v>45532</v>
      </c>
      <c r="C47" t="s">
        <v>42</v>
      </c>
      <c r="D47" t="s">
        <v>16</v>
      </c>
      <c r="E47" t="s">
        <v>25</v>
      </c>
      <c r="F47">
        <v>23</v>
      </c>
      <c r="G47" t="s">
        <v>67</v>
      </c>
      <c r="H47" t="s">
        <v>27</v>
      </c>
      <c r="I47">
        <v>65</v>
      </c>
      <c r="J47">
        <v>40</v>
      </c>
      <c r="K47">
        <v>105</v>
      </c>
      <c r="L47">
        <v>1</v>
      </c>
      <c r="M47">
        <v>105</v>
      </c>
      <c r="N47">
        <v>3</v>
      </c>
      <c r="O47" t="s">
        <v>73</v>
      </c>
    </row>
    <row r="48" spans="1:15">
      <c r="A48">
        <v>123878</v>
      </c>
      <c r="B48" s="1">
        <v>45491</v>
      </c>
      <c r="C48" t="s">
        <v>23</v>
      </c>
      <c r="D48" t="s">
        <v>24</v>
      </c>
      <c r="E48" t="s">
        <v>17</v>
      </c>
      <c r="F48">
        <v>19</v>
      </c>
      <c r="G48" t="s">
        <v>74</v>
      </c>
      <c r="H48" t="s">
        <v>27</v>
      </c>
      <c r="I48">
        <v>9</v>
      </c>
      <c r="J48">
        <v>25</v>
      </c>
      <c r="K48">
        <v>34</v>
      </c>
      <c r="L48">
        <v>1</v>
      </c>
      <c r="M48">
        <v>34</v>
      </c>
      <c r="N48">
        <v>4</v>
      </c>
      <c r="O48" t="s">
        <v>43</v>
      </c>
    </row>
    <row r="49" spans="1:15">
      <c r="A49">
        <v>142003</v>
      </c>
      <c r="B49" s="1">
        <v>45495</v>
      </c>
      <c r="C49" t="s">
        <v>42</v>
      </c>
      <c r="D49" t="s">
        <v>16</v>
      </c>
      <c r="E49" t="s">
        <v>17</v>
      </c>
      <c r="F49">
        <v>32</v>
      </c>
      <c r="G49" t="s">
        <v>26</v>
      </c>
      <c r="H49" t="s">
        <v>27</v>
      </c>
      <c r="I49">
        <v>65</v>
      </c>
      <c r="J49">
        <v>40</v>
      </c>
      <c r="K49">
        <v>105</v>
      </c>
      <c r="L49">
        <v>1</v>
      </c>
      <c r="M49">
        <v>105</v>
      </c>
      <c r="N49">
        <v>5</v>
      </c>
      <c r="O49" t="s">
        <v>32</v>
      </c>
    </row>
    <row r="50" spans="1:15">
      <c r="A50">
        <v>177177</v>
      </c>
      <c r="B50" s="1">
        <v>45424</v>
      </c>
      <c r="C50" t="s">
        <v>48</v>
      </c>
      <c r="D50" t="s">
        <v>16</v>
      </c>
      <c r="E50" t="s">
        <v>17</v>
      </c>
      <c r="F50">
        <v>33</v>
      </c>
      <c r="G50" t="s">
        <v>21</v>
      </c>
      <c r="H50" t="s">
        <v>19</v>
      </c>
      <c r="I50">
        <v>130</v>
      </c>
      <c r="J50">
        <v>0</v>
      </c>
      <c r="K50">
        <v>130</v>
      </c>
      <c r="L50">
        <v>1</v>
      </c>
      <c r="M50">
        <v>130</v>
      </c>
      <c r="N50">
        <v>3</v>
      </c>
      <c r="O50" t="s">
        <v>22</v>
      </c>
    </row>
    <row r="51" spans="1:15">
      <c r="A51">
        <v>182615</v>
      </c>
      <c r="B51" s="1">
        <v>45340</v>
      </c>
      <c r="C51" t="s">
        <v>50</v>
      </c>
      <c r="D51" t="s">
        <v>16</v>
      </c>
      <c r="E51" t="s">
        <v>25</v>
      </c>
      <c r="F51">
        <v>26</v>
      </c>
      <c r="G51" t="s">
        <v>46</v>
      </c>
      <c r="H51" t="s">
        <v>19</v>
      </c>
      <c r="I51">
        <v>97</v>
      </c>
      <c r="J51">
        <v>0</v>
      </c>
      <c r="K51">
        <v>97</v>
      </c>
      <c r="L51">
        <v>5</v>
      </c>
      <c r="M51">
        <v>485</v>
      </c>
      <c r="N51">
        <v>2</v>
      </c>
      <c r="O51" t="s">
        <v>63</v>
      </c>
    </row>
    <row r="52" spans="1:15">
      <c r="A52">
        <v>163266</v>
      </c>
      <c r="B52" s="1">
        <v>45466</v>
      </c>
      <c r="C52" t="s">
        <v>53</v>
      </c>
      <c r="D52" t="s">
        <v>37</v>
      </c>
      <c r="E52" t="s">
        <v>25</v>
      </c>
      <c r="F52">
        <v>26</v>
      </c>
      <c r="G52" t="s">
        <v>75</v>
      </c>
      <c r="H52" t="s">
        <v>27</v>
      </c>
      <c r="I52">
        <v>15</v>
      </c>
      <c r="J52">
        <v>70</v>
      </c>
      <c r="K52">
        <v>85</v>
      </c>
      <c r="L52">
        <v>1</v>
      </c>
      <c r="M52">
        <v>85</v>
      </c>
      <c r="N52">
        <v>5</v>
      </c>
      <c r="O52" t="s">
        <v>39</v>
      </c>
    </row>
    <row r="53" spans="1:15">
      <c r="A53">
        <v>159105</v>
      </c>
      <c r="B53" s="1">
        <v>45402</v>
      </c>
      <c r="C53" t="s">
        <v>30</v>
      </c>
      <c r="D53" t="s">
        <v>24</v>
      </c>
      <c r="E53" t="s">
        <v>17</v>
      </c>
      <c r="F53">
        <v>21</v>
      </c>
      <c r="G53" t="s">
        <v>58</v>
      </c>
      <c r="H53" t="s">
        <v>27</v>
      </c>
      <c r="I53">
        <v>10</v>
      </c>
      <c r="J53">
        <v>40</v>
      </c>
      <c r="K53">
        <v>50</v>
      </c>
      <c r="L53">
        <v>1</v>
      </c>
      <c r="M53">
        <v>50</v>
      </c>
      <c r="N53">
        <v>4</v>
      </c>
      <c r="O53" t="s">
        <v>61</v>
      </c>
    </row>
    <row r="54" spans="1:15">
      <c r="A54">
        <v>150308</v>
      </c>
      <c r="B54" s="1">
        <v>45452</v>
      </c>
      <c r="C54" t="s">
        <v>42</v>
      </c>
      <c r="D54" t="s">
        <v>16</v>
      </c>
      <c r="E54" t="s">
        <v>25</v>
      </c>
      <c r="F54">
        <v>22</v>
      </c>
      <c r="G54" t="s">
        <v>67</v>
      </c>
      <c r="H54" t="s">
        <v>27</v>
      </c>
      <c r="I54">
        <v>65</v>
      </c>
      <c r="J54">
        <v>40</v>
      </c>
      <c r="K54">
        <v>105</v>
      </c>
      <c r="L54">
        <v>3</v>
      </c>
      <c r="M54">
        <v>315</v>
      </c>
      <c r="N54">
        <v>4</v>
      </c>
      <c r="O54" t="s">
        <v>45</v>
      </c>
    </row>
    <row r="55" spans="1:15">
      <c r="A55">
        <v>125917</v>
      </c>
      <c r="B55" s="1">
        <v>45441</v>
      </c>
      <c r="C55" t="s">
        <v>76</v>
      </c>
      <c r="D55" t="s">
        <v>37</v>
      </c>
      <c r="E55" t="s">
        <v>17</v>
      </c>
      <c r="F55">
        <v>28</v>
      </c>
      <c r="G55" t="s">
        <v>58</v>
      </c>
      <c r="H55" t="s">
        <v>27</v>
      </c>
      <c r="I55">
        <v>45</v>
      </c>
      <c r="J55">
        <v>40</v>
      </c>
      <c r="K55">
        <v>85</v>
      </c>
      <c r="L55">
        <v>1</v>
      </c>
      <c r="M55">
        <v>85</v>
      </c>
      <c r="N55">
        <v>5</v>
      </c>
      <c r="O55" t="s">
        <v>65</v>
      </c>
    </row>
    <row r="56" spans="1:15">
      <c r="A56">
        <v>199874</v>
      </c>
      <c r="B56" s="1">
        <v>45348</v>
      </c>
      <c r="C56" t="s">
        <v>76</v>
      </c>
      <c r="D56" t="s">
        <v>37</v>
      </c>
      <c r="E56" t="s">
        <v>17</v>
      </c>
      <c r="F56">
        <v>26</v>
      </c>
      <c r="G56" t="s">
        <v>18</v>
      </c>
      <c r="H56" t="s">
        <v>19</v>
      </c>
      <c r="I56">
        <v>45</v>
      </c>
      <c r="J56">
        <v>0</v>
      </c>
      <c r="K56">
        <v>45</v>
      </c>
      <c r="L56">
        <v>2</v>
      </c>
      <c r="M56">
        <v>90</v>
      </c>
      <c r="N56">
        <v>4</v>
      </c>
      <c r="O56" t="s">
        <v>45</v>
      </c>
    </row>
    <row r="57" spans="1:15">
      <c r="A57">
        <v>175571</v>
      </c>
      <c r="B57" s="1">
        <v>45384</v>
      </c>
      <c r="C57" t="s">
        <v>50</v>
      </c>
      <c r="D57" t="s">
        <v>16</v>
      </c>
      <c r="E57" t="s">
        <v>25</v>
      </c>
      <c r="F57">
        <v>21</v>
      </c>
      <c r="G57" t="s">
        <v>38</v>
      </c>
      <c r="H57" t="s">
        <v>19</v>
      </c>
      <c r="I57">
        <v>97</v>
      </c>
      <c r="J57">
        <v>0</v>
      </c>
      <c r="K57">
        <v>97</v>
      </c>
      <c r="L57">
        <v>1</v>
      </c>
      <c r="M57">
        <v>97</v>
      </c>
      <c r="N57">
        <v>4</v>
      </c>
      <c r="O57" t="s">
        <v>57</v>
      </c>
    </row>
    <row r="58" spans="1:15">
      <c r="A58">
        <v>184218</v>
      </c>
      <c r="B58" s="1">
        <v>45279</v>
      </c>
      <c r="C58" t="s">
        <v>30</v>
      </c>
      <c r="D58" t="s">
        <v>24</v>
      </c>
      <c r="E58" t="s">
        <v>25</v>
      </c>
      <c r="F58">
        <v>25</v>
      </c>
      <c r="G58" t="s">
        <v>54</v>
      </c>
      <c r="H58" t="s">
        <v>19</v>
      </c>
      <c r="I58">
        <v>10</v>
      </c>
      <c r="J58">
        <v>0</v>
      </c>
      <c r="K58">
        <v>10</v>
      </c>
      <c r="L58">
        <v>2</v>
      </c>
      <c r="M58">
        <v>20</v>
      </c>
      <c r="N58">
        <v>3</v>
      </c>
      <c r="O58" t="s">
        <v>22</v>
      </c>
    </row>
    <row r="59" spans="1:15">
      <c r="A59">
        <v>192227</v>
      </c>
      <c r="B59" s="1">
        <v>45337</v>
      </c>
      <c r="C59" t="s">
        <v>15</v>
      </c>
      <c r="D59" t="s">
        <v>16</v>
      </c>
      <c r="E59" t="s">
        <v>17</v>
      </c>
      <c r="F59">
        <v>33</v>
      </c>
      <c r="G59" t="s">
        <v>77</v>
      </c>
      <c r="H59" t="s">
        <v>19</v>
      </c>
      <c r="I59">
        <v>100</v>
      </c>
      <c r="J59">
        <v>0</v>
      </c>
      <c r="K59">
        <v>100</v>
      </c>
      <c r="L59">
        <v>3</v>
      </c>
      <c r="M59">
        <v>300</v>
      </c>
      <c r="N59">
        <v>1</v>
      </c>
      <c r="O59" t="s">
        <v>55</v>
      </c>
    </row>
    <row r="60" spans="1:15">
      <c r="A60">
        <v>139449</v>
      </c>
      <c r="B60" s="1">
        <v>45311</v>
      </c>
      <c r="C60" t="s">
        <v>48</v>
      </c>
      <c r="D60" t="s">
        <v>16</v>
      </c>
      <c r="E60" t="s">
        <v>25</v>
      </c>
      <c r="F60">
        <v>25</v>
      </c>
      <c r="G60" t="s">
        <v>69</v>
      </c>
      <c r="H60" t="s">
        <v>19</v>
      </c>
      <c r="I60">
        <v>130</v>
      </c>
      <c r="J60">
        <v>0</v>
      </c>
      <c r="K60">
        <v>130</v>
      </c>
      <c r="L60">
        <v>1</v>
      </c>
      <c r="M60">
        <v>130</v>
      </c>
      <c r="N60">
        <v>2</v>
      </c>
      <c r="O60" t="s">
        <v>64</v>
      </c>
    </row>
    <row r="61" spans="1:15">
      <c r="A61">
        <v>168070</v>
      </c>
      <c r="B61" s="1">
        <v>45561</v>
      </c>
      <c r="C61" t="s">
        <v>78</v>
      </c>
      <c r="D61" t="s">
        <v>37</v>
      </c>
      <c r="E61" t="s">
        <v>17</v>
      </c>
      <c r="F61">
        <v>18</v>
      </c>
      <c r="G61" t="s">
        <v>58</v>
      </c>
      <c r="H61" t="s">
        <v>27</v>
      </c>
      <c r="I61">
        <v>50</v>
      </c>
      <c r="J61">
        <v>40</v>
      </c>
      <c r="K61">
        <v>90</v>
      </c>
      <c r="L61">
        <v>1</v>
      </c>
      <c r="M61">
        <v>90</v>
      </c>
      <c r="N61">
        <v>5</v>
      </c>
      <c r="O61" t="s">
        <v>45</v>
      </c>
    </row>
    <row r="62" spans="1:15">
      <c r="A62">
        <v>163107</v>
      </c>
      <c r="B62" s="1">
        <v>45529</v>
      </c>
      <c r="C62" t="s">
        <v>42</v>
      </c>
      <c r="D62" t="s">
        <v>16</v>
      </c>
      <c r="E62" t="s">
        <v>17</v>
      </c>
      <c r="F62">
        <v>32</v>
      </c>
      <c r="G62" t="s">
        <v>21</v>
      </c>
      <c r="H62" t="s">
        <v>19</v>
      </c>
      <c r="I62">
        <v>65</v>
      </c>
      <c r="J62">
        <v>0</v>
      </c>
      <c r="K62">
        <v>65</v>
      </c>
      <c r="L62">
        <v>1</v>
      </c>
      <c r="M62">
        <v>65</v>
      </c>
      <c r="N62">
        <v>4</v>
      </c>
      <c r="O62" t="s">
        <v>52</v>
      </c>
    </row>
    <row r="63" spans="1:15">
      <c r="A63">
        <v>135780</v>
      </c>
      <c r="B63" s="1">
        <v>45585</v>
      </c>
      <c r="C63" t="s">
        <v>42</v>
      </c>
      <c r="D63" t="s">
        <v>16</v>
      </c>
      <c r="E63" t="s">
        <v>25</v>
      </c>
      <c r="F63">
        <v>27</v>
      </c>
      <c r="G63" t="s">
        <v>58</v>
      </c>
      <c r="H63" t="s">
        <v>27</v>
      </c>
      <c r="I63">
        <v>65</v>
      </c>
      <c r="J63">
        <v>40</v>
      </c>
      <c r="K63">
        <v>105</v>
      </c>
      <c r="L63">
        <v>1</v>
      </c>
      <c r="M63">
        <v>105</v>
      </c>
      <c r="N63">
        <v>4</v>
      </c>
      <c r="O63" t="s">
        <v>52</v>
      </c>
    </row>
    <row r="64" spans="1:15">
      <c r="A64">
        <v>138768</v>
      </c>
      <c r="B64" s="1">
        <v>45357</v>
      </c>
      <c r="C64" t="s">
        <v>42</v>
      </c>
      <c r="D64" t="s">
        <v>16</v>
      </c>
      <c r="E64" t="s">
        <v>17</v>
      </c>
      <c r="F64">
        <v>28</v>
      </c>
      <c r="G64" t="s">
        <v>79</v>
      </c>
      <c r="H64" t="s">
        <v>27</v>
      </c>
      <c r="I64">
        <v>65</v>
      </c>
      <c r="J64">
        <v>40</v>
      </c>
      <c r="K64">
        <v>105</v>
      </c>
      <c r="L64">
        <v>1</v>
      </c>
      <c r="M64">
        <v>105</v>
      </c>
      <c r="N64">
        <v>5</v>
      </c>
      <c r="O64" t="s">
        <v>61</v>
      </c>
    </row>
    <row r="65" spans="1:15">
      <c r="A65">
        <v>133935</v>
      </c>
      <c r="B65" s="1">
        <v>45398</v>
      </c>
      <c r="C65" t="s">
        <v>23</v>
      </c>
      <c r="D65" t="s">
        <v>24</v>
      </c>
      <c r="E65" t="s">
        <v>17</v>
      </c>
      <c r="F65">
        <v>24</v>
      </c>
      <c r="G65" t="s">
        <v>41</v>
      </c>
      <c r="H65" t="s">
        <v>19</v>
      </c>
      <c r="I65">
        <v>9</v>
      </c>
      <c r="J65">
        <v>0</v>
      </c>
      <c r="K65">
        <v>9</v>
      </c>
      <c r="L65">
        <v>2</v>
      </c>
      <c r="M65">
        <v>18</v>
      </c>
      <c r="N65">
        <v>5</v>
      </c>
      <c r="O65" t="s">
        <v>70</v>
      </c>
    </row>
    <row r="66" spans="1:15">
      <c r="A66">
        <v>193605</v>
      </c>
      <c r="B66" s="1">
        <v>45387</v>
      </c>
      <c r="C66" t="s">
        <v>30</v>
      </c>
      <c r="D66" t="s">
        <v>24</v>
      </c>
      <c r="E66" t="s">
        <v>17</v>
      </c>
      <c r="F66">
        <v>21</v>
      </c>
      <c r="G66" t="s">
        <v>80</v>
      </c>
      <c r="H66" t="s">
        <v>27</v>
      </c>
      <c r="I66">
        <v>10</v>
      </c>
      <c r="J66">
        <v>40</v>
      </c>
      <c r="K66">
        <v>50</v>
      </c>
      <c r="L66">
        <v>1</v>
      </c>
      <c r="M66">
        <v>50</v>
      </c>
      <c r="N66">
        <v>1</v>
      </c>
      <c r="O66" t="s">
        <v>81</v>
      </c>
    </row>
    <row r="67" spans="1:15">
      <c r="A67">
        <v>132689</v>
      </c>
      <c r="B67" s="1">
        <v>45403</v>
      </c>
      <c r="C67" t="s">
        <v>82</v>
      </c>
      <c r="D67" t="s">
        <v>37</v>
      </c>
      <c r="E67" t="s">
        <v>17</v>
      </c>
      <c r="F67">
        <v>29</v>
      </c>
      <c r="G67" t="s">
        <v>31</v>
      </c>
      <c r="H67" t="s">
        <v>19</v>
      </c>
      <c r="I67">
        <v>20</v>
      </c>
      <c r="J67">
        <v>0</v>
      </c>
      <c r="K67">
        <v>20</v>
      </c>
      <c r="L67">
        <v>1</v>
      </c>
      <c r="M67">
        <v>20</v>
      </c>
      <c r="N67">
        <v>5</v>
      </c>
      <c r="O67" t="s">
        <v>65</v>
      </c>
    </row>
    <row r="68" spans="1:15">
      <c r="A68">
        <v>123840</v>
      </c>
      <c r="B68" s="1">
        <v>45555</v>
      </c>
      <c r="C68" t="s">
        <v>53</v>
      </c>
      <c r="D68" t="s">
        <v>37</v>
      </c>
      <c r="E68" t="s">
        <v>17</v>
      </c>
      <c r="F68">
        <v>34</v>
      </c>
      <c r="G68" t="s">
        <v>60</v>
      </c>
      <c r="H68" t="s">
        <v>19</v>
      </c>
      <c r="I68">
        <v>15</v>
      </c>
      <c r="J68">
        <v>0</v>
      </c>
      <c r="K68">
        <v>15</v>
      </c>
      <c r="L68">
        <v>4</v>
      </c>
      <c r="M68">
        <v>60</v>
      </c>
      <c r="N68">
        <v>1</v>
      </c>
      <c r="O68" t="s">
        <v>64</v>
      </c>
    </row>
    <row r="69" spans="1:15">
      <c r="A69">
        <v>180476</v>
      </c>
      <c r="B69" s="1">
        <v>45351</v>
      </c>
      <c r="C69" t="s">
        <v>78</v>
      </c>
      <c r="D69" t="s">
        <v>37</v>
      </c>
      <c r="E69" t="s">
        <v>25</v>
      </c>
      <c r="F69">
        <v>24</v>
      </c>
      <c r="G69" t="s">
        <v>79</v>
      </c>
      <c r="H69" t="s">
        <v>27</v>
      </c>
      <c r="I69">
        <v>50</v>
      </c>
      <c r="J69">
        <v>40</v>
      </c>
      <c r="K69">
        <v>90</v>
      </c>
      <c r="L69">
        <v>2</v>
      </c>
      <c r="M69">
        <v>180</v>
      </c>
      <c r="N69">
        <v>5</v>
      </c>
      <c r="O69" t="s">
        <v>57</v>
      </c>
    </row>
    <row r="70" spans="1:15">
      <c r="A70">
        <v>173951</v>
      </c>
      <c r="B70" s="1">
        <v>45327</v>
      </c>
      <c r="C70" t="s">
        <v>53</v>
      </c>
      <c r="D70" t="s">
        <v>37</v>
      </c>
      <c r="E70" t="s">
        <v>17</v>
      </c>
      <c r="F70">
        <v>33</v>
      </c>
      <c r="G70" t="s">
        <v>46</v>
      </c>
      <c r="H70" t="s">
        <v>19</v>
      </c>
      <c r="I70">
        <v>15</v>
      </c>
      <c r="J70">
        <v>0</v>
      </c>
      <c r="K70">
        <v>15</v>
      </c>
      <c r="L70">
        <v>1</v>
      </c>
      <c r="M70">
        <v>15</v>
      </c>
      <c r="N70">
        <v>4</v>
      </c>
      <c r="O70" t="s">
        <v>20</v>
      </c>
    </row>
    <row r="71" spans="1:15">
      <c r="A71">
        <v>168749</v>
      </c>
      <c r="B71" s="1">
        <v>45353</v>
      </c>
      <c r="C71" t="s">
        <v>42</v>
      </c>
      <c r="D71" t="s">
        <v>16</v>
      </c>
      <c r="E71" t="s">
        <v>17</v>
      </c>
      <c r="F71">
        <v>20</v>
      </c>
      <c r="G71" t="s">
        <v>62</v>
      </c>
      <c r="H71" t="s">
        <v>19</v>
      </c>
      <c r="I71">
        <v>65</v>
      </c>
      <c r="J71">
        <v>0</v>
      </c>
      <c r="K71">
        <v>65</v>
      </c>
      <c r="L71">
        <v>1</v>
      </c>
      <c r="M71">
        <v>65</v>
      </c>
      <c r="N71">
        <v>1</v>
      </c>
      <c r="O71" t="s">
        <v>47</v>
      </c>
    </row>
    <row r="72" spans="1:15">
      <c r="A72">
        <v>167082</v>
      </c>
      <c r="B72" s="1">
        <v>45568</v>
      </c>
      <c r="C72" t="s">
        <v>15</v>
      </c>
      <c r="D72" t="s">
        <v>16</v>
      </c>
      <c r="E72" t="s">
        <v>25</v>
      </c>
      <c r="F72">
        <v>20</v>
      </c>
      <c r="G72" t="s">
        <v>21</v>
      </c>
      <c r="H72" t="s">
        <v>19</v>
      </c>
      <c r="I72">
        <v>100</v>
      </c>
      <c r="J72">
        <v>0</v>
      </c>
      <c r="K72">
        <v>100</v>
      </c>
      <c r="L72">
        <v>2</v>
      </c>
      <c r="M72">
        <v>200</v>
      </c>
      <c r="N72">
        <v>4</v>
      </c>
      <c r="O72" t="s">
        <v>20</v>
      </c>
    </row>
    <row r="73" spans="1:15">
      <c r="A73">
        <v>134606</v>
      </c>
      <c r="B73" s="1">
        <v>45390</v>
      </c>
      <c r="C73" t="s">
        <v>15</v>
      </c>
      <c r="D73" t="s">
        <v>16</v>
      </c>
      <c r="E73" t="s">
        <v>25</v>
      </c>
      <c r="F73">
        <v>32</v>
      </c>
      <c r="G73" t="s">
        <v>80</v>
      </c>
      <c r="H73" t="s">
        <v>27</v>
      </c>
      <c r="I73">
        <v>100</v>
      </c>
      <c r="J73">
        <v>40</v>
      </c>
      <c r="K73">
        <v>140</v>
      </c>
      <c r="L73">
        <v>1</v>
      </c>
      <c r="M73">
        <v>140</v>
      </c>
      <c r="N73">
        <v>3</v>
      </c>
      <c r="O73" t="s">
        <v>22</v>
      </c>
    </row>
    <row r="74" spans="1:15">
      <c r="A74">
        <v>178674</v>
      </c>
      <c r="B74" s="1">
        <v>45404</v>
      </c>
      <c r="C74" t="s">
        <v>53</v>
      </c>
      <c r="D74" t="s">
        <v>37</v>
      </c>
      <c r="E74" t="s">
        <v>25</v>
      </c>
      <c r="F74">
        <v>21</v>
      </c>
      <c r="G74" t="s">
        <v>74</v>
      </c>
      <c r="H74" t="s">
        <v>27</v>
      </c>
      <c r="I74">
        <v>15</v>
      </c>
      <c r="J74">
        <v>25</v>
      </c>
      <c r="K74">
        <v>40</v>
      </c>
      <c r="L74">
        <v>3</v>
      </c>
      <c r="M74">
        <v>120</v>
      </c>
      <c r="N74">
        <v>4</v>
      </c>
      <c r="O74" t="s">
        <v>61</v>
      </c>
    </row>
    <row r="75" spans="1:15">
      <c r="A75">
        <v>155829</v>
      </c>
      <c r="B75" s="1">
        <v>45243</v>
      </c>
      <c r="C75" t="s">
        <v>48</v>
      </c>
      <c r="D75" t="s">
        <v>16</v>
      </c>
      <c r="E75" t="s">
        <v>17</v>
      </c>
      <c r="F75">
        <v>26</v>
      </c>
      <c r="G75" t="s">
        <v>18</v>
      </c>
      <c r="H75" t="s">
        <v>19</v>
      </c>
      <c r="I75">
        <v>130</v>
      </c>
      <c r="J75">
        <v>0</v>
      </c>
      <c r="K75">
        <v>130</v>
      </c>
      <c r="L75">
        <v>2</v>
      </c>
      <c r="M75">
        <v>260</v>
      </c>
      <c r="N75">
        <v>1</v>
      </c>
      <c r="O75" t="s">
        <v>47</v>
      </c>
    </row>
    <row r="76" spans="1:15">
      <c r="A76">
        <v>169753</v>
      </c>
      <c r="B76" s="1">
        <v>45486</v>
      </c>
      <c r="C76" t="s">
        <v>15</v>
      </c>
      <c r="D76" t="s">
        <v>16</v>
      </c>
      <c r="E76" t="s">
        <v>17</v>
      </c>
      <c r="F76">
        <v>31</v>
      </c>
      <c r="G76" t="s">
        <v>18</v>
      </c>
      <c r="H76" t="s">
        <v>19</v>
      </c>
      <c r="I76">
        <v>100</v>
      </c>
      <c r="J76">
        <v>0</v>
      </c>
      <c r="K76">
        <v>100</v>
      </c>
      <c r="L76">
        <v>5</v>
      </c>
      <c r="M76">
        <v>500</v>
      </c>
      <c r="N76">
        <v>5</v>
      </c>
      <c r="O76" t="s">
        <v>45</v>
      </c>
    </row>
    <row r="77" spans="1:15">
      <c r="A77">
        <v>167695</v>
      </c>
      <c r="B77" s="1">
        <v>45271</v>
      </c>
      <c r="C77" t="s">
        <v>76</v>
      </c>
      <c r="D77" t="s">
        <v>37</v>
      </c>
      <c r="E77" t="s">
        <v>25</v>
      </c>
      <c r="F77">
        <v>26</v>
      </c>
      <c r="G77" t="s">
        <v>51</v>
      </c>
      <c r="H77" t="s">
        <v>27</v>
      </c>
      <c r="I77">
        <v>45</v>
      </c>
      <c r="J77">
        <v>50</v>
      </c>
      <c r="K77">
        <v>95</v>
      </c>
      <c r="L77">
        <v>2</v>
      </c>
      <c r="M77">
        <v>190</v>
      </c>
      <c r="N77">
        <v>1</v>
      </c>
      <c r="O77" t="s">
        <v>63</v>
      </c>
    </row>
    <row r="78" spans="1:15">
      <c r="A78">
        <v>158619</v>
      </c>
      <c r="B78" s="1">
        <v>45322</v>
      </c>
      <c r="C78" t="s">
        <v>30</v>
      </c>
      <c r="D78" t="s">
        <v>24</v>
      </c>
      <c r="E78" t="s">
        <v>25</v>
      </c>
      <c r="F78">
        <v>24</v>
      </c>
      <c r="G78" t="s">
        <v>77</v>
      </c>
      <c r="H78" t="s">
        <v>19</v>
      </c>
      <c r="I78">
        <v>10</v>
      </c>
      <c r="J78">
        <v>0</v>
      </c>
      <c r="K78">
        <v>10</v>
      </c>
      <c r="L78">
        <v>1</v>
      </c>
      <c r="M78">
        <v>10</v>
      </c>
      <c r="N78">
        <v>4</v>
      </c>
      <c r="O78" t="s">
        <v>39</v>
      </c>
    </row>
    <row r="79" spans="1:15">
      <c r="A79">
        <v>131132</v>
      </c>
      <c r="B79" s="1">
        <v>45325</v>
      </c>
      <c r="C79" t="s">
        <v>23</v>
      </c>
      <c r="D79" t="s">
        <v>24</v>
      </c>
      <c r="E79" t="s">
        <v>17</v>
      </c>
      <c r="F79">
        <v>24</v>
      </c>
      <c r="G79" t="s">
        <v>56</v>
      </c>
      <c r="H79" t="s">
        <v>19</v>
      </c>
      <c r="I79">
        <v>9</v>
      </c>
      <c r="J79">
        <v>0</v>
      </c>
      <c r="K79">
        <v>9</v>
      </c>
      <c r="L79">
        <v>1</v>
      </c>
      <c r="M79">
        <v>9</v>
      </c>
      <c r="N79">
        <v>4</v>
      </c>
      <c r="O79" t="s">
        <v>39</v>
      </c>
    </row>
    <row r="80" spans="1:15">
      <c r="A80">
        <v>132399</v>
      </c>
      <c r="B80" s="1">
        <v>45317</v>
      </c>
      <c r="C80" t="s">
        <v>42</v>
      </c>
      <c r="D80" t="s">
        <v>16</v>
      </c>
      <c r="E80" t="s">
        <v>17</v>
      </c>
      <c r="F80">
        <v>20</v>
      </c>
      <c r="G80" t="s">
        <v>77</v>
      </c>
      <c r="H80" t="s">
        <v>19</v>
      </c>
      <c r="I80">
        <v>65</v>
      </c>
      <c r="J80">
        <v>0</v>
      </c>
      <c r="K80">
        <v>65</v>
      </c>
      <c r="L80">
        <v>2</v>
      </c>
      <c r="M80">
        <v>130</v>
      </c>
      <c r="N80">
        <v>4</v>
      </c>
      <c r="O80" t="s">
        <v>61</v>
      </c>
    </row>
    <row r="81" spans="1:15">
      <c r="A81">
        <v>198208</v>
      </c>
      <c r="B81" s="1">
        <v>45556</v>
      </c>
      <c r="C81" t="s">
        <v>42</v>
      </c>
      <c r="D81" t="s">
        <v>16</v>
      </c>
      <c r="E81" t="s">
        <v>17</v>
      </c>
      <c r="F81">
        <v>25</v>
      </c>
      <c r="G81" t="s">
        <v>41</v>
      </c>
      <c r="H81" t="s">
        <v>19</v>
      </c>
      <c r="I81">
        <v>65</v>
      </c>
      <c r="J81">
        <v>0</v>
      </c>
      <c r="K81">
        <v>65</v>
      </c>
      <c r="L81">
        <v>2</v>
      </c>
      <c r="M81">
        <v>130</v>
      </c>
      <c r="N81">
        <v>5</v>
      </c>
      <c r="O81" t="s">
        <v>20</v>
      </c>
    </row>
    <row r="82" spans="1:15">
      <c r="A82">
        <v>194476</v>
      </c>
      <c r="B82" s="1">
        <v>45331</v>
      </c>
      <c r="C82" t="s">
        <v>23</v>
      </c>
      <c r="D82" t="s">
        <v>24</v>
      </c>
      <c r="E82" t="s">
        <v>25</v>
      </c>
      <c r="F82">
        <v>31</v>
      </c>
      <c r="G82" t="s">
        <v>62</v>
      </c>
      <c r="H82" t="s">
        <v>19</v>
      </c>
      <c r="I82">
        <v>9</v>
      </c>
      <c r="J82">
        <v>0</v>
      </c>
      <c r="K82">
        <v>9</v>
      </c>
      <c r="L82">
        <v>3</v>
      </c>
      <c r="M82">
        <v>27</v>
      </c>
      <c r="N82">
        <v>1</v>
      </c>
      <c r="O82" t="s">
        <v>35</v>
      </c>
    </row>
    <row r="83" spans="1:15">
      <c r="A83">
        <v>137794</v>
      </c>
      <c r="B83" s="1">
        <v>45311</v>
      </c>
      <c r="C83" t="s">
        <v>50</v>
      </c>
      <c r="D83" t="s">
        <v>16</v>
      </c>
      <c r="E83" t="s">
        <v>17</v>
      </c>
      <c r="F83">
        <v>23</v>
      </c>
      <c r="G83" t="s">
        <v>18</v>
      </c>
      <c r="H83" t="s">
        <v>19</v>
      </c>
      <c r="I83">
        <v>97</v>
      </c>
      <c r="J83">
        <v>0</v>
      </c>
      <c r="K83">
        <v>97</v>
      </c>
      <c r="L83">
        <v>1</v>
      </c>
      <c r="M83">
        <v>97</v>
      </c>
      <c r="N83">
        <v>2</v>
      </c>
      <c r="O83" t="s">
        <v>55</v>
      </c>
    </row>
    <row r="84" spans="1:15">
      <c r="A84">
        <v>158342</v>
      </c>
      <c r="B84" s="1">
        <v>45381</v>
      </c>
      <c r="C84" t="s">
        <v>50</v>
      </c>
      <c r="D84" t="s">
        <v>16</v>
      </c>
      <c r="E84" t="s">
        <v>17</v>
      </c>
      <c r="F84">
        <v>34</v>
      </c>
      <c r="G84" t="s">
        <v>18</v>
      </c>
      <c r="H84" t="s">
        <v>19</v>
      </c>
      <c r="I84">
        <v>97</v>
      </c>
      <c r="J84">
        <v>0</v>
      </c>
      <c r="K84">
        <v>97</v>
      </c>
      <c r="L84">
        <v>1</v>
      </c>
      <c r="M84">
        <v>97</v>
      </c>
      <c r="N84">
        <v>3</v>
      </c>
      <c r="O84" t="s">
        <v>40</v>
      </c>
    </row>
    <row r="85" spans="1:15">
      <c r="A85">
        <v>132788</v>
      </c>
      <c r="B85" s="1">
        <v>45599</v>
      </c>
      <c r="C85" t="s">
        <v>33</v>
      </c>
      <c r="D85" t="s">
        <v>16</v>
      </c>
      <c r="E85" t="s">
        <v>17</v>
      </c>
      <c r="F85">
        <v>19</v>
      </c>
      <c r="G85" t="s">
        <v>18</v>
      </c>
      <c r="H85" t="s">
        <v>19</v>
      </c>
      <c r="I85">
        <v>118</v>
      </c>
      <c r="J85">
        <v>0</v>
      </c>
      <c r="K85">
        <v>118</v>
      </c>
      <c r="L85">
        <v>1</v>
      </c>
      <c r="M85">
        <v>118</v>
      </c>
      <c r="N85">
        <v>5</v>
      </c>
      <c r="O85" t="s">
        <v>32</v>
      </c>
    </row>
    <row r="86" spans="1:15">
      <c r="A86">
        <v>131843</v>
      </c>
      <c r="B86" s="1">
        <v>45559</v>
      </c>
      <c r="C86" t="s">
        <v>48</v>
      </c>
      <c r="D86" t="s">
        <v>16</v>
      </c>
      <c r="E86" t="s">
        <v>17</v>
      </c>
      <c r="F86">
        <v>34</v>
      </c>
      <c r="G86" t="s">
        <v>62</v>
      </c>
      <c r="H86" t="s">
        <v>19</v>
      </c>
      <c r="I86">
        <v>130</v>
      </c>
      <c r="J86">
        <v>0</v>
      </c>
      <c r="K86">
        <v>130</v>
      </c>
      <c r="L86">
        <v>3</v>
      </c>
      <c r="M86">
        <v>390</v>
      </c>
      <c r="N86">
        <v>4</v>
      </c>
      <c r="O86" t="s">
        <v>45</v>
      </c>
    </row>
    <row r="87" spans="1:15">
      <c r="A87">
        <v>169590</v>
      </c>
      <c r="B87" s="1">
        <v>45262</v>
      </c>
      <c r="C87" t="s">
        <v>33</v>
      </c>
      <c r="D87" t="s">
        <v>16</v>
      </c>
      <c r="E87" t="s">
        <v>25</v>
      </c>
      <c r="F87">
        <v>35</v>
      </c>
      <c r="G87" t="s">
        <v>56</v>
      </c>
      <c r="H87" t="s">
        <v>19</v>
      </c>
      <c r="I87">
        <v>118</v>
      </c>
      <c r="J87">
        <v>0</v>
      </c>
      <c r="K87">
        <v>118</v>
      </c>
      <c r="L87">
        <v>4</v>
      </c>
      <c r="M87">
        <v>472</v>
      </c>
      <c r="N87">
        <v>4</v>
      </c>
      <c r="O87" t="s">
        <v>52</v>
      </c>
    </row>
    <row r="88" spans="1:15">
      <c r="A88">
        <v>172697</v>
      </c>
      <c r="B88" s="1">
        <v>45246</v>
      </c>
      <c r="C88" t="s">
        <v>53</v>
      </c>
      <c r="D88" t="s">
        <v>37</v>
      </c>
      <c r="E88" t="s">
        <v>17</v>
      </c>
      <c r="F88">
        <v>34</v>
      </c>
      <c r="G88" t="s">
        <v>21</v>
      </c>
      <c r="H88" t="s">
        <v>19</v>
      </c>
      <c r="I88">
        <v>15</v>
      </c>
      <c r="J88">
        <v>0</v>
      </c>
      <c r="K88">
        <v>15</v>
      </c>
      <c r="L88">
        <v>1</v>
      </c>
      <c r="M88">
        <v>15</v>
      </c>
      <c r="N88">
        <v>3</v>
      </c>
      <c r="O88" t="s">
        <v>22</v>
      </c>
    </row>
    <row r="89" spans="1:15">
      <c r="A89">
        <v>130779</v>
      </c>
      <c r="B89" s="1">
        <v>45507</v>
      </c>
      <c r="C89" t="s">
        <v>42</v>
      </c>
      <c r="D89" t="s">
        <v>16</v>
      </c>
      <c r="E89" t="s">
        <v>25</v>
      </c>
      <c r="F89">
        <v>18</v>
      </c>
      <c r="G89" t="s">
        <v>56</v>
      </c>
      <c r="H89" t="s">
        <v>19</v>
      </c>
      <c r="I89">
        <v>65</v>
      </c>
      <c r="J89">
        <v>0</v>
      </c>
      <c r="K89">
        <v>65</v>
      </c>
      <c r="L89">
        <v>2</v>
      </c>
      <c r="M89">
        <v>130</v>
      </c>
      <c r="N89">
        <v>3</v>
      </c>
      <c r="O89" t="s">
        <v>83</v>
      </c>
    </row>
    <row r="90" spans="1:15">
      <c r="A90">
        <v>152864</v>
      </c>
      <c r="B90" s="1">
        <v>45242</v>
      </c>
      <c r="C90" t="s">
        <v>53</v>
      </c>
      <c r="D90" t="s">
        <v>37</v>
      </c>
      <c r="E90" t="s">
        <v>17</v>
      </c>
      <c r="F90">
        <v>32</v>
      </c>
      <c r="G90" t="s">
        <v>60</v>
      </c>
      <c r="H90" t="s">
        <v>19</v>
      </c>
      <c r="I90">
        <v>15</v>
      </c>
      <c r="J90">
        <v>0</v>
      </c>
      <c r="K90">
        <v>15</v>
      </c>
      <c r="L90">
        <v>1</v>
      </c>
      <c r="M90">
        <v>15</v>
      </c>
      <c r="N90">
        <v>4</v>
      </c>
      <c r="O90" t="s">
        <v>45</v>
      </c>
    </row>
    <row r="91" spans="1:15">
      <c r="A91">
        <v>122419</v>
      </c>
      <c r="B91" s="1">
        <v>45392</v>
      </c>
      <c r="C91" t="s">
        <v>53</v>
      </c>
      <c r="D91" t="s">
        <v>37</v>
      </c>
      <c r="E91" t="s">
        <v>17</v>
      </c>
      <c r="F91">
        <v>33</v>
      </c>
      <c r="G91" t="s">
        <v>60</v>
      </c>
      <c r="H91" t="s">
        <v>19</v>
      </c>
      <c r="I91">
        <v>15</v>
      </c>
      <c r="J91">
        <v>0</v>
      </c>
      <c r="K91">
        <v>15</v>
      </c>
      <c r="L91">
        <v>1</v>
      </c>
      <c r="M91">
        <v>15</v>
      </c>
      <c r="N91">
        <v>4</v>
      </c>
      <c r="O91" t="s">
        <v>32</v>
      </c>
    </row>
    <row r="92" spans="1:15">
      <c r="A92">
        <v>155500</v>
      </c>
      <c r="B92" s="1">
        <v>45327</v>
      </c>
      <c r="C92" t="s">
        <v>53</v>
      </c>
      <c r="D92" t="s">
        <v>37</v>
      </c>
      <c r="E92" t="s">
        <v>25</v>
      </c>
      <c r="F92">
        <v>27</v>
      </c>
      <c r="G92" t="s">
        <v>51</v>
      </c>
      <c r="H92" t="s">
        <v>27</v>
      </c>
      <c r="I92">
        <v>15</v>
      </c>
      <c r="J92">
        <v>50</v>
      </c>
      <c r="K92">
        <v>65</v>
      </c>
      <c r="L92">
        <v>1</v>
      </c>
      <c r="M92">
        <v>65</v>
      </c>
      <c r="N92">
        <v>5</v>
      </c>
      <c r="O92" t="s">
        <v>70</v>
      </c>
    </row>
    <row r="93" spans="1:15">
      <c r="A93">
        <v>175860</v>
      </c>
      <c r="B93" s="1">
        <v>45497</v>
      </c>
      <c r="C93" t="s">
        <v>53</v>
      </c>
      <c r="D93" t="s">
        <v>37</v>
      </c>
      <c r="E93" t="s">
        <v>25</v>
      </c>
      <c r="F93">
        <v>21</v>
      </c>
      <c r="G93" t="s">
        <v>31</v>
      </c>
      <c r="H93" t="s">
        <v>19</v>
      </c>
      <c r="I93">
        <v>15</v>
      </c>
      <c r="J93">
        <v>0</v>
      </c>
      <c r="K93">
        <v>15</v>
      </c>
      <c r="L93">
        <v>2</v>
      </c>
      <c r="M93">
        <v>30</v>
      </c>
      <c r="N93">
        <v>5</v>
      </c>
      <c r="O93" t="s">
        <v>57</v>
      </c>
    </row>
    <row r="94" spans="1:15">
      <c r="A94">
        <v>186716</v>
      </c>
      <c r="B94" s="1">
        <v>45271</v>
      </c>
      <c r="C94" t="s">
        <v>53</v>
      </c>
      <c r="D94" t="s">
        <v>37</v>
      </c>
      <c r="E94" t="s">
        <v>25</v>
      </c>
      <c r="F94">
        <v>19</v>
      </c>
      <c r="G94" t="s">
        <v>41</v>
      </c>
      <c r="H94" t="s">
        <v>19</v>
      </c>
      <c r="I94">
        <v>15</v>
      </c>
      <c r="J94">
        <v>0</v>
      </c>
      <c r="K94">
        <v>15</v>
      </c>
      <c r="L94">
        <v>4</v>
      </c>
      <c r="M94">
        <v>60</v>
      </c>
      <c r="N94">
        <v>4</v>
      </c>
      <c r="O94" t="s">
        <v>61</v>
      </c>
    </row>
    <row r="95" spans="1:15">
      <c r="A95">
        <v>187116</v>
      </c>
      <c r="B95" s="1">
        <v>45348</v>
      </c>
      <c r="C95" t="s">
        <v>33</v>
      </c>
      <c r="D95" t="s">
        <v>16</v>
      </c>
      <c r="E95" t="s">
        <v>25</v>
      </c>
      <c r="F95">
        <v>31</v>
      </c>
      <c r="G95" t="s">
        <v>38</v>
      </c>
      <c r="H95" t="s">
        <v>19</v>
      </c>
      <c r="I95">
        <v>118</v>
      </c>
      <c r="J95">
        <v>0</v>
      </c>
      <c r="K95">
        <v>118</v>
      </c>
      <c r="L95">
        <v>1</v>
      </c>
      <c r="M95">
        <v>118</v>
      </c>
      <c r="N95">
        <v>4</v>
      </c>
      <c r="O95" t="s">
        <v>43</v>
      </c>
    </row>
    <row r="96" spans="1:15">
      <c r="A96">
        <v>121074</v>
      </c>
      <c r="B96" s="1">
        <v>45425</v>
      </c>
      <c r="C96" t="s">
        <v>50</v>
      </c>
      <c r="D96" t="s">
        <v>16</v>
      </c>
      <c r="E96" t="s">
        <v>17</v>
      </c>
      <c r="F96">
        <v>35</v>
      </c>
      <c r="G96" t="s">
        <v>56</v>
      </c>
      <c r="H96" t="s">
        <v>19</v>
      </c>
      <c r="I96">
        <v>97</v>
      </c>
      <c r="J96">
        <v>0</v>
      </c>
      <c r="K96">
        <v>97</v>
      </c>
      <c r="L96">
        <v>1</v>
      </c>
      <c r="M96">
        <v>97</v>
      </c>
      <c r="N96">
        <v>1</v>
      </c>
      <c r="O96" t="s">
        <v>28</v>
      </c>
    </row>
    <row r="97" spans="1:15">
      <c r="A97">
        <v>173964</v>
      </c>
      <c r="B97" s="1">
        <v>45434</v>
      </c>
      <c r="C97" t="s">
        <v>48</v>
      </c>
      <c r="D97" t="s">
        <v>16</v>
      </c>
      <c r="E97" t="s">
        <v>17</v>
      </c>
      <c r="F97">
        <v>28</v>
      </c>
      <c r="G97" t="s">
        <v>62</v>
      </c>
      <c r="H97" t="s">
        <v>19</v>
      </c>
      <c r="I97">
        <v>130</v>
      </c>
      <c r="J97">
        <v>0</v>
      </c>
      <c r="K97">
        <v>130</v>
      </c>
      <c r="L97">
        <v>2</v>
      </c>
      <c r="M97">
        <v>260</v>
      </c>
      <c r="N97">
        <v>1</v>
      </c>
      <c r="O97" t="s">
        <v>55</v>
      </c>
    </row>
    <row r="98" spans="1:15">
      <c r="A98">
        <v>145870</v>
      </c>
      <c r="B98" s="1">
        <v>45313</v>
      </c>
      <c r="C98" t="s">
        <v>50</v>
      </c>
      <c r="D98" t="s">
        <v>16</v>
      </c>
      <c r="E98" t="s">
        <v>17</v>
      </c>
      <c r="F98">
        <v>18</v>
      </c>
      <c r="G98" t="s">
        <v>26</v>
      </c>
      <c r="H98" t="s">
        <v>27</v>
      </c>
      <c r="I98">
        <v>97</v>
      </c>
      <c r="J98">
        <v>40</v>
      </c>
      <c r="K98">
        <v>137</v>
      </c>
      <c r="L98">
        <v>2</v>
      </c>
      <c r="M98">
        <v>274</v>
      </c>
      <c r="N98">
        <v>4</v>
      </c>
      <c r="O98" t="s">
        <v>39</v>
      </c>
    </row>
    <row r="99" spans="1:15">
      <c r="A99">
        <v>136732</v>
      </c>
      <c r="B99" s="1">
        <v>45455</v>
      </c>
      <c r="C99" t="s">
        <v>23</v>
      </c>
      <c r="D99" t="s">
        <v>24</v>
      </c>
      <c r="E99" t="s">
        <v>17</v>
      </c>
      <c r="F99">
        <v>26</v>
      </c>
      <c r="G99" t="s">
        <v>26</v>
      </c>
      <c r="H99" t="s">
        <v>27</v>
      </c>
      <c r="I99">
        <v>9</v>
      </c>
      <c r="J99">
        <v>40</v>
      </c>
      <c r="K99">
        <v>49</v>
      </c>
      <c r="L99">
        <v>2</v>
      </c>
      <c r="M99">
        <v>98</v>
      </c>
      <c r="N99">
        <v>5</v>
      </c>
      <c r="O99" t="s">
        <v>70</v>
      </c>
    </row>
    <row r="100" spans="1:15">
      <c r="A100">
        <v>191495</v>
      </c>
      <c r="B100" s="1">
        <v>45274</v>
      </c>
      <c r="C100" t="s">
        <v>33</v>
      </c>
      <c r="D100" t="s">
        <v>16</v>
      </c>
      <c r="E100" t="s">
        <v>25</v>
      </c>
      <c r="F100">
        <v>21</v>
      </c>
      <c r="G100" t="s">
        <v>67</v>
      </c>
      <c r="H100" t="s">
        <v>27</v>
      </c>
      <c r="I100">
        <v>118</v>
      </c>
      <c r="J100">
        <v>40</v>
      </c>
      <c r="K100">
        <v>158</v>
      </c>
      <c r="L100">
        <v>3</v>
      </c>
      <c r="M100">
        <v>474</v>
      </c>
      <c r="N100">
        <v>3</v>
      </c>
      <c r="O100" t="s">
        <v>73</v>
      </c>
    </row>
    <row r="101" spans="1:15">
      <c r="A101">
        <v>169331</v>
      </c>
      <c r="B101" s="1">
        <v>45371</v>
      </c>
      <c r="C101" t="s">
        <v>30</v>
      </c>
      <c r="D101" t="s">
        <v>24</v>
      </c>
      <c r="E101" t="s">
        <v>25</v>
      </c>
      <c r="F101">
        <v>23</v>
      </c>
      <c r="G101" t="s">
        <v>77</v>
      </c>
      <c r="H101" t="s">
        <v>19</v>
      </c>
      <c r="I101">
        <v>10</v>
      </c>
      <c r="J101">
        <v>0</v>
      </c>
      <c r="K101">
        <v>10</v>
      </c>
      <c r="L101">
        <v>2</v>
      </c>
      <c r="M101">
        <v>20</v>
      </c>
      <c r="N101">
        <v>3</v>
      </c>
      <c r="O101" t="s">
        <v>84</v>
      </c>
    </row>
    <row r="102" spans="1:15">
      <c r="A102">
        <v>151140</v>
      </c>
      <c r="B102" s="1">
        <v>45270</v>
      </c>
      <c r="C102" t="s">
        <v>53</v>
      </c>
      <c r="D102" t="s">
        <v>37</v>
      </c>
      <c r="E102" t="s">
        <v>17</v>
      </c>
      <c r="F102">
        <v>29</v>
      </c>
      <c r="G102" t="s">
        <v>62</v>
      </c>
      <c r="H102" t="s">
        <v>19</v>
      </c>
      <c r="I102">
        <v>15</v>
      </c>
      <c r="J102">
        <v>0</v>
      </c>
      <c r="K102">
        <v>15</v>
      </c>
      <c r="L102">
        <v>2</v>
      </c>
      <c r="M102">
        <v>30</v>
      </c>
      <c r="N102">
        <v>3</v>
      </c>
      <c r="O102" t="s">
        <v>73</v>
      </c>
    </row>
    <row r="103" spans="1:15">
      <c r="A103">
        <v>187087</v>
      </c>
      <c r="B103" s="1">
        <v>45251</v>
      </c>
      <c r="C103" t="s">
        <v>53</v>
      </c>
      <c r="D103" t="s">
        <v>37</v>
      </c>
      <c r="E103" t="s">
        <v>17</v>
      </c>
      <c r="F103">
        <v>35</v>
      </c>
      <c r="G103" t="s">
        <v>62</v>
      </c>
      <c r="H103" t="s">
        <v>19</v>
      </c>
      <c r="I103">
        <v>15</v>
      </c>
      <c r="J103">
        <v>0</v>
      </c>
      <c r="K103">
        <v>15</v>
      </c>
      <c r="L103">
        <v>1</v>
      </c>
      <c r="M103">
        <v>15</v>
      </c>
      <c r="N103">
        <v>4</v>
      </c>
      <c r="O103" t="s">
        <v>61</v>
      </c>
    </row>
    <row r="104" spans="1:15">
      <c r="A104">
        <v>131554</v>
      </c>
      <c r="B104" s="1">
        <v>45585</v>
      </c>
      <c r="C104" t="s">
        <v>53</v>
      </c>
      <c r="D104" t="s">
        <v>37</v>
      </c>
      <c r="E104" t="s">
        <v>17</v>
      </c>
      <c r="F104">
        <v>23</v>
      </c>
      <c r="G104" t="s">
        <v>29</v>
      </c>
      <c r="H104" t="s">
        <v>19</v>
      </c>
      <c r="I104">
        <v>15</v>
      </c>
      <c r="J104">
        <v>0</v>
      </c>
      <c r="K104">
        <v>15</v>
      </c>
      <c r="L104">
        <v>1</v>
      </c>
      <c r="M104">
        <v>15</v>
      </c>
      <c r="N104">
        <v>3</v>
      </c>
      <c r="O104" t="s">
        <v>22</v>
      </c>
    </row>
    <row r="105" spans="1:15">
      <c r="A105">
        <v>123826</v>
      </c>
      <c r="B105" s="1">
        <v>45420</v>
      </c>
      <c r="C105" t="s">
        <v>48</v>
      </c>
      <c r="D105" t="s">
        <v>16</v>
      </c>
      <c r="E105" t="s">
        <v>17</v>
      </c>
      <c r="F105">
        <v>21</v>
      </c>
      <c r="G105" t="s">
        <v>31</v>
      </c>
      <c r="H105" t="s">
        <v>19</v>
      </c>
      <c r="I105">
        <v>130</v>
      </c>
      <c r="J105">
        <v>0</v>
      </c>
      <c r="K105">
        <v>130</v>
      </c>
      <c r="L105">
        <v>1</v>
      </c>
      <c r="M105">
        <v>130</v>
      </c>
      <c r="N105">
        <v>1</v>
      </c>
      <c r="O105" t="s">
        <v>71</v>
      </c>
    </row>
    <row r="106" spans="1:15">
      <c r="A106">
        <v>135782</v>
      </c>
      <c r="B106" s="1">
        <v>45365</v>
      </c>
      <c r="C106" t="s">
        <v>82</v>
      </c>
      <c r="D106" t="s">
        <v>37</v>
      </c>
      <c r="E106" t="s">
        <v>25</v>
      </c>
      <c r="F106">
        <v>27</v>
      </c>
      <c r="G106" t="s">
        <v>60</v>
      </c>
      <c r="H106" t="s">
        <v>19</v>
      </c>
      <c r="I106">
        <v>20</v>
      </c>
      <c r="J106">
        <v>0</v>
      </c>
      <c r="K106">
        <v>20</v>
      </c>
      <c r="L106">
        <v>1</v>
      </c>
      <c r="M106">
        <v>20</v>
      </c>
      <c r="N106">
        <v>4</v>
      </c>
      <c r="O106" t="s">
        <v>45</v>
      </c>
    </row>
    <row r="107" spans="1:15">
      <c r="A107">
        <v>123608</v>
      </c>
      <c r="B107" s="1">
        <v>45501</v>
      </c>
      <c r="C107" t="s">
        <v>42</v>
      </c>
      <c r="D107" t="s">
        <v>16</v>
      </c>
      <c r="E107" t="s">
        <v>17</v>
      </c>
      <c r="F107">
        <v>33</v>
      </c>
      <c r="G107" t="s">
        <v>56</v>
      </c>
      <c r="H107" t="s">
        <v>19</v>
      </c>
      <c r="I107">
        <v>65</v>
      </c>
      <c r="J107">
        <v>0</v>
      </c>
      <c r="K107">
        <v>65</v>
      </c>
      <c r="L107">
        <v>1</v>
      </c>
      <c r="M107">
        <v>65</v>
      </c>
      <c r="N107">
        <v>5</v>
      </c>
      <c r="O107" t="s">
        <v>57</v>
      </c>
    </row>
    <row r="108" spans="1:15">
      <c r="A108">
        <v>123848</v>
      </c>
      <c r="B108" s="1">
        <v>45375</v>
      </c>
      <c r="C108" t="s">
        <v>53</v>
      </c>
      <c r="D108" t="s">
        <v>37</v>
      </c>
      <c r="E108" t="s">
        <v>17</v>
      </c>
      <c r="F108">
        <v>20</v>
      </c>
      <c r="G108" t="s">
        <v>62</v>
      </c>
      <c r="H108" t="s">
        <v>19</v>
      </c>
      <c r="I108">
        <v>15</v>
      </c>
      <c r="J108">
        <v>0</v>
      </c>
      <c r="K108">
        <v>15</v>
      </c>
      <c r="L108">
        <v>1</v>
      </c>
      <c r="M108">
        <v>15</v>
      </c>
      <c r="N108">
        <v>4</v>
      </c>
      <c r="O108" t="s">
        <v>52</v>
      </c>
    </row>
    <row r="109" spans="1:15">
      <c r="A109">
        <v>165876</v>
      </c>
      <c r="B109" s="1">
        <v>45491</v>
      </c>
      <c r="C109" t="s">
        <v>30</v>
      </c>
      <c r="D109" t="s">
        <v>24</v>
      </c>
      <c r="E109" t="s">
        <v>25</v>
      </c>
      <c r="F109">
        <v>18</v>
      </c>
      <c r="G109" t="s">
        <v>62</v>
      </c>
      <c r="H109" t="s">
        <v>19</v>
      </c>
      <c r="I109">
        <v>10</v>
      </c>
      <c r="J109">
        <v>0</v>
      </c>
      <c r="K109">
        <v>10</v>
      </c>
      <c r="L109">
        <v>1</v>
      </c>
      <c r="M109">
        <v>10</v>
      </c>
      <c r="N109">
        <v>5</v>
      </c>
      <c r="O109" t="s">
        <v>72</v>
      </c>
    </row>
    <row r="110" spans="1:15">
      <c r="A110">
        <v>192958</v>
      </c>
      <c r="B110" s="1">
        <v>45250</v>
      </c>
      <c r="C110" t="s">
        <v>53</v>
      </c>
      <c r="D110" t="s">
        <v>37</v>
      </c>
      <c r="E110" t="s">
        <v>17</v>
      </c>
      <c r="F110">
        <v>34</v>
      </c>
      <c r="G110" t="s">
        <v>21</v>
      </c>
      <c r="H110" t="s">
        <v>19</v>
      </c>
      <c r="I110">
        <v>15</v>
      </c>
      <c r="J110">
        <v>0</v>
      </c>
      <c r="K110">
        <v>15</v>
      </c>
      <c r="L110">
        <v>2</v>
      </c>
      <c r="M110">
        <v>30</v>
      </c>
      <c r="N110">
        <v>4</v>
      </c>
      <c r="O110" t="s">
        <v>32</v>
      </c>
    </row>
    <row r="111" spans="1:15">
      <c r="A111">
        <v>169192</v>
      </c>
      <c r="B111" s="1">
        <v>45564</v>
      </c>
      <c r="C111" t="s">
        <v>53</v>
      </c>
      <c r="D111" t="s">
        <v>37</v>
      </c>
      <c r="E111" t="s">
        <v>17</v>
      </c>
      <c r="F111">
        <v>30</v>
      </c>
      <c r="G111" t="s">
        <v>62</v>
      </c>
      <c r="H111" t="s">
        <v>19</v>
      </c>
      <c r="I111">
        <v>15</v>
      </c>
      <c r="J111">
        <v>0</v>
      </c>
      <c r="K111">
        <v>15</v>
      </c>
      <c r="L111">
        <v>1</v>
      </c>
      <c r="M111">
        <v>15</v>
      </c>
      <c r="N111">
        <v>5</v>
      </c>
      <c r="O111" t="s">
        <v>43</v>
      </c>
    </row>
    <row r="112" spans="1:15">
      <c r="A112">
        <v>158535</v>
      </c>
      <c r="B112" s="1">
        <v>45296</v>
      </c>
      <c r="C112" t="s">
        <v>76</v>
      </c>
      <c r="D112" t="s">
        <v>37</v>
      </c>
      <c r="E112" t="s">
        <v>25</v>
      </c>
      <c r="F112">
        <v>28</v>
      </c>
      <c r="G112" t="s">
        <v>26</v>
      </c>
      <c r="H112" t="s">
        <v>27</v>
      </c>
      <c r="I112">
        <v>45</v>
      </c>
      <c r="J112">
        <v>40</v>
      </c>
      <c r="K112">
        <v>85</v>
      </c>
      <c r="L112">
        <v>3</v>
      </c>
      <c r="M112">
        <v>255</v>
      </c>
      <c r="N112">
        <v>2</v>
      </c>
      <c r="O112" t="s">
        <v>68</v>
      </c>
    </row>
    <row r="113" spans="1:15">
      <c r="A113">
        <v>147567</v>
      </c>
      <c r="B113" s="1">
        <v>45470</v>
      </c>
      <c r="C113" t="s">
        <v>36</v>
      </c>
      <c r="D113" t="s">
        <v>37</v>
      </c>
      <c r="E113" t="s">
        <v>17</v>
      </c>
      <c r="F113">
        <v>23</v>
      </c>
      <c r="G113" t="s">
        <v>62</v>
      </c>
      <c r="H113" t="s">
        <v>19</v>
      </c>
      <c r="I113">
        <v>32</v>
      </c>
      <c r="J113">
        <v>0</v>
      </c>
      <c r="K113">
        <v>32</v>
      </c>
      <c r="L113">
        <v>2</v>
      </c>
      <c r="M113">
        <v>64</v>
      </c>
      <c r="N113">
        <v>5</v>
      </c>
      <c r="O113" t="s">
        <v>61</v>
      </c>
    </row>
    <row r="114" spans="1:15">
      <c r="A114">
        <v>137542</v>
      </c>
      <c r="B114" s="1">
        <v>45282</v>
      </c>
      <c r="C114" t="s">
        <v>85</v>
      </c>
      <c r="D114" t="s">
        <v>24</v>
      </c>
      <c r="E114" t="s">
        <v>25</v>
      </c>
      <c r="F114">
        <v>25</v>
      </c>
      <c r="G114" t="s">
        <v>69</v>
      </c>
      <c r="H114" t="s">
        <v>19</v>
      </c>
      <c r="I114">
        <v>23</v>
      </c>
      <c r="J114">
        <v>0</v>
      </c>
      <c r="K114">
        <v>23</v>
      </c>
      <c r="L114">
        <v>1</v>
      </c>
      <c r="M114">
        <v>23</v>
      </c>
      <c r="N114">
        <v>4</v>
      </c>
      <c r="O114" t="s">
        <v>20</v>
      </c>
    </row>
    <row r="115" spans="1:15">
      <c r="A115">
        <v>196642</v>
      </c>
      <c r="B115" s="1">
        <v>45301</v>
      </c>
      <c r="C115" t="s">
        <v>42</v>
      </c>
      <c r="D115" t="s">
        <v>16</v>
      </c>
      <c r="E115" t="s">
        <v>17</v>
      </c>
      <c r="F115">
        <v>25</v>
      </c>
      <c r="G115" t="s">
        <v>41</v>
      </c>
      <c r="H115" t="s">
        <v>19</v>
      </c>
      <c r="I115">
        <v>65</v>
      </c>
      <c r="J115">
        <v>0</v>
      </c>
      <c r="K115">
        <v>65</v>
      </c>
      <c r="L115">
        <v>2</v>
      </c>
      <c r="M115">
        <v>130</v>
      </c>
      <c r="N115">
        <v>4</v>
      </c>
      <c r="O115" t="s">
        <v>52</v>
      </c>
    </row>
    <row r="116" spans="1:15">
      <c r="A116">
        <v>186569</v>
      </c>
      <c r="B116" s="1">
        <v>45589</v>
      </c>
      <c r="C116" t="s">
        <v>50</v>
      </c>
      <c r="D116" t="s">
        <v>16</v>
      </c>
      <c r="E116" t="s">
        <v>17</v>
      </c>
      <c r="F116">
        <v>32</v>
      </c>
      <c r="G116" t="s">
        <v>62</v>
      </c>
      <c r="H116" t="s">
        <v>19</v>
      </c>
      <c r="I116">
        <v>97</v>
      </c>
      <c r="J116">
        <v>0</v>
      </c>
      <c r="K116">
        <v>97</v>
      </c>
      <c r="L116">
        <v>5</v>
      </c>
      <c r="M116">
        <v>485</v>
      </c>
      <c r="N116">
        <v>5</v>
      </c>
      <c r="O116" t="s">
        <v>32</v>
      </c>
    </row>
    <row r="117" spans="1:15">
      <c r="A117">
        <v>194909</v>
      </c>
      <c r="B117" s="1">
        <v>45243</v>
      </c>
      <c r="C117" t="s">
        <v>76</v>
      </c>
      <c r="D117" t="s">
        <v>37</v>
      </c>
      <c r="E117" t="s">
        <v>25</v>
      </c>
      <c r="F117">
        <v>25</v>
      </c>
      <c r="G117" t="s">
        <v>54</v>
      </c>
      <c r="H117" t="s">
        <v>19</v>
      </c>
      <c r="I117">
        <v>45</v>
      </c>
      <c r="J117">
        <v>0</v>
      </c>
      <c r="K117">
        <v>45</v>
      </c>
      <c r="L117">
        <v>2</v>
      </c>
      <c r="M117">
        <v>90</v>
      </c>
      <c r="N117">
        <v>1</v>
      </c>
      <c r="O117" t="s">
        <v>64</v>
      </c>
    </row>
    <row r="118" spans="1:15">
      <c r="A118">
        <v>170579</v>
      </c>
      <c r="B118" s="1">
        <v>45359</v>
      </c>
      <c r="C118" t="s">
        <v>23</v>
      </c>
      <c r="D118" t="s">
        <v>24</v>
      </c>
      <c r="E118" t="s">
        <v>17</v>
      </c>
      <c r="F118">
        <v>27</v>
      </c>
      <c r="G118" t="s">
        <v>54</v>
      </c>
      <c r="H118" t="s">
        <v>19</v>
      </c>
      <c r="I118">
        <v>9</v>
      </c>
      <c r="J118">
        <v>0</v>
      </c>
      <c r="K118">
        <v>9</v>
      </c>
      <c r="L118">
        <v>1</v>
      </c>
      <c r="M118">
        <v>9</v>
      </c>
      <c r="N118">
        <v>3</v>
      </c>
      <c r="O118" t="s">
        <v>22</v>
      </c>
    </row>
    <row r="119" spans="1:15">
      <c r="A119">
        <v>138353</v>
      </c>
      <c r="B119" s="1">
        <v>45254</v>
      </c>
      <c r="C119" t="s">
        <v>33</v>
      </c>
      <c r="D119" t="s">
        <v>16</v>
      </c>
      <c r="E119" t="s">
        <v>25</v>
      </c>
      <c r="F119">
        <v>21</v>
      </c>
      <c r="G119" t="s">
        <v>62</v>
      </c>
      <c r="H119" t="s">
        <v>19</v>
      </c>
      <c r="I119">
        <v>118</v>
      </c>
      <c r="J119">
        <v>0</v>
      </c>
      <c r="K119">
        <v>118</v>
      </c>
      <c r="L119">
        <v>1</v>
      </c>
      <c r="M119">
        <v>118</v>
      </c>
      <c r="N119">
        <v>1</v>
      </c>
      <c r="O119" t="s">
        <v>68</v>
      </c>
    </row>
    <row r="120" spans="1:15">
      <c r="A120">
        <v>199565</v>
      </c>
      <c r="B120" s="1">
        <v>45456</v>
      </c>
      <c r="C120" t="s">
        <v>85</v>
      </c>
      <c r="D120" t="s">
        <v>24</v>
      </c>
      <c r="E120" t="s">
        <v>25</v>
      </c>
      <c r="F120">
        <v>20</v>
      </c>
      <c r="G120" t="s">
        <v>54</v>
      </c>
      <c r="H120" t="s">
        <v>19</v>
      </c>
      <c r="I120">
        <v>23</v>
      </c>
      <c r="J120">
        <v>0</v>
      </c>
      <c r="K120">
        <v>23</v>
      </c>
      <c r="L120">
        <v>2</v>
      </c>
      <c r="M120">
        <v>46</v>
      </c>
      <c r="N120">
        <v>3</v>
      </c>
      <c r="O120" t="s">
        <v>73</v>
      </c>
    </row>
    <row r="121" spans="1:15">
      <c r="A121">
        <v>147676</v>
      </c>
      <c r="B121" s="1">
        <v>45504</v>
      </c>
      <c r="C121" t="s">
        <v>53</v>
      </c>
      <c r="D121" t="s">
        <v>37</v>
      </c>
      <c r="E121" t="s">
        <v>17</v>
      </c>
      <c r="F121">
        <v>34</v>
      </c>
      <c r="G121" t="s">
        <v>41</v>
      </c>
      <c r="H121" t="s">
        <v>19</v>
      </c>
      <c r="I121">
        <v>15</v>
      </c>
      <c r="J121">
        <v>0</v>
      </c>
      <c r="K121">
        <v>15</v>
      </c>
      <c r="L121">
        <v>5</v>
      </c>
      <c r="M121">
        <v>75</v>
      </c>
      <c r="N121">
        <v>5</v>
      </c>
      <c r="O121" t="s">
        <v>57</v>
      </c>
    </row>
    <row r="122" spans="1:15">
      <c r="A122">
        <v>138964</v>
      </c>
      <c r="B122" s="1">
        <v>45516</v>
      </c>
      <c r="C122" t="s">
        <v>23</v>
      </c>
      <c r="D122" t="s">
        <v>24</v>
      </c>
      <c r="E122" t="s">
        <v>17</v>
      </c>
      <c r="F122">
        <v>29</v>
      </c>
      <c r="G122" t="s">
        <v>86</v>
      </c>
      <c r="H122" t="s">
        <v>27</v>
      </c>
      <c r="I122">
        <v>9</v>
      </c>
      <c r="J122">
        <v>70</v>
      </c>
      <c r="K122">
        <v>79</v>
      </c>
      <c r="L122">
        <v>1</v>
      </c>
      <c r="M122">
        <v>79</v>
      </c>
      <c r="N122">
        <v>5</v>
      </c>
      <c r="O122" t="s">
        <v>20</v>
      </c>
    </row>
    <row r="123" spans="1:15">
      <c r="A123">
        <v>141276</v>
      </c>
      <c r="B123" s="1">
        <v>45593</v>
      </c>
      <c r="C123" t="s">
        <v>48</v>
      </c>
      <c r="D123" t="s">
        <v>16</v>
      </c>
      <c r="E123" t="s">
        <v>17</v>
      </c>
      <c r="F123">
        <v>18</v>
      </c>
      <c r="G123" t="s">
        <v>18</v>
      </c>
      <c r="H123" t="s">
        <v>19</v>
      </c>
      <c r="I123">
        <v>130</v>
      </c>
      <c r="J123">
        <v>0</v>
      </c>
      <c r="K123">
        <v>130</v>
      </c>
      <c r="L123">
        <v>1</v>
      </c>
      <c r="M123">
        <v>130</v>
      </c>
      <c r="N123">
        <v>3</v>
      </c>
      <c r="O123" t="s">
        <v>84</v>
      </c>
    </row>
    <row r="124" spans="1:15">
      <c r="A124">
        <v>181005</v>
      </c>
      <c r="B124" s="1">
        <v>45373</v>
      </c>
      <c r="C124" t="s">
        <v>48</v>
      </c>
      <c r="D124" t="s">
        <v>16</v>
      </c>
      <c r="E124" t="s">
        <v>25</v>
      </c>
      <c r="F124">
        <v>25</v>
      </c>
      <c r="G124" t="s">
        <v>74</v>
      </c>
      <c r="H124" t="s">
        <v>27</v>
      </c>
      <c r="I124">
        <v>130</v>
      </c>
      <c r="J124">
        <v>25</v>
      </c>
      <c r="K124">
        <v>155</v>
      </c>
      <c r="L124">
        <v>1</v>
      </c>
      <c r="M124">
        <v>155</v>
      </c>
      <c r="N124">
        <v>4</v>
      </c>
      <c r="O124" t="s">
        <v>43</v>
      </c>
    </row>
    <row r="125" spans="1:15">
      <c r="A125">
        <v>149143</v>
      </c>
      <c r="B125" s="1">
        <v>45444</v>
      </c>
      <c r="C125" t="s">
        <v>82</v>
      </c>
      <c r="D125" t="s">
        <v>37</v>
      </c>
      <c r="E125" t="s">
        <v>25</v>
      </c>
      <c r="F125">
        <v>23</v>
      </c>
      <c r="G125" t="s">
        <v>21</v>
      </c>
      <c r="H125" t="s">
        <v>19</v>
      </c>
      <c r="I125">
        <v>20</v>
      </c>
      <c r="J125">
        <v>0</v>
      </c>
      <c r="K125">
        <v>20</v>
      </c>
      <c r="L125">
        <v>1</v>
      </c>
      <c r="M125">
        <v>20</v>
      </c>
      <c r="N125">
        <v>4</v>
      </c>
      <c r="O125" t="s">
        <v>72</v>
      </c>
    </row>
    <row r="126" spans="1:15">
      <c r="A126">
        <v>171098</v>
      </c>
      <c r="B126" s="1">
        <v>45560</v>
      </c>
      <c r="C126" t="s">
        <v>50</v>
      </c>
      <c r="D126" t="s">
        <v>16</v>
      </c>
      <c r="E126" t="s">
        <v>25</v>
      </c>
      <c r="F126">
        <v>25</v>
      </c>
      <c r="G126" t="s">
        <v>46</v>
      </c>
      <c r="H126" t="s">
        <v>19</v>
      </c>
      <c r="I126">
        <v>97</v>
      </c>
      <c r="J126">
        <v>0</v>
      </c>
      <c r="K126">
        <v>97</v>
      </c>
      <c r="L126">
        <v>1</v>
      </c>
      <c r="M126">
        <v>97</v>
      </c>
      <c r="N126">
        <v>4</v>
      </c>
      <c r="O126" t="s">
        <v>72</v>
      </c>
    </row>
    <row r="127" spans="1:15">
      <c r="A127">
        <v>191971</v>
      </c>
      <c r="B127" s="1">
        <v>45345</v>
      </c>
      <c r="C127" t="s">
        <v>76</v>
      </c>
      <c r="D127" t="s">
        <v>37</v>
      </c>
      <c r="E127" t="s">
        <v>17</v>
      </c>
      <c r="F127">
        <v>31</v>
      </c>
      <c r="G127" t="s">
        <v>31</v>
      </c>
      <c r="H127" t="s">
        <v>19</v>
      </c>
      <c r="I127">
        <v>45</v>
      </c>
      <c r="J127">
        <v>0</v>
      </c>
      <c r="K127">
        <v>45</v>
      </c>
      <c r="L127">
        <v>4</v>
      </c>
      <c r="M127">
        <v>180</v>
      </c>
      <c r="N127">
        <v>4</v>
      </c>
      <c r="O127" t="s">
        <v>61</v>
      </c>
    </row>
    <row r="128" spans="1:15">
      <c r="A128">
        <v>153977</v>
      </c>
      <c r="B128" s="1">
        <v>45323</v>
      </c>
      <c r="C128" t="s">
        <v>85</v>
      </c>
      <c r="D128" t="s">
        <v>24</v>
      </c>
      <c r="E128" t="s">
        <v>17</v>
      </c>
      <c r="F128">
        <v>32</v>
      </c>
      <c r="G128" t="s">
        <v>18</v>
      </c>
      <c r="H128" t="s">
        <v>19</v>
      </c>
      <c r="I128">
        <v>23</v>
      </c>
      <c r="J128">
        <v>0</v>
      </c>
      <c r="K128">
        <v>23</v>
      </c>
      <c r="L128">
        <v>1</v>
      </c>
      <c r="M128">
        <v>23</v>
      </c>
      <c r="N128">
        <v>5</v>
      </c>
      <c r="O128" t="s">
        <v>57</v>
      </c>
    </row>
    <row r="129" spans="1:15">
      <c r="A129">
        <v>175759</v>
      </c>
      <c r="B129" s="1">
        <v>45254</v>
      </c>
      <c r="C129" t="s">
        <v>30</v>
      </c>
      <c r="D129" t="s">
        <v>24</v>
      </c>
      <c r="E129" t="s">
        <v>17</v>
      </c>
      <c r="F129">
        <v>28</v>
      </c>
      <c r="G129" t="s">
        <v>21</v>
      </c>
      <c r="H129" t="s">
        <v>19</v>
      </c>
      <c r="I129">
        <v>10</v>
      </c>
      <c r="J129">
        <v>0</v>
      </c>
      <c r="K129">
        <v>10</v>
      </c>
      <c r="L129">
        <v>3</v>
      </c>
      <c r="M129">
        <v>30</v>
      </c>
      <c r="N129">
        <v>5</v>
      </c>
      <c r="O129" t="s">
        <v>65</v>
      </c>
    </row>
    <row r="130" spans="1:15">
      <c r="A130">
        <v>153093</v>
      </c>
      <c r="B130" s="1">
        <v>45244</v>
      </c>
      <c r="C130" t="s">
        <v>23</v>
      </c>
      <c r="D130" t="s">
        <v>24</v>
      </c>
      <c r="E130" t="s">
        <v>17</v>
      </c>
      <c r="F130">
        <v>19</v>
      </c>
      <c r="G130" t="s">
        <v>58</v>
      </c>
      <c r="H130" t="s">
        <v>27</v>
      </c>
      <c r="I130">
        <v>9</v>
      </c>
      <c r="J130">
        <v>40</v>
      </c>
      <c r="K130">
        <v>49</v>
      </c>
      <c r="L130">
        <v>2</v>
      </c>
      <c r="M130">
        <v>98</v>
      </c>
      <c r="N130">
        <v>5</v>
      </c>
      <c r="O130" t="s">
        <v>65</v>
      </c>
    </row>
    <row r="131" spans="1:15">
      <c r="A131">
        <v>134449</v>
      </c>
      <c r="B131" s="1">
        <v>45559</v>
      </c>
      <c r="C131" t="s">
        <v>42</v>
      </c>
      <c r="D131" t="s">
        <v>16</v>
      </c>
      <c r="E131" t="s">
        <v>25</v>
      </c>
      <c r="F131">
        <v>26</v>
      </c>
      <c r="G131" t="s">
        <v>60</v>
      </c>
      <c r="H131" t="s">
        <v>19</v>
      </c>
      <c r="I131">
        <v>65</v>
      </c>
      <c r="J131">
        <v>0</v>
      </c>
      <c r="K131">
        <v>65</v>
      </c>
      <c r="L131">
        <v>1</v>
      </c>
      <c r="M131">
        <v>65</v>
      </c>
      <c r="N131">
        <v>2</v>
      </c>
      <c r="O131" t="s">
        <v>55</v>
      </c>
    </row>
    <row r="132" spans="1:15">
      <c r="A132">
        <v>139314</v>
      </c>
      <c r="B132" s="1">
        <v>45440</v>
      </c>
      <c r="C132" t="s">
        <v>15</v>
      </c>
      <c r="D132" t="s">
        <v>16</v>
      </c>
      <c r="E132" t="s">
        <v>17</v>
      </c>
      <c r="F132">
        <v>31</v>
      </c>
      <c r="G132" t="s">
        <v>75</v>
      </c>
      <c r="H132" t="s">
        <v>27</v>
      </c>
      <c r="I132">
        <v>100</v>
      </c>
      <c r="J132">
        <v>70</v>
      </c>
      <c r="K132">
        <v>170</v>
      </c>
      <c r="L132">
        <v>1</v>
      </c>
      <c r="M132">
        <v>170</v>
      </c>
      <c r="N132">
        <v>4</v>
      </c>
      <c r="O132" t="s">
        <v>32</v>
      </c>
    </row>
    <row r="133" spans="1:15">
      <c r="A133">
        <v>199994</v>
      </c>
      <c r="B133" s="1">
        <v>45595</v>
      </c>
      <c r="C133" t="s">
        <v>78</v>
      </c>
      <c r="D133" t="s">
        <v>37</v>
      </c>
      <c r="E133" t="s">
        <v>17</v>
      </c>
      <c r="F133">
        <v>18</v>
      </c>
      <c r="G133" t="s">
        <v>21</v>
      </c>
      <c r="H133" t="s">
        <v>19</v>
      </c>
      <c r="I133">
        <v>50</v>
      </c>
      <c r="J133">
        <v>0</v>
      </c>
      <c r="K133">
        <v>50</v>
      </c>
      <c r="L133">
        <v>3</v>
      </c>
      <c r="M133">
        <v>150</v>
      </c>
      <c r="N133">
        <v>5</v>
      </c>
      <c r="O133" t="s">
        <v>32</v>
      </c>
    </row>
    <row r="134" spans="1:15">
      <c r="A134">
        <v>130113</v>
      </c>
      <c r="B134" s="1">
        <v>45557</v>
      </c>
      <c r="C134" t="s">
        <v>23</v>
      </c>
      <c r="D134" t="s">
        <v>24</v>
      </c>
      <c r="E134" t="s">
        <v>25</v>
      </c>
      <c r="F134">
        <v>18</v>
      </c>
      <c r="G134" t="s">
        <v>41</v>
      </c>
      <c r="H134" t="s">
        <v>19</v>
      </c>
      <c r="I134">
        <v>9</v>
      </c>
      <c r="J134">
        <v>0</v>
      </c>
      <c r="K134">
        <v>9</v>
      </c>
      <c r="L134">
        <v>1</v>
      </c>
      <c r="M134">
        <v>9</v>
      </c>
      <c r="N134">
        <v>4</v>
      </c>
      <c r="O134" t="s">
        <v>65</v>
      </c>
    </row>
    <row r="135" spans="1:15">
      <c r="A135">
        <v>170515</v>
      </c>
      <c r="B135" s="1">
        <v>45385</v>
      </c>
      <c r="C135" t="s">
        <v>42</v>
      </c>
      <c r="D135" t="s">
        <v>16</v>
      </c>
      <c r="E135" t="s">
        <v>17</v>
      </c>
      <c r="F135">
        <v>30</v>
      </c>
      <c r="G135" t="s">
        <v>46</v>
      </c>
      <c r="H135" t="s">
        <v>19</v>
      </c>
      <c r="I135">
        <v>65</v>
      </c>
      <c r="J135">
        <v>0</v>
      </c>
      <c r="K135">
        <v>65</v>
      </c>
      <c r="L135">
        <v>1</v>
      </c>
      <c r="M135">
        <v>65</v>
      </c>
      <c r="N135">
        <v>4</v>
      </c>
      <c r="O135" t="s">
        <v>32</v>
      </c>
    </row>
    <row r="136" spans="1:15">
      <c r="A136">
        <v>153570</v>
      </c>
      <c r="B136" s="1">
        <v>45535</v>
      </c>
      <c r="C136" t="s">
        <v>15</v>
      </c>
      <c r="D136" t="s">
        <v>16</v>
      </c>
      <c r="E136" t="s">
        <v>17</v>
      </c>
      <c r="F136">
        <v>35</v>
      </c>
      <c r="G136" t="s">
        <v>38</v>
      </c>
      <c r="H136" t="s">
        <v>19</v>
      </c>
      <c r="I136">
        <v>100</v>
      </c>
      <c r="J136">
        <v>0</v>
      </c>
      <c r="K136">
        <v>100</v>
      </c>
      <c r="L136">
        <v>1</v>
      </c>
      <c r="M136">
        <v>100</v>
      </c>
      <c r="N136">
        <v>3</v>
      </c>
      <c r="O136" t="s">
        <v>84</v>
      </c>
    </row>
    <row r="137" spans="1:15">
      <c r="A137">
        <v>146290</v>
      </c>
      <c r="B137" s="1">
        <v>45534</v>
      </c>
      <c r="C137" t="s">
        <v>30</v>
      </c>
      <c r="D137" t="s">
        <v>24</v>
      </c>
      <c r="E137" t="s">
        <v>17</v>
      </c>
      <c r="F137">
        <v>29</v>
      </c>
      <c r="G137" t="s">
        <v>77</v>
      </c>
      <c r="H137" t="s">
        <v>19</v>
      </c>
      <c r="I137">
        <v>10</v>
      </c>
      <c r="J137">
        <v>0</v>
      </c>
      <c r="K137">
        <v>10</v>
      </c>
      <c r="L137">
        <v>3</v>
      </c>
      <c r="M137">
        <v>30</v>
      </c>
      <c r="N137">
        <v>5</v>
      </c>
      <c r="O137" t="s">
        <v>20</v>
      </c>
    </row>
    <row r="138" spans="1:15">
      <c r="A138">
        <v>168381</v>
      </c>
      <c r="B138" s="1">
        <v>45386</v>
      </c>
      <c r="C138" t="s">
        <v>23</v>
      </c>
      <c r="D138" t="s">
        <v>24</v>
      </c>
      <c r="E138" t="s">
        <v>17</v>
      </c>
      <c r="F138">
        <v>19</v>
      </c>
      <c r="G138" t="s">
        <v>38</v>
      </c>
      <c r="H138" t="s">
        <v>19</v>
      </c>
      <c r="I138">
        <v>9</v>
      </c>
      <c r="J138">
        <v>0</v>
      </c>
      <c r="K138">
        <v>9</v>
      </c>
      <c r="L138">
        <v>3</v>
      </c>
      <c r="M138">
        <v>27</v>
      </c>
      <c r="N138">
        <v>4</v>
      </c>
      <c r="O138" t="s">
        <v>20</v>
      </c>
    </row>
    <row r="139" spans="1:15">
      <c r="A139">
        <v>165081</v>
      </c>
      <c r="B139" s="1">
        <v>45243</v>
      </c>
      <c r="C139" t="s">
        <v>50</v>
      </c>
      <c r="D139" t="s">
        <v>16</v>
      </c>
      <c r="E139" t="s">
        <v>25</v>
      </c>
      <c r="F139">
        <v>26</v>
      </c>
      <c r="G139" t="s">
        <v>67</v>
      </c>
      <c r="H139" t="s">
        <v>27</v>
      </c>
      <c r="I139">
        <v>97</v>
      </c>
      <c r="J139">
        <v>40</v>
      </c>
      <c r="K139">
        <v>137</v>
      </c>
      <c r="L139">
        <v>2</v>
      </c>
      <c r="M139">
        <v>274</v>
      </c>
      <c r="N139">
        <v>3</v>
      </c>
      <c r="O139" t="s">
        <v>49</v>
      </c>
    </row>
    <row r="140" spans="1:15">
      <c r="A140">
        <v>183974</v>
      </c>
      <c r="B140" s="1">
        <v>45572</v>
      </c>
      <c r="C140" t="s">
        <v>30</v>
      </c>
      <c r="D140" t="s">
        <v>24</v>
      </c>
      <c r="E140" t="s">
        <v>17</v>
      </c>
      <c r="F140">
        <v>34</v>
      </c>
      <c r="G140" t="s">
        <v>56</v>
      </c>
      <c r="H140" t="s">
        <v>19</v>
      </c>
      <c r="I140">
        <v>10</v>
      </c>
      <c r="J140">
        <v>0</v>
      </c>
      <c r="K140">
        <v>10</v>
      </c>
      <c r="L140">
        <v>2</v>
      </c>
      <c r="M140">
        <v>20</v>
      </c>
      <c r="N140">
        <v>3</v>
      </c>
      <c r="O140" t="s">
        <v>40</v>
      </c>
    </row>
    <row r="141" spans="1:15">
      <c r="A141">
        <v>125537</v>
      </c>
      <c r="B141" s="1">
        <v>45307</v>
      </c>
      <c r="C141" t="s">
        <v>42</v>
      </c>
      <c r="D141" t="s">
        <v>16</v>
      </c>
      <c r="E141" t="s">
        <v>17</v>
      </c>
      <c r="F141">
        <v>29</v>
      </c>
      <c r="G141" t="s">
        <v>38</v>
      </c>
      <c r="H141" t="s">
        <v>19</v>
      </c>
      <c r="I141">
        <v>65</v>
      </c>
      <c r="J141">
        <v>0</v>
      </c>
      <c r="K141">
        <v>65</v>
      </c>
      <c r="L141">
        <v>2</v>
      </c>
      <c r="M141">
        <v>130</v>
      </c>
      <c r="N141">
        <v>2</v>
      </c>
      <c r="O141" t="s">
        <v>68</v>
      </c>
    </row>
    <row r="142" spans="1:15">
      <c r="A142">
        <v>191604</v>
      </c>
      <c r="B142" s="1">
        <v>45552</v>
      </c>
      <c r="C142" t="s">
        <v>30</v>
      </c>
      <c r="D142" t="s">
        <v>24</v>
      </c>
      <c r="E142" t="s">
        <v>17</v>
      </c>
      <c r="F142">
        <v>35</v>
      </c>
      <c r="G142" t="s">
        <v>31</v>
      </c>
      <c r="H142" t="s">
        <v>19</v>
      </c>
      <c r="I142">
        <v>10</v>
      </c>
      <c r="J142">
        <v>0</v>
      </c>
      <c r="K142">
        <v>10</v>
      </c>
      <c r="L142">
        <v>1</v>
      </c>
      <c r="M142">
        <v>10</v>
      </c>
      <c r="N142">
        <v>2</v>
      </c>
      <c r="O142" t="s">
        <v>47</v>
      </c>
    </row>
    <row r="143" spans="1:15">
      <c r="A143">
        <v>189849</v>
      </c>
      <c r="B143" s="1">
        <v>45330</v>
      </c>
      <c r="C143" t="s">
        <v>36</v>
      </c>
      <c r="D143" t="s">
        <v>37</v>
      </c>
      <c r="E143" t="s">
        <v>17</v>
      </c>
      <c r="F143">
        <v>31</v>
      </c>
      <c r="G143" t="s">
        <v>60</v>
      </c>
      <c r="H143" t="s">
        <v>19</v>
      </c>
      <c r="I143">
        <v>32</v>
      </c>
      <c r="J143">
        <v>0</v>
      </c>
      <c r="K143">
        <v>32</v>
      </c>
      <c r="L143">
        <v>2</v>
      </c>
      <c r="M143">
        <v>64</v>
      </c>
      <c r="N143">
        <v>5</v>
      </c>
      <c r="O143" t="s">
        <v>43</v>
      </c>
    </row>
    <row r="144" spans="1:15">
      <c r="A144">
        <v>127493</v>
      </c>
      <c r="B144" s="1">
        <v>45532</v>
      </c>
      <c r="C144" t="s">
        <v>30</v>
      </c>
      <c r="D144" t="s">
        <v>24</v>
      </c>
      <c r="E144" t="s">
        <v>17</v>
      </c>
      <c r="F144">
        <v>29</v>
      </c>
      <c r="G144" t="s">
        <v>29</v>
      </c>
      <c r="H144" t="s">
        <v>19</v>
      </c>
      <c r="I144">
        <v>10</v>
      </c>
      <c r="J144">
        <v>0</v>
      </c>
      <c r="K144">
        <v>10</v>
      </c>
      <c r="L144">
        <v>5</v>
      </c>
      <c r="M144">
        <v>50</v>
      </c>
      <c r="N144">
        <v>4</v>
      </c>
      <c r="O144" t="s">
        <v>61</v>
      </c>
    </row>
    <row r="145" spans="1:15">
      <c r="A145">
        <v>124056</v>
      </c>
      <c r="B145" s="1">
        <v>45248</v>
      </c>
      <c r="C145" t="s">
        <v>36</v>
      </c>
      <c r="D145" t="s">
        <v>37</v>
      </c>
      <c r="E145" t="s">
        <v>25</v>
      </c>
      <c r="F145">
        <v>18</v>
      </c>
      <c r="G145" t="s">
        <v>46</v>
      </c>
      <c r="H145" t="s">
        <v>19</v>
      </c>
      <c r="I145">
        <v>32</v>
      </c>
      <c r="J145">
        <v>0</v>
      </c>
      <c r="K145">
        <v>32</v>
      </c>
      <c r="L145">
        <v>1</v>
      </c>
      <c r="M145">
        <v>32</v>
      </c>
      <c r="N145">
        <v>5</v>
      </c>
      <c r="O145" t="s">
        <v>43</v>
      </c>
    </row>
    <row r="146" spans="1:15">
      <c r="A146">
        <v>199100</v>
      </c>
      <c r="B146" s="1">
        <v>45326</v>
      </c>
      <c r="C146" t="s">
        <v>23</v>
      </c>
      <c r="D146" t="s">
        <v>24</v>
      </c>
      <c r="E146" t="s">
        <v>17</v>
      </c>
      <c r="F146">
        <v>35</v>
      </c>
      <c r="G146" t="s">
        <v>21</v>
      </c>
      <c r="H146" t="s">
        <v>19</v>
      </c>
      <c r="I146">
        <v>9</v>
      </c>
      <c r="J146">
        <v>0</v>
      </c>
      <c r="K146">
        <v>9</v>
      </c>
      <c r="L146">
        <v>1</v>
      </c>
      <c r="M146">
        <v>9</v>
      </c>
      <c r="N146">
        <v>5</v>
      </c>
      <c r="O146" t="s">
        <v>39</v>
      </c>
    </row>
    <row r="147" spans="1:15">
      <c r="A147">
        <v>185431</v>
      </c>
      <c r="B147" s="1">
        <v>45349</v>
      </c>
      <c r="C147" t="s">
        <v>53</v>
      </c>
      <c r="D147" t="s">
        <v>37</v>
      </c>
      <c r="E147" t="s">
        <v>25</v>
      </c>
      <c r="F147">
        <v>26</v>
      </c>
      <c r="G147" t="s">
        <v>66</v>
      </c>
      <c r="H147" t="s">
        <v>27</v>
      </c>
      <c r="I147">
        <v>15</v>
      </c>
      <c r="J147">
        <v>40</v>
      </c>
      <c r="K147">
        <v>55</v>
      </c>
      <c r="L147">
        <v>1</v>
      </c>
      <c r="M147">
        <v>55</v>
      </c>
      <c r="N147">
        <v>5</v>
      </c>
      <c r="O147" t="s">
        <v>52</v>
      </c>
    </row>
    <row r="148" spans="1:15">
      <c r="A148">
        <v>155300</v>
      </c>
      <c r="B148" s="1">
        <v>45547</v>
      </c>
      <c r="C148" t="s">
        <v>53</v>
      </c>
      <c r="D148" t="s">
        <v>37</v>
      </c>
      <c r="E148" t="s">
        <v>25</v>
      </c>
      <c r="F148">
        <v>22</v>
      </c>
      <c r="G148" t="s">
        <v>79</v>
      </c>
      <c r="H148" t="s">
        <v>27</v>
      </c>
      <c r="I148">
        <v>15</v>
      </c>
      <c r="J148">
        <v>40</v>
      </c>
      <c r="K148">
        <v>55</v>
      </c>
      <c r="L148">
        <v>5</v>
      </c>
      <c r="M148">
        <v>275</v>
      </c>
      <c r="N148">
        <v>1</v>
      </c>
      <c r="O148" t="s">
        <v>87</v>
      </c>
    </row>
    <row r="149" spans="1:15">
      <c r="A149">
        <v>140731</v>
      </c>
      <c r="B149" s="1">
        <v>45272</v>
      </c>
      <c r="C149" t="s">
        <v>50</v>
      </c>
      <c r="D149" t="s">
        <v>16</v>
      </c>
      <c r="E149" t="s">
        <v>25</v>
      </c>
      <c r="F149">
        <v>30</v>
      </c>
      <c r="G149" t="s">
        <v>74</v>
      </c>
      <c r="H149" t="s">
        <v>27</v>
      </c>
      <c r="I149">
        <v>97</v>
      </c>
      <c r="J149">
        <v>25</v>
      </c>
      <c r="K149">
        <v>122</v>
      </c>
      <c r="L149">
        <v>1</v>
      </c>
      <c r="M149">
        <v>122</v>
      </c>
      <c r="N149">
        <v>3</v>
      </c>
      <c r="O149" t="s">
        <v>22</v>
      </c>
    </row>
    <row r="150" spans="1:15">
      <c r="A150">
        <v>166773</v>
      </c>
      <c r="B150" s="1">
        <v>45242</v>
      </c>
      <c r="C150" t="s">
        <v>82</v>
      </c>
      <c r="D150" t="s">
        <v>37</v>
      </c>
      <c r="E150" t="s">
        <v>25</v>
      </c>
      <c r="F150">
        <v>24</v>
      </c>
      <c r="G150" t="s">
        <v>69</v>
      </c>
      <c r="H150" t="s">
        <v>19</v>
      </c>
      <c r="I150">
        <v>20</v>
      </c>
      <c r="J150">
        <v>0</v>
      </c>
      <c r="K150">
        <v>20</v>
      </c>
      <c r="L150">
        <v>2</v>
      </c>
      <c r="M150">
        <v>40</v>
      </c>
      <c r="N150">
        <v>2</v>
      </c>
      <c r="O150" t="s">
        <v>28</v>
      </c>
    </row>
    <row r="151" spans="1:15">
      <c r="A151">
        <v>186643</v>
      </c>
      <c r="B151" s="1">
        <v>45280</v>
      </c>
      <c r="C151" t="s">
        <v>42</v>
      </c>
      <c r="D151" t="s">
        <v>16</v>
      </c>
      <c r="E151" t="s">
        <v>17</v>
      </c>
      <c r="F151">
        <v>24</v>
      </c>
      <c r="G151" t="s">
        <v>46</v>
      </c>
      <c r="H151" t="s">
        <v>19</v>
      </c>
      <c r="I151">
        <v>65</v>
      </c>
      <c r="J151">
        <v>0</v>
      </c>
      <c r="K151">
        <v>65</v>
      </c>
      <c r="L151">
        <v>1</v>
      </c>
      <c r="M151">
        <v>65</v>
      </c>
      <c r="N151">
        <v>5</v>
      </c>
      <c r="O151" t="s">
        <v>52</v>
      </c>
    </row>
    <row r="152" spans="1:15">
      <c r="A152">
        <v>182192</v>
      </c>
      <c r="B152" s="1">
        <v>45324</v>
      </c>
      <c r="C152" t="s">
        <v>33</v>
      </c>
      <c r="D152" t="s">
        <v>16</v>
      </c>
      <c r="E152" t="s">
        <v>17</v>
      </c>
      <c r="F152">
        <v>27</v>
      </c>
      <c r="G152" t="s">
        <v>38</v>
      </c>
      <c r="H152" t="s">
        <v>19</v>
      </c>
      <c r="I152">
        <v>118</v>
      </c>
      <c r="J152">
        <v>0</v>
      </c>
      <c r="K152">
        <v>118</v>
      </c>
      <c r="L152">
        <v>1</v>
      </c>
      <c r="M152">
        <v>118</v>
      </c>
      <c r="N152">
        <v>4</v>
      </c>
      <c r="O152" t="s">
        <v>32</v>
      </c>
    </row>
    <row r="153" spans="1:15">
      <c r="A153">
        <v>196273</v>
      </c>
      <c r="B153" s="1">
        <v>45523</v>
      </c>
      <c r="C153" t="s">
        <v>42</v>
      </c>
      <c r="D153" t="s">
        <v>16</v>
      </c>
      <c r="E153" t="s">
        <v>25</v>
      </c>
      <c r="F153">
        <v>26</v>
      </c>
      <c r="G153" t="s">
        <v>58</v>
      </c>
      <c r="H153" t="s">
        <v>27</v>
      </c>
      <c r="I153">
        <v>65</v>
      </c>
      <c r="J153">
        <v>40</v>
      </c>
      <c r="K153">
        <v>105</v>
      </c>
      <c r="L153">
        <v>1</v>
      </c>
      <c r="M153">
        <v>105</v>
      </c>
      <c r="N153">
        <v>4</v>
      </c>
      <c r="O153" t="s">
        <v>70</v>
      </c>
    </row>
    <row r="154" spans="1:15">
      <c r="A154">
        <v>126824</v>
      </c>
      <c r="B154" s="1">
        <v>45414</v>
      </c>
      <c r="C154" t="s">
        <v>53</v>
      </c>
      <c r="D154" t="s">
        <v>37</v>
      </c>
      <c r="E154" t="s">
        <v>17</v>
      </c>
      <c r="F154">
        <v>29</v>
      </c>
      <c r="G154" t="s">
        <v>60</v>
      </c>
      <c r="H154" t="s">
        <v>19</v>
      </c>
      <c r="I154">
        <v>15</v>
      </c>
      <c r="J154">
        <v>0</v>
      </c>
      <c r="K154">
        <v>15</v>
      </c>
      <c r="L154">
        <v>5</v>
      </c>
      <c r="M154">
        <v>75</v>
      </c>
      <c r="N154">
        <v>5</v>
      </c>
      <c r="O154" t="s">
        <v>65</v>
      </c>
    </row>
    <row r="155" spans="1:15">
      <c r="A155">
        <v>148399</v>
      </c>
      <c r="B155" s="1">
        <v>45297</v>
      </c>
      <c r="C155" t="s">
        <v>36</v>
      </c>
      <c r="D155" t="s">
        <v>37</v>
      </c>
      <c r="E155" t="s">
        <v>17</v>
      </c>
      <c r="F155">
        <v>33</v>
      </c>
      <c r="G155" t="s">
        <v>46</v>
      </c>
      <c r="H155" t="s">
        <v>19</v>
      </c>
      <c r="I155">
        <v>32</v>
      </c>
      <c r="J155">
        <v>0</v>
      </c>
      <c r="K155">
        <v>32</v>
      </c>
      <c r="L155">
        <v>1</v>
      </c>
      <c r="M155">
        <v>32</v>
      </c>
      <c r="N155">
        <v>5</v>
      </c>
      <c r="O155" t="s">
        <v>39</v>
      </c>
    </row>
    <row r="156" spans="1:15">
      <c r="A156">
        <v>146753</v>
      </c>
      <c r="B156" s="1">
        <v>45347</v>
      </c>
      <c r="C156" t="s">
        <v>78</v>
      </c>
      <c r="D156" t="s">
        <v>37</v>
      </c>
      <c r="E156" t="s">
        <v>17</v>
      </c>
      <c r="F156">
        <v>30</v>
      </c>
      <c r="G156" t="s">
        <v>54</v>
      </c>
      <c r="H156" t="s">
        <v>19</v>
      </c>
      <c r="I156">
        <v>50</v>
      </c>
      <c r="J156">
        <v>0</v>
      </c>
      <c r="K156">
        <v>50</v>
      </c>
      <c r="L156">
        <v>2</v>
      </c>
      <c r="M156">
        <v>100</v>
      </c>
      <c r="N156">
        <v>1</v>
      </c>
      <c r="O156" t="s">
        <v>63</v>
      </c>
    </row>
    <row r="157" spans="1:15">
      <c r="A157">
        <v>148705</v>
      </c>
      <c r="B157" s="1">
        <v>45295</v>
      </c>
      <c r="C157" t="s">
        <v>48</v>
      </c>
      <c r="D157" t="s">
        <v>16</v>
      </c>
      <c r="E157" t="s">
        <v>17</v>
      </c>
      <c r="F157">
        <v>29</v>
      </c>
      <c r="G157" t="s">
        <v>74</v>
      </c>
      <c r="H157" t="s">
        <v>27</v>
      </c>
      <c r="I157">
        <v>130</v>
      </c>
      <c r="J157">
        <v>25</v>
      </c>
      <c r="K157">
        <v>155</v>
      </c>
      <c r="L157">
        <v>1</v>
      </c>
      <c r="M157">
        <v>155</v>
      </c>
      <c r="N157">
        <v>4</v>
      </c>
      <c r="O157" t="s">
        <v>72</v>
      </c>
    </row>
    <row r="158" spans="1:15">
      <c r="A158">
        <v>166666</v>
      </c>
      <c r="B158" s="1">
        <v>45240</v>
      </c>
      <c r="C158" t="s">
        <v>30</v>
      </c>
      <c r="D158" t="s">
        <v>24</v>
      </c>
      <c r="E158" t="s">
        <v>25</v>
      </c>
      <c r="F158">
        <v>35</v>
      </c>
      <c r="G158" t="s">
        <v>66</v>
      </c>
      <c r="H158" t="s">
        <v>27</v>
      </c>
      <c r="I158">
        <v>10</v>
      </c>
      <c r="J158">
        <v>40</v>
      </c>
      <c r="K158">
        <v>50</v>
      </c>
      <c r="L158">
        <v>1</v>
      </c>
      <c r="M158">
        <v>50</v>
      </c>
      <c r="N158">
        <v>3</v>
      </c>
      <c r="O158" t="s">
        <v>49</v>
      </c>
    </row>
    <row r="159" spans="1:15">
      <c r="A159">
        <v>182416</v>
      </c>
      <c r="B159" s="1">
        <v>45278</v>
      </c>
      <c r="C159" t="s">
        <v>85</v>
      </c>
      <c r="D159" t="s">
        <v>24</v>
      </c>
      <c r="E159" t="s">
        <v>25</v>
      </c>
      <c r="F159">
        <v>32</v>
      </c>
      <c r="G159" t="s">
        <v>86</v>
      </c>
      <c r="H159" t="s">
        <v>27</v>
      </c>
      <c r="I159">
        <v>23</v>
      </c>
      <c r="J159">
        <v>70</v>
      </c>
      <c r="K159">
        <v>93</v>
      </c>
      <c r="L159">
        <v>2</v>
      </c>
      <c r="M159">
        <v>186</v>
      </c>
      <c r="N159">
        <v>4</v>
      </c>
      <c r="O159" t="s">
        <v>43</v>
      </c>
    </row>
    <row r="160" spans="1:15">
      <c r="A160">
        <v>158629</v>
      </c>
      <c r="B160" s="1">
        <v>45426</v>
      </c>
      <c r="C160" t="s">
        <v>76</v>
      </c>
      <c r="D160" t="s">
        <v>37</v>
      </c>
      <c r="E160" t="s">
        <v>25</v>
      </c>
      <c r="F160">
        <v>32</v>
      </c>
      <c r="G160" t="s">
        <v>41</v>
      </c>
      <c r="H160" t="s">
        <v>19</v>
      </c>
      <c r="I160">
        <v>45</v>
      </c>
      <c r="J160">
        <v>0</v>
      </c>
      <c r="K160">
        <v>45</v>
      </c>
      <c r="L160">
        <v>1</v>
      </c>
      <c r="M160">
        <v>45</v>
      </c>
      <c r="N160">
        <v>4</v>
      </c>
      <c r="O160" t="s">
        <v>65</v>
      </c>
    </row>
    <row r="161" spans="1:15">
      <c r="A161">
        <v>158850</v>
      </c>
      <c r="B161" s="1">
        <v>45529</v>
      </c>
      <c r="C161" t="s">
        <v>42</v>
      </c>
      <c r="D161" t="s">
        <v>16</v>
      </c>
      <c r="E161" t="s">
        <v>17</v>
      </c>
      <c r="F161">
        <v>28</v>
      </c>
      <c r="G161" t="s">
        <v>67</v>
      </c>
      <c r="H161" t="s">
        <v>27</v>
      </c>
      <c r="I161">
        <v>65</v>
      </c>
      <c r="J161">
        <v>40</v>
      </c>
      <c r="K161">
        <v>105</v>
      </c>
      <c r="L161">
        <v>1</v>
      </c>
      <c r="M161">
        <v>105</v>
      </c>
      <c r="N161">
        <v>4</v>
      </c>
      <c r="O161" t="s">
        <v>70</v>
      </c>
    </row>
    <row r="162" spans="1:15">
      <c r="A162">
        <v>128193</v>
      </c>
      <c r="B162" s="1">
        <v>45422</v>
      </c>
      <c r="C162" t="s">
        <v>53</v>
      </c>
      <c r="D162" t="s">
        <v>37</v>
      </c>
      <c r="E162" t="s">
        <v>17</v>
      </c>
      <c r="F162">
        <v>23</v>
      </c>
      <c r="G162" t="s">
        <v>56</v>
      </c>
      <c r="H162" t="s">
        <v>19</v>
      </c>
      <c r="I162">
        <v>15</v>
      </c>
      <c r="J162">
        <v>0</v>
      </c>
      <c r="K162">
        <v>15</v>
      </c>
      <c r="L162">
        <v>2</v>
      </c>
      <c r="M162">
        <v>30</v>
      </c>
      <c r="N162">
        <v>5</v>
      </c>
      <c r="O162" t="s">
        <v>70</v>
      </c>
    </row>
    <row r="163" spans="1:15">
      <c r="A163">
        <v>191979</v>
      </c>
      <c r="B163" s="1">
        <v>45498</v>
      </c>
      <c r="C163" t="s">
        <v>82</v>
      </c>
      <c r="D163" t="s">
        <v>37</v>
      </c>
      <c r="E163" t="s">
        <v>17</v>
      </c>
      <c r="F163">
        <v>35</v>
      </c>
      <c r="G163" t="s">
        <v>56</v>
      </c>
      <c r="H163" t="s">
        <v>19</v>
      </c>
      <c r="I163">
        <v>20</v>
      </c>
      <c r="J163">
        <v>0</v>
      </c>
      <c r="K163">
        <v>20</v>
      </c>
      <c r="L163">
        <v>1</v>
      </c>
      <c r="M163">
        <v>20</v>
      </c>
      <c r="N163">
        <v>2</v>
      </c>
      <c r="O163" t="s">
        <v>47</v>
      </c>
    </row>
    <row r="164" spans="1:15">
      <c r="A164">
        <v>140154</v>
      </c>
      <c r="B164" s="1">
        <v>45249</v>
      </c>
      <c r="C164" t="s">
        <v>23</v>
      </c>
      <c r="D164" t="s">
        <v>24</v>
      </c>
      <c r="E164" t="s">
        <v>17</v>
      </c>
      <c r="F164">
        <v>18</v>
      </c>
      <c r="G164" t="s">
        <v>58</v>
      </c>
      <c r="H164" t="s">
        <v>27</v>
      </c>
      <c r="I164">
        <v>9</v>
      </c>
      <c r="J164">
        <v>40</v>
      </c>
      <c r="K164">
        <v>49</v>
      </c>
      <c r="L164">
        <v>1</v>
      </c>
      <c r="M164">
        <v>49</v>
      </c>
      <c r="N164">
        <v>5</v>
      </c>
      <c r="O164" t="s">
        <v>32</v>
      </c>
    </row>
    <row r="165" spans="1:15">
      <c r="A165">
        <v>127437</v>
      </c>
      <c r="B165" s="1">
        <v>45451</v>
      </c>
      <c r="C165" t="s">
        <v>23</v>
      </c>
      <c r="D165" t="s">
        <v>24</v>
      </c>
      <c r="E165" t="s">
        <v>17</v>
      </c>
      <c r="F165">
        <v>23</v>
      </c>
      <c r="G165" t="s">
        <v>54</v>
      </c>
      <c r="H165" t="s">
        <v>19</v>
      </c>
      <c r="I165">
        <v>9</v>
      </c>
      <c r="J165">
        <v>0</v>
      </c>
      <c r="K165">
        <v>9</v>
      </c>
      <c r="L165">
        <v>1</v>
      </c>
      <c r="M165">
        <v>9</v>
      </c>
      <c r="N165">
        <v>3</v>
      </c>
      <c r="O165" t="s">
        <v>84</v>
      </c>
    </row>
    <row r="166" spans="1:15">
      <c r="A166">
        <v>194812</v>
      </c>
      <c r="B166" s="1">
        <v>45330</v>
      </c>
      <c r="C166" t="s">
        <v>42</v>
      </c>
      <c r="D166" t="s">
        <v>16</v>
      </c>
      <c r="E166" t="s">
        <v>25</v>
      </c>
      <c r="F166">
        <v>34</v>
      </c>
      <c r="G166" t="s">
        <v>31</v>
      </c>
      <c r="H166" t="s">
        <v>19</v>
      </c>
      <c r="I166">
        <v>65</v>
      </c>
      <c r="J166">
        <v>0</v>
      </c>
      <c r="K166">
        <v>65</v>
      </c>
      <c r="L166">
        <v>4</v>
      </c>
      <c r="M166">
        <v>260</v>
      </c>
      <c r="N166">
        <v>5</v>
      </c>
      <c r="O166" t="s">
        <v>43</v>
      </c>
    </row>
    <row r="167" spans="1:15">
      <c r="A167">
        <v>199077</v>
      </c>
      <c r="B167" s="1">
        <v>45375</v>
      </c>
      <c r="C167" t="s">
        <v>23</v>
      </c>
      <c r="D167" t="s">
        <v>24</v>
      </c>
      <c r="E167" t="s">
        <v>17</v>
      </c>
      <c r="F167">
        <v>23</v>
      </c>
      <c r="G167" t="s">
        <v>38</v>
      </c>
      <c r="H167" t="s">
        <v>19</v>
      </c>
      <c r="I167">
        <v>9</v>
      </c>
      <c r="J167">
        <v>0</v>
      </c>
      <c r="K167">
        <v>9</v>
      </c>
      <c r="L167">
        <v>1</v>
      </c>
      <c r="M167">
        <v>9</v>
      </c>
      <c r="N167">
        <v>5</v>
      </c>
      <c r="O167" t="s">
        <v>32</v>
      </c>
    </row>
    <row r="168" spans="1:15">
      <c r="A168">
        <v>134543</v>
      </c>
      <c r="B168" s="1">
        <v>45505</v>
      </c>
      <c r="C168" t="s">
        <v>15</v>
      </c>
      <c r="D168" t="s">
        <v>16</v>
      </c>
      <c r="E168" t="s">
        <v>17</v>
      </c>
      <c r="F168">
        <v>20</v>
      </c>
      <c r="G168" t="s">
        <v>86</v>
      </c>
      <c r="H168" t="s">
        <v>27</v>
      </c>
      <c r="I168">
        <v>100</v>
      </c>
      <c r="J168">
        <v>70</v>
      </c>
      <c r="K168">
        <v>170</v>
      </c>
      <c r="L168">
        <v>4</v>
      </c>
      <c r="M168">
        <v>680</v>
      </c>
      <c r="N168">
        <v>5</v>
      </c>
      <c r="O168" t="s">
        <v>57</v>
      </c>
    </row>
    <row r="169" spans="1:15">
      <c r="A169">
        <v>177295</v>
      </c>
      <c r="B169" s="1">
        <v>45387</v>
      </c>
      <c r="C169" t="s">
        <v>42</v>
      </c>
      <c r="D169" t="s">
        <v>16</v>
      </c>
      <c r="E169" t="s">
        <v>25</v>
      </c>
      <c r="F169">
        <v>24</v>
      </c>
      <c r="G169" t="s">
        <v>79</v>
      </c>
      <c r="H169" t="s">
        <v>27</v>
      </c>
      <c r="I169">
        <v>65</v>
      </c>
      <c r="J169">
        <v>40</v>
      </c>
      <c r="K169">
        <v>105</v>
      </c>
      <c r="L169">
        <v>2</v>
      </c>
      <c r="M169">
        <v>210</v>
      </c>
      <c r="N169">
        <v>5</v>
      </c>
      <c r="O169" t="s">
        <v>52</v>
      </c>
    </row>
    <row r="170" spans="1:15">
      <c r="A170">
        <v>195115</v>
      </c>
      <c r="B170" s="1">
        <v>45437</v>
      </c>
      <c r="C170" t="s">
        <v>15</v>
      </c>
      <c r="D170" t="s">
        <v>16</v>
      </c>
      <c r="E170" t="s">
        <v>17</v>
      </c>
      <c r="F170">
        <v>18</v>
      </c>
      <c r="G170" t="s">
        <v>80</v>
      </c>
      <c r="H170" t="s">
        <v>27</v>
      </c>
      <c r="I170">
        <v>100</v>
      </c>
      <c r="J170">
        <v>40</v>
      </c>
      <c r="K170">
        <v>140</v>
      </c>
      <c r="L170">
        <v>2</v>
      </c>
      <c r="M170">
        <v>280</v>
      </c>
      <c r="N170">
        <v>4</v>
      </c>
      <c r="O170" t="s">
        <v>61</v>
      </c>
    </row>
    <row r="171" spans="1:15">
      <c r="A171">
        <v>134487</v>
      </c>
      <c r="B171" s="1">
        <v>45370</v>
      </c>
      <c r="C171" t="s">
        <v>53</v>
      </c>
      <c r="D171" t="s">
        <v>37</v>
      </c>
      <c r="E171" t="s">
        <v>17</v>
      </c>
      <c r="F171">
        <v>22</v>
      </c>
      <c r="G171" t="s">
        <v>69</v>
      </c>
      <c r="H171" t="s">
        <v>19</v>
      </c>
      <c r="I171">
        <v>15</v>
      </c>
      <c r="J171">
        <v>0</v>
      </c>
      <c r="K171">
        <v>15</v>
      </c>
      <c r="L171">
        <v>4</v>
      </c>
      <c r="M171">
        <v>60</v>
      </c>
      <c r="N171">
        <v>5</v>
      </c>
      <c r="O171" t="s">
        <v>61</v>
      </c>
    </row>
    <row r="172" spans="1:15">
      <c r="A172">
        <v>161617</v>
      </c>
      <c r="B172" s="1">
        <v>45413</v>
      </c>
      <c r="C172" t="s">
        <v>78</v>
      </c>
      <c r="D172" t="s">
        <v>37</v>
      </c>
      <c r="E172" t="s">
        <v>17</v>
      </c>
      <c r="F172">
        <v>28</v>
      </c>
      <c r="G172" t="s">
        <v>41</v>
      </c>
      <c r="H172" t="s">
        <v>19</v>
      </c>
      <c r="I172">
        <v>50</v>
      </c>
      <c r="J172">
        <v>0</v>
      </c>
      <c r="K172">
        <v>50</v>
      </c>
      <c r="L172">
        <v>4</v>
      </c>
      <c r="M172">
        <v>200</v>
      </c>
      <c r="N172">
        <v>4</v>
      </c>
      <c r="O172" t="s">
        <v>32</v>
      </c>
    </row>
    <row r="173" spans="1:15">
      <c r="A173">
        <v>123244</v>
      </c>
      <c r="B173" s="1">
        <v>45260</v>
      </c>
      <c r="C173" t="s">
        <v>53</v>
      </c>
      <c r="D173" t="s">
        <v>37</v>
      </c>
      <c r="E173" t="s">
        <v>17</v>
      </c>
      <c r="F173">
        <v>34</v>
      </c>
      <c r="G173" t="s">
        <v>29</v>
      </c>
      <c r="H173" t="s">
        <v>19</v>
      </c>
      <c r="I173">
        <v>15</v>
      </c>
      <c r="J173">
        <v>0</v>
      </c>
      <c r="K173">
        <v>15</v>
      </c>
      <c r="L173">
        <v>3</v>
      </c>
      <c r="M173">
        <v>45</v>
      </c>
      <c r="N173">
        <v>3</v>
      </c>
      <c r="O173" t="s">
        <v>40</v>
      </c>
    </row>
    <row r="174" spans="1:15">
      <c r="A174">
        <v>124180</v>
      </c>
      <c r="B174" s="1">
        <v>45411</v>
      </c>
      <c r="C174" t="s">
        <v>42</v>
      </c>
      <c r="D174" t="s">
        <v>16</v>
      </c>
      <c r="E174" t="s">
        <v>17</v>
      </c>
      <c r="F174">
        <v>22</v>
      </c>
      <c r="G174" t="s">
        <v>62</v>
      </c>
      <c r="H174" t="s">
        <v>19</v>
      </c>
      <c r="I174">
        <v>65</v>
      </c>
      <c r="J174">
        <v>0</v>
      </c>
      <c r="K174">
        <v>65</v>
      </c>
      <c r="L174">
        <v>2</v>
      </c>
      <c r="M174">
        <v>130</v>
      </c>
      <c r="N174">
        <v>4</v>
      </c>
      <c r="O174" t="s">
        <v>61</v>
      </c>
    </row>
    <row r="175" spans="1:15">
      <c r="A175">
        <v>199233</v>
      </c>
      <c r="B175" s="1">
        <v>45428</v>
      </c>
      <c r="C175" t="s">
        <v>42</v>
      </c>
      <c r="D175" t="s">
        <v>16</v>
      </c>
      <c r="E175" t="s">
        <v>17</v>
      </c>
      <c r="F175">
        <v>31</v>
      </c>
      <c r="G175" t="s">
        <v>31</v>
      </c>
      <c r="H175" t="s">
        <v>19</v>
      </c>
      <c r="I175">
        <v>65</v>
      </c>
      <c r="J175">
        <v>0</v>
      </c>
      <c r="K175">
        <v>65</v>
      </c>
      <c r="L175">
        <v>1</v>
      </c>
      <c r="M175">
        <v>65</v>
      </c>
      <c r="N175">
        <v>5</v>
      </c>
      <c r="O175" t="s">
        <v>32</v>
      </c>
    </row>
    <row r="176" spans="1:15">
      <c r="A176">
        <v>167366</v>
      </c>
      <c r="B176" s="1">
        <v>45286</v>
      </c>
      <c r="C176" t="s">
        <v>50</v>
      </c>
      <c r="D176" t="s">
        <v>16</v>
      </c>
      <c r="E176" t="s">
        <v>25</v>
      </c>
      <c r="F176">
        <v>25</v>
      </c>
      <c r="G176" t="s">
        <v>54</v>
      </c>
      <c r="H176" t="s">
        <v>19</v>
      </c>
      <c r="I176">
        <v>97</v>
      </c>
      <c r="J176">
        <v>0</v>
      </c>
      <c r="K176">
        <v>97</v>
      </c>
      <c r="L176">
        <v>4</v>
      </c>
      <c r="M176">
        <v>388</v>
      </c>
      <c r="N176">
        <v>5</v>
      </c>
      <c r="O176" t="s">
        <v>65</v>
      </c>
    </row>
    <row r="177" spans="1:15">
      <c r="A177">
        <v>136897</v>
      </c>
      <c r="B177" s="1">
        <v>45432</v>
      </c>
      <c r="C177" t="s">
        <v>76</v>
      </c>
      <c r="D177" t="s">
        <v>37</v>
      </c>
      <c r="E177" t="s">
        <v>17</v>
      </c>
      <c r="F177">
        <v>29</v>
      </c>
      <c r="G177" t="s">
        <v>54</v>
      </c>
      <c r="H177" t="s">
        <v>19</v>
      </c>
      <c r="I177">
        <v>45</v>
      </c>
      <c r="J177">
        <v>0</v>
      </c>
      <c r="K177">
        <v>45</v>
      </c>
      <c r="L177">
        <v>2</v>
      </c>
      <c r="M177">
        <v>90</v>
      </c>
      <c r="N177">
        <v>2</v>
      </c>
      <c r="O177" t="s">
        <v>55</v>
      </c>
    </row>
    <row r="178" spans="1:15">
      <c r="A178">
        <v>196235</v>
      </c>
      <c r="B178" s="1">
        <v>45346</v>
      </c>
      <c r="C178" t="s">
        <v>42</v>
      </c>
      <c r="D178" t="s">
        <v>16</v>
      </c>
      <c r="E178" t="s">
        <v>17</v>
      </c>
      <c r="F178">
        <v>29</v>
      </c>
      <c r="G178" t="s">
        <v>41</v>
      </c>
      <c r="H178" t="s">
        <v>19</v>
      </c>
      <c r="I178">
        <v>65</v>
      </c>
      <c r="J178">
        <v>0</v>
      </c>
      <c r="K178">
        <v>65</v>
      </c>
      <c r="L178">
        <v>5</v>
      </c>
      <c r="M178">
        <v>325</v>
      </c>
      <c r="N178">
        <v>5</v>
      </c>
      <c r="O178" t="s">
        <v>39</v>
      </c>
    </row>
    <row r="179" spans="1:15">
      <c r="A179">
        <v>121457</v>
      </c>
      <c r="B179" s="1">
        <v>45588</v>
      </c>
      <c r="C179" t="s">
        <v>53</v>
      </c>
      <c r="D179" t="s">
        <v>37</v>
      </c>
      <c r="E179" t="s">
        <v>17</v>
      </c>
      <c r="F179">
        <v>18</v>
      </c>
      <c r="G179" t="s">
        <v>51</v>
      </c>
      <c r="H179" t="s">
        <v>27</v>
      </c>
      <c r="I179">
        <v>15</v>
      </c>
      <c r="J179">
        <v>50</v>
      </c>
      <c r="K179">
        <v>65</v>
      </c>
      <c r="L179">
        <v>1</v>
      </c>
      <c r="M179">
        <v>65</v>
      </c>
      <c r="N179">
        <v>4</v>
      </c>
      <c r="O179" t="s">
        <v>32</v>
      </c>
    </row>
    <row r="180" spans="1:15">
      <c r="A180">
        <v>197590</v>
      </c>
      <c r="B180" s="1">
        <v>45311</v>
      </c>
      <c r="C180" t="s">
        <v>15</v>
      </c>
      <c r="D180" t="s">
        <v>16</v>
      </c>
      <c r="E180" t="s">
        <v>17</v>
      </c>
      <c r="F180">
        <v>19</v>
      </c>
      <c r="G180" t="s">
        <v>60</v>
      </c>
      <c r="H180" t="s">
        <v>19</v>
      </c>
      <c r="I180">
        <v>100</v>
      </c>
      <c r="J180">
        <v>0</v>
      </c>
      <c r="K180">
        <v>100</v>
      </c>
      <c r="L180">
        <v>3</v>
      </c>
      <c r="M180">
        <v>300</v>
      </c>
      <c r="N180">
        <v>3</v>
      </c>
      <c r="O180" t="s">
        <v>22</v>
      </c>
    </row>
    <row r="181" spans="1:15">
      <c r="A181">
        <v>149173</v>
      </c>
      <c r="B181" s="1">
        <v>45478</v>
      </c>
      <c r="C181" t="s">
        <v>30</v>
      </c>
      <c r="D181" t="s">
        <v>24</v>
      </c>
      <c r="E181" t="s">
        <v>25</v>
      </c>
      <c r="F181">
        <v>23</v>
      </c>
      <c r="G181" t="s">
        <v>41</v>
      </c>
      <c r="H181" t="s">
        <v>19</v>
      </c>
      <c r="I181">
        <v>10</v>
      </c>
      <c r="J181">
        <v>0</v>
      </c>
      <c r="K181">
        <v>10</v>
      </c>
      <c r="L181">
        <v>1</v>
      </c>
      <c r="M181">
        <v>10</v>
      </c>
      <c r="N181">
        <v>4</v>
      </c>
      <c r="O181" t="s">
        <v>20</v>
      </c>
    </row>
    <row r="182" spans="1:15">
      <c r="A182">
        <v>150160</v>
      </c>
      <c r="B182" s="1">
        <v>45468</v>
      </c>
      <c r="C182" t="s">
        <v>53</v>
      </c>
      <c r="D182" t="s">
        <v>37</v>
      </c>
      <c r="E182" t="s">
        <v>25</v>
      </c>
      <c r="F182">
        <v>20</v>
      </c>
      <c r="G182" t="s">
        <v>54</v>
      </c>
      <c r="H182" t="s">
        <v>19</v>
      </c>
      <c r="I182">
        <v>15</v>
      </c>
      <c r="J182">
        <v>0</v>
      </c>
      <c r="K182">
        <v>15</v>
      </c>
      <c r="L182">
        <v>1</v>
      </c>
      <c r="M182">
        <v>15</v>
      </c>
      <c r="N182">
        <v>4</v>
      </c>
      <c r="O182" t="s">
        <v>57</v>
      </c>
    </row>
    <row r="183" spans="1:15">
      <c r="A183">
        <v>197758</v>
      </c>
      <c r="B183" s="1">
        <v>45366</v>
      </c>
      <c r="C183" t="s">
        <v>33</v>
      </c>
      <c r="D183" t="s">
        <v>16</v>
      </c>
      <c r="E183" t="s">
        <v>17</v>
      </c>
      <c r="F183">
        <v>33</v>
      </c>
      <c r="G183" t="s">
        <v>54</v>
      </c>
      <c r="H183" t="s">
        <v>19</v>
      </c>
      <c r="I183">
        <v>118</v>
      </c>
      <c r="J183">
        <v>0</v>
      </c>
      <c r="K183">
        <v>118</v>
      </c>
      <c r="L183">
        <v>1</v>
      </c>
      <c r="M183">
        <v>118</v>
      </c>
      <c r="N183">
        <v>5</v>
      </c>
      <c r="O183" t="s">
        <v>45</v>
      </c>
    </row>
    <row r="184" spans="1:15">
      <c r="A184">
        <v>151631</v>
      </c>
      <c r="B184" s="1">
        <v>45413</v>
      </c>
      <c r="C184" t="s">
        <v>53</v>
      </c>
      <c r="D184" t="s">
        <v>37</v>
      </c>
      <c r="E184" t="s">
        <v>17</v>
      </c>
      <c r="F184">
        <v>26</v>
      </c>
      <c r="G184" t="s">
        <v>60</v>
      </c>
      <c r="H184" t="s">
        <v>19</v>
      </c>
      <c r="I184">
        <v>15</v>
      </c>
      <c r="J184">
        <v>0</v>
      </c>
      <c r="K184">
        <v>15</v>
      </c>
      <c r="L184">
        <v>1</v>
      </c>
      <c r="M184">
        <v>15</v>
      </c>
      <c r="N184">
        <v>2</v>
      </c>
      <c r="O184" t="s">
        <v>64</v>
      </c>
    </row>
    <row r="185" spans="1:15">
      <c r="A185">
        <v>194418</v>
      </c>
      <c r="B185" s="1">
        <v>45537</v>
      </c>
      <c r="C185" t="s">
        <v>42</v>
      </c>
      <c r="D185" t="s">
        <v>16</v>
      </c>
      <c r="E185" t="s">
        <v>17</v>
      </c>
      <c r="F185">
        <v>30</v>
      </c>
      <c r="G185" t="s">
        <v>31</v>
      </c>
      <c r="H185" t="s">
        <v>19</v>
      </c>
      <c r="I185">
        <v>65</v>
      </c>
      <c r="J185">
        <v>0</v>
      </c>
      <c r="K185">
        <v>65</v>
      </c>
      <c r="L185">
        <v>4</v>
      </c>
      <c r="M185">
        <v>260</v>
      </c>
      <c r="N185">
        <v>4</v>
      </c>
      <c r="O185" t="s">
        <v>65</v>
      </c>
    </row>
    <row r="186" spans="1:15">
      <c r="A186">
        <v>183753</v>
      </c>
      <c r="B186" s="1">
        <v>45381</v>
      </c>
      <c r="C186" t="s">
        <v>82</v>
      </c>
      <c r="D186" t="s">
        <v>37</v>
      </c>
      <c r="E186" t="s">
        <v>25</v>
      </c>
      <c r="F186">
        <v>31</v>
      </c>
      <c r="G186" t="s">
        <v>26</v>
      </c>
      <c r="H186" t="s">
        <v>27</v>
      </c>
      <c r="I186">
        <v>20</v>
      </c>
      <c r="J186">
        <v>40</v>
      </c>
      <c r="K186">
        <v>60</v>
      </c>
      <c r="L186">
        <v>4</v>
      </c>
      <c r="M186">
        <v>240</v>
      </c>
      <c r="N186">
        <v>4</v>
      </c>
      <c r="O186" t="s">
        <v>70</v>
      </c>
    </row>
    <row r="187" spans="1:15">
      <c r="A187">
        <v>154579</v>
      </c>
      <c r="B187" s="1">
        <v>45378</v>
      </c>
      <c r="C187" t="s">
        <v>50</v>
      </c>
      <c r="D187" t="s">
        <v>16</v>
      </c>
      <c r="E187" t="s">
        <v>17</v>
      </c>
      <c r="F187">
        <v>35</v>
      </c>
      <c r="G187" t="s">
        <v>67</v>
      </c>
      <c r="H187" t="s">
        <v>27</v>
      </c>
      <c r="I187">
        <v>97</v>
      </c>
      <c r="J187">
        <v>40</v>
      </c>
      <c r="K187">
        <v>137</v>
      </c>
      <c r="L187">
        <v>2</v>
      </c>
      <c r="M187">
        <v>274</v>
      </c>
      <c r="N187">
        <v>5</v>
      </c>
      <c r="O187" t="s">
        <v>70</v>
      </c>
    </row>
    <row r="188" spans="1:15">
      <c r="A188">
        <v>177667</v>
      </c>
      <c r="B188" s="1">
        <v>45524</v>
      </c>
      <c r="C188" t="s">
        <v>76</v>
      </c>
      <c r="D188" t="s">
        <v>37</v>
      </c>
      <c r="E188" t="s">
        <v>17</v>
      </c>
      <c r="F188">
        <v>22</v>
      </c>
      <c r="G188" t="s">
        <v>77</v>
      </c>
      <c r="H188" t="s">
        <v>19</v>
      </c>
      <c r="I188">
        <v>45</v>
      </c>
      <c r="J188">
        <v>0</v>
      </c>
      <c r="K188">
        <v>45</v>
      </c>
      <c r="L188">
        <v>3</v>
      </c>
      <c r="M188">
        <v>135</v>
      </c>
      <c r="N188">
        <v>3</v>
      </c>
      <c r="O188" t="s">
        <v>22</v>
      </c>
    </row>
    <row r="189" spans="1:15">
      <c r="A189">
        <v>183737</v>
      </c>
      <c r="B189" s="1">
        <v>45279</v>
      </c>
      <c r="C189" t="s">
        <v>53</v>
      </c>
      <c r="D189" t="s">
        <v>37</v>
      </c>
      <c r="E189" t="s">
        <v>17</v>
      </c>
      <c r="F189">
        <v>34</v>
      </c>
      <c r="G189" t="s">
        <v>69</v>
      </c>
      <c r="H189" t="s">
        <v>19</v>
      </c>
      <c r="I189">
        <v>15</v>
      </c>
      <c r="J189">
        <v>0</v>
      </c>
      <c r="K189">
        <v>15</v>
      </c>
      <c r="L189">
        <v>4</v>
      </c>
      <c r="M189">
        <v>60</v>
      </c>
      <c r="N189">
        <v>3</v>
      </c>
      <c r="O189" t="s">
        <v>22</v>
      </c>
    </row>
    <row r="190" spans="1:15">
      <c r="A190">
        <v>181320</v>
      </c>
      <c r="B190" s="1">
        <v>45443</v>
      </c>
      <c r="C190" t="s">
        <v>53</v>
      </c>
      <c r="D190" t="s">
        <v>37</v>
      </c>
      <c r="E190" t="s">
        <v>17</v>
      </c>
      <c r="F190">
        <v>23</v>
      </c>
      <c r="G190" t="s">
        <v>44</v>
      </c>
      <c r="H190" t="s">
        <v>27</v>
      </c>
      <c r="I190">
        <v>15</v>
      </c>
      <c r="J190">
        <v>25</v>
      </c>
      <c r="K190">
        <v>40</v>
      </c>
      <c r="L190">
        <v>1</v>
      </c>
      <c r="M190">
        <v>40</v>
      </c>
      <c r="N190">
        <v>2</v>
      </c>
      <c r="O190" t="s">
        <v>35</v>
      </c>
    </row>
    <row r="191" spans="1:15">
      <c r="A191">
        <v>166728</v>
      </c>
      <c r="B191" s="1">
        <v>45316</v>
      </c>
      <c r="C191" t="s">
        <v>36</v>
      </c>
      <c r="D191" t="s">
        <v>37</v>
      </c>
      <c r="E191" t="s">
        <v>17</v>
      </c>
      <c r="F191">
        <v>29</v>
      </c>
      <c r="G191" t="s">
        <v>38</v>
      </c>
      <c r="H191" t="s">
        <v>19</v>
      </c>
      <c r="I191">
        <v>32</v>
      </c>
      <c r="J191">
        <v>0</v>
      </c>
      <c r="K191">
        <v>32</v>
      </c>
      <c r="L191">
        <v>1</v>
      </c>
      <c r="M191">
        <v>32</v>
      </c>
      <c r="N191">
        <v>3</v>
      </c>
      <c r="O191" t="s">
        <v>49</v>
      </c>
    </row>
    <row r="192" spans="1:15">
      <c r="A192">
        <v>180784</v>
      </c>
      <c r="B192" s="1">
        <v>45252</v>
      </c>
      <c r="C192" t="s">
        <v>76</v>
      </c>
      <c r="D192" t="s">
        <v>37</v>
      </c>
      <c r="E192" t="s">
        <v>17</v>
      </c>
      <c r="F192">
        <v>28</v>
      </c>
      <c r="G192" t="s">
        <v>79</v>
      </c>
      <c r="H192" t="s">
        <v>27</v>
      </c>
      <c r="I192">
        <v>45</v>
      </c>
      <c r="J192">
        <v>40</v>
      </c>
      <c r="K192">
        <v>85</v>
      </c>
      <c r="L192">
        <v>1</v>
      </c>
      <c r="M192">
        <v>85</v>
      </c>
      <c r="N192">
        <v>5</v>
      </c>
      <c r="O192" t="s">
        <v>43</v>
      </c>
    </row>
    <row r="193" spans="1:15">
      <c r="A193">
        <v>145855</v>
      </c>
      <c r="B193" s="1">
        <v>45469</v>
      </c>
      <c r="C193" t="s">
        <v>42</v>
      </c>
      <c r="D193" t="s">
        <v>16</v>
      </c>
      <c r="E193" t="s">
        <v>25</v>
      </c>
      <c r="F193">
        <v>22</v>
      </c>
      <c r="G193" t="s">
        <v>66</v>
      </c>
      <c r="H193" t="s">
        <v>27</v>
      </c>
      <c r="I193">
        <v>65</v>
      </c>
      <c r="J193">
        <v>40</v>
      </c>
      <c r="K193">
        <v>105</v>
      </c>
      <c r="L193">
        <v>1</v>
      </c>
      <c r="M193">
        <v>105</v>
      </c>
      <c r="N193">
        <v>3</v>
      </c>
      <c r="O193" t="s">
        <v>73</v>
      </c>
    </row>
    <row r="194" spans="1:15">
      <c r="A194">
        <v>122636</v>
      </c>
      <c r="B194" s="1">
        <v>45400</v>
      </c>
      <c r="C194" t="s">
        <v>78</v>
      </c>
      <c r="D194" t="s">
        <v>37</v>
      </c>
      <c r="E194" t="s">
        <v>17</v>
      </c>
      <c r="F194">
        <v>29</v>
      </c>
      <c r="G194" t="s">
        <v>60</v>
      </c>
      <c r="H194" t="s">
        <v>19</v>
      </c>
      <c r="I194">
        <v>50</v>
      </c>
      <c r="J194">
        <v>0</v>
      </c>
      <c r="K194">
        <v>50</v>
      </c>
      <c r="L194">
        <v>1</v>
      </c>
      <c r="M194">
        <v>50</v>
      </c>
      <c r="N194">
        <v>5</v>
      </c>
      <c r="O194" t="s">
        <v>32</v>
      </c>
    </row>
    <row r="195" spans="1:15">
      <c r="A195">
        <v>153495</v>
      </c>
      <c r="B195" s="1">
        <v>45417</v>
      </c>
      <c r="C195" t="s">
        <v>30</v>
      </c>
      <c r="D195" t="s">
        <v>24</v>
      </c>
      <c r="E195" t="s">
        <v>17</v>
      </c>
      <c r="F195">
        <v>28</v>
      </c>
      <c r="G195" t="s">
        <v>29</v>
      </c>
      <c r="H195" t="s">
        <v>19</v>
      </c>
      <c r="I195">
        <v>10</v>
      </c>
      <c r="J195">
        <v>0</v>
      </c>
      <c r="K195">
        <v>10</v>
      </c>
      <c r="L195">
        <v>1</v>
      </c>
      <c r="M195">
        <v>10</v>
      </c>
      <c r="N195">
        <v>4</v>
      </c>
      <c r="O195" t="s">
        <v>72</v>
      </c>
    </row>
    <row r="196" spans="1:15">
      <c r="A196">
        <v>195640</v>
      </c>
      <c r="B196" s="1">
        <v>45410</v>
      </c>
      <c r="C196" t="s">
        <v>53</v>
      </c>
      <c r="D196" t="s">
        <v>37</v>
      </c>
      <c r="E196" t="s">
        <v>17</v>
      </c>
      <c r="F196">
        <v>21</v>
      </c>
      <c r="G196" t="s">
        <v>56</v>
      </c>
      <c r="H196" t="s">
        <v>19</v>
      </c>
      <c r="I196">
        <v>15</v>
      </c>
      <c r="J196">
        <v>0</v>
      </c>
      <c r="K196">
        <v>15</v>
      </c>
      <c r="L196">
        <v>3</v>
      </c>
      <c r="M196">
        <v>45</v>
      </c>
      <c r="N196">
        <v>1</v>
      </c>
      <c r="O196" t="s">
        <v>35</v>
      </c>
    </row>
    <row r="197" spans="1:15">
      <c r="A197">
        <v>122077</v>
      </c>
      <c r="B197" s="1">
        <v>45581</v>
      </c>
      <c r="C197" t="s">
        <v>53</v>
      </c>
      <c r="D197" t="s">
        <v>37</v>
      </c>
      <c r="E197" t="s">
        <v>17</v>
      </c>
      <c r="F197">
        <v>25</v>
      </c>
      <c r="G197" t="s">
        <v>60</v>
      </c>
      <c r="H197" t="s">
        <v>19</v>
      </c>
      <c r="I197">
        <v>15</v>
      </c>
      <c r="J197">
        <v>0</v>
      </c>
      <c r="K197">
        <v>15</v>
      </c>
      <c r="L197">
        <v>1</v>
      </c>
      <c r="M197">
        <v>15</v>
      </c>
      <c r="N197">
        <v>5</v>
      </c>
      <c r="O197" t="s">
        <v>43</v>
      </c>
    </row>
    <row r="198" spans="1:15">
      <c r="A198">
        <v>192918</v>
      </c>
      <c r="B198" s="1">
        <v>45513</v>
      </c>
      <c r="C198" t="s">
        <v>82</v>
      </c>
      <c r="D198" t="s">
        <v>37</v>
      </c>
      <c r="E198" t="s">
        <v>17</v>
      </c>
      <c r="F198">
        <v>18</v>
      </c>
      <c r="G198" t="s">
        <v>60</v>
      </c>
      <c r="H198" t="s">
        <v>19</v>
      </c>
      <c r="I198">
        <v>20</v>
      </c>
      <c r="J198">
        <v>0</v>
      </c>
      <c r="K198">
        <v>20</v>
      </c>
      <c r="L198">
        <v>1</v>
      </c>
      <c r="M198">
        <v>20</v>
      </c>
      <c r="N198">
        <v>4</v>
      </c>
      <c r="O198" t="s">
        <v>65</v>
      </c>
    </row>
    <row r="199" spans="1:15">
      <c r="A199">
        <v>188553</v>
      </c>
      <c r="B199" s="1">
        <v>45379</v>
      </c>
      <c r="C199" t="s">
        <v>48</v>
      </c>
      <c r="D199" t="s">
        <v>16</v>
      </c>
      <c r="E199" t="s">
        <v>17</v>
      </c>
      <c r="F199">
        <v>33</v>
      </c>
      <c r="G199" t="s">
        <v>62</v>
      </c>
      <c r="H199" t="s">
        <v>19</v>
      </c>
      <c r="I199">
        <v>130</v>
      </c>
      <c r="J199">
        <v>0</v>
      </c>
      <c r="K199">
        <v>130</v>
      </c>
      <c r="L199">
        <v>1</v>
      </c>
      <c r="M199">
        <v>130</v>
      </c>
      <c r="N199">
        <v>4</v>
      </c>
      <c r="O199" t="s">
        <v>72</v>
      </c>
    </row>
    <row r="200" spans="1:15">
      <c r="A200">
        <v>171654</v>
      </c>
      <c r="B200" s="1">
        <v>45464</v>
      </c>
      <c r="C200" t="s">
        <v>42</v>
      </c>
      <c r="D200" t="s">
        <v>16</v>
      </c>
      <c r="E200" t="s">
        <v>17</v>
      </c>
      <c r="F200">
        <v>32</v>
      </c>
      <c r="G200" t="s">
        <v>54</v>
      </c>
      <c r="H200" t="s">
        <v>19</v>
      </c>
      <c r="I200">
        <v>65</v>
      </c>
      <c r="J200">
        <v>0</v>
      </c>
      <c r="K200">
        <v>65</v>
      </c>
      <c r="L200">
        <v>2</v>
      </c>
      <c r="M200">
        <v>130</v>
      </c>
      <c r="N200">
        <v>4</v>
      </c>
      <c r="O200" t="s">
        <v>43</v>
      </c>
    </row>
    <row r="201" spans="1:15">
      <c r="A201">
        <v>167856</v>
      </c>
      <c r="B201" s="1">
        <v>45437</v>
      </c>
      <c r="C201" t="s">
        <v>15</v>
      </c>
      <c r="D201" t="s">
        <v>16</v>
      </c>
      <c r="E201" t="s">
        <v>17</v>
      </c>
      <c r="F201">
        <v>22</v>
      </c>
      <c r="G201" t="s">
        <v>18</v>
      </c>
      <c r="H201" t="s">
        <v>19</v>
      </c>
      <c r="I201">
        <v>100</v>
      </c>
      <c r="J201">
        <v>0</v>
      </c>
      <c r="K201">
        <v>100</v>
      </c>
      <c r="L201">
        <v>1</v>
      </c>
      <c r="M201">
        <v>100</v>
      </c>
      <c r="N201">
        <v>5</v>
      </c>
      <c r="O201" t="s">
        <v>20</v>
      </c>
    </row>
    <row r="202" spans="1:15">
      <c r="A202">
        <v>156566</v>
      </c>
      <c r="B202" s="1">
        <v>45250</v>
      </c>
      <c r="C202" t="s">
        <v>50</v>
      </c>
      <c r="D202" t="s">
        <v>16</v>
      </c>
      <c r="E202" t="s">
        <v>17</v>
      </c>
      <c r="F202">
        <v>21</v>
      </c>
      <c r="G202" t="s">
        <v>31</v>
      </c>
      <c r="H202" t="s">
        <v>19</v>
      </c>
      <c r="I202">
        <v>97</v>
      </c>
      <c r="J202">
        <v>0</v>
      </c>
      <c r="K202">
        <v>97</v>
      </c>
      <c r="L202">
        <v>1</v>
      </c>
      <c r="M202">
        <v>97</v>
      </c>
      <c r="N202">
        <v>3</v>
      </c>
      <c r="O202" t="s">
        <v>22</v>
      </c>
    </row>
    <row r="203" spans="1:15">
      <c r="A203">
        <v>124563</v>
      </c>
      <c r="B203" s="1">
        <v>45289</v>
      </c>
      <c r="C203" t="s">
        <v>42</v>
      </c>
      <c r="D203" t="s">
        <v>16</v>
      </c>
      <c r="E203" t="s">
        <v>17</v>
      </c>
      <c r="F203">
        <v>27</v>
      </c>
      <c r="G203" t="s">
        <v>51</v>
      </c>
      <c r="H203" t="s">
        <v>27</v>
      </c>
      <c r="I203">
        <v>65</v>
      </c>
      <c r="J203">
        <v>50</v>
      </c>
      <c r="K203">
        <v>115</v>
      </c>
      <c r="L203">
        <v>1</v>
      </c>
      <c r="M203">
        <v>115</v>
      </c>
      <c r="N203">
        <v>4</v>
      </c>
      <c r="O203" t="s">
        <v>39</v>
      </c>
    </row>
    <row r="204" spans="1:15">
      <c r="A204">
        <v>122527</v>
      </c>
      <c r="B204" s="1">
        <v>45442</v>
      </c>
      <c r="C204" t="s">
        <v>30</v>
      </c>
      <c r="D204" t="s">
        <v>24</v>
      </c>
      <c r="E204" t="s">
        <v>25</v>
      </c>
      <c r="F204">
        <v>22</v>
      </c>
      <c r="G204" t="s">
        <v>62</v>
      </c>
      <c r="H204" t="s">
        <v>19</v>
      </c>
      <c r="I204">
        <v>10</v>
      </c>
      <c r="J204">
        <v>0</v>
      </c>
      <c r="K204">
        <v>10</v>
      </c>
      <c r="L204">
        <v>1</v>
      </c>
      <c r="M204">
        <v>10</v>
      </c>
      <c r="N204">
        <v>5</v>
      </c>
      <c r="O204" t="s">
        <v>43</v>
      </c>
    </row>
    <row r="205" spans="1:15">
      <c r="A205">
        <v>132714</v>
      </c>
      <c r="B205" s="1">
        <v>45383</v>
      </c>
      <c r="C205" t="s">
        <v>42</v>
      </c>
      <c r="D205" t="s">
        <v>16</v>
      </c>
      <c r="E205" t="s">
        <v>17</v>
      </c>
      <c r="F205">
        <v>25</v>
      </c>
      <c r="G205" t="s">
        <v>46</v>
      </c>
      <c r="H205" t="s">
        <v>19</v>
      </c>
      <c r="I205">
        <v>65</v>
      </c>
      <c r="J205">
        <v>0</v>
      </c>
      <c r="K205">
        <v>65</v>
      </c>
      <c r="L205">
        <v>1</v>
      </c>
      <c r="M205">
        <v>65</v>
      </c>
      <c r="N205">
        <v>1</v>
      </c>
      <c r="O205" t="s">
        <v>28</v>
      </c>
    </row>
    <row r="206" spans="1:15">
      <c r="A206">
        <v>160595</v>
      </c>
      <c r="B206" s="1">
        <v>45266</v>
      </c>
      <c r="C206" t="s">
        <v>15</v>
      </c>
      <c r="D206" t="s">
        <v>16</v>
      </c>
      <c r="E206" t="s">
        <v>17</v>
      </c>
      <c r="F206">
        <v>25</v>
      </c>
      <c r="G206" t="s">
        <v>60</v>
      </c>
      <c r="H206" t="s">
        <v>19</v>
      </c>
      <c r="I206">
        <v>100</v>
      </c>
      <c r="J206">
        <v>0</v>
      </c>
      <c r="K206">
        <v>100</v>
      </c>
      <c r="L206">
        <v>1</v>
      </c>
      <c r="M206">
        <v>100</v>
      </c>
      <c r="N206">
        <v>3</v>
      </c>
      <c r="O206" t="s">
        <v>88</v>
      </c>
    </row>
    <row r="207" spans="1:15">
      <c r="A207">
        <v>150539</v>
      </c>
      <c r="B207" s="1">
        <v>45469</v>
      </c>
      <c r="C207" t="s">
        <v>48</v>
      </c>
      <c r="D207" t="s">
        <v>16</v>
      </c>
      <c r="E207" t="s">
        <v>17</v>
      </c>
      <c r="F207">
        <v>20</v>
      </c>
      <c r="G207" t="s">
        <v>21</v>
      </c>
      <c r="H207" t="s">
        <v>19</v>
      </c>
      <c r="I207">
        <v>130</v>
      </c>
      <c r="J207">
        <v>0</v>
      </c>
      <c r="K207">
        <v>130</v>
      </c>
      <c r="L207">
        <v>1</v>
      </c>
      <c r="M207">
        <v>130</v>
      </c>
      <c r="N207">
        <v>2</v>
      </c>
      <c r="O207" t="s">
        <v>47</v>
      </c>
    </row>
    <row r="208" spans="1:15">
      <c r="A208">
        <v>179061</v>
      </c>
      <c r="B208" s="1">
        <v>45329</v>
      </c>
      <c r="C208" t="s">
        <v>50</v>
      </c>
      <c r="D208" t="s">
        <v>16</v>
      </c>
      <c r="E208" t="s">
        <v>17</v>
      </c>
      <c r="F208">
        <v>35</v>
      </c>
      <c r="G208" t="s">
        <v>46</v>
      </c>
      <c r="H208" t="s">
        <v>19</v>
      </c>
      <c r="I208">
        <v>97</v>
      </c>
      <c r="J208">
        <v>0</v>
      </c>
      <c r="K208">
        <v>97</v>
      </c>
      <c r="L208">
        <v>1</v>
      </c>
      <c r="M208">
        <v>97</v>
      </c>
      <c r="N208">
        <v>3</v>
      </c>
      <c r="O208" t="s">
        <v>73</v>
      </c>
    </row>
    <row r="209" spans="1:15">
      <c r="A209">
        <v>155374</v>
      </c>
      <c r="B209" s="1">
        <v>45413</v>
      </c>
      <c r="C209" t="s">
        <v>42</v>
      </c>
      <c r="D209" t="s">
        <v>16</v>
      </c>
      <c r="E209" t="s">
        <v>17</v>
      </c>
      <c r="F209">
        <v>21</v>
      </c>
      <c r="G209" t="s">
        <v>77</v>
      </c>
      <c r="H209" t="s">
        <v>19</v>
      </c>
      <c r="I209">
        <v>65</v>
      </c>
      <c r="J209">
        <v>0</v>
      </c>
      <c r="K209">
        <v>65</v>
      </c>
      <c r="L209">
        <v>1</v>
      </c>
      <c r="M209">
        <v>65</v>
      </c>
      <c r="N209">
        <v>4</v>
      </c>
      <c r="O209" t="s">
        <v>45</v>
      </c>
    </row>
    <row r="210" spans="1:15">
      <c r="A210">
        <v>156992</v>
      </c>
      <c r="B210" s="1">
        <v>45501</v>
      </c>
      <c r="C210" t="s">
        <v>30</v>
      </c>
      <c r="D210" t="s">
        <v>24</v>
      </c>
      <c r="E210" t="s">
        <v>17</v>
      </c>
      <c r="F210">
        <v>27</v>
      </c>
      <c r="G210" t="s">
        <v>26</v>
      </c>
      <c r="H210" t="s">
        <v>27</v>
      </c>
      <c r="I210">
        <v>10</v>
      </c>
      <c r="J210">
        <v>40</v>
      </c>
      <c r="K210">
        <v>50</v>
      </c>
      <c r="L210">
        <v>3</v>
      </c>
      <c r="M210">
        <v>150</v>
      </c>
      <c r="N210">
        <v>4</v>
      </c>
      <c r="O210" t="s">
        <v>72</v>
      </c>
    </row>
    <row r="211" spans="1:15">
      <c r="A211">
        <v>180627</v>
      </c>
      <c r="B211" s="1">
        <v>45347</v>
      </c>
      <c r="C211" t="s">
        <v>36</v>
      </c>
      <c r="D211" t="s">
        <v>37</v>
      </c>
      <c r="E211" t="s">
        <v>17</v>
      </c>
      <c r="F211">
        <v>22</v>
      </c>
      <c r="G211" t="s">
        <v>86</v>
      </c>
      <c r="H211" t="s">
        <v>27</v>
      </c>
      <c r="I211">
        <v>32</v>
      </c>
      <c r="J211">
        <v>70</v>
      </c>
      <c r="K211">
        <v>102</v>
      </c>
      <c r="L211">
        <v>1</v>
      </c>
      <c r="M211">
        <v>102</v>
      </c>
      <c r="N211">
        <v>5</v>
      </c>
      <c r="O211" t="s">
        <v>70</v>
      </c>
    </row>
    <row r="212" spans="1:15">
      <c r="A212">
        <v>132929</v>
      </c>
      <c r="B212" s="1">
        <v>45493</v>
      </c>
      <c r="C212" t="s">
        <v>42</v>
      </c>
      <c r="D212" t="s">
        <v>16</v>
      </c>
      <c r="E212" t="s">
        <v>17</v>
      </c>
      <c r="F212">
        <v>25</v>
      </c>
      <c r="G212" t="s">
        <v>21</v>
      </c>
      <c r="H212" t="s">
        <v>19</v>
      </c>
      <c r="I212">
        <v>65</v>
      </c>
      <c r="J212">
        <v>0</v>
      </c>
      <c r="K212">
        <v>65</v>
      </c>
      <c r="L212">
        <v>1</v>
      </c>
      <c r="M212">
        <v>65</v>
      </c>
      <c r="N212">
        <v>4</v>
      </c>
      <c r="O212" t="s">
        <v>70</v>
      </c>
    </row>
    <row r="213" spans="1:15">
      <c r="A213">
        <v>169686</v>
      </c>
      <c r="B213" s="1">
        <v>45541</v>
      </c>
      <c r="C213" t="s">
        <v>42</v>
      </c>
      <c r="D213" t="s">
        <v>16</v>
      </c>
      <c r="E213" t="s">
        <v>17</v>
      </c>
      <c r="F213">
        <v>18</v>
      </c>
      <c r="G213" t="s">
        <v>31</v>
      </c>
      <c r="H213" t="s">
        <v>19</v>
      </c>
      <c r="I213">
        <v>65</v>
      </c>
      <c r="J213">
        <v>0</v>
      </c>
      <c r="K213">
        <v>65</v>
      </c>
      <c r="L213">
        <v>2</v>
      </c>
      <c r="M213">
        <v>130</v>
      </c>
      <c r="N213">
        <v>4</v>
      </c>
      <c r="O213" t="s">
        <v>61</v>
      </c>
    </row>
    <row r="214" spans="1:15">
      <c r="A214">
        <v>125304</v>
      </c>
      <c r="B214" s="1">
        <v>45457</v>
      </c>
      <c r="C214" t="s">
        <v>42</v>
      </c>
      <c r="D214" t="s">
        <v>16</v>
      </c>
      <c r="E214" t="s">
        <v>17</v>
      </c>
      <c r="F214">
        <v>28</v>
      </c>
      <c r="G214" t="s">
        <v>54</v>
      </c>
      <c r="H214" t="s">
        <v>19</v>
      </c>
      <c r="I214">
        <v>65</v>
      </c>
      <c r="J214">
        <v>0</v>
      </c>
      <c r="K214">
        <v>65</v>
      </c>
      <c r="L214">
        <v>1</v>
      </c>
      <c r="M214">
        <v>65</v>
      </c>
      <c r="N214">
        <v>3</v>
      </c>
      <c r="O214" t="s">
        <v>73</v>
      </c>
    </row>
    <row r="215" spans="1:15">
      <c r="A215">
        <v>132537</v>
      </c>
      <c r="B215" s="1">
        <v>45380</v>
      </c>
      <c r="C215" t="s">
        <v>53</v>
      </c>
      <c r="D215" t="s">
        <v>37</v>
      </c>
      <c r="E215" t="s">
        <v>25</v>
      </c>
      <c r="F215">
        <v>31</v>
      </c>
      <c r="G215" t="s">
        <v>41</v>
      </c>
      <c r="H215" t="s">
        <v>19</v>
      </c>
      <c r="I215">
        <v>15</v>
      </c>
      <c r="J215">
        <v>0</v>
      </c>
      <c r="K215">
        <v>15</v>
      </c>
      <c r="L215">
        <v>3</v>
      </c>
      <c r="M215">
        <v>45</v>
      </c>
      <c r="N215">
        <v>5</v>
      </c>
      <c r="O215" t="s">
        <v>65</v>
      </c>
    </row>
    <row r="216" spans="1:15">
      <c r="A216">
        <v>142468</v>
      </c>
      <c r="B216" s="1">
        <v>45416</v>
      </c>
      <c r="C216" t="s">
        <v>76</v>
      </c>
      <c r="D216" t="s">
        <v>37</v>
      </c>
      <c r="E216" t="s">
        <v>25</v>
      </c>
      <c r="F216">
        <v>33</v>
      </c>
      <c r="G216" t="s">
        <v>21</v>
      </c>
      <c r="H216" t="s">
        <v>19</v>
      </c>
      <c r="I216">
        <v>45</v>
      </c>
      <c r="J216">
        <v>0</v>
      </c>
      <c r="K216">
        <v>45</v>
      </c>
      <c r="L216">
        <v>2</v>
      </c>
      <c r="M216">
        <v>90</v>
      </c>
      <c r="N216">
        <v>5</v>
      </c>
      <c r="O216" t="s">
        <v>45</v>
      </c>
    </row>
    <row r="217" spans="1:15">
      <c r="A217">
        <v>170125</v>
      </c>
      <c r="B217" s="1">
        <v>45544</v>
      </c>
      <c r="C217" t="s">
        <v>78</v>
      </c>
      <c r="D217" t="s">
        <v>37</v>
      </c>
      <c r="E217" t="s">
        <v>17</v>
      </c>
      <c r="F217">
        <v>24</v>
      </c>
      <c r="G217" t="s">
        <v>79</v>
      </c>
      <c r="H217" t="s">
        <v>27</v>
      </c>
      <c r="I217">
        <v>50</v>
      </c>
      <c r="J217">
        <v>40</v>
      </c>
      <c r="K217">
        <v>90</v>
      </c>
      <c r="L217">
        <v>1</v>
      </c>
      <c r="M217">
        <v>90</v>
      </c>
      <c r="N217">
        <v>5</v>
      </c>
      <c r="O217" t="s">
        <v>72</v>
      </c>
    </row>
    <row r="218" spans="1:15">
      <c r="A218">
        <v>193227</v>
      </c>
      <c r="B218" s="1">
        <v>45442</v>
      </c>
      <c r="C218" t="s">
        <v>53</v>
      </c>
      <c r="D218" t="s">
        <v>37</v>
      </c>
      <c r="E218" t="s">
        <v>17</v>
      </c>
      <c r="F218">
        <v>27</v>
      </c>
      <c r="G218" t="s">
        <v>41</v>
      </c>
      <c r="H218" t="s">
        <v>19</v>
      </c>
      <c r="I218">
        <v>15</v>
      </c>
      <c r="J218">
        <v>0</v>
      </c>
      <c r="K218">
        <v>15</v>
      </c>
      <c r="L218">
        <v>2</v>
      </c>
      <c r="M218">
        <v>30</v>
      </c>
      <c r="N218">
        <v>5</v>
      </c>
      <c r="O218" t="s">
        <v>72</v>
      </c>
    </row>
    <row r="219" spans="1:15">
      <c r="A219">
        <v>134411</v>
      </c>
      <c r="B219" s="1">
        <v>45486</v>
      </c>
      <c r="C219" t="s">
        <v>15</v>
      </c>
      <c r="D219" t="s">
        <v>16</v>
      </c>
      <c r="E219" t="s">
        <v>17</v>
      </c>
      <c r="F219">
        <v>32</v>
      </c>
      <c r="G219" t="s">
        <v>56</v>
      </c>
      <c r="H219" t="s">
        <v>19</v>
      </c>
      <c r="I219">
        <v>100</v>
      </c>
      <c r="J219">
        <v>0</v>
      </c>
      <c r="K219">
        <v>100</v>
      </c>
      <c r="L219">
        <v>1</v>
      </c>
      <c r="M219">
        <v>100</v>
      </c>
      <c r="N219">
        <v>5</v>
      </c>
      <c r="O219" t="s">
        <v>39</v>
      </c>
    </row>
    <row r="220" spans="1:15">
      <c r="A220">
        <v>175881</v>
      </c>
      <c r="B220" s="1">
        <v>45442</v>
      </c>
      <c r="C220" t="s">
        <v>30</v>
      </c>
      <c r="D220" t="s">
        <v>24</v>
      </c>
      <c r="E220" t="s">
        <v>17</v>
      </c>
      <c r="F220">
        <v>22</v>
      </c>
      <c r="G220" t="s">
        <v>38</v>
      </c>
      <c r="H220" t="s">
        <v>19</v>
      </c>
      <c r="I220">
        <v>10</v>
      </c>
      <c r="J220">
        <v>0</v>
      </c>
      <c r="K220">
        <v>10</v>
      </c>
      <c r="L220">
        <v>1</v>
      </c>
      <c r="M220">
        <v>10</v>
      </c>
      <c r="N220">
        <v>5</v>
      </c>
      <c r="O220" t="s">
        <v>20</v>
      </c>
    </row>
    <row r="221" spans="1:15">
      <c r="A221">
        <v>159414</v>
      </c>
      <c r="B221" s="1">
        <v>45404</v>
      </c>
      <c r="C221" t="s">
        <v>42</v>
      </c>
      <c r="D221" t="s">
        <v>16</v>
      </c>
      <c r="E221" t="s">
        <v>17</v>
      </c>
      <c r="F221">
        <v>33</v>
      </c>
      <c r="G221" t="s">
        <v>56</v>
      </c>
      <c r="H221" t="s">
        <v>19</v>
      </c>
      <c r="I221">
        <v>65</v>
      </c>
      <c r="J221">
        <v>0</v>
      </c>
      <c r="K221">
        <v>65</v>
      </c>
      <c r="L221">
        <v>2</v>
      </c>
      <c r="M221">
        <v>130</v>
      </c>
      <c r="N221">
        <v>5</v>
      </c>
      <c r="O221" t="s">
        <v>72</v>
      </c>
    </row>
    <row r="222" spans="1:15">
      <c r="A222">
        <v>155137</v>
      </c>
      <c r="B222" s="1">
        <v>45266</v>
      </c>
      <c r="C222" t="s">
        <v>23</v>
      </c>
      <c r="D222" t="s">
        <v>24</v>
      </c>
      <c r="E222" t="s">
        <v>25</v>
      </c>
      <c r="F222">
        <v>22</v>
      </c>
      <c r="G222" t="s">
        <v>51</v>
      </c>
      <c r="H222" t="s">
        <v>27</v>
      </c>
      <c r="I222">
        <v>9</v>
      </c>
      <c r="J222">
        <v>50</v>
      </c>
      <c r="K222">
        <v>59</v>
      </c>
      <c r="L222">
        <v>2</v>
      </c>
      <c r="M222">
        <v>118</v>
      </c>
      <c r="N222">
        <v>2</v>
      </c>
      <c r="O222" t="s">
        <v>87</v>
      </c>
    </row>
    <row r="223" spans="1:15">
      <c r="A223">
        <v>174788</v>
      </c>
      <c r="B223" s="1">
        <v>45428</v>
      </c>
      <c r="C223" t="s">
        <v>15</v>
      </c>
      <c r="D223" t="s">
        <v>16</v>
      </c>
      <c r="E223" t="s">
        <v>17</v>
      </c>
      <c r="F223">
        <v>25</v>
      </c>
      <c r="G223" t="s">
        <v>29</v>
      </c>
      <c r="H223" t="s">
        <v>19</v>
      </c>
      <c r="I223">
        <v>100</v>
      </c>
      <c r="J223">
        <v>0</v>
      </c>
      <c r="K223">
        <v>100</v>
      </c>
      <c r="L223">
        <v>1</v>
      </c>
      <c r="M223">
        <v>100</v>
      </c>
      <c r="N223">
        <v>4</v>
      </c>
      <c r="O223" t="s">
        <v>65</v>
      </c>
    </row>
    <row r="224" spans="1:15">
      <c r="A224">
        <v>182604</v>
      </c>
      <c r="B224" s="1">
        <v>45401</v>
      </c>
      <c r="C224" t="s">
        <v>82</v>
      </c>
      <c r="D224" t="s">
        <v>37</v>
      </c>
      <c r="E224" t="s">
        <v>17</v>
      </c>
      <c r="F224">
        <v>21</v>
      </c>
      <c r="G224" t="s">
        <v>77</v>
      </c>
      <c r="H224" t="s">
        <v>19</v>
      </c>
      <c r="I224">
        <v>20</v>
      </c>
      <c r="J224">
        <v>0</v>
      </c>
      <c r="K224">
        <v>20</v>
      </c>
      <c r="L224">
        <v>1</v>
      </c>
      <c r="M224">
        <v>20</v>
      </c>
      <c r="N224">
        <v>3</v>
      </c>
      <c r="O224" t="s">
        <v>83</v>
      </c>
    </row>
    <row r="225" spans="1:15">
      <c r="A225">
        <v>186493</v>
      </c>
      <c r="B225" s="1">
        <v>45416</v>
      </c>
      <c r="C225" t="s">
        <v>15</v>
      </c>
      <c r="D225" t="s">
        <v>16</v>
      </c>
      <c r="E225" t="s">
        <v>17</v>
      </c>
      <c r="F225">
        <v>24</v>
      </c>
      <c r="G225" t="s">
        <v>18</v>
      </c>
      <c r="H225" t="s">
        <v>19</v>
      </c>
      <c r="I225">
        <v>100</v>
      </c>
      <c r="J225">
        <v>0</v>
      </c>
      <c r="K225">
        <v>100</v>
      </c>
      <c r="L225">
        <v>4</v>
      </c>
      <c r="M225">
        <v>400</v>
      </c>
      <c r="N225">
        <v>4</v>
      </c>
      <c r="O225" t="s">
        <v>57</v>
      </c>
    </row>
    <row r="226" spans="1:15">
      <c r="A226">
        <v>125592</v>
      </c>
      <c r="B226" s="1">
        <v>45545</v>
      </c>
      <c r="C226" t="s">
        <v>23</v>
      </c>
      <c r="D226" t="s">
        <v>24</v>
      </c>
      <c r="E226" t="s">
        <v>17</v>
      </c>
      <c r="F226">
        <v>33</v>
      </c>
      <c r="G226" t="s">
        <v>80</v>
      </c>
      <c r="H226" t="s">
        <v>27</v>
      </c>
      <c r="I226">
        <v>9</v>
      </c>
      <c r="J226">
        <v>40</v>
      </c>
      <c r="K226">
        <v>49</v>
      </c>
      <c r="L226">
        <v>1</v>
      </c>
      <c r="M226">
        <v>49</v>
      </c>
      <c r="N226">
        <v>5</v>
      </c>
      <c r="O226" t="s">
        <v>70</v>
      </c>
    </row>
    <row r="227" spans="1:15">
      <c r="A227">
        <v>174567</v>
      </c>
      <c r="B227" s="1">
        <v>45394</v>
      </c>
      <c r="C227" t="s">
        <v>15</v>
      </c>
      <c r="D227" t="s">
        <v>16</v>
      </c>
      <c r="E227" t="s">
        <v>25</v>
      </c>
      <c r="F227">
        <v>30</v>
      </c>
      <c r="G227" t="s">
        <v>77</v>
      </c>
      <c r="H227" t="s">
        <v>19</v>
      </c>
      <c r="I227">
        <v>100</v>
      </c>
      <c r="J227">
        <v>0</v>
      </c>
      <c r="K227">
        <v>100</v>
      </c>
      <c r="L227">
        <v>4</v>
      </c>
      <c r="M227">
        <v>400</v>
      </c>
      <c r="N227">
        <v>1</v>
      </c>
      <c r="O227" t="s">
        <v>35</v>
      </c>
    </row>
    <row r="228" spans="1:15">
      <c r="A228">
        <v>177508</v>
      </c>
      <c r="B228" s="1">
        <v>45553</v>
      </c>
      <c r="C228" t="s">
        <v>36</v>
      </c>
      <c r="D228" t="s">
        <v>37</v>
      </c>
      <c r="E228" t="s">
        <v>17</v>
      </c>
      <c r="F228">
        <v>25</v>
      </c>
      <c r="G228" t="s">
        <v>69</v>
      </c>
      <c r="H228" t="s">
        <v>19</v>
      </c>
      <c r="I228">
        <v>32</v>
      </c>
      <c r="J228">
        <v>0</v>
      </c>
      <c r="K228">
        <v>32</v>
      </c>
      <c r="L228">
        <v>1</v>
      </c>
      <c r="M228">
        <v>32</v>
      </c>
      <c r="N228">
        <v>4</v>
      </c>
      <c r="O228" t="s">
        <v>32</v>
      </c>
    </row>
    <row r="229" spans="1:15">
      <c r="A229">
        <v>131784</v>
      </c>
      <c r="B229" s="1">
        <v>45513</v>
      </c>
      <c r="C229" t="s">
        <v>23</v>
      </c>
      <c r="D229" t="s">
        <v>24</v>
      </c>
      <c r="E229" t="s">
        <v>25</v>
      </c>
      <c r="F229">
        <v>30</v>
      </c>
      <c r="G229" t="s">
        <v>60</v>
      </c>
      <c r="H229" t="s">
        <v>19</v>
      </c>
      <c r="I229">
        <v>9</v>
      </c>
      <c r="J229">
        <v>0</v>
      </c>
      <c r="K229">
        <v>9</v>
      </c>
      <c r="L229">
        <v>1</v>
      </c>
      <c r="M229">
        <v>9</v>
      </c>
      <c r="N229">
        <v>4</v>
      </c>
      <c r="O229" t="s">
        <v>57</v>
      </c>
    </row>
    <row r="230" spans="1:15">
      <c r="A230">
        <v>152883</v>
      </c>
      <c r="B230" s="1">
        <v>45535</v>
      </c>
      <c r="C230" t="s">
        <v>23</v>
      </c>
      <c r="D230" t="s">
        <v>24</v>
      </c>
      <c r="E230" t="s">
        <v>25</v>
      </c>
      <c r="F230">
        <v>32</v>
      </c>
      <c r="G230" t="s">
        <v>26</v>
      </c>
      <c r="H230" t="s">
        <v>27</v>
      </c>
      <c r="I230">
        <v>9</v>
      </c>
      <c r="J230">
        <v>40</v>
      </c>
      <c r="K230">
        <v>49</v>
      </c>
      <c r="L230">
        <v>4</v>
      </c>
      <c r="M230">
        <v>196</v>
      </c>
      <c r="N230">
        <v>5</v>
      </c>
      <c r="O230" t="s">
        <v>20</v>
      </c>
    </row>
    <row r="231" spans="1:15">
      <c r="A231">
        <v>127588</v>
      </c>
      <c r="B231" s="1">
        <v>45259</v>
      </c>
      <c r="C231" t="s">
        <v>53</v>
      </c>
      <c r="D231" t="s">
        <v>37</v>
      </c>
      <c r="E231" t="s">
        <v>25</v>
      </c>
      <c r="F231">
        <v>28</v>
      </c>
      <c r="G231" t="s">
        <v>54</v>
      </c>
      <c r="H231" t="s">
        <v>19</v>
      </c>
      <c r="I231">
        <v>15</v>
      </c>
      <c r="J231">
        <v>0</v>
      </c>
      <c r="K231">
        <v>15</v>
      </c>
      <c r="L231">
        <v>1</v>
      </c>
      <c r="M231">
        <v>15</v>
      </c>
      <c r="N231">
        <v>5</v>
      </c>
      <c r="O231" t="s">
        <v>43</v>
      </c>
    </row>
    <row r="232" spans="1:15">
      <c r="A232">
        <v>163608</v>
      </c>
      <c r="B232" s="1">
        <v>45356</v>
      </c>
      <c r="C232" t="s">
        <v>50</v>
      </c>
      <c r="D232" t="s">
        <v>16</v>
      </c>
      <c r="E232" t="s">
        <v>17</v>
      </c>
      <c r="F232">
        <v>31</v>
      </c>
      <c r="G232" t="s">
        <v>38</v>
      </c>
      <c r="H232" t="s">
        <v>19</v>
      </c>
      <c r="I232">
        <v>97</v>
      </c>
      <c r="J232">
        <v>0</v>
      </c>
      <c r="K232">
        <v>97</v>
      </c>
      <c r="L232">
        <v>1</v>
      </c>
      <c r="M232">
        <v>97</v>
      </c>
      <c r="N232">
        <v>1</v>
      </c>
      <c r="O232" t="s">
        <v>59</v>
      </c>
    </row>
    <row r="233" spans="1:15">
      <c r="A233">
        <v>159392</v>
      </c>
      <c r="B233" s="1">
        <v>45348</v>
      </c>
      <c r="C233" t="s">
        <v>85</v>
      </c>
      <c r="D233" t="s">
        <v>24</v>
      </c>
      <c r="E233" t="s">
        <v>17</v>
      </c>
      <c r="F233">
        <v>34</v>
      </c>
      <c r="G233" t="s">
        <v>38</v>
      </c>
      <c r="H233" t="s">
        <v>19</v>
      </c>
      <c r="I233">
        <v>23</v>
      </c>
      <c r="J233">
        <v>0</v>
      </c>
      <c r="K233">
        <v>23</v>
      </c>
      <c r="L233">
        <v>1</v>
      </c>
      <c r="M233">
        <v>23</v>
      </c>
      <c r="N233">
        <v>1</v>
      </c>
      <c r="O233" t="s">
        <v>64</v>
      </c>
    </row>
    <row r="234" spans="1:15">
      <c r="A234">
        <v>157659</v>
      </c>
      <c r="B234" s="1">
        <v>45318</v>
      </c>
      <c r="C234" t="s">
        <v>30</v>
      </c>
      <c r="D234" t="s">
        <v>24</v>
      </c>
      <c r="E234" t="s">
        <v>17</v>
      </c>
      <c r="F234">
        <v>20</v>
      </c>
      <c r="G234" t="s">
        <v>54</v>
      </c>
      <c r="H234" t="s">
        <v>19</v>
      </c>
      <c r="I234">
        <v>10</v>
      </c>
      <c r="J234">
        <v>0</v>
      </c>
      <c r="K234">
        <v>10</v>
      </c>
      <c r="L234">
        <v>1</v>
      </c>
      <c r="M234">
        <v>10</v>
      </c>
      <c r="N234">
        <v>5</v>
      </c>
      <c r="O234" t="s">
        <v>45</v>
      </c>
    </row>
    <row r="235" spans="1:15">
      <c r="A235">
        <v>152161</v>
      </c>
      <c r="B235" s="1">
        <v>45376</v>
      </c>
      <c r="C235" t="s">
        <v>15</v>
      </c>
      <c r="D235" t="s">
        <v>16</v>
      </c>
      <c r="E235" t="s">
        <v>17</v>
      </c>
      <c r="F235">
        <v>26</v>
      </c>
      <c r="G235" t="s">
        <v>77</v>
      </c>
      <c r="H235" t="s">
        <v>19</v>
      </c>
      <c r="I235">
        <v>100</v>
      </c>
      <c r="J235">
        <v>0</v>
      </c>
      <c r="K235">
        <v>100</v>
      </c>
      <c r="L235">
        <v>2</v>
      </c>
      <c r="M235">
        <v>200</v>
      </c>
      <c r="N235">
        <v>4</v>
      </c>
      <c r="O235" t="s">
        <v>70</v>
      </c>
    </row>
    <row r="236" spans="1:15">
      <c r="A236">
        <v>138323</v>
      </c>
      <c r="B236" s="1">
        <v>45325</v>
      </c>
      <c r="C236" t="s">
        <v>15</v>
      </c>
      <c r="D236" t="s">
        <v>16</v>
      </c>
      <c r="E236" t="s">
        <v>17</v>
      </c>
      <c r="F236">
        <v>26</v>
      </c>
      <c r="G236" t="s">
        <v>69</v>
      </c>
      <c r="H236" t="s">
        <v>19</v>
      </c>
      <c r="I236">
        <v>100</v>
      </c>
      <c r="J236">
        <v>0</v>
      </c>
      <c r="K236">
        <v>100</v>
      </c>
      <c r="L236">
        <v>2</v>
      </c>
      <c r="M236">
        <v>200</v>
      </c>
      <c r="N236">
        <v>4</v>
      </c>
      <c r="O236" t="s">
        <v>45</v>
      </c>
    </row>
    <row r="237" spans="1:15">
      <c r="A237">
        <v>145046</v>
      </c>
      <c r="B237" s="1">
        <v>45442</v>
      </c>
      <c r="C237" t="s">
        <v>42</v>
      </c>
      <c r="D237" t="s">
        <v>16</v>
      </c>
      <c r="E237" t="s">
        <v>17</v>
      </c>
      <c r="F237">
        <v>27</v>
      </c>
      <c r="G237" t="s">
        <v>77</v>
      </c>
      <c r="H237" t="s">
        <v>19</v>
      </c>
      <c r="I237">
        <v>65</v>
      </c>
      <c r="J237">
        <v>0</v>
      </c>
      <c r="K237">
        <v>65</v>
      </c>
      <c r="L237">
        <v>1</v>
      </c>
      <c r="M237">
        <v>65</v>
      </c>
      <c r="N237">
        <v>4</v>
      </c>
      <c r="O237" t="s">
        <v>32</v>
      </c>
    </row>
    <row r="238" spans="1:15">
      <c r="A238">
        <v>162525</v>
      </c>
      <c r="B238" s="1">
        <v>45330</v>
      </c>
      <c r="C238" t="s">
        <v>33</v>
      </c>
      <c r="D238" t="s">
        <v>16</v>
      </c>
      <c r="E238" t="s">
        <v>17</v>
      </c>
      <c r="F238">
        <v>23</v>
      </c>
      <c r="G238" t="s">
        <v>60</v>
      </c>
      <c r="H238" t="s">
        <v>19</v>
      </c>
      <c r="I238">
        <v>118</v>
      </c>
      <c r="J238">
        <v>0</v>
      </c>
      <c r="K238">
        <v>118</v>
      </c>
      <c r="L238">
        <v>2</v>
      </c>
      <c r="M238">
        <v>236</v>
      </c>
      <c r="N238">
        <v>4</v>
      </c>
      <c r="O238" t="s">
        <v>52</v>
      </c>
    </row>
    <row r="239" spans="1:15">
      <c r="A239">
        <v>189623</v>
      </c>
      <c r="B239" s="1">
        <v>45278</v>
      </c>
      <c r="C239" t="s">
        <v>30</v>
      </c>
      <c r="D239" t="s">
        <v>24</v>
      </c>
      <c r="E239" t="s">
        <v>25</v>
      </c>
      <c r="F239">
        <v>25</v>
      </c>
      <c r="G239" t="s">
        <v>29</v>
      </c>
      <c r="H239" t="s">
        <v>19</v>
      </c>
      <c r="I239">
        <v>10</v>
      </c>
      <c r="J239">
        <v>0</v>
      </c>
      <c r="K239">
        <v>10</v>
      </c>
      <c r="L239">
        <v>3</v>
      </c>
      <c r="M239">
        <v>30</v>
      </c>
      <c r="N239">
        <v>3</v>
      </c>
      <c r="O239" t="s">
        <v>22</v>
      </c>
    </row>
    <row r="240" spans="1:15">
      <c r="A240">
        <v>180238</v>
      </c>
      <c r="B240" s="1">
        <v>45277</v>
      </c>
      <c r="C240" t="s">
        <v>50</v>
      </c>
      <c r="D240" t="s">
        <v>16</v>
      </c>
      <c r="E240" t="s">
        <v>17</v>
      </c>
      <c r="F240">
        <v>34</v>
      </c>
      <c r="G240" t="s">
        <v>21</v>
      </c>
      <c r="H240" t="s">
        <v>19</v>
      </c>
      <c r="I240">
        <v>97</v>
      </c>
      <c r="J240">
        <v>0</v>
      </c>
      <c r="K240">
        <v>97</v>
      </c>
      <c r="L240">
        <v>1</v>
      </c>
      <c r="M240">
        <v>97</v>
      </c>
      <c r="N240">
        <v>5</v>
      </c>
      <c r="O240" t="s">
        <v>20</v>
      </c>
    </row>
    <row r="241" spans="1:15">
      <c r="A241">
        <v>131954</v>
      </c>
      <c r="B241" s="1">
        <v>45543</v>
      </c>
      <c r="C241" t="s">
        <v>36</v>
      </c>
      <c r="D241" t="s">
        <v>37</v>
      </c>
      <c r="E241" t="s">
        <v>25</v>
      </c>
      <c r="F241">
        <v>22</v>
      </c>
      <c r="G241" t="s">
        <v>77</v>
      </c>
      <c r="H241" t="s">
        <v>19</v>
      </c>
      <c r="I241">
        <v>32</v>
      </c>
      <c r="J241">
        <v>0</v>
      </c>
      <c r="K241">
        <v>32</v>
      </c>
      <c r="L241">
        <v>1</v>
      </c>
      <c r="M241">
        <v>32</v>
      </c>
      <c r="N241">
        <v>2</v>
      </c>
      <c r="O241" t="s">
        <v>64</v>
      </c>
    </row>
    <row r="242" spans="1:15">
      <c r="A242">
        <v>168008</v>
      </c>
      <c r="B242" s="1">
        <v>45459</v>
      </c>
      <c r="C242" t="s">
        <v>42</v>
      </c>
      <c r="D242" t="s">
        <v>16</v>
      </c>
      <c r="E242" t="s">
        <v>17</v>
      </c>
      <c r="F242">
        <v>34</v>
      </c>
      <c r="G242" t="s">
        <v>74</v>
      </c>
      <c r="H242" t="s">
        <v>27</v>
      </c>
      <c r="I242">
        <v>65</v>
      </c>
      <c r="J242">
        <v>25</v>
      </c>
      <c r="K242">
        <v>90</v>
      </c>
      <c r="L242">
        <v>1</v>
      </c>
      <c r="M242">
        <v>90</v>
      </c>
      <c r="N242">
        <v>5</v>
      </c>
      <c r="O242" t="s">
        <v>65</v>
      </c>
    </row>
    <row r="243" spans="1:15">
      <c r="A243">
        <v>147877</v>
      </c>
      <c r="B243" s="1">
        <v>45570</v>
      </c>
      <c r="C243" t="s">
        <v>53</v>
      </c>
      <c r="D243" t="s">
        <v>37</v>
      </c>
      <c r="E243" t="s">
        <v>17</v>
      </c>
      <c r="F243">
        <v>35</v>
      </c>
      <c r="G243" t="s">
        <v>38</v>
      </c>
      <c r="H243" t="s">
        <v>19</v>
      </c>
      <c r="I243">
        <v>15</v>
      </c>
      <c r="J243">
        <v>0</v>
      </c>
      <c r="K243">
        <v>15</v>
      </c>
      <c r="L243">
        <v>2</v>
      </c>
      <c r="M243">
        <v>30</v>
      </c>
      <c r="N243">
        <v>2</v>
      </c>
      <c r="O243" t="s">
        <v>64</v>
      </c>
    </row>
    <row r="244" spans="1:15">
      <c r="A244">
        <v>128702</v>
      </c>
      <c r="B244" s="1">
        <v>45524</v>
      </c>
      <c r="C244" t="s">
        <v>53</v>
      </c>
      <c r="D244" t="s">
        <v>37</v>
      </c>
      <c r="E244" t="s">
        <v>17</v>
      </c>
      <c r="F244">
        <v>34</v>
      </c>
      <c r="G244" t="s">
        <v>77</v>
      </c>
      <c r="H244" t="s">
        <v>19</v>
      </c>
      <c r="I244">
        <v>15</v>
      </c>
      <c r="J244">
        <v>0</v>
      </c>
      <c r="K244">
        <v>15</v>
      </c>
      <c r="L244">
        <v>1</v>
      </c>
      <c r="M244">
        <v>15</v>
      </c>
      <c r="N244">
        <v>4</v>
      </c>
      <c r="O244" t="s">
        <v>43</v>
      </c>
    </row>
    <row r="245" spans="1:15">
      <c r="A245">
        <v>151291</v>
      </c>
      <c r="B245" s="1">
        <v>45335</v>
      </c>
      <c r="C245" t="s">
        <v>33</v>
      </c>
      <c r="D245" t="s">
        <v>16</v>
      </c>
      <c r="E245" t="s">
        <v>17</v>
      </c>
      <c r="F245">
        <v>29</v>
      </c>
      <c r="G245" t="s">
        <v>67</v>
      </c>
      <c r="H245" t="s">
        <v>27</v>
      </c>
      <c r="I245">
        <v>118</v>
      </c>
      <c r="J245">
        <v>40</v>
      </c>
      <c r="K245">
        <v>158</v>
      </c>
      <c r="L245">
        <v>1</v>
      </c>
      <c r="M245">
        <v>158</v>
      </c>
      <c r="N245">
        <v>1</v>
      </c>
      <c r="O245" t="s">
        <v>28</v>
      </c>
    </row>
    <row r="246" spans="1:15">
      <c r="A246">
        <v>148784</v>
      </c>
      <c r="B246" s="1">
        <v>45235</v>
      </c>
      <c r="C246" t="s">
        <v>82</v>
      </c>
      <c r="D246" t="s">
        <v>37</v>
      </c>
      <c r="E246" t="s">
        <v>17</v>
      </c>
      <c r="F246">
        <v>21</v>
      </c>
      <c r="G246" t="s">
        <v>18</v>
      </c>
      <c r="H246" t="s">
        <v>19</v>
      </c>
      <c r="I246">
        <v>20</v>
      </c>
      <c r="J246">
        <v>0</v>
      </c>
      <c r="K246">
        <v>20</v>
      </c>
      <c r="L246">
        <v>4</v>
      </c>
      <c r="M246">
        <v>80</v>
      </c>
      <c r="N246">
        <v>5</v>
      </c>
      <c r="O246" t="s">
        <v>61</v>
      </c>
    </row>
    <row r="247" spans="1:15">
      <c r="A247">
        <v>183686</v>
      </c>
      <c r="B247" s="1">
        <v>45453</v>
      </c>
      <c r="C247" t="s">
        <v>78</v>
      </c>
      <c r="D247" t="s">
        <v>37</v>
      </c>
      <c r="E247" t="s">
        <v>25</v>
      </c>
      <c r="F247">
        <v>24</v>
      </c>
      <c r="G247" t="s">
        <v>26</v>
      </c>
      <c r="H247" t="s">
        <v>27</v>
      </c>
      <c r="I247">
        <v>50</v>
      </c>
      <c r="J247">
        <v>40</v>
      </c>
      <c r="K247">
        <v>90</v>
      </c>
      <c r="L247">
        <v>1</v>
      </c>
      <c r="M247">
        <v>90</v>
      </c>
      <c r="N247">
        <v>5</v>
      </c>
      <c r="O247" t="s">
        <v>70</v>
      </c>
    </row>
    <row r="248" spans="1:15">
      <c r="A248">
        <v>133696</v>
      </c>
      <c r="B248" s="1">
        <v>45477</v>
      </c>
      <c r="C248" t="s">
        <v>42</v>
      </c>
      <c r="D248" t="s">
        <v>16</v>
      </c>
      <c r="E248" t="s">
        <v>17</v>
      </c>
      <c r="F248">
        <v>28</v>
      </c>
      <c r="G248" t="s">
        <v>21</v>
      </c>
      <c r="H248" t="s">
        <v>19</v>
      </c>
      <c r="I248">
        <v>65</v>
      </c>
      <c r="J248">
        <v>0</v>
      </c>
      <c r="K248">
        <v>65</v>
      </c>
      <c r="L248">
        <v>4</v>
      </c>
      <c r="M248">
        <v>260</v>
      </c>
      <c r="N248">
        <v>1</v>
      </c>
      <c r="O248" t="s">
        <v>28</v>
      </c>
    </row>
    <row r="249" spans="1:15">
      <c r="A249">
        <v>120627</v>
      </c>
      <c r="B249" s="1">
        <v>45344</v>
      </c>
      <c r="C249" t="s">
        <v>53</v>
      </c>
      <c r="D249" t="s">
        <v>37</v>
      </c>
      <c r="E249" t="s">
        <v>17</v>
      </c>
      <c r="F249">
        <v>21</v>
      </c>
      <c r="G249" t="s">
        <v>69</v>
      </c>
      <c r="H249" t="s">
        <v>19</v>
      </c>
      <c r="I249">
        <v>15</v>
      </c>
      <c r="J249">
        <v>0</v>
      </c>
      <c r="K249">
        <v>15</v>
      </c>
      <c r="L249">
        <v>1</v>
      </c>
      <c r="M249">
        <v>15</v>
      </c>
      <c r="N249">
        <v>5</v>
      </c>
      <c r="O249" t="s">
        <v>52</v>
      </c>
    </row>
    <row r="250" spans="1:15">
      <c r="A250">
        <v>172867</v>
      </c>
      <c r="B250" s="1">
        <v>45366</v>
      </c>
      <c r="C250" t="s">
        <v>42</v>
      </c>
      <c r="D250" t="s">
        <v>16</v>
      </c>
      <c r="E250" t="s">
        <v>25</v>
      </c>
      <c r="F250">
        <v>25</v>
      </c>
      <c r="G250" t="s">
        <v>26</v>
      </c>
      <c r="H250" t="s">
        <v>27</v>
      </c>
      <c r="I250">
        <v>65</v>
      </c>
      <c r="J250">
        <v>40</v>
      </c>
      <c r="K250">
        <v>105</v>
      </c>
      <c r="L250">
        <v>2</v>
      </c>
      <c r="M250">
        <v>210</v>
      </c>
      <c r="N250">
        <v>5</v>
      </c>
      <c r="O250" t="s">
        <v>65</v>
      </c>
    </row>
    <row r="251" spans="1:15">
      <c r="A251">
        <v>155930</v>
      </c>
      <c r="B251" s="1">
        <v>45295</v>
      </c>
      <c r="C251" t="s">
        <v>42</v>
      </c>
      <c r="D251" t="s">
        <v>16</v>
      </c>
      <c r="E251" t="s">
        <v>17</v>
      </c>
      <c r="F251">
        <v>28</v>
      </c>
      <c r="G251" t="s">
        <v>62</v>
      </c>
      <c r="H251" t="s">
        <v>19</v>
      </c>
      <c r="I251">
        <v>65</v>
      </c>
      <c r="J251">
        <v>0</v>
      </c>
      <c r="K251">
        <v>65</v>
      </c>
      <c r="L251">
        <v>1</v>
      </c>
      <c r="M251">
        <v>65</v>
      </c>
      <c r="N251">
        <v>5</v>
      </c>
      <c r="O251" t="s">
        <v>39</v>
      </c>
    </row>
    <row r="252" spans="1:15">
      <c r="A252">
        <v>172590</v>
      </c>
      <c r="B252" s="1">
        <v>45594</v>
      </c>
      <c r="C252" t="s">
        <v>42</v>
      </c>
      <c r="D252" t="s">
        <v>16</v>
      </c>
      <c r="E252" t="s">
        <v>17</v>
      </c>
      <c r="F252">
        <v>29</v>
      </c>
      <c r="G252" t="s">
        <v>77</v>
      </c>
      <c r="H252" t="s">
        <v>19</v>
      </c>
      <c r="I252">
        <v>65</v>
      </c>
      <c r="J252">
        <v>0</v>
      </c>
      <c r="K252">
        <v>65</v>
      </c>
      <c r="L252">
        <v>4</v>
      </c>
      <c r="M252">
        <v>260</v>
      </c>
      <c r="N252">
        <v>1</v>
      </c>
      <c r="O252" t="s">
        <v>63</v>
      </c>
    </row>
    <row r="253" spans="1:15">
      <c r="A253">
        <v>198462</v>
      </c>
      <c r="B253" s="1">
        <v>45505</v>
      </c>
      <c r="C253" t="s">
        <v>50</v>
      </c>
      <c r="D253" t="s">
        <v>16</v>
      </c>
      <c r="E253" t="s">
        <v>17</v>
      </c>
      <c r="F253">
        <v>26</v>
      </c>
      <c r="G253" t="s">
        <v>29</v>
      </c>
      <c r="H253" t="s">
        <v>19</v>
      </c>
      <c r="I253">
        <v>97</v>
      </c>
      <c r="J253">
        <v>0</v>
      </c>
      <c r="K253">
        <v>97</v>
      </c>
      <c r="L253">
        <v>2</v>
      </c>
      <c r="M253">
        <v>194</v>
      </c>
      <c r="N253">
        <v>3</v>
      </c>
      <c r="O253" t="s">
        <v>40</v>
      </c>
    </row>
    <row r="254" spans="1:15">
      <c r="A254">
        <v>175187</v>
      </c>
      <c r="B254" s="1">
        <v>45281</v>
      </c>
      <c r="C254" t="s">
        <v>42</v>
      </c>
      <c r="D254" t="s">
        <v>16</v>
      </c>
      <c r="E254" t="s">
        <v>25</v>
      </c>
      <c r="F254">
        <v>22</v>
      </c>
      <c r="G254" t="s">
        <v>69</v>
      </c>
      <c r="H254" t="s">
        <v>19</v>
      </c>
      <c r="I254">
        <v>65</v>
      </c>
      <c r="J254">
        <v>0</v>
      </c>
      <c r="K254">
        <v>65</v>
      </c>
      <c r="L254">
        <v>2</v>
      </c>
      <c r="M254">
        <v>130</v>
      </c>
      <c r="N254">
        <v>5</v>
      </c>
      <c r="O254" t="s">
        <v>61</v>
      </c>
    </row>
    <row r="255" spans="1:15">
      <c r="A255">
        <v>187024</v>
      </c>
      <c r="B255" s="1">
        <v>45438</v>
      </c>
      <c r="C255" t="s">
        <v>33</v>
      </c>
      <c r="D255" t="s">
        <v>16</v>
      </c>
      <c r="E255" t="s">
        <v>25</v>
      </c>
      <c r="F255">
        <v>27</v>
      </c>
      <c r="G255" t="s">
        <v>75</v>
      </c>
      <c r="H255" t="s">
        <v>27</v>
      </c>
      <c r="I255">
        <v>118</v>
      </c>
      <c r="J255">
        <v>70</v>
      </c>
      <c r="K255">
        <v>188</v>
      </c>
      <c r="L255">
        <v>1</v>
      </c>
      <c r="M255">
        <v>188</v>
      </c>
      <c r="N255">
        <v>5</v>
      </c>
      <c r="O255" t="s">
        <v>45</v>
      </c>
    </row>
    <row r="256" spans="1:15">
      <c r="A256">
        <v>143346</v>
      </c>
      <c r="B256" s="1">
        <v>45561</v>
      </c>
      <c r="C256" t="s">
        <v>50</v>
      </c>
      <c r="D256" t="s">
        <v>16</v>
      </c>
      <c r="E256" t="s">
        <v>17</v>
      </c>
      <c r="F256">
        <v>29</v>
      </c>
      <c r="G256" t="s">
        <v>56</v>
      </c>
      <c r="H256" t="s">
        <v>19</v>
      </c>
      <c r="I256">
        <v>97</v>
      </c>
      <c r="J256">
        <v>0</v>
      </c>
      <c r="K256">
        <v>97</v>
      </c>
      <c r="L256">
        <v>3</v>
      </c>
      <c r="M256">
        <v>291</v>
      </c>
      <c r="N256">
        <v>1</v>
      </c>
      <c r="O256" t="s">
        <v>47</v>
      </c>
    </row>
    <row r="257" spans="1:15">
      <c r="A257">
        <v>169574</v>
      </c>
      <c r="B257" s="1">
        <v>45266</v>
      </c>
      <c r="C257" t="s">
        <v>82</v>
      </c>
      <c r="D257" t="s">
        <v>37</v>
      </c>
      <c r="E257" t="s">
        <v>25</v>
      </c>
      <c r="F257">
        <v>25</v>
      </c>
      <c r="G257" t="s">
        <v>54</v>
      </c>
      <c r="H257" t="s">
        <v>19</v>
      </c>
      <c r="I257">
        <v>20</v>
      </c>
      <c r="J257">
        <v>0</v>
      </c>
      <c r="K257">
        <v>20</v>
      </c>
      <c r="L257">
        <v>1</v>
      </c>
      <c r="M257">
        <v>20</v>
      </c>
      <c r="N257">
        <v>4</v>
      </c>
      <c r="O257" t="s">
        <v>57</v>
      </c>
    </row>
    <row r="258" spans="1:15">
      <c r="A258">
        <v>124594</v>
      </c>
      <c r="B258" s="1">
        <v>45457</v>
      </c>
      <c r="C258" t="s">
        <v>48</v>
      </c>
      <c r="D258" t="s">
        <v>16</v>
      </c>
      <c r="E258" t="s">
        <v>17</v>
      </c>
      <c r="F258">
        <v>27</v>
      </c>
      <c r="G258" t="s">
        <v>62</v>
      </c>
      <c r="H258" t="s">
        <v>19</v>
      </c>
      <c r="I258">
        <v>130</v>
      </c>
      <c r="J258">
        <v>0</v>
      </c>
      <c r="K258">
        <v>130</v>
      </c>
      <c r="L258">
        <v>4</v>
      </c>
      <c r="M258">
        <v>520</v>
      </c>
      <c r="N258">
        <v>5</v>
      </c>
      <c r="O258" t="s">
        <v>52</v>
      </c>
    </row>
    <row r="259" spans="1:15">
      <c r="A259">
        <v>124346</v>
      </c>
      <c r="B259" s="1">
        <v>45589</v>
      </c>
      <c r="C259" t="s">
        <v>42</v>
      </c>
      <c r="D259" t="s">
        <v>16</v>
      </c>
      <c r="E259" t="s">
        <v>17</v>
      </c>
      <c r="F259">
        <v>21</v>
      </c>
      <c r="G259" t="s">
        <v>86</v>
      </c>
      <c r="H259" t="s">
        <v>27</v>
      </c>
      <c r="I259">
        <v>65</v>
      </c>
      <c r="J259">
        <v>70</v>
      </c>
      <c r="K259">
        <v>135</v>
      </c>
      <c r="L259">
        <v>1</v>
      </c>
      <c r="M259">
        <v>135</v>
      </c>
      <c r="N259">
        <v>5</v>
      </c>
      <c r="O259" t="s">
        <v>39</v>
      </c>
    </row>
    <row r="260" spans="1:15">
      <c r="A260">
        <v>136137</v>
      </c>
      <c r="B260" s="1">
        <v>45377</v>
      </c>
      <c r="C260" t="s">
        <v>33</v>
      </c>
      <c r="D260" t="s">
        <v>16</v>
      </c>
      <c r="E260" t="s">
        <v>17</v>
      </c>
      <c r="F260">
        <v>32</v>
      </c>
      <c r="G260" t="s">
        <v>67</v>
      </c>
      <c r="H260" t="s">
        <v>27</v>
      </c>
      <c r="I260">
        <v>118</v>
      </c>
      <c r="J260">
        <v>40</v>
      </c>
      <c r="K260">
        <v>158</v>
      </c>
      <c r="L260">
        <v>1</v>
      </c>
      <c r="M260">
        <v>158</v>
      </c>
      <c r="N260">
        <v>3</v>
      </c>
      <c r="O260" t="s">
        <v>40</v>
      </c>
    </row>
    <row r="261" spans="1:15">
      <c r="A261">
        <v>127778</v>
      </c>
      <c r="B261" s="1">
        <v>45267</v>
      </c>
      <c r="C261" t="s">
        <v>42</v>
      </c>
      <c r="D261" t="s">
        <v>16</v>
      </c>
      <c r="E261" t="s">
        <v>17</v>
      </c>
      <c r="F261">
        <v>19</v>
      </c>
      <c r="G261" t="s">
        <v>66</v>
      </c>
      <c r="H261" t="s">
        <v>27</v>
      </c>
      <c r="I261">
        <v>65</v>
      </c>
      <c r="J261">
        <v>40</v>
      </c>
      <c r="K261">
        <v>105</v>
      </c>
      <c r="L261">
        <v>1</v>
      </c>
      <c r="M261">
        <v>105</v>
      </c>
      <c r="N261">
        <v>4</v>
      </c>
      <c r="O261" t="s">
        <v>39</v>
      </c>
    </row>
    <row r="262" spans="1:15">
      <c r="A262">
        <v>129800</v>
      </c>
      <c r="B262" s="1">
        <v>45488</v>
      </c>
      <c r="C262" t="s">
        <v>48</v>
      </c>
      <c r="D262" t="s">
        <v>16</v>
      </c>
      <c r="E262" t="s">
        <v>17</v>
      </c>
      <c r="F262">
        <v>18</v>
      </c>
      <c r="G262" t="s">
        <v>44</v>
      </c>
      <c r="H262" t="s">
        <v>27</v>
      </c>
      <c r="I262">
        <v>130</v>
      </c>
      <c r="J262">
        <v>25</v>
      </c>
      <c r="K262">
        <v>155</v>
      </c>
      <c r="L262">
        <v>1</v>
      </c>
      <c r="M262">
        <v>155</v>
      </c>
      <c r="N262">
        <v>3</v>
      </c>
      <c r="O262" t="s">
        <v>49</v>
      </c>
    </row>
    <row r="263" spans="1:15">
      <c r="A263">
        <v>194324</v>
      </c>
      <c r="B263" s="1">
        <v>45298</v>
      </c>
      <c r="C263" t="s">
        <v>42</v>
      </c>
      <c r="D263" t="s">
        <v>16</v>
      </c>
      <c r="E263" t="s">
        <v>17</v>
      </c>
      <c r="F263">
        <v>19</v>
      </c>
      <c r="G263" t="s">
        <v>67</v>
      </c>
      <c r="H263" t="s">
        <v>27</v>
      </c>
      <c r="I263">
        <v>65</v>
      </c>
      <c r="J263">
        <v>40</v>
      </c>
      <c r="K263">
        <v>105</v>
      </c>
      <c r="L263">
        <v>3</v>
      </c>
      <c r="M263">
        <v>315</v>
      </c>
      <c r="N263">
        <v>3</v>
      </c>
      <c r="O263" t="s">
        <v>73</v>
      </c>
    </row>
    <row r="264" spans="1:15">
      <c r="A264">
        <v>162134</v>
      </c>
      <c r="B264" s="1">
        <v>45269</v>
      </c>
      <c r="C264" t="s">
        <v>53</v>
      </c>
      <c r="D264" t="s">
        <v>37</v>
      </c>
      <c r="E264" t="s">
        <v>25</v>
      </c>
      <c r="F264">
        <v>28</v>
      </c>
      <c r="G264" t="s">
        <v>29</v>
      </c>
      <c r="H264" t="s">
        <v>19</v>
      </c>
      <c r="I264">
        <v>15</v>
      </c>
      <c r="J264">
        <v>0</v>
      </c>
      <c r="K264">
        <v>15</v>
      </c>
      <c r="L264">
        <v>2</v>
      </c>
      <c r="M264">
        <v>30</v>
      </c>
      <c r="N264">
        <v>3</v>
      </c>
      <c r="O264" t="s">
        <v>40</v>
      </c>
    </row>
    <row r="265" spans="1:15">
      <c r="A265">
        <v>176186</v>
      </c>
      <c r="B265" s="1">
        <v>45551</v>
      </c>
      <c r="C265" t="s">
        <v>23</v>
      </c>
      <c r="D265" t="s">
        <v>24</v>
      </c>
      <c r="E265" t="s">
        <v>17</v>
      </c>
      <c r="F265">
        <v>30</v>
      </c>
      <c r="G265" t="s">
        <v>46</v>
      </c>
      <c r="H265" t="s">
        <v>19</v>
      </c>
      <c r="I265">
        <v>9</v>
      </c>
      <c r="J265">
        <v>0</v>
      </c>
      <c r="K265">
        <v>9</v>
      </c>
      <c r="L265">
        <v>1</v>
      </c>
      <c r="M265">
        <v>9</v>
      </c>
      <c r="N265">
        <v>5</v>
      </c>
      <c r="O265" t="s">
        <v>61</v>
      </c>
    </row>
    <row r="266" spans="1:15">
      <c r="A266">
        <v>170835</v>
      </c>
      <c r="B266" s="1">
        <v>45420</v>
      </c>
      <c r="C266" t="s">
        <v>23</v>
      </c>
      <c r="D266" t="s">
        <v>24</v>
      </c>
      <c r="E266" t="s">
        <v>25</v>
      </c>
      <c r="F266">
        <v>22</v>
      </c>
      <c r="G266" t="s">
        <v>41</v>
      </c>
      <c r="H266" t="s">
        <v>19</v>
      </c>
      <c r="I266">
        <v>9</v>
      </c>
      <c r="J266">
        <v>0</v>
      </c>
      <c r="K266">
        <v>9</v>
      </c>
      <c r="L266">
        <v>1</v>
      </c>
      <c r="M266">
        <v>9</v>
      </c>
      <c r="N266">
        <v>2</v>
      </c>
      <c r="O266" t="s">
        <v>59</v>
      </c>
    </row>
    <row r="267" spans="1:15">
      <c r="A267">
        <v>131976</v>
      </c>
      <c r="B267" s="1">
        <v>45421</v>
      </c>
      <c r="C267" t="s">
        <v>42</v>
      </c>
      <c r="D267" t="s">
        <v>16</v>
      </c>
      <c r="E267" t="s">
        <v>17</v>
      </c>
      <c r="F267">
        <v>30</v>
      </c>
      <c r="G267" t="s">
        <v>46</v>
      </c>
      <c r="H267" t="s">
        <v>19</v>
      </c>
      <c r="I267">
        <v>65</v>
      </c>
      <c r="J267">
        <v>0</v>
      </c>
      <c r="K267">
        <v>65</v>
      </c>
      <c r="L267">
        <v>3</v>
      </c>
      <c r="M267">
        <v>195</v>
      </c>
      <c r="N267">
        <v>4</v>
      </c>
      <c r="O267" t="s">
        <v>52</v>
      </c>
    </row>
    <row r="268" spans="1:15">
      <c r="A268">
        <v>183810</v>
      </c>
      <c r="B268" s="1">
        <v>45576</v>
      </c>
      <c r="C268" t="s">
        <v>82</v>
      </c>
      <c r="D268" t="s">
        <v>37</v>
      </c>
      <c r="E268" t="s">
        <v>25</v>
      </c>
      <c r="F268">
        <v>30</v>
      </c>
      <c r="G268" t="s">
        <v>79</v>
      </c>
      <c r="H268" t="s">
        <v>27</v>
      </c>
      <c r="I268">
        <v>20</v>
      </c>
      <c r="J268">
        <v>40</v>
      </c>
      <c r="K268">
        <v>60</v>
      </c>
      <c r="L268">
        <v>1</v>
      </c>
      <c r="M268">
        <v>60</v>
      </c>
      <c r="N268">
        <v>5</v>
      </c>
      <c r="O268" t="s">
        <v>52</v>
      </c>
    </row>
    <row r="269" spans="1:15">
      <c r="A269">
        <v>139408</v>
      </c>
      <c r="B269" s="1">
        <v>45347</v>
      </c>
      <c r="C269" t="s">
        <v>30</v>
      </c>
      <c r="D269" t="s">
        <v>24</v>
      </c>
      <c r="E269" t="s">
        <v>25</v>
      </c>
      <c r="F269">
        <v>18</v>
      </c>
      <c r="G269" t="s">
        <v>69</v>
      </c>
      <c r="H269" t="s">
        <v>19</v>
      </c>
      <c r="I269">
        <v>10</v>
      </c>
      <c r="J269">
        <v>0</v>
      </c>
      <c r="K269">
        <v>10</v>
      </c>
      <c r="L269">
        <v>1</v>
      </c>
      <c r="M269">
        <v>10</v>
      </c>
      <c r="N269">
        <v>5</v>
      </c>
      <c r="O269" t="s">
        <v>70</v>
      </c>
    </row>
    <row r="270" spans="1:15">
      <c r="A270">
        <v>165573</v>
      </c>
      <c r="B270" s="1">
        <v>45481</v>
      </c>
      <c r="C270" t="s">
        <v>15</v>
      </c>
      <c r="D270" t="s">
        <v>16</v>
      </c>
      <c r="E270" t="s">
        <v>17</v>
      </c>
      <c r="F270">
        <v>25</v>
      </c>
      <c r="G270" t="s">
        <v>77</v>
      </c>
      <c r="H270" t="s">
        <v>19</v>
      </c>
      <c r="I270">
        <v>100</v>
      </c>
      <c r="J270">
        <v>0</v>
      </c>
      <c r="K270">
        <v>100</v>
      </c>
      <c r="L270">
        <v>1</v>
      </c>
      <c r="M270">
        <v>100</v>
      </c>
      <c r="N270">
        <v>4</v>
      </c>
      <c r="O270" t="s">
        <v>39</v>
      </c>
    </row>
    <row r="271" spans="1:15">
      <c r="A271">
        <v>176660</v>
      </c>
      <c r="B271" s="1">
        <v>45343</v>
      </c>
      <c r="C271" t="s">
        <v>76</v>
      </c>
      <c r="D271" t="s">
        <v>37</v>
      </c>
      <c r="E271" t="s">
        <v>17</v>
      </c>
      <c r="F271">
        <v>19</v>
      </c>
      <c r="G271" t="s">
        <v>29</v>
      </c>
      <c r="H271" t="s">
        <v>19</v>
      </c>
      <c r="I271">
        <v>45</v>
      </c>
      <c r="J271">
        <v>0</v>
      </c>
      <c r="K271">
        <v>45</v>
      </c>
      <c r="L271">
        <v>1</v>
      </c>
      <c r="M271">
        <v>45</v>
      </c>
      <c r="N271">
        <v>5</v>
      </c>
      <c r="O271" t="s">
        <v>32</v>
      </c>
    </row>
    <row r="272" spans="1:15">
      <c r="A272">
        <v>142333</v>
      </c>
      <c r="B272" s="1">
        <v>45268</v>
      </c>
      <c r="C272" t="s">
        <v>15</v>
      </c>
      <c r="D272" t="s">
        <v>16</v>
      </c>
      <c r="E272" t="s">
        <v>17</v>
      </c>
      <c r="F272">
        <v>25</v>
      </c>
      <c r="G272" t="s">
        <v>56</v>
      </c>
      <c r="H272" t="s">
        <v>19</v>
      </c>
      <c r="I272">
        <v>100</v>
      </c>
      <c r="J272">
        <v>0</v>
      </c>
      <c r="K272">
        <v>100</v>
      </c>
      <c r="L272">
        <v>1</v>
      </c>
      <c r="M272">
        <v>100</v>
      </c>
      <c r="N272">
        <v>1</v>
      </c>
      <c r="O272" t="s">
        <v>59</v>
      </c>
    </row>
    <row r="273" spans="1:15">
      <c r="A273">
        <v>145167</v>
      </c>
      <c r="B273" s="1">
        <v>45237</v>
      </c>
      <c r="C273" t="s">
        <v>23</v>
      </c>
      <c r="D273" t="s">
        <v>24</v>
      </c>
      <c r="E273" t="s">
        <v>25</v>
      </c>
      <c r="F273">
        <v>33</v>
      </c>
      <c r="G273" t="s">
        <v>58</v>
      </c>
      <c r="H273" t="s">
        <v>27</v>
      </c>
      <c r="I273">
        <v>9</v>
      </c>
      <c r="J273">
        <v>40</v>
      </c>
      <c r="K273">
        <v>49</v>
      </c>
      <c r="L273">
        <v>3</v>
      </c>
      <c r="M273">
        <v>147</v>
      </c>
      <c r="N273">
        <v>4</v>
      </c>
      <c r="O273" t="s">
        <v>65</v>
      </c>
    </row>
    <row r="274" spans="1:15">
      <c r="A274">
        <v>157577</v>
      </c>
      <c r="B274" s="1">
        <v>45236</v>
      </c>
      <c r="C274" t="s">
        <v>42</v>
      </c>
      <c r="D274" t="s">
        <v>16</v>
      </c>
      <c r="E274" t="s">
        <v>17</v>
      </c>
      <c r="F274">
        <v>22</v>
      </c>
      <c r="G274" t="s">
        <v>60</v>
      </c>
      <c r="H274" t="s">
        <v>19</v>
      </c>
      <c r="I274">
        <v>65</v>
      </c>
      <c r="J274">
        <v>0</v>
      </c>
      <c r="K274">
        <v>65</v>
      </c>
      <c r="L274">
        <v>1</v>
      </c>
      <c r="M274">
        <v>65</v>
      </c>
      <c r="N274">
        <v>1</v>
      </c>
      <c r="O274" t="s">
        <v>64</v>
      </c>
    </row>
    <row r="275" spans="1:15">
      <c r="A275">
        <v>135350</v>
      </c>
      <c r="B275" s="1">
        <v>45306</v>
      </c>
      <c r="C275" t="s">
        <v>30</v>
      </c>
      <c r="D275" t="s">
        <v>24</v>
      </c>
      <c r="E275" t="s">
        <v>25</v>
      </c>
      <c r="F275">
        <v>19</v>
      </c>
      <c r="G275" t="s">
        <v>80</v>
      </c>
      <c r="H275" t="s">
        <v>27</v>
      </c>
      <c r="I275">
        <v>10</v>
      </c>
      <c r="J275">
        <v>40</v>
      </c>
      <c r="K275">
        <v>50</v>
      </c>
      <c r="L275">
        <v>1</v>
      </c>
      <c r="M275">
        <v>50</v>
      </c>
      <c r="N275">
        <v>5</v>
      </c>
      <c r="O275" t="s">
        <v>61</v>
      </c>
    </row>
    <row r="276" spans="1:15">
      <c r="A276">
        <v>120568</v>
      </c>
      <c r="B276" s="1">
        <v>45280</v>
      </c>
      <c r="C276" t="s">
        <v>42</v>
      </c>
      <c r="D276" t="s">
        <v>16</v>
      </c>
      <c r="E276" t="s">
        <v>17</v>
      </c>
      <c r="F276">
        <v>33</v>
      </c>
      <c r="G276" t="s">
        <v>21</v>
      </c>
      <c r="H276" t="s">
        <v>19</v>
      </c>
      <c r="I276">
        <v>65</v>
      </c>
      <c r="J276">
        <v>0</v>
      </c>
      <c r="K276">
        <v>65</v>
      </c>
      <c r="L276">
        <v>1</v>
      </c>
      <c r="M276">
        <v>65</v>
      </c>
      <c r="N276">
        <v>4</v>
      </c>
      <c r="O276" t="s">
        <v>20</v>
      </c>
    </row>
    <row r="277" spans="1:15">
      <c r="A277">
        <v>160095</v>
      </c>
      <c r="B277" s="1">
        <v>45365</v>
      </c>
      <c r="C277" t="s">
        <v>53</v>
      </c>
      <c r="D277" t="s">
        <v>37</v>
      </c>
      <c r="E277" t="s">
        <v>17</v>
      </c>
      <c r="F277">
        <v>27</v>
      </c>
      <c r="G277" t="s">
        <v>46</v>
      </c>
      <c r="H277" t="s">
        <v>19</v>
      </c>
      <c r="I277">
        <v>15</v>
      </c>
      <c r="J277">
        <v>0</v>
      </c>
      <c r="K277">
        <v>15</v>
      </c>
      <c r="L277">
        <v>1</v>
      </c>
      <c r="M277">
        <v>15</v>
      </c>
      <c r="N277">
        <v>4</v>
      </c>
      <c r="O277" t="s">
        <v>61</v>
      </c>
    </row>
    <row r="278" spans="1:15">
      <c r="A278">
        <v>179056</v>
      </c>
      <c r="B278" s="1">
        <v>45417</v>
      </c>
      <c r="C278" t="s">
        <v>48</v>
      </c>
      <c r="D278" t="s">
        <v>16</v>
      </c>
      <c r="E278" t="s">
        <v>17</v>
      </c>
      <c r="F278">
        <v>21</v>
      </c>
      <c r="G278" t="s">
        <v>86</v>
      </c>
      <c r="H278" t="s">
        <v>27</v>
      </c>
      <c r="I278">
        <v>130</v>
      </c>
      <c r="J278">
        <v>70</v>
      </c>
      <c r="K278">
        <v>200</v>
      </c>
      <c r="L278">
        <v>1</v>
      </c>
      <c r="M278">
        <v>200</v>
      </c>
      <c r="N278">
        <v>5</v>
      </c>
      <c r="O278" t="s">
        <v>70</v>
      </c>
    </row>
    <row r="279" spans="1:15">
      <c r="A279">
        <v>165451</v>
      </c>
      <c r="B279" s="1">
        <v>45390</v>
      </c>
      <c r="C279" t="s">
        <v>23</v>
      </c>
      <c r="D279" t="s">
        <v>24</v>
      </c>
      <c r="E279" t="s">
        <v>17</v>
      </c>
      <c r="F279">
        <v>19</v>
      </c>
      <c r="G279" t="s">
        <v>77</v>
      </c>
      <c r="H279" t="s">
        <v>19</v>
      </c>
      <c r="I279">
        <v>9</v>
      </c>
      <c r="J279">
        <v>0</v>
      </c>
      <c r="K279">
        <v>9</v>
      </c>
      <c r="L279">
        <v>4</v>
      </c>
      <c r="M279">
        <v>36</v>
      </c>
      <c r="N279">
        <v>1</v>
      </c>
      <c r="O279" t="s">
        <v>64</v>
      </c>
    </row>
    <row r="280" spans="1:15">
      <c r="A280">
        <v>121799</v>
      </c>
      <c r="B280" s="1">
        <v>45474</v>
      </c>
      <c r="C280" t="s">
        <v>42</v>
      </c>
      <c r="D280" t="s">
        <v>16</v>
      </c>
      <c r="E280" t="s">
        <v>17</v>
      </c>
      <c r="F280">
        <v>24</v>
      </c>
      <c r="G280" t="s">
        <v>54</v>
      </c>
      <c r="H280" t="s">
        <v>19</v>
      </c>
      <c r="I280">
        <v>65</v>
      </c>
      <c r="J280">
        <v>0</v>
      </c>
      <c r="K280">
        <v>65</v>
      </c>
      <c r="L280">
        <v>2</v>
      </c>
      <c r="M280">
        <v>130</v>
      </c>
      <c r="N280">
        <v>3</v>
      </c>
      <c r="O280" t="s">
        <v>88</v>
      </c>
    </row>
    <row r="281" spans="1:15">
      <c r="A281">
        <v>123216</v>
      </c>
      <c r="B281" s="1">
        <v>45438</v>
      </c>
      <c r="C281" t="s">
        <v>42</v>
      </c>
      <c r="D281" t="s">
        <v>16</v>
      </c>
      <c r="E281" t="s">
        <v>17</v>
      </c>
      <c r="F281">
        <v>29</v>
      </c>
      <c r="G281" t="s">
        <v>54</v>
      </c>
      <c r="H281" t="s">
        <v>19</v>
      </c>
      <c r="I281">
        <v>65</v>
      </c>
      <c r="J281">
        <v>0</v>
      </c>
      <c r="K281">
        <v>65</v>
      </c>
      <c r="L281">
        <v>1</v>
      </c>
      <c r="M281">
        <v>65</v>
      </c>
      <c r="N281">
        <v>4</v>
      </c>
      <c r="O281" t="s">
        <v>32</v>
      </c>
    </row>
    <row r="282" spans="1:15">
      <c r="A282">
        <v>140248</v>
      </c>
      <c r="B282" s="1">
        <v>45368</v>
      </c>
      <c r="C282" t="s">
        <v>82</v>
      </c>
      <c r="D282" t="s">
        <v>37</v>
      </c>
      <c r="E282" t="s">
        <v>17</v>
      </c>
      <c r="F282">
        <v>25</v>
      </c>
      <c r="G282" t="s">
        <v>69</v>
      </c>
      <c r="H282" t="s">
        <v>19</v>
      </c>
      <c r="I282">
        <v>20</v>
      </c>
      <c r="J282">
        <v>0</v>
      </c>
      <c r="K282">
        <v>20</v>
      </c>
      <c r="L282">
        <v>1</v>
      </c>
      <c r="M282">
        <v>20</v>
      </c>
      <c r="N282">
        <v>4</v>
      </c>
      <c r="O282" t="s">
        <v>43</v>
      </c>
    </row>
    <row r="283" spans="1:15">
      <c r="A283">
        <v>137696</v>
      </c>
      <c r="B283" s="1">
        <v>45442</v>
      </c>
      <c r="C283" t="s">
        <v>48</v>
      </c>
      <c r="D283" t="s">
        <v>16</v>
      </c>
      <c r="E283" t="s">
        <v>17</v>
      </c>
      <c r="F283">
        <v>35</v>
      </c>
      <c r="G283" t="s">
        <v>21</v>
      </c>
      <c r="H283" t="s">
        <v>19</v>
      </c>
      <c r="I283">
        <v>130</v>
      </c>
      <c r="J283">
        <v>0</v>
      </c>
      <c r="K283">
        <v>130</v>
      </c>
      <c r="L283">
        <v>1</v>
      </c>
      <c r="M283">
        <v>130</v>
      </c>
      <c r="N283">
        <v>3</v>
      </c>
      <c r="O283" t="s">
        <v>88</v>
      </c>
    </row>
    <row r="284" spans="1:15">
      <c r="A284">
        <v>181638</v>
      </c>
      <c r="B284" s="1">
        <v>45377</v>
      </c>
      <c r="C284" t="s">
        <v>30</v>
      </c>
      <c r="D284" t="s">
        <v>24</v>
      </c>
      <c r="E284" t="s">
        <v>17</v>
      </c>
      <c r="F284">
        <v>21</v>
      </c>
      <c r="G284" t="s">
        <v>38</v>
      </c>
      <c r="H284" t="s">
        <v>19</v>
      </c>
      <c r="I284">
        <v>10</v>
      </c>
      <c r="J284">
        <v>0</v>
      </c>
      <c r="K284">
        <v>10</v>
      </c>
      <c r="L284">
        <v>1</v>
      </c>
      <c r="M284">
        <v>10</v>
      </c>
      <c r="N284">
        <v>1</v>
      </c>
      <c r="O284" t="s">
        <v>35</v>
      </c>
    </row>
    <row r="285" spans="1:15">
      <c r="A285">
        <v>151980</v>
      </c>
      <c r="B285" s="1">
        <v>45449</v>
      </c>
      <c r="C285" t="s">
        <v>50</v>
      </c>
      <c r="D285" t="s">
        <v>16</v>
      </c>
      <c r="E285" t="s">
        <v>17</v>
      </c>
      <c r="F285">
        <v>23</v>
      </c>
      <c r="G285" t="s">
        <v>46</v>
      </c>
      <c r="H285" t="s">
        <v>19</v>
      </c>
      <c r="I285">
        <v>97</v>
      </c>
      <c r="J285">
        <v>0</v>
      </c>
      <c r="K285">
        <v>97</v>
      </c>
      <c r="L285">
        <v>2</v>
      </c>
      <c r="M285">
        <v>194</v>
      </c>
      <c r="N285">
        <v>5</v>
      </c>
      <c r="O285" t="s">
        <v>61</v>
      </c>
    </row>
    <row r="286" spans="1:15">
      <c r="A286">
        <v>148836</v>
      </c>
      <c r="B286" s="1">
        <v>45432</v>
      </c>
      <c r="C286" t="s">
        <v>15</v>
      </c>
      <c r="D286" t="s">
        <v>16</v>
      </c>
      <c r="E286" t="s">
        <v>17</v>
      </c>
      <c r="F286">
        <v>32</v>
      </c>
      <c r="G286" t="s">
        <v>74</v>
      </c>
      <c r="H286" t="s">
        <v>27</v>
      </c>
      <c r="I286">
        <v>100</v>
      </c>
      <c r="J286">
        <v>25</v>
      </c>
      <c r="K286">
        <v>125</v>
      </c>
      <c r="L286">
        <v>1</v>
      </c>
      <c r="M286">
        <v>125</v>
      </c>
      <c r="N286">
        <v>5</v>
      </c>
      <c r="O286" t="s">
        <v>72</v>
      </c>
    </row>
    <row r="287" spans="1:15">
      <c r="A287">
        <v>174505</v>
      </c>
      <c r="B287" s="1">
        <v>45416</v>
      </c>
      <c r="C287" t="s">
        <v>48</v>
      </c>
      <c r="D287" t="s">
        <v>16</v>
      </c>
      <c r="E287" t="s">
        <v>17</v>
      </c>
      <c r="F287">
        <v>19</v>
      </c>
      <c r="G287" t="s">
        <v>80</v>
      </c>
      <c r="H287" t="s">
        <v>27</v>
      </c>
      <c r="I287">
        <v>130</v>
      </c>
      <c r="J287">
        <v>40</v>
      </c>
      <c r="K287">
        <v>170</v>
      </c>
      <c r="L287">
        <v>2</v>
      </c>
      <c r="M287">
        <v>340</v>
      </c>
      <c r="N287">
        <v>1</v>
      </c>
      <c r="O287" t="s">
        <v>87</v>
      </c>
    </row>
    <row r="288" spans="1:15">
      <c r="A288">
        <v>173095</v>
      </c>
      <c r="B288" s="1">
        <v>45347</v>
      </c>
      <c r="C288" t="s">
        <v>53</v>
      </c>
      <c r="D288" t="s">
        <v>37</v>
      </c>
      <c r="E288" t="s">
        <v>25</v>
      </c>
      <c r="F288">
        <v>21</v>
      </c>
      <c r="G288" t="s">
        <v>51</v>
      </c>
      <c r="H288" t="s">
        <v>27</v>
      </c>
      <c r="I288">
        <v>15</v>
      </c>
      <c r="J288">
        <v>50</v>
      </c>
      <c r="K288">
        <v>65</v>
      </c>
      <c r="L288">
        <v>3</v>
      </c>
      <c r="M288">
        <v>195</v>
      </c>
      <c r="N288">
        <v>4</v>
      </c>
      <c r="O288" t="s">
        <v>61</v>
      </c>
    </row>
    <row r="289" spans="1:15">
      <c r="A289">
        <v>164321</v>
      </c>
      <c r="B289" s="1">
        <v>45588</v>
      </c>
      <c r="C289" t="s">
        <v>50</v>
      </c>
      <c r="D289" t="s">
        <v>16</v>
      </c>
      <c r="E289" t="s">
        <v>25</v>
      </c>
      <c r="F289">
        <v>29</v>
      </c>
      <c r="G289" t="s">
        <v>54</v>
      </c>
      <c r="H289" t="s">
        <v>19</v>
      </c>
      <c r="I289">
        <v>97</v>
      </c>
      <c r="J289">
        <v>0</v>
      </c>
      <c r="K289">
        <v>97</v>
      </c>
      <c r="L289">
        <v>1</v>
      </c>
      <c r="M289">
        <v>97</v>
      </c>
      <c r="N289">
        <v>2</v>
      </c>
      <c r="O289" t="s">
        <v>68</v>
      </c>
    </row>
    <row r="290" spans="1:15">
      <c r="A290">
        <v>126695</v>
      </c>
      <c r="B290" s="1">
        <v>45560</v>
      </c>
      <c r="C290" t="s">
        <v>50</v>
      </c>
      <c r="D290" t="s">
        <v>16</v>
      </c>
      <c r="E290" t="s">
        <v>17</v>
      </c>
      <c r="F290">
        <v>27</v>
      </c>
      <c r="G290" t="s">
        <v>34</v>
      </c>
      <c r="H290" t="s">
        <v>27</v>
      </c>
      <c r="I290">
        <v>97</v>
      </c>
      <c r="J290">
        <v>100</v>
      </c>
      <c r="K290">
        <v>197</v>
      </c>
      <c r="L290">
        <v>1</v>
      </c>
      <c r="M290">
        <v>197</v>
      </c>
      <c r="N290">
        <v>5</v>
      </c>
      <c r="O290" t="s">
        <v>57</v>
      </c>
    </row>
    <row r="291" spans="1:15">
      <c r="A291">
        <v>134130</v>
      </c>
      <c r="B291" s="1">
        <v>45376</v>
      </c>
      <c r="C291" t="s">
        <v>53</v>
      </c>
      <c r="D291" t="s">
        <v>37</v>
      </c>
      <c r="E291" t="s">
        <v>17</v>
      </c>
      <c r="F291">
        <v>31</v>
      </c>
      <c r="G291" t="s">
        <v>60</v>
      </c>
      <c r="H291" t="s">
        <v>19</v>
      </c>
      <c r="I291">
        <v>15</v>
      </c>
      <c r="J291">
        <v>0</v>
      </c>
      <c r="K291">
        <v>15</v>
      </c>
      <c r="L291">
        <v>5</v>
      </c>
      <c r="M291">
        <v>75</v>
      </c>
      <c r="N291">
        <v>4</v>
      </c>
      <c r="O291" t="s">
        <v>32</v>
      </c>
    </row>
    <row r="292" spans="1:15">
      <c r="A292">
        <v>139393</v>
      </c>
      <c r="B292" s="1">
        <v>45371</v>
      </c>
      <c r="C292" t="s">
        <v>53</v>
      </c>
      <c r="D292" t="s">
        <v>37</v>
      </c>
      <c r="E292" t="s">
        <v>25</v>
      </c>
      <c r="F292">
        <v>29</v>
      </c>
      <c r="G292" t="s">
        <v>86</v>
      </c>
      <c r="H292" t="s">
        <v>27</v>
      </c>
      <c r="I292">
        <v>15</v>
      </c>
      <c r="J292">
        <v>70</v>
      </c>
      <c r="K292">
        <v>85</v>
      </c>
      <c r="L292">
        <v>1</v>
      </c>
      <c r="M292">
        <v>85</v>
      </c>
      <c r="N292">
        <v>1</v>
      </c>
      <c r="O292" t="s">
        <v>35</v>
      </c>
    </row>
    <row r="293" spans="1:15">
      <c r="A293">
        <v>195939</v>
      </c>
      <c r="B293" s="1">
        <v>45556</v>
      </c>
      <c r="C293" t="s">
        <v>30</v>
      </c>
      <c r="D293" t="s">
        <v>24</v>
      </c>
      <c r="E293" t="s">
        <v>25</v>
      </c>
      <c r="F293">
        <v>22</v>
      </c>
      <c r="G293" t="s">
        <v>69</v>
      </c>
      <c r="H293" t="s">
        <v>19</v>
      </c>
      <c r="I293">
        <v>10</v>
      </c>
      <c r="J293">
        <v>0</v>
      </c>
      <c r="K293">
        <v>10</v>
      </c>
      <c r="L293">
        <v>5</v>
      </c>
      <c r="M293">
        <v>50</v>
      </c>
      <c r="N293">
        <v>1</v>
      </c>
      <c r="O293" t="s">
        <v>28</v>
      </c>
    </row>
    <row r="294" spans="1:15">
      <c r="A294">
        <v>140569</v>
      </c>
      <c r="B294" s="1">
        <v>45240</v>
      </c>
      <c r="C294" t="s">
        <v>53</v>
      </c>
      <c r="D294" t="s">
        <v>37</v>
      </c>
      <c r="E294" t="s">
        <v>17</v>
      </c>
      <c r="F294">
        <v>24</v>
      </c>
      <c r="G294" t="s">
        <v>54</v>
      </c>
      <c r="H294" t="s">
        <v>19</v>
      </c>
      <c r="I294">
        <v>15</v>
      </c>
      <c r="J294">
        <v>0</v>
      </c>
      <c r="K294">
        <v>15</v>
      </c>
      <c r="L294">
        <v>1</v>
      </c>
      <c r="M294">
        <v>15</v>
      </c>
      <c r="N294">
        <v>5</v>
      </c>
      <c r="O294" t="s">
        <v>20</v>
      </c>
    </row>
    <row r="295" spans="1:15">
      <c r="A295">
        <v>154216</v>
      </c>
      <c r="B295" s="1">
        <v>45383</v>
      </c>
      <c r="C295" t="s">
        <v>15</v>
      </c>
      <c r="D295" t="s">
        <v>16</v>
      </c>
      <c r="E295" t="s">
        <v>17</v>
      </c>
      <c r="F295">
        <v>30</v>
      </c>
      <c r="G295" t="s">
        <v>86</v>
      </c>
      <c r="H295" t="s">
        <v>27</v>
      </c>
      <c r="I295">
        <v>100</v>
      </c>
      <c r="J295">
        <v>70</v>
      </c>
      <c r="K295">
        <v>170</v>
      </c>
      <c r="L295">
        <v>3</v>
      </c>
      <c r="M295">
        <v>510</v>
      </c>
      <c r="N295">
        <v>3</v>
      </c>
      <c r="O295" t="s">
        <v>40</v>
      </c>
    </row>
    <row r="296" spans="1:15">
      <c r="A296">
        <v>121139</v>
      </c>
      <c r="B296" s="1">
        <v>45501</v>
      </c>
      <c r="C296" t="s">
        <v>85</v>
      </c>
      <c r="D296" t="s">
        <v>24</v>
      </c>
      <c r="E296" t="s">
        <v>25</v>
      </c>
      <c r="F296">
        <v>25</v>
      </c>
      <c r="G296" t="s">
        <v>74</v>
      </c>
      <c r="H296" t="s">
        <v>27</v>
      </c>
      <c r="I296">
        <v>23</v>
      </c>
      <c r="J296">
        <v>25</v>
      </c>
      <c r="K296">
        <v>48</v>
      </c>
      <c r="L296">
        <v>1</v>
      </c>
      <c r="M296">
        <v>48</v>
      </c>
      <c r="N296">
        <v>5</v>
      </c>
      <c r="O296" t="s">
        <v>72</v>
      </c>
    </row>
    <row r="297" spans="1:15">
      <c r="A297">
        <v>174578</v>
      </c>
      <c r="B297" s="1">
        <v>45266</v>
      </c>
      <c r="C297" t="s">
        <v>42</v>
      </c>
      <c r="D297" t="s">
        <v>16</v>
      </c>
      <c r="E297" t="s">
        <v>17</v>
      </c>
      <c r="F297">
        <v>20</v>
      </c>
      <c r="G297" t="s">
        <v>54</v>
      </c>
      <c r="H297" t="s">
        <v>19</v>
      </c>
      <c r="I297">
        <v>65</v>
      </c>
      <c r="J297">
        <v>0</v>
      </c>
      <c r="K297">
        <v>65</v>
      </c>
      <c r="L297">
        <v>2</v>
      </c>
      <c r="M297">
        <v>130</v>
      </c>
      <c r="N297">
        <v>2</v>
      </c>
      <c r="O297" t="s">
        <v>55</v>
      </c>
    </row>
    <row r="298" spans="1:15">
      <c r="A298">
        <v>136284</v>
      </c>
      <c r="B298" s="1">
        <v>45583</v>
      </c>
      <c r="C298" t="s">
        <v>33</v>
      </c>
      <c r="D298" t="s">
        <v>16</v>
      </c>
      <c r="E298" t="s">
        <v>17</v>
      </c>
      <c r="F298">
        <v>30</v>
      </c>
      <c r="G298" t="s">
        <v>86</v>
      </c>
      <c r="H298" t="s">
        <v>27</v>
      </c>
      <c r="I298">
        <v>118</v>
      </c>
      <c r="J298">
        <v>70</v>
      </c>
      <c r="K298">
        <v>188</v>
      </c>
      <c r="L298">
        <v>1</v>
      </c>
      <c r="M298">
        <v>188</v>
      </c>
      <c r="N298">
        <v>4</v>
      </c>
      <c r="O298" t="s">
        <v>20</v>
      </c>
    </row>
    <row r="299" spans="1:15">
      <c r="A299">
        <v>174848</v>
      </c>
      <c r="B299" s="1">
        <v>45299</v>
      </c>
      <c r="C299" t="s">
        <v>23</v>
      </c>
      <c r="D299" t="s">
        <v>24</v>
      </c>
      <c r="E299" t="s">
        <v>25</v>
      </c>
      <c r="F299">
        <v>33</v>
      </c>
      <c r="G299" t="s">
        <v>46</v>
      </c>
      <c r="H299" t="s">
        <v>19</v>
      </c>
      <c r="I299">
        <v>9</v>
      </c>
      <c r="J299">
        <v>0</v>
      </c>
      <c r="K299">
        <v>9</v>
      </c>
      <c r="L299">
        <v>1</v>
      </c>
      <c r="M299">
        <v>9</v>
      </c>
      <c r="N299">
        <v>4</v>
      </c>
      <c r="O299" t="s">
        <v>65</v>
      </c>
    </row>
    <row r="300" spans="1:15">
      <c r="A300">
        <v>143605</v>
      </c>
      <c r="B300" s="1">
        <v>45482</v>
      </c>
      <c r="C300" t="s">
        <v>42</v>
      </c>
      <c r="D300" t="s">
        <v>16</v>
      </c>
      <c r="E300" t="s">
        <v>17</v>
      </c>
      <c r="F300">
        <v>32</v>
      </c>
      <c r="G300" t="s">
        <v>31</v>
      </c>
      <c r="H300" t="s">
        <v>19</v>
      </c>
      <c r="I300">
        <v>65</v>
      </c>
      <c r="J300">
        <v>0</v>
      </c>
      <c r="K300">
        <v>65</v>
      </c>
      <c r="L300">
        <v>1</v>
      </c>
      <c r="M300">
        <v>65</v>
      </c>
      <c r="N300">
        <v>5</v>
      </c>
      <c r="O300" t="s">
        <v>32</v>
      </c>
    </row>
    <row r="301" spans="1:15">
      <c r="A301">
        <v>175671</v>
      </c>
      <c r="B301" s="1">
        <v>45290</v>
      </c>
      <c r="C301" t="s">
        <v>15</v>
      </c>
      <c r="D301" t="s">
        <v>16</v>
      </c>
      <c r="E301" t="s">
        <v>17</v>
      </c>
      <c r="F301">
        <v>35</v>
      </c>
      <c r="G301" t="s">
        <v>18</v>
      </c>
      <c r="H301" t="s">
        <v>19</v>
      </c>
      <c r="I301">
        <v>100</v>
      </c>
      <c r="J301">
        <v>0</v>
      </c>
      <c r="K301">
        <v>100</v>
      </c>
      <c r="L301">
        <v>1</v>
      </c>
      <c r="M301">
        <v>100</v>
      </c>
      <c r="N301">
        <v>5</v>
      </c>
      <c r="O301" t="s">
        <v>65</v>
      </c>
    </row>
    <row r="302" spans="1:15">
      <c r="A302">
        <v>134459</v>
      </c>
      <c r="B302" s="1">
        <v>45495</v>
      </c>
      <c r="C302" t="s">
        <v>23</v>
      </c>
      <c r="D302" t="s">
        <v>24</v>
      </c>
      <c r="E302" t="s">
        <v>17</v>
      </c>
      <c r="F302">
        <v>18</v>
      </c>
      <c r="G302" t="s">
        <v>38</v>
      </c>
      <c r="H302" t="s">
        <v>19</v>
      </c>
      <c r="I302">
        <v>9</v>
      </c>
      <c r="J302">
        <v>0</v>
      </c>
      <c r="K302">
        <v>9</v>
      </c>
      <c r="L302">
        <v>2</v>
      </c>
      <c r="M302">
        <v>18</v>
      </c>
      <c r="N302">
        <v>3</v>
      </c>
      <c r="O302" t="s">
        <v>22</v>
      </c>
    </row>
    <row r="303" spans="1:15">
      <c r="A303">
        <v>172320</v>
      </c>
      <c r="B303" s="1">
        <v>45585</v>
      </c>
      <c r="C303" t="s">
        <v>30</v>
      </c>
      <c r="D303" t="s">
        <v>24</v>
      </c>
      <c r="E303" t="s">
        <v>17</v>
      </c>
      <c r="F303">
        <v>21</v>
      </c>
      <c r="G303" t="s">
        <v>46</v>
      </c>
      <c r="H303" t="s">
        <v>19</v>
      </c>
      <c r="I303">
        <v>10</v>
      </c>
      <c r="J303">
        <v>0</v>
      </c>
      <c r="K303">
        <v>10</v>
      </c>
      <c r="L303">
        <v>4</v>
      </c>
      <c r="M303">
        <v>40</v>
      </c>
      <c r="N303">
        <v>3</v>
      </c>
      <c r="O303" t="s">
        <v>83</v>
      </c>
    </row>
    <row r="304" spans="1:15">
      <c r="A304">
        <v>132074</v>
      </c>
      <c r="B304" s="1">
        <v>45426</v>
      </c>
      <c r="C304" t="s">
        <v>15</v>
      </c>
      <c r="D304" t="s">
        <v>16</v>
      </c>
      <c r="E304" t="s">
        <v>17</v>
      </c>
      <c r="F304">
        <v>23</v>
      </c>
      <c r="G304" t="s">
        <v>75</v>
      </c>
      <c r="H304" t="s">
        <v>27</v>
      </c>
      <c r="I304">
        <v>100</v>
      </c>
      <c r="J304">
        <v>70</v>
      </c>
      <c r="K304">
        <v>170</v>
      </c>
      <c r="L304">
        <v>1</v>
      </c>
      <c r="M304">
        <v>170</v>
      </c>
      <c r="N304">
        <v>3</v>
      </c>
      <c r="O304" t="s">
        <v>40</v>
      </c>
    </row>
    <row r="305" spans="1:15">
      <c r="A305">
        <v>131113</v>
      </c>
      <c r="B305" s="1">
        <v>45580</v>
      </c>
      <c r="C305" t="s">
        <v>50</v>
      </c>
      <c r="D305" t="s">
        <v>16</v>
      </c>
      <c r="E305" t="s">
        <v>17</v>
      </c>
      <c r="F305">
        <v>33</v>
      </c>
      <c r="G305" t="s">
        <v>62</v>
      </c>
      <c r="H305" t="s">
        <v>19</v>
      </c>
      <c r="I305">
        <v>97</v>
      </c>
      <c r="J305">
        <v>0</v>
      </c>
      <c r="K305">
        <v>97</v>
      </c>
      <c r="L305">
        <v>1</v>
      </c>
      <c r="M305">
        <v>97</v>
      </c>
      <c r="N305">
        <v>5</v>
      </c>
      <c r="O305" t="s">
        <v>70</v>
      </c>
    </row>
    <row r="306" spans="1:15">
      <c r="A306">
        <v>120352</v>
      </c>
      <c r="B306" s="1">
        <v>45363</v>
      </c>
      <c r="C306" t="s">
        <v>76</v>
      </c>
      <c r="D306" t="s">
        <v>37</v>
      </c>
      <c r="E306" t="s">
        <v>17</v>
      </c>
      <c r="F306">
        <v>30</v>
      </c>
      <c r="G306" t="s">
        <v>54</v>
      </c>
      <c r="H306" t="s">
        <v>19</v>
      </c>
      <c r="I306">
        <v>45</v>
      </c>
      <c r="J306">
        <v>0</v>
      </c>
      <c r="K306">
        <v>45</v>
      </c>
      <c r="L306">
        <v>1</v>
      </c>
      <c r="M306">
        <v>45</v>
      </c>
      <c r="N306">
        <v>5</v>
      </c>
      <c r="O306" t="s">
        <v>20</v>
      </c>
    </row>
    <row r="307" spans="1:15">
      <c r="A307">
        <v>141396</v>
      </c>
      <c r="B307" s="1">
        <v>45240</v>
      </c>
      <c r="C307" t="s">
        <v>36</v>
      </c>
      <c r="D307" t="s">
        <v>37</v>
      </c>
      <c r="E307" t="s">
        <v>17</v>
      </c>
      <c r="F307">
        <v>29</v>
      </c>
      <c r="G307" t="s">
        <v>56</v>
      </c>
      <c r="H307" t="s">
        <v>19</v>
      </c>
      <c r="I307">
        <v>32</v>
      </c>
      <c r="J307">
        <v>0</v>
      </c>
      <c r="K307">
        <v>32</v>
      </c>
      <c r="L307">
        <v>3</v>
      </c>
      <c r="M307">
        <v>96</v>
      </c>
      <c r="N307">
        <v>4</v>
      </c>
      <c r="O307" t="s">
        <v>72</v>
      </c>
    </row>
    <row r="308" spans="1:15">
      <c r="A308">
        <v>175005</v>
      </c>
      <c r="B308" s="1">
        <v>45299</v>
      </c>
      <c r="C308" t="s">
        <v>50</v>
      </c>
      <c r="D308" t="s">
        <v>16</v>
      </c>
      <c r="E308" t="s">
        <v>17</v>
      </c>
      <c r="F308">
        <v>33</v>
      </c>
      <c r="G308" t="s">
        <v>18</v>
      </c>
      <c r="H308" t="s">
        <v>19</v>
      </c>
      <c r="I308">
        <v>97</v>
      </c>
      <c r="J308">
        <v>0</v>
      </c>
      <c r="K308">
        <v>97</v>
      </c>
      <c r="L308">
        <v>1</v>
      </c>
      <c r="M308">
        <v>97</v>
      </c>
      <c r="N308">
        <v>1</v>
      </c>
      <c r="O308" t="s">
        <v>35</v>
      </c>
    </row>
    <row r="309" spans="1:15">
      <c r="A309">
        <v>194465</v>
      </c>
      <c r="B309" s="1">
        <v>45521</v>
      </c>
      <c r="C309" t="s">
        <v>42</v>
      </c>
      <c r="D309" t="s">
        <v>16</v>
      </c>
      <c r="E309" t="s">
        <v>17</v>
      </c>
      <c r="F309">
        <v>32</v>
      </c>
      <c r="G309" t="s">
        <v>80</v>
      </c>
      <c r="H309" t="s">
        <v>27</v>
      </c>
      <c r="I309">
        <v>65</v>
      </c>
      <c r="J309">
        <v>40</v>
      </c>
      <c r="K309">
        <v>105</v>
      </c>
      <c r="L309">
        <v>2</v>
      </c>
      <c r="M309">
        <v>210</v>
      </c>
      <c r="N309">
        <v>1</v>
      </c>
      <c r="O309" t="s">
        <v>87</v>
      </c>
    </row>
    <row r="310" spans="1:15">
      <c r="A310">
        <v>155578</v>
      </c>
      <c r="B310" s="1">
        <v>45534</v>
      </c>
      <c r="C310" t="s">
        <v>85</v>
      </c>
      <c r="D310" t="s">
        <v>24</v>
      </c>
      <c r="E310" t="s">
        <v>25</v>
      </c>
      <c r="F310">
        <v>22</v>
      </c>
      <c r="G310" t="s">
        <v>21</v>
      </c>
      <c r="H310" t="s">
        <v>19</v>
      </c>
      <c r="I310">
        <v>23</v>
      </c>
      <c r="J310">
        <v>0</v>
      </c>
      <c r="K310">
        <v>23</v>
      </c>
      <c r="L310">
        <v>1</v>
      </c>
      <c r="M310">
        <v>23</v>
      </c>
      <c r="N310">
        <v>4</v>
      </c>
      <c r="O310" t="s">
        <v>72</v>
      </c>
    </row>
    <row r="311" spans="1:15">
      <c r="A311">
        <v>186982</v>
      </c>
      <c r="B311" s="1">
        <v>45331</v>
      </c>
      <c r="C311" t="s">
        <v>42</v>
      </c>
      <c r="D311" t="s">
        <v>16</v>
      </c>
      <c r="E311" t="s">
        <v>17</v>
      </c>
      <c r="F311">
        <v>30</v>
      </c>
      <c r="G311" t="s">
        <v>69</v>
      </c>
      <c r="H311" t="s">
        <v>19</v>
      </c>
      <c r="I311">
        <v>65</v>
      </c>
      <c r="J311">
        <v>0</v>
      </c>
      <c r="K311">
        <v>65</v>
      </c>
      <c r="L311">
        <v>1</v>
      </c>
      <c r="M311">
        <v>65</v>
      </c>
      <c r="N311">
        <v>5</v>
      </c>
      <c r="O311" t="s">
        <v>65</v>
      </c>
    </row>
    <row r="312" spans="1:15">
      <c r="A312">
        <v>169541</v>
      </c>
      <c r="B312" s="1">
        <v>45315</v>
      </c>
      <c r="C312" t="s">
        <v>15</v>
      </c>
      <c r="D312" t="s">
        <v>16</v>
      </c>
      <c r="E312" t="s">
        <v>25</v>
      </c>
      <c r="F312">
        <v>20</v>
      </c>
      <c r="G312" t="s">
        <v>26</v>
      </c>
      <c r="H312" t="s">
        <v>27</v>
      </c>
      <c r="I312">
        <v>100</v>
      </c>
      <c r="J312">
        <v>40</v>
      </c>
      <c r="K312">
        <v>140</v>
      </c>
      <c r="L312">
        <v>2</v>
      </c>
      <c r="M312">
        <v>280</v>
      </c>
      <c r="N312">
        <v>2</v>
      </c>
      <c r="O312" t="s">
        <v>47</v>
      </c>
    </row>
    <row r="313" spans="1:15">
      <c r="A313">
        <v>131028</v>
      </c>
      <c r="B313" s="1">
        <v>45317</v>
      </c>
      <c r="C313" t="s">
        <v>23</v>
      </c>
      <c r="D313" t="s">
        <v>24</v>
      </c>
      <c r="E313" t="s">
        <v>25</v>
      </c>
      <c r="F313">
        <v>26</v>
      </c>
      <c r="G313" t="s">
        <v>21</v>
      </c>
      <c r="H313" t="s">
        <v>19</v>
      </c>
      <c r="I313">
        <v>9</v>
      </c>
      <c r="J313">
        <v>0</v>
      </c>
      <c r="K313">
        <v>9</v>
      </c>
      <c r="L313">
        <v>1</v>
      </c>
      <c r="M313">
        <v>9</v>
      </c>
      <c r="N313">
        <v>3</v>
      </c>
      <c r="O313" t="s">
        <v>40</v>
      </c>
    </row>
    <row r="314" spans="1:15">
      <c r="A314">
        <v>154809</v>
      </c>
      <c r="B314" s="1">
        <v>45266</v>
      </c>
      <c r="C314" t="s">
        <v>15</v>
      </c>
      <c r="D314" t="s">
        <v>16</v>
      </c>
      <c r="E314" t="s">
        <v>25</v>
      </c>
      <c r="F314">
        <v>32</v>
      </c>
      <c r="G314" t="s">
        <v>41</v>
      </c>
      <c r="H314" t="s">
        <v>19</v>
      </c>
      <c r="I314">
        <v>100</v>
      </c>
      <c r="J314">
        <v>0</v>
      </c>
      <c r="K314">
        <v>100</v>
      </c>
      <c r="L314">
        <v>2</v>
      </c>
      <c r="M314">
        <v>200</v>
      </c>
      <c r="N314">
        <v>2</v>
      </c>
      <c r="O314" t="s">
        <v>59</v>
      </c>
    </row>
    <row r="315" spans="1:15">
      <c r="A315">
        <v>153900</v>
      </c>
      <c r="B315" s="1">
        <v>45366</v>
      </c>
      <c r="C315" t="s">
        <v>33</v>
      </c>
      <c r="D315" t="s">
        <v>16</v>
      </c>
      <c r="E315" t="s">
        <v>25</v>
      </c>
      <c r="F315">
        <v>22</v>
      </c>
      <c r="G315" t="s">
        <v>46</v>
      </c>
      <c r="H315" t="s">
        <v>19</v>
      </c>
      <c r="I315">
        <v>118</v>
      </c>
      <c r="J315">
        <v>0</v>
      </c>
      <c r="K315">
        <v>118</v>
      </c>
      <c r="L315">
        <v>3</v>
      </c>
      <c r="M315">
        <v>354</v>
      </c>
      <c r="N315">
        <v>5</v>
      </c>
      <c r="O315" t="s">
        <v>32</v>
      </c>
    </row>
    <row r="316" spans="1:15">
      <c r="A316">
        <v>197147</v>
      </c>
      <c r="B316" s="1">
        <v>45327</v>
      </c>
      <c r="C316" t="s">
        <v>33</v>
      </c>
      <c r="D316" t="s">
        <v>16</v>
      </c>
      <c r="E316" t="s">
        <v>25</v>
      </c>
      <c r="F316">
        <v>34</v>
      </c>
      <c r="G316" t="s">
        <v>46</v>
      </c>
      <c r="H316" t="s">
        <v>19</v>
      </c>
      <c r="I316">
        <v>118</v>
      </c>
      <c r="J316">
        <v>0</v>
      </c>
      <c r="K316">
        <v>118</v>
      </c>
      <c r="L316">
        <v>1</v>
      </c>
      <c r="M316">
        <v>118</v>
      </c>
      <c r="N316">
        <v>5</v>
      </c>
      <c r="O316" t="s">
        <v>52</v>
      </c>
    </row>
    <row r="317" spans="1:15">
      <c r="A317">
        <v>163287</v>
      </c>
      <c r="B317" s="1">
        <v>45358</v>
      </c>
      <c r="C317" t="s">
        <v>53</v>
      </c>
      <c r="D317" t="s">
        <v>37</v>
      </c>
      <c r="E317" t="s">
        <v>25</v>
      </c>
      <c r="F317">
        <v>29</v>
      </c>
      <c r="G317" t="s">
        <v>34</v>
      </c>
      <c r="H317" t="s">
        <v>27</v>
      </c>
      <c r="I317">
        <v>15</v>
      </c>
      <c r="J317">
        <v>100</v>
      </c>
      <c r="K317">
        <v>115</v>
      </c>
      <c r="L317">
        <v>1</v>
      </c>
      <c r="M317">
        <v>115</v>
      </c>
      <c r="N317">
        <v>4</v>
      </c>
      <c r="O317" t="s">
        <v>52</v>
      </c>
    </row>
    <row r="318" spans="1:15">
      <c r="A318">
        <v>121864</v>
      </c>
      <c r="B318" s="1">
        <v>45464</v>
      </c>
      <c r="C318" t="s">
        <v>36</v>
      </c>
      <c r="D318" t="s">
        <v>37</v>
      </c>
      <c r="E318" t="s">
        <v>17</v>
      </c>
      <c r="F318">
        <v>28</v>
      </c>
      <c r="G318" t="s">
        <v>29</v>
      </c>
      <c r="H318" t="s">
        <v>19</v>
      </c>
      <c r="I318">
        <v>32</v>
      </c>
      <c r="J318">
        <v>0</v>
      </c>
      <c r="K318">
        <v>32</v>
      </c>
      <c r="L318">
        <v>1</v>
      </c>
      <c r="M318">
        <v>32</v>
      </c>
      <c r="N318">
        <v>4</v>
      </c>
      <c r="O318" t="s">
        <v>61</v>
      </c>
    </row>
    <row r="319" spans="1:15">
      <c r="A319">
        <v>164997</v>
      </c>
      <c r="B319" s="1">
        <v>45346</v>
      </c>
      <c r="C319" t="s">
        <v>50</v>
      </c>
      <c r="D319" t="s">
        <v>16</v>
      </c>
      <c r="E319" t="s">
        <v>25</v>
      </c>
      <c r="F319">
        <v>27</v>
      </c>
      <c r="G319" t="s">
        <v>46</v>
      </c>
      <c r="H319" t="s">
        <v>19</v>
      </c>
      <c r="I319">
        <v>97</v>
      </c>
      <c r="J319">
        <v>0</v>
      </c>
      <c r="K319">
        <v>97</v>
      </c>
      <c r="L319">
        <v>1</v>
      </c>
      <c r="M319">
        <v>97</v>
      </c>
      <c r="N319">
        <v>1</v>
      </c>
      <c r="O319" t="s">
        <v>81</v>
      </c>
    </row>
    <row r="320" spans="1:15">
      <c r="A320">
        <v>132072</v>
      </c>
      <c r="B320" s="1">
        <v>45442</v>
      </c>
      <c r="C320" t="s">
        <v>33</v>
      </c>
      <c r="D320" t="s">
        <v>16</v>
      </c>
      <c r="E320" t="s">
        <v>17</v>
      </c>
      <c r="F320">
        <v>35</v>
      </c>
      <c r="G320" t="s">
        <v>75</v>
      </c>
      <c r="H320" t="s">
        <v>27</v>
      </c>
      <c r="I320">
        <v>118</v>
      </c>
      <c r="J320">
        <v>70</v>
      </c>
      <c r="K320">
        <v>188</v>
      </c>
      <c r="L320">
        <v>1</v>
      </c>
      <c r="M320">
        <v>188</v>
      </c>
      <c r="N320">
        <v>3</v>
      </c>
      <c r="O320" t="s">
        <v>73</v>
      </c>
    </row>
    <row r="321" spans="1:15">
      <c r="A321">
        <v>170544</v>
      </c>
      <c r="B321" s="1">
        <v>45411</v>
      </c>
      <c r="C321" t="s">
        <v>30</v>
      </c>
      <c r="D321" t="s">
        <v>24</v>
      </c>
      <c r="E321" t="s">
        <v>17</v>
      </c>
      <c r="F321">
        <v>24</v>
      </c>
      <c r="G321" t="s">
        <v>79</v>
      </c>
      <c r="H321" t="s">
        <v>27</v>
      </c>
      <c r="I321">
        <v>10</v>
      </c>
      <c r="J321">
        <v>40</v>
      </c>
      <c r="K321">
        <v>50</v>
      </c>
      <c r="L321">
        <v>1</v>
      </c>
      <c r="M321">
        <v>50</v>
      </c>
      <c r="N321">
        <v>4</v>
      </c>
      <c r="O321" t="s">
        <v>52</v>
      </c>
    </row>
    <row r="322" spans="1:15">
      <c r="A322">
        <v>199094</v>
      </c>
      <c r="B322" s="1">
        <v>45537</v>
      </c>
      <c r="C322" t="s">
        <v>15</v>
      </c>
      <c r="D322" t="s">
        <v>16</v>
      </c>
      <c r="E322" t="s">
        <v>17</v>
      </c>
      <c r="F322">
        <v>21</v>
      </c>
      <c r="G322" t="s">
        <v>77</v>
      </c>
      <c r="H322" t="s">
        <v>19</v>
      </c>
      <c r="I322">
        <v>100</v>
      </c>
      <c r="J322">
        <v>0</v>
      </c>
      <c r="K322">
        <v>100</v>
      </c>
      <c r="L322">
        <v>1</v>
      </c>
      <c r="M322">
        <v>100</v>
      </c>
      <c r="N322">
        <v>3</v>
      </c>
      <c r="O322" t="s">
        <v>88</v>
      </c>
    </row>
    <row r="323" spans="1:15">
      <c r="A323">
        <v>164930</v>
      </c>
      <c r="B323" s="1">
        <v>45527</v>
      </c>
      <c r="C323" t="s">
        <v>42</v>
      </c>
      <c r="D323" t="s">
        <v>16</v>
      </c>
      <c r="E323" t="s">
        <v>17</v>
      </c>
      <c r="F323">
        <v>31</v>
      </c>
      <c r="G323" t="s">
        <v>31</v>
      </c>
      <c r="H323" t="s">
        <v>19</v>
      </c>
      <c r="I323">
        <v>65</v>
      </c>
      <c r="J323">
        <v>0</v>
      </c>
      <c r="K323">
        <v>65</v>
      </c>
      <c r="L323">
        <v>1</v>
      </c>
      <c r="M323">
        <v>65</v>
      </c>
      <c r="N323">
        <v>1</v>
      </c>
      <c r="O323" t="s">
        <v>81</v>
      </c>
    </row>
    <row r="324" spans="1:15">
      <c r="A324">
        <v>154335</v>
      </c>
      <c r="B324" s="1">
        <v>45535</v>
      </c>
      <c r="C324" t="s">
        <v>30</v>
      </c>
      <c r="D324" t="s">
        <v>24</v>
      </c>
      <c r="E324" t="s">
        <v>17</v>
      </c>
      <c r="F324">
        <v>33</v>
      </c>
      <c r="G324" t="s">
        <v>75</v>
      </c>
      <c r="H324" t="s">
        <v>27</v>
      </c>
      <c r="I324">
        <v>10</v>
      </c>
      <c r="J324">
        <v>70</v>
      </c>
      <c r="K324">
        <v>80</v>
      </c>
      <c r="L324">
        <v>3</v>
      </c>
      <c r="M324">
        <v>240</v>
      </c>
      <c r="N324">
        <v>2</v>
      </c>
      <c r="O324" t="s">
        <v>87</v>
      </c>
    </row>
    <row r="325" spans="1:15">
      <c r="A325">
        <v>154035</v>
      </c>
      <c r="B325" s="1">
        <v>45480</v>
      </c>
      <c r="C325" t="s">
        <v>30</v>
      </c>
      <c r="D325" t="s">
        <v>24</v>
      </c>
      <c r="E325" t="s">
        <v>17</v>
      </c>
      <c r="F325">
        <v>23</v>
      </c>
      <c r="G325" t="s">
        <v>29</v>
      </c>
      <c r="H325" t="s">
        <v>19</v>
      </c>
      <c r="I325">
        <v>10</v>
      </c>
      <c r="J325">
        <v>0</v>
      </c>
      <c r="K325">
        <v>10</v>
      </c>
      <c r="L325">
        <v>1</v>
      </c>
      <c r="M325">
        <v>10</v>
      </c>
      <c r="N325">
        <v>4</v>
      </c>
      <c r="O325" t="s">
        <v>45</v>
      </c>
    </row>
    <row r="326" spans="1:15">
      <c r="A326">
        <v>150609</v>
      </c>
      <c r="B326" s="1">
        <v>45311</v>
      </c>
      <c r="C326" t="s">
        <v>23</v>
      </c>
      <c r="D326" t="s">
        <v>24</v>
      </c>
      <c r="E326" t="s">
        <v>17</v>
      </c>
      <c r="F326">
        <v>31</v>
      </c>
      <c r="G326" t="s">
        <v>62</v>
      </c>
      <c r="H326" t="s">
        <v>19</v>
      </c>
      <c r="I326">
        <v>9</v>
      </c>
      <c r="J326">
        <v>0</v>
      </c>
      <c r="K326">
        <v>9</v>
      </c>
      <c r="L326">
        <v>1</v>
      </c>
      <c r="M326">
        <v>9</v>
      </c>
      <c r="N326">
        <v>5</v>
      </c>
      <c r="O326" t="s">
        <v>20</v>
      </c>
    </row>
    <row r="327" spans="1:15">
      <c r="A327">
        <v>121253</v>
      </c>
      <c r="B327" s="1">
        <v>45498</v>
      </c>
      <c r="C327" t="s">
        <v>42</v>
      </c>
      <c r="D327" t="s">
        <v>16</v>
      </c>
      <c r="E327" t="s">
        <v>25</v>
      </c>
      <c r="F327">
        <v>23</v>
      </c>
      <c r="G327" t="s">
        <v>18</v>
      </c>
      <c r="H327" t="s">
        <v>19</v>
      </c>
      <c r="I327">
        <v>65</v>
      </c>
      <c r="J327">
        <v>0</v>
      </c>
      <c r="K327">
        <v>65</v>
      </c>
      <c r="L327">
        <v>2</v>
      </c>
      <c r="M327">
        <v>130</v>
      </c>
      <c r="N327">
        <v>1</v>
      </c>
      <c r="O327" t="s">
        <v>64</v>
      </c>
    </row>
    <row r="328" spans="1:15">
      <c r="A328">
        <v>131772</v>
      </c>
      <c r="B328" s="1">
        <v>45501</v>
      </c>
      <c r="C328" t="s">
        <v>50</v>
      </c>
      <c r="D328" t="s">
        <v>16</v>
      </c>
      <c r="E328" t="s">
        <v>25</v>
      </c>
      <c r="F328">
        <v>32</v>
      </c>
      <c r="G328" t="s">
        <v>62</v>
      </c>
      <c r="H328" t="s">
        <v>19</v>
      </c>
      <c r="I328">
        <v>97</v>
      </c>
      <c r="J328">
        <v>0</v>
      </c>
      <c r="K328">
        <v>97</v>
      </c>
      <c r="L328">
        <v>1</v>
      </c>
      <c r="M328">
        <v>97</v>
      </c>
      <c r="N328">
        <v>5</v>
      </c>
      <c r="O328" t="s">
        <v>61</v>
      </c>
    </row>
    <row r="329" spans="1:15">
      <c r="A329">
        <v>192102</v>
      </c>
      <c r="B329" s="1">
        <v>45547</v>
      </c>
      <c r="C329" t="s">
        <v>15</v>
      </c>
      <c r="D329" t="s">
        <v>16</v>
      </c>
      <c r="E329" t="s">
        <v>17</v>
      </c>
      <c r="F329">
        <v>29</v>
      </c>
      <c r="G329" t="s">
        <v>41</v>
      </c>
      <c r="H329" t="s">
        <v>19</v>
      </c>
      <c r="I329">
        <v>100</v>
      </c>
      <c r="J329">
        <v>0</v>
      </c>
      <c r="K329">
        <v>100</v>
      </c>
      <c r="L329">
        <v>1</v>
      </c>
      <c r="M329">
        <v>100</v>
      </c>
      <c r="N329">
        <v>1</v>
      </c>
      <c r="O329" t="s">
        <v>59</v>
      </c>
    </row>
    <row r="330" spans="1:15">
      <c r="A330">
        <v>185474</v>
      </c>
      <c r="B330" s="1">
        <v>45376</v>
      </c>
      <c r="C330" t="s">
        <v>53</v>
      </c>
      <c r="D330" t="s">
        <v>37</v>
      </c>
      <c r="E330" t="s">
        <v>17</v>
      </c>
      <c r="F330">
        <v>31</v>
      </c>
      <c r="G330" t="s">
        <v>21</v>
      </c>
      <c r="H330" t="s">
        <v>19</v>
      </c>
      <c r="I330">
        <v>15</v>
      </c>
      <c r="J330">
        <v>0</v>
      </c>
      <c r="K330">
        <v>15</v>
      </c>
      <c r="L330">
        <v>1</v>
      </c>
      <c r="M330">
        <v>15</v>
      </c>
      <c r="N330">
        <v>3</v>
      </c>
      <c r="O330" t="s">
        <v>22</v>
      </c>
    </row>
    <row r="331" spans="1:15">
      <c r="A331">
        <v>148511</v>
      </c>
      <c r="B331" s="1">
        <v>45516</v>
      </c>
      <c r="C331" t="s">
        <v>53</v>
      </c>
      <c r="D331" t="s">
        <v>37</v>
      </c>
      <c r="E331" t="s">
        <v>17</v>
      </c>
      <c r="F331">
        <v>23</v>
      </c>
      <c r="G331" t="s">
        <v>51</v>
      </c>
      <c r="H331" t="s">
        <v>27</v>
      </c>
      <c r="I331">
        <v>15</v>
      </c>
      <c r="J331">
        <v>50</v>
      </c>
      <c r="K331">
        <v>65</v>
      </c>
      <c r="L331">
        <v>4</v>
      </c>
      <c r="M331">
        <v>260</v>
      </c>
      <c r="N331">
        <v>3</v>
      </c>
      <c r="O331" t="s">
        <v>84</v>
      </c>
    </row>
    <row r="332" spans="1:15">
      <c r="A332">
        <v>158274</v>
      </c>
      <c r="B332" s="1">
        <v>45558</v>
      </c>
      <c r="C332" t="s">
        <v>82</v>
      </c>
      <c r="D332" t="s">
        <v>37</v>
      </c>
      <c r="E332" t="s">
        <v>17</v>
      </c>
      <c r="F332">
        <v>22</v>
      </c>
      <c r="G332" t="s">
        <v>21</v>
      </c>
      <c r="H332" t="s">
        <v>19</v>
      </c>
      <c r="I332">
        <v>20</v>
      </c>
      <c r="J332">
        <v>0</v>
      </c>
      <c r="K332">
        <v>20</v>
      </c>
      <c r="L332">
        <v>1</v>
      </c>
      <c r="M332">
        <v>20</v>
      </c>
      <c r="N332">
        <v>1</v>
      </c>
      <c r="O332" t="s">
        <v>55</v>
      </c>
    </row>
    <row r="333" spans="1:15">
      <c r="A333">
        <v>153865</v>
      </c>
      <c r="B333" s="1">
        <v>45448</v>
      </c>
      <c r="C333" t="s">
        <v>48</v>
      </c>
      <c r="D333" t="s">
        <v>16</v>
      </c>
      <c r="E333" t="s">
        <v>17</v>
      </c>
      <c r="F333">
        <v>34</v>
      </c>
      <c r="G333" t="s">
        <v>18</v>
      </c>
      <c r="H333" t="s">
        <v>19</v>
      </c>
      <c r="I333">
        <v>130</v>
      </c>
      <c r="J333">
        <v>0</v>
      </c>
      <c r="K333">
        <v>130</v>
      </c>
      <c r="L333">
        <v>1</v>
      </c>
      <c r="M333">
        <v>130</v>
      </c>
      <c r="N333">
        <v>3</v>
      </c>
      <c r="O333" t="s">
        <v>49</v>
      </c>
    </row>
    <row r="334" spans="1:15">
      <c r="A334">
        <v>196110</v>
      </c>
      <c r="B334" s="1">
        <v>45492</v>
      </c>
      <c r="C334" t="s">
        <v>53</v>
      </c>
      <c r="D334" t="s">
        <v>37</v>
      </c>
      <c r="E334" t="s">
        <v>17</v>
      </c>
      <c r="F334">
        <v>20</v>
      </c>
      <c r="G334" t="s">
        <v>74</v>
      </c>
      <c r="H334" t="s">
        <v>27</v>
      </c>
      <c r="I334">
        <v>15</v>
      </c>
      <c r="J334">
        <v>25</v>
      </c>
      <c r="K334">
        <v>40</v>
      </c>
      <c r="L334">
        <v>1</v>
      </c>
      <c r="M334">
        <v>40</v>
      </c>
      <c r="N334">
        <v>5</v>
      </c>
      <c r="O334" t="s">
        <v>32</v>
      </c>
    </row>
    <row r="335" spans="1:15">
      <c r="A335">
        <v>132191</v>
      </c>
      <c r="B335" s="1">
        <v>45527</v>
      </c>
      <c r="C335" t="s">
        <v>85</v>
      </c>
      <c r="D335" t="s">
        <v>24</v>
      </c>
      <c r="E335" t="s">
        <v>17</v>
      </c>
      <c r="F335">
        <v>34</v>
      </c>
      <c r="G335" t="s">
        <v>60</v>
      </c>
      <c r="H335" t="s">
        <v>19</v>
      </c>
      <c r="I335">
        <v>23</v>
      </c>
      <c r="J335">
        <v>0</v>
      </c>
      <c r="K335">
        <v>23</v>
      </c>
      <c r="L335">
        <v>1</v>
      </c>
      <c r="M335">
        <v>23</v>
      </c>
      <c r="N335">
        <v>2</v>
      </c>
      <c r="O335" t="s">
        <v>35</v>
      </c>
    </row>
    <row r="336" spans="1:15">
      <c r="A336">
        <v>126716</v>
      </c>
      <c r="B336" s="1">
        <v>45340</v>
      </c>
      <c r="C336" t="s">
        <v>33</v>
      </c>
      <c r="D336" t="s">
        <v>16</v>
      </c>
      <c r="E336" t="s">
        <v>25</v>
      </c>
      <c r="F336">
        <v>20</v>
      </c>
      <c r="G336" t="s">
        <v>66</v>
      </c>
      <c r="H336" t="s">
        <v>27</v>
      </c>
      <c r="I336">
        <v>118</v>
      </c>
      <c r="J336">
        <v>40</v>
      </c>
      <c r="K336">
        <v>158</v>
      </c>
      <c r="L336">
        <v>1</v>
      </c>
      <c r="M336">
        <v>158</v>
      </c>
      <c r="N336">
        <v>1</v>
      </c>
      <c r="O336" t="s">
        <v>55</v>
      </c>
    </row>
    <row r="337" spans="1:15">
      <c r="A337">
        <v>130115</v>
      </c>
      <c r="B337" s="1">
        <v>45262</v>
      </c>
      <c r="C337" t="s">
        <v>42</v>
      </c>
      <c r="D337" t="s">
        <v>16</v>
      </c>
      <c r="E337" t="s">
        <v>25</v>
      </c>
      <c r="F337">
        <v>32</v>
      </c>
      <c r="G337" t="s">
        <v>18</v>
      </c>
      <c r="H337" t="s">
        <v>19</v>
      </c>
      <c r="I337">
        <v>65</v>
      </c>
      <c r="J337">
        <v>0</v>
      </c>
      <c r="K337">
        <v>65</v>
      </c>
      <c r="L337">
        <v>2</v>
      </c>
      <c r="M337">
        <v>130</v>
      </c>
      <c r="N337">
        <v>2</v>
      </c>
      <c r="O337" t="s">
        <v>55</v>
      </c>
    </row>
    <row r="338" spans="1:15">
      <c r="A338">
        <v>149918</v>
      </c>
      <c r="B338" s="1">
        <v>45300</v>
      </c>
      <c r="C338" t="s">
        <v>53</v>
      </c>
      <c r="D338" t="s">
        <v>37</v>
      </c>
      <c r="E338" t="s">
        <v>17</v>
      </c>
      <c r="F338">
        <v>27</v>
      </c>
      <c r="G338" t="s">
        <v>54</v>
      </c>
      <c r="H338" t="s">
        <v>19</v>
      </c>
      <c r="I338">
        <v>15</v>
      </c>
      <c r="J338">
        <v>0</v>
      </c>
      <c r="K338">
        <v>15</v>
      </c>
      <c r="L338">
        <v>1</v>
      </c>
      <c r="M338">
        <v>15</v>
      </c>
      <c r="N338">
        <v>5</v>
      </c>
      <c r="O338" t="s">
        <v>61</v>
      </c>
    </row>
    <row r="339" spans="1:15">
      <c r="A339">
        <v>188473</v>
      </c>
      <c r="B339" s="1">
        <v>45441</v>
      </c>
      <c r="C339" t="s">
        <v>50</v>
      </c>
      <c r="D339" t="s">
        <v>16</v>
      </c>
      <c r="E339" t="s">
        <v>17</v>
      </c>
      <c r="F339">
        <v>35</v>
      </c>
      <c r="G339" t="s">
        <v>38</v>
      </c>
      <c r="H339" t="s">
        <v>19</v>
      </c>
      <c r="I339">
        <v>97</v>
      </c>
      <c r="J339">
        <v>0</v>
      </c>
      <c r="K339">
        <v>97</v>
      </c>
      <c r="L339">
        <v>2</v>
      </c>
      <c r="M339">
        <v>194</v>
      </c>
      <c r="N339">
        <v>3</v>
      </c>
      <c r="O339" t="s">
        <v>73</v>
      </c>
    </row>
    <row r="340" spans="1:15">
      <c r="A340">
        <v>171437</v>
      </c>
      <c r="B340" s="1">
        <v>45417</v>
      </c>
      <c r="C340" t="s">
        <v>36</v>
      </c>
      <c r="D340" t="s">
        <v>37</v>
      </c>
      <c r="E340" t="s">
        <v>25</v>
      </c>
      <c r="F340">
        <v>19</v>
      </c>
      <c r="G340" t="s">
        <v>74</v>
      </c>
      <c r="H340" t="s">
        <v>27</v>
      </c>
      <c r="I340">
        <v>32</v>
      </c>
      <c r="J340">
        <v>25</v>
      </c>
      <c r="K340">
        <v>57</v>
      </c>
      <c r="L340">
        <v>2</v>
      </c>
      <c r="M340">
        <v>114</v>
      </c>
      <c r="N340">
        <v>3</v>
      </c>
      <c r="O340" t="s">
        <v>84</v>
      </c>
    </row>
    <row r="341" spans="1:15">
      <c r="A341">
        <v>190595</v>
      </c>
      <c r="B341" s="1">
        <v>45243</v>
      </c>
      <c r="C341" t="s">
        <v>42</v>
      </c>
      <c r="D341" t="s">
        <v>16</v>
      </c>
      <c r="E341" t="s">
        <v>17</v>
      </c>
      <c r="F341">
        <v>24</v>
      </c>
      <c r="G341" t="s">
        <v>75</v>
      </c>
      <c r="H341" t="s">
        <v>27</v>
      </c>
      <c r="I341">
        <v>65</v>
      </c>
      <c r="J341">
        <v>70</v>
      </c>
      <c r="K341">
        <v>135</v>
      </c>
      <c r="L341">
        <v>5</v>
      </c>
      <c r="M341">
        <v>675</v>
      </c>
      <c r="N341">
        <v>3</v>
      </c>
      <c r="O341" t="s">
        <v>22</v>
      </c>
    </row>
    <row r="342" spans="1:15">
      <c r="A342">
        <v>169605</v>
      </c>
      <c r="B342" s="1">
        <v>45459</v>
      </c>
      <c r="C342" t="s">
        <v>23</v>
      </c>
      <c r="D342" t="s">
        <v>24</v>
      </c>
      <c r="E342" t="s">
        <v>25</v>
      </c>
      <c r="F342">
        <v>35</v>
      </c>
      <c r="G342" t="s">
        <v>29</v>
      </c>
      <c r="H342" t="s">
        <v>19</v>
      </c>
      <c r="I342">
        <v>9</v>
      </c>
      <c r="J342">
        <v>0</v>
      </c>
      <c r="K342">
        <v>9</v>
      </c>
      <c r="L342">
        <v>1</v>
      </c>
      <c r="M342">
        <v>9</v>
      </c>
      <c r="N342">
        <v>4</v>
      </c>
      <c r="O342" t="s">
        <v>65</v>
      </c>
    </row>
    <row r="343" spans="1:15">
      <c r="A343">
        <v>135743</v>
      </c>
      <c r="B343" s="1">
        <v>45326</v>
      </c>
      <c r="C343" t="s">
        <v>42</v>
      </c>
      <c r="D343" t="s">
        <v>16</v>
      </c>
      <c r="E343" t="s">
        <v>25</v>
      </c>
      <c r="F343">
        <v>26</v>
      </c>
      <c r="G343" t="s">
        <v>74</v>
      </c>
      <c r="H343" t="s">
        <v>27</v>
      </c>
      <c r="I343">
        <v>65</v>
      </c>
      <c r="J343">
        <v>25</v>
      </c>
      <c r="K343">
        <v>90</v>
      </c>
      <c r="L343">
        <v>2</v>
      </c>
      <c r="M343">
        <v>180</v>
      </c>
      <c r="N343">
        <v>5</v>
      </c>
      <c r="O343" t="s">
        <v>43</v>
      </c>
    </row>
    <row r="344" spans="1:15">
      <c r="A344">
        <v>175772</v>
      </c>
      <c r="B344" s="1">
        <v>45249</v>
      </c>
      <c r="C344" t="s">
        <v>82</v>
      </c>
      <c r="D344" t="s">
        <v>37</v>
      </c>
      <c r="E344" t="s">
        <v>17</v>
      </c>
      <c r="F344">
        <v>31</v>
      </c>
      <c r="G344" t="s">
        <v>56</v>
      </c>
      <c r="H344" t="s">
        <v>19</v>
      </c>
      <c r="I344">
        <v>20</v>
      </c>
      <c r="J344">
        <v>0</v>
      </c>
      <c r="K344">
        <v>20</v>
      </c>
      <c r="L344">
        <v>3</v>
      </c>
      <c r="M344">
        <v>60</v>
      </c>
      <c r="N344">
        <v>5</v>
      </c>
      <c r="O344" t="s">
        <v>39</v>
      </c>
    </row>
    <row r="345" spans="1:15">
      <c r="A345">
        <v>193512</v>
      </c>
      <c r="B345" s="1">
        <v>45533</v>
      </c>
      <c r="C345" t="s">
        <v>42</v>
      </c>
      <c r="D345" t="s">
        <v>16</v>
      </c>
      <c r="E345" t="s">
        <v>17</v>
      </c>
      <c r="F345">
        <v>31</v>
      </c>
      <c r="G345" t="s">
        <v>60</v>
      </c>
      <c r="H345" t="s">
        <v>19</v>
      </c>
      <c r="I345">
        <v>65</v>
      </c>
      <c r="J345">
        <v>0</v>
      </c>
      <c r="K345">
        <v>65</v>
      </c>
      <c r="L345">
        <v>2</v>
      </c>
      <c r="M345">
        <v>130</v>
      </c>
      <c r="N345">
        <v>4</v>
      </c>
      <c r="O345" t="s">
        <v>65</v>
      </c>
    </row>
    <row r="346" spans="1:15">
      <c r="A346">
        <v>194885</v>
      </c>
      <c r="B346" s="1">
        <v>45510</v>
      </c>
      <c r="C346" t="s">
        <v>30</v>
      </c>
      <c r="D346" t="s">
        <v>24</v>
      </c>
      <c r="E346" t="s">
        <v>17</v>
      </c>
      <c r="F346">
        <v>26</v>
      </c>
      <c r="G346" t="s">
        <v>54</v>
      </c>
      <c r="H346" t="s">
        <v>19</v>
      </c>
      <c r="I346">
        <v>10</v>
      </c>
      <c r="J346">
        <v>0</v>
      </c>
      <c r="K346">
        <v>10</v>
      </c>
      <c r="L346">
        <v>1</v>
      </c>
      <c r="M346">
        <v>10</v>
      </c>
      <c r="N346">
        <v>2</v>
      </c>
      <c r="O346" t="s">
        <v>35</v>
      </c>
    </row>
    <row r="347" spans="1:15">
      <c r="A347">
        <v>191253</v>
      </c>
      <c r="B347" s="1">
        <v>45392</v>
      </c>
      <c r="C347" t="s">
        <v>82</v>
      </c>
      <c r="D347" t="s">
        <v>37</v>
      </c>
      <c r="E347" t="s">
        <v>25</v>
      </c>
      <c r="F347">
        <v>22</v>
      </c>
      <c r="G347" t="s">
        <v>86</v>
      </c>
      <c r="H347" t="s">
        <v>27</v>
      </c>
      <c r="I347">
        <v>20</v>
      </c>
      <c r="J347">
        <v>70</v>
      </c>
      <c r="K347">
        <v>90</v>
      </c>
      <c r="L347">
        <v>1</v>
      </c>
      <c r="M347">
        <v>90</v>
      </c>
      <c r="N347">
        <v>2</v>
      </c>
      <c r="O347" t="s">
        <v>71</v>
      </c>
    </row>
    <row r="348" spans="1:15">
      <c r="A348">
        <v>164429</v>
      </c>
      <c r="B348" s="1">
        <v>45444</v>
      </c>
      <c r="C348" t="s">
        <v>42</v>
      </c>
      <c r="D348" t="s">
        <v>16</v>
      </c>
      <c r="E348" t="s">
        <v>17</v>
      </c>
      <c r="F348">
        <v>32</v>
      </c>
      <c r="G348" t="s">
        <v>62</v>
      </c>
      <c r="H348" t="s">
        <v>19</v>
      </c>
      <c r="I348">
        <v>65</v>
      </c>
      <c r="J348">
        <v>0</v>
      </c>
      <c r="K348">
        <v>65</v>
      </c>
      <c r="L348">
        <v>1</v>
      </c>
      <c r="M348">
        <v>65</v>
      </c>
      <c r="N348">
        <v>4</v>
      </c>
      <c r="O348" t="s">
        <v>45</v>
      </c>
    </row>
    <row r="349" spans="1:15">
      <c r="A349">
        <v>163652</v>
      </c>
      <c r="B349" s="1">
        <v>45359</v>
      </c>
      <c r="C349" t="s">
        <v>76</v>
      </c>
      <c r="D349" t="s">
        <v>37</v>
      </c>
      <c r="E349" t="s">
        <v>17</v>
      </c>
      <c r="F349">
        <v>21</v>
      </c>
      <c r="G349" t="s">
        <v>26</v>
      </c>
      <c r="H349" t="s">
        <v>27</v>
      </c>
      <c r="I349">
        <v>45</v>
      </c>
      <c r="J349">
        <v>40</v>
      </c>
      <c r="K349">
        <v>85</v>
      </c>
      <c r="L349">
        <v>1</v>
      </c>
      <c r="M349">
        <v>85</v>
      </c>
      <c r="N349">
        <v>3</v>
      </c>
      <c r="O349" t="s">
        <v>22</v>
      </c>
    </row>
    <row r="350" spans="1:15">
      <c r="A350">
        <v>156238</v>
      </c>
      <c r="B350" s="1">
        <v>45360</v>
      </c>
      <c r="C350" t="s">
        <v>42</v>
      </c>
      <c r="D350" t="s">
        <v>16</v>
      </c>
      <c r="E350" t="s">
        <v>25</v>
      </c>
      <c r="F350">
        <v>34</v>
      </c>
      <c r="G350" t="s">
        <v>18</v>
      </c>
      <c r="H350" t="s">
        <v>19</v>
      </c>
      <c r="I350">
        <v>65</v>
      </c>
      <c r="J350">
        <v>0</v>
      </c>
      <c r="K350">
        <v>65</v>
      </c>
      <c r="L350">
        <v>1</v>
      </c>
      <c r="M350">
        <v>65</v>
      </c>
      <c r="N350">
        <v>4</v>
      </c>
      <c r="O350" t="s">
        <v>72</v>
      </c>
    </row>
    <row r="351" spans="1:15">
      <c r="A351">
        <v>137335</v>
      </c>
      <c r="B351" s="1">
        <v>45314</v>
      </c>
      <c r="C351" t="s">
        <v>42</v>
      </c>
      <c r="D351" t="s">
        <v>16</v>
      </c>
      <c r="E351" t="s">
        <v>17</v>
      </c>
      <c r="F351">
        <v>32</v>
      </c>
      <c r="G351" t="s">
        <v>31</v>
      </c>
      <c r="H351" t="s">
        <v>19</v>
      </c>
      <c r="I351">
        <v>65</v>
      </c>
      <c r="J351">
        <v>0</v>
      </c>
      <c r="K351">
        <v>65</v>
      </c>
      <c r="L351">
        <v>2</v>
      </c>
      <c r="M351">
        <v>130</v>
      </c>
      <c r="N351">
        <v>5</v>
      </c>
      <c r="O351" t="s">
        <v>45</v>
      </c>
    </row>
    <row r="352" spans="1:15">
      <c r="A352">
        <v>164710</v>
      </c>
      <c r="B352" s="1">
        <v>45303</v>
      </c>
      <c r="C352" t="s">
        <v>50</v>
      </c>
      <c r="D352" t="s">
        <v>16</v>
      </c>
      <c r="E352" t="s">
        <v>25</v>
      </c>
      <c r="F352">
        <v>23</v>
      </c>
      <c r="G352" t="s">
        <v>77</v>
      </c>
      <c r="H352" t="s">
        <v>19</v>
      </c>
      <c r="I352">
        <v>97</v>
      </c>
      <c r="J352">
        <v>0</v>
      </c>
      <c r="K352">
        <v>97</v>
      </c>
      <c r="L352">
        <v>5</v>
      </c>
      <c r="M352">
        <v>485</v>
      </c>
      <c r="N352">
        <v>4</v>
      </c>
      <c r="O352" t="s">
        <v>43</v>
      </c>
    </row>
    <row r="353" spans="1:15">
      <c r="A353">
        <v>144250</v>
      </c>
      <c r="B353" s="1">
        <v>45320</v>
      </c>
      <c r="C353" t="s">
        <v>82</v>
      </c>
      <c r="D353" t="s">
        <v>37</v>
      </c>
      <c r="E353" t="s">
        <v>17</v>
      </c>
      <c r="F353">
        <v>35</v>
      </c>
      <c r="G353" t="s">
        <v>69</v>
      </c>
      <c r="H353" t="s">
        <v>19</v>
      </c>
      <c r="I353">
        <v>20</v>
      </c>
      <c r="J353">
        <v>0</v>
      </c>
      <c r="K353">
        <v>20</v>
      </c>
      <c r="L353">
        <v>1</v>
      </c>
      <c r="M353">
        <v>20</v>
      </c>
      <c r="N353">
        <v>5</v>
      </c>
      <c r="O353" t="s">
        <v>72</v>
      </c>
    </row>
    <row r="354" spans="1:15">
      <c r="A354">
        <v>154475</v>
      </c>
      <c r="B354" s="1">
        <v>45362</v>
      </c>
      <c r="C354" t="s">
        <v>33</v>
      </c>
      <c r="D354" t="s">
        <v>16</v>
      </c>
      <c r="E354" t="s">
        <v>25</v>
      </c>
      <c r="F354">
        <v>32</v>
      </c>
      <c r="G354" t="s">
        <v>31</v>
      </c>
      <c r="H354" t="s">
        <v>19</v>
      </c>
      <c r="I354">
        <v>118</v>
      </c>
      <c r="J354">
        <v>0</v>
      </c>
      <c r="K354">
        <v>118</v>
      </c>
      <c r="L354">
        <v>1</v>
      </c>
      <c r="M354">
        <v>118</v>
      </c>
      <c r="N354">
        <v>5</v>
      </c>
      <c r="O354" t="s">
        <v>52</v>
      </c>
    </row>
    <row r="355" spans="1:15">
      <c r="A355">
        <v>126063</v>
      </c>
      <c r="B355" s="1">
        <v>45422</v>
      </c>
      <c r="C355" t="s">
        <v>33</v>
      </c>
      <c r="D355" t="s">
        <v>16</v>
      </c>
      <c r="E355" t="s">
        <v>17</v>
      </c>
      <c r="F355">
        <v>23</v>
      </c>
      <c r="G355" t="s">
        <v>67</v>
      </c>
      <c r="H355" t="s">
        <v>27</v>
      </c>
      <c r="I355">
        <v>118</v>
      </c>
      <c r="J355">
        <v>40</v>
      </c>
      <c r="K355">
        <v>158</v>
      </c>
      <c r="L355">
        <v>1</v>
      </c>
      <c r="M355">
        <v>158</v>
      </c>
      <c r="N355">
        <v>1</v>
      </c>
      <c r="O355" t="s">
        <v>68</v>
      </c>
    </row>
    <row r="356" spans="1:15">
      <c r="A356">
        <v>173500</v>
      </c>
      <c r="B356" s="1">
        <v>45343</v>
      </c>
      <c r="C356" t="s">
        <v>36</v>
      </c>
      <c r="D356" t="s">
        <v>37</v>
      </c>
      <c r="E356" t="s">
        <v>17</v>
      </c>
      <c r="F356">
        <v>20</v>
      </c>
      <c r="G356" t="s">
        <v>86</v>
      </c>
      <c r="H356" t="s">
        <v>27</v>
      </c>
      <c r="I356">
        <v>32</v>
      </c>
      <c r="J356">
        <v>70</v>
      </c>
      <c r="K356">
        <v>102</v>
      </c>
      <c r="L356">
        <v>2</v>
      </c>
      <c r="M356">
        <v>204</v>
      </c>
      <c r="N356">
        <v>3</v>
      </c>
      <c r="O356" t="s">
        <v>49</v>
      </c>
    </row>
    <row r="357" spans="1:15">
      <c r="A357">
        <v>192222</v>
      </c>
      <c r="B357" s="1">
        <v>45305</v>
      </c>
      <c r="C357" t="s">
        <v>15</v>
      </c>
      <c r="D357" t="s">
        <v>16</v>
      </c>
      <c r="E357" t="s">
        <v>25</v>
      </c>
      <c r="F357">
        <v>22</v>
      </c>
      <c r="G357" t="s">
        <v>46</v>
      </c>
      <c r="H357" t="s">
        <v>19</v>
      </c>
      <c r="I357">
        <v>100</v>
      </c>
      <c r="J357">
        <v>0</v>
      </c>
      <c r="K357">
        <v>100</v>
      </c>
      <c r="L357">
        <v>2</v>
      </c>
      <c r="M357">
        <v>200</v>
      </c>
      <c r="N357">
        <v>5</v>
      </c>
      <c r="O357" t="s">
        <v>61</v>
      </c>
    </row>
    <row r="358" spans="1:15">
      <c r="A358">
        <v>187149</v>
      </c>
      <c r="B358" s="1">
        <v>45343</v>
      </c>
      <c r="C358" t="s">
        <v>36</v>
      </c>
      <c r="D358" t="s">
        <v>37</v>
      </c>
      <c r="E358" t="s">
        <v>17</v>
      </c>
      <c r="F358">
        <v>30</v>
      </c>
      <c r="G358" t="s">
        <v>67</v>
      </c>
      <c r="H358" t="s">
        <v>27</v>
      </c>
      <c r="I358">
        <v>32</v>
      </c>
      <c r="J358">
        <v>40</v>
      </c>
      <c r="K358">
        <v>72</v>
      </c>
      <c r="L358">
        <v>1</v>
      </c>
      <c r="M358">
        <v>72</v>
      </c>
      <c r="N358">
        <v>4</v>
      </c>
      <c r="O358" t="s">
        <v>39</v>
      </c>
    </row>
    <row r="359" spans="1:15">
      <c r="A359">
        <v>199528</v>
      </c>
      <c r="B359" s="1">
        <v>45377</v>
      </c>
      <c r="C359" t="s">
        <v>42</v>
      </c>
      <c r="D359" t="s">
        <v>16</v>
      </c>
      <c r="E359" t="s">
        <v>25</v>
      </c>
      <c r="F359">
        <v>32</v>
      </c>
      <c r="G359" t="s">
        <v>41</v>
      </c>
      <c r="H359" t="s">
        <v>19</v>
      </c>
      <c r="I359">
        <v>65</v>
      </c>
      <c r="J359">
        <v>0</v>
      </c>
      <c r="K359">
        <v>65</v>
      </c>
      <c r="L359">
        <v>1</v>
      </c>
      <c r="M359">
        <v>65</v>
      </c>
      <c r="N359">
        <v>4</v>
      </c>
      <c r="O359" t="s">
        <v>20</v>
      </c>
    </row>
    <row r="360" spans="1:15">
      <c r="A360">
        <v>120190</v>
      </c>
      <c r="B360" s="1">
        <v>45537</v>
      </c>
      <c r="C360" t="s">
        <v>15</v>
      </c>
      <c r="D360" t="s">
        <v>16</v>
      </c>
      <c r="E360" t="s">
        <v>25</v>
      </c>
      <c r="F360">
        <v>24</v>
      </c>
      <c r="G360" t="s">
        <v>18</v>
      </c>
      <c r="H360" t="s">
        <v>19</v>
      </c>
      <c r="I360">
        <v>100</v>
      </c>
      <c r="J360">
        <v>0</v>
      </c>
      <c r="K360">
        <v>100</v>
      </c>
      <c r="L360">
        <v>1</v>
      </c>
      <c r="M360">
        <v>100</v>
      </c>
      <c r="N360">
        <v>5</v>
      </c>
      <c r="O360" t="s">
        <v>43</v>
      </c>
    </row>
    <row r="361" spans="1:15">
      <c r="A361">
        <v>168218</v>
      </c>
      <c r="B361" s="1">
        <v>45581</v>
      </c>
      <c r="C361" t="s">
        <v>53</v>
      </c>
      <c r="D361" t="s">
        <v>37</v>
      </c>
      <c r="E361" t="s">
        <v>25</v>
      </c>
      <c r="F361">
        <v>25</v>
      </c>
      <c r="G361" t="s">
        <v>60</v>
      </c>
      <c r="H361" t="s">
        <v>19</v>
      </c>
      <c r="I361">
        <v>15</v>
      </c>
      <c r="J361">
        <v>0</v>
      </c>
      <c r="K361">
        <v>15</v>
      </c>
      <c r="L361">
        <v>1</v>
      </c>
      <c r="M361">
        <v>15</v>
      </c>
      <c r="N361">
        <v>4</v>
      </c>
      <c r="O361" t="s">
        <v>43</v>
      </c>
    </row>
    <row r="362" spans="1:15">
      <c r="A362">
        <v>177905</v>
      </c>
      <c r="B362" s="1">
        <v>45540</v>
      </c>
      <c r="C362" t="s">
        <v>15</v>
      </c>
      <c r="D362" t="s">
        <v>16</v>
      </c>
      <c r="E362" t="s">
        <v>25</v>
      </c>
      <c r="F362">
        <v>19</v>
      </c>
      <c r="G362" t="s">
        <v>75</v>
      </c>
      <c r="H362" t="s">
        <v>27</v>
      </c>
      <c r="I362">
        <v>100</v>
      </c>
      <c r="J362">
        <v>70</v>
      </c>
      <c r="K362">
        <v>170</v>
      </c>
      <c r="L362">
        <v>2</v>
      </c>
      <c r="M362">
        <v>340</v>
      </c>
      <c r="N362">
        <v>5</v>
      </c>
      <c r="O362" t="s">
        <v>39</v>
      </c>
    </row>
    <row r="363" spans="1:15">
      <c r="A363">
        <v>132552</v>
      </c>
      <c r="B363" s="1">
        <v>45488</v>
      </c>
      <c r="C363" t="s">
        <v>15</v>
      </c>
      <c r="D363" t="s">
        <v>16</v>
      </c>
      <c r="E363" t="s">
        <v>17</v>
      </c>
      <c r="F363">
        <v>27</v>
      </c>
      <c r="G363" t="s">
        <v>34</v>
      </c>
      <c r="H363" t="s">
        <v>27</v>
      </c>
      <c r="I363">
        <v>100</v>
      </c>
      <c r="J363">
        <v>100</v>
      </c>
      <c r="K363">
        <v>200</v>
      </c>
      <c r="L363">
        <v>1</v>
      </c>
      <c r="M363">
        <v>200</v>
      </c>
      <c r="N363">
        <v>5</v>
      </c>
      <c r="O363" t="s">
        <v>43</v>
      </c>
    </row>
    <row r="364" spans="1:15">
      <c r="A364">
        <v>138847</v>
      </c>
      <c r="B364" s="1">
        <v>45360</v>
      </c>
      <c r="C364" t="s">
        <v>15</v>
      </c>
      <c r="D364" t="s">
        <v>16</v>
      </c>
      <c r="E364" t="s">
        <v>17</v>
      </c>
      <c r="F364">
        <v>29</v>
      </c>
      <c r="G364" t="s">
        <v>29</v>
      </c>
      <c r="H364" t="s">
        <v>19</v>
      </c>
      <c r="I364">
        <v>100</v>
      </c>
      <c r="J364">
        <v>0</v>
      </c>
      <c r="K364">
        <v>100</v>
      </c>
      <c r="L364">
        <v>1</v>
      </c>
      <c r="M364">
        <v>100</v>
      </c>
      <c r="N364">
        <v>2</v>
      </c>
      <c r="O364" t="s">
        <v>81</v>
      </c>
    </row>
    <row r="365" spans="1:15">
      <c r="A365">
        <v>159904</v>
      </c>
      <c r="B365" s="1">
        <v>45445</v>
      </c>
      <c r="C365" t="s">
        <v>50</v>
      </c>
      <c r="D365" t="s">
        <v>16</v>
      </c>
      <c r="E365" t="s">
        <v>17</v>
      </c>
      <c r="F365">
        <v>32</v>
      </c>
      <c r="G365" t="s">
        <v>29</v>
      </c>
      <c r="H365" t="s">
        <v>19</v>
      </c>
      <c r="I365">
        <v>97</v>
      </c>
      <c r="J365">
        <v>0</v>
      </c>
      <c r="K365">
        <v>97</v>
      </c>
      <c r="L365">
        <v>1</v>
      </c>
      <c r="M365">
        <v>97</v>
      </c>
      <c r="N365">
        <v>5</v>
      </c>
      <c r="O365" t="s">
        <v>57</v>
      </c>
    </row>
    <row r="366" spans="1:15">
      <c r="A366">
        <v>136209</v>
      </c>
      <c r="B366" s="1">
        <v>45562</v>
      </c>
      <c r="C366" t="s">
        <v>82</v>
      </c>
      <c r="D366" t="s">
        <v>37</v>
      </c>
      <c r="E366" t="s">
        <v>25</v>
      </c>
      <c r="F366">
        <v>19</v>
      </c>
      <c r="G366" t="s">
        <v>26</v>
      </c>
      <c r="H366" t="s">
        <v>27</v>
      </c>
      <c r="I366">
        <v>20</v>
      </c>
      <c r="J366">
        <v>40</v>
      </c>
      <c r="K366">
        <v>60</v>
      </c>
      <c r="L366">
        <v>1</v>
      </c>
      <c r="M366">
        <v>60</v>
      </c>
      <c r="N366">
        <v>4</v>
      </c>
      <c r="O366" t="s">
        <v>70</v>
      </c>
    </row>
    <row r="367" spans="1:15">
      <c r="A367">
        <v>187754</v>
      </c>
      <c r="B367" s="1">
        <v>45337</v>
      </c>
      <c r="C367" t="s">
        <v>33</v>
      </c>
      <c r="D367" t="s">
        <v>16</v>
      </c>
      <c r="E367" t="s">
        <v>25</v>
      </c>
      <c r="F367">
        <v>24</v>
      </c>
      <c r="G367" t="s">
        <v>56</v>
      </c>
      <c r="H367" t="s">
        <v>19</v>
      </c>
      <c r="I367">
        <v>118</v>
      </c>
      <c r="J367">
        <v>0</v>
      </c>
      <c r="K367">
        <v>118</v>
      </c>
      <c r="L367">
        <v>1</v>
      </c>
      <c r="M367">
        <v>118</v>
      </c>
      <c r="N367">
        <v>4</v>
      </c>
      <c r="O367" t="s">
        <v>39</v>
      </c>
    </row>
    <row r="368" spans="1:15">
      <c r="A368">
        <v>191207</v>
      </c>
      <c r="B368" s="1">
        <v>45392</v>
      </c>
      <c r="C368" t="s">
        <v>23</v>
      </c>
      <c r="D368" t="s">
        <v>24</v>
      </c>
      <c r="E368" t="s">
        <v>17</v>
      </c>
      <c r="F368">
        <v>34</v>
      </c>
      <c r="G368" t="s">
        <v>69</v>
      </c>
      <c r="H368" t="s">
        <v>19</v>
      </c>
      <c r="I368">
        <v>9</v>
      </c>
      <c r="J368">
        <v>0</v>
      </c>
      <c r="K368">
        <v>9</v>
      </c>
      <c r="L368">
        <v>1</v>
      </c>
      <c r="M368">
        <v>9</v>
      </c>
      <c r="N368">
        <v>2</v>
      </c>
      <c r="O368" t="s">
        <v>81</v>
      </c>
    </row>
    <row r="369" spans="1:15">
      <c r="A369">
        <v>159855</v>
      </c>
      <c r="B369" s="1">
        <v>45363</v>
      </c>
      <c r="C369" t="s">
        <v>23</v>
      </c>
      <c r="D369" t="s">
        <v>24</v>
      </c>
      <c r="E369" t="s">
        <v>25</v>
      </c>
      <c r="F369">
        <v>25</v>
      </c>
      <c r="G369" t="s">
        <v>51</v>
      </c>
      <c r="H369" t="s">
        <v>27</v>
      </c>
      <c r="I369">
        <v>9</v>
      </c>
      <c r="J369">
        <v>50</v>
      </c>
      <c r="K369">
        <v>59</v>
      </c>
      <c r="L369">
        <v>1</v>
      </c>
      <c r="M369">
        <v>59</v>
      </c>
      <c r="N369">
        <v>4</v>
      </c>
      <c r="O369" t="s">
        <v>52</v>
      </c>
    </row>
    <row r="370" spans="1:15">
      <c r="A370">
        <v>142658</v>
      </c>
      <c r="B370" s="1">
        <v>45480</v>
      </c>
      <c r="C370" t="s">
        <v>53</v>
      </c>
      <c r="D370" t="s">
        <v>37</v>
      </c>
      <c r="E370" t="s">
        <v>17</v>
      </c>
      <c r="F370">
        <v>20</v>
      </c>
      <c r="G370" t="s">
        <v>54</v>
      </c>
      <c r="H370" t="s">
        <v>19</v>
      </c>
      <c r="I370">
        <v>15</v>
      </c>
      <c r="J370">
        <v>0</v>
      </c>
      <c r="K370">
        <v>15</v>
      </c>
      <c r="L370">
        <v>1</v>
      </c>
      <c r="M370">
        <v>15</v>
      </c>
      <c r="N370">
        <v>2</v>
      </c>
      <c r="O370" t="s">
        <v>55</v>
      </c>
    </row>
    <row r="371" spans="1:15">
      <c r="A371">
        <v>123723</v>
      </c>
      <c r="B371" s="1">
        <v>45409</v>
      </c>
      <c r="C371" t="s">
        <v>76</v>
      </c>
      <c r="D371" t="s">
        <v>37</v>
      </c>
      <c r="E371" t="s">
        <v>25</v>
      </c>
      <c r="F371">
        <v>21</v>
      </c>
      <c r="G371" t="s">
        <v>69</v>
      </c>
      <c r="H371" t="s">
        <v>19</v>
      </c>
      <c r="I371">
        <v>45</v>
      </c>
      <c r="J371">
        <v>0</v>
      </c>
      <c r="K371">
        <v>45</v>
      </c>
      <c r="L371">
        <v>1</v>
      </c>
      <c r="M371">
        <v>45</v>
      </c>
      <c r="N371">
        <v>4</v>
      </c>
      <c r="O371" t="s">
        <v>43</v>
      </c>
    </row>
    <row r="372" spans="1:15">
      <c r="A372">
        <v>183519</v>
      </c>
      <c r="B372" s="1">
        <v>45579</v>
      </c>
      <c r="C372" t="s">
        <v>15</v>
      </c>
      <c r="D372" t="s">
        <v>16</v>
      </c>
      <c r="E372" t="s">
        <v>25</v>
      </c>
      <c r="F372">
        <v>31</v>
      </c>
      <c r="G372" t="s">
        <v>34</v>
      </c>
      <c r="H372" t="s">
        <v>27</v>
      </c>
      <c r="I372">
        <v>100</v>
      </c>
      <c r="J372">
        <v>100</v>
      </c>
      <c r="K372">
        <v>200</v>
      </c>
      <c r="L372">
        <v>4</v>
      </c>
      <c r="M372">
        <v>800</v>
      </c>
      <c r="N372">
        <v>5</v>
      </c>
      <c r="O372" t="s">
        <v>70</v>
      </c>
    </row>
    <row r="373" spans="1:15">
      <c r="A373">
        <v>190785</v>
      </c>
      <c r="B373" s="1">
        <v>45528</v>
      </c>
      <c r="C373" t="s">
        <v>50</v>
      </c>
      <c r="D373" t="s">
        <v>16</v>
      </c>
      <c r="E373" t="s">
        <v>17</v>
      </c>
      <c r="F373">
        <v>35</v>
      </c>
      <c r="G373" t="s">
        <v>75</v>
      </c>
      <c r="H373" t="s">
        <v>27</v>
      </c>
      <c r="I373">
        <v>97</v>
      </c>
      <c r="J373">
        <v>70</v>
      </c>
      <c r="K373">
        <v>167</v>
      </c>
      <c r="L373">
        <v>1</v>
      </c>
      <c r="M373">
        <v>167</v>
      </c>
      <c r="N373">
        <v>3</v>
      </c>
      <c r="O373" t="s">
        <v>22</v>
      </c>
    </row>
    <row r="374" spans="1:15">
      <c r="A374">
        <v>164015</v>
      </c>
      <c r="B374" s="1">
        <v>45393</v>
      </c>
      <c r="C374" t="s">
        <v>50</v>
      </c>
      <c r="D374" t="s">
        <v>16</v>
      </c>
      <c r="E374" t="s">
        <v>25</v>
      </c>
      <c r="F374">
        <v>33</v>
      </c>
      <c r="G374" t="s">
        <v>80</v>
      </c>
      <c r="H374" t="s">
        <v>27</v>
      </c>
      <c r="I374">
        <v>97</v>
      </c>
      <c r="J374">
        <v>40</v>
      </c>
      <c r="K374">
        <v>137</v>
      </c>
      <c r="L374">
        <v>3</v>
      </c>
      <c r="M374">
        <v>411</v>
      </c>
      <c r="N374">
        <v>5</v>
      </c>
      <c r="O374" t="s">
        <v>72</v>
      </c>
    </row>
    <row r="375" spans="1:15">
      <c r="A375">
        <v>174847</v>
      </c>
      <c r="B375" s="1">
        <v>45441</v>
      </c>
      <c r="C375" t="s">
        <v>42</v>
      </c>
      <c r="D375" t="s">
        <v>16</v>
      </c>
      <c r="E375" t="s">
        <v>25</v>
      </c>
      <c r="F375">
        <v>22</v>
      </c>
      <c r="G375" t="s">
        <v>62</v>
      </c>
      <c r="H375" t="s">
        <v>19</v>
      </c>
      <c r="I375">
        <v>65</v>
      </c>
      <c r="J375">
        <v>0</v>
      </c>
      <c r="K375">
        <v>65</v>
      </c>
      <c r="L375">
        <v>1</v>
      </c>
      <c r="M375">
        <v>65</v>
      </c>
      <c r="N375">
        <v>5</v>
      </c>
      <c r="O375" t="s">
        <v>45</v>
      </c>
    </row>
    <row r="376" spans="1:15">
      <c r="A376">
        <v>126481</v>
      </c>
      <c r="B376" s="1">
        <v>45441</v>
      </c>
      <c r="C376" t="s">
        <v>30</v>
      </c>
      <c r="D376" t="s">
        <v>24</v>
      </c>
      <c r="E376" t="s">
        <v>17</v>
      </c>
      <c r="F376">
        <v>34</v>
      </c>
      <c r="G376" t="s">
        <v>66</v>
      </c>
      <c r="H376" t="s">
        <v>27</v>
      </c>
      <c r="I376">
        <v>10</v>
      </c>
      <c r="J376">
        <v>40</v>
      </c>
      <c r="K376">
        <v>50</v>
      </c>
      <c r="L376">
        <v>2</v>
      </c>
      <c r="M376">
        <v>100</v>
      </c>
      <c r="N376">
        <v>5</v>
      </c>
      <c r="O376" t="s">
        <v>20</v>
      </c>
    </row>
    <row r="377" spans="1:15">
      <c r="A377">
        <v>127736</v>
      </c>
      <c r="B377" s="1">
        <v>45425</v>
      </c>
      <c r="C377" t="s">
        <v>42</v>
      </c>
      <c r="D377" t="s">
        <v>16</v>
      </c>
      <c r="E377" t="s">
        <v>17</v>
      </c>
      <c r="F377">
        <v>27</v>
      </c>
      <c r="G377" t="s">
        <v>66</v>
      </c>
      <c r="H377" t="s">
        <v>27</v>
      </c>
      <c r="I377">
        <v>65</v>
      </c>
      <c r="J377">
        <v>40</v>
      </c>
      <c r="K377">
        <v>105</v>
      </c>
      <c r="L377">
        <v>2</v>
      </c>
      <c r="M377">
        <v>210</v>
      </c>
      <c r="N377">
        <v>4</v>
      </c>
      <c r="O377" t="s">
        <v>32</v>
      </c>
    </row>
    <row r="378" spans="1:15">
      <c r="A378">
        <v>171105</v>
      </c>
      <c r="B378" s="1">
        <v>45529</v>
      </c>
      <c r="C378" t="s">
        <v>30</v>
      </c>
      <c r="D378" t="s">
        <v>24</v>
      </c>
      <c r="E378" t="s">
        <v>25</v>
      </c>
      <c r="F378">
        <v>32</v>
      </c>
      <c r="G378" t="s">
        <v>80</v>
      </c>
      <c r="H378" t="s">
        <v>27</v>
      </c>
      <c r="I378">
        <v>10</v>
      </c>
      <c r="J378">
        <v>40</v>
      </c>
      <c r="K378">
        <v>50</v>
      </c>
      <c r="L378">
        <v>2</v>
      </c>
      <c r="M378">
        <v>100</v>
      </c>
      <c r="N378">
        <v>1</v>
      </c>
      <c r="O378" t="s">
        <v>64</v>
      </c>
    </row>
    <row r="379" spans="1:15">
      <c r="A379">
        <v>122837</v>
      </c>
      <c r="B379" s="1">
        <v>45372</v>
      </c>
      <c r="C379" t="s">
        <v>53</v>
      </c>
      <c r="D379" t="s">
        <v>37</v>
      </c>
      <c r="E379" t="s">
        <v>17</v>
      </c>
      <c r="F379">
        <v>25</v>
      </c>
      <c r="G379" t="s">
        <v>66</v>
      </c>
      <c r="H379" t="s">
        <v>27</v>
      </c>
      <c r="I379">
        <v>15</v>
      </c>
      <c r="J379">
        <v>40</v>
      </c>
      <c r="K379">
        <v>55</v>
      </c>
      <c r="L379">
        <v>2</v>
      </c>
      <c r="M379">
        <v>110</v>
      </c>
      <c r="N379">
        <v>4</v>
      </c>
      <c r="O379" t="s">
        <v>20</v>
      </c>
    </row>
    <row r="380" spans="1:15">
      <c r="A380">
        <v>194005</v>
      </c>
      <c r="B380" s="1">
        <v>45403</v>
      </c>
      <c r="C380" t="s">
        <v>82</v>
      </c>
      <c r="D380" t="s">
        <v>37</v>
      </c>
      <c r="E380" t="s">
        <v>25</v>
      </c>
      <c r="F380">
        <v>25</v>
      </c>
      <c r="G380" t="s">
        <v>44</v>
      </c>
      <c r="H380" t="s">
        <v>27</v>
      </c>
      <c r="I380">
        <v>20</v>
      </c>
      <c r="J380">
        <v>25</v>
      </c>
      <c r="K380">
        <v>45</v>
      </c>
      <c r="L380">
        <v>1</v>
      </c>
      <c r="M380">
        <v>45</v>
      </c>
      <c r="N380">
        <v>4</v>
      </c>
      <c r="O380" t="s">
        <v>65</v>
      </c>
    </row>
    <row r="381" spans="1:15">
      <c r="A381">
        <v>149467</v>
      </c>
      <c r="B381" s="1">
        <v>45407</v>
      </c>
      <c r="C381" t="s">
        <v>53</v>
      </c>
      <c r="D381" t="s">
        <v>37</v>
      </c>
      <c r="E381" t="s">
        <v>17</v>
      </c>
      <c r="F381">
        <v>32</v>
      </c>
      <c r="G381" t="s">
        <v>29</v>
      </c>
      <c r="H381" t="s">
        <v>19</v>
      </c>
      <c r="I381">
        <v>15</v>
      </c>
      <c r="J381">
        <v>0</v>
      </c>
      <c r="K381">
        <v>15</v>
      </c>
      <c r="L381">
        <v>1</v>
      </c>
      <c r="M381">
        <v>15</v>
      </c>
      <c r="N381">
        <v>3</v>
      </c>
      <c r="O381" t="s">
        <v>84</v>
      </c>
    </row>
    <row r="382" spans="1:15">
      <c r="A382">
        <v>121315</v>
      </c>
      <c r="B382" s="1">
        <v>45247</v>
      </c>
      <c r="C382" t="s">
        <v>42</v>
      </c>
      <c r="D382" t="s">
        <v>16</v>
      </c>
      <c r="E382" t="s">
        <v>25</v>
      </c>
      <c r="F382">
        <v>34</v>
      </c>
      <c r="G382" t="s">
        <v>56</v>
      </c>
      <c r="H382" t="s">
        <v>19</v>
      </c>
      <c r="I382">
        <v>65</v>
      </c>
      <c r="J382">
        <v>0</v>
      </c>
      <c r="K382">
        <v>65</v>
      </c>
      <c r="L382">
        <v>2</v>
      </c>
      <c r="M382">
        <v>130</v>
      </c>
      <c r="N382">
        <v>4</v>
      </c>
      <c r="O382" t="s">
        <v>20</v>
      </c>
    </row>
    <row r="383" spans="1:15">
      <c r="A383">
        <v>156882</v>
      </c>
      <c r="B383" s="1">
        <v>45257</v>
      </c>
      <c r="C383" t="s">
        <v>42</v>
      </c>
      <c r="D383" t="s">
        <v>16</v>
      </c>
      <c r="E383" t="s">
        <v>17</v>
      </c>
      <c r="F383">
        <v>28</v>
      </c>
      <c r="G383" t="s">
        <v>21</v>
      </c>
      <c r="H383" t="s">
        <v>19</v>
      </c>
      <c r="I383">
        <v>65</v>
      </c>
      <c r="J383">
        <v>0</v>
      </c>
      <c r="K383">
        <v>65</v>
      </c>
      <c r="L383">
        <v>1</v>
      </c>
      <c r="M383">
        <v>65</v>
      </c>
      <c r="N383">
        <v>4</v>
      </c>
      <c r="O383" t="s">
        <v>72</v>
      </c>
    </row>
    <row r="384" spans="1:15">
      <c r="A384">
        <v>196656</v>
      </c>
      <c r="B384" s="1">
        <v>45584</v>
      </c>
      <c r="C384" t="s">
        <v>53</v>
      </c>
      <c r="D384" t="s">
        <v>37</v>
      </c>
      <c r="E384" t="s">
        <v>25</v>
      </c>
      <c r="F384">
        <v>26</v>
      </c>
      <c r="G384" t="s">
        <v>77</v>
      </c>
      <c r="H384" t="s">
        <v>19</v>
      </c>
      <c r="I384">
        <v>15</v>
      </c>
      <c r="J384">
        <v>0</v>
      </c>
      <c r="K384">
        <v>15</v>
      </c>
      <c r="L384">
        <v>4</v>
      </c>
      <c r="M384">
        <v>60</v>
      </c>
      <c r="N384">
        <v>5</v>
      </c>
      <c r="O384" t="s">
        <v>72</v>
      </c>
    </row>
    <row r="385" spans="1:15">
      <c r="A385">
        <v>198335</v>
      </c>
      <c r="B385" s="1">
        <v>45523</v>
      </c>
      <c r="C385" t="s">
        <v>76</v>
      </c>
      <c r="D385" t="s">
        <v>37</v>
      </c>
      <c r="E385" t="s">
        <v>17</v>
      </c>
      <c r="F385">
        <v>22</v>
      </c>
      <c r="G385" t="s">
        <v>66</v>
      </c>
      <c r="H385" t="s">
        <v>27</v>
      </c>
      <c r="I385">
        <v>45</v>
      </c>
      <c r="J385">
        <v>40</v>
      </c>
      <c r="K385">
        <v>85</v>
      </c>
      <c r="L385">
        <v>1</v>
      </c>
      <c r="M385">
        <v>85</v>
      </c>
      <c r="N385">
        <v>5</v>
      </c>
      <c r="O385" t="s">
        <v>43</v>
      </c>
    </row>
    <row r="386" spans="1:15">
      <c r="A386">
        <v>192017</v>
      </c>
      <c r="B386" s="1">
        <v>45467</v>
      </c>
      <c r="C386" t="s">
        <v>78</v>
      </c>
      <c r="D386" t="s">
        <v>37</v>
      </c>
      <c r="E386" t="s">
        <v>17</v>
      </c>
      <c r="F386">
        <v>25</v>
      </c>
      <c r="G386" t="s">
        <v>77</v>
      </c>
      <c r="H386" t="s">
        <v>19</v>
      </c>
      <c r="I386">
        <v>50</v>
      </c>
      <c r="J386">
        <v>0</v>
      </c>
      <c r="K386">
        <v>50</v>
      </c>
      <c r="L386">
        <v>1</v>
      </c>
      <c r="M386">
        <v>50</v>
      </c>
      <c r="N386">
        <v>5</v>
      </c>
      <c r="O386" t="s">
        <v>70</v>
      </c>
    </row>
    <row r="387" spans="1:15">
      <c r="A387">
        <v>134489</v>
      </c>
      <c r="B387" s="1">
        <v>45420</v>
      </c>
      <c r="C387" t="s">
        <v>42</v>
      </c>
      <c r="D387" t="s">
        <v>16</v>
      </c>
      <c r="E387" t="s">
        <v>17</v>
      </c>
      <c r="F387">
        <v>28</v>
      </c>
      <c r="G387" t="s">
        <v>34</v>
      </c>
      <c r="H387" t="s">
        <v>27</v>
      </c>
      <c r="I387">
        <v>65</v>
      </c>
      <c r="J387">
        <v>100</v>
      </c>
      <c r="K387">
        <v>165</v>
      </c>
      <c r="L387">
        <v>1</v>
      </c>
      <c r="M387">
        <v>165</v>
      </c>
      <c r="N387">
        <v>2</v>
      </c>
      <c r="O387" t="s">
        <v>87</v>
      </c>
    </row>
    <row r="388" spans="1:15">
      <c r="A388">
        <v>140652</v>
      </c>
      <c r="B388" s="1">
        <v>45297</v>
      </c>
      <c r="C388" t="s">
        <v>48</v>
      </c>
      <c r="D388" t="s">
        <v>16</v>
      </c>
      <c r="E388" t="s">
        <v>17</v>
      </c>
      <c r="F388">
        <v>31</v>
      </c>
      <c r="G388" t="s">
        <v>18</v>
      </c>
      <c r="H388" t="s">
        <v>19</v>
      </c>
      <c r="I388">
        <v>130</v>
      </c>
      <c r="J388">
        <v>0</v>
      </c>
      <c r="K388">
        <v>130</v>
      </c>
      <c r="L388">
        <v>3</v>
      </c>
      <c r="M388">
        <v>390</v>
      </c>
      <c r="N388">
        <v>4</v>
      </c>
      <c r="O388" t="s">
        <v>61</v>
      </c>
    </row>
    <row r="389" spans="1:15">
      <c r="A389">
        <v>168238</v>
      </c>
      <c r="B389" s="1">
        <v>45437</v>
      </c>
      <c r="C389" t="s">
        <v>36</v>
      </c>
      <c r="D389" t="s">
        <v>37</v>
      </c>
      <c r="E389" t="s">
        <v>17</v>
      </c>
      <c r="F389">
        <v>27</v>
      </c>
      <c r="G389" t="s">
        <v>60</v>
      </c>
      <c r="H389" t="s">
        <v>19</v>
      </c>
      <c r="I389">
        <v>32</v>
      </c>
      <c r="J389">
        <v>0</v>
      </c>
      <c r="K389">
        <v>32</v>
      </c>
      <c r="L389">
        <v>1</v>
      </c>
      <c r="M389">
        <v>32</v>
      </c>
      <c r="N389">
        <v>5</v>
      </c>
      <c r="O389" t="s">
        <v>61</v>
      </c>
    </row>
    <row r="390" spans="1:15">
      <c r="A390">
        <v>128140</v>
      </c>
      <c r="B390" s="1">
        <v>45442</v>
      </c>
      <c r="C390" t="s">
        <v>48</v>
      </c>
      <c r="D390" t="s">
        <v>16</v>
      </c>
      <c r="E390" t="s">
        <v>25</v>
      </c>
      <c r="F390">
        <v>33</v>
      </c>
      <c r="G390" t="s">
        <v>62</v>
      </c>
      <c r="H390" t="s">
        <v>19</v>
      </c>
      <c r="I390">
        <v>130</v>
      </c>
      <c r="J390">
        <v>0</v>
      </c>
      <c r="K390">
        <v>130</v>
      </c>
      <c r="L390">
        <v>2</v>
      </c>
      <c r="M390">
        <v>260</v>
      </c>
      <c r="N390">
        <v>5</v>
      </c>
      <c r="O390" t="s">
        <v>70</v>
      </c>
    </row>
    <row r="391" spans="1:15">
      <c r="A391">
        <v>155674</v>
      </c>
      <c r="B391" s="1">
        <v>45570</v>
      </c>
      <c r="C391" t="s">
        <v>15</v>
      </c>
      <c r="D391" t="s">
        <v>16</v>
      </c>
      <c r="E391" t="s">
        <v>25</v>
      </c>
      <c r="F391">
        <v>22</v>
      </c>
      <c r="G391" t="s">
        <v>60</v>
      </c>
      <c r="H391" t="s">
        <v>19</v>
      </c>
      <c r="I391">
        <v>100</v>
      </c>
      <c r="J391">
        <v>0</v>
      </c>
      <c r="K391">
        <v>100</v>
      </c>
      <c r="L391">
        <v>5</v>
      </c>
      <c r="M391">
        <v>500</v>
      </c>
      <c r="N391">
        <v>3</v>
      </c>
      <c r="O391" t="s">
        <v>73</v>
      </c>
    </row>
    <row r="392" spans="1:15">
      <c r="A392">
        <v>120323</v>
      </c>
      <c r="B392" s="1">
        <v>45240</v>
      </c>
      <c r="C392" t="s">
        <v>23</v>
      </c>
      <c r="D392" t="s">
        <v>24</v>
      </c>
      <c r="E392" t="s">
        <v>25</v>
      </c>
      <c r="F392">
        <v>32</v>
      </c>
      <c r="G392" t="s">
        <v>46</v>
      </c>
      <c r="H392" t="s">
        <v>19</v>
      </c>
      <c r="I392">
        <v>9</v>
      </c>
      <c r="J392">
        <v>0</v>
      </c>
      <c r="K392">
        <v>9</v>
      </c>
      <c r="L392">
        <v>2</v>
      </c>
      <c r="M392">
        <v>18</v>
      </c>
      <c r="N392">
        <v>4</v>
      </c>
      <c r="O392" t="s">
        <v>52</v>
      </c>
    </row>
    <row r="393" spans="1:15">
      <c r="A393">
        <v>134384</v>
      </c>
      <c r="B393" s="1">
        <v>45436</v>
      </c>
      <c r="C393" t="s">
        <v>53</v>
      </c>
      <c r="D393" t="s">
        <v>37</v>
      </c>
      <c r="E393" t="s">
        <v>25</v>
      </c>
      <c r="F393">
        <v>29</v>
      </c>
      <c r="G393" t="s">
        <v>44</v>
      </c>
      <c r="H393" t="s">
        <v>27</v>
      </c>
      <c r="I393">
        <v>15</v>
      </c>
      <c r="J393">
        <v>25</v>
      </c>
      <c r="K393">
        <v>40</v>
      </c>
      <c r="L393">
        <v>2</v>
      </c>
      <c r="M393">
        <v>80</v>
      </c>
      <c r="N393">
        <v>4</v>
      </c>
      <c r="O393" t="s">
        <v>43</v>
      </c>
    </row>
    <row r="394" spans="1:15">
      <c r="A394">
        <v>197602</v>
      </c>
      <c r="B394" s="1">
        <v>45326</v>
      </c>
      <c r="C394" t="s">
        <v>36</v>
      </c>
      <c r="D394" t="s">
        <v>37</v>
      </c>
      <c r="E394" t="s">
        <v>17</v>
      </c>
      <c r="F394">
        <v>22</v>
      </c>
      <c r="G394" t="s">
        <v>34</v>
      </c>
      <c r="H394" t="s">
        <v>27</v>
      </c>
      <c r="I394">
        <v>32</v>
      </c>
      <c r="J394">
        <v>100</v>
      </c>
      <c r="K394">
        <v>132</v>
      </c>
      <c r="L394">
        <v>1</v>
      </c>
      <c r="M394">
        <v>132</v>
      </c>
      <c r="N394">
        <v>4</v>
      </c>
      <c r="O394" t="s">
        <v>20</v>
      </c>
    </row>
    <row r="395" spans="1:15">
      <c r="A395">
        <v>157163</v>
      </c>
      <c r="B395" s="1">
        <v>45348</v>
      </c>
      <c r="C395" t="s">
        <v>42</v>
      </c>
      <c r="D395" t="s">
        <v>16</v>
      </c>
      <c r="E395" t="s">
        <v>17</v>
      </c>
      <c r="F395">
        <v>19</v>
      </c>
      <c r="G395" t="s">
        <v>26</v>
      </c>
      <c r="H395" t="s">
        <v>27</v>
      </c>
      <c r="I395">
        <v>65</v>
      </c>
      <c r="J395">
        <v>40</v>
      </c>
      <c r="K395">
        <v>105</v>
      </c>
      <c r="L395">
        <v>1</v>
      </c>
      <c r="M395">
        <v>105</v>
      </c>
      <c r="N395">
        <v>4</v>
      </c>
      <c r="O395" t="s">
        <v>39</v>
      </c>
    </row>
    <row r="396" spans="1:15">
      <c r="A396">
        <v>179260</v>
      </c>
      <c r="B396" s="1">
        <v>45389</v>
      </c>
      <c r="C396" t="s">
        <v>42</v>
      </c>
      <c r="D396" t="s">
        <v>16</v>
      </c>
      <c r="E396" t="s">
        <v>17</v>
      </c>
      <c r="F396">
        <v>22</v>
      </c>
      <c r="G396" t="s">
        <v>69</v>
      </c>
      <c r="H396" t="s">
        <v>19</v>
      </c>
      <c r="I396">
        <v>65</v>
      </c>
      <c r="J396">
        <v>0</v>
      </c>
      <c r="K396">
        <v>65</v>
      </c>
      <c r="L396">
        <v>1</v>
      </c>
      <c r="M396">
        <v>65</v>
      </c>
      <c r="N396">
        <v>2</v>
      </c>
      <c r="O396" t="s">
        <v>64</v>
      </c>
    </row>
    <row r="397" spans="1:15">
      <c r="A397">
        <v>144854</v>
      </c>
      <c r="B397" s="1">
        <v>45298</v>
      </c>
      <c r="C397" t="s">
        <v>48</v>
      </c>
      <c r="D397" t="s">
        <v>16</v>
      </c>
      <c r="E397" t="s">
        <v>25</v>
      </c>
      <c r="F397">
        <v>33</v>
      </c>
      <c r="G397" t="s">
        <v>51</v>
      </c>
      <c r="H397" t="s">
        <v>27</v>
      </c>
      <c r="I397">
        <v>130</v>
      </c>
      <c r="J397">
        <v>50</v>
      </c>
      <c r="K397">
        <v>180</v>
      </c>
      <c r="L397">
        <v>1</v>
      </c>
      <c r="M397">
        <v>180</v>
      </c>
      <c r="N397">
        <v>3</v>
      </c>
      <c r="O397" t="s">
        <v>83</v>
      </c>
    </row>
    <row r="398" spans="1:15">
      <c r="A398">
        <v>182391</v>
      </c>
      <c r="B398" s="1">
        <v>45256</v>
      </c>
      <c r="C398" t="s">
        <v>76</v>
      </c>
      <c r="D398" t="s">
        <v>37</v>
      </c>
      <c r="E398" t="s">
        <v>25</v>
      </c>
      <c r="F398">
        <v>35</v>
      </c>
      <c r="G398" t="s">
        <v>44</v>
      </c>
      <c r="H398" t="s">
        <v>27</v>
      </c>
      <c r="I398">
        <v>45</v>
      </c>
      <c r="J398">
        <v>25</v>
      </c>
      <c r="K398">
        <v>70</v>
      </c>
      <c r="L398">
        <v>1</v>
      </c>
      <c r="M398">
        <v>70</v>
      </c>
      <c r="N398">
        <v>1</v>
      </c>
      <c r="O398" t="s">
        <v>47</v>
      </c>
    </row>
    <row r="399" spans="1:15">
      <c r="A399">
        <v>194674</v>
      </c>
      <c r="B399" s="1">
        <v>45387</v>
      </c>
      <c r="C399" t="s">
        <v>42</v>
      </c>
      <c r="D399" t="s">
        <v>16</v>
      </c>
      <c r="E399" t="s">
        <v>25</v>
      </c>
      <c r="F399">
        <v>23</v>
      </c>
      <c r="G399" t="s">
        <v>34</v>
      </c>
      <c r="H399" t="s">
        <v>27</v>
      </c>
      <c r="I399">
        <v>65</v>
      </c>
      <c r="J399">
        <v>100</v>
      </c>
      <c r="K399">
        <v>165</v>
      </c>
      <c r="L399">
        <v>3</v>
      </c>
      <c r="M399">
        <v>495</v>
      </c>
      <c r="N399">
        <v>3</v>
      </c>
      <c r="O399" t="s">
        <v>73</v>
      </c>
    </row>
    <row r="400" spans="1:15">
      <c r="A400">
        <v>172567</v>
      </c>
      <c r="B400" s="1">
        <v>45303</v>
      </c>
      <c r="C400" t="s">
        <v>48</v>
      </c>
      <c r="D400" t="s">
        <v>16</v>
      </c>
      <c r="E400" t="s">
        <v>17</v>
      </c>
      <c r="F400">
        <v>28</v>
      </c>
      <c r="G400" t="s">
        <v>38</v>
      </c>
      <c r="H400" t="s">
        <v>19</v>
      </c>
      <c r="I400">
        <v>130</v>
      </c>
      <c r="J400">
        <v>0</v>
      </c>
      <c r="K400">
        <v>130</v>
      </c>
      <c r="L400">
        <v>1</v>
      </c>
      <c r="M400">
        <v>130</v>
      </c>
      <c r="N400">
        <v>3</v>
      </c>
      <c r="O400" t="s">
        <v>40</v>
      </c>
    </row>
    <row r="401" spans="1:15">
      <c r="A401">
        <v>146403</v>
      </c>
      <c r="B401" s="1">
        <v>45324</v>
      </c>
      <c r="C401" t="s">
        <v>42</v>
      </c>
      <c r="D401" t="s">
        <v>16</v>
      </c>
      <c r="E401" t="s">
        <v>17</v>
      </c>
      <c r="F401">
        <v>24</v>
      </c>
      <c r="G401" t="s">
        <v>29</v>
      </c>
      <c r="H401" t="s">
        <v>19</v>
      </c>
      <c r="I401">
        <v>65</v>
      </c>
      <c r="J401">
        <v>0</v>
      </c>
      <c r="K401">
        <v>65</v>
      </c>
      <c r="L401">
        <v>1</v>
      </c>
      <c r="M401">
        <v>65</v>
      </c>
      <c r="N401">
        <v>1</v>
      </c>
      <c r="O401" t="s">
        <v>81</v>
      </c>
    </row>
    <row r="402" spans="1:15">
      <c r="A402">
        <v>149469</v>
      </c>
      <c r="B402" s="1">
        <v>45541</v>
      </c>
      <c r="C402" t="s">
        <v>30</v>
      </c>
      <c r="D402" t="s">
        <v>24</v>
      </c>
      <c r="E402" t="s">
        <v>17</v>
      </c>
      <c r="F402">
        <v>27</v>
      </c>
      <c r="G402" t="s">
        <v>69</v>
      </c>
      <c r="H402" t="s">
        <v>19</v>
      </c>
      <c r="I402">
        <v>10</v>
      </c>
      <c r="J402">
        <v>0</v>
      </c>
      <c r="K402">
        <v>10</v>
      </c>
      <c r="L402">
        <v>1</v>
      </c>
      <c r="M402">
        <v>10</v>
      </c>
      <c r="N402">
        <v>2</v>
      </c>
      <c r="O402" t="s">
        <v>81</v>
      </c>
    </row>
    <row r="403" spans="1:15">
      <c r="A403">
        <v>128969</v>
      </c>
      <c r="B403" s="1">
        <v>45475</v>
      </c>
      <c r="C403" t="s">
        <v>36</v>
      </c>
      <c r="D403" t="s">
        <v>37</v>
      </c>
      <c r="E403" t="s">
        <v>17</v>
      </c>
      <c r="F403">
        <v>20</v>
      </c>
      <c r="G403" t="s">
        <v>62</v>
      </c>
      <c r="H403" t="s">
        <v>19</v>
      </c>
      <c r="I403">
        <v>32</v>
      </c>
      <c r="J403">
        <v>0</v>
      </c>
      <c r="K403">
        <v>32</v>
      </c>
      <c r="L403">
        <v>1</v>
      </c>
      <c r="M403">
        <v>32</v>
      </c>
      <c r="N403">
        <v>4</v>
      </c>
      <c r="O403" t="s">
        <v>57</v>
      </c>
    </row>
    <row r="404" spans="1:15">
      <c r="A404">
        <v>126593</v>
      </c>
      <c r="B404" s="1">
        <v>45403</v>
      </c>
      <c r="C404" t="s">
        <v>50</v>
      </c>
      <c r="D404" t="s">
        <v>16</v>
      </c>
      <c r="E404" t="s">
        <v>17</v>
      </c>
      <c r="F404">
        <v>33</v>
      </c>
      <c r="G404" t="s">
        <v>54</v>
      </c>
      <c r="H404" t="s">
        <v>19</v>
      </c>
      <c r="I404">
        <v>97</v>
      </c>
      <c r="J404">
        <v>0</v>
      </c>
      <c r="K404">
        <v>97</v>
      </c>
      <c r="L404">
        <v>1</v>
      </c>
      <c r="M404">
        <v>97</v>
      </c>
      <c r="N404">
        <v>2</v>
      </c>
      <c r="O404" t="s">
        <v>59</v>
      </c>
    </row>
    <row r="405" spans="1:15">
      <c r="A405">
        <v>131062</v>
      </c>
      <c r="B405" s="1">
        <v>45279</v>
      </c>
      <c r="C405" t="s">
        <v>36</v>
      </c>
      <c r="D405" t="s">
        <v>37</v>
      </c>
      <c r="E405" t="s">
        <v>17</v>
      </c>
      <c r="F405">
        <v>18</v>
      </c>
      <c r="G405" t="s">
        <v>54</v>
      </c>
      <c r="H405" t="s">
        <v>19</v>
      </c>
      <c r="I405">
        <v>32</v>
      </c>
      <c r="J405">
        <v>0</v>
      </c>
      <c r="K405">
        <v>32</v>
      </c>
      <c r="L405">
        <v>3</v>
      </c>
      <c r="M405">
        <v>96</v>
      </c>
      <c r="N405">
        <v>5</v>
      </c>
      <c r="O405" t="s">
        <v>20</v>
      </c>
    </row>
    <row r="406" spans="1:15">
      <c r="A406">
        <v>173855</v>
      </c>
      <c r="B406" s="1">
        <v>45316</v>
      </c>
      <c r="C406" t="s">
        <v>42</v>
      </c>
      <c r="D406" t="s">
        <v>16</v>
      </c>
      <c r="E406" t="s">
        <v>25</v>
      </c>
      <c r="F406">
        <v>24</v>
      </c>
      <c r="G406" t="s">
        <v>21</v>
      </c>
      <c r="H406" t="s">
        <v>19</v>
      </c>
      <c r="I406">
        <v>65</v>
      </c>
      <c r="J406">
        <v>0</v>
      </c>
      <c r="K406">
        <v>65</v>
      </c>
      <c r="L406">
        <v>1</v>
      </c>
      <c r="M406">
        <v>65</v>
      </c>
      <c r="N406">
        <v>1</v>
      </c>
      <c r="O406" t="s">
        <v>35</v>
      </c>
    </row>
    <row r="407" spans="1:15">
      <c r="A407">
        <v>169271</v>
      </c>
      <c r="B407" s="1">
        <v>45428</v>
      </c>
      <c r="C407" t="s">
        <v>53</v>
      </c>
      <c r="D407" t="s">
        <v>37</v>
      </c>
      <c r="E407" t="s">
        <v>17</v>
      </c>
      <c r="F407">
        <v>22</v>
      </c>
      <c r="G407" t="s">
        <v>21</v>
      </c>
      <c r="H407" t="s">
        <v>19</v>
      </c>
      <c r="I407">
        <v>15</v>
      </c>
      <c r="J407">
        <v>0</v>
      </c>
      <c r="K407">
        <v>15</v>
      </c>
      <c r="L407">
        <v>4</v>
      </c>
      <c r="M407">
        <v>60</v>
      </c>
      <c r="N407">
        <v>4</v>
      </c>
      <c r="O407" t="s">
        <v>72</v>
      </c>
    </row>
    <row r="408" spans="1:15">
      <c r="A408">
        <v>160594</v>
      </c>
      <c r="B408" s="1">
        <v>45397</v>
      </c>
      <c r="C408" t="s">
        <v>76</v>
      </c>
      <c r="D408" t="s">
        <v>37</v>
      </c>
      <c r="E408" t="s">
        <v>25</v>
      </c>
      <c r="F408">
        <v>22</v>
      </c>
      <c r="G408" t="s">
        <v>54</v>
      </c>
      <c r="H408" t="s">
        <v>19</v>
      </c>
      <c r="I408">
        <v>45</v>
      </c>
      <c r="J408">
        <v>0</v>
      </c>
      <c r="K408">
        <v>45</v>
      </c>
      <c r="L408">
        <v>1</v>
      </c>
      <c r="M408">
        <v>45</v>
      </c>
      <c r="N408">
        <v>4</v>
      </c>
      <c r="O408" t="s">
        <v>65</v>
      </c>
    </row>
    <row r="409" spans="1:15">
      <c r="A409">
        <v>154895</v>
      </c>
      <c r="B409" s="1">
        <v>45462</v>
      </c>
      <c r="C409" t="s">
        <v>53</v>
      </c>
      <c r="D409" t="s">
        <v>37</v>
      </c>
      <c r="E409" t="s">
        <v>25</v>
      </c>
      <c r="F409">
        <v>26</v>
      </c>
      <c r="G409" t="s">
        <v>41</v>
      </c>
      <c r="H409" t="s">
        <v>19</v>
      </c>
      <c r="I409">
        <v>15</v>
      </c>
      <c r="J409">
        <v>0</v>
      </c>
      <c r="K409">
        <v>15</v>
      </c>
      <c r="L409">
        <v>1</v>
      </c>
      <c r="M409">
        <v>15</v>
      </c>
      <c r="N409">
        <v>4</v>
      </c>
      <c r="O409" t="s">
        <v>65</v>
      </c>
    </row>
    <row r="410" spans="1:15">
      <c r="A410">
        <v>186359</v>
      </c>
      <c r="B410" s="1">
        <v>45279</v>
      </c>
      <c r="C410" t="s">
        <v>78</v>
      </c>
      <c r="D410" t="s">
        <v>37</v>
      </c>
      <c r="E410" t="s">
        <v>17</v>
      </c>
      <c r="F410">
        <v>30</v>
      </c>
      <c r="G410" t="s">
        <v>79</v>
      </c>
      <c r="H410" t="s">
        <v>27</v>
      </c>
      <c r="I410">
        <v>50</v>
      </c>
      <c r="J410">
        <v>40</v>
      </c>
      <c r="K410">
        <v>90</v>
      </c>
      <c r="L410">
        <v>1</v>
      </c>
      <c r="M410">
        <v>90</v>
      </c>
      <c r="N410">
        <v>3</v>
      </c>
      <c r="O410" t="s">
        <v>83</v>
      </c>
    </row>
    <row r="411" spans="1:15">
      <c r="A411">
        <v>190169</v>
      </c>
      <c r="B411" s="1">
        <v>45423</v>
      </c>
      <c r="C411" t="s">
        <v>42</v>
      </c>
      <c r="D411" t="s">
        <v>16</v>
      </c>
      <c r="E411" t="s">
        <v>17</v>
      </c>
      <c r="F411">
        <v>26</v>
      </c>
      <c r="G411" t="s">
        <v>31</v>
      </c>
      <c r="H411" t="s">
        <v>19</v>
      </c>
      <c r="I411">
        <v>65</v>
      </c>
      <c r="J411">
        <v>0</v>
      </c>
      <c r="K411">
        <v>65</v>
      </c>
      <c r="L411">
        <v>4</v>
      </c>
      <c r="M411">
        <v>260</v>
      </c>
      <c r="N411">
        <v>3</v>
      </c>
      <c r="O411" t="s">
        <v>88</v>
      </c>
    </row>
    <row r="412" spans="1:15">
      <c r="A412">
        <v>134511</v>
      </c>
      <c r="B412" s="1">
        <v>45343</v>
      </c>
      <c r="C412" t="s">
        <v>33</v>
      </c>
      <c r="D412" t="s">
        <v>16</v>
      </c>
      <c r="E412" t="s">
        <v>17</v>
      </c>
      <c r="F412">
        <v>28</v>
      </c>
      <c r="G412" t="s">
        <v>69</v>
      </c>
      <c r="H412" t="s">
        <v>19</v>
      </c>
      <c r="I412">
        <v>118</v>
      </c>
      <c r="J412">
        <v>0</v>
      </c>
      <c r="K412">
        <v>118</v>
      </c>
      <c r="L412">
        <v>1</v>
      </c>
      <c r="M412">
        <v>118</v>
      </c>
      <c r="N412">
        <v>5</v>
      </c>
      <c r="O412" t="s">
        <v>61</v>
      </c>
    </row>
    <row r="413" spans="1:15">
      <c r="A413">
        <v>180050</v>
      </c>
      <c r="B413" s="1">
        <v>45320</v>
      </c>
      <c r="C413" t="s">
        <v>48</v>
      </c>
      <c r="D413" t="s">
        <v>16</v>
      </c>
      <c r="E413" t="s">
        <v>17</v>
      </c>
      <c r="F413">
        <v>24</v>
      </c>
      <c r="G413" t="s">
        <v>56</v>
      </c>
      <c r="H413" t="s">
        <v>19</v>
      </c>
      <c r="I413">
        <v>130</v>
      </c>
      <c r="J413">
        <v>0</v>
      </c>
      <c r="K413">
        <v>130</v>
      </c>
      <c r="L413">
        <v>1</v>
      </c>
      <c r="M413">
        <v>130</v>
      </c>
      <c r="N413">
        <v>5</v>
      </c>
      <c r="O413" t="s">
        <v>61</v>
      </c>
    </row>
    <row r="414" spans="1:15">
      <c r="A414">
        <v>173197</v>
      </c>
      <c r="B414" s="1">
        <v>45297</v>
      </c>
      <c r="C414" t="s">
        <v>76</v>
      </c>
      <c r="D414" t="s">
        <v>37</v>
      </c>
      <c r="E414" t="s">
        <v>25</v>
      </c>
      <c r="F414">
        <v>27</v>
      </c>
      <c r="G414" t="s">
        <v>44</v>
      </c>
      <c r="H414" t="s">
        <v>27</v>
      </c>
      <c r="I414">
        <v>45</v>
      </c>
      <c r="J414">
        <v>25</v>
      </c>
      <c r="K414">
        <v>70</v>
      </c>
      <c r="L414">
        <v>1</v>
      </c>
      <c r="M414">
        <v>70</v>
      </c>
      <c r="N414">
        <v>5</v>
      </c>
      <c r="O414" t="s">
        <v>43</v>
      </c>
    </row>
    <row r="415" spans="1:15">
      <c r="A415">
        <v>156778</v>
      </c>
      <c r="B415" s="1">
        <v>45434</v>
      </c>
      <c r="C415" t="s">
        <v>33</v>
      </c>
      <c r="D415" t="s">
        <v>16</v>
      </c>
      <c r="E415" t="s">
        <v>25</v>
      </c>
      <c r="F415">
        <v>18</v>
      </c>
      <c r="G415" t="s">
        <v>21</v>
      </c>
      <c r="H415" t="s">
        <v>19</v>
      </c>
      <c r="I415">
        <v>118</v>
      </c>
      <c r="J415">
        <v>0</v>
      </c>
      <c r="K415">
        <v>118</v>
      </c>
      <c r="L415">
        <v>1</v>
      </c>
      <c r="M415">
        <v>118</v>
      </c>
      <c r="N415">
        <v>1</v>
      </c>
      <c r="O415" t="s">
        <v>64</v>
      </c>
    </row>
    <row r="416" spans="1:15">
      <c r="A416">
        <v>174964</v>
      </c>
      <c r="B416" s="1">
        <v>45449</v>
      </c>
      <c r="C416" t="s">
        <v>42</v>
      </c>
      <c r="D416" t="s">
        <v>16</v>
      </c>
      <c r="E416" t="s">
        <v>17</v>
      </c>
      <c r="F416">
        <v>31</v>
      </c>
      <c r="G416" t="s">
        <v>54</v>
      </c>
      <c r="H416" t="s">
        <v>19</v>
      </c>
      <c r="I416">
        <v>65</v>
      </c>
      <c r="J416">
        <v>0</v>
      </c>
      <c r="K416">
        <v>65</v>
      </c>
      <c r="L416">
        <v>1</v>
      </c>
      <c r="M416">
        <v>65</v>
      </c>
      <c r="N416">
        <v>4</v>
      </c>
      <c r="O416" t="s">
        <v>61</v>
      </c>
    </row>
    <row r="417" spans="1:15">
      <c r="A417">
        <v>174375</v>
      </c>
      <c r="B417" s="1">
        <v>45395</v>
      </c>
      <c r="C417" t="s">
        <v>42</v>
      </c>
      <c r="D417" t="s">
        <v>16</v>
      </c>
      <c r="E417" t="s">
        <v>25</v>
      </c>
      <c r="F417">
        <v>24</v>
      </c>
      <c r="G417" t="s">
        <v>21</v>
      </c>
      <c r="H417" t="s">
        <v>19</v>
      </c>
      <c r="I417">
        <v>65</v>
      </c>
      <c r="J417">
        <v>0</v>
      </c>
      <c r="K417">
        <v>65</v>
      </c>
      <c r="L417">
        <v>4</v>
      </c>
      <c r="M417">
        <v>260</v>
      </c>
      <c r="N417">
        <v>5</v>
      </c>
      <c r="O417" t="s">
        <v>20</v>
      </c>
    </row>
    <row r="418" spans="1:15">
      <c r="A418">
        <v>180752</v>
      </c>
      <c r="B418" s="1">
        <v>45545</v>
      </c>
      <c r="C418" t="s">
        <v>23</v>
      </c>
      <c r="D418" t="s">
        <v>24</v>
      </c>
      <c r="E418" t="s">
        <v>25</v>
      </c>
      <c r="F418">
        <v>29</v>
      </c>
      <c r="G418" t="s">
        <v>46</v>
      </c>
      <c r="H418" t="s">
        <v>19</v>
      </c>
      <c r="I418">
        <v>9</v>
      </c>
      <c r="J418">
        <v>0</v>
      </c>
      <c r="K418">
        <v>9</v>
      </c>
      <c r="L418">
        <v>1</v>
      </c>
      <c r="M418">
        <v>9</v>
      </c>
      <c r="N418">
        <v>5</v>
      </c>
      <c r="O418" t="s">
        <v>32</v>
      </c>
    </row>
    <row r="419" spans="1:15">
      <c r="A419">
        <v>140830</v>
      </c>
      <c r="B419" s="1">
        <v>45272</v>
      </c>
      <c r="C419" t="s">
        <v>30</v>
      </c>
      <c r="D419" t="s">
        <v>24</v>
      </c>
      <c r="E419" t="s">
        <v>17</v>
      </c>
      <c r="F419">
        <v>24</v>
      </c>
      <c r="G419" t="s">
        <v>60</v>
      </c>
      <c r="H419" t="s">
        <v>19</v>
      </c>
      <c r="I419">
        <v>10</v>
      </c>
      <c r="J419">
        <v>0</v>
      </c>
      <c r="K419">
        <v>10</v>
      </c>
      <c r="L419">
        <v>1</v>
      </c>
      <c r="M419">
        <v>10</v>
      </c>
      <c r="N419">
        <v>1</v>
      </c>
      <c r="O419" t="s">
        <v>63</v>
      </c>
    </row>
    <row r="420" spans="1:15">
      <c r="A420">
        <v>177728</v>
      </c>
      <c r="B420" s="1">
        <v>45588</v>
      </c>
      <c r="C420" t="s">
        <v>23</v>
      </c>
      <c r="D420" t="s">
        <v>24</v>
      </c>
      <c r="E420" t="s">
        <v>17</v>
      </c>
      <c r="F420">
        <v>34</v>
      </c>
      <c r="G420" t="s">
        <v>51</v>
      </c>
      <c r="H420" t="s">
        <v>27</v>
      </c>
      <c r="I420">
        <v>9</v>
      </c>
      <c r="J420">
        <v>50</v>
      </c>
      <c r="K420">
        <v>59</v>
      </c>
      <c r="L420">
        <v>1</v>
      </c>
      <c r="M420">
        <v>59</v>
      </c>
      <c r="N420">
        <v>5</v>
      </c>
      <c r="O420" t="s">
        <v>45</v>
      </c>
    </row>
    <row r="421" spans="1:15">
      <c r="A421">
        <v>145199</v>
      </c>
      <c r="B421" s="1">
        <v>45351</v>
      </c>
      <c r="C421" t="s">
        <v>30</v>
      </c>
      <c r="D421" t="s">
        <v>24</v>
      </c>
      <c r="E421" t="s">
        <v>17</v>
      </c>
      <c r="F421">
        <v>21</v>
      </c>
      <c r="G421" t="s">
        <v>62</v>
      </c>
      <c r="H421" t="s">
        <v>19</v>
      </c>
      <c r="I421">
        <v>10</v>
      </c>
      <c r="J421">
        <v>0</v>
      </c>
      <c r="K421">
        <v>10</v>
      </c>
      <c r="L421">
        <v>3</v>
      </c>
      <c r="M421">
        <v>30</v>
      </c>
      <c r="N421">
        <v>4</v>
      </c>
      <c r="O421" t="s">
        <v>32</v>
      </c>
    </row>
    <row r="422" spans="1:15">
      <c r="A422">
        <v>192160</v>
      </c>
      <c r="B422" s="1">
        <v>45371</v>
      </c>
      <c r="C422" t="s">
        <v>50</v>
      </c>
      <c r="D422" t="s">
        <v>16</v>
      </c>
      <c r="E422" t="s">
        <v>17</v>
      </c>
      <c r="F422">
        <v>27</v>
      </c>
      <c r="G422" t="s">
        <v>69</v>
      </c>
      <c r="H422" t="s">
        <v>19</v>
      </c>
      <c r="I422">
        <v>97</v>
      </c>
      <c r="J422">
        <v>0</v>
      </c>
      <c r="K422">
        <v>97</v>
      </c>
      <c r="L422">
        <v>1</v>
      </c>
      <c r="M422">
        <v>97</v>
      </c>
      <c r="N422">
        <v>5</v>
      </c>
      <c r="O422" t="s">
        <v>57</v>
      </c>
    </row>
    <row r="423" spans="1:15">
      <c r="A423">
        <v>197764</v>
      </c>
      <c r="B423" s="1">
        <v>45515</v>
      </c>
      <c r="C423" t="s">
        <v>33</v>
      </c>
      <c r="D423" t="s">
        <v>16</v>
      </c>
      <c r="E423" t="s">
        <v>17</v>
      </c>
      <c r="F423">
        <v>24</v>
      </c>
      <c r="G423" t="s">
        <v>69</v>
      </c>
      <c r="H423" t="s">
        <v>19</v>
      </c>
      <c r="I423">
        <v>118</v>
      </c>
      <c r="J423">
        <v>0</v>
      </c>
      <c r="K423">
        <v>118</v>
      </c>
      <c r="L423">
        <v>1</v>
      </c>
      <c r="M423">
        <v>118</v>
      </c>
      <c r="N423">
        <v>4</v>
      </c>
      <c r="O423" t="s">
        <v>70</v>
      </c>
    </row>
    <row r="424" spans="1:15">
      <c r="A424">
        <v>120108</v>
      </c>
      <c r="B424" s="1">
        <v>45525</v>
      </c>
      <c r="C424" t="s">
        <v>15</v>
      </c>
      <c r="D424" t="s">
        <v>16</v>
      </c>
      <c r="E424" t="s">
        <v>17</v>
      </c>
      <c r="F424">
        <v>19</v>
      </c>
      <c r="G424" t="s">
        <v>75</v>
      </c>
      <c r="H424" t="s">
        <v>27</v>
      </c>
      <c r="I424">
        <v>100</v>
      </c>
      <c r="J424">
        <v>70</v>
      </c>
      <c r="K424">
        <v>170</v>
      </c>
      <c r="L424">
        <v>1</v>
      </c>
      <c r="M424">
        <v>170</v>
      </c>
      <c r="N424">
        <v>3</v>
      </c>
      <c r="O424" t="s">
        <v>49</v>
      </c>
    </row>
    <row r="425" spans="1:15">
      <c r="A425">
        <v>157609</v>
      </c>
      <c r="B425" s="1">
        <v>45284</v>
      </c>
      <c r="C425" t="s">
        <v>42</v>
      </c>
      <c r="D425" t="s">
        <v>16</v>
      </c>
      <c r="E425" t="s">
        <v>25</v>
      </c>
      <c r="F425">
        <v>23</v>
      </c>
      <c r="G425" t="s">
        <v>77</v>
      </c>
      <c r="H425" t="s">
        <v>19</v>
      </c>
      <c r="I425">
        <v>65</v>
      </c>
      <c r="J425">
        <v>0</v>
      </c>
      <c r="K425">
        <v>65</v>
      </c>
      <c r="L425">
        <v>4</v>
      </c>
      <c r="M425">
        <v>260</v>
      </c>
      <c r="N425">
        <v>5</v>
      </c>
      <c r="O425" t="s">
        <v>20</v>
      </c>
    </row>
    <row r="426" spans="1:15">
      <c r="A426">
        <v>197138</v>
      </c>
      <c r="B426" s="1">
        <v>45447</v>
      </c>
      <c r="C426" t="s">
        <v>23</v>
      </c>
      <c r="D426" t="s">
        <v>24</v>
      </c>
      <c r="E426" t="s">
        <v>17</v>
      </c>
      <c r="F426">
        <v>31</v>
      </c>
      <c r="G426" t="s">
        <v>58</v>
      </c>
      <c r="H426" t="s">
        <v>27</v>
      </c>
      <c r="I426">
        <v>9</v>
      </c>
      <c r="J426">
        <v>40</v>
      </c>
      <c r="K426">
        <v>49</v>
      </c>
      <c r="L426">
        <v>1</v>
      </c>
      <c r="M426">
        <v>49</v>
      </c>
      <c r="N426">
        <v>5</v>
      </c>
      <c r="O426" t="s">
        <v>72</v>
      </c>
    </row>
    <row r="427" spans="1:15">
      <c r="A427">
        <v>126538</v>
      </c>
      <c r="B427" s="1">
        <v>45342</v>
      </c>
      <c r="C427" t="s">
        <v>23</v>
      </c>
      <c r="D427" t="s">
        <v>24</v>
      </c>
      <c r="E427" t="s">
        <v>17</v>
      </c>
      <c r="F427">
        <v>30</v>
      </c>
      <c r="G427" t="s">
        <v>38</v>
      </c>
      <c r="H427" t="s">
        <v>19</v>
      </c>
      <c r="I427">
        <v>9</v>
      </c>
      <c r="J427">
        <v>0</v>
      </c>
      <c r="K427">
        <v>9</v>
      </c>
      <c r="L427">
        <v>1</v>
      </c>
      <c r="M427">
        <v>9</v>
      </c>
      <c r="N427">
        <v>3</v>
      </c>
      <c r="O427" t="s">
        <v>84</v>
      </c>
    </row>
    <row r="428" spans="1:15">
      <c r="A428">
        <v>178483</v>
      </c>
      <c r="B428" s="1">
        <v>45398</v>
      </c>
      <c r="C428" t="s">
        <v>50</v>
      </c>
      <c r="D428" t="s">
        <v>16</v>
      </c>
      <c r="E428" t="s">
        <v>17</v>
      </c>
      <c r="F428">
        <v>32</v>
      </c>
      <c r="G428" t="s">
        <v>60</v>
      </c>
      <c r="H428" t="s">
        <v>19</v>
      </c>
      <c r="I428">
        <v>97</v>
      </c>
      <c r="J428">
        <v>0</v>
      </c>
      <c r="K428">
        <v>97</v>
      </c>
      <c r="L428">
        <v>1</v>
      </c>
      <c r="M428">
        <v>97</v>
      </c>
      <c r="N428">
        <v>1</v>
      </c>
      <c r="O428" t="s">
        <v>68</v>
      </c>
    </row>
    <row r="429" spans="1:15">
      <c r="A429">
        <v>137540</v>
      </c>
      <c r="B429" s="1">
        <v>45344</v>
      </c>
      <c r="C429" t="s">
        <v>82</v>
      </c>
      <c r="D429" t="s">
        <v>37</v>
      </c>
      <c r="E429" t="s">
        <v>17</v>
      </c>
      <c r="F429">
        <v>26</v>
      </c>
      <c r="G429" t="s">
        <v>69</v>
      </c>
      <c r="H429" t="s">
        <v>19</v>
      </c>
      <c r="I429">
        <v>20</v>
      </c>
      <c r="J429">
        <v>0</v>
      </c>
      <c r="K429">
        <v>20</v>
      </c>
      <c r="L429">
        <v>1</v>
      </c>
      <c r="M429">
        <v>20</v>
      </c>
      <c r="N429">
        <v>4</v>
      </c>
      <c r="O429" t="s">
        <v>45</v>
      </c>
    </row>
    <row r="430" spans="1:15">
      <c r="A430">
        <v>123918</v>
      </c>
      <c r="B430" s="1">
        <v>45328</v>
      </c>
      <c r="C430" t="s">
        <v>53</v>
      </c>
      <c r="D430" t="s">
        <v>37</v>
      </c>
      <c r="E430" t="s">
        <v>17</v>
      </c>
      <c r="F430">
        <v>23</v>
      </c>
      <c r="G430" t="s">
        <v>86</v>
      </c>
      <c r="H430" t="s">
        <v>27</v>
      </c>
      <c r="I430">
        <v>15</v>
      </c>
      <c r="J430">
        <v>70</v>
      </c>
      <c r="K430">
        <v>85</v>
      </c>
      <c r="L430">
        <v>1</v>
      </c>
      <c r="M430">
        <v>85</v>
      </c>
      <c r="N430">
        <v>2</v>
      </c>
      <c r="O430" t="s">
        <v>63</v>
      </c>
    </row>
    <row r="431" spans="1:15">
      <c r="A431">
        <v>146936</v>
      </c>
      <c r="B431" s="1">
        <v>45526</v>
      </c>
      <c r="C431" t="s">
        <v>50</v>
      </c>
      <c r="D431" t="s">
        <v>16</v>
      </c>
      <c r="E431" t="s">
        <v>25</v>
      </c>
      <c r="F431">
        <v>25</v>
      </c>
      <c r="G431" t="s">
        <v>44</v>
      </c>
      <c r="H431" t="s">
        <v>27</v>
      </c>
      <c r="I431">
        <v>97</v>
      </c>
      <c r="J431">
        <v>25</v>
      </c>
      <c r="K431">
        <v>122</v>
      </c>
      <c r="L431">
        <v>1</v>
      </c>
      <c r="M431">
        <v>122</v>
      </c>
      <c r="N431">
        <v>4</v>
      </c>
      <c r="O431" t="s">
        <v>57</v>
      </c>
    </row>
    <row r="432" spans="1:15">
      <c r="A432">
        <v>192789</v>
      </c>
      <c r="B432" s="1">
        <v>45473</v>
      </c>
      <c r="C432" t="s">
        <v>76</v>
      </c>
      <c r="D432" t="s">
        <v>37</v>
      </c>
      <c r="E432" t="s">
        <v>25</v>
      </c>
      <c r="F432">
        <v>19</v>
      </c>
      <c r="G432" t="s">
        <v>51</v>
      </c>
      <c r="H432" t="s">
        <v>27</v>
      </c>
      <c r="I432">
        <v>45</v>
      </c>
      <c r="J432">
        <v>50</v>
      </c>
      <c r="K432">
        <v>95</v>
      </c>
      <c r="L432">
        <v>2</v>
      </c>
      <c r="M432">
        <v>190</v>
      </c>
      <c r="N432">
        <v>3</v>
      </c>
      <c r="O432" t="s">
        <v>73</v>
      </c>
    </row>
    <row r="433" spans="1:15">
      <c r="A433">
        <v>190081</v>
      </c>
      <c r="B433" s="1">
        <v>45378</v>
      </c>
      <c r="C433" t="s">
        <v>23</v>
      </c>
      <c r="D433" t="s">
        <v>24</v>
      </c>
      <c r="E433" t="s">
        <v>17</v>
      </c>
      <c r="F433">
        <v>27</v>
      </c>
      <c r="G433" t="s">
        <v>69</v>
      </c>
      <c r="H433" t="s">
        <v>19</v>
      </c>
      <c r="I433">
        <v>9</v>
      </c>
      <c r="J433">
        <v>0</v>
      </c>
      <c r="K433">
        <v>9</v>
      </c>
      <c r="L433">
        <v>2</v>
      </c>
      <c r="M433">
        <v>18</v>
      </c>
      <c r="N433">
        <v>5</v>
      </c>
      <c r="O433" t="s">
        <v>39</v>
      </c>
    </row>
    <row r="434" spans="1:15">
      <c r="A434">
        <v>166538</v>
      </c>
      <c r="B434" s="1">
        <v>45335</v>
      </c>
      <c r="C434" t="s">
        <v>42</v>
      </c>
      <c r="D434" t="s">
        <v>16</v>
      </c>
      <c r="E434" t="s">
        <v>17</v>
      </c>
      <c r="F434">
        <v>25</v>
      </c>
      <c r="G434" t="s">
        <v>69</v>
      </c>
      <c r="H434" t="s">
        <v>19</v>
      </c>
      <c r="I434">
        <v>65</v>
      </c>
      <c r="J434">
        <v>0</v>
      </c>
      <c r="K434">
        <v>65</v>
      </c>
      <c r="L434">
        <v>1</v>
      </c>
      <c r="M434">
        <v>65</v>
      </c>
      <c r="N434">
        <v>3</v>
      </c>
      <c r="O434" t="s">
        <v>40</v>
      </c>
    </row>
    <row r="435" spans="1:15">
      <c r="A435">
        <v>143726</v>
      </c>
      <c r="B435" s="1">
        <v>45318</v>
      </c>
      <c r="C435" t="s">
        <v>33</v>
      </c>
      <c r="D435" t="s">
        <v>16</v>
      </c>
      <c r="E435" t="s">
        <v>17</v>
      </c>
      <c r="F435">
        <v>19</v>
      </c>
      <c r="G435" t="s">
        <v>54</v>
      </c>
      <c r="H435" t="s">
        <v>19</v>
      </c>
      <c r="I435">
        <v>118</v>
      </c>
      <c r="J435">
        <v>0</v>
      </c>
      <c r="K435">
        <v>118</v>
      </c>
      <c r="L435">
        <v>3</v>
      </c>
      <c r="M435">
        <v>354</v>
      </c>
      <c r="N435">
        <v>3</v>
      </c>
      <c r="O435" t="s">
        <v>40</v>
      </c>
    </row>
    <row r="436" spans="1:15">
      <c r="A436">
        <v>188248</v>
      </c>
      <c r="B436" s="1">
        <v>45471</v>
      </c>
      <c r="C436" t="s">
        <v>33</v>
      </c>
      <c r="D436" t="s">
        <v>16</v>
      </c>
      <c r="E436" t="s">
        <v>17</v>
      </c>
      <c r="F436">
        <v>29</v>
      </c>
      <c r="G436" t="s">
        <v>58</v>
      </c>
      <c r="H436" t="s">
        <v>27</v>
      </c>
      <c r="I436">
        <v>118</v>
      </c>
      <c r="J436">
        <v>40</v>
      </c>
      <c r="K436">
        <v>158</v>
      </c>
      <c r="L436">
        <v>2</v>
      </c>
      <c r="M436">
        <v>316</v>
      </c>
      <c r="N436">
        <v>3</v>
      </c>
      <c r="O436" t="s">
        <v>40</v>
      </c>
    </row>
    <row r="437" spans="1:15">
      <c r="A437">
        <v>122049</v>
      </c>
      <c r="B437" s="1">
        <v>45401</v>
      </c>
      <c r="C437" t="s">
        <v>42</v>
      </c>
      <c r="D437" t="s">
        <v>16</v>
      </c>
      <c r="E437" t="s">
        <v>25</v>
      </c>
      <c r="F437">
        <v>25</v>
      </c>
      <c r="G437" t="s">
        <v>29</v>
      </c>
      <c r="H437" t="s">
        <v>19</v>
      </c>
      <c r="I437">
        <v>65</v>
      </c>
      <c r="J437">
        <v>0</v>
      </c>
      <c r="K437">
        <v>65</v>
      </c>
      <c r="L437">
        <v>3</v>
      </c>
      <c r="M437">
        <v>195</v>
      </c>
      <c r="N437">
        <v>4</v>
      </c>
      <c r="O437" t="s">
        <v>72</v>
      </c>
    </row>
    <row r="438" spans="1:15">
      <c r="A438">
        <v>147601</v>
      </c>
      <c r="B438" s="1">
        <v>45485</v>
      </c>
      <c r="C438" t="s">
        <v>48</v>
      </c>
      <c r="D438" t="s">
        <v>16</v>
      </c>
      <c r="E438" t="s">
        <v>17</v>
      </c>
      <c r="F438">
        <v>26</v>
      </c>
      <c r="G438" t="s">
        <v>77</v>
      </c>
      <c r="H438" t="s">
        <v>19</v>
      </c>
      <c r="I438">
        <v>130</v>
      </c>
      <c r="J438">
        <v>0</v>
      </c>
      <c r="K438">
        <v>130</v>
      </c>
      <c r="L438">
        <v>5</v>
      </c>
      <c r="M438">
        <v>650</v>
      </c>
      <c r="N438">
        <v>5</v>
      </c>
      <c r="O438" t="s">
        <v>45</v>
      </c>
    </row>
    <row r="439" spans="1:15">
      <c r="A439">
        <v>167978</v>
      </c>
      <c r="B439" s="1">
        <v>45511</v>
      </c>
      <c r="C439" t="s">
        <v>36</v>
      </c>
      <c r="D439" t="s">
        <v>37</v>
      </c>
      <c r="E439" t="s">
        <v>17</v>
      </c>
      <c r="F439">
        <v>18</v>
      </c>
      <c r="G439" t="s">
        <v>74</v>
      </c>
      <c r="H439" t="s">
        <v>27</v>
      </c>
      <c r="I439">
        <v>32</v>
      </c>
      <c r="J439">
        <v>25</v>
      </c>
      <c r="K439">
        <v>57</v>
      </c>
      <c r="L439">
        <v>3</v>
      </c>
      <c r="M439">
        <v>171</v>
      </c>
      <c r="N439">
        <v>5</v>
      </c>
      <c r="O439" t="s">
        <v>70</v>
      </c>
    </row>
    <row r="440" spans="1:15">
      <c r="A440">
        <v>189388</v>
      </c>
      <c r="B440" s="1">
        <v>45246</v>
      </c>
      <c r="C440" t="s">
        <v>76</v>
      </c>
      <c r="D440" t="s">
        <v>37</v>
      </c>
      <c r="E440" t="s">
        <v>17</v>
      </c>
      <c r="F440">
        <v>28</v>
      </c>
      <c r="G440" t="s">
        <v>66</v>
      </c>
      <c r="H440" t="s">
        <v>27</v>
      </c>
      <c r="I440">
        <v>45</v>
      </c>
      <c r="J440">
        <v>40</v>
      </c>
      <c r="K440">
        <v>85</v>
      </c>
      <c r="L440">
        <v>2</v>
      </c>
      <c r="M440">
        <v>170</v>
      </c>
      <c r="N440">
        <v>1</v>
      </c>
      <c r="O440" t="s">
        <v>55</v>
      </c>
    </row>
    <row r="441" spans="1:15">
      <c r="A441">
        <v>176736</v>
      </c>
      <c r="B441" s="1">
        <v>45453</v>
      </c>
      <c r="C441" t="s">
        <v>42</v>
      </c>
      <c r="D441" t="s">
        <v>16</v>
      </c>
      <c r="E441" t="s">
        <v>25</v>
      </c>
      <c r="F441">
        <v>28</v>
      </c>
      <c r="G441" t="s">
        <v>79</v>
      </c>
      <c r="H441" t="s">
        <v>27</v>
      </c>
      <c r="I441">
        <v>65</v>
      </c>
      <c r="J441">
        <v>40</v>
      </c>
      <c r="K441">
        <v>105</v>
      </c>
      <c r="L441">
        <v>3</v>
      </c>
      <c r="M441">
        <v>315</v>
      </c>
      <c r="N441">
        <v>4</v>
      </c>
      <c r="O441" t="s">
        <v>72</v>
      </c>
    </row>
    <row r="442" spans="1:15">
      <c r="A442">
        <v>160863</v>
      </c>
      <c r="B442" s="1">
        <v>45266</v>
      </c>
      <c r="C442" t="s">
        <v>23</v>
      </c>
      <c r="D442" t="s">
        <v>24</v>
      </c>
      <c r="E442" t="s">
        <v>17</v>
      </c>
      <c r="F442">
        <v>18</v>
      </c>
      <c r="G442" t="s">
        <v>74</v>
      </c>
      <c r="H442" t="s">
        <v>27</v>
      </c>
      <c r="I442">
        <v>9</v>
      </c>
      <c r="J442">
        <v>25</v>
      </c>
      <c r="K442">
        <v>34</v>
      </c>
      <c r="L442">
        <v>1</v>
      </c>
      <c r="M442">
        <v>34</v>
      </c>
      <c r="N442">
        <v>4</v>
      </c>
      <c r="O442" t="s">
        <v>72</v>
      </c>
    </row>
    <row r="443" spans="1:15">
      <c r="A443">
        <v>150964</v>
      </c>
      <c r="B443" s="1">
        <v>45522</v>
      </c>
      <c r="C443" t="s">
        <v>33</v>
      </c>
      <c r="D443" t="s">
        <v>16</v>
      </c>
      <c r="E443" t="s">
        <v>17</v>
      </c>
      <c r="F443">
        <v>24</v>
      </c>
      <c r="G443" t="s">
        <v>69</v>
      </c>
      <c r="H443" t="s">
        <v>19</v>
      </c>
      <c r="I443">
        <v>118</v>
      </c>
      <c r="J443">
        <v>0</v>
      </c>
      <c r="K443">
        <v>118</v>
      </c>
      <c r="L443">
        <v>2</v>
      </c>
      <c r="M443">
        <v>236</v>
      </c>
      <c r="N443">
        <v>5</v>
      </c>
      <c r="O443" t="s">
        <v>57</v>
      </c>
    </row>
    <row r="444" spans="1:15">
      <c r="A444">
        <v>136185</v>
      </c>
      <c r="B444" s="1">
        <v>45579</v>
      </c>
      <c r="C444" t="s">
        <v>42</v>
      </c>
      <c r="D444" t="s">
        <v>16</v>
      </c>
      <c r="E444" t="s">
        <v>25</v>
      </c>
      <c r="F444">
        <v>24</v>
      </c>
      <c r="G444" t="s">
        <v>69</v>
      </c>
      <c r="H444" t="s">
        <v>19</v>
      </c>
      <c r="I444">
        <v>65</v>
      </c>
      <c r="J444">
        <v>0</v>
      </c>
      <c r="K444">
        <v>65</v>
      </c>
      <c r="L444">
        <v>1</v>
      </c>
      <c r="M444">
        <v>65</v>
      </c>
      <c r="N444">
        <v>1</v>
      </c>
      <c r="O444" t="s">
        <v>87</v>
      </c>
    </row>
    <row r="445" spans="1:15">
      <c r="A445">
        <v>139978</v>
      </c>
      <c r="B445" s="1">
        <v>45271</v>
      </c>
      <c r="C445" t="s">
        <v>15</v>
      </c>
      <c r="D445" t="s">
        <v>16</v>
      </c>
      <c r="E445" t="s">
        <v>17</v>
      </c>
      <c r="F445">
        <v>29</v>
      </c>
      <c r="G445" t="s">
        <v>38</v>
      </c>
      <c r="H445" t="s">
        <v>19</v>
      </c>
      <c r="I445">
        <v>100</v>
      </c>
      <c r="J445">
        <v>0</v>
      </c>
      <c r="K445">
        <v>100</v>
      </c>
      <c r="L445">
        <v>1</v>
      </c>
      <c r="M445">
        <v>100</v>
      </c>
      <c r="N445">
        <v>5</v>
      </c>
      <c r="O445" t="s">
        <v>43</v>
      </c>
    </row>
    <row r="446" spans="1:15">
      <c r="A446">
        <v>176229</v>
      </c>
      <c r="B446" s="1">
        <v>45504</v>
      </c>
      <c r="C446" t="s">
        <v>30</v>
      </c>
      <c r="D446" t="s">
        <v>24</v>
      </c>
      <c r="E446" t="s">
        <v>17</v>
      </c>
      <c r="F446">
        <v>26</v>
      </c>
      <c r="G446" t="s">
        <v>21</v>
      </c>
      <c r="H446" t="s">
        <v>19</v>
      </c>
      <c r="I446">
        <v>10</v>
      </c>
      <c r="J446">
        <v>0</v>
      </c>
      <c r="K446">
        <v>10</v>
      </c>
      <c r="L446">
        <v>4</v>
      </c>
      <c r="M446">
        <v>40</v>
      </c>
      <c r="N446">
        <v>2</v>
      </c>
      <c r="O446" t="s">
        <v>35</v>
      </c>
    </row>
    <row r="447" spans="1:15">
      <c r="A447">
        <v>183241</v>
      </c>
      <c r="B447" s="1">
        <v>45405</v>
      </c>
      <c r="C447" t="s">
        <v>15</v>
      </c>
      <c r="D447" t="s">
        <v>16</v>
      </c>
      <c r="E447" t="s">
        <v>25</v>
      </c>
      <c r="F447">
        <v>22</v>
      </c>
      <c r="G447" t="s">
        <v>58</v>
      </c>
      <c r="H447" t="s">
        <v>27</v>
      </c>
      <c r="I447">
        <v>100</v>
      </c>
      <c r="J447">
        <v>40</v>
      </c>
      <c r="K447">
        <v>140</v>
      </c>
      <c r="L447">
        <v>1</v>
      </c>
      <c r="M447">
        <v>140</v>
      </c>
      <c r="N447">
        <v>3</v>
      </c>
      <c r="O447" t="s">
        <v>88</v>
      </c>
    </row>
    <row r="448" spans="1:15">
      <c r="A448">
        <v>151600</v>
      </c>
      <c r="B448" s="1">
        <v>45429</v>
      </c>
      <c r="C448" t="s">
        <v>76</v>
      </c>
      <c r="D448" t="s">
        <v>37</v>
      </c>
      <c r="E448" t="s">
        <v>25</v>
      </c>
      <c r="F448">
        <v>25</v>
      </c>
      <c r="G448" t="s">
        <v>41</v>
      </c>
      <c r="H448" t="s">
        <v>19</v>
      </c>
      <c r="I448">
        <v>45</v>
      </c>
      <c r="J448">
        <v>0</v>
      </c>
      <c r="K448">
        <v>45</v>
      </c>
      <c r="L448">
        <v>1</v>
      </c>
      <c r="M448">
        <v>45</v>
      </c>
      <c r="N448">
        <v>2</v>
      </c>
      <c r="O448" t="s">
        <v>64</v>
      </c>
    </row>
    <row r="449" spans="1:15">
      <c r="A449">
        <v>199570</v>
      </c>
      <c r="B449" s="1">
        <v>45256</v>
      </c>
      <c r="C449" t="s">
        <v>42</v>
      </c>
      <c r="D449" t="s">
        <v>16</v>
      </c>
      <c r="E449" t="s">
        <v>25</v>
      </c>
      <c r="F449">
        <v>32</v>
      </c>
      <c r="G449" t="s">
        <v>21</v>
      </c>
      <c r="H449" t="s">
        <v>19</v>
      </c>
      <c r="I449">
        <v>65</v>
      </c>
      <c r="J449">
        <v>0</v>
      </c>
      <c r="K449">
        <v>65</v>
      </c>
      <c r="L449">
        <v>1</v>
      </c>
      <c r="M449">
        <v>65</v>
      </c>
      <c r="N449">
        <v>1</v>
      </c>
      <c r="O449" t="s">
        <v>28</v>
      </c>
    </row>
    <row r="450" spans="1:15">
      <c r="A450">
        <v>165455</v>
      </c>
      <c r="B450" s="1">
        <v>45263</v>
      </c>
      <c r="C450" t="s">
        <v>82</v>
      </c>
      <c r="D450" t="s">
        <v>37</v>
      </c>
      <c r="E450" t="s">
        <v>17</v>
      </c>
      <c r="F450">
        <v>34</v>
      </c>
      <c r="G450" t="s">
        <v>75</v>
      </c>
      <c r="H450" t="s">
        <v>27</v>
      </c>
      <c r="I450">
        <v>20</v>
      </c>
      <c r="J450">
        <v>70</v>
      </c>
      <c r="K450">
        <v>90</v>
      </c>
      <c r="L450">
        <v>1</v>
      </c>
      <c r="M450">
        <v>90</v>
      </c>
      <c r="N450">
        <v>2</v>
      </c>
      <c r="O450" t="s">
        <v>28</v>
      </c>
    </row>
    <row r="451" spans="1:15">
      <c r="A451">
        <v>189646</v>
      </c>
      <c r="B451" s="1">
        <v>45318</v>
      </c>
      <c r="C451" t="s">
        <v>53</v>
      </c>
      <c r="D451" t="s">
        <v>37</v>
      </c>
      <c r="E451" t="s">
        <v>17</v>
      </c>
      <c r="F451">
        <v>27</v>
      </c>
      <c r="G451" t="s">
        <v>80</v>
      </c>
      <c r="H451" t="s">
        <v>27</v>
      </c>
      <c r="I451">
        <v>15</v>
      </c>
      <c r="J451">
        <v>40</v>
      </c>
      <c r="K451">
        <v>55</v>
      </c>
      <c r="L451">
        <v>1</v>
      </c>
      <c r="M451">
        <v>55</v>
      </c>
      <c r="N451">
        <v>2</v>
      </c>
      <c r="O451" t="s">
        <v>81</v>
      </c>
    </row>
    <row r="452" spans="1:15">
      <c r="A452">
        <v>147900</v>
      </c>
      <c r="B452" s="1">
        <v>45282</v>
      </c>
      <c r="C452" t="s">
        <v>15</v>
      </c>
      <c r="D452" t="s">
        <v>16</v>
      </c>
      <c r="E452" t="s">
        <v>17</v>
      </c>
      <c r="F452">
        <v>33</v>
      </c>
      <c r="G452" t="s">
        <v>60</v>
      </c>
      <c r="H452" t="s">
        <v>19</v>
      </c>
      <c r="I452">
        <v>100</v>
      </c>
      <c r="J452">
        <v>0</v>
      </c>
      <c r="K452">
        <v>100</v>
      </c>
      <c r="L452">
        <v>1</v>
      </c>
      <c r="M452">
        <v>100</v>
      </c>
      <c r="N452">
        <v>1</v>
      </c>
      <c r="O452" t="s">
        <v>55</v>
      </c>
    </row>
    <row r="453" spans="1:15">
      <c r="A453">
        <v>153362</v>
      </c>
      <c r="B453" s="1">
        <v>45296</v>
      </c>
      <c r="C453" t="s">
        <v>15</v>
      </c>
      <c r="D453" t="s">
        <v>16</v>
      </c>
      <c r="E453" t="s">
        <v>25</v>
      </c>
      <c r="F453">
        <v>35</v>
      </c>
      <c r="G453" t="s">
        <v>18</v>
      </c>
      <c r="H453" t="s">
        <v>19</v>
      </c>
      <c r="I453">
        <v>100</v>
      </c>
      <c r="J453">
        <v>0</v>
      </c>
      <c r="K453">
        <v>100</v>
      </c>
      <c r="L453">
        <v>2</v>
      </c>
      <c r="M453">
        <v>200</v>
      </c>
      <c r="N453">
        <v>3</v>
      </c>
      <c r="O453" t="s">
        <v>88</v>
      </c>
    </row>
    <row r="454" spans="1:15">
      <c r="A454">
        <v>153196</v>
      </c>
      <c r="B454" s="1">
        <v>45309</v>
      </c>
      <c r="C454" t="s">
        <v>53</v>
      </c>
      <c r="D454" t="s">
        <v>37</v>
      </c>
      <c r="E454" t="s">
        <v>25</v>
      </c>
      <c r="F454">
        <v>25</v>
      </c>
      <c r="G454" t="s">
        <v>77</v>
      </c>
      <c r="H454" t="s">
        <v>19</v>
      </c>
      <c r="I454">
        <v>15</v>
      </c>
      <c r="J454">
        <v>0</v>
      </c>
      <c r="K454">
        <v>15</v>
      </c>
      <c r="L454">
        <v>4</v>
      </c>
      <c r="M454">
        <v>60</v>
      </c>
      <c r="N454">
        <v>4</v>
      </c>
      <c r="O454" t="s">
        <v>43</v>
      </c>
    </row>
    <row r="455" spans="1:15">
      <c r="A455">
        <v>197037</v>
      </c>
      <c r="B455" s="1">
        <v>45565</v>
      </c>
      <c r="C455" t="s">
        <v>15</v>
      </c>
      <c r="D455" t="s">
        <v>16</v>
      </c>
      <c r="E455" t="s">
        <v>17</v>
      </c>
      <c r="F455">
        <v>21</v>
      </c>
      <c r="G455" t="s">
        <v>75</v>
      </c>
      <c r="H455" t="s">
        <v>27</v>
      </c>
      <c r="I455">
        <v>100</v>
      </c>
      <c r="J455">
        <v>70</v>
      </c>
      <c r="K455">
        <v>170</v>
      </c>
      <c r="L455">
        <v>1</v>
      </c>
      <c r="M455">
        <v>170</v>
      </c>
      <c r="N455">
        <v>1</v>
      </c>
      <c r="O455" t="s">
        <v>81</v>
      </c>
    </row>
    <row r="456" spans="1:15">
      <c r="A456">
        <v>162810</v>
      </c>
      <c r="B456" s="1">
        <v>45355</v>
      </c>
      <c r="C456" t="s">
        <v>78</v>
      </c>
      <c r="D456" t="s">
        <v>37</v>
      </c>
      <c r="E456" t="s">
        <v>17</v>
      </c>
      <c r="F456">
        <v>28</v>
      </c>
      <c r="G456" t="s">
        <v>66</v>
      </c>
      <c r="H456" t="s">
        <v>27</v>
      </c>
      <c r="I456">
        <v>50</v>
      </c>
      <c r="J456">
        <v>40</v>
      </c>
      <c r="K456">
        <v>90</v>
      </c>
      <c r="L456">
        <v>1</v>
      </c>
      <c r="M456">
        <v>90</v>
      </c>
      <c r="N456">
        <v>4</v>
      </c>
      <c r="O456" t="s">
        <v>32</v>
      </c>
    </row>
    <row r="457" spans="1:15">
      <c r="A457">
        <v>197962</v>
      </c>
      <c r="B457" s="1">
        <v>45388</v>
      </c>
      <c r="C457" t="s">
        <v>50</v>
      </c>
      <c r="D457" t="s">
        <v>16</v>
      </c>
      <c r="E457" t="s">
        <v>17</v>
      </c>
      <c r="F457">
        <v>35</v>
      </c>
      <c r="G457" t="s">
        <v>79</v>
      </c>
      <c r="H457" t="s">
        <v>27</v>
      </c>
      <c r="I457">
        <v>97</v>
      </c>
      <c r="J457">
        <v>40</v>
      </c>
      <c r="K457">
        <v>137</v>
      </c>
      <c r="L457">
        <v>4</v>
      </c>
      <c r="M457">
        <v>548</v>
      </c>
      <c r="N457">
        <v>4</v>
      </c>
      <c r="O457" t="s">
        <v>32</v>
      </c>
    </row>
    <row r="458" spans="1:15">
      <c r="A458">
        <v>149391</v>
      </c>
      <c r="B458" s="1">
        <v>45382</v>
      </c>
      <c r="C458" t="s">
        <v>30</v>
      </c>
      <c r="D458" t="s">
        <v>24</v>
      </c>
      <c r="E458" t="s">
        <v>17</v>
      </c>
      <c r="F458">
        <v>26</v>
      </c>
      <c r="G458" t="s">
        <v>21</v>
      </c>
      <c r="H458" t="s">
        <v>19</v>
      </c>
      <c r="I458">
        <v>10</v>
      </c>
      <c r="J458">
        <v>0</v>
      </c>
      <c r="K458">
        <v>10</v>
      </c>
      <c r="L458">
        <v>1</v>
      </c>
      <c r="M458">
        <v>10</v>
      </c>
      <c r="N458">
        <v>4</v>
      </c>
      <c r="O458" t="s">
        <v>20</v>
      </c>
    </row>
    <row r="459" spans="1:15">
      <c r="A459">
        <v>152583</v>
      </c>
      <c r="B459" s="1">
        <v>45288</v>
      </c>
      <c r="C459" t="s">
        <v>53</v>
      </c>
      <c r="D459" t="s">
        <v>37</v>
      </c>
      <c r="E459" t="s">
        <v>17</v>
      </c>
      <c r="F459">
        <v>24</v>
      </c>
      <c r="G459" t="s">
        <v>41</v>
      </c>
      <c r="H459" t="s">
        <v>19</v>
      </c>
      <c r="I459">
        <v>15</v>
      </c>
      <c r="J459">
        <v>0</v>
      </c>
      <c r="K459">
        <v>15</v>
      </c>
      <c r="L459">
        <v>1</v>
      </c>
      <c r="M459">
        <v>15</v>
      </c>
      <c r="N459">
        <v>3</v>
      </c>
      <c r="O459" t="s">
        <v>84</v>
      </c>
    </row>
    <row r="460" spans="1:15">
      <c r="A460">
        <v>154608</v>
      </c>
      <c r="B460" s="1">
        <v>45295</v>
      </c>
      <c r="C460" t="s">
        <v>42</v>
      </c>
      <c r="D460" t="s">
        <v>16</v>
      </c>
      <c r="E460" t="s">
        <v>25</v>
      </c>
      <c r="F460">
        <v>27</v>
      </c>
      <c r="G460" t="s">
        <v>29</v>
      </c>
      <c r="H460" t="s">
        <v>19</v>
      </c>
      <c r="I460">
        <v>65</v>
      </c>
      <c r="J460">
        <v>0</v>
      </c>
      <c r="K460">
        <v>65</v>
      </c>
      <c r="L460">
        <v>1</v>
      </c>
      <c r="M460">
        <v>65</v>
      </c>
      <c r="N460">
        <v>5</v>
      </c>
      <c r="O460" t="s">
        <v>20</v>
      </c>
    </row>
    <row r="461" spans="1:15">
      <c r="A461">
        <v>162649</v>
      </c>
      <c r="B461" s="1">
        <v>45549</v>
      </c>
      <c r="C461" t="s">
        <v>50</v>
      </c>
      <c r="D461" t="s">
        <v>16</v>
      </c>
      <c r="E461" t="s">
        <v>17</v>
      </c>
      <c r="F461">
        <v>27</v>
      </c>
      <c r="G461" t="s">
        <v>38</v>
      </c>
      <c r="H461" t="s">
        <v>19</v>
      </c>
      <c r="I461">
        <v>97</v>
      </c>
      <c r="J461">
        <v>0</v>
      </c>
      <c r="K461">
        <v>97</v>
      </c>
      <c r="L461">
        <v>2</v>
      </c>
      <c r="M461">
        <v>194</v>
      </c>
      <c r="N461">
        <v>2</v>
      </c>
      <c r="O461" t="s">
        <v>55</v>
      </c>
    </row>
    <row r="462" spans="1:15">
      <c r="A462">
        <v>159845</v>
      </c>
      <c r="B462" s="1">
        <v>45398</v>
      </c>
      <c r="C462" t="s">
        <v>15</v>
      </c>
      <c r="D462" t="s">
        <v>16</v>
      </c>
      <c r="E462" t="s">
        <v>17</v>
      </c>
      <c r="F462">
        <v>29</v>
      </c>
      <c r="G462" t="s">
        <v>67</v>
      </c>
      <c r="H462" t="s">
        <v>27</v>
      </c>
      <c r="I462">
        <v>100</v>
      </c>
      <c r="J462">
        <v>40</v>
      </c>
      <c r="K462">
        <v>140</v>
      </c>
      <c r="L462">
        <v>5</v>
      </c>
      <c r="M462">
        <v>700</v>
      </c>
      <c r="N462">
        <v>5</v>
      </c>
      <c r="O462" t="s">
        <v>32</v>
      </c>
    </row>
    <row r="463" spans="1:15">
      <c r="A463">
        <v>139934</v>
      </c>
      <c r="B463" s="1">
        <v>45268</v>
      </c>
      <c r="C463" t="s">
        <v>15</v>
      </c>
      <c r="D463" t="s">
        <v>16</v>
      </c>
      <c r="E463" t="s">
        <v>17</v>
      </c>
      <c r="F463">
        <v>26</v>
      </c>
      <c r="G463" t="s">
        <v>69</v>
      </c>
      <c r="H463" t="s">
        <v>19</v>
      </c>
      <c r="I463">
        <v>100</v>
      </c>
      <c r="J463">
        <v>0</v>
      </c>
      <c r="K463">
        <v>100</v>
      </c>
      <c r="L463">
        <v>5</v>
      </c>
      <c r="M463">
        <v>500</v>
      </c>
      <c r="N463">
        <v>5</v>
      </c>
      <c r="O463" t="s">
        <v>61</v>
      </c>
    </row>
    <row r="464" spans="1:15">
      <c r="A464">
        <v>130297</v>
      </c>
      <c r="B464" s="1">
        <v>45393</v>
      </c>
      <c r="C464" t="s">
        <v>33</v>
      </c>
      <c r="D464" t="s">
        <v>16</v>
      </c>
      <c r="E464" t="s">
        <v>17</v>
      </c>
      <c r="F464">
        <v>26</v>
      </c>
      <c r="G464" t="s">
        <v>60</v>
      </c>
      <c r="H464" t="s">
        <v>19</v>
      </c>
      <c r="I464">
        <v>118</v>
      </c>
      <c r="J464">
        <v>0</v>
      </c>
      <c r="K464">
        <v>118</v>
      </c>
      <c r="L464">
        <v>1</v>
      </c>
      <c r="M464">
        <v>118</v>
      </c>
      <c r="N464">
        <v>5</v>
      </c>
      <c r="O464" t="s">
        <v>70</v>
      </c>
    </row>
    <row r="465" spans="1:15">
      <c r="A465">
        <v>165120</v>
      </c>
      <c r="B465" s="1">
        <v>45480</v>
      </c>
      <c r="C465" t="s">
        <v>23</v>
      </c>
      <c r="D465" t="s">
        <v>24</v>
      </c>
      <c r="E465" t="s">
        <v>17</v>
      </c>
      <c r="F465">
        <v>22</v>
      </c>
      <c r="G465" t="s">
        <v>41</v>
      </c>
      <c r="H465" t="s">
        <v>19</v>
      </c>
      <c r="I465">
        <v>9</v>
      </c>
      <c r="J465">
        <v>0</v>
      </c>
      <c r="K465">
        <v>9</v>
      </c>
      <c r="L465">
        <v>1</v>
      </c>
      <c r="M465">
        <v>9</v>
      </c>
      <c r="N465">
        <v>2</v>
      </c>
      <c r="O465" t="s">
        <v>71</v>
      </c>
    </row>
    <row r="466" spans="1:15">
      <c r="A466">
        <v>140362</v>
      </c>
      <c r="B466" s="1">
        <v>45449</v>
      </c>
      <c r="C466" t="s">
        <v>42</v>
      </c>
      <c r="D466" t="s">
        <v>16</v>
      </c>
      <c r="E466" t="s">
        <v>17</v>
      </c>
      <c r="F466">
        <v>26</v>
      </c>
      <c r="G466" t="s">
        <v>56</v>
      </c>
      <c r="H466" t="s">
        <v>19</v>
      </c>
      <c r="I466">
        <v>65</v>
      </c>
      <c r="J466">
        <v>0</v>
      </c>
      <c r="K466">
        <v>65</v>
      </c>
      <c r="L466">
        <v>1</v>
      </c>
      <c r="M466">
        <v>65</v>
      </c>
      <c r="N466">
        <v>4</v>
      </c>
      <c r="O466" t="s">
        <v>45</v>
      </c>
    </row>
    <row r="467" spans="1:15">
      <c r="A467">
        <v>133692</v>
      </c>
      <c r="B467" s="1">
        <v>45550</v>
      </c>
      <c r="C467" t="s">
        <v>50</v>
      </c>
      <c r="D467" t="s">
        <v>16</v>
      </c>
      <c r="E467" t="s">
        <v>25</v>
      </c>
      <c r="F467">
        <v>33</v>
      </c>
      <c r="G467" t="s">
        <v>75</v>
      </c>
      <c r="H467" t="s">
        <v>27</v>
      </c>
      <c r="I467">
        <v>97</v>
      </c>
      <c r="J467">
        <v>70</v>
      </c>
      <c r="K467">
        <v>167</v>
      </c>
      <c r="L467">
        <v>1</v>
      </c>
      <c r="M467">
        <v>167</v>
      </c>
      <c r="N467">
        <v>4</v>
      </c>
      <c r="O467" t="s">
        <v>20</v>
      </c>
    </row>
    <row r="468" spans="1:15">
      <c r="A468">
        <v>189813</v>
      </c>
      <c r="B468" s="1">
        <v>45275</v>
      </c>
      <c r="C468" t="s">
        <v>36</v>
      </c>
      <c r="D468" t="s">
        <v>37</v>
      </c>
      <c r="E468" t="s">
        <v>25</v>
      </c>
      <c r="F468">
        <v>23</v>
      </c>
      <c r="G468" t="s">
        <v>41</v>
      </c>
      <c r="H468" t="s">
        <v>19</v>
      </c>
      <c r="I468">
        <v>32</v>
      </c>
      <c r="J468">
        <v>0</v>
      </c>
      <c r="K468">
        <v>32</v>
      </c>
      <c r="L468">
        <v>2</v>
      </c>
      <c r="M468">
        <v>64</v>
      </c>
      <c r="N468">
        <v>5</v>
      </c>
      <c r="O468" t="s">
        <v>32</v>
      </c>
    </row>
    <row r="469" spans="1:15">
      <c r="A469">
        <v>124577</v>
      </c>
      <c r="B469" s="1">
        <v>45303</v>
      </c>
      <c r="C469" t="s">
        <v>82</v>
      </c>
      <c r="D469" t="s">
        <v>37</v>
      </c>
      <c r="E469" t="s">
        <v>25</v>
      </c>
      <c r="F469">
        <v>31</v>
      </c>
      <c r="G469" t="s">
        <v>56</v>
      </c>
      <c r="H469" t="s">
        <v>19</v>
      </c>
      <c r="I469">
        <v>20</v>
      </c>
      <c r="J469">
        <v>0</v>
      </c>
      <c r="K469">
        <v>20</v>
      </c>
      <c r="L469">
        <v>2</v>
      </c>
      <c r="M469">
        <v>40</v>
      </c>
      <c r="N469">
        <v>2</v>
      </c>
      <c r="O469" t="s">
        <v>28</v>
      </c>
    </row>
    <row r="470" spans="1:15">
      <c r="A470">
        <v>155326</v>
      </c>
      <c r="B470" s="1">
        <v>45302</v>
      </c>
      <c r="C470" t="s">
        <v>30</v>
      </c>
      <c r="D470" t="s">
        <v>24</v>
      </c>
      <c r="E470" t="s">
        <v>17</v>
      </c>
      <c r="F470">
        <v>25</v>
      </c>
      <c r="G470" t="s">
        <v>80</v>
      </c>
      <c r="H470" t="s">
        <v>27</v>
      </c>
      <c r="I470">
        <v>10</v>
      </c>
      <c r="J470">
        <v>40</v>
      </c>
      <c r="K470">
        <v>50</v>
      </c>
      <c r="L470">
        <v>3</v>
      </c>
      <c r="M470">
        <v>150</v>
      </c>
      <c r="N470">
        <v>3</v>
      </c>
      <c r="O470" t="s">
        <v>83</v>
      </c>
    </row>
    <row r="471" spans="1:15">
      <c r="A471">
        <v>188688</v>
      </c>
      <c r="B471" s="1">
        <v>45285</v>
      </c>
      <c r="C471" t="s">
        <v>53</v>
      </c>
      <c r="D471" t="s">
        <v>37</v>
      </c>
      <c r="E471" t="s">
        <v>17</v>
      </c>
      <c r="F471">
        <v>25</v>
      </c>
      <c r="G471" t="s">
        <v>54</v>
      </c>
      <c r="H471" t="s">
        <v>19</v>
      </c>
      <c r="I471">
        <v>15</v>
      </c>
      <c r="J471">
        <v>0</v>
      </c>
      <c r="K471">
        <v>15</v>
      </c>
      <c r="L471">
        <v>1</v>
      </c>
      <c r="M471">
        <v>15</v>
      </c>
      <c r="N471">
        <v>1</v>
      </c>
      <c r="O471" t="s">
        <v>35</v>
      </c>
    </row>
    <row r="472" spans="1:15">
      <c r="A472">
        <v>171132</v>
      </c>
      <c r="B472" s="1">
        <v>45386</v>
      </c>
      <c r="C472" t="s">
        <v>42</v>
      </c>
      <c r="D472" t="s">
        <v>16</v>
      </c>
      <c r="E472" t="s">
        <v>17</v>
      </c>
      <c r="F472">
        <v>28</v>
      </c>
      <c r="G472" t="s">
        <v>54</v>
      </c>
      <c r="H472" t="s">
        <v>19</v>
      </c>
      <c r="I472">
        <v>65</v>
      </c>
      <c r="J472">
        <v>0</v>
      </c>
      <c r="K472">
        <v>65</v>
      </c>
      <c r="L472">
        <v>3</v>
      </c>
      <c r="M472">
        <v>195</v>
      </c>
      <c r="N472">
        <v>4</v>
      </c>
      <c r="O472" t="s">
        <v>32</v>
      </c>
    </row>
    <row r="473" spans="1:15">
      <c r="A473">
        <v>155040</v>
      </c>
      <c r="B473" s="1">
        <v>45281</v>
      </c>
      <c r="C473" t="s">
        <v>82</v>
      </c>
      <c r="D473" t="s">
        <v>37</v>
      </c>
      <c r="E473" t="s">
        <v>17</v>
      </c>
      <c r="F473">
        <v>22</v>
      </c>
      <c r="G473" t="s">
        <v>29</v>
      </c>
      <c r="H473" t="s">
        <v>19</v>
      </c>
      <c r="I473">
        <v>20</v>
      </c>
      <c r="J473">
        <v>0</v>
      </c>
      <c r="K473">
        <v>20</v>
      </c>
      <c r="L473">
        <v>1</v>
      </c>
      <c r="M473">
        <v>20</v>
      </c>
      <c r="N473">
        <v>5</v>
      </c>
      <c r="O473" t="s">
        <v>72</v>
      </c>
    </row>
    <row r="474" spans="1:15">
      <c r="A474">
        <v>190024</v>
      </c>
      <c r="B474" s="1">
        <v>45528</v>
      </c>
      <c r="C474" t="s">
        <v>48</v>
      </c>
      <c r="D474" t="s">
        <v>16</v>
      </c>
      <c r="E474" t="s">
        <v>17</v>
      </c>
      <c r="F474">
        <v>24</v>
      </c>
      <c r="G474" t="s">
        <v>31</v>
      </c>
      <c r="H474" t="s">
        <v>19</v>
      </c>
      <c r="I474">
        <v>130</v>
      </c>
      <c r="J474">
        <v>0</v>
      </c>
      <c r="K474">
        <v>130</v>
      </c>
      <c r="L474">
        <v>4</v>
      </c>
      <c r="M474">
        <v>520</v>
      </c>
      <c r="N474">
        <v>4</v>
      </c>
      <c r="O474" t="s">
        <v>20</v>
      </c>
    </row>
    <row r="475" spans="1:15">
      <c r="A475">
        <v>163415</v>
      </c>
      <c r="B475" s="1">
        <v>45472</v>
      </c>
      <c r="C475" t="s">
        <v>48</v>
      </c>
      <c r="D475" t="s">
        <v>16</v>
      </c>
      <c r="E475" t="s">
        <v>17</v>
      </c>
      <c r="F475">
        <v>32</v>
      </c>
      <c r="G475" t="s">
        <v>31</v>
      </c>
      <c r="H475" t="s">
        <v>19</v>
      </c>
      <c r="I475">
        <v>130</v>
      </c>
      <c r="J475">
        <v>0</v>
      </c>
      <c r="K475">
        <v>130</v>
      </c>
      <c r="L475">
        <v>2</v>
      </c>
      <c r="M475">
        <v>260</v>
      </c>
      <c r="N475">
        <v>4</v>
      </c>
      <c r="O475" t="s">
        <v>52</v>
      </c>
    </row>
    <row r="476" spans="1:15">
      <c r="A476">
        <v>136089</v>
      </c>
      <c r="B476" s="1">
        <v>45572</v>
      </c>
      <c r="C476" t="s">
        <v>53</v>
      </c>
      <c r="D476" t="s">
        <v>37</v>
      </c>
      <c r="E476" t="s">
        <v>25</v>
      </c>
      <c r="F476">
        <v>22</v>
      </c>
      <c r="G476" t="s">
        <v>18</v>
      </c>
      <c r="H476" t="s">
        <v>19</v>
      </c>
      <c r="I476">
        <v>15</v>
      </c>
      <c r="J476">
        <v>0</v>
      </c>
      <c r="K476">
        <v>15</v>
      </c>
      <c r="L476">
        <v>1</v>
      </c>
      <c r="M476">
        <v>15</v>
      </c>
      <c r="N476">
        <v>5</v>
      </c>
      <c r="O476" t="s">
        <v>32</v>
      </c>
    </row>
    <row r="477" spans="1:15">
      <c r="A477">
        <v>134474</v>
      </c>
      <c r="B477" s="1">
        <v>45485</v>
      </c>
      <c r="C477" t="s">
        <v>23</v>
      </c>
      <c r="D477" t="s">
        <v>24</v>
      </c>
      <c r="E477" t="s">
        <v>17</v>
      </c>
      <c r="F477">
        <v>29</v>
      </c>
      <c r="G477" t="s">
        <v>44</v>
      </c>
      <c r="H477" t="s">
        <v>27</v>
      </c>
      <c r="I477">
        <v>9</v>
      </c>
      <c r="J477">
        <v>25</v>
      </c>
      <c r="K477">
        <v>34</v>
      </c>
      <c r="L477">
        <v>3</v>
      </c>
      <c r="M477">
        <v>102</v>
      </c>
      <c r="N477">
        <v>2</v>
      </c>
      <c r="O477" t="s">
        <v>71</v>
      </c>
    </row>
    <row r="478" spans="1:15">
      <c r="A478">
        <v>138477</v>
      </c>
      <c r="B478" s="1">
        <v>45359</v>
      </c>
      <c r="C478" t="s">
        <v>36</v>
      </c>
      <c r="D478" t="s">
        <v>37</v>
      </c>
      <c r="E478" t="s">
        <v>17</v>
      </c>
      <c r="F478">
        <v>18</v>
      </c>
      <c r="G478" t="s">
        <v>51</v>
      </c>
      <c r="H478" t="s">
        <v>27</v>
      </c>
      <c r="I478">
        <v>32</v>
      </c>
      <c r="J478">
        <v>50</v>
      </c>
      <c r="K478">
        <v>82</v>
      </c>
      <c r="L478">
        <v>2</v>
      </c>
      <c r="M478">
        <v>164</v>
      </c>
      <c r="N478">
        <v>5</v>
      </c>
      <c r="O478" t="s">
        <v>39</v>
      </c>
    </row>
    <row r="479" spans="1:15">
      <c r="A479">
        <v>162639</v>
      </c>
      <c r="B479" s="1">
        <v>45452</v>
      </c>
      <c r="C479" t="s">
        <v>42</v>
      </c>
      <c r="D479" t="s">
        <v>16</v>
      </c>
      <c r="E479" t="s">
        <v>17</v>
      </c>
      <c r="F479">
        <v>23</v>
      </c>
      <c r="G479" t="s">
        <v>29</v>
      </c>
      <c r="H479" t="s">
        <v>19</v>
      </c>
      <c r="I479">
        <v>65</v>
      </c>
      <c r="J479">
        <v>0</v>
      </c>
      <c r="K479">
        <v>65</v>
      </c>
      <c r="L479">
        <v>1</v>
      </c>
      <c r="M479">
        <v>65</v>
      </c>
      <c r="N479">
        <v>1</v>
      </c>
      <c r="O479" t="s">
        <v>68</v>
      </c>
    </row>
    <row r="480" spans="1:15">
      <c r="A480">
        <v>198155</v>
      </c>
      <c r="B480" s="1">
        <v>45594</v>
      </c>
      <c r="C480" t="s">
        <v>76</v>
      </c>
      <c r="D480" t="s">
        <v>37</v>
      </c>
      <c r="E480" t="s">
        <v>17</v>
      </c>
      <c r="F480">
        <v>29</v>
      </c>
      <c r="G480" t="s">
        <v>80</v>
      </c>
      <c r="H480" t="s">
        <v>27</v>
      </c>
      <c r="I480">
        <v>45</v>
      </c>
      <c r="J480">
        <v>40</v>
      </c>
      <c r="K480">
        <v>85</v>
      </c>
      <c r="L480">
        <v>2</v>
      </c>
      <c r="M480">
        <v>170</v>
      </c>
      <c r="N480">
        <v>3</v>
      </c>
      <c r="O480" t="s">
        <v>73</v>
      </c>
    </row>
    <row r="481" spans="1:15">
      <c r="A481">
        <v>156685</v>
      </c>
      <c r="B481" s="1">
        <v>45583</v>
      </c>
      <c r="C481" t="s">
        <v>30</v>
      </c>
      <c r="D481" t="s">
        <v>24</v>
      </c>
      <c r="E481" t="s">
        <v>25</v>
      </c>
      <c r="F481">
        <v>20</v>
      </c>
      <c r="G481" t="s">
        <v>75</v>
      </c>
      <c r="H481" t="s">
        <v>27</v>
      </c>
      <c r="I481">
        <v>10</v>
      </c>
      <c r="J481">
        <v>70</v>
      </c>
      <c r="K481">
        <v>80</v>
      </c>
      <c r="L481">
        <v>1</v>
      </c>
      <c r="M481">
        <v>80</v>
      </c>
      <c r="N481">
        <v>4</v>
      </c>
      <c r="O481" t="s">
        <v>20</v>
      </c>
    </row>
    <row r="482" spans="1:15">
      <c r="A482">
        <v>163551</v>
      </c>
      <c r="B482" s="1">
        <v>45507</v>
      </c>
      <c r="C482" t="s">
        <v>33</v>
      </c>
      <c r="D482" t="s">
        <v>16</v>
      </c>
      <c r="E482" t="s">
        <v>17</v>
      </c>
      <c r="F482">
        <v>21</v>
      </c>
      <c r="G482" t="s">
        <v>75</v>
      </c>
      <c r="H482" t="s">
        <v>27</v>
      </c>
      <c r="I482">
        <v>118</v>
      </c>
      <c r="J482">
        <v>70</v>
      </c>
      <c r="K482">
        <v>188</v>
      </c>
      <c r="L482">
        <v>1</v>
      </c>
      <c r="M482">
        <v>188</v>
      </c>
      <c r="N482">
        <v>3</v>
      </c>
      <c r="O482" t="s">
        <v>49</v>
      </c>
    </row>
    <row r="483" spans="1:15">
      <c r="A483">
        <v>195492</v>
      </c>
      <c r="B483" s="1">
        <v>45581</v>
      </c>
      <c r="C483" t="s">
        <v>42</v>
      </c>
      <c r="D483" t="s">
        <v>16</v>
      </c>
      <c r="E483" t="s">
        <v>25</v>
      </c>
      <c r="F483">
        <v>22</v>
      </c>
      <c r="G483" t="s">
        <v>18</v>
      </c>
      <c r="H483" t="s">
        <v>19</v>
      </c>
      <c r="I483">
        <v>65</v>
      </c>
      <c r="J483">
        <v>0</v>
      </c>
      <c r="K483">
        <v>65</v>
      </c>
      <c r="L483">
        <v>1</v>
      </c>
      <c r="M483">
        <v>65</v>
      </c>
      <c r="N483">
        <v>5</v>
      </c>
      <c r="O483" t="s">
        <v>52</v>
      </c>
    </row>
    <row r="484" spans="1:15">
      <c r="A484">
        <v>183914</v>
      </c>
      <c r="B484" s="1">
        <v>45442</v>
      </c>
      <c r="C484" t="s">
        <v>50</v>
      </c>
      <c r="D484" t="s">
        <v>16</v>
      </c>
      <c r="E484" t="s">
        <v>17</v>
      </c>
      <c r="F484">
        <v>29</v>
      </c>
      <c r="G484" t="s">
        <v>77</v>
      </c>
      <c r="H484" t="s">
        <v>19</v>
      </c>
      <c r="I484">
        <v>97</v>
      </c>
      <c r="J484">
        <v>0</v>
      </c>
      <c r="K484">
        <v>97</v>
      </c>
      <c r="L484">
        <v>3</v>
      </c>
      <c r="M484">
        <v>291</v>
      </c>
      <c r="N484">
        <v>3</v>
      </c>
      <c r="O484" t="s">
        <v>22</v>
      </c>
    </row>
    <row r="485" spans="1:15">
      <c r="A485">
        <v>152828</v>
      </c>
      <c r="B485" s="1">
        <v>45361</v>
      </c>
      <c r="C485" t="s">
        <v>30</v>
      </c>
      <c r="D485" t="s">
        <v>24</v>
      </c>
      <c r="E485" t="s">
        <v>17</v>
      </c>
      <c r="F485">
        <v>21</v>
      </c>
      <c r="G485" t="s">
        <v>44</v>
      </c>
      <c r="H485" t="s">
        <v>27</v>
      </c>
      <c r="I485">
        <v>10</v>
      </c>
      <c r="J485">
        <v>25</v>
      </c>
      <c r="K485">
        <v>35</v>
      </c>
      <c r="L485">
        <v>1</v>
      </c>
      <c r="M485">
        <v>35</v>
      </c>
      <c r="N485">
        <v>3</v>
      </c>
      <c r="O485" t="s">
        <v>22</v>
      </c>
    </row>
    <row r="486" spans="1:15">
      <c r="A486">
        <v>128648</v>
      </c>
      <c r="B486" s="1">
        <v>45315</v>
      </c>
      <c r="C486" t="s">
        <v>82</v>
      </c>
      <c r="D486" t="s">
        <v>37</v>
      </c>
      <c r="E486" t="s">
        <v>17</v>
      </c>
      <c r="F486">
        <v>31</v>
      </c>
      <c r="G486" t="s">
        <v>77</v>
      </c>
      <c r="H486" t="s">
        <v>19</v>
      </c>
      <c r="I486">
        <v>20</v>
      </c>
      <c r="J486">
        <v>0</v>
      </c>
      <c r="K486">
        <v>20</v>
      </c>
      <c r="L486">
        <v>1</v>
      </c>
      <c r="M486">
        <v>20</v>
      </c>
      <c r="N486">
        <v>3</v>
      </c>
      <c r="O486" t="s">
        <v>84</v>
      </c>
    </row>
    <row r="487" spans="1:15">
      <c r="A487">
        <v>183243</v>
      </c>
      <c r="B487" s="1">
        <v>45568</v>
      </c>
      <c r="C487" t="s">
        <v>78</v>
      </c>
      <c r="D487" t="s">
        <v>37</v>
      </c>
      <c r="E487" t="s">
        <v>25</v>
      </c>
      <c r="F487">
        <v>21</v>
      </c>
      <c r="G487" t="s">
        <v>69</v>
      </c>
      <c r="H487" t="s">
        <v>19</v>
      </c>
      <c r="I487">
        <v>50</v>
      </c>
      <c r="J487">
        <v>0</v>
      </c>
      <c r="K487">
        <v>50</v>
      </c>
      <c r="L487">
        <v>3</v>
      </c>
      <c r="M487">
        <v>150</v>
      </c>
      <c r="N487">
        <v>5</v>
      </c>
      <c r="O487" t="s">
        <v>20</v>
      </c>
    </row>
    <row r="488" spans="1:15">
      <c r="A488">
        <v>136489</v>
      </c>
      <c r="B488" s="1">
        <v>45292</v>
      </c>
      <c r="C488" t="s">
        <v>30</v>
      </c>
      <c r="D488" t="s">
        <v>24</v>
      </c>
      <c r="E488" t="s">
        <v>17</v>
      </c>
      <c r="F488">
        <v>34</v>
      </c>
      <c r="G488" t="s">
        <v>18</v>
      </c>
      <c r="H488" t="s">
        <v>19</v>
      </c>
      <c r="I488">
        <v>10</v>
      </c>
      <c r="J488">
        <v>0</v>
      </c>
      <c r="K488">
        <v>10</v>
      </c>
      <c r="L488">
        <v>5</v>
      </c>
      <c r="M488">
        <v>50</v>
      </c>
      <c r="N488">
        <v>4</v>
      </c>
      <c r="O488" t="s">
        <v>39</v>
      </c>
    </row>
    <row r="489" spans="1:15">
      <c r="A489">
        <v>124698</v>
      </c>
      <c r="B489" s="1">
        <v>45464</v>
      </c>
      <c r="C489" t="s">
        <v>30</v>
      </c>
      <c r="D489" t="s">
        <v>24</v>
      </c>
      <c r="E489" t="s">
        <v>17</v>
      </c>
      <c r="F489">
        <v>34</v>
      </c>
      <c r="G489" t="s">
        <v>56</v>
      </c>
      <c r="H489" t="s">
        <v>19</v>
      </c>
      <c r="I489">
        <v>10</v>
      </c>
      <c r="J489">
        <v>0</v>
      </c>
      <c r="K489">
        <v>10</v>
      </c>
      <c r="L489">
        <v>1</v>
      </c>
      <c r="M489">
        <v>10</v>
      </c>
      <c r="N489">
        <v>5</v>
      </c>
      <c r="O489" t="s">
        <v>32</v>
      </c>
    </row>
    <row r="490" spans="1:15">
      <c r="A490">
        <v>175953</v>
      </c>
      <c r="B490" s="1">
        <v>45337</v>
      </c>
      <c r="C490" t="s">
        <v>42</v>
      </c>
      <c r="D490" t="s">
        <v>16</v>
      </c>
      <c r="E490" t="s">
        <v>17</v>
      </c>
      <c r="F490">
        <v>24</v>
      </c>
      <c r="G490" t="s">
        <v>21</v>
      </c>
      <c r="H490" t="s">
        <v>19</v>
      </c>
      <c r="I490">
        <v>65</v>
      </c>
      <c r="J490">
        <v>0</v>
      </c>
      <c r="K490">
        <v>65</v>
      </c>
      <c r="L490">
        <v>1</v>
      </c>
      <c r="M490">
        <v>65</v>
      </c>
      <c r="N490">
        <v>5</v>
      </c>
      <c r="O490" t="s">
        <v>20</v>
      </c>
    </row>
    <row r="491" spans="1:15">
      <c r="A491">
        <v>131615</v>
      </c>
      <c r="B491" s="1">
        <v>45236</v>
      </c>
      <c r="C491" t="s">
        <v>42</v>
      </c>
      <c r="D491" t="s">
        <v>16</v>
      </c>
      <c r="E491" t="s">
        <v>17</v>
      </c>
      <c r="F491">
        <v>34</v>
      </c>
      <c r="G491" t="s">
        <v>21</v>
      </c>
      <c r="H491" t="s">
        <v>19</v>
      </c>
      <c r="I491">
        <v>65</v>
      </c>
      <c r="J491">
        <v>0</v>
      </c>
      <c r="K491">
        <v>65</v>
      </c>
      <c r="L491">
        <v>1</v>
      </c>
      <c r="M491">
        <v>65</v>
      </c>
      <c r="N491">
        <v>4</v>
      </c>
      <c r="O491" t="s">
        <v>45</v>
      </c>
    </row>
    <row r="492" spans="1:15">
      <c r="A492">
        <v>181199</v>
      </c>
      <c r="B492" s="1">
        <v>45517</v>
      </c>
      <c r="C492" t="s">
        <v>42</v>
      </c>
      <c r="D492" t="s">
        <v>16</v>
      </c>
      <c r="E492" t="s">
        <v>17</v>
      </c>
      <c r="F492">
        <v>23</v>
      </c>
      <c r="G492" t="s">
        <v>18</v>
      </c>
      <c r="H492" t="s">
        <v>19</v>
      </c>
      <c r="I492">
        <v>65</v>
      </c>
      <c r="J492">
        <v>0</v>
      </c>
      <c r="K492">
        <v>65</v>
      </c>
      <c r="L492">
        <v>1</v>
      </c>
      <c r="M492">
        <v>65</v>
      </c>
      <c r="N492">
        <v>2</v>
      </c>
      <c r="O492" t="s">
        <v>28</v>
      </c>
    </row>
    <row r="493" spans="1:15">
      <c r="A493">
        <v>177060</v>
      </c>
      <c r="B493" s="1">
        <v>45446</v>
      </c>
      <c r="C493" t="s">
        <v>36</v>
      </c>
      <c r="D493" t="s">
        <v>37</v>
      </c>
      <c r="E493" t="s">
        <v>25</v>
      </c>
      <c r="F493">
        <v>31</v>
      </c>
      <c r="G493" t="s">
        <v>66</v>
      </c>
      <c r="H493" t="s">
        <v>27</v>
      </c>
      <c r="I493">
        <v>32</v>
      </c>
      <c r="J493">
        <v>40</v>
      </c>
      <c r="K493">
        <v>72</v>
      </c>
      <c r="L493">
        <v>1</v>
      </c>
      <c r="M493">
        <v>72</v>
      </c>
      <c r="N493">
        <v>3</v>
      </c>
      <c r="O493" t="s">
        <v>88</v>
      </c>
    </row>
    <row r="494" spans="1:15">
      <c r="A494">
        <v>129936</v>
      </c>
      <c r="B494" s="1">
        <v>45425</v>
      </c>
      <c r="C494" t="s">
        <v>42</v>
      </c>
      <c r="D494" t="s">
        <v>16</v>
      </c>
      <c r="E494" t="s">
        <v>25</v>
      </c>
      <c r="F494">
        <v>25</v>
      </c>
      <c r="G494" t="s">
        <v>46</v>
      </c>
      <c r="H494" t="s">
        <v>19</v>
      </c>
      <c r="I494">
        <v>65</v>
      </c>
      <c r="J494">
        <v>0</v>
      </c>
      <c r="K494">
        <v>65</v>
      </c>
      <c r="L494">
        <v>3</v>
      </c>
      <c r="M494">
        <v>195</v>
      </c>
      <c r="N494">
        <v>5</v>
      </c>
      <c r="O494" t="s">
        <v>57</v>
      </c>
    </row>
    <row r="495" spans="1:15">
      <c r="A495">
        <v>183383</v>
      </c>
      <c r="B495" s="1">
        <v>45240</v>
      </c>
      <c r="C495" t="s">
        <v>48</v>
      </c>
      <c r="D495" t="s">
        <v>16</v>
      </c>
      <c r="E495" t="s">
        <v>17</v>
      </c>
      <c r="F495">
        <v>33</v>
      </c>
      <c r="G495" t="s">
        <v>74</v>
      </c>
      <c r="H495" t="s">
        <v>27</v>
      </c>
      <c r="I495">
        <v>130</v>
      </c>
      <c r="J495">
        <v>25</v>
      </c>
      <c r="K495">
        <v>155</v>
      </c>
      <c r="L495">
        <v>3</v>
      </c>
      <c r="M495">
        <v>465</v>
      </c>
      <c r="N495">
        <v>3</v>
      </c>
      <c r="O495" t="s">
        <v>49</v>
      </c>
    </row>
    <row r="496" spans="1:15">
      <c r="A496">
        <v>125499</v>
      </c>
      <c r="B496" s="1">
        <v>45254</v>
      </c>
      <c r="C496" t="s">
        <v>82</v>
      </c>
      <c r="D496" t="s">
        <v>37</v>
      </c>
      <c r="E496" t="s">
        <v>25</v>
      </c>
      <c r="F496">
        <v>27</v>
      </c>
      <c r="G496" t="s">
        <v>58</v>
      </c>
      <c r="H496" t="s">
        <v>27</v>
      </c>
      <c r="I496">
        <v>20</v>
      </c>
      <c r="J496">
        <v>40</v>
      </c>
      <c r="K496">
        <v>60</v>
      </c>
      <c r="L496">
        <v>1</v>
      </c>
      <c r="M496">
        <v>60</v>
      </c>
      <c r="N496">
        <v>1</v>
      </c>
      <c r="O496" t="s">
        <v>71</v>
      </c>
    </row>
    <row r="497" spans="1:15">
      <c r="A497">
        <v>142939</v>
      </c>
      <c r="B497" s="1">
        <v>45383</v>
      </c>
      <c r="C497" t="s">
        <v>50</v>
      </c>
      <c r="D497" t="s">
        <v>16</v>
      </c>
      <c r="E497" t="s">
        <v>17</v>
      </c>
      <c r="F497">
        <v>35</v>
      </c>
      <c r="G497" t="s">
        <v>38</v>
      </c>
      <c r="H497" t="s">
        <v>19</v>
      </c>
      <c r="I497">
        <v>97</v>
      </c>
      <c r="J497">
        <v>0</v>
      </c>
      <c r="K497">
        <v>97</v>
      </c>
      <c r="L497">
        <v>1</v>
      </c>
      <c r="M497">
        <v>97</v>
      </c>
      <c r="N497">
        <v>4</v>
      </c>
      <c r="O497" t="s">
        <v>39</v>
      </c>
    </row>
    <row r="498" spans="1:15">
      <c r="A498">
        <v>197231</v>
      </c>
      <c r="B498" s="1">
        <v>45551</v>
      </c>
      <c r="C498" t="s">
        <v>53</v>
      </c>
      <c r="D498" t="s">
        <v>37</v>
      </c>
      <c r="E498" t="s">
        <v>25</v>
      </c>
      <c r="F498">
        <v>35</v>
      </c>
      <c r="G498" t="s">
        <v>75</v>
      </c>
      <c r="H498" t="s">
        <v>27</v>
      </c>
      <c r="I498">
        <v>15</v>
      </c>
      <c r="J498">
        <v>70</v>
      </c>
      <c r="K498">
        <v>85</v>
      </c>
      <c r="L498">
        <v>3</v>
      </c>
      <c r="M498">
        <v>255</v>
      </c>
      <c r="N498">
        <v>3</v>
      </c>
      <c r="O498" t="s">
        <v>22</v>
      </c>
    </row>
    <row r="499" spans="1:15">
      <c r="A499">
        <v>137588</v>
      </c>
      <c r="B499" s="1">
        <v>45247</v>
      </c>
      <c r="C499" t="s">
        <v>33</v>
      </c>
      <c r="D499" t="s">
        <v>16</v>
      </c>
      <c r="E499" t="s">
        <v>25</v>
      </c>
      <c r="F499">
        <v>31</v>
      </c>
      <c r="G499" t="s">
        <v>38</v>
      </c>
      <c r="H499" t="s">
        <v>19</v>
      </c>
      <c r="I499">
        <v>118</v>
      </c>
      <c r="J499">
        <v>0</v>
      </c>
      <c r="K499">
        <v>118</v>
      </c>
      <c r="L499">
        <v>1</v>
      </c>
      <c r="M499">
        <v>118</v>
      </c>
      <c r="N499">
        <v>1</v>
      </c>
      <c r="O499" t="s">
        <v>28</v>
      </c>
    </row>
    <row r="500" spans="1:15">
      <c r="A500">
        <v>122243</v>
      </c>
      <c r="B500" s="1">
        <v>45476</v>
      </c>
      <c r="C500" t="s">
        <v>33</v>
      </c>
      <c r="D500" t="s">
        <v>16</v>
      </c>
      <c r="E500" t="s">
        <v>17</v>
      </c>
      <c r="F500">
        <v>27</v>
      </c>
      <c r="G500" t="s">
        <v>41</v>
      </c>
      <c r="H500" t="s">
        <v>19</v>
      </c>
      <c r="I500">
        <v>118</v>
      </c>
      <c r="J500">
        <v>0</v>
      </c>
      <c r="K500">
        <v>118</v>
      </c>
      <c r="L500">
        <v>1</v>
      </c>
      <c r="M500">
        <v>118</v>
      </c>
      <c r="N500">
        <v>3</v>
      </c>
      <c r="O500" t="s">
        <v>22</v>
      </c>
    </row>
    <row r="501" spans="1:15">
      <c r="A501">
        <v>131347</v>
      </c>
      <c r="B501" s="1">
        <v>45397</v>
      </c>
      <c r="C501" t="s">
        <v>50</v>
      </c>
      <c r="D501" t="s">
        <v>16</v>
      </c>
      <c r="E501" t="s">
        <v>25</v>
      </c>
      <c r="F501">
        <v>32</v>
      </c>
      <c r="G501" t="s">
        <v>18</v>
      </c>
      <c r="H501" t="s">
        <v>19</v>
      </c>
      <c r="I501">
        <v>97</v>
      </c>
      <c r="J501">
        <v>0</v>
      </c>
      <c r="K501">
        <v>97</v>
      </c>
      <c r="L501">
        <v>1</v>
      </c>
      <c r="M501">
        <v>97</v>
      </c>
      <c r="N501">
        <v>4</v>
      </c>
      <c r="O501" t="s">
        <v>39</v>
      </c>
    </row>
    <row r="502" spans="1:15">
      <c r="A502">
        <v>135019</v>
      </c>
      <c r="B502" s="1">
        <v>45410</v>
      </c>
      <c r="C502" t="s">
        <v>48</v>
      </c>
      <c r="D502" t="s">
        <v>16</v>
      </c>
      <c r="E502" t="s">
        <v>17</v>
      </c>
      <c r="F502">
        <v>21</v>
      </c>
      <c r="G502" t="s">
        <v>18</v>
      </c>
      <c r="H502" t="s">
        <v>19</v>
      </c>
      <c r="I502">
        <v>130</v>
      </c>
      <c r="J502">
        <v>0</v>
      </c>
      <c r="K502">
        <v>130</v>
      </c>
      <c r="L502">
        <v>3</v>
      </c>
      <c r="M502">
        <v>390</v>
      </c>
      <c r="N502">
        <v>4</v>
      </c>
      <c r="O502" t="s">
        <v>20</v>
      </c>
    </row>
    <row r="503" spans="1:15">
      <c r="A503">
        <v>194115</v>
      </c>
      <c r="B503" s="1">
        <v>45428</v>
      </c>
      <c r="C503" t="s">
        <v>50</v>
      </c>
      <c r="D503" t="s">
        <v>16</v>
      </c>
      <c r="E503" t="s">
        <v>17</v>
      </c>
      <c r="F503">
        <v>29</v>
      </c>
      <c r="G503" t="s">
        <v>66</v>
      </c>
      <c r="H503" t="s">
        <v>27</v>
      </c>
      <c r="I503">
        <v>97</v>
      </c>
      <c r="J503">
        <v>40</v>
      </c>
      <c r="K503">
        <v>137</v>
      </c>
      <c r="L503">
        <v>2</v>
      </c>
      <c r="M503">
        <v>274</v>
      </c>
      <c r="N503">
        <v>3</v>
      </c>
      <c r="O503" t="s">
        <v>40</v>
      </c>
    </row>
    <row r="504" spans="1:15">
      <c r="A504">
        <v>187133</v>
      </c>
      <c r="B504" s="1">
        <v>45527</v>
      </c>
      <c r="C504" t="s">
        <v>42</v>
      </c>
      <c r="D504" t="s">
        <v>16</v>
      </c>
      <c r="E504" t="s">
        <v>17</v>
      </c>
      <c r="F504">
        <v>18</v>
      </c>
      <c r="G504" t="s">
        <v>21</v>
      </c>
      <c r="H504" t="s">
        <v>19</v>
      </c>
      <c r="I504">
        <v>65</v>
      </c>
      <c r="J504">
        <v>0</v>
      </c>
      <c r="K504">
        <v>65</v>
      </c>
      <c r="L504">
        <v>1</v>
      </c>
      <c r="M504">
        <v>65</v>
      </c>
      <c r="N504">
        <v>1</v>
      </c>
      <c r="O504" t="s">
        <v>28</v>
      </c>
    </row>
    <row r="505" spans="1:15">
      <c r="A505">
        <v>138310</v>
      </c>
      <c r="B505" s="1">
        <v>45293</v>
      </c>
      <c r="C505" t="s">
        <v>82</v>
      </c>
      <c r="D505" t="s">
        <v>37</v>
      </c>
      <c r="E505" t="s">
        <v>17</v>
      </c>
      <c r="F505">
        <v>27</v>
      </c>
      <c r="G505" t="s">
        <v>74</v>
      </c>
      <c r="H505" t="s">
        <v>27</v>
      </c>
      <c r="I505">
        <v>20</v>
      </c>
      <c r="J505">
        <v>25</v>
      </c>
      <c r="K505">
        <v>45</v>
      </c>
      <c r="L505">
        <v>1</v>
      </c>
      <c r="M505">
        <v>45</v>
      </c>
      <c r="N505">
        <v>1</v>
      </c>
      <c r="O505" t="s">
        <v>55</v>
      </c>
    </row>
    <row r="506" spans="1:15">
      <c r="A506">
        <v>159717</v>
      </c>
      <c r="B506" s="1">
        <v>45356</v>
      </c>
      <c r="C506" t="s">
        <v>23</v>
      </c>
      <c r="D506" t="s">
        <v>24</v>
      </c>
      <c r="E506" t="s">
        <v>17</v>
      </c>
      <c r="F506">
        <v>31</v>
      </c>
      <c r="G506" t="s">
        <v>80</v>
      </c>
      <c r="H506" t="s">
        <v>27</v>
      </c>
      <c r="I506">
        <v>9</v>
      </c>
      <c r="J506">
        <v>40</v>
      </c>
      <c r="K506">
        <v>49</v>
      </c>
      <c r="L506">
        <v>1</v>
      </c>
      <c r="M506">
        <v>49</v>
      </c>
      <c r="N506">
        <v>2</v>
      </c>
      <c r="O506" t="s">
        <v>28</v>
      </c>
    </row>
    <row r="507" spans="1:15">
      <c r="A507">
        <v>194739</v>
      </c>
      <c r="B507" s="1">
        <v>45258</v>
      </c>
      <c r="C507" t="s">
        <v>42</v>
      </c>
      <c r="D507" t="s">
        <v>16</v>
      </c>
      <c r="E507" t="s">
        <v>17</v>
      </c>
      <c r="F507">
        <v>26</v>
      </c>
      <c r="G507" t="s">
        <v>34</v>
      </c>
      <c r="H507" t="s">
        <v>27</v>
      </c>
      <c r="I507">
        <v>65</v>
      </c>
      <c r="J507">
        <v>100</v>
      </c>
      <c r="K507">
        <v>165</v>
      </c>
      <c r="L507">
        <v>3</v>
      </c>
      <c r="M507">
        <v>495</v>
      </c>
      <c r="N507">
        <v>5</v>
      </c>
      <c r="O507" t="s">
        <v>61</v>
      </c>
    </row>
    <row r="508" spans="1:15">
      <c r="A508">
        <v>169492</v>
      </c>
      <c r="B508" s="1">
        <v>45445</v>
      </c>
      <c r="C508" t="s">
        <v>15</v>
      </c>
      <c r="D508" t="s">
        <v>16</v>
      </c>
      <c r="E508" t="s">
        <v>17</v>
      </c>
      <c r="F508">
        <v>18</v>
      </c>
      <c r="G508" t="s">
        <v>77</v>
      </c>
      <c r="H508" t="s">
        <v>19</v>
      </c>
      <c r="I508">
        <v>100</v>
      </c>
      <c r="J508">
        <v>0</v>
      </c>
      <c r="K508">
        <v>100</v>
      </c>
      <c r="L508">
        <v>1</v>
      </c>
      <c r="M508">
        <v>100</v>
      </c>
      <c r="N508">
        <v>2</v>
      </c>
      <c r="O508" t="s">
        <v>81</v>
      </c>
    </row>
    <row r="509" spans="1:15">
      <c r="A509">
        <v>140942</v>
      </c>
      <c r="B509" s="1">
        <v>45402</v>
      </c>
      <c r="C509" t="s">
        <v>82</v>
      </c>
      <c r="D509" t="s">
        <v>37</v>
      </c>
      <c r="E509" t="s">
        <v>17</v>
      </c>
      <c r="F509">
        <v>20</v>
      </c>
      <c r="G509" t="s">
        <v>60</v>
      </c>
      <c r="H509" t="s">
        <v>19</v>
      </c>
      <c r="I509">
        <v>20</v>
      </c>
      <c r="J509">
        <v>0</v>
      </c>
      <c r="K509">
        <v>20</v>
      </c>
      <c r="L509">
        <v>1</v>
      </c>
      <c r="M509">
        <v>20</v>
      </c>
      <c r="N509">
        <v>4</v>
      </c>
      <c r="O509" t="s">
        <v>20</v>
      </c>
    </row>
    <row r="510" spans="1:15">
      <c r="A510">
        <v>125236</v>
      </c>
      <c r="B510" s="1">
        <v>45319</v>
      </c>
      <c r="C510" t="s">
        <v>53</v>
      </c>
      <c r="D510" t="s">
        <v>37</v>
      </c>
      <c r="E510" t="s">
        <v>17</v>
      </c>
      <c r="F510">
        <v>34</v>
      </c>
      <c r="G510" t="s">
        <v>66</v>
      </c>
      <c r="H510" t="s">
        <v>27</v>
      </c>
      <c r="I510">
        <v>15</v>
      </c>
      <c r="J510">
        <v>40</v>
      </c>
      <c r="K510">
        <v>55</v>
      </c>
      <c r="L510">
        <v>1</v>
      </c>
      <c r="M510">
        <v>55</v>
      </c>
      <c r="N510">
        <v>4</v>
      </c>
      <c r="O510" t="s">
        <v>57</v>
      </c>
    </row>
    <row r="511" spans="1:15">
      <c r="A511">
        <v>136832</v>
      </c>
      <c r="B511" s="1">
        <v>45439</v>
      </c>
      <c r="C511" t="s">
        <v>23</v>
      </c>
      <c r="D511" t="s">
        <v>24</v>
      </c>
      <c r="E511" t="s">
        <v>17</v>
      </c>
      <c r="F511">
        <v>31</v>
      </c>
      <c r="G511" t="s">
        <v>56</v>
      </c>
      <c r="H511" t="s">
        <v>19</v>
      </c>
      <c r="I511">
        <v>9</v>
      </c>
      <c r="J511">
        <v>0</v>
      </c>
      <c r="K511">
        <v>9</v>
      </c>
      <c r="L511">
        <v>2</v>
      </c>
      <c r="M511">
        <v>18</v>
      </c>
      <c r="N511">
        <v>3</v>
      </c>
      <c r="O511" t="s">
        <v>22</v>
      </c>
    </row>
    <row r="512" spans="1:15">
      <c r="A512">
        <v>131326</v>
      </c>
      <c r="B512" s="1">
        <v>45511</v>
      </c>
      <c r="C512" t="s">
        <v>42</v>
      </c>
      <c r="D512" t="s">
        <v>16</v>
      </c>
      <c r="E512" t="s">
        <v>17</v>
      </c>
      <c r="F512">
        <v>29</v>
      </c>
      <c r="G512" t="s">
        <v>21</v>
      </c>
      <c r="H512" t="s">
        <v>19</v>
      </c>
      <c r="I512">
        <v>65</v>
      </c>
      <c r="J512">
        <v>0</v>
      </c>
      <c r="K512">
        <v>65</v>
      </c>
      <c r="L512">
        <v>4</v>
      </c>
      <c r="M512">
        <v>260</v>
      </c>
      <c r="N512">
        <v>4</v>
      </c>
      <c r="O512" t="s">
        <v>45</v>
      </c>
    </row>
    <row r="513" spans="1:15">
      <c r="A513">
        <v>160281</v>
      </c>
      <c r="B513" s="1">
        <v>45447</v>
      </c>
      <c r="C513" t="s">
        <v>33</v>
      </c>
      <c r="D513" t="s">
        <v>16</v>
      </c>
      <c r="E513" t="s">
        <v>17</v>
      </c>
      <c r="F513">
        <v>29</v>
      </c>
      <c r="G513" t="s">
        <v>29</v>
      </c>
      <c r="H513" t="s">
        <v>19</v>
      </c>
      <c r="I513">
        <v>118</v>
      </c>
      <c r="J513">
        <v>0</v>
      </c>
      <c r="K513">
        <v>118</v>
      </c>
      <c r="L513">
        <v>1</v>
      </c>
      <c r="M513">
        <v>118</v>
      </c>
      <c r="N513">
        <v>3</v>
      </c>
      <c r="O513" t="s">
        <v>73</v>
      </c>
    </row>
    <row r="514" spans="1:15">
      <c r="A514">
        <v>134506</v>
      </c>
      <c r="B514" s="1">
        <v>45520</v>
      </c>
      <c r="C514" t="s">
        <v>42</v>
      </c>
      <c r="D514" t="s">
        <v>16</v>
      </c>
      <c r="E514" t="s">
        <v>17</v>
      </c>
      <c r="F514">
        <v>32</v>
      </c>
      <c r="G514" t="s">
        <v>26</v>
      </c>
      <c r="H514" t="s">
        <v>27</v>
      </c>
      <c r="I514">
        <v>65</v>
      </c>
      <c r="J514">
        <v>40</v>
      </c>
      <c r="K514">
        <v>105</v>
      </c>
      <c r="L514">
        <v>1</v>
      </c>
      <c r="M514">
        <v>105</v>
      </c>
      <c r="N514">
        <v>4</v>
      </c>
      <c r="O514" t="s">
        <v>39</v>
      </c>
    </row>
    <row r="515" spans="1:15">
      <c r="A515">
        <v>144360</v>
      </c>
      <c r="B515" s="1">
        <v>45558</v>
      </c>
      <c r="C515" t="s">
        <v>15</v>
      </c>
      <c r="D515" t="s">
        <v>16</v>
      </c>
      <c r="E515" t="s">
        <v>17</v>
      </c>
      <c r="F515">
        <v>33</v>
      </c>
      <c r="G515" t="s">
        <v>34</v>
      </c>
      <c r="H515" t="s">
        <v>27</v>
      </c>
      <c r="I515">
        <v>100</v>
      </c>
      <c r="J515">
        <v>100</v>
      </c>
      <c r="K515">
        <v>200</v>
      </c>
      <c r="L515">
        <v>3</v>
      </c>
      <c r="M515">
        <v>600</v>
      </c>
      <c r="N515">
        <v>4</v>
      </c>
      <c r="O515" t="s">
        <v>57</v>
      </c>
    </row>
    <row r="516" spans="1:15">
      <c r="A516">
        <v>140139</v>
      </c>
      <c r="B516" s="1">
        <v>45301</v>
      </c>
      <c r="C516" t="s">
        <v>42</v>
      </c>
      <c r="D516" t="s">
        <v>16</v>
      </c>
      <c r="E516" t="s">
        <v>17</v>
      </c>
      <c r="F516">
        <v>23</v>
      </c>
      <c r="G516" t="s">
        <v>54</v>
      </c>
      <c r="H516" t="s">
        <v>19</v>
      </c>
      <c r="I516">
        <v>65</v>
      </c>
      <c r="J516">
        <v>0</v>
      </c>
      <c r="K516">
        <v>65</v>
      </c>
      <c r="L516">
        <v>1</v>
      </c>
      <c r="M516">
        <v>65</v>
      </c>
      <c r="N516">
        <v>4</v>
      </c>
      <c r="O516" t="s">
        <v>65</v>
      </c>
    </row>
    <row r="517" spans="1:15">
      <c r="A517">
        <v>194007</v>
      </c>
      <c r="B517" s="1">
        <v>45573</v>
      </c>
      <c r="C517" t="s">
        <v>42</v>
      </c>
      <c r="D517" t="s">
        <v>16</v>
      </c>
      <c r="E517" t="s">
        <v>17</v>
      </c>
      <c r="F517">
        <v>30</v>
      </c>
      <c r="G517" t="s">
        <v>69</v>
      </c>
      <c r="H517" t="s">
        <v>19</v>
      </c>
      <c r="I517">
        <v>65</v>
      </c>
      <c r="J517">
        <v>0</v>
      </c>
      <c r="K517">
        <v>65</v>
      </c>
      <c r="L517">
        <v>4</v>
      </c>
      <c r="M517">
        <v>260</v>
      </c>
      <c r="N517">
        <v>1</v>
      </c>
      <c r="O517" t="s">
        <v>87</v>
      </c>
    </row>
    <row r="518" spans="1:15">
      <c r="A518">
        <v>140645</v>
      </c>
      <c r="B518" s="1">
        <v>45401</v>
      </c>
      <c r="C518" t="s">
        <v>48</v>
      </c>
      <c r="D518" t="s">
        <v>16</v>
      </c>
      <c r="E518" t="s">
        <v>25</v>
      </c>
      <c r="F518">
        <v>31</v>
      </c>
      <c r="G518" t="s">
        <v>54</v>
      </c>
      <c r="H518" t="s">
        <v>19</v>
      </c>
      <c r="I518">
        <v>130</v>
      </c>
      <c r="J518">
        <v>0</v>
      </c>
      <c r="K518">
        <v>130</v>
      </c>
      <c r="L518">
        <v>1</v>
      </c>
      <c r="M518">
        <v>130</v>
      </c>
      <c r="N518">
        <v>2</v>
      </c>
      <c r="O518" t="s">
        <v>68</v>
      </c>
    </row>
    <row r="519" spans="1:15">
      <c r="A519">
        <v>121165</v>
      </c>
      <c r="B519" s="1">
        <v>45453</v>
      </c>
      <c r="C519" t="s">
        <v>50</v>
      </c>
      <c r="D519" t="s">
        <v>16</v>
      </c>
      <c r="E519" t="s">
        <v>25</v>
      </c>
      <c r="F519">
        <v>31</v>
      </c>
      <c r="G519" t="s">
        <v>51</v>
      </c>
      <c r="H519" t="s">
        <v>27</v>
      </c>
      <c r="I519">
        <v>97</v>
      </c>
      <c r="J519">
        <v>50</v>
      </c>
      <c r="K519">
        <v>147</v>
      </c>
      <c r="L519">
        <v>1</v>
      </c>
      <c r="M519">
        <v>147</v>
      </c>
      <c r="N519">
        <v>1</v>
      </c>
      <c r="O519" t="s">
        <v>59</v>
      </c>
    </row>
    <row r="520" spans="1:15">
      <c r="A520">
        <v>175254</v>
      </c>
      <c r="B520" s="1">
        <v>45555</v>
      </c>
      <c r="C520" t="s">
        <v>50</v>
      </c>
      <c r="D520" t="s">
        <v>16</v>
      </c>
      <c r="E520" t="s">
        <v>17</v>
      </c>
      <c r="F520">
        <v>18</v>
      </c>
      <c r="G520" t="s">
        <v>34</v>
      </c>
      <c r="H520" t="s">
        <v>27</v>
      </c>
      <c r="I520">
        <v>97</v>
      </c>
      <c r="J520">
        <v>100</v>
      </c>
      <c r="K520">
        <v>197</v>
      </c>
      <c r="L520">
        <v>1</v>
      </c>
      <c r="M520">
        <v>197</v>
      </c>
      <c r="N520">
        <v>3</v>
      </c>
      <c r="O520" t="s">
        <v>22</v>
      </c>
    </row>
    <row r="521" spans="1:15">
      <c r="A521">
        <v>139385</v>
      </c>
      <c r="B521" s="1">
        <v>45298</v>
      </c>
      <c r="C521" t="s">
        <v>42</v>
      </c>
      <c r="D521" t="s">
        <v>16</v>
      </c>
      <c r="E521" t="s">
        <v>17</v>
      </c>
      <c r="F521">
        <v>35</v>
      </c>
      <c r="G521" t="s">
        <v>80</v>
      </c>
      <c r="H521" t="s">
        <v>27</v>
      </c>
      <c r="I521">
        <v>65</v>
      </c>
      <c r="J521">
        <v>40</v>
      </c>
      <c r="K521">
        <v>105</v>
      </c>
      <c r="L521">
        <v>2</v>
      </c>
      <c r="M521">
        <v>210</v>
      </c>
      <c r="N521">
        <v>4</v>
      </c>
      <c r="O521" t="s">
        <v>52</v>
      </c>
    </row>
    <row r="522" spans="1:15">
      <c r="A522">
        <v>171016</v>
      </c>
      <c r="B522" s="1">
        <v>45359</v>
      </c>
      <c r="C522" t="s">
        <v>53</v>
      </c>
      <c r="D522" t="s">
        <v>37</v>
      </c>
      <c r="E522" t="s">
        <v>17</v>
      </c>
      <c r="F522">
        <v>32</v>
      </c>
      <c r="G522" t="s">
        <v>60</v>
      </c>
      <c r="H522" t="s">
        <v>19</v>
      </c>
      <c r="I522">
        <v>15</v>
      </c>
      <c r="J522">
        <v>0</v>
      </c>
      <c r="K522">
        <v>15</v>
      </c>
      <c r="L522">
        <v>2</v>
      </c>
      <c r="M522">
        <v>30</v>
      </c>
      <c r="N522">
        <v>5</v>
      </c>
      <c r="O522" t="s">
        <v>45</v>
      </c>
    </row>
    <row r="523" spans="1:15">
      <c r="A523">
        <v>155223</v>
      </c>
      <c r="B523" s="1">
        <v>45387</v>
      </c>
      <c r="C523" t="s">
        <v>85</v>
      </c>
      <c r="D523" t="s">
        <v>24</v>
      </c>
      <c r="E523" t="s">
        <v>17</v>
      </c>
      <c r="F523">
        <v>29</v>
      </c>
      <c r="G523" t="s">
        <v>58</v>
      </c>
      <c r="H523" t="s">
        <v>27</v>
      </c>
      <c r="I523">
        <v>23</v>
      </c>
      <c r="J523">
        <v>40</v>
      </c>
      <c r="K523">
        <v>63</v>
      </c>
      <c r="L523">
        <v>1</v>
      </c>
      <c r="M523">
        <v>63</v>
      </c>
      <c r="N523">
        <v>1</v>
      </c>
      <c r="O523" t="s">
        <v>68</v>
      </c>
    </row>
    <row r="524" spans="1:15">
      <c r="A524">
        <v>161761</v>
      </c>
      <c r="B524" s="1">
        <v>45283</v>
      </c>
      <c r="C524" t="s">
        <v>23</v>
      </c>
      <c r="D524" t="s">
        <v>24</v>
      </c>
      <c r="E524" t="s">
        <v>25</v>
      </c>
      <c r="F524">
        <v>33</v>
      </c>
      <c r="G524" t="s">
        <v>41</v>
      </c>
      <c r="H524" t="s">
        <v>19</v>
      </c>
      <c r="I524">
        <v>9</v>
      </c>
      <c r="J524">
        <v>0</v>
      </c>
      <c r="K524">
        <v>9</v>
      </c>
      <c r="L524">
        <v>1</v>
      </c>
      <c r="M524">
        <v>9</v>
      </c>
      <c r="N524">
        <v>4</v>
      </c>
      <c r="O524" t="s">
        <v>70</v>
      </c>
    </row>
    <row r="525" spans="1:15">
      <c r="A525">
        <v>132588</v>
      </c>
      <c r="B525" s="1">
        <v>45437</v>
      </c>
      <c r="C525" t="s">
        <v>36</v>
      </c>
      <c r="D525" t="s">
        <v>37</v>
      </c>
      <c r="E525" t="s">
        <v>17</v>
      </c>
      <c r="F525">
        <v>23</v>
      </c>
      <c r="G525" t="s">
        <v>21</v>
      </c>
      <c r="H525" t="s">
        <v>19</v>
      </c>
      <c r="I525">
        <v>32</v>
      </c>
      <c r="J525">
        <v>0</v>
      </c>
      <c r="K525">
        <v>32</v>
      </c>
      <c r="L525">
        <v>1</v>
      </c>
      <c r="M525">
        <v>32</v>
      </c>
      <c r="N525">
        <v>4</v>
      </c>
      <c r="O525" t="s">
        <v>57</v>
      </c>
    </row>
    <row r="526" spans="1:15">
      <c r="A526">
        <v>182107</v>
      </c>
      <c r="B526" s="1">
        <v>45526</v>
      </c>
      <c r="C526" t="s">
        <v>76</v>
      </c>
      <c r="D526" t="s">
        <v>37</v>
      </c>
      <c r="E526" t="s">
        <v>17</v>
      </c>
      <c r="F526">
        <v>18</v>
      </c>
      <c r="G526" t="s">
        <v>38</v>
      </c>
      <c r="H526" t="s">
        <v>19</v>
      </c>
      <c r="I526">
        <v>45</v>
      </c>
      <c r="J526">
        <v>0</v>
      </c>
      <c r="K526">
        <v>45</v>
      </c>
      <c r="L526">
        <v>1</v>
      </c>
      <c r="M526">
        <v>45</v>
      </c>
      <c r="N526">
        <v>5</v>
      </c>
      <c r="O526" t="s">
        <v>57</v>
      </c>
    </row>
    <row r="527" spans="1:15">
      <c r="A527">
        <v>160400</v>
      </c>
      <c r="B527" s="1">
        <v>45324</v>
      </c>
      <c r="C527" t="s">
        <v>50</v>
      </c>
      <c r="D527" t="s">
        <v>16</v>
      </c>
      <c r="E527" t="s">
        <v>17</v>
      </c>
      <c r="F527">
        <v>23</v>
      </c>
      <c r="G527" t="s">
        <v>41</v>
      </c>
      <c r="H527" t="s">
        <v>19</v>
      </c>
      <c r="I527">
        <v>97</v>
      </c>
      <c r="J527">
        <v>0</v>
      </c>
      <c r="K527">
        <v>97</v>
      </c>
      <c r="L527">
        <v>2</v>
      </c>
      <c r="M527">
        <v>194</v>
      </c>
      <c r="N527">
        <v>4</v>
      </c>
      <c r="O527" t="s">
        <v>32</v>
      </c>
    </row>
    <row r="528" spans="1:15">
      <c r="A528">
        <v>152762</v>
      </c>
      <c r="B528" s="1">
        <v>45303</v>
      </c>
      <c r="C528" t="s">
        <v>42</v>
      </c>
      <c r="D528" t="s">
        <v>16</v>
      </c>
      <c r="E528" t="s">
        <v>17</v>
      </c>
      <c r="F528">
        <v>18</v>
      </c>
      <c r="G528" t="s">
        <v>67</v>
      </c>
      <c r="H528" t="s">
        <v>27</v>
      </c>
      <c r="I528">
        <v>65</v>
      </c>
      <c r="J528">
        <v>40</v>
      </c>
      <c r="K528">
        <v>105</v>
      </c>
      <c r="L528">
        <v>1</v>
      </c>
      <c r="M528">
        <v>105</v>
      </c>
      <c r="N528">
        <v>5</v>
      </c>
      <c r="O528" t="s">
        <v>65</v>
      </c>
    </row>
    <row r="529" spans="1:15">
      <c r="A529">
        <v>187083</v>
      </c>
      <c r="B529" s="1">
        <v>45328</v>
      </c>
      <c r="C529" t="s">
        <v>42</v>
      </c>
      <c r="D529" t="s">
        <v>16</v>
      </c>
      <c r="E529" t="s">
        <v>17</v>
      </c>
      <c r="F529">
        <v>27</v>
      </c>
      <c r="G529" t="s">
        <v>54</v>
      </c>
      <c r="H529" t="s">
        <v>19</v>
      </c>
      <c r="I529">
        <v>65</v>
      </c>
      <c r="J529">
        <v>0</v>
      </c>
      <c r="K529">
        <v>65</v>
      </c>
      <c r="L529">
        <v>1</v>
      </c>
      <c r="M529">
        <v>65</v>
      </c>
      <c r="N529">
        <v>4</v>
      </c>
      <c r="O529" t="s">
        <v>39</v>
      </c>
    </row>
    <row r="530" spans="1:15">
      <c r="A530">
        <v>120138</v>
      </c>
      <c r="B530" s="1">
        <v>45564</v>
      </c>
      <c r="C530" t="s">
        <v>30</v>
      </c>
      <c r="D530" t="s">
        <v>24</v>
      </c>
      <c r="E530" t="s">
        <v>17</v>
      </c>
      <c r="F530">
        <v>32</v>
      </c>
      <c r="G530" t="s">
        <v>31</v>
      </c>
      <c r="H530" t="s">
        <v>19</v>
      </c>
      <c r="I530">
        <v>10</v>
      </c>
      <c r="J530">
        <v>0</v>
      </c>
      <c r="K530">
        <v>10</v>
      </c>
      <c r="L530">
        <v>1</v>
      </c>
      <c r="M530">
        <v>10</v>
      </c>
      <c r="N530">
        <v>5</v>
      </c>
      <c r="O530" t="s">
        <v>52</v>
      </c>
    </row>
    <row r="531" spans="1:15">
      <c r="A531">
        <v>130913</v>
      </c>
      <c r="B531" s="1">
        <v>45546</v>
      </c>
      <c r="C531" t="s">
        <v>50</v>
      </c>
      <c r="D531" t="s">
        <v>16</v>
      </c>
      <c r="E531" t="s">
        <v>17</v>
      </c>
      <c r="F531">
        <v>26</v>
      </c>
      <c r="G531" t="s">
        <v>44</v>
      </c>
      <c r="H531" t="s">
        <v>27</v>
      </c>
      <c r="I531">
        <v>97</v>
      </c>
      <c r="J531">
        <v>25</v>
      </c>
      <c r="K531">
        <v>122</v>
      </c>
      <c r="L531">
        <v>1</v>
      </c>
      <c r="M531">
        <v>122</v>
      </c>
      <c r="N531">
        <v>4</v>
      </c>
      <c r="O531" t="s">
        <v>65</v>
      </c>
    </row>
    <row r="532" spans="1:15">
      <c r="A532">
        <v>184655</v>
      </c>
      <c r="B532" s="1">
        <v>45529</v>
      </c>
      <c r="C532" t="s">
        <v>42</v>
      </c>
      <c r="D532" t="s">
        <v>16</v>
      </c>
      <c r="E532" t="s">
        <v>25</v>
      </c>
      <c r="F532">
        <v>23</v>
      </c>
      <c r="G532" t="s">
        <v>74</v>
      </c>
      <c r="H532" t="s">
        <v>27</v>
      </c>
      <c r="I532">
        <v>65</v>
      </c>
      <c r="J532">
        <v>25</v>
      </c>
      <c r="K532">
        <v>90</v>
      </c>
      <c r="L532">
        <v>4</v>
      </c>
      <c r="M532">
        <v>360</v>
      </c>
      <c r="N532">
        <v>1</v>
      </c>
      <c r="O532" t="s">
        <v>28</v>
      </c>
    </row>
    <row r="533" spans="1:15">
      <c r="A533">
        <v>150249</v>
      </c>
      <c r="B533" s="1">
        <v>45240</v>
      </c>
      <c r="C533" t="s">
        <v>15</v>
      </c>
      <c r="D533" t="s">
        <v>16</v>
      </c>
      <c r="E533" t="s">
        <v>17</v>
      </c>
      <c r="F533">
        <v>25</v>
      </c>
      <c r="G533" t="s">
        <v>46</v>
      </c>
      <c r="H533" t="s">
        <v>19</v>
      </c>
      <c r="I533">
        <v>100</v>
      </c>
      <c r="J533">
        <v>0</v>
      </c>
      <c r="K533">
        <v>100</v>
      </c>
      <c r="L533">
        <v>1</v>
      </c>
      <c r="M533">
        <v>100</v>
      </c>
      <c r="N533">
        <v>4</v>
      </c>
      <c r="O533" t="s">
        <v>65</v>
      </c>
    </row>
    <row r="534" spans="1:15">
      <c r="A534">
        <v>157736</v>
      </c>
      <c r="B534" s="1">
        <v>45517</v>
      </c>
      <c r="C534" t="s">
        <v>42</v>
      </c>
      <c r="D534" t="s">
        <v>16</v>
      </c>
      <c r="E534" t="s">
        <v>17</v>
      </c>
      <c r="F534">
        <v>29</v>
      </c>
      <c r="G534" t="s">
        <v>69</v>
      </c>
      <c r="H534" t="s">
        <v>19</v>
      </c>
      <c r="I534">
        <v>65</v>
      </c>
      <c r="J534">
        <v>0</v>
      </c>
      <c r="K534">
        <v>65</v>
      </c>
      <c r="L534">
        <v>1</v>
      </c>
      <c r="M534">
        <v>65</v>
      </c>
      <c r="N534">
        <v>4</v>
      </c>
      <c r="O534" t="s">
        <v>20</v>
      </c>
    </row>
    <row r="535" spans="1:15">
      <c r="A535">
        <v>137905</v>
      </c>
      <c r="B535" s="1">
        <v>45505</v>
      </c>
      <c r="C535" t="s">
        <v>78</v>
      </c>
      <c r="D535" t="s">
        <v>37</v>
      </c>
      <c r="E535" t="s">
        <v>25</v>
      </c>
      <c r="F535">
        <v>34</v>
      </c>
      <c r="G535" t="s">
        <v>38</v>
      </c>
      <c r="H535" t="s">
        <v>19</v>
      </c>
      <c r="I535">
        <v>50</v>
      </c>
      <c r="J535">
        <v>0</v>
      </c>
      <c r="K535">
        <v>50</v>
      </c>
      <c r="L535">
        <v>2</v>
      </c>
      <c r="M535">
        <v>100</v>
      </c>
      <c r="N535">
        <v>5</v>
      </c>
      <c r="O535" t="s">
        <v>65</v>
      </c>
    </row>
    <row r="536" spans="1:15">
      <c r="A536">
        <v>189998</v>
      </c>
      <c r="B536" s="1">
        <v>45596</v>
      </c>
      <c r="C536" t="s">
        <v>15</v>
      </c>
      <c r="D536" t="s">
        <v>16</v>
      </c>
      <c r="E536" t="s">
        <v>17</v>
      </c>
      <c r="F536">
        <v>19</v>
      </c>
      <c r="G536" t="s">
        <v>58</v>
      </c>
      <c r="H536" t="s">
        <v>27</v>
      </c>
      <c r="I536">
        <v>100</v>
      </c>
      <c r="J536">
        <v>40</v>
      </c>
      <c r="K536">
        <v>140</v>
      </c>
      <c r="L536">
        <v>1</v>
      </c>
      <c r="M536">
        <v>140</v>
      </c>
      <c r="N536">
        <v>2</v>
      </c>
      <c r="O536" t="s">
        <v>59</v>
      </c>
    </row>
    <row r="537" spans="1:15">
      <c r="A537">
        <v>196627</v>
      </c>
      <c r="B537" s="1">
        <v>45500</v>
      </c>
      <c r="C537" t="s">
        <v>23</v>
      </c>
      <c r="D537" t="s">
        <v>24</v>
      </c>
      <c r="E537" t="s">
        <v>17</v>
      </c>
      <c r="F537">
        <v>18</v>
      </c>
      <c r="G537" t="s">
        <v>77</v>
      </c>
      <c r="H537" t="s">
        <v>19</v>
      </c>
      <c r="I537">
        <v>9</v>
      </c>
      <c r="J537">
        <v>0</v>
      </c>
      <c r="K537">
        <v>9</v>
      </c>
      <c r="L537">
        <v>1</v>
      </c>
      <c r="M537">
        <v>9</v>
      </c>
      <c r="N537">
        <v>4</v>
      </c>
      <c r="O537" t="s">
        <v>20</v>
      </c>
    </row>
    <row r="538" spans="1:15">
      <c r="A538">
        <v>138928</v>
      </c>
      <c r="B538" s="1">
        <v>45489</v>
      </c>
      <c r="C538" t="s">
        <v>23</v>
      </c>
      <c r="D538" t="s">
        <v>24</v>
      </c>
      <c r="E538" t="s">
        <v>25</v>
      </c>
      <c r="F538">
        <v>26</v>
      </c>
      <c r="G538" t="s">
        <v>21</v>
      </c>
      <c r="H538" t="s">
        <v>19</v>
      </c>
      <c r="I538">
        <v>9</v>
      </c>
      <c r="J538">
        <v>0</v>
      </c>
      <c r="K538">
        <v>9</v>
      </c>
      <c r="L538">
        <v>2</v>
      </c>
      <c r="M538">
        <v>18</v>
      </c>
      <c r="N538">
        <v>5</v>
      </c>
      <c r="O538" t="s">
        <v>70</v>
      </c>
    </row>
    <row r="539" spans="1:15">
      <c r="A539">
        <v>138464</v>
      </c>
      <c r="B539" s="1">
        <v>45373</v>
      </c>
      <c r="C539" t="s">
        <v>15</v>
      </c>
      <c r="D539" t="s">
        <v>16</v>
      </c>
      <c r="E539" t="s">
        <v>17</v>
      </c>
      <c r="F539">
        <v>35</v>
      </c>
      <c r="G539" t="s">
        <v>67</v>
      </c>
      <c r="H539" t="s">
        <v>27</v>
      </c>
      <c r="I539">
        <v>100</v>
      </c>
      <c r="J539">
        <v>40</v>
      </c>
      <c r="K539">
        <v>140</v>
      </c>
      <c r="L539">
        <v>1</v>
      </c>
      <c r="M539">
        <v>140</v>
      </c>
      <c r="N539">
        <v>4</v>
      </c>
      <c r="O539" t="s">
        <v>61</v>
      </c>
    </row>
    <row r="540" spans="1:15">
      <c r="A540">
        <v>130845</v>
      </c>
      <c r="B540" s="1">
        <v>45265</v>
      </c>
      <c r="C540" t="s">
        <v>53</v>
      </c>
      <c r="D540" t="s">
        <v>37</v>
      </c>
      <c r="E540" t="s">
        <v>17</v>
      </c>
      <c r="F540">
        <v>34</v>
      </c>
      <c r="G540" t="s">
        <v>29</v>
      </c>
      <c r="H540" t="s">
        <v>19</v>
      </c>
      <c r="I540">
        <v>15</v>
      </c>
      <c r="J540">
        <v>0</v>
      </c>
      <c r="K540">
        <v>15</v>
      </c>
      <c r="L540">
        <v>2</v>
      </c>
      <c r="M540">
        <v>30</v>
      </c>
      <c r="N540">
        <v>3</v>
      </c>
      <c r="O540" t="s">
        <v>83</v>
      </c>
    </row>
    <row r="541" spans="1:15">
      <c r="A541">
        <v>168931</v>
      </c>
      <c r="B541" s="1">
        <v>45428</v>
      </c>
      <c r="C541" t="s">
        <v>53</v>
      </c>
      <c r="D541" t="s">
        <v>37</v>
      </c>
      <c r="E541" t="s">
        <v>17</v>
      </c>
      <c r="F541">
        <v>30</v>
      </c>
      <c r="G541" t="s">
        <v>69</v>
      </c>
      <c r="H541" t="s">
        <v>19</v>
      </c>
      <c r="I541">
        <v>15</v>
      </c>
      <c r="J541">
        <v>0</v>
      </c>
      <c r="K541">
        <v>15</v>
      </c>
      <c r="L541">
        <v>3</v>
      </c>
      <c r="M541">
        <v>45</v>
      </c>
      <c r="N541">
        <v>3</v>
      </c>
      <c r="O541" t="s">
        <v>22</v>
      </c>
    </row>
    <row r="542" spans="1:15">
      <c r="A542">
        <v>165303</v>
      </c>
      <c r="B542" s="1">
        <v>45408</v>
      </c>
      <c r="C542" t="s">
        <v>33</v>
      </c>
      <c r="D542" t="s">
        <v>16</v>
      </c>
      <c r="E542" t="s">
        <v>17</v>
      </c>
      <c r="F542">
        <v>33</v>
      </c>
      <c r="G542" t="s">
        <v>21</v>
      </c>
      <c r="H542" t="s">
        <v>19</v>
      </c>
      <c r="I542">
        <v>118</v>
      </c>
      <c r="J542">
        <v>0</v>
      </c>
      <c r="K542">
        <v>118</v>
      </c>
      <c r="L542">
        <v>1</v>
      </c>
      <c r="M542">
        <v>118</v>
      </c>
      <c r="N542">
        <v>5</v>
      </c>
      <c r="O542" t="s">
        <v>20</v>
      </c>
    </row>
    <row r="543" spans="1:15">
      <c r="A543">
        <v>125823</v>
      </c>
      <c r="B543" s="1">
        <v>45339</v>
      </c>
      <c r="C543" t="s">
        <v>53</v>
      </c>
      <c r="D543" t="s">
        <v>37</v>
      </c>
      <c r="E543" t="s">
        <v>25</v>
      </c>
      <c r="F543">
        <v>33</v>
      </c>
      <c r="G543" t="s">
        <v>79</v>
      </c>
      <c r="H543" t="s">
        <v>27</v>
      </c>
      <c r="I543">
        <v>15</v>
      </c>
      <c r="J543">
        <v>40</v>
      </c>
      <c r="K543">
        <v>55</v>
      </c>
      <c r="L543">
        <v>1</v>
      </c>
      <c r="M543">
        <v>55</v>
      </c>
      <c r="N543">
        <v>2</v>
      </c>
      <c r="O543" t="s">
        <v>28</v>
      </c>
    </row>
    <row r="544" spans="1:15">
      <c r="A544">
        <v>124604</v>
      </c>
      <c r="B544" s="1">
        <v>45239</v>
      </c>
      <c r="C544" t="s">
        <v>15</v>
      </c>
      <c r="D544" t="s">
        <v>16</v>
      </c>
      <c r="E544" t="s">
        <v>17</v>
      </c>
      <c r="F544">
        <v>30</v>
      </c>
      <c r="G544" t="s">
        <v>54</v>
      </c>
      <c r="H544" t="s">
        <v>19</v>
      </c>
      <c r="I544">
        <v>100</v>
      </c>
      <c r="J544">
        <v>0</v>
      </c>
      <c r="K544">
        <v>100</v>
      </c>
      <c r="L544">
        <v>1</v>
      </c>
      <c r="M544">
        <v>100</v>
      </c>
      <c r="N544">
        <v>2</v>
      </c>
      <c r="O544" t="s">
        <v>64</v>
      </c>
    </row>
    <row r="545" spans="1:15">
      <c r="A545">
        <v>198014</v>
      </c>
      <c r="B545" s="1">
        <v>45599</v>
      </c>
      <c r="C545" t="s">
        <v>42</v>
      </c>
      <c r="D545" t="s">
        <v>16</v>
      </c>
      <c r="E545" t="s">
        <v>17</v>
      </c>
      <c r="F545">
        <v>24</v>
      </c>
      <c r="G545" t="s">
        <v>38</v>
      </c>
      <c r="H545" t="s">
        <v>19</v>
      </c>
      <c r="I545">
        <v>65</v>
      </c>
      <c r="J545">
        <v>0</v>
      </c>
      <c r="K545">
        <v>65</v>
      </c>
      <c r="L545">
        <v>1</v>
      </c>
      <c r="M545">
        <v>65</v>
      </c>
      <c r="N545">
        <v>5</v>
      </c>
      <c r="O545" t="s">
        <v>57</v>
      </c>
    </row>
    <row r="546" spans="1:15">
      <c r="A546">
        <v>173065</v>
      </c>
      <c r="B546" s="1">
        <v>45353</v>
      </c>
      <c r="C546" t="s">
        <v>23</v>
      </c>
      <c r="D546" t="s">
        <v>24</v>
      </c>
      <c r="E546" t="s">
        <v>25</v>
      </c>
      <c r="F546">
        <v>23</v>
      </c>
      <c r="G546" t="s">
        <v>38</v>
      </c>
      <c r="H546" t="s">
        <v>19</v>
      </c>
      <c r="I546">
        <v>9</v>
      </c>
      <c r="J546">
        <v>0</v>
      </c>
      <c r="K546">
        <v>9</v>
      </c>
      <c r="L546">
        <v>1</v>
      </c>
      <c r="M546">
        <v>9</v>
      </c>
      <c r="N546">
        <v>4</v>
      </c>
      <c r="O546" t="s">
        <v>72</v>
      </c>
    </row>
    <row r="547" spans="1:15">
      <c r="A547">
        <v>141401</v>
      </c>
      <c r="B547" s="1">
        <v>45493</v>
      </c>
      <c r="C547" t="s">
        <v>50</v>
      </c>
      <c r="D547" t="s">
        <v>16</v>
      </c>
      <c r="E547" t="s">
        <v>17</v>
      </c>
      <c r="F547">
        <v>31</v>
      </c>
      <c r="G547" t="s">
        <v>60</v>
      </c>
      <c r="H547" t="s">
        <v>19</v>
      </c>
      <c r="I547">
        <v>97</v>
      </c>
      <c r="J547">
        <v>0</v>
      </c>
      <c r="K547">
        <v>97</v>
      </c>
      <c r="L547">
        <v>2</v>
      </c>
      <c r="M547">
        <v>194</v>
      </c>
      <c r="N547">
        <v>2</v>
      </c>
      <c r="O547" t="s">
        <v>64</v>
      </c>
    </row>
    <row r="548" spans="1:15">
      <c r="A548">
        <v>139338</v>
      </c>
      <c r="B548" s="1">
        <v>45455</v>
      </c>
      <c r="C548" t="s">
        <v>23</v>
      </c>
      <c r="D548" t="s">
        <v>24</v>
      </c>
      <c r="E548" t="s">
        <v>17</v>
      </c>
      <c r="F548">
        <v>35</v>
      </c>
      <c r="G548" t="s">
        <v>54</v>
      </c>
      <c r="H548" t="s">
        <v>19</v>
      </c>
      <c r="I548">
        <v>9</v>
      </c>
      <c r="J548">
        <v>0</v>
      </c>
      <c r="K548">
        <v>9</v>
      </c>
      <c r="L548">
        <v>2</v>
      </c>
      <c r="M548">
        <v>18</v>
      </c>
      <c r="N548">
        <v>5</v>
      </c>
      <c r="O548" t="s">
        <v>32</v>
      </c>
    </row>
    <row r="549" spans="1:15">
      <c r="A549">
        <v>183022</v>
      </c>
      <c r="B549" s="1">
        <v>45476</v>
      </c>
      <c r="C549" t="s">
        <v>42</v>
      </c>
      <c r="D549" t="s">
        <v>16</v>
      </c>
      <c r="E549" t="s">
        <v>25</v>
      </c>
      <c r="F549">
        <v>30</v>
      </c>
      <c r="G549" t="s">
        <v>62</v>
      </c>
      <c r="H549" t="s">
        <v>19</v>
      </c>
      <c r="I549">
        <v>65</v>
      </c>
      <c r="J549">
        <v>0</v>
      </c>
      <c r="K549">
        <v>65</v>
      </c>
      <c r="L549">
        <v>2</v>
      </c>
      <c r="M549">
        <v>130</v>
      </c>
      <c r="N549">
        <v>5</v>
      </c>
      <c r="O549" t="s">
        <v>65</v>
      </c>
    </row>
    <row r="550" spans="1:15">
      <c r="A550">
        <v>163194</v>
      </c>
      <c r="B550" s="1">
        <v>45399</v>
      </c>
      <c r="C550" t="s">
        <v>42</v>
      </c>
      <c r="D550" t="s">
        <v>16</v>
      </c>
      <c r="E550" t="s">
        <v>17</v>
      </c>
      <c r="F550">
        <v>26</v>
      </c>
      <c r="G550" t="s">
        <v>29</v>
      </c>
      <c r="H550" t="s">
        <v>19</v>
      </c>
      <c r="I550">
        <v>65</v>
      </c>
      <c r="J550">
        <v>0</v>
      </c>
      <c r="K550">
        <v>65</v>
      </c>
      <c r="L550">
        <v>1</v>
      </c>
      <c r="M550">
        <v>65</v>
      </c>
      <c r="N550">
        <v>5</v>
      </c>
      <c r="O550" t="s">
        <v>20</v>
      </c>
    </row>
    <row r="551" spans="1:15">
      <c r="A551">
        <v>173401</v>
      </c>
      <c r="B551" s="1">
        <v>45337</v>
      </c>
      <c r="C551" t="s">
        <v>23</v>
      </c>
      <c r="D551" t="s">
        <v>24</v>
      </c>
      <c r="E551" t="s">
        <v>17</v>
      </c>
      <c r="F551">
        <v>25</v>
      </c>
      <c r="G551" t="s">
        <v>86</v>
      </c>
      <c r="H551" t="s">
        <v>27</v>
      </c>
      <c r="I551">
        <v>9</v>
      </c>
      <c r="J551">
        <v>70</v>
      </c>
      <c r="K551">
        <v>79</v>
      </c>
      <c r="L551">
        <v>1</v>
      </c>
      <c r="M551">
        <v>79</v>
      </c>
      <c r="N551">
        <v>5</v>
      </c>
      <c r="O551" t="s">
        <v>72</v>
      </c>
    </row>
    <row r="552" spans="1:15">
      <c r="A552">
        <v>177336</v>
      </c>
      <c r="B552" s="1">
        <v>45288</v>
      </c>
      <c r="C552" t="s">
        <v>82</v>
      </c>
      <c r="D552" t="s">
        <v>37</v>
      </c>
      <c r="E552" t="s">
        <v>17</v>
      </c>
      <c r="F552">
        <v>28</v>
      </c>
      <c r="G552" t="s">
        <v>41</v>
      </c>
      <c r="H552" t="s">
        <v>19</v>
      </c>
      <c r="I552">
        <v>20</v>
      </c>
      <c r="J552">
        <v>0</v>
      </c>
      <c r="K552">
        <v>20</v>
      </c>
      <c r="L552">
        <v>1</v>
      </c>
      <c r="M552">
        <v>20</v>
      </c>
      <c r="N552">
        <v>3</v>
      </c>
      <c r="O552" t="s">
        <v>40</v>
      </c>
    </row>
    <row r="553" spans="1:15">
      <c r="A553">
        <v>152560</v>
      </c>
      <c r="B553" s="1">
        <v>45545</v>
      </c>
      <c r="C553" t="s">
        <v>48</v>
      </c>
      <c r="D553" t="s">
        <v>16</v>
      </c>
      <c r="E553" t="s">
        <v>17</v>
      </c>
      <c r="F553">
        <v>27</v>
      </c>
      <c r="G553" t="s">
        <v>75</v>
      </c>
      <c r="H553" t="s">
        <v>27</v>
      </c>
      <c r="I553">
        <v>130</v>
      </c>
      <c r="J553">
        <v>70</v>
      </c>
      <c r="K553">
        <v>200</v>
      </c>
      <c r="L553">
        <v>1</v>
      </c>
      <c r="M553">
        <v>200</v>
      </c>
      <c r="N553">
        <v>4</v>
      </c>
      <c r="O553" t="s">
        <v>39</v>
      </c>
    </row>
    <row r="554" spans="1:15">
      <c r="A554">
        <v>186275</v>
      </c>
      <c r="B554" s="1">
        <v>45337</v>
      </c>
      <c r="C554" t="s">
        <v>76</v>
      </c>
      <c r="D554" t="s">
        <v>37</v>
      </c>
      <c r="E554" t="s">
        <v>17</v>
      </c>
      <c r="F554">
        <v>23</v>
      </c>
      <c r="G554" t="s">
        <v>86</v>
      </c>
      <c r="H554" t="s">
        <v>27</v>
      </c>
      <c r="I554">
        <v>45</v>
      </c>
      <c r="J554">
        <v>70</v>
      </c>
      <c r="K554">
        <v>115</v>
      </c>
      <c r="L554">
        <v>1</v>
      </c>
      <c r="M554">
        <v>115</v>
      </c>
      <c r="N554">
        <v>5</v>
      </c>
      <c r="O554" t="s">
        <v>20</v>
      </c>
    </row>
    <row r="555" spans="1:15">
      <c r="A555">
        <v>157642</v>
      </c>
      <c r="B555" s="1">
        <v>45335</v>
      </c>
      <c r="C555" t="s">
        <v>33</v>
      </c>
      <c r="D555" t="s">
        <v>16</v>
      </c>
      <c r="E555" t="s">
        <v>25</v>
      </c>
      <c r="F555">
        <v>30</v>
      </c>
      <c r="G555" t="s">
        <v>62</v>
      </c>
      <c r="H555" t="s">
        <v>19</v>
      </c>
      <c r="I555">
        <v>118</v>
      </c>
      <c r="J555">
        <v>0</v>
      </c>
      <c r="K555">
        <v>118</v>
      </c>
      <c r="L555">
        <v>1</v>
      </c>
      <c r="M555">
        <v>118</v>
      </c>
      <c r="N555">
        <v>4</v>
      </c>
      <c r="O555" t="s">
        <v>32</v>
      </c>
    </row>
    <row r="556" spans="1:15">
      <c r="A556">
        <v>185846</v>
      </c>
      <c r="B556" s="1">
        <v>45548</v>
      </c>
      <c r="C556" t="s">
        <v>85</v>
      </c>
      <c r="D556" t="s">
        <v>24</v>
      </c>
      <c r="E556" t="s">
        <v>17</v>
      </c>
      <c r="F556">
        <v>26</v>
      </c>
      <c r="G556" t="s">
        <v>67</v>
      </c>
      <c r="H556" t="s">
        <v>27</v>
      </c>
      <c r="I556">
        <v>23</v>
      </c>
      <c r="J556">
        <v>40</v>
      </c>
      <c r="K556">
        <v>63</v>
      </c>
      <c r="L556">
        <v>1</v>
      </c>
      <c r="M556">
        <v>63</v>
      </c>
      <c r="N556">
        <v>5</v>
      </c>
      <c r="O556" t="s">
        <v>72</v>
      </c>
    </row>
    <row r="557" spans="1:15">
      <c r="A557">
        <v>174321</v>
      </c>
      <c r="B557" s="1">
        <v>45374</v>
      </c>
      <c r="C557" t="s">
        <v>30</v>
      </c>
      <c r="D557" t="s">
        <v>24</v>
      </c>
      <c r="E557" t="s">
        <v>17</v>
      </c>
      <c r="F557">
        <v>28</v>
      </c>
      <c r="G557" t="s">
        <v>69</v>
      </c>
      <c r="H557" t="s">
        <v>19</v>
      </c>
      <c r="I557">
        <v>10</v>
      </c>
      <c r="J557">
        <v>0</v>
      </c>
      <c r="K557">
        <v>10</v>
      </c>
      <c r="L557">
        <v>1</v>
      </c>
      <c r="M557">
        <v>10</v>
      </c>
      <c r="N557">
        <v>5</v>
      </c>
      <c r="O557" t="s">
        <v>65</v>
      </c>
    </row>
    <row r="558" spans="1:15">
      <c r="A558">
        <v>133482</v>
      </c>
      <c r="B558" s="1">
        <v>45239</v>
      </c>
      <c r="C558" t="s">
        <v>42</v>
      </c>
      <c r="D558" t="s">
        <v>16</v>
      </c>
      <c r="E558" t="s">
        <v>17</v>
      </c>
      <c r="F558">
        <v>31</v>
      </c>
      <c r="G558" t="s">
        <v>69</v>
      </c>
      <c r="H558" t="s">
        <v>19</v>
      </c>
      <c r="I558">
        <v>65</v>
      </c>
      <c r="J558">
        <v>0</v>
      </c>
      <c r="K558">
        <v>65</v>
      </c>
      <c r="L558">
        <v>3</v>
      </c>
      <c r="M558">
        <v>195</v>
      </c>
      <c r="N558">
        <v>4</v>
      </c>
      <c r="O558" t="s">
        <v>39</v>
      </c>
    </row>
    <row r="559" spans="1:15">
      <c r="A559">
        <v>122762</v>
      </c>
      <c r="B559" s="1">
        <v>45392</v>
      </c>
      <c r="C559" t="s">
        <v>30</v>
      </c>
      <c r="D559" t="s">
        <v>24</v>
      </c>
      <c r="E559" t="s">
        <v>17</v>
      </c>
      <c r="F559">
        <v>33</v>
      </c>
      <c r="G559" t="s">
        <v>80</v>
      </c>
      <c r="H559" t="s">
        <v>27</v>
      </c>
      <c r="I559">
        <v>10</v>
      </c>
      <c r="J559">
        <v>40</v>
      </c>
      <c r="K559">
        <v>50</v>
      </c>
      <c r="L559">
        <v>1</v>
      </c>
      <c r="M559">
        <v>50</v>
      </c>
      <c r="N559">
        <v>5</v>
      </c>
      <c r="O559" t="s">
        <v>57</v>
      </c>
    </row>
    <row r="560" spans="1:15">
      <c r="A560">
        <v>145566</v>
      </c>
      <c r="B560" s="1">
        <v>45498</v>
      </c>
      <c r="C560" t="s">
        <v>23</v>
      </c>
      <c r="D560" t="s">
        <v>24</v>
      </c>
      <c r="E560" t="s">
        <v>17</v>
      </c>
      <c r="F560">
        <v>34</v>
      </c>
      <c r="G560" t="s">
        <v>69</v>
      </c>
      <c r="H560" t="s">
        <v>19</v>
      </c>
      <c r="I560">
        <v>9</v>
      </c>
      <c r="J560">
        <v>0</v>
      </c>
      <c r="K560">
        <v>9</v>
      </c>
      <c r="L560">
        <v>1</v>
      </c>
      <c r="M560">
        <v>9</v>
      </c>
      <c r="N560">
        <v>5</v>
      </c>
      <c r="O560" t="s">
        <v>32</v>
      </c>
    </row>
    <row r="561" spans="1:15">
      <c r="A561">
        <v>132258</v>
      </c>
      <c r="B561" s="1">
        <v>45504</v>
      </c>
      <c r="C561" t="s">
        <v>48</v>
      </c>
      <c r="D561" t="s">
        <v>16</v>
      </c>
      <c r="E561" t="s">
        <v>17</v>
      </c>
      <c r="F561">
        <v>29</v>
      </c>
      <c r="G561" t="s">
        <v>54</v>
      </c>
      <c r="H561" t="s">
        <v>19</v>
      </c>
      <c r="I561">
        <v>130</v>
      </c>
      <c r="J561">
        <v>0</v>
      </c>
      <c r="K561">
        <v>130</v>
      </c>
      <c r="L561">
        <v>1</v>
      </c>
      <c r="M561">
        <v>130</v>
      </c>
      <c r="N561">
        <v>5</v>
      </c>
      <c r="O561" t="s">
        <v>52</v>
      </c>
    </row>
    <row r="562" spans="1:15">
      <c r="A562">
        <v>173768</v>
      </c>
      <c r="B562" s="1">
        <v>45364</v>
      </c>
      <c r="C562" t="s">
        <v>82</v>
      </c>
      <c r="D562" t="s">
        <v>37</v>
      </c>
      <c r="E562" t="s">
        <v>25</v>
      </c>
      <c r="F562">
        <v>31</v>
      </c>
      <c r="G562" t="s">
        <v>54</v>
      </c>
      <c r="H562" t="s">
        <v>19</v>
      </c>
      <c r="I562">
        <v>20</v>
      </c>
      <c r="J562">
        <v>0</v>
      </c>
      <c r="K562">
        <v>20</v>
      </c>
      <c r="L562">
        <v>2</v>
      </c>
      <c r="M562">
        <v>40</v>
      </c>
      <c r="N562">
        <v>4</v>
      </c>
      <c r="O562" t="s">
        <v>45</v>
      </c>
    </row>
    <row r="563" spans="1:15">
      <c r="A563">
        <v>196111</v>
      </c>
      <c r="B563" s="1">
        <v>45261</v>
      </c>
      <c r="C563" t="s">
        <v>42</v>
      </c>
      <c r="D563" t="s">
        <v>16</v>
      </c>
      <c r="E563" t="s">
        <v>17</v>
      </c>
      <c r="F563">
        <v>20</v>
      </c>
      <c r="G563" t="s">
        <v>31</v>
      </c>
      <c r="H563" t="s">
        <v>19</v>
      </c>
      <c r="I563">
        <v>65</v>
      </c>
      <c r="J563">
        <v>0</v>
      </c>
      <c r="K563">
        <v>65</v>
      </c>
      <c r="L563">
        <v>1</v>
      </c>
      <c r="M563">
        <v>65</v>
      </c>
      <c r="N563">
        <v>4</v>
      </c>
      <c r="O563" t="s">
        <v>61</v>
      </c>
    </row>
    <row r="564" spans="1:15">
      <c r="A564">
        <v>190614</v>
      </c>
      <c r="B564" s="1">
        <v>45315</v>
      </c>
      <c r="C564" t="s">
        <v>42</v>
      </c>
      <c r="D564" t="s">
        <v>16</v>
      </c>
      <c r="E564" t="s">
        <v>25</v>
      </c>
      <c r="F564">
        <v>20</v>
      </c>
      <c r="G564" t="s">
        <v>18</v>
      </c>
      <c r="H564" t="s">
        <v>19</v>
      </c>
      <c r="I564">
        <v>65</v>
      </c>
      <c r="J564">
        <v>0</v>
      </c>
      <c r="K564">
        <v>65</v>
      </c>
      <c r="L564">
        <v>1</v>
      </c>
      <c r="M564">
        <v>65</v>
      </c>
      <c r="N564">
        <v>4</v>
      </c>
      <c r="O564" t="s">
        <v>70</v>
      </c>
    </row>
    <row r="565" spans="1:15">
      <c r="A565">
        <v>192736</v>
      </c>
      <c r="B565" s="1">
        <v>45348</v>
      </c>
      <c r="C565" t="s">
        <v>53</v>
      </c>
      <c r="D565" t="s">
        <v>37</v>
      </c>
      <c r="E565" t="s">
        <v>17</v>
      </c>
      <c r="F565">
        <v>30</v>
      </c>
      <c r="G565" t="s">
        <v>21</v>
      </c>
      <c r="H565" t="s">
        <v>19</v>
      </c>
      <c r="I565">
        <v>15</v>
      </c>
      <c r="J565">
        <v>0</v>
      </c>
      <c r="K565">
        <v>15</v>
      </c>
      <c r="L565">
        <v>4</v>
      </c>
      <c r="M565">
        <v>60</v>
      </c>
      <c r="N565">
        <v>5</v>
      </c>
      <c r="O565" t="s">
        <v>70</v>
      </c>
    </row>
    <row r="566" spans="1:15">
      <c r="A566">
        <v>165816</v>
      </c>
      <c r="B566" s="1">
        <v>45470</v>
      </c>
      <c r="C566" t="s">
        <v>76</v>
      </c>
      <c r="D566" t="s">
        <v>37</v>
      </c>
      <c r="E566" t="s">
        <v>17</v>
      </c>
      <c r="F566">
        <v>34</v>
      </c>
      <c r="G566" t="s">
        <v>26</v>
      </c>
      <c r="H566" t="s">
        <v>27</v>
      </c>
      <c r="I566">
        <v>45</v>
      </c>
      <c r="J566">
        <v>40</v>
      </c>
      <c r="K566">
        <v>85</v>
      </c>
      <c r="L566">
        <v>1</v>
      </c>
      <c r="M566">
        <v>85</v>
      </c>
      <c r="N566">
        <v>5</v>
      </c>
      <c r="O566" t="s">
        <v>65</v>
      </c>
    </row>
    <row r="567" spans="1:15">
      <c r="A567">
        <v>154891</v>
      </c>
      <c r="B567" s="1">
        <v>45373</v>
      </c>
      <c r="C567" t="s">
        <v>78</v>
      </c>
      <c r="D567" t="s">
        <v>37</v>
      </c>
      <c r="E567" t="s">
        <v>17</v>
      </c>
      <c r="F567">
        <v>32</v>
      </c>
      <c r="G567" t="s">
        <v>46</v>
      </c>
      <c r="H567" t="s">
        <v>19</v>
      </c>
      <c r="I567">
        <v>50</v>
      </c>
      <c r="J567">
        <v>0</v>
      </c>
      <c r="K567">
        <v>50</v>
      </c>
      <c r="L567">
        <v>1</v>
      </c>
      <c r="M567">
        <v>50</v>
      </c>
      <c r="N567">
        <v>4</v>
      </c>
      <c r="O567" t="s">
        <v>39</v>
      </c>
    </row>
    <row r="568" spans="1:15">
      <c r="A568">
        <v>128814</v>
      </c>
      <c r="B568" s="1">
        <v>45348</v>
      </c>
      <c r="C568" t="s">
        <v>50</v>
      </c>
      <c r="D568" t="s">
        <v>16</v>
      </c>
      <c r="E568" t="s">
        <v>25</v>
      </c>
      <c r="F568">
        <v>27</v>
      </c>
      <c r="G568" t="s">
        <v>58</v>
      </c>
      <c r="H568" t="s">
        <v>27</v>
      </c>
      <c r="I568">
        <v>97</v>
      </c>
      <c r="J568">
        <v>40</v>
      </c>
      <c r="K568">
        <v>137</v>
      </c>
      <c r="L568">
        <v>1</v>
      </c>
      <c r="M568">
        <v>137</v>
      </c>
      <c r="N568">
        <v>3</v>
      </c>
      <c r="O568" t="s">
        <v>73</v>
      </c>
    </row>
    <row r="569" spans="1:15">
      <c r="A569">
        <v>144752</v>
      </c>
      <c r="B569" s="1">
        <v>45509</v>
      </c>
      <c r="C569" t="s">
        <v>33</v>
      </c>
      <c r="D569" t="s">
        <v>16</v>
      </c>
      <c r="E569" t="s">
        <v>25</v>
      </c>
      <c r="F569">
        <v>19</v>
      </c>
      <c r="G569" t="s">
        <v>31</v>
      </c>
      <c r="H569" t="s">
        <v>19</v>
      </c>
      <c r="I569">
        <v>118</v>
      </c>
      <c r="J569">
        <v>0</v>
      </c>
      <c r="K569">
        <v>118</v>
      </c>
      <c r="L569">
        <v>1</v>
      </c>
      <c r="M569">
        <v>118</v>
      </c>
      <c r="N569">
        <v>5</v>
      </c>
      <c r="O569" t="s">
        <v>32</v>
      </c>
    </row>
    <row r="570" spans="1:15">
      <c r="A570">
        <v>189393</v>
      </c>
      <c r="B570" s="1">
        <v>45340</v>
      </c>
      <c r="C570" t="s">
        <v>33</v>
      </c>
      <c r="D570" t="s">
        <v>16</v>
      </c>
      <c r="E570" t="s">
        <v>17</v>
      </c>
      <c r="F570">
        <v>22</v>
      </c>
      <c r="G570" t="s">
        <v>75</v>
      </c>
      <c r="H570" t="s">
        <v>27</v>
      </c>
      <c r="I570">
        <v>118</v>
      </c>
      <c r="J570">
        <v>70</v>
      </c>
      <c r="K570">
        <v>188</v>
      </c>
      <c r="L570">
        <v>4</v>
      </c>
      <c r="M570">
        <v>752</v>
      </c>
      <c r="N570">
        <v>4</v>
      </c>
      <c r="O570" t="s">
        <v>61</v>
      </c>
    </row>
    <row r="571" spans="1:15">
      <c r="A571">
        <v>176166</v>
      </c>
      <c r="B571" s="1">
        <v>45555</v>
      </c>
      <c r="C571" t="s">
        <v>42</v>
      </c>
      <c r="D571" t="s">
        <v>16</v>
      </c>
      <c r="E571" t="s">
        <v>25</v>
      </c>
      <c r="F571">
        <v>29</v>
      </c>
      <c r="G571" t="s">
        <v>56</v>
      </c>
      <c r="H571" t="s">
        <v>19</v>
      </c>
      <c r="I571">
        <v>65</v>
      </c>
      <c r="J571">
        <v>0</v>
      </c>
      <c r="K571">
        <v>65</v>
      </c>
      <c r="L571">
        <v>1</v>
      </c>
      <c r="M571">
        <v>65</v>
      </c>
      <c r="N571">
        <v>5</v>
      </c>
      <c r="O571" t="s">
        <v>70</v>
      </c>
    </row>
    <row r="572" spans="1:15">
      <c r="A572">
        <v>159260</v>
      </c>
      <c r="B572" s="1">
        <v>45370</v>
      </c>
      <c r="C572" t="s">
        <v>42</v>
      </c>
      <c r="D572" t="s">
        <v>16</v>
      </c>
      <c r="E572" t="s">
        <v>25</v>
      </c>
      <c r="F572">
        <v>21</v>
      </c>
      <c r="G572" t="s">
        <v>38</v>
      </c>
      <c r="H572" t="s">
        <v>19</v>
      </c>
      <c r="I572">
        <v>65</v>
      </c>
      <c r="J572">
        <v>0</v>
      </c>
      <c r="K572">
        <v>65</v>
      </c>
      <c r="L572">
        <v>1</v>
      </c>
      <c r="M572">
        <v>65</v>
      </c>
      <c r="N572">
        <v>4</v>
      </c>
      <c r="O572" t="s">
        <v>72</v>
      </c>
    </row>
    <row r="573" spans="1:15">
      <c r="A573">
        <v>174137</v>
      </c>
      <c r="B573" s="1">
        <v>45241</v>
      </c>
      <c r="C573" t="s">
        <v>23</v>
      </c>
      <c r="D573" t="s">
        <v>24</v>
      </c>
      <c r="E573" t="s">
        <v>17</v>
      </c>
      <c r="F573">
        <v>32</v>
      </c>
      <c r="G573" t="s">
        <v>18</v>
      </c>
      <c r="H573" t="s">
        <v>19</v>
      </c>
      <c r="I573">
        <v>9</v>
      </c>
      <c r="J573">
        <v>0</v>
      </c>
      <c r="K573">
        <v>9</v>
      </c>
      <c r="L573">
        <v>3</v>
      </c>
      <c r="M573">
        <v>27</v>
      </c>
      <c r="N573">
        <v>5</v>
      </c>
      <c r="O573" t="s">
        <v>52</v>
      </c>
    </row>
    <row r="574" spans="1:15">
      <c r="A574">
        <v>173919</v>
      </c>
      <c r="B574" s="1">
        <v>45542</v>
      </c>
      <c r="C574" t="s">
        <v>30</v>
      </c>
      <c r="D574" t="s">
        <v>24</v>
      </c>
      <c r="E574" t="s">
        <v>17</v>
      </c>
      <c r="F574">
        <v>35</v>
      </c>
      <c r="G574" t="s">
        <v>60</v>
      </c>
      <c r="H574" t="s">
        <v>19</v>
      </c>
      <c r="I574">
        <v>10</v>
      </c>
      <c r="J574">
        <v>0</v>
      </c>
      <c r="K574">
        <v>10</v>
      </c>
      <c r="L574">
        <v>1</v>
      </c>
      <c r="M574">
        <v>10</v>
      </c>
      <c r="N574">
        <v>1</v>
      </c>
      <c r="O574" t="s">
        <v>63</v>
      </c>
    </row>
    <row r="575" spans="1:15">
      <c r="A575">
        <v>178942</v>
      </c>
      <c r="B575" s="1">
        <v>45577</v>
      </c>
      <c r="C575" t="s">
        <v>15</v>
      </c>
      <c r="D575" t="s">
        <v>16</v>
      </c>
      <c r="E575" t="s">
        <v>17</v>
      </c>
      <c r="F575">
        <v>32</v>
      </c>
      <c r="G575" t="s">
        <v>77</v>
      </c>
      <c r="H575" t="s">
        <v>19</v>
      </c>
      <c r="I575">
        <v>100</v>
      </c>
      <c r="J575">
        <v>0</v>
      </c>
      <c r="K575">
        <v>100</v>
      </c>
      <c r="L575">
        <v>3</v>
      </c>
      <c r="M575">
        <v>300</v>
      </c>
      <c r="N575">
        <v>4</v>
      </c>
      <c r="O575" t="s">
        <v>39</v>
      </c>
    </row>
    <row r="576" spans="1:15">
      <c r="A576">
        <v>166788</v>
      </c>
      <c r="B576" s="1">
        <v>45572</v>
      </c>
      <c r="C576" t="s">
        <v>82</v>
      </c>
      <c r="D576" t="s">
        <v>37</v>
      </c>
      <c r="E576" t="s">
        <v>25</v>
      </c>
      <c r="F576">
        <v>32</v>
      </c>
      <c r="G576" t="s">
        <v>86</v>
      </c>
      <c r="H576" t="s">
        <v>27</v>
      </c>
      <c r="I576">
        <v>20</v>
      </c>
      <c r="J576">
        <v>70</v>
      </c>
      <c r="K576">
        <v>90</v>
      </c>
      <c r="L576">
        <v>2</v>
      </c>
      <c r="M576">
        <v>180</v>
      </c>
      <c r="N576">
        <v>2</v>
      </c>
      <c r="O576" t="s">
        <v>71</v>
      </c>
    </row>
    <row r="577" spans="1:15">
      <c r="A577">
        <v>168731</v>
      </c>
      <c r="B577" s="1">
        <v>45418</v>
      </c>
      <c r="C577" t="s">
        <v>42</v>
      </c>
      <c r="D577" t="s">
        <v>16</v>
      </c>
      <c r="E577" t="s">
        <v>17</v>
      </c>
      <c r="F577">
        <v>30</v>
      </c>
      <c r="G577" t="s">
        <v>74</v>
      </c>
      <c r="H577" t="s">
        <v>27</v>
      </c>
      <c r="I577">
        <v>65</v>
      </c>
      <c r="J577">
        <v>25</v>
      </c>
      <c r="K577">
        <v>90</v>
      </c>
      <c r="L577">
        <v>1</v>
      </c>
      <c r="M577">
        <v>90</v>
      </c>
      <c r="N577">
        <v>4</v>
      </c>
      <c r="O577" t="s">
        <v>20</v>
      </c>
    </row>
    <row r="578" spans="1:15">
      <c r="A578">
        <v>126549</v>
      </c>
      <c r="B578" s="1">
        <v>45382</v>
      </c>
      <c r="C578" t="s">
        <v>53</v>
      </c>
      <c r="D578" t="s">
        <v>37</v>
      </c>
      <c r="E578" t="s">
        <v>25</v>
      </c>
      <c r="F578">
        <v>28</v>
      </c>
      <c r="G578" t="s">
        <v>86</v>
      </c>
      <c r="H578" t="s">
        <v>27</v>
      </c>
      <c r="I578">
        <v>15</v>
      </c>
      <c r="J578">
        <v>70</v>
      </c>
      <c r="K578">
        <v>85</v>
      </c>
      <c r="L578">
        <v>1</v>
      </c>
      <c r="M578">
        <v>85</v>
      </c>
      <c r="N578">
        <v>3</v>
      </c>
      <c r="O578" t="s">
        <v>22</v>
      </c>
    </row>
    <row r="579" spans="1:15">
      <c r="A579">
        <v>158117</v>
      </c>
      <c r="B579" s="1">
        <v>45452</v>
      </c>
      <c r="C579" t="s">
        <v>42</v>
      </c>
      <c r="D579" t="s">
        <v>16</v>
      </c>
      <c r="E579" t="s">
        <v>17</v>
      </c>
      <c r="F579">
        <v>18</v>
      </c>
      <c r="G579" t="s">
        <v>29</v>
      </c>
      <c r="H579" t="s">
        <v>19</v>
      </c>
      <c r="I579">
        <v>65</v>
      </c>
      <c r="J579">
        <v>0</v>
      </c>
      <c r="K579">
        <v>65</v>
      </c>
      <c r="L579">
        <v>2</v>
      </c>
      <c r="M579">
        <v>130</v>
      </c>
      <c r="N579">
        <v>3</v>
      </c>
      <c r="O579" t="s">
        <v>73</v>
      </c>
    </row>
    <row r="580" spans="1:15">
      <c r="A580">
        <v>191374</v>
      </c>
      <c r="B580" s="1">
        <v>45486</v>
      </c>
      <c r="C580" t="s">
        <v>30</v>
      </c>
      <c r="D580" t="s">
        <v>24</v>
      </c>
      <c r="E580" t="s">
        <v>17</v>
      </c>
      <c r="F580">
        <v>26</v>
      </c>
      <c r="G580" t="s">
        <v>67</v>
      </c>
      <c r="H580" t="s">
        <v>27</v>
      </c>
      <c r="I580">
        <v>10</v>
      </c>
      <c r="J580">
        <v>40</v>
      </c>
      <c r="K580">
        <v>50</v>
      </c>
      <c r="L580">
        <v>3</v>
      </c>
      <c r="M580">
        <v>150</v>
      </c>
      <c r="N580">
        <v>4</v>
      </c>
      <c r="O580" t="s">
        <v>32</v>
      </c>
    </row>
    <row r="581" spans="1:15">
      <c r="A581">
        <v>180678</v>
      </c>
      <c r="B581" s="1">
        <v>45286</v>
      </c>
      <c r="C581" t="s">
        <v>23</v>
      </c>
      <c r="D581" t="s">
        <v>24</v>
      </c>
      <c r="E581" t="s">
        <v>17</v>
      </c>
      <c r="F581">
        <v>27</v>
      </c>
      <c r="G581" t="s">
        <v>62</v>
      </c>
      <c r="H581" t="s">
        <v>19</v>
      </c>
      <c r="I581">
        <v>9</v>
      </c>
      <c r="J581">
        <v>0</v>
      </c>
      <c r="K581">
        <v>9</v>
      </c>
      <c r="L581">
        <v>1</v>
      </c>
      <c r="M581">
        <v>9</v>
      </c>
      <c r="N581">
        <v>5</v>
      </c>
      <c r="O581" t="s">
        <v>70</v>
      </c>
    </row>
    <row r="582" spans="1:15">
      <c r="A582">
        <v>167127</v>
      </c>
      <c r="B582" s="1">
        <v>45552</v>
      </c>
      <c r="C582" t="s">
        <v>50</v>
      </c>
      <c r="D582" t="s">
        <v>16</v>
      </c>
      <c r="E582" t="s">
        <v>25</v>
      </c>
      <c r="F582">
        <v>26</v>
      </c>
      <c r="G582" t="s">
        <v>54</v>
      </c>
      <c r="H582" t="s">
        <v>19</v>
      </c>
      <c r="I582">
        <v>97</v>
      </c>
      <c r="J582">
        <v>0</v>
      </c>
      <c r="K582">
        <v>97</v>
      </c>
      <c r="L582">
        <v>1</v>
      </c>
      <c r="M582">
        <v>97</v>
      </c>
      <c r="N582">
        <v>5</v>
      </c>
      <c r="O582" t="s">
        <v>65</v>
      </c>
    </row>
    <row r="583" spans="1:15">
      <c r="A583">
        <v>183542</v>
      </c>
      <c r="B583" s="1">
        <v>45305</v>
      </c>
      <c r="C583" t="s">
        <v>23</v>
      </c>
      <c r="D583" t="s">
        <v>24</v>
      </c>
      <c r="E583" t="s">
        <v>17</v>
      </c>
      <c r="F583">
        <v>25</v>
      </c>
      <c r="G583" t="s">
        <v>69</v>
      </c>
      <c r="H583" t="s">
        <v>19</v>
      </c>
      <c r="I583">
        <v>9</v>
      </c>
      <c r="J583">
        <v>0</v>
      </c>
      <c r="K583">
        <v>9</v>
      </c>
      <c r="L583">
        <v>2</v>
      </c>
      <c r="M583">
        <v>18</v>
      </c>
      <c r="N583">
        <v>5</v>
      </c>
      <c r="O583" t="s">
        <v>70</v>
      </c>
    </row>
    <row r="584" spans="1:15">
      <c r="A584">
        <v>124951</v>
      </c>
      <c r="B584" s="1">
        <v>45590</v>
      </c>
      <c r="C584" t="s">
        <v>23</v>
      </c>
      <c r="D584" t="s">
        <v>24</v>
      </c>
      <c r="E584" t="s">
        <v>17</v>
      </c>
      <c r="F584">
        <v>20</v>
      </c>
      <c r="G584" t="s">
        <v>77</v>
      </c>
      <c r="H584" t="s">
        <v>19</v>
      </c>
      <c r="I584">
        <v>9</v>
      </c>
      <c r="J584">
        <v>0</v>
      </c>
      <c r="K584">
        <v>9</v>
      </c>
      <c r="L584">
        <v>4</v>
      </c>
      <c r="M584">
        <v>36</v>
      </c>
      <c r="N584">
        <v>3</v>
      </c>
      <c r="O584" t="s">
        <v>73</v>
      </c>
    </row>
    <row r="585" spans="1:15">
      <c r="A585">
        <v>181709</v>
      </c>
      <c r="B585" s="1">
        <v>45284</v>
      </c>
      <c r="C585" t="s">
        <v>42</v>
      </c>
      <c r="D585" t="s">
        <v>16</v>
      </c>
      <c r="E585" t="s">
        <v>17</v>
      </c>
      <c r="F585">
        <v>19</v>
      </c>
      <c r="G585" t="s">
        <v>62</v>
      </c>
      <c r="H585" t="s">
        <v>19</v>
      </c>
      <c r="I585">
        <v>65</v>
      </c>
      <c r="J585">
        <v>0</v>
      </c>
      <c r="K585">
        <v>65</v>
      </c>
      <c r="L585">
        <v>1</v>
      </c>
      <c r="M585">
        <v>65</v>
      </c>
      <c r="N585">
        <v>4</v>
      </c>
      <c r="O585" t="s">
        <v>45</v>
      </c>
    </row>
    <row r="586" spans="1:15">
      <c r="A586">
        <v>151474</v>
      </c>
      <c r="B586" s="1">
        <v>45526</v>
      </c>
      <c r="C586" t="s">
        <v>76</v>
      </c>
      <c r="D586" t="s">
        <v>37</v>
      </c>
      <c r="E586" t="s">
        <v>17</v>
      </c>
      <c r="F586">
        <v>34</v>
      </c>
      <c r="G586" t="s">
        <v>86</v>
      </c>
      <c r="H586" t="s">
        <v>27</v>
      </c>
      <c r="I586">
        <v>45</v>
      </c>
      <c r="J586">
        <v>70</v>
      </c>
      <c r="K586">
        <v>115</v>
      </c>
      <c r="L586">
        <v>1</v>
      </c>
      <c r="M586">
        <v>115</v>
      </c>
      <c r="N586">
        <v>2</v>
      </c>
      <c r="O586" t="s">
        <v>28</v>
      </c>
    </row>
    <row r="587" spans="1:15">
      <c r="A587">
        <v>143185</v>
      </c>
      <c r="B587" s="1">
        <v>45307</v>
      </c>
      <c r="C587" t="s">
        <v>42</v>
      </c>
      <c r="D587" t="s">
        <v>16</v>
      </c>
      <c r="E587" t="s">
        <v>25</v>
      </c>
      <c r="F587">
        <v>35</v>
      </c>
      <c r="G587" t="s">
        <v>62</v>
      </c>
      <c r="H587" t="s">
        <v>19</v>
      </c>
      <c r="I587">
        <v>65</v>
      </c>
      <c r="J587">
        <v>0</v>
      </c>
      <c r="K587">
        <v>65</v>
      </c>
      <c r="L587">
        <v>1</v>
      </c>
      <c r="M587">
        <v>65</v>
      </c>
      <c r="N587">
        <v>5</v>
      </c>
      <c r="O587" t="s">
        <v>72</v>
      </c>
    </row>
    <row r="588" spans="1:15">
      <c r="A588">
        <v>153035</v>
      </c>
      <c r="B588" s="1">
        <v>45550</v>
      </c>
      <c r="C588" t="s">
        <v>53</v>
      </c>
      <c r="D588" t="s">
        <v>37</v>
      </c>
      <c r="E588" t="s">
        <v>17</v>
      </c>
      <c r="F588">
        <v>20</v>
      </c>
      <c r="G588" t="s">
        <v>46</v>
      </c>
      <c r="H588" t="s">
        <v>19</v>
      </c>
      <c r="I588">
        <v>15</v>
      </c>
      <c r="J588">
        <v>0</v>
      </c>
      <c r="K588">
        <v>15</v>
      </c>
      <c r="L588">
        <v>1</v>
      </c>
      <c r="M588">
        <v>15</v>
      </c>
      <c r="N588">
        <v>5</v>
      </c>
      <c r="O588" t="s">
        <v>61</v>
      </c>
    </row>
    <row r="589" spans="1:15">
      <c r="A589">
        <v>182960</v>
      </c>
      <c r="B589" s="1">
        <v>45244</v>
      </c>
      <c r="C589" t="s">
        <v>23</v>
      </c>
      <c r="D589" t="s">
        <v>24</v>
      </c>
      <c r="E589" t="s">
        <v>25</v>
      </c>
      <c r="F589">
        <v>21</v>
      </c>
      <c r="G589" t="s">
        <v>80</v>
      </c>
      <c r="H589" t="s">
        <v>27</v>
      </c>
      <c r="I589">
        <v>9</v>
      </c>
      <c r="J589">
        <v>40</v>
      </c>
      <c r="K589">
        <v>49</v>
      </c>
      <c r="L589">
        <v>2</v>
      </c>
      <c r="M589">
        <v>98</v>
      </c>
      <c r="N589">
        <v>1</v>
      </c>
      <c r="O589" t="s">
        <v>87</v>
      </c>
    </row>
    <row r="590" spans="1:15">
      <c r="A590">
        <v>184479</v>
      </c>
      <c r="B590" s="1">
        <v>45417</v>
      </c>
      <c r="C590" t="s">
        <v>15</v>
      </c>
      <c r="D590" t="s">
        <v>16</v>
      </c>
      <c r="E590" t="s">
        <v>25</v>
      </c>
      <c r="F590">
        <v>19</v>
      </c>
      <c r="G590" t="s">
        <v>86</v>
      </c>
      <c r="H590" t="s">
        <v>27</v>
      </c>
      <c r="I590">
        <v>100</v>
      </c>
      <c r="J590">
        <v>70</v>
      </c>
      <c r="K590">
        <v>170</v>
      </c>
      <c r="L590">
        <v>2</v>
      </c>
      <c r="M590">
        <v>340</v>
      </c>
      <c r="N590">
        <v>1</v>
      </c>
      <c r="O590" t="s">
        <v>64</v>
      </c>
    </row>
    <row r="591" spans="1:15">
      <c r="A591">
        <v>152083</v>
      </c>
      <c r="B591" s="1">
        <v>45509</v>
      </c>
      <c r="C591" t="s">
        <v>15</v>
      </c>
      <c r="D591" t="s">
        <v>16</v>
      </c>
      <c r="E591" t="s">
        <v>17</v>
      </c>
      <c r="F591">
        <v>30</v>
      </c>
      <c r="G591" t="s">
        <v>54</v>
      </c>
      <c r="H591" t="s">
        <v>19</v>
      </c>
      <c r="I591">
        <v>100</v>
      </c>
      <c r="J591">
        <v>0</v>
      </c>
      <c r="K591">
        <v>100</v>
      </c>
      <c r="L591">
        <v>2</v>
      </c>
      <c r="M591">
        <v>200</v>
      </c>
      <c r="N591">
        <v>5</v>
      </c>
      <c r="O591" t="s">
        <v>43</v>
      </c>
    </row>
    <row r="592" spans="1:15">
      <c r="A592">
        <v>160004</v>
      </c>
      <c r="B592" s="1">
        <v>45546</v>
      </c>
      <c r="C592" t="s">
        <v>36</v>
      </c>
      <c r="D592" t="s">
        <v>37</v>
      </c>
      <c r="E592" t="s">
        <v>17</v>
      </c>
      <c r="F592">
        <v>27</v>
      </c>
      <c r="G592" t="s">
        <v>60</v>
      </c>
      <c r="H592" t="s">
        <v>19</v>
      </c>
      <c r="I592">
        <v>32</v>
      </c>
      <c r="J592">
        <v>0</v>
      </c>
      <c r="K592">
        <v>32</v>
      </c>
      <c r="L592">
        <v>3</v>
      </c>
      <c r="M592">
        <v>96</v>
      </c>
      <c r="N592">
        <v>1</v>
      </c>
      <c r="O592" t="s">
        <v>71</v>
      </c>
    </row>
    <row r="593" spans="1:15">
      <c r="A593">
        <v>167502</v>
      </c>
      <c r="B593" s="1">
        <v>45524</v>
      </c>
      <c r="C593" t="s">
        <v>82</v>
      </c>
      <c r="D593" t="s">
        <v>37</v>
      </c>
      <c r="E593" t="s">
        <v>17</v>
      </c>
      <c r="F593">
        <v>35</v>
      </c>
      <c r="G593" t="s">
        <v>77</v>
      </c>
      <c r="H593" t="s">
        <v>19</v>
      </c>
      <c r="I593">
        <v>20</v>
      </c>
      <c r="J593">
        <v>0</v>
      </c>
      <c r="K593">
        <v>20</v>
      </c>
      <c r="L593">
        <v>1</v>
      </c>
      <c r="M593">
        <v>20</v>
      </c>
      <c r="N593">
        <v>4</v>
      </c>
      <c r="O593" t="s">
        <v>20</v>
      </c>
    </row>
    <row r="594" spans="1:15">
      <c r="A594">
        <v>139478</v>
      </c>
      <c r="B594" s="1">
        <v>45447</v>
      </c>
      <c r="C594" t="s">
        <v>53</v>
      </c>
      <c r="D594" t="s">
        <v>37</v>
      </c>
      <c r="E594" t="s">
        <v>17</v>
      </c>
      <c r="F594">
        <v>32</v>
      </c>
      <c r="G594" t="s">
        <v>60</v>
      </c>
      <c r="H594" t="s">
        <v>19</v>
      </c>
      <c r="I594">
        <v>15</v>
      </c>
      <c r="J594">
        <v>0</v>
      </c>
      <c r="K594">
        <v>15</v>
      </c>
      <c r="L594">
        <v>1</v>
      </c>
      <c r="M594">
        <v>15</v>
      </c>
      <c r="N594">
        <v>1</v>
      </c>
      <c r="O594" t="s">
        <v>63</v>
      </c>
    </row>
    <row r="595" spans="1:15">
      <c r="A595">
        <v>152471</v>
      </c>
      <c r="B595" s="1">
        <v>45255</v>
      </c>
      <c r="C595" t="s">
        <v>30</v>
      </c>
      <c r="D595" t="s">
        <v>24</v>
      </c>
      <c r="E595" t="s">
        <v>17</v>
      </c>
      <c r="F595">
        <v>23</v>
      </c>
      <c r="G595" t="s">
        <v>26</v>
      </c>
      <c r="H595" t="s">
        <v>27</v>
      </c>
      <c r="I595">
        <v>10</v>
      </c>
      <c r="J595">
        <v>40</v>
      </c>
      <c r="K595">
        <v>50</v>
      </c>
      <c r="L595">
        <v>3</v>
      </c>
      <c r="M595">
        <v>150</v>
      </c>
      <c r="N595">
        <v>3</v>
      </c>
      <c r="O595" t="s">
        <v>73</v>
      </c>
    </row>
    <row r="596" spans="1:15">
      <c r="A596">
        <v>175572</v>
      </c>
      <c r="B596" s="1">
        <v>45350</v>
      </c>
      <c r="C596" t="s">
        <v>23</v>
      </c>
      <c r="D596" t="s">
        <v>24</v>
      </c>
      <c r="E596" t="s">
        <v>25</v>
      </c>
      <c r="F596">
        <v>24</v>
      </c>
      <c r="G596" t="s">
        <v>34</v>
      </c>
      <c r="H596" t="s">
        <v>27</v>
      </c>
      <c r="I596">
        <v>9</v>
      </c>
      <c r="J596">
        <v>100</v>
      </c>
      <c r="K596">
        <v>109</v>
      </c>
      <c r="L596">
        <v>1</v>
      </c>
      <c r="M596">
        <v>109</v>
      </c>
      <c r="N596">
        <v>5</v>
      </c>
      <c r="O596" t="s">
        <v>61</v>
      </c>
    </row>
    <row r="597" spans="1:15">
      <c r="A597">
        <v>136574</v>
      </c>
      <c r="B597" s="1">
        <v>45332</v>
      </c>
      <c r="C597" t="s">
        <v>33</v>
      </c>
      <c r="D597" t="s">
        <v>16</v>
      </c>
      <c r="E597" t="s">
        <v>17</v>
      </c>
      <c r="F597">
        <v>34</v>
      </c>
      <c r="G597" t="s">
        <v>38</v>
      </c>
      <c r="H597" t="s">
        <v>19</v>
      </c>
      <c r="I597">
        <v>118</v>
      </c>
      <c r="J597">
        <v>0</v>
      </c>
      <c r="K597">
        <v>118</v>
      </c>
      <c r="L597">
        <v>1</v>
      </c>
      <c r="M597">
        <v>118</v>
      </c>
      <c r="N597">
        <v>1</v>
      </c>
      <c r="O597" t="s">
        <v>59</v>
      </c>
    </row>
    <row r="598" spans="1:15">
      <c r="A598">
        <v>196679</v>
      </c>
      <c r="B598" s="1">
        <v>45475</v>
      </c>
      <c r="C598" t="s">
        <v>50</v>
      </c>
      <c r="D598" t="s">
        <v>16</v>
      </c>
      <c r="E598" t="s">
        <v>17</v>
      </c>
      <c r="F598">
        <v>28</v>
      </c>
      <c r="G598" t="s">
        <v>58</v>
      </c>
      <c r="H598" t="s">
        <v>27</v>
      </c>
      <c r="I598">
        <v>97</v>
      </c>
      <c r="J598">
        <v>40</v>
      </c>
      <c r="K598">
        <v>137</v>
      </c>
      <c r="L598">
        <v>1</v>
      </c>
      <c r="M598">
        <v>137</v>
      </c>
      <c r="N598">
        <v>5</v>
      </c>
      <c r="O598" t="s">
        <v>43</v>
      </c>
    </row>
    <row r="599" spans="1:15">
      <c r="A599">
        <v>150201</v>
      </c>
      <c r="B599" s="1">
        <v>45424</v>
      </c>
      <c r="C599" t="s">
        <v>76</v>
      </c>
      <c r="D599" t="s">
        <v>37</v>
      </c>
      <c r="E599" t="s">
        <v>17</v>
      </c>
      <c r="F599">
        <v>24</v>
      </c>
      <c r="G599" t="s">
        <v>38</v>
      </c>
      <c r="H599" t="s">
        <v>19</v>
      </c>
      <c r="I599">
        <v>45</v>
      </c>
      <c r="J599">
        <v>0</v>
      </c>
      <c r="K599">
        <v>45</v>
      </c>
      <c r="L599">
        <v>1</v>
      </c>
      <c r="M599">
        <v>45</v>
      </c>
      <c r="N599">
        <v>4</v>
      </c>
      <c r="O599" t="s">
        <v>61</v>
      </c>
    </row>
    <row r="600" spans="1:15">
      <c r="A600">
        <v>151535</v>
      </c>
      <c r="B600" s="1">
        <v>45354</v>
      </c>
      <c r="C600" t="s">
        <v>36</v>
      </c>
      <c r="D600" t="s">
        <v>37</v>
      </c>
      <c r="E600" t="s">
        <v>17</v>
      </c>
      <c r="F600">
        <v>29</v>
      </c>
      <c r="G600" t="s">
        <v>74</v>
      </c>
      <c r="H600" t="s">
        <v>27</v>
      </c>
      <c r="I600">
        <v>32</v>
      </c>
      <c r="J600">
        <v>25</v>
      </c>
      <c r="K600">
        <v>57</v>
      </c>
      <c r="L600">
        <v>3</v>
      </c>
      <c r="M600">
        <v>171</v>
      </c>
      <c r="N600">
        <v>1</v>
      </c>
      <c r="O600" t="s">
        <v>47</v>
      </c>
    </row>
    <row r="601" spans="1:15">
      <c r="A601">
        <v>149707</v>
      </c>
      <c r="B601" s="1">
        <v>45435</v>
      </c>
      <c r="C601" t="s">
        <v>53</v>
      </c>
      <c r="D601" t="s">
        <v>37</v>
      </c>
      <c r="E601" t="s">
        <v>17</v>
      </c>
      <c r="F601">
        <v>32</v>
      </c>
      <c r="G601" t="s">
        <v>69</v>
      </c>
      <c r="H601" t="s">
        <v>19</v>
      </c>
      <c r="I601">
        <v>15</v>
      </c>
      <c r="J601">
        <v>0</v>
      </c>
      <c r="K601">
        <v>15</v>
      </c>
      <c r="L601">
        <v>4</v>
      </c>
      <c r="M601">
        <v>60</v>
      </c>
      <c r="N601">
        <v>5</v>
      </c>
      <c r="O601" t="s">
        <v>20</v>
      </c>
    </row>
    <row r="602" spans="1:15">
      <c r="A602">
        <v>151351</v>
      </c>
      <c r="B602" s="1">
        <v>45304</v>
      </c>
      <c r="C602" t="s">
        <v>42</v>
      </c>
      <c r="D602" t="s">
        <v>16</v>
      </c>
      <c r="E602" t="s">
        <v>17</v>
      </c>
      <c r="F602">
        <v>34</v>
      </c>
      <c r="G602" t="s">
        <v>18</v>
      </c>
      <c r="H602" t="s">
        <v>19</v>
      </c>
      <c r="I602">
        <v>65</v>
      </c>
      <c r="J602">
        <v>0</v>
      </c>
      <c r="K602">
        <v>65</v>
      </c>
      <c r="L602">
        <v>1</v>
      </c>
      <c r="M602">
        <v>65</v>
      </c>
      <c r="N602">
        <v>4</v>
      </c>
      <c r="O602" t="s">
        <v>65</v>
      </c>
    </row>
    <row r="603" spans="1:15">
      <c r="A603">
        <v>138921</v>
      </c>
      <c r="B603" s="1">
        <v>45348</v>
      </c>
      <c r="C603" t="s">
        <v>23</v>
      </c>
      <c r="D603" t="s">
        <v>24</v>
      </c>
      <c r="E603" t="s">
        <v>17</v>
      </c>
      <c r="F603">
        <v>31</v>
      </c>
      <c r="G603" t="s">
        <v>31</v>
      </c>
      <c r="H603" t="s">
        <v>19</v>
      </c>
      <c r="I603">
        <v>9</v>
      </c>
      <c r="J603">
        <v>0</v>
      </c>
      <c r="K603">
        <v>9</v>
      </c>
      <c r="L603">
        <v>1</v>
      </c>
      <c r="M603">
        <v>9</v>
      </c>
      <c r="N603">
        <v>3</v>
      </c>
      <c r="O603" t="s">
        <v>40</v>
      </c>
    </row>
    <row r="604" spans="1:15">
      <c r="A604">
        <v>198890</v>
      </c>
      <c r="B604" s="1">
        <v>45449</v>
      </c>
      <c r="C604" t="s">
        <v>15</v>
      </c>
      <c r="D604" t="s">
        <v>16</v>
      </c>
      <c r="E604" t="s">
        <v>25</v>
      </c>
      <c r="F604">
        <v>23</v>
      </c>
      <c r="G604" t="s">
        <v>31</v>
      </c>
      <c r="H604" t="s">
        <v>19</v>
      </c>
      <c r="I604">
        <v>100</v>
      </c>
      <c r="J604">
        <v>0</v>
      </c>
      <c r="K604">
        <v>100</v>
      </c>
      <c r="L604">
        <v>1</v>
      </c>
      <c r="M604">
        <v>100</v>
      </c>
      <c r="N604">
        <v>3</v>
      </c>
      <c r="O604" t="s">
        <v>40</v>
      </c>
    </row>
    <row r="605" spans="1:15">
      <c r="A605">
        <v>155015</v>
      </c>
      <c r="B605" s="1">
        <v>45331</v>
      </c>
      <c r="C605" t="s">
        <v>76</v>
      </c>
      <c r="D605" t="s">
        <v>37</v>
      </c>
      <c r="E605" t="s">
        <v>25</v>
      </c>
      <c r="F605">
        <v>35</v>
      </c>
      <c r="G605" t="s">
        <v>21</v>
      </c>
      <c r="H605" t="s">
        <v>19</v>
      </c>
      <c r="I605">
        <v>45</v>
      </c>
      <c r="J605">
        <v>0</v>
      </c>
      <c r="K605">
        <v>45</v>
      </c>
      <c r="L605">
        <v>1</v>
      </c>
      <c r="M605">
        <v>45</v>
      </c>
      <c r="N605">
        <v>3</v>
      </c>
      <c r="O605" t="s">
        <v>84</v>
      </c>
    </row>
    <row r="606" spans="1:15">
      <c r="A606">
        <v>159887</v>
      </c>
      <c r="B606" s="1">
        <v>45248</v>
      </c>
      <c r="C606" t="s">
        <v>15</v>
      </c>
      <c r="D606" t="s">
        <v>16</v>
      </c>
      <c r="E606" t="s">
        <v>17</v>
      </c>
      <c r="F606">
        <v>31</v>
      </c>
      <c r="G606" t="s">
        <v>69</v>
      </c>
      <c r="H606" t="s">
        <v>19</v>
      </c>
      <c r="I606">
        <v>100</v>
      </c>
      <c r="J606">
        <v>0</v>
      </c>
      <c r="K606">
        <v>100</v>
      </c>
      <c r="L606">
        <v>3</v>
      </c>
      <c r="M606">
        <v>300</v>
      </c>
      <c r="N606">
        <v>4</v>
      </c>
      <c r="O606" t="s">
        <v>20</v>
      </c>
    </row>
    <row r="607" spans="1:15">
      <c r="A607">
        <v>169074</v>
      </c>
      <c r="B607" s="1">
        <v>45272</v>
      </c>
      <c r="C607" t="s">
        <v>78</v>
      </c>
      <c r="D607" t="s">
        <v>37</v>
      </c>
      <c r="E607" t="s">
        <v>17</v>
      </c>
      <c r="F607">
        <v>23</v>
      </c>
      <c r="G607" t="s">
        <v>31</v>
      </c>
      <c r="H607" t="s">
        <v>19</v>
      </c>
      <c r="I607">
        <v>50</v>
      </c>
      <c r="J607">
        <v>0</v>
      </c>
      <c r="K607">
        <v>50</v>
      </c>
      <c r="L607">
        <v>2</v>
      </c>
      <c r="M607">
        <v>100</v>
      </c>
      <c r="N607">
        <v>3</v>
      </c>
      <c r="O607" t="s">
        <v>40</v>
      </c>
    </row>
    <row r="608" spans="1:15">
      <c r="A608">
        <v>178041</v>
      </c>
      <c r="B608" s="1">
        <v>45410</v>
      </c>
      <c r="C608" t="s">
        <v>42</v>
      </c>
      <c r="D608" t="s">
        <v>16</v>
      </c>
      <c r="E608" t="s">
        <v>17</v>
      </c>
      <c r="F608">
        <v>32</v>
      </c>
      <c r="G608" t="s">
        <v>46</v>
      </c>
      <c r="H608" t="s">
        <v>19</v>
      </c>
      <c r="I608">
        <v>65</v>
      </c>
      <c r="J608">
        <v>0</v>
      </c>
      <c r="K608">
        <v>65</v>
      </c>
      <c r="L608">
        <v>1</v>
      </c>
      <c r="M608">
        <v>65</v>
      </c>
      <c r="N608">
        <v>4</v>
      </c>
      <c r="O608" t="s">
        <v>57</v>
      </c>
    </row>
    <row r="609" spans="1:15">
      <c r="A609">
        <v>145555</v>
      </c>
      <c r="B609" s="1">
        <v>45503</v>
      </c>
      <c r="C609" t="s">
        <v>82</v>
      </c>
      <c r="D609" t="s">
        <v>37</v>
      </c>
      <c r="E609" t="s">
        <v>25</v>
      </c>
      <c r="F609">
        <v>27</v>
      </c>
      <c r="G609" t="s">
        <v>18</v>
      </c>
      <c r="H609" t="s">
        <v>19</v>
      </c>
      <c r="I609">
        <v>20</v>
      </c>
      <c r="J609">
        <v>0</v>
      </c>
      <c r="K609">
        <v>20</v>
      </c>
      <c r="L609">
        <v>1</v>
      </c>
      <c r="M609">
        <v>20</v>
      </c>
      <c r="N609">
        <v>4</v>
      </c>
      <c r="O609" t="s">
        <v>65</v>
      </c>
    </row>
    <row r="610" spans="1:15">
      <c r="A610">
        <v>145466</v>
      </c>
      <c r="B610" s="1">
        <v>45257</v>
      </c>
      <c r="C610" t="s">
        <v>42</v>
      </c>
      <c r="D610" t="s">
        <v>16</v>
      </c>
      <c r="E610" t="s">
        <v>17</v>
      </c>
      <c r="F610">
        <v>29</v>
      </c>
      <c r="G610" t="s">
        <v>75</v>
      </c>
      <c r="H610" t="s">
        <v>27</v>
      </c>
      <c r="I610">
        <v>65</v>
      </c>
      <c r="J610">
        <v>70</v>
      </c>
      <c r="K610">
        <v>135</v>
      </c>
      <c r="L610">
        <v>5</v>
      </c>
      <c r="M610">
        <v>675</v>
      </c>
      <c r="N610">
        <v>4</v>
      </c>
      <c r="O610" t="s">
        <v>61</v>
      </c>
    </row>
    <row r="611" spans="1:15">
      <c r="A611">
        <v>173328</v>
      </c>
      <c r="B611" s="1">
        <v>45347</v>
      </c>
      <c r="C611" t="s">
        <v>15</v>
      </c>
      <c r="D611" t="s">
        <v>16</v>
      </c>
      <c r="E611" t="s">
        <v>17</v>
      </c>
      <c r="F611">
        <v>25</v>
      </c>
      <c r="G611" t="s">
        <v>51</v>
      </c>
      <c r="H611" t="s">
        <v>27</v>
      </c>
      <c r="I611">
        <v>100</v>
      </c>
      <c r="J611">
        <v>50</v>
      </c>
      <c r="K611">
        <v>150</v>
      </c>
      <c r="L611">
        <v>1</v>
      </c>
      <c r="M611">
        <v>150</v>
      </c>
      <c r="N611">
        <v>1</v>
      </c>
      <c r="O611" t="s">
        <v>63</v>
      </c>
    </row>
    <row r="612" spans="1:15">
      <c r="A612">
        <v>197484</v>
      </c>
      <c r="B612" s="1">
        <v>45445</v>
      </c>
      <c r="C612" t="s">
        <v>53</v>
      </c>
      <c r="D612" t="s">
        <v>37</v>
      </c>
      <c r="E612" t="s">
        <v>17</v>
      </c>
      <c r="F612">
        <v>34</v>
      </c>
      <c r="G612" t="s">
        <v>77</v>
      </c>
      <c r="H612" t="s">
        <v>19</v>
      </c>
      <c r="I612">
        <v>15</v>
      </c>
      <c r="J612">
        <v>0</v>
      </c>
      <c r="K612">
        <v>15</v>
      </c>
      <c r="L612">
        <v>4</v>
      </c>
      <c r="M612">
        <v>60</v>
      </c>
      <c r="N612">
        <v>5</v>
      </c>
      <c r="O612" t="s">
        <v>52</v>
      </c>
    </row>
    <row r="613" spans="1:15">
      <c r="A613">
        <v>182509</v>
      </c>
      <c r="B613" s="1">
        <v>45479</v>
      </c>
      <c r="C613" t="s">
        <v>15</v>
      </c>
      <c r="D613" t="s">
        <v>16</v>
      </c>
      <c r="E613" t="s">
        <v>17</v>
      </c>
      <c r="F613">
        <v>35</v>
      </c>
      <c r="G613" t="s">
        <v>18</v>
      </c>
      <c r="H613" t="s">
        <v>19</v>
      </c>
      <c r="I613">
        <v>100</v>
      </c>
      <c r="J613">
        <v>0</v>
      </c>
      <c r="K613">
        <v>100</v>
      </c>
      <c r="L613">
        <v>4</v>
      </c>
      <c r="M613">
        <v>400</v>
      </c>
      <c r="N613">
        <v>5</v>
      </c>
      <c r="O613" t="s">
        <v>43</v>
      </c>
    </row>
    <row r="614" spans="1:15">
      <c r="A614">
        <v>143201</v>
      </c>
      <c r="B614" s="1">
        <v>45571</v>
      </c>
      <c r="C614" t="s">
        <v>42</v>
      </c>
      <c r="D614" t="s">
        <v>16</v>
      </c>
      <c r="E614" t="s">
        <v>17</v>
      </c>
      <c r="F614">
        <v>20</v>
      </c>
      <c r="G614" t="s">
        <v>79</v>
      </c>
      <c r="H614" t="s">
        <v>27</v>
      </c>
      <c r="I614">
        <v>65</v>
      </c>
      <c r="J614">
        <v>40</v>
      </c>
      <c r="K614">
        <v>105</v>
      </c>
      <c r="L614">
        <v>1</v>
      </c>
      <c r="M614">
        <v>105</v>
      </c>
      <c r="N614">
        <v>3</v>
      </c>
      <c r="O614" t="s">
        <v>88</v>
      </c>
    </row>
    <row r="615" spans="1:15">
      <c r="A615">
        <v>186563</v>
      </c>
      <c r="B615" s="1">
        <v>45369</v>
      </c>
      <c r="C615" t="s">
        <v>36</v>
      </c>
      <c r="D615" t="s">
        <v>37</v>
      </c>
      <c r="E615" t="s">
        <v>17</v>
      </c>
      <c r="F615">
        <v>20</v>
      </c>
      <c r="G615" t="s">
        <v>69</v>
      </c>
      <c r="H615" t="s">
        <v>19</v>
      </c>
      <c r="I615">
        <v>32</v>
      </c>
      <c r="J615">
        <v>0</v>
      </c>
      <c r="K615">
        <v>32</v>
      </c>
      <c r="L615">
        <v>1</v>
      </c>
      <c r="M615">
        <v>32</v>
      </c>
      <c r="N615">
        <v>5</v>
      </c>
      <c r="O615" t="s">
        <v>32</v>
      </c>
    </row>
    <row r="616" spans="1:15">
      <c r="A616">
        <v>120815</v>
      </c>
      <c r="B616" s="1">
        <v>45295</v>
      </c>
      <c r="C616" t="s">
        <v>53</v>
      </c>
      <c r="D616" t="s">
        <v>37</v>
      </c>
      <c r="E616" t="s">
        <v>17</v>
      </c>
      <c r="F616">
        <v>21</v>
      </c>
      <c r="G616" t="s">
        <v>34</v>
      </c>
      <c r="H616" t="s">
        <v>27</v>
      </c>
      <c r="I616">
        <v>15</v>
      </c>
      <c r="J616">
        <v>100</v>
      </c>
      <c r="K616">
        <v>115</v>
      </c>
      <c r="L616">
        <v>1</v>
      </c>
      <c r="M616">
        <v>115</v>
      </c>
      <c r="N616">
        <v>5</v>
      </c>
      <c r="O616" t="s">
        <v>39</v>
      </c>
    </row>
    <row r="617" spans="1:15">
      <c r="A617">
        <v>164243</v>
      </c>
      <c r="B617" s="1">
        <v>45386</v>
      </c>
      <c r="C617" t="s">
        <v>23</v>
      </c>
      <c r="D617" t="s">
        <v>24</v>
      </c>
      <c r="E617" t="s">
        <v>17</v>
      </c>
      <c r="F617">
        <v>31</v>
      </c>
      <c r="G617" t="s">
        <v>62</v>
      </c>
      <c r="H617" t="s">
        <v>19</v>
      </c>
      <c r="I617">
        <v>9</v>
      </c>
      <c r="J617">
        <v>0</v>
      </c>
      <c r="K617">
        <v>9</v>
      </c>
      <c r="L617">
        <v>1</v>
      </c>
      <c r="M617">
        <v>9</v>
      </c>
      <c r="N617">
        <v>4</v>
      </c>
      <c r="O617" t="s">
        <v>45</v>
      </c>
    </row>
    <row r="618" spans="1:15">
      <c r="A618">
        <v>153682</v>
      </c>
      <c r="B618" s="1">
        <v>45301</v>
      </c>
      <c r="C618" t="s">
        <v>78</v>
      </c>
      <c r="D618" t="s">
        <v>37</v>
      </c>
      <c r="E618" t="s">
        <v>17</v>
      </c>
      <c r="F618">
        <v>20</v>
      </c>
      <c r="G618" t="s">
        <v>21</v>
      </c>
      <c r="H618" t="s">
        <v>19</v>
      </c>
      <c r="I618">
        <v>50</v>
      </c>
      <c r="J618">
        <v>0</v>
      </c>
      <c r="K618">
        <v>50</v>
      </c>
      <c r="L618">
        <v>1</v>
      </c>
      <c r="M618">
        <v>50</v>
      </c>
      <c r="N618">
        <v>4</v>
      </c>
      <c r="O618" t="s">
        <v>57</v>
      </c>
    </row>
    <row r="619" spans="1:15">
      <c r="A619">
        <v>172821</v>
      </c>
      <c r="B619" s="1">
        <v>45522</v>
      </c>
      <c r="C619" t="s">
        <v>23</v>
      </c>
      <c r="D619" t="s">
        <v>24</v>
      </c>
      <c r="E619" t="s">
        <v>17</v>
      </c>
      <c r="F619">
        <v>23</v>
      </c>
      <c r="G619" t="s">
        <v>46</v>
      </c>
      <c r="H619" t="s">
        <v>19</v>
      </c>
      <c r="I619">
        <v>9</v>
      </c>
      <c r="J619">
        <v>0</v>
      </c>
      <c r="K619">
        <v>9</v>
      </c>
      <c r="L619">
        <v>1</v>
      </c>
      <c r="M619">
        <v>9</v>
      </c>
      <c r="N619">
        <v>1</v>
      </c>
      <c r="O619" t="s">
        <v>47</v>
      </c>
    </row>
    <row r="620" spans="1:15">
      <c r="A620">
        <v>183717</v>
      </c>
      <c r="B620" s="1">
        <v>45238</v>
      </c>
      <c r="C620" t="s">
        <v>42</v>
      </c>
      <c r="D620" t="s">
        <v>16</v>
      </c>
      <c r="E620" t="s">
        <v>17</v>
      </c>
      <c r="F620">
        <v>22</v>
      </c>
      <c r="G620" t="s">
        <v>54</v>
      </c>
      <c r="H620" t="s">
        <v>19</v>
      </c>
      <c r="I620">
        <v>65</v>
      </c>
      <c r="J620">
        <v>0</v>
      </c>
      <c r="K620">
        <v>65</v>
      </c>
      <c r="L620">
        <v>1</v>
      </c>
      <c r="M620">
        <v>65</v>
      </c>
      <c r="N620">
        <v>5</v>
      </c>
      <c r="O620" t="s">
        <v>61</v>
      </c>
    </row>
    <row r="621" spans="1:15">
      <c r="A621">
        <v>144796</v>
      </c>
      <c r="B621" s="1">
        <v>45260</v>
      </c>
      <c r="C621" t="s">
        <v>36</v>
      </c>
      <c r="D621" t="s">
        <v>37</v>
      </c>
      <c r="E621" t="s">
        <v>25</v>
      </c>
      <c r="F621">
        <v>33</v>
      </c>
      <c r="G621" t="s">
        <v>31</v>
      </c>
      <c r="H621" t="s">
        <v>19</v>
      </c>
      <c r="I621">
        <v>32</v>
      </c>
      <c r="J621">
        <v>0</v>
      </c>
      <c r="K621">
        <v>32</v>
      </c>
      <c r="L621">
        <v>1</v>
      </c>
      <c r="M621">
        <v>32</v>
      </c>
      <c r="N621">
        <v>5</v>
      </c>
      <c r="O621" t="s">
        <v>52</v>
      </c>
    </row>
    <row r="622" spans="1:15">
      <c r="A622">
        <v>157855</v>
      </c>
      <c r="B622" s="1">
        <v>45426</v>
      </c>
      <c r="C622" t="s">
        <v>42</v>
      </c>
      <c r="D622" t="s">
        <v>16</v>
      </c>
      <c r="E622" t="s">
        <v>17</v>
      </c>
      <c r="F622">
        <v>18</v>
      </c>
      <c r="G622" t="s">
        <v>21</v>
      </c>
      <c r="H622" t="s">
        <v>19</v>
      </c>
      <c r="I622">
        <v>65</v>
      </c>
      <c r="J622">
        <v>0</v>
      </c>
      <c r="K622">
        <v>65</v>
      </c>
      <c r="L622">
        <v>2</v>
      </c>
      <c r="M622">
        <v>130</v>
      </c>
      <c r="N622">
        <v>1</v>
      </c>
      <c r="O622" t="s">
        <v>59</v>
      </c>
    </row>
    <row r="623" spans="1:15">
      <c r="A623">
        <v>161948</v>
      </c>
      <c r="B623" s="1">
        <v>45520</v>
      </c>
      <c r="C623" t="s">
        <v>50</v>
      </c>
      <c r="D623" t="s">
        <v>16</v>
      </c>
      <c r="E623" t="s">
        <v>25</v>
      </c>
      <c r="F623">
        <v>35</v>
      </c>
      <c r="G623" t="s">
        <v>38</v>
      </c>
      <c r="H623" t="s">
        <v>19</v>
      </c>
      <c r="I623">
        <v>97</v>
      </c>
      <c r="J623">
        <v>0</v>
      </c>
      <c r="K623">
        <v>97</v>
      </c>
      <c r="L623">
        <v>3</v>
      </c>
      <c r="M623">
        <v>291</v>
      </c>
      <c r="N623">
        <v>3</v>
      </c>
      <c r="O623" t="s">
        <v>84</v>
      </c>
    </row>
    <row r="624" spans="1:15">
      <c r="A624">
        <v>197935</v>
      </c>
      <c r="B624" s="1">
        <v>45285</v>
      </c>
      <c r="C624" t="s">
        <v>82</v>
      </c>
      <c r="D624" t="s">
        <v>37</v>
      </c>
      <c r="E624" t="s">
        <v>17</v>
      </c>
      <c r="F624">
        <v>19</v>
      </c>
      <c r="G624" t="s">
        <v>31</v>
      </c>
      <c r="H624" t="s">
        <v>19</v>
      </c>
      <c r="I624">
        <v>20</v>
      </c>
      <c r="J624">
        <v>0</v>
      </c>
      <c r="K624">
        <v>20</v>
      </c>
      <c r="L624">
        <v>1</v>
      </c>
      <c r="M624">
        <v>20</v>
      </c>
      <c r="N624">
        <v>5</v>
      </c>
      <c r="O624" t="s">
        <v>32</v>
      </c>
    </row>
    <row r="625" spans="1:15">
      <c r="A625">
        <v>185965</v>
      </c>
      <c r="B625" s="1">
        <v>45353</v>
      </c>
      <c r="C625" t="s">
        <v>50</v>
      </c>
      <c r="D625" t="s">
        <v>16</v>
      </c>
      <c r="E625" t="s">
        <v>17</v>
      </c>
      <c r="F625">
        <v>30</v>
      </c>
      <c r="G625" t="s">
        <v>54</v>
      </c>
      <c r="H625" t="s">
        <v>19</v>
      </c>
      <c r="I625">
        <v>97</v>
      </c>
      <c r="J625">
        <v>0</v>
      </c>
      <c r="K625">
        <v>97</v>
      </c>
      <c r="L625">
        <v>3</v>
      </c>
      <c r="M625">
        <v>291</v>
      </c>
      <c r="N625">
        <v>4</v>
      </c>
      <c r="O625" t="s">
        <v>61</v>
      </c>
    </row>
    <row r="626" spans="1:15">
      <c r="A626">
        <v>189521</v>
      </c>
      <c r="B626" s="1">
        <v>45479</v>
      </c>
      <c r="C626" t="s">
        <v>15</v>
      </c>
      <c r="D626" t="s">
        <v>16</v>
      </c>
      <c r="E626" t="s">
        <v>17</v>
      </c>
      <c r="F626">
        <v>20</v>
      </c>
      <c r="G626" t="s">
        <v>46</v>
      </c>
      <c r="H626" t="s">
        <v>19</v>
      </c>
      <c r="I626">
        <v>100</v>
      </c>
      <c r="J626">
        <v>0</v>
      </c>
      <c r="K626">
        <v>100</v>
      </c>
      <c r="L626">
        <v>4</v>
      </c>
      <c r="M626">
        <v>400</v>
      </c>
      <c r="N626">
        <v>5</v>
      </c>
      <c r="O626" t="s">
        <v>45</v>
      </c>
    </row>
    <row r="627" spans="1:15">
      <c r="A627">
        <v>170699</v>
      </c>
      <c r="B627" s="1">
        <v>45353</v>
      </c>
      <c r="C627" t="s">
        <v>42</v>
      </c>
      <c r="D627" t="s">
        <v>16</v>
      </c>
      <c r="E627" t="s">
        <v>17</v>
      </c>
      <c r="F627">
        <v>27</v>
      </c>
      <c r="G627" t="s">
        <v>74</v>
      </c>
      <c r="H627" t="s">
        <v>27</v>
      </c>
      <c r="I627">
        <v>65</v>
      </c>
      <c r="J627">
        <v>25</v>
      </c>
      <c r="K627">
        <v>90</v>
      </c>
      <c r="L627">
        <v>1</v>
      </c>
      <c r="M627">
        <v>90</v>
      </c>
      <c r="N627">
        <v>3</v>
      </c>
      <c r="O627" t="s">
        <v>83</v>
      </c>
    </row>
    <row r="628" spans="1:15">
      <c r="A628">
        <v>183275</v>
      </c>
      <c r="B628" s="1">
        <v>45531</v>
      </c>
      <c r="C628" t="s">
        <v>50</v>
      </c>
      <c r="D628" t="s">
        <v>16</v>
      </c>
      <c r="E628" t="s">
        <v>17</v>
      </c>
      <c r="F628">
        <v>28</v>
      </c>
      <c r="G628" t="s">
        <v>77</v>
      </c>
      <c r="H628" t="s">
        <v>19</v>
      </c>
      <c r="I628">
        <v>97</v>
      </c>
      <c r="J628">
        <v>0</v>
      </c>
      <c r="K628">
        <v>97</v>
      </c>
      <c r="L628">
        <v>1</v>
      </c>
      <c r="M628">
        <v>97</v>
      </c>
      <c r="N628">
        <v>2</v>
      </c>
      <c r="O628" t="s">
        <v>55</v>
      </c>
    </row>
    <row r="629" spans="1:15">
      <c r="A629">
        <v>199379</v>
      </c>
      <c r="B629" s="1">
        <v>45257</v>
      </c>
      <c r="C629" t="s">
        <v>23</v>
      </c>
      <c r="D629" t="s">
        <v>24</v>
      </c>
      <c r="E629" t="s">
        <v>25</v>
      </c>
      <c r="F629">
        <v>28</v>
      </c>
      <c r="G629" t="s">
        <v>58</v>
      </c>
      <c r="H629" t="s">
        <v>27</v>
      </c>
      <c r="I629">
        <v>9</v>
      </c>
      <c r="J629">
        <v>40</v>
      </c>
      <c r="K629">
        <v>49</v>
      </c>
      <c r="L629">
        <v>1</v>
      </c>
      <c r="M629">
        <v>49</v>
      </c>
      <c r="N629">
        <v>5</v>
      </c>
      <c r="O629" t="s">
        <v>32</v>
      </c>
    </row>
    <row r="630" spans="1:15">
      <c r="A630">
        <v>173499</v>
      </c>
      <c r="B630" s="1">
        <v>45424</v>
      </c>
      <c r="C630" t="s">
        <v>53</v>
      </c>
      <c r="D630" t="s">
        <v>37</v>
      </c>
      <c r="E630" t="s">
        <v>25</v>
      </c>
      <c r="F630">
        <v>31</v>
      </c>
      <c r="G630" t="s">
        <v>41</v>
      </c>
      <c r="H630" t="s">
        <v>19</v>
      </c>
      <c r="I630">
        <v>15</v>
      </c>
      <c r="J630">
        <v>0</v>
      </c>
      <c r="K630">
        <v>15</v>
      </c>
      <c r="L630">
        <v>1</v>
      </c>
      <c r="M630">
        <v>15</v>
      </c>
      <c r="N630">
        <v>3</v>
      </c>
      <c r="O630" t="s">
        <v>49</v>
      </c>
    </row>
    <row r="631" spans="1:15">
      <c r="A631">
        <v>196459</v>
      </c>
      <c r="B631" s="1">
        <v>45529</v>
      </c>
      <c r="C631" t="s">
        <v>15</v>
      </c>
      <c r="D631" t="s">
        <v>16</v>
      </c>
      <c r="E631" t="s">
        <v>17</v>
      </c>
      <c r="F631">
        <v>18</v>
      </c>
      <c r="G631" t="s">
        <v>60</v>
      </c>
      <c r="H631" t="s">
        <v>19</v>
      </c>
      <c r="I631">
        <v>100</v>
      </c>
      <c r="J631">
        <v>0</v>
      </c>
      <c r="K631">
        <v>100</v>
      </c>
      <c r="L631">
        <v>1</v>
      </c>
      <c r="M631">
        <v>100</v>
      </c>
      <c r="N631">
        <v>4</v>
      </c>
      <c r="O631" t="s">
        <v>52</v>
      </c>
    </row>
    <row r="632" spans="1:15">
      <c r="A632">
        <v>159869</v>
      </c>
      <c r="B632" s="1">
        <v>45306</v>
      </c>
      <c r="C632" t="s">
        <v>15</v>
      </c>
      <c r="D632" t="s">
        <v>16</v>
      </c>
      <c r="E632" t="s">
        <v>17</v>
      </c>
      <c r="F632">
        <v>33</v>
      </c>
      <c r="G632" t="s">
        <v>67</v>
      </c>
      <c r="H632" t="s">
        <v>27</v>
      </c>
      <c r="I632">
        <v>100</v>
      </c>
      <c r="J632">
        <v>40</v>
      </c>
      <c r="K632">
        <v>140</v>
      </c>
      <c r="L632">
        <v>2</v>
      </c>
      <c r="M632">
        <v>280</v>
      </c>
      <c r="N632">
        <v>4</v>
      </c>
      <c r="O632" t="s">
        <v>39</v>
      </c>
    </row>
    <row r="633" spans="1:15">
      <c r="A633">
        <v>199128</v>
      </c>
      <c r="B633" s="1">
        <v>45527</v>
      </c>
      <c r="C633" t="s">
        <v>82</v>
      </c>
      <c r="D633" t="s">
        <v>37</v>
      </c>
      <c r="E633" t="s">
        <v>17</v>
      </c>
      <c r="F633">
        <v>26</v>
      </c>
      <c r="G633" t="s">
        <v>62</v>
      </c>
      <c r="H633" t="s">
        <v>19</v>
      </c>
      <c r="I633">
        <v>20</v>
      </c>
      <c r="J633">
        <v>0</v>
      </c>
      <c r="K633">
        <v>20</v>
      </c>
      <c r="L633">
        <v>1</v>
      </c>
      <c r="M633">
        <v>20</v>
      </c>
      <c r="N633">
        <v>5</v>
      </c>
      <c r="O633" t="s">
        <v>65</v>
      </c>
    </row>
    <row r="634" spans="1:15">
      <c r="A634">
        <v>187869</v>
      </c>
      <c r="B634" s="1">
        <v>45250</v>
      </c>
      <c r="C634" t="s">
        <v>48</v>
      </c>
      <c r="D634" t="s">
        <v>16</v>
      </c>
      <c r="E634" t="s">
        <v>17</v>
      </c>
      <c r="F634">
        <v>21</v>
      </c>
      <c r="G634" t="s">
        <v>29</v>
      </c>
      <c r="H634" t="s">
        <v>19</v>
      </c>
      <c r="I634">
        <v>130</v>
      </c>
      <c r="J634">
        <v>0</v>
      </c>
      <c r="K634">
        <v>130</v>
      </c>
      <c r="L634">
        <v>1</v>
      </c>
      <c r="M634">
        <v>130</v>
      </c>
      <c r="N634">
        <v>5</v>
      </c>
      <c r="O634" t="s">
        <v>39</v>
      </c>
    </row>
    <row r="635" spans="1:15">
      <c r="A635">
        <v>159380</v>
      </c>
      <c r="B635" s="1">
        <v>45334</v>
      </c>
      <c r="C635" t="s">
        <v>23</v>
      </c>
      <c r="D635" t="s">
        <v>24</v>
      </c>
      <c r="E635" t="s">
        <v>25</v>
      </c>
      <c r="F635">
        <v>21</v>
      </c>
      <c r="G635" t="s">
        <v>18</v>
      </c>
      <c r="H635" t="s">
        <v>19</v>
      </c>
      <c r="I635">
        <v>9</v>
      </c>
      <c r="J635">
        <v>0</v>
      </c>
      <c r="K635">
        <v>9</v>
      </c>
      <c r="L635">
        <v>1</v>
      </c>
      <c r="M635">
        <v>9</v>
      </c>
      <c r="N635">
        <v>1</v>
      </c>
      <c r="O635" t="s">
        <v>64</v>
      </c>
    </row>
    <row r="636" spans="1:15">
      <c r="A636">
        <v>167422</v>
      </c>
      <c r="B636" s="1">
        <v>45286</v>
      </c>
      <c r="C636" t="s">
        <v>50</v>
      </c>
      <c r="D636" t="s">
        <v>16</v>
      </c>
      <c r="E636" t="s">
        <v>17</v>
      </c>
      <c r="F636">
        <v>28</v>
      </c>
      <c r="G636" t="s">
        <v>69</v>
      </c>
      <c r="H636" t="s">
        <v>19</v>
      </c>
      <c r="I636">
        <v>97</v>
      </c>
      <c r="J636">
        <v>0</v>
      </c>
      <c r="K636">
        <v>97</v>
      </c>
      <c r="L636">
        <v>2</v>
      </c>
      <c r="M636">
        <v>194</v>
      </c>
      <c r="N636">
        <v>4</v>
      </c>
      <c r="O636" t="s">
        <v>52</v>
      </c>
    </row>
    <row r="637" spans="1:15">
      <c r="A637">
        <v>149724</v>
      </c>
      <c r="B637" s="1">
        <v>45321</v>
      </c>
      <c r="C637" t="s">
        <v>30</v>
      </c>
      <c r="D637" t="s">
        <v>24</v>
      </c>
      <c r="E637" t="s">
        <v>25</v>
      </c>
      <c r="F637">
        <v>32</v>
      </c>
      <c r="G637" t="s">
        <v>62</v>
      </c>
      <c r="H637" t="s">
        <v>19</v>
      </c>
      <c r="I637">
        <v>10</v>
      </c>
      <c r="J637">
        <v>0</v>
      </c>
      <c r="K637">
        <v>10</v>
      </c>
      <c r="L637">
        <v>1</v>
      </c>
      <c r="M637">
        <v>10</v>
      </c>
      <c r="N637">
        <v>4</v>
      </c>
      <c r="O637" t="s">
        <v>57</v>
      </c>
    </row>
    <row r="638" spans="1:15">
      <c r="A638">
        <v>158917</v>
      </c>
      <c r="B638" s="1">
        <v>45303</v>
      </c>
      <c r="C638" t="s">
        <v>30</v>
      </c>
      <c r="D638" t="s">
        <v>24</v>
      </c>
      <c r="E638" t="s">
        <v>17</v>
      </c>
      <c r="F638">
        <v>24</v>
      </c>
      <c r="G638" t="s">
        <v>77</v>
      </c>
      <c r="H638" t="s">
        <v>19</v>
      </c>
      <c r="I638">
        <v>10</v>
      </c>
      <c r="J638">
        <v>0</v>
      </c>
      <c r="K638">
        <v>10</v>
      </c>
      <c r="L638">
        <v>1</v>
      </c>
      <c r="M638">
        <v>10</v>
      </c>
      <c r="N638">
        <v>3</v>
      </c>
      <c r="O638" t="s">
        <v>40</v>
      </c>
    </row>
    <row r="639" spans="1:15">
      <c r="A639">
        <v>135176</v>
      </c>
      <c r="B639" s="1">
        <v>45441</v>
      </c>
      <c r="C639" t="s">
        <v>42</v>
      </c>
      <c r="D639" t="s">
        <v>16</v>
      </c>
      <c r="E639" t="s">
        <v>25</v>
      </c>
      <c r="F639">
        <v>27</v>
      </c>
      <c r="G639" t="s">
        <v>60</v>
      </c>
      <c r="H639" t="s">
        <v>19</v>
      </c>
      <c r="I639">
        <v>65</v>
      </c>
      <c r="J639">
        <v>0</v>
      </c>
      <c r="K639">
        <v>65</v>
      </c>
      <c r="L639">
        <v>1</v>
      </c>
      <c r="M639">
        <v>65</v>
      </c>
      <c r="N639">
        <v>5</v>
      </c>
      <c r="O639" t="s">
        <v>32</v>
      </c>
    </row>
    <row r="640" spans="1:15">
      <c r="A640">
        <v>193067</v>
      </c>
      <c r="B640" s="1">
        <v>45400</v>
      </c>
      <c r="C640" t="s">
        <v>23</v>
      </c>
      <c r="D640" t="s">
        <v>24</v>
      </c>
      <c r="E640" t="s">
        <v>17</v>
      </c>
      <c r="F640">
        <v>20</v>
      </c>
      <c r="G640" t="s">
        <v>69</v>
      </c>
      <c r="H640" t="s">
        <v>19</v>
      </c>
      <c r="I640">
        <v>9</v>
      </c>
      <c r="J640">
        <v>0</v>
      </c>
      <c r="K640">
        <v>9</v>
      </c>
      <c r="L640">
        <v>1</v>
      </c>
      <c r="M640">
        <v>9</v>
      </c>
      <c r="N640">
        <v>5</v>
      </c>
      <c r="O640" t="s">
        <v>43</v>
      </c>
    </row>
    <row r="641" spans="1:15">
      <c r="A641">
        <v>196717</v>
      </c>
      <c r="B641" s="1">
        <v>45558</v>
      </c>
      <c r="C641" t="s">
        <v>23</v>
      </c>
      <c r="D641" t="s">
        <v>24</v>
      </c>
      <c r="E641" t="s">
        <v>25</v>
      </c>
      <c r="F641">
        <v>34</v>
      </c>
      <c r="G641" t="s">
        <v>38</v>
      </c>
      <c r="H641" t="s">
        <v>19</v>
      </c>
      <c r="I641">
        <v>9</v>
      </c>
      <c r="J641">
        <v>0</v>
      </c>
      <c r="K641">
        <v>9</v>
      </c>
      <c r="L641">
        <v>1</v>
      </c>
      <c r="M641">
        <v>9</v>
      </c>
      <c r="N641">
        <v>1</v>
      </c>
      <c r="O641" t="s">
        <v>87</v>
      </c>
    </row>
    <row r="642" spans="1:15">
      <c r="A642">
        <v>151245</v>
      </c>
      <c r="B642" s="1">
        <v>45240</v>
      </c>
      <c r="C642" t="s">
        <v>42</v>
      </c>
      <c r="D642" t="s">
        <v>16</v>
      </c>
      <c r="E642" t="s">
        <v>17</v>
      </c>
      <c r="F642">
        <v>28</v>
      </c>
      <c r="G642" t="s">
        <v>31</v>
      </c>
      <c r="H642" t="s">
        <v>19</v>
      </c>
      <c r="I642">
        <v>65</v>
      </c>
      <c r="J642">
        <v>0</v>
      </c>
      <c r="K642">
        <v>65</v>
      </c>
      <c r="L642">
        <v>3</v>
      </c>
      <c r="M642">
        <v>195</v>
      </c>
      <c r="N642">
        <v>5</v>
      </c>
      <c r="O642" t="s">
        <v>39</v>
      </c>
    </row>
    <row r="643" spans="1:15">
      <c r="A643">
        <v>132403</v>
      </c>
      <c r="B643" s="1">
        <v>45289</v>
      </c>
      <c r="C643" t="s">
        <v>36</v>
      </c>
      <c r="D643" t="s">
        <v>37</v>
      </c>
      <c r="E643" t="s">
        <v>17</v>
      </c>
      <c r="F643">
        <v>24</v>
      </c>
      <c r="G643" t="s">
        <v>80</v>
      </c>
      <c r="H643" t="s">
        <v>27</v>
      </c>
      <c r="I643">
        <v>32</v>
      </c>
      <c r="J643">
        <v>40</v>
      </c>
      <c r="K643">
        <v>72</v>
      </c>
      <c r="L643">
        <v>3</v>
      </c>
      <c r="M643">
        <v>216</v>
      </c>
      <c r="N643">
        <v>5</v>
      </c>
      <c r="O643" t="s">
        <v>39</v>
      </c>
    </row>
    <row r="644" spans="1:15">
      <c r="A644">
        <v>183751</v>
      </c>
      <c r="B644" s="1">
        <v>45389</v>
      </c>
      <c r="C644" t="s">
        <v>42</v>
      </c>
      <c r="D644" t="s">
        <v>16</v>
      </c>
      <c r="E644" t="s">
        <v>25</v>
      </c>
      <c r="F644">
        <v>30</v>
      </c>
      <c r="G644" t="s">
        <v>74</v>
      </c>
      <c r="H644" t="s">
        <v>27</v>
      </c>
      <c r="I644">
        <v>65</v>
      </c>
      <c r="J644">
        <v>25</v>
      </c>
      <c r="K644">
        <v>90</v>
      </c>
      <c r="L644">
        <v>2</v>
      </c>
      <c r="M644">
        <v>180</v>
      </c>
      <c r="N644">
        <v>5</v>
      </c>
      <c r="O644" t="s">
        <v>45</v>
      </c>
    </row>
    <row r="645" spans="1:15">
      <c r="A645">
        <v>172125</v>
      </c>
      <c r="B645" s="1">
        <v>45508</v>
      </c>
      <c r="C645" t="s">
        <v>30</v>
      </c>
      <c r="D645" t="s">
        <v>24</v>
      </c>
      <c r="E645" t="s">
        <v>25</v>
      </c>
      <c r="F645">
        <v>25</v>
      </c>
      <c r="G645" t="s">
        <v>54</v>
      </c>
      <c r="H645" t="s">
        <v>19</v>
      </c>
      <c r="I645">
        <v>10</v>
      </c>
      <c r="J645">
        <v>0</v>
      </c>
      <c r="K645">
        <v>10</v>
      </c>
      <c r="L645">
        <v>1</v>
      </c>
      <c r="M645">
        <v>10</v>
      </c>
      <c r="N645">
        <v>4</v>
      </c>
      <c r="O645" t="s">
        <v>20</v>
      </c>
    </row>
    <row r="646" spans="1:15">
      <c r="A646">
        <v>195858</v>
      </c>
      <c r="B646" s="1">
        <v>45299</v>
      </c>
      <c r="C646" t="s">
        <v>42</v>
      </c>
      <c r="D646" t="s">
        <v>16</v>
      </c>
      <c r="E646" t="s">
        <v>17</v>
      </c>
      <c r="F646">
        <v>31</v>
      </c>
      <c r="G646" t="s">
        <v>31</v>
      </c>
      <c r="H646" t="s">
        <v>19</v>
      </c>
      <c r="I646">
        <v>65</v>
      </c>
      <c r="J646">
        <v>0</v>
      </c>
      <c r="K646">
        <v>65</v>
      </c>
      <c r="L646">
        <v>1</v>
      </c>
      <c r="M646">
        <v>65</v>
      </c>
      <c r="N646">
        <v>2</v>
      </c>
      <c r="O646" t="s">
        <v>63</v>
      </c>
    </row>
    <row r="647" spans="1:15">
      <c r="A647">
        <v>127662</v>
      </c>
      <c r="B647" s="1">
        <v>45443</v>
      </c>
      <c r="C647" t="s">
        <v>53</v>
      </c>
      <c r="D647" t="s">
        <v>37</v>
      </c>
      <c r="E647" t="s">
        <v>17</v>
      </c>
      <c r="F647">
        <v>26</v>
      </c>
      <c r="G647" t="s">
        <v>74</v>
      </c>
      <c r="H647" t="s">
        <v>27</v>
      </c>
      <c r="I647">
        <v>15</v>
      </c>
      <c r="J647">
        <v>25</v>
      </c>
      <c r="K647">
        <v>40</v>
      </c>
      <c r="L647">
        <v>1</v>
      </c>
      <c r="M647">
        <v>40</v>
      </c>
      <c r="N647">
        <v>5</v>
      </c>
      <c r="O647" t="s">
        <v>45</v>
      </c>
    </row>
    <row r="648" spans="1:15">
      <c r="A648">
        <v>156614</v>
      </c>
      <c r="B648" s="1">
        <v>45275</v>
      </c>
      <c r="C648" t="s">
        <v>48</v>
      </c>
      <c r="D648" t="s">
        <v>16</v>
      </c>
      <c r="E648" t="s">
        <v>17</v>
      </c>
      <c r="F648">
        <v>32</v>
      </c>
      <c r="G648" t="s">
        <v>38</v>
      </c>
      <c r="H648" t="s">
        <v>19</v>
      </c>
      <c r="I648">
        <v>130</v>
      </c>
      <c r="J648">
        <v>0</v>
      </c>
      <c r="K648">
        <v>130</v>
      </c>
      <c r="L648">
        <v>2</v>
      </c>
      <c r="M648">
        <v>260</v>
      </c>
      <c r="N648">
        <v>5</v>
      </c>
      <c r="O648" t="s">
        <v>61</v>
      </c>
    </row>
    <row r="649" spans="1:15">
      <c r="A649">
        <v>199519</v>
      </c>
      <c r="B649" s="1">
        <v>45430</v>
      </c>
      <c r="C649" t="s">
        <v>48</v>
      </c>
      <c r="D649" t="s">
        <v>16</v>
      </c>
      <c r="E649" t="s">
        <v>17</v>
      </c>
      <c r="F649">
        <v>21</v>
      </c>
      <c r="G649" t="s">
        <v>18</v>
      </c>
      <c r="H649" t="s">
        <v>19</v>
      </c>
      <c r="I649">
        <v>130</v>
      </c>
      <c r="J649">
        <v>0</v>
      </c>
      <c r="K649">
        <v>130</v>
      </c>
      <c r="L649">
        <v>1</v>
      </c>
      <c r="M649">
        <v>130</v>
      </c>
      <c r="N649">
        <v>4</v>
      </c>
      <c r="O649" t="s">
        <v>61</v>
      </c>
    </row>
    <row r="650" spans="1:15">
      <c r="A650">
        <v>159249</v>
      </c>
      <c r="B650" s="1">
        <v>45348</v>
      </c>
      <c r="C650" t="s">
        <v>42</v>
      </c>
      <c r="D650" t="s">
        <v>16</v>
      </c>
      <c r="E650" t="s">
        <v>25</v>
      </c>
      <c r="F650">
        <v>28</v>
      </c>
      <c r="G650" t="s">
        <v>60</v>
      </c>
      <c r="H650" t="s">
        <v>19</v>
      </c>
      <c r="I650">
        <v>65</v>
      </c>
      <c r="J650">
        <v>0</v>
      </c>
      <c r="K650">
        <v>65</v>
      </c>
      <c r="L650">
        <v>2</v>
      </c>
      <c r="M650">
        <v>130</v>
      </c>
      <c r="N650">
        <v>4</v>
      </c>
      <c r="O650" t="s">
        <v>61</v>
      </c>
    </row>
    <row r="651" spans="1:15">
      <c r="A651">
        <v>166783</v>
      </c>
      <c r="B651" s="1">
        <v>45244</v>
      </c>
      <c r="C651" t="s">
        <v>36</v>
      </c>
      <c r="D651" t="s">
        <v>37</v>
      </c>
      <c r="E651" t="s">
        <v>25</v>
      </c>
      <c r="F651">
        <v>34</v>
      </c>
      <c r="G651" t="s">
        <v>44</v>
      </c>
      <c r="H651" t="s">
        <v>27</v>
      </c>
      <c r="I651">
        <v>32</v>
      </c>
      <c r="J651">
        <v>25</v>
      </c>
      <c r="K651">
        <v>57</v>
      </c>
      <c r="L651">
        <v>4</v>
      </c>
      <c r="M651">
        <v>228</v>
      </c>
      <c r="N651">
        <v>1</v>
      </c>
      <c r="O651" t="s">
        <v>28</v>
      </c>
    </row>
    <row r="652" spans="1:15">
      <c r="A652">
        <v>166916</v>
      </c>
      <c r="B652" s="1">
        <v>45452</v>
      </c>
      <c r="C652" t="s">
        <v>48</v>
      </c>
      <c r="D652" t="s">
        <v>16</v>
      </c>
      <c r="E652" t="s">
        <v>17</v>
      </c>
      <c r="F652">
        <v>21</v>
      </c>
      <c r="G652" t="s">
        <v>26</v>
      </c>
      <c r="H652" t="s">
        <v>27</v>
      </c>
      <c r="I652">
        <v>130</v>
      </c>
      <c r="J652">
        <v>40</v>
      </c>
      <c r="K652">
        <v>170</v>
      </c>
      <c r="L652">
        <v>1</v>
      </c>
      <c r="M652">
        <v>170</v>
      </c>
      <c r="N652">
        <v>5</v>
      </c>
      <c r="O652" t="s">
        <v>57</v>
      </c>
    </row>
    <row r="653" spans="1:15">
      <c r="A653">
        <v>153817</v>
      </c>
      <c r="B653" s="1">
        <v>45359</v>
      </c>
      <c r="C653" t="s">
        <v>76</v>
      </c>
      <c r="D653" t="s">
        <v>37</v>
      </c>
      <c r="E653" t="s">
        <v>25</v>
      </c>
      <c r="F653">
        <v>24</v>
      </c>
      <c r="G653" t="s">
        <v>54</v>
      </c>
      <c r="H653" t="s">
        <v>19</v>
      </c>
      <c r="I653">
        <v>45</v>
      </c>
      <c r="J653">
        <v>0</v>
      </c>
      <c r="K653">
        <v>45</v>
      </c>
      <c r="L653">
        <v>1</v>
      </c>
      <c r="M653">
        <v>45</v>
      </c>
      <c r="N653">
        <v>1</v>
      </c>
      <c r="O653" t="s">
        <v>55</v>
      </c>
    </row>
    <row r="654" spans="1:15">
      <c r="A654">
        <v>157769</v>
      </c>
      <c r="B654" s="1">
        <v>45344</v>
      </c>
      <c r="C654" t="s">
        <v>82</v>
      </c>
      <c r="D654" t="s">
        <v>37</v>
      </c>
      <c r="E654" t="s">
        <v>17</v>
      </c>
      <c r="F654">
        <v>30</v>
      </c>
      <c r="G654" t="s">
        <v>34</v>
      </c>
      <c r="H654" t="s">
        <v>27</v>
      </c>
      <c r="I654">
        <v>20</v>
      </c>
      <c r="J654">
        <v>100</v>
      </c>
      <c r="K654">
        <v>120</v>
      </c>
      <c r="L654">
        <v>2</v>
      </c>
      <c r="M654">
        <v>240</v>
      </c>
      <c r="N654">
        <v>1</v>
      </c>
      <c r="O654" t="s">
        <v>64</v>
      </c>
    </row>
    <row r="655" spans="1:15">
      <c r="A655">
        <v>172261</v>
      </c>
      <c r="B655" s="1">
        <v>45534</v>
      </c>
      <c r="C655" t="s">
        <v>50</v>
      </c>
      <c r="D655" t="s">
        <v>16</v>
      </c>
      <c r="E655" t="s">
        <v>25</v>
      </c>
      <c r="F655">
        <v>35</v>
      </c>
      <c r="G655" t="s">
        <v>46</v>
      </c>
      <c r="H655" t="s">
        <v>19</v>
      </c>
      <c r="I655">
        <v>97</v>
      </c>
      <c r="J655">
        <v>0</v>
      </c>
      <c r="K655">
        <v>97</v>
      </c>
      <c r="L655">
        <v>1</v>
      </c>
      <c r="M655">
        <v>97</v>
      </c>
      <c r="N655">
        <v>4</v>
      </c>
      <c r="O655" t="s">
        <v>43</v>
      </c>
    </row>
    <row r="656" spans="1:15">
      <c r="A656">
        <v>127649</v>
      </c>
      <c r="B656" s="1">
        <v>45518</v>
      </c>
      <c r="C656" t="s">
        <v>15</v>
      </c>
      <c r="D656" t="s">
        <v>16</v>
      </c>
      <c r="E656" t="s">
        <v>17</v>
      </c>
      <c r="F656">
        <v>29</v>
      </c>
      <c r="G656" t="s">
        <v>54</v>
      </c>
      <c r="H656" t="s">
        <v>19</v>
      </c>
      <c r="I656">
        <v>100</v>
      </c>
      <c r="J656">
        <v>0</v>
      </c>
      <c r="K656">
        <v>100</v>
      </c>
      <c r="L656">
        <v>1</v>
      </c>
      <c r="M656">
        <v>100</v>
      </c>
      <c r="N656">
        <v>1</v>
      </c>
      <c r="O656" t="s">
        <v>81</v>
      </c>
    </row>
    <row r="657" spans="1:15">
      <c r="A657">
        <v>136759</v>
      </c>
      <c r="B657" s="1">
        <v>45331</v>
      </c>
      <c r="C657" t="s">
        <v>78</v>
      </c>
      <c r="D657" t="s">
        <v>37</v>
      </c>
      <c r="E657" t="s">
        <v>17</v>
      </c>
      <c r="F657">
        <v>30</v>
      </c>
      <c r="G657" t="s">
        <v>86</v>
      </c>
      <c r="H657" t="s">
        <v>27</v>
      </c>
      <c r="I657">
        <v>50</v>
      </c>
      <c r="J657">
        <v>70</v>
      </c>
      <c r="K657">
        <v>120</v>
      </c>
      <c r="L657">
        <v>2</v>
      </c>
      <c r="M657">
        <v>240</v>
      </c>
      <c r="N657">
        <v>2</v>
      </c>
      <c r="O657" t="s">
        <v>63</v>
      </c>
    </row>
    <row r="658" spans="1:15">
      <c r="A658">
        <v>127884</v>
      </c>
      <c r="B658" s="1">
        <v>45513</v>
      </c>
      <c r="C658" t="s">
        <v>53</v>
      </c>
      <c r="D658" t="s">
        <v>37</v>
      </c>
      <c r="E658" t="s">
        <v>17</v>
      </c>
      <c r="F658">
        <v>23</v>
      </c>
      <c r="G658" t="s">
        <v>67</v>
      </c>
      <c r="H658" t="s">
        <v>27</v>
      </c>
      <c r="I658">
        <v>15</v>
      </c>
      <c r="J658">
        <v>40</v>
      </c>
      <c r="K658">
        <v>55</v>
      </c>
      <c r="L658">
        <v>1</v>
      </c>
      <c r="M658">
        <v>55</v>
      </c>
      <c r="N658">
        <v>1</v>
      </c>
      <c r="O658" t="s">
        <v>64</v>
      </c>
    </row>
    <row r="659" spans="1:15">
      <c r="A659">
        <v>198053</v>
      </c>
      <c r="B659" s="1">
        <v>45503</v>
      </c>
      <c r="C659" t="s">
        <v>42</v>
      </c>
      <c r="D659" t="s">
        <v>16</v>
      </c>
      <c r="E659" t="s">
        <v>17</v>
      </c>
      <c r="F659">
        <v>21</v>
      </c>
      <c r="G659" t="s">
        <v>79</v>
      </c>
      <c r="H659" t="s">
        <v>27</v>
      </c>
      <c r="I659">
        <v>65</v>
      </c>
      <c r="J659">
        <v>40</v>
      </c>
      <c r="K659">
        <v>105</v>
      </c>
      <c r="L659">
        <v>1</v>
      </c>
      <c r="M659">
        <v>105</v>
      </c>
      <c r="N659">
        <v>1</v>
      </c>
      <c r="O659" t="s">
        <v>64</v>
      </c>
    </row>
    <row r="660" spans="1:15">
      <c r="A660">
        <v>159891</v>
      </c>
      <c r="B660" s="1">
        <v>45284</v>
      </c>
      <c r="C660" t="s">
        <v>15</v>
      </c>
      <c r="D660" t="s">
        <v>16</v>
      </c>
      <c r="E660" t="s">
        <v>17</v>
      </c>
      <c r="F660">
        <v>22</v>
      </c>
      <c r="G660" t="s">
        <v>86</v>
      </c>
      <c r="H660" t="s">
        <v>27</v>
      </c>
      <c r="I660">
        <v>100</v>
      </c>
      <c r="J660">
        <v>70</v>
      </c>
      <c r="K660">
        <v>170</v>
      </c>
      <c r="L660">
        <v>1</v>
      </c>
      <c r="M660">
        <v>170</v>
      </c>
      <c r="N660">
        <v>3</v>
      </c>
      <c r="O660" t="s">
        <v>22</v>
      </c>
    </row>
    <row r="661" spans="1:15">
      <c r="A661">
        <v>168329</v>
      </c>
      <c r="B661" s="1">
        <v>45314</v>
      </c>
      <c r="C661" t="s">
        <v>53</v>
      </c>
      <c r="D661" t="s">
        <v>37</v>
      </c>
      <c r="E661" t="s">
        <v>17</v>
      </c>
      <c r="F661">
        <v>18</v>
      </c>
      <c r="G661" t="s">
        <v>69</v>
      </c>
      <c r="H661" t="s">
        <v>19</v>
      </c>
      <c r="I661">
        <v>15</v>
      </c>
      <c r="J661">
        <v>0</v>
      </c>
      <c r="K661">
        <v>15</v>
      </c>
      <c r="L661">
        <v>5</v>
      </c>
      <c r="M661">
        <v>75</v>
      </c>
      <c r="N661">
        <v>3</v>
      </c>
      <c r="O661" t="s">
        <v>84</v>
      </c>
    </row>
    <row r="662" spans="1:15">
      <c r="A662">
        <v>137789</v>
      </c>
      <c r="B662" s="1">
        <v>45245</v>
      </c>
      <c r="C662" t="s">
        <v>30</v>
      </c>
      <c r="D662" t="s">
        <v>24</v>
      </c>
      <c r="E662" t="s">
        <v>25</v>
      </c>
      <c r="F662">
        <v>29</v>
      </c>
      <c r="G662" t="s">
        <v>38</v>
      </c>
      <c r="H662" t="s">
        <v>19</v>
      </c>
      <c r="I662">
        <v>10</v>
      </c>
      <c r="J662">
        <v>0</v>
      </c>
      <c r="K662">
        <v>10</v>
      </c>
      <c r="L662">
        <v>1</v>
      </c>
      <c r="M662">
        <v>10</v>
      </c>
      <c r="N662">
        <v>5</v>
      </c>
      <c r="O662" t="s">
        <v>43</v>
      </c>
    </row>
    <row r="663" spans="1:15">
      <c r="A663">
        <v>134723</v>
      </c>
      <c r="B663" s="1">
        <v>45571</v>
      </c>
      <c r="C663" t="s">
        <v>42</v>
      </c>
      <c r="D663" t="s">
        <v>16</v>
      </c>
      <c r="E663" t="s">
        <v>17</v>
      </c>
      <c r="F663">
        <v>18</v>
      </c>
      <c r="G663" t="s">
        <v>21</v>
      </c>
      <c r="H663" t="s">
        <v>19</v>
      </c>
      <c r="I663">
        <v>65</v>
      </c>
      <c r="J663">
        <v>0</v>
      </c>
      <c r="K663">
        <v>65</v>
      </c>
      <c r="L663">
        <v>1</v>
      </c>
      <c r="M663">
        <v>65</v>
      </c>
      <c r="N663">
        <v>5</v>
      </c>
      <c r="O663" t="s">
        <v>61</v>
      </c>
    </row>
    <row r="664" spans="1:15">
      <c r="A664">
        <v>126806</v>
      </c>
      <c r="B664" s="1">
        <v>45247</v>
      </c>
      <c r="C664" t="s">
        <v>50</v>
      </c>
      <c r="D664" t="s">
        <v>16</v>
      </c>
      <c r="E664" t="s">
        <v>25</v>
      </c>
      <c r="F664">
        <v>19</v>
      </c>
      <c r="G664" t="s">
        <v>60</v>
      </c>
      <c r="H664" t="s">
        <v>19</v>
      </c>
      <c r="I664">
        <v>97</v>
      </c>
      <c r="J664">
        <v>0</v>
      </c>
      <c r="K664">
        <v>97</v>
      </c>
      <c r="L664">
        <v>1</v>
      </c>
      <c r="M664">
        <v>97</v>
      </c>
      <c r="N664">
        <v>4</v>
      </c>
      <c r="O664" t="s">
        <v>52</v>
      </c>
    </row>
    <row r="665" spans="1:15">
      <c r="A665">
        <v>152347</v>
      </c>
      <c r="B665" s="1">
        <v>45403</v>
      </c>
      <c r="C665" t="s">
        <v>23</v>
      </c>
      <c r="D665" t="s">
        <v>24</v>
      </c>
      <c r="E665" t="s">
        <v>17</v>
      </c>
      <c r="F665">
        <v>31</v>
      </c>
      <c r="G665" t="s">
        <v>56</v>
      </c>
      <c r="H665" t="s">
        <v>19</v>
      </c>
      <c r="I665">
        <v>9</v>
      </c>
      <c r="J665">
        <v>0</v>
      </c>
      <c r="K665">
        <v>9</v>
      </c>
      <c r="L665">
        <v>2</v>
      </c>
      <c r="M665">
        <v>18</v>
      </c>
      <c r="N665">
        <v>4</v>
      </c>
      <c r="O665" t="s">
        <v>65</v>
      </c>
    </row>
    <row r="666" spans="1:15">
      <c r="A666">
        <v>180700</v>
      </c>
      <c r="B666" s="1">
        <v>45431</v>
      </c>
      <c r="C666" t="s">
        <v>50</v>
      </c>
      <c r="D666" t="s">
        <v>16</v>
      </c>
      <c r="E666" t="s">
        <v>17</v>
      </c>
      <c r="F666">
        <v>25</v>
      </c>
      <c r="G666" t="s">
        <v>29</v>
      </c>
      <c r="H666" t="s">
        <v>19</v>
      </c>
      <c r="I666">
        <v>97</v>
      </c>
      <c r="J666">
        <v>0</v>
      </c>
      <c r="K666">
        <v>97</v>
      </c>
      <c r="L666">
        <v>4</v>
      </c>
      <c r="M666">
        <v>388</v>
      </c>
      <c r="N666">
        <v>5</v>
      </c>
      <c r="O666" t="s">
        <v>52</v>
      </c>
    </row>
    <row r="667" spans="1:15">
      <c r="A667">
        <v>171530</v>
      </c>
      <c r="B667" s="1">
        <v>45333</v>
      </c>
      <c r="C667" t="s">
        <v>53</v>
      </c>
      <c r="D667" t="s">
        <v>37</v>
      </c>
      <c r="E667" t="s">
        <v>17</v>
      </c>
      <c r="F667">
        <v>26</v>
      </c>
      <c r="G667" t="s">
        <v>18</v>
      </c>
      <c r="H667" t="s">
        <v>19</v>
      </c>
      <c r="I667">
        <v>15</v>
      </c>
      <c r="J667">
        <v>0</v>
      </c>
      <c r="K667">
        <v>15</v>
      </c>
      <c r="L667">
        <v>1</v>
      </c>
      <c r="M667">
        <v>15</v>
      </c>
      <c r="N667">
        <v>1</v>
      </c>
      <c r="O667" t="s">
        <v>47</v>
      </c>
    </row>
    <row r="668" spans="1:15">
      <c r="A668">
        <v>156277</v>
      </c>
      <c r="B668" s="1">
        <v>45480</v>
      </c>
      <c r="C668" t="s">
        <v>53</v>
      </c>
      <c r="D668" t="s">
        <v>37</v>
      </c>
      <c r="E668" t="s">
        <v>17</v>
      </c>
      <c r="F668">
        <v>34</v>
      </c>
      <c r="G668" t="s">
        <v>54</v>
      </c>
      <c r="H668" t="s">
        <v>19</v>
      </c>
      <c r="I668">
        <v>15</v>
      </c>
      <c r="J668">
        <v>0</v>
      </c>
      <c r="K668">
        <v>15</v>
      </c>
      <c r="L668">
        <v>1</v>
      </c>
      <c r="M668">
        <v>15</v>
      </c>
      <c r="N668">
        <v>3</v>
      </c>
      <c r="O668" t="s">
        <v>73</v>
      </c>
    </row>
    <row r="669" spans="1:15">
      <c r="A669">
        <v>162560</v>
      </c>
      <c r="B669" s="1">
        <v>45363</v>
      </c>
      <c r="C669" t="s">
        <v>30</v>
      </c>
      <c r="D669" t="s">
        <v>24</v>
      </c>
      <c r="E669" t="s">
        <v>17</v>
      </c>
      <c r="F669">
        <v>32</v>
      </c>
      <c r="G669" t="s">
        <v>80</v>
      </c>
      <c r="H669" t="s">
        <v>27</v>
      </c>
      <c r="I669">
        <v>10</v>
      </c>
      <c r="J669">
        <v>40</v>
      </c>
      <c r="K669">
        <v>50</v>
      </c>
      <c r="L669">
        <v>1</v>
      </c>
      <c r="M669">
        <v>50</v>
      </c>
      <c r="N669">
        <v>4</v>
      </c>
      <c r="O669" t="s">
        <v>65</v>
      </c>
    </row>
    <row r="670" spans="1:15">
      <c r="A670">
        <v>142063</v>
      </c>
      <c r="B670" s="1">
        <v>45285</v>
      </c>
      <c r="C670" t="s">
        <v>53</v>
      </c>
      <c r="D670" t="s">
        <v>37</v>
      </c>
      <c r="E670" t="s">
        <v>17</v>
      </c>
      <c r="F670">
        <v>19</v>
      </c>
      <c r="G670" t="s">
        <v>67</v>
      </c>
      <c r="H670" t="s">
        <v>27</v>
      </c>
      <c r="I670">
        <v>15</v>
      </c>
      <c r="J670">
        <v>40</v>
      </c>
      <c r="K670">
        <v>55</v>
      </c>
      <c r="L670">
        <v>1</v>
      </c>
      <c r="M670">
        <v>55</v>
      </c>
      <c r="N670">
        <v>4</v>
      </c>
      <c r="O670" t="s">
        <v>45</v>
      </c>
    </row>
    <row r="671" spans="1:15">
      <c r="A671">
        <v>128254</v>
      </c>
      <c r="B671" s="1">
        <v>45277</v>
      </c>
      <c r="C671" t="s">
        <v>82</v>
      </c>
      <c r="D671" t="s">
        <v>37</v>
      </c>
      <c r="E671" t="s">
        <v>17</v>
      </c>
      <c r="F671">
        <v>27</v>
      </c>
      <c r="G671" t="s">
        <v>62</v>
      </c>
      <c r="H671" t="s">
        <v>19</v>
      </c>
      <c r="I671">
        <v>20</v>
      </c>
      <c r="J671">
        <v>0</v>
      </c>
      <c r="K671">
        <v>20</v>
      </c>
      <c r="L671">
        <v>4</v>
      </c>
      <c r="M671">
        <v>80</v>
      </c>
      <c r="N671">
        <v>3</v>
      </c>
      <c r="O671" t="s">
        <v>73</v>
      </c>
    </row>
    <row r="672" spans="1:15">
      <c r="A672">
        <v>126724</v>
      </c>
      <c r="B672" s="1">
        <v>45316</v>
      </c>
      <c r="C672" t="s">
        <v>23</v>
      </c>
      <c r="D672" t="s">
        <v>24</v>
      </c>
      <c r="E672" t="s">
        <v>25</v>
      </c>
      <c r="F672">
        <v>30</v>
      </c>
      <c r="G672" t="s">
        <v>29</v>
      </c>
      <c r="H672" t="s">
        <v>19</v>
      </c>
      <c r="I672">
        <v>9</v>
      </c>
      <c r="J672">
        <v>0</v>
      </c>
      <c r="K672">
        <v>9</v>
      </c>
      <c r="L672">
        <v>3</v>
      </c>
      <c r="M672">
        <v>27</v>
      </c>
      <c r="N672">
        <v>1</v>
      </c>
      <c r="O672" t="s">
        <v>59</v>
      </c>
    </row>
    <row r="673" spans="1:15">
      <c r="A673">
        <v>198503</v>
      </c>
      <c r="B673" s="1">
        <v>45526</v>
      </c>
      <c r="C673" t="s">
        <v>82</v>
      </c>
      <c r="D673" t="s">
        <v>37</v>
      </c>
      <c r="E673" t="s">
        <v>17</v>
      </c>
      <c r="F673">
        <v>27</v>
      </c>
      <c r="G673" t="s">
        <v>62</v>
      </c>
      <c r="H673" t="s">
        <v>19</v>
      </c>
      <c r="I673">
        <v>20</v>
      </c>
      <c r="J673">
        <v>0</v>
      </c>
      <c r="K673">
        <v>20</v>
      </c>
      <c r="L673">
        <v>1</v>
      </c>
      <c r="M673">
        <v>20</v>
      </c>
      <c r="N673">
        <v>4</v>
      </c>
      <c r="O673" t="s">
        <v>43</v>
      </c>
    </row>
    <row r="674" spans="1:15">
      <c r="A674">
        <v>147734</v>
      </c>
      <c r="B674" s="1">
        <v>45279</v>
      </c>
      <c r="C674" t="s">
        <v>30</v>
      </c>
      <c r="D674" t="s">
        <v>24</v>
      </c>
      <c r="E674" t="s">
        <v>17</v>
      </c>
      <c r="F674">
        <v>30</v>
      </c>
      <c r="G674" t="s">
        <v>74</v>
      </c>
      <c r="H674" t="s">
        <v>27</v>
      </c>
      <c r="I674">
        <v>10</v>
      </c>
      <c r="J674">
        <v>25</v>
      </c>
      <c r="K674">
        <v>35</v>
      </c>
      <c r="L674">
        <v>1</v>
      </c>
      <c r="M674">
        <v>35</v>
      </c>
      <c r="N674">
        <v>2</v>
      </c>
      <c r="O674" t="s">
        <v>87</v>
      </c>
    </row>
    <row r="675" spans="1:15">
      <c r="A675">
        <v>124380</v>
      </c>
      <c r="B675" s="1">
        <v>45581</v>
      </c>
      <c r="C675" t="s">
        <v>42</v>
      </c>
      <c r="D675" t="s">
        <v>16</v>
      </c>
      <c r="E675" t="s">
        <v>17</v>
      </c>
      <c r="F675">
        <v>25</v>
      </c>
      <c r="G675" t="s">
        <v>54</v>
      </c>
      <c r="H675" t="s">
        <v>19</v>
      </c>
      <c r="I675">
        <v>65</v>
      </c>
      <c r="J675">
        <v>0</v>
      </c>
      <c r="K675">
        <v>65</v>
      </c>
      <c r="L675">
        <v>1</v>
      </c>
      <c r="M675">
        <v>65</v>
      </c>
      <c r="N675">
        <v>4</v>
      </c>
      <c r="O675" t="s">
        <v>39</v>
      </c>
    </row>
    <row r="676" spans="1:15">
      <c r="A676">
        <v>187243</v>
      </c>
      <c r="B676" s="1">
        <v>45575</v>
      </c>
      <c r="C676" t="s">
        <v>36</v>
      </c>
      <c r="D676" t="s">
        <v>37</v>
      </c>
      <c r="E676" t="s">
        <v>25</v>
      </c>
      <c r="F676">
        <v>27</v>
      </c>
      <c r="G676" t="s">
        <v>31</v>
      </c>
      <c r="H676" t="s">
        <v>19</v>
      </c>
      <c r="I676">
        <v>32</v>
      </c>
      <c r="J676">
        <v>0</v>
      </c>
      <c r="K676">
        <v>32</v>
      </c>
      <c r="L676">
        <v>1</v>
      </c>
      <c r="M676">
        <v>32</v>
      </c>
      <c r="N676">
        <v>1</v>
      </c>
      <c r="O676" t="s">
        <v>63</v>
      </c>
    </row>
    <row r="677" spans="1:15">
      <c r="A677">
        <v>192982</v>
      </c>
      <c r="B677" s="1">
        <v>45340</v>
      </c>
      <c r="C677" t="s">
        <v>42</v>
      </c>
      <c r="D677" t="s">
        <v>16</v>
      </c>
      <c r="E677" t="s">
        <v>17</v>
      </c>
      <c r="F677">
        <v>22</v>
      </c>
      <c r="G677" t="s">
        <v>66</v>
      </c>
      <c r="H677" t="s">
        <v>27</v>
      </c>
      <c r="I677">
        <v>65</v>
      </c>
      <c r="J677">
        <v>40</v>
      </c>
      <c r="K677">
        <v>105</v>
      </c>
      <c r="L677">
        <v>1</v>
      </c>
      <c r="M677">
        <v>105</v>
      </c>
      <c r="N677">
        <v>4</v>
      </c>
      <c r="O677" t="s">
        <v>61</v>
      </c>
    </row>
    <row r="678" spans="1:15">
      <c r="A678">
        <v>196035</v>
      </c>
      <c r="B678" s="1">
        <v>45457</v>
      </c>
      <c r="C678" t="s">
        <v>23</v>
      </c>
      <c r="D678" t="s">
        <v>24</v>
      </c>
      <c r="E678" t="s">
        <v>17</v>
      </c>
      <c r="F678">
        <v>26</v>
      </c>
      <c r="G678" t="s">
        <v>41</v>
      </c>
      <c r="H678" t="s">
        <v>19</v>
      </c>
      <c r="I678">
        <v>9</v>
      </c>
      <c r="J678">
        <v>0</v>
      </c>
      <c r="K678">
        <v>9</v>
      </c>
      <c r="L678">
        <v>2</v>
      </c>
      <c r="M678">
        <v>18</v>
      </c>
      <c r="N678">
        <v>5</v>
      </c>
      <c r="O678" t="s">
        <v>65</v>
      </c>
    </row>
    <row r="679" spans="1:15">
      <c r="A679">
        <v>151312</v>
      </c>
      <c r="B679" s="1">
        <v>45362</v>
      </c>
      <c r="C679" t="s">
        <v>78</v>
      </c>
      <c r="D679" t="s">
        <v>37</v>
      </c>
      <c r="E679" t="s">
        <v>25</v>
      </c>
      <c r="F679">
        <v>29</v>
      </c>
      <c r="G679" t="s">
        <v>60</v>
      </c>
      <c r="H679" t="s">
        <v>19</v>
      </c>
      <c r="I679">
        <v>50</v>
      </c>
      <c r="J679">
        <v>0</v>
      </c>
      <c r="K679">
        <v>50</v>
      </c>
      <c r="L679">
        <v>1</v>
      </c>
      <c r="M679">
        <v>50</v>
      </c>
      <c r="N679">
        <v>1</v>
      </c>
      <c r="O679" t="s">
        <v>28</v>
      </c>
    </row>
    <row r="680" spans="1:15">
      <c r="A680">
        <v>175869</v>
      </c>
      <c r="B680" s="1">
        <v>45382</v>
      </c>
      <c r="C680" t="s">
        <v>23</v>
      </c>
      <c r="D680" t="s">
        <v>24</v>
      </c>
      <c r="E680" t="s">
        <v>17</v>
      </c>
      <c r="F680">
        <v>33</v>
      </c>
      <c r="G680" t="s">
        <v>69</v>
      </c>
      <c r="H680" t="s">
        <v>19</v>
      </c>
      <c r="I680">
        <v>9</v>
      </c>
      <c r="J680">
        <v>0</v>
      </c>
      <c r="K680">
        <v>9</v>
      </c>
      <c r="L680">
        <v>2</v>
      </c>
      <c r="M680">
        <v>18</v>
      </c>
      <c r="N680">
        <v>5</v>
      </c>
      <c r="O680" t="s">
        <v>52</v>
      </c>
    </row>
    <row r="681" spans="1:15">
      <c r="A681">
        <v>161807</v>
      </c>
      <c r="B681" s="1">
        <v>45334</v>
      </c>
      <c r="C681" t="s">
        <v>23</v>
      </c>
      <c r="D681" t="s">
        <v>24</v>
      </c>
      <c r="E681" t="s">
        <v>25</v>
      </c>
      <c r="F681">
        <v>20</v>
      </c>
      <c r="G681" t="s">
        <v>38</v>
      </c>
      <c r="H681" t="s">
        <v>19</v>
      </c>
      <c r="I681">
        <v>9</v>
      </c>
      <c r="J681">
        <v>0</v>
      </c>
      <c r="K681">
        <v>9</v>
      </c>
      <c r="L681">
        <v>2</v>
      </c>
      <c r="M681">
        <v>18</v>
      </c>
      <c r="N681">
        <v>4</v>
      </c>
      <c r="O681" t="s">
        <v>57</v>
      </c>
    </row>
    <row r="682" spans="1:15">
      <c r="A682">
        <v>125254</v>
      </c>
      <c r="B682" s="1">
        <v>45418</v>
      </c>
      <c r="C682" t="s">
        <v>42</v>
      </c>
      <c r="D682" t="s">
        <v>16</v>
      </c>
      <c r="E682" t="s">
        <v>25</v>
      </c>
      <c r="F682">
        <v>21</v>
      </c>
      <c r="G682" t="s">
        <v>31</v>
      </c>
      <c r="H682" t="s">
        <v>19</v>
      </c>
      <c r="I682">
        <v>65</v>
      </c>
      <c r="J682">
        <v>0</v>
      </c>
      <c r="K682">
        <v>65</v>
      </c>
      <c r="L682">
        <v>2</v>
      </c>
      <c r="M682">
        <v>130</v>
      </c>
      <c r="N682">
        <v>3</v>
      </c>
      <c r="O682" t="s">
        <v>22</v>
      </c>
    </row>
    <row r="683" spans="1:15">
      <c r="A683">
        <v>150548</v>
      </c>
      <c r="B683" s="1">
        <v>45321</v>
      </c>
      <c r="C683" t="s">
        <v>42</v>
      </c>
      <c r="D683" t="s">
        <v>16</v>
      </c>
      <c r="E683" t="s">
        <v>25</v>
      </c>
      <c r="F683">
        <v>21</v>
      </c>
      <c r="G683" t="s">
        <v>21</v>
      </c>
      <c r="H683" t="s">
        <v>19</v>
      </c>
      <c r="I683">
        <v>65</v>
      </c>
      <c r="J683">
        <v>0</v>
      </c>
      <c r="K683">
        <v>65</v>
      </c>
      <c r="L683">
        <v>1</v>
      </c>
      <c r="M683">
        <v>65</v>
      </c>
      <c r="N683">
        <v>4</v>
      </c>
      <c r="O683" t="s">
        <v>32</v>
      </c>
    </row>
    <row r="684" spans="1:15">
      <c r="A684">
        <v>191868</v>
      </c>
      <c r="B684" s="1">
        <v>45421</v>
      </c>
      <c r="C684" t="s">
        <v>82</v>
      </c>
      <c r="D684" t="s">
        <v>37</v>
      </c>
      <c r="E684" t="s">
        <v>17</v>
      </c>
      <c r="F684">
        <v>22</v>
      </c>
      <c r="G684" t="s">
        <v>62</v>
      </c>
      <c r="H684" t="s">
        <v>19</v>
      </c>
      <c r="I684">
        <v>20</v>
      </c>
      <c r="J684">
        <v>0</v>
      </c>
      <c r="K684">
        <v>20</v>
      </c>
      <c r="L684">
        <v>1</v>
      </c>
      <c r="M684">
        <v>20</v>
      </c>
      <c r="N684">
        <v>2</v>
      </c>
      <c r="O684" t="s">
        <v>35</v>
      </c>
    </row>
    <row r="685" spans="1:15">
      <c r="A685">
        <v>196410</v>
      </c>
      <c r="B685" s="1">
        <v>45413</v>
      </c>
      <c r="C685" t="s">
        <v>36</v>
      </c>
      <c r="D685" t="s">
        <v>37</v>
      </c>
      <c r="E685" t="s">
        <v>17</v>
      </c>
      <c r="F685">
        <v>25</v>
      </c>
      <c r="G685" t="s">
        <v>67</v>
      </c>
      <c r="H685" t="s">
        <v>27</v>
      </c>
      <c r="I685">
        <v>32</v>
      </c>
      <c r="J685">
        <v>40</v>
      </c>
      <c r="K685">
        <v>72</v>
      </c>
      <c r="L685">
        <v>1</v>
      </c>
      <c r="M685">
        <v>72</v>
      </c>
      <c r="N685">
        <v>5</v>
      </c>
      <c r="O685" t="s">
        <v>57</v>
      </c>
    </row>
    <row r="686" spans="1:15">
      <c r="A686">
        <v>176103</v>
      </c>
      <c r="B686" s="1">
        <v>45539</v>
      </c>
      <c r="C686" t="s">
        <v>53</v>
      </c>
      <c r="D686" t="s">
        <v>37</v>
      </c>
      <c r="E686" t="s">
        <v>17</v>
      </c>
      <c r="F686">
        <v>23</v>
      </c>
      <c r="G686" t="s">
        <v>31</v>
      </c>
      <c r="H686" t="s">
        <v>19</v>
      </c>
      <c r="I686">
        <v>15</v>
      </c>
      <c r="J686">
        <v>0</v>
      </c>
      <c r="K686">
        <v>15</v>
      </c>
      <c r="L686">
        <v>1</v>
      </c>
      <c r="M686">
        <v>15</v>
      </c>
      <c r="N686">
        <v>4</v>
      </c>
      <c r="O686" t="s">
        <v>20</v>
      </c>
    </row>
    <row r="687" spans="1:15">
      <c r="A687">
        <v>159330</v>
      </c>
      <c r="B687" s="1">
        <v>45309</v>
      </c>
      <c r="C687" t="s">
        <v>82</v>
      </c>
      <c r="D687" t="s">
        <v>37</v>
      </c>
      <c r="E687" t="s">
        <v>17</v>
      </c>
      <c r="F687">
        <v>19</v>
      </c>
      <c r="G687" t="s">
        <v>31</v>
      </c>
      <c r="H687" t="s">
        <v>19</v>
      </c>
      <c r="I687">
        <v>20</v>
      </c>
      <c r="J687">
        <v>0</v>
      </c>
      <c r="K687">
        <v>20</v>
      </c>
      <c r="L687">
        <v>1</v>
      </c>
      <c r="M687">
        <v>20</v>
      </c>
      <c r="N687">
        <v>4</v>
      </c>
      <c r="O687" t="s">
        <v>39</v>
      </c>
    </row>
    <row r="688" spans="1:15">
      <c r="A688">
        <v>147143</v>
      </c>
      <c r="B688" s="1">
        <v>45323</v>
      </c>
      <c r="C688" t="s">
        <v>42</v>
      </c>
      <c r="D688" t="s">
        <v>16</v>
      </c>
      <c r="E688" t="s">
        <v>17</v>
      </c>
      <c r="F688">
        <v>23</v>
      </c>
      <c r="G688" t="s">
        <v>60</v>
      </c>
      <c r="H688" t="s">
        <v>19</v>
      </c>
      <c r="I688">
        <v>65</v>
      </c>
      <c r="J688">
        <v>0</v>
      </c>
      <c r="K688">
        <v>65</v>
      </c>
      <c r="L688">
        <v>1</v>
      </c>
      <c r="M688">
        <v>65</v>
      </c>
      <c r="N688">
        <v>4</v>
      </c>
      <c r="O688" t="s">
        <v>70</v>
      </c>
    </row>
    <row r="689" spans="1:15">
      <c r="A689">
        <v>145329</v>
      </c>
      <c r="B689" s="1">
        <v>45493</v>
      </c>
      <c r="C689" t="s">
        <v>33</v>
      </c>
      <c r="D689" t="s">
        <v>16</v>
      </c>
      <c r="E689" t="s">
        <v>17</v>
      </c>
      <c r="F689">
        <v>20</v>
      </c>
      <c r="G689" t="s">
        <v>77</v>
      </c>
      <c r="H689" t="s">
        <v>19</v>
      </c>
      <c r="I689">
        <v>118</v>
      </c>
      <c r="J689">
        <v>0</v>
      </c>
      <c r="K689">
        <v>118</v>
      </c>
      <c r="L689">
        <v>1</v>
      </c>
      <c r="M689">
        <v>118</v>
      </c>
      <c r="N689">
        <v>3</v>
      </c>
      <c r="O689" t="s">
        <v>22</v>
      </c>
    </row>
    <row r="690" spans="1:15">
      <c r="A690">
        <v>193598</v>
      </c>
      <c r="B690" s="1">
        <v>45558</v>
      </c>
      <c r="C690" t="s">
        <v>30</v>
      </c>
      <c r="D690" t="s">
        <v>24</v>
      </c>
      <c r="E690" t="s">
        <v>17</v>
      </c>
      <c r="F690">
        <v>19</v>
      </c>
      <c r="G690" t="s">
        <v>44</v>
      </c>
      <c r="H690" t="s">
        <v>27</v>
      </c>
      <c r="I690">
        <v>10</v>
      </c>
      <c r="J690">
        <v>25</v>
      </c>
      <c r="K690">
        <v>35</v>
      </c>
      <c r="L690">
        <v>1</v>
      </c>
      <c r="M690">
        <v>35</v>
      </c>
      <c r="N690">
        <v>4</v>
      </c>
      <c r="O690" t="s">
        <v>45</v>
      </c>
    </row>
    <row r="691" spans="1:15">
      <c r="A691">
        <v>186134</v>
      </c>
      <c r="B691" s="1">
        <v>45262</v>
      </c>
      <c r="C691" t="s">
        <v>42</v>
      </c>
      <c r="D691" t="s">
        <v>16</v>
      </c>
      <c r="E691" t="s">
        <v>25</v>
      </c>
      <c r="F691">
        <v>29</v>
      </c>
      <c r="G691" t="s">
        <v>80</v>
      </c>
      <c r="H691" t="s">
        <v>27</v>
      </c>
      <c r="I691">
        <v>65</v>
      </c>
      <c r="J691">
        <v>40</v>
      </c>
      <c r="K691">
        <v>105</v>
      </c>
      <c r="L691">
        <v>1</v>
      </c>
      <c r="M691">
        <v>105</v>
      </c>
      <c r="N691">
        <v>2</v>
      </c>
      <c r="O691" t="s">
        <v>71</v>
      </c>
    </row>
    <row r="692" spans="1:15">
      <c r="A692">
        <v>160745</v>
      </c>
      <c r="B692" s="1">
        <v>45579</v>
      </c>
      <c r="C692" t="s">
        <v>50</v>
      </c>
      <c r="D692" t="s">
        <v>16</v>
      </c>
      <c r="E692" t="s">
        <v>17</v>
      </c>
      <c r="F692">
        <v>27</v>
      </c>
      <c r="G692" t="s">
        <v>29</v>
      </c>
      <c r="H692" t="s">
        <v>19</v>
      </c>
      <c r="I692">
        <v>97</v>
      </c>
      <c r="J692">
        <v>0</v>
      </c>
      <c r="K692">
        <v>97</v>
      </c>
      <c r="L692">
        <v>1</v>
      </c>
      <c r="M692">
        <v>97</v>
      </c>
      <c r="N692">
        <v>2</v>
      </c>
      <c r="O692" t="s">
        <v>81</v>
      </c>
    </row>
    <row r="693" spans="1:15">
      <c r="A693">
        <v>158104</v>
      </c>
      <c r="B693" s="1">
        <v>45393</v>
      </c>
      <c r="C693" t="s">
        <v>23</v>
      </c>
      <c r="D693" t="s">
        <v>24</v>
      </c>
      <c r="E693" t="s">
        <v>17</v>
      </c>
      <c r="F693">
        <v>20</v>
      </c>
      <c r="G693" t="s">
        <v>46</v>
      </c>
      <c r="H693" t="s">
        <v>19</v>
      </c>
      <c r="I693">
        <v>9</v>
      </c>
      <c r="J693">
        <v>0</v>
      </c>
      <c r="K693">
        <v>9</v>
      </c>
      <c r="L693">
        <v>2</v>
      </c>
      <c r="M693">
        <v>18</v>
      </c>
      <c r="N693">
        <v>5</v>
      </c>
      <c r="O693" t="s">
        <v>57</v>
      </c>
    </row>
    <row r="694" spans="1:15">
      <c r="A694">
        <v>138074</v>
      </c>
      <c r="B694" s="1">
        <v>45591</v>
      </c>
      <c r="C694" t="s">
        <v>42</v>
      </c>
      <c r="D694" t="s">
        <v>16</v>
      </c>
      <c r="E694" t="s">
        <v>17</v>
      </c>
      <c r="F694">
        <v>31</v>
      </c>
      <c r="G694" t="s">
        <v>31</v>
      </c>
      <c r="H694" t="s">
        <v>19</v>
      </c>
      <c r="I694">
        <v>65</v>
      </c>
      <c r="J694">
        <v>0</v>
      </c>
      <c r="K694">
        <v>65</v>
      </c>
      <c r="L694">
        <v>5</v>
      </c>
      <c r="M694">
        <v>325</v>
      </c>
      <c r="N694">
        <v>3</v>
      </c>
      <c r="O694" t="s">
        <v>83</v>
      </c>
    </row>
    <row r="695" spans="1:15">
      <c r="A695">
        <v>185943</v>
      </c>
      <c r="B695" s="1">
        <v>45392</v>
      </c>
      <c r="C695" t="s">
        <v>82</v>
      </c>
      <c r="D695" t="s">
        <v>37</v>
      </c>
      <c r="E695" t="s">
        <v>17</v>
      </c>
      <c r="F695">
        <v>25</v>
      </c>
      <c r="G695" t="s">
        <v>69</v>
      </c>
      <c r="H695" t="s">
        <v>19</v>
      </c>
      <c r="I695">
        <v>20</v>
      </c>
      <c r="J695">
        <v>0</v>
      </c>
      <c r="K695">
        <v>20</v>
      </c>
      <c r="L695">
        <v>3</v>
      </c>
      <c r="M695">
        <v>60</v>
      </c>
      <c r="N695">
        <v>5</v>
      </c>
      <c r="O695" t="s">
        <v>65</v>
      </c>
    </row>
    <row r="696" spans="1:15">
      <c r="A696">
        <v>180705</v>
      </c>
      <c r="B696" s="1">
        <v>45271</v>
      </c>
      <c r="C696" t="s">
        <v>15</v>
      </c>
      <c r="D696" t="s">
        <v>16</v>
      </c>
      <c r="E696" t="s">
        <v>17</v>
      </c>
      <c r="F696">
        <v>32</v>
      </c>
      <c r="G696" t="s">
        <v>46</v>
      </c>
      <c r="H696" t="s">
        <v>19</v>
      </c>
      <c r="I696">
        <v>100</v>
      </c>
      <c r="J696">
        <v>0</v>
      </c>
      <c r="K696">
        <v>100</v>
      </c>
      <c r="L696">
        <v>1</v>
      </c>
      <c r="M696">
        <v>100</v>
      </c>
      <c r="N696">
        <v>3</v>
      </c>
      <c r="O696" t="s">
        <v>73</v>
      </c>
    </row>
    <row r="697" spans="1:15">
      <c r="A697">
        <v>193053</v>
      </c>
      <c r="B697" s="1">
        <v>45249</v>
      </c>
      <c r="C697" t="s">
        <v>15</v>
      </c>
      <c r="D697" t="s">
        <v>16</v>
      </c>
      <c r="E697" t="s">
        <v>17</v>
      </c>
      <c r="F697">
        <v>30</v>
      </c>
      <c r="G697" t="s">
        <v>79</v>
      </c>
      <c r="H697" t="s">
        <v>27</v>
      </c>
      <c r="I697">
        <v>100</v>
      </c>
      <c r="J697">
        <v>40</v>
      </c>
      <c r="K697">
        <v>140</v>
      </c>
      <c r="L697">
        <v>3</v>
      </c>
      <c r="M697">
        <v>420</v>
      </c>
      <c r="N697">
        <v>1</v>
      </c>
      <c r="O697" t="s">
        <v>68</v>
      </c>
    </row>
    <row r="698" spans="1:15">
      <c r="A698">
        <v>196255</v>
      </c>
      <c r="B698" s="1">
        <v>45477</v>
      </c>
      <c r="C698" t="s">
        <v>15</v>
      </c>
      <c r="D698" t="s">
        <v>16</v>
      </c>
      <c r="E698" t="s">
        <v>17</v>
      </c>
      <c r="F698">
        <v>27</v>
      </c>
      <c r="G698" t="s">
        <v>58</v>
      </c>
      <c r="H698" t="s">
        <v>27</v>
      </c>
      <c r="I698">
        <v>100</v>
      </c>
      <c r="J698">
        <v>40</v>
      </c>
      <c r="K698">
        <v>140</v>
      </c>
      <c r="L698">
        <v>2</v>
      </c>
      <c r="M698">
        <v>280</v>
      </c>
      <c r="N698">
        <v>3</v>
      </c>
      <c r="O698" t="s">
        <v>83</v>
      </c>
    </row>
    <row r="699" spans="1:15">
      <c r="A699">
        <v>161288</v>
      </c>
      <c r="B699" s="1">
        <v>45266</v>
      </c>
      <c r="C699" t="s">
        <v>30</v>
      </c>
      <c r="D699" t="s">
        <v>24</v>
      </c>
      <c r="E699" t="s">
        <v>17</v>
      </c>
      <c r="F699">
        <v>32</v>
      </c>
      <c r="G699" t="s">
        <v>18</v>
      </c>
      <c r="H699" t="s">
        <v>19</v>
      </c>
      <c r="I699">
        <v>10</v>
      </c>
      <c r="J699">
        <v>0</v>
      </c>
      <c r="K699">
        <v>10</v>
      </c>
      <c r="L699">
        <v>1</v>
      </c>
      <c r="M699">
        <v>10</v>
      </c>
      <c r="N699">
        <v>3</v>
      </c>
      <c r="O699" t="s">
        <v>22</v>
      </c>
    </row>
    <row r="700" spans="1:15">
      <c r="A700">
        <v>134156</v>
      </c>
      <c r="B700" s="1">
        <v>45240</v>
      </c>
      <c r="C700" t="s">
        <v>30</v>
      </c>
      <c r="D700" t="s">
        <v>24</v>
      </c>
      <c r="E700" t="s">
        <v>17</v>
      </c>
      <c r="F700">
        <v>24</v>
      </c>
      <c r="G700" t="s">
        <v>41</v>
      </c>
      <c r="H700" t="s">
        <v>19</v>
      </c>
      <c r="I700">
        <v>10</v>
      </c>
      <c r="J700">
        <v>0</v>
      </c>
      <c r="K700">
        <v>10</v>
      </c>
      <c r="L700">
        <v>3</v>
      </c>
      <c r="M700">
        <v>30</v>
      </c>
      <c r="N700">
        <v>5</v>
      </c>
      <c r="O700" t="s">
        <v>72</v>
      </c>
    </row>
    <row r="701" spans="1:15">
      <c r="A701">
        <v>139224</v>
      </c>
      <c r="B701" s="1">
        <v>45327</v>
      </c>
      <c r="C701" t="s">
        <v>53</v>
      </c>
      <c r="D701" t="s">
        <v>37</v>
      </c>
      <c r="E701" t="s">
        <v>17</v>
      </c>
      <c r="F701">
        <v>33</v>
      </c>
      <c r="G701" t="s">
        <v>80</v>
      </c>
      <c r="H701" t="s">
        <v>27</v>
      </c>
      <c r="I701">
        <v>15</v>
      </c>
      <c r="J701">
        <v>40</v>
      </c>
      <c r="K701">
        <v>55</v>
      </c>
      <c r="L701">
        <v>1</v>
      </c>
      <c r="M701">
        <v>55</v>
      </c>
      <c r="N701">
        <v>4</v>
      </c>
      <c r="O701" t="s">
        <v>65</v>
      </c>
    </row>
    <row r="702" spans="1:15">
      <c r="A702">
        <v>187619</v>
      </c>
      <c r="B702" s="1">
        <v>45371</v>
      </c>
      <c r="C702" t="s">
        <v>42</v>
      </c>
      <c r="D702" t="s">
        <v>16</v>
      </c>
      <c r="E702" t="s">
        <v>17</v>
      </c>
      <c r="F702">
        <v>29</v>
      </c>
      <c r="G702" t="s">
        <v>60</v>
      </c>
      <c r="H702" t="s">
        <v>19</v>
      </c>
      <c r="I702">
        <v>65</v>
      </c>
      <c r="J702">
        <v>0</v>
      </c>
      <c r="K702">
        <v>65</v>
      </c>
      <c r="L702">
        <v>2</v>
      </c>
      <c r="M702">
        <v>130</v>
      </c>
      <c r="N702">
        <v>2</v>
      </c>
      <c r="O702" t="s">
        <v>71</v>
      </c>
    </row>
    <row r="703" spans="1:15">
      <c r="A703">
        <v>146944</v>
      </c>
      <c r="B703" s="1">
        <v>45513</v>
      </c>
      <c r="C703" t="s">
        <v>78</v>
      </c>
      <c r="D703" t="s">
        <v>37</v>
      </c>
      <c r="E703" t="s">
        <v>17</v>
      </c>
      <c r="F703">
        <v>32</v>
      </c>
      <c r="G703" t="s">
        <v>44</v>
      </c>
      <c r="H703" t="s">
        <v>27</v>
      </c>
      <c r="I703">
        <v>50</v>
      </c>
      <c r="J703">
        <v>25</v>
      </c>
      <c r="K703">
        <v>75</v>
      </c>
      <c r="L703">
        <v>1</v>
      </c>
      <c r="M703">
        <v>75</v>
      </c>
      <c r="N703">
        <v>5</v>
      </c>
      <c r="O703" t="s">
        <v>70</v>
      </c>
    </row>
    <row r="704" spans="1:15">
      <c r="A704">
        <v>189329</v>
      </c>
      <c r="B704" s="1">
        <v>45530</v>
      </c>
      <c r="C704" t="s">
        <v>78</v>
      </c>
      <c r="D704" t="s">
        <v>37</v>
      </c>
      <c r="E704" t="s">
        <v>17</v>
      </c>
      <c r="F704">
        <v>30</v>
      </c>
      <c r="G704" t="s">
        <v>56</v>
      </c>
      <c r="H704" t="s">
        <v>19</v>
      </c>
      <c r="I704">
        <v>50</v>
      </c>
      <c r="J704">
        <v>0</v>
      </c>
      <c r="K704">
        <v>50</v>
      </c>
      <c r="L704">
        <v>2</v>
      </c>
      <c r="M704">
        <v>100</v>
      </c>
      <c r="N704">
        <v>5</v>
      </c>
      <c r="O704" t="s">
        <v>43</v>
      </c>
    </row>
    <row r="705" spans="1:15">
      <c r="A705">
        <v>199776</v>
      </c>
      <c r="B705" s="1">
        <v>45365</v>
      </c>
      <c r="C705" t="s">
        <v>82</v>
      </c>
      <c r="D705" t="s">
        <v>37</v>
      </c>
      <c r="E705" t="s">
        <v>17</v>
      </c>
      <c r="F705">
        <v>29</v>
      </c>
      <c r="G705" t="s">
        <v>41</v>
      </c>
      <c r="H705" t="s">
        <v>19</v>
      </c>
      <c r="I705">
        <v>20</v>
      </c>
      <c r="J705">
        <v>0</v>
      </c>
      <c r="K705">
        <v>20</v>
      </c>
      <c r="L705">
        <v>2</v>
      </c>
      <c r="M705">
        <v>40</v>
      </c>
      <c r="N705">
        <v>5</v>
      </c>
      <c r="O705" t="s">
        <v>45</v>
      </c>
    </row>
    <row r="706" spans="1:15">
      <c r="A706">
        <v>151975</v>
      </c>
      <c r="B706" s="1">
        <v>45572</v>
      </c>
      <c r="C706" t="s">
        <v>30</v>
      </c>
      <c r="D706" t="s">
        <v>24</v>
      </c>
      <c r="E706" t="s">
        <v>17</v>
      </c>
      <c r="F706">
        <v>26</v>
      </c>
      <c r="G706" t="s">
        <v>29</v>
      </c>
      <c r="H706" t="s">
        <v>19</v>
      </c>
      <c r="I706">
        <v>10</v>
      </c>
      <c r="J706">
        <v>0</v>
      </c>
      <c r="K706">
        <v>10</v>
      </c>
      <c r="L706">
        <v>2</v>
      </c>
      <c r="M706">
        <v>20</v>
      </c>
      <c r="N706">
        <v>5</v>
      </c>
      <c r="O706" t="s">
        <v>39</v>
      </c>
    </row>
    <row r="707" spans="1:15">
      <c r="A707">
        <v>154583</v>
      </c>
      <c r="B707" s="1">
        <v>45246</v>
      </c>
      <c r="C707" t="s">
        <v>42</v>
      </c>
      <c r="D707" t="s">
        <v>16</v>
      </c>
      <c r="E707" t="s">
        <v>25</v>
      </c>
      <c r="F707">
        <v>24</v>
      </c>
      <c r="G707" t="s">
        <v>31</v>
      </c>
      <c r="H707" t="s">
        <v>19</v>
      </c>
      <c r="I707">
        <v>65</v>
      </c>
      <c r="J707">
        <v>0</v>
      </c>
      <c r="K707">
        <v>65</v>
      </c>
      <c r="L707">
        <v>1</v>
      </c>
      <c r="M707">
        <v>65</v>
      </c>
      <c r="N707">
        <v>3</v>
      </c>
      <c r="O707" t="s">
        <v>73</v>
      </c>
    </row>
    <row r="708" spans="1:15">
      <c r="A708">
        <v>170080</v>
      </c>
      <c r="B708" s="1">
        <v>45533</v>
      </c>
      <c r="C708" t="s">
        <v>82</v>
      </c>
      <c r="D708" t="s">
        <v>37</v>
      </c>
      <c r="E708" t="s">
        <v>17</v>
      </c>
      <c r="F708">
        <v>18</v>
      </c>
      <c r="G708" t="s">
        <v>38</v>
      </c>
      <c r="H708" t="s">
        <v>19</v>
      </c>
      <c r="I708">
        <v>20</v>
      </c>
      <c r="J708">
        <v>0</v>
      </c>
      <c r="K708">
        <v>20</v>
      </c>
      <c r="L708">
        <v>2</v>
      </c>
      <c r="M708">
        <v>40</v>
      </c>
      <c r="N708">
        <v>4</v>
      </c>
      <c r="O708" t="s">
        <v>20</v>
      </c>
    </row>
    <row r="709" spans="1:15">
      <c r="A709">
        <v>132057</v>
      </c>
      <c r="B709" s="1">
        <v>45383</v>
      </c>
      <c r="C709" t="s">
        <v>50</v>
      </c>
      <c r="D709" t="s">
        <v>16</v>
      </c>
      <c r="E709" t="s">
        <v>17</v>
      </c>
      <c r="F709">
        <v>20</v>
      </c>
      <c r="G709" t="s">
        <v>66</v>
      </c>
      <c r="H709" t="s">
        <v>27</v>
      </c>
      <c r="I709">
        <v>97</v>
      </c>
      <c r="J709">
        <v>40</v>
      </c>
      <c r="K709">
        <v>137</v>
      </c>
      <c r="L709">
        <v>1</v>
      </c>
      <c r="M709">
        <v>137</v>
      </c>
      <c r="N709">
        <v>5</v>
      </c>
      <c r="O709" t="s">
        <v>70</v>
      </c>
    </row>
    <row r="710" spans="1:15">
      <c r="A710">
        <v>193711</v>
      </c>
      <c r="B710" s="1">
        <v>45562</v>
      </c>
      <c r="C710" t="s">
        <v>33</v>
      </c>
      <c r="D710" t="s">
        <v>16</v>
      </c>
      <c r="E710" t="s">
        <v>25</v>
      </c>
      <c r="F710">
        <v>35</v>
      </c>
      <c r="G710" t="s">
        <v>79</v>
      </c>
      <c r="H710" t="s">
        <v>27</v>
      </c>
      <c r="I710">
        <v>118</v>
      </c>
      <c r="J710">
        <v>40</v>
      </c>
      <c r="K710">
        <v>158</v>
      </c>
      <c r="L710">
        <v>3</v>
      </c>
      <c r="M710">
        <v>474</v>
      </c>
      <c r="N710">
        <v>3</v>
      </c>
      <c r="O710" t="s">
        <v>40</v>
      </c>
    </row>
    <row r="711" spans="1:15">
      <c r="A711">
        <v>190573</v>
      </c>
      <c r="B711" s="1">
        <v>45388</v>
      </c>
      <c r="C711" t="s">
        <v>42</v>
      </c>
      <c r="D711" t="s">
        <v>16</v>
      </c>
      <c r="E711" t="s">
        <v>25</v>
      </c>
      <c r="F711">
        <v>25</v>
      </c>
      <c r="G711" t="s">
        <v>31</v>
      </c>
      <c r="H711" t="s">
        <v>19</v>
      </c>
      <c r="I711">
        <v>65</v>
      </c>
      <c r="J711">
        <v>0</v>
      </c>
      <c r="K711">
        <v>65</v>
      </c>
      <c r="L711">
        <v>1</v>
      </c>
      <c r="M711">
        <v>65</v>
      </c>
      <c r="N711">
        <v>3</v>
      </c>
      <c r="O711" t="s">
        <v>22</v>
      </c>
    </row>
    <row r="712" spans="1:15">
      <c r="A712">
        <v>132541</v>
      </c>
      <c r="B712" s="1">
        <v>45272</v>
      </c>
      <c r="C712" t="s">
        <v>23</v>
      </c>
      <c r="D712" t="s">
        <v>24</v>
      </c>
      <c r="E712" t="s">
        <v>17</v>
      </c>
      <c r="F712">
        <v>25</v>
      </c>
      <c r="G712" t="s">
        <v>54</v>
      </c>
      <c r="H712" t="s">
        <v>19</v>
      </c>
      <c r="I712">
        <v>9</v>
      </c>
      <c r="J712">
        <v>0</v>
      </c>
      <c r="K712">
        <v>9</v>
      </c>
      <c r="L712">
        <v>3</v>
      </c>
      <c r="M712">
        <v>27</v>
      </c>
      <c r="N712">
        <v>4</v>
      </c>
      <c r="O712" t="s">
        <v>65</v>
      </c>
    </row>
    <row r="713" spans="1:15">
      <c r="A713">
        <v>155981</v>
      </c>
      <c r="B713" s="1">
        <v>45519</v>
      </c>
      <c r="C713" t="s">
        <v>53</v>
      </c>
      <c r="D713" t="s">
        <v>37</v>
      </c>
      <c r="E713" t="s">
        <v>17</v>
      </c>
      <c r="F713">
        <v>22</v>
      </c>
      <c r="G713" t="s">
        <v>75</v>
      </c>
      <c r="H713" t="s">
        <v>27</v>
      </c>
      <c r="I713">
        <v>15</v>
      </c>
      <c r="J713">
        <v>70</v>
      </c>
      <c r="K713">
        <v>85</v>
      </c>
      <c r="L713">
        <v>1</v>
      </c>
      <c r="M713">
        <v>85</v>
      </c>
      <c r="N713">
        <v>1</v>
      </c>
      <c r="O713" t="s">
        <v>59</v>
      </c>
    </row>
    <row r="714" spans="1:15">
      <c r="A714">
        <v>196477</v>
      </c>
      <c r="B714" s="1">
        <v>45271</v>
      </c>
      <c r="C714" t="s">
        <v>53</v>
      </c>
      <c r="D714" t="s">
        <v>37</v>
      </c>
      <c r="E714" t="s">
        <v>17</v>
      </c>
      <c r="F714">
        <v>26</v>
      </c>
      <c r="G714" t="s">
        <v>79</v>
      </c>
      <c r="H714" t="s">
        <v>27</v>
      </c>
      <c r="I714">
        <v>15</v>
      </c>
      <c r="J714">
        <v>40</v>
      </c>
      <c r="K714">
        <v>55</v>
      </c>
      <c r="L714">
        <v>1</v>
      </c>
      <c r="M714">
        <v>55</v>
      </c>
      <c r="N714">
        <v>1</v>
      </c>
      <c r="O714" t="s">
        <v>59</v>
      </c>
    </row>
    <row r="715" spans="1:15">
      <c r="A715">
        <v>131173</v>
      </c>
      <c r="B715" s="1">
        <v>45267</v>
      </c>
      <c r="C715" t="s">
        <v>42</v>
      </c>
      <c r="D715" t="s">
        <v>16</v>
      </c>
      <c r="E715" t="s">
        <v>17</v>
      </c>
      <c r="F715">
        <v>23</v>
      </c>
      <c r="G715" t="s">
        <v>46</v>
      </c>
      <c r="H715" t="s">
        <v>19</v>
      </c>
      <c r="I715">
        <v>65</v>
      </c>
      <c r="J715">
        <v>0</v>
      </c>
      <c r="K715">
        <v>65</v>
      </c>
      <c r="L715">
        <v>1</v>
      </c>
      <c r="M715">
        <v>65</v>
      </c>
      <c r="N715">
        <v>4</v>
      </c>
      <c r="O715" t="s">
        <v>70</v>
      </c>
    </row>
    <row r="716" spans="1:15">
      <c r="A716">
        <v>125345</v>
      </c>
      <c r="B716" s="1">
        <v>45342</v>
      </c>
      <c r="C716" t="s">
        <v>78</v>
      </c>
      <c r="D716" t="s">
        <v>37</v>
      </c>
      <c r="E716" t="s">
        <v>17</v>
      </c>
      <c r="F716">
        <v>19</v>
      </c>
      <c r="G716" t="s">
        <v>29</v>
      </c>
      <c r="H716" t="s">
        <v>19</v>
      </c>
      <c r="I716">
        <v>50</v>
      </c>
      <c r="J716">
        <v>0</v>
      </c>
      <c r="K716">
        <v>50</v>
      </c>
      <c r="L716">
        <v>1</v>
      </c>
      <c r="M716">
        <v>50</v>
      </c>
      <c r="N716">
        <v>5</v>
      </c>
      <c r="O716" t="s">
        <v>39</v>
      </c>
    </row>
    <row r="717" spans="1:15">
      <c r="A717">
        <v>135821</v>
      </c>
      <c r="B717" s="1">
        <v>45258</v>
      </c>
      <c r="C717" t="s">
        <v>42</v>
      </c>
      <c r="D717" t="s">
        <v>16</v>
      </c>
      <c r="E717" t="s">
        <v>17</v>
      </c>
      <c r="F717">
        <v>32</v>
      </c>
      <c r="G717" t="s">
        <v>60</v>
      </c>
      <c r="H717" t="s">
        <v>19</v>
      </c>
      <c r="I717">
        <v>65</v>
      </c>
      <c r="J717">
        <v>0</v>
      </c>
      <c r="K717">
        <v>65</v>
      </c>
      <c r="L717">
        <v>1</v>
      </c>
      <c r="M717">
        <v>65</v>
      </c>
      <c r="N717">
        <v>1</v>
      </c>
      <c r="O717" t="s">
        <v>28</v>
      </c>
    </row>
    <row r="718" spans="1:15">
      <c r="A718">
        <v>149354</v>
      </c>
      <c r="B718" s="1">
        <v>45397</v>
      </c>
      <c r="C718" t="s">
        <v>33</v>
      </c>
      <c r="D718" t="s">
        <v>16</v>
      </c>
      <c r="E718" t="s">
        <v>17</v>
      </c>
      <c r="F718">
        <v>25</v>
      </c>
      <c r="G718" t="s">
        <v>69</v>
      </c>
      <c r="H718" t="s">
        <v>19</v>
      </c>
      <c r="I718">
        <v>118</v>
      </c>
      <c r="J718">
        <v>0</v>
      </c>
      <c r="K718">
        <v>118</v>
      </c>
      <c r="L718">
        <v>1</v>
      </c>
      <c r="M718">
        <v>118</v>
      </c>
      <c r="N718">
        <v>4</v>
      </c>
      <c r="O718" t="s">
        <v>52</v>
      </c>
    </row>
    <row r="719" spans="1:15">
      <c r="A719">
        <v>143603</v>
      </c>
      <c r="B719" s="1">
        <v>45270</v>
      </c>
      <c r="C719" t="s">
        <v>48</v>
      </c>
      <c r="D719" t="s">
        <v>16</v>
      </c>
      <c r="E719" t="s">
        <v>17</v>
      </c>
      <c r="F719">
        <v>22</v>
      </c>
      <c r="G719" t="s">
        <v>31</v>
      </c>
      <c r="H719" t="s">
        <v>19</v>
      </c>
      <c r="I719">
        <v>130</v>
      </c>
      <c r="J719">
        <v>0</v>
      </c>
      <c r="K719">
        <v>130</v>
      </c>
      <c r="L719">
        <v>4</v>
      </c>
      <c r="M719">
        <v>520</v>
      </c>
      <c r="N719">
        <v>2</v>
      </c>
      <c r="O719" t="s">
        <v>35</v>
      </c>
    </row>
    <row r="720" spans="1:15">
      <c r="A720">
        <v>188914</v>
      </c>
      <c r="B720" s="1">
        <v>45326</v>
      </c>
      <c r="C720" t="s">
        <v>42</v>
      </c>
      <c r="D720" t="s">
        <v>16</v>
      </c>
      <c r="E720" t="s">
        <v>17</v>
      </c>
      <c r="F720">
        <v>28</v>
      </c>
      <c r="G720" t="s">
        <v>86</v>
      </c>
      <c r="H720" t="s">
        <v>27</v>
      </c>
      <c r="I720">
        <v>65</v>
      </c>
      <c r="J720">
        <v>70</v>
      </c>
      <c r="K720">
        <v>135</v>
      </c>
      <c r="L720">
        <v>1</v>
      </c>
      <c r="M720">
        <v>135</v>
      </c>
      <c r="N720">
        <v>4</v>
      </c>
      <c r="O720" t="s">
        <v>39</v>
      </c>
    </row>
    <row r="721" spans="1:15">
      <c r="A721">
        <v>162881</v>
      </c>
      <c r="B721" s="1">
        <v>45599</v>
      </c>
      <c r="C721" t="s">
        <v>42</v>
      </c>
      <c r="D721" t="s">
        <v>16</v>
      </c>
      <c r="E721" t="s">
        <v>25</v>
      </c>
      <c r="F721">
        <v>30</v>
      </c>
      <c r="G721" t="s">
        <v>34</v>
      </c>
      <c r="H721" t="s">
        <v>27</v>
      </c>
      <c r="I721">
        <v>65</v>
      </c>
      <c r="J721">
        <v>100</v>
      </c>
      <c r="K721">
        <v>165</v>
      </c>
      <c r="L721">
        <v>1</v>
      </c>
      <c r="M721">
        <v>165</v>
      </c>
      <c r="N721">
        <v>2</v>
      </c>
      <c r="O721" t="s">
        <v>59</v>
      </c>
    </row>
    <row r="722" spans="1:15">
      <c r="A722">
        <v>129976</v>
      </c>
      <c r="B722" s="1">
        <v>45586</v>
      </c>
      <c r="C722" t="s">
        <v>42</v>
      </c>
      <c r="D722" t="s">
        <v>16</v>
      </c>
      <c r="E722" t="s">
        <v>25</v>
      </c>
      <c r="F722">
        <v>32</v>
      </c>
      <c r="G722" t="s">
        <v>62</v>
      </c>
      <c r="H722" t="s">
        <v>19</v>
      </c>
      <c r="I722">
        <v>65</v>
      </c>
      <c r="J722">
        <v>0</v>
      </c>
      <c r="K722">
        <v>65</v>
      </c>
      <c r="L722">
        <v>1</v>
      </c>
      <c r="M722">
        <v>65</v>
      </c>
      <c r="N722">
        <v>3</v>
      </c>
      <c r="O722" t="s">
        <v>84</v>
      </c>
    </row>
    <row r="723" spans="1:15">
      <c r="A723">
        <v>145798</v>
      </c>
      <c r="B723" s="1">
        <v>45356</v>
      </c>
      <c r="C723" t="s">
        <v>48</v>
      </c>
      <c r="D723" t="s">
        <v>16</v>
      </c>
      <c r="E723" t="s">
        <v>25</v>
      </c>
      <c r="F723">
        <v>19</v>
      </c>
      <c r="G723" t="s">
        <v>77</v>
      </c>
      <c r="H723" t="s">
        <v>19</v>
      </c>
      <c r="I723">
        <v>130</v>
      </c>
      <c r="J723">
        <v>0</v>
      </c>
      <c r="K723">
        <v>130</v>
      </c>
      <c r="L723">
        <v>3</v>
      </c>
      <c r="M723">
        <v>390</v>
      </c>
      <c r="N723">
        <v>1</v>
      </c>
      <c r="O723" t="s">
        <v>71</v>
      </c>
    </row>
    <row r="724" spans="1:15">
      <c r="A724">
        <v>164398</v>
      </c>
      <c r="B724" s="1">
        <v>45581</v>
      </c>
      <c r="C724" t="s">
        <v>76</v>
      </c>
      <c r="D724" t="s">
        <v>37</v>
      </c>
      <c r="E724" t="s">
        <v>25</v>
      </c>
      <c r="F724">
        <v>34</v>
      </c>
      <c r="G724" t="s">
        <v>56</v>
      </c>
      <c r="H724" t="s">
        <v>19</v>
      </c>
      <c r="I724">
        <v>45</v>
      </c>
      <c r="J724">
        <v>0</v>
      </c>
      <c r="K724">
        <v>45</v>
      </c>
      <c r="L724">
        <v>1</v>
      </c>
      <c r="M724">
        <v>45</v>
      </c>
      <c r="N724">
        <v>4</v>
      </c>
      <c r="O724" t="s">
        <v>32</v>
      </c>
    </row>
    <row r="725" spans="1:15">
      <c r="A725">
        <v>171503</v>
      </c>
      <c r="B725" s="1">
        <v>45256</v>
      </c>
      <c r="C725" t="s">
        <v>33</v>
      </c>
      <c r="D725" t="s">
        <v>16</v>
      </c>
      <c r="E725" t="s">
        <v>17</v>
      </c>
      <c r="F725">
        <v>26</v>
      </c>
      <c r="G725" t="s">
        <v>26</v>
      </c>
      <c r="H725" t="s">
        <v>27</v>
      </c>
      <c r="I725">
        <v>118</v>
      </c>
      <c r="J725">
        <v>40</v>
      </c>
      <c r="K725">
        <v>158</v>
      </c>
      <c r="L725">
        <v>1</v>
      </c>
      <c r="M725">
        <v>158</v>
      </c>
      <c r="N725">
        <v>4</v>
      </c>
      <c r="O725" t="s">
        <v>70</v>
      </c>
    </row>
    <row r="726" spans="1:15">
      <c r="A726">
        <v>136472</v>
      </c>
      <c r="B726" s="1">
        <v>45251</v>
      </c>
      <c r="C726" t="s">
        <v>42</v>
      </c>
      <c r="D726" t="s">
        <v>16</v>
      </c>
      <c r="E726" t="s">
        <v>25</v>
      </c>
      <c r="F726">
        <v>23</v>
      </c>
      <c r="G726" t="s">
        <v>29</v>
      </c>
      <c r="H726" t="s">
        <v>19</v>
      </c>
      <c r="I726">
        <v>65</v>
      </c>
      <c r="J726">
        <v>0</v>
      </c>
      <c r="K726">
        <v>65</v>
      </c>
      <c r="L726">
        <v>1</v>
      </c>
      <c r="M726">
        <v>65</v>
      </c>
      <c r="N726">
        <v>4</v>
      </c>
      <c r="O726" t="s">
        <v>52</v>
      </c>
    </row>
    <row r="727" spans="1:15">
      <c r="A727">
        <v>149971</v>
      </c>
      <c r="B727" s="1">
        <v>45408</v>
      </c>
      <c r="C727" t="s">
        <v>15</v>
      </c>
      <c r="D727" t="s">
        <v>16</v>
      </c>
      <c r="E727" t="s">
        <v>17</v>
      </c>
      <c r="F727">
        <v>31</v>
      </c>
      <c r="G727" t="s">
        <v>21</v>
      </c>
      <c r="H727" t="s">
        <v>19</v>
      </c>
      <c r="I727">
        <v>100</v>
      </c>
      <c r="J727">
        <v>0</v>
      </c>
      <c r="K727">
        <v>100</v>
      </c>
      <c r="L727">
        <v>1</v>
      </c>
      <c r="M727">
        <v>100</v>
      </c>
      <c r="N727">
        <v>5</v>
      </c>
      <c r="O727" t="s">
        <v>45</v>
      </c>
    </row>
    <row r="728" spans="1:15">
      <c r="A728">
        <v>195462</v>
      </c>
      <c r="B728" s="1">
        <v>45257</v>
      </c>
      <c r="C728" t="s">
        <v>42</v>
      </c>
      <c r="D728" t="s">
        <v>16</v>
      </c>
      <c r="E728" t="s">
        <v>17</v>
      </c>
      <c r="F728">
        <v>19</v>
      </c>
      <c r="G728" t="s">
        <v>66</v>
      </c>
      <c r="H728" t="s">
        <v>27</v>
      </c>
      <c r="I728">
        <v>65</v>
      </c>
      <c r="J728">
        <v>40</v>
      </c>
      <c r="K728">
        <v>105</v>
      </c>
      <c r="L728">
        <v>3</v>
      </c>
      <c r="M728">
        <v>315</v>
      </c>
      <c r="N728">
        <v>3</v>
      </c>
      <c r="O728" t="s">
        <v>84</v>
      </c>
    </row>
    <row r="729" spans="1:15">
      <c r="A729">
        <v>154820</v>
      </c>
      <c r="B729" s="1">
        <v>45529</v>
      </c>
      <c r="C729" t="s">
        <v>50</v>
      </c>
      <c r="D729" t="s">
        <v>16</v>
      </c>
      <c r="E729" t="s">
        <v>17</v>
      </c>
      <c r="F729">
        <v>29</v>
      </c>
      <c r="G729" t="s">
        <v>62</v>
      </c>
      <c r="H729" t="s">
        <v>19</v>
      </c>
      <c r="I729">
        <v>97</v>
      </c>
      <c r="J729">
        <v>0</v>
      </c>
      <c r="K729">
        <v>97</v>
      </c>
      <c r="L729">
        <v>2</v>
      </c>
      <c r="M729">
        <v>194</v>
      </c>
      <c r="N729">
        <v>4</v>
      </c>
      <c r="O729" t="s">
        <v>72</v>
      </c>
    </row>
    <row r="730" spans="1:15">
      <c r="A730">
        <v>155368</v>
      </c>
      <c r="B730" s="1">
        <v>45327</v>
      </c>
      <c r="C730" t="s">
        <v>15</v>
      </c>
      <c r="D730" t="s">
        <v>16</v>
      </c>
      <c r="E730" t="s">
        <v>17</v>
      </c>
      <c r="F730">
        <v>34</v>
      </c>
      <c r="G730" t="s">
        <v>58</v>
      </c>
      <c r="H730" t="s">
        <v>27</v>
      </c>
      <c r="I730">
        <v>100</v>
      </c>
      <c r="J730">
        <v>40</v>
      </c>
      <c r="K730">
        <v>140</v>
      </c>
      <c r="L730">
        <v>3</v>
      </c>
      <c r="M730">
        <v>420</v>
      </c>
      <c r="N730">
        <v>2</v>
      </c>
      <c r="O730" t="s">
        <v>68</v>
      </c>
    </row>
    <row r="731" spans="1:15">
      <c r="A731">
        <v>142286</v>
      </c>
      <c r="B731" s="1">
        <v>45506</v>
      </c>
      <c r="C731" t="s">
        <v>50</v>
      </c>
      <c r="D731" t="s">
        <v>16</v>
      </c>
      <c r="E731" t="s">
        <v>25</v>
      </c>
      <c r="F731">
        <v>26</v>
      </c>
      <c r="G731" t="s">
        <v>29</v>
      </c>
      <c r="H731" t="s">
        <v>19</v>
      </c>
      <c r="I731">
        <v>97</v>
      </c>
      <c r="J731">
        <v>0</v>
      </c>
      <c r="K731">
        <v>97</v>
      </c>
      <c r="L731">
        <v>1</v>
      </c>
      <c r="M731">
        <v>97</v>
      </c>
      <c r="N731">
        <v>4</v>
      </c>
      <c r="O731" t="s">
        <v>32</v>
      </c>
    </row>
    <row r="732" spans="1:15">
      <c r="A732">
        <v>151530</v>
      </c>
      <c r="B732" s="1">
        <v>45370</v>
      </c>
      <c r="C732" t="s">
        <v>42</v>
      </c>
      <c r="D732" t="s">
        <v>16</v>
      </c>
      <c r="E732" t="s">
        <v>17</v>
      </c>
      <c r="F732">
        <v>35</v>
      </c>
      <c r="G732" t="s">
        <v>86</v>
      </c>
      <c r="H732" t="s">
        <v>27</v>
      </c>
      <c r="I732">
        <v>65</v>
      </c>
      <c r="J732">
        <v>70</v>
      </c>
      <c r="K732">
        <v>135</v>
      </c>
      <c r="L732">
        <v>1</v>
      </c>
      <c r="M732">
        <v>135</v>
      </c>
      <c r="N732">
        <v>3</v>
      </c>
      <c r="O732" t="s">
        <v>49</v>
      </c>
    </row>
    <row r="733" spans="1:15">
      <c r="A733">
        <v>153972</v>
      </c>
      <c r="B733" s="1">
        <v>45384</v>
      </c>
      <c r="C733" t="s">
        <v>42</v>
      </c>
      <c r="D733" t="s">
        <v>16</v>
      </c>
      <c r="E733" t="s">
        <v>17</v>
      </c>
      <c r="F733">
        <v>25</v>
      </c>
      <c r="G733" t="s">
        <v>34</v>
      </c>
      <c r="H733" t="s">
        <v>27</v>
      </c>
      <c r="I733">
        <v>65</v>
      </c>
      <c r="J733">
        <v>100</v>
      </c>
      <c r="K733">
        <v>165</v>
      </c>
      <c r="L733">
        <v>1</v>
      </c>
      <c r="M733">
        <v>165</v>
      </c>
      <c r="N733">
        <v>3</v>
      </c>
      <c r="O733" t="s">
        <v>22</v>
      </c>
    </row>
    <row r="734" spans="1:15">
      <c r="A734">
        <v>169439</v>
      </c>
      <c r="B734" s="1">
        <v>45575</v>
      </c>
      <c r="C734" t="s">
        <v>30</v>
      </c>
      <c r="D734" t="s">
        <v>24</v>
      </c>
      <c r="E734" t="s">
        <v>17</v>
      </c>
      <c r="F734">
        <v>34</v>
      </c>
      <c r="G734" t="s">
        <v>41</v>
      </c>
      <c r="H734" t="s">
        <v>19</v>
      </c>
      <c r="I734">
        <v>10</v>
      </c>
      <c r="J734">
        <v>0</v>
      </c>
      <c r="K734">
        <v>10</v>
      </c>
      <c r="L734">
        <v>1</v>
      </c>
      <c r="M734">
        <v>10</v>
      </c>
      <c r="N734">
        <v>5</v>
      </c>
      <c r="O734" t="s">
        <v>52</v>
      </c>
    </row>
    <row r="735" spans="1:15">
      <c r="A735">
        <v>191536</v>
      </c>
      <c r="B735" s="1">
        <v>45246</v>
      </c>
      <c r="C735" t="s">
        <v>82</v>
      </c>
      <c r="D735" t="s">
        <v>37</v>
      </c>
      <c r="E735" t="s">
        <v>25</v>
      </c>
      <c r="F735">
        <v>35</v>
      </c>
      <c r="G735" t="s">
        <v>31</v>
      </c>
      <c r="H735" t="s">
        <v>19</v>
      </c>
      <c r="I735">
        <v>20</v>
      </c>
      <c r="J735">
        <v>0</v>
      </c>
      <c r="K735">
        <v>20</v>
      </c>
      <c r="L735">
        <v>1</v>
      </c>
      <c r="M735">
        <v>20</v>
      </c>
      <c r="N735">
        <v>1</v>
      </c>
      <c r="O735" t="s">
        <v>71</v>
      </c>
    </row>
    <row r="736" spans="1:15">
      <c r="A736">
        <v>194130</v>
      </c>
      <c r="B736" s="1">
        <v>45546</v>
      </c>
      <c r="C736" t="s">
        <v>53</v>
      </c>
      <c r="D736" t="s">
        <v>37</v>
      </c>
      <c r="E736" t="s">
        <v>17</v>
      </c>
      <c r="F736">
        <v>27</v>
      </c>
      <c r="G736" t="s">
        <v>31</v>
      </c>
      <c r="H736" t="s">
        <v>19</v>
      </c>
      <c r="I736">
        <v>15</v>
      </c>
      <c r="J736">
        <v>0</v>
      </c>
      <c r="K736">
        <v>15</v>
      </c>
      <c r="L736">
        <v>1</v>
      </c>
      <c r="M736">
        <v>15</v>
      </c>
      <c r="N736">
        <v>5</v>
      </c>
      <c r="O736" t="s">
        <v>39</v>
      </c>
    </row>
    <row r="737" spans="1:15">
      <c r="A737">
        <v>131404</v>
      </c>
      <c r="B737" s="1">
        <v>45572</v>
      </c>
      <c r="C737" t="s">
        <v>42</v>
      </c>
      <c r="D737" t="s">
        <v>16</v>
      </c>
      <c r="E737" t="s">
        <v>17</v>
      </c>
      <c r="F737">
        <v>29</v>
      </c>
      <c r="G737" t="s">
        <v>69</v>
      </c>
      <c r="H737" t="s">
        <v>19</v>
      </c>
      <c r="I737">
        <v>65</v>
      </c>
      <c r="J737">
        <v>0</v>
      </c>
      <c r="K737">
        <v>65</v>
      </c>
      <c r="L737">
        <v>3</v>
      </c>
      <c r="M737">
        <v>195</v>
      </c>
      <c r="N737">
        <v>4</v>
      </c>
      <c r="O737" t="s">
        <v>57</v>
      </c>
    </row>
    <row r="738" spans="1:15">
      <c r="A738">
        <v>135430</v>
      </c>
      <c r="B738" s="1">
        <v>45574</v>
      </c>
      <c r="C738" t="s">
        <v>23</v>
      </c>
      <c r="D738" t="s">
        <v>24</v>
      </c>
      <c r="E738" t="s">
        <v>17</v>
      </c>
      <c r="F738">
        <v>27</v>
      </c>
      <c r="G738" t="s">
        <v>69</v>
      </c>
      <c r="H738" t="s">
        <v>19</v>
      </c>
      <c r="I738">
        <v>9</v>
      </c>
      <c r="J738">
        <v>0</v>
      </c>
      <c r="K738">
        <v>9</v>
      </c>
      <c r="L738">
        <v>1</v>
      </c>
      <c r="M738">
        <v>9</v>
      </c>
      <c r="N738">
        <v>2</v>
      </c>
      <c r="O738" t="s">
        <v>71</v>
      </c>
    </row>
    <row r="739" spans="1:15">
      <c r="A739">
        <v>199798</v>
      </c>
      <c r="B739" s="1">
        <v>45391</v>
      </c>
      <c r="C739" t="s">
        <v>85</v>
      </c>
      <c r="D739" t="s">
        <v>24</v>
      </c>
      <c r="E739" t="s">
        <v>17</v>
      </c>
      <c r="F739">
        <v>27</v>
      </c>
      <c r="G739" t="s">
        <v>56</v>
      </c>
      <c r="H739" t="s">
        <v>19</v>
      </c>
      <c r="I739">
        <v>23</v>
      </c>
      <c r="J739">
        <v>0</v>
      </c>
      <c r="K739">
        <v>23</v>
      </c>
      <c r="L739">
        <v>1</v>
      </c>
      <c r="M739">
        <v>23</v>
      </c>
      <c r="N739">
        <v>4</v>
      </c>
      <c r="O739" t="s">
        <v>43</v>
      </c>
    </row>
    <row r="740" spans="1:15">
      <c r="A740">
        <v>163203</v>
      </c>
      <c r="B740" s="1">
        <v>45396</v>
      </c>
      <c r="C740" t="s">
        <v>36</v>
      </c>
      <c r="D740" t="s">
        <v>37</v>
      </c>
      <c r="E740" t="s">
        <v>25</v>
      </c>
      <c r="F740">
        <v>20</v>
      </c>
      <c r="G740" t="s">
        <v>56</v>
      </c>
      <c r="H740" t="s">
        <v>19</v>
      </c>
      <c r="I740">
        <v>32</v>
      </c>
      <c r="J740">
        <v>0</v>
      </c>
      <c r="K740">
        <v>32</v>
      </c>
      <c r="L740">
        <v>2</v>
      </c>
      <c r="M740">
        <v>64</v>
      </c>
      <c r="N740">
        <v>2</v>
      </c>
      <c r="O740" t="s">
        <v>71</v>
      </c>
    </row>
    <row r="741" spans="1:15">
      <c r="A741">
        <v>151202</v>
      </c>
      <c r="B741" s="1">
        <v>45541</v>
      </c>
      <c r="C741" t="s">
        <v>23</v>
      </c>
      <c r="D741" t="s">
        <v>24</v>
      </c>
      <c r="E741" t="s">
        <v>17</v>
      </c>
      <c r="F741">
        <v>31</v>
      </c>
      <c r="G741" t="s">
        <v>54</v>
      </c>
      <c r="H741" t="s">
        <v>19</v>
      </c>
      <c r="I741">
        <v>9</v>
      </c>
      <c r="J741">
        <v>0</v>
      </c>
      <c r="K741">
        <v>9</v>
      </c>
      <c r="L741">
        <v>2</v>
      </c>
      <c r="M741">
        <v>18</v>
      </c>
      <c r="N741">
        <v>4</v>
      </c>
      <c r="O741" t="s">
        <v>70</v>
      </c>
    </row>
    <row r="742" spans="1:15">
      <c r="A742">
        <v>127857</v>
      </c>
      <c r="B742" s="1">
        <v>45268</v>
      </c>
      <c r="C742" t="s">
        <v>23</v>
      </c>
      <c r="D742" t="s">
        <v>24</v>
      </c>
      <c r="E742" t="s">
        <v>25</v>
      </c>
      <c r="F742">
        <v>29</v>
      </c>
      <c r="G742" t="s">
        <v>62</v>
      </c>
      <c r="H742" t="s">
        <v>19</v>
      </c>
      <c r="I742">
        <v>9</v>
      </c>
      <c r="J742">
        <v>0</v>
      </c>
      <c r="K742">
        <v>9</v>
      </c>
      <c r="L742">
        <v>1</v>
      </c>
      <c r="M742">
        <v>9</v>
      </c>
      <c r="N742">
        <v>5</v>
      </c>
      <c r="O742" t="s">
        <v>61</v>
      </c>
    </row>
    <row r="743" spans="1:15">
      <c r="A743">
        <v>199344</v>
      </c>
      <c r="B743" s="1">
        <v>45568</v>
      </c>
      <c r="C743" t="s">
        <v>30</v>
      </c>
      <c r="D743" t="s">
        <v>24</v>
      </c>
      <c r="E743" t="s">
        <v>17</v>
      </c>
      <c r="F743">
        <v>19</v>
      </c>
      <c r="G743" t="s">
        <v>18</v>
      </c>
      <c r="H743" t="s">
        <v>19</v>
      </c>
      <c r="I743">
        <v>10</v>
      </c>
      <c r="J743">
        <v>0</v>
      </c>
      <c r="K743">
        <v>10</v>
      </c>
      <c r="L743">
        <v>1</v>
      </c>
      <c r="M743">
        <v>10</v>
      </c>
      <c r="N743">
        <v>5</v>
      </c>
      <c r="O743" t="s">
        <v>65</v>
      </c>
    </row>
    <row r="744" spans="1:15">
      <c r="A744">
        <v>167171</v>
      </c>
      <c r="B744" s="1">
        <v>45517</v>
      </c>
      <c r="C744" t="s">
        <v>78</v>
      </c>
      <c r="D744" t="s">
        <v>37</v>
      </c>
      <c r="E744" t="s">
        <v>25</v>
      </c>
      <c r="F744">
        <v>18</v>
      </c>
      <c r="G744" t="s">
        <v>80</v>
      </c>
      <c r="H744" t="s">
        <v>27</v>
      </c>
      <c r="I744">
        <v>50</v>
      </c>
      <c r="J744">
        <v>40</v>
      </c>
      <c r="K744">
        <v>90</v>
      </c>
      <c r="L744">
        <v>1</v>
      </c>
      <c r="M744">
        <v>90</v>
      </c>
      <c r="N744">
        <v>3</v>
      </c>
      <c r="O744" t="s">
        <v>88</v>
      </c>
    </row>
    <row r="745" spans="1:15">
      <c r="A745">
        <v>177886</v>
      </c>
      <c r="B745" s="1">
        <v>45416</v>
      </c>
      <c r="C745" t="s">
        <v>15</v>
      </c>
      <c r="D745" t="s">
        <v>16</v>
      </c>
      <c r="E745" t="s">
        <v>17</v>
      </c>
      <c r="F745">
        <v>32</v>
      </c>
      <c r="G745" t="s">
        <v>67</v>
      </c>
      <c r="H745" t="s">
        <v>27</v>
      </c>
      <c r="I745">
        <v>100</v>
      </c>
      <c r="J745">
        <v>40</v>
      </c>
      <c r="K745">
        <v>140</v>
      </c>
      <c r="L745">
        <v>1</v>
      </c>
      <c r="M745">
        <v>140</v>
      </c>
      <c r="N745">
        <v>5</v>
      </c>
      <c r="O745" t="s">
        <v>32</v>
      </c>
    </row>
    <row r="746" spans="1:15">
      <c r="A746">
        <v>144392</v>
      </c>
      <c r="B746" s="1">
        <v>45286</v>
      </c>
      <c r="C746" t="s">
        <v>23</v>
      </c>
      <c r="D746" t="s">
        <v>24</v>
      </c>
      <c r="E746" t="s">
        <v>17</v>
      </c>
      <c r="F746">
        <v>35</v>
      </c>
      <c r="G746" t="s">
        <v>69</v>
      </c>
      <c r="H746" t="s">
        <v>19</v>
      </c>
      <c r="I746">
        <v>9</v>
      </c>
      <c r="J746">
        <v>0</v>
      </c>
      <c r="K746">
        <v>9</v>
      </c>
      <c r="L746">
        <v>1</v>
      </c>
      <c r="M746">
        <v>9</v>
      </c>
      <c r="N746">
        <v>4</v>
      </c>
      <c r="O746" t="s">
        <v>61</v>
      </c>
    </row>
    <row r="747" spans="1:15">
      <c r="A747">
        <v>189671</v>
      </c>
      <c r="B747" s="1">
        <v>45307</v>
      </c>
      <c r="C747" t="s">
        <v>76</v>
      </c>
      <c r="D747" t="s">
        <v>37</v>
      </c>
      <c r="E747" t="s">
        <v>17</v>
      </c>
      <c r="F747">
        <v>26</v>
      </c>
      <c r="G747" t="s">
        <v>54</v>
      </c>
      <c r="H747" t="s">
        <v>19</v>
      </c>
      <c r="I747">
        <v>45</v>
      </c>
      <c r="J747">
        <v>0</v>
      </c>
      <c r="K747">
        <v>45</v>
      </c>
      <c r="L747">
        <v>1</v>
      </c>
      <c r="M747">
        <v>45</v>
      </c>
      <c r="N747">
        <v>4</v>
      </c>
      <c r="O747" t="s">
        <v>57</v>
      </c>
    </row>
    <row r="748" spans="1:15">
      <c r="A748">
        <v>188708</v>
      </c>
      <c r="B748" s="1">
        <v>45369</v>
      </c>
      <c r="C748" t="s">
        <v>15</v>
      </c>
      <c r="D748" t="s">
        <v>16</v>
      </c>
      <c r="E748" t="s">
        <v>17</v>
      </c>
      <c r="F748">
        <v>22</v>
      </c>
      <c r="G748" t="s">
        <v>79</v>
      </c>
      <c r="H748" t="s">
        <v>27</v>
      </c>
      <c r="I748">
        <v>100</v>
      </c>
      <c r="J748">
        <v>40</v>
      </c>
      <c r="K748">
        <v>140</v>
      </c>
      <c r="L748">
        <v>2</v>
      </c>
      <c r="M748">
        <v>280</v>
      </c>
      <c r="N748">
        <v>5</v>
      </c>
      <c r="O748" t="s">
        <v>43</v>
      </c>
    </row>
    <row r="749" spans="1:15">
      <c r="A749">
        <v>132993</v>
      </c>
      <c r="B749" s="1">
        <v>45291</v>
      </c>
      <c r="C749" t="s">
        <v>82</v>
      </c>
      <c r="D749" t="s">
        <v>37</v>
      </c>
      <c r="E749" t="s">
        <v>25</v>
      </c>
      <c r="F749">
        <v>18</v>
      </c>
      <c r="G749" t="s">
        <v>62</v>
      </c>
      <c r="H749" t="s">
        <v>19</v>
      </c>
      <c r="I749">
        <v>20</v>
      </c>
      <c r="J749">
        <v>0</v>
      </c>
      <c r="K749">
        <v>20</v>
      </c>
      <c r="L749">
        <v>1</v>
      </c>
      <c r="M749">
        <v>20</v>
      </c>
      <c r="N749">
        <v>5</v>
      </c>
      <c r="O749" t="s">
        <v>20</v>
      </c>
    </row>
    <row r="750" spans="1:15">
      <c r="A750">
        <v>183321</v>
      </c>
      <c r="B750" s="1">
        <v>45257</v>
      </c>
      <c r="C750" t="s">
        <v>23</v>
      </c>
      <c r="D750" t="s">
        <v>24</v>
      </c>
      <c r="E750" t="s">
        <v>25</v>
      </c>
      <c r="F750">
        <v>23</v>
      </c>
      <c r="G750" t="s">
        <v>80</v>
      </c>
      <c r="H750" t="s">
        <v>27</v>
      </c>
      <c r="I750">
        <v>9</v>
      </c>
      <c r="J750">
        <v>40</v>
      </c>
      <c r="K750">
        <v>49</v>
      </c>
      <c r="L750">
        <v>2</v>
      </c>
      <c r="M750">
        <v>98</v>
      </c>
      <c r="N750">
        <v>1</v>
      </c>
      <c r="O750" t="s">
        <v>87</v>
      </c>
    </row>
    <row r="751" spans="1:15">
      <c r="A751">
        <v>180915</v>
      </c>
      <c r="B751" s="1">
        <v>45268</v>
      </c>
      <c r="C751" t="s">
        <v>50</v>
      </c>
      <c r="D751" t="s">
        <v>16</v>
      </c>
      <c r="E751" t="s">
        <v>25</v>
      </c>
      <c r="F751">
        <v>31</v>
      </c>
      <c r="G751" t="s">
        <v>62</v>
      </c>
      <c r="H751" t="s">
        <v>19</v>
      </c>
      <c r="I751">
        <v>97</v>
      </c>
      <c r="J751">
        <v>0</v>
      </c>
      <c r="K751">
        <v>97</v>
      </c>
      <c r="L751">
        <v>1</v>
      </c>
      <c r="M751">
        <v>97</v>
      </c>
      <c r="N751">
        <v>3</v>
      </c>
      <c r="O751" t="s">
        <v>84</v>
      </c>
    </row>
    <row r="752" spans="1:15">
      <c r="A752">
        <v>178552</v>
      </c>
      <c r="B752" s="1">
        <v>45347</v>
      </c>
      <c r="C752" t="s">
        <v>30</v>
      </c>
      <c r="D752" t="s">
        <v>24</v>
      </c>
      <c r="E752" t="s">
        <v>25</v>
      </c>
      <c r="F752">
        <v>21</v>
      </c>
      <c r="G752" t="s">
        <v>21</v>
      </c>
      <c r="H752" t="s">
        <v>19</v>
      </c>
      <c r="I752">
        <v>10</v>
      </c>
      <c r="J752">
        <v>0</v>
      </c>
      <c r="K752">
        <v>10</v>
      </c>
      <c r="L752">
        <v>1</v>
      </c>
      <c r="M752">
        <v>10</v>
      </c>
      <c r="N752">
        <v>5</v>
      </c>
      <c r="O752" t="s">
        <v>43</v>
      </c>
    </row>
    <row r="753" spans="1:15">
      <c r="A753">
        <v>129773</v>
      </c>
      <c r="B753" s="1">
        <v>45410</v>
      </c>
      <c r="C753" t="s">
        <v>50</v>
      </c>
      <c r="D753" t="s">
        <v>16</v>
      </c>
      <c r="E753" t="s">
        <v>17</v>
      </c>
      <c r="F753">
        <v>31</v>
      </c>
      <c r="G753" t="s">
        <v>56</v>
      </c>
      <c r="H753" t="s">
        <v>19</v>
      </c>
      <c r="I753">
        <v>97</v>
      </c>
      <c r="J753">
        <v>0</v>
      </c>
      <c r="K753">
        <v>97</v>
      </c>
      <c r="L753">
        <v>3</v>
      </c>
      <c r="M753">
        <v>291</v>
      </c>
      <c r="N753">
        <v>5</v>
      </c>
      <c r="O753" t="s">
        <v>70</v>
      </c>
    </row>
    <row r="754" spans="1:15">
      <c r="A754">
        <v>181020</v>
      </c>
      <c r="B754" s="1">
        <v>45295</v>
      </c>
      <c r="C754" t="s">
        <v>23</v>
      </c>
      <c r="D754" t="s">
        <v>24</v>
      </c>
      <c r="E754" t="s">
        <v>17</v>
      </c>
      <c r="F754">
        <v>27</v>
      </c>
      <c r="G754" t="s">
        <v>69</v>
      </c>
      <c r="H754" t="s">
        <v>19</v>
      </c>
      <c r="I754">
        <v>9</v>
      </c>
      <c r="J754">
        <v>0</v>
      </c>
      <c r="K754">
        <v>9</v>
      </c>
      <c r="L754">
        <v>4</v>
      </c>
      <c r="M754">
        <v>36</v>
      </c>
      <c r="N754">
        <v>4</v>
      </c>
      <c r="O754" t="s">
        <v>65</v>
      </c>
    </row>
    <row r="755" spans="1:15">
      <c r="A755">
        <v>156442</v>
      </c>
      <c r="B755" s="1">
        <v>45417</v>
      </c>
      <c r="C755" t="s">
        <v>42</v>
      </c>
      <c r="D755" t="s">
        <v>16</v>
      </c>
      <c r="E755" t="s">
        <v>17</v>
      </c>
      <c r="F755">
        <v>20</v>
      </c>
      <c r="G755" t="s">
        <v>51</v>
      </c>
      <c r="H755" t="s">
        <v>27</v>
      </c>
      <c r="I755">
        <v>65</v>
      </c>
      <c r="J755">
        <v>50</v>
      </c>
      <c r="K755">
        <v>115</v>
      </c>
      <c r="L755">
        <v>1</v>
      </c>
      <c r="M755">
        <v>115</v>
      </c>
      <c r="N755">
        <v>5</v>
      </c>
      <c r="O755" t="s">
        <v>70</v>
      </c>
    </row>
    <row r="756" spans="1:15">
      <c r="A756">
        <v>142196</v>
      </c>
      <c r="B756" s="1">
        <v>45414</v>
      </c>
      <c r="C756" t="s">
        <v>30</v>
      </c>
      <c r="D756" t="s">
        <v>24</v>
      </c>
      <c r="E756" t="s">
        <v>25</v>
      </c>
      <c r="F756">
        <v>33</v>
      </c>
      <c r="G756" t="s">
        <v>29</v>
      </c>
      <c r="H756" t="s">
        <v>19</v>
      </c>
      <c r="I756">
        <v>10</v>
      </c>
      <c r="J756">
        <v>0</v>
      </c>
      <c r="K756">
        <v>10</v>
      </c>
      <c r="L756">
        <v>1</v>
      </c>
      <c r="M756">
        <v>10</v>
      </c>
      <c r="N756">
        <v>4</v>
      </c>
      <c r="O756" t="s">
        <v>20</v>
      </c>
    </row>
    <row r="757" spans="1:15">
      <c r="A757">
        <v>175056</v>
      </c>
      <c r="B757" s="1">
        <v>45541</v>
      </c>
      <c r="C757" t="s">
        <v>36</v>
      </c>
      <c r="D757" t="s">
        <v>37</v>
      </c>
      <c r="E757" t="s">
        <v>25</v>
      </c>
      <c r="F757">
        <v>29</v>
      </c>
      <c r="G757" t="s">
        <v>18</v>
      </c>
      <c r="H757" t="s">
        <v>19</v>
      </c>
      <c r="I757">
        <v>32</v>
      </c>
      <c r="J757">
        <v>0</v>
      </c>
      <c r="K757">
        <v>32</v>
      </c>
      <c r="L757">
        <v>1</v>
      </c>
      <c r="M757">
        <v>32</v>
      </c>
      <c r="N757">
        <v>5</v>
      </c>
      <c r="O757" t="s">
        <v>52</v>
      </c>
    </row>
    <row r="758" spans="1:15">
      <c r="A758">
        <v>121730</v>
      </c>
      <c r="B758" s="1">
        <v>45580</v>
      </c>
      <c r="C758" t="s">
        <v>42</v>
      </c>
      <c r="D758" t="s">
        <v>16</v>
      </c>
      <c r="E758" t="s">
        <v>17</v>
      </c>
      <c r="F758">
        <v>34</v>
      </c>
      <c r="G758" t="s">
        <v>66</v>
      </c>
      <c r="H758" t="s">
        <v>27</v>
      </c>
      <c r="I758">
        <v>65</v>
      </c>
      <c r="J758">
        <v>40</v>
      </c>
      <c r="K758">
        <v>105</v>
      </c>
      <c r="L758">
        <v>2</v>
      </c>
      <c r="M758">
        <v>210</v>
      </c>
      <c r="N758">
        <v>3</v>
      </c>
      <c r="O758" t="s">
        <v>88</v>
      </c>
    </row>
    <row r="759" spans="1:15">
      <c r="A759">
        <v>146595</v>
      </c>
      <c r="B759" s="1">
        <v>45302</v>
      </c>
      <c r="C759" t="s">
        <v>15</v>
      </c>
      <c r="D759" t="s">
        <v>16</v>
      </c>
      <c r="E759" t="s">
        <v>17</v>
      </c>
      <c r="F759">
        <v>28</v>
      </c>
      <c r="G759" t="s">
        <v>54</v>
      </c>
      <c r="H759" t="s">
        <v>19</v>
      </c>
      <c r="I759">
        <v>100</v>
      </c>
      <c r="J759">
        <v>0</v>
      </c>
      <c r="K759">
        <v>100</v>
      </c>
      <c r="L759">
        <v>1</v>
      </c>
      <c r="M759">
        <v>100</v>
      </c>
      <c r="N759">
        <v>5</v>
      </c>
      <c r="O759" t="s">
        <v>72</v>
      </c>
    </row>
    <row r="760" spans="1:15">
      <c r="A760">
        <v>134684</v>
      </c>
      <c r="B760" s="1">
        <v>45496</v>
      </c>
      <c r="C760" t="s">
        <v>53</v>
      </c>
      <c r="D760" t="s">
        <v>37</v>
      </c>
      <c r="E760" t="s">
        <v>17</v>
      </c>
      <c r="F760">
        <v>35</v>
      </c>
      <c r="G760" t="s">
        <v>86</v>
      </c>
      <c r="H760" t="s">
        <v>27</v>
      </c>
      <c r="I760">
        <v>15</v>
      </c>
      <c r="J760">
        <v>70</v>
      </c>
      <c r="K760">
        <v>85</v>
      </c>
      <c r="L760">
        <v>1</v>
      </c>
      <c r="M760">
        <v>85</v>
      </c>
      <c r="N760">
        <v>4</v>
      </c>
      <c r="O760" t="s">
        <v>61</v>
      </c>
    </row>
    <row r="761" spans="1:15">
      <c r="A761">
        <v>143226</v>
      </c>
      <c r="B761" s="1">
        <v>45340</v>
      </c>
      <c r="C761" t="s">
        <v>76</v>
      </c>
      <c r="D761" t="s">
        <v>37</v>
      </c>
      <c r="E761" t="s">
        <v>17</v>
      </c>
      <c r="F761">
        <v>30</v>
      </c>
      <c r="G761" t="s">
        <v>31</v>
      </c>
      <c r="H761" t="s">
        <v>19</v>
      </c>
      <c r="I761">
        <v>45</v>
      </c>
      <c r="J761">
        <v>0</v>
      </c>
      <c r="K761">
        <v>45</v>
      </c>
      <c r="L761">
        <v>1</v>
      </c>
      <c r="M761">
        <v>45</v>
      </c>
      <c r="N761">
        <v>4</v>
      </c>
      <c r="O761" t="s">
        <v>61</v>
      </c>
    </row>
    <row r="762" spans="1:15">
      <c r="A762">
        <v>193850</v>
      </c>
      <c r="B762" s="1">
        <v>45359</v>
      </c>
      <c r="C762" t="s">
        <v>50</v>
      </c>
      <c r="D762" t="s">
        <v>16</v>
      </c>
      <c r="E762" t="s">
        <v>25</v>
      </c>
      <c r="F762">
        <v>27</v>
      </c>
      <c r="G762" t="s">
        <v>75</v>
      </c>
      <c r="H762" t="s">
        <v>27</v>
      </c>
      <c r="I762">
        <v>97</v>
      </c>
      <c r="J762">
        <v>70</v>
      </c>
      <c r="K762">
        <v>167</v>
      </c>
      <c r="L762">
        <v>1</v>
      </c>
      <c r="M762">
        <v>167</v>
      </c>
      <c r="N762">
        <v>3</v>
      </c>
      <c r="O762" t="s">
        <v>22</v>
      </c>
    </row>
    <row r="763" spans="1:15">
      <c r="A763">
        <v>192780</v>
      </c>
      <c r="B763" s="1">
        <v>45507</v>
      </c>
      <c r="C763" t="s">
        <v>50</v>
      </c>
      <c r="D763" t="s">
        <v>16</v>
      </c>
      <c r="E763" t="s">
        <v>17</v>
      </c>
      <c r="F763">
        <v>20</v>
      </c>
      <c r="G763" t="s">
        <v>60</v>
      </c>
      <c r="H763" t="s">
        <v>19</v>
      </c>
      <c r="I763">
        <v>97</v>
      </c>
      <c r="J763">
        <v>0</v>
      </c>
      <c r="K763">
        <v>97</v>
      </c>
      <c r="L763">
        <v>1</v>
      </c>
      <c r="M763">
        <v>97</v>
      </c>
      <c r="N763">
        <v>3</v>
      </c>
      <c r="O763" t="s">
        <v>40</v>
      </c>
    </row>
    <row r="764" spans="1:15">
      <c r="A764">
        <v>147229</v>
      </c>
      <c r="B764" s="1">
        <v>45586</v>
      </c>
      <c r="C764" t="s">
        <v>50</v>
      </c>
      <c r="D764" t="s">
        <v>16</v>
      </c>
      <c r="E764" t="s">
        <v>25</v>
      </c>
      <c r="F764">
        <v>24</v>
      </c>
      <c r="G764" t="s">
        <v>69</v>
      </c>
      <c r="H764" t="s">
        <v>19</v>
      </c>
      <c r="I764">
        <v>97</v>
      </c>
      <c r="J764">
        <v>0</v>
      </c>
      <c r="K764">
        <v>97</v>
      </c>
      <c r="L764">
        <v>4</v>
      </c>
      <c r="M764">
        <v>388</v>
      </c>
      <c r="N764">
        <v>1</v>
      </c>
      <c r="O764" t="s">
        <v>35</v>
      </c>
    </row>
    <row r="765" spans="1:15">
      <c r="A765">
        <v>137299</v>
      </c>
      <c r="B765" s="1">
        <v>45363</v>
      </c>
      <c r="C765" t="s">
        <v>36</v>
      </c>
      <c r="D765" t="s">
        <v>37</v>
      </c>
      <c r="E765" t="s">
        <v>17</v>
      </c>
      <c r="F765">
        <v>28</v>
      </c>
      <c r="G765" t="s">
        <v>31</v>
      </c>
      <c r="H765" t="s">
        <v>19</v>
      </c>
      <c r="I765">
        <v>32</v>
      </c>
      <c r="J765">
        <v>0</v>
      </c>
      <c r="K765">
        <v>32</v>
      </c>
      <c r="L765">
        <v>1</v>
      </c>
      <c r="M765">
        <v>32</v>
      </c>
      <c r="N765">
        <v>4</v>
      </c>
      <c r="O765" t="s">
        <v>52</v>
      </c>
    </row>
    <row r="766" spans="1:15">
      <c r="A766">
        <v>181617</v>
      </c>
      <c r="B766" s="1">
        <v>45298</v>
      </c>
      <c r="C766" t="s">
        <v>50</v>
      </c>
      <c r="D766" t="s">
        <v>16</v>
      </c>
      <c r="E766" t="s">
        <v>17</v>
      </c>
      <c r="F766">
        <v>19</v>
      </c>
      <c r="G766" t="s">
        <v>77</v>
      </c>
      <c r="H766" t="s">
        <v>19</v>
      </c>
      <c r="I766">
        <v>97</v>
      </c>
      <c r="J766">
        <v>0</v>
      </c>
      <c r="K766">
        <v>97</v>
      </c>
      <c r="L766">
        <v>1</v>
      </c>
      <c r="M766">
        <v>97</v>
      </c>
      <c r="N766">
        <v>2</v>
      </c>
      <c r="O766" t="s">
        <v>55</v>
      </c>
    </row>
    <row r="767" spans="1:15">
      <c r="A767">
        <v>155705</v>
      </c>
      <c r="B767" s="1">
        <v>45580</v>
      </c>
      <c r="C767" t="s">
        <v>15</v>
      </c>
      <c r="D767" t="s">
        <v>16</v>
      </c>
      <c r="E767" t="s">
        <v>25</v>
      </c>
      <c r="F767">
        <v>28</v>
      </c>
      <c r="G767" t="s">
        <v>31</v>
      </c>
      <c r="H767" t="s">
        <v>19</v>
      </c>
      <c r="I767">
        <v>100</v>
      </c>
      <c r="J767">
        <v>0</v>
      </c>
      <c r="K767">
        <v>100</v>
      </c>
      <c r="L767">
        <v>4</v>
      </c>
      <c r="M767">
        <v>400</v>
      </c>
      <c r="N767">
        <v>5</v>
      </c>
      <c r="O767" t="s">
        <v>57</v>
      </c>
    </row>
    <row r="768" spans="1:15">
      <c r="A768">
        <v>174419</v>
      </c>
      <c r="B768" s="1">
        <v>45397</v>
      </c>
      <c r="C768" t="s">
        <v>76</v>
      </c>
      <c r="D768" t="s">
        <v>37</v>
      </c>
      <c r="E768" t="s">
        <v>17</v>
      </c>
      <c r="F768">
        <v>18</v>
      </c>
      <c r="G768" t="s">
        <v>46</v>
      </c>
      <c r="H768" t="s">
        <v>19</v>
      </c>
      <c r="I768">
        <v>45</v>
      </c>
      <c r="J768">
        <v>0</v>
      </c>
      <c r="K768">
        <v>45</v>
      </c>
      <c r="L768">
        <v>1</v>
      </c>
      <c r="M768">
        <v>45</v>
      </c>
      <c r="N768">
        <v>4</v>
      </c>
      <c r="O768" t="s">
        <v>72</v>
      </c>
    </row>
    <row r="769" spans="1:15">
      <c r="A769">
        <v>124404</v>
      </c>
      <c r="B769" s="1">
        <v>45402</v>
      </c>
      <c r="C769" t="s">
        <v>53</v>
      </c>
      <c r="D769" t="s">
        <v>37</v>
      </c>
      <c r="E769" t="s">
        <v>17</v>
      </c>
      <c r="F769">
        <v>29</v>
      </c>
      <c r="G769" t="s">
        <v>46</v>
      </c>
      <c r="H769" t="s">
        <v>19</v>
      </c>
      <c r="I769">
        <v>15</v>
      </c>
      <c r="J769">
        <v>0</v>
      </c>
      <c r="K769">
        <v>15</v>
      </c>
      <c r="L769">
        <v>1</v>
      </c>
      <c r="M769">
        <v>15</v>
      </c>
      <c r="N769">
        <v>3</v>
      </c>
      <c r="O769" t="s">
        <v>73</v>
      </c>
    </row>
    <row r="770" spans="1:15">
      <c r="A770">
        <v>143719</v>
      </c>
      <c r="B770" s="1">
        <v>45302</v>
      </c>
      <c r="C770" t="s">
        <v>15</v>
      </c>
      <c r="D770" t="s">
        <v>16</v>
      </c>
      <c r="E770" t="s">
        <v>17</v>
      </c>
      <c r="F770">
        <v>22</v>
      </c>
      <c r="G770" t="s">
        <v>60</v>
      </c>
      <c r="H770" t="s">
        <v>19</v>
      </c>
      <c r="I770">
        <v>100</v>
      </c>
      <c r="J770">
        <v>0</v>
      </c>
      <c r="K770">
        <v>100</v>
      </c>
      <c r="L770">
        <v>1</v>
      </c>
      <c r="M770">
        <v>100</v>
      </c>
      <c r="N770">
        <v>3</v>
      </c>
      <c r="O770" t="s">
        <v>22</v>
      </c>
    </row>
    <row r="771" spans="1:15">
      <c r="A771">
        <v>199047</v>
      </c>
      <c r="B771" s="1">
        <v>45357</v>
      </c>
      <c r="C771" t="s">
        <v>33</v>
      </c>
      <c r="D771" t="s">
        <v>16</v>
      </c>
      <c r="E771" t="s">
        <v>17</v>
      </c>
      <c r="F771">
        <v>21</v>
      </c>
      <c r="G771" t="s">
        <v>18</v>
      </c>
      <c r="H771" t="s">
        <v>19</v>
      </c>
      <c r="I771">
        <v>118</v>
      </c>
      <c r="J771">
        <v>0</v>
      </c>
      <c r="K771">
        <v>118</v>
      </c>
      <c r="L771">
        <v>1</v>
      </c>
      <c r="M771">
        <v>118</v>
      </c>
      <c r="N771">
        <v>4</v>
      </c>
      <c r="O771" t="s">
        <v>72</v>
      </c>
    </row>
    <row r="772" spans="1:15">
      <c r="A772">
        <v>184151</v>
      </c>
      <c r="B772" s="1">
        <v>45340</v>
      </c>
      <c r="C772" t="s">
        <v>82</v>
      </c>
      <c r="D772" t="s">
        <v>37</v>
      </c>
      <c r="E772" t="s">
        <v>25</v>
      </c>
      <c r="F772">
        <v>23</v>
      </c>
      <c r="G772" t="s">
        <v>77</v>
      </c>
      <c r="H772" t="s">
        <v>19</v>
      </c>
      <c r="I772">
        <v>20</v>
      </c>
      <c r="J772">
        <v>0</v>
      </c>
      <c r="K772">
        <v>20</v>
      </c>
      <c r="L772">
        <v>1</v>
      </c>
      <c r="M772">
        <v>20</v>
      </c>
      <c r="N772">
        <v>5</v>
      </c>
      <c r="O772" t="s">
        <v>70</v>
      </c>
    </row>
    <row r="773" spans="1:15">
      <c r="A773">
        <v>187414</v>
      </c>
      <c r="B773" s="1">
        <v>45411</v>
      </c>
      <c r="C773" t="s">
        <v>23</v>
      </c>
      <c r="D773" t="s">
        <v>24</v>
      </c>
      <c r="E773" t="s">
        <v>17</v>
      </c>
      <c r="F773">
        <v>30</v>
      </c>
      <c r="G773" t="s">
        <v>77</v>
      </c>
      <c r="H773" t="s">
        <v>19</v>
      </c>
      <c r="I773">
        <v>9</v>
      </c>
      <c r="J773">
        <v>0</v>
      </c>
      <c r="K773">
        <v>9</v>
      </c>
      <c r="L773">
        <v>1</v>
      </c>
      <c r="M773">
        <v>9</v>
      </c>
      <c r="N773">
        <v>4</v>
      </c>
      <c r="O773" t="s">
        <v>39</v>
      </c>
    </row>
    <row r="774" spans="1:15">
      <c r="A774">
        <v>198965</v>
      </c>
      <c r="B774" s="1">
        <v>45283</v>
      </c>
      <c r="C774" t="s">
        <v>30</v>
      </c>
      <c r="D774" t="s">
        <v>24</v>
      </c>
      <c r="E774" t="s">
        <v>17</v>
      </c>
      <c r="F774">
        <v>28</v>
      </c>
      <c r="G774" t="s">
        <v>21</v>
      </c>
      <c r="H774" t="s">
        <v>19</v>
      </c>
      <c r="I774">
        <v>10</v>
      </c>
      <c r="J774">
        <v>0</v>
      </c>
      <c r="K774">
        <v>10</v>
      </c>
      <c r="L774">
        <v>4</v>
      </c>
      <c r="M774">
        <v>40</v>
      </c>
      <c r="N774">
        <v>4</v>
      </c>
      <c r="O774" t="s">
        <v>65</v>
      </c>
    </row>
    <row r="775" spans="1:15">
      <c r="A775">
        <v>154235</v>
      </c>
      <c r="B775" s="1">
        <v>45532</v>
      </c>
      <c r="C775" t="s">
        <v>85</v>
      </c>
      <c r="D775" t="s">
        <v>24</v>
      </c>
      <c r="E775" t="s">
        <v>17</v>
      </c>
      <c r="F775">
        <v>20</v>
      </c>
      <c r="G775" t="s">
        <v>69</v>
      </c>
      <c r="H775" t="s">
        <v>19</v>
      </c>
      <c r="I775">
        <v>23</v>
      </c>
      <c r="J775">
        <v>0</v>
      </c>
      <c r="K775">
        <v>23</v>
      </c>
      <c r="L775">
        <v>1</v>
      </c>
      <c r="M775">
        <v>23</v>
      </c>
      <c r="N775">
        <v>4</v>
      </c>
      <c r="O775" t="s">
        <v>45</v>
      </c>
    </row>
    <row r="776" spans="1:15">
      <c r="A776">
        <v>130276</v>
      </c>
      <c r="B776" s="1">
        <v>45492</v>
      </c>
      <c r="C776" t="s">
        <v>53</v>
      </c>
      <c r="D776" t="s">
        <v>37</v>
      </c>
      <c r="E776" t="s">
        <v>17</v>
      </c>
      <c r="F776">
        <v>26</v>
      </c>
      <c r="G776" t="s">
        <v>79</v>
      </c>
      <c r="H776" t="s">
        <v>27</v>
      </c>
      <c r="I776">
        <v>15</v>
      </c>
      <c r="J776">
        <v>40</v>
      </c>
      <c r="K776">
        <v>55</v>
      </c>
      <c r="L776">
        <v>1</v>
      </c>
      <c r="M776">
        <v>55</v>
      </c>
      <c r="N776">
        <v>4</v>
      </c>
      <c r="O776" t="s">
        <v>20</v>
      </c>
    </row>
    <row r="777" spans="1:15">
      <c r="A777">
        <v>179140</v>
      </c>
      <c r="B777" s="1">
        <v>45500</v>
      </c>
      <c r="C777" t="s">
        <v>50</v>
      </c>
      <c r="D777" t="s">
        <v>16</v>
      </c>
      <c r="E777" t="s">
        <v>17</v>
      </c>
      <c r="F777">
        <v>27</v>
      </c>
      <c r="G777" t="s">
        <v>58</v>
      </c>
      <c r="H777" t="s">
        <v>27</v>
      </c>
      <c r="I777">
        <v>97</v>
      </c>
      <c r="J777">
        <v>40</v>
      </c>
      <c r="K777">
        <v>137</v>
      </c>
      <c r="L777">
        <v>2</v>
      </c>
      <c r="M777">
        <v>274</v>
      </c>
      <c r="N777">
        <v>1</v>
      </c>
      <c r="O777" t="s">
        <v>68</v>
      </c>
    </row>
    <row r="778" spans="1:15">
      <c r="A778">
        <v>133199</v>
      </c>
      <c r="B778" s="1">
        <v>45555</v>
      </c>
      <c r="C778" t="s">
        <v>23</v>
      </c>
      <c r="D778" t="s">
        <v>24</v>
      </c>
      <c r="E778" t="s">
        <v>25</v>
      </c>
      <c r="F778">
        <v>32</v>
      </c>
      <c r="G778" t="s">
        <v>38</v>
      </c>
      <c r="H778" t="s">
        <v>19</v>
      </c>
      <c r="I778">
        <v>9</v>
      </c>
      <c r="J778">
        <v>0</v>
      </c>
      <c r="K778">
        <v>9</v>
      </c>
      <c r="L778">
        <v>1</v>
      </c>
      <c r="M778">
        <v>9</v>
      </c>
      <c r="N778">
        <v>4</v>
      </c>
      <c r="O778" t="s">
        <v>32</v>
      </c>
    </row>
    <row r="779" spans="1:15">
      <c r="A779">
        <v>174928</v>
      </c>
      <c r="B779" s="1">
        <v>45425</v>
      </c>
      <c r="C779" t="s">
        <v>53</v>
      </c>
      <c r="D779" t="s">
        <v>37</v>
      </c>
      <c r="E779" t="s">
        <v>17</v>
      </c>
      <c r="F779">
        <v>26</v>
      </c>
      <c r="G779" t="s">
        <v>41</v>
      </c>
      <c r="H779" t="s">
        <v>19</v>
      </c>
      <c r="I779">
        <v>15</v>
      </c>
      <c r="J779">
        <v>0</v>
      </c>
      <c r="K779">
        <v>15</v>
      </c>
      <c r="L779">
        <v>2</v>
      </c>
      <c r="M779">
        <v>30</v>
      </c>
      <c r="N779">
        <v>2</v>
      </c>
      <c r="O779" t="s">
        <v>28</v>
      </c>
    </row>
    <row r="780" spans="1:15">
      <c r="A780">
        <v>163897</v>
      </c>
      <c r="B780" s="1">
        <v>45542</v>
      </c>
      <c r="C780" t="s">
        <v>78</v>
      </c>
      <c r="D780" t="s">
        <v>37</v>
      </c>
      <c r="E780" t="s">
        <v>17</v>
      </c>
      <c r="F780">
        <v>32</v>
      </c>
      <c r="G780" t="s">
        <v>77</v>
      </c>
      <c r="H780" t="s">
        <v>19</v>
      </c>
      <c r="I780">
        <v>50</v>
      </c>
      <c r="J780">
        <v>0</v>
      </c>
      <c r="K780">
        <v>50</v>
      </c>
      <c r="L780">
        <v>1</v>
      </c>
      <c r="M780">
        <v>50</v>
      </c>
      <c r="N780">
        <v>1</v>
      </c>
      <c r="O780" t="s">
        <v>81</v>
      </c>
    </row>
    <row r="781" spans="1:15">
      <c r="A781">
        <v>198902</v>
      </c>
      <c r="B781" s="1">
        <v>45523</v>
      </c>
      <c r="C781" t="s">
        <v>50</v>
      </c>
      <c r="D781" t="s">
        <v>16</v>
      </c>
      <c r="E781" t="s">
        <v>17</v>
      </c>
      <c r="F781">
        <v>20</v>
      </c>
      <c r="G781" t="s">
        <v>34</v>
      </c>
      <c r="H781" t="s">
        <v>27</v>
      </c>
      <c r="I781">
        <v>97</v>
      </c>
      <c r="J781">
        <v>100</v>
      </c>
      <c r="K781">
        <v>197</v>
      </c>
      <c r="L781">
        <v>1</v>
      </c>
      <c r="M781">
        <v>197</v>
      </c>
      <c r="N781">
        <v>1</v>
      </c>
      <c r="O781" t="s">
        <v>87</v>
      </c>
    </row>
    <row r="782" spans="1:15">
      <c r="A782">
        <v>156468</v>
      </c>
      <c r="B782" s="1">
        <v>45476</v>
      </c>
      <c r="C782" t="s">
        <v>33</v>
      </c>
      <c r="D782" t="s">
        <v>16</v>
      </c>
      <c r="E782" t="s">
        <v>25</v>
      </c>
      <c r="F782">
        <v>22</v>
      </c>
      <c r="G782" t="s">
        <v>60</v>
      </c>
      <c r="H782" t="s">
        <v>19</v>
      </c>
      <c r="I782">
        <v>118</v>
      </c>
      <c r="J782">
        <v>0</v>
      </c>
      <c r="K782">
        <v>118</v>
      </c>
      <c r="L782">
        <v>1</v>
      </c>
      <c r="M782">
        <v>118</v>
      </c>
      <c r="N782">
        <v>5</v>
      </c>
      <c r="O782" t="s">
        <v>65</v>
      </c>
    </row>
    <row r="783" spans="1:15">
      <c r="A783">
        <v>196561</v>
      </c>
      <c r="B783" s="1">
        <v>45398</v>
      </c>
      <c r="C783" t="s">
        <v>36</v>
      </c>
      <c r="D783" t="s">
        <v>37</v>
      </c>
      <c r="E783" t="s">
        <v>17</v>
      </c>
      <c r="F783">
        <v>20</v>
      </c>
      <c r="G783" t="s">
        <v>62</v>
      </c>
      <c r="H783" t="s">
        <v>19</v>
      </c>
      <c r="I783">
        <v>32</v>
      </c>
      <c r="J783">
        <v>0</v>
      </c>
      <c r="K783">
        <v>32</v>
      </c>
      <c r="L783">
        <v>1</v>
      </c>
      <c r="M783">
        <v>32</v>
      </c>
      <c r="N783">
        <v>2</v>
      </c>
      <c r="O783" t="s">
        <v>68</v>
      </c>
    </row>
    <row r="784" spans="1:15">
      <c r="A784">
        <v>129649</v>
      </c>
      <c r="B784" s="1">
        <v>45548</v>
      </c>
      <c r="C784" t="s">
        <v>23</v>
      </c>
      <c r="D784" t="s">
        <v>24</v>
      </c>
      <c r="E784" t="s">
        <v>17</v>
      </c>
      <c r="F784">
        <v>30</v>
      </c>
      <c r="G784" t="s">
        <v>51</v>
      </c>
      <c r="H784" t="s">
        <v>27</v>
      </c>
      <c r="I784">
        <v>9</v>
      </c>
      <c r="J784">
        <v>50</v>
      </c>
      <c r="K784">
        <v>59</v>
      </c>
      <c r="L784">
        <v>4</v>
      </c>
      <c r="M784">
        <v>236</v>
      </c>
      <c r="N784">
        <v>4</v>
      </c>
      <c r="O784" t="s">
        <v>72</v>
      </c>
    </row>
    <row r="785" spans="1:15">
      <c r="A785">
        <v>135692</v>
      </c>
      <c r="B785" s="1">
        <v>45504</v>
      </c>
      <c r="C785" t="s">
        <v>42</v>
      </c>
      <c r="D785" t="s">
        <v>16</v>
      </c>
      <c r="E785" t="s">
        <v>25</v>
      </c>
      <c r="F785">
        <v>23</v>
      </c>
      <c r="G785" t="s">
        <v>31</v>
      </c>
      <c r="H785" t="s">
        <v>19</v>
      </c>
      <c r="I785">
        <v>65</v>
      </c>
      <c r="J785">
        <v>0</v>
      </c>
      <c r="K785">
        <v>65</v>
      </c>
      <c r="L785">
        <v>1</v>
      </c>
      <c r="M785">
        <v>65</v>
      </c>
      <c r="N785">
        <v>2</v>
      </c>
      <c r="O785" t="s">
        <v>47</v>
      </c>
    </row>
    <row r="786" spans="1:15">
      <c r="A786">
        <v>189853</v>
      </c>
      <c r="B786" s="1">
        <v>45566</v>
      </c>
      <c r="C786" t="s">
        <v>76</v>
      </c>
      <c r="D786" t="s">
        <v>37</v>
      </c>
      <c r="E786" t="s">
        <v>25</v>
      </c>
      <c r="F786">
        <v>29</v>
      </c>
      <c r="G786" t="s">
        <v>62</v>
      </c>
      <c r="H786" t="s">
        <v>19</v>
      </c>
      <c r="I786">
        <v>45</v>
      </c>
      <c r="J786">
        <v>0</v>
      </c>
      <c r="K786">
        <v>45</v>
      </c>
      <c r="L786">
        <v>3</v>
      </c>
      <c r="M786">
        <v>135</v>
      </c>
      <c r="N786">
        <v>3</v>
      </c>
      <c r="O786" t="s">
        <v>88</v>
      </c>
    </row>
    <row r="787" spans="1:15">
      <c r="A787">
        <v>172273</v>
      </c>
      <c r="B787" s="1">
        <v>45265</v>
      </c>
      <c r="C787" t="s">
        <v>42</v>
      </c>
      <c r="D787" t="s">
        <v>16</v>
      </c>
      <c r="E787" t="s">
        <v>17</v>
      </c>
      <c r="F787">
        <v>19</v>
      </c>
      <c r="G787" t="s">
        <v>21</v>
      </c>
      <c r="H787" t="s">
        <v>19</v>
      </c>
      <c r="I787">
        <v>65</v>
      </c>
      <c r="J787">
        <v>0</v>
      </c>
      <c r="K787">
        <v>65</v>
      </c>
      <c r="L787">
        <v>1</v>
      </c>
      <c r="M787">
        <v>65</v>
      </c>
      <c r="N787">
        <v>3</v>
      </c>
      <c r="O787" t="s">
        <v>22</v>
      </c>
    </row>
    <row r="788" spans="1:15">
      <c r="A788">
        <v>147972</v>
      </c>
      <c r="B788" s="1">
        <v>45473</v>
      </c>
      <c r="C788" t="s">
        <v>42</v>
      </c>
      <c r="D788" t="s">
        <v>16</v>
      </c>
      <c r="E788" t="s">
        <v>17</v>
      </c>
      <c r="F788">
        <v>24</v>
      </c>
      <c r="G788" t="s">
        <v>60</v>
      </c>
      <c r="H788" t="s">
        <v>19</v>
      </c>
      <c r="I788">
        <v>65</v>
      </c>
      <c r="J788">
        <v>0</v>
      </c>
      <c r="K788">
        <v>65</v>
      </c>
      <c r="L788">
        <v>1</v>
      </c>
      <c r="M788">
        <v>65</v>
      </c>
      <c r="N788">
        <v>4</v>
      </c>
      <c r="O788" t="s">
        <v>45</v>
      </c>
    </row>
    <row r="789" spans="1:15">
      <c r="A789">
        <v>157279</v>
      </c>
      <c r="B789" s="1">
        <v>45429</v>
      </c>
      <c r="C789" t="s">
        <v>42</v>
      </c>
      <c r="D789" t="s">
        <v>16</v>
      </c>
      <c r="E789" t="s">
        <v>25</v>
      </c>
      <c r="F789">
        <v>24</v>
      </c>
      <c r="G789" t="s">
        <v>62</v>
      </c>
      <c r="H789" t="s">
        <v>19</v>
      </c>
      <c r="I789">
        <v>65</v>
      </c>
      <c r="J789">
        <v>0</v>
      </c>
      <c r="K789">
        <v>65</v>
      </c>
      <c r="L789">
        <v>1</v>
      </c>
      <c r="M789">
        <v>65</v>
      </c>
      <c r="N789">
        <v>4</v>
      </c>
      <c r="O789" t="s">
        <v>65</v>
      </c>
    </row>
    <row r="790" spans="1:15">
      <c r="A790">
        <v>137006</v>
      </c>
      <c r="B790" s="1">
        <v>45448</v>
      </c>
      <c r="C790" t="s">
        <v>82</v>
      </c>
      <c r="D790" t="s">
        <v>37</v>
      </c>
      <c r="E790" t="s">
        <v>25</v>
      </c>
      <c r="F790">
        <v>24</v>
      </c>
      <c r="G790" t="s">
        <v>79</v>
      </c>
      <c r="H790" t="s">
        <v>27</v>
      </c>
      <c r="I790">
        <v>20</v>
      </c>
      <c r="J790">
        <v>40</v>
      </c>
      <c r="K790">
        <v>60</v>
      </c>
      <c r="L790">
        <v>1</v>
      </c>
      <c r="M790">
        <v>60</v>
      </c>
      <c r="N790">
        <v>3</v>
      </c>
      <c r="O790" t="s">
        <v>22</v>
      </c>
    </row>
    <row r="791" spans="1:15">
      <c r="A791">
        <v>144199</v>
      </c>
      <c r="B791" s="1">
        <v>45546</v>
      </c>
      <c r="C791" t="s">
        <v>23</v>
      </c>
      <c r="D791" t="s">
        <v>24</v>
      </c>
      <c r="E791" t="s">
        <v>17</v>
      </c>
      <c r="F791">
        <v>29</v>
      </c>
      <c r="G791" t="s">
        <v>69</v>
      </c>
      <c r="H791" t="s">
        <v>19</v>
      </c>
      <c r="I791">
        <v>9</v>
      </c>
      <c r="J791">
        <v>0</v>
      </c>
      <c r="K791">
        <v>9</v>
      </c>
      <c r="L791">
        <v>1</v>
      </c>
      <c r="M791">
        <v>9</v>
      </c>
      <c r="N791">
        <v>5</v>
      </c>
      <c r="O791" t="s">
        <v>65</v>
      </c>
    </row>
    <row r="792" spans="1:15">
      <c r="A792">
        <v>140296</v>
      </c>
      <c r="B792" s="1">
        <v>45522</v>
      </c>
      <c r="C792" t="s">
        <v>48</v>
      </c>
      <c r="D792" t="s">
        <v>16</v>
      </c>
      <c r="E792" t="s">
        <v>25</v>
      </c>
      <c r="F792">
        <v>25</v>
      </c>
      <c r="G792" t="s">
        <v>60</v>
      </c>
      <c r="H792" t="s">
        <v>19</v>
      </c>
      <c r="I792">
        <v>130</v>
      </c>
      <c r="J792">
        <v>0</v>
      </c>
      <c r="K792">
        <v>130</v>
      </c>
      <c r="L792">
        <v>2</v>
      </c>
      <c r="M792">
        <v>260</v>
      </c>
      <c r="N792">
        <v>5</v>
      </c>
      <c r="O792" t="s">
        <v>52</v>
      </c>
    </row>
    <row r="793" spans="1:15">
      <c r="A793">
        <v>141092</v>
      </c>
      <c r="B793" s="1">
        <v>45345</v>
      </c>
      <c r="C793" t="s">
        <v>30</v>
      </c>
      <c r="D793" t="s">
        <v>24</v>
      </c>
      <c r="E793" t="s">
        <v>25</v>
      </c>
      <c r="F793">
        <v>28</v>
      </c>
      <c r="G793" t="s">
        <v>21</v>
      </c>
      <c r="H793" t="s">
        <v>19</v>
      </c>
      <c r="I793">
        <v>10</v>
      </c>
      <c r="J793">
        <v>0</v>
      </c>
      <c r="K793">
        <v>10</v>
      </c>
      <c r="L793">
        <v>1</v>
      </c>
      <c r="M793">
        <v>10</v>
      </c>
      <c r="N793">
        <v>5</v>
      </c>
      <c r="O793" t="s">
        <v>45</v>
      </c>
    </row>
    <row r="794" spans="1:15">
      <c r="A794">
        <v>154153</v>
      </c>
      <c r="B794" s="1">
        <v>45597</v>
      </c>
      <c r="C794" t="s">
        <v>30</v>
      </c>
      <c r="D794" t="s">
        <v>24</v>
      </c>
      <c r="E794" t="s">
        <v>17</v>
      </c>
      <c r="F794">
        <v>27</v>
      </c>
      <c r="G794" t="s">
        <v>69</v>
      </c>
      <c r="H794" t="s">
        <v>19</v>
      </c>
      <c r="I794">
        <v>10</v>
      </c>
      <c r="J794">
        <v>0</v>
      </c>
      <c r="K794">
        <v>10</v>
      </c>
      <c r="L794">
        <v>1</v>
      </c>
      <c r="M794">
        <v>10</v>
      </c>
      <c r="N794">
        <v>2</v>
      </c>
      <c r="O794" t="s">
        <v>63</v>
      </c>
    </row>
    <row r="795" spans="1:15">
      <c r="A795">
        <v>172262</v>
      </c>
      <c r="B795" s="1">
        <v>45313</v>
      </c>
      <c r="C795" t="s">
        <v>42</v>
      </c>
      <c r="D795" t="s">
        <v>16</v>
      </c>
      <c r="E795" t="s">
        <v>17</v>
      </c>
      <c r="F795">
        <v>18</v>
      </c>
      <c r="G795" t="s">
        <v>69</v>
      </c>
      <c r="H795" t="s">
        <v>19</v>
      </c>
      <c r="I795">
        <v>65</v>
      </c>
      <c r="J795">
        <v>0</v>
      </c>
      <c r="K795">
        <v>65</v>
      </c>
      <c r="L795">
        <v>2</v>
      </c>
      <c r="M795">
        <v>130</v>
      </c>
      <c r="N795">
        <v>4</v>
      </c>
      <c r="O795" t="s">
        <v>65</v>
      </c>
    </row>
    <row r="796" spans="1:15">
      <c r="A796">
        <v>128644</v>
      </c>
      <c r="B796" s="1">
        <v>45257</v>
      </c>
      <c r="C796" t="s">
        <v>33</v>
      </c>
      <c r="D796" t="s">
        <v>16</v>
      </c>
      <c r="E796" t="s">
        <v>25</v>
      </c>
      <c r="F796">
        <v>33</v>
      </c>
      <c r="G796" t="s">
        <v>74</v>
      </c>
      <c r="H796" t="s">
        <v>27</v>
      </c>
      <c r="I796">
        <v>118</v>
      </c>
      <c r="J796">
        <v>25</v>
      </c>
      <c r="K796">
        <v>143</v>
      </c>
      <c r="L796">
        <v>1</v>
      </c>
      <c r="M796">
        <v>143</v>
      </c>
      <c r="N796">
        <v>1</v>
      </c>
      <c r="O796" t="s">
        <v>71</v>
      </c>
    </row>
    <row r="797" spans="1:15">
      <c r="A797">
        <v>152822</v>
      </c>
      <c r="B797" s="1">
        <v>45597</v>
      </c>
      <c r="C797" t="s">
        <v>50</v>
      </c>
      <c r="D797" t="s">
        <v>16</v>
      </c>
      <c r="E797" t="s">
        <v>17</v>
      </c>
      <c r="F797">
        <v>30</v>
      </c>
      <c r="G797" t="s">
        <v>31</v>
      </c>
      <c r="H797" t="s">
        <v>19</v>
      </c>
      <c r="I797">
        <v>97</v>
      </c>
      <c r="J797">
        <v>0</v>
      </c>
      <c r="K797">
        <v>97</v>
      </c>
      <c r="L797">
        <v>5</v>
      </c>
      <c r="M797">
        <v>485</v>
      </c>
      <c r="N797">
        <v>5</v>
      </c>
      <c r="O797" t="s">
        <v>72</v>
      </c>
    </row>
    <row r="798" spans="1:15">
      <c r="A798">
        <v>154852</v>
      </c>
      <c r="B798" s="1">
        <v>45479</v>
      </c>
      <c r="C798" t="s">
        <v>36</v>
      </c>
      <c r="D798" t="s">
        <v>37</v>
      </c>
      <c r="E798" t="s">
        <v>17</v>
      </c>
      <c r="F798">
        <v>26</v>
      </c>
      <c r="G798" t="s">
        <v>67</v>
      </c>
      <c r="H798" t="s">
        <v>27</v>
      </c>
      <c r="I798">
        <v>32</v>
      </c>
      <c r="J798">
        <v>40</v>
      </c>
      <c r="K798">
        <v>72</v>
      </c>
      <c r="L798">
        <v>1</v>
      </c>
      <c r="M798">
        <v>72</v>
      </c>
      <c r="N798">
        <v>1</v>
      </c>
      <c r="O798" t="s">
        <v>68</v>
      </c>
    </row>
    <row r="799" spans="1:15">
      <c r="A799">
        <v>183963</v>
      </c>
      <c r="B799" s="1">
        <v>45498</v>
      </c>
      <c r="C799" t="s">
        <v>23</v>
      </c>
      <c r="D799" t="s">
        <v>24</v>
      </c>
      <c r="E799" t="s">
        <v>17</v>
      </c>
      <c r="F799">
        <v>33</v>
      </c>
      <c r="G799" t="s">
        <v>46</v>
      </c>
      <c r="H799" t="s">
        <v>19</v>
      </c>
      <c r="I799">
        <v>9</v>
      </c>
      <c r="J799">
        <v>0</v>
      </c>
      <c r="K799">
        <v>9</v>
      </c>
      <c r="L799">
        <v>2</v>
      </c>
      <c r="M799">
        <v>18</v>
      </c>
      <c r="N799">
        <v>5</v>
      </c>
      <c r="O799" t="s">
        <v>43</v>
      </c>
    </row>
    <row r="800" spans="1:15">
      <c r="A800">
        <v>134140</v>
      </c>
      <c r="B800" s="1">
        <v>45504</v>
      </c>
      <c r="C800" t="s">
        <v>50</v>
      </c>
      <c r="D800" t="s">
        <v>16</v>
      </c>
      <c r="E800" t="s">
        <v>17</v>
      </c>
      <c r="F800">
        <v>24</v>
      </c>
      <c r="G800" t="s">
        <v>62</v>
      </c>
      <c r="H800" t="s">
        <v>19</v>
      </c>
      <c r="I800">
        <v>97</v>
      </c>
      <c r="J800">
        <v>0</v>
      </c>
      <c r="K800">
        <v>97</v>
      </c>
      <c r="L800">
        <v>3</v>
      </c>
      <c r="M800">
        <v>291</v>
      </c>
      <c r="N800">
        <v>4</v>
      </c>
      <c r="O800" t="s">
        <v>43</v>
      </c>
    </row>
    <row r="801" spans="1:15">
      <c r="A801">
        <v>170323</v>
      </c>
      <c r="B801" s="1">
        <v>45337</v>
      </c>
      <c r="C801" t="s">
        <v>42</v>
      </c>
      <c r="D801" t="s">
        <v>16</v>
      </c>
      <c r="E801" t="s">
        <v>17</v>
      </c>
      <c r="F801">
        <v>35</v>
      </c>
      <c r="G801" t="s">
        <v>60</v>
      </c>
      <c r="H801" t="s">
        <v>19</v>
      </c>
      <c r="I801">
        <v>65</v>
      </c>
      <c r="J801">
        <v>0</v>
      </c>
      <c r="K801">
        <v>65</v>
      </c>
      <c r="L801">
        <v>1</v>
      </c>
      <c r="M801">
        <v>65</v>
      </c>
      <c r="N801">
        <v>5</v>
      </c>
      <c r="O801" t="s">
        <v>39</v>
      </c>
    </row>
    <row r="802" spans="1:15">
      <c r="A802">
        <v>164875</v>
      </c>
      <c r="B802" s="1">
        <v>45255</v>
      </c>
      <c r="C802" t="s">
        <v>42</v>
      </c>
      <c r="D802" t="s">
        <v>16</v>
      </c>
      <c r="E802" t="s">
        <v>25</v>
      </c>
      <c r="F802">
        <v>26</v>
      </c>
      <c r="G802" t="s">
        <v>77</v>
      </c>
      <c r="H802" t="s">
        <v>19</v>
      </c>
      <c r="I802">
        <v>65</v>
      </c>
      <c r="J802">
        <v>0</v>
      </c>
      <c r="K802">
        <v>65</v>
      </c>
      <c r="L802">
        <v>2</v>
      </c>
      <c r="M802">
        <v>130</v>
      </c>
      <c r="N802">
        <v>3</v>
      </c>
      <c r="O802" t="s">
        <v>73</v>
      </c>
    </row>
    <row r="803" spans="1:15">
      <c r="A803">
        <v>193069</v>
      </c>
      <c r="B803" s="1">
        <v>45311</v>
      </c>
      <c r="C803" t="s">
        <v>42</v>
      </c>
      <c r="D803" t="s">
        <v>16</v>
      </c>
      <c r="E803" t="s">
        <v>25</v>
      </c>
      <c r="F803">
        <v>19</v>
      </c>
      <c r="G803" t="s">
        <v>80</v>
      </c>
      <c r="H803" t="s">
        <v>27</v>
      </c>
      <c r="I803">
        <v>65</v>
      </c>
      <c r="J803">
        <v>40</v>
      </c>
      <c r="K803">
        <v>105</v>
      </c>
      <c r="L803">
        <v>1</v>
      </c>
      <c r="M803">
        <v>105</v>
      </c>
      <c r="N803">
        <v>4</v>
      </c>
      <c r="O803" t="s">
        <v>52</v>
      </c>
    </row>
    <row r="804" spans="1:15">
      <c r="A804">
        <v>139299</v>
      </c>
      <c r="B804" s="1">
        <v>45521</v>
      </c>
      <c r="C804" t="s">
        <v>50</v>
      </c>
      <c r="D804" t="s">
        <v>16</v>
      </c>
      <c r="E804" t="s">
        <v>25</v>
      </c>
      <c r="F804">
        <v>33</v>
      </c>
      <c r="G804" t="s">
        <v>46</v>
      </c>
      <c r="H804" t="s">
        <v>19</v>
      </c>
      <c r="I804">
        <v>97</v>
      </c>
      <c r="J804">
        <v>0</v>
      </c>
      <c r="K804">
        <v>97</v>
      </c>
      <c r="L804">
        <v>2</v>
      </c>
      <c r="M804">
        <v>194</v>
      </c>
      <c r="N804">
        <v>4</v>
      </c>
      <c r="O804" t="s">
        <v>45</v>
      </c>
    </row>
    <row r="805" spans="1:15">
      <c r="A805">
        <v>174841</v>
      </c>
      <c r="B805" s="1">
        <v>45407</v>
      </c>
      <c r="C805" t="s">
        <v>53</v>
      </c>
      <c r="D805" t="s">
        <v>37</v>
      </c>
      <c r="E805" t="s">
        <v>17</v>
      </c>
      <c r="F805">
        <v>24</v>
      </c>
      <c r="G805" t="s">
        <v>18</v>
      </c>
      <c r="H805" t="s">
        <v>19</v>
      </c>
      <c r="I805">
        <v>15</v>
      </c>
      <c r="J805">
        <v>0</v>
      </c>
      <c r="K805">
        <v>15</v>
      </c>
      <c r="L805">
        <v>2</v>
      </c>
      <c r="M805">
        <v>30</v>
      </c>
      <c r="N805">
        <v>4</v>
      </c>
      <c r="O805" t="s">
        <v>70</v>
      </c>
    </row>
    <row r="806" spans="1:15">
      <c r="A806">
        <v>193123</v>
      </c>
      <c r="B806" s="1">
        <v>45551</v>
      </c>
      <c r="C806" t="s">
        <v>85</v>
      </c>
      <c r="D806" t="s">
        <v>24</v>
      </c>
      <c r="E806" t="s">
        <v>17</v>
      </c>
      <c r="F806">
        <v>18</v>
      </c>
      <c r="G806" t="s">
        <v>77</v>
      </c>
      <c r="H806" t="s">
        <v>19</v>
      </c>
      <c r="I806">
        <v>23</v>
      </c>
      <c r="J806">
        <v>0</v>
      </c>
      <c r="K806">
        <v>23</v>
      </c>
      <c r="L806">
        <v>1</v>
      </c>
      <c r="M806">
        <v>23</v>
      </c>
      <c r="N806">
        <v>1</v>
      </c>
      <c r="O806" t="s">
        <v>35</v>
      </c>
    </row>
    <row r="807" spans="1:15">
      <c r="A807">
        <v>151897</v>
      </c>
      <c r="B807" s="1">
        <v>45304</v>
      </c>
      <c r="C807" t="s">
        <v>36</v>
      </c>
      <c r="D807" t="s">
        <v>37</v>
      </c>
      <c r="E807" t="s">
        <v>25</v>
      </c>
      <c r="F807">
        <v>32</v>
      </c>
      <c r="G807" t="s">
        <v>18</v>
      </c>
      <c r="H807" t="s">
        <v>19</v>
      </c>
      <c r="I807">
        <v>32</v>
      </c>
      <c r="J807">
        <v>0</v>
      </c>
      <c r="K807">
        <v>32</v>
      </c>
      <c r="L807">
        <v>1</v>
      </c>
      <c r="M807">
        <v>32</v>
      </c>
      <c r="N807">
        <v>3</v>
      </c>
      <c r="O807" t="s">
        <v>49</v>
      </c>
    </row>
    <row r="808" spans="1:15">
      <c r="A808">
        <v>171325</v>
      </c>
      <c r="B808" s="1">
        <v>45487</v>
      </c>
      <c r="C808" t="s">
        <v>50</v>
      </c>
      <c r="D808" t="s">
        <v>16</v>
      </c>
      <c r="E808" t="s">
        <v>17</v>
      </c>
      <c r="F808">
        <v>30</v>
      </c>
      <c r="G808" t="s">
        <v>56</v>
      </c>
      <c r="H808" t="s">
        <v>19</v>
      </c>
      <c r="I808">
        <v>97</v>
      </c>
      <c r="J808">
        <v>0</v>
      </c>
      <c r="K808">
        <v>97</v>
      </c>
      <c r="L808">
        <v>2</v>
      </c>
      <c r="M808">
        <v>194</v>
      </c>
      <c r="N808">
        <v>5</v>
      </c>
      <c r="O808" t="s">
        <v>20</v>
      </c>
    </row>
    <row r="809" spans="1:15">
      <c r="A809">
        <v>174654</v>
      </c>
      <c r="B809" s="1">
        <v>45328</v>
      </c>
      <c r="C809" t="s">
        <v>15</v>
      </c>
      <c r="D809" t="s">
        <v>16</v>
      </c>
      <c r="E809" t="s">
        <v>25</v>
      </c>
      <c r="F809">
        <v>21</v>
      </c>
      <c r="G809" t="s">
        <v>26</v>
      </c>
      <c r="H809" t="s">
        <v>27</v>
      </c>
      <c r="I809">
        <v>100</v>
      </c>
      <c r="J809">
        <v>40</v>
      </c>
      <c r="K809">
        <v>140</v>
      </c>
      <c r="L809">
        <v>2</v>
      </c>
      <c r="M809">
        <v>280</v>
      </c>
      <c r="N809">
        <v>5</v>
      </c>
      <c r="O809" t="s">
        <v>61</v>
      </c>
    </row>
    <row r="810" spans="1:15">
      <c r="A810">
        <v>152449</v>
      </c>
      <c r="B810" s="1">
        <v>45395</v>
      </c>
      <c r="C810" t="s">
        <v>50</v>
      </c>
      <c r="D810" t="s">
        <v>16</v>
      </c>
      <c r="E810" t="s">
        <v>17</v>
      </c>
      <c r="F810">
        <v>30</v>
      </c>
      <c r="G810" t="s">
        <v>29</v>
      </c>
      <c r="H810" t="s">
        <v>19</v>
      </c>
      <c r="I810">
        <v>97</v>
      </c>
      <c r="J810">
        <v>0</v>
      </c>
      <c r="K810">
        <v>97</v>
      </c>
      <c r="L810">
        <v>5</v>
      </c>
      <c r="M810">
        <v>485</v>
      </c>
      <c r="N810">
        <v>1</v>
      </c>
      <c r="O810" t="s">
        <v>35</v>
      </c>
    </row>
    <row r="811" spans="1:15">
      <c r="A811">
        <v>195348</v>
      </c>
      <c r="B811" s="1">
        <v>45445</v>
      </c>
      <c r="C811" t="s">
        <v>82</v>
      </c>
      <c r="D811" t="s">
        <v>37</v>
      </c>
      <c r="E811" t="s">
        <v>17</v>
      </c>
      <c r="F811">
        <v>31</v>
      </c>
      <c r="G811" t="s">
        <v>31</v>
      </c>
      <c r="H811" t="s">
        <v>19</v>
      </c>
      <c r="I811">
        <v>20</v>
      </c>
      <c r="J811">
        <v>0</v>
      </c>
      <c r="K811">
        <v>20</v>
      </c>
      <c r="L811">
        <v>2</v>
      </c>
      <c r="M811">
        <v>40</v>
      </c>
      <c r="N811">
        <v>3</v>
      </c>
      <c r="O811" t="s">
        <v>49</v>
      </c>
    </row>
    <row r="812" spans="1:15">
      <c r="A812">
        <v>137125</v>
      </c>
      <c r="B812" s="1">
        <v>45255</v>
      </c>
      <c r="C812" t="s">
        <v>50</v>
      </c>
      <c r="D812" t="s">
        <v>16</v>
      </c>
      <c r="E812" t="s">
        <v>25</v>
      </c>
      <c r="F812">
        <v>20</v>
      </c>
      <c r="G812" t="s">
        <v>62</v>
      </c>
      <c r="H812" t="s">
        <v>19</v>
      </c>
      <c r="I812">
        <v>97</v>
      </c>
      <c r="J812">
        <v>0</v>
      </c>
      <c r="K812">
        <v>97</v>
      </c>
      <c r="L812">
        <v>2</v>
      </c>
      <c r="M812">
        <v>194</v>
      </c>
      <c r="N812">
        <v>4</v>
      </c>
      <c r="O812" t="s">
        <v>61</v>
      </c>
    </row>
    <row r="813" spans="1:15">
      <c r="A813">
        <v>197581</v>
      </c>
      <c r="B813" s="1">
        <v>45276</v>
      </c>
      <c r="C813" t="s">
        <v>15</v>
      </c>
      <c r="D813" t="s">
        <v>16</v>
      </c>
      <c r="E813" t="s">
        <v>25</v>
      </c>
      <c r="F813">
        <v>34</v>
      </c>
      <c r="G813" t="s">
        <v>56</v>
      </c>
      <c r="H813" t="s">
        <v>19</v>
      </c>
      <c r="I813">
        <v>100</v>
      </c>
      <c r="J813">
        <v>0</v>
      </c>
      <c r="K813">
        <v>100</v>
      </c>
      <c r="L813">
        <v>1</v>
      </c>
      <c r="M813">
        <v>100</v>
      </c>
      <c r="N813">
        <v>2</v>
      </c>
      <c r="O813" t="s">
        <v>59</v>
      </c>
    </row>
    <row r="814" spans="1:15">
      <c r="A814">
        <v>165900</v>
      </c>
      <c r="B814" s="1">
        <v>45494</v>
      </c>
      <c r="C814" t="s">
        <v>36</v>
      </c>
      <c r="D814" t="s">
        <v>37</v>
      </c>
      <c r="E814" t="s">
        <v>17</v>
      </c>
      <c r="F814">
        <v>28</v>
      </c>
      <c r="G814" t="s">
        <v>62</v>
      </c>
      <c r="H814" t="s">
        <v>19</v>
      </c>
      <c r="I814">
        <v>32</v>
      </c>
      <c r="J814">
        <v>0</v>
      </c>
      <c r="K814">
        <v>32</v>
      </c>
      <c r="L814">
        <v>1</v>
      </c>
      <c r="M814">
        <v>32</v>
      </c>
      <c r="N814">
        <v>4</v>
      </c>
      <c r="O814" t="s">
        <v>43</v>
      </c>
    </row>
    <row r="815" spans="1:15">
      <c r="A815">
        <v>188150</v>
      </c>
      <c r="B815" s="1">
        <v>45281</v>
      </c>
      <c r="C815" t="s">
        <v>78</v>
      </c>
      <c r="D815" t="s">
        <v>37</v>
      </c>
      <c r="E815" t="s">
        <v>17</v>
      </c>
      <c r="F815">
        <v>18</v>
      </c>
      <c r="G815" t="s">
        <v>41</v>
      </c>
      <c r="H815" t="s">
        <v>19</v>
      </c>
      <c r="I815">
        <v>50</v>
      </c>
      <c r="J815">
        <v>0</v>
      </c>
      <c r="K815">
        <v>50</v>
      </c>
      <c r="L815">
        <v>2</v>
      </c>
      <c r="M815">
        <v>100</v>
      </c>
      <c r="N815">
        <v>5</v>
      </c>
      <c r="O815" t="s">
        <v>65</v>
      </c>
    </row>
    <row r="816" spans="1:15">
      <c r="A816">
        <v>188355</v>
      </c>
      <c r="B816" s="1">
        <v>45561</v>
      </c>
      <c r="C816" t="s">
        <v>33</v>
      </c>
      <c r="D816" t="s">
        <v>16</v>
      </c>
      <c r="E816" t="s">
        <v>17</v>
      </c>
      <c r="F816">
        <v>31</v>
      </c>
      <c r="G816" t="s">
        <v>21</v>
      </c>
      <c r="H816" t="s">
        <v>19</v>
      </c>
      <c r="I816">
        <v>118</v>
      </c>
      <c r="J816">
        <v>0</v>
      </c>
      <c r="K816">
        <v>118</v>
      </c>
      <c r="L816">
        <v>4</v>
      </c>
      <c r="M816">
        <v>472</v>
      </c>
      <c r="N816">
        <v>5</v>
      </c>
      <c r="O816" t="s">
        <v>70</v>
      </c>
    </row>
    <row r="817" spans="1:15">
      <c r="A817">
        <v>165000</v>
      </c>
      <c r="B817" s="1">
        <v>45329</v>
      </c>
      <c r="C817" t="s">
        <v>50</v>
      </c>
      <c r="D817" t="s">
        <v>16</v>
      </c>
      <c r="E817" t="s">
        <v>25</v>
      </c>
      <c r="F817">
        <v>27</v>
      </c>
      <c r="G817" t="s">
        <v>60</v>
      </c>
      <c r="H817" t="s">
        <v>19</v>
      </c>
      <c r="I817">
        <v>97</v>
      </c>
      <c r="J817">
        <v>0</v>
      </c>
      <c r="K817">
        <v>97</v>
      </c>
      <c r="L817">
        <v>1</v>
      </c>
      <c r="M817">
        <v>97</v>
      </c>
      <c r="N817">
        <v>5</v>
      </c>
      <c r="O817" t="s">
        <v>65</v>
      </c>
    </row>
    <row r="818" spans="1:15">
      <c r="A818">
        <v>150966</v>
      </c>
      <c r="B818" s="1">
        <v>45414</v>
      </c>
      <c r="C818" t="s">
        <v>36</v>
      </c>
      <c r="D818" t="s">
        <v>37</v>
      </c>
      <c r="E818" t="s">
        <v>17</v>
      </c>
      <c r="F818">
        <v>27</v>
      </c>
      <c r="G818" t="s">
        <v>80</v>
      </c>
      <c r="H818" t="s">
        <v>27</v>
      </c>
      <c r="I818">
        <v>32</v>
      </c>
      <c r="J818">
        <v>40</v>
      </c>
      <c r="K818">
        <v>72</v>
      </c>
      <c r="L818">
        <v>1</v>
      </c>
      <c r="M818">
        <v>72</v>
      </c>
      <c r="N818">
        <v>3</v>
      </c>
      <c r="O818" t="s">
        <v>73</v>
      </c>
    </row>
    <row r="819" spans="1:15">
      <c r="A819">
        <v>192142</v>
      </c>
      <c r="B819" s="1">
        <v>45393</v>
      </c>
      <c r="C819" t="s">
        <v>42</v>
      </c>
      <c r="D819" t="s">
        <v>16</v>
      </c>
      <c r="E819" t="s">
        <v>17</v>
      </c>
      <c r="F819">
        <v>23</v>
      </c>
      <c r="G819" t="s">
        <v>62</v>
      </c>
      <c r="H819" t="s">
        <v>19</v>
      </c>
      <c r="I819">
        <v>65</v>
      </c>
      <c r="J819">
        <v>0</v>
      </c>
      <c r="K819">
        <v>65</v>
      </c>
      <c r="L819">
        <v>1</v>
      </c>
      <c r="M819">
        <v>65</v>
      </c>
      <c r="N819">
        <v>1</v>
      </c>
      <c r="O819" t="s">
        <v>35</v>
      </c>
    </row>
    <row r="820" spans="1:15">
      <c r="A820">
        <v>137453</v>
      </c>
      <c r="B820" s="1">
        <v>45424</v>
      </c>
      <c r="C820" t="s">
        <v>42</v>
      </c>
      <c r="D820" t="s">
        <v>16</v>
      </c>
      <c r="E820" t="s">
        <v>25</v>
      </c>
      <c r="F820">
        <v>29</v>
      </c>
      <c r="G820" t="s">
        <v>21</v>
      </c>
      <c r="H820" t="s">
        <v>19</v>
      </c>
      <c r="I820">
        <v>65</v>
      </c>
      <c r="J820">
        <v>0</v>
      </c>
      <c r="K820">
        <v>65</v>
      </c>
      <c r="L820">
        <v>1</v>
      </c>
      <c r="M820">
        <v>65</v>
      </c>
      <c r="N820">
        <v>5</v>
      </c>
      <c r="O820" t="s">
        <v>43</v>
      </c>
    </row>
    <row r="821" spans="1:15">
      <c r="A821">
        <v>152157</v>
      </c>
      <c r="B821" s="1">
        <v>45338</v>
      </c>
      <c r="C821" t="s">
        <v>53</v>
      </c>
      <c r="D821" t="s">
        <v>37</v>
      </c>
      <c r="E821" t="s">
        <v>17</v>
      </c>
      <c r="F821">
        <v>26</v>
      </c>
      <c r="G821" t="s">
        <v>60</v>
      </c>
      <c r="H821" t="s">
        <v>19</v>
      </c>
      <c r="I821">
        <v>15</v>
      </c>
      <c r="J821">
        <v>0</v>
      </c>
      <c r="K821">
        <v>15</v>
      </c>
      <c r="L821">
        <v>1</v>
      </c>
      <c r="M821">
        <v>15</v>
      </c>
      <c r="N821">
        <v>3</v>
      </c>
      <c r="O821" t="s">
        <v>73</v>
      </c>
    </row>
    <row r="822" spans="1:15">
      <c r="A822">
        <v>133859</v>
      </c>
      <c r="B822" s="1">
        <v>45373</v>
      </c>
      <c r="C822" t="s">
        <v>42</v>
      </c>
      <c r="D822" t="s">
        <v>16</v>
      </c>
      <c r="E822" t="s">
        <v>25</v>
      </c>
      <c r="F822">
        <v>31</v>
      </c>
      <c r="G822" t="s">
        <v>62</v>
      </c>
      <c r="H822" t="s">
        <v>19</v>
      </c>
      <c r="I822">
        <v>65</v>
      </c>
      <c r="J822">
        <v>0</v>
      </c>
      <c r="K822">
        <v>65</v>
      </c>
      <c r="L822">
        <v>4</v>
      </c>
      <c r="M822">
        <v>260</v>
      </c>
      <c r="N822">
        <v>5</v>
      </c>
      <c r="O822" t="s">
        <v>39</v>
      </c>
    </row>
    <row r="823" spans="1:15">
      <c r="A823">
        <v>175404</v>
      </c>
      <c r="B823" s="1">
        <v>45307</v>
      </c>
      <c r="C823" t="s">
        <v>42</v>
      </c>
      <c r="D823" t="s">
        <v>16</v>
      </c>
      <c r="E823" t="s">
        <v>25</v>
      </c>
      <c r="F823">
        <v>25</v>
      </c>
      <c r="G823" t="s">
        <v>56</v>
      </c>
      <c r="H823" t="s">
        <v>19</v>
      </c>
      <c r="I823">
        <v>65</v>
      </c>
      <c r="J823">
        <v>0</v>
      </c>
      <c r="K823">
        <v>65</v>
      </c>
      <c r="L823">
        <v>5</v>
      </c>
      <c r="M823">
        <v>325</v>
      </c>
      <c r="N823">
        <v>4</v>
      </c>
      <c r="O823" t="s">
        <v>65</v>
      </c>
    </row>
    <row r="824" spans="1:15">
      <c r="A824">
        <v>173814</v>
      </c>
      <c r="B824" s="1">
        <v>45518</v>
      </c>
      <c r="C824" t="s">
        <v>15</v>
      </c>
      <c r="D824" t="s">
        <v>16</v>
      </c>
      <c r="E824" t="s">
        <v>17</v>
      </c>
      <c r="F824">
        <v>31</v>
      </c>
      <c r="G824" t="s">
        <v>75</v>
      </c>
      <c r="H824" t="s">
        <v>27</v>
      </c>
      <c r="I824">
        <v>100</v>
      </c>
      <c r="J824">
        <v>70</v>
      </c>
      <c r="K824">
        <v>170</v>
      </c>
      <c r="L824">
        <v>3</v>
      </c>
      <c r="M824">
        <v>510</v>
      </c>
      <c r="N824">
        <v>5</v>
      </c>
      <c r="O824" t="s">
        <v>39</v>
      </c>
    </row>
    <row r="825" spans="1:15">
      <c r="A825">
        <v>137899</v>
      </c>
      <c r="B825" s="1">
        <v>45320</v>
      </c>
      <c r="C825" t="s">
        <v>50</v>
      </c>
      <c r="D825" t="s">
        <v>16</v>
      </c>
      <c r="E825" t="s">
        <v>25</v>
      </c>
      <c r="F825">
        <v>24</v>
      </c>
      <c r="G825" t="s">
        <v>54</v>
      </c>
      <c r="H825" t="s">
        <v>19</v>
      </c>
      <c r="I825">
        <v>97</v>
      </c>
      <c r="J825">
        <v>0</v>
      </c>
      <c r="K825">
        <v>97</v>
      </c>
      <c r="L825">
        <v>2</v>
      </c>
      <c r="M825">
        <v>194</v>
      </c>
      <c r="N825">
        <v>5</v>
      </c>
      <c r="O825" t="s">
        <v>72</v>
      </c>
    </row>
    <row r="826" spans="1:15">
      <c r="A826">
        <v>147695</v>
      </c>
      <c r="B826" s="1">
        <v>45321</v>
      </c>
      <c r="C826" t="s">
        <v>30</v>
      </c>
      <c r="D826" t="s">
        <v>24</v>
      </c>
      <c r="E826" t="s">
        <v>17</v>
      </c>
      <c r="F826">
        <v>28</v>
      </c>
      <c r="G826" t="s">
        <v>46</v>
      </c>
      <c r="H826" t="s">
        <v>19</v>
      </c>
      <c r="I826">
        <v>10</v>
      </c>
      <c r="J826">
        <v>0</v>
      </c>
      <c r="K826">
        <v>10</v>
      </c>
      <c r="L826">
        <v>1</v>
      </c>
      <c r="M826">
        <v>10</v>
      </c>
      <c r="N826">
        <v>1</v>
      </c>
      <c r="O826" t="s">
        <v>64</v>
      </c>
    </row>
    <row r="827" spans="1:15">
      <c r="A827">
        <v>135621</v>
      </c>
      <c r="B827" s="1">
        <v>45590</v>
      </c>
      <c r="C827" t="s">
        <v>23</v>
      </c>
      <c r="D827" t="s">
        <v>24</v>
      </c>
      <c r="E827" t="s">
        <v>17</v>
      </c>
      <c r="F827">
        <v>19</v>
      </c>
      <c r="G827" t="s">
        <v>58</v>
      </c>
      <c r="H827" t="s">
        <v>27</v>
      </c>
      <c r="I827">
        <v>9</v>
      </c>
      <c r="J827">
        <v>40</v>
      </c>
      <c r="K827">
        <v>49</v>
      </c>
      <c r="L827">
        <v>3</v>
      </c>
      <c r="M827">
        <v>147</v>
      </c>
      <c r="N827">
        <v>4</v>
      </c>
      <c r="O827" t="s">
        <v>65</v>
      </c>
    </row>
    <row r="828" spans="1:15">
      <c r="A828">
        <v>168837</v>
      </c>
      <c r="B828" s="1">
        <v>45240</v>
      </c>
      <c r="C828" t="s">
        <v>53</v>
      </c>
      <c r="D828" t="s">
        <v>37</v>
      </c>
      <c r="E828" t="s">
        <v>17</v>
      </c>
      <c r="F828">
        <v>26</v>
      </c>
      <c r="G828" t="s">
        <v>38</v>
      </c>
      <c r="H828" t="s">
        <v>19</v>
      </c>
      <c r="I828">
        <v>15</v>
      </c>
      <c r="J828">
        <v>0</v>
      </c>
      <c r="K828">
        <v>15</v>
      </c>
      <c r="L828">
        <v>2</v>
      </c>
      <c r="M828">
        <v>30</v>
      </c>
      <c r="N828">
        <v>4</v>
      </c>
      <c r="O828" t="s">
        <v>43</v>
      </c>
    </row>
    <row r="829" spans="1:15">
      <c r="A829">
        <v>183777</v>
      </c>
      <c r="B829" s="1">
        <v>45327</v>
      </c>
      <c r="C829" t="s">
        <v>50</v>
      </c>
      <c r="D829" t="s">
        <v>16</v>
      </c>
      <c r="E829" t="s">
        <v>17</v>
      </c>
      <c r="F829">
        <v>21</v>
      </c>
      <c r="G829" t="s">
        <v>26</v>
      </c>
      <c r="H829" t="s">
        <v>27</v>
      </c>
      <c r="I829">
        <v>97</v>
      </c>
      <c r="J829">
        <v>40</v>
      </c>
      <c r="K829">
        <v>137</v>
      </c>
      <c r="L829">
        <v>1</v>
      </c>
      <c r="M829">
        <v>137</v>
      </c>
      <c r="N829">
        <v>5</v>
      </c>
      <c r="O829" t="s">
        <v>72</v>
      </c>
    </row>
    <row r="830" spans="1:15">
      <c r="A830">
        <v>154624</v>
      </c>
      <c r="B830" s="1">
        <v>45491</v>
      </c>
      <c r="C830" t="s">
        <v>50</v>
      </c>
      <c r="D830" t="s">
        <v>16</v>
      </c>
      <c r="E830" t="s">
        <v>25</v>
      </c>
      <c r="F830">
        <v>26</v>
      </c>
      <c r="G830" t="s">
        <v>18</v>
      </c>
      <c r="H830" t="s">
        <v>19</v>
      </c>
      <c r="I830">
        <v>97</v>
      </c>
      <c r="J830">
        <v>0</v>
      </c>
      <c r="K830">
        <v>97</v>
      </c>
      <c r="L830">
        <v>3</v>
      </c>
      <c r="M830">
        <v>291</v>
      </c>
      <c r="N830">
        <v>5</v>
      </c>
      <c r="O830" t="s">
        <v>57</v>
      </c>
    </row>
    <row r="831" spans="1:15">
      <c r="A831">
        <v>189038</v>
      </c>
      <c r="B831" s="1">
        <v>45461</v>
      </c>
      <c r="C831" t="s">
        <v>23</v>
      </c>
      <c r="D831" t="s">
        <v>24</v>
      </c>
      <c r="E831" t="s">
        <v>17</v>
      </c>
      <c r="F831">
        <v>35</v>
      </c>
      <c r="G831" t="s">
        <v>60</v>
      </c>
      <c r="H831" t="s">
        <v>19</v>
      </c>
      <c r="I831">
        <v>9</v>
      </c>
      <c r="J831">
        <v>0</v>
      </c>
      <c r="K831">
        <v>9</v>
      </c>
      <c r="L831">
        <v>1</v>
      </c>
      <c r="M831">
        <v>9</v>
      </c>
      <c r="N831">
        <v>4</v>
      </c>
      <c r="O831" t="s">
        <v>65</v>
      </c>
    </row>
    <row r="832" spans="1:15">
      <c r="A832">
        <v>145281</v>
      </c>
      <c r="B832" s="1">
        <v>45473</v>
      </c>
      <c r="C832" t="s">
        <v>48</v>
      </c>
      <c r="D832" t="s">
        <v>16</v>
      </c>
      <c r="E832" t="s">
        <v>25</v>
      </c>
      <c r="F832">
        <v>19</v>
      </c>
      <c r="G832" t="s">
        <v>58</v>
      </c>
      <c r="H832" t="s">
        <v>27</v>
      </c>
      <c r="I832">
        <v>130</v>
      </c>
      <c r="J832">
        <v>40</v>
      </c>
      <c r="K832">
        <v>170</v>
      </c>
      <c r="L832">
        <v>1</v>
      </c>
      <c r="M832">
        <v>170</v>
      </c>
      <c r="N832">
        <v>4</v>
      </c>
      <c r="O832" t="s">
        <v>32</v>
      </c>
    </row>
    <row r="833" spans="1:15">
      <c r="A833">
        <v>156330</v>
      </c>
      <c r="B833" s="1">
        <v>45340</v>
      </c>
      <c r="C833" t="s">
        <v>33</v>
      </c>
      <c r="D833" t="s">
        <v>16</v>
      </c>
      <c r="E833" t="s">
        <v>17</v>
      </c>
      <c r="F833">
        <v>22</v>
      </c>
      <c r="G833" t="s">
        <v>79</v>
      </c>
      <c r="H833" t="s">
        <v>27</v>
      </c>
      <c r="I833">
        <v>118</v>
      </c>
      <c r="J833">
        <v>40</v>
      </c>
      <c r="K833">
        <v>158</v>
      </c>
      <c r="L833">
        <v>1</v>
      </c>
      <c r="M833">
        <v>158</v>
      </c>
      <c r="N833">
        <v>1</v>
      </c>
      <c r="O833" t="s">
        <v>59</v>
      </c>
    </row>
    <row r="834" spans="1:15">
      <c r="A834">
        <v>183871</v>
      </c>
      <c r="B834" s="1">
        <v>45350</v>
      </c>
      <c r="C834" t="s">
        <v>42</v>
      </c>
      <c r="D834" t="s">
        <v>16</v>
      </c>
      <c r="E834" t="s">
        <v>25</v>
      </c>
      <c r="F834">
        <v>18</v>
      </c>
      <c r="G834" t="s">
        <v>54</v>
      </c>
      <c r="H834" t="s">
        <v>19</v>
      </c>
      <c r="I834">
        <v>65</v>
      </c>
      <c r="J834">
        <v>0</v>
      </c>
      <c r="K834">
        <v>65</v>
      </c>
      <c r="L834">
        <v>1</v>
      </c>
      <c r="M834">
        <v>65</v>
      </c>
      <c r="N834">
        <v>3</v>
      </c>
      <c r="O834" t="s">
        <v>73</v>
      </c>
    </row>
    <row r="835" spans="1:15">
      <c r="A835">
        <v>124266</v>
      </c>
      <c r="B835" s="1">
        <v>45244</v>
      </c>
      <c r="C835" t="s">
        <v>78</v>
      </c>
      <c r="D835" t="s">
        <v>37</v>
      </c>
      <c r="E835" t="s">
        <v>25</v>
      </c>
      <c r="F835">
        <v>32</v>
      </c>
      <c r="G835" t="s">
        <v>77</v>
      </c>
      <c r="H835" t="s">
        <v>19</v>
      </c>
      <c r="I835">
        <v>50</v>
      </c>
      <c r="J835">
        <v>0</v>
      </c>
      <c r="K835">
        <v>50</v>
      </c>
      <c r="L835">
        <v>1</v>
      </c>
      <c r="M835">
        <v>50</v>
      </c>
      <c r="N835">
        <v>2</v>
      </c>
      <c r="O835" t="s">
        <v>59</v>
      </c>
    </row>
    <row r="836" spans="1:15">
      <c r="A836">
        <v>179647</v>
      </c>
      <c r="B836" s="1">
        <v>45594</v>
      </c>
      <c r="C836" t="s">
        <v>42</v>
      </c>
      <c r="D836" t="s">
        <v>16</v>
      </c>
      <c r="E836" t="s">
        <v>17</v>
      </c>
      <c r="F836">
        <v>25</v>
      </c>
      <c r="G836" t="s">
        <v>31</v>
      </c>
      <c r="H836" t="s">
        <v>19</v>
      </c>
      <c r="I836">
        <v>65</v>
      </c>
      <c r="J836">
        <v>0</v>
      </c>
      <c r="K836">
        <v>65</v>
      </c>
      <c r="L836">
        <v>4</v>
      </c>
      <c r="M836">
        <v>260</v>
      </c>
      <c r="N836">
        <v>5</v>
      </c>
      <c r="O836" t="s">
        <v>39</v>
      </c>
    </row>
    <row r="837" spans="1:15">
      <c r="A837">
        <v>136979</v>
      </c>
      <c r="B837" s="1">
        <v>45547</v>
      </c>
      <c r="C837" t="s">
        <v>42</v>
      </c>
      <c r="D837" t="s">
        <v>16</v>
      </c>
      <c r="E837" t="s">
        <v>17</v>
      </c>
      <c r="F837">
        <v>24</v>
      </c>
      <c r="G837" t="s">
        <v>54</v>
      </c>
      <c r="H837" t="s">
        <v>19</v>
      </c>
      <c r="I837">
        <v>65</v>
      </c>
      <c r="J837">
        <v>0</v>
      </c>
      <c r="K837">
        <v>65</v>
      </c>
      <c r="L837">
        <v>1</v>
      </c>
      <c r="M837">
        <v>65</v>
      </c>
      <c r="N837">
        <v>5</v>
      </c>
      <c r="O837" t="s">
        <v>72</v>
      </c>
    </row>
    <row r="838" spans="1:15">
      <c r="A838">
        <v>126819</v>
      </c>
      <c r="B838" s="1">
        <v>45568</v>
      </c>
      <c r="C838" t="s">
        <v>42</v>
      </c>
      <c r="D838" t="s">
        <v>16</v>
      </c>
      <c r="E838" t="s">
        <v>17</v>
      </c>
      <c r="F838">
        <v>33</v>
      </c>
      <c r="G838" t="s">
        <v>66</v>
      </c>
      <c r="H838" t="s">
        <v>27</v>
      </c>
      <c r="I838">
        <v>65</v>
      </c>
      <c r="J838">
        <v>40</v>
      </c>
      <c r="K838">
        <v>105</v>
      </c>
      <c r="L838">
        <v>2</v>
      </c>
      <c r="M838">
        <v>210</v>
      </c>
      <c r="N838">
        <v>2</v>
      </c>
      <c r="O838" t="s">
        <v>87</v>
      </c>
    </row>
    <row r="839" spans="1:15">
      <c r="A839">
        <v>169417</v>
      </c>
      <c r="B839" s="1">
        <v>45503</v>
      </c>
      <c r="C839" t="s">
        <v>53</v>
      </c>
      <c r="D839" t="s">
        <v>37</v>
      </c>
      <c r="E839" t="s">
        <v>25</v>
      </c>
      <c r="F839">
        <v>30</v>
      </c>
      <c r="G839" t="s">
        <v>58</v>
      </c>
      <c r="H839" t="s">
        <v>27</v>
      </c>
      <c r="I839">
        <v>15</v>
      </c>
      <c r="J839">
        <v>40</v>
      </c>
      <c r="K839">
        <v>55</v>
      </c>
      <c r="L839">
        <v>1</v>
      </c>
      <c r="M839">
        <v>55</v>
      </c>
      <c r="N839">
        <v>3</v>
      </c>
      <c r="O839" t="s">
        <v>73</v>
      </c>
    </row>
    <row r="840" spans="1:15">
      <c r="A840">
        <v>125609</v>
      </c>
      <c r="B840" s="1">
        <v>45377</v>
      </c>
      <c r="C840" t="s">
        <v>42</v>
      </c>
      <c r="D840" t="s">
        <v>16</v>
      </c>
      <c r="E840" t="s">
        <v>25</v>
      </c>
      <c r="F840">
        <v>21</v>
      </c>
      <c r="G840" t="s">
        <v>18</v>
      </c>
      <c r="H840" t="s">
        <v>19</v>
      </c>
      <c r="I840">
        <v>65</v>
      </c>
      <c r="J840">
        <v>0</v>
      </c>
      <c r="K840">
        <v>65</v>
      </c>
      <c r="L840">
        <v>2</v>
      </c>
      <c r="M840">
        <v>130</v>
      </c>
      <c r="N840">
        <v>4</v>
      </c>
      <c r="O840" t="s">
        <v>70</v>
      </c>
    </row>
    <row r="841" spans="1:15">
      <c r="A841">
        <v>145449</v>
      </c>
      <c r="B841" s="1">
        <v>45442</v>
      </c>
      <c r="C841" t="s">
        <v>15</v>
      </c>
      <c r="D841" t="s">
        <v>16</v>
      </c>
      <c r="E841" t="s">
        <v>25</v>
      </c>
      <c r="F841">
        <v>26</v>
      </c>
      <c r="G841" t="s">
        <v>56</v>
      </c>
      <c r="H841" t="s">
        <v>19</v>
      </c>
      <c r="I841">
        <v>100</v>
      </c>
      <c r="J841">
        <v>0</v>
      </c>
      <c r="K841">
        <v>100</v>
      </c>
      <c r="L841">
        <v>1</v>
      </c>
      <c r="M841">
        <v>100</v>
      </c>
      <c r="N841">
        <v>4</v>
      </c>
      <c r="O841" t="s">
        <v>72</v>
      </c>
    </row>
    <row r="842" spans="1:15">
      <c r="A842">
        <v>175478</v>
      </c>
      <c r="B842" s="1">
        <v>45500</v>
      </c>
      <c r="C842" t="s">
        <v>42</v>
      </c>
      <c r="D842" t="s">
        <v>16</v>
      </c>
      <c r="E842" t="s">
        <v>25</v>
      </c>
      <c r="F842">
        <v>28</v>
      </c>
      <c r="G842" t="s">
        <v>41</v>
      </c>
      <c r="H842" t="s">
        <v>19</v>
      </c>
      <c r="I842">
        <v>65</v>
      </c>
      <c r="J842">
        <v>0</v>
      </c>
      <c r="K842">
        <v>65</v>
      </c>
      <c r="L842">
        <v>2</v>
      </c>
      <c r="M842">
        <v>130</v>
      </c>
      <c r="N842">
        <v>5</v>
      </c>
      <c r="O842" t="s">
        <v>57</v>
      </c>
    </row>
    <row r="843" spans="1:15">
      <c r="A843">
        <v>176656</v>
      </c>
      <c r="B843" s="1">
        <v>45260</v>
      </c>
      <c r="C843" t="s">
        <v>42</v>
      </c>
      <c r="D843" t="s">
        <v>16</v>
      </c>
      <c r="E843" t="s">
        <v>25</v>
      </c>
      <c r="F843">
        <v>30</v>
      </c>
      <c r="G843" t="s">
        <v>62</v>
      </c>
      <c r="H843" t="s">
        <v>19</v>
      </c>
      <c r="I843">
        <v>65</v>
      </c>
      <c r="J843">
        <v>0</v>
      </c>
      <c r="K843">
        <v>65</v>
      </c>
      <c r="L843">
        <v>3</v>
      </c>
      <c r="M843">
        <v>195</v>
      </c>
      <c r="N843">
        <v>5</v>
      </c>
      <c r="O843" t="s">
        <v>70</v>
      </c>
    </row>
    <row r="844" spans="1:15">
      <c r="A844">
        <v>131946</v>
      </c>
      <c r="B844" s="1">
        <v>45311</v>
      </c>
      <c r="C844" t="s">
        <v>48</v>
      </c>
      <c r="D844" t="s">
        <v>16</v>
      </c>
      <c r="E844" t="s">
        <v>17</v>
      </c>
      <c r="F844">
        <v>31</v>
      </c>
      <c r="G844" t="s">
        <v>69</v>
      </c>
      <c r="H844" t="s">
        <v>19</v>
      </c>
      <c r="I844">
        <v>130</v>
      </c>
      <c r="J844">
        <v>0</v>
      </c>
      <c r="K844">
        <v>130</v>
      </c>
      <c r="L844">
        <v>2</v>
      </c>
      <c r="M844">
        <v>260</v>
      </c>
      <c r="N844">
        <v>3</v>
      </c>
      <c r="O844" t="s">
        <v>49</v>
      </c>
    </row>
    <row r="845" spans="1:15">
      <c r="A845">
        <v>148934</v>
      </c>
      <c r="B845" s="1">
        <v>45443</v>
      </c>
      <c r="C845" t="s">
        <v>82</v>
      </c>
      <c r="D845" t="s">
        <v>37</v>
      </c>
      <c r="E845" t="s">
        <v>17</v>
      </c>
      <c r="F845">
        <v>32</v>
      </c>
      <c r="G845" t="s">
        <v>67</v>
      </c>
      <c r="H845" t="s">
        <v>27</v>
      </c>
      <c r="I845">
        <v>20</v>
      </c>
      <c r="J845">
        <v>40</v>
      </c>
      <c r="K845">
        <v>60</v>
      </c>
      <c r="L845">
        <v>1</v>
      </c>
      <c r="M845">
        <v>60</v>
      </c>
      <c r="N845">
        <v>3</v>
      </c>
      <c r="O845" t="s">
        <v>49</v>
      </c>
    </row>
    <row r="846" spans="1:15">
      <c r="A846">
        <v>150855</v>
      </c>
      <c r="B846" s="1">
        <v>45262</v>
      </c>
      <c r="C846" t="s">
        <v>15</v>
      </c>
      <c r="D846" t="s">
        <v>16</v>
      </c>
      <c r="E846" t="s">
        <v>17</v>
      </c>
      <c r="F846">
        <v>33</v>
      </c>
      <c r="G846" t="s">
        <v>18</v>
      </c>
      <c r="H846" t="s">
        <v>19</v>
      </c>
      <c r="I846">
        <v>100</v>
      </c>
      <c r="J846">
        <v>0</v>
      </c>
      <c r="K846">
        <v>100</v>
      </c>
      <c r="L846">
        <v>1</v>
      </c>
      <c r="M846">
        <v>100</v>
      </c>
      <c r="N846">
        <v>4</v>
      </c>
      <c r="O846" t="s">
        <v>65</v>
      </c>
    </row>
    <row r="847" spans="1:15">
      <c r="A847">
        <v>156123</v>
      </c>
      <c r="B847" s="1">
        <v>45478</v>
      </c>
      <c r="C847" t="s">
        <v>53</v>
      </c>
      <c r="D847" t="s">
        <v>37</v>
      </c>
      <c r="E847" t="s">
        <v>17</v>
      </c>
      <c r="F847">
        <v>25</v>
      </c>
      <c r="G847" t="s">
        <v>41</v>
      </c>
      <c r="H847" t="s">
        <v>19</v>
      </c>
      <c r="I847">
        <v>15</v>
      </c>
      <c r="J847">
        <v>0</v>
      </c>
      <c r="K847">
        <v>15</v>
      </c>
      <c r="L847">
        <v>1</v>
      </c>
      <c r="M847">
        <v>15</v>
      </c>
      <c r="N847">
        <v>5</v>
      </c>
      <c r="O847" t="s">
        <v>57</v>
      </c>
    </row>
    <row r="848" spans="1:15">
      <c r="A848">
        <v>177112</v>
      </c>
      <c r="B848" s="1">
        <v>45349</v>
      </c>
      <c r="C848" t="s">
        <v>78</v>
      </c>
      <c r="D848" t="s">
        <v>37</v>
      </c>
      <c r="E848" t="s">
        <v>17</v>
      </c>
      <c r="F848">
        <v>34</v>
      </c>
      <c r="G848" t="s">
        <v>29</v>
      </c>
      <c r="H848" t="s">
        <v>19</v>
      </c>
      <c r="I848">
        <v>50</v>
      </c>
      <c r="J848">
        <v>0</v>
      </c>
      <c r="K848">
        <v>50</v>
      </c>
      <c r="L848">
        <v>1</v>
      </c>
      <c r="M848">
        <v>50</v>
      </c>
      <c r="N848">
        <v>5</v>
      </c>
      <c r="O848" t="s">
        <v>39</v>
      </c>
    </row>
    <row r="849" spans="1:15">
      <c r="A849">
        <v>160108</v>
      </c>
      <c r="B849" s="1">
        <v>45331</v>
      </c>
      <c r="C849" t="s">
        <v>50</v>
      </c>
      <c r="D849" t="s">
        <v>16</v>
      </c>
      <c r="E849" t="s">
        <v>17</v>
      </c>
      <c r="F849">
        <v>21</v>
      </c>
      <c r="G849" t="s">
        <v>60</v>
      </c>
      <c r="H849" t="s">
        <v>19</v>
      </c>
      <c r="I849">
        <v>97</v>
      </c>
      <c r="J849">
        <v>0</v>
      </c>
      <c r="K849">
        <v>97</v>
      </c>
      <c r="L849">
        <v>1</v>
      </c>
      <c r="M849">
        <v>97</v>
      </c>
      <c r="N849">
        <v>4</v>
      </c>
      <c r="O849" t="s">
        <v>57</v>
      </c>
    </row>
    <row r="850" spans="1:15">
      <c r="A850">
        <v>120932</v>
      </c>
      <c r="B850" s="1">
        <v>45262</v>
      </c>
      <c r="C850" t="s">
        <v>30</v>
      </c>
      <c r="D850" t="s">
        <v>24</v>
      </c>
      <c r="E850" t="s">
        <v>17</v>
      </c>
      <c r="F850">
        <v>35</v>
      </c>
      <c r="G850" t="s">
        <v>60</v>
      </c>
      <c r="H850" t="s">
        <v>19</v>
      </c>
      <c r="I850">
        <v>10</v>
      </c>
      <c r="J850">
        <v>0</v>
      </c>
      <c r="K850">
        <v>10</v>
      </c>
      <c r="L850">
        <v>1</v>
      </c>
      <c r="M850">
        <v>10</v>
      </c>
      <c r="N850">
        <v>3</v>
      </c>
      <c r="O850" t="s">
        <v>40</v>
      </c>
    </row>
    <row r="851" spans="1:15">
      <c r="A851">
        <v>173693</v>
      </c>
      <c r="B851" s="1">
        <v>45485</v>
      </c>
      <c r="C851" t="s">
        <v>30</v>
      </c>
      <c r="D851" t="s">
        <v>24</v>
      </c>
      <c r="E851" t="s">
        <v>17</v>
      </c>
      <c r="F851">
        <v>25</v>
      </c>
      <c r="G851" t="s">
        <v>29</v>
      </c>
      <c r="H851" t="s">
        <v>19</v>
      </c>
      <c r="I851">
        <v>10</v>
      </c>
      <c r="J851">
        <v>0</v>
      </c>
      <c r="K851">
        <v>10</v>
      </c>
      <c r="L851">
        <v>1</v>
      </c>
      <c r="M851">
        <v>10</v>
      </c>
      <c r="N851">
        <v>5</v>
      </c>
      <c r="O851" t="s">
        <v>39</v>
      </c>
    </row>
    <row r="852" spans="1:15">
      <c r="A852">
        <v>191330</v>
      </c>
      <c r="B852" s="1">
        <v>45379</v>
      </c>
      <c r="C852" t="s">
        <v>42</v>
      </c>
      <c r="D852" t="s">
        <v>16</v>
      </c>
      <c r="E852" t="s">
        <v>17</v>
      </c>
      <c r="F852">
        <v>30</v>
      </c>
      <c r="G852" t="s">
        <v>69</v>
      </c>
      <c r="H852" t="s">
        <v>19</v>
      </c>
      <c r="I852">
        <v>65</v>
      </c>
      <c r="J852">
        <v>0</v>
      </c>
      <c r="K852">
        <v>65</v>
      </c>
      <c r="L852">
        <v>1</v>
      </c>
      <c r="M852">
        <v>65</v>
      </c>
      <c r="N852">
        <v>4</v>
      </c>
      <c r="O852" t="s">
        <v>72</v>
      </c>
    </row>
    <row r="853" spans="1:15">
      <c r="A853">
        <v>148461</v>
      </c>
      <c r="B853" s="1">
        <v>45554</v>
      </c>
      <c r="C853" t="s">
        <v>36</v>
      </c>
      <c r="D853" t="s">
        <v>37</v>
      </c>
      <c r="E853" t="s">
        <v>17</v>
      </c>
      <c r="F853">
        <v>28</v>
      </c>
      <c r="G853" t="s">
        <v>77</v>
      </c>
      <c r="H853" t="s">
        <v>19</v>
      </c>
      <c r="I853">
        <v>32</v>
      </c>
      <c r="J853">
        <v>0</v>
      </c>
      <c r="K853">
        <v>32</v>
      </c>
      <c r="L853">
        <v>1</v>
      </c>
      <c r="M853">
        <v>32</v>
      </c>
      <c r="N853">
        <v>5</v>
      </c>
      <c r="O853" t="s">
        <v>65</v>
      </c>
    </row>
    <row r="854" spans="1:15">
      <c r="A854">
        <v>158502</v>
      </c>
      <c r="B854" s="1">
        <v>45506</v>
      </c>
      <c r="C854" t="s">
        <v>33</v>
      </c>
      <c r="D854" t="s">
        <v>16</v>
      </c>
      <c r="E854" t="s">
        <v>25</v>
      </c>
      <c r="F854">
        <v>27</v>
      </c>
      <c r="G854" t="s">
        <v>31</v>
      </c>
      <c r="H854" t="s">
        <v>19</v>
      </c>
      <c r="I854">
        <v>118</v>
      </c>
      <c r="J854">
        <v>0</v>
      </c>
      <c r="K854">
        <v>118</v>
      </c>
      <c r="L854">
        <v>1</v>
      </c>
      <c r="M854">
        <v>118</v>
      </c>
      <c r="N854">
        <v>1</v>
      </c>
      <c r="O854" t="s">
        <v>87</v>
      </c>
    </row>
    <row r="855" spans="1:15">
      <c r="A855">
        <v>178776</v>
      </c>
      <c r="B855" s="1">
        <v>45313</v>
      </c>
      <c r="C855" t="s">
        <v>50</v>
      </c>
      <c r="D855" t="s">
        <v>16</v>
      </c>
      <c r="E855" t="s">
        <v>17</v>
      </c>
      <c r="F855">
        <v>32</v>
      </c>
      <c r="G855" t="s">
        <v>18</v>
      </c>
      <c r="H855" t="s">
        <v>19</v>
      </c>
      <c r="I855">
        <v>97</v>
      </c>
      <c r="J855">
        <v>0</v>
      </c>
      <c r="K855">
        <v>97</v>
      </c>
      <c r="L855">
        <v>2</v>
      </c>
      <c r="M855">
        <v>194</v>
      </c>
      <c r="N855">
        <v>3</v>
      </c>
      <c r="O855" t="s">
        <v>73</v>
      </c>
    </row>
    <row r="856" spans="1:15">
      <c r="A856">
        <v>143310</v>
      </c>
      <c r="B856" s="1">
        <v>45507</v>
      </c>
      <c r="C856" t="s">
        <v>53</v>
      </c>
      <c r="D856" t="s">
        <v>37</v>
      </c>
      <c r="E856" t="s">
        <v>17</v>
      </c>
      <c r="F856">
        <v>24</v>
      </c>
      <c r="G856" t="s">
        <v>79</v>
      </c>
      <c r="H856" t="s">
        <v>27</v>
      </c>
      <c r="I856">
        <v>15</v>
      </c>
      <c r="J856">
        <v>40</v>
      </c>
      <c r="K856">
        <v>55</v>
      </c>
      <c r="L856">
        <v>4</v>
      </c>
      <c r="M856">
        <v>220</v>
      </c>
      <c r="N856">
        <v>2</v>
      </c>
      <c r="O856" t="s">
        <v>81</v>
      </c>
    </row>
    <row r="857" spans="1:15">
      <c r="A857">
        <v>148773</v>
      </c>
      <c r="B857" s="1">
        <v>45307</v>
      </c>
      <c r="C857" t="s">
        <v>30</v>
      </c>
      <c r="D857" t="s">
        <v>24</v>
      </c>
      <c r="E857" t="s">
        <v>17</v>
      </c>
      <c r="F857">
        <v>29</v>
      </c>
      <c r="G857" t="s">
        <v>60</v>
      </c>
      <c r="H857" t="s">
        <v>19</v>
      </c>
      <c r="I857">
        <v>10</v>
      </c>
      <c r="J857">
        <v>0</v>
      </c>
      <c r="K857">
        <v>10</v>
      </c>
      <c r="L857">
        <v>1</v>
      </c>
      <c r="M857">
        <v>10</v>
      </c>
      <c r="N857">
        <v>5</v>
      </c>
      <c r="O857" t="s">
        <v>72</v>
      </c>
    </row>
    <row r="858" spans="1:15">
      <c r="A858">
        <v>160395</v>
      </c>
      <c r="B858" s="1">
        <v>45576</v>
      </c>
      <c r="C858" t="s">
        <v>42</v>
      </c>
      <c r="D858" t="s">
        <v>16</v>
      </c>
      <c r="E858" t="s">
        <v>25</v>
      </c>
      <c r="F858">
        <v>20</v>
      </c>
      <c r="G858" t="s">
        <v>18</v>
      </c>
      <c r="H858" t="s">
        <v>19</v>
      </c>
      <c r="I858">
        <v>65</v>
      </c>
      <c r="J858">
        <v>0</v>
      </c>
      <c r="K858">
        <v>65</v>
      </c>
      <c r="L858">
        <v>2</v>
      </c>
      <c r="M858">
        <v>130</v>
      </c>
      <c r="N858">
        <v>4</v>
      </c>
      <c r="O858" t="s">
        <v>32</v>
      </c>
    </row>
    <row r="859" spans="1:15">
      <c r="A859">
        <v>161132</v>
      </c>
      <c r="B859" s="1">
        <v>45280</v>
      </c>
      <c r="C859" t="s">
        <v>50</v>
      </c>
      <c r="D859" t="s">
        <v>16</v>
      </c>
      <c r="E859" t="s">
        <v>17</v>
      </c>
      <c r="F859">
        <v>23</v>
      </c>
      <c r="G859" t="s">
        <v>21</v>
      </c>
      <c r="H859" t="s">
        <v>19</v>
      </c>
      <c r="I859">
        <v>97</v>
      </c>
      <c r="J859">
        <v>0</v>
      </c>
      <c r="K859">
        <v>97</v>
      </c>
      <c r="L859">
        <v>1</v>
      </c>
      <c r="M859">
        <v>97</v>
      </c>
      <c r="N859">
        <v>3</v>
      </c>
      <c r="O859" t="s">
        <v>83</v>
      </c>
    </row>
    <row r="860" spans="1:15">
      <c r="A860">
        <v>127401</v>
      </c>
      <c r="B860" s="1">
        <v>45344</v>
      </c>
      <c r="C860" t="s">
        <v>33</v>
      </c>
      <c r="D860" t="s">
        <v>16</v>
      </c>
      <c r="E860" t="s">
        <v>25</v>
      </c>
      <c r="F860">
        <v>32</v>
      </c>
      <c r="G860" t="s">
        <v>44</v>
      </c>
      <c r="H860" t="s">
        <v>27</v>
      </c>
      <c r="I860">
        <v>118</v>
      </c>
      <c r="J860">
        <v>25</v>
      </c>
      <c r="K860">
        <v>143</v>
      </c>
      <c r="L860">
        <v>2</v>
      </c>
      <c r="M860">
        <v>286</v>
      </c>
      <c r="N860">
        <v>1</v>
      </c>
      <c r="O860" t="s">
        <v>35</v>
      </c>
    </row>
    <row r="861" spans="1:15">
      <c r="A861">
        <v>168752</v>
      </c>
      <c r="B861" s="1">
        <v>45572</v>
      </c>
      <c r="C861" t="s">
        <v>42</v>
      </c>
      <c r="D861" t="s">
        <v>16</v>
      </c>
      <c r="E861" t="s">
        <v>17</v>
      </c>
      <c r="F861">
        <v>18</v>
      </c>
      <c r="G861" t="s">
        <v>60</v>
      </c>
      <c r="H861" t="s">
        <v>19</v>
      </c>
      <c r="I861">
        <v>65</v>
      </c>
      <c r="J861">
        <v>0</v>
      </c>
      <c r="K861">
        <v>65</v>
      </c>
      <c r="L861">
        <v>1</v>
      </c>
      <c r="M861">
        <v>65</v>
      </c>
      <c r="N861">
        <v>4</v>
      </c>
      <c r="O861" t="s">
        <v>52</v>
      </c>
    </row>
    <row r="862" spans="1:15">
      <c r="A862">
        <v>161206</v>
      </c>
      <c r="B862" s="1">
        <v>45469</v>
      </c>
      <c r="C862" t="s">
        <v>42</v>
      </c>
      <c r="D862" t="s">
        <v>16</v>
      </c>
      <c r="E862" t="s">
        <v>17</v>
      </c>
      <c r="F862">
        <v>25</v>
      </c>
      <c r="G862" t="s">
        <v>56</v>
      </c>
      <c r="H862" t="s">
        <v>19</v>
      </c>
      <c r="I862">
        <v>65</v>
      </c>
      <c r="J862">
        <v>0</v>
      </c>
      <c r="K862">
        <v>65</v>
      </c>
      <c r="L862">
        <v>3</v>
      </c>
      <c r="M862">
        <v>195</v>
      </c>
      <c r="N862">
        <v>2</v>
      </c>
      <c r="O862" t="s">
        <v>87</v>
      </c>
    </row>
    <row r="863" spans="1:15">
      <c r="A863">
        <v>189157</v>
      </c>
      <c r="B863" s="1">
        <v>45579</v>
      </c>
      <c r="C863" t="s">
        <v>15</v>
      </c>
      <c r="D863" t="s">
        <v>16</v>
      </c>
      <c r="E863" t="s">
        <v>25</v>
      </c>
      <c r="F863">
        <v>33</v>
      </c>
      <c r="G863" t="s">
        <v>38</v>
      </c>
      <c r="H863" t="s">
        <v>19</v>
      </c>
      <c r="I863">
        <v>100</v>
      </c>
      <c r="J863">
        <v>0</v>
      </c>
      <c r="K863">
        <v>100</v>
      </c>
      <c r="L863">
        <v>1</v>
      </c>
      <c r="M863">
        <v>100</v>
      </c>
      <c r="N863">
        <v>4</v>
      </c>
      <c r="O863" t="s">
        <v>43</v>
      </c>
    </row>
    <row r="864" spans="1:15">
      <c r="A864">
        <v>167291</v>
      </c>
      <c r="B864" s="1">
        <v>45589</v>
      </c>
      <c r="C864" t="s">
        <v>42</v>
      </c>
      <c r="D864" t="s">
        <v>16</v>
      </c>
      <c r="E864" t="s">
        <v>17</v>
      </c>
      <c r="F864">
        <v>20</v>
      </c>
      <c r="G864" t="s">
        <v>86</v>
      </c>
      <c r="H864" t="s">
        <v>27</v>
      </c>
      <c r="I864">
        <v>65</v>
      </c>
      <c r="J864">
        <v>70</v>
      </c>
      <c r="K864">
        <v>135</v>
      </c>
      <c r="L864">
        <v>1</v>
      </c>
      <c r="M864">
        <v>135</v>
      </c>
      <c r="N864">
        <v>4</v>
      </c>
      <c r="O864" t="s">
        <v>45</v>
      </c>
    </row>
    <row r="865" spans="1:15">
      <c r="A865">
        <v>153141</v>
      </c>
      <c r="B865" s="1">
        <v>45465</v>
      </c>
      <c r="C865" t="s">
        <v>82</v>
      </c>
      <c r="D865" t="s">
        <v>37</v>
      </c>
      <c r="E865" t="s">
        <v>25</v>
      </c>
      <c r="F865">
        <v>30</v>
      </c>
      <c r="G865" t="s">
        <v>56</v>
      </c>
      <c r="H865" t="s">
        <v>19</v>
      </c>
      <c r="I865">
        <v>20</v>
      </c>
      <c r="J865">
        <v>0</v>
      </c>
      <c r="K865">
        <v>20</v>
      </c>
      <c r="L865">
        <v>1</v>
      </c>
      <c r="M865">
        <v>20</v>
      </c>
      <c r="N865">
        <v>4</v>
      </c>
      <c r="O865" t="s">
        <v>57</v>
      </c>
    </row>
    <row r="866" spans="1:15">
      <c r="A866">
        <v>154604</v>
      </c>
      <c r="B866" s="1">
        <v>45268</v>
      </c>
      <c r="C866" t="s">
        <v>42</v>
      </c>
      <c r="D866" t="s">
        <v>16</v>
      </c>
      <c r="E866" t="s">
        <v>17</v>
      </c>
      <c r="F866">
        <v>34</v>
      </c>
      <c r="G866" t="s">
        <v>77</v>
      </c>
      <c r="H866" t="s">
        <v>19</v>
      </c>
      <c r="I866">
        <v>65</v>
      </c>
      <c r="J866">
        <v>0</v>
      </c>
      <c r="K866">
        <v>65</v>
      </c>
      <c r="L866">
        <v>5</v>
      </c>
      <c r="M866">
        <v>325</v>
      </c>
      <c r="N866">
        <v>1</v>
      </c>
      <c r="O866" t="s">
        <v>59</v>
      </c>
    </row>
    <row r="867" spans="1:15">
      <c r="A867">
        <v>175004</v>
      </c>
      <c r="B867" s="1">
        <v>45394</v>
      </c>
      <c r="C867" t="s">
        <v>42</v>
      </c>
      <c r="D867" t="s">
        <v>16</v>
      </c>
      <c r="E867" t="s">
        <v>25</v>
      </c>
      <c r="F867">
        <v>35</v>
      </c>
      <c r="G867" t="s">
        <v>41</v>
      </c>
      <c r="H867" t="s">
        <v>19</v>
      </c>
      <c r="I867">
        <v>65</v>
      </c>
      <c r="J867">
        <v>0</v>
      </c>
      <c r="K867">
        <v>65</v>
      </c>
      <c r="L867">
        <v>1</v>
      </c>
      <c r="M867">
        <v>65</v>
      </c>
      <c r="N867">
        <v>5</v>
      </c>
      <c r="O867" t="s">
        <v>70</v>
      </c>
    </row>
    <row r="868" spans="1:15">
      <c r="A868">
        <v>156321</v>
      </c>
      <c r="B868" s="1">
        <v>45508</v>
      </c>
      <c r="C868" t="s">
        <v>78</v>
      </c>
      <c r="D868" t="s">
        <v>37</v>
      </c>
      <c r="E868" t="s">
        <v>25</v>
      </c>
      <c r="F868">
        <v>20</v>
      </c>
      <c r="G868" t="s">
        <v>46</v>
      </c>
      <c r="H868" t="s">
        <v>19</v>
      </c>
      <c r="I868">
        <v>50</v>
      </c>
      <c r="J868">
        <v>0</v>
      </c>
      <c r="K868">
        <v>50</v>
      </c>
      <c r="L868">
        <v>1</v>
      </c>
      <c r="M868">
        <v>50</v>
      </c>
      <c r="N868">
        <v>4</v>
      </c>
      <c r="O868" t="s">
        <v>70</v>
      </c>
    </row>
    <row r="869" spans="1:15">
      <c r="A869">
        <v>166245</v>
      </c>
      <c r="B869" s="1">
        <v>45463</v>
      </c>
      <c r="C869" t="s">
        <v>23</v>
      </c>
      <c r="D869" t="s">
        <v>24</v>
      </c>
      <c r="E869" t="s">
        <v>17</v>
      </c>
      <c r="F869">
        <v>26</v>
      </c>
      <c r="G869" t="s">
        <v>46</v>
      </c>
      <c r="H869" t="s">
        <v>19</v>
      </c>
      <c r="I869">
        <v>9</v>
      </c>
      <c r="J869">
        <v>0</v>
      </c>
      <c r="K869">
        <v>9</v>
      </c>
      <c r="L869">
        <v>1</v>
      </c>
      <c r="M869">
        <v>9</v>
      </c>
      <c r="N869">
        <v>3</v>
      </c>
      <c r="O869" t="s">
        <v>73</v>
      </c>
    </row>
    <row r="870" spans="1:15">
      <c r="A870">
        <v>141761</v>
      </c>
      <c r="B870" s="1">
        <v>45441</v>
      </c>
      <c r="C870" t="s">
        <v>42</v>
      </c>
      <c r="D870" t="s">
        <v>16</v>
      </c>
      <c r="E870" t="s">
        <v>17</v>
      </c>
      <c r="F870">
        <v>23</v>
      </c>
      <c r="G870" t="s">
        <v>86</v>
      </c>
      <c r="H870" t="s">
        <v>27</v>
      </c>
      <c r="I870">
        <v>65</v>
      </c>
      <c r="J870">
        <v>70</v>
      </c>
      <c r="K870">
        <v>135</v>
      </c>
      <c r="L870">
        <v>1</v>
      </c>
      <c r="M870">
        <v>135</v>
      </c>
      <c r="N870">
        <v>3</v>
      </c>
      <c r="O870" t="s">
        <v>40</v>
      </c>
    </row>
    <row r="871" spans="1:15">
      <c r="A871">
        <v>125482</v>
      </c>
      <c r="B871" s="1">
        <v>45434</v>
      </c>
      <c r="C871" t="s">
        <v>15</v>
      </c>
      <c r="D871" t="s">
        <v>16</v>
      </c>
      <c r="E871" t="s">
        <v>25</v>
      </c>
      <c r="F871">
        <v>35</v>
      </c>
      <c r="G871" t="s">
        <v>26</v>
      </c>
      <c r="H871" t="s">
        <v>27</v>
      </c>
      <c r="I871">
        <v>100</v>
      </c>
      <c r="J871">
        <v>40</v>
      </c>
      <c r="K871">
        <v>140</v>
      </c>
      <c r="L871">
        <v>1</v>
      </c>
      <c r="M871">
        <v>140</v>
      </c>
      <c r="N871">
        <v>4</v>
      </c>
      <c r="O871" t="s">
        <v>20</v>
      </c>
    </row>
    <row r="872" spans="1:15">
      <c r="A872">
        <v>189205</v>
      </c>
      <c r="B872" s="1">
        <v>45255</v>
      </c>
      <c r="C872" t="s">
        <v>36</v>
      </c>
      <c r="D872" t="s">
        <v>37</v>
      </c>
      <c r="E872" t="s">
        <v>17</v>
      </c>
      <c r="F872">
        <v>26</v>
      </c>
      <c r="G872" t="s">
        <v>66</v>
      </c>
      <c r="H872" t="s">
        <v>27</v>
      </c>
      <c r="I872">
        <v>32</v>
      </c>
      <c r="J872">
        <v>40</v>
      </c>
      <c r="K872">
        <v>72</v>
      </c>
      <c r="L872">
        <v>1</v>
      </c>
      <c r="M872">
        <v>72</v>
      </c>
      <c r="N872">
        <v>1</v>
      </c>
      <c r="O872" t="s">
        <v>64</v>
      </c>
    </row>
    <row r="873" spans="1:15">
      <c r="A873">
        <v>148881</v>
      </c>
      <c r="B873" s="1">
        <v>45571</v>
      </c>
      <c r="C873" t="s">
        <v>53</v>
      </c>
      <c r="D873" t="s">
        <v>37</v>
      </c>
      <c r="E873" t="s">
        <v>25</v>
      </c>
      <c r="F873">
        <v>21</v>
      </c>
      <c r="G873" t="s">
        <v>66</v>
      </c>
      <c r="H873" t="s">
        <v>27</v>
      </c>
      <c r="I873">
        <v>15</v>
      </c>
      <c r="J873">
        <v>40</v>
      </c>
      <c r="K873">
        <v>55</v>
      </c>
      <c r="L873">
        <v>3</v>
      </c>
      <c r="M873">
        <v>165</v>
      </c>
      <c r="N873">
        <v>5</v>
      </c>
      <c r="O873" t="s">
        <v>61</v>
      </c>
    </row>
    <row r="874" spans="1:15">
      <c r="A874">
        <v>139581</v>
      </c>
      <c r="B874" s="1">
        <v>45263</v>
      </c>
      <c r="C874" t="s">
        <v>85</v>
      </c>
      <c r="D874" t="s">
        <v>24</v>
      </c>
      <c r="E874" t="s">
        <v>17</v>
      </c>
      <c r="F874">
        <v>23</v>
      </c>
      <c r="G874" t="s">
        <v>80</v>
      </c>
      <c r="H874" t="s">
        <v>27</v>
      </c>
      <c r="I874">
        <v>23</v>
      </c>
      <c r="J874">
        <v>40</v>
      </c>
      <c r="K874">
        <v>63</v>
      </c>
      <c r="L874">
        <v>2</v>
      </c>
      <c r="M874">
        <v>126</v>
      </c>
      <c r="N874">
        <v>5</v>
      </c>
      <c r="O874" t="s">
        <v>39</v>
      </c>
    </row>
    <row r="875" spans="1:15">
      <c r="A875">
        <v>132825</v>
      </c>
      <c r="B875" s="1">
        <v>45510</v>
      </c>
      <c r="C875" t="s">
        <v>42</v>
      </c>
      <c r="D875" t="s">
        <v>16</v>
      </c>
      <c r="E875" t="s">
        <v>25</v>
      </c>
      <c r="F875">
        <v>31</v>
      </c>
      <c r="G875" t="s">
        <v>41</v>
      </c>
      <c r="H875" t="s">
        <v>19</v>
      </c>
      <c r="I875">
        <v>65</v>
      </c>
      <c r="J875">
        <v>0</v>
      </c>
      <c r="K875">
        <v>65</v>
      </c>
      <c r="L875">
        <v>1</v>
      </c>
      <c r="M875">
        <v>65</v>
      </c>
      <c r="N875">
        <v>3</v>
      </c>
      <c r="O875" t="s">
        <v>22</v>
      </c>
    </row>
    <row r="876" spans="1:15">
      <c r="A876">
        <v>197038</v>
      </c>
      <c r="B876" s="1">
        <v>45425</v>
      </c>
      <c r="C876" t="s">
        <v>50</v>
      </c>
      <c r="D876" t="s">
        <v>16</v>
      </c>
      <c r="E876" t="s">
        <v>17</v>
      </c>
      <c r="F876">
        <v>28</v>
      </c>
      <c r="G876" t="s">
        <v>66</v>
      </c>
      <c r="H876" t="s">
        <v>27</v>
      </c>
      <c r="I876">
        <v>97</v>
      </c>
      <c r="J876">
        <v>40</v>
      </c>
      <c r="K876">
        <v>137</v>
      </c>
      <c r="L876">
        <v>1</v>
      </c>
      <c r="M876">
        <v>137</v>
      </c>
      <c r="N876">
        <v>4</v>
      </c>
      <c r="O876" t="s">
        <v>65</v>
      </c>
    </row>
    <row r="877" spans="1:15">
      <c r="A877">
        <v>193954</v>
      </c>
      <c r="B877" s="1">
        <v>45461</v>
      </c>
      <c r="C877" t="s">
        <v>76</v>
      </c>
      <c r="D877" t="s">
        <v>37</v>
      </c>
      <c r="E877" t="s">
        <v>17</v>
      </c>
      <c r="F877">
        <v>26</v>
      </c>
      <c r="G877" t="s">
        <v>60</v>
      </c>
      <c r="H877" t="s">
        <v>19</v>
      </c>
      <c r="I877">
        <v>45</v>
      </c>
      <c r="J877">
        <v>0</v>
      </c>
      <c r="K877">
        <v>45</v>
      </c>
      <c r="L877">
        <v>1</v>
      </c>
      <c r="M877">
        <v>45</v>
      </c>
      <c r="N877">
        <v>3</v>
      </c>
      <c r="O877" t="s">
        <v>73</v>
      </c>
    </row>
    <row r="878" spans="1:15">
      <c r="A878">
        <v>175061</v>
      </c>
      <c r="B878" s="1">
        <v>45248</v>
      </c>
      <c r="C878" t="s">
        <v>42</v>
      </c>
      <c r="D878" t="s">
        <v>16</v>
      </c>
      <c r="E878" t="s">
        <v>17</v>
      </c>
      <c r="F878">
        <v>29</v>
      </c>
      <c r="G878" t="s">
        <v>77</v>
      </c>
      <c r="H878" t="s">
        <v>19</v>
      </c>
      <c r="I878">
        <v>65</v>
      </c>
      <c r="J878">
        <v>0</v>
      </c>
      <c r="K878">
        <v>65</v>
      </c>
      <c r="L878">
        <v>1</v>
      </c>
      <c r="M878">
        <v>65</v>
      </c>
      <c r="N878">
        <v>4</v>
      </c>
      <c r="O878" t="s">
        <v>52</v>
      </c>
    </row>
    <row r="879" spans="1:15">
      <c r="A879">
        <v>159511</v>
      </c>
      <c r="B879" s="1">
        <v>45521</v>
      </c>
      <c r="C879" t="s">
        <v>42</v>
      </c>
      <c r="D879" t="s">
        <v>16</v>
      </c>
      <c r="E879" t="s">
        <v>17</v>
      </c>
      <c r="F879">
        <v>29</v>
      </c>
      <c r="G879" t="s">
        <v>60</v>
      </c>
      <c r="H879" t="s">
        <v>19</v>
      </c>
      <c r="I879">
        <v>65</v>
      </c>
      <c r="J879">
        <v>0</v>
      </c>
      <c r="K879">
        <v>65</v>
      </c>
      <c r="L879">
        <v>1</v>
      </c>
      <c r="M879">
        <v>65</v>
      </c>
      <c r="N879">
        <v>2</v>
      </c>
      <c r="O879" t="s">
        <v>81</v>
      </c>
    </row>
    <row r="880" spans="1:15">
      <c r="A880">
        <v>128071</v>
      </c>
      <c r="B880" s="1">
        <v>45560</v>
      </c>
      <c r="C880" t="s">
        <v>53</v>
      </c>
      <c r="D880" t="s">
        <v>37</v>
      </c>
      <c r="E880" t="s">
        <v>17</v>
      </c>
      <c r="F880">
        <v>23</v>
      </c>
      <c r="G880" t="s">
        <v>60</v>
      </c>
      <c r="H880" t="s">
        <v>19</v>
      </c>
      <c r="I880">
        <v>15</v>
      </c>
      <c r="J880">
        <v>0</v>
      </c>
      <c r="K880">
        <v>15</v>
      </c>
      <c r="L880">
        <v>1</v>
      </c>
      <c r="M880">
        <v>15</v>
      </c>
      <c r="N880">
        <v>2</v>
      </c>
      <c r="O880" t="s">
        <v>59</v>
      </c>
    </row>
    <row r="881" spans="1:15">
      <c r="A881">
        <v>143668</v>
      </c>
      <c r="B881" s="1">
        <v>45509</v>
      </c>
      <c r="C881" t="s">
        <v>42</v>
      </c>
      <c r="D881" t="s">
        <v>16</v>
      </c>
      <c r="E881" t="s">
        <v>17</v>
      </c>
      <c r="F881">
        <v>24</v>
      </c>
      <c r="G881" t="s">
        <v>74</v>
      </c>
      <c r="H881" t="s">
        <v>27</v>
      </c>
      <c r="I881">
        <v>65</v>
      </c>
      <c r="J881">
        <v>25</v>
      </c>
      <c r="K881">
        <v>90</v>
      </c>
      <c r="L881">
        <v>3</v>
      </c>
      <c r="M881">
        <v>270</v>
      </c>
      <c r="N881">
        <v>1</v>
      </c>
      <c r="O881" t="s">
        <v>71</v>
      </c>
    </row>
    <row r="882" spans="1:15">
      <c r="A882">
        <v>174655</v>
      </c>
      <c r="B882" s="1">
        <v>45381</v>
      </c>
      <c r="C882" t="s">
        <v>30</v>
      </c>
      <c r="D882" t="s">
        <v>24</v>
      </c>
      <c r="E882" t="s">
        <v>17</v>
      </c>
      <c r="F882">
        <v>29</v>
      </c>
      <c r="G882" t="s">
        <v>74</v>
      </c>
      <c r="H882" t="s">
        <v>27</v>
      </c>
      <c r="I882">
        <v>10</v>
      </c>
      <c r="J882">
        <v>25</v>
      </c>
      <c r="K882">
        <v>35</v>
      </c>
      <c r="L882">
        <v>1</v>
      </c>
      <c r="M882">
        <v>35</v>
      </c>
      <c r="N882">
        <v>3</v>
      </c>
      <c r="O882" t="s">
        <v>22</v>
      </c>
    </row>
    <row r="883" spans="1:15">
      <c r="A883">
        <v>121224</v>
      </c>
      <c r="B883" s="1">
        <v>45337</v>
      </c>
      <c r="C883" t="s">
        <v>85</v>
      </c>
      <c r="D883" t="s">
        <v>24</v>
      </c>
      <c r="E883" t="s">
        <v>25</v>
      </c>
      <c r="F883">
        <v>25</v>
      </c>
      <c r="G883" t="s">
        <v>54</v>
      </c>
      <c r="H883" t="s">
        <v>19</v>
      </c>
      <c r="I883">
        <v>23</v>
      </c>
      <c r="J883">
        <v>0</v>
      </c>
      <c r="K883">
        <v>23</v>
      </c>
      <c r="L883">
        <v>4</v>
      </c>
      <c r="M883">
        <v>92</v>
      </c>
      <c r="N883">
        <v>5</v>
      </c>
      <c r="O883" t="s">
        <v>57</v>
      </c>
    </row>
    <row r="884" spans="1:15">
      <c r="A884">
        <v>194075</v>
      </c>
      <c r="B884" s="1">
        <v>45287</v>
      </c>
      <c r="C884" t="s">
        <v>78</v>
      </c>
      <c r="D884" t="s">
        <v>37</v>
      </c>
      <c r="E884" t="s">
        <v>25</v>
      </c>
      <c r="F884">
        <v>27</v>
      </c>
      <c r="G884" t="s">
        <v>41</v>
      </c>
      <c r="H884" t="s">
        <v>19</v>
      </c>
      <c r="I884">
        <v>50</v>
      </c>
      <c r="J884">
        <v>0</v>
      </c>
      <c r="K884">
        <v>50</v>
      </c>
      <c r="L884">
        <v>2</v>
      </c>
      <c r="M884">
        <v>100</v>
      </c>
      <c r="N884">
        <v>2</v>
      </c>
      <c r="O884" t="s">
        <v>55</v>
      </c>
    </row>
    <row r="885" spans="1:15">
      <c r="A885">
        <v>173221</v>
      </c>
      <c r="B885" s="1">
        <v>45399</v>
      </c>
      <c r="C885" t="s">
        <v>76</v>
      </c>
      <c r="D885" t="s">
        <v>37</v>
      </c>
      <c r="E885" t="s">
        <v>17</v>
      </c>
      <c r="F885">
        <v>18</v>
      </c>
      <c r="G885" t="s">
        <v>75</v>
      </c>
      <c r="H885" t="s">
        <v>27</v>
      </c>
      <c r="I885">
        <v>45</v>
      </c>
      <c r="J885">
        <v>70</v>
      </c>
      <c r="K885">
        <v>115</v>
      </c>
      <c r="L885">
        <v>1</v>
      </c>
      <c r="M885">
        <v>115</v>
      </c>
      <c r="N885">
        <v>1</v>
      </c>
      <c r="O885" t="s">
        <v>87</v>
      </c>
    </row>
    <row r="886" spans="1:15">
      <c r="A886">
        <v>125808</v>
      </c>
      <c r="B886" s="1">
        <v>45270</v>
      </c>
      <c r="C886" t="s">
        <v>42</v>
      </c>
      <c r="D886" t="s">
        <v>16</v>
      </c>
      <c r="E886" t="s">
        <v>17</v>
      </c>
      <c r="F886">
        <v>26</v>
      </c>
      <c r="G886" t="s">
        <v>56</v>
      </c>
      <c r="H886" t="s">
        <v>19</v>
      </c>
      <c r="I886">
        <v>65</v>
      </c>
      <c r="J886">
        <v>0</v>
      </c>
      <c r="K886">
        <v>65</v>
      </c>
      <c r="L886">
        <v>1</v>
      </c>
      <c r="M886">
        <v>65</v>
      </c>
      <c r="N886">
        <v>5</v>
      </c>
      <c r="O886" t="s">
        <v>70</v>
      </c>
    </row>
    <row r="887" spans="1:15">
      <c r="A887">
        <v>152198</v>
      </c>
      <c r="B887" s="1">
        <v>45547</v>
      </c>
      <c r="C887" t="s">
        <v>50</v>
      </c>
      <c r="D887" t="s">
        <v>16</v>
      </c>
      <c r="E887" t="s">
        <v>17</v>
      </c>
      <c r="F887">
        <v>24</v>
      </c>
      <c r="G887" t="s">
        <v>21</v>
      </c>
      <c r="H887" t="s">
        <v>19</v>
      </c>
      <c r="I887">
        <v>97</v>
      </c>
      <c r="J887">
        <v>0</v>
      </c>
      <c r="K887">
        <v>97</v>
      </c>
      <c r="L887">
        <v>1</v>
      </c>
      <c r="M887">
        <v>97</v>
      </c>
      <c r="N887">
        <v>3</v>
      </c>
      <c r="O887" t="s">
        <v>49</v>
      </c>
    </row>
    <row r="888" spans="1:15">
      <c r="A888">
        <v>132321</v>
      </c>
      <c r="B888" s="1">
        <v>45336</v>
      </c>
      <c r="C888" t="s">
        <v>48</v>
      </c>
      <c r="D888" t="s">
        <v>16</v>
      </c>
      <c r="E888" t="s">
        <v>17</v>
      </c>
      <c r="F888">
        <v>31</v>
      </c>
      <c r="G888" t="s">
        <v>18</v>
      </c>
      <c r="H888" t="s">
        <v>19</v>
      </c>
      <c r="I888">
        <v>130</v>
      </c>
      <c r="J888">
        <v>0</v>
      </c>
      <c r="K888">
        <v>130</v>
      </c>
      <c r="L888">
        <v>1</v>
      </c>
      <c r="M888">
        <v>130</v>
      </c>
      <c r="N888">
        <v>3</v>
      </c>
      <c r="O888" t="s">
        <v>22</v>
      </c>
    </row>
    <row r="889" spans="1:15">
      <c r="A889">
        <v>160867</v>
      </c>
      <c r="B889" s="1">
        <v>45274</v>
      </c>
      <c r="C889" t="s">
        <v>15</v>
      </c>
      <c r="D889" t="s">
        <v>16</v>
      </c>
      <c r="E889" t="s">
        <v>25</v>
      </c>
      <c r="F889">
        <v>20</v>
      </c>
      <c r="G889" t="s">
        <v>34</v>
      </c>
      <c r="H889" t="s">
        <v>27</v>
      </c>
      <c r="I889">
        <v>100</v>
      </c>
      <c r="J889">
        <v>100</v>
      </c>
      <c r="K889">
        <v>200</v>
      </c>
      <c r="L889">
        <v>1</v>
      </c>
      <c r="M889">
        <v>200</v>
      </c>
      <c r="N889">
        <v>5</v>
      </c>
      <c r="O889" t="s">
        <v>57</v>
      </c>
    </row>
    <row r="890" spans="1:15">
      <c r="A890">
        <v>174359</v>
      </c>
      <c r="B890" s="1">
        <v>45286</v>
      </c>
      <c r="C890" t="s">
        <v>50</v>
      </c>
      <c r="D890" t="s">
        <v>16</v>
      </c>
      <c r="E890" t="s">
        <v>25</v>
      </c>
      <c r="F890">
        <v>22</v>
      </c>
      <c r="G890" t="s">
        <v>31</v>
      </c>
      <c r="H890" t="s">
        <v>19</v>
      </c>
      <c r="I890">
        <v>97</v>
      </c>
      <c r="J890">
        <v>0</v>
      </c>
      <c r="K890">
        <v>97</v>
      </c>
      <c r="L890">
        <v>3</v>
      </c>
      <c r="M890">
        <v>291</v>
      </c>
      <c r="N890">
        <v>1</v>
      </c>
      <c r="O890" t="s">
        <v>35</v>
      </c>
    </row>
    <row r="891" spans="1:15">
      <c r="A891">
        <v>152856</v>
      </c>
      <c r="B891" s="1">
        <v>45260</v>
      </c>
      <c r="C891" t="s">
        <v>78</v>
      </c>
      <c r="D891" t="s">
        <v>37</v>
      </c>
      <c r="E891" t="s">
        <v>17</v>
      </c>
      <c r="F891">
        <v>22</v>
      </c>
      <c r="G891" t="s">
        <v>31</v>
      </c>
      <c r="H891" t="s">
        <v>19</v>
      </c>
      <c r="I891">
        <v>50</v>
      </c>
      <c r="J891">
        <v>0</v>
      </c>
      <c r="K891">
        <v>50</v>
      </c>
      <c r="L891">
        <v>1</v>
      </c>
      <c r="M891">
        <v>50</v>
      </c>
      <c r="N891">
        <v>2</v>
      </c>
      <c r="O891" t="s">
        <v>68</v>
      </c>
    </row>
    <row r="892" spans="1:15">
      <c r="A892">
        <v>146293</v>
      </c>
      <c r="B892" s="1">
        <v>45362</v>
      </c>
      <c r="C892" t="s">
        <v>78</v>
      </c>
      <c r="D892" t="s">
        <v>37</v>
      </c>
      <c r="E892" t="s">
        <v>25</v>
      </c>
      <c r="F892">
        <v>22</v>
      </c>
      <c r="G892" t="s">
        <v>60</v>
      </c>
      <c r="H892" t="s">
        <v>19</v>
      </c>
      <c r="I892">
        <v>50</v>
      </c>
      <c r="J892">
        <v>0</v>
      </c>
      <c r="K892">
        <v>50</v>
      </c>
      <c r="L892">
        <v>1</v>
      </c>
      <c r="M892">
        <v>50</v>
      </c>
      <c r="N892">
        <v>5</v>
      </c>
      <c r="O892" t="s">
        <v>57</v>
      </c>
    </row>
    <row r="893" spans="1:15">
      <c r="A893">
        <v>187536</v>
      </c>
      <c r="B893" s="1">
        <v>45354</v>
      </c>
      <c r="C893" t="s">
        <v>76</v>
      </c>
      <c r="D893" t="s">
        <v>37</v>
      </c>
      <c r="E893" t="s">
        <v>17</v>
      </c>
      <c r="F893">
        <v>19</v>
      </c>
      <c r="G893" t="s">
        <v>62</v>
      </c>
      <c r="H893" t="s">
        <v>19</v>
      </c>
      <c r="I893">
        <v>45</v>
      </c>
      <c r="J893">
        <v>0</v>
      </c>
      <c r="K893">
        <v>45</v>
      </c>
      <c r="L893">
        <v>1</v>
      </c>
      <c r="M893">
        <v>45</v>
      </c>
      <c r="N893">
        <v>1</v>
      </c>
      <c r="O893" t="s">
        <v>64</v>
      </c>
    </row>
    <row r="894" spans="1:15">
      <c r="A894">
        <v>151987</v>
      </c>
      <c r="B894" s="1">
        <v>45327</v>
      </c>
      <c r="C894" t="s">
        <v>48</v>
      </c>
      <c r="D894" t="s">
        <v>16</v>
      </c>
      <c r="E894" t="s">
        <v>17</v>
      </c>
      <c r="F894">
        <v>34</v>
      </c>
      <c r="G894" t="s">
        <v>56</v>
      </c>
      <c r="H894" t="s">
        <v>19</v>
      </c>
      <c r="I894">
        <v>130</v>
      </c>
      <c r="J894">
        <v>0</v>
      </c>
      <c r="K894">
        <v>130</v>
      </c>
      <c r="L894">
        <v>1</v>
      </c>
      <c r="M894">
        <v>130</v>
      </c>
      <c r="N894">
        <v>5</v>
      </c>
      <c r="O894" t="s">
        <v>43</v>
      </c>
    </row>
    <row r="895" spans="1:15">
      <c r="A895">
        <v>133101</v>
      </c>
      <c r="B895" s="1">
        <v>45470</v>
      </c>
      <c r="C895" t="s">
        <v>48</v>
      </c>
      <c r="D895" t="s">
        <v>16</v>
      </c>
      <c r="E895" t="s">
        <v>25</v>
      </c>
      <c r="F895">
        <v>34</v>
      </c>
      <c r="G895" t="s">
        <v>77</v>
      </c>
      <c r="H895" t="s">
        <v>19</v>
      </c>
      <c r="I895">
        <v>130</v>
      </c>
      <c r="J895">
        <v>0</v>
      </c>
      <c r="K895">
        <v>130</v>
      </c>
      <c r="L895">
        <v>1</v>
      </c>
      <c r="M895">
        <v>130</v>
      </c>
      <c r="N895">
        <v>3</v>
      </c>
      <c r="O895" t="s">
        <v>88</v>
      </c>
    </row>
    <row r="896" spans="1:15">
      <c r="A896">
        <v>161202</v>
      </c>
      <c r="B896" s="1">
        <v>45458</v>
      </c>
      <c r="C896" t="s">
        <v>42</v>
      </c>
      <c r="D896" t="s">
        <v>16</v>
      </c>
      <c r="E896" t="s">
        <v>17</v>
      </c>
      <c r="F896">
        <v>28</v>
      </c>
      <c r="G896" t="s">
        <v>75</v>
      </c>
      <c r="H896" t="s">
        <v>27</v>
      </c>
      <c r="I896">
        <v>65</v>
      </c>
      <c r="J896">
        <v>70</v>
      </c>
      <c r="K896">
        <v>135</v>
      </c>
      <c r="L896">
        <v>1</v>
      </c>
      <c r="M896">
        <v>135</v>
      </c>
      <c r="N896">
        <v>1</v>
      </c>
      <c r="O896" t="s">
        <v>87</v>
      </c>
    </row>
    <row r="897" spans="1:15">
      <c r="A897">
        <v>121176</v>
      </c>
      <c r="B897" s="1">
        <v>45397</v>
      </c>
      <c r="C897" t="s">
        <v>48</v>
      </c>
      <c r="D897" t="s">
        <v>16</v>
      </c>
      <c r="E897" t="s">
        <v>25</v>
      </c>
      <c r="F897">
        <v>31</v>
      </c>
      <c r="G897" t="s">
        <v>41</v>
      </c>
      <c r="H897" t="s">
        <v>19</v>
      </c>
      <c r="I897">
        <v>130</v>
      </c>
      <c r="J897">
        <v>0</v>
      </c>
      <c r="K897">
        <v>130</v>
      </c>
      <c r="L897">
        <v>1</v>
      </c>
      <c r="M897">
        <v>130</v>
      </c>
      <c r="N897">
        <v>4</v>
      </c>
      <c r="O897" t="s">
        <v>57</v>
      </c>
    </row>
    <row r="898" spans="1:15">
      <c r="A898">
        <v>193703</v>
      </c>
      <c r="B898" s="1">
        <v>45433</v>
      </c>
      <c r="C898" t="s">
        <v>50</v>
      </c>
      <c r="D898" t="s">
        <v>16</v>
      </c>
      <c r="E898" t="s">
        <v>17</v>
      </c>
      <c r="F898">
        <v>19</v>
      </c>
      <c r="G898" t="s">
        <v>58</v>
      </c>
      <c r="H898" t="s">
        <v>27</v>
      </c>
      <c r="I898">
        <v>97</v>
      </c>
      <c r="J898">
        <v>40</v>
      </c>
      <c r="K898">
        <v>137</v>
      </c>
      <c r="L898">
        <v>1</v>
      </c>
      <c r="M898">
        <v>137</v>
      </c>
      <c r="N898">
        <v>4</v>
      </c>
      <c r="O898" t="s">
        <v>52</v>
      </c>
    </row>
    <row r="899" spans="1:15">
      <c r="A899">
        <v>135493</v>
      </c>
      <c r="B899" s="1">
        <v>45310</v>
      </c>
      <c r="C899" t="s">
        <v>23</v>
      </c>
      <c r="D899" t="s">
        <v>24</v>
      </c>
      <c r="E899" t="s">
        <v>17</v>
      </c>
      <c r="F899">
        <v>25</v>
      </c>
      <c r="G899" t="s">
        <v>46</v>
      </c>
      <c r="H899" t="s">
        <v>19</v>
      </c>
      <c r="I899">
        <v>9</v>
      </c>
      <c r="J899">
        <v>0</v>
      </c>
      <c r="K899">
        <v>9</v>
      </c>
      <c r="L899">
        <v>1</v>
      </c>
      <c r="M899">
        <v>9</v>
      </c>
      <c r="N899">
        <v>1</v>
      </c>
      <c r="O899" t="s">
        <v>63</v>
      </c>
    </row>
    <row r="900" spans="1:15">
      <c r="A900">
        <v>134712</v>
      </c>
      <c r="B900" s="1">
        <v>45263</v>
      </c>
      <c r="C900" t="s">
        <v>53</v>
      </c>
      <c r="D900" t="s">
        <v>37</v>
      </c>
      <c r="E900" t="s">
        <v>25</v>
      </c>
      <c r="F900">
        <v>19</v>
      </c>
      <c r="G900" t="s">
        <v>38</v>
      </c>
      <c r="H900" t="s">
        <v>19</v>
      </c>
      <c r="I900">
        <v>15</v>
      </c>
      <c r="J900">
        <v>0</v>
      </c>
      <c r="K900">
        <v>15</v>
      </c>
      <c r="L900">
        <v>3</v>
      </c>
      <c r="M900">
        <v>45</v>
      </c>
      <c r="N900">
        <v>1</v>
      </c>
      <c r="O900" t="s">
        <v>28</v>
      </c>
    </row>
    <row r="901" spans="1:15">
      <c r="A901">
        <v>190962</v>
      </c>
      <c r="B901" s="1">
        <v>45279</v>
      </c>
      <c r="C901" t="s">
        <v>53</v>
      </c>
      <c r="D901" t="s">
        <v>37</v>
      </c>
      <c r="E901" t="s">
        <v>17</v>
      </c>
      <c r="F901">
        <v>22</v>
      </c>
      <c r="G901" t="s">
        <v>56</v>
      </c>
      <c r="H901" t="s">
        <v>19</v>
      </c>
      <c r="I901">
        <v>15</v>
      </c>
      <c r="J901">
        <v>0</v>
      </c>
      <c r="K901">
        <v>15</v>
      </c>
      <c r="L901">
        <v>2</v>
      </c>
      <c r="M901">
        <v>30</v>
      </c>
      <c r="N901">
        <v>4</v>
      </c>
      <c r="O901" t="s">
        <v>65</v>
      </c>
    </row>
    <row r="902" spans="1:15">
      <c r="A902">
        <v>163943</v>
      </c>
      <c r="B902" s="1">
        <v>45437</v>
      </c>
      <c r="C902" t="s">
        <v>36</v>
      </c>
      <c r="D902" t="s">
        <v>37</v>
      </c>
      <c r="E902" t="s">
        <v>17</v>
      </c>
      <c r="F902">
        <v>18</v>
      </c>
      <c r="G902" t="s">
        <v>38</v>
      </c>
      <c r="H902" t="s">
        <v>19</v>
      </c>
      <c r="I902">
        <v>32</v>
      </c>
      <c r="J902">
        <v>0</v>
      </c>
      <c r="K902">
        <v>32</v>
      </c>
      <c r="L902">
        <v>2</v>
      </c>
      <c r="M902">
        <v>64</v>
      </c>
      <c r="N902">
        <v>5</v>
      </c>
      <c r="O902" t="s">
        <v>70</v>
      </c>
    </row>
    <row r="903" spans="1:15">
      <c r="A903">
        <v>132721</v>
      </c>
      <c r="B903" s="1">
        <v>45413</v>
      </c>
      <c r="C903" t="s">
        <v>42</v>
      </c>
      <c r="D903" t="s">
        <v>16</v>
      </c>
      <c r="E903" t="s">
        <v>25</v>
      </c>
      <c r="F903">
        <v>21</v>
      </c>
      <c r="G903" t="s">
        <v>66</v>
      </c>
      <c r="H903" t="s">
        <v>27</v>
      </c>
      <c r="I903">
        <v>65</v>
      </c>
      <c r="J903">
        <v>40</v>
      </c>
      <c r="K903">
        <v>105</v>
      </c>
      <c r="L903">
        <v>5</v>
      </c>
      <c r="M903">
        <v>525</v>
      </c>
      <c r="N903">
        <v>3</v>
      </c>
      <c r="O903" t="s">
        <v>84</v>
      </c>
    </row>
    <row r="904" spans="1:15">
      <c r="A904">
        <v>175447</v>
      </c>
      <c r="B904" s="1">
        <v>45293</v>
      </c>
      <c r="C904" t="s">
        <v>82</v>
      </c>
      <c r="D904" t="s">
        <v>37</v>
      </c>
      <c r="E904" t="s">
        <v>25</v>
      </c>
      <c r="F904">
        <v>27</v>
      </c>
      <c r="G904" t="s">
        <v>41</v>
      </c>
      <c r="H904" t="s">
        <v>19</v>
      </c>
      <c r="I904">
        <v>20</v>
      </c>
      <c r="J904">
        <v>0</v>
      </c>
      <c r="K904">
        <v>20</v>
      </c>
      <c r="L904">
        <v>1</v>
      </c>
      <c r="M904">
        <v>20</v>
      </c>
      <c r="N904">
        <v>4</v>
      </c>
      <c r="O904" t="s">
        <v>32</v>
      </c>
    </row>
    <row r="905" spans="1:15">
      <c r="A905">
        <v>198574</v>
      </c>
      <c r="B905" s="1">
        <v>45274</v>
      </c>
      <c r="C905" t="s">
        <v>23</v>
      </c>
      <c r="D905" t="s">
        <v>24</v>
      </c>
      <c r="E905" t="s">
        <v>17</v>
      </c>
      <c r="F905">
        <v>28</v>
      </c>
      <c r="G905" t="s">
        <v>31</v>
      </c>
      <c r="H905" t="s">
        <v>19</v>
      </c>
      <c r="I905">
        <v>9</v>
      </c>
      <c r="J905">
        <v>0</v>
      </c>
      <c r="K905">
        <v>9</v>
      </c>
      <c r="L905">
        <v>1</v>
      </c>
      <c r="M905">
        <v>9</v>
      </c>
      <c r="N905">
        <v>5</v>
      </c>
      <c r="O905" t="s">
        <v>43</v>
      </c>
    </row>
    <row r="906" spans="1:15">
      <c r="A906">
        <v>134353</v>
      </c>
      <c r="B906" s="1">
        <v>45455</v>
      </c>
      <c r="C906" t="s">
        <v>78</v>
      </c>
      <c r="D906" t="s">
        <v>37</v>
      </c>
      <c r="E906" t="s">
        <v>25</v>
      </c>
      <c r="F906">
        <v>35</v>
      </c>
      <c r="G906" t="s">
        <v>46</v>
      </c>
      <c r="H906" t="s">
        <v>19</v>
      </c>
      <c r="I906">
        <v>50</v>
      </c>
      <c r="J906">
        <v>0</v>
      </c>
      <c r="K906">
        <v>50</v>
      </c>
      <c r="L906">
        <v>5</v>
      </c>
      <c r="M906">
        <v>250</v>
      </c>
      <c r="N906">
        <v>4</v>
      </c>
      <c r="O906" t="s">
        <v>65</v>
      </c>
    </row>
    <row r="907" spans="1:15">
      <c r="A907">
        <v>174449</v>
      </c>
      <c r="B907" s="1">
        <v>45425</v>
      </c>
      <c r="C907" t="s">
        <v>82</v>
      </c>
      <c r="D907" t="s">
        <v>37</v>
      </c>
      <c r="E907" t="s">
        <v>25</v>
      </c>
      <c r="F907">
        <v>31</v>
      </c>
      <c r="G907" t="s">
        <v>74</v>
      </c>
      <c r="H907" t="s">
        <v>27</v>
      </c>
      <c r="I907">
        <v>20</v>
      </c>
      <c r="J907">
        <v>25</v>
      </c>
      <c r="K907">
        <v>45</v>
      </c>
      <c r="L907">
        <v>1</v>
      </c>
      <c r="M907">
        <v>45</v>
      </c>
      <c r="N907">
        <v>5</v>
      </c>
      <c r="O907" t="s">
        <v>32</v>
      </c>
    </row>
    <row r="908" spans="1:15">
      <c r="A908">
        <v>172334</v>
      </c>
      <c r="B908" s="1">
        <v>45432</v>
      </c>
      <c r="C908" t="s">
        <v>76</v>
      </c>
      <c r="D908" t="s">
        <v>37</v>
      </c>
      <c r="E908" t="s">
        <v>17</v>
      </c>
      <c r="F908">
        <v>23</v>
      </c>
      <c r="G908" t="s">
        <v>31</v>
      </c>
      <c r="H908" t="s">
        <v>19</v>
      </c>
      <c r="I908">
        <v>45</v>
      </c>
      <c r="J908">
        <v>0</v>
      </c>
      <c r="K908">
        <v>45</v>
      </c>
      <c r="L908">
        <v>1</v>
      </c>
      <c r="M908">
        <v>45</v>
      </c>
      <c r="N908">
        <v>1</v>
      </c>
      <c r="O908" t="s">
        <v>59</v>
      </c>
    </row>
    <row r="909" spans="1:15">
      <c r="A909">
        <v>159710</v>
      </c>
      <c r="B909" s="1">
        <v>45570</v>
      </c>
      <c r="C909" t="s">
        <v>50</v>
      </c>
      <c r="D909" t="s">
        <v>16</v>
      </c>
      <c r="E909" t="s">
        <v>17</v>
      </c>
      <c r="F909">
        <v>32</v>
      </c>
      <c r="G909" t="s">
        <v>75</v>
      </c>
      <c r="H909" t="s">
        <v>27</v>
      </c>
      <c r="I909">
        <v>97</v>
      </c>
      <c r="J909">
        <v>70</v>
      </c>
      <c r="K909">
        <v>167</v>
      </c>
      <c r="L909">
        <v>4</v>
      </c>
      <c r="M909">
        <v>668</v>
      </c>
      <c r="N909">
        <v>3</v>
      </c>
      <c r="O909" t="s">
        <v>88</v>
      </c>
    </row>
    <row r="910" spans="1:15">
      <c r="A910">
        <v>161291</v>
      </c>
      <c r="B910" s="1">
        <v>45435</v>
      </c>
      <c r="C910" t="s">
        <v>42</v>
      </c>
      <c r="D910" t="s">
        <v>16</v>
      </c>
      <c r="E910" t="s">
        <v>25</v>
      </c>
      <c r="F910">
        <v>18</v>
      </c>
      <c r="G910" t="s">
        <v>46</v>
      </c>
      <c r="H910" t="s">
        <v>19</v>
      </c>
      <c r="I910">
        <v>65</v>
      </c>
      <c r="J910">
        <v>0</v>
      </c>
      <c r="K910">
        <v>65</v>
      </c>
      <c r="L910">
        <v>1</v>
      </c>
      <c r="M910">
        <v>65</v>
      </c>
      <c r="N910">
        <v>4</v>
      </c>
      <c r="O910" t="s">
        <v>57</v>
      </c>
    </row>
    <row r="911" spans="1:15">
      <c r="A911">
        <v>189165</v>
      </c>
      <c r="B911" s="1">
        <v>45384</v>
      </c>
      <c r="C911" t="s">
        <v>42</v>
      </c>
      <c r="D911" t="s">
        <v>16</v>
      </c>
      <c r="E911" t="s">
        <v>17</v>
      </c>
      <c r="F911">
        <v>18</v>
      </c>
      <c r="G911" t="s">
        <v>21</v>
      </c>
      <c r="H911" t="s">
        <v>19</v>
      </c>
      <c r="I911">
        <v>65</v>
      </c>
      <c r="J911">
        <v>0</v>
      </c>
      <c r="K911">
        <v>65</v>
      </c>
      <c r="L911">
        <v>1</v>
      </c>
      <c r="M911">
        <v>65</v>
      </c>
      <c r="N911">
        <v>5</v>
      </c>
      <c r="O911" t="s">
        <v>20</v>
      </c>
    </row>
    <row r="912" spans="1:15">
      <c r="A912">
        <v>154836</v>
      </c>
      <c r="B912" s="1">
        <v>45413</v>
      </c>
      <c r="C912" t="s">
        <v>42</v>
      </c>
      <c r="D912" t="s">
        <v>16</v>
      </c>
      <c r="E912" t="s">
        <v>17</v>
      </c>
      <c r="F912">
        <v>29</v>
      </c>
      <c r="G912" t="s">
        <v>62</v>
      </c>
      <c r="H912" t="s">
        <v>19</v>
      </c>
      <c r="I912">
        <v>65</v>
      </c>
      <c r="J912">
        <v>0</v>
      </c>
      <c r="K912">
        <v>65</v>
      </c>
      <c r="L912">
        <v>1</v>
      </c>
      <c r="M912">
        <v>65</v>
      </c>
      <c r="N912">
        <v>2</v>
      </c>
      <c r="O912" t="s">
        <v>59</v>
      </c>
    </row>
    <row r="913" spans="1:15">
      <c r="A913">
        <v>167734</v>
      </c>
      <c r="B913" s="1">
        <v>45559</v>
      </c>
      <c r="C913" t="s">
        <v>23</v>
      </c>
      <c r="D913" t="s">
        <v>24</v>
      </c>
      <c r="E913" t="s">
        <v>25</v>
      </c>
      <c r="F913">
        <v>29</v>
      </c>
      <c r="G913" t="s">
        <v>79</v>
      </c>
      <c r="H913" t="s">
        <v>27</v>
      </c>
      <c r="I913">
        <v>9</v>
      </c>
      <c r="J913">
        <v>40</v>
      </c>
      <c r="K913">
        <v>49</v>
      </c>
      <c r="L913">
        <v>1</v>
      </c>
      <c r="M913">
        <v>49</v>
      </c>
      <c r="N913">
        <v>5</v>
      </c>
      <c r="O913" t="s">
        <v>45</v>
      </c>
    </row>
    <row r="914" spans="1:15">
      <c r="A914">
        <v>197454</v>
      </c>
      <c r="B914" s="1">
        <v>45495</v>
      </c>
      <c r="C914" t="s">
        <v>42</v>
      </c>
      <c r="D914" t="s">
        <v>16</v>
      </c>
      <c r="E914" t="s">
        <v>17</v>
      </c>
      <c r="F914">
        <v>34</v>
      </c>
      <c r="G914" t="s">
        <v>21</v>
      </c>
      <c r="H914" t="s">
        <v>19</v>
      </c>
      <c r="I914">
        <v>65</v>
      </c>
      <c r="J914">
        <v>0</v>
      </c>
      <c r="K914">
        <v>65</v>
      </c>
      <c r="L914">
        <v>1</v>
      </c>
      <c r="M914">
        <v>65</v>
      </c>
      <c r="N914">
        <v>5</v>
      </c>
      <c r="O914" t="s">
        <v>52</v>
      </c>
    </row>
    <row r="915" spans="1:15">
      <c r="A915">
        <v>185053</v>
      </c>
      <c r="B915" s="1">
        <v>45573</v>
      </c>
      <c r="C915" t="s">
        <v>42</v>
      </c>
      <c r="D915" t="s">
        <v>16</v>
      </c>
      <c r="E915" t="s">
        <v>17</v>
      </c>
      <c r="F915">
        <v>30</v>
      </c>
      <c r="G915" t="s">
        <v>21</v>
      </c>
      <c r="H915" t="s">
        <v>19</v>
      </c>
      <c r="I915">
        <v>65</v>
      </c>
      <c r="J915">
        <v>0</v>
      </c>
      <c r="K915">
        <v>65</v>
      </c>
      <c r="L915">
        <v>1</v>
      </c>
      <c r="M915">
        <v>65</v>
      </c>
      <c r="N915">
        <v>4</v>
      </c>
      <c r="O915" t="s">
        <v>20</v>
      </c>
    </row>
    <row r="916" spans="1:15">
      <c r="A916">
        <v>147563</v>
      </c>
      <c r="B916" s="1">
        <v>45440</v>
      </c>
      <c r="C916" t="s">
        <v>53</v>
      </c>
      <c r="D916" t="s">
        <v>37</v>
      </c>
      <c r="E916" t="s">
        <v>17</v>
      </c>
      <c r="F916">
        <v>21</v>
      </c>
      <c r="G916" t="s">
        <v>75</v>
      </c>
      <c r="H916" t="s">
        <v>27</v>
      </c>
      <c r="I916">
        <v>15</v>
      </c>
      <c r="J916">
        <v>70</v>
      </c>
      <c r="K916">
        <v>85</v>
      </c>
      <c r="L916">
        <v>1</v>
      </c>
      <c r="M916">
        <v>85</v>
      </c>
      <c r="N916">
        <v>1</v>
      </c>
      <c r="O916" t="s">
        <v>81</v>
      </c>
    </row>
    <row r="917" spans="1:15">
      <c r="A917">
        <v>149818</v>
      </c>
      <c r="B917" s="1">
        <v>45572</v>
      </c>
      <c r="C917" t="s">
        <v>48</v>
      </c>
      <c r="D917" t="s">
        <v>16</v>
      </c>
      <c r="E917" t="s">
        <v>17</v>
      </c>
      <c r="F917">
        <v>21</v>
      </c>
      <c r="G917" t="s">
        <v>38</v>
      </c>
      <c r="H917" t="s">
        <v>19</v>
      </c>
      <c r="I917">
        <v>130</v>
      </c>
      <c r="J917">
        <v>0</v>
      </c>
      <c r="K917">
        <v>130</v>
      </c>
      <c r="L917">
        <v>1</v>
      </c>
      <c r="M917">
        <v>130</v>
      </c>
      <c r="N917">
        <v>4</v>
      </c>
      <c r="O917" t="s">
        <v>39</v>
      </c>
    </row>
    <row r="918" spans="1:15">
      <c r="A918">
        <v>196566</v>
      </c>
      <c r="B918" s="1">
        <v>45254</v>
      </c>
      <c r="C918" t="s">
        <v>82</v>
      </c>
      <c r="D918" t="s">
        <v>37</v>
      </c>
      <c r="E918" t="s">
        <v>25</v>
      </c>
      <c r="F918">
        <v>35</v>
      </c>
      <c r="G918" t="s">
        <v>34</v>
      </c>
      <c r="H918" t="s">
        <v>27</v>
      </c>
      <c r="I918">
        <v>20</v>
      </c>
      <c r="J918">
        <v>100</v>
      </c>
      <c r="K918">
        <v>120</v>
      </c>
      <c r="L918">
        <v>3</v>
      </c>
      <c r="M918">
        <v>360</v>
      </c>
      <c r="N918">
        <v>3</v>
      </c>
      <c r="O918" t="s">
        <v>22</v>
      </c>
    </row>
    <row r="919" spans="1:15">
      <c r="A919">
        <v>127485</v>
      </c>
      <c r="B919" s="1">
        <v>45461</v>
      </c>
      <c r="C919" t="s">
        <v>42</v>
      </c>
      <c r="D919" t="s">
        <v>16</v>
      </c>
      <c r="E919" t="s">
        <v>25</v>
      </c>
      <c r="F919">
        <v>31</v>
      </c>
      <c r="G919" t="s">
        <v>46</v>
      </c>
      <c r="H919" t="s">
        <v>19</v>
      </c>
      <c r="I919">
        <v>65</v>
      </c>
      <c r="J919">
        <v>0</v>
      </c>
      <c r="K919">
        <v>65</v>
      </c>
      <c r="L919">
        <v>1</v>
      </c>
      <c r="M919">
        <v>65</v>
      </c>
      <c r="N919">
        <v>3</v>
      </c>
      <c r="O919" t="s">
        <v>73</v>
      </c>
    </row>
    <row r="920" spans="1:15">
      <c r="A920">
        <v>123751</v>
      </c>
      <c r="B920" s="1">
        <v>45302</v>
      </c>
      <c r="C920" t="s">
        <v>50</v>
      </c>
      <c r="D920" t="s">
        <v>16</v>
      </c>
      <c r="E920" t="s">
        <v>17</v>
      </c>
      <c r="F920">
        <v>22</v>
      </c>
      <c r="G920" t="s">
        <v>21</v>
      </c>
      <c r="H920" t="s">
        <v>19</v>
      </c>
      <c r="I920">
        <v>97</v>
      </c>
      <c r="J920">
        <v>0</v>
      </c>
      <c r="K920">
        <v>97</v>
      </c>
      <c r="L920">
        <v>1</v>
      </c>
      <c r="M920">
        <v>97</v>
      </c>
      <c r="N920">
        <v>4</v>
      </c>
      <c r="O920" t="s">
        <v>57</v>
      </c>
    </row>
    <row r="921" spans="1:15">
      <c r="A921">
        <v>136568</v>
      </c>
      <c r="B921" s="1">
        <v>45497</v>
      </c>
      <c r="C921" t="s">
        <v>76</v>
      </c>
      <c r="D921" t="s">
        <v>37</v>
      </c>
      <c r="E921" t="s">
        <v>17</v>
      </c>
      <c r="F921">
        <v>18</v>
      </c>
      <c r="G921" t="s">
        <v>41</v>
      </c>
      <c r="H921" t="s">
        <v>19</v>
      </c>
      <c r="I921">
        <v>45</v>
      </c>
      <c r="J921">
        <v>0</v>
      </c>
      <c r="K921">
        <v>45</v>
      </c>
      <c r="L921">
        <v>1</v>
      </c>
      <c r="M921">
        <v>45</v>
      </c>
      <c r="N921">
        <v>3</v>
      </c>
      <c r="O921" t="s">
        <v>40</v>
      </c>
    </row>
    <row r="922" spans="1:15">
      <c r="A922">
        <v>122024</v>
      </c>
      <c r="B922" s="1">
        <v>45525</v>
      </c>
      <c r="C922" t="s">
        <v>15</v>
      </c>
      <c r="D922" t="s">
        <v>16</v>
      </c>
      <c r="E922" t="s">
        <v>17</v>
      </c>
      <c r="F922">
        <v>28</v>
      </c>
      <c r="G922" t="s">
        <v>62</v>
      </c>
      <c r="H922" t="s">
        <v>19</v>
      </c>
      <c r="I922">
        <v>100</v>
      </c>
      <c r="J922">
        <v>0</v>
      </c>
      <c r="K922">
        <v>100</v>
      </c>
      <c r="L922">
        <v>1</v>
      </c>
      <c r="M922">
        <v>100</v>
      </c>
      <c r="N922">
        <v>5</v>
      </c>
      <c r="O922" t="s">
        <v>45</v>
      </c>
    </row>
    <row r="923" spans="1:15">
      <c r="A923">
        <v>142169</v>
      </c>
      <c r="B923" s="1">
        <v>45501</v>
      </c>
      <c r="C923" t="s">
        <v>15</v>
      </c>
      <c r="D923" t="s">
        <v>16</v>
      </c>
      <c r="E923" t="s">
        <v>17</v>
      </c>
      <c r="F923">
        <v>35</v>
      </c>
      <c r="G923" t="s">
        <v>67</v>
      </c>
      <c r="H923" t="s">
        <v>27</v>
      </c>
      <c r="I923">
        <v>100</v>
      </c>
      <c r="J923">
        <v>40</v>
      </c>
      <c r="K923">
        <v>140</v>
      </c>
      <c r="L923">
        <v>4</v>
      </c>
      <c r="M923">
        <v>560</v>
      </c>
      <c r="N923">
        <v>1</v>
      </c>
      <c r="O923" t="s">
        <v>55</v>
      </c>
    </row>
    <row r="924" spans="1:15">
      <c r="A924">
        <v>185320</v>
      </c>
      <c r="B924" s="1">
        <v>45482</v>
      </c>
      <c r="C924" t="s">
        <v>42</v>
      </c>
      <c r="D924" t="s">
        <v>16</v>
      </c>
      <c r="E924" t="s">
        <v>17</v>
      </c>
      <c r="F924">
        <v>25</v>
      </c>
      <c r="G924" t="s">
        <v>75</v>
      </c>
      <c r="H924" t="s">
        <v>27</v>
      </c>
      <c r="I924">
        <v>65</v>
      </c>
      <c r="J924">
        <v>70</v>
      </c>
      <c r="K924">
        <v>135</v>
      </c>
      <c r="L924">
        <v>1</v>
      </c>
      <c r="M924">
        <v>135</v>
      </c>
      <c r="N924">
        <v>1</v>
      </c>
      <c r="O924" t="s">
        <v>63</v>
      </c>
    </row>
    <row r="925" spans="1:15">
      <c r="A925">
        <v>179155</v>
      </c>
      <c r="B925" s="1">
        <v>45322</v>
      </c>
      <c r="C925" t="s">
        <v>30</v>
      </c>
      <c r="D925" t="s">
        <v>24</v>
      </c>
      <c r="E925" t="s">
        <v>25</v>
      </c>
      <c r="F925">
        <v>19</v>
      </c>
      <c r="G925" t="s">
        <v>26</v>
      </c>
      <c r="H925" t="s">
        <v>27</v>
      </c>
      <c r="I925">
        <v>10</v>
      </c>
      <c r="J925">
        <v>40</v>
      </c>
      <c r="K925">
        <v>50</v>
      </c>
      <c r="L925">
        <v>3</v>
      </c>
      <c r="M925">
        <v>150</v>
      </c>
      <c r="N925">
        <v>1</v>
      </c>
      <c r="O925" t="s">
        <v>55</v>
      </c>
    </row>
    <row r="926" spans="1:15">
      <c r="A926">
        <v>187806</v>
      </c>
      <c r="B926" s="1">
        <v>45248</v>
      </c>
      <c r="C926" t="s">
        <v>33</v>
      </c>
      <c r="D926" t="s">
        <v>16</v>
      </c>
      <c r="E926" t="s">
        <v>17</v>
      </c>
      <c r="F926">
        <v>30</v>
      </c>
      <c r="G926" t="s">
        <v>38</v>
      </c>
      <c r="H926" t="s">
        <v>19</v>
      </c>
      <c r="I926">
        <v>118</v>
      </c>
      <c r="J926">
        <v>0</v>
      </c>
      <c r="K926">
        <v>118</v>
      </c>
      <c r="L926">
        <v>1</v>
      </c>
      <c r="M926">
        <v>118</v>
      </c>
      <c r="N926">
        <v>5</v>
      </c>
      <c r="O926" t="s">
        <v>32</v>
      </c>
    </row>
    <row r="927" spans="1:15">
      <c r="A927">
        <v>138438</v>
      </c>
      <c r="B927" s="1">
        <v>45354</v>
      </c>
      <c r="C927" t="s">
        <v>42</v>
      </c>
      <c r="D927" t="s">
        <v>16</v>
      </c>
      <c r="E927" t="s">
        <v>17</v>
      </c>
      <c r="F927">
        <v>33</v>
      </c>
      <c r="G927" t="s">
        <v>31</v>
      </c>
      <c r="H927" t="s">
        <v>19</v>
      </c>
      <c r="I927">
        <v>65</v>
      </c>
      <c r="J927">
        <v>0</v>
      </c>
      <c r="K927">
        <v>65</v>
      </c>
      <c r="L927">
        <v>1</v>
      </c>
      <c r="M927">
        <v>65</v>
      </c>
      <c r="N927">
        <v>3</v>
      </c>
      <c r="O927" t="s">
        <v>49</v>
      </c>
    </row>
    <row r="928" spans="1:15">
      <c r="A928">
        <v>198824</v>
      </c>
      <c r="B928" s="1">
        <v>45501</v>
      </c>
      <c r="C928" t="s">
        <v>76</v>
      </c>
      <c r="D928" t="s">
        <v>37</v>
      </c>
      <c r="E928" t="s">
        <v>17</v>
      </c>
      <c r="F928">
        <v>31</v>
      </c>
      <c r="G928" t="s">
        <v>41</v>
      </c>
      <c r="H928" t="s">
        <v>19</v>
      </c>
      <c r="I928">
        <v>45</v>
      </c>
      <c r="J928">
        <v>0</v>
      </c>
      <c r="K928">
        <v>45</v>
      </c>
      <c r="L928">
        <v>1</v>
      </c>
      <c r="M928">
        <v>45</v>
      </c>
      <c r="N928">
        <v>5</v>
      </c>
      <c r="O928" t="s">
        <v>65</v>
      </c>
    </row>
    <row r="929" spans="1:15">
      <c r="A929">
        <v>159577</v>
      </c>
      <c r="B929" s="1">
        <v>45335</v>
      </c>
      <c r="C929" t="s">
        <v>76</v>
      </c>
      <c r="D929" t="s">
        <v>37</v>
      </c>
      <c r="E929" t="s">
        <v>17</v>
      </c>
      <c r="F929">
        <v>25</v>
      </c>
      <c r="G929" t="s">
        <v>18</v>
      </c>
      <c r="H929" t="s">
        <v>19</v>
      </c>
      <c r="I929">
        <v>45</v>
      </c>
      <c r="J929">
        <v>0</v>
      </c>
      <c r="K929">
        <v>45</v>
      </c>
      <c r="L929">
        <v>1</v>
      </c>
      <c r="M929">
        <v>45</v>
      </c>
      <c r="N929">
        <v>4</v>
      </c>
      <c r="O929" t="s">
        <v>52</v>
      </c>
    </row>
    <row r="930" spans="1:15">
      <c r="A930">
        <v>160430</v>
      </c>
      <c r="B930" s="1">
        <v>45367</v>
      </c>
      <c r="C930" t="s">
        <v>23</v>
      </c>
      <c r="D930" t="s">
        <v>24</v>
      </c>
      <c r="E930" t="s">
        <v>17</v>
      </c>
      <c r="F930">
        <v>31</v>
      </c>
      <c r="G930" t="s">
        <v>34</v>
      </c>
      <c r="H930" t="s">
        <v>27</v>
      </c>
      <c r="I930">
        <v>9</v>
      </c>
      <c r="J930">
        <v>100</v>
      </c>
      <c r="K930">
        <v>109</v>
      </c>
      <c r="L930">
        <v>1</v>
      </c>
      <c r="M930">
        <v>109</v>
      </c>
      <c r="N930">
        <v>5</v>
      </c>
      <c r="O930" t="s">
        <v>45</v>
      </c>
    </row>
    <row r="931" spans="1:15">
      <c r="A931">
        <v>163354</v>
      </c>
      <c r="B931" s="1">
        <v>45568</v>
      </c>
      <c r="C931" t="s">
        <v>42</v>
      </c>
      <c r="D931" t="s">
        <v>16</v>
      </c>
      <c r="E931" t="s">
        <v>25</v>
      </c>
      <c r="F931">
        <v>27</v>
      </c>
      <c r="G931" t="s">
        <v>29</v>
      </c>
      <c r="H931" t="s">
        <v>19</v>
      </c>
      <c r="I931">
        <v>65</v>
      </c>
      <c r="J931">
        <v>0</v>
      </c>
      <c r="K931">
        <v>65</v>
      </c>
      <c r="L931">
        <v>2</v>
      </c>
      <c r="M931">
        <v>130</v>
      </c>
      <c r="N931">
        <v>4</v>
      </c>
      <c r="O931" t="s">
        <v>61</v>
      </c>
    </row>
    <row r="932" spans="1:15">
      <c r="A932">
        <v>131385</v>
      </c>
      <c r="B932" s="1">
        <v>45289</v>
      </c>
      <c r="C932" t="s">
        <v>23</v>
      </c>
      <c r="D932" t="s">
        <v>24</v>
      </c>
      <c r="E932" t="s">
        <v>17</v>
      </c>
      <c r="F932">
        <v>25</v>
      </c>
      <c r="G932" t="s">
        <v>67</v>
      </c>
      <c r="H932" t="s">
        <v>27</v>
      </c>
      <c r="I932">
        <v>9</v>
      </c>
      <c r="J932">
        <v>40</v>
      </c>
      <c r="K932">
        <v>49</v>
      </c>
      <c r="L932">
        <v>1</v>
      </c>
      <c r="M932">
        <v>49</v>
      </c>
      <c r="N932">
        <v>4</v>
      </c>
      <c r="O932" t="s">
        <v>61</v>
      </c>
    </row>
    <row r="933" spans="1:15">
      <c r="A933">
        <v>137111</v>
      </c>
      <c r="B933" s="1">
        <v>45480</v>
      </c>
      <c r="C933" t="s">
        <v>53</v>
      </c>
      <c r="D933" t="s">
        <v>37</v>
      </c>
      <c r="E933" t="s">
        <v>25</v>
      </c>
      <c r="F933">
        <v>18</v>
      </c>
      <c r="G933" t="s">
        <v>38</v>
      </c>
      <c r="H933" t="s">
        <v>19</v>
      </c>
      <c r="I933">
        <v>15</v>
      </c>
      <c r="J933">
        <v>0</v>
      </c>
      <c r="K933">
        <v>15</v>
      </c>
      <c r="L933">
        <v>3</v>
      </c>
      <c r="M933">
        <v>45</v>
      </c>
      <c r="N933">
        <v>2</v>
      </c>
      <c r="O933" t="s">
        <v>64</v>
      </c>
    </row>
    <row r="934" spans="1:15">
      <c r="A934">
        <v>126757</v>
      </c>
      <c r="B934" s="1">
        <v>45273</v>
      </c>
      <c r="C934" t="s">
        <v>30</v>
      </c>
      <c r="D934" t="s">
        <v>24</v>
      </c>
      <c r="E934" t="s">
        <v>25</v>
      </c>
      <c r="F934">
        <v>28</v>
      </c>
      <c r="G934" t="s">
        <v>44</v>
      </c>
      <c r="H934" t="s">
        <v>27</v>
      </c>
      <c r="I934">
        <v>10</v>
      </c>
      <c r="J934">
        <v>25</v>
      </c>
      <c r="K934">
        <v>35</v>
      </c>
      <c r="L934">
        <v>3</v>
      </c>
      <c r="M934">
        <v>105</v>
      </c>
      <c r="N934">
        <v>2</v>
      </c>
      <c r="O934" t="s">
        <v>87</v>
      </c>
    </row>
    <row r="935" spans="1:15">
      <c r="A935">
        <v>134647</v>
      </c>
      <c r="B935" s="1">
        <v>45325</v>
      </c>
      <c r="C935" t="s">
        <v>23</v>
      </c>
      <c r="D935" t="s">
        <v>24</v>
      </c>
      <c r="E935" t="s">
        <v>17</v>
      </c>
      <c r="F935">
        <v>30</v>
      </c>
      <c r="G935" t="s">
        <v>66</v>
      </c>
      <c r="H935" t="s">
        <v>27</v>
      </c>
      <c r="I935">
        <v>9</v>
      </c>
      <c r="J935">
        <v>40</v>
      </c>
      <c r="K935">
        <v>49</v>
      </c>
      <c r="L935">
        <v>2</v>
      </c>
      <c r="M935">
        <v>98</v>
      </c>
      <c r="N935">
        <v>4</v>
      </c>
      <c r="O935" t="s">
        <v>43</v>
      </c>
    </row>
    <row r="936" spans="1:15">
      <c r="A936">
        <v>167345</v>
      </c>
      <c r="B936" s="1">
        <v>45458</v>
      </c>
      <c r="C936" t="s">
        <v>33</v>
      </c>
      <c r="D936" t="s">
        <v>16</v>
      </c>
      <c r="E936" t="s">
        <v>17</v>
      </c>
      <c r="F936">
        <v>21</v>
      </c>
      <c r="G936" t="s">
        <v>77</v>
      </c>
      <c r="H936" t="s">
        <v>19</v>
      </c>
      <c r="I936">
        <v>118</v>
      </c>
      <c r="J936">
        <v>0</v>
      </c>
      <c r="K936">
        <v>118</v>
      </c>
      <c r="L936">
        <v>1</v>
      </c>
      <c r="M936">
        <v>118</v>
      </c>
      <c r="N936">
        <v>3</v>
      </c>
      <c r="O936" t="s">
        <v>22</v>
      </c>
    </row>
    <row r="937" spans="1:15">
      <c r="A937">
        <v>141629</v>
      </c>
      <c r="B937" s="1">
        <v>45385</v>
      </c>
      <c r="C937" t="s">
        <v>42</v>
      </c>
      <c r="D937" t="s">
        <v>16</v>
      </c>
      <c r="E937" t="s">
        <v>17</v>
      </c>
      <c r="F937">
        <v>32</v>
      </c>
      <c r="G937" t="s">
        <v>69</v>
      </c>
      <c r="H937" t="s">
        <v>19</v>
      </c>
      <c r="I937">
        <v>65</v>
      </c>
      <c r="J937">
        <v>0</v>
      </c>
      <c r="K937">
        <v>65</v>
      </c>
      <c r="L937">
        <v>1</v>
      </c>
      <c r="M937">
        <v>65</v>
      </c>
      <c r="N937">
        <v>5</v>
      </c>
      <c r="O937" t="s">
        <v>65</v>
      </c>
    </row>
    <row r="938" spans="1:15">
      <c r="A938">
        <v>134255</v>
      </c>
      <c r="B938" s="1">
        <v>45239</v>
      </c>
      <c r="C938" t="s">
        <v>42</v>
      </c>
      <c r="D938" t="s">
        <v>16</v>
      </c>
      <c r="E938" t="s">
        <v>17</v>
      </c>
      <c r="F938">
        <v>27</v>
      </c>
      <c r="G938" t="s">
        <v>62</v>
      </c>
      <c r="H938" t="s">
        <v>19</v>
      </c>
      <c r="I938">
        <v>65</v>
      </c>
      <c r="J938">
        <v>0</v>
      </c>
      <c r="K938">
        <v>65</v>
      </c>
      <c r="L938">
        <v>2</v>
      </c>
      <c r="M938">
        <v>130</v>
      </c>
      <c r="N938">
        <v>3</v>
      </c>
      <c r="O938" t="s">
        <v>22</v>
      </c>
    </row>
    <row r="939" spans="1:15">
      <c r="A939">
        <v>135379</v>
      </c>
      <c r="B939" s="1">
        <v>45439</v>
      </c>
      <c r="C939" t="s">
        <v>48</v>
      </c>
      <c r="D939" t="s">
        <v>16</v>
      </c>
      <c r="E939" t="s">
        <v>17</v>
      </c>
      <c r="F939">
        <v>19</v>
      </c>
      <c r="G939" t="s">
        <v>29</v>
      </c>
      <c r="H939" t="s">
        <v>19</v>
      </c>
      <c r="I939">
        <v>130</v>
      </c>
      <c r="J939">
        <v>0</v>
      </c>
      <c r="K939">
        <v>130</v>
      </c>
      <c r="L939">
        <v>1</v>
      </c>
      <c r="M939">
        <v>130</v>
      </c>
      <c r="N939">
        <v>5</v>
      </c>
      <c r="O939" t="s">
        <v>45</v>
      </c>
    </row>
    <row r="940" spans="1:15">
      <c r="A940">
        <v>177870</v>
      </c>
      <c r="B940" s="1">
        <v>45596</v>
      </c>
      <c r="C940" t="s">
        <v>50</v>
      </c>
      <c r="D940" t="s">
        <v>16</v>
      </c>
      <c r="E940" t="s">
        <v>17</v>
      </c>
      <c r="F940">
        <v>23</v>
      </c>
      <c r="G940" t="s">
        <v>54</v>
      </c>
      <c r="H940" t="s">
        <v>19</v>
      </c>
      <c r="I940">
        <v>97</v>
      </c>
      <c r="J940">
        <v>0</v>
      </c>
      <c r="K940">
        <v>97</v>
      </c>
      <c r="L940">
        <v>1</v>
      </c>
      <c r="M940">
        <v>97</v>
      </c>
      <c r="N940">
        <v>4</v>
      </c>
      <c r="O940" t="s">
        <v>32</v>
      </c>
    </row>
    <row r="941" spans="1:15">
      <c r="A941">
        <v>178444</v>
      </c>
      <c r="B941" s="1">
        <v>45419</v>
      </c>
      <c r="C941" t="s">
        <v>50</v>
      </c>
      <c r="D941" t="s">
        <v>16</v>
      </c>
      <c r="E941" t="s">
        <v>17</v>
      </c>
      <c r="F941">
        <v>20</v>
      </c>
      <c r="G941" t="s">
        <v>69</v>
      </c>
      <c r="H941" t="s">
        <v>19</v>
      </c>
      <c r="I941">
        <v>97</v>
      </c>
      <c r="J941">
        <v>0</v>
      </c>
      <c r="K941">
        <v>97</v>
      </c>
      <c r="L941">
        <v>1</v>
      </c>
      <c r="M941">
        <v>97</v>
      </c>
      <c r="N941">
        <v>4</v>
      </c>
      <c r="O941" t="s">
        <v>72</v>
      </c>
    </row>
    <row r="942" spans="1:15">
      <c r="A942">
        <v>161376</v>
      </c>
      <c r="B942" s="1">
        <v>45510</v>
      </c>
      <c r="C942" t="s">
        <v>33</v>
      </c>
      <c r="D942" t="s">
        <v>16</v>
      </c>
      <c r="E942" t="s">
        <v>17</v>
      </c>
      <c r="F942">
        <v>28</v>
      </c>
      <c r="G942" t="s">
        <v>54</v>
      </c>
      <c r="H942" t="s">
        <v>19</v>
      </c>
      <c r="I942">
        <v>118</v>
      </c>
      <c r="J942">
        <v>0</v>
      </c>
      <c r="K942">
        <v>118</v>
      </c>
      <c r="L942">
        <v>1</v>
      </c>
      <c r="M942">
        <v>118</v>
      </c>
      <c r="N942">
        <v>4</v>
      </c>
      <c r="O942" t="s">
        <v>61</v>
      </c>
    </row>
    <row r="943" spans="1:15">
      <c r="A943">
        <v>162021</v>
      </c>
      <c r="B943" s="1">
        <v>45426</v>
      </c>
      <c r="C943" t="s">
        <v>42</v>
      </c>
      <c r="D943" t="s">
        <v>16</v>
      </c>
      <c r="E943" t="s">
        <v>25</v>
      </c>
      <c r="F943">
        <v>34</v>
      </c>
      <c r="G943" t="s">
        <v>29</v>
      </c>
      <c r="H943" t="s">
        <v>19</v>
      </c>
      <c r="I943">
        <v>65</v>
      </c>
      <c r="J943">
        <v>0</v>
      </c>
      <c r="K943">
        <v>65</v>
      </c>
      <c r="L943">
        <v>1</v>
      </c>
      <c r="M943">
        <v>65</v>
      </c>
      <c r="N943">
        <v>4</v>
      </c>
      <c r="O943" t="s">
        <v>65</v>
      </c>
    </row>
    <row r="944" spans="1:15">
      <c r="A944">
        <v>188812</v>
      </c>
      <c r="B944" s="1">
        <v>45378</v>
      </c>
      <c r="C944" t="s">
        <v>78</v>
      </c>
      <c r="D944" t="s">
        <v>37</v>
      </c>
      <c r="E944" t="s">
        <v>25</v>
      </c>
      <c r="F944">
        <v>31</v>
      </c>
      <c r="G944" t="s">
        <v>38</v>
      </c>
      <c r="H944" t="s">
        <v>19</v>
      </c>
      <c r="I944">
        <v>50</v>
      </c>
      <c r="J944">
        <v>0</v>
      </c>
      <c r="K944">
        <v>50</v>
      </c>
      <c r="L944">
        <v>1</v>
      </c>
      <c r="M944">
        <v>50</v>
      </c>
      <c r="N944">
        <v>1</v>
      </c>
      <c r="O944" t="s">
        <v>71</v>
      </c>
    </row>
    <row r="945" spans="1:15">
      <c r="A945">
        <v>172785</v>
      </c>
      <c r="B945" s="1">
        <v>45439</v>
      </c>
      <c r="C945" t="s">
        <v>53</v>
      </c>
      <c r="D945" t="s">
        <v>37</v>
      </c>
      <c r="E945" t="s">
        <v>17</v>
      </c>
      <c r="F945">
        <v>34</v>
      </c>
      <c r="G945" t="s">
        <v>29</v>
      </c>
      <c r="H945" t="s">
        <v>19</v>
      </c>
      <c r="I945">
        <v>15</v>
      </c>
      <c r="J945">
        <v>0</v>
      </c>
      <c r="K945">
        <v>15</v>
      </c>
      <c r="L945">
        <v>2</v>
      </c>
      <c r="M945">
        <v>30</v>
      </c>
      <c r="N945">
        <v>5</v>
      </c>
      <c r="O945" t="s">
        <v>32</v>
      </c>
    </row>
    <row r="946" spans="1:15">
      <c r="A946">
        <v>189766</v>
      </c>
      <c r="B946" s="1">
        <v>45240</v>
      </c>
      <c r="C946" t="s">
        <v>15</v>
      </c>
      <c r="D946" t="s">
        <v>16</v>
      </c>
      <c r="E946" t="s">
        <v>17</v>
      </c>
      <c r="F946">
        <v>25</v>
      </c>
      <c r="G946" t="s">
        <v>18</v>
      </c>
      <c r="H946" t="s">
        <v>19</v>
      </c>
      <c r="I946">
        <v>100</v>
      </c>
      <c r="J946">
        <v>0</v>
      </c>
      <c r="K946">
        <v>100</v>
      </c>
      <c r="L946">
        <v>1</v>
      </c>
      <c r="M946">
        <v>100</v>
      </c>
      <c r="N946">
        <v>5</v>
      </c>
      <c r="O946" t="s">
        <v>39</v>
      </c>
    </row>
    <row r="947" spans="1:15">
      <c r="A947">
        <v>160204</v>
      </c>
      <c r="B947" s="1">
        <v>45361</v>
      </c>
      <c r="C947" t="s">
        <v>15</v>
      </c>
      <c r="D947" t="s">
        <v>16</v>
      </c>
      <c r="E947" t="s">
        <v>25</v>
      </c>
      <c r="F947">
        <v>31</v>
      </c>
      <c r="G947" t="s">
        <v>31</v>
      </c>
      <c r="H947" t="s">
        <v>19</v>
      </c>
      <c r="I947">
        <v>100</v>
      </c>
      <c r="J947">
        <v>0</v>
      </c>
      <c r="K947">
        <v>100</v>
      </c>
      <c r="L947">
        <v>1</v>
      </c>
      <c r="M947">
        <v>100</v>
      </c>
      <c r="N947">
        <v>5</v>
      </c>
      <c r="O947" t="s">
        <v>45</v>
      </c>
    </row>
    <row r="948" spans="1:15">
      <c r="A948">
        <v>137436</v>
      </c>
      <c r="B948" s="1">
        <v>45556</v>
      </c>
      <c r="C948" t="s">
        <v>82</v>
      </c>
      <c r="D948" t="s">
        <v>37</v>
      </c>
      <c r="E948" t="s">
        <v>17</v>
      </c>
      <c r="F948">
        <v>28</v>
      </c>
      <c r="G948" t="s">
        <v>51</v>
      </c>
      <c r="H948" t="s">
        <v>27</v>
      </c>
      <c r="I948">
        <v>20</v>
      </c>
      <c r="J948">
        <v>50</v>
      </c>
      <c r="K948">
        <v>70</v>
      </c>
      <c r="L948">
        <v>2</v>
      </c>
      <c r="M948">
        <v>140</v>
      </c>
      <c r="N948">
        <v>2</v>
      </c>
      <c r="O948" t="s">
        <v>28</v>
      </c>
    </row>
    <row r="949" spans="1:15">
      <c r="A949">
        <v>189901</v>
      </c>
      <c r="B949" s="1">
        <v>45266</v>
      </c>
      <c r="C949" t="s">
        <v>50</v>
      </c>
      <c r="D949" t="s">
        <v>16</v>
      </c>
      <c r="E949" t="s">
        <v>25</v>
      </c>
      <c r="F949">
        <v>28</v>
      </c>
      <c r="G949" t="s">
        <v>21</v>
      </c>
      <c r="H949" t="s">
        <v>19</v>
      </c>
      <c r="I949">
        <v>97</v>
      </c>
      <c r="J949">
        <v>0</v>
      </c>
      <c r="K949">
        <v>97</v>
      </c>
      <c r="L949">
        <v>2</v>
      </c>
      <c r="M949">
        <v>194</v>
      </c>
      <c r="N949">
        <v>5</v>
      </c>
      <c r="O949" t="s">
        <v>20</v>
      </c>
    </row>
    <row r="950" spans="1:15">
      <c r="A950">
        <v>193467</v>
      </c>
      <c r="B950" s="1">
        <v>45274</v>
      </c>
      <c r="C950" t="s">
        <v>23</v>
      </c>
      <c r="D950" t="s">
        <v>24</v>
      </c>
      <c r="E950" t="s">
        <v>25</v>
      </c>
      <c r="F950">
        <v>28</v>
      </c>
      <c r="G950" t="s">
        <v>29</v>
      </c>
      <c r="H950" t="s">
        <v>19</v>
      </c>
      <c r="I950">
        <v>9</v>
      </c>
      <c r="J950">
        <v>0</v>
      </c>
      <c r="K950">
        <v>9</v>
      </c>
      <c r="L950">
        <v>2</v>
      </c>
      <c r="M950">
        <v>18</v>
      </c>
      <c r="N950">
        <v>1</v>
      </c>
      <c r="O950" t="s">
        <v>55</v>
      </c>
    </row>
    <row r="951" spans="1:15">
      <c r="A951">
        <v>190798</v>
      </c>
      <c r="B951" s="1">
        <v>45518</v>
      </c>
      <c r="C951" t="s">
        <v>82</v>
      </c>
      <c r="D951" t="s">
        <v>37</v>
      </c>
      <c r="E951" t="s">
        <v>25</v>
      </c>
      <c r="F951">
        <v>27</v>
      </c>
      <c r="G951" t="s">
        <v>26</v>
      </c>
      <c r="H951" t="s">
        <v>27</v>
      </c>
      <c r="I951">
        <v>20</v>
      </c>
      <c r="J951">
        <v>40</v>
      </c>
      <c r="K951">
        <v>60</v>
      </c>
      <c r="L951">
        <v>3</v>
      </c>
      <c r="M951">
        <v>180</v>
      </c>
      <c r="N951">
        <v>4</v>
      </c>
      <c r="O951" t="s">
        <v>65</v>
      </c>
    </row>
    <row r="952" spans="1:15">
      <c r="A952">
        <v>137068</v>
      </c>
      <c r="B952" s="1">
        <v>45400</v>
      </c>
      <c r="C952" t="s">
        <v>42</v>
      </c>
      <c r="D952" t="s">
        <v>16</v>
      </c>
      <c r="E952" t="s">
        <v>17</v>
      </c>
      <c r="F952">
        <v>35</v>
      </c>
      <c r="G952" t="s">
        <v>18</v>
      </c>
      <c r="H952" t="s">
        <v>19</v>
      </c>
      <c r="I952">
        <v>65</v>
      </c>
      <c r="J952">
        <v>0</v>
      </c>
      <c r="K952">
        <v>65</v>
      </c>
      <c r="L952">
        <v>1</v>
      </c>
      <c r="M952">
        <v>65</v>
      </c>
      <c r="N952">
        <v>1</v>
      </c>
      <c r="O952" t="s">
        <v>59</v>
      </c>
    </row>
    <row r="953" spans="1:15">
      <c r="A953">
        <v>148355</v>
      </c>
      <c r="B953" s="1">
        <v>45344</v>
      </c>
      <c r="C953" t="s">
        <v>50</v>
      </c>
      <c r="D953" t="s">
        <v>16</v>
      </c>
      <c r="E953" t="s">
        <v>17</v>
      </c>
      <c r="F953">
        <v>28</v>
      </c>
      <c r="G953" t="s">
        <v>41</v>
      </c>
      <c r="H953" t="s">
        <v>19</v>
      </c>
      <c r="I953">
        <v>97</v>
      </c>
      <c r="J953">
        <v>0</v>
      </c>
      <c r="K953">
        <v>97</v>
      </c>
      <c r="L953">
        <v>2</v>
      </c>
      <c r="M953">
        <v>194</v>
      </c>
      <c r="N953">
        <v>4</v>
      </c>
      <c r="O953" t="s">
        <v>70</v>
      </c>
    </row>
    <row r="954" spans="1:15">
      <c r="A954">
        <v>173959</v>
      </c>
      <c r="B954" s="1">
        <v>45578</v>
      </c>
      <c r="C954" t="s">
        <v>50</v>
      </c>
      <c r="D954" t="s">
        <v>16</v>
      </c>
      <c r="E954" t="s">
        <v>25</v>
      </c>
      <c r="F954">
        <v>28</v>
      </c>
      <c r="G954" t="s">
        <v>77</v>
      </c>
      <c r="H954" t="s">
        <v>19</v>
      </c>
      <c r="I954">
        <v>97</v>
      </c>
      <c r="J954">
        <v>0</v>
      </c>
      <c r="K954">
        <v>97</v>
      </c>
      <c r="L954">
        <v>4</v>
      </c>
      <c r="M954">
        <v>388</v>
      </c>
      <c r="N954">
        <v>3</v>
      </c>
      <c r="O954" t="s">
        <v>22</v>
      </c>
    </row>
    <row r="955" spans="1:15">
      <c r="A955">
        <v>140019</v>
      </c>
      <c r="B955" s="1">
        <v>45374</v>
      </c>
      <c r="C955" t="s">
        <v>15</v>
      </c>
      <c r="D955" t="s">
        <v>16</v>
      </c>
      <c r="E955" t="s">
        <v>17</v>
      </c>
      <c r="F955">
        <v>32</v>
      </c>
      <c r="G955" t="s">
        <v>38</v>
      </c>
      <c r="H955" t="s">
        <v>19</v>
      </c>
      <c r="I955">
        <v>100</v>
      </c>
      <c r="J955">
        <v>0</v>
      </c>
      <c r="K955">
        <v>100</v>
      </c>
      <c r="L955">
        <v>3</v>
      </c>
      <c r="M955">
        <v>300</v>
      </c>
      <c r="N955">
        <v>5</v>
      </c>
      <c r="O955" t="s">
        <v>32</v>
      </c>
    </row>
    <row r="956" spans="1:15">
      <c r="A956">
        <v>165618</v>
      </c>
      <c r="B956" s="1">
        <v>45589</v>
      </c>
      <c r="C956" t="s">
        <v>30</v>
      </c>
      <c r="D956" t="s">
        <v>24</v>
      </c>
      <c r="E956" t="s">
        <v>17</v>
      </c>
      <c r="F956">
        <v>18</v>
      </c>
      <c r="G956" t="s">
        <v>60</v>
      </c>
      <c r="H956" t="s">
        <v>19</v>
      </c>
      <c r="I956">
        <v>10</v>
      </c>
      <c r="J956">
        <v>0</v>
      </c>
      <c r="K956">
        <v>10</v>
      </c>
      <c r="L956">
        <v>1</v>
      </c>
      <c r="M956">
        <v>10</v>
      </c>
      <c r="N956">
        <v>4</v>
      </c>
      <c r="O956" t="s">
        <v>20</v>
      </c>
    </row>
    <row r="957" spans="1:15">
      <c r="A957">
        <v>193806</v>
      </c>
      <c r="B957" s="1">
        <v>45433</v>
      </c>
      <c r="C957" t="s">
        <v>42</v>
      </c>
      <c r="D957" t="s">
        <v>16</v>
      </c>
      <c r="E957" t="s">
        <v>17</v>
      </c>
      <c r="F957">
        <v>28</v>
      </c>
      <c r="G957" t="s">
        <v>38</v>
      </c>
      <c r="H957" t="s">
        <v>19</v>
      </c>
      <c r="I957">
        <v>65</v>
      </c>
      <c r="J957">
        <v>0</v>
      </c>
      <c r="K957">
        <v>65</v>
      </c>
      <c r="L957">
        <v>1</v>
      </c>
      <c r="M957">
        <v>65</v>
      </c>
      <c r="N957">
        <v>5</v>
      </c>
      <c r="O957" t="s">
        <v>61</v>
      </c>
    </row>
    <row r="958" spans="1:15">
      <c r="A958">
        <v>159590</v>
      </c>
      <c r="B958" s="1">
        <v>45404</v>
      </c>
      <c r="C958" t="s">
        <v>82</v>
      </c>
      <c r="D958" t="s">
        <v>37</v>
      </c>
      <c r="E958" t="s">
        <v>25</v>
      </c>
      <c r="F958">
        <v>26</v>
      </c>
      <c r="G958" t="s">
        <v>46</v>
      </c>
      <c r="H958" t="s">
        <v>19</v>
      </c>
      <c r="I958">
        <v>20</v>
      </c>
      <c r="J958">
        <v>0</v>
      </c>
      <c r="K958">
        <v>20</v>
      </c>
      <c r="L958">
        <v>1</v>
      </c>
      <c r="M958">
        <v>20</v>
      </c>
      <c r="N958">
        <v>5</v>
      </c>
      <c r="O958" t="s">
        <v>65</v>
      </c>
    </row>
    <row r="959" spans="1:15">
      <c r="A959">
        <v>123759</v>
      </c>
      <c r="B959" s="1">
        <v>45511</v>
      </c>
      <c r="C959" t="s">
        <v>82</v>
      </c>
      <c r="D959" t="s">
        <v>37</v>
      </c>
      <c r="E959" t="s">
        <v>25</v>
      </c>
      <c r="F959">
        <v>26</v>
      </c>
      <c r="G959" t="s">
        <v>21</v>
      </c>
      <c r="H959" t="s">
        <v>19</v>
      </c>
      <c r="I959">
        <v>20</v>
      </c>
      <c r="J959">
        <v>0</v>
      </c>
      <c r="K959">
        <v>20</v>
      </c>
      <c r="L959">
        <v>1</v>
      </c>
      <c r="M959">
        <v>20</v>
      </c>
      <c r="N959">
        <v>2</v>
      </c>
      <c r="O959" t="s">
        <v>81</v>
      </c>
    </row>
    <row r="960" spans="1:15">
      <c r="A960">
        <v>130613</v>
      </c>
      <c r="B960" s="1">
        <v>45241</v>
      </c>
      <c r="C960" t="s">
        <v>48</v>
      </c>
      <c r="D960" t="s">
        <v>16</v>
      </c>
      <c r="E960" t="s">
        <v>25</v>
      </c>
      <c r="F960">
        <v>19</v>
      </c>
      <c r="G960" t="s">
        <v>41</v>
      </c>
      <c r="H960" t="s">
        <v>19</v>
      </c>
      <c r="I960">
        <v>130</v>
      </c>
      <c r="J960">
        <v>0</v>
      </c>
      <c r="K960">
        <v>130</v>
      </c>
      <c r="L960">
        <v>1</v>
      </c>
      <c r="M960">
        <v>130</v>
      </c>
      <c r="N960">
        <v>4</v>
      </c>
      <c r="O960" t="s">
        <v>65</v>
      </c>
    </row>
    <row r="961" spans="1:15">
      <c r="A961">
        <v>133621</v>
      </c>
      <c r="B961" s="1">
        <v>45289</v>
      </c>
      <c r="C961" t="s">
        <v>50</v>
      </c>
      <c r="D961" t="s">
        <v>16</v>
      </c>
      <c r="E961" t="s">
        <v>17</v>
      </c>
      <c r="F961">
        <v>25</v>
      </c>
      <c r="G961" t="s">
        <v>60</v>
      </c>
      <c r="H961" t="s">
        <v>19</v>
      </c>
      <c r="I961">
        <v>97</v>
      </c>
      <c r="J961">
        <v>0</v>
      </c>
      <c r="K961">
        <v>97</v>
      </c>
      <c r="L961">
        <v>1</v>
      </c>
      <c r="M961">
        <v>97</v>
      </c>
      <c r="N961">
        <v>1</v>
      </c>
      <c r="O961" t="s">
        <v>55</v>
      </c>
    </row>
    <row r="962" spans="1:15">
      <c r="A962">
        <v>185400</v>
      </c>
      <c r="B962" s="1">
        <v>45295</v>
      </c>
      <c r="C962" t="s">
        <v>42</v>
      </c>
      <c r="D962" t="s">
        <v>16</v>
      </c>
      <c r="E962" t="s">
        <v>17</v>
      </c>
      <c r="F962">
        <v>35</v>
      </c>
      <c r="G962" t="s">
        <v>79</v>
      </c>
      <c r="H962" t="s">
        <v>27</v>
      </c>
      <c r="I962">
        <v>65</v>
      </c>
      <c r="J962">
        <v>40</v>
      </c>
      <c r="K962">
        <v>105</v>
      </c>
      <c r="L962">
        <v>2</v>
      </c>
      <c r="M962">
        <v>210</v>
      </c>
      <c r="N962">
        <v>1</v>
      </c>
      <c r="O962" t="s">
        <v>28</v>
      </c>
    </row>
    <row r="963" spans="1:15">
      <c r="A963">
        <v>183412</v>
      </c>
      <c r="B963" s="1">
        <v>45409</v>
      </c>
      <c r="C963" t="s">
        <v>42</v>
      </c>
      <c r="D963" t="s">
        <v>16</v>
      </c>
      <c r="E963" t="s">
        <v>17</v>
      </c>
      <c r="F963">
        <v>20</v>
      </c>
      <c r="G963" t="s">
        <v>41</v>
      </c>
      <c r="H963" t="s">
        <v>19</v>
      </c>
      <c r="I963">
        <v>65</v>
      </c>
      <c r="J963">
        <v>0</v>
      </c>
      <c r="K963">
        <v>65</v>
      </c>
      <c r="L963">
        <v>5</v>
      </c>
      <c r="M963">
        <v>325</v>
      </c>
      <c r="N963">
        <v>4</v>
      </c>
      <c r="O963" t="s">
        <v>52</v>
      </c>
    </row>
    <row r="964" spans="1:15">
      <c r="A964">
        <v>162238</v>
      </c>
      <c r="B964" s="1">
        <v>45472</v>
      </c>
      <c r="C964" t="s">
        <v>42</v>
      </c>
      <c r="D964" t="s">
        <v>16</v>
      </c>
      <c r="E964" t="s">
        <v>17</v>
      </c>
      <c r="F964">
        <v>33</v>
      </c>
      <c r="G964" t="s">
        <v>31</v>
      </c>
      <c r="H964" t="s">
        <v>19</v>
      </c>
      <c r="I964">
        <v>65</v>
      </c>
      <c r="J964">
        <v>0</v>
      </c>
      <c r="K964">
        <v>65</v>
      </c>
      <c r="L964">
        <v>1</v>
      </c>
      <c r="M964">
        <v>65</v>
      </c>
      <c r="N964">
        <v>5</v>
      </c>
      <c r="O964" t="s">
        <v>43</v>
      </c>
    </row>
    <row r="965" spans="1:15">
      <c r="A965">
        <v>161340</v>
      </c>
      <c r="B965" s="1">
        <v>45517</v>
      </c>
      <c r="C965" t="s">
        <v>23</v>
      </c>
      <c r="D965" t="s">
        <v>24</v>
      </c>
      <c r="E965" t="s">
        <v>17</v>
      </c>
      <c r="F965">
        <v>27</v>
      </c>
      <c r="G965" t="s">
        <v>31</v>
      </c>
      <c r="H965" t="s">
        <v>19</v>
      </c>
      <c r="I965">
        <v>9</v>
      </c>
      <c r="J965">
        <v>0</v>
      </c>
      <c r="K965">
        <v>9</v>
      </c>
      <c r="L965">
        <v>1</v>
      </c>
      <c r="M965">
        <v>9</v>
      </c>
      <c r="N965">
        <v>5</v>
      </c>
      <c r="O965" t="s">
        <v>72</v>
      </c>
    </row>
    <row r="966" spans="1:15">
      <c r="A966">
        <v>128371</v>
      </c>
      <c r="B966" s="1">
        <v>45343</v>
      </c>
      <c r="C966" t="s">
        <v>53</v>
      </c>
      <c r="D966" t="s">
        <v>37</v>
      </c>
      <c r="E966" t="s">
        <v>25</v>
      </c>
      <c r="F966">
        <v>20</v>
      </c>
      <c r="G966" t="s">
        <v>79</v>
      </c>
      <c r="H966" t="s">
        <v>27</v>
      </c>
      <c r="I966">
        <v>15</v>
      </c>
      <c r="J966">
        <v>40</v>
      </c>
      <c r="K966">
        <v>55</v>
      </c>
      <c r="L966">
        <v>1</v>
      </c>
      <c r="M966">
        <v>55</v>
      </c>
      <c r="N966">
        <v>2</v>
      </c>
      <c r="O966" t="s">
        <v>63</v>
      </c>
    </row>
    <row r="967" spans="1:15">
      <c r="A967">
        <v>195599</v>
      </c>
      <c r="B967" s="1">
        <v>45432</v>
      </c>
      <c r="C967" t="s">
        <v>48</v>
      </c>
      <c r="D967" t="s">
        <v>16</v>
      </c>
      <c r="E967" t="s">
        <v>25</v>
      </c>
      <c r="F967">
        <v>21</v>
      </c>
      <c r="G967" t="s">
        <v>79</v>
      </c>
      <c r="H967" t="s">
        <v>27</v>
      </c>
      <c r="I967">
        <v>130</v>
      </c>
      <c r="J967">
        <v>40</v>
      </c>
      <c r="K967">
        <v>170</v>
      </c>
      <c r="L967">
        <v>1</v>
      </c>
      <c r="M967">
        <v>170</v>
      </c>
      <c r="N967">
        <v>4</v>
      </c>
      <c r="O967" t="s">
        <v>39</v>
      </c>
    </row>
    <row r="968" spans="1:15">
      <c r="A968">
        <v>172886</v>
      </c>
      <c r="B968" s="1">
        <v>45597</v>
      </c>
      <c r="C968" t="s">
        <v>50</v>
      </c>
      <c r="D968" t="s">
        <v>16</v>
      </c>
      <c r="E968" t="s">
        <v>17</v>
      </c>
      <c r="F968">
        <v>26</v>
      </c>
      <c r="G968" t="s">
        <v>66</v>
      </c>
      <c r="H968" t="s">
        <v>27</v>
      </c>
      <c r="I968">
        <v>97</v>
      </c>
      <c r="J968">
        <v>40</v>
      </c>
      <c r="K968">
        <v>137</v>
      </c>
      <c r="L968">
        <v>1</v>
      </c>
      <c r="M968">
        <v>137</v>
      </c>
      <c r="N968">
        <v>5</v>
      </c>
      <c r="O968" t="s">
        <v>61</v>
      </c>
    </row>
    <row r="969" spans="1:15">
      <c r="A969">
        <v>122442</v>
      </c>
      <c r="B969" s="1">
        <v>45460</v>
      </c>
      <c r="C969" t="s">
        <v>50</v>
      </c>
      <c r="D969" t="s">
        <v>16</v>
      </c>
      <c r="E969" t="s">
        <v>17</v>
      </c>
      <c r="F969">
        <v>34</v>
      </c>
      <c r="G969" t="s">
        <v>62</v>
      </c>
      <c r="H969" t="s">
        <v>19</v>
      </c>
      <c r="I969">
        <v>97</v>
      </c>
      <c r="J969">
        <v>0</v>
      </c>
      <c r="K969">
        <v>97</v>
      </c>
      <c r="L969">
        <v>1</v>
      </c>
      <c r="M969">
        <v>97</v>
      </c>
      <c r="N969">
        <v>4</v>
      </c>
      <c r="O969" t="s">
        <v>20</v>
      </c>
    </row>
    <row r="970" spans="1:15">
      <c r="A970">
        <v>184941</v>
      </c>
      <c r="B970" s="1">
        <v>45533</v>
      </c>
      <c r="C970" t="s">
        <v>42</v>
      </c>
      <c r="D970" t="s">
        <v>16</v>
      </c>
      <c r="E970" t="s">
        <v>17</v>
      </c>
      <c r="F970">
        <v>29</v>
      </c>
      <c r="G970" t="s">
        <v>79</v>
      </c>
      <c r="H970" t="s">
        <v>27</v>
      </c>
      <c r="I970">
        <v>65</v>
      </c>
      <c r="J970">
        <v>40</v>
      </c>
      <c r="K970">
        <v>105</v>
      </c>
      <c r="L970">
        <v>1</v>
      </c>
      <c r="M970">
        <v>105</v>
      </c>
      <c r="N970">
        <v>4</v>
      </c>
      <c r="O970" t="s">
        <v>39</v>
      </c>
    </row>
    <row r="971" spans="1:15">
      <c r="A971">
        <v>122715</v>
      </c>
      <c r="B971" s="1">
        <v>45271</v>
      </c>
      <c r="C971" t="s">
        <v>42</v>
      </c>
      <c r="D971" t="s">
        <v>16</v>
      </c>
      <c r="E971" t="s">
        <v>17</v>
      </c>
      <c r="F971">
        <v>34</v>
      </c>
      <c r="G971" t="s">
        <v>29</v>
      </c>
      <c r="H971" t="s">
        <v>19</v>
      </c>
      <c r="I971">
        <v>65</v>
      </c>
      <c r="J971">
        <v>0</v>
      </c>
      <c r="K971">
        <v>65</v>
      </c>
      <c r="L971">
        <v>3</v>
      </c>
      <c r="M971">
        <v>195</v>
      </c>
      <c r="N971">
        <v>5</v>
      </c>
      <c r="O971" t="s">
        <v>52</v>
      </c>
    </row>
    <row r="972" spans="1:15">
      <c r="A972">
        <v>136373</v>
      </c>
      <c r="B972" s="1">
        <v>45273</v>
      </c>
      <c r="C972" t="s">
        <v>42</v>
      </c>
      <c r="D972" t="s">
        <v>16</v>
      </c>
      <c r="E972" t="s">
        <v>17</v>
      </c>
      <c r="F972">
        <v>28</v>
      </c>
      <c r="G972" t="s">
        <v>56</v>
      </c>
      <c r="H972" t="s">
        <v>19</v>
      </c>
      <c r="I972">
        <v>65</v>
      </c>
      <c r="J972">
        <v>0</v>
      </c>
      <c r="K972">
        <v>65</v>
      </c>
      <c r="L972">
        <v>1</v>
      </c>
      <c r="M972">
        <v>65</v>
      </c>
      <c r="N972">
        <v>4</v>
      </c>
      <c r="O972" t="s">
        <v>20</v>
      </c>
    </row>
    <row r="973" spans="1:15">
      <c r="A973">
        <v>177272</v>
      </c>
      <c r="B973" s="1">
        <v>45318</v>
      </c>
      <c r="C973" t="s">
        <v>42</v>
      </c>
      <c r="D973" t="s">
        <v>16</v>
      </c>
      <c r="E973" t="s">
        <v>25</v>
      </c>
      <c r="F973">
        <v>21</v>
      </c>
      <c r="G973" t="s">
        <v>41</v>
      </c>
      <c r="H973" t="s">
        <v>19</v>
      </c>
      <c r="I973">
        <v>65</v>
      </c>
      <c r="J973">
        <v>0</v>
      </c>
      <c r="K973">
        <v>65</v>
      </c>
      <c r="L973">
        <v>1</v>
      </c>
      <c r="M973">
        <v>65</v>
      </c>
      <c r="N973">
        <v>5</v>
      </c>
      <c r="O973" t="s">
        <v>45</v>
      </c>
    </row>
    <row r="974" spans="1:15">
      <c r="A974">
        <v>142066</v>
      </c>
      <c r="B974" s="1">
        <v>45528</v>
      </c>
      <c r="C974" t="s">
        <v>33</v>
      </c>
      <c r="D974" t="s">
        <v>16</v>
      </c>
      <c r="E974" t="s">
        <v>17</v>
      </c>
      <c r="F974">
        <v>34</v>
      </c>
      <c r="G974" t="s">
        <v>54</v>
      </c>
      <c r="H974" t="s">
        <v>19</v>
      </c>
      <c r="I974">
        <v>118</v>
      </c>
      <c r="J974">
        <v>0</v>
      </c>
      <c r="K974">
        <v>118</v>
      </c>
      <c r="L974">
        <v>1</v>
      </c>
      <c r="M974">
        <v>118</v>
      </c>
      <c r="N974">
        <v>4</v>
      </c>
      <c r="O974" t="s">
        <v>43</v>
      </c>
    </row>
    <row r="975" spans="1:15">
      <c r="A975">
        <v>138549</v>
      </c>
      <c r="B975" s="1">
        <v>45389</v>
      </c>
      <c r="C975" t="s">
        <v>23</v>
      </c>
      <c r="D975" t="s">
        <v>24</v>
      </c>
      <c r="E975" t="s">
        <v>17</v>
      </c>
      <c r="F975">
        <v>33</v>
      </c>
      <c r="G975" t="s">
        <v>18</v>
      </c>
      <c r="H975" t="s">
        <v>19</v>
      </c>
      <c r="I975">
        <v>9</v>
      </c>
      <c r="J975">
        <v>0</v>
      </c>
      <c r="K975">
        <v>9</v>
      </c>
      <c r="L975">
        <v>3</v>
      </c>
      <c r="M975">
        <v>27</v>
      </c>
      <c r="N975">
        <v>5</v>
      </c>
      <c r="O975" t="s">
        <v>43</v>
      </c>
    </row>
    <row r="976" spans="1:15">
      <c r="A976">
        <v>167834</v>
      </c>
      <c r="B976" s="1">
        <v>45336</v>
      </c>
      <c r="C976" t="s">
        <v>50</v>
      </c>
      <c r="D976" t="s">
        <v>16</v>
      </c>
      <c r="E976" t="s">
        <v>25</v>
      </c>
      <c r="F976">
        <v>18</v>
      </c>
      <c r="G976" t="s">
        <v>69</v>
      </c>
      <c r="H976" t="s">
        <v>19</v>
      </c>
      <c r="I976">
        <v>97</v>
      </c>
      <c r="J976">
        <v>0</v>
      </c>
      <c r="K976">
        <v>97</v>
      </c>
      <c r="L976">
        <v>4</v>
      </c>
      <c r="M976">
        <v>388</v>
      </c>
      <c r="N976">
        <v>5</v>
      </c>
      <c r="O976" t="s">
        <v>20</v>
      </c>
    </row>
    <row r="977" spans="1:15">
      <c r="A977">
        <v>151522</v>
      </c>
      <c r="B977" s="1">
        <v>45387</v>
      </c>
      <c r="C977" t="s">
        <v>42</v>
      </c>
      <c r="D977" t="s">
        <v>16</v>
      </c>
      <c r="E977" t="s">
        <v>17</v>
      </c>
      <c r="F977">
        <v>33</v>
      </c>
      <c r="G977" t="s">
        <v>60</v>
      </c>
      <c r="H977" t="s">
        <v>19</v>
      </c>
      <c r="I977">
        <v>65</v>
      </c>
      <c r="J977">
        <v>0</v>
      </c>
      <c r="K977">
        <v>65</v>
      </c>
      <c r="L977">
        <v>1</v>
      </c>
      <c r="M977">
        <v>65</v>
      </c>
      <c r="N977">
        <v>4</v>
      </c>
      <c r="O977" t="s">
        <v>57</v>
      </c>
    </row>
    <row r="978" spans="1:15">
      <c r="A978">
        <v>150033</v>
      </c>
      <c r="B978" s="1">
        <v>45538</v>
      </c>
      <c r="C978" t="s">
        <v>42</v>
      </c>
      <c r="D978" t="s">
        <v>16</v>
      </c>
      <c r="E978" t="s">
        <v>17</v>
      </c>
      <c r="F978">
        <v>24</v>
      </c>
      <c r="G978" t="s">
        <v>58</v>
      </c>
      <c r="H978" t="s">
        <v>27</v>
      </c>
      <c r="I978">
        <v>65</v>
      </c>
      <c r="J978">
        <v>40</v>
      </c>
      <c r="K978">
        <v>105</v>
      </c>
      <c r="L978">
        <v>1</v>
      </c>
      <c r="M978">
        <v>105</v>
      </c>
      <c r="N978">
        <v>1</v>
      </c>
      <c r="O978" t="s">
        <v>63</v>
      </c>
    </row>
    <row r="979" spans="1:15">
      <c r="A979">
        <v>153920</v>
      </c>
      <c r="B979" s="1">
        <v>45244</v>
      </c>
      <c r="C979" t="s">
        <v>48</v>
      </c>
      <c r="D979" t="s">
        <v>16</v>
      </c>
      <c r="E979" t="s">
        <v>17</v>
      </c>
      <c r="F979">
        <v>25</v>
      </c>
      <c r="G979" t="s">
        <v>51</v>
      </c>
      <c r="H979" t="s">
        <v>27</v>
      </c>
      <c r="I979">
        <v>130</v>
      </c>
      <c r="J979">
        <v>50</v>
      </c>
      <c r="K979">
        <v>180</v>
      </c>
      <c r="L979">
        <v>1</v>
      </c>
      <c r="M979">
        <v>180</v>
      </c>
      <c r="N979">
        <v>2</v>
      </c>
      <c r="O979" t="s">
        <v>81</v>
      </c>
    </row>
    <row r="980" spans="1:15">
      <c r="A980">
        <v>142254</v>
      </c>
      <c r="B980" s="1">
        <v>45288</v>
      </c>
      <c r="C980" t="s">
        <v>15</v>
      </c>
      <c r="D980" t="s">
        <v>16</v>
      </c>
      <c r="E980" t="s">
        <v>17</v>
      </c>
      <c r="F980">
        <v>18</v>
      </c>
      <c r="G980" t="s">
        <v>41</v>
      </c>
      <c r="H980" t="s">
        <v>19</v>
      </c>
      <c r="I980">
        <v>100</v>
      </c>
      <c r="J980">
        <v>0</v>
      </c>
      <c r="K980">
        <v>100</v>
      </c>
      <c r="L980">
        <v>3</v>
      </c>
      <c r="M980">
        <v>300</v>
      </c>
      <c r="N980">
        <v>4</v>
      </c>
      <c r="O980" t="s">
        <v>39</v>
      </c>
    </row>
    <row r="981" spans="1:15">
      <c r="A981">
        <v>175990</v>
      </c>
      <c r="B981" s="1">
        <v>45472</v>
      </c>
      <c r="C981" t="s">
        <v>23</v>
      </c>
      <c r="D981" t="s">
        <v>24</v>
      </c>
      <c r="E981" t="s">
        <v>25</v>
      </c>
      <c r="F981">
        <v>23</v>
      </c>
      <c r="G981" t="s">
        <v>79</v>
      </c>
      <c r="H981" t="s">
        <v>27</v>
      </c>
      <c r="I981">
        <v>9</v>
      </c>
      <c r="J981">
        <v>40</v>
      </c>
      <c r="K981">
        <v>49</v>
      </c>
      <c r="L981">
        <v>1</v>
      </c>
      <c r="M981">
        <v>49</v>
      </c>
      <c r="N981">
        <v>4</v>
      </c>
      <c r="O981" t="s">
        <v>72</v>
      </c>
    </row>
    <row r="982" spans="1:15">
      <c r="A982">
        <v>142064</v>
      </c>
      <c r="B982" s="1">
        <v>45551</v>
      </c>
      <c r="C982" t="s">
        <v>15</v>
      </c>
      <c r="D982" t="s">
        <v>16</v>
      </c>
      <c r="E982" t="s">
        <v>17</v>
      </c>
      <c r="F982">
        <v>30</v>
      </c>
      <c r="G982" t="s">
        <v>26</v>
      </c>
      <c r="H982" t="s">
        <v>27</v>
      </c>
      <c r="I982">
        <v>100</v>
      </c>
      <c r="J982">
        <v>40</v>
      </c>
      <c r="K982">
        <v>140</v>
      </c>
      <c r="L982">
        <v>1</v>
      </c>
      <c r="M982">
        <v>140</v>
      </c>
      <c r="N982">
        <v>1</v>
      </c>
      <c r="O982" t="s">
        <v>71</v>
      </c>
    </row>
    <row r="983" spans="1:15">
      <c r="A983">
        <v>146478</v>
      </c>
      <c r="B983" s="1">
        <v>45272</v>
      </c>
      <c r="C983" t="s">
        <v>42</v>
      </c>
      <c r="D983" t="s">
        <v>16</v>
      </c>
      <c r="E983" t="s">
        <v>17</v>
      </c>
      <c r="F983">
        <v>33</v>
      </c>
      <c r="G983" t="s">
        <v>21</v>
      </c>
      <c r="H983" t="s">
        <v>19</v>
      </c>
      <c r="I983">
        <v>65</v>
      </c>
      <c r="J983">
        <v>0</v>
      </c>
      <c r="K983">
        <v>65</v>
      </c>
      <c r="L983">
        <v>4</v>
      </c>
      <c r="M983">
        <v>260</v>
      </c>
      <c r="N983">
        <v>5</v>
      </c>
      <c r="O983" t="s">
        <v>43</v>
      </c>
    </row>
    <row r="984" spans="1:15">
      <c r="A984">
        <v>144693</v>
      </c>
      <c r="B984" s="1">
        <v>45341</v>
      </c>
      <c r="C984" t="s">
        <v>42</v>
      </c>
      <c r="D984" t="s">
        <v>16</v>
      </c>
      <c r="E984" t="s">
        <v>17</v>
      </c>
      <c r="F984">
        <v>35</v>
      </c>
      <c r="G984" t="s">
        <v>69</v>
      </c>
      <c r="H984" t="s">
        <v>19</v>
      </c>
      <c r="I984">
        <v>65</v>
      </c>
      <c r="J984">
        <v>0</v>
      </c>
      <c r="K984">
        <v>65</v>
      </c>
      <c r="L984">
        <v>1</v>
      </c>
      <c r="M984">
        <v>65</v>
      </c>
      <c r="N984">
        <v>5</v>
      </c>
      <c r="O984" t="s">
        <v>32</v>
      </c>
    </row>
    <row r="985" spans="1:15">
      <c r="A985">
        <v>162075</v>
      </c>
      <c r="B985" s="1">
        <v>45348</v>
      </c>
      <c r="C985" t="s">
        <v>82</v>
      </c>
      <c r="D985" t="s">
        <v>37</v>
      </c>
      <c r="E985" t="s">
        <v>17</v>
      </c>
      <c r="F985">
        <v>19</v>
      </c>
      <c r="G985" t="s">
        <v>46</v>
      </c>
      <c r="H985" t="s">
        <v>19</v>
      </c>
      <c r="I985">
        <v>20</v>
      </c>
      <c r="J985">
        <v>0</v>
      </c>
      <c r="K985">
        <v>20</v>
      </c>
      <c r="L985">
        <v>2</v>
      </c>
      <c r="M985">
        <v>40</v>
      </c>
      <c r="N985">
        <v>5</v>
      </c>
      <c r="O985" t="s">
        <v>72</v>
      </c>
    </row>
    <row r="986" spans="1:15">
      <c r="A986">
        <v>123872</v>
      </c>
      <c r="B986" s="1">
        <v>45310</v>
      </c>
      <c r="C986" t="s">
        <v>82</v>
      </c>
      <c r="D986" t="s">
        <v>37</v>
      </c>
      <c r="E986" t="s">
        <v>17</v>
      </c>
      <c r="F986">
        <v>22</v>
      </c>
      <c r="G986" t="s">
        <v>62</v>
      </c>
      <c r="H986" t="s">
        <v>19</v>
      </c>
      <c r="I986">
        <v>20</v>
      </c>
      <c r="J986">
        <v>0</v>
      </c>
      <c r="K986">
        <v>20</v>
      </c>
      <c r="L986">
        <v>1</v>
      </c>
      <c r="M986">
        <v>20</v>
      </c>
      <c r="N986">
        <v>2</v>
      </c>
      <c r="O986" t="s">
        <v>87</v>
      </c>
    </row>
    <row r="987" spans="1:15">
      <c r="A987">
        <v>193479</v>
      </c>
      <c r="B987" s="1">
        <v>45439</v>
      </c>
      <c r="C987" t="s">
        <v>85</v>
      </c>
      <c r="D987" t="s">
        <v>24</v>
      </c>
      <c r="E987" t="s">
        <v>17</v>
      </c>
      <c r="F987">
        <v>30</v>
      </c>
      <c r="G987" t="s">
        <v>34</v>
      </c>
      <c r="H987" t="s">
        <v>27</v>
      </c>
      <c r="I987">
        <v>23</v>
      </c>
      <c r="J987">
        <v>100</v>
      </c>
      <c r="K987">
        <v>123</v>
      </c>
      <c r="L987">
        <v>1</v>
      </c>
      <c r="M987">
        <v>123</v>
      </c>
      <c r="N987">
        <v>4</v>
      </c>
      <c r="O987" t="s">
        <v>45</v>
      </c>
    </row>
    <row r="988" spans="1:15">
      <c r="A988">
        <v>132756</v>
      </c>
      <c r="B988" s="1">
        <v>45304</v>
      </c>
      <c r="C988" t="s">
        <v>42</v>
      </c>
      <c r="D988" t="s">
        <v>16</v>
      </c>
      <c r="E988" t="s">
        <v>17</v>
      </c>
      <c r="F988">
        <v>28</v>
      </c>
      <c r="G988" t="s">
        <v>77</v>
      </c>
      <c r="H988" t="s">
        <v>19</v>
      </c>
      <c r="I988">
        <v>65</v>
      </c>
      <c r="J988">
        <v>0</v>
      </c>
      <c r="K988">
        <v>65</v>
      </c>
      <c r="L988">
        <v>1</v>
      </c>
      <c r="M988">
        <v>65</v>
      </c>
      <c r="N988">
        <v>4</v>
      </c>
      <c r="O988" t="s">
        <v>20</v>
      </c>
    </row>
    <row r="989" spans="1:15">
      <c r="A989">
        <v>127721</v>
      </c>
      <c r="B989" s="1">
        <v>45582</v>
      </c>
      <c r="C989" t="s">
        <v>42</v>
      </c>
      <c r="D989" t="s">
        <v>16</v>
      </c>
      <c r="E989" t="s">
        <v>17</v>
      </c>
      <c r="F989">
        <v>29</v>
      </c>
      <c r="G989" t="s">
        <v>77</v>
      </c>
      <c r="H989" t="s">
        <v>19</v>
      </c>
      <c r="I989">
        <v>65</v>
      </c>
      <c r="J989">
        <v>0</v>
      </c>
      <c r="K989">
        <v>65</v>
      </c>
      <c r="L989">
        <v>1</v>
      </c>
      <c r="M989">
        <v>65</v>
      </c>
      <c r="N989">
        <v>5</v>
      </c>
      <c r="O989" t="s">
        <v>61</v>
      </c>
    </row>
    <row r="990" spans="1:15">
      <c r="A990">
        <v>172180</v>
      </c>
      <c r="B990" s="1">
        <v>45524</v>
      </c>
      <c r="C990" t="s">
        <v>50</v>
      </c>
      <c r="D990" t="s">
        <v>16</v>
      </c>
      <c r="E990" t="s">
        <v>17</v>
      </c>
      <c r="F990">
        <v>25</v>
      </c>
      <c r="G990" t="s">
        <v>46</v>
      </c>
      <c r="H990" t="s">
        <v>19</v>
      </c>
      <c r="I990">
        <v>97</v>
      </c>
      <c r="J990">
        <v>0</v>
      </c>
      <c r="K990">
        <v>97</v>
      </c>
      <c r="L990">
        <v>2</v>
      </c>
      <c r="M990">
        <v>194</v>
      </c>
      <c r="N990">
        <v>4</v>
      </c>
      <c r="O990" t="s">
        <v>72</v>
      </c>
    </row>
    <row r="991" spans="1:15">
      <c r="A991">
        <v>130770</v>
      </c>
      <c r="B991" s="1">
        <v>45324</v>
      </c>
      <c r="C991" t="s">
        <v>53</v>
      </c>
      <c r="D991" t="s">
        <v>37</v>
      </c>
      <c r="E991" t="s">
        <v>25</v>
      </c>
      <c r="F991">
        <v>19</v>
      </c>
      <c r="G991" t="s">
        <v>46</v>
      </c>
      <c r="H991" t="s">
        <v>19</v>
      </c>
      <c r="I991">
        <v>15</v>
      </c>
      <c r="J991">
        <v>0</v>
      </c>
      <c r="K991">
        <v>15</v>
      </c>
      <c r="L991">
        <v>3</v>
      </c>
      <c r="M991">
        <v>45</v>
      </c>
      <c r="N991">
        <v>5</v>
      </c>
      <c r="O991" t="s">
        <v>57</v>
      </c>
    </row>
    <row r="992" spans="1:15">
      <c r="A992">
        <v>190504</v>
      </c>
      <c r="B992" s="1">
        <v>45376</v>
      </c>
      <c r="C992" t="s">
        <v>42</v>
      </c>
      <c r="D992" t="s">
        <v>16</v>
      </c>
      <c r="E992" t="s">
        <v>17</v>
      </c>
      <c r="F992">
        <v>18</v>
      </c>
      <c r="G992" t="s">
        <v>18</v>
      </c>
      <c r="H992" t="s">
        <v>19</v>
      </c>
      <c r="I992">
        <v>65</v>
      </c>
      <c r="J992">
        <v>0</v>
      </c>
      <c r="K992">
        <v>65</v>
      </c>
      <c r="L992">
        <v>1</v>
      </c>
      <c r="M992">
        <v>65</v>
      </c>
      <c r="N992">
        <v>4</v>
      </c>
      <c r="O992" t="s">
        <v>39</v>
      </c>
    </row>
    <row r="993" spans="1:15">
      <c r="A993">
        <v>187652</v>
      </c>
      <c r="B993" s="1">
        <v>45586</v>
      </c>
      <c r="C993" t="s">
        <v>82</v>
      </c>
      <c r="D993" t="s">
        <v>37</v>
      </c>
      <c r="E993" t="s">
        <v>25</v>
      </c>
      <c r="F993">
        <v>19</v>
      </c>
      <c r="G993" t="s">
        <v>41</v>
      </c>
      <c r="H993" t="s">
        <v>19</v>
      </c>
      <c r="I993">
        <v>20</v>
      </c>
      <c r="J993">
        <v>0</v>
      </c>
      <c r="K993">
        <v>20</v>
      </c>
      <c r="L993">
        <v>1</v>
      </c>
      <c r="M993">
        <v>20</v>
      </c>
      <c r="N993">
        <v>1</v>
      </c>
      <c r="O993" t="s">
        <v>47</v>
      </c>
    </row>
    <row r="994" spans="1:15">
      <c r="A994">
        <v>158452</v>
      </c>
      <c r="B994" s="1">
        <v>45298</v>
      </c>
      <c r="C994" t="s">
        <v>53</v>
      </c>
      <c r="D994" t="s">
        <v>37</v>
      </c>
      <c r="E994" t="s">
        <v>25</v>
      </c>
      <c r="F994">
        <v>26</v>
      </c>
      <c r="G994" t="s">
        <v>60</v>
      </c>
      <c r="H994" t="s">
        <v>19</v>
      </c>
      <c r="I994">
        <v>15</v>
      </c>
      <c r="J994">
        <v>0</v>
      </c>
      <c r="K994">
        <v>15</v>
      </c>
      <c r="L994">
        <v>1</v>
      </c>
      <c r="M994">
        <v>15</v>
      </c>
      <c r="N994">
        <v>5</v>
      </c>
      <c r="O994" t="s">
        <v>43</v>
      </c>
    </row>
    <row r="995" spans="1:15">
      <c r="A995">
        <v>196828</v>
      </c>
      <c r="B995" s="1">
        <v>45499</v>
      </c>
      <c r="C995" t="s">
        <v>82</v>
      </c>
      <c r="D995" t="s">
        <v>37</v>
      </c>
      <c r="E995" t="s">
        <v>17</v>
      </c>
      <c r="F995">
        <v>34</v>
      </c>
      <c r="G995" t="s">
        <v>38</v>
      </c>
      <c r="H995" t="s">
        <v>19</v>
      </c>
      <c r="I995">
        <v>20</v>
      </c>
      <c r="J995">
        <v>0</v>
      </c>
      <c r="K995">
        <v>20</v>
      </c>
      <c r="L995">
        <v>1</v>
      </c>
      <c r="M995">
        <v>20</v>
      </c>
      <c r="N995">
        <v>5</v>
      </c>
      <c r="O995" t="s">
        <v>70</v>
      </c>
    </row>
    <row r="996" spans="1:15">
      <c r="A996">
        <v>195111</v>
      </c>
      <c r="B996" s="1">
        <v>45339</v>
      </c>
      <c r="C996" t="s">
        <v>42</v>
      </c>
      <c r="D996" t="s">
        <v>16</v>
      </c>
      <c r="E996" t="s">
        <v>25</v>
      </c>
      <c r="F996">
        <v>18</v>
      </c>
      <c r="G996" t="s">
        <v>46</v>
      </c>
      <c r="H996" t="s">
        <v>19</v>
      </c>
      <c r="I996">
        <v>65</v>
      </c>
      <c r="J996">
        <v>0</v>
      </c>
      <c r="K996">
        <v>65</v>
      </c>
      <c r="L996">
        <v>1</v>
      </c>
      <c r="M996">
        <v>65</v>
      </c>
      <c r="N996">
        <v>3</v>
      </c>
      <c r="O996" t="s">
        <v>22</v>
      </c>
    </row>
    <row r="997" spans="1:15">
      <c r="A997">
        <v>130944</v>
      </c>
      <c r="B997" s="1">
        <v>45317</v>
      </c>
      <c r="C997" t="s">
        <v>48</v>
      </c>
      <c r="D997" t="s">
        <v>16</v>
      </c>
      <c r="E997" t="s">
        <v>25</v>
      </c>
      <c r="F997">
        <v>34</v>
      </c>
      <c r="G997" t="s">
        <v>46</v>
      </c>
      <c r="H997" t="s">
        <v>19</v>
      </c>
      <c r="I997">
        <v>130</v>
      </c>
      <c r="J997">
        <v>0</v>
      </c>
      <c r="K997">
        <v>130</v>
      </c>
      <c r="L997">
        <v>1</v>
      </c>
      <c r="M997">
        <v>130</v>
      </c>
      <c r="N997">
        <v>3</v>
      </c>
      <c r="O997" t="s">
        <v>49</v>
      </c>
    </row>
    <row r="998" spans="1:15">
      <c r="A998">
        <v>125329</v>
      </c>
      <c r="B998" s="1">
        <v>45562</v>
      </c>
      <c r="C998" t="s">
        <v>15</v>
      </c>
      <c r="D998" t="s">
        <v>16</v>
      </c>
      <c r="E998" t="s">
        <v>17</v>
      </c>
      <c r="F998">
        <v>31</v>
      </c>
      <c r="G998" t="s">
        <v>77</v>
      </c>
      <c r="H998" t="s">
        <v>19</v>
      </c>
      <c r="I998">
        <v>100</v>
      </c>
      <c r="J998">
        <v>0</v>
      </c>
      <c r="K998">
        <v>100</v>
      </c>
      <c r="L998">
        <v>1</v>
      </c>
      <c r="M998">
        <v>100</v>
      </c>
      <c r="N998">
        <v>2</v>
      </c>
      <c r="O998" t="s">
        <v>87</v>
      </c>
    </row>
    <row r="999" spans="1:15">
      <c r="A999">
        <v>129948</v>
      </c>
      <c r="B999" s="1">
        <v>45259</v>
      </c>
      <c r="C999" t="s">
        <v>30</v>
      </c>
      <c r="D999" t="s">
        <v>24</v>
      </c>
      <c r="E999" t="s">
        <v>17</v>
      </c>
      <c r="F999">
        <v>27</v>
      </c>
      <c r="G999" t="s">
        <v>60</v>
      </c>
      <c r="H999" t="s">
        <v>19</v>
      </c>
      <c r="I999">
        <v>10</v>
      </c>
      <c r="J999">
        <v>0</v>
      </c>
      <c r="K999">
        <v>10</v>
      </c>
      <c r="L999">
        <v>3</v>
      </c>
      <c r="M999">
        <v>30</v>
      </c>
      <c r="N999">
        <v>4</v>
      </c>
      <c r="O999" t="s">
        <v>72</v>
      </c>
    </row>
    <row r="1000" spans="1:15">
      <c r="A1000">
        <v>196598</v>
      </c>
      <c r="B1000" s="1">
        <v>45519</v>
      </c>
      <c r="C1000" t="s">
        <v>33</v>
      </c>
      <c r="D1000" t="s">
        <v>16</v>
      </c>
      <c r="E1000" t="s">
        <v>17</v>
      </c>
      <c r="F1000">
        <v>27</v>
      </c>
      <c r="G1000" t="s">
        <v>56</v>
      </c>
      <c r="H1000" t="s">
        <v>19</v>
      </c>
      <c r="I1000">
        <v>118</v>
      </c>
      <c r="J1000">
        <v>0</v>
      </c>
      <c r="K1000">
        <v>118</v>
      </c>
      <c r="L1000">
        <v>3</v>
      </c>
      <c r="M1000">
        <v>354</v>
      </c>
      <c r="N1000">
        <v>4</v>
      </c>
      <c r="O1000" t="s">
        <v>72</v>
      </c>
    </row>
    <row r="1001" spans="1:15">
      <c r="A1001">
        <v>144614</v>
      </c>
      <c r="B1001" s="1">
        <v>45359</v>
      </c>
      <c r="C1001" t="s">
        <v>15</v>
      </c>
      <c r="D1001" t="s">
        <v>16</v>
      </c>
      <c r="E1001" t="s">
        <v>17</v>
      </c>
      <c r="F1001">
        <v>31</v>
      </c>
      <c r="G1001" t="s">
        <v>79</v>
      </c>
      <c r="H1001" t="s">
        <v>27</v>
      </c>
      <c r="I1001">
        <v>100</v>
      </c>
      <c r="J1001">
        <v>40</v>
      </c>
      <c r="K1001">
        <v>140</v>
      </c>
      <c r="L1001">
        <v>1</v>
      </c>
      <c r="M1001">
        <v>140</v>
      </c>
      <c r="N1001">
        <v>2</v>
      </c>
      <c r="O1001" t="s">
        <v>55</v>
      </c>
    </row>
    <row r="1002" spans="1:15">
      <c r="A1002">
        <v>198417</v>
      </c>
      <c r="B1002" s="1">
        <v>45242</v>
      </c>
      <c r="C1002" t="s">
        <v>85</v>
      </c>
      <c r="D1002" t="s">
        <v>24</v>
      </c>
      <c r="E1002" t="s">
        <v>17</v>
      </c>
      <c r="F1002">
        <v>28</v>
      </c>
      <c r="G1002" t="s">
        <v>18</v>
      </c>
      <c r="H1002" t="s">
        <v>19</v>
      </c>
      <c r="I1002">
        <v>23</v>
      </c>
      <c r="J1002">
        <v>0</v>
      </c>
      <c r="K1002">
        <v>23</v>
      </c>
      <c r="L1002">
        <v>1</v>
      </c>
      <c r="M1002">
        <v>23</v>
      </c>
      <c r="N1002">
        <v>5</v>
      </c>
      <c r="O1002" t="s">
        <v>39</v>
      </c>
    </row>
    <row r="1003" spans="1:15">
      <c r="A1003">
        <v>173027</v>
      </c>
      <c r="B1003" s="1">
        <v>45561</v>
      </c>
      <c r="C1003" t="s">
        <v>30</v>
      </c>
      <c r="D1003" t="s">
        <v>24</v>
      </c>
      <c r="E1003" t="s">
        <v>25</v>
      </c>
      <c r="F1003">
        <v>18</v>
      </c>
      <c r="G1003" t="s">
        <v>62</v>
      </c>
      <c r="H1003" t="s">
        <v>19</v>
      </c>
      <c r="I1003">
        <v>10</v>
      </c>
      <c r="J1003">
        <v>0</v>
      </c>
      <c r="K1003">
        <v>10</v>
      </c>
      <c r="L1003">
        <v>5</v>
      </c>
      <c r="M1003">
        <v>50</v>
      </c>
      <c r="N1003">
        <v>1</v>
      </c>
      <c r="O1003" t="s">
        <v>35</v>
      </c>
    </row>
    <row r="1004" spans="1:15">
      <c r="A1004">
        <v>172708</v>
      </c>
      <c r="B1004" s="1">
        <v>45367</v>
      </c>
      <c r="C1004" t="s">
        <v>30</v>
      </c>
      <c r="D1004" t="s">
        <v>24</v>
      </c>
      <c r="E1004" t="s">
        <v>17</v>
      </c>
      <c r="F1004">
        <v>33</v>
      </c>
      <c r="G1004" t="s">
        <v>56</v>
      </c>
      <c r="H1004" t="s">
        <v>19</v>
      </c>
      <c r="I1004">
        <v>10</v>
      </c>
      <c r="J1004">
        <v>0</v>
      </c>
      <c r="K1004">
        <v>10</v>
      </c>
      <c r="L1004">
        <v>1</v>
      </c>
      <c r="M1004">
        <v>10</v>
      </c>
      <c r="N1004">
        <v>5</v>
      </c>
      <c r="O1004" t="s">
        <v>20</v>
      </c>
    </row>
    <row r="1005" spans="1:15">
      <c r="A1005">
        <v>124936</v>
      </c>
      <c r="B1005" s="1">
        <v>45396</v>
      </c>
      <c r="C1005" t="s">
        <v>42</v>
      </c>
      <c r="D1005" t="s">
        <v>16</v>
      </c>
      <c r="E1005" t="s">
        <v>17</v>
      </c>
      <c r="F1005">
        <v>22</v>
      </c>
      <c r="G1005" t="s">
        <v>66</v>
      </c>
      <c r="H1005" t="s">
        <v>27</v>
      </c>
      <c r="I1005">
        <v>65</v>
      </c>
      <c r="J1005">
        <v>40</v>
      </c>
      <c r="K1005">
        <v>105</v>
      </c>
      <c r="L1005">
        <v>1</v>
      </c>
      <c r="M1005">
        <v>105</v>
      </c>
      <c r="N1005">
        <v>4</v>
      </c>
      <c r="O1005" t="s">
        <v>57</v>
      </c>
    </row>
    <row r="1006" spans="1:15">
      <c r="A1006">
        <v>133591</v>
      </c>
      <c r="B1006" s="1">
        <v>45350</v>
      </c>
      <c r="C1006" t="s">
        <v>82</v>
      </c>
      <c r="D1006" t="s">
        <v>37</v>
      </c>
      <c r="E1006" t="s">
        <v>17</v>
      </c>
      <c r="F1006">
        <v>21</v>
      </c>
      <c r="G1006" t="s">
        <v>86</v>
      </c>
      <c r="H1006" t="s">
        <v>27</v>
      </c>
      <c r="I1006">
        <v>20</v>
      </c>
      <c r="J1006">
        <v>70</v>
      </c>
      <c r="K1006">
        <v>90</v>
      </c>
      <c r="L1006">
        <v>1</v>
      </c>
      <c r="M1006">
        <v>90</v>
      </c>
      <c r="N1006">
        <v>4</v>
      </c>
      <c r="O1006" t="s">
        <v>20</v>
      </c>
    </row>
    <row r="1007" spans="1:15">
      <c r="A1007">
        <v>133700</v>
      </c>
      <c r="B1007" s="1">
        <v>45294</v>
      </c>
      <c r="C1007" t="s">
        <v>15</v>
      </c>
      <c r="D1007" t="s">
        <v>16</v>
      </c>
      <c r="E1007" t="s">
        <v>17</v>
      </c>
      <c r="F1007">
        <v>18</v>
      </c>
      <c r="G1007" t="s">
        <v>67</v>
      </c>
      <c r="H1007" t="s">
        <v>27</v>
      </c>
      <c r="I1007">
        <v>100</v>
      </c>
      <c r="J1007">
        <v>40</v>
      </c>
      <c r="K1007">
        <v>140</v>
      </c>
      <c r="L1007">
        <v>3</v>
      </c>
      <c r="M1007">
        <v>420</v>
      </c>
      <c r="N1007">
        <v>4</v>
      </c>
      <c r="O1007" t="s">
        <v>70</v>
      </c>
    </row>
    <row r="1008" spans="1:15">
      <c r="A1008">
        <v>150164</v>
      </c>
      <c r="B1008" s="1">
        <v>45409</v>
      </c>
      <c r="C1008" t="s">
        <v>33</v>
      </c>
      <c r="D1008" t="s">
        <v>16</v>
      </c>
      <c r="E1008" t="s">
        <v>17</v>
      </c>
      <c r="F1008">
        <v>24</v>
      </c>
      <c r="G1008" t="s">
        <v>58</v>
      </c>
      <c r="H1008" t="s">
        <v>27</v>
      </c>
      <c r="I1008">
        <v>118</v>
      </c>
      <c r="J1008">
        <v>40</v>
      </c>
      <c r="K1008">
        <v>158</v>
      </c>
      <c r="L1008">
        <v>1</v>
      </c>
      <c r="M1008">
        <v>158</v>
      </c>
      <c r="N1008">
        <v>4</v>
      </c>
      <c r="O1008" t="s">
        <v>57</v>
      </c>
    </row>
    <row r="1009" spans="1:15">
      <c r="A1009">
        <v>150324</v>
      </c>
      <c r="B1009" s="1">
        <v>45392</v>
      </c>
      <c r="C1009" t="s">
        <v>15</v>
      </c>
      <c r="D1009" t="s">
        <v>16</v>
      </c>
      <c r="E1009" t="s">
        <v>17</v>
      </c>
      <c r="F1009">
        <v>27</v>
      </c>
      <c r="G1009" t="s">
        <v>69</v>
      </c>
      <c r="H1009" t="s">
        <v>19</v>
      </c>
      <c r="I1009">
        <v>100</v>
      </c>
      <c r="J1009">
        <v>0</v>
      </c>
      <c r="K1009">
        <v>100</v>
      </c>
      <c r="L1009">
        <v>1</v>
      </c>
      <c r="M1009">
        <v>100</v>
      </c>
      <c r="N1009">
        <v>2</v>
      </c>
      <c r="O1009" t="s">
        <v>35</v>
      </c>
    </row>
    <row r="1010" spans="1:15">
      <c r="A1010">
        <v>121573</v>
      </c>
      <c r="B1010" s="1">
        <v>45378</v>
      </c>
      <c r="C1010" t="s">
        <v>15</v>
      </c>
      <c r="D1010" t="s">
        <v>16</v>
      </c>
      <c r="E1010" t="s">
        <v>25</v>
      </c>
      <c r="F1010">
        <v>18</v>
      </c>
      <c r="G1010" t="s">
        <v>62</v>
      </c>
      <c r="H1010" t="s">
        <v>19</v>
      </c>
      <c r="I1010">
        <v>100</v>
      </c>
      <c r="J1010">
        <v>0</v>
      </c>
      <c r="K1010">
        <v>100</v>
      </c>
      <c r="L1010">
        <v>1</v>
      </c>
      <c r="M1010">
        <v>100</v>
      </c>
      <c r="N1010">
        <v>3</v>
      </c>
      <c r="O1010" t="s">
        <v>73</v>
      </c>
    </row>
    <row r="1011" spans="1:15">
      <c r="A1011">
        <v>182568</v>
      </c>
      <c r="B1011" s="1">
        <v>45486</v>
      </c>
      <c r="C1011" t="s">
        <v>33</v>
      </c>
      <c r="D1011" t="s">
        <v>16</v>
      </c>
      <c r="E1011" t="s">
        <v>17</v>
      </c>
      <c r="F1011">
        <v>26</v>
      </c>
      <c r="G1011" t="s">
        <v>41</v>
      </c>
      <c r="H1011" t="s">
        <v>19</v>
      </c>
      <c r="I1011">
        <v>118</v>
      </c>
      <c r="J1011">
        <v>0</v>
      </c>
      <c r="K1011">
        <v>118</v>
      </c>
      <c r="L1011">
        <v>3</v>
      </c>
      <c r="M1011">
        <v>354</v>
      </c>
      <c r="N1011">
        <v>3</v>
      </c>
      <c r="O1011" t="s">
        <v>83</v>
      </c>
    </row>
    <row r="1012" spans="1:15">
      <c r="A1012">
        <v>155854</v>
      </c>
      <c r="B1012" s="1">
        <v>45446</v>
      </c>
      <c r="C1012" t="s">
        <v>76</v>
      </c>
      <c r="D1012" t="s">
        <v>37</v>
      </c>
      <c r="E1012" t="s">
        <v>17</v>
      </c>
      <c r="F1012">
        <v>32</v>
      </c>
      <c r="G1012" t="s">
        <v>86</v>
      </c>
      <c r="H1012" t="s">
        <v>27</v>
      </c>
      <c r="I1012">
        <v>45</v>
      </c>
      <c r="J1012">
        <v>70</v>
      </c>
      <c r="K1012">
        <v>115</v>
      </c>
      <c r="L1012">
        <v>1</v>
      </c>
      <c r="M1012">
        <v>115</v>
      </c>
      <c r="N1012">
        <v>5</v>
      </c>
      <c r="O1012" t="s">
        <v>72</v>
      </c>
    </row>
    <row r="1013" spans="1:15">
      <c r="A1013">
        <v>171767</v>
      </c>
      <c r="B1013" s="1">
        <v>45498</v>
      </c>
      <c r="C1013" t="s">
        <v>23</v>
      </c>
      <c r="D1013" t="s">
        <v>24</v>
      </c>
      <c r="E1013" t="s">
        <v>25</v>
      </c>
      <c r="F1013">
        <v>35</v>
      </c>
      <c r="G1013" t="s">
        <v>67</v>
      </c>
      <c r="H1013" t="s">
        <v>27</v>
      </c>
      <c r="I1013">
        <v>9</v>
      </c>
      <c r="J1013">
        <v>40</v>
      </c>
      <c r="K1013">
        <v>49</v>
      </c>
      <c r="L1013">
        <v>2</v>
      </c>
      <c r="M1013">
        <v>98</v>
      </c>
      <c r="N1013">
        <v>4</v>
      </c>
      <c r="O1013" t="s">
        <v>39</v>
      </c>
    </row>
    <row r="1014" spans="1:15">
      <c r="A1014">
        <v>151776</v>
      </c>
      <c r="B1014" s="1">
        <v>45481</v>
      </c>
      <c r="C1014" t="s">
        <v>15</v>
      </c>
      <c r="D1014" t="s">
        <v>16</v>
      </c>
      <c r="E1014" t="s">
        <v>17</v>
      </c>
      <c r="F1014">
        <v>32</v>
      </c>
      <c r="G1014" t="s">
        <v>60</v>
      </c>
      <c r="H1014" t="s">
        <v>19</v>
      </c>
      <c r="I1014">
        <v>100</v>
      </c>
      <c r="J1014">
        <v>0</v>
      </c>
      <c r="K1014">
        <v>100</v>
      </c>
      <c r="L1014">
        <v>1</v>
      </c>
      <c r="M1014">
        <v>100</v>
      </c>
      <c r="N1014">
        <v>4</v>
      </c>
      <c r="O1014" t="s">
        <v>70</v>
      </c>
    </row>
    <row r="1015" spans="1:15">
      <c r="A1015">
        <v>126106</v>
      </c>
      <c r="B1015" s="1">
        <v>45398</v>
      </c>
      <c r="C1015" t="s">
        <v>23</v>
      </c>
      <c r="D1015" t="s">
        <v>24</v>
      </c>
      <c r="E1015" t="s">
        <v>17</v>
      </c>
      <c r="F1015">
        <v>33</v>
      </c>
      <c r="G1015" t="s">
        <v>62</v>
      </c>
      <c r="H1015" t="s">
        <v>19</v>
      </c>
      <c r="I1015">
        <v>9</v>
      </c>
      <c r="J1015">
        <v>0</v>
      </c>
      <c r="K1015">
        <v>9</v>
      </c>
      <c r="L1015">
        <v>1</v>
      </c>
      <c r="M1015">
        <v>9</v>
      </c>
      <c r="N1015">
        <v>5</v>
      </c>
      <c r="O1015" t="s">
        <v>70</v>
      </c>
    </row>
    <row r="1016" spans="1:15">
      <c r="A1016">
        <v>149676</v>
      </c>
      <c r="B1016" s="1">
        <v>45433</v>
      </c>
      <c r="C1016" t="s">
        <v>23</v>
      </c>
      <c r="D1016" t="s">
        <v>24</v>
      </c>
      <c r="E1016" t="s">
        <v>25</v>
      </c>
      <c r="F1016">
        <v>32</v>
      </c>
      <c r="G1016" t="s">
        <v>21</v>
      </c>
      <c r="H1016" t="s">
        <v>19</v>
      </c>
      <c r="I1016">
        <v>9</v>
      </c>
      <c r="J1016">
        <v>0</v>
      </c>
      <c r="K1016">
        <v>9</v>
      </c>
      <c r="L1016">
        <v>1</v>
      </c>
      <c r="M1016">
        <v>9</v>
      </c>
      <c r="N1016">
        <v>5</v>
      </c>
      <c r="O1016" t="s">
        <v>43</v>
      </c>
    </row>
    <row r="1017" spans="1:15">
      <c r="A1017">
        <v>124946</v>
      </c>
      <c r="B1017" s="1">
        <v>45564</v>
      </c>
      <c r="C1017" t="s">
        <v>78</v>
      </c>
      <c r="D1017" t="s">
        <v>37</v>
      </c>
      <c r="E1017" t="s">
        <v>17</v>
      </c>
      <c r="F1017">
        <v>19</v>
      </c>
      <c r="G1017" t="s">
        <v>62</v>
      </c>
      <c r="H1017" t="s">
        <v>19</v>
      </c>
      <c r="I1017">
        <v>50</v>
      </c>
      <c r="J1017">
        <v>0</v>
      </c>
      <c r="K1017">
        <v>50</v>
      </c>
      <c r="L1017">
        <v>1</v>
      </c>
      <c r="M1017">
        <v>50</v>
      </c>
      <c r="N1017">
        <v>5</v>
      </c>
      <c r="O1017" t="s">
        <v>52</v>
      </c>
    </row>
    <row r="1018" spans="1:15">
      <c r="A1018">
        <v>151290</v>
      </c>
      <c r="B1018" s="1">
        <v>45451</v>
      </c>
      <c r="C1018" t="s">
        <v>78</v>
      </c>
      <c r="D1018" t="s">
        <v>37</v>
      </c>
      <c r="E1018" t="s">
        <v>17</v>
      </c>
      <c r="F1018">
        <v>26</v>
      </c>
      <c r="G1018" t="s">
        <v>44</v>
      </c>
      <c r="H1018" t="s">
        <v>27</v>
      </c>
      <c r="I1018">
        <v>50</v>
      </c>
      <c r="J1018">
        <v>25</v>
      </c>
      <c r="K1018">
        <v>75</v>
      </c>
      <c r="L1018">
        <v>3</v>
      </c>
      <c r="M1018">
        <v>225</v>
      </c>
      <c r="N1018">
        <v>2</v>
      </c>
      <c r="O1018" t="s">
        <v>87</v>
      </c>
    </row>
    <row r="1019" spans="1:15">
      <c r="A1019">
        <v>141231</v>
      </c>
      <c r="B1019" s="1">
        <v>45278</v>
      </c>
      <c r="C1019" t="s">
        <v>23</v>
      </c>
      <c r="D1019" t="s">
        <v>24</v>
      </c>
      <c r="E1019" t="s">
        <v>17</v>
      </c>
      <c r="F1019">
        <v>31</v>
      </c>
      <c r="G1019" t="s">
        <v>29</v>
      </c>
      <c r="H1019" t="s">
        <v>19</v>
      </c>
      <c r="I1019">
        <v>9</v>
      </c>
      <c r="J1019">
        <v>0</v>
      </c>
      <c r="K1019">
        <v>9</v>
      </c>
      <c r="L1019">
        <v>1</v>
      </c>
      <c r="M1019">
        <v>9</v>
      </c>
      <c r="N1019">
        <v>3</v>
      </c>
      <c r="O1019" t="s">
        <v>22</v>
      </c>
    </row>
    <row r="1020" spans="1:15">
      <c r="A1020">
        <v>123578</v>
      </c>
      <c r="B1020" s="1">
        <v>45565</v>
      </c>
      <c r="C1020" t="s">
        <v>82</v>
      </c>
      <c r="D1020" t="s">
        <v>37</v>
      </c>
      <c r="E1020" t="s">
        <v>25</v>
      </c>
      <c r="F1020">
        <v>33</v>
      </c>
      <c r="G1020" t="s">
        <v>54</v>
      </c>
      <c r="H1020" t="s">
        <v>19</v>
      </c>
      <c r="I1020">
        <v>20</v>
      </c>
      <c r="J1020">
        <v>0</v>
      </c>
      <c r="K1020">
        <v>20</v>
      </c>
      <c r="L1020">
        <v>1</v>
      </c>
      <c r="M1020">
        <v>20</v>
      </c>
      <c r="N1020">
        <v>3</v>
      </c>
      <c r="O1020" t="s">
        <v>49</v>
      </c>
    </row>
    <row r="1021" spans="1:15">
      <c r="A1021">
        <v>132569</v>
      </c>
      <c r="B1021" s="1">
        <v>45481</v>
      </c>
      <c r="C1021" t="s">
        <v>33</v>
      </c>
      <c r="D1021" t="s">
        <v>16</v>
      </c>
      <c r="E1021" t="s">
        <v>17</v>
      </c>
      <c r="F1021">
        <v>23</v>
      </c>
      <c r="G1021" t="s">
        <v>26</v>
      </c>
      <c r="H1021" t="s">
        <v>27</v>
      </c>
      <c r="I1021">
        <v>118</v>
      </c>
      <c r="J1021">
        <v>40</v>
      </c>
      <c r="K1021">
        <v>158</v>
      </c>
      <c r="L1021">
        <v>2</v>
      </c>
      <c r="M1021">
        <v>316</v>
      </c>
      <c r="N1021">
        <v>5</v>
      </c>
      <c r="O1021" t="s">
        <v>72</v>
      </c>
    </row>
    <row r="1022" spans="1:15">
      <c r="A1022">
        <v>155991</v>
      </c>
      <c r="B1022" s="1">
        <v>45390</v>
      </c>
      <c r="C1022" t="s">
        <v>42</v>
      </c>
      <c r="D1022" t="s">
        <v>16</v>
      </c>
      <c r="E1022" t="s">
        <v>17</v>
      </c>
      <c r="F1022">
        <v>25</v>
      </c>
      <c r="G1022" t="s">
        <v>69</v>
      </c>
      <c r="H1022" t="s">
        <v>19</v>
      </c>
      <c r="I1022">
        <v>65</v>
      </c>
      <c r="J1022">
        <v>0</v>
      </c>
      <c r="K1022">
        <v>65</v>
      </c>
      <c r="L1022">
        <v>2</v>
      </c>
      <c r="M1022">
        <v>130</v>
      </c>
      <c r="N1022">
        <v>5</v>
      </c>
      <c r="O1022" t="s">
        <v>61</v>
      </c>
    </row>
    <row r="1023" spans="1:15">
      <c r="A1023">
        <v>162664</v>
      </c>
      <c r="B1023" s="1">
        <v>45300</v>
      </c>
      <c r="C1023" t="s">
        <v>30</v>
      </c>
      <c r="D1023" t="s">
        <v>24</v>
      </c>
      <c r="E1023" t="s">
        <v>17</v>
      </c>
      <c r="F1023">
        <v>29</v>
      </c>
      <c r="G1023" t="s">
        <v>41</v>
      </c>
      <c r="H1023" t="s">
        <v>19</v>
      </c>
      <c r="I1023">
        <v>10</v>
      </c>
      <c r="J1023">
        <v>0</v>
      </c>
      <c r="K1023">
        <v>10</v>
      </c>
      <c r="L1023">
        <v>4</v>
      </c>
      <c r="M1023">
        <v>40</v>
      </c>
      <c r="N1023">
        <v>5</v>
      </c>
      <c r="O1023" t="s">
        <v>39</v>
      </c>
    </row>
    <row r="1024" spans="1:15">
      <c r="A1024">
        <v>169254</v>
      </c>
      <c r="B1024" s="1">
        <v>45390</v>
      </c>
      <c r="C1024" t="s">
        <v>23</v>
      </c>
      <c r="D1024" t="s">
        <v>24</v>
      </c>
      <c r="E1024" t="s">
        <v>17</v>
      </c>
      <c r="F1024">
        <v>21</v>
      </c>
      <c r="G1024" t="s">
        <v>41</v>
      </c>
      <c r="H1024" t="s">
        <v>19</v>
      </c>
      <c r="I1024">
        <v>9</v>
      </c>
      <c r="J1024">
        <v>0</v>
      </c>
      <c r="K1024">
        <v>9</v>
      </c>
      <c r="L1024">
        <v>3</v>
      </c>
      <c r="M1024">
        <v>27</v>
      </c>
      <c r="N1024">
        <v>3</v>
      </c>
      <c r="O1024" t="s">
        <v>84</v>
      </c>
    </row>
    <row r="1025" spans="1:15">
      <c r="A1025">
        <v>120401</v>
      </c>
      <c r="B1025" s="1">
        <v>45561</v>
      </c>
      <c r="C1025" t="s">
        <v>23</v>
      </c>
      <c r="D1025" t="s">
        <v>24</v>
      </c>
      <c r="E1025" t="s">
        <v>17</v>
      </c>
      <c r="F1025">
        <v>33</v>
      </c>
      <c r="G1025" t="s">
        <v>18</v>
      </c>
      <c r="H1025" t="s">
        <v>19</v>
      </c>
      <c r="I1025">
        <v>9</v>
      </c>
      <c r="J1025">
        <v>0</v>
      </c>
      <c r="K1025">
        <v>9</v>
      </c>
      <c r="L1025">
        <v>2</v>
      </c>
      <c r="M1025">
        <v>18</v>
      </c>
      <c r="N1025">
        <v>5</v>
      </c>
      <c r="O1025" t="s">
        <v>61</v>
      </c>
    </row>
    <row r="1026" spans="1:15">
      <c r="A1026">
        <v>123989</v>
      </c>
      <c r="B1026" s="1">
        <v>45251</v>
      </c>
      <c r="C1026" t="s">
        <v>15</v>
      </c>
      <c r="D1026" t="s">
        <v>16</v>
      </c>
      <c r="E1026" t="s">
        <v>17</v>
      </c>
      <c r="F1026">
        <v>32</v>
      </c>
      <c r="G1026" t="s">
        <v>67</v>
      </c>
      <c r="H1026" t="s">
        <v>27</v>
      </c>
      <c r="I1026">
        <v>100</v>
      </c>
      <c r="J1026">
        <v>40</v>
      </c>
      <c r="K1026">
        <v>140</v>
      </c>
      <c r="L1026">
        <v>4</v>
      </c>
      <c r="M1026">
        <v>560</v>
      </c>
      <c r="N1026">
        <v>5</v>
      </c>
      <c r="O1026" t="s">
        <v>65</v>
      </c>
    </row>
    <row r="1027" spans="1:15">
      <c r="A1027">
        <v>168419</v>
      </c>
      <c r="B1027" s="1">
        <v>45355</v>
      </c>
      <c r="C1027" t="s">
        <v>82</v>
      </c>
      <c r="D1027" t="s">
        <v>37</v>
      </c>
      <c r="E1027" t="s">
        <v>25</v>
      </c>
      <c r="F1027">
        <v>18</v>
      </c>
      <c r="G1027" t="s">
        <v>21</v>
      </c>
      <c r="H1027" t="s">
        <v>19</v>
      </c>
      <c r="I1027">
        <v>20</v>
      </c>
      <c r="J1027">
        <v>0</v>
      </c>
      <c r="K1027">
        <v>20</v>
      </c>
      <c r="L1027">
        <v>1</v>
      </c>
      <c r="M1027">
        <v>20</v>
      </c>
      <c r="N1027">
        <v>4</v>
      </c>
      <c r="O1027" t="s">
        <v>65</v>
      </c>
    </row>
    <row r="1028" spans="1:15">
      <c r="A1028">
        <v>125654</v>
      </c>
      <c r="B1028" s="1">
        <v>45491</v>
      </c>
      <c r="C1028" t="s">
        <v>23</v>
      </c>
      <c r="D1028" t="s">
        <v>24</v>
      </c>
      <c r="E1028" t="s">
        <v>17</v>
      </c>
      <c r="F1028">
        <v>27</v>
      </c>
      <c r="G1028" t="s">
        <v>69</v>
      </c>
      <c r="H1028" t="s">
        <v>19</v>
      </c>
      <c r="I1028">
        <v>9</v>
      </c>
      <c r="J1028">
        <v>0</v>
      </c>
      <c r="K1028">
        <v>9</v>
      </c>
      <c r="L1028">
        <v>4</v>
      </c>
      <c r="M1028">
        <v>36</v>
      </c>
      <c r="N1028">
        <v>4</v>
      </c>
      <c r="O1028" t="s">
        <v>32</v>
      </c>
    </row>
    <row r="1029" spans="1:15">
      <c r="A1029">
        <v>141174</v>
      </c>
      <c r="B1029" s="1">
        <v>45304</v>
      </c>
      <c r="C1029" t="s">
        <v>23</v>
      </c>
      <c r="D1029" t="s">
        <v>24</v>
      </c>
      <c r="E1029" t="s">
        <v>17</v>
      </c>
      <c r="F1029">
        <v>26</v>
      </c>
      <c r="G1029" t="s">
        <v>56</v>
      </c>
      <c r="H1029" t="s">
        <v>19</v>
      </c>
      <c r="I1029">
        <v>9</v>
      </c>
      <c r="J1029">
        <v>0</v>
      </c>
      <c r="K1029">
        <v>9</v>
      </c>
      <c r="L1029">
        <v>2</v>
      </c>
      <c r="M1029">
        <v>18</v>
      </c>
      <c r="N1029">
        <v>2</v>
      </c>
      <c r="O1029" t="s">
        <v>28</v>
      </c>
    </row>
    <row r="1030" spans="1:15">
      <c r="A1030">
        <v>195120</v>
      </c>
      <c r="B1030" s="1">
        <v>45472</v>
      </c>
      <c r="C1030" t="s">
        <v>15</v>
      </c>
      <c r="D1030" t="s">
        <v>16</v>
      </c>
      <c r="E1030" t="s">
        <v>17</v>
      </c>
      <c r="F1030">
        <v>35</v>
      </c>
      <c r="G1030" t="s">
        <v>79</v>
      </c>
      <c r="H1030" t="s">
        <v>27</v>
      </c>
      <c r="I1030">
        <v>100</v>
      </c>
      <c r="J1030">
        <v>40</v>
      </c>
      <c r="K1030">
        <v>140</v>
      </c>
      <c r="L1030">
        <v>2</v>
      </c>
      <c r="M1030">
        <v>280</v>
      </c>
      <c r="N1030">
        <v>4</v>
      </c>
      <c r="O1030" t="s">
        <v>52</v>
      </c>
    </row>
    <row r="1031" spans="1:15">
      <c r="A1031">
        <v>135551</v>
      </c>
      <c r="B1031" s="1">
        <v>45520</v>
      </c>
      <c r="C1031" t="s">
        <v>48</v>
      </c>
      <c r="D1031" t="s">
        <v>16</v>
      </c>
      <c r="E1031" t="s">
        <v>17</v>
      </c>
      <c r="F1031">
        <v>20</v>
      </c>
      <c r="G1031" t="s">
        <v>77</v>
      </c>
      <c r="H1031" t="s">
        <v>19</v>
      </c>
      <c r="I1031">
        <v>130</v>
      </c>
      <c r="J1031">
        <v>0</v>
      </c>
      <c r="K1031">
        <v>130</v>
      </c>
      <c r="L1031">
        <v>3</v>
      </c>
      <c r="M1031">
        <v>390</v>
      </c>
      <c r="N1031">
        <v>3</v>
      </c>
      <c r="O1031" t="s">
        <v>22</v>
      </c>
    </row>
    <row r="1032" spans="1:15">
      <c r="A1032">
        <v>140303</v>
      </c>
      <c r="B1032" s="1">
        <v>45433</v>
      </c>
      <c r="C1032" t="s">
        <v>15</v>
      </c>
      <c r="D1032" t="s">
        <v>16</v>
      </c>
      <c r="E1032" t="s">
        <v>17</v>
      </c>
      <c r="F1032">
        <v>18</v>
      </c>
      <c r="G1032" t="s">
        <v>75</v>
      </c>
      <c r="H1032" t="s">
        <v>27</v>
      </c>
      <c r="I1032">
        <v>100</v>
      </c>
      <c r="J1032">
        <v>70</v>
      </c>
      <c r="K1032">
        <v>170</v>
      </c>
      <c r="L1032">
        <v>1</v>
      </c>
      <c r="M1032">
        <v>170</v>
      </c>
      <c r="N1032">
        <v>2</v>
      </c>
      <c r="O1032" t="s">
        <v>63</v>
      </c>
    </row>
    <row r="1033" spans="1:15">
      <c r="A1033">
        <v>121960</v>
      </c>
      <c r="B1033" s="1">
        <v>45500</v>
      </c>
      <c r="C1033" t="s">
        <v>82</v>
      </c>
      <c r="D1033" t="s">
        <v>37</v>
      </c>
      <c r="E1033" t="s">
        <v>17</v>
      </c>
      <c r="F1033">
        <v>27</v>
      </c>
      <c r="G1033" t="s">
        <v>56</v>
      </c>
      <c r="H1033" t="s">
        <v>19</v>
      </c>
      <c r="I1033">
        <v>20</v>
      </c>
      <c r="J1033">
        <v>0</v>
      </c>
      <c r="K1033">
        <v>20</v>
      </c>
      <c r="L1033">
        <v>1</v>
      </c>
      <c r="M1033">
        <v>20</v>
      </c>
      <c r="N1033">
        <v>3</v>
      </c>
      <c r="O1033" t="s">
        <v>40</v>
      </c>
    </row>
    <row r="1034" spans="1:15">
      <c r="A1034">
        <v>125590</v>
      </c>
      <c r="B1034" s="1">
        <v>45277</v>
      </c>
      <c r="C1034" t="s">
        <v>50</v>
      </c>
      <c r="D1034" t="s">
        <v>16</v>
      </c>
      <c r="E1034" t="s">
        <v>17</v>
      </c>
      <c r="F1034">
        <v>26</v>
      </c>
      <c r="G1034" t="s">
        <v>69</v>
      </c>
      <c r="H1034" t="s">
        <v>19</v>
      </c>
      <c r="I1034">
        <v>97</v>
      </c>
      <c r="J1034">
        <v>0</v>
      </c>
      <c r="K1034">
        <v>97</v>
      </c>
      <c r="L1034">
        <v>1</v>
      </c>
      <c r="M1034">
        <v>97</v>
      </c>
      <c r="N1034">
        <v>1</v>
      </c>
      <c r="O1034" t="s">
        <v>81</v>
      </c>
    </row>
    <row r="1035" spans="1:15">
      <c r="A1035">
        <v>126509</v>
      </c>
      <c r="B1035" s="1">
        <v>45554</v>
      </c>
      <c r="C1035" t="s">
        <v>42</v>
      </c>
      <c r="D1035" t="s">
        <v>16</v>
      </c>
      <c r="E1035" t="s">
        <v>25</v>
      </c>
      <c r="F1035">
        <v>32</v>
      </c>
      <c r="G1035" t="s">
        <v>29</v>
      </c>
      <c r="H1035" t="s">
        <v>19</v>
      </c>
      <c r="I1035">
        <v>65</v>
      </c>
      <c r="J1035">
        <v>0</v>
      </c>
      <c r="K1035">
        <v>65</v>
      </c>
      <c r="L1035">
        <v>1</v>
      </c>
      <c r="M1035">
        <v>65</v>
      </c>
      <c r="N1035">
        <v>5</v>
      </c>
      <c r="O1035" t="s">
        <v>70</v>
      </c>
    </row>
    <row r="1036" spans="1:15">
      <c r="A1036">
        <v>139624</v>
      </c>
      <c r="B1036" s="1">
        <v>45512</v>
      </c>
      <c r="C1036" t="s">
        <v>85</v>
      </c>
      <c r="D1036" t="s">
        <v>24</v>
      </c>
      <c r="E1036" t="s">
        <v>25</v>
      </c>
      <c r="F1036">
        <v>35</v>
      </c>
      <c r="G1036" t="s">
        <v>54</v>
      </c>
      <c r="H1036" t="s">
        <v>19</v>
      </c>
      <c r="I1036">
        <v>23</v>
      </c>
      <c r="J1036">
        <v>0</v>
      </c>
      <c r="K1036">
        <v>23</v>
      </c>
      <c r="L1036">
        <v>1</v>
      </c>
      <c r="M1036">
        <v>23</v>
      </c>
      <c r="N1036">
        <v>5</v>
      </c>
      <c r="O1036" t="s">
        <v>45</v>
      </c>
    </row>
    <row r="1037" spans="1:15">
      <c r="A1037">
        <v>174545</v>
      </c>
      <c r="B1037" s="1">
        <v>45451</v>
      </c>
      <c r="C1037" t="s">
        <v>42</v>
      </c>
      <c r="D1037" t="s">
        <v>16</v>
      </c>
      <c r="E1037" t="s">
        <v>17</v>
      </c>
      <c r="F1037">
        <v>26</v>
      </c>
      <c r="G1037" t="s">
        <v>86</v>
      </c>
      <c r="H1037" t="s">
        <v>27</v>
      </c>
      <c r="I1037">
        <v>65</v>
      </c>
      <c r="J1037">
        <v>70</v>
      </c>
      <c r="K1037">
        <v>135</v>
      </c>
      <c r="L1037">
        <v>5</v>
      </c>
      <c r="M1037">
        <v>675</v>
      </c>
      <c r="N1037">
        <v>5</v>
      </c>
      <c r="O1037" t="s">
        <v>39</v>
      </c>
    </row>
    <row r="1038" spans="1:15">
      <c r="A1038">
        <v>168686</v>
      </c>
      <c r="B1038" s="1">
        <v>45273</v>
      </c>
      <c r="C1038" t="s">
        <v>85</v>
      </c>
      <c r="D1038" t="s">
        <v>24</v>
      </c>
      <c r="E1038" t="s">
        <v>17</v>
      </c>
      <c r="F1038">
        <v>20</v>
      </c>
      <c r="G1038" t="s">
        <v>60</v>
      </c>
      <c r="H1038" t="s">
        <v>19</v>
      </c>
      <c r="I1038">
        <v>23</v>
      </c>
      <c r="J1038">
        <v>0</v>
      </c>
      <c r="K1038">
        <v>23</v>
      </c>
      <c r="L1038">
        <v>2</v>
      </c>
      <c r="M1038">
        <v>46</v>
      </c>
      <c r="N1038">
        <v>4</v>
      </c>
      <c r="O1038" t="s">
        <v>57</v>
      </c>
    </row>
    <row r="1039" spans="1:15">
      <c r="A1039">
        <v>159535</v>
      </c>
      <c r="B1039" s="1">
        <v>45296</v>
      </c>
      <c r="C1039" t="s">
        <v>50</v>
      </c>
      <c r="D1039" t="s">
        <v>16</v>
      </c>
      <c r="E1039" t="s">
        <v>17</v>
      </c>
      <c r="F1039">
        <v>35</v>
      </c>
      <c r="G1039" t="s">
        <v>41</v>
      </c>
      <c r="H1039" t="s">
        <v>19</v>
      </c>
      <c r="I1039">
        <v>97</v>
      </c>
      <c r="J1039">
        <v>0</v>
      </c>
      <c r="K1039">
        <v>97</v>
      </c>
      <c r="L1039">
        <v>4</v>
      </c>
      <c r="M1039">
        <v>388</v>
      </c>
      <c r="N1039">
        <v>5</v>
      </c>
      <c r="O1039" t="s">
        <v>61</v>
      </c>
    </row>
    <row r="1040" spans="1:15">
      <c r="A1040">
        <v>145836</v>
      </c>
      <c r="B1040" s="1">
        <v>45592</v>
      </c>
      <c r="C1040" t="s">
        <v>42</v>
      </c>
      <c r="D1040" t="s">
        <v>16</v>
      </c>
      <c r="E1040" t="s">
        <v>17</v>
      </c>
      <c r="F1040">
        <v>21</v>
      </c>
      <c r="G1040" t="s">
        <v>62</v>
      </c>
      <c r="H1040" t="s">
        <v>19</v>
      </c>
      <c r="I1040">
        <v>65</v>
      </c>
      <c r="J1040">
        <v>0</v>
      </c>
      <c r="K1040">
        <v>65</v>
      </c>
      <c r="L1040">
        <v>1</v>
      </c>
      <c r="M1040">
        <v>65</v>
      </c>
      <c r="N1040">
        <v>3</v>
      </c>
      <c r="O1040" t="s">
        <v>84</v>
      </c>
    </row>
    <row r="1041" spans="1:15">
      <c r="A1041">
        <v>144862</v>
      </c>
      <c r="B1041" s="1">
        <v>45293</v>
      </c>
      <c r="C1041" t="s">
        <v>53</v>
      </c>
      <c r="D1041" t="s">
        <v>37</v>
      </c>
      <c r="E1041" t="s">
        <v>17</v>
      </c>
      <c r="F1041">
        <v>23</v>
      </c>
      <c r="G1041" t="s">
        <v>46</v>
      </c>
      <c r="H1041" t="s">
        <v>19</v>
      </c>
      <c r="I1041">
        <v>15</v>
      </c>
      <c r="J1041">
        <v>0</v>
      </c>
      <c r="K1041">
        <v>15</v>
      </c>
      <c r="L1041">
        <v>1</v>
      </c>
      <c r="M1041">
        <v>15</v>
      </c>
      <c r="N1041">
        <v>1</v>
      </c>
      <c r="O1041" t="s">
        <v>71</v>
      </c>
    </row>
    <row r="1042" spans="1:15">
      <c r="A1042">
        <v>132287</v>
      </c>
      <c r="B1042" s="1">
        <v>45455</v>
      </c>
      <c r="C1042" t="s">
        <v>53</v>
      </c>
      <c r="D1042" t="s">
        <v>37</v>
      </c>
      <c r="E1042" t="s">
        <v>17</v>
      </c>
      <c r="F1042">
        <v>31</v>
      </c>
      <c r="G1042" t="s">
        <v>58</v>
      </c>
      <c r="H1042" t="s">
        <v>27</v>
      </c>
      <c r="I1042">
        <v>15</v>
      </c>
      <c r="J1042">
        <v>40</v>
      </c>
      <c r="K1042">
        <v>55</v>
      </c>
      <c r="L1042">
        <v>1</v>
      </c>
      <c r="M1042">
        <v>55</v>
      </c>
      <c r="N1042">
        <v>5</v>
      </c>
      <c r="O1042" t="s">
        <v>32</v>
      </c>
    </row>
    <row r="1043" spans="1:15">
      <c r="A1043">
        <v>163954</v>
      </c>
      <c r="B1043" s="1">
        <v>45281</v>
      </c>
      <c r="C1043" t="s">
        <v>82</v>
      </c>
      <c r="D1043" t="s">
        <v>37</v>
      </c>
      <c r="E1043" t="s">
        <v>25</v>
      </c>
      <c r="F1043">
        <v>21</v>
      </c>
      <c r="G1043" t="s">
        <v>77</v>
      </c>
      <c r="H1043" t="s">
        <v>19</v>
      </c>
      <c r="I1043">
        <v>20</v>
      </c>
      <c r="J1043">
        <v>0</v>
      </c>
      <c r="K1043">
        <v>20</v>
      </c>
      <c r="L1043">
        <v>1</v>
      </c>
      <c r="M1043">
        <v>20</v>
      </c>
      <c r="N1043">
        <v>5</v>
      </c>
      <c r="O1043" t="s">
        <v>32</v>
      </c>
    </row>
    <row r="1044" spans="1:15">
      <c r="A1044">
        <v>191891</v>
      </c>
      <c r="B1044" s="1">
        <v>45484</v>
      </c>
      <c r="C1044" t="s">
        <v>15</v>
      </c>
      <c r="D1044" t="s">
        <v>16</v>
      </c>
      <c r="E1044" t="s">
        <v>17</v>
      </c>
      <c r="F1044">
        <v>22</v>
      </c>
      <c r="G1044" t="s">
        <v>44</v>
      </c>
      <c r="H1044" t="s">
        <v>27</v>
      </c>
      <c r="I1044">
        <v>100</v>
      </c>
      <c r="J1044">
        <v>25</v>
      </c>
      <c r="K1044">
        <v>125</v>
      </c>
      <c r="L1044">
        <v>1</v>
      </c>
      <c r="M1044">
        <v>125</v>
      </c>
      <c r="N1044">
        <v>5</v>
      </c>
      <c r="O1044" t="s">
        <v>43</v>
      </c>
    </row>
    <row r="1045" spans="1:15">
      <c r="A1045">
        <v>172629</v>
      </c>
      <c r="B1045" s="1">
        <v>45379</v>
      </c>
      <c r="C1045" t="s">
        <v>50</v>
      </c>
      <c r="D1045" t="s">
        <v>16</v>
      </c>
      <c r="E1045" t="s">
        <v>25</v>
      </c>
      <c r="F1045">
        <v>20</v>
      </c>
      <c r="G1045" t="s">
        <v>75</v>
      </c>
      <c r="H1045" t="s">
        <v>27</v>
      </c>
      <c r="I1045">
        <v>97</v>
      </c>
      <c r="J1045">
        <v>70</v>
      </c>
      <c r="K1045">
        <v>167</v>
      </c>
      <c r="L1045">
        <v>3</v>
      </c>
      <c r="M1045">
        <v>501</v>
      </c>
      <c r="N1045">
        <v>5</v>
      </c>
      <c r="O1045" t="s">
        <v>61</v>
      </c>
    </row>
    <row r="1046" spans="1:15">
      <c r="A1046">
        <v>123754</v>
      </c>
      <c r="B1046" s="1">
        <v>45306</v>
      </c>
      <c r="C1046" t="s">
        <v>48</v>
      </c>
      <c r="D1046" t="s">
        <v>16</v>
      </c>
      <c r="E1046" t="s">
        <v>17</v>
      </c>
      <c r="F1046">
        <v>27</v>
      </c>
      <c r="G1046" t="s">
        <v>41</v>
      </c>
      <c r="H1046" t="s">
        <v>19</v>
      </c>
      <c r="I1046">
        <v>130</v>
      </c>
      <c r="J1046">
        <v>0</v>
      </c>
      <c r="K1046">
        <v>130</v>
      </c>
      <c r="L1046">
        <v>1</v>
      </c>
      <c r="M1046">
        <v>130</v>
      </c>
      <c r="N1046">
        <v>5</v>
      </c>
      <c r="O1046" t="s">
        <v>52</v>
      </c>
    </row>
    <row r="1047" spans="1:15">
      <c r="A1047">
        <v>170137</v>
      </c>
      <c r="B1047" s="1">
        <v>45422</v>
      </c>
      <c r="C1047" t="s">
        <v>48</v>
      </c>
      <c r="D1047" t="s">
        <v>16</v>
      </c>
      <c r="E1047" t="s">
        <v>17</v>
      </c>
      <c r="F1047">
        <v>20</v>
      </c>
      <c r="G1047" t="s">
        <v>75</v>
      </c>
      <c r="H1047" t="s">
        <v>27</v>
      </c>
      <c r="I1047">
        <v>130</v>
      </c>
      <c r="J1047">
        <v>70</v>
      </c>
      <c r="K1047">
        <v>200</v>
      </c>
      <c r="L1047">
        <v>2</v>
      </c>
      <c r="M1047">
        <v>400</v>
      </c>
      <c r="N1047">
        <v>2</v>
      </c>
      <c r="O1047" t="s">
        <v>68</v>
      </c>
    </row>
    <row r="1048" spans="1:15">
      <c r="A1048">
        <v>132149</v>
      </c>
      <c r="B1048" s="1">
        <v>45488</v>
      </c>
      <c r="C1048" t="s">
        <v>23</v>
      </c>
      <c r="D1048" t="s">
        <v>24</v>
      </c>
      <c r="E1048" t="s">
        <v>17</v>
      </c>
      <c r="F1048">
        <v>21</v>
      </c>
      <c r="G1048" t="s">
        <v>56</v>
      </c>
      <c r="H1048" t="s">
        <v>19</v>
      </c>
      <c r="I1048">
        <v>9</v>
      </c>
      <c r="J1048">
        <v>0</v>
      </c>
      <c r="K1048">
        <v>9</v>
      </c>
      <c r="L1048">
        <v>1</v>
      </c>
      <c r="M1048">
        <v>9</v>
      </c>
      <c r="N1048">
        <v>4</v>
      </c>
      <c r="O1048" t="s">
        <v>70</v>
      </c>
    </row>
    <row r="1049" spans="1:15">
      <c r="A1049">
        <v>188540</v>
      </c>
      <c r="B1049" s="1">
        <v>45565</v>
      </c>
      <c r="C1049" t="s">
        <v>50</v>
      </c>
      <c r="D1049" t="s">
        <v>16</v>
      </c>
      <c r="E1049" t="s">
        <v>17</v>
      </c>
      <c r="F1049">
        <v>23</v>
      </c>
      <c r="G1049" t="s">
        <v>54</v>
      </c>
      <c r="H1049" t="s">
        <v>19</v>
      </c>
      <c r="I1049">
        <v>97</v>
      </c>
      <c r="J1049">
        <v>0</v>
      </c>
      <c r="K1049">
        <v>97</v>
      </c>
      <c r="L1049">
        <v>3</v>
      </c>
      <c r="M1049">
        <v>291</v>
      </c>
      <c r="N1049">
        <v>4</v>
      </c>
      <c r="O1049" t="s">
        <v>52</v>
      </c>
    </row>
    <row r="1050" spans="1:15">
      <c r="A1050">
        <v>147943</v>
      </c>
      <c r="B1050" s="1">
        <v>45315</v>
      </c>
      <c r="C1050" t="s">
        <v>48</v>
      </c>
      <c r="D1050" t="s">
        <v>16</v>
      </c>
      <c r="E1050" t="s">
        <v>17</v>
      </c>
      <c r="F1050">
        <v>30</v>
      </c>
      <c r="G1050" t="s">
        <v>69</v>
      </c>
      <c r="H1050" t="s">
        <v>19</v>
      </c>
      <c r="I1050">
        <v>130</v>
      </c>
      <c r="J1050">
        <v>0</v>
      </c>
      <c r="K1050">
        <v>130</v>
      </c>
      <c r="L1050">
        <v>1</v>
      </c>
      <c r="M1050">
        <v>130</v>
      </c>
      <c r="N1050">
        <v>1</v>
      </c>
      <c r="O1050" t="s">
        <v>47</v>
      </c>
    </row>
    <row r="1051" spans="1:15">
      <c r="A1051">
        <v>140917</v>
      </c>
      <c r="B1051" s="1">
        <v>45382</v>
      </c>
      <c r="C1051" t="s">
        <v>76</v>
      </c>
      <c r="D1051" t="s">
        <v>37</v>
      </c>
      <c r="E1051" t="s">
        <v>25</v>
      </c>
      <c r="F1051">
        <v>34</v>
      </c>
      <c r="G1051" t="s">
        <v>74</v>
      </c>
      <c r="H1051" t="s">
        <v>27</v>
      </c>
      <c r="I1051">
        <v>45</v>
      </c>
      <c r="J1051">
        <v>25</v>
      </c>
      <c r="K1051">
        <v>70</v>
      </c>
      <c r="L1051">
        <v>4</v>
      </c>
      <c r="M1051">
        <v>280</v>
      </c>
      <c r="N1051">
        <v>4</v>
      </c>
      <c r="O1051" t="s">
        <v>70</v>
      </c>
    </row>
    <row r="1052" spans="1:15">
      <c r="A1052">
        <v>135861</v>
      </c>
      <c r="B1052" s="1">
        <v>45392</v>
      </c>
      <c r="C1052" t="s">
        <v>42</v>
      </c>
      <c r="D1052" t="s">
        <v>16</v>
      </c>
      <c r="E1052" t="s">
        <v>25</v>
      </c>
      <c r="F1052">
        <v>32</v>
      </c>
      <c r="G1052" t="s">
        <v>66</v>
      </c>
      <c r="H1052" t="s">
        <v>27</v>
      </c>
      <c r="I1052">
        <v>65</v>
      </c>
      <c r="J1052">
        <v>40</v>
      </c>
      <c r="K1052">
        <v>105</v>
      </c>
      <c r="L1052">
        <v>3</v>
      </c>
      <c r="M1052">
        <v>315</v>
      </c>
      <c r="N1052">
        <v>3</v>
      </c>
      <c r="O1052" t="s">
        <v>22</v>
      </c>
    </row>
    <row r="1053" spans="1:15">
      <c r="A1053">
        <v>189728</v>
      </c>
      <c r="B1053" s="1">
        <v>45247</v>
      </c>
      <c r="C1053" t="s">
        <v>42</v>
      </c>
      <c r="D1053" t="s">
        <v>16</v>
      </c>
      <c r="E1053" t="s">
        <v>17</v>
      </c>
      <c r="F1053">
        <v>32</v>
      </c>
      <c r="G1053" t="s">
        <v>41</v>
      </c>
      <c r="H1053" t="s">
        <v>19</v>
      </c>
      <c r="I1053">
        <v>65</v>
      </c>
      <c r="J1053">
        <v>0</v>
      </c>
      <c r="K1053">
        <v>65</v>
      </c>
      <c r="L1053">
        <v>2</v>
      </c>
      <c r="M1053">
        <v>130</v>
      </c>
      <c r="N1053">
        <v>1</v>
      </c>
      <c r="O1053" t="s">
        <v>63</v>
      </c>
    </row>
    <row r="1054" spans="1:15">
      <c r="A1054">
        <v>148124</v>
      </c>
      <c r="B1054" s="1">
        <v>45486</v>
      </c>
      <c r="C1054" t="s">
        <v>42</v>
      </c>
      <c r="D1054" t="s">
        <v>16</v>
      </c>
      <c r="E1054" t="s">
        <v>17</v>
      </c>
      <c r="F1054">
        <v>23</v>
      </c>
      <c r="G1054" t="s">
        <v>29</v>
      </c>
      <c r="H1054" t="s">
        <v>19</v>
      </c>
      <c r="I1054">
        <v>65</v>
      </c>
      <c r="J1054">
        <v>0</v>
      </c>
      <c r="K1054">
        <v>65</v>
      </c>
      <c r="L1054">
        <v>1</v>
      </c>
      <c r="M1054">
        <v>65</v>
      </c>
      <c r="N1054">
        <v>5</v>
      </c>
      <c r="O1054" t="s">
        <v>72</v>
      </c>
    </row>
    <row r="1055" spans="1:15">
      <c r="A1055">
        <v>192066</v>
      </c>
      <c r="B1055" s="1">
        <v>45442</v>
      </c>
      <c r="C1055" t="s">
        <v>42</v>
      </c>
      <c r="D1055" t="s">
        <v>16</v>
      </c>
      <c r="E1055" t="s">
        <v>25</v>
      </c>
      <c r="F1055">
        <v>26</v>
      </c>
      <c r="G1055" t="s">
        <v>18</v>
      </c>
      <c r="H1055" t="s">
        <v>19</v>
      </c>
      <c r="I1055">
        <v>65</v>
      </c>
      <c r="J1055">
        <v>0</v>
      </c>
      <c r="K1055">
        <v>65</v>
      </c>
      <c r="L1055">
        <v>1</v>
      </c>
      <c r="M1055">
        <v>65</v>
      </c>
      <c r="N1055">
        <v>1</v>
      </c>
      <c r="O1055" t="s">
        <v>87</v>
      </c>
    </row>
    <row r="1056" spans="1:15">
      <c r="A1056">
        <v>125781</v>
      </c>
      <c r="B1056" s="1">
        <v>45273</v>
      </c>
      <c r="C1056" t="s">
        <v>76</v>
      </c>
      <c r="D1056" t="s">
        <v>37</v>
      </c>
      <c r="E1056" t="s">
        <v>25</v>
      </c>
      <c r="F1056">
        <v>27</v>
      </c>
      <c r="G1056" t="s">
        <v>51</v>
      </c>
      <c r="H1056" t="s">
        <v>27</v>
      </c>
      <c r="I1056">
        <v>45</v>
      </c>
      <c r="J1056">
        <v>50</v>
      </c>
      <c r="K1056">
        <v>95</v>
      </c>
      <c r="L1056">
        <v>2</v>
      </c>
      <c r="M1056">
        <v>190</v>
      </c>
      <c r="N1056">
        <v>4</v>
      </c>
      <c r="O1056" t="s">
        <v>65</v>
      </c>
    </row>
    <row r="1057" spans="1:15">
      <c r="A1057">
        <v>175877</v>
      </c>
      <c r="B1057" s="1">
        <v>45279</v>
      </c>
      <c r="C1057" t="s">
        <v>15</v>
      </c>
      <c r="D1057" t="s">
        <v>16</v>
      </c>
      <c r="E1057" t="s">
        <v>25</v>
      </c>
      <c r="F1057">
        <v>34</v>
      </c>
      <c r="G1057" t="s">
        <v>21</v>
      </c>
      <c r="H1057" t="s">
        <v>19</v>
      </c>
      <c r="I1057">
        <v>100</v>
      </c>
      <c r="J1057">
        <v>0</v>
      </c>
      <c r="K1057">
        <v>100</v>
      </c>
      <c r="L1057">
        <v>5</v>
      </c>
      <c r="M1057">
        <v>500</v>
      </c>
      <c r="N1057">
        <v>4</v>
      </c>
      <c r="O1057" t="s">
        <v>39</v>
      </c>
    </row>
    <row r="1058" spans="1:15">
      <c r="A1058">
        <v>143632</v>
      </c>
      <c r="B1058" s="1">
        <v>45530</v>
      </c>
      <c r="C1058" t="s">
        <v>50</v>
      </c>
      <c r="D1058" t="s">
        <v>16</v>
      </c>
      <c r="E1058" t="s">
        <v>25</v>
      </c>
      <c r="F1058">
        <v>26</v>
      </c>
      <c r="G1058" t="s">
        <v>80</v>
      </c>
      <c r="H1058" t="s">
        <v>27</v>
      </c>
      <c r="I1058">
        <v>97</v>
      </c>
      <c r="J1058">
        <v>40</v>
      </c>
      <c r="K1058">
        <v>137</v>
      </c>
      <c r="L1058">
        <v>1</v>
      </c>
      <c r="M1058">
        <v>137</v>
      </c>
      <c r="N1058">
        <v>5</v>
      </c>
      <c r="O1058" t="s">
        <v>65</v>
      </c>
    </row>
    <row r="1059" spans="1:15">
      <c r="A1059">
        <v>194032</v>
      </c>
      <c r="B1059" s="1">
        <v>45467</v>
      </c>
      <c r="C1059" t="s">
        <v>42</v>
      </c>
      <c r="D1059" t="s">
        <v>16</v>
      </c>
      <c r="E1059" t="s">
        <v>25</v>
      </c>
      <c r="F1059">
        <v>22</v>
      </c>
      <c r="G1059" t="s">
        <v>31</v>
      </c>
      <c r="H1059" t="s">
        <v>19</v>
      </c>
      <c r="I1059">
        <v>65</v>
      </c>
      <c r="J1059">
        <v>0</v>
      </c>
      <c r="K1059">
        <v>65</v>
      </c>
      <c r="L1059">
        <v>1</v>
      </c>
      <c r="M1059">
        <v>65</v>
      </c>
      <c r="N1059">
        <v>3</v>
      </c>
      <c r="O1059" t="s">
        <v>84</v>
      </c>
    </row>
    <row r="1060" spans="1:15">
      <c r="A1060">
        <v>187717</v>
      </c>
      <c r="B1060" s="1">
        <v>45431</v>
      </c>
      <c r="C1060" t="s">
        <v>30</v>
      </c>
      <c r="D1060" t="s">
        <v>24</v>
      </c>
      <c r="E1060" t="s">
        <v>17</v>
      </c>
      <c r="F1060">
        <v>32</v>
      </c>
      <c r="G1060" t="s">
        <v>26</v>
      </c>
      <c r="H1060" t="s">
        <v>27</v>
      </c>
      <c r="I1060">
        <v>10</v>
      </c>
      <c r="J1060">
        <v>40</v>
      </c>
      <c r="K1060">
        <v>50</v>
      </c>
      <c r="L1060">
        <v>2</v>
      </c>
      <c r="M1060">
        <v>100</v>
      </c>
      <c r="N1060">
        <v>1</v>
      </c>
      <c r="O1060" t="s">
        <v>87</v>
      </c>
    </row>
    <row r="1061" spans="1:15">
      <c r="A1061">
        <v>146617</v>
      </c>
      <c r="B1061" s="1">
        <v>45244</v>
      </c>
      <c r="C1061" t="s">
        <v>82</v>
      </c>
      <c r="D1061" t="s">
        <v>37</v>
      </c>
      <c r="E1061" t="s">
        <v>25</v>
      </c>
      <c r="F1061">
        <v>19</v>
      </c>
      <c r="G1061" t="s">
        <v>74</v>
      </c>
      <c r="H1061" t="s">
        <v>27</v>
      </c>
      <c r="I1061">
        <v>20</v>
      </c>
      <c r="J1061">
        <v>25</v>
      </c>
      <c r="K1061">
        <v>45</v>
      </c>
      <c r="L1061">
        <v>1</v>
      </c>
      <c r="M1061">
        <v>45</v>
      </c>
      <c r="N1061">
        <v>1</v>
      </c>
      <c r="O1061" t="s">
        <v>55</v>
      </c>
    </row>
    <row r="1062" spans="1:15">
      <c r="A1062">
        <v>125591</v>
      </c>
      <c r="B1062" s="1">
        <v>45502</v>
      </c>
      <c r="C1062" t="s">
        <v>53</v>
      </c>
      <c r="D1062" t="s">
        <v>37</v>
      </c>
      <c r="E1062" t="s">
        <v>17</v>
      </c>
      <c r="F1062">
        <v>24</v>
      </c>
      <c r="G1062" t="s">
        <v>74</v>
      </c>
      <c r="H1062" t="s">
        <v>27</v>
      </c>
      <c r="I1062">
        <v>15</v>
      </c>
      <c r="J1062">
        <v>25</v>
      </c>
      <c r="K1062">
        <v>40</v>
      </c>
      <c r="L1062">
        <v>3</v>
      </c>
      <c r="M1062">
        <v>120</v>
      </c>
      <c r="N1062">
        <v>1</v>
      </c>
      <c r="O1062" t="s">
        <v>81</v>
      </c>
    </row>
    <row r="1063" spans="1:15">
      <c r="A1063">
        <v>161021</v>
      </c>
      <c r="B1063" s="1">
        <v>45346</v>
      </c>
      <c r="C1063" t="s">
        <v>78</v>
      </c>
      <c r="D1063" t="s">
        <v>37</v>
      </c>
      <c r="E1063" t="s">
        <v>17</v>
      </c>
      <c r="F1063">
        <v>31</v>
      </c>
      <c r="G1063" t="s">
        <v>18</v>
      </c>
      <c r="H1063" t="s">
        <v>19</v>
      </c>
      <c r="I1063">
        <v>50</v>
      </c>
      <c r="J1063">
        <v>0</v>
      </c>
      <c r="K1063">
        <v>50</v>
      </c>
      <c r="L1063">
        <v>1</v>
      </c>
      <c r="M1063">
        <v>50</v>
      </c>
      <c r="N1063">
        <v>5</v>
      </c>
      <c r="O1063" t="s">
        <v>70</v>
      </c>
    </row>
    <row r="1064" spans="1:15">
      <c r="A1064">
        <v>180763</v>
      </c>
      <c r="B1064" s="1">
        <v>45482</v>
      </c>
      <c r="C1064" t="s">
        <v>33</v>
      </c>
      <c r="D1064" t="s">
        <v>16</v>
      </c>
      <c r="E1064" t="s">
        <v>17</v>
      </c>
      <c r="F1064">
        <v>23</v>
      </c>
      <c r="G1064" t="s">
        <v>18</v>
      </c>
      <c r="H1064" t="s">
        <v>19</v>
      </c>
      <c r="I1064">
        <v>118</v>
      </c>
      <c r="J1064">
        <v>0</v>
      </c>
      <c r="K1064">
        <v>118</v>
      </c>
      <c r="L1064">
        <v>2</v>
      </c>
      <c r="M1064">
        <v>236</v>
      </c>
      <c r="N1064">
        <v>3</v>
      </c>
      <c r="O1064" t="s">
        <v>73</v>
      </c>
    </row>
    <row r="1065" spans="1:15">
      <c r="A1065">
        <v>135635</v>
      </c>
      <c r="B1065" s="1">
        <v>45471</v>
      </c>
      <c r="C1065" t="s">
        <v>50</v>
      </c>
      <c r="D1065" t="s">
        <v>16</v>
      </c>
      <c r="E1065" t="s">
        <v>25</v>
      </c>
      <c r="F1065">
        <v>32</v>
      </c>
      <c r="G1065" t="s">
        <v>26</v>
      </c>
      <c r="H1065" t="s">
        <v>27</v>
      </c>
      <c r="I1065">
        <v>97</v>
      </c>
      <c r="J1065">
        <v>40</v>
      </c>
      <c r="K1065">
        <v>137</v>
      </c>
      <c r="L1065">
        <v>4</v>
      </c>
      <c r="M1065">
        <v>548</v>
      </c>
      <c r="N1065">
        <v>3</v>
      </c>
      <c r="O1065" t="s">
        <v>22</v>
      </c>
    </row>
    <row r="1066" spans="1:15">
      <c r="A1066">
        <v>143168</v>
      </c>
      <c r="B1066" s="1">
        <v>45555</v>
      </c>
      <c r="C1066" t="s">
        <v>82</v>
      </c>
      <c r="D1066" t="s">
        <v>37</v>
      </c>
      <c r="E1066" t="s">
        <v>25</v>
      </c>
      <c r="F1066">
        <v>19</v>
      </c>
      <c r="G1066" t="s">
        <v>56</v>
      </c>
      <c r="H1066" t="s">
        <v>19</v>
      </c>
      <c r="I1066">
        <v>20</v>
      </c>
      <c r="J1066">
        <v>0</v>
      </c>
      <c r="K1066">
        <v>20</v>
      </c>
      <c r="L1066">
        <v>1</v>
      </c>
      <c r="M1066">
        <v>20</v>
      </c>
      <c r="N1066">
        <v>4</v>
      </c>
      <c r="O1066" t="s">
        <v>57</v>
      </c>
    </row>
    <row r="1067" spans="1:15">
      <c r="A1067">
        <v>175511</v>
      </c>
      <c r="B1067" s="1">
        <v>45576</v>
      </c>
      <c r="C1067" t="s">
        <v>82</v>
      </c>
      <c r="D1067" t="s">
        <v>37</v>
      </c>
      <c r="E1067" t="s">
        <v>25</v>
      </c>
      <c r="F1067">
        <v>20</v>
      </c>
      <c r="G1067" t="s">
        <v>86</v>
      </c>
      <c r="H1067" t="s">
        <v>27</v>
      </c>
      <c r="I1067">
        <v>20</v>
      </c>
      <c r="J1067">
        <v>70</v>
      </c>
      <c r="K1067">
        <v>90</v>
      </c>
      <c r="L1067">
        <v>5</v>
      </c>
      <c r="M1067">
        <v>450</v>
      </c>
      <c r="N1067">
        <v>4</v>
      </c>
      <c r="O1067" t="s">
        <v>39</v>
      </c>
    </row>
    <row r="1068" spans="1:15">
      <c r="A1068">
        <v>141624</v>
      </c>
      <c r="B1068" s="1">
        <v>45333</v>
      </c>
      <c r="C1068" t="s">
        <v>50</v>
      </c>
      <c r="D1068" t="s">
        <v>16</v>
      </c>
      <c r="E1068" t="s">
        <v>25</v>
      </c>
      <c r="F1068">
        <v>26</v>
      </c>
      <c r="G1068" t="s">
        <v>86</v>
      </c>
      <c r="H1068" t="s">
        <v>27</v>
      </c>
      <c r="I1068">
        <v>97</v>
      </c>
      <c r="J1068">
        <v>70</v>
      </c>
      <c r="K1068">
        <v>167</v>
      </c>
      <c r="L1068">
        <v>1</v>
      </c>
      <c r="M1068">
        <v>167</v>
      </c>
      <c r="N1068">
        <v>4</v>
      </c>
      <c r="O1068" t="s">
        <v>20</v>
      </c>
    </row>
    <row r="1069" spans="1:15">
      <c r="A1069">
        <v>121344</v>
      </c>
      <c r="B1069" s="1">
        <v>45541</v>
      </c>
      <c r="C1069" t="s">
        <v>15</v>
      </c>
      <c r="D1069" t="s">
        <v>16</v>
      </c>
      <c r="E1069" t="s">
        <v>17</v>
      </c>
      <c r="F1069">
        <v>21</v>
      </c>
      <c r="G1069" t="s">
        <v>38</v>
      </c>
      <c r="H1069" t="s">
        <v>19</v>
      </c>
      <c r="I1069">
        <v>100</v>
      </c>
      <c r="J1069">
        <v>0</v>
      </c>
      <c r="K1069">
        <v>100</v>
      </c>
      <c r="L1069">
        <v>1</v>
      </c>
      <c r="M1069">
        <v>100</v>
      </c>
      <c r="N1069">
        <v>1</v>
      </c>
      <c r="O1069" t="s">
        <v>55</v>
      </c>
    </row>
    <row r="1070" spans="1:15">
      <c r="A1070">
        <v>130626</v>
      </c>
      <c r="B1070" s="1">
        <v>45413</v>
      </c>
      <c r="C1070" t="s">
        <v>15</v>
      </c>
      <c r="D1070" t="s">
        <v>16</v>
      </c>
      <c r="E1070" t="s">
        <v>17</v>
      </c>
      <c r="F1070">
        <v>20</v>
      </c>
      <c r="G1070" t="s">
        <v>29</v>
      </c>
      <c r="H1070" t="s">
        <v>19</v>
      </c>
      <c r="I1070">
        <v>100</v>
      </c>
      <c r="J1070">
        <v>0</v>
      </c>
      <c r="K1070">
        <v>100</v>
      </c>
      <c r="L1070">
        <v>2</v>
      </c>
      <c r="M1070">
        <v>200</v>
      </c>
      <c r="N1070">
        <v>2</v>
      </c>
      <c r="O1070" t="s">
        <v>55</v>
      </c>
    </row>
    <row r="1071" spans="1:15">
      <c r="A1071">
        <v>124565</v>
      </c>
      <c r="B1071" s="1">
        <v>45270</v>
      </c>
      <c r="C1071" t="s">
        <v>76</v>
      </c>
      <c r="D1071" t="s">
        <v>37</v>
      </c>
      <c r="E1071" t="s">
        <v>25</v>
      </c>
      <c r="F1071">
        <v>33</v>
      </c>
      <c r="G1071" t="s">
        <v>62</v>
      </c>
      <c r="H1071" t="s">
        <v>19</v>
      </c>
      <c r="I1071">
        <v>45</v>
      </c>
      <c r="J1071">
        <v>0</v>
      </c>
      <c r="K1071">
        <v>45</v>
      </c>
      <c r="L1071">
        <v>1</v>
      </c>
      <c r="M1071">
        <v>45</v>
      </c>
      <c r="N1071">
        <v>4</v>
      </c>
      <c r="O1071" t="s">
        <v>43</v>
      </c>
    </row>
    <row r="1072" spans="1:15">
      <c r="A1072">
        <v>169741</v>
      </c>
      <c r="B1072" s="1">
        <v>45357</v>
      </c>
      <c r="C1072" t="s">
        <v>42</v>
      </c>
      <c r="D1072" t="s">
        <v>16</v>
      </c>
      <c r="E1072" t="s">
        <v>17</v>
      </c>
      <c r="F1072">
        <v>20</v>
      </c>
      <c r="G1072" t="s">
        <v>56</v>
      </c>
      <c r="H1072" t="s">
        <v>19</v>
      </c>
      <c r="I1072">
        <v>65</v>
      </c>
      <c r="J1072">
        <v>0</v>
      </c>
      <c r="K1072">
        <v>65</v>
      </c>
      <c r="L1072">
        <v>1</v>
      </c>
      <c r="M1072">
        <v>65</v>
      </c>
      <c r="N1072">
        <v>3</v>
      </c>
      <c r="O1072" t="s">
        <v>22</v>
      </c>
    </row>
    <row r="1073" spans="1:15">
      <c r="A1073">
        <v>121988</v>
      </c>
      <c r="B1073" s="1">
        <v>45264</v>
      </c>
      <c r="C1073" t="s">
        <v>50</v>
      </c>
      <c r="D1073" t="s">
        <v>16</v>
      </c>
      <c r="E1073" t="s">
        <v>17</v>
      </c>
      <c r="F1073">
        <v>25</v>
      </c>
      <c r="G1073" t="s">
        <v>54</v>
      </c>
      <c r="H1073" t="s">
        <v>19</v>
      </c>
      <c r="I1073">
        <v>97</v>
      </c>
      <c r="J1073">
        <v>0</v>
      </c>
      <c r="K1073">
        <v>97</v>
      </c>
      <c r="L1073">
        <v>2</v>
      </c>
      <c r="M1073">
        <v>194</v>
      </c>
      <c r="N1073">
        <v>4</v>
      </c>
      <c r="O1073" t="s">
        <v>32</v>
      </c>
    </row>
    <row r="1074" spans="1:15">
      <c r="A1074">
        <v>138465</v>
      </c>
      <c r="B1074" s="1">
        <v>45454</v>
      </c>
      <c r="C1074" t="s">
        <v>42</v>
      </c>
      <c r="D1074" t="s">
        <v>16</v>
      </c>
      <c r="E1074" t="s">
        <v>17</v>
      </c>
      <c r="F1074">
        <v>26</v>
      </c>
      <c r="G1074" t="s">
        <v>51</v>
      </c>
      <c r="H1074" t="s">
        <v>27</v>
      </c>
      <c r="I1074">
        <v>65</v>
      </c>
      <c r="J1074">
        <v>50</v>
      </c>
      <c r="K1074">
        <v>115</v>
      </c>
      <c r="L1074">
        <v>1</v>
      </c>
      <c r="M1074">
        <v>115</v>
      </c>
      <c r="N1074">
        <v>4</v>
      </c>
      <c r="O1074" t="s">
        <v>72</v>
      </c>
    </row>
    <row r="1075" spans="1:15">
      <c r="A1075">
        <v>124441</v>
      </c>
      <c r="B1075" s="1">
        <v>45407</v>
      </c>
      <c r="C1075" t="s">
        <v>42</v>
      </c>
      <c r="D1075" t="s">
        <v>16</v>
      </c>
      <c r="E1075" t="s">
        <v>25</v>
      </c>
      <c r="F1075">
        <v>31</v>
      </c>
      <c r="G1075" t="s">
        <v>38</v>
      </c>
      <c r="H1075" t="s">
        <v>19</v>
      </c>
      <c r="I1075">
        <v>65</v>
      </c>
      <c r="J1075">
        <v>0</v>
      </c>
      <c r="K1075">
        <v>65</v>
      </c>
      <c r="L1075">
        <v>1</v>
      </c>
      <c r="M1075">
        <v>65</v>
      </c>
      <c r="N1075">
        <v>3</v>
      </c>
      <c r="O1075" t="s">
        <v>22</v>
      </c>
    </row>
    <row r="1076" spans="1:15">
      <c r="A1076">
        <v>142964</v>
      </c>
      <c r="B1076" s="1">
        <v>45505</v>
      </c>
      <c r="C1076" t="s">
        <v>42</v>
      </c>
      <c r="D1076" t="s">
        <v>16</v>
      </c>
      <c r="E1076" t="s">
        <v>25</v>
      </c>
      <c r="F1076">
        <v>18</v>
      </c>
      <c r="G1076" t="s">
        <v>29</v>
      </c>
      <c r="H1076" t="s">
        <v>19</v>
      </c>
      <c r="I1076">
        <v>65</v>
      </c>
      <c r="J1076">
        <v>0</v>
      </c>
      <c r="K1076">
        <v>65</v>
      </c>
      <c r="L1076">
        <v>1</v>
      </c>
      <c r="M1076">
        <v>65</v>
      </c>
      <c r="N1076">
        <v>5</v>
      </c>
      <c r="O1076" t="s">
        <v>45</v>
      </c>
    </row>
    <row r="1077" spans="1:15">
      <c r="A1077">
        <v>135143</v>
      </c>
      <c r="B1077" s="1">
        <v>45332</v>
      </c>
      <c r="C1077" t="s">
        <v>42</v>
      </c>
      <c r="D1077" t="s">
        <v>16</v>
      </c>
      <c r="E1077" t="s">
        <v>25</v>
      </c>
      <c r="F1077">
        <v>19</v>
      </c>
      <c r="G1077" t="s">
        <v>29</v>
      </c>
      <c r="H1077" t="s">
        <v>19</v>
      </c>
      <c r="I1077">
        <v>65</v>
      </c>
      <c r="J1077">
        <v>0</v>
      </c>
      <c r="K1077">
        <v>65</v>
      </c>
      <c r="L1077">
        <v>5</v>
      </c>
      <c r="M1077">
        <v>325</v>
      </c>
      <c r="N1077">
        <v>5</v>
      </c>
      <c r="O1077" t="s">
        <v>70</v>
      </c>
    </row>
    <row r="1078" spans="1:15">
      <c r="A1078">
        <v>140029</v>
      </c>
      <c r="B1078" s="1">
        <v>45525</v>
      </c>
      <c r="C1078" t="s">
        <v>15</v>
      </c>
      <c r="D1078" t="s">
        <v>16</v>
      </c>
      <c r="E1078" t="s">
        <v>17</v>
      </c>
      <c r="F1078">
        <v>31</v>
      </c>
      <c r="G1078" t="s">
        <v>77</v>
      </c>
      <c r="H1078" t="s">
        <v>19</v>
      </c>
      <c r="I1078">
        <v>100</v>
      </c>
      <c r="J1078">
        <v>0</v>
      </c>
      <c r="K1078">
        <v>100</v>
      </c>
      <c r="L1078">
        <v>3</v>
      </c>
      <c r="M1078">
        <v>300</v>
      </c>
      <c r="N1078">
        <v>5</v>
      </c>
      <c r="O1078" t="s">
        <v>57</v>
      </c>
    </row>
    <row r="1079" spans="1:15">
      <c r="A1079">
        <v>191974</v>
      </c>
      <c r="B1079" s="1">
        <v>45279</v>
      </c>
      <c r="C1079" t="s">
        <v>48</v>
      </c>
      <c r="D1079" t="s">
        <v>16</v>
      </c>
      <c r="E1079" t="s">
        <v>17</v>
      </c>
      <c r="F1079">
        <v>18</v>
      </c>
      <c r="G1079" t="s">
        <v>67</v>
      </c>
      <c r="H1079" t="s">
        <v>27</v>
      </c>
      <c r="I1079">
        <v>130</v>
      </c>
      <c r="J1079">
        <v>40</v>
      </c>
      <c r="K1079">
        <v>170</v>
      </c>
      <c r="L1079">
        <v>1</v>
      </c>
      <c r="M1079">
        <v>170</v>
      </c>
      <c r="N1079">
        <v>2</v>
      </c>
      <c r="O1079" t="s">
        <v>35</v>
      </c>
    </row>
    <row r="1080" spans="1:15">
      <c r="A1080">
        <v>166057</v>
      </c>
      <c r="B1080" s="1">
        <v>45571</v>
      </c>
      <c r="C1080" t="s">
        <v>42</v>
      </c>
      <c r="D1080" t="s">
        <v>16</v>
      </c>
      <c r="E1080" t="s">
        <v>17</v>
      </c>
      <c r="F1080">
        <v>21</v>
      </c>
      <c r="G1080" t="s">
        <v>74</v>
      </c>
      <c r="H1080" t="s">
        <v>27</v>
      </c>
      <c r="I1080">
        <v>65</v>
      </c>
      <c r="J1080">
        <v>25</v>
      </c>
      <c r="K1080">
        <v>90</v>
      </c>
      <c r="L1080">
        <v>2</v>
      </c>
      <c r="M1080">
        <v>180</v>
      </c>
      <c r="N1080">
        <v>1</v>
      </c>
      <c r="O1080" t="s">
        <v>68</v>
      </c>
    </row>
    <row r="1081" spans="1:15">
      <c r="A1081">
        <v>123308</v>
      </c>
      <c r="B1081" s="1">
        <v>45262</v>
      </c>
      <c r="C1081" t="s">
        <v>50</v>
      </c>
      <c r="D1081" t="s">
        <v>16</v>
      </c>
      <c r="E1081" t="s">
        <v>17</v>
      </c>
      <c r="F1081">
        <v>26</v>
      </c>
      <c r="G1081" t="s">
        <v>38</v>
      </c>
      <c r="H1081" t="s">
        <v>19</v>
      </c>
      <c r="I1081">
        <v>97</v>
      </c>
      <c r="J1081">
        <v>0</v>
      </c>
      <c r="K1081">
        <v>97</v>
      </c>
      <c r="L1081">
        <v>1</v>
      </c>
      <c r="M1081">
        <v>97</v>
      </c>
      <c r="N1081">
        <v>4</v>
      </c>
      <c r="O1081" t="s">
        <v>39</v>
      </c>
    </row>
    <row r="1082" spans="1:15">
      <c r="A1082">
        <v>169588</v>
      </c>
      <c r="B1082" s="1">
        <v>45353</v>
      </c>
      <c r="C1082" t="s">
        <v>33</v>
      </c>
      <c r="D1082" t="s">
        <v>16</v>
      </c>
      <c r="E1082" t="s">
        <v>17</v>
      </c>
      <c r="F1082">
        <v>27</v>
      </c>
      <c r="G1082" t="s">
        <v>26</v>
      </c>
      <c r="H1082" t="s">
        <v>27</v>
      </c>
      <c r="I1082">
        <v>118</v>
      </c>
      <c r="J1082">
        <v>40</v>
      </c>
      <c r="K1082">
        <v>158</v>
      </c>
      <c r="L1082">
        <v>1</v>
      </c>
      <c r="M1082">
        <v>158</v>
      </c>
      <c r="N1082">
        <v>5</v>
      </c>
      <c r="O1082" t="s">
        <v>32</v>
      </c>
    </row>
    <row r="1083" spans="1:15">
      <c r="A1083">
        <v>138435</v>
      </c>
      <c r="B1083" s="1">
        <v>45349</v>
      </c>
      <c r="C1083" t="s">
        <v>33</v>
      </c>
      <c r="D1083" t="s">
        <v>16</v>
      </c>
      <c r="E1083" t="s">
        <v>17</v>
      </c>
      <c r="F1083">
        <v>20</v>
      </c>
      <c r="G1083" t="s">
        <v>41</v>
      </c>
      <c r="H1083" t="s">
        <v>19</v>
      </c>
      <c r="I1083">
        <v>118</v>
      </c>
      <c r="J1083">
        <v>0</v>
      </c>
      <c r="K1083">
        <v>118</v>
      </c>
      <c r="L1083">
        <v>1</v>
      </c>
      <c r="M1083">
        <v>118</v>
      </c>
      <c r="N1083">
        <v>3</v>
      </c>
      <c r="O1083" t="s">
        <v>49</v>
      </c>
    </row>
    <row r="1084" spans="1:15">
      <c r="A1084">
        <v>187783</v>
      </c>
      <c r="B1084" s="1">
        <v>45254</v>
      </c>
      <c r="C1084" t="s">
        <v>48</v>
      </c>
      <c r="D1084" t="s">
        <v>16</v>
      </c>
      <c r="E1084" t="s">
        <v>25</v>
      </c>
      <c r="F1084">
        <v>23</v>
      </c>
      <c r="G1084" t="s">
        <v>62</v>
      </c>
      <c r="H1084" t="s">
        <v>19</v>
      </c>
      <c r="I1084">
        <v>130</v>
      </c>
      <c r="J1084">
        <v>0</v>
      </c>
      <c r="K1084">
        <v>130</v>
      </c>
      <c r="L1084">
        <v>1</v>
      </c>
      <c r="M1084">
        <v>130</v>
      </c>
      <c r="N1084">
        <v>1</v>
      </c>
      <c r="O1084" t="s">
        <v>28</v>
      </c>
    </row>
    <row r="1085" spans="1:15">
      <c r="A1085">
        <v>153582</v>
      </c>
      <c r="B1085" s="1">
        <v>45379</v>
      </c>
      <c r="C1085" t="s">
        <v>42</v>
      </c>
      <c r="D1085" t="s">
        <v>16</v>
      </c>
      <c r="E1085" t="s">
        <v>17</v>
      </c>
      <c r="F1085">
        <v>29</v>
      </c>
      <c r="G1085" t="s">
        <v>31</v>
      </c>
      <c r="H1085" t="s">
        <v>19</v>
      </c>
      <c r="I1085">
        <v>65</v>
      </c>
      <c r="J1085">
        <v>0</v>
      </c>
      <c r="K1085">
        <v>65</v>
      </c>
      <c r="L1085">
        <v>1</v>
      </c>
      <c r="M1085">
        <v>65</v>
      </c>
      <c r="N1085">
        <v>2</v>
      </c>
      <c r="O1085" t="s">
        <v>64</v>
      </c>
    </row>
    <row r="1086" spans="1:15">
      <c r="A1086">
        <v>192046</v>
      </c>
      <c r="B1086" s="1">
        <v>45516</v>
      </c>
      <c r="C1086" t="s">
        <v>36</v>
      </c>
      <c r="D1086" t="s">
        <v>37</v>
      </c>
      <c r="E1086" t="s">
        <v>17</v>
      </c>
      <c r="F1086">
        <v>29</v>
      </c>
      <c r="G1086" t="s">
        <v>54</v>
      </c>
      <c r="H1086" t="s">
        <v>19</v>
      </c>
      <c r="I1086">
        <v>32</v>
      </c>
      <c r="J1086">
        <v>0</v>
      </c>
      <c r="K1086">
        <v>32</v>
      </c>
      <c r="L1086">
        <v>4</v>
      </c>
      <c r="M1086">
        <v>128</v>
      </c>
      <c r="N1086">
        <v>5</v>
      </c>
      <c r="O1086" t="s">
        <v>70</v>
      </c>
    </row>
    <row r="1087" spans="1:15">
      <c r="A1087">
        <v>178078</v>
      </c>
      <c r="B1087" s="1">
        <v>45500</v>
      </c>
      <c r="C1087" t="s">
        <v>85</v>
      </c>
      <c r="D1087" t="s">
        <v>24</v>
      </c>
      <c r="E1087" t="s">
        <v>17</v>
      </c>
      <c r="F1087">
        <v>33</v>
      </c>
      <c r="G1087" t="s">
        <v>62</v>
      </c>
      <c r="H1087" t="s">
        <v>19</v>
      </c>
      <c r="I1087">
        <v>23</v>
      </c>
      <c r="J1087">
        <v>0</v>
      </c>
      <c r="K1087">
        <v>23</v>
      </c>
      <c r="L1087">
        <v>1</v>
      </c>
      <c r="M1087">
        <v>23</v>
      </c>
      <c r="N1087">
        <v>3</v>
      </c>
      <c r="O1087" t="s">
        <v>73</v>
      </c>
    </row>
    <row r="1088" spans="1:15">
      <c r="A1088">
        <v>141286</v>
      </c>
      <c r="B1088" s="1">
        <v>45598</v>
      </c>
      <c r="C1088" t="s">
        <v>23</v>
      </c>
      <c r="D1088" t="s">
        <v>24</v>
      </c>
      <c r="E1088" t="s">
        <v>17</v>
      </c>
      <c r="F1088">
        <v>33</v>
      </c>
      <c r="G1088" t="s">
        <v>18</v>
      </c>
      <c r="H1088" t="s">
        <v>19</v>
      </c>
      <c r="I1088">
        <v>9</v>
      </c>
      <c r="J1088">
        <v>0</v>
      </c>
      <c r="K1088">
        <v>9</v>
      </c>
      <c r="L1088">
        <v>2</v>
      </c>
      <c r="M1088">
        <v>18</v>
      </c>
      <c r="N1088">
        <v>1</v>
      </c>
      <c r="O1088" t="s">
        <v>71</v>
      </c>
    </row>
    <row r="1089" spans="1:15">
      <c r="A1089">
        <v>196671</v>
      </c>
      <c r="B1089" s="1">
        <v>45372</v>
      </c>
      <c r="C1089" t="s">
        <v>42</v>
      </c>
      <c r="D1089" t="s">
        <v>16</v>
      </c>
      <c r="E1089" t="s">
        <v>17</v>
      </c>
      <c r="F1089">
        <v>24</v>
      </c>
      <c r="G1089" t="s">
        <v>31</v>
      </c>
      <c r="H1089" t="s">
        <v>19</v>
      </c>
      <c r="I1089">
        <v>65</v>
      </c>
      <c r="J1089">
        <v>0</v>
      </c>
      <c r="K1089">
        <v>65</v>
      </c>
      <c r="L1089">
        <v>1</v>
      </c>
      <c r="M1089">
        <v>65</v>
      </c>
      <c r="N1089">
        <v>1</v>
      </c>
      <c r="O1089" t="s">
        <v>55</v>
      </c>
    </row>
    <row r="1090" spans="1:15">
      <c r="A1090">
        <v>199228</v>
      </c>
      <c r="B1090" s="1">
        <v>45408</v>
      </c>
      <c r="C1090" t="s">
        <v>53</v>
      </c>
      <c r="D1090" t="s">
        <v>37</v>
      </c>
      <c r="E1090" t="s">
        <v>17</v>
      </c>
      <c r="F1090">
        <v>30</v>
      </c>
      <c r="G1090" t="s">
        <v>46</v>
      </c>
      <c r="H1090" t="s">
        <v>19</v>
      </c>
      <c r="I1090">
        <v>15</v>
      </c>
      <c r="J1090">
        <v>0</v>
      </c>
      <c r="K1090">
        <v>15</v>
      </c>
      <c r="L1090">
        <v>1</v>
      </c>
      <c r="M1090">
        <v>15</v>
      </c>
      <c r="N1090">
        <v>3</v>
      </c>
      <c r="O1090" t="s">
        <v>73</v>
      </c>
    </row>
    <row r="1091" spans="1:15">
      <c r="A1091">
        <v>167207</v>
      </c>
      <c r="B1091" s="1">
        <v>45256</v>
      </c>
      <c r="C1091" t="s">
        <v>50</v>
      </c>
      <c r="D1091" t="s">
        <v>16</v>
      </c>
      <c r="E1091" t="s">
        <v>17</v>
      </c>
      <c r="F1091">
        <v>30</v>
      </c>
      <c r="G1091" t="s">
        <v>79</v>
      </c>
      <c r="H1091" t="s">
        <v>27</v>
      </c>
      <c r="I1091">
        <v>97</v>
      </c>
      <c r="J1091">
        <v>40</v>
      </c>
      <c r="K1091">
        <v>137</v>
      </c>
      <c r="L1091">
        <v>2</v>
      </c>
      <c r="M1091">
        <v>274</v>
      </c>
      <c r="N1091">
        <v>5</v>
      </c>
      <c r="O1091" t="s">
        <v>39</v>
      </c>
    </row>
    <row r="1092" spans="1:15">
      <c r="A1092">
        <v>153528</v>
      </c>
      <c r="B1092" s="1">
        <v>45252</v>
      </c>
      <c r="C1092" t="s">
        <v>15</v>
      </c>
      <c r="D1092" t="s">
        <v>16</v>
      </c>
      <c r="E1092" t="s">
        <v>17</v>
      </c>
      <c r="F1092">
        <v>25</v>
      </c>
      <c r="G1092" t="s">
        <v>31</v>
      </c>
      <c r="H1092" t="s">
        <v>19</v>
      </c>
      <c r="I1092">
        <v>100</v>
      </c>
      <c r="J1092">
        <v>0</v>
      </c>
      <c r="K1092">
        <v>100</v>
      </c>
      <c r="L1092">
        <v>1</v>
      </c>
      <c r="M1092">
        <v>100</v>
      </c>
      <c r="N1092">
        <v>5</v>
      </c>
      <c r="O1092" t="s">
        <v>43</v>
      </c>
    </row>
    <row r="1093" spans="1:15">
      <c r="A1093">
        <v>147091</v>
      </c>
      <c r="B1093" s="1">
        <v>45370</v>
      </c>
      <c r="C1093" t="s">
        <v>15</v>
      </c>
      <c r="D1093" t="s">
        <v>16</v>
      </c>
      <c r="E1093" t="s">
        <v>17</v>
      </c>
      <c r="F1093">
        <v>21</v>
      </c>
      <c r="G1093" t="s">
        <v>66</v>
      </c>
      <c r="H1093" t="s">
        <v>27</v>
      </c>
      <c r="I1093">
        <v>100</v>
      </c>
      <c r="J1093">
        <v>40</v>
      </c>
      <c r="K1093">
        <v>140</v>
      </c>
      <c r="L1093">
        <v>1</v>
      </c>
      <c r="M1093">
        <v>140</v>
      </c>
      <c r="N1093">
        <v>5</v>
      </c>
      <c r="O1093" t="s">
        <v>20</v>
      </c>
    </row>
    <row r="1094" spans="1:15">
      <c r="A1094">
        <v>142714</v>
      </c>
      <c r="B1094" s="1">
        <v>45404</v>
      </c>
      <c r="C1094" t="s">
        <v>76</v>
      </c>
      <c r="D1094" t="s">
        <v>37</v>
      </c>
      <c r="E1094" t="s">
        <v>25</v>
      </c>
      <c r="F1094">
        <v>19</v>
      </c>
      <c r="G1094" t="s">
        <v>79</v>
      </c>
      <c r="H1094" t="s">
        <v>27</v>
      </c>
      <c r="I1094">
        <v>45</v>
      </c>
      <c r="J1094">
        <v>40</v>
      </c>
      <c r="K1094">
        <v>85</v>
      </c>
      <c r="L1094">
        <v>1</v>
      </c>
      <c r="M1094">
        <v>85</v>
      </c>
      <c r="N1094">
        <v>5</v>
      </c>
      <c r="O1094" t="s">
        <v>43</v>
      </c>
    </row>
    <row r="1095" spans="1:15">
      <c r="A1095">
        <v>152195</v>
      </c>
      <c r="B1095" s="1">
        <v>45499</v>
      </c>
      <c r="C1095" t="s">
        <v>36</v>
      </c>
      <c r="D1095" t="s">
        <v>37</v>
      </c>
      <c r="E1095" t="s">
        <v>17</v>
      </c>
      <c r="F1095">
        <v>27</v>
      </c>
      <c r="G1095" t="s">
        <v>56</v>
      </c>
      <c r="H1095" t="s">
        <v>19</v>
      </c>
      <c r="I1095">
        <v>32</v>
      </c>
      <c r="J1095">
        <v>0</v>
      </c>
      <c r="K1095">
        <v>32</v>
      </c>
      <c r="L1095">
        <v>1</v>
      </c>
      <c r="M1095">
        <v>32</v>
      </c>
      <c r="N1095">
        <v>1</v>
      </c>
      <c r="O1095" t="s">
        <v>63</v>
      </c>
    </row>
    <row r="1096" spans="1:15">
      <c r="A1096">
        <v>191316</v>
      </c>
      <c r="B1096" s="1">
        <v>45594</v>
      </c>
      <c r="C1096" t="s">
        <v>15</v>
      </c>
      <c r="D1096" t="s">
        <v>16</v>
      </c>
      <c r="E1096" t="s">
        <v>17</v>
      </c>
      <c r="F1096">
        <v>30</v>
      </c>
      <c r="G1096" t="s">
        <v>34</v>
      </c>
      <c r="H1096" t="s">
        <v>27</v>
      </c>
      <c r="I1096">
        <v>100</v>
      </c>
      <c r="J1096">
        <v>100</v>
      </c>
      <c r="K1096">
        <v>200</v>
      </c>
      <c r="L1096">
        <v>1</v>
      </c>
      <c r="M1096">
        <v>200</v>
      </c>
      <c r="N1096">
        <v>1</v>
      </c>
      <c r="O1096" t="s">
        <v>81</v>
      </c>
    </row>
    <row r="1097" spans="1:15">
      <c r="A1097">
        <v>143552</v>
      </c>
      <c r="B1097" s="1">
        <v>45344</v>
      </c>
      <c r="C1097" t="s">
        <v>82</v>
      </c>
      <c r="D1097" t="s">
        <v>37</v>
      </c>
      <c r="E1097" t="s">
        <v>17</v>
      </c>
      <c r="F1097">
        <v>22</v>
      </c>
      <c r="G1097" t="s">
        <v>46</v>
      </c>
      <c r="H1097" t="s">
        <v>19</v>
      </c>
      <c r="I1097">
        <v>20</v>
      </c>
      <c r="J1097">
        <v>0</v>
      </c>
      <c r="K1097">
        <v>20</v>
      </c>
      <c r="L1097">
        <v>1</v>
      </c>
      <c r="M1097">
        <v>20</v>
      </c>
      <c r="N1097">
        <v>4</v>
      </c>
      <c r="O1097" t="s">
        <v>61</v>
      </c>
    </row>
    <row r="1098" spans="1:15">
      <c r="A1098">
        <v>171279</v>
      </c>
      <c r="B1098" s="1">
        <v>45568</v>
      </c>
      <c r="C1098" t="s">
        <v>42</v>
      </c>
      <c r="D1098" t="s">
        <v>16</v>
      </c>
      <c r="E1098" t="s">
        <v>25</v>
      </c>
      <c r="F1098">
        <v>20</v>
      </c>
      <c r="G1098" t="s">
        <v>18</v>
      </c>
      <c r="H1098" t="s">
        <v>19</v>
      </c>
      <c r="I1098">
        <v>65</v>
      </c>
      <c r="J1098">
        <v>0</v>
      </c>
      <c r="K1098">
        <v>65</v>
      </c>
      <c r="L1098">
        <v>2</v>
      </c>
      <c r="M1098">
        <v>130</v>
      </c>
      <c r="N1098">
        <v>1</v>
      </c>
      <c r="O1098" t="s">
        <v>55</v>
      </c>
    </row>
    <row r="1099" spans="1:15">
      <c r="A1099">
        <v>165140</v>
      </c>
      <c r="B1099" s="1">
        <v>45591</v>
      </c>
      <c r="C1099" t="s">
        <v>23</v>
      </c>
      <c r="D1099" t="s">
        <v>24</v>
      </c>
      <c r="E1099" t="s">
        <v>17</v>
      </c>
      <c r="F1099">
        <v>35</v>
      </c>
      <c r="G1099" t="s">
        <v>41</v>
      </c>
      <c r="H1099" t="s">
        <v>19</v>
      </c>
      <c r="I1099">
        <v>9</v>
      </c>
      <c r="J1099">
        <v>0</v>
      </c>
      <c r="K1099">
        <v>9</v>
      </c>
      <c r="L1099">
        <v>3</v>
      </c>
      <c r="M1099">
        <v>27</v>
      </c>
      <c r="N1099">
        <v>4</v>
      </c>
      <c r="O1099" t="s">
        <v>65</v>
      </c>
    </row>
    <row r="1100" spans="1:15">
      <c r="A1100">
        <v>133225</v>
      </c>
      <c r="B1100" s="1">
        <v>45304</v>
      </c>
      <c r="C1100" t="s">
        <v>48</v>
      </c>
      <c r="D1100" t="s">
        <v>16</v>
      </c>
      <c r="E1100" t="s">
        <v>17</v>
      </c>
      <c r="F1100">
        <v>25</v>
      </c>
      <c r="G1100" t="s">
        <v>21</v>
      </c>
      <c r="H1100" t="s">
        <v>19</v>
      </c>
      <c r="I1100">
        <v>130</v>
      </c>
      <c r="J1100">
        <v>0</v>
      </c>
      <c r="K1100">
        <v>130</v>
      </c>
      <c r="L1100">
        <v>1</v>
      </c>
      <c r="M1100">
        <v>130</v>
      </c>
      <c r="N1100">
        <v>5</v>
      </c>
      <c r="O1100" t="s">
        <v>52</v>
      </c>
    </row>
    <row r="1101" spans="1:15">
      <c r="A1101">
        <v>120358</v>
      </c>
      <c r="B1101" s="1">
        <v>45533</v>
      </c>
      <c r="C1101" t="s">
        <v>78</v>
      </c>
      <c r="D1101" t="s">
        <v>37</v>
      </c>
      <c r="E1101" t="s">
        <v>25</v>
      </c>
      <c r="F1101">
        <v>30</v>
      </c>
      <c r="G1101" t="s">
        <v>31</v>
      </c>
      <c r="H1101" t="s">
        <v>19</v>
      </c>
      <c r="I1101">
        <v>50</v>
      </c>
      <c r="J1101">
        <v>0</v>
      </c>
      <c r="K1101">
        <v>50</v>
      </c>
      <c r="L1101">
        <v>3</v>
      </c>
      <c r="M1101">
        <v>150</v>
      </c>
      <c r="N1101">
        <v>5</v>
      </c>
      <c r="O1101" t="s">
        <v>39</v>
      </c>
    </row>
    <row r="1102" spans="1:15">
      <c r="A1102">
        <v>189858</v>
      </c>
      <c r="B1102" s="1">
        <v>45278</v>
      </c>
      <c r="C1102" t="s">
        <v>42</v>
      </c>
      <c r="D1102" t="s">
        <v>16</v>
      </c>
      <c r="E1102" t="s">
        <v>17</v>
      </c>
      <c r="F1102">
        <v>29</v>
      </c>
      <c r="G1102" t="s">
        <v>29</v>
      </c>
      <c r="H1102" t="s">
        <v>19</v>
      </c>
      <c r="I1102">
        <v>65</v>
      </c>
      <c r="J1102">
        <v>0</v>
      </c>
      <c r="K1102">
        <v>65</v>
      </c>
      <c r="L1102">
        <v>1</v>
      </c>
      <c r="M1102">
        <v>65</v>
      </c>
      <c r="N1102">
        <v>1</v>
      </c>
      <c r="O1102" t="s">
        <v>47</v>
      </c>
    </row>
    <row r="1103" spans="1:15">
      <c r="A1103">
        <v>128145</v>
      </c>
      <c r="B1103" s="1">
        <v>45333</v>
      </c>
      <c r="C1103" t="s">
        <v>82</v>
      </c>
      <c r="D1103" t="s">
        <v>37</v>
      </c>
      <c r="E1103" t="s">
        <v>25</v>
      </c>
      <c r="F1103">
        <v>32</v>
      </c>
      <c r="G1103" t="s">
        <v>18</v>
      </c>
      <c r="H1103" t="s">
        <v>19</v>
      </c>
      <c r="I1103">
        <v>20</v>
      </c>
      <c r="J1103">
        <v>0</v>
      </c>
      <c r="K1103">
        <v>20</v>
      </c>
      <c r="L1103">
        <v>1</v>
      </c>
      <c r="M1103">
        <v>20</v>
      </c>
      <c r="N1103">
        <v>5</v>
      </c>
      <c r="O1103" t="s">
        <v>65</v>
      </c>
    </row>
    <row r="1104" spans="1:15">
      <c r="A1104">
        <v>195679</v>
      </c>
      <c r="B1104" s="1">
        <v>45506</v>
      </c>
      <c r="C1104" t="s">
        <v>42</v>
      </c>
      <c r="D1104" t="s">
        <v>16</v>
      </c>
      <c r="E1104" t="s">
        <v>25</v>
      </c>
      <c r="F1104">
        <v>20</v>
      </c>
      <c r="G1104" t="s">
        <v>26</v>
      </c>
      <c r="H1104" t="s">
        <v>27</v>
      </c>
      <c r="I1104">
        <v>65</v>
      </c>
      <c r="J1104">
        <v>40</v>
      </c>
      <c r="K1104">
        <v>105</v>
      </c>
      <c r="L1104">
        <v>4</v>
      </c>
      <c r="M1104">
        <v>420</v>
      </c>
      <c r="N1104">
        <v>4</v>
      </c>
      <c r="O1104" t="s">
        <v>72</v>
      </c>
    </row>
    <row r="1105" spans="1:15">
      <c r="A1105">
        <v>186771</v>
      </c>
      <c r="B1105" s="1">
        <v>45267</v>
      </c>
      <c r="C1105" t="s">
        <v>42</v>
      </c>
      <c r="D1105" t="s">
        <v>16</v>
      </c>
      <c r="E1105" t="s">
        <v>17</v>
      </c>
      <c r="F1105">
        <v>35</v>
      </c>
      <c r="G1105" t="s">
        <v>75</v>
      </c>
      <c r="H1105" t="s">
        <v>27</v>
      </c>
      <c r="I1105">
        <v>65</v>
      </c>
      <c r="J1105">
        <v>70</v>
      </c>
      <c r="K1105">
        <v>135</v>
      </c>
      <c r="L1105">
        <v>1</v>
      </c>
      <c r="M1105">
        <v>135</v>
      </c>
      <c r="N1105">
        <v>5</v>
      </c>
      <c r="O1105" t="s">
        <v>57</v>
      </c>
    </row>
    <row r="1106" spans="1:15">
      <c r="A1106">
        <v>174922</v>
      </c>
      <c r="B1106" s="1">
        <v>45291</v>
      </c>
      <c r="C1106" t="s">
        <v>23</v>
      </c>
      <c r="D1106" t="s">
        <v>24</v>
      </c>
      <c r="E1106" t="s">
        <v>17</v>
      </c>
      <c r="F1106">
        <v>25</v>
      </c>
      <c r="G1106" t="s">
        <v>38</v>
      </c>
      <c r="H1106" t="s">
        <v>19</v>
      </c>
      <c r="I1106">
        <v>9</v>
      </c>
      <c r="J1106">
        <v>0</v>
      </c>
      <c r="K1106">
        <v>9</v>
      </c>
      <c r="L1106">
        <v>1</v>
      </c>
      <c r="M1106">
        <v>9</v>
      </c>
      <c r="N1106">
        <v>4</v>
      </c>
      <c r="O1106" t="s">
        <v>65</v>
      </c>
    </row>
    <row r="1107" spans="1:15">
      <c r="A1107">
        <v>185660</v>
      </c>
      <c r="B1107" s="1">
        <v>45547</v>
      </c>
      <c r="C1107" t="s">
        <v>42</v>
      </c>
      <c r="D1107" t="s">
        <v>16</v>
      </c>
      <c r="E1107" t="s">
        <v>17</v>
      </c>
      <c r="F1107">
        <v>22</v>
      </c>
      <c r="G1107" t="s">
        <v>58</v>
      </c>
      <c r="H1107" t="s">
        <v>27</v>
      </c>
      <c r="I1107">
        <v>65</v>
      </c>
      <c r="J1107">
        <v>40</v>
      </c>
      <c r="K1107">
        <v>105</v>
      </c>
      <c r="L1107">
        <v>3</v>
      </c>
      <c r="M1107">
        <v>315</v>
      </c>
      <c r="N1107">
        <v>5</v>
      </c>
      <c r="O1107" t="s">
        <v>45</v>
      </c>
    </row>
    <row r="1108" spans="1:15">
      <c r="A1108">
        <v>193147</v>
      </c>
      <c r="B1108" s="1">
        <v>45313</v>
      </c>
      <c r="C1108" t="s">
        <v>30</v>
      </c>
      <c r="D1108" t="s">
        <v>24</v>
      </c>
      <c r="E1108" t="s">
        <v>17</v>
      </c>
      <c r="F1108">
        <v>26</v>
      </c>
      <c r="G1108" t="s">
        <v>38</v>
      </c>
      <c r="H1108" t="s">
        <v>19</v>
      </c>
      <c r="I1108">
        <v>10</v>
      </c>
      <c r="J1108">
        <v>0</v>
      </c>
      <c r="K1108">
        <v>10</v>
      </c>
      <c r="L1108">
        <v>2</v>
      </c>
      <c r="M1108">
        <v>20</v>
      </c>
      <c r="N1108">
        <v>5</v>
      </c>
      <c r="O1108" t="s">
        <v>43</v>
      </c>
    </row>
    <row r="1109" spans="1:15">
      <c r="A1109">
        <v>172554</v>
      </c>
      <c r="B1109" s="1">
        <v>45356</v>
      </c>
      <c r="C1109" t="s">
        <v>30</v>
      </c>
      <c r="D1109" t="s">
        <v>24</v>
      </c>
      <c r="E1109" t="s">
        <v>17</v>
      </c>
      <c r="F1109">
        <v>33</v>
      </c>
      <c r="G1109" t="s">
        <v>44</v>
      </c>
      <c r="H1109" t="s">
        <v>27</v>
      </c>
      <c r="I1109">
        <v>10</v>
      </c>
      <c r="J1109">
        <v>25</v>
      </c>
      <c r="K1109">
        <v>35</v>
      </c>
      <c r="L1109">
        <v>1</v>
      </c>
      <c r="M1109">
        <v>35</v>
      </c>
      <c r="N1109">
        <v>4</v>
      </c>
      <c r="O1109" t="s">
        <v>65</v>
      </c>
    </row>
    <row r="1110" spans="1:15">
      <c r="A1110">
        <v>151777</v>
      </c>
      <c r="B1110" s="1">
        <v>45451</v>
      </c>
      <c r="C1110" t="s">
        <v>53</v>
      </c>
      <c r="D1110" t="s">
        <v>37</v>
      </c>
      <c r="E1110" t="s">
        <v>17</v>
      </c>
      <c r="F1110">
        <v>35</v>
      </c>
      <c r="G1110" t="s">
        <v>29</v>
      </c>
      <c r="H1110" t="s">
        <v>19</v>
      </c>
      <c r="I1110">
        <v>15</v>
      </c>
      <c r="J1110">
        <v>0</v>
      </c>
      <c r="K1110">
        <v>15</v>
      </c>
      <c r="L1110">
        <v>1</v>
      </c>
      <c r="M1110">
        <v>15</v>
      </c>
      <c r="N1110">
        <v>5</v>
      </c>
      <c r="O1110" t="s">
        <v>57</v>
      </c>
    </row>
    <row r="1111" spans="1:15">
      <c r="A1111">
        <v>178385</v>
      </c>
      <c r="B1111" s="1">
        <v>45494</v>
      </c>
      <c r="C1111" t="s">
        <v>23</v>
      </c>
      <c r="D1111" t="s">
        <v>24</v>
      </c>
      <c r="E1111" t="s">
        <v>17</v>
      </c>
      <c r="F1111">
        <v>25</v>
      </c>
      <c r="G1111" t="s">
        <v>31</v>
      </c>
      <c r="H1111" t="s">
        <v>19</v>
      </c>
      <c r="I1111">
        <v>9</v>
      </c>
      <c r="J1111">
        <v>0</v>
      </c>
      <c r="K1111">
        <v>9</v>
      </c>
      <c r="L1111">
        <v>4</v>
      </c>
      <c r="M1111">
        <v>36</v>
      </c>
      <c r="N1111">
        <v>4</v>
      </c>
      <c r="O1111" t="s">
        <v>61</v>
      </c>
    </row>
    <row r="1112" spans="1:15">
      <c r="A1112">
        <v>139325</v>
      </c>
      <c r="B1112" s="1">
        <v>45346</v>
      </c>
      <c r="C1112" t="s">
        <v>48</v>
      </c>
      <c r="D1112" t="s">
        <v>16</v>
      </c>
      <c r="E1112" t="s">
        <v>25</v>
      </c>
      <c r="F1112">
        <v>34</v>
      </c>
      <c r="G1112" t="s">
        <v>34</v>
      </c>
      <c r="H1112" t="s">
        <v>27</v>
      </c>
      <c r="I1112">
        <v>130</v>
      </c>
      <c r="J1112">
        <v>100</v>
      </c>
      <c r="K1112">
        <v>230</v>
      </c>
      <c r="L1112">
        <v>1</v>
      </c>
      <c r="M1112">
        <v>230</v>
      </c>
      <c r="N1112">
        <v>4</v>
      </c>
      <c r="O1112" t="s">
        <v>70</v>
      </c>
    </row>
    <row r="1113" spans="1:15">
      <c r="A1113">
        <v>147697</v>
      </c>
      <c r="B1113" s="1">
        <v>45359</v>
      </c>
      <c r="C1113" t="s">
        <v>42</v>
      </c>
      <c r="D1113" t="s">
        <v>16</v>
      </c>
      <c r="E1113" t="s">
        <v>25</v>
      </c>
      <c r="F1113">
        <v>33</v>
      </c>
      <c r="G1113" t="s">
        <v>31</v>
      </c>
      <c r="H1113" t="s">
        <v>19</v>
      </c>
      <c r="I1113">
        <v>65</v>
      </c>
      <c r="J1113">
        <v>0</v>
      </c>
      <c r="K1113">
        <v>65</v>
      </c>
      <c r="L1113">
        <v>1</v>
      </c>
      <c r="M1113">
        <v>65</v>
      </c>
      <c r="N1113">
        <v>1</v>
      </c>
      <c r="O1113" t="s">
        <v>59</v>
      </c>
    </row>
    <row r="1114" spans="1:15">
      <c r="A1114">
        <v>152593</v>
      </c>
      <c r="B1114" s="1">
        <v>45344</v>
      </c>
      <c r="C1114" t="s">
        <v>53</v>
      </c>
      <c r="D1114" t="s">
        <v>37</v>
      </c>
      <c r="E1114" t="s">
        <v>17</v>
      </c>
      <c r="F1114">
        <v>23</v>
      </c>
      <c r="G1114" t="s">
        <v>67</v>
      </c>
      <c r="H1114" t="s">
        <v>27</v>
      </c>
      <c r="I1114">
        <v>15</v>
      </c>
      <c r="J1114">
        <v>40</v>
      </c>
      <c r="K1114">
        <v>55</v>
      </c>
      <c r="L1114">
        <v>3</v>
      </c>
      <c r="M1114">
        <v>165</v>
      </c>
      <c r="N1114">
        <v>5</v>
      </c>
      <c r="O1114" t="s">
        <v>52</v>
      </c>
    </row>
    <row r="1115" spans="1:15">
      <c r="A1115">
        <v>140040</v>
      </c>
      <c r="B1115" s="1">
        <v>45298</v>
      </c>
      <c r="C1115" t="s">
        <v>50</v>
      </c>
      <c r="D1115" t="s">
        <v>16</v>
      </c>
      <c r="E1115" t="s">
        <v>25</v>
      </c>
      <c r="F1115">
        <v>19</v>
      </c>
      <c r="G1115" t="s">
        <v>69</v>
      </c>
      <c r="H1115" t="s">
        <v>19</v>
      </c>
      <c r="I1115">
        <v>97</v>
      </c>
      <c r="J1115">
        <v>0</v>
      </c>
      <c r="K1115">
        <v>97</v>
      </c>
      <c r="L1115">
        <v>1</v>
      </c>
      <c r="M1115">
        <v>97</v>
      </c>
      <c r="N1115">
        <v>3</v>
      </c>
      <c r="O1115" t="s">
        <v>49</v>
      </c>
    </row>
    <row r="1116" spans="1:15">
      <c r="A1116">
        <v>123332</v>
      </c>
      <c r="B1116" s="1">
        <v>45341</v>
      </c>
      <c r="C1116" t="s">
        <v>15</v>
      </c>
      <c r="D1116" t="s">
        <v>16</v>
      </c>
      <c r="E1116" t="s">
        <v>17</v>
      </c>
      <c r="F1116">
        <v>27</v>
      </c>
      <c r="G1116" t="s">
        <v>54</v>
      </c>
      <c r="H1116" t="s">
        <v>19</v>
      </c>
      <c r="I1116">
        <v>100</v>
      </c>
      <c r="J1116">
        <v>0</v>
      </c>
      <c r="K1116">
        <v>100</v>
      </c>
      <c r="L1116">
        <v>1</v>
      </c>
      <c r="M1116">
        <v>100</v>
      </c>
      <c r="N1116">
        <v>1</v>
      </c>
      <c r="O1116" t="s">
        <v>81</v>
      </c>
    </row>
    <row r="1117" spans="1:15">
      <c r="A1117">
        <v>154493</v>
      </c>
      <c r="B1117" s="1">
        <v>45293</v>
      </c>
      <c r="C1117" t="s">
        <v>42</v>
      </c>
      <c r="D1117" t="s">
        <v>16</v>
      </c>
      <c r="E1117" t="s">
        <v>17</v>
      </c>
      <c r="F1117">
        <v>20</v>
      </c>
      <c r="G1117" t="s">
        <v>44</v>
      </c>
      <c r="H1117" t="s">
        <v>27</v>
      </c>
      <c r="I1117">
        <v>65</v>
      </c>
      <c r="J1117">
        <v>25</v>
      </c>
      <c r="K1117">
        <v>90</v>
      </c>
      <c r="L1117">
        <v>1</v>
      </c>
      <c r="M1117">
        <v>90</v>
      </c>
      <c r="N1117">
        <v>5</v>
      </c>
      <c r="O1117" t="s">
        <v>61</v>
      </c>
    </row>
    <row r="1118" spans="1:15">
      <c r="A1118">
        <v>177684</v>
      </c>
      <c r="B1118" s="1">
        <v>45378</v>
      </c>
      <c r="C1118" t="s">
        <v>15</v>
      </c>
      <c r="D1118" t="s">
        <v>16</v>
      </c>
      <c r="E1118" t="s">
        <v>17</v>
      </c>
      <c r="F1118">
        <v>35</v>
      </c>
      <c r="G1118" t="s">
        <v>18</v>
      </c>
      <c r="H1118" t="s">
        <v>19</v>
      </c>
      <c r="I1118">
        <v>100</v>
      </c>
      <c r="J1118">
        <v>0</v>
      </c>
      <c r="K1118">
        <v>100</v>
      </c>
      <c r="L1118">
        <v>1</v>
      </c>
      <c r="M1118">
        <v>100</v>
      </c>
      <c r="N1118">
        <v>4</v>
      </c>
      <c r="O1118" t="s">
        <v>20</v>
      </c>
    </row>
    <row r="1119" spans="1:15">
      <c r="A1119">
        <v>152392</v>
      </c>
      <c r="B1119" s="1">
        <v>45389</v>
      </c>
      <c r="C1119" t="s">
        <v>15</v>
      </c>
      <c r="D1119" t="s">
        <v>16</v>
      </c>
      <c r="E1119" t="s">
        <v>25</v>
      </c>
      <c r="F1119">
        <v>27</v>
      </c>
      <c r="G1119" t="s">
        <v>54</v>
      </c>
      <c r="H1119" t="s">
        <v>19</v>
      </c>
      <c r="I1119">
        <v>100</v>
      </c>
      <c r="J1119">
        <v>0</v>
      </c>
      <c r="K1119">
        <v>100</v>
      </c>
      <c r="L1119">
        <v>1</v>
      </c>
      <c r="M1119">
        <v>100</v>
      </c>
      <c r="N1119">
        <v>4</v>
      </c>
      <c r="O1119" t="s">
        <v>72</v>
      </c>
    </row>
    <row r="1120" spans="1:15">
      <c r="A1120">
        <v>148274</v>
      </c>
      <c r="B1120" s="1">
        <v>45571</v>
      </c>
      <c r="C1120" t="s">
        <v>36</v>
      </c>
      <c r="D1120" t="s">
        <v>37</v>
      </c>
      <c r="E1120" t="s">
        <v>25</v>
      </c>
      <c r="F1120">
        <v>34</v>
      </c>
      <c r="G1120" t="s">
        <v>54</v>
      </c>
      <c r="H1120" t="s">
        <v>19</v>
      </c>
      <c r="I1120">
        <v>32</v>
      </c>
      <c r="J1120">
        <v>0</v>
      </c>
      <c r="K1120">
        <v>32</v>
      </c>
      <c r="L1120">
        <v>2</v>
      </c>
      <c r="M1120">
        <v>64</v>
      </c>
      <c r="N1120">
        <v>4</v>
      </c>
      <c r="O1120" t="s">
        <v>72</v>
      </c>
    </row>
    <row r="1121" spans="1:15">
      <c r="A1121">
        <v>146621</v>
      </c>
      <c r="B1121" s="1">
        <v>45568</v>
      </c>
      <c r="C1121" t="s">
        <v>48</v>
      </c>
      <c r="D1121" t="s">
        <v>16</v>
      </c>
      <c r="E1121" t="s">
        <v>25</v>
      </c>
      <c r="F1121">
        <v>27</v>
      </c>
      <c r="G1121" t="s">
        <v>77</v>
      </c>
      <c r="H1121" t="s">
        <v>19</v>
      </c>
      <c r="I1121">
        <v>130</v>
      </c>
      <c r="J1121">
        <v>0</v>
      </c>
      <c r="K1121">
        <v>130</v>
      </c>
      <c r="L1121">
        <v>1</v>
      </c>
      <c r="M1121">
        <v>130</v>
      </c>
      <c r="N1121">
        <v>5</v>
      </c>
      <c r="O1121" t="s">
        <v>52</v>
      </c>
    </row>
    <row r="1122" spans="1:15">
      <c r="A1122">
        <v>189264</v>
      </c>
      <c r="B1122" s="1">
        <v>45564</v>
      </c>
      <c r="C1122" t="s">
        <v>53</v>
      </c>
      <c r="D1122" t="s">
        <v>37</v>
      </c>
      <c r="E1122" t="s">
        <v>17</v>
      </c>
      <c r="F1122">
        <v>26</v>
      </c>
      <c r="G1122" t="s">
        <v>56</v>
      </c>
      <c r="H1122" t="s">
        <v>19</v>
      </c>
      <c r="I1122">
        <v>15</v>
      </c>
      <c r="J1122">
        <v>0</v>
      </c>
      <c r="K1122">
        <v>15</v>
      </c>
      <c r="L1122">
        <v>2</v>
      </c>
      <c r="M1122">
        <v>30</v>
      </c>
      <c r="N1122">
        <v>4</v>
      </c>
      <c r="O1122" t="s">
        <v>61</v>
      </c>
    </row>
    <row r="1123" spans="1:15">
      <c r="A1123">
        <v>123617</v>
      </c>
      <c r="B1123" s="1">
        <v>45346</v>
      </c>
      <c r="C1123" t="s">
        <v>42</v>
      </c>
      <c r="D1123" t="s">
        <v>16</v>
      </c>
      <c r="E1123" t="s">
        <v>25</v>
      </c>
      <c r="F1123">
        <v>21</v>
      </c>
      <c r="G1123" t="s">
        <v>46</v>
      </c>
      <c r="H1123" t="s">
        <v>19</v>
      </c>
      <c r="I1123">
        <v>65</v>
      </c>
      <c r="J1123">
        <v>0</v>
      </c>
      <c r="K1123">
        <v>65</v>
      </c>
      <c r="L1123">
        <v>1</v>
      </c>
      <c r="M1123">
        <v>65</v>
      </c>
      <c r="N1123">
        <v>4</v>
      </c>
      <c r="O1123" t="s">
        <v>57</v>
      </c>
    </row>
    <row r="1124" spans="1:15">
      <c r="A1124">
        <v>141076</v>
      </c>
      <c r="B1124" s="1">
        <v>45237</v>
      </c>
      <c r="C1124" t="s">
        <v>15</v>
      </c>
      <c r="D1124" t="s">
        <v>16</v>
      </c>
      <c r="E1124" t="s">
        <v>25</v>
      </c>
      <c r="F1124">
        <v>22</v>
      </c>
      <c r="G1124" t="s">
        <v>54</v>
      </c>
      <c r="H1124" t="s">
        <v>19</v>
      </c>
      <c r="I1124">
        <v>100</v>
      </c>
      <c r="J1124">
        <v>0</v>
      </c>
      <c r="K1124">
        <v>100</v>
      </c>
      <c r="L1124">
        <v>1</v>
      </c>
      <c r="M1124">
        <v>100</v>
      </c>
      <c r="N1124">
        <v>2</v>
      </c>
      <c r="O1124" t="s">
        <v>68</v>
      </c>
    </row>
    <row r="1125" spans="1:15">
      <c r="A1125">
        <v>192397</v>
      </c>
      <c r="B1125" s="1">
        <v>45295</v>
      </c>
      <c r="C1125" t="s">
        <v>30</v>
      </c>
      <c r="D1125" t="s">
        <v>24</v>
      </c>
      <c r="E1125" t="s">
        <v>17</v>
      </c>
      <c r="F1125">
        <v>19</v>
      </c>
      <c r="G1125" t="s">
        <v>75</v>
      </c>
      <c r="H1125" t="s">
        <v>27</v>
      </c>
      <c r="I1125">
        <v>10</v>
      </c>
      <c r="J1125">
        <v>70</v>
      </c>
      <c r="K1125">
        <v>80</v>
      </c>
      <c r="L1125">
        <v>1</v>
      </c>
      <c r="M1125">
        <v>80</v>
      </c>
      <c r="N1125">
        <v>4</v>
      </c>
      <c r="O1125" t="s">
        <v>43</v>
      </c>
    </row>
    <row r="1126" spans="1:15">
      <c r="A1126">
        <v>188637</v>
      </c>
      <c r="B1126" s="1">
        <v>45292</v>
      </c>
      <c r="C1126" t="s">
        <v>30</v>
      </c>
      <c r="D1126" t="s">
        <v>24</v>
      </c>
      <c r="E1126" t="s">
        <v>17</v>
      </c>
      <c r="F1126">
        <v>25</v>
      </c>
      <c r="G1126" t="s">
        <v>74</v>
      </c>
      <c r="H1126" t="s">
        <v>27</v>
      </c>
      <c r="I1126">
        <v>10</v>
      </c>
      <c r="J1126">
        <v>25</v>
      </c>
      <c r="K1126">
        <v>35</v>
      </c>
      <c r="L1126">
        <v>3</v>
      </c>
      <c r="M1126">
        <v>105</v>
      </c>
      <c r="N1126">
        <v>5</v>
      </c>
      <c r="O1126" t="s">
        <v>70</v>
      </c>
    </row>
    <row r="1127" spans="1:15">
      <c r="A1127">
        <v>155241</v>
      </c>
      <c r="B1127" s="1">
        <v>45308</v>
      </c>
      <c r="C1127" t="s">
        <v>42</v>
      </c>
      <c r="D1127" t="s">
        <v>16</v>
      </c>
      <c r="E1127" t="s">
        <v>17</v>
      </c>
      <c r="F1127">
        <v>33</v>
      </c>
      <c r="G1127" t="s">
        <v>75</v>
      </c>
      <c r="H1127" t="s">
        <v>27</v>
      </c>
      <c r="I1127">
        <v>65</v>
      </c>
      <c r="J1127">
        <v>70</v>
      </c>
      <c r="K1127">
        <v>135</v>
      </c>
      <c r="L1127">
        <v>2</v>
      </c>
      <c r="M1127">
        <v>270</v>
      </c>
      <c r="N1127">
        <v>5</v>
      </c>
      <c r="O1127" t="s">
        <v>45</v>
      </c>
    </row>
    <row r="1128" spans="1:15">
      <c r="A1128">
        <v>174663</v>
      </c>
      <c r="B1128" s="1">
        <v>45578</v>
      </c>
      <c r="C1128" t="s">
        <v>50</v>
      </c>
      <c r="D1128" t="s">
        <v>16</v>
      </c>
      <c r="E1128" t="s">
        <v>17</v>
      </c>
      <c r="F1128">
        <v>18</v>
      </c>
      <c r="G1128" t="s">
        <v>54</v>
      </c>
      <c r="H1128" t="s">
        <v>19</v>
      </c>
      <c r="I1128">
        <v>97</v>
      </c>
      <c r="J1128">
        <v>0</v>
      </c>
      <c r="K1128">
        <v>97</v>
      </c>
      <c r="L1128">
        <v>1</v>
      </c>
      <c r="M1128">
        <v>97</v>
      </c>
      <c r="N1128">
        <v>3</v>
      </c>
      <c r="O1128" t="s">
        <v>49</v>
      </c>
    </row>
    <row r="1129" spans="1:15">
      <c r="A1129">
        <v>144175</v>
      </c>
      <c r="B1129" s="1">
        <v>45547</v>
      </c>
      <c r="C1129" t="s">
        <v>15</v>
      </c>
      <c r="D1129" t="s">
        <v>16</v>
      </c>
      <c r="E1129" t="s">
        <v>17</v>
      </c>
      <c r="F1129">
        <v>18</v>
      </c>
      <c r="G1129" t="s">
        <v>18</v>
      </c>
      <c r="H1129" t="s">
        <v>19</v>
      </c>
      <c r="I1129">
        <v>100</v>
      </c>
      <c r="J1129">
        <v>0</v>
      </c>
      <c r="K1129">
        <v>100</v>
      </c>
      <c r="L1129">
        <v>1</v>
      </c>
      <c r="M1129">
        <v>100</v>
      </c>
      <c r="N1129">
        <v>3</v>
      </c>
      <c r="O1129" t="s">
        <v>73</v>
      </c>
    </row>
    <row r="1130" spans="1:15">
      <c r="A1130">
        <v>165104</v>
      </c>
      <c r="B1130" s="1">
        <v>45246</v>
      </c>
      <c r="C1130" t="s">
        <v>42</v>
      </c>
      <c r="D1130" t="s">
        <v>16</v>
      </c>
      <c r="E1130" t="s">
        <v>17</v>
      </c>
      <c r="F1130">
        <v>20</v>
      </c>
      <c r="G1130" t="s">
        <v>41</v>
      </c>
      <c r="H1130" t="s">
        <v>19</v>
      </c>
      <c r="I1130">
        <v>65</v>
      </c>
      <c r="J1130">
        <v>0</v>
      </c>
      <c r="K1130">
        <v>65</v>
      </c>
      <c r="L1130">
        <v>1</v>
      </c>
      <c r="M1130">
        <v>65</v>
      </c>
      <c r="N1130">
        <v>4</v>
      </c>
      <c r="O1130" t="s">
        <v>72</v>
      </c>
    </row>
    <row r="1131" spans="1:15">
      <c r="A1131">
        <v>148396</v>
      </c>
      <c r="B1131" s="1">
        <v>45392</v>
      </c>
      <c r="C1131" t="s">
        <v>42</v>
      </c>
      <c r="D1131" t="s">
        <v>16</v>
      </c>
      <c r="E1131" t="s">
        <v>17</v>
      </c>
      <c r="F1131">
        <v>26</v>
      </c>
      <c r="G1131" t="s">
        <v>80</v>
      </c>
      <c r="H1131" t="s">
        <v>27</v>
      </c>
      <c r="I1131">
        <v>65</v>
      </c>
      <c r="J1131">
        <v>40</v>
      </c>
      <c r="K1131">
        <v>105</v>
      </c>
      <c r="L1131">
        <v>2</v>
      </c>
      <c r="M1131">
        <v>210</v>
      </c>
      <c r="N1131">
        <v>2</v>
      </c>
      <c r="O1131" t="s">
        <v>87</v>
      </c>
    </row>
    <row r="1132" spans="1:15">
      <c r="A1132">
        <v>146065</v>
      </c>
      <c r="B1132" s="1">
        <v>45259</v>
      </c>
      <c r="C1132" t="s">
        <v>53</v>
      </c>
      <c r="D1132" t="s">
        <v>37</v>
      </c>
      <c r="E1132" t="s">
        <v>17</v>
      </c>
      <c r="F1132">
        <v>33</v>
      </c>
      <c r="G1132" t="s">
        <v>58</v>
      </c>
      <c r="H1132" t="s">
        <v>27</v>
      </c>
      <c r="I1132">
        <v>15</v>
      </c>
      <c r="J1132">
        <v>40</v>
      </c>
      <c r="K1132">
        <v>55</v>
      </c>
      <c r="L1132">
        <v>2</v>
      </c>
      <c r="M1132">
        <v>110</v>
      </c>
      <c r="N1132">
        <v>4</v>
      </c>
      <c r="O1132" t="s">
        <v>39</v>
      </c>
    </row>
    <row r="1133" spans="1:15">
      <c r="A1133">
        <v>164285</v>
      </c>
      <c r="B1133" s="1">
        <v>45339</v>
      </c>
      <c r="C1133" t="s">
        <v>53</v>
      </c>
      <c r="D1133" t="s">
        <v>37</v>
      </c>
      <c r="E1133" t="s">
        <v>17</v>
      </c>
      <c r="F1133">
        <v>24</v>
      </c>
      <c r="G1133" t="s">
        <v>38</v>
      </c>
      <c r="H1133" t="s">
        <v>19</v>
      </c>
      <c r="I1133">
        <v>15</v>
      </c>
      <c r="J1133">
        <v>0</v>
      </c>
      <c r="K1133">
        <v>15</v>
      </c>
      <c r="L1133">
        <v>2</v>
      </c>
      <c r="M1133">
        <v>30</v>
      </c>
      <c r="N1133">
        <v>5</v>
      </c>
      <c r="O1133" t="s">
        <v>70</v>
      </c>
    </row>
    <row r="1134" spans="1:15">
      <c r="A1134">
        <v>121500</v>
      </c>
      <c r="B1134" s="1">
        <v>45590</v>
      </c>
      <c r="C1134" t="s">
        <v>48</v>
      </c>
      <c r="D1134" t="s">
        <v>16</v>
      </c>
      <c r="E1134" t="s">
        <v>17</v>
      </c>
      <c r="F1134">
        <v>27</v>
      </c>
      <c r="G1134" t="s">
        <v>29</v>
      </c>
      <c r="H1134" t="s">
        <v>19</v>
      </c>
      <c r="I1134">
        <v>130</v>
      </c>
      <c r="J1134">
        <v>0</v>
      </c>
      <c r="K1134">
        <v>130</v>
      </c>
      <c r="L1134">
        <v>1</v>
      </c>
      <c r="M1134">
        <v>130</v>
      </c>
      <c r="N1134">
        <v>5</v>
      </c>
      <c r="O1134" t="s">
        <v>65</v>
      </c>
    </row>
    <row r="1135" spans="1:15">
      <c r="A1135">
        <v>166465</v>
      </c>
      <c r="B1135" s="1">
        <v>45498</v>
      </c>
      <c r="C1135" t="s">
        <v>42</v>
      </c>
      <c r="D1135" t="s">
        <v>16</v>
      </c>
      <c r="E1135" t="s">
        <v>17</v>
      </c>
      <c r="F1135">
        <v>33</v>
      </c>
      <c r="G1135" t="s">
        <v>74</v>
      </c>
      <c r="H1135" t="s">
        <v>27</v>
      </c>
      <c r="I1135">
        <v>65</v>
      </c>
      <c r="J1135">
        <v>25</v>
      </c>
      <c r="K1135">
        <v>90</v>
      </c>
      <c r="L1135">
        <v>1</v>
      </c>
      <c r="M1135">
        <v>90</v>
      </c>
      <c r="N1135">
        <v>4</v>
      </c>
      <c r="O1135" t="s">
        <v>45</v>
      </c>
    </row>
    <row r="1136" spans="1:15">
      <c r="A1136">
        <v>185131</v>
      </c>
      <c r="B1136" s="1">
        <v>45346</v>
      </c>
      <c r="C1136" t="s">
        <v>53</v>
      </c>
      <c r="D1136" t="s">
        <v>37</v>
      </c>
      <c r="E1136" t="s">
        <v>17</v>
      </c>
      <c r="F1136">
        <v>32</v>
      </c>
      <c r="G1136" t="s">
        <v>56</v>
      </c>
      <c r="H1136" t="s">
        <v>19</v>
      </c>
      <c r="I1136">
        <v>15</v>
      </c>
      <c r="J1136">
        <v>0</v>
      </c>
      <c r="K1136">
        <v>15</v>
      </c>
      <c r="L1136">
        <v>1</v>
      </c>
      <c r="M1136">
        <v>15</v>
      </c>
      <c r="N1136">
        <v>2</v>
      </c>
      <c r="O1136" t="s">
        <v>81</v>
      </c>
    </row>
    <row r="1137" spans="1:15">
      <c r="A1137">
        <v>136957</v>
      </c>
      <c r="B1137" s="1">
        <v>45533</v>
      </c>
      <c r="C1137" t="s">
        <v>76</v>
      </c>
      <c r="D1137" t="s">
        <v>37</v>
      </c>
      <c r="E1137" t="s">
        <v>25</v>
      </c>
      <c r="F1137">
        <v>18</v>
      </c>
      <c r="G1137" t="s">
        <v>38</v>
      </c>
      <c r="H1137" t="s">
        <v>19</v>
      </c>
      <c r="I1137">
        <v>45</v>
      </c>
      <c r="J1137">
        <v>0</v>
      </c>
      <c r="K1137">
        <v>45</v>
      </c>
      <c r="L1137">
        <v>4</v>
      </c>
      <c r="M1137">
        <v>180</v>
      </c>
      <c r="N1137">
        <v>5</v>
      </c>
      <c r="O1137" t="s">
        <v>57</v>
      </c>
    </row>
    <row r="1138" spans="1:15">
      <c r="A1138">
        <v>159042</v>
      </c>
      <c r="B1138" s="1">
        <v>45551</v>
      </c>
      <c r="C1138" t="s">
        <v>15</v>
      </c>
      <c r="D1138" t="s">
        <v>16</v>
      </c>
      <c r="E1138" t="s">
        <v>25</v>
      </c>
      <c r="F1138">
        <v>18</v>
      </c>
      <c r="G1138" t="s">
        <v>80</v>
      </c>
      <c r="H1138" t="s">
        <v>27</v>
      </c>
      <c r="I1138">
        <v>100</v>
      </c>
      <c r="J1138">
        <v>40</v>
      </c>
      <c r="K1138">
        <v>140</v>
      </c>
      <c r="L1138">
        <v>1</v>
      </c>
      <c r="M1138">
        <v>140</v>
      </c>
      <c r="N1138">
        <v>3</v>
      </c>
      <c r="O1138" t="s">
        <v>22</v>
      </c>
    </row>
    <row r="1139" spans="1:15">
      <c r="A1139">
        <v>194033</v>
      </c>
      <c r="B1139" s="1">
        <v>45280</v>
      </c>
      <c r="C1139" t="s">
        <v>82</v>
      </c>
      <c r="D1139" t="s">
        <v>37</v>
      </c>
      <c r="E1139" t="s">
        <v>25</v>
      </c>
      <c r="F1139">
        <v>33</v>
      </c>
      <c r="G1139" t="s">
        <v>58</v>
      </c>
      <c r="H1139" t="s">
        <v>27</v>
      </c>
      <c r="I1139">
        <v>20</v>
      </c>
      <c r="J1139">
        <v>40</v>
      </c>
      <c r="K1139">
        <v>60</v>
      </c>
      <c r="L1139">
        <v>1</v>
      </c>
      <c r="M1139">
        <v>60</v>
      </c>
      <c r="N1139">
        <v>5</v>
      </c>
      <c r="O1139" t="s">
        <v>43</v>
      </c>
    </row>
    <row r="1140" spans="1:15">
      <c r="A1140">
        <v>126362</v>
      </c>
      <c r="B1140" s="1">
        <v>45320</v>
      </c>
      <c r="C1140" t="s">
        <v>15</v>
      </c>
      <c r="D1140" t="s">
        <v>16</v>
      </c>
      <c r="E1140" t="s">
        <v>17</v>
      </c>
      <c r="F1140">
        <v>26</v>
      </c>
      <c r="G1140" t="s">
        <v>26</v>
      </c>
      <c r="H1140" t="s">
        <v>27</v>
      </c>
      <c r="I1140">
        <v>100</v>
      </c>
      <c r="J1140">
        <v>40</v>
      </c>
      <c r="K1140">
        <v>140</v>
      </c>
      <c r="L1140">
        <v>2</v>
      </c>
      <c r="M1140">
        <v>280</v>
      </c>
      <c r="N1140">
        <v>2</v>
      </c>
      <c r="O1140" t="s">
        <v>47</v>
      </c>
    </row>
    <row r="1141" spans="1:15">
      <c r="A1141">
        <v>152479</v>
      </c>
      <c r="B1141" s="1">
        <v>45243</v>
      </c>
      <c r="C1141" t="s">
        <v>30</v>
      </c>
      <c r="D1141" t="s">
        <v>24</v>
      </c>
      <c r="E1141" t="s">
        <v>17</v>
      </c>
      <c r="F1141">
        <v>18</v>
      </c>
      <c r="G1141" t="s">
        <v>58</v>
      </c>
      <c r="H1141" t="s">
        <v>27</v>
      </c>
      <c r="I1141">
        <v>10</v>
      </c>
      <c r="J1141">
        <v>40</v>
      </c>
      <c r="K1141">
        <v>50</v>
      </c>
      <c r="L1141">
        <v>1</v>
      </c>
      <c r="M1141">
        <v>50</v>
      </c>
      <c r="N1141">
        <v>4</v>
      </c>
      <c r="O1141" t="s">
        <v>45</v>
      </c>
    </row>
    <row r="1142" spans="1:15">
      <c r="A1142">
        <v>161251</v>
      </c>
      <c r="B1142" s="1">
        <v>45344</v>
      </c>
      <c r="C1142" t="s">
        <v>53</v>
      </c>
      <c r="D1142" t="s">
        <v>37</v>
      </c>
      <c r="E1142" t="s">
        <v>17</v>
      </c>
      <c r="F1142">
        <v>26</v>
      </c>
      <c r="G1142" t="s">
        <v>29</v>
      </c>
      <c r="H1142" t="s">
        <v>19</v>
      </c>
      <c r="I1142">
        <v>15</v>
      </c>
      <c r="J1142">
        <v>0</v>
      </c>
      <c r="K1142">
        <v>15</v>
      </c>
      <c r="L1142">
        <v>1</v>
      </c>
      <c r="M1142">
        <v>15</v>
      </c>
      <c r="N1142">
        <v>2</v>
      </c>
      <c r="O1142" t="s">
        <v>28</v>
      </c>
    </row>
    <row r="1143" spans="1:15">
      <c r="A1143">
        <v>188147</v>
      </c>
      <c r="B1143" s="1">
        <v>45286</v>
      </c>
      <c r="C1143" t="s">
        <v>76</v>
      </c>
      <c r="D1143" t="s">
        <v>37</v>
      </c>
      <c r="E1143" t="s">
        <v>17</v>
      </c>
      <c r="F1143">
        <v>20</v>
      </c>
      <c r="G1143" t="s">
        <v>41</v>
      </c>
      <c r="H1143" t="s">
        <v>19</v>
      </c>
      <c r="I1143">
        <v>45</v>
      </c>
      <c r="J1143">
        <v>0</v>
      </c>
      <c r="K1143">
        <v>45</v>
      </c>
      <c r="L1143">
        <v>1</v>
      </c>
      <c r="M1143">
        <v>45</v>
      </c>
      <c r="N1143">
        <v>3</v>
      </c>
      <c r="O1143" t="s">
        <v>73</v>
      </c>
    </row>
    <row r="1144" spans="1:15">
      <c r="A1144">
        <v>161342</v>
      </c>
      <c r="B1144" s="1">
        <v>45401</v>
      </c>
      <c r="C1144" t="s">
        <v>42</v>
      </c>
      <c r="D1144" t="s">
        <v>16</v>
      </c>
      <c r="E1144" t="s">
        <v>17</v>
      </c>
      <c r="F1144">
        <v>23</v>
      </c>
      <c r="G1144" t="s">
        <v>75</v>
      </c>
      <c r="H1144" t="s">
        <v>27</v>
      </c>
      <c r="I1144">
        <v>65</v>
      </c>
      <c r="J1144">
        <v>70</v>
      </c>
      <c r="K1144">
        <v>135</v>
      </c>
      <c r="L1144">
        <v>2</v>
      </c>
      <c r="M1144">
        <v>270</v>
      </c>
      <c r="N1144">
        <v>2</v>
      </c>
      <c r="O1144" t="s">
        <v>63</v>
      </c>
    </row>
    <row r="1145" spans="1:15">
      <c r="A1145">
        <v>174920</v>
      </c>
      <c r="B1145" s="1">
        <v>45299</v>
      </c>
      <c r="C1145" t="s">
        <v>23</v>
      </c>
      <c r="D1145" t="s">
        <v>24</v>
      </c>
      <c r="E1145" t="s">
        <v>17</v>
      </c>
      <c r="F1145">
        <v>35</v>
      </c>
      <c r="G1145" t="s">
        <v>60</v>
      </c>
      <c r="H1145" t="s">
        <v>19</v>
      </c>
      <c r="I1145">
        <v>9</v>
      </c>
      <c r="J1145">
        <v>0</v>
      </c>
      <c r="K1145">
        <v>9</v>
      </c>
      <c r="L1145">
        <v>2</v>
      </c>
      <c r="M1145">
        <v>18</v>
      </c>
      <c r="N1145">
        <v>5</v>
      </c>
      <c r="O1145" t="s">
        <v>72</v>
      </c>
    </row>
    <row r="1146" spans="1:15">
      <c r="A1146">
        <v>199394</v>
      </c>
      <c r="B1146" s="1">
        <v>45396</v>
      </c>
      <c r="C1146" t="s">
        <v>42</v>
      </c>
      <c r="D1146" t="s">
        <v>16</v>
      </c>
      <c r="E1146" t="s">
        <v>17</v>
      </c>
      <c r="F1146">
        <v>29</v>
      </c>
      <c r="G1146" t="s">
        <v>60</v>
      </c>
      <c r="H1146" t="s">
        <v>19</v>
      </c>
      <c r="I1146">
        <v>65</v>
      </c>
      <c r="J1146">
        <v>0</v>
      </c>
      <c r="K1146">
        <v>65</v>
      </c>
      <c r="L1146">
        <v>4</v>
      </c>
      <c r="M1146">
        <v>260</v>
      </c>
      <c r="N1146">
        <v>4</v>
      </c>
      <c r="O1146" t="s">
        <v>39</v>
      </c>
    </row>
    <row r="1147" spans="1:15">
      <c r="A1147">
        <v>180773</v>
      </c>
      <c r="B1147" s="1">
        <v>45284</v>
      </c>
      <c r="C1147" t="s">
        <v>82</v>
      </c>
      <c r="D1147" t="s">
        <v>37</v>
      </c>
      <c r="E1147" t="s">
        <v>17</v>
      </c>
      <c r="F1147">
        <v>29</v>
      </c>
      <c r="G1147" t="s">
        <v>41</v>
      </c>
      <c r="H1147" t="s">
        <v>19</v>
      </c>
      <c r="I1147">
        <v>20</v>
      </c>
      <c r="J1147">
        <v>0</v>
      </c>
      <c r="K1147">
        <v>20</v>
      </c>
      <c r="L1147">
        <v>2</v>
      </c>
      <c r="M1147">
        <v>40</v>
      </c>
      <c r="N1147">
        <v>5</v>
      </c>
      <c r="O1147" t="s">
        <v>32</v>
      </c>
    </row>
    <row r="1148" spans="1:15">
      <c r="A1148">
        <v>160871</v>
      </c>
      <c r="B1148" s="1">
        <v>45347</v>
      </c>
      <c r="C1148" t="s">
        <v>33</v>
      </c>
      <c r="D1148" t="s">
        <v>16</v>
      </c>
      <c r="E1148" t="s">
        <v>25</v>
      </c>
      <c r="F1148">
        <v>28</v>
      </c>
      <c r="G1148" t="s">
        <v>56</v>
      </c>
      <c r="H1148" t="s">
        <v>19</v>
      </c>
      <c r="I1148">
        <v>118</v>
      </c>
      <c r="J1148">
        <v>0</v>
      </c>
      <c r="K1148">
        <v>118</v>
      </c>
      <c r="L1148">
        <v>2</v>
      </c>
      <c r="M1148">
        <v>236</v>
      </c>
      <c r="N1148">
        <v>3</v>
      </c>
      <c r="O1148" t="s">
        <v>73</v>
      </c>
    </row>
    <row r="1149" spans="1:15">
      <c r="A1149">
        <v>172375</v>
      </c>
      <c r="B1149" s="1">
        <v>45483</v>
      </c>
      <c r="C1149" t="s">
        <v>42</v>
      </c>
      <c r="D1149" t="s">
        <v>16</v>
      </c>
      <c r="E1149" t="s">
        <v>17</v>
      </c>
      <c r="F1149">
        <v>30</v>
      </c>
      <c r="G1149" t="s">
        <v>86</v>
      </c>
      <c r="H1149" t="s">
        <v>27</v>
      </c>
      <c r="I1149">
        <v>65</v>
      </c>
      <c r="J1149">
        <v>70</v>
      </c>
      <c r="K1149">
        <v>135</v>
      </c>
      <c r="L1149">
        <v>1</v>
      </c>
      <c r="M1149">
        <v>135</v>
      </c>
      <c r="N1149">
        <v>4</v>
      </c>
      <c r="O1149" t="s">
        <v>52</v>
      </c>
    </row>
    <row r="1150" spans="1:15">
      <c r="A1150">
        <v>161371</v>
      </c>
      <c r="B1150" s="1">
        <v>45294</v>
      </c>
      <c r="C1150" t="s">
        <v>42</v>
      </c>
      <c r="D1150" t="s">
        <v>16</v>
      </c>
      <c r="E1150" t="s">
        <v>17</v>
      </c>
      <c r="F1150">
        <v>25</v>
      </c>
      <c r="G1150" t="s">
        <v>34</v>
      </c>
      <c r="H1150" t="s">
        <v>27</v>
      </c>
      <c r="I1150">
        <v>65</v>
      </c>
      <c r="J1150">
        <v>100</v>
      </c>
      <c r="K1150">
        <v>165</v>
      </c>
      <c r="L1150">
        <v>1</v>
      </c>
      <c r="M1150">
        <v>165</v>
      </c>
      <c r="N1150">
        <v>3</v>
      </c>
      <c r="O1150" t="s">
        <v>84</v>
      </c>
    </row>
    <row r="1151" spans="1:15">
      <c r="A1151">
        <v>183958</v>
      </c>
      <c r="B1151" s="1">
        <v>45497</v>
      </c>
      <c r="C1151" t="s">
        <v>30</v>
      </c>
      <c r="D1151" t="s">
        <v>24</v>
      </c>
      <c r="E1151" t="s">
        <v>25</v>
      </c>
      <c r="F1151">
        <v>24</v>
      </c>
      <c r="G1151" t="s">
        <v>56</v>
      </c>
      <c r="H1151" t="s">
        <v>19</v>
      </c>
      <c r="I1151">
        <v>10</v>
      </c>
      <c r="J1151">
        <v>0</v>
      </c>
      <c r="K1151">
        <v>10</v>
      </c>
      <c r="L1151">
        <v>2</v>
      </c>
      <c r="M1151">
        <v>20</v>
      </c>
      <c r="N1151">
        <v>4</v>
      </c>
      <c r="O1151" t="s">
        <v>70</v>
      </c>
    </row>
    <row r="1152" spans="1:15">
      <c r="A1152">
        <v>148991</v>
      </c>
      <c r="B1152" s="1">
        <v>45594</v>
      </c>
      <c r="C1152" t="s">
        <v>36</v>
      </c>
      <c r="D1152" t="s">
        <v>37</v>
      </c>
      <c r="E1152" t="s">
        <v>25</v>
      </c>
      <c r="F1152">
        <v>33</v>
      </c>
      <c r="G1152" t="s">
        <v>41</v>
      </c>
      <c r="H1152" t="s">
        <v>19</v>
      </c>
      <c r="I1152">
        <v>32</v>
      </c>
      <c r="J1152">
        <v>0</v>
      </c>
      <c r="K1152">
        <v>32</v>
      </c>
      <c r="L1152">
        <v>1</v>
      </c>
      <c r="M1152">
        <v>32</v>
      </c>
      <c r="N1152">
        <v>4</v>
      </c>
      <c r="O1152" t="s">
        <v>39</v>
      </c>
    </row>
    <row r="1153" spans="1:15">
      <c r="A1153">
        <v>165183</v>
      </c>
      <c r="B1153" s="1">
        <v>45470</v>
      </c>
      <c r="C1153" t="s">
        <v>36</v>
      </c>
      <c r="D1153" t="s">
        <v>37</v>
      </c>
      <c r="E1153" t="s">
        <v>25</v>
      </c>
      <c r="F1153">
        <v>19</v>
      </c>
      <c r="G1153" t="s">
        <v>41</v>
      </c>
      <c r="H1153" t="s">
        <v>19</v>
      </c>
      <c r="I1153">
        <v>32</v>
      </c>
      <c r="J1153">
        <v>0</v>
      </c>
      <c r="K1153">
        <v>32</v>
      </c>
      <c r="L1153">
        <v>1</v>
      </c>
      <c r="M1153">
        <v>32</v>
      </c>
      <c r="N1153">
        <v>3</v>
      </c>
      <c r="O1153" t="s">
        <v>73</v>
      </c>
    </row>
    <row r="1154" spans="1:15">
      <c r="A1154">
        <v>138528</v>
      </c>
      <c r="B1154" s="1">
        <v>45422</v>
      </c>
      <c r="C1154" t="s">
        <v>50</v>
      </c>
      <c r="D1154" t="s">
        <v>16</v>
      </c>
      <c r="E1154" t="s">
        <v>17</v>
      </c>
      <c r="F1154">
        <v>21</v>
      </c>
      <c r="G1154" t="s">
        <v>26</v>
      </c>
      <c r="H1154" t="s">
        <v>27</v>
      </c>
      <c r="I1154">
        <v>97</v>
      </c>
      <c r="J1154">
        <v>40</v>
      </c>
      <c r="K1154">
        <v>137</v>
      </c>
      <c r="L1154">
        <v>4</v>
      </c>
      <c r="M1154">
        <v>548</v>
      </c>
      <c r="N1154">
        <v>4</v>
      </c>
      <c r="O1154" t="s">
        <v>32</v>
      </c>
    </row>
    <row r="1155" spans="1:15">
      <c r="A1155">
        <v>123693</v>
      </c>
      <c r="B1155" s="1">
        <v>45322</v>
      </c>
      <c r="C1155" t="s">
        <v>42</v>
      </c>
      <c r="D1155" t="s">
        <v>16</v>
      </c>
      <c r="E1155" t="s">
        <v>25</v>
      </c>
      <c r="F1155">
        <v>35</v>
      </c>
      <c r="G1155" t="s">
        <v>77</v>
      </c>
      <c r="H1155" t="s">
        <v>19</v>
      </c>
      <c r="I1155">
        <v>65</v>
      </c>
      <c r="J1155">
        <v>0</v>
      </c>
      <c r="K1155">
        <v>65</v>
      </c>
      <c r="L1155">
        <v>1</v>
      </c>
      <c r="M1155">
        <v>65</v>
      </c>
      <c r="N1155">
        <v>4</v>
      </c>
      <c r="O1155" t="s">
        <v>61</v>
      </c>
    </row>
    <row r="1156" spans="1:15">
      <c r="A1156">
        <v>131928</v>
      </c>
      <c r="B1156" s="1">
        <v>45441</v>
      </c>
      <c r="C1156" t="s">
        <v>82</v>
      </c>
      <c r="D1156" t="s">
        <v>37</v>
      </c>
      <c r="E1156" t="s">
        <v>17</v>
      </c>
      <c r="F1156">
        <v>19</v>
      </c>
      <c r="G1156" t="s">
        <v>54</v>
      </c>
      <c r="H1156" t="s">
        <v>19</v>
      </c>
      <c r="I1156">
        <v>20</v>
      </c>
      <c r="J1156">
        <v>0</v>
      </c>
      <c r="K1156">
        <v>20</v>
      </c>
      <c r="L1156">
        <v>2</v>
      </c>
      <c r="M1156">
        <v>40</v>
      </c>
      <c r="N1156">
        <v>1</v>
      </c>
      <c r="O1156" t="s">
        <v>63</v>
      </c>
    </row>
    <row r="1157" spans="1:15">
      <c r="A1157">
        <v>156664</v>
      </c>
      <c r="B1157" s="1">
        <v>45543</v>
      </c>
      <c r="C1157" t="s">
        <v>23</v>
      </c>
      <c r="D1157" t="s">
        <v>24</v>
      </c>
      <c r="E1157" t="s">
        <v>25</v>
      </c>
      <c r="F1157">
        <v>22</v>
      </c>
      <c r="G1157" t="s">
        <v>56</v>
      </c>
      <c r="H1157" t="s">
        <v>19</v>
      </c>
      <c r="I1157">
        <v>9</v>
      </c>
      <c r="J1157">
        <v>0</v>
      </c>
      <c r="K1157">
        <v>9</v>
      </c>
      <c r="L1157">
        <v>1</v>
      </c>
      <c r="M1157">
        <v>9</v>
      </c>
      <c r="N1157">
        <v>2</v>
      </c>
      <c r="O1157" t="s">
        <v>64</v>
      </c>
    </row>
    <row r="1158" spans="1:15">
      <c r="A1158">
        <v>144846</v>
      </c>
      <c r="B1158" s="1">
        <v>45367</v>
      </c>
      <c r="C1158" t="s">
        <v>76</v>
      </c>
      <c r="D1158" t="s">
        <v>37</v>
      </c>
      <c r="E1158" t="s">
        <v>17</v>
      </c>
      <c r="F1158">
        <v>26</v>
      </c>
      <c r="G1158" t="s">
        <v>54</v>
      </c>
      <c r="H1158" t="s">
        <v>19</v>
      </c>
      <c r="I1158">
        <v>45</v>
      </c>
      <c r="J1158">
        <v>0</v>
      </c>
      <c r="K1158">
        <v>45</v>
      </c>
      <c r="L1158">
        <v>1</v>
      </c>
      <c r="M1158">
        <v>45</v>
      </c>
      <c r="N1158">
        <v>4</v>
      </c>
      <c r="O1158" t="s">
        <v>70</v>
      </c>
    </row>
    <row r="1159" spans="1:15">
      <c r="A1159">
        <v>122267</v>
      </c>
      <c r="B1159" s="1">
        <v>45301</v>
      </c>
      <c r="C1159" t="s">
        <v>33</v>
      </c>
      <c r="D1159" t="s">
        <v>16</v>
      </c>
      <c r="E1159" t="s">
        <v>17</v>
      </c>
      <c r="F1159">
        <v>20</v>
      </c>
      <c r="G1159" t="s">
        <v>69</v>
      </c>
      <c r="H1159" t="s">
        <v>19</v>
      </c>
      <c r="I1159">
        <v>118</v>
      </c>
      <c r="J1159">
        <v>0</v>
      </c>
      <c r="K1159">
        <v>118</v>
      </c>
      <c r="L1159">
        <v>1</v>
      </c>
      <c r="M1159">
        <v>118</v>
      </c>
      <c r="N1159">
        <v>5</v>
      </c>
      <c r="O1159" t="s">
        <v>65</v>
      </c>
    </row>
    <row r="1160" spans="1:15">
      <c r="A1160">
        <v>125828</v>
      </c>
      <c r="B1160" s="1">
        <v>45360</v>
      </c>
      <c r="C1160" t="s">
        <v>23</v>
      </c>
      <c r="D1160" t="s">
        <v>24</v>
      </c>
      <c r="E1160" t="s">
        <v>25</v>
      </c>
      <c r="F1160">
        <v>32</v>
      </c>
      <c r="G1160" t="s">
        <v>60</v>
      </c>
      <c r="H1160" t="s">
        <v>19</v>
      </c>
      <c r="I1160">
        <v>9</v>
      </c>
      <c r="J1160">
        <v>0</v>
      </c>
      <c r="K1160">
        <v>9</v>
      </c>
      <c r="L1160">
        <v>1</v>
      </c>
      <c r="M1160">
        <v>9</v>
      </c>
      <c r="N1160">
        <v>3</v>
      </c>
      <c r="O1160" t="s">
        <v>88</v>
      </c>
    </row>
    <row r="1161" spans="1:15">
      <c r="A1161">
        <v>168585</v>
      </c>
      <c r="B1161" s="1">
        <v>45379</v>
      </c>
      <c r="C1161" t="s">
        <v>15</v>
      </c>
      <c r="D1161" t="s">
        <v>16</v>
      </c>
      <c r="E1161" t="s">
        <v>17</v>
      </c>
      <c r="F1161">
        <v>30</v>
      </c>
      <c r="G1161" t="s">
        <v>41</v>
      </c>
      <c r="H1161" t="s">
        <v>19</v>
      </c>
      <c r="I1161">
        <v>100</v>
      </c>
      <c r="J1161">
        <v>0</v>
      </c>
      <c r="K1161">
        <v>100</v>
      </c>
      <c r="L1161">
        <v>2</v>
      </c>
      <c r="M1161">
        <v>200</v>
      </c>
      <c r="N1161">
        <v>4</v>
      </c>
      <c r="O1161" t="s">
        <v>32</v>
      </c>
    </row>
    <row r="1162" spans="1:15">
      <c r="A1162">
        <v>176400</v>
      </c>
      <c r="B1162" s="1">
        <v>45454</v>
      </c>
      <c r="C1162" t="s">
        <v>53</v>
      </c>
      <c r="D1162" t="s">
        <v>37</v>
      </c>
      <c r="E1162" t="s">
        <v>17</v>
      </c>
      <c r="F1162">
        <v>26</v>
      </c>
      <c r="G1162" t="s">
        <v>56</v>
      </c>
      <c r="H1162" t="s">
        <v>19</v>
      </c>
      <c r="I1162">
        <v>15</v>
      </c>
      <c r="J1162">
        <v>0</v>
      </c>
      <c r="K1162">
        <v>15</v>
      </c>
      <c r="L1162">
        <v>4</v>
      </c>
      <c r="M1162">
        <v>60</v>
      </c>
      <c r="N1162">
        <v>5</v>
      </c>
      <c r="O1162" t="s">
        <v>52</v>
      </c>
    </row>
    <row r="1163" spans="1:15">
      <c r="A1163">
        <v>169427</v>
      </c>
      <c r="B1163" s="1">
        <v>45598</v>
      </c>
      <c r="C1163" t="s">
        <v>33</v>
      </c>
      <c r="D1163" t="s">
        <v>16</v>
      </c>
      <c r="E1163" t="s">
        <v>17</v>
      </c>
      <c r="F1163">
        <v>19</v>
      </c>
      <c r="G1163" t="s">
        <v>31</v>
      </c>
      <c r="H1163" t="s">
        <v>19</v>
      </c>
      <c r="I1163">
        <v>118</v>
      </c>
      <c r="J1163">
        <v>0</v>
      </c>
      <c r="K1163">
        <v>118</v>
      </c>
      <c r="L1163">
        <v>1</v>
      </c>
      <c r="M1163">
        <v>118</v>
      </c>
      <c r="N1163">
        <v>4</v>
      </c>
      <c r="O1163" t="s">
        <v>32</v>
      </c>
    </row>
    <row r="1164" spans="1:15">
      <c r="A1164">
        <v>161058</v>
      </c>
      <c r="B1164" s="1">
        <v>45286</v>
      </c>
      <c r="C1164" t="s">
        <v>23</v>
      </c>
      <c r="D1164" t="s">
        <v>24</v>
      </c>
      <c r="E1164" t="s">
        <v>25</v>
      </c>
      <c r="F1164">
        <v>20</v>
      </c>
      <c r="G1164" t="s">
        <v>80</v>
      </c>
      <c r="H1164" t="s">
        <v>27</v>
      </c>
      <c r="I1164">
        <v>9</v>
      </c>
      <c r="J1164">
        <v>40</v>
      </c>
      <c r="K1164">
        <v>49</v>
      </c>
      <c r="L1164">
        <v>2</v>
      </c>
      <c r="M1164">
        <v>98</v>
      </c>
      <c r="N1164">
        <v>4</v>
      </c>
      <c r="O1164" t="s">
        <v>32</v>
      </c>
    </row>
    <row r="1165" spans="1:15">
      <c r="A1165">
        <v>175000</v>
      </c>
      <c r="B1165" s="1">
        <v>45309</v>
      </c>
      <c r="C1165" t="s">
        <v>23</v>
      </c>
      <c r="D1165" t="s">
        <v>24</v>
      </c>
      <c r="E1165" t="s">
        <v>17</v>
      </c>
      <c r="F1165">
        <v>26</v>
      </c>
      <c r="G1165" t="s">
        <v>29</v>
      </c>
      <c r="H1165" t="s">
        <v>19</v>
      </c>
      <c r="I1165">
        <v>9</v>
      </c>
      <c r="J1165">
        <v>0</v>
      </c>
      <c r="K1165">
        <v>9</v>
      </c>
      <c r="L1165">
        <v>1</v>
      </c>
      <c r="M1165">
        <v>9</v>
      </c>
      <c r="N1165">
        <v>5</v>
      </c>
      <c r="O1165" t="s">
        <v>57</v>
      </c>
    </row>
    <row r="1166" spans="1:15">
      <c r="A1166">
        <v>147492</v>
      </c>
      <c r="B1166" s="1">
        <v>45267</v>
      </c>
      <c r="C1166" t="s">
        <v>76</v>
      </c>
      <c r="D1166" t="s">
        <v>37</v>
      </c>
      <c r="E1166" t="s">
        <v>17</v>
      </c>
      <c r="F1166">
        <v>29</v>
      </c>
      <c r="G1166" t="s">
        <v>41</v>
      </c>
      <c r="H1166" t="s">
        <v>19</v>
      </c>
      <c r="I1166">
        <v>45</v>
      </c>
      <c r="J1166">
        <v>0</v>
      </c>
      <c r="K1166">
        <v>45</v>
      </c>
      <c r="L1166">
        <v>2</v>
      </c>
      <c r="M1166">
        <v>90</v>
      </c>
      <c r="N1166">
        <v>4</v>
      </c>
      <c r="O1166" t="s">
        <v>65</v>
      </c>
    </row>
    <row r="1167" spans="1:15">
      <c r="A1167">
        <v>147267</v>
      </c>
      <c r="B1167" s="1">
        <v>45442</v>
      </c>
      <c r="C1167" t="s">
        <v>30</v>
      </c>
      <c r="D1167" t="s">
        <v>24</v>
      </c>
      <c r="E1167" t="s">
        <v>17</v>
      </c>
      <c r="F1167">
        <v>27</v>
      </c>
      <c r="G1167" t="s">
        <v>74</v>
      </c>
      <c r="H1167" t="s">
        <v>27</v>
      </c>
      <c r="I1167">
        <v>10</v>
      </c>
      <c r="J1167">
        <v>25</v>
      </c>
      <c r="K1167">
        <v>35</v>
      </c>
      <c r="L1167">
        <v>1</v>
      </c>
      <c r="M1167">
        <v>35</v>
      </c>
      <c r="N1167">
        <v>4</v>
      </c>
      <c r="O1167" t="s">
        <v>20</v>
      </c>
    </row>
    <row r="1168" spans="1:15">
      <c r="A1168">
        <v>195660</v>
      </c>
      <c r="B1168" s="1">
        <v>45482</v>
      </c>
      <c r="C1168" t="s">
        <v>48</v>
      </c>
      <c r="D1168" t="s">
        <v>16</v>
      </c>
      <c r="E1168" t="s">
        <v>25</v>
      </c>
      <c r="F1168">
        <v>25</v>
      </c>
      <c r="G1168" t="s">
        <v>46</v>
      </c>
      <c r="H1168" t="s">
        <v>19</v>
      </c>
      <c r="I1168">
        <v>130</v>
      </c>
      <c r="J1168">
        <v>0</v>
      </c>
      <c r="K1168">
        <v>130</v>
      </c>
      <c r="L1168">
        <v>1</v>
      </c>
      <c r="M1168">
        <v>130</v>
      </c>
      <c r="N1168">
        <v>3</v>
      </c>
      <c r="O1168" t="s">
        <v>88</v>
      </c>
    </row>
    <row r="1169" spans="1:15">
      <c r="A1169">
        <v>162143</v>
      </c>
      <c r="B1169" s="1">
        <v>45362</v>
      </c>
      <c r="C1169" t="s">
        <v>42</v>
      </c>
      <c r="D1169" t="s">
        <v>16</v>
      </c>
      <c r="E1169" t="s">
        <v>17</v>
      </c>
      <c r="F1169">
        <v>34</v>
      </c>
      <c r="G1169" t="s">
        <v>58</v>
      </c>
      <c r="H1169" t="s">
        <v>27</v>
      </c>
      <c r="I1169">
        <v>65</v>
      </c>
      <c r="J1169">
        <v>40</v>
      </c>
      <c r="K1169">
        <v>105</v>
      </c>
      <c r="L1169">
        <v>1</v>
      </c>
      <c r="M1169">
        <v>105</v>
      </c>
      <c r="N1169">
        <v>1</v>
      </c>
      <c r="O1169" t="s">
        <v>71</v>
      </c>
    </row>
    <row r="1170" spans="1:15">
      <c r="A1170">
        <v>154653</v>
      </c>
      <c r="B1170" s="1">
        <v>45450</v>
      </c>
      <c r="C1170" t="s">
        <v>50</v>
      </c>
      <c r="D1170" t="s">
        <v>16</v>
      </c>
      <c r="E1170" t="s">
        <v>17</v>
      </c>
      <c r="F1170">
        <v>25</v>
      </c>
      <c r="G1170" t="s">
        <v>56</v>
      </c>
      <c r="H1170" t="s">
        <v>19</v>
      </c>
      <c r="I1170">
        <v>97</v>
      </c>
      <c r="J1170">
        <v>0</v>
      </c>
      <c r="K1170">
        <v>97</v>
      </c>
      <c r="L1170">
        <v>1</v>
      </c>
      <c r="M1170">
        <v>97</v>
      </c>
      <c r="N1170">
        <v>5</v>
      </c>
      <c r="O1170" t="s">
        <v>32</v>
      </c>
    </row>
    <row r="1171" spans="1:15">
      <c r="A1171">
        <v>146053</v>
      </c>
      <c r="B1171" s="1">
        <v>45397</v>
      </c>
      <c r="C1171" t="s">
        <v>53</v>
      </c>
      <c r="D1171" t="s">
        <v>37</v>
      </c>
      <c r="E1171" t="s">
        <v>17</v>
      </c>
      <c r="F1171">
        <v>19</v>
      </c>
      <c r="G1171" t="s">
        <v>75</v>
      </c>
      <c r="H1171" t="s">
        <v>27</v>
      </c>
      <c r="I1171">
        <v>15</v>
      </c>
      <c r="J1171">
        <v>70</v>
      </c>
      <c r="K1171">
        <v>85</v>
      </c>
      <c r="L1171">
        <v>1</v>
      </c>
      <c r="M1171">
        <v>85</v>
      </c>
      <c r="N1171">
        <v>1</v>
      </c>
      <c r="O1171" t="s">
        <v>35</v>
      </c>
    </row>
    <row r="1172" spans="1:15">
      <c r="A1172">
        <v>137912</v>
      </c>
      <c r="B1172" s="1">
        <v>45534</v>
      </c>
      <c r="C1172" t="s">
        <v>23</v>
      </c>
      <c r="D1172" t="s">
        <v>24</v>
      </c>
      <c r="E1172" t="s">
        <v>25</v>
      </c>
      <c r="F1172">
        <v>25</v>
      </c>
      <c r="G1172" t="s">
        <v>80</v>
      </c>
      <c r="H1172" t="s">
        <v>27</v>
      </c>
      <c r="I1172">
        <v>9</v>
      </c>
      <c r="J1172">
        <v>40</v>
      </c>
      <c r="K1172">
        <v>49</v>
      </c>
      <c r="L1172">
        <v>1</v>
      </c>
      <c r="M1172">
        <v>49</v>
      </c>
      <c r="N1172">
        <v>4</v>
      </c>
      <c r="O1172" t="s">
        <v>20</v>
      </c>
    </row>
    <row r="1173" spans="1:15">
      <c r="A1173">
        <v>124760</v>
      </c>
      <c r="B1173" s="1">
        <v>45567</v>
      </c>
      <c r="C1173" t="s">
        <v>15</v>
      </c>
      <c r="D1173" t="s">
        <v>16</v>
      </c>
      <c r="E1173" t="s">
        <v>25</v>
      </c>
      <c r="F1173">
        <v>33</v>
      </c>
      <c r="G1173" t="s">
        <v>62</v>
      </c>
      <c r="H1173" t="s">
        <v>19</v>
      </c>
      <c r="I1173">
        <v>100</v>
      </c>
      <c r="J1173">
        <v>0</v>
      </c>
      <c r="K1173">
        <v>100</v>
      </c>
      <c r="L1173">
        <v>1</v>
      </c>
      <c r="M1173">
        <v>100</v>
      </c>
      <c r="N1173">
        <v>4</v>
      </c>
      <c r="O1173" t="s">
        <v>32</v>
      </c>
    </row>
    <row r="1174" spans="1:15">
      <c r="A1174">
        <v>184880</v>
      </c>
      <c r="B1174" s="1">
        <v>45266</v>
      </c>
      <c r="C1174" t="s">
        <v>15</v>
      </c>
      <c r="D1174" t="s">
        <v>16</v>
      </c>
      <c r="E1174" t="s">
        <v>25</v>
      </c>
      <c r="F1174">
        <v>30</v>
      </c>
      <c r="G1174" t="s">
        <v>51</v>
      </c>
      <c r="H1174" t="s">
        <v>27</v>
      </c>
      <c r="I1174">
        <v>100</v>
      </c>
      <c r="J1174">
        <v>50</v>
      </c>
      <c r="K1174">
        <v>150</v>
      </c>
      <c r="L1174">
        <v>1</v>
      </c>
      <c r="M1174">
        <v>150</v>
      </c>
      <c r="N1174">
        <v>5</v>
      </c>
      <c r="O1174" t="s">
        <v>32</v>
      </c>
    </row>
    <row r="1175" spans="1:15">
      <c r="A1175">
        <v>161562</v>
      </c>
      <c r="B1175" s="1">
        <v>45301</v>
      </c>
      <c r="C1175" t="s">
        <v>82</v>
      </c>
      <c r="D1175" t="s">
        <v>37</v>
      </c>
      <c r="E1175" t="s">
        <v>25</v>
      </c>
      <c r="F1175">
        <v>29</v>
      </c>
      <c r="G1175" t="s">
        <v>80</v>
      </c>
      <c r="H1175" t="s">
        <v>27</v>
      </c>
      <c r="I1175">
        <v>20</v>
      </c>
      <c r="J1175">
        <v>40</v>
      </c>
      <c r="K1175">
        <v>60</v>
      </c>
      <c r="L1175">
        <v>1</v>
      </c>
      <c r="M1175">
        <v>60</v>
      </c>
      <c r="N1175">
        <v>4</v>
      </c>
      <c r="O1175" t="s">
        <v>65</v>
      </c>
    </row>
    <row r="1176" spans="1:15">
      <c r="A1176">
        <v>180333</v>
      </c>
      <c r="B1176" s="1">
        <v>45465</v>
      </c>
      <c r="C1176" t="s">
        <v>42</v>
      </c>
      <c r="D1176" t="s">
        <v>16</v>
      </c>
      <c r="E1176" t="s">
        <v>17</v>
      </c>
      <c r="F1176">
        <v>19</v>
      </c>
      <c r="G1176" t="s">
        <v>67</v>
      </c>
      <c r="H1176" t="s">
        <v>27</v>
      </c>
      <c r="I1176">
        <v>65</v>
      </c>
      <c r="J1176">
        <v>40</v>
      </c>
      <c r="K1176">
        <v>105</v>
      </c>
      <c r="L1176">
        <v>3</v>
      </c>
      <c r="M1176">
        <v>315</v>
      </c>
      <c r="N1176">
        <v>3</v>
      </c>
      <c r="O1176" t="s">
        <v>83</v>
      </c>
    </row>
    <row r="1177" spans="1:15">
      <c r="A1177">
        <v>179854</v>
      </c>
      <c r="B1177" s="1">
        <v>45374</v>
      </c>
      <c r="C1177" t="s">
        <v>23</v>
      </c>
      <c r="D1177" t="s">
        <v>24</v>
      </c>
      <c r="E1177" t="s">
        <v>17</v>
      </c>
      <c r="F1177">
        <v>24</v>
      </c>
      <c r="G1177" t="s">
        <v>38</v>
      </c>
      <c r="H1177" t="s">
        <v>19</v>
      </c>
      <c r="I1177">
        <v>9</v>
      </c>
      <c r="J1177">
        <v>0</v>
      </c>
      <c r="K1177">
        <v>9</v>
      </c>
      <c r="L1177">
        <v>5</v>
      </c>
      <c r="M1177">
        <v>45</v>
      </c>
      <c r="N1177">
        <v>4</v>
      </c>
      <c r="O1177" t="s">
        <v>65</v>
      </c>
    </row>
    <row r="1178" spans="1:15">
      <c r="A1178">
        <v>126791</v>
      </c>
      <c r="B1178" s="1">
        <v>45508</v>
      </c>
      <c r="C1178" t="s">
        <v>78</v>
      </c>
      <c r="D1178" t="s">
        <v>37</v>
      </c>
      <c r="E1178" t="s">
        <v>17</v>
      </c>
      <c r="F1178">
        <v>25</v>
      </c>
      <c r="G1178" t="s">
        <v>46</v>
      </c>
      <c r="H1178" t="s">
        <v>19</v>
      </c>
      <c r="I1178">
        <v>50</v>
      </c>
      <c r="J1178">
        <v>0</v>
      </c>
      <c r="K1178">
        <v>50</v>
      </c>
      <c r="L1178">
        <v>1</v>
      </c>
      <c r="M1178">
        <v>50</v>
      </c>
      <c r="N1178">
        <v>1</v>
      </c>
      <c r="O1178" t="s">
        <v>87</v>
      </c>
    </row>
    <row r="1179" spans="1:15">
      <c r="A1179">
        <v>148984</v>
      </c>
      <c r="B1179" s="1">
        <v>45296</v>
      </c>
      <c r="C1179" t="s">
        <v>42</v>
      </c>
      <c r="D1179" t="s">
        <v>16</v>
      </c>
      <c r="E1179" t="s">
        <v>17</v>
      </c>
      <c r="F1179">
        <v>27</v>
      </c>
      <c r="G1179" t="s">
        <v>51</v>
      </c>
      <c r="H1179" t="s">
        <v>27</v>
      </c>
      <c r="I1179">
        <v>65</v>
      </c>
      <c r="J1179">
        <v>50</v>
      </c>
      <c r="K1179">
        <v>115</v>
      </c>
      <c r="L1179">
        <v>1</v>
      </c>
      <c r="M1179">
        <v>115</v>
      </c>
      <c r="N1179">
        <v>4</v>
      </c>
      <c r="O1179" t="s">
        <v>65</v>
      </c>
    </row>
    <row r="1180" spans="1:15">
      <c r="A1180">
        <v>120924</v>
      </c>
      <c r="B1180" s="1">
        <v>45460</v>
      </c>
      <c r="C1180" t="s">
        <v>53</v>
      </c>
      <c r="D1180" t="s">
        <v>37</v>
      </c>
      <c r="E1180" t="s">
        <v>17</v>
      </c>
      <c r="F1180">
        <v>20</v>
      </c>
      <c r="G1180" t="s">
        <v>79</v>
      </c>
      <c r="H1180" t="s">
        <v>27</v>
      </c>
      <c r="I1180">
        <v>15</v>
      </c>
      <c r="J1180">
        <v>40</v>
      </c>
      <c r="K1180">
        <v>55</v>
      </c>
      <c r="L1180">
        <v>1</v>
      </c>
      <c r="M1180">
        <v>55</v>
      </c>
      <c r="N1180">
        <v>5</v>
      </c>
      <c r="O1180" t="s">
        <v>70</v>
      </c>
    </row>
    <row r="1181" spans="1:15">
      <c r="A1181">
        <v>180955</v>
      </c>
      <c r="B1181" s="1">
        <v>45257</v>
      </c>
      <c r="C1181" t="s">
        <v>42</v>
      </c>
      <c r="D1181" t="s">
        <v>16</v>
      </c>
      <c r="E1181" t="s">
        <v>25</v>
      </c>
      <c r="F1181">
        <v>21</v>
      </c>
      <c r="G1181" t="s">
        <v>86</v>
      </c>
      <c r="H1181" t="s">
        <v>27</v>
      </c>
      <c r="I1181">
        <v>65</v>
      </c>
      <c r="J1181">
        <v>70</v>
      </c>
      <c r="K1181">
        <v>135</v>
      </c>
      <c r="L1181">
        <v>1</v>
      </c>
      <c r="M1181">
        <v>135</v>
      </c>
      <c r="N1181">
        <v>3</v>
      </c>
      <c r="O1181" t="s">
        <v>22</v>
      </c>
    </row>
    <row r="1182" spans="1:15">
      <c r="A1182">
        <v>196929</v>
      </c>
      <c r="B1182" s="1">
        <v>45248</v>
      </c>
      <c r="C1182" t="s">
        <v>42</v>
      </c>
      <c r="D1182" t="s">
        <v>16</v>
      </c>
      <c r="E1182" t="s">
        <v>17</v>
      </c>
      <c r="F1182">
        <v>30</v>
      </c>
      <c r="G1182" t="s">
        <v>62</v>
      </c>
      <c r="H1182" t="s">
        <v>19</v>
      </c>
      <c r="I1182">
        <v>65</v>
      </c>
      <c r="J1182">
        <v>0</v>
      </c>
      <c r="K1182">
        <v>65</v>
      </c>
      <c r="L1182">
        <v>1</v>
      </c>
      <c r="M1182">
        <v>65</v>
      </c>
      <c r="N1182">
        <v>4</v>
      </c>
      <c r="O1182" t="s">
        <v>45</v>
      </c>
    </row>
    <row r="1183" spans="1:15">
      <c r="A1183">
        <v>170246</v>
      </c>
      <c r="B1183" s="1">
        <v>45304</v>
      </c>
      <c r="C1183" t="s">
        <v>30</v>
      </c>
      <c r="D1183" t="s">
        <v>24</v>
      </c>
      <c r="E1183" t="s">
        <v>17</v>
      </c>
      <c r="F1183">
        <v>30</v>
      </c>
      <c r="G1183" t="s">
        <v>31</v>
      </c>
      <c r="H1183" t="s">
        <v>19</v>
      </c>
      <c r="I1183">
        <v>10</v>
      </c>
      <c r="J1183">
        <v>0</v>
      </c>
      <c r="K1183">
        <v>10</v>
      </c>
      <c r="L1183">
        <v>2</v>
      </c>
      <c r="M1183">
        <v>20</v>
      </c>
      <c r="N1183">
        <v>5</v>
      </c>
      <c r="O1183" t="s">
        <v>65</v>
      </c>
    </row>
    <row r="1184" spans="1:15">
      <c r="A1184">
        <v>158294</v>
      </c>
      <c r="B1184" s="1">
        <v>45496</v>
      </c>
      <c r="C1184" t="s">
        <v>78</v>
      </c>
      <c r="D1184" t="s">
        <v>37</v>
      </c>
      <c r="E1184" t="s">
        <v>25</v>
      </c>
      <c r="F1184">
        <v>20</v>
      </c>
      <c r="G1184" t="s">
        <v>60</v>
      </c>
      <c r="H1184" t="s">
        <v>19</v>
      </c>
      <c r="I1184">
        <v>50</v>
      </c>
      <c r="J1184">
        <v>0</v>
      </c>
      <c r="K1184">
        <v>50</v>
      </c>
      <c r="L1184">
        <v>1</v>
      </c>
      <c r="M1184">
        <v>50</v>
      </c>
      <c r="N1184">
        <v>5</v>
      </c>
      <c r="O1184" t="s">
        <v>70</v>
      </c>
    </row>
    <row r="1185" spans="1:15">
      <c r="A1185">
        <v>151393</v>
      </c>
      <c r="B1185" s="1">
        <v>45477</v>
      </c>
      <c r="C1185" t="s">
        <v>78</v>
      </c>
      <c r="D1185" t="s">
        <v>37</v>
      </c>
      <c r="E1185" t="s">
        <v>17</v>
      </c>
      <c r="F1185">
        <v>35</v>
      </c>
      <c r="G1185" t="s">
        <v>34</v>
      </c>
      <c r="H1185" t="s">
        <v>27</v>
      </c>
      <c r="I1185">
        <v>50</v>
      </c>
      <c r="J1185">
        <v>100</v>
      </c>
      <c r="K1185">
        <v>150</v>
      </c>
      <c r="L1185">
        <v>1</v>
      </c>
      <c r="M1185">
        <v>150</v>
      </c>
      <c r="N1185">
        <v>5</v>
      </c>
      <c r="O1185" t="s">
        <v>70</v>
      </c>
    </row>
    <row r="1186" spans="1:15">
      <c r="A1186">
        <v>137496</v>
      </c>
      <c r="B1186" s="1">
        <v>45411</v>
      </c>
      <c r="C1186" t="s">
        <v>42</v>
      </c>
      <c r="D1186" t="s">
        <v>16</v>
      </c>
      <c r="E1186" t="s">
        <v>25</v>
      </c>
      <c r="F1186">
        <v>35</v>
      </c>
      <c r="G1186" t="s">
        <v>26</v>
      </c>
      <c r="H1186" t="s">
        <v>27</v>
      </c>
      <c r="I1186">
        <v>65</v>
      </c>
      <c r="J1186">
        <v>40</v>
      </c>
      <c r="K1186">
        <v>105</v>
      </c>
      <c r="L1186">
        <v>1</v>
      </c>
      <c r="M1186">
        <v>105</v>
      </c>
      <c r="N1186">
        <v>5</v>
      </c>
      <c r="O1186" t="s">
        <v>20</v>
      </c>
    </row>
    <row r="1187" spans="1:15">
      <c r="A1187">
        <v>162975</v>
      </c>
      <c r="B1187" s="1">
        <v>45466</v>
      </c>
      <c r="C1187" t="s">
        <v>36</v>
      </c>
      <c r="D1187" t="s">
        <v>37</v>
      </c>
      <c r="E1187" t="s">
        <v>25</v>
      </c>
      <c r="F1187">
        <v>21</v>
      </c>
      <c r="G1187" t="s">
        <v>46</v>
      </c>
      <c r="H1187" t="s">
        <v>19</v>
      </c>
      <c r="I1187">
        <v>32</v>
      </c>
      <c r="J1187">
        <v>0</v>
      </c>
      <c r="K1187">
        <v>32</v>
      </c>
      <c r="L1187">
        <v>1</v>
      </c>
      <c r="M1187">
        <v>32</v>
      </c>
      <c r="N1187">
        <v>4</v>
      </c>
      <c r="O1187" t="s">
        <v>43</v>
      </c>
    </row>
    <row r="1188" spans="1:15">
      <c r="A1188">
        <v>145198</v>
      </c>
      <c r="B1188" s="1">
        <v>45273</v>
      </c>
      <c r="C1188" t="s">
        <v>82</v>
      </c>
      <c r="D1188" t="s">
        <v>37</v>
      </c>
      <c r="E1188" t="s">
        <v>25</v>
      </c>
      <c r="F1188">
        <v>35</v>
      </c>
      <c r="G1188" t="s">
        <v>41</v>
      </c>
      <c r="H1188" t="s">
        <v>19</v>
      </c>
      <c r="I1188">
        <v>20</v>
      </c>
      <c r="J1188">
        <v>0</v>
      </c>
      <c r="K1188">
        <v>20</v>
      </c>
      <c r="L1188">
        <v>1</v>
      </c>
      <c r="M1188">
        <v>20</v>
      </c>
      <c r="N1188">
        <v>3</v>
      </c>
      <c r="O1188" t="s">
        <v>40</v>
      </c>
    </row>
    <row r="1189" spans="1:15">
      <c r="A1189">
        <v>177823</v>
      </c>
      <c r="B1189" s="1">
        <v>45328</v>
      </c>
      <c r="C1189" t="s">
        <v>48</v>
      </c>
      <c r="D1189" t="s">
        <v>16</v>
      </c>
      <c r="E1189" t="s">
        <v>17</v>
      </c>
      <c r="F1189">
        <v>18</v>
      </c>
      <c r="G1189" t="s">
        <v>26</v>
      </c>
      <c r="H1189" t="s">
        <v>27</v>
      </c>
      <c r="I1189">
        <v>130</v>
      </c>
      <c r="J1189">
        <v>40</v>
      </c>
      <c r="K1189">
        <v>170</v>
      </c>
      <c r="L1189">
        <v>1</v>
      </c>
      <c r="M1189">
        <v>170</v>
      </c>
      <c r="N1189">
        <v>4</v>
      </c>
      <c r="O1189" t="s">
        <v>61</v>
      </c>
    </row>
    <row r="1190" spans="1:15">
      <c r="A1190">
        <v>139302</v>
      </c>
      <c r="B1190" s="1">
        <v>45328</v>
      </c>
      <c r="C1190" t="s">
        <v>30</v>
      </c>
      <c r="D1190" t="s">
        <v>24</v>
      </c>
      <c r="E1190" t="s">
        <v>25</v>
      </c>
      <c r="F1190">
        <v>30</v>
      </c>
      <c r="G1190" t="s">
        <v>60</v>
      </c>
      <c r="H1190" t="s">
        <v>19</v>
      </c>
      <c r="I1190">
        <v>10</v>
      </c>
      <c r="J1190">
        <v>0</v>
      </c>
      <c r="K1190">
        <v>10</v>
      </c>
      <c r="L1190">
        <v>2</v>
      </c>
      <c r="M1190">
        <v>20</v>
      </c>
      <c r="N1190">
        <v>2</v>
      </c>
      <c r="O1190" t="s">
        <v>81</v>
      </c>
    </row>
    <row r="1191" spans="1:15">
      <c r="A1191">
        <v>158759</v>
      </c>
      <c r="B1191" s="1">
        <v>45267</v>
      </c>
      <c r="C1191" t="s">
        <v>42</v>
      </c>
      <c r="D1191" t="s">
        <v>16</v>
      </c>
      <c r="E1191" t="s">
        <v>25</v>
      </c>
      <c r="F1191">
        <v>29</v>
      </c>
      <c r="G1191" t="s">
        <v>77</v>
      </c>
      <c r="H1191" t="s">
        <v>19</v>
      </c>
      <c r="I1191">
        <v>65</v>
      </c>
      <c r="J1191">
        <v>0</v>
      </c>
      <c r="K1191">
        <v>65</v>
      </c>
      <c r="L1191">
        <v>2</v>
      </c>
      <c r="M1191">
        <v>130</v>
      </c>
      <c r="N1191">
        <v>4</v>
      </c>
      <c r="O1191" t="s">
        <v>43</v>
      </c>
    </row>
    <row r="1192" spans="1:15">
      <c r="A1192">
        <v>158957</v>
      </c>
      <c r="B1192" s="1">
        <v>45577</v>
      </c>
      <c r="C1192" t="s">
        <v>15</v>
      </c>
      <c r="D1192" t="s">
        <v>16</v>
      </c>
      <c r="E1192" t="s">
        <v>17</v>
      </c>
      <c r="F1192">
        <v>24</v>
      </c>
      <c r="G1192" t="s">
        <v>69</v>
      </c>
      <c r="H1192" t="s">
        <v>19</v>
      </c>
      <c r="I1192">
        <v>100</v>
      </c>
      <c r="J1192">
        <v>0</v>
      </c>
      <c r="K1192">
        <v>100</v>
      </c>
      <c r="L1192">
        <v>1</v>
      </c>
      <c r="M1192">
        <v>100</v>
      </c>
      <c r="N1192">
        <v>3</v>
      </c>
      <c r="O1192" t="s">
        <v>49</v>
      </c>
    </row>
    <row r="1193" spans="1:15">
      <c r="A1193">
        <v>188916</v>
      </c>
      <c r="B1193" s="1">
        <v>45455</v>
      </c>
      <c r="C1193" t="s">
        <v>30</v>
      </c>
      <c r="D1193" t="s">
        <v>24</v>
      </c>
      <c r="E1193" t="s">
        <v>17</v>
      </c>
      <c r="F1193">
        <v>18</v>
      </c>
      <c r="G1193" t="s">
        <v>54</v>
      </c>
      <c r="H1193" t="s">
        <v>19</v>
      </c>
      <c r="I1193">
        <v>10</v>
      </c>
      <c r="J1193">
        <v>0</v>
      </c>
      <c r="K1193">
        <v>10</v>
      </c>
      <c r="L1193">
        <v>1</v>
      </c>
      <c r="M1193">
        <v>10</v>
      </c>
      <c r="N1193">
        <v>5</v>
      </c>
      <c r="O1193" t="s">
        <v>61</v>
      </c>
    </row>
    <row r="1194" spans="1:15">
      <c r="A1194">
        <v>143131</v>
      </c>
      <c r="B1194" s="1">
        <v>45378</v>
      </c>
      <c r="C1194" t="s">
        <v>53</v>
      </c>
      <c r="D1194" t="s">
        <v>37</v>
      </c>
      <c r="E1194" t="s">
        <v>25</v>
      </c>
      <c r="F1194">
        <v>22</v>
      </c>
      <c r="G1194" t="s">
        <v>60</v>
      </c>
      <c r="H1194" t="s">
        <v>19</v>
      </c>
      <c r="I1194">
        <v>15</v>
      </c>
      <c r="J1194">
        <v>0</v>
      </c>
      <c r="K1194">
        <v>15</v>
      </c>
      <c r="L1194">
        <v>3</v>
      </c>
      <c r="M1194">
        <v>45</v>
      </c>
      <c r="N1194">
        <v>2</v>
      </c>
      <c r="O1194" t="s">
        <v>59</v>
      </c>
    </row>
    <row r="1195" spans="1:15">
      <c r="A1195">
        <v>191615</v>
      </c>
      <c r="B1195" s="1">
        <v>45367</v>
      </c>
      <c r="C1195" t="s">
        <v>50</v>
      </c>
      <c r="D1195" t="s">
        <v>16</v>
      </c>
      <c r="E1195" t="s">
        <v>25</v>
      </c>
      <c r="F1195">
        <v>33</v>
      </c>
      <c r="G1195" t="s">
        <v>34</v>
      </c>
      <c r="H1195" t="s">
        <v>27</v>
      </c>
      <c r="I1195">
        <v>97</v>
      </c>
      <c r="J1195">
        <v>100</v>
      </c>
      <c r="K1195">
        <v>197</v>
      </c>
      <c r="L1195">
        <v>1</v>
      </c>
      <c r="M1195">
        <v>197</v>
      </c>
      <c r="N1195">
        <v>4</v>
      </c>
      <c r="O1195" t="s">
        <v>43</v>
      </c>
    </row>
    <row r="1196" spans="1:15">
      <c r="A1196">
        <v>191914</v>
      </c>
      <c r="B1196" s="1">
        <v>45406</v>
      </c>
      <c r="C1196" t="s">
        <v>33</v>
      </c>
      <c r="D1196" t="s">
        <v>16</v>
      </c>
      <c r="E1196" t="s">
        <v>25</v>
      </c>
      <c r="F1196">
        <v>24</v>
      </c>
      <c r="G1196" t="s">
        <v>54</v>
      </c>
      <c r="H1196" t="s">
        <v>19</v>
      </c>
      <c r="I1196">
        <v>118</v>
      </c>
      <c r="J1196">
        <v>0</v>
      </c>
      <c r="K1196">
        <v>118</v>
      </c>
      <c r="L1196">
        <v>1</v>
      </c>
      <c r="M1196">
        <v>118</v>
      </c>
      <c r="N1196">
        <v>1</v>
      </c>
      <c r="O1196" t="s">
        <v>64</v>
      </c>
    </row>
    <row r="1197" spans="1:15">
      <c r="A1197">
        <v>177950</v>
      </c>
      <c r="B1197" s="1">
        <v>45524</v>
      </c>
      <c r="C1197" t="s">
        <v>42</v>
      </c>
      <c r="D1197" t="s">
        <v>16</v>
      </c>
      <c r="E1197" t="s">
        <v>25</v>
      </c>
      <c r="F1197">
        <v>35</v>
      </c>
      <c r="G1197" t="s">
        <v>34</v>
      </c>
      <c r="H1197" t="s">
        <v>27</v>
      </c>
      <c r="I1197">
        <v>65</v>
      </c>
      <c r="J1197">
        <v>100</v>
      </c>
      <c r="K1197">
        <v>165</v>
      </c>
      <c r="L1197">
        <v>1</v>
      </c>
      <c r="M1197">
        <v>165</v>
      </c>
      <c r="N1197">
        <v>4</v>
      </c>
      <c r="O1197" t="s">
        <v>72</v>
      </c>
    </row>
    <row r="1198" spans="1:15">
      <c r="A1198">
        <v>197278</v>
      </c>
      <c r="B1198" s="1">
        <v>45386</v>
      </c>
      <c r="C1198" t="s">
        <v>50</v>
      </c>
      <c r="D1198" t="s">
        <v>16</v>
      </c>
      <c r="E1198" t="s">
        <v>17</v>
      </c>
      <c r="F1198">
        <v>33</v>
      </c>
      <c r="G1198" t="s">
        <v>21</v>
      </c>
      <c r="H1198" t="s">
        <v>19</v>
      </c>
      <c r="I1198">
        <v>97</v>
      </c>
      <c r="J1198">
        <v>0</v>
      </c>
      <c r="K1198">
        <v>97</v>
      </c>
      <c r="L1198">
        <v>1</v>
      </c>
      <c r="M1198">
        <v>97</v>
      </c>
      <c r="N1198">
        <v>2</v>
      </c>
      <c r="O1198" t="s">
        <v>59</v>
      </c>
    </row>
    <row r="1199" spans="1:15">
      <c r="A1199">
        <v>153092</v>
      </c>
      <c r="B1199" s="1">
        <v>45237</v>
      </c>
      <c r="C1199" t="s">
        <v>30</v>
      </c>
      <c r="D1199" t="s">
        <v>24</v>
      </c>
      <c r="E1199" t="s">
        <v>17</v>
      </c>
      <c r="F1199">
        <v>24</v>
      </c>
      <c r="G1199" t="s">
        <v>66</v>
      </c>
      <c r="H1199" t="s">
        <v>27</v>
      </c>
      <c r="I1199">
        <v>10</v>
      </c>
      <c r="J1199">
        <v>40</v>
      </c>
      <c r="K1199">
        <v>50</v>
      </c>
      <c r="L1199">
        <v>4</v>
      </c>
      <c r="M1199">
        <v>200</v>
      </c>
      <c r="N1199">
        <v>1</v>
      </c>
      <c r="O1199" t="s">
        <v>81</v>
      </c>
    </row>
    <row r="1200" spans="1:15">
      <c r="A1200">
        <v>133436</v>
      </c>
      <c r="B1200" s="1">
        <v>45285</v>
      </c>
      <c r="C1200" t="s">
        <v>15</v>
      </c>
      <c r="D1200" t="s">
        <v>16</v>
      </c>
      <c r="E1200" t="s">
        <v>17</v>
      </c>
      <c r="F1200">
        <v>35</v>
      </c>
      <c r="G1200" t="s">
        <v>26</v>
      </c>
      <c r="H1200" t="s">
        <v>27</v>
      </c>
      <c r="I1200">
        <v>100</v>
      </c>
      <c r="J1200">
        <v>40</v>
      </c>
      <c r="K1200">
        <v>140</v>
      </c>
      <c r="L1200">
        <v>1</v>
      </c>
      <c r="M1200">
        <v>140</v>
      </c>
      <c r="N1200">
        <v>4</v>
      </c>
      <c r="O1200" t="s">
        <v>20</v>
      </c>
    </row>
    <row r="1201" spans="1:15">
      <c r="A1201">
        <v>134630</v>
      </c>
      <c r="B1201" s="1">
        <v>45240</v>
      </c>
      <c r="C1201" t="s">
        <v>30</v>
      </c>
      <c r="D1201" t="s">
        <v>24</v>
      </c>
      <c r="E1201" t="s">
        <v>25</v>
      </c>
      <c r="F1201">
        <v>35</v>
      </c>
      <c r="G1201" t="s">
        <v>18</v>
      </c>
      <c r="H1201" t="s">
        <v>19</v>
      </c>
      <c r="I1201">
        <v>10</v>
      </c>
      <c r="J1201">
        <v>0</v>
      </c>
      <c r="K1201">
        <v>10</v>
      </c>
      <c r="L1201">
        <v>1</v>
      </c>
      <c r="M1201">
        <v>10</v>
      </c>
      <c r="N1201">
        <v>5</v>
      </c>
      <c r="O1201" t="s">
        <v>72</v>
      </c>
    </row>
    <row r="1202" spans="1:15">
      <c r="A1202">
        <v>136677</v>
      </c>
      <c r="B1202" s="1">
        <v>45242</v>
      </c>
      <c r="C1202" t="s">
        <v>53</v>
      </c>
      <c r="D1202" t="s">
        <v>37</v>
      </c>
      <c r="E1202" t="s">
        <v>17</v>
      </c>
      <c r="F1202">
        <v>31</v>
      </c>
      <c r="G1202" t="s">
        <v>62</v>
      </c>
      <c r="H1202" t="s">
        <v>19</v>
      </c>
      <c r="I1202">
        <v>15</v>
      </c>
      <c r="J1202">
        <v>0</v>
      </c>
      <c r="K1202">
        <v>15</v>
      </c>
      <c r="L1202">
        <v>1</v>
      </c>
      <c r="M1202">
        <v>15</v>
      </c>
      <c r="N1202">
        <v>4</v>
      </c>
      <c r="O1202" t="s">
        <v>70</v>
      </c>
    </row>
    <row r="1203" spans="1:15">
      <c r="A1203">
        <v>129765</v>
      </c>
      <c r="B1203" s="1">
        <v>45559</v>
      </c>
      <c r="C1203" t="s">
        <v>23</v>
      </c>
      <c r="D1203" t="s">
        <v>24</v>
      </c>
      <c r="E1203" t="s">
        <v>25</v>
      </c>
      <c r="F1203">
        <v>19</v>
      </c>
      <c r="G1203" t="s">
        <v>54</v>
      </c>
      <c r="H1203" t="s">
        <v>19</v>
      </c>
      <c r="I1203">
        <v>9</v>
      </c>
      <c r="J1203">
        <v>0</v>
      </c>
      <c r="K1203">
        <v>9</v>
      </c>
      <c r="L1203">
        <v>1</v>
      </c>
      <c r="M1203">
        <v>9</v>
      </c>
      <c r="N1203">
        <v>5</v>
      </c>
      <c r="O1203" t="s">
        <v>52</v>
      </c>
    </row>
    <row r="1204" spans="1:15">
      <c r="A1204">
        <v>165436</v>
      </c>
      <c r="B1204" s="1">
        <v>45548</v>
      </c>
      <c r="C1204" t="s">
        <v>23</v>
      </c>
      <c r="D1204" t="s">
        <v>24</v>
      </c>
      <c r="E1204" t="s">
        <v>17</v>
      </c>
      <c r="F1204">
        <v>32</v>
      </c>
      <c r="G1204" t="s">
        <v>38</v>
      </c>
      <c r="H1204" t="s">
        <v>19</v>
      </c>
      <c r="I1204">
        <v>9</v>
      </c>
      <c r="J1204">
        <v>0</v>
      </c>
      <c r="K1204">
        <v>9</v>
      </c>
      <c r="L1204">
        <v>2</v>
      </c>
      <c r="M1204">
        <v>18</v>
      </c>
      <c r="N1204">
        <v>4</v>
      </c>
      <c r="O1204" t="s">
        <v>61</v>
      </c>
    </row>
    <row r="1205" spans="1:15">
      <c r="A1205">
        <v>182754</v>
      </c>
      <c r="B1205" s="1">
        <v>45490</v>
      </c>
      <c r="C1205" t="s">
        <v>78</v>
      </c>
      <c r="D1205" t="s">
        <v>37</v>
      </c>
      <c r="E1205" t="s">
        <v>17</v>
      </c>
      <c r="F1205">
        <v>35</v>
      </c>
      <c r="G1205" t="s">
        <v>86</v>
      </c>
      <c r="H1205" t="s">
        <v>27</v>
      </c>
      <c r="I1205">
        <v>50</v>
      </c>
      <c r="J1205">
        <v>70</v>
      </c>
      <c r="K1205">
        <v>120</v>
      </c>
      <c r="L1205">
        <v>1</v>
      </c>
      <c r="M1205">
        <v>120</v>
      </c>
      <c r="N1205">
        <v>3</v>
      </c>
      <c r="O1205" t="s">
        <v>49</v>
      </c>
    </row>
    <row r="1206" spans="1:15">
      <c r="A1206">
        <v>144463</v>
      </c>
      <c r="B1206" s="1">
        <v>45403</v>
      </c>
      <c r="C1206" t="s">
        <v>82</v>
      </c>
      <c r="D1206" t="s">
        <v>37</v>
      </c>
      <c r="E1206" t="s">
        <v>25</v>
      </c>
      <c r="F1206">
        <v>28</v>
      </c>
      <c r="G1206" t="s">
        <v>41</v>
      </c>
      <c r="H1206" t="s">
        <v>19</v>
      </c>
      <c r="I1206">
        <v>20</v>
      </c>
      <c r="J1206">
        <v>0</v>
      </c>
      <c r="K1206">
        <v>20</v>
      </c>
      <c r="L1206">
        <v>1</v>
      </c>
      <c r="M1206">
        <v>20</v>
      </c>
      <c r="N1206">
        <v>3</v>
      </c>
      <c r="O1206" t="s">
        <v>73</v>
      </c>
    </row>
    <row r="1207" spans="1:15">
      <c r="A1207">
        <v>198619</v>
      </c>
      <c r="B1207" s="1">
        <v>45258</v>
      </c>
      <c r="C1207" t="s">
        <v>50</v>
      </c>
      <c r="D1207" t="s">
        <v>16</v>
      </c>
      <c r="E1207" t="s">
        <v>17</v>
      </c>
      <c r="F1207">
        <v>21</v>
      </c>
      <c r="G1207" t="s">
        <v>21</v>
      </c>
      <c r="H1207" t="s">
        <v>19</v>
      </c>
      <c r="I1207">
        <v>97</v>
      </c>
      <c r="J1207">
        <v>0</v>
      </c>
      <c r="K1207">
        <v>97</v>
      </c>
      <c r="L1207">
        <v>2</v>
      </c>
      <c r="M1207">
        <v>194</v>
      </c>
      <c r="N1207">
        <v>5</v>
      </c>
      <c r="O1207" t="s">
        <v>72</v>
      </c>
    </row>
    <row r="1208" spans="1:15">
      <c r="A1208">
        <v>163699</v>
      </c>
      <c r="B1208" s="1">
        <v>45460</v>
      </c>
      <c r="C1208" t="s">
        <v>15</v>
      </c>
      <c r="D1208" t="s">
        <v>16</v>
      </c>
      <c r="E1208" t="s">
        <v>25</v>
      </c>
      <c r="F1208">
        <v>29</v>
      </c>
      <c r="G1208" t="s">
        <v>31</v>
      </c>
      <c r="H1208" t="s">
        <v>19</v>
      </c>
      <c r="I1208">
        <v>100</v>
      </c>
      <c r="J1208">
        <v>0</v>
      </c>
      <c r="K1208">
        <v>100</v>
      </c>
      <c r="L1208">
        <v>1</v>
      </c>
      <c r="M1208">
        <v>100</v>
      </c>
      <c r="N1208">
        <v>3</v>
      </c>
      <c r="O1208" t="s">
        <v>88</v>
      </c>
    </row>
    <row r="1209" spans="1:15">
      <c r="A1209">
        <v>160933</v>
      </c>
      <c r="B1209" s="1">
        <v>45347</v>
      </c>
      <c r="C1209" t="s">
        <v>42</v>
      </c>
      <c r="D1209" t="s">
        <v>16</v>
      </c>
      <c r="E1209" t="s">
        <v>17</v>
      </c>
      <c r="F1209">
        <v>32</v>
      </c>
      <c r="G1209" t="s">
        <v>80</v>
      </c>
      <c r="H1209" t="s">
        <v>27</v>
      </c>
      <c r="I1209">
        <v>65</v>
      </c>
      <c r="J1209">
        <v>40</v>
      </c>
      <c r="K1209">
        <v>105</v>
      </c>
      <c r="L1209">
        <v>1</v>
      </c>
      <c r="M1209">
        <v>105</v>
      </c>
      <c r="N1209">
        <v>5</v>
      </c>
      <c r="O1209" t="s">
        <v>32</v>
      </c>
    </row>
    <row r="1210" spans="1:15">
      <c r="A1210">
        <v>181192</v>
      </c>
      <c r="B1210" s="1">
        <v>45287</v>
      </c>
      <c r="C1210" t="s">
        <v>42</v>
      </c>
      <c r="D1210" t="s">
        <v>16</v>
      </c>
      <c r="E1210" t="s">
        <v>17</v>
      </c>
      <c r="F1210">
        <v>23</v>
      </c>
      <c r="G1210" t="s">
        <v>26</v>
      </c>
      <c r="H1210" t="s">
        <v>27</v>
      </c>
      <c r="I1210">
        <v>65</v>
      </c>
      <c r="J1210">
        <v>40</v>
      </c>
      <c r="K1210">
        <v>105</v>
      </c>
      <c r="L1210">
        <v>1</v>
      </c>
      <c r="M1210">
        <v>105</v>
      </c>
      <c r="N1210">
        <v>3</v>
      </c>
      <c r="O1210" t="s">
        <v>88</v>
      </c>
    </row>
    <row r="1211" spans="1:15">
      <c r="A1211">
        <v>177435</v>
      </c>
      <c r="B1211" s="1">
        <v>45520</v>
      </c>
      <c r="C1211" t="s">
        <v>53</v>
      </c>
      <c r="D1211" t="s">
        <v>37</v>
      </c>
      <c r="E1211" t="s">
        <v>25</v>
      </c>
      <c r="F1211">
        <v>25</v>
      </c>
      <c r="G1211" t="s">
        <v>46</v>
      </c>
      <c r="H1211" t="s">
        <v>19</v>
      </c>
      <c r="I1211">
        <v>15</v>
      </c>
      <c r="J1211">
        <v>0</v>
      </c>
      <c r="K1211">
        <v>15</v>
      </c>
      <c r="L1211">
        <v>1</v>
      </c>
      <c r="M1211">
        <v>15</v>
      </c>
      <c r="N1211">
        <v>5</v>
      </c>
      <c r="O1211" t="s">
        <v>70</v>
      </c>
    </row>
    <row r="1212" spans="1:15">
      <c r="A1212">
        <v>129016</v>
      </c>
      <c r="B1212" s="1">
        <v>45353</v>
      </c>
      <c r="C1212" t="s">
        <v>42</v>
      </c>
      <c r="D1212" t="s">
        <v>16</v>
      </c>
      <c r="E1212" t="s">
        <v>25</v>
      </c>
      <c r="F1212">
        <v>34</v>
      </c>
      <c r="G1212" t="s">
        <v>56</v>
      </c>
      <c r="H1212" t="s">
        <v>19</v>
      </c>
      <c r="I1212">
        <v>65</v>
      </c>
      <c r="J1212">
        <v>0</v>
      </c>
      <c r="K1212">
        <v>65</v>
      </c>
      <c r="L1212">
        <v>3</v>
      </c>
      <c r="M1212">
        <v>195</v>
      </c>
      <c r="N1212">
        <v>5</v>
      </c>
      <c r="O1212" t="s">
        <v>72</v>
      </c>
    </row>
    <row r="1213" spans="1:15">
      <c r="A1213">
        <v>164497</v>
      </c>
      <c r="B1213" s="1">
        <v>45518</v>
      </c>
      <c r="C1213" t="s">
        <v>42</v>
      </c>
      <c r="D1213" t="s">
        <v>16</v>
      </c>
      <c r="E1213" t="s">
        <v>17</v>
      </c>
      <c r="F1213">
        <v>31</v>
      </c>
      <c r="G1213" t="s">
        <v>75</v>
      </c>
      <c r="H1213" t="s">
        <v>27</v>
      </c>
      <c r="I1213">
        <v>65</v>
      </c>
      <c r="J1213">
        <v>70</v>
      </c>
      <c r="K1213">
        <v>135</v>
      </c>
      <c r="L1213">
        <v>1</v>
      </c>
      <c r="M1213">
        <v>135</v>
      </c>
      <c r="N1213">
        <v>5</v>
      </c>
      <c r="O1213" t="s">
        <v>65</v>
      </c>
    </row>
    <row r="1214" spans="1:15">
      <c r="A1214">
        <v>194001</v>
      </c>
      <c r="B1214" s="1">
        <v>45535</v>
      </c>
      <c r="C1214" t="s">
        <v>53</v>
      </c>
      <c r="D1214" t="s">
        <v>37</v>
      </c>
      <c r="E1214" t="s">
        <v>17</v>
      </c>
      <c r="F1214">
        <v>33</v>
      </c>
      <c r="G1214" t="s">
        <v>38</v>
      </c>
      <c r="H1214" t="s">
        <v>19</v>
      </c>
      <c r="I1214">
        <v>15</v>
      </c>
      <c r="J1214">
        <v>0</v>
      </c>
      <c r="K1214">
        <v>15</v>
      </c>
      <c r="L1214">
        <v>3</v>
      </c>
      <c r="M1214">
        <v>45</v>
      </c>
      <c r="N1214">
        <v>4</v>
      </c>
      <c r="O1214" t="s">
        <v>43</v>
      </c>
    </row>
    <row r="1215" spans="1:15">
      <c r="A1215">
        <v>137449</v>
      </c>
      <c r="B1215" s="1">
        <v>45473</v>
      </c>
      <c r="C1215" t="s">
        <v>50</v>
      </c>
      <c r="D1215" t="s">
        <v>16</v>
      </c>
      <c r="E1215" t="s">
        <v>17</v>
      </c>
      <c r="F1215">
        <v>30</v>
      </c>
      <c r="G1215" t="s">
        <v>58</v>
      </c>
      <c r="H1215" t="s">
        <v>27</v>
      </c>
      <c r="I1215">
        <v>97</v>
      </c>
      <c r="J1215">
        <v>40</v>
      </c>
      <c r="K1215">
        <v>137</v>
      </c>
      <c r="L1215">
        <v>1</v>
      </c>
      <c r="M1215">
        <v>137</v>
      </c>
      <c r="N1215">
        <v>1</v>
      </c>
      <c r="O1215" t="s">
        <v>35</v>
      </c>
    </row>
    <row r="1216" spans="1:15">
      <c r="A1216">
        <v>196221</v>
      </c>
      <c r="B1216" s="1">
        <v>45493</v>
      </c>
      <c r="C1216" t="s">
        <v>78</v>
      </c>
      <c r="D1216" t="s">
        <v>37</v>
      </c>
      <c r="E1216" t="s">
        <v>17</v>
      </c>
      <c r="F1216">
        <v>34</v>
      </c>
      <c r="G1216" t="s">
        <v>66</v>
      </c>
      <c r="H1216" t="s">
        <v>27</v>
      </c>
      <c r="I1216">
        <v>50</v>
      </c>
      <c r="J1216">
        <v>40</v>
      </c>
      <c r="K1216">
        <v>90</v>
      </c>
      <c r="L1216">
        <v>1</v>
      </c>
      <c r="M1216">
        <v>90</v>
      </c>
      <c r="N1216">
        <v>3</v>
      </c>
      <c r="O1216" t="s">
        <v>49</v>
      </c>
    </row>
    <row r="1217" spans="1:15">
      <c r="A1217">
        <v>147018</v>
      </c>
      <c r="B1217" s="1">
        <v>45314</v>
      </c>
      <c r="C1217" t="s">
        <v>53</v>
      </c>
      <c r="D1217" t="s">
        <v>37</v>
      </c>
      <c r="E1217" t="s">
        <v>17</v>
      </c>
      <c r="F1217">
        <v>19</v>
      </c>
      <c r="G1217" t="s">
        <v>66</v>
      </c>
      <c r="H1217" t="s">
        <v>27</v>
      </c>
      <c r="I1217">
        <v>15</v>
      </c>
      <c r="J1217">
        <v>40</v>
      </c>
      <c r="K1217">
        <v>55</v>
      </c>
      <c r="L1217">
        <v>1</v>
      </c>
      <c r="M1217">
        <v>55</v>
      </c>
      <c r="N1217">
        <v>4</v>
      </c>
      <c r="O1217" t="s">
        <v>45</v>
      </c>
    </row>
    <row r="1218" spans="1:15">
      <c r="A1218">
        <v>157057</v>
      </c>
      <c r="B1218" s="1">
        <v>45439</v>
      </c>
      <c r="C1218" t="s">
        <v>42</v>
      </c>
      <c r="D1218" t="s">
        <v>16</v>
      </c>
      <c r="E1218" t="s">
        <v>17</v>
      </c>
      <c r="F1218">
        <v>26</v>
      </c>
      <c r="G1218" t="s">
        <v>75</v>
      </c>
      <c r="H1218" t="s">
        <v>27</v>
      </c>
      <c r="I1218">
        <v>65</v>
      </c>
      <c r="J1218">
        <v>70</v>
      </c>
      <c r="K1218">
        <v>135</v>
      </c>
      <c r="L1218">
        <v>1</v>
      </c>
      <c r="M1218">
        <v>135</v>
      </c>
      <c r="N1218">
        <v>3</v>
      </c>
      <c r="O1218" t="s">
        <v>83</v>
      </c>
    </row>
    <row r="1219" spans="1:15">
      <c r="A1219">
        <v>154652</v>
      </c>
      <c r="B1219" s="1">
        <v>45546</v>
      </c>
      <c r="C1219" t="s">
        <v>53</v>
      </c>
      <c r="D1219" t="s">
        <v>37</v>
      </c>
      <c r="E1219" t="s">
        <v>25</v>
      </c>
      <c r="F1219">
        <v>34</v>
      </c>
      <c r="G1219" t="s">
        <v>56</v>
      </c>
      <c r="H1219" t="s">
        <v>19</v>
      </c>
      <c r="I1219">
        <v>15</v>
      </c>
      <c r="J1219">
        <v>0</v>
      </c>
      <c r="K1219">
        <v>15</v>
      </c>
      <c r="L1219">
        <v>4</v>
      </c>
      <c r="M1219">
        <v>60</v>
      </c>
      <c r="N1219">
        <v>4</v>
      </c>
      <c r="O1219" t="s">
        <v>43</v>
      </c>
    </row>
    <row r="1220" spans="1:15">
      <c r="A1220">
        <v>148015</v>
      </c>
      <c r="B1220" s="1">
        <v>45507</v>
      </c>
      <c r="C1220" t="s">
        <v>42</v>
      </c>
      <c r="D1220" t="s">
        <v>16</v>
      </c>
      <c r="E1220" t="s">
        <v>17</v>
      </c>
      <c r="F1220">
        <v>20</v>
      </c>
      <c r="G1220" t="s">
        <v>18</v>
      </c>
      <c r="H1220" t="s">
        <v>19</v>
      </c>
      <c r="I1220">
        <v>65</v>
      </c>
      <c r="J1220">
        <v>0</v>
      </c>
      <c r="K1220">
        <v>65</v>
      </c>
      <c r="L1220">
        <v>1</v>
      </c>
      <c r="M1220">
        <v>65</v>
      </c>
      <c r="N1220">
        <v>4</v>
      </c>
      <c r="O1220" t="s">
        <v>72</v>
      </c>
    </row>
    <row r="1221" spans="1:15">
      <c r="A1221">
        <v>148334</v>
      </c>
      <c r="B1221" s="1">
        <v>45436</v>
      </c>
      <c r="C1221" t="s">
        <v>23</v>
      </c>
      <c r="D1221" t="s">
        <v>24</v>
      </c>
      <c r="E1221" t="s">
        <v>17</v>
      </c>
      <c r="F1221">
        <v>25</v>
      </c>
      <c r="G1221" t="s">
        <v>46</v>
      </c>
      <c r="H1221" t="s">
        <v>19</v>
      </c>
      <c r="I1221">
        <v>9</v>
      </c>
      <c r="J1221">
        <v>0</v>
      </c>
      <c r="K1221">
        <v>9</v>
      </c>
      <c r="L1221">
        <v>1</v>
      </c>
      <c r="M1221">
        <v>9</v>
      </c>
      <c r="N1221">
        <v>2</v>
      </c>
      <c r="O1221" t="s">
        <v>71</v>
      </c>
    </row>
    <row r="1222" spans="1:15">
      <c r="A1222">
        <v>158772</v>
      </c>
      <c r="B1222" s="1">
        <v>45367</v>
      </c>
      <c r="C1222" t="s">
        <v>33</v>
      </c>
      <c r="D1222" t="s">
        <v>16</v>
      </c>
      <c r="E1222" t="s">
        <v>17</v>
      </c>
      <c r="F1222">
        <v>32</v>
      </c>
      <c r="G1222" t="s">
        <v>79</v>
      </c>
      <c r="H1222" t="s">
        <v>27</v>
      </c>
      <c r="I1222">
        <v>118</v>
      </c>
      <c r="J1222">
        <v>40</v>
      </c>
      <c r="K1222">
        <v>158</v>
      </c>
      <c r="L1222">
        <v>4</v>
      </c>
      <c r="M1222">
        <v>632</v>
      </c>
      <c r="N1222">
        <v>4</v>
      </c>
      <c r="O1222" t="s">
        <v>32</v>
      </c>
    </row>
    <row r="1223" spans="1:15">
      <c r="A1223">
        <v>192419</v>
      </c>
      <c r="B1223" s="1">
        <v>45485</v>
      </c>
      <c r="C1223" t="s">
        <v>53</v>
      </c>
      <c r="D1223" t="s">
        <v>37</v>
      </c>
      <c r="E1223" t="s">
        <v>17</v>
      </c>
      <c r="F1223">
        <v>22</v>
      </c>
      <c r="G1223" t="s">
        <v>46</v>
      </c>
      <c r="H1223" t="s">
        <v>19</v>
      </c>
      <c r="I1223">
        <v>15</v>
      </c>
      <c r="J1223">
        <v>0</v>
      </c>
      <c r="K1223">
        <v>15</v>
      </c>
      <c r="L1223">
        <v>4</v>
      </c>
      <c r="M1223">
        <v>60</v>
      </c>
      <c r="N1223">
        <v>3</v>
      </c>
      <c r="O1223" t="s">
        <v>49</v>
      </c>
    </row>
    <row r="1224" spans="1:15">
      <c r="A1224">
        <v>124705</v>
      </c>
      <c r="B1224" s="1">
        <v>45235</v>
      </c>
      <c r="C1224" t="s">
        <v>85</v>
      </c>
      <c r="D1224" t="s">
        <v>24</v>
      </c>
      <c r="E1224" t="s">
        <v>25</v>
      </c>
      <c r="F1224">
        <v>35</v>
      </c>
      <c r="G1224" t="s">
        <v>41</v>
      </c>
      <c r="H1224" t="s">
        <v>19</v>
      </c>
      <c r="I1224">
        <v>23</v>
      </c>
      <c r="J1224">
        <v>0</v>
      </c>
      <c r="K1224">
        <v>23</v>
      </c>
      <c r="L1224">
        <v>1</v>
      </c>
      <c r="M1224">
        <v>23</v>
      </c>
      <c r="N1224">
        <v>3</v>
      </c>
      <c r="O1224" t="s">
        <v>22</v>
      </c>
    </row>
    <row r="1225" spans="1:15">
      <c r="A1225">
        <v>139699</v>
      </c>
      <c r="B1225" s="1">
        <v>45328</v>
      </c>
      <c r="C1225" t="s">
        <v>42</v>
      </c>
      <c r="D1225" t="s">
        <v>16</v>
      </c>
      <c r="E1225" t="s">
        <v>17</v>
      </c>
      <c r="F1225">
        <v>34</v>
      </c>
      <c r="G1225" t="s">
        <v>46</v>
      </c>
      <c r="H1225" t="s">
        <v>19</v>
      </c>
      <c r="I1225">
        <v>65</v>
      </c>
      <c r="J1225">
        <v>0</v>
      </c>
      <c r="K1225">
        <v>65</v>
      </c>
      <c r="L1225">
        <v>5</v>
      </c>
      <c r="M1225">
        <v>325</v>
      </c>
      <c r="N1225">
        <v>3</v>
      </c>
      <c r="O1225" t="s">
        <v>22</v>
      </c>
    </row>
    <row r="1226" spans="1:15">
      <c r="A1226">
        <v>178845</v>
      </c>
      <c r="B1226" s="1">
        <v>45436</v>
      </c>
      <c r="C1226" t="s">
        <v>15</v>
      </c>
      <c r="D1226" t="s">
        <v>16</v>
      </c>
      <c r="E1226" t="s">
        <v>25</v>
      </c>
      <c r="F1226">
        <v>29</v>
      </c>
      <c r="G1226" t="s">
        <v>62</v>
      </c>
      <c r="H1226" t="s">
        <v>19</v>
      </c>
      <c r="I1226">
        <v>100</v>
      </c>
      <c r="J1226">
        <v>0</v>
      </c>
      <c r="K1226">
        <v>100</v>
      </c>
      <c r="L1226">
        <v>5</v>
      </c>
      <c r="M1226">
        <v>500</v>
      </c>
      <c r="N1226">
        <v>5</v>
      </c>
      <c r="O1226" t="s">
        <v>45</v>
      </c>
    </row>
    <row r="1227" spans="1:15">
      <c r="A1227">
        <v>136132</v>
      </c>
      <c r="B1227" s="1">
        <v>45505</v>
      </c>
      <c r="C1227" t="s">
        <v>42</v>
      </c>
      <c r="D1227" t="s">
        <v>16</v>
      </c>
      <c r="E1227" t="s">
        <v>25</v>
      </c>
      <c r="F1227">
        <v>30</v>
      </c>
      <c r="G1227" t="s">
        <v>38</v>
      </c>
      <c r="H1227" t="s">
        <v>19</v>
      </c>
      <c r="I1227">
        <v>65</v>
      </c>
      <c r="J1227">
        <v>0</v>
      </c>
      <c r="K1227">
        <v>65</v>
      </c>
      <c r="L1227">
        <v>1</v>
      </c>
      <c r="M1227">
        <v>65</v>
      </c>
      <c r="N1227">
        <v>1</v>
      </c>
      <c r="O1227" t="s">
        <v>47</v>
      </c>
    </row>
    <row r="1228" spans="1:15">
      <c r="A1228">
        <v>165812</v>
      </c>
      <c r="B1228" s="1">
        <v>45394</v>
      </c>
      <c r="C1228" t="s">
        <v>82</v>
      </c>
      <c r="D1228" t="s">
        <v>37</v>
      </c>
      <c r="E1228" t="s">
        <v>17</v>
      </c>
      <c r="F1228">
        <v>19</v>
      </c>
      <c r="G1228" t="s">
        <v>46</v>
      </c>
      <c r="H1228" t="s">
        <v>19</v>
      </c>
      <c r="I1228">
        <v>20</v>
      </c>
      <c r="J1228">
        <v>0</v>
      </c>
      <c r="K1228">
        <v>20</v>
      </c>
      <c r="L1228">
        <v>1</v>
      </c>
      <c r="M1228">
        <v>20</v>
      </c>
      <c r="N1228">
        <v>5</v>
      </c>
      <c r="O1228" t="s">
        <v>70</v>
      </c>
    </row>
    <row r="1229" spans="1:15">
      <c r="A1229">
        <v>122012</v>
      </c>
      <c r="B1229" s="1">
        <v>45247</v>
      </c>
      <c r="C1229" t="s">
        <v>42</v>
      </c>
      <c r="D1229" t="s">
        <v>16</v>
      </c>
      <c r="E1229" t="s">
        <v>25</v>
      </c>
      <c r="F1229">
        <v>22</v>
      </c>
      <c r="G1229" t="s">
        <v>21</v>
      </c>
      <c r="H1229" t="s">
        <v>19</v>
      </c>
      <c r="I1229">
        <v>65</v>
      </c>
      <c r="J1229">
        <v>0</v>
      </c>
      <c r="K1229">
        <v>65</v>
      </c>
      <c r="L1229">
        <v>3</v>
      </c>
      <c r="M1229">
        <v>195</v>
      </c>
      <c r="N1229">
        <v>5</v>
      </c>
      <c r="O1229" t="s">
        <v>39</v>
      </c>
    </row>
    <row r="1230" spans="1:15">
      <c r="A1230">
        <v>182858</v>
      </c>
      <c r="B1230" s="1">
        <v>45343</v>
      </c>
      <c r="C1230" t="s">
        <v>15</v>
      </c>
      <c r="D1230" t="s">
        <v>16</v>
      </c>
      <c r="E1230" t="s">
        <v>17</v>
      </c>
      <c r="F1230">
        <v>30</v>
      </c>
      <c r="G1230" t="s">
        <v>18</v>
      </c>
      <c r="H1230" t="s">
        <v>19</v>
      </c>
      <c r="I1230">
        <v>100</v>
      </c>
      <c r="J1230">
        <v>0</v>
      </c>
      <c r="K1230">
        <v>100</v>
      </c>
      <c r="L1230">
        <v>1</v>
      </c>
      <c r="M1230">
        <v>100</v>
      </c>
      <c r="N1230">
        <v>2</v>
      </c>
      <c r="O1230" t="s">
        <v>47</v>
      </c>
    </row>
    <row r="1231" spans="1:15">
      <c r="A1231">
        <v>143374</v>
      </c>
      <c r="B1231" s="1">
        <v>45457</v>
      </c>
      <c r="C1231" t="s">
        <v>42</v>
      </c>
      <c r="D1231" t="s">
        <v>16</v>
      </c>
      <c r="E1231" t="s">
        <v>17</v>
      </c>
      <c r="F1231">
        <v>26</v>
      </c>
      <c r="G1231" t="s">
        <v>54</v>
      </c>
      <c r="H1231" t="s">
        <v>19</v>
      </c>
      <c r="I1231">
        <v>65</v>
      </c>
      <c r="J1231">
        <v>0</v>
      </c>
      <c r="K1231">
        <v>65</v>
      </c>
      <c r="L1231">
        <v>1</v>
      </c>
      <c r="M1231">
        <v>65</v>
      </c>
      <c r="N1231">
        <v>1</v>
      </c>
      <c r="O1231" t="s">
        <v>55</v>
      </c>
    </row>
    <row r="1232" spans="1:15">
      <c r="A1232">
        <v>143091</v>
      </c>
      <c r="B1232" s="1">
        <v>45577</v>
      </c>
      <c r="C1232" t="s">
        <v>53</v>
      </c>
      <c r="D1232" t="s">
        <v>37</v>
      </c>
      <c r="E1232" t="s">
        <v>25</v>
      </c>
      <c r="F1232">
        <v>22</v>
      </c>
      <c r="G1232" t="s">
        <v>41</v>
      </c>
      <c r="H1232" t="s">
        <v>19</v>
      </c>
      <c r="I1232">
        <v>15</v>
      </c>
      <c r="J1232">
        <v>0</v>
      </c>
      <c r="K1232">
        <v>15</v>
      </c>
      <c r="L1232">
        <v>1</v>
      </c>
      <c r="M1232">
        <v>15</v>
      </c>
      <c r="N1232">
        <v>2</v>
      </c>
      <c r="O1232" t="s">
        <v>71</v>
      </c>
    </row>
    <row r="1233" spans="1:15">
      <c r="A1233">
        <v>148514</v>
      </c>
      <c r="B1233" s="1">
        <v>45398</v>
      </c>
      <c r="C1233" t="s">
        <v>23</v>
      </c>
      <c r="D1233" t="s">
        <v>24</v>
      </c>
      <c r="E1233" t="s">
        <v>17</v>
      </c>
      <c r="F1233">
        <v>34</v>
      </c>
      <c r="G1233" t="s">
        <v>41</v>
      </c>
      <c r="H1233" t="s">
        <v>19</v>
      </c>
      <c r="I1233">
        <v>9</v>
      </c>
      <c r="J1233">
        <v>0</v>
      </c>
      <c r="K1233">
        <v>9</v>
      </c>
      <c r="L1233">
        <v>2</v>
      </c>
      <c r="M1233">
        <v>18</v>
      </c>
      <c r="N1233">
        <v>5</v>
      </c>
      <c r="O1233" t="s">
        <v>72</v>
      </c>
    </row>
    <row r="1234" spans="1:15">
      <c r="A1234">
        <v>143231</v>
      </c>
      <c r="B1234" s="1">
        <v>45258</v>
      </c>
      <c r="C1234" t="s">
        <v>42</v>
      </c>
      <c r="D1234" t="s">
        <v>16</v>
      </c>
      <c r="E1234" t="s">
        <v>25</v>
      </c>
      <c r="F1234">
        <v>25</v>
      </c>
      <c r="G1234" t="s">
        <v>60</v>
      </c>
      <c r="H1234" t="s">
        <v>19</v>
      </c>
      <c r="I1234">
        <v>65</v>
      </c>
      <c r="J1234">
        <v>0</v>
      </c>
      <c r="K1234">
        <v>65</v>
      </c>
      <c r="L1234">
        <v>1</v>
      </c>
      <c r="M1234">
        <v>65</v>
      </c>
      <c r="N1234">
        <v>5</v>
      </c>
      <c r="O1234" t="s">
        <v>52</v>
      </c>
    </row>
    <row r="1235" spans="1:15">
      <c r="A1235">
        <v>159693</v>
      </c>
      <c r="B1235" s="1">
        <v>45523</v>
      </c>
      <c r="C1235" t="s">
        <v>33</v>
      </c>
      <c r="D1235" t="s">
        <v>16</v>
      </c>
      <c r="E1235" t="s">
        <v>25</v>
      </c>
      <c r="F1235">
        <v>30</v>
      </c>
      <c r="G1235" t="s">
        <v>67</v>
      </c>
      <c r="H1235" t="s">
        <v>27</v>
      </c>
      <c r="I1235">
        <v>118</v>
      </c>
      <c r="J1235">
        <v>40</v>
      </c>
      <c r="K1235">
        <v>158</v>
      </c>
      <c r="L1235">
        <v>1</v>
      </c>
      <c r="M1235">
        <v>158</v>
      </c>
      <c r="N1235">
        <v>4</v>
      </c>
      <c r="O1235" t="s">
        <v>72</v>
      </c>
    </row>
    <row r="1236" spans="1:15">
      <c r="A1236">
        <v>141086</v>
      </c>
      <c r="B1236" s="1">
        <v>45389</v>
      </c>
      <c r="C1236" t="s">
        <v>15</v>
      </c>
      <c r="D1236" t="s">
        <v>16</v>
      </c>
      <c r="E1236" t="s">
        <v>17</v>
      </c>
      <c r="F1236">
        <v>32</v>
      </c>
      <c r="G1236" t="s">
        <v>34</v>
      </c>
      <c r="H1236" t="s">
        <v>27</v>
      </c>
      <c r="I1236">
        <v>100</v>
      </c>
      <c r="J1236">
        <v>100</v>
      </c>
      <c r="K1236">
        <v>200</v>
      </c>
      <c r="L1236">
        <v>1</v>
      </c>
      <c r="M1236">
        <v>200</v>
      </c>
      <c r="N1236">
        <v>5</v>
      </c>
      <c r="O1236" t="s">
        <v>20</v>
      </c>
    </row>
    <row r="1237" spans="1:15">
      <c r="A1237">
        <v>179562</v>
      </c>
      <c r="B1237" s="1">
        <v>45509</v>
      </c>
      <c r="C1237" t="s">
        <v>23</v>
      </c>
      <c r="D1237" t="s">
        <v>24</v>
      </c>
      <c r="E1237" t="s">
        <v>25</v>
      </c>
      <c r="F1237">
        <v>21</v>
      </c>
      <c r="G1237" t="s">
        <v>18</v>
      </c>
      <c r="H1237" t="s">
        <v>19</v>
      </c>
      <c r="I1237">
        <v>9</v>
      </c>
      <c r="J1237">
        <v>0</v>
      </c>
      <c r="K1237">
        <v>9</v>
      </c>
      <c r="L1237">
        <v>1</v>
      </c>
      <c r="M1237">
        <v>9</v>
      </c>
      <c r="N1237">
        <v>4</v>
      </c>
      <c r="O1237" t="s">
        <v>43</v>
      </c>
    </row>
    <row r="1238" spans="1:15">
      <c r="A1238">
        <v>191215</v>
      </c>
      <c r="B1238" s="1">
        <v>45474</v>
      </c>
      <c r="C1238" t="s">
        <v>23</v>
      </c>
      <c r="D1238" t="s">
        <v>24</v>
      </c>
      <c r="E1238" t="s">
        <v>17</v>
      </c>
      <c r="F1238">
        <v>35</v>
      </c>
      <c r="G1238" t="s">
        <v>18</v>
      </c>
      <c r="H1238" t="s">
        <v>19</v>
      </c>
      <c r="I1238">
        <v>9</v>
      </c>
      <c r="J1238">
        <v>0</v>
      </c>
      <c r="K1238">
        <v>9</v>
      </c>
      <c r="L1238">
        <v>1</v>
      </c>
      <c r="M1238">
        <v>9</v>
      </c>
      <c r="N1238">
        <v>3</v>
      </c>
      <c r="O1238" t="s">
        <v>73</v>
      </c>
    </row>
    <row r="1239" spans="1:15">
      <c r="A1239">
        <v>166252</v>
      </c>
      <c r="B1239" s="1">
        <v>45572</v>
      </c>
      <c r="C1239" t="s">
        <v>53</v>
      </c>
      <c r="D1239" t="s">
        <v>37</v>
      </c>
      <c r="E1239" t="s">
        <v>17</v>
      </c>
      <c r="F1239">
        <v>27</v>
      </c>
      <c r="G1239" t="s">
        <v>46</v>
      </c>
      <c r="H1239" t="s">
        <v>19</v>
      </c>
      <c r="I1239">
        <v>15</v>
      </c>
      <c r="J1239">
        <v>0</v>
      </c>
      <c r="K1239">
        <v>15</v>
      </c>
      <c r="L1239">
        <v>1</v>
      </c>
      <c r="M1239">
        <v>15</v>
      </c>
      <c r="N1239">
        <v>3</v>
      </c>
      <c r="O1239" t="s">
        <v>22</v>
      </c>
    </row>
    <row r="1240" spans="1:15">
      <c r="A1240">
        <v>125856</v>
      </c>
      <c r="B1240" s="1">
        <v>45444</v>
      </c>
      <c r="C1240" t="s">
        <v>36</v>
      </c>
      <c r="D1240" t="s">
        <v>37</v>
      </c>
      <c r="E1240" t="s">
        <v>17</v>
      </c>
      <c r="F1240">
        <v>35</v>
      </c>
      <c r="G1240" t="s">
        <v>31</v>
      </c>
      <c r="H1240" t="s">
        <v>19</v>
      </c>
      <c r="I1240">
        <v>32</v>
      </c>
      <c r="J1240">
        <v>0</v>
      </c>
      <c r="K1240">
        <v>32</v>
      </c>
      <c r="L1240">
        <v>1</v>
      </c>
      <c r="M1240">
        <v>32</v>
      </c>
      <c r="N1240">
        <v>2</v>
      </c>
      <c r="O1240" t="s">
        <v>68</v>
      </c>
    </row>
    <row r="1241" spans="1:15">
      <c r="A1241">
        <v>193816</v>
      </c>
      <c r="B1241" s="1">
        <v>45476</v>
      </c>
      <c r="C1241" t="s">
        <v>48</v>
      </c>
      <c r="D1241" t="s">
        <v>16</v>
      </c>
      <c r="E1241" t="s">
        <v>25</v>
      </c>
      <c r="F1241">
        <v>24</v>
      </c>
      <c r="G1241" t="s">
        <v>18</v>
      </c>
      <c r="H1241" t="s">
        <v>19</v>
      </c>
      <c r="I1241">
        <v>130</v>
      </c>
      <c r="J1241">
        <v>0</v>
      </c>
      <c r="K1241">
        <v>130</v>
      </c>
      <c r="L1241">
        <v>2</v>
      </c>
      <c r="M1241">
        <v>260</v>
      </c>
      <c r="N1241">
        <v>4</v>
      </c>
      <c r="O1241" t="s">
        <v>32</v>
      </c>
    </row>
    <row r="1242" spans="1:15">
      <c r="A1242">
        <v>136214</v>
      </c>
      <c r="B1242" s="1">
        <v>45377</v>
      </c>
      <c r="C1242" t="s">
        <v>85</v>
      </c>
      <c r="D1242" t="s">
        <v>24</v>
      </c>
      <c r="E1242" t="s">
        <v>17</v>
      </c>
      <c r="F1242">
        <v>21</v>
      </c>
      <c r="G1242" t="s">
        <v>18</v>
      </c>
      <c r="H1242" t="s">
        <v>19</v>
      </c>
      <c r="I1242">
        <v>23</v>
      </c>
      <c r="J1242">
        <v>0</v>
      </c>
      <c r="K1242">
        <v>23</v>
      </c>
      <c r="L1242">
        <v>1</v>
      </c>
      <c r="M1242">
        <v>23</v>
      </c>
      <c r="N1242">
        <v>2</v>
      </c>
      <c r="O1242" t="s">
        <v>59</v>
      </c>
    </row>
    <row r="1243" spans="1:15">
      <c r="A1243">
        <v>195850</v>
      </c>
      <c r="B1243" s="1">
        <v>45540</v>
      </c>
      <c r="C1243" t="s">
        <v>76</v>
      </c>
      <c r="D1243" t="s">
        <v>37</v>
      </c>
      <c r="E1243" t="s">
        <v>17</v>
      </c>
      <c r="F1243">
        <v>30</v>
      </c>
      <c r="G1243" t="s">
        <v>21</v>
      </c>
      <c r="H1243" t="s">
        <v>19</v>
      </c>
      <c r="I1243">
        <v>45</v>
      </c>
      <c r="J1243">
        <v>0</v>
      </c>
      <c r="K1243">
        <v>45</v>
      </c>
      <c r="L1243">
        <v>1</v>
      </c>
      <c r="M1243">
        <v>45</v>
      </c>
      <c r="N1243">
        <v>2</v>
      </c>
      <c r="O1243" t="s">
        <v>81</v>
      </c>
    </row>
    <row r="1244" spans="1:15">
      <c r="A1244">
        <v>132740</v>
      </c>
      <c r="B1244" s="1">
        <v>45418</v>
      </c>
      <c r="C1244" t="s">
        <v>50</v>
      </c>
      <c r="D1244" t="s">
        <v>16</v>
      </c>
      <c r="E1244" t="s">
        <v>25</v>
      </c>
      <c r="F1244">
        <v>30</v>
      </c>
      <c r="G1244" t="s">
        <v>46</v>
      </c>
      <c r="H1244" t="s">
        <v>19</v>
      </c>
      <c r="I1244">
        <v>97</v>
      </c>
      <c r="J1244">
        <v>0</v>
      </c>
      <c r="K1244">
        <v>97</v>
      </c>
      <c r="L1244">
        <v>1</v>
      </c>
      <c r="M1244">
        <v>97</v>
      </c>
      <c r="N1244">
        <v>4</v>
      </c>
      <c r="O1244" t="s">
        <v>70</v>
      </c>
    </row>
    <row r="1245" spans="1:15">
      <c r="A1245">
        <v>157507</v>
      </c>
      <c r="B1245" s="1">
        <v>45322</v>
      </c>
      <c r="C1245" t="s">
        <v>76</v>
      </c>
      <c r="D1245" t="s">
        <v>37</v>
      </c>
      <c r="E1245" t="s">
        <v>17</v>
      </c>
      <c r="F1245">
        <v>28</v>
      </c>
      <c r="G1245" t="s">
        <v>46</v>
      </c>
      <c r="H1245" t="s">
        <v>19</v>
      </c>
      <c r="I1245">
        <v>45</v>
      </c>
      <c r="J1245">
        <v>0</v>
      </c>
      <c r="K1245">
        <v>45</v>
      </c>
      <c r="L1245">
        <v>1</v>
      </c>
      <c r="M1245">
        <v>45</v>
      </c>
      <c r="N1245">
        <v>3</v>
      </c>
      <c r="O1245" t="s">
        <v>73</v>
      </c>
    </row>
    <row r="1246" spans="1:15">
      <c r="A1246">
        <v>130176</v>
      </c>
      <c r="B1246" s="1">
        <v>45393</v>
      </c>
      <c r="C1246" t="s">
        <v>82</v>
      </c>
      <c r="D1246" t="s">
        <v>37</v>
      </c>
      <c r="E1246" t="s">
        <v>25</v>
      </c>
      <c r="F1246">
        <v>28</v>
      </c>
      <c r="G1246" t="s">
        <v>79</v>
      </c>
      <c r="H1246" t="s">
        <v>27</v>
      </c>
      <c r="I1246">
        <v>20</v>
      </c>
      <c r="J1246">
        <v>40</v>
      </c>
      <c r="K1246">
        <v>60</v>
      </c>
      <c r="L1246">
        <v>5</v>
      </c>
      <c r="M1246">
        <v>300</v>
      </c>
      <c r="N1246">
        <v>1</v>
      </c>
      <c r="O1246" t="s">
        <v>71</v>
      </c>
    </row>
    <row r="1247" spans="1:15">
      <c r="A1247">
        <v>183238</v>
      </c>
      <c r="B1247" s="1">
        <v>45539</v>
      </c>
      <c r="C1247" t="s">
        <v>50</v>
      </c>
      <c r="D1247" t="s">
        <v>16</v>
      </c>
      <c r="E1247" t="s">
        <v>17</v>
      </c>
      <c r="F1247">
        <v>27</v>
      </c>
      <c r="G1247" t="s">
        <v>60</v>
      </c>
      <c r="H1247" t="s">
        <v>19</v>
      </c>
      <c r="I1247">
        <v>97</v>
      </c>
      <c r="J1247">
        <v>0</v>
      </c>
      <c r="K1247">
        <v>97</v>
      </c>
      <c r="L1247">
        <v>1</v>
      </c>
      <c r="M1247">
        <v>97</v>
      </c>
      <c r="N1247">
        <v>5</v>
      </c>
      <c r="O1247" t="s">
        <v>32</v>
      </c>
    </row>
    <row r="1248" spans="1:15">
      <c r="A1248">
        <v>121001</v>
      </c>
      <c r="B1248" s="1">
        <v>45285</v>
      </c>
      <c r="C1248" t="s">
        <v>30</v>
      </c>
      <c r="D1248" t="s">
        <v>24</v>
      </c>
      <c r="E1248" t="s">
        <v>25</v>
      </c>
      <c r="F1248">
        <v>19</v>
      </c>
      <c r="G1248" t="s">
        <v>77</v>
      </c>
      <c r="H1248" t="s">
        <v>19</v>
      </c>
      <c r="I1248">
        <v>10</v>
      </c>
      <c r="J1248">
        <v>0</v>
      </c>
      <c r="K1248">
        <v>10</v>
      </c>
      <c r="L1248">
        <v>4</v>
      </c>
      <c r="M1248">
        <v>40</v>
      </c>
      <c r="N1248">
        <v>4</v>
      </c>
      <c r="O1248" t="s">
        <v>70</v>
      </c>
    </row>
    <row r="1249" spans="1:15">
      <c r="A1249">
        <v>194112</v>
      </c>
      <c r="B1249" s="1">
        <v>45588</v>
      </c>
      <c r="C1249" t="s">
        <v>82</v>
      </c>
      <c r="D1249" t="s">
        <v>37</v>
      </c>
      <c r="E1249" t="s">
        <v>17</v>
      </c>
      <c r="F1249">
        <v>30</v>
      </c>
      <c r="G1249" t="s">
        <v>67</v>
      </c>
      <c r="H1249" t="s">
        <v>27</v>
      </c>
      <c r="I1249">
        <v>20</v>
      </c>
      <c r="J1249">
        <v>40</v>
      </c>
      <c r="K1249">
        <v>60</v>
      </c>
      <c r="L1249">
        <v>2</v>
      </c>
      <c r="M1249">
        <v>120</v>
      </c>
      <c r="N1249">
        <v>2</v>
      </c>
      <c r="O1249" t="s">
        <v>87</v>
      </c>
    </row>
    <row r="1250" spans="1:15">
      <c r="A1250">
        <v>170213</v>
      </c>
      <c r="B1250" s="1">
        <v>45323</v>
      </c>
      <c r="C1250" t="s">
        <v>33</v>
      </c>
      <c r="D1250" t="s">
        <v>16</v>
      </c>
      <c r="E1250" t="s">
        <v>17</v>
      </c>
      <c r="F1250">
        <v>25</v>
      </c>
      <c r="G1250" t="s">
        <v>58</v>
      </c>
      <c r="H1250" t="s">
        <v>27</v>
      </c>
      <c r="I1250">
        <v>118</v>
      </c>
      <c r="J1250">
        <v>40</v>
      </c>
      <c r="K1250">
        <v>158</v>
      </c>
      <c r="L1250">
        <v>1</v>
      </c>
      <c r="M1250">
        <v>158</v>
      </c>
      <c r="N1250">
        <v>5</v>
      </c>
      <c r="O1250" t="s">
        <v>57</v>
      </c>
    </row>
    <row r="1251" spans="1:15">
      <c r="A1251">
        <v>157153</v>
      </c>
      <c r="B1251" s="1">
        <v>45459</v>
      </c>
      <c r="C1251" t="s">
        <v>78</v>
      </c>
      <c r="D1251" t="s">
        <v>37</v>
      </c>
      <c r="E1251" t="s">
        <v>17</v>
      </c>
      <c r="F1251">
        <v>28</v>
      </c>
      <c r="G1251" t="s">
        <v>44</v>
      </c>
      <c r="H1251" t="s">
        <v>27</v>
      </c>
      <c r="I1251">
        <v>50</v>
      </c>
      <c r="J1251">
        <v>25</v>
      </c>
      <c r="K1251">
        <v>75</v>
      </c>
      <c r="L1251">
        <v>5</v>
      </c>
      <c r="M1251">
        <v>375</v>
      </c>
      <c r="N1251">
        <v>1</v>
      </c>
      <c r="O1251" t="s">
        <v>59</v>
      </c>
    </row>
    <row r="1252" spans="1:15">
      <c r="A1252">
        <v>181524</v>
      </c>
      <c r="B1252" s="1">
        <v>45547</v>
      </c>
      <c r="C1252" t="s">
        <v>30</v>
      </c>
      <c r="D1252" t="s">
        <v>24</v>
      </c>
      <c r="E1252" t="s">
        <v>17</v>
      </c>
      <c r="F1252">
        <v>30</v>
      </c>
      <c r="G1252" t="s">
        <v>29</v>
      </c>
      <c r="H1252" t="s">
        <v>19</v>
      </c>
      <c r="I1252">
        <v>10</v>
      </c>
      <c r="J1252">
        <v>0</v>
      </c>
      <c r="K1252">
        <v>10</v>
      </c>
      <c r="L1252">
        <v>2</v>
      </c>
      <c r="M1252">
        <v>20</v>
      </c>
      <c r="N1252">
        <v>4</v>
      </c>
      <c r="O1252" t="s">
        <v>39</v>
      </c>
    </row>
    <row r="1253" spans="1:15">
      <c r="A1253">
        <v>164732</v>
      </c>
      <c r="B1253" s="1">
        <v>45544</v>
      </c>
      <c r="C1253" t="s">
        <v>82</v>
      </c>
      <c r="D1253" t="s">
        <v>37</v>
      </c>
      <c r="E1253" t="s">
        <v>17</v>
      </c>
      <c r="F1253">
        <v>31</v>
      </c>
      <c r="G1253" t="s">
        <v>86</v>
      </c>
      <c r="H1253" t="s">
        <v>27</v>
      </c>
      <c r="I1253">
        <v>20</v>
      </c>
      <c r="J1253">
        <v>70</v>
      </c>
      <c r="K1253">
        <v>90</v>
      </c>
      <c r="L1253">
        <v>1</v>
      </c>
      <c r="M1253">
        <v>90</v>
      </c>
      <c r="N1253">
        <v>4</v>
      </c>
      <c r="O1253" t="s">
        <v>39</v>
      </c>
    </row>
    <row r="1254" spans="1:15">
      <c r="A1254">
        <v>133409</v>
      </c>
      <c r="B1254" s="1">
        <v>45556</v>
      </c>
      <c r="C1254" t="s">
        <v>82</v>
      </c>
      <c r="D1254" t="s">
        <v>37</v>
      </c>
      <c r="E1254" t="s">
        <v>17</v>
      </c>
      <c r="F1254">
        <v>23</v>
      </c>
      <c r="G1254" t="s">
        <v>60</v>
      </c>
      <c r="H1254" t="s">
        <v>19</v>
      </c>
      <c r="I1254">
        <v>20</v>
      </c>
      <c r="J1254">
        <v>0</v>
      </c>
      <c r="K1254">
        <v>20</v>
      </c>
      <c r="L1254">
        <v>2</v>
      </c>
      <c r="M1254">
        <v>40</v>
      </c>
      <c r="N1254">
        <v>4</v>
      </c>
      <c r="O1254" t="s">
        <v>45</v>
      </c>
    </row>
    <row r="1255" spans="1:15">
      <c r="A1255">
        <v>158241</v>
      </c>
      <c r="B1255" s="1">
        <v>45288</v>
      </c>
      <c r="C1255" t="s">
        <v>15</v>
      </c>
      <c r="D1255" t="s">
        <v>16</v>
      </c>
      <c r="E1255" t="s">
        <v>17</v>
      </c>
      <c r="F1255">
        <v>25</v>
      </c>
      <c r="G1255" t="s">
        <v>66</v>
      </c>
      <c r="H1255" t="s">
        <v>27</v>
      </c>
      <c r="I1255">
        <v>100</v>
      </c>
      <c r="J1255">
        <v>40</v>
      </c>
      <c r="K1255">
        <v>140</v>
      </c>
      <c r="L1255">
        <v>1</v>
      </c>
      <c r="M1255">
        <v>140</v>
      </c>
      <c r="N1255">
        <v>1</v>
      </c>
      <c r="O1255" t="s">
        <v>87</v>
      </c>
    </row>
    <row r="1256" spans="1:15">
      <c r="A1256">
        <v>195750</v>
      </c>
      <c r="B1256" s="1">
        <v>45286</v>
      </c>
      <c r="C1256" t="s">
        <v>33</v>
      </c>
      <c r="D1256" t="s">
        <v>16</v>
      </c>
      <c r="E1256" t="s">
        <v>17</v>
      </c>
      <c r="F1256">
        <v>22</v>
      </c>
      <c r="G1256" t="s">
        <v>75</v>
      </c>
      <c r="H1256" t="s">
        <v>27</v>
      </c>
      <c r="I1256">
        <v>118</v>
      </c>
      <c r="J1256">
        <v>70</v>
      </c>
      <c r="K1256">
        <v>188</v>
      </c>
      <c r="L1256">
        <v>1</v>
      </c>
      <c r="M1256">
        <v>188</v>
      </c>
      <c r="N1256">
        <v>1</v>
      </c>
      <c r="O1256" t="s">
        <v>63</v>
      </c>
    </row>
    <row r="1257" spans="1:15">
      <c r="A1257">
        <v>168947</v>
      </c>
      <c r="B1257" s="1">
        <v>45236</v>
      </c>
      <c r="C1257" t="s">
        <v>53</v>
      </c>
      <c r="D1257" t="s">
        <v>37</v>
      </c>
      <c r="E1257" t="s">
        <v>17</v>
      </c>
      <c r="F1257">
        <v>23</v>
      </c>
      <c r="G1257" t="s">
        <v>51</v>
      </c>
      <c r="H1257" t="s">
        <v>27</v>
      </c>
      <c r="I1257">
        <v>15</v>
      </c>
      <c r="J1257">
        <v>50</v>
      </c>
      <c r="K1257">
        <v>65</v>
      </c>
      <c r="L1257">
        <v>1</v>
      </c>
      <c r="M1257">
        <v>65</v>
      </c>
      <c r="N1257">
        <v>4</v>
      </c>
      <c r="O1257" t="s">
        <v>61</v>
      </c>
    </row>
    <row r="1258" spans="1:15">
      <c r="A1258">
        <v>143492</v>
      </c>
      <c r="B1258" s="1">
        <v>45565</v>
      </c>
      <c r="C1258" t="s">
        <v>82</v>
      </c>
      <c r="D1258" t="s">
        <v>37</v>
      </c>
      <c r="E1258" t="s">
        <v>17</v>
      </c>
      <c r="F1258">
        <v>22</v>
      </c>
      <c r="G1258" t="s">
        <v>18</v>
      </c>
      <c r="H1258" t="s">
        <v>19</v>
      </c>
      <c r="I1258">
        <v>20</v>
      </c>
      <c r="J1258">
        <v>0</v>
      </c>
      <c r="K1258">
        <v>20</v>
      </c>
      <c r="L1258">
        <v>1</v>
      </c>
      <c r="M1258">
        <v>20</v>
      </c>
      <c r="N1258">
        <v>4</v>
      </c>
      <c r="O1258" t="s">
        <v>70</v>
      </c>
    </row>
    <row r="1259" spans="1:15">
      <c r="A1259">
        <v>151691</v>
      </c>
      <c r="B1259" s="1">
        <v>45247</v>
      </c>
      <c r="C1259" t="s">
        <v>15</v>
      </c>
      <c r="D1259" t="s">
        <v>16</v>
      </c>
      <c r="E1259" t="s">
        <v>17</v>
      </c>
      <c r="F1259">
        <v>32</v>
      </c>
      <c r="G1259" t="s">
        <v>60</v>
      </c>
      <c r="H1259" t="s">
        <v>19</v>
      </c>
      <c r="I1259">
        <v>100</v>
      </c>
      <c r="J1259">
        <v>0</v>
      </c>
      <c r="K1259">
        <v>100</v>
      </c>
      <c r="L1259">
        <v>1</v>
      </c>
      <c r="M1259">
        <v>100</v>
      </c>
      <c r="N1259">
        <v>3</v>
      </c>
      <c r="O1259" t="s">
        <v>22</v>
      </c>
    </row>
    <row r="1260" spans="1:15">
      <c r="A1260">
        <v>170016</v>
      </c>
      <c r="B1260" s="1">
        <v>45397</v>
      </c>
      <c r="C1260" t="s">
        <v>15</v>
      </c>
      <c r="D1260" t="s">
        <v>16</v>
      </c>
      <c r="E1260" t="s">
        <v>17</v>
      </c>
      <c r="F1260">
        <v>34</v>
      </c>
      <c r="G1260" t="s">
        <v>29</v>
      </c>
      <c r="H1260" t="s">
        <v>19</v>
      </c>
      <c r="I1260">
        <v>100</v>
      </c>
      <c r="J1260">
        <v>0</v>
      </c>
      <c r="K1260">
        <v>100</v>
      </c>
      <c r="L1260">
        <v>1</v>
      </c>
      <c r="M1260">
        <v>100</v>
      </c>
      <c r="N1260">
        <v>4</v>
      </c>
      <c r="O1260" t="s">
        <v>72</v>
      </c>
    </row>
    <row r="1261" spans="1:15">
      <c r="A1261">
        <v>135688</v>
      </c>
      <c r="B1261" s="1">
        <v>45597</v>
      </c>
      <c r="C1261" t="s">
        <v>42</v>
      </c>
      <c r="D1261" t="s">
        <v>16</v>
      </c>
      <c r="E1261" t="s">
        <v>25</v>
      </c>
      <c r="F1261">
        <v>18</v>
      </c>
      <c r="G1261" t="s">
        <v>86</v>
      </c>
      <c r="H1261" t="s">
        <v>27</v>
      </c>
      <c r="I1261">
        <v>65</v>
      </c>
      <c r="J1261">
        <v>70</v>
      </c>
      <c r="K1261">
        <v>135</v>
      </c>
      <c r="L1261">
        <v>1</v>
      </c>
      <c r="M1261">
        <v>135</v>
      </c>
      <c r="N1261">
        <v>4</v>
      </c>
      <c r="O1261" t="s">
        <v>45</v>
      </c>
    </row>
    <row r="1262" spans="1:15">
      <c r="A1262">
        <v>181021</v>
      </c>
      <c r="B1262" s="1">
        <v>45535</v>
      </c>
      <c r="C1262" t="s">
        <v>42</v>
      </c>
      <c r="D1262" t="s">
        <v>16</v>
      </c>
      <c r="E1262" t="s">
        <v>25</v>
      </c>
      <c r="F1262">
        <v>35</v>
      </c>
      <c r="G1262" t="s">
        <v>38</v>
      </c>
      <c r="H1262" t="s">
        <v>19</v>
      </c>
      <c r="I1262">
        <v>65</v>
      </c>
      <c r="J1262">
        <v>0</v>
      </c>
      <c r="K1262">
        <v>65</v>
      </c>
      <c r="L1262">
        <v>1</v>
      </c>
      <c r="M1262">
        <v>65</v>
      </c>
      <c r="N1262">
        <v>3</v>
      </c>
      <c r="O1262" t="s">
        <v>22</v>
      </c>
    </row>
    <row r="1263" spans="1:15">
      <c r="A1263">
        <v>165910</v>
      </c>
      <c r="B1263" s="1">
        <v>45296</v>
      </c>
      <c r="C1263" t="s">
        <v>78</v>
      </c>
      <c r="D1263" t="s">
        <v>37</v>
      </c>
      <c r="E1263" t="s">
        <v>17</v>
      </c>
      <c r="F1263">
        <v>33</v>
      </c>
      <c r="G1263" t="s">
        <v>29</v>
      </c>
      <c r="H1263" t="s">
        <v>19</v>
      </c>
      <c r="I1263">
        <v>50</v>
      </c>
      <c r="J1263">
        <v>0</v>
      </c>
      <c r="K1263">
        <v>50</v>
      </c>
      <c r="L1263">
        <v>1</v>
      </c>
      <c r="M1263">
        <v>50</v>
      </c>
      <c r="N1263">
        <v>5</v>
      </c>
      <c r="O1263" t="s">
        <v>72</v>
      </c>
    </row>
    <row r="1264" spans="1:15">
      <c r="A1264">
        <v>160491</v>
      </c>
      <c r="B1264" s="1">
        <v>45373</v>
      </c>
      <c r="C1264" t="s">
        <v>48</v>
      </c>
      <c r="D1264" t="s">
        <v>16</v>
      </c>
      <c r="E1264" t="s">
        <v>17</v>
      </c>
      <c r="F1264">
        <v>25</v>
      </c>
      <c r="G1264" t="s">
        <v>41</v>
      </c>
      <c r="H1264" t="s">
        <v>19</v>
      </c>
      <c r="I1264">
        <v>130</v>
      </c>
      <c r="J1264">
        <v>0</v>
      </c>
      <c r="K1264">
        <v>130</v>
      </c>
      <c r="L1264">
        <v>1</v>
      </c>
      <c r="M1264">
        <v>130</v>
      </c>
      <c r="N1264">
        <v>5</v>
      </c>
      <c r="O1264" t="s">
        <v>43</v>
      </c>
    </row>
    <row r="1265" spans="1:15">
      <c r="A1265">
        <v>136952</v>
      </c>
      <c r="B1265" s="1">
        <v>45533</v>
      </c>
      <c r="C1265" t="s">
        <v>42</v>
      </c>
      <c r="D1265" t="s">
        <v>16</v>
      </c>
      <c r="E1265" t="s">
        <v>17</v>
      </c>
      <c r="F1265">
        <v>18</v>
      </c>
      <c r="G1265" t="s">
        <v>74</v>
      </c>
      <c r="H1265" t="s">
        <v>27</v>
      </c>
      <c r="I1265">
        <v>65</v>
      </c>
      <c r="J1265">
        <v>25</v>
      </c>
      <c r="K1265">
        <v>90</v>
      </c>
      <c r="L1265">
        <v>3</v>
      </c>
      <c r="M1265">
        <v>270</v>
      </c>
      <c r="N1265">
        <v>1</v>
      </c>
      <c r="O1265" t="s">
        <v>28</v>
      </c>
    </row>
    <row r="1266" spans="1:15">
      <c r="A1266">
        <v>138436</v>
      </c>
      <c r="B1266" s="1">
        <v>45582</v>
      </c>
      <c r="C1266" t="s">
        <v>42</v>
      </c>
      <c r="D1266" t="s">
        <v>16</v>
      </c>
      <c r="E1266" t="s">
        <v>25</v>
      </c>
      <c r="F1266">
        <v>18</v>
      </c>
      <c r="G1266" t="s">
        <v>62</v>
      </c>
      <c r="H1266" t="s">
        <v>19</v>
      </c>
      <c r="I1266">
        <v>65</v>
      </c>
      <c r="J1266">
        <v>0</v>
      </c>
      <c r="K1266">
        <v>65</v>
      </c>
      <c r="L1266">
        <v>1</v>
      </c>
      <c r="M1266">
        <v>65</v>
      </c>
      <c r="N1266">
        <v>2</v>
      </c>
      <c r="O1266" t="s">
        <v>47</v>
      </c>
    </row>
    <row r="1267" spans="1:15">
      <c r="A1267">
        <v>193619</v>
      </c>
      <c r="B1267" s="1">
        <v>45410</v>
      </c>
      <c r="C1267" t="s">
        <v>48</v>
      </c>
      <c r="D1267" t="s">
        <v>16</v>
      </c>
      <c r="E1267" t="s">
        <v>17</v>
      </c>
      <c r="F1267">
        <v>18</v>
      </c>
      <c r="G1267" t="s">
        <v>18</v>
      </c>
      <c r="H1267" t="s">
        <v>19</v>
      </c>
      <c r="I1267">
        <v>130</v>
      </c>
      <c r="J1267">
        <v>0</v>
      </c>
      <c r="K1267">
        <v>130</v>
      </c>
      <c r="L1267">
        <v>1</v>
      </c>
      <c r="M1267">
        <v>130</v>
      </c>
      <c r="N1267">
        <v>3</v>
      </c>
      <c r="O1267" t="s">
        <v>73</v>
      </c>
    </row>
    <row r="1268" spans="1:15">
      <c r="A1268">
        <v>199480</v>
      </c>
      <c r="B1268" s="1">
        <v>45505</v>
      </c>
      <c r="C1268" t="s">
        <v>53</v>
      </c>
      <c r="D1268" t="s">
        <v>37</v>
      </c>
      <c r="E1268" t="s">
        <v>17</v>
      </c>
      <c r="F1268">
        <v>34</v>
      </c>
      <c r="G1268" t="s">
        <v>18</v>
      </c>
      <c r="H1268" t="s">
        <v>19</v>
      </c>
      <c r="I1268">
        <v>15</v>
      </c>
      <c r="J1268">
        <v>0</v>
      </c>
      <c r="K1268">
        <v>15</v>
      </c>
      <c r="L1268">
        <v>2</v>
      </c>
      <c r="M1268">
        <v>30</v>
      </c>
      <c r="N1268">
        <v>4</v>
      </c>
      <c r="O1268" t="s">
        <v>43</v>
      </c>
    </row>
    <row r="1269" spans="1:15">
      <c r="A1269">
        <v>158301</v>
      </c>
      <c r="B1269" s="1">
        <v>45500</v>
      </c>
      <c r="C1269" t="s">
        <v>82</v>
      </c>
      <c r="D1269" t="s">
        <v>37</v>
      </c>
      <c r="E1269" t="s">
        <v>25</v>
      </c>
      <c r="F1269">
        <v>18</v>
      </c>
      <c r="G1269" t="s">
        <v>66</v>
      </c>
      <c r="H1269" t="s">
        <v>27</v>
      </c>
      <c r="I1269">
        <v>20</v>
      </c>
      <c r="J1269">
        <v>40</v>
      </c>
      <c r="K1269">
        <v>60</v>
      </c>
      <c r="L1269">
        <v>2</v>
      </c>
      <c r="M1269">
        <v>120</v>
      </c>
      <c r="N1269">
        <v>5</v>
      </c>
      <c r="O1269" t="s">
        <v>70</v>
      </c>
    </row>
    <row r="1270" spans="1:15">
      <c r="A1270">
        <v>186401</v>
      </c>
      <c r="B1270" s="1">
        <v>45428</v>
      </c>
      <c r="C1270" t="s">
        <v>50</v>
      </c>
      <c r="D1270" t="s">
        <v>16</v>
      </c>
      <c r="E1270" t="s">
        <v>17</v>
      </c>
      <c r="F1270">
        <v>35</v>
      </c>
      <c r="G1270" t="s">
        <v>29</v>
      </c>
      <c r="H1270" t="s">
        <v>19</v>
      </c>
      <c r="I1270">
        <v>97</v>
      </c>
      <c r="J1270">
        <v>0</v>
      </c>
      <c r="K1270">
        <v>97</v>
      </c>
      <c r="L1270">
        <v>1</v>
      </c>
      <c r="M1270">
        <v>97</v>
      </c>
      <c r="N1270">
        <v>3</v>
      </c>
      <c r="O1270" t="s">
        <v>73</v>
      </c>
    </row>
    <row r="1271" spans="1:15">
      <c r="A1271">
        <v>198137</v>
      </c>
      <c r="B1271" s="1">
        <v>45576</v>
      </c>
      <c r="C1271" t="s">
        <v>30</v>
      </c>
      <c r="D1271" t="s">
        <v>24</v>
      </c>
      <c r="E1271" t="s">
        <v>17</v>
      </c>
      <c r="F1271">
        <v>24</v>
      </c>
      <c r="G1271" t="s">
        <v>18</v>
      </c>
      <c r="H1271" t="s">
        <v>19</v>
      </c>
      <c r="I1271">
        <v>10</v>
      </c>
      <c r="J1271">
        <v>0</v>
      </c>
      <c r="K1271">
        <v>10</v>
      </c>
      <c r="L1271">
        <v>2</v>
      </c>
      <c r="M1271">
        <v>20</v>
      </c>
      <c r="N1271">
        <v>3</v>
      </c>
      <c r="O1271" t="s">
        <v>73</v>
      </c>
    </row>
    <row r="1272" spans="1:15">
      <c r="A1272">
        <v>144564</v>
      </c>
      <c r="B1272" s="1">
        <v>45264</v>
      </c>
      <c r="C1272" t="s">
        <v>85</v>
      </c>
      <c r="D1272" t="s">
        <v>24</v>
      </c>
      <c r="E1272" t="s">
        <v>17</v>
      </c>
      <c r="F1272">
        <v>33</v>
      </c>
      <c r="G1272" t="s">
        <v>46</v>
      </c>
      <c r="H1272" t="s">
        <v>19</v>
      </c>
      <c r="I1272">
        <v>23</v>
      </c>
      <c r="J1272">
        <v>0</v>
      </c>
      <c r="K1272">
        <v>23</v>
      </c>
      <c r="L1272">
        <v>1</v>
      </c>
      <c r="M1272">
        <v>23</v>
      </c>
      <c r="N1272">
        <v>3</v>
      </c>
      <c r="O1272" t="s">
        <v>73</v>
      </c>
    </row>
    <row r="1273" spans="1:15">
      <c r="A1273">
        <v>175965</v>
      </c>
      <c r="B1273" s="1">
        <v>45489</v>
      </c>
      <c r="C1273" t="s">
        <v>48</v>
      </c>
      <c r="D1273" t="s">
        <v>16</v>
      </c>
      <c r="E1273" t="s">
        <v>17</v>
      </c>
      <c r="F1273">
        <v>28</v>
      </c>
      <c r="G1273" t="s">
        <v>60</v>
      </c>
      <c r="H1273" t="s">
        <v>19</v>
      </c>
      <c r="I1273">
        <v>130</v>
      </c>
      <c r="J1273">
        <v>0</v>
      </c>
      <c r="K1273">
        <v>130</v>
      </c>
      <c r="L1273">
        <v>1</v>
      </c>
      <c r="M1273">
        <v>130</v>
      </c>
      <c r="N1273">
        <v>3</v>
      </c>
      <c r="O1273" t="s">
        <v>84</v>
      </c>
    </row>
    <row r="1274" spans="1:15">
      <c r="A1274">
        <v>153935</v>
      </c>
      <c r="B1274" s="1">
        <v>45401</v>
      </c>
      <c r="C1274" t="s">
        <v>23</v>
      </c>
      <c r="D1274" t="s">
        <v>24</v>
      </c>
      <c r="E1274" t="s">
        <v>25</v>
      </c>
      <c r="F1274">
        <v>27</v>
      </c>
      <c r="G1274" t="s">
        <v>31</v>
      </c>
      <c r="H1274" t="s">
        <v>19</v>
      </c>
      <c r="I1274">
        <v>9</v>
      </c>
      <c r="J1274">
        <v>0</v>
      </c>
      <c r="K1274">
        <v>9</v>
      </c>
      <c r="L1274">
        <v>4</v>
      </c>
      <c r="M1274">
        <v>36</v>
      </c>
      <c r="N1274">
        <v>5</v>
      </c>
      <c r="O1274" t="s">
        <v>61</v>
      </c>
    </row>
    <row r="1275" spans="1:15">
      <c r="A1275">
        <v>171940</v>
      </c>
      <c r="B1275" s="1">
        <v>45239</v>
      </c>
      <c r="C1275" t="s">
        <v>15</v>
      </c>
      <c r="D1275" t="s">
        <v>16</v>
      </c>
      <c r="E1275" t="s">
        <v>17</v>
      </c>
      <c r="F1275">
        <v>28</v>
      </c>
      <c r="G1275" t="s">
        <v>79</v>
      </c>
      <c r="H1275" t="s">
        <v>27</v>
      </c>
      <c r="I1275">
        <v>100</v>
      </c>
      <c r="J1275">
        <v>40</v>
      </c>
      <c r="K1275">
        <v>140</v>
      </c>
      <c r="L1275">
        <v>3</v>
      </c>
      <c r="M1275">
        <v>420</v>
      </c>
      <c r="N1275">
        <v>4</v>
      </c>
      <c r="O1275" t="s">
        <v>61</v>
      </c>
    </row>
    <row r="1276" spans="1:15">
      <c r="A1276">
        <v>174191</v>
      </c>
      <c r="B1276" s="1">
        <v>45390</v>
      </c>
      <c r="C1276" t="s">
        <v>53</v>
      </c>
      <c r="D1276" t="s">
        <v>37</v>
      </c>
      <c r="E1276" t="s">
        <v>17</v>
      </c>
      <c r="F1276">
        <v>31</v>
      </c>
      <c r="G1276" t="s">
        <v>18</v>
      </c>
      <c r="H1276" t="s">
        <v>19</v>
      </c>
      <c r="I1276">
        <v>15</v>
      </c>
      <c r="J1276">
        <v>0</v>
      </c>
      <c r="K1276">
        <v>15</v>
      </c>
      <c r="L1276">
        <v>3</v>
      </c>
      <c r="M1276">
        <v>45</v>
      </c>
      <c r="N1276">
        <v>4</v>
      </c>
      <c r="O1276" t="s">
        <v>57</v>
      </c>
    </row>
    <row r="1277" spans="1:15">
      <c r="A1277">
        <v>126756</v>
      </c>
      <c r="B1277" s="1">
        <v>45523</v>
      </c>
      <c r="C1277" t="s">
        <v>42</v>
      </c>
      <c r="D1277" t="s">
        <v>16</v>
      </c>
      <c r="E1277" t="s">
        <v>17</v>
      </c>
      <c r="F1277">
        <v>33</v>
      </c>
      <c r="G1277" t="s">
        <v>74</v>
      </c>
      <c r="H1277" t="s">
        <v>27</v>
      </c>
      <c r="I1277">
        <v>65</v>
      </c>
      <c r="J1277">
        <v>25</v>
      </c>
      <c r="K1277">
        <v>90</v>
      </c>
      <c r="L1277">
        <v>1</v>
      </c>
      <c r="M1277">
        <v>90</v>
      </c>
      <c r="N1277">
        <v>5</v>
      </c>
      <c r="O1277" t="s">
        <v>45</v>
      </c>
    </row>
    <row r="1278" spans="1:15">
      <c r="A1278">
        <v>153060</v>
      </c>
      <c r="B1278" s="1">
        <v>45496</v>
      </c>
      <c r="C1278" t="s">
        <v>42</v>
      </c>
      <c r="D1278" t="s">
        <v>16</v>
      </c>
      <c r="E1278" t="s">
        <v>17</v>
      </c>
      <c r="F1278">
        <v>31</v>
      </c>
      <c r="G1278" t="s">
        <v>56</v>
      </c>
      <c r="H1278" t="s">
        <v>19</v>
      </c>
      <c r="I1278">
        <v>65</v>
      </c>
      <c r="J1278">
        <v>0</v>
      </c>
      <c r="K1278">
        <v>65</v>
      </c>
      <c r="L1278">
        <v>1</v>
      </c>
      <c r="M1278">
        <v>65</v>
      </c>
      <c r="N1278">
        <v>1</v>
      </c>
      <c r="O1278" t="s">
        <v>81</v>
      </c>
    </row>
    <row r="1279" spans="1:15">
      <c r="A1279">
        <v>181653</v>
      </c>
      <c r="B1279" s="1">
        <v>45520</v>
      </c>
      <c r="C1279" t="s">
        <v>42</v>
      </c>
      <c r="D1279" t="s">
        <v>16</v>
      </c>
      <c r="E1279" t="s">
        <v>17</v>
      </c>
      <c r="F1279">
        <v>29</v>
      </c>
      <c r="G1279" t="s">
        <v>26</v>
      </c>
      <c r="H1279" t="s">
        <v>27</v>
      </c>
      <c r="I1279">
        <v>65</v>
      </c>
      <c r="J1279">
        <v>40</v>
      </c>
      <c r="K1279">
        <v>105</v>
      </c>
      <c r="L1279">
        <v>1</v>
      </c>
      <c r="M1279">
        <v>105</v>
      </c>
      <c r="N1279">
        <v>4</v>
      </c>
      <c r="O1279" t="s">
        <v>45</v>
      </c>
    </row>
    <row r="1280" spans="1:15">
      <c r="A1280">
        <v>189933</v>
      </c>
      <c r="B1280" s="1">
        <v>45421</v>
      </c>
      <c r="C1280" t="s">
        <v>82</v>
      </c>
      <c r="D1280" t="s">
        <v>37</v>
      </c>
      <c r="E1280" t="s">
        <v>17</v>
      </c>
      <c r="F1280">
        <v>21</v>
      </c>
      <c r="G1280" t="s">
        <v>75</v>
      </c>
      <c r="H1280" t="s">
        <v>27</v>
      </c>
      <c r="I1280">
        <v>20</v>
      </c>
      <c r="J1280">
        <v>70</v>
      </c>
      <c r="K1280">
        <v>90</v>
      </c>
      <c r="L1280">
        <v>3</v>
      </c>
      <c r="M1280">
        <v>270</v>
      </c>
      <c r="N1280">
        <v>5</v>
      </c>
      <c r="O1280" t="s">
        <v>65</v>
      </c>
    </row>
    <row r="1281" spans="1:15">
      <c r="A1281">
        <v>145559</v>
      </c>
      <c r="B1281" s="1">
        <v>45237</v>
      </c>
      <c r="C1281" t="s">
        <v>42</v>
      </c>
      <c r="D1281" t="s">
        <v>16</v>
      </c>
      <c r="E1281" t="s">
        <v>17</v>
      </c>
      <c r="F1281">
        <v>26</v>
      </c>
      <c r="G1281" t="s">
        <v>44</v>
      </c>
      <c r="H1281" t="s">
        <v>27</v>
      </c>
      <c r="I1281">
        <v>65</v>
      </c>
      <c r="J1281">
        <v>25</v>
      </c>
      <c r="K1281">
        <v>90</v>
      </c>
      <c r="L1281">
        <v>2</v>
      </c>
      <c r="M1281">
        <v>180</v>
      </c>
      <c r="N1281">
        <v>4</v>
      </c>
      <c r="O1281" t="s">
        <v>52</v>
      </c>
    </row>
    <row r="1282" spans="1:15">
      <c r="A1282">
        <v>191542</v>
      </c>
      <c r="B1282" s="1">
        <v>45592</v>
      </c>
      <c r="C1282" t="s">
        <v>48</v>
      </c>
      <c r="D1282" t="s">
        <v>16</v>
      </c>
      <c r="E1282" t="s">
        <v>17</v>
      </c>
      <c r="F1282">
        <v>28</v>
      </c>
      <c r="G1282" t="s">
        <v>41</v>
      </c>
      <c r="H1282" t="s">
        <v>19</v>
      </c>
      <c r="I1282">
        <v>130</v>
      </c>
      <c r="J1282">
        <v>0</v>
      </c>
      <c r="K1282">
        <v>130</v>
      </c>
      <c r="L1282">
        <v>1</v>
      </c>
      <c r="M1282">
        <v>130</v>
      </c>
      <c r="N1282">
        <v>4</v>
      </c>
      <c r="O1282" t="s">
        <v>65</v>
      </c>
    </row>
    <row r="1283" spans="1:15">
      <c r="A1283">
        <v>141816</v>
      </c>
      <c r="B1283" s="1">
        <v>45587</v>
      </c>
      <c r="C1283" t="s">
        <v>33</v>
      </c>
      <c r="D1283" t="s">
        <v>16</v>
      </c>
      <c r="E1283" t="s">
        <v>25</v>
      </c>
      <c r="F1283">
        <v>18</v>
      </c>
      <c r="G1283" t="s">
        <v>86</v>
      </c>
      <c r="H1283" t="s">
        <v>27</v>
      </c>
      <c r="I1283">
        <v>118</v>
      </c>
      <c r="J1283">
        <v>70</v>
      </c>
      <c r="K1283">
        <v>188</v>
      </c>
      <c r="L1283">
        <v>1</v>
      </c>
      <c r="M1283">
        <v>188</v>
      </c>
      <c r="N1283">
        <v>3</v>
      </c>
      <c r="O1283" t="s">
        <v>88</v>
      </c>
    </row>
    <row r="1284" spans="1:15">
      <c r="A1284">
        <v>178872</v>
      </c>
      <c r="B1284" s="1">
        <v>45322</v>
      </c>
      <c r="C1284" t="s">
        <v>76</v>
      </c>
      <c r="D1284" t="s">
        <v>37</v>
      </c>
      <c r="E1284" t="s">
        <v>25</v>
      </c>
      <c r="F1284">
        <v>29</v>
      </c>
      <c r="G1284" t="s">
        <v>74</v>
      </c>
      <c r="H1284" t="s">
        <v>27</v>
      </c>
      <c r="I1284">
        <v>45</v>
      </c>
      <c r="J1284">
        <v>25</v>
      </c>
      <c r="K1284">
        <v>70</v>
      </c>
      <c r="L1284">
        <v>1</v>
      </c>
      <c r="M1284">
        <v>70</v>
      </c>
      <c r="N1284">
        <v>4</v>
      </c>
      <c r="O1284" t="s">
        <v>45</v>
      </c>
    </row>
    <row r="1285" spans="1:15">
      <c r="A1285">
        <v>180487</v>
      </c>
      <c r="B1285" s="1">
        <v>45397</v>
      </c>
      <c r="C1285" t="s">
        <v>23</v>
      </c>
      <c r="D1285" t="s">
        <v>24</v>
      </c>
      <c r="E1285" t="s">
        <v>17</v>
      </c>
      <c r="F1285">
        <v>32</v>
      </c>
      <c r="G1285" t="s">
        <v>54</v>
      </c>
      <c r="H1285" t="s">
        <v>19</v>
      </c>
      <c r="I1285">
        <v>9</v>
      </c>
      <c r="J1285">
        <v>0</v>
      </c>
      <c r="K1285">
        <v>9</v>
      </c>
      <c r="L1285">
        <v>1</v>
      </c>
      <c r="M1285">
        <v>9</v>
      </c>
      <c r="N1285">
        <v>5</v>
      </c>
      <c r="O1285" t="s">
        <v>61</v>
      </c>
    </row>
    <row r="1286" spans="1:15">
      <c r="A1286">
        <v>196844</v>
      </c>
      <c r="B1286" s="1">
        <v>45266</v>
      </c>
      <c r="C1286" t="s">
        <v>42</v>
      </c>
      <c r="D1286" t="s">
        <v>16</v>
      </c>
      <c r="E1286" t="s">
        <v>17</v>
      </c>
      <c r="F1286">
        <v>26</v>
      </c>
      <c r="G1286" t="s">
        <v>79</v>
      </c>
      <c r="H1286" t="s">
        <v>27</v>
      </c>
      <c r="I1286">
        <v>65</v>
      </c>
      <c r="J1286">
        <v>40</v>
      </c>
      <c r="K1286">
        <v>105</v>
      </c>
      <c r="L1286">
        <v>1</v>
      </c>
      <c r="M1286">
        <v>105</v>
      </c>
      <c r="N1286">
        <v>2</v>
      </c>
      <c r="O1286" t="s">
        <v>64</v>
      </c>
    </row>
    <row r="1287" spans="1:15">
      <c r="A1287">
        <v>197530</v>
      </c>
      <c r="B1287" s="1">
        <v>45378</v>
      </c>
      <c r="C1287" t="s">
        <v>42</v>
      </c>
      <c r="D1287" t="s">
        <v>16</v>
      </c>
      <c r="E1287" t="s">
        <v>17</v>
      </c>
      <c r="F1287">
        <v>26</v>
      </c>
      <c r="G1287" t="s">
        <v>26</v>
      </c>
      <c r="H1287" t="s">
        <v>27</v>
      </c>
      <c r="I1287">
        <v>65</v>
      </c>
      <c r="J1287">
        <v>40</v>
      </c>
      <c r="K1287">
        <v>105</v>
      </c>
      <c r="L1287">
        <v>1</v>
      </c>
      <c r="M1287">
        <v>105</v>
      </c>
      <c r="N1287">
        <v>5</v>
      </c>
      <c r="O1287" t="s">
        <v>61</v>
      </c>
    </row>
    <row r="1288" spans="1:15">
      <c r="A1288">
        <v>141548</v>
      </c>
      <c r="B1288" s="1">
        <v>45455</v>
      </c>
      <c r="C1288" t="s">
        <v>23</v>
      </c>
      <c r="D1288" t="s">
        <v>24</v>
      </c>
      <c r="E1288" t="s">
        <v>25</v>
      </c>
      <c r="F1288">
        <v>28</v>
      </c>
      <c r="G1288" t="s">
        <v>31</v>
      </c>
      <c r="H1288" t="s">
        <v>19</v>
      </c>
      <c r="I1288">
        <v>9</v>
      </c>
      <c r="J1288">
        <v>0</v>
      </c>
      <c r="K1288">
        <v>9</v>
      </c>
      <c r="L1288">
        <v>1</v>
      </c>
      <c r="M1288">
        <v>9</v>
      </c>
      <c r="N1288">
        <v>5</v>
      </c>
      <c r="O1288" t="s">
        <v>39</v>
      </c>
    </row>
    <row r="1289" spans="1:15">
      <c r="A1289">
        <v>151514</v>
      </c>
      <c r="B1289" s="1">
        <v>45599</v>
      </c>
      <c r="C1289" t="s">
        <v>42</v>
      </c>
      <c r="D1289" t="s">
        <v>16</v>
      </c>
      <c r="E1289" t="s">
        <v>25</v>
      </c>
      <c r="F1289">
        <v>18</v>
      </c>
      <c r="G1289" t="s">
        <v>44</v>
      </c>
      <c r="H1289" t="s">
        <v>27</v>
      </c>
      <c r="I1289">
        <v>65</v>
      </c>
      <c r="J1289">
        <v>25</v>
      </c>
      <c r="K1289">
        <v>90</v>
      </c>
      <c r="L1289">
        <v>1</v>
      </c>
      <c r="M1289">
        <v>90</v>
      </c>
      <c r="N1289">
        <v>5</v>
      </c>
      <c r="O1289" t="s">
        <v>43</v>
      </c>
    </row>
    <row r="1290" spans="1:15">
      <c r="A1290">
        <v>159788</v>
      </c>
      <c r="B1290" s="1">
        <v>45520</v>
      </c>
      <c r="C1290" t="s">
        <v>23</v>
      </c>
      <c r="D1290" t="s">
        <v>24</v>
      </c>
      <c r="E1290" t="s">
        <v>25</v>
      </c>
      <c r="F1290">
        <v>31</v>
      </c>
      <c r="G1290" t="s">
        <v>79</v>
      </c>
      <c r="H1290" t="s">
        <v>27</v>
      </c>
      <c r="I1290">
        <v>9</v>
      </c>
      <c r="J1290">
        <v>40</v>
      </c>
      <c r="K1290">
        <v>49</v>
      </c>
      <c r="L1290">
        <v>1</v>
      </c>
      <c r="M1290">
        <v>49</v>
      </c>
      <c r="N1290">
        <v>5</v>
      </c>
      <c r="O1290" t="s">
        <v>43</v>
      </c>
    </row>
    <row r="1291" spans="1:15">
      <c r="A1291">
        <v>171682</v>
      </c>
      <c r="B1291" s="1">
        <v>45600</v>
      </c>
      <c r="C1291" t="s">
        <v>30</v>
      </c>
      <c r="D1291" t="s">
        <v>24</v>
      </c>
      <c r="E1291" t="s">
        <v>25</v>
      </c>
      <c r="F1291">
        <v>22</v>
      </c>
      <c r="G1291" t="s">
        <v>46</v>
      </c>
      <c r="H1291" t="s">
        <v>19</v>
      </c>
      <c r="I1291">
        <v>10</v>
      </c>
      <c r="J1291">
        <v>0</v>
      </c>
      <c r="K1291">
        <v>10</v>
      </c>
      <c r="L1291">
        <v>2</v>
      </c>
      <c r="M1291">
        <v>20</v>
      </c>
      <c r="N1291">
        <v>3</v>
      </c>
      <c r="O1291" t="s">
        <v>84</v>
      </c>
    </row>
    <row r="1292" spans="1:15">
      <c r="A1292">
        <v>162314</v>
      </c>
      <c r="B1292" s="1">
        <v>45486</v>
      </c>
      <c r="C1292" t="s">
        <v>50</v>
      </c>
      <c r="D1292" t="s">
        <v>16</v>
      </c>
      <c r="E1292" t="s">
        <v>25</v>
      </c>
      <c r="F1292">
        <v>25</v>
      </c>
      <c r="G1292" t="s">
        <v>41</v>
      </c>
      <c r="H1292" t="s">
        <v>19</v>
      </c>
      <c r="I1292">
        <v>97</v>
      </c>
      <c r="J1292">
        <v>0</v>
      </c>
      <c r="K1292">
        <v>97</v>
      </c>
      <c r="L1292">
        <v>3</v>
      </c>
      <c r="M1292">
        <v>291</v>
      </c>
      <c r="N1292">
        <v>1</v>
      </c>
      <c r="O1292" t="s">
        <v>68</v>
      </c>
    </row>
    <row r="1293" spans="1:15">
      <c r="A1293">
        <v>126135</v>
      </c>
      <c r="B1293" s="1">
        <v>45251</v>
      </c>
      <c r="C1293" t="s">
        <v>42</v>
      </c>
      <c r="D1293" t="s">
        <v>16</v>
      </c>
      <c r="E1293" t="s">
        <v>17</v>
      </c>
      <c r="F1293">
        <v>31</v>
      </c>
      <c r="G1293" t="s">
        <v>69</v>
      </c>
      <c r="H1293" t="s">
        <v>19</v>
      </c>
      <c r="I1293">
        <v>65</v>
      </c>
      <c r="J1293">
        <v>0</v>
      </c>
      <c r="K1293">
        <v>65</v>
      </c>
      <c r="L1293">
        <v>4</v>
      </c>
      <c r="M1293">
        <v>260</v>
      </c>
      <c r="N1293">
        <v>4</v>
      </c>
      <c r="O1293" t="s">
        <v>65</v>
      </c>
    </row>
    <row r="1294" spans="1:15">
      <c r="A1294">
        <v>141241</v>
      </c>
      <c r="B1294" s="1">
        <v>45276</v>
      </c>
      <c r="C1294" t="s">
        <v>23</v>
      </c>
      <c r="D1294" t="s">
        <v>24</v>
      </c>
      <c r="E1294" t="s">
        <v>25</v>
      </c>
      <c r="F1294">
        <v>19</v>
      </c>
      <c r="G1294" t="s">
        <v>79</v>
      </c>
      <c r="H1294" t="s">
        <v>27</v>
      </c>
      <c r="I1294">
        <v>9</v>
      </c>
      <c r="J1294">
        <v>40</v>
      </c>
      <c r="K1294">
        <v>49</v>
      </c>
      <c r="L1294">
        <v>1</v>
      </c>
      <c r="M1294">
        <v>49</v>
      </c>
      <c r="N1294">
        <v>3</v>
      </c>
      <c r="O1294" t="s">
        <v>83</v>
      </c>
    </row>
    <row r="1295" spans="1:15">
      <c r="A1295">
        <v>134979</v>
      </c>
      <c r="B1295" s="1">
        <v>45468</v>
      </c>
      <c r="C1295" t="s">
        <v>53</v>
      </c>
      <c r="D1295" t="s">
        <v>37</v>
      </c>
      <c r="E1295" t="s">
        <v>25</v>
      </c>
      <c r="F1295">
        <v>22</v>
      </c>
      <c r="G1295" t="s">
        <v>54</v>
      </c>
      <c r="H1295" t="s">
        <v>19</v>
      </c>
      <c r="I1295">
        <v>15</v>
      </c>
      <c r="J1295">
        <v>0</v>
      </c>
      <c r="K1295">
        <v>15</v>
      </c>
      <c r="L1295">
        <v>1</v>
      </c>
      <c r="M1295">
        <v>15</v>
      </c>
      <c r="N1295">
        <v>5</v>
      </c>
      <c r="O1295" t="s">
        <v>61</v>
      </c>
    </row>
    <row r="1296" spans="1:15">
      <c r="A1296">
        <v>188503</v>
      </c>
      <c r="B1296" s="1">
        <v>45433</v>
      </c>
      <c r="C1296" t="s">
        <v>50</v>
      </c>
      <c r="D1296" t="s">
        <v>16</v>
      </c>
      <c r="E1296" t="s">
        <v>17</v>
      </c>
      <c r="F1296">
        <v>30</v>
      </c>
      <c r="G1296" t="s">
        <v>74</v>
      </c>
      <c r="H1296" t="s">
        <v>27</v>
      </c>
      <c r="I1296">
        <v>97</v>
      </c>
      <c r="J1296">
        <v>25</v>
      </c>
      <c r="K1296">
        <v>122</v>
      </c>
      <c r="L1296">
        <v>4</v>
      </c>
      <c r="M1296">
        <v>488</v>
      </c>
      <c r="N1296">
        <v>5</v>
      </c>
      <c r="O1296" t="s">
        <v>52</v>
      </c>
    </row>
    <row r="1297" spans="1:15">
      <c r="A1297">
        <v>190743</v>
      </c>
      <c r="B1297" s="1">
        <v>45482</v>
      </c>
      <c r="C1297" t="s">
        <v>33</v>
      </c>
      <c r="D1297" t="s">
        <v>16</v>
      </c>
      <c r="E1297" t="s">
        <v>17</v>
      </c>
      <c r="F1297">
        <v>23</v>
      </c>
      <c r="G1297" t="s">
        <v>58</v>
      </c>
      <c r="H1297" t="s">
        <v>27</v>
      </c>
      <c r="I1297">
        <v>118</v>
      </c>
      <c r="J1297">
        <v>40</v>
      </c>
      <c r="K1297">
        <v>158</v>
      </c>
      <c r="L1297">
        <v>2</v>
      </c>
      <c r="M1297">
        <v>316</v>
      </c>
      <c r="N1297">
        <v>5</v>
      </c>
      <c r="O1297" t="s">
        <v>57</v>
      </c>
    </row>
    <row r="1298" spans="1:15">
      <c r="A1298">
        <v>156453</v>
      </c>
      <c r="B1298" s="1">
        <v>45374</v>
      </c>
      <c r="C1298" t="s">
        <v>42</v>
      </c>
      <c r="D1298" t="s">
        <v>16</v>
      </c>
      <c r="E1298" t="s">
        <v>25</v>
      </c>
      <c r="F1298">
        <v>19</v>
      </c>
      <c r="G1298" t="s">
        <v>80</v>
      </c>
      <c r="H1298" t="s">
        <v>27</v>
      </c>
      <c r="I1298">
        <v>65</v>
      </c>
      <c r="J1298">
        <v>40</v>
      </c>
      <c r="K1298">
        <v>105</v>
      </c>
      <c r="L1298">
        <v>1</v>
      </c>
      <c r="M1298">
        <v>105</v>
      </c>
      <c r="N1298">
        <v>4</v>
      </c>
      <c r="O1298" t="s">
        <v>32</v>
      </c>
    </row>
    <row r="1299" spans="1:15">
      <c r="A1299">
        <v>192514</v>
      </c>
      <c r="B1299" s="1">
        <v>45282</v>
      </c>
      <c r="C1299" t="s">
        <v>23</v>
      </c>
      <c r="D1299" t="s">
        <v>24</v>
      </c>
      <c r="E1299" t="s">
        <v>25</v>
      </c>
      <c r="F1299">
        <v>19</v>
      </c>
      <c r="G1299" t="s">
        <v>56</v>
      </c>
      <c r="H1299" t="s">
        <v>19</v>
      </c>
      <c r="I1299">
        <v>9</v>
      </c>
      <c r="J1299">
        <v>0</v>
      </c>
      <c r="K1299">
        <v>9</v>
      </c>
      <c r="L1299">
        <v>2</v>
      </c>
      <c r="M1299">
        <v>18</v>
      </c>
      <c r="N1299">
        <v>4</v>
      </c>
      <c r="O1299" t="s">
        <v>45</v>
      </c>
    </row>
    <row r="1300" spans="1:15">
      <c r="A1300">
        <v>187891</v>
      </c>
      <c r="B1300" s="1">
        <v>45405</v>
      </c>
      <c r="C1300" t="s">
        <v>82</v>
      </c>
      <c r="D1300" t="s">
        <v>37</v>
      </c>
      <c r="E1300" t="s">
        <v>17</v>
      </c>
      <c r="F1300">
        <v>18</v>
      </c>
      <c r="G1300" t="s">
        <v>67</v>
      </c>
      <c r="H1300" t="s">
        <v>27</v>
      </c>
      <c r="I1300">
        <v>20</v>
      </c>
      <c r="J1300">
        <v>40</v>
      </c>
      <c r="K1300">
        <v>60</v>
      </c>
      <c r="L1300">
        <v>1</v>
      </c>
      <c r="M1300">
        <v>60</v>
      </c>
      <c r="N1300">
        <v>1</v>
      </c>
      <c r="O1300" t="s">
        <v>63</v>
      </c>
    </row>
    <row r="1301" spans="1:15">
      <c r="A1301">
        <v>169695</v>
      </c>
      <c r="B1301" s="1">
        <v>45441</v>
      </c>
      <c r="C1301" t="s">
        <v>42</v>
      </c>
      <c r="D1301" t="s">
        <v>16</v>
      </c>
      <c r="E1301" t="s">
        <v>17</v>
      </c>
      <c r="F1301">
        <v>20</v>
      </c>
      <c r="G1301" t="s">
        <v>38</v>
      </c>
      <c r="H1301" t="s">
        <v>19</v>
      </c>
      <c r="I1301">
        <v>65</v>
      </c>
      <c r="J1301">
        <v>0</v>
      </c>
      <c r="K1301">
        <v>65</v>
      </c>
      <c r="L1301">
        <v>1</v>
      </c>
      <c r="M1301">
        <v>65</v>
      </c>
      <c r="N1301">
        <v>3</v>
      </c>
      <c r="O1301" t="s">
        <v>73</v>
      </c>
    </row>
    <row r="1302" spans="1:15">
      <c r="A1302">
        <v>161804</v>
      </c>
      <c r="B1302" s="1">
        <v>45311</v>
      </c>
      <c r="C1302" t="s">
        <v>33</v>
      </c>
      <c r="D1302" t="s">
        <v>16</v>
      </c>
      <c r="E1302" t="s">
        <v>17</v>
      </c>
      <c r="F1302">
        <v>31</v>
      </c>
      <c r="G1302" t="s">
        <v>38</v>
      </c>
      <c r="H1302" t="s">
        <v>19</v>
      </c>
      <c r="I1302">
        <v>118</v>
      </c>
      <c r="J1302">
        <v>0</v>
      </c>
      <c r="K1302">
        <v>118</v>
      </c>
      <c r="L1302">
        <v>5</v>
      </c>
      <c r="M1302">
        <v>590</v>
      </c>
      <c r="N1302">
        <v>2</v>
      </c>
      <c r="O1302" t="s">
        <v>55</v>
      </c>
    </row>
    <row r="1303" spans="1:15">
      <c r="A1303">
        <v>175779</v>
      </c>
      <c r="B1303" s="1">
        <v>45503</v>
      </c>
      <c r="C1303" t="s">
        <v>36</v>
      </c>
      <c r="D1303" t="s">
        <v>37</v>
      </c>
      <c r="E1303" t="s">
        <v>17</v>
      </c>
      <c r="F1303">
        <v>22</v>
      </c>
      <c r="G1303" t="s">
        <v>60</v>
      </c>
      <c r="H1303" t="s">
        <v>19</v>
      </c>
      <c r="I1303">
        <v>32</v>
      </c>
      <c r="J1303">
        <v>0</v>
      </c>
      <c r="K1303">
        <v>32</v>
      </c>
      <c r="L1303">
        <v>3</v>
      </c>
      <c r="M1303">
        <v>96</v>
      </c>
      <c r="N1303">
        <v>1</v>
      </c>
      <c r="O1303" t="s">
        <v>55</v>
      </c>
    </row>
    <row r="1304" spans="1:15">
      <c r="A1304">
        <v>187319</v>
      </c>
      <c r="B1304" s="1">
        <v>45331</v>
      </c>
      <c r="C1304" t="s">
        <v>15</v>
      </c>
      <c r="D1304" t="s">
        <v>16</v>
      </c>
      <c r="E1304" t="s">
        <v>17</v>
      </c>
      <c r="F1304">
        <v>29</v>
      </c>
      <c r="G1304" t="s">
        <v>79</v>
      </c>
      <c r="H1304" t="s">
        <v>27</v>
      </c>
      <c r="I1304">
        <v>100</v>
      </c>
      <c r="J1304">
        <v>40</v>
      </c>
      <c r="K1304">
        <v>140</v>
      </c>
      <c r="L1304">
        <v>1</v>
      </c>
      <c r="M1304">
        <v>140</v>
      </c>
      <c r="N1304">
        <v>4</v>
      </c>
      <c r="O1304" t="s">
        <v>39</v>
      </c>
    </row>
    <row r="1305" spans="1:15">
      <c r="A1305">
        <v>135944</v>
      </c>
      <c r="B1305" s="1">
        <v>45249</v>
      </c>
      <c r="C1305" t="s">
        <v>50</v>
      </c>
      <c r="D1305" t="s">
        <v>16</v>
      </c>
      <c r="E1305" t="s">
        <v>17</v>
      </c>
      <c r="F1305">
        <v>30</v>
      </c>
      <c r="G1305" t="s">
        <v>38</v>
      </c>
      <c r="H1305" t="s">
        <v>19</v>
      </c>
      <c r="I1305">
        <v>97</v>
      </c>
      <c r="J1305">
        <v>0</v>
      </c>
      <c r="K1305">
        <v>97</v>
      </c>
      <c r="L1305">
        <v>4</v>
      </c>
      <c r="M1305">
        <v>388</v>
      </c>
      <c r="N1305">
        <v>1</v>
      </c>
      <c r="O1305" t="s">
        <v>35</v>
      </c>
    </row>
    <row r="1306" spans="1:15">
      <c r="A1306">
        <v>136255</v>
      </c>
      <c r="B1306" s="1">
        <v>45561</v>
      </c>
      <c r="C1306" t="s">
        <v>53</v>
      </c>
      <c r="D1306" t="s">
        <v>37</v>
      </c>
      <c r="E1306" t="s">
        <v>17</v>
      </c>
      <c r="F1306">
        <v>27</v>
      </c>
      <c r="G1306" t="s">
        <v>62</v>
      </c>
      <c r="H1306" t="s">
        <v>19</v>
      </c>
      <c r="I1306">
        <v>15</v>
      </c>
      <c r="J1306">
        <v>0</v>
      </c>
      <c r="K1306">
        <v>15</v>
      </c>
      <c r="L1306">
        <v>3</v>
      </c>
      <c r="M1306">
        <v>45</v>
      </c>
      <c r="N1306">
        <v>3</v>
      </c>
      <c r="O1306" t="s">
        <v>84</v>
      </c>
    </row>
    <row r="1307" spans="1:15">
      <c r="A1307">
        <v>128847</v>
      </c>
      <c r="B1307" s="1">
        <v>45479</v>
      </c>
      <c r="C1307" t="s">
        <v>42</v>
      </c>
      <c r="D1307" t="s">
        <v>16</v>
      </c>
      <c r="E1307" t="s">
        <v>17</v>
      </c>
      <c r="F1307">
        <v>32</v>
      </c>
      <c r="G1307" t="s">
        <v>60</v>
      </c>
      <c r="H1307" t="s">
        <v>19</v>
      </c>
      <c r="I1307">
        <v>65</v>
      </c>
      <c r="J1307">
        <v>0</v>
      </c>
      <c r="K1307">
        <v>65</v>
      </c>
      <c r="L1307">
        <v>2</v>
      </c>
      <c r="M1307">
        <v>130</v>
      </c>
      <c r="N1307">
        <v>4</v>
      </c>
      <c r="O1307" t="s">
        <v>57</v>
      </c>
    </row>
    <row r="1308" spans="1:15">
      <c r="A1308">
        <v>176012</v>
      </c>
      <c r="B1308" s="1">
        <v>45563</v>
      </c>
      <c r="C1308" t="s">
        <v>15</v>
      </c>
      <c r="D1308" t="s">
        <v>16</v>
      </c>
      <c r="E1308" t="s">
        <v>25</v>
      </c>
      <c r="F1308">
        <v>30</v>
      </c>
      <c r="G1308" t="s">
        <v>75</v>
      </c>
      <c r="H1308" t="s">
        <v>27</v>
      </c>
      <c r="I1308">
        <v>100</v>
      </c>
      <c r="J1308">
        <v>70</v>
      </c>
      <c r="K1308">
        <v>170</v>
      </c>
      <c r="L1308">
        <v>1</v>
      </c>
      <c r="M1308">
        <v>170</v>
      </c>
      <c r="N1308">
        <v>5</v>
      </c>
      <c r="O1308" t="s">
        <v>43</v>
      </c>
    </row>
    <row r="1309" spans="1:15">
      <c r="A1309">
        <v>165229</v>
      </c>
      <c r="B1309" s="1">
        <v>45453</v>
      </c>
      <c r="C1309" t="s">
        <v>50</v>
      </c>
      <c r="D1309" t="s">
        <v>16</v>
      </c>
      <c r="E1309" t="s">
        <v>17</v>
      </c>
      <c r="F1309">
        <v>19</v>
      </c>
      <c r="G1309" t="s">
        <v>46</v>
      </c>
      <c r="H1309" t="s">
        <v>19</v>
      </c>
      <c r="I1309">
        <v>97</v>
      </c>
      <c r="J1309">
        <v>0</v>
      </c>
      <c r="K1309">
        <v>97</v>
      </c>
      <c r="L1309">
        <v>1</v>
      </c>
      <c r="M1309">
        <v>97</v>
      </c>
      <c r="N1309">
        <v>5</v>
      </c>
      <c r="O1309" t="s">
        <v>32</v>
      </c>
    </row>
    <row r="1310" spans="1:15">
      <c r="A1310">
        <v>155732</v>
      </c>
      <c r="B1310" s="1">
        <v>45244</v>
      </c>
      <c r="C1310" t="s">
        <v>42</v>
      </c>
      <c r="D1310" t="s">
        <v>16</v>
      </c>
      <c r="E1310" t="s">
        <v>17</v>
      </c>
      <c r="F1310">
        <v>33</v>
      </c>
      <c r="G1310" t="s">
        <v>74</v>
      </c>
      <c r="H1310" t="s">
        <v>27</v>
      </c>
      <c r="I1310">
        <v>65</v>
      </c>
      <c r="J1310">
        <v>25</v>
      </c>
      <c r="K1310">
        <v>90</v>
      </c>
      <c r="L1310">
        <v>4</v>
      </c>
      <c r="M1310">
        <v>360</v>
      </c>
      <c r="N1310">
        <v>2</v>
      </c>
      <c r="O1310" t="s">
        <v>68</v>
      </c>
    </row>
    <row r="1311" spans="1:15">
      <c r="A1311">
        <v>140596</v>
      </c>
      <c r="B1311" s="1">
        <v>45262</v>
      </c>
      <c r="C1311" t="s">
        <v>36</v>
      </c>
      <c r="D1311" t="s">
        <v>37</v>
      </c>
      <c r="E1311" t="s">
        <v>17</v>
      </c>
      <c r="F1311">
        <v>28</v>
      </c>
      <c r="G1311" t="s">
        <v>18</v>
      </c>
      <c r="H1311" t="s">
        <v>19</v>
      </c>
      <c r="I1311">
        <v>32</v>
      </c>
      <c r="J1311">
        <v>0</v>
      </c>
      <c r="K1311">
        <v>32</v>
      </c>
      <c r="L1311">
        <v>1</v>
      </c>
      <c r="M1311">
        <v>32</v>
      </c>
      <c r="N1311">
        <v>3</v>
      </c>
      <c r="O1311" t="s">
        <v>40</v>
      </c>
    </row>
    <row r="1312" spans="1:15">
      <c r="A1312">
        <v>162752</v>
      </c>
      <c r="B1312" s="1">
        <v>45346</v>
      </c>
      <c r="C1312" t="s">
        <v>53</v>
      </c>
      <c r="D1312" t="s">
        <v>37</v>
      </c>
      <c r="E1312" t="s">
        <v>17</v>
      </c>
      <c r="F1312">
        <v>21</v>
      </c>
      <c r="G1312" t="s">
        <v>60</v>
      </c>
      <c r="H1312" t="s">
        <v>19</v>
      </c>
      <c r="I1312">
        <v>15</v>
      </c>
      <c r="J1312">
        <v>0</v>
      </c>
      <c r="K1312">
        <v>15</v>
      </c>
      <c r="L1312">
        <v>1</v>
      </c>
      <c r="M1312">
        <v>15</v>
      </c>
      <c r="N1312">
        <v>3</v>
      </c>
      <c r="O1312" t="s">
        <v>88</v>
      </c>
    </row>
    <row r="1313" spans="1:15">
      <c r="A1313">
        <v>137983</v>
      </c>
      <c r="B1313" s="1">
        <v>45332</v>
      </c>
      <c r="C1313" t="s">
        <v>42</v>
      </c>
      <c r="D1313" t="s">
        <v>16</v>
      </c>
      <c r="E1313" t="s">
        <v>17</v>
      </c>
      <c r="F1313">
        <v>23</v>
      </c>
      <c r="G1313" t="s">
        <v>60</v>
      </c>
      <c r="H1313" t="s">
        <v>19</v>
      </c>
      <c r="I1313">
        <v>65</v>
      </c>
      <c r="J1313">
        <v>0</v>
      </c>
      <c r="K1313">
        <v>65</v>
      </c>
      <c r="L1313">
        <v>1</v>
      </c>
      <c r="M1313">
        <v>65</v>
      </c>
      <c r="N1313">
        <v>4</v>
      </c>
      <c r="O1313" t="s">
        <v>45</v>
      </c>
    </row>
    <row r="1314" spans="1:15">
      <c r="A1314">
        <v>152975</v>
      </c>
      <c r="B1314" s="1">
        <v>45485</v>
      </c>
      <c r="C1314" t="s">
        <v>78</v>
      </c>
      <c r="D1314" t="s">
        <v>37</v>
      </c>
      <c r="E1314" t="s">
        <v>17</v>
      </c>
      <c r="F1314">
        <v>18</v>
      </c>
      <c r="G1314" t="s">
        <v>67</v>
      </c>
      <c r="H1314" t="s">
        <v>27</v>
      </c>
      <c r="I1314">
        <v>50</v>
      </c>
      <c r="J1314">
        <v>40</v>
      </c>
      <c r="K1314">
        <v>90</v>
      </c>
      <c r="L1314">
        <v>3</v>
      </c>
      <c r="M1314">
        <v>270</v>
      </c>
      <c r="N1314">
        <v>4</v>
      </c>
      <c r="O1314" t="s">
        <v>70</v>
      </c>
    </row>
    <row r="1315" spans="1:15">
      <c r="A1315">
        <v>139907</v>
      </c>
      <c r="B1315" s="1">
        <v>45456</v>
      </c>
      <c r="C1315" t="s">
        <v>48</v>
      </c>
      <c r="D1315" t="s">
        <v>16</v>
      </c>
      <c r="E1315" t="s">
        <v>25</v>
      </c>
      <c r="F1315">
        <v>26</v>
      </c>
      <c r="G1315" t="s">
        <v>56</v>
      </c>
      <c r="H1315" t="s">
        <v>19</v>
      </c>
      <c r="I1315">
        <v>130</v>
      </c>
      <c r="J1315">
        <v>0</v>
      </c>
      <c r="K1315">
        <v>130</v>
      </c>
      <c r="L1315">
        <v>2</v>
      </c>
      <c r="M1315">
        <v>260</v>
      </c>
      <c r="N1315">
        <v>1</v>
      </c>
      <c r="O1315" t="s">
        <v>87</v>
      </c>
    </row>
    <row r="1316" spans="1:15">
      <c r="A1316">
        <v>138676</v>
      </c>
      <c r="B1316" s="1">
        <v>45430</v>
      </c>
      <c r="C1316" t="s">
        <v>50</v>
      </c>
      <c r="D1316" t="s">
        <v>16</v>
      </c>
      <c r="E1316" t="s">
        <v>17</v>
      </c>
      <c r="F1316">
        <v>20</v>
      </c>
      <c r="G1316" t="s">
        <v>38</v>
      </c>
      <c r="H1316" t="s">
        <v>19</v>
      </c>
      <c r="I1316">
        <v>97</v>
      </c>
      <c r="J1316">
        <v>0</v>
      </c>
      <c r="K1316">
        <v>97</v>
      </c>
      <c r="L1316">
        <v>1</v>
      </c>
      <c r="M1316">
        <v>97</v>
      </c>
      <c r="N1316">
        <v>5</v>
      </c>
      <c r="O1316" t="s">
        <v>70</v>
      </c>
    </row>
    <row r="1317" spans="1:15">
      <c r="A1317">
        <v>140069</v>
      </c>
      <c r="B1317" s="1">
        <v>45331</v>
      </c>
      <c r="C1317" t="s">
        <v>50</v>
      </c>
      <c r="D1317" t="s">
        <v>16</v>
      </c>
      <c r="E1317" t="s">
        <v>17</v>
      </c>
      <c r="F1317">
        <v>24</v>
      </c>
      <c r="G1317" t="s">
        <v>74</v>
      </c>
      <c r="H1317" t="s">
        <v>27</v>
      </c>
      <c r="I1317">
        <v>97</v>
      </c>
      <c r="J1317">
        <v>25</v>
      </c>
      <c r="K1317">
        <v>122</v>
      </c>
      <c r="L1317">
        <v>1</v>
      </c>
      <c r="M1317">
        <v>122</v>
      </c>
      <c r="N1317">
        <v>5</v>
      </c>
      <c r="O1317" t="s">
        <v>43</v>
      </c>
    </row>
    <row r="1318" spans="1:15">
      <c r="A1318">
        <v>199810</v>
      </c>
      <c r="B1318" s="1">
        <v>45473</v>
      </c>
      <c r="C1318" t="s">
        <v>53</v>
      </c>
      <c r="D1318" t="s">
        <v>37</v>
      </c>
      <c r="E1318" t="s">
        <v>17</v>
      </c>
      <c r="F1318">
        <v>35</v>
      </c>
      <c r="G1318" t="s">
        <v>31</v>
      </c>
      <c r="H1318" t="s">
        <v>19</v>
      </c>
      <c r="I1318">
        <v>15</v>
      </c>
      <c r="J1318">
        <v>0</v>
      </c>
      <c r="K1318">
        <v>15</v>
      </c>
      <c r="L1318">
        <v>1</v>
      </c>
      <c r="M1318">
        <v>15</v>
      </c>
      <c r="N1318">
        <v>5</v>
      </c>
      <c r="O1318" t="s">
        <v>20</v>
      </c>
    </row>
    <row r="1319" spans="1:15">
      <c r="A1319">
        <v>188779</v>
      </c>
      <c r="B1319" s="1">
        <v>45555</v>
      </c>
      <c r="C1319" t="s">
        <v>23</v>
      </c>
      <c r="D1319" t="s">
        <v>24</v>
      </c>
      <c r="E1319" t="s">
        <v>25</v>
      </c>
      <c r="F1319">
        <v>29</v>
      </c>
      <c r="G1319" t="s">
        <v>67</v>
      </c>
      <c r="H1319" t="s">
        <v>27</v>
      </c>
      <c r="I1319">
        <v>9</v>
      </c>
      <c r="J1319">
        <v>40</v>
      </c>
      <c r="K1319">
        <v>49</v>
      </c>
      <c r="L1319">
        <v>1</v>
      </c>
      <c r="M1319">
        <v>49</v>
      </c>
      <c r="N1319">
        <v>4</v>
      </c>
      <c r="O1319" t="s">
        <v>72</v>
      </c>
    </row>
    <row r="1320" spans="1:15">
      <c r="A1320">
        <v>131830</v>
      </c>
      <c r="B1320" s="1">
        <v>45491</v>
      </c>
      <c r="C1320" t="s">
        <v>30</v>
      </c>
      <c r="D1320" t="s">
        <v>24</v>
      </c>
      <c r="E1320" t="s">
        <v>25</v>
      </c>
      <c r="F1320">
        <v>23</v>
      </c>
      <c r="G1320" t="s">
        <v>56</v>
      </c>
      <c r="H1320" t="s">
        <v>19</v>
      </c>
      <c r="I1320">
        <v>10</v>
      </c>
      <c r="J1320">
        <v>0</v>
      </c>
      <c r="K1320">
        <v>10</v>
      </c>
      <c r="L1320">
        <v>1</v>
      </c>
      <c r="M1320">
        <v>10</v>
      </c>
      <c r="N1320">
        <v>1</v>
      </c>
      <c r="O1320" t="s">
        <v>71</v>
      </c>
    </row>
    <row r="1321" spans="1:15">
      <c r="A1321">
        <v>180931</v>
      </c>
      <c r="B1321" s="1">
        <v>45362</v>
      </c>
      <c r="C1321" t="s">
        <v>30</v>
      </c>
      <c r="D1321" t="s">
        <v>24</v>
      </c>
      <c r="E1321" t="s">
        <v>25</v>
      </c>
      <c r="F1321">
        <v>31</v>
      </c>
      <c r="G1321" t="s">
        <v>46</v>
      </c>
      <c r="H1321" t="s">
        <v>19</v>
      </c>
      <c r="I1321">
        <v>10</v>
      </c>
      <c r="J1321">
        <v>0</v>
      </c>
      <c r="K1321">
        <v>10</v>
      </c>
      <c r="L1321">
        <v>1</v>
      </c>
      <c r="M1321">
        <v>10</v>
      </c>
      <c r="N1321">
        <v>5</v>
      </c>
      <c r="O1321" t="s">
        <v>65</v>
      </c>
    </row>
    <row r="1322" spans="1:15">
      <c r="A1322">
        <v>125658</v>
      </c>
      <c r="B1322" s="1">
        <v>45292</v>
      </c>
      <c r="C1322" t="s">
        <v>42</v>
      </c>
      <c r="D1322" t="s">
        <v>16</v>
      </c>
      <c r="E1322" t="s">
        <v>17</v>
      </c>
      <c r="F1322">
        <v>32</v>
      </c>
      <c r="G1322" t="s">
        <v>31</v>
      </c>
      <c r="H1322" t="s">
        <v>19</v>
      </c>
      <c r="I1322">
        <v>65</v>
      </c>
      <c r="J1322">
        <v>0</v>
      </c>
      <c r="K1322">
        <v>65</v>
      </c>
      <c r="L1322">
        <v>3</v>
      </c>
      <c r="M1322">
        <v>195</v>
      </c>
      <c r="N1322">
        <v>1</v>
      </c>
      <c r="O1322" t="s">
        <v>47</v>
      </c>
    </row>
    <row r="1323" spans="1:15">
      <c r="A1323">
        <v>168773</v>
      </c>
      <c r="B1323" s="1">
        <v>45288</v>
      </c>
      <c r="C1323" t="s">
        <v>15</v>
      </c>
      <c r="D1323" t="s">
        <v>16</v>
      </c>
      <c r="E1323" t="s">
        <v>25</v>
      </c>
      <c r="F1323">
        <v>20</v>
      </c>
      <c r="G1323" t="s">
        <v>34</v>
      </c>
      <c r="H1323" t="s">
        <v>27</v>
      </c>
      <c r="I1323">
        <v>100</v>
      </c>
      <c r="J1323">
        <v>100</v>
      </c>
      <c r="K1323">
        <v>200</v>
      </c>
      <c r="L1323">
        <v>2</v>
      </c>
      <c r="M1323">
        <v>400</v>
      </c>
      <c r="N1323">
        <v>4</v>
      </c>
      <c r="O1323" t="s">
        <v>52</v>
      </c>
    </row>
    <row r="1324" spans="1:15">
      <c r="A1324">
        <v>181695</v>
      </c>
      <c r="B1324" s="1">
        <v>45389</v>
      </c>
      <c r="C1324" t="s">
        <v>85</v>
      </c>
      <c r="D1324" t="s">
        <v>24</v>
      </c>
      <c r="E1324" t="s">
        <v>25</v>
      </c>
      <c r="F1324">
        <v>30</v>
      </c>
      <c r="G1324" t="s">
        <v>54</v>
      </c>
      <c r="H1324" t="s">
        <v>19</v>
      </c>
      <c r="I1324">
        <v>23</v>
      </c>
      <c r="J1324">
        <v>0</v>
      </c>
      <c r="K1324">
        <v>23</v>
      </c>
      <c r="L1324">
        <v>1</v>
      </c>
      <c r="M1324">
        <v>23</v>
      </c>
      <c r="N1324">
        <v>3</v>
      </c>
      <c r="O1324" t="s">
        <v>73</v>
      </c>
    </row>
    <row r="1325" spans="1:15">
      <c r="A1325">
        <v>185047</v>
      </c>
      <c r="B1325" s="1">
        <v>45432</v>
      </c>
      <c r="C1325" t="s">
        <v>85</v>
      </c>
      <c r="D1325" t="s">
        <v>24</v>
      </c>
      <c r="E1325" t="s">
        <v>17</v>
      </c>
      <c r="F1325">
        <v>29</v>
      </c>
      <c r="G1325" t="s">
        <v>18</v>
      </c>
      <c r="H1325" t="s">
        <v>19</v>
      </c>
      <c r="I1325">
        <v>23</v>
      </c>
      <c r="J1325">
        <v>0</v>
      </c>
      <c r="K1325">
        <v>23</v>
      </c>
      <c r="L1325">
        <v>4</v>
      </c>
      <c r="M1325">
        <v>92</v>
      </c>
      <c r="N1325">
        <v>5</v>
      </c>
      <c r="O1325" t="s">
        <v>43</v>
      </c>
    </row>
    <row r="1326" spans="1:15">
      <c r="A1326">
        <v>147469</v>
      </c>
      <c r="B1326" s="1">
        <v>45313</v>
      </c>
      <c r="C1326" t="s">
        <v>53</v>
      </c>
      <c r="D1326" t="s">
        <v>37</v>
      </c>
      <c r="E1326" t="s">
        <v>25</v>
      </c>
      <c r="F1326">
        <v>35</v>
      </c>
      <c r="G1326" t="s">
        <v>44</v>
      </c>
      <c r="H1326" t="s">
        <v>27</v>
      </c>
      <c r="I1326">
        <v>15</v>
      </c>
      <c r="J1326">
        <v>25</v>
      </c>
      <c r="K1326">
        <v>40</v>
      </c>
      <c r="L1326">
        <v>1</v>
      </c>
      <c r="M1326">
        <v>40</v>
      </c>
      <c r="N1326">
        <v>5</v>
      </c>
      <c r="O1326" t="s">
        <v>65</v>
      </c>
    </row>
    <row r="1327" spans="1:15">
      <c r="A1327">
        <v>180409</v>
      </c>
      <c r="B1327" s="1">
        <v>45518</v>
      </c>
      <c r="C1327" t="s">
        <v>30</v>
      </c>
      <c r="D1327" t="s">
        <v>24</v>
      </c>
      <c r="E1327" t="s">
        <v>17</v>
      </c>
      <c r="F1327">
        <v>26</v>
      </c>
      <c r="G1327" t="s">
        <v>54</v>
      </c>
      <c r="H1327" t="s">
        <v>19</v>
      </c>
      <c r="I1327">
        <v>10</v>
      </c>
      <c r="J1327">
        <v>0</v>
      </c>
      <c r="K1327">
        <v>10</v>
      </c>
      <c r="L1327">
        <v>3</v>
      </c>
      <c r="M1327">
        <v>30</v>
      </c>
      <c r="N1327">
        <v>1</v>
      </c>
      <c r="O1327" t="s">
        <v>28</v>
      </c>
    </row>
    <row r="1328" spans="1:15">
      <c r="A1328">
        <v>120804</v>
      </c>
      <c r="B1328" s="1">
        <v>45547</v>
      </c>
      <c r="C1328" t="s">
        <v>15</v>
      </c>
      <c r="D1328" t="s">
        <v>16</v>
      </c>
      <c r="E1328" t="s">
        <v>17</v>
      </c>
      <c r="F1328">
        <v>29</v>
      </c>
      <c r="G1328" t="s">
        <v>46</v>
      </c>
      <c r="H1328" t="s">
        <v>19</v>
      </c>
      <c r="I1328">
        <v>100</v>
      </c>
      <c r="J1328">
        <v>0</v>
      </c>
      <c r="K1328">
        <v>100</v>
      </c>
      <c r="L1328">
        <v>1</v>
      </c>
      <c r="M1328">
        <v>100</v>
      </c>
      <c r="N1328">
        <v>2</v>
      </c>
      <c r="O1328" t="s">
        <v>64</v>
      </c>
    </row>
    <row r="1329" spans="1:15">
      <c r="A1329">
        <v>123023</v>
      </c>
      <c r="B1329" s="1">
        <v>45290</v>
      </c>
      <c r="C1329" t="s">
        <v>42</v>
      </c>
      <c r="D1329" t="s">
        <v>16</v>
      </c>
      <c r="E1329" t="s">
        <v>17</v>
      </c>
      <c r="F1329">
        <v>30</v>
      </c>
      <c r="G1329" t="s">
        <v>26</v>
      </c>
      <c r="H1329" t="s">
        <v>27</v>
      </c>
      <c r="I1329">
        <v>65</v>
      </c>
      <c r="J1329">
        <v>40</v>
      </c>
      <c r="K1329">
        <v>105</v>
      </c>
      <c r="L1329">
        <v>1</v>
      </c>
      <c r="M1329">
        <v>105</v>
      </c>
      <c r="N1329">
        <v>5</v>
      </c>
      <c r="O1329" t="s">
        <v>61</v>
      </c>
    </row>
    <row r="1330" spans="1:15">
      <c r="A1330">
        <v>148737</v>
      </c>
      <c r="B1330" s="1">
        <v>45354</v>
      </c>
      <c r="C1330" t="s">
        <v>53</v>
      </c>
      <c r="D1330" t="s">
        <v>37</v>
      </c>
      <c r="E1330" t="s">
        <v>17</v>
      </c>
      <c r="F1330">
        <v>29</v>
      </c>
      <c r="G1330" t="s">
        <v>46</v>
      </c>
      <c r="H1330" t="s">
        <v>19</v>
      </c>
      <c r="I1330">
        <v>15</v>
      </c>
      <c r="J1330">
        <v>0</v>
      </c>
      <c r="K1330">
        <v>15</v>
      </c>
      <c r="L1330">
        <v>1</v>
      </c>
      <c r="M1330">
        <v>15</v>
      </c>
      <c r="N1330">
        <v>4</v>
      </c>
      <c r="O1330" t="s">
        <v>45</v>
      </c>
    </row>
    <row r="1331" spans="1:15">
      <c r="A1331">
        <v>136188</v>
      </c>
      <c r="B1331" s="1">
        <v>45381</v>
      </c>
      <c r="C1331" t="s">
        <v>23</v>
      </c>
      <c r="D1331" t="s">
        <v>24</v>
      </c>
      <c r="E1331" t="s">
        <v>17</v>
      </c>
      <c r="F1331">
        <v>30</v>
      </c>
      <c r="G1331" t="s">
        <v>21</v>
      </c>
      <c r="H1331" t="s">
        <v>19</v>
      </c>
      <c r="I1331">
        <v>9</v>
      </c>
      <c r="J1331">
        <v>0</v>
      </c>
      <c r="K1331">
        <v>9</v>
      </c>
      <c r="L1331">
        <v>2</v>
      </c>
      <c r="M1331">
        <v>18</v>
      </c>
      <c r="N1331">
        <v>3</v>
      </c>
      <c r="O1331" t="s">
        <v>83</v>
      </c>
    </row>
    <row r="1332" spans="1:15">
      <c r="A1332">
        <v>122156</v>
      </c>
      <c r="B1332" s="1">
        <v>45450</v>
      </c>
      <c r="C1332" t="s">
        <v>23</v>
      </c>
      <c r="D1332" t="s">
        <v>24</v>
      </c>
      <c r="E1332" t="s">
        <v>17</v>
      </c>
      <c r="F1332">
        <v>18</v>
      </c>
      <c r="G1332" t="s">
        <v>31</v>
      </c>
      <c r="H1332" t="s">
        <v>19</v>
      </c>
      <c r="I1332">
        <v>9</v>
      </c>
      <c r="J1332">
        <v>0</v>
      </c>
      <c r="K1332">
        <v>9</v>
      </c>
      <c r="L1332">
        <v>2</v>
      </c>
      <c r="M1332">
        <v>18</v>
      </c>
      <c r="N1332">
        <v>2</v>
      </c>
      <c r="O1332" t="s">
        <v>55</v>
      </c>
    </row>
    <row r="1333" spans="1:15">
      <c r="A1333">
        <v>124831</v>
      </c>
      <c r="B1333" s="1">
        <v>45430</v>
      </c>
      <c r="C1333" t="s">
        <v>42</v>
      </c>
      <c r="D1333" t="s">
        <v>16</v>
      </c>
      <c r="E1333" t="s">
        <v>25</v>
      </c>
      <c r="F1333">
        <v>29</v>
      </c>
      <c r="G1333" t="s">
        <v>62</v>
      </c>
      <c r="H1333" t="s">
        <v>19</v>
      </c>
      <c r="I1333">
        <v>65</v>
      </c>
      <c r="J1333">
        <v>0</v>
      </c>
      <c r="K1333">
        <v>65</v>
      </c>
      <c r="L1333">
        <v>1</v>
      </c>
      <c r="M1333">
        <v>65</v>
      </c>
      <c r="N1333">
        <v>4</v>
      </c>
      <c r="O1333" t="s">
        <v>20</v>
      </c>
    </row>
    <row r="1334" spans="1:15">
      <c r="A1334">
        <v>189179</v>
      </c>
      <c r="B1334" s="1">
        <v>45487</v>
      </c>
      <c r="C1334" t="s">
        <v>30</v>
      </c>
      <c r="D1334" t="s">
        <v>24</v>
      </c>
      <c r="E1334" t="s">
        <v>17</v>
      </c>
      <c r="F1334">
        <v>24</v>
      </c>
      <c r="G1334" t="s">
        <v>21</v>
      </c>
      <c r="H1334" t="s">
        <v>19</v>
      </c>
      <c r="I1334">
        <v>10</v>
      </c>
      <c r="J1334">
        <v>0</v>
      </c>
      <c r="K1334">
        <v>10</v>
      </c>
      <c r="L1334">
        <v>4</v>
      </c>
      <c r="M1334">
        <v>40</v>
      </c>
      <c r="N1334">
        <v>3</v>
      </c>
      <c r="O1334" t="s">
        <v>84</v>
      </c>
    </row>
    <row r="1335" spans="1:15">
      <c r="A1335">
        <v>149305</v>
      </c>
      <c r="B1335" s="1">
        <v>45388</v>
      </c>
      <c r="C1335" t="s">
        <v>53</v>
      </c>
      <c r="D1335" t="s">
        <v>37</v>
      </c>
      <c r="E1335" t="s">
        <v>17</v>
      </c>
      <c r="F1335">
        <v>33</v>
      </c>
      <c r="G1335" t="s">
        <v>86</v>
      </c>
      <c r="H1335" t="s">
        <v>27</v>
      </c>
      <c r="I1335">
        <v>15</v>
      </c>
      <c r="J1335">
        <v>70</v>
      </c>
      <c r="K1335">
        <v>85</v>
      </c>
      <c r="L1335">
        <v>3</v>
      </c>
      <c r="M1335">
        <v>255</v>
      </c>
      <c r="N1335">
        <v>2</v>
      </c>
      <c r="O1335" t="s">
        <v>35</v>
      </c>
    </row>
    <row r="1336" spans="1:15">
      <c r="A1336">
        <v>153266</v>
      </c>
      <c r="B1336" s="1">
        <v>45314</v>
      </c>
      <c r="C1336" t="s">
        <v>76</v>
      </c>
      <c r="D1336" t="s">
        <v>37</v>
      </c>
      <c r="E1336" t="s">
        <v>17</v>
      </c>
      <c r="F1336">
        <v>29</v>
      </c>
      <c r="G1336" t="s">
        <v>31</v>
      </c>
      <c r="H1336" t="s">
        <v>19</v>
      </c>
      <c r="I1336">
        <v>45</v>
      </c>
      <c r="J1336">
        <v>0</v>
      </c>
      <c r="K1336">
        <v>45</v>
      </c>
      <c r="L1336">
        <v>5</v>
      </c>
      <c r="M1336">
        <v>225</v>
      </c>
      <c r="N1336">
        <v>5</v>
      </c>
      <c r="O1336" t="s">
        <v>57</v>
      </c>
    </row>
    <row r="1337" spans="1:15">
      <c r="A1337">
        <v>171723</v>
      </c>
      <c r="B1337" s="1">
        <v>45237</v>
      </c>
      <c r="C1337" t="s">
        <v>53</v>
      </c>
      <c r="D1337" t="s">
        <v>37</v>
      </c>
      <c r="E1337" t="s">
        <v>25</v>
      </c>
      <c r="F1337">
        <v>31</v>
      </c>
      <c r="G1337" t="s">
        <v>75</v>
      </c>
      <c r="H1337" t="s">
        <v>27</v>
      </c>
      <c r="I1337">
        <v>15</v>
      </c>
      <c r="J1337">
        <v>70</v>
      </c>
      <c r="K1337">
        <v>85</v>
      </c>
      <c r="L1337">
        <v>1</v>
      </c>
      <c r="M1337">
        <v>85</v>
      </c>
      <c r="N1337">
        <v>5</v>
      </c>
      <c r="O1337" t="s">
        <v>43</v>
      </c>
    </row>
    <row r="1338" spans="1:15">
      <c r="A1338">
        <v>166004</v>
      </c>
      <c r="B1338" s="1">
        <v>45274</v>
      </c>
      <c r="C1338" t="s">
        <v>30</v>
      </c>
      <c r="D1338" t="s">
        <v>24</v>
      </c>
      <c r="E1338" t="s">
        <v>17</v>
      </c>
      <c r="F1338">
        <v>20</v>
      </c>
      <c r="G1338" t="s">
        <v>41</v>
      </c>
      <c r="H1338" t="s">
        <v>19</v>
      </c>
      <c r="I1338">
        <v>10</v>
      </c>
      <c r="J1338">
        <v>0</v>
      </c>
      <c r="K1338">
        <v>10</v>
      </c>
      <c r="L1338">
        <v>5</v>
      </c>
      <c r="M1338">
        <v>50</v>
      </c>
      <c r="N1338">
        <v>5</v>
      </c>
      <c r="O1338" t="s">
        <v>45</v>
      </c>
    </row>
    <row r="1339" spans="1:15">
      <c r="A1339">
        <v>129148</v>
      </c>
      <c r="B1339" s="1">
        <v>45533</v>
      </c>
      <c r="C1339" t="s">
        <v>76</v>
      </c>
      <c r="D1339" t="s">
        <v>37</v>
      </c>
      <c r="E1339" t="s">
        <v>17</v>
      </c>
      <c r="F1339">
        <v>21</v>
      </c>
      <c r="G1339" t="s">
        <v>29</v>
      </c>
      <c r="H1339" t="s">
        <v>19</v>
      </c>
      <c r="I1339">
        <v>45</v>
      </c>
      <c r="J1339">
        <v>0</v>
      </c>
      <c r="K1339">
        <v>45</v>
      </c>
      <c r="L1339">
        <v>1</v>
      </c>
      <c r="M1339">
        <v>45</v>
      </c>
      <c r="N1339">
        <v>3</v>
      </c>
      <c r="O1339" t="s">
        <v>40</v>
      </c>
    </row>
    <row r="1340" spans="1:15">
      <c r="A1340">
        <v>145325</v>
      </c>
      <c r="B1340" s="1">
        <v>45349</v>
      </c>
      <c r="C1340" t="s">
        <v>50</v>
      </c>
      <c r="D1340" t="s">
        <v>16</v>
      </c>
      <c r="E1340" t="s">
        <v>17</v>
      </c>
      <c r="F1340">
        <v>27</v>
      </c>
      <c r="G1340" t="s">
        <v>18</v>
      </c>
      <c r="H1340" t="s">
        <v>19</v>
      </c>
      <c r="I1340">
        <v>97</v>
      </c>
      <c r="J1340">
        <v>0</v>
      </c>
      <c r="K1340">
        <v>97</v>
      </c>
      <c r="L1340">
        <v>1</v>
      </c>
      <c r="M1340">
        <v>97</v>
      </c>
      <c r="N1340">
        <v>4</v>
      </c>
      <c r="O1340" t="s">
        <v>20</v>
      </c>
    </row>
    <row r="1341" spans="1:15">
      <c r="A1341">
        <v>141610</v>
      </c>
      <c r="B1341" s="1">
        <v>45557</v>
      </c>
      <c r="C1341" t="s">
        <v>30</v>
      </c>
      <c r="D1341" t="s">
        <v>24</v>
      </c>
      <c r="E1341" t="s">
        <v>25</v>
      </c>
      <c r="F1341">
        <v>31</v>
      </c>
      <c r="G1341" t="s">
        <v>79</v>
      </c>
      <c r="H1341" t="s">
        <v>27</v>
      </c>
      <c r="I1341">
        <v>10</v>
      </c>
      <c r="J1341">
        <v>40</v>
      </c>
      <c r="K1341">
        <v>50</v>
      </c>
      <c r="L1341">
        <v>1</v>
      </c>
      <c r="M1341">
        <v>50</v>
      </c>
      <c r="N1341">
        <v>1</v>
      </c>
      <c r="O1341" t="s">
        <v>47</v>
      </c>
    </row>
    <row r="1342" spans="1:15">
      <c r="A1342">
        <v>132662</v>
      </c>
      <c r="B1342" s="1">
        <v>45394</v>
      </c>
      <c r="C1342" t="s">
        <v>78</v>
      </c>
      <c r="D1342" t="s">
        <v>37</v>
      </c>
      <c r="E1342" t="s">
        <v>25</v>
      </c>
      <c r="F1342">
        <v>18</v>
      </c>
      <c r="G1342" t="s">
        <v>44</v>
      </c>
      <c r="H1342" t="s">
        <v>27</v>
      </c>
      <c r="I1342">
        <v>50</v>
      </c>
      <c r="J1342">
        <v>25</v>
      </c>
      <c r="K1342">
        <v>75</v>
      </c>
      <c r="L1342">
        <v>3</v>
      </c>
      <c r="M1342">
        <v>225</v>
      </c>
      <c r="N1342">
        <v>3</v>
      </c>
      <c r="O1342" t="s">
        <v>22</v>
      </c>
    </row>
    <row r="1343" spans="1:15">
      <c r="A1343">
        <v>176718</v>
      </c>
      <c r="B1343" s="1">
        <v>45457</v>
      </c>
      <c r="C1343" t="s">
        <v>76</v>
      </c>
      <c r="D1343" t="s">
        <v>37</v>
      </c>
      <c r="E1343" t="s">
        <v>25</v>
      </c>
      <c r="F1343">
        <v>35</v>
      </c>
      <c r="G1343" t="s">
        <v>31</v>
      </c>
      <c r="H1343" t="s">
        <v>19</v>
      </c>
      <c r="I1343">
        <v>45</v>
      </c>
      <c r="J1343">
        <v>0</v>
      </c>
      <c r="K1343">
        <v>45</v>
      </c>
      <c r="L1343">
        <v>1</v>
      </c>
      <c r="M1343">
        <v>45</v>
      </c>
      <c r="N1343">
        <v>1</v>
      </c>
      <c r="O1343" t="s">
        <v>64</v>
      </c>
    </row>
    <row r="1344" spans="1:15">
      <c r="A1344">
        <v>129221</v>
      </c>
      <c r="B1344" s="1">
        <v>45385</v>
      </c>
      <c r="C1344" t="s">
        <v>76</v>
      </c>
      <c r="D1344" t="s">
        <v>37</v>
      </c>
      <c r="E1344" t="s">
        <v>17</v>
      </c>
      <c r="F1344">
        <v>20</v>
      </c>
      <c r="G1344" t="s">
        <v>60</v>
      </c>
      <c r="H1344" t="s">
        <v>19</v>
      </c>
      <c r="I1344">
        <v>45</v>
      </c>
      <c r="J1344">
        <v>0</v>
      </c>
      <c r="K1344">
        <v>45</v>
      </c>
      <c r="L1344">
        <v>2</v>
      </c>
      <c r="M1344">
        <v>90</v>
      </c>
      <c r="N1344">
        <v>1</v>
      </c>
      <c r="O1344" t="s">
        <v>28</v>
      </c>
    </row>
    <row r="1345" spans="1:15">
      <c r="A1345">
        <v>192187</v>
      </c>
      <c r="B1345" s="1">
        <v>45541</v>
      </c>
      <c r="C1345" t="s">
        <v>50</v>
      </c>
      <c r="D1345" t="s">
        <v>16</v>
      </c>
      <c r="E1345" t="s">
        <v>25</v>
      </c>
      <c r="F1345">
        <v>34</v>
      </c>
      <c r="G1345" t="s">
        <v>41</v>
      </c>
      <c r="H1345" t="s">
        <v>19</v>
      </c>
      <c r="I1345">
        <v>97</v>
      </c>
      <c r="J1345">
        <v>0</v>
      </c>
      <c r="K1345">
        <v>97</v>
      </c>
      <c r="L1345">
        <v>1</v>
      </c>
      <c r="M1345">
        <v>97</v>
      </c>
      <c r="N1345">
        <v>2</v>
      </c>
      <c r="O1345" t="s">
        <v>64</v>
      </c>
    </row>
    <row r="1346" spans="1:15">
      <c r="A1346">
        <v>163817</v>
      </c>
      <c r="B1346" s="1">
        <v>45429</v>
      </c>
      <c r="C1346" t="s">
        <v>48</v>
      </c>
      <c r="D1346" t="s">
        <v>16</v>
      </c>
      <c r="E1346" t="s">
        <v>17</v>
      </c>
      <c r="F1346">
        <v>19</v>
      </c>
      <c r="G1346" t="s">
        <v>34</v>
      </c>
      <c r="H1346" t="s">
        <v>27</v>
      </c>
      <c r="I1346">
        <v>130</v>
      </c>
      <c r="J1346">
        <v>100</v>
      </c>
      <c r="K1346">
        <v>230</v>
      </c>
      <c r="L1346">
        <v>1</v>
      </c>
      <c r="M1346">
        <v>230</v>
      </c>
      <c r="N1346">
        <v>4</v>
      </c>
      <c r="O1346" t="s">
        <v>61</v>
      </c>
    </row>
    <row r="1347" spans="1:15">
      <c r="A1347">
        <v>126535</v>
      </c>
      <c r="B1347" s="1">
        <v>45546</v>
      </c>
      <c r="C1347" t="s">
        <v>15</v>
      </c>
      <c r="D1347" t="s">
        <v>16</v>
      </c>
      <c r="E1347" t="s">
        <v>25</v>
      </c>
      <c r="F1347">
        <v>24</v>
      </c>
      <c r="G1347" t="s">
        <v>77</v>
      </c>
      <c r="H1347" t="s">
        <v>19</v>
      </c>
      <c r="I1347">
        <v>100</v>
      </c>
      <c r="J1347">
        <v>0</v>
      </c>
      <c r="K1347">
        <v>100</v>
      </c>
      <c r="L1347">
        <v>3</v>
      </c>
      <c r="M1347">
        <v>300</v>
      </c>
      <c r="N1347">
        <v>1</v>
      </c>
      <c r="O1347" t="s">
        <v>68</v>
      </c>
    </row>
    <row r="1348" spans="1:15">
      <c r="A1348">
        <v>167199</v>
      </c>
      <c r="B1348" s="1">
        <v>45238</v>
      </c>
      <c r="C1348" t="s">
        <v>53</v>
      </c>
      <c r="D1348" t="s">
        <v>37</v>
      </c>
      <c r="E1348" t="s">
        <v>17</v>
      </c>
      <c r="F1348">
        <v>31</v>
      </c>
      <c r="G1348" t="s">
        <v>67</v>
      </c>
      <c r="H1348" t="s">
        <v>27</v>
      </c>
      <c r="I1348">
        <v>15</v>
      </c>
      <c r="J1348">
        <v>40</v>
      </c>
      <c r="K1348">
        <v>55</v>
      </c>
      <c r="L1348">
        <v>2</v>
      </c>
      <c r="M1348">
        <v>110</v>
      </c>
      <c r="N1348">
        <v>4</v>
      </c>
      <c r="O1348" t="s">
        <v>65</v>
      </c>
    </row>
    <row r="1349" spans="1:15">
      <c r="A1349">
        <v>161459</v>
      </c>
      <c r="B1349" s="1">
        <v>45344</v>
      </c>
      <c r="C1349" t="s">
        <v>15</v>
      </c>
      <c r="D1349" t="s">
        <v>16</v>
      </c>
      <c r="E1349" t="s">
        <v>17</v>
      </c>
      <c r="F1349">
        <v>22</v>
      </c>
      <c r="G1349" t="s">
        <v>29</v>
      </c>
      <c r="H1349" t="s">
        <v>19</v>
      </c>
      <c r="I1349">
        <v>100</v>
      </c>
      <c r="J1349">
        <v>0</v>
      </c>
      <c r="K1349">
        <v>100</v>
      </c>
      <c r="L1349">
        <v>2</v>
      </c>
      <c r="M1349">
        <v>200</v>
      </c>
      <c r="N1349">
        <v>5</v>
      </c>
      <c r="O1349" t="s">
        <v>43</v>
      </c>
    </row>
    <row r="1350" spans="1:15">
      <c r="A1350">
        <v>164352</v>
      </c>
      <c r="B1350" s="1">
        <v>45347</v>
      </c>
      <c r="C1350" t="s">
        <v>30</v>
      </c>
      <c r="D1350" t="s">
        <v>24</v>
      </c>
      <c r="E1350" t="s">
        <v>17</v>
      </c>
      <c r="F1350">
        <v>26</v>
      </c>
      <c r="G1350" t="s">
        <v>46</v>
      </c>
      <c r="H1350" t="s">
        <v>19</v>
      </c>
      <c r="I1350">
        <v>10</v>
      </c>
      <c r="J1350">
        <v>0</v>
      </c>
      <c r="K1350">
        <v>10</v>
      </c>
      <c r="L1350">
        <v>4</v>
      </c>
      <c r="M1350">
        <v>40</v>
      </c>
      <c r="N1350">
        <v>4</v>
      </c>
      <c r="O1350" t="s">
        <v>43</v>
      </c>
    </row>
    <row r="1351" spans="1:15">
      <c r="A1351">
        <v>174255</v>
      </c>
      <c r="B1351" s="1">
        <v>45577</v>
      </c>
      <c r="C1351" t="s">
        <v>76</v>
      </c>
      <c r="D1351" t="s">
        <v>37</v>
      </c>
      <c r="E1351" t="s">
        <v>25</v>
      </c>
      <c r="F1351">
        <v>20</v>
      </c>
      <c r="G1351" t="s">
        <v>60</v>
      </c>
      <c r="H1351" t="s">
        <v>19</v>
      </c>
      <c r="I1351">
        <v>45</v>
      </c>
      <c r="J1351">
        <v>0</v>
      </c>
      <c r="K1351">
        <v>45</v>
      </c>
      <c r="L1351">
        <v>1</v>
      </c>
      <c r="M1351">
        <v>45</v>
      </c>
      <c r="N1351">
        <v>5</v>
      </c>
      <c r="O1351" t="s">
        <v>39</v>
      </c>
    </row>
    <row r="1352" spans="1:15">
      <c r="A1352">
        <v>122228</v>
      </c>
      <c r="B1352" s="1">
        <v>45322</v>
      </c>
      <c r="C1352" t="s">
        <v>42</v>
      </c>
      <c r="D1352" t="s">
        <v>16</v>
      </c>
      <c r="E1352" t="s">
        <v>25</v>
      </c>
      <c r="F1352">
        <v>24</v>
      </c>
      <c r="G1352" t="s">
        <v>66</v>
      </c>
      <c r="H1352" t="s">
        <v>27</v>
      </c>
      <c r="I1352">
        <v>65</v>
      </c>
      <c r="J1352">
        <v>40</v>
      </c>
      <c r="K1352">
        <v>105</v>
      </c>
      <c r="L1352">
        <v>1</v>
      </c>
      <c r="M1352">
        <v>105</v>
      </c>
      <c r="N1352">
        <v>4</v>
      </c>
      <c r="O1352" t="s">
        <v>57</v>
      </c>
    </row>
    <row r="1353" spans="1:15">
      <c r="A1353">
        <v>156991</v>
      </c>
      <c r="B1353" s="1">
        <v>45348</v>
      </c>
      <c r="C1353" t="s">
        <v>33</v>
      </c>
      <c r="D1353" t="s">
        <v>16</v>
      </c>
      <c r="E1353" t="s">
        <v>17</v>
      </c>
      <c r="F1353">
        <v>34</v>
      </c>
      <c r="G1353" t="s">
        <v>74</v>
      </c>
      <c r="H1353" t="s">
        <v>27</v>
      </c>
      <c r="I1353">
        <v>118</v>
      </c>
      <c r="J1353">
        <v>25</v>
      </c>
      <c r="K1353">
        <v>143</v>
      </c>
      <c r="L1353">
        <v>1</v>
      </c>
      <c r="M1353">
        <v>143</v>
      </c>
      <c r="N1353">
        <v>1</v>
      </c>
      <c r="O1353" t="s">
        <v>71</v>
      </c>
    </row>
    <row r="1354" spans="1:15">
      <c r="A1354">
        <v>175337</v>
      </c>
      <c r="B1354" s="1">
        <v>45335</v>
      </c>
      <c r="C1354" t="s">
        <v>23</v>
      </c>
      <c r="D1354" t="s">
        <v>24</v>
      </c>
      <c r="E1354" t="s">
        <v>17</v>
      </c>
      <c r="F1354">
        <v>22</v>
      </c>
      <c r="G1354" t="s">
        <v>31</v>
      </c>
      <c r="H1354" t="s">
        <v>19</v>
      </c>
      <c r="I1354">
        <v>9</v>
      </c>
      <c r="J1354">
        <v>0</v>
      </c>
      <c r="K1354">
        <v>9</v>
      </c>
      <c r="L1354">
        <v>5</v>
      </c>
      <c r="M1354">
        <v>45</v>
      </c>
      <c r="N1354">
        <v>5</v>
      </c>
      <c r="O1354" t="s">
        <v>70</v>
      </c>
    </row>
    <row r="1355" spans="1:15">
      <c r="A1355">
        <v>123607</v>
      </c>
      <c r="B1355" s="1">
        <v>45564</v>
      </c>
      <c r="C1355" t="s">
        <v>50</v>
      </c>
      <c r="D1355" t="s">
        <v>16</v>
      </c>
      <c r="E1355" t="s">
        <v>17</v>
      </c>
      <c r="F1355">
        <v>24</v>
      </c>
      <c r="G1355" t="s">
        <v>60</v>
      </c>
      <c r="H1355" t="s">
        <v>19</v>
      </c>
      <c r="I1355">
        <v>97</v>
      </c>
      <c r="J1355">
        <v>0</v>
      </c>
      <c r="K1355">
        <v>97</v>
      </c>
      <c r="L1355">
        <v>1</v>
      </c>
      <c r="M1355">
        <v>97</v>
      </c>
      <c r="N1355">
        <v>5</v>
      </c>
      <c r="O1355" t="s">
        <v>20</v>
      </c>
    </row>
    <row r="1356" spans="1:15">
      <c r="A1356">
        <v>144389</v>
      </c>
      <c r="B1356" s="1">
        <v>45430</v>
      </c>
      <c r="C1356" t="s">
        <v>50</v>
      </c>
      <c r="D1356" t="s">
        <v>16</v>
      </c>
      <c r="E1356" t="s">
        <v>17</v>
      </c>
      <c r="F1356">
        <v>21</v>
      </c>
      <c r="G1356" t="s">
        <v>38</v>
      </c>
      <c r="H1356" t="s">
        <v>19</v>
      </c>
      <c r="I1356">
        <v>97</v>
      </c>
      <c r="J1356">
        <v>0</v>
      </c>
      <c r="K1356">
        <v>97</v>
      </c>
      <c r="L1356">
        <v>1</v>
      </c>
      <c r="M1356">
        <v>97</v>
      </c>
      <c r="N1356">
        <v>2</v>
      </c>
      <c r="O1356" t="s">
        <v>81</v>
      </c>
    </row>
    <row r="1357" spans="1:15">
      <c r="A1357">
        <v>136101</v>
      </c>
      <c r="B1357" s="1">
        <v>45292</v>
      </c>
      <c r="C1357" t="s">
        <v>23</v>
      </c>
      <c r="D1357" t="s">
        <v>24</v>
      </c>
      <c r="E1357" t="s">
        <v>17</v>
      </c>
      <c r="F1357">
        <v>23</v>
      </c>
      <c r="G1357" t="s">
        <v>54</v>
      </c>
      <c r="H1357" t="s">
        <v>19</v>
      </c>
      <c r="I1357">
        <v>9</v>
      </c>
      <c r="J1357">
        <v>0</v>
      </c>
      <c r="K1357">
        <v>9</v>
      </c>
      <c r="L1357">
        <v>1</v>
      </c>
      <c r="M1357">
        <v>9</v>
      </c>
      <c r="N1357">
        <v>5</v>
      </c>
      <c r="O1357" t="s">
        <v>32</v>
      </c>
    </row>
    <row r="1358" spans="1:15">
      <c r="A1358">
        <v>189679</v>
      </c>
      <c r="B1358" s="1">
        <v>45293</v>
      </c>
      <c r="C1358" t="s">
        <v>53</v>
      </c>
      <c r="D1358" t="s">
        <v>37</v>
      </c>
      <c r="E1358" t="s">
        <v>17</v>
      </c>
      <c r="F1358">
        <v>26</v>
      </c>
      <c r="G1358" t="s">
        <v>54</v>
      </c>
      <c r="H1358" t="s">
        <v>19</v>
      </c>
      <c r="I1358">
        <v>15</v>
      </c>
      <c r="J1358">
        <v>0</v>
      </c>
      <c r="K1358">
        <v>15</v>
      </c>
      <c r="L1358">
        <v>2</v>
      </c>
      <c r="M1358">
        <v>30</v>
      </c>
      <c r="N1358">
        <v>2</v>
      </c>
      <c r="O1358" t="s">
        <v>35</v>
      </c>
    </row>
    <row r="1359" spans="1:15">
      <c r="A1359">
        <v>142519</v>
      </c>
      <c r="B1359" s="1">
        <v>45505</v>
      </c>
      <c r="C1359" t="s">
        <v>50</v>
      </c>
      <c r="D1359" t="s">
        <v>16</v>
      </c>
      <c r="E1359" t="s">
        <v>25</v>
      </c>
      <c r="F1359">
        <v>21</v>
      </c>
      <c r="G1359" t="s">
        <v>29</v>
      </c>
      <c r="H1359" t="s">
        <v>19</v>
      </c>
      <c r="I1359">
        <v>97</v>
      </c>
      <c r="J1359">
        <v>0</v>
      </c>
      <c r="K1359">
        <v>97</v>
      </c>
      <c r="L1359">
        <v>3</v>
      </c>
      <c r="M1359">
        <v>291</v>
      </c>
      <c r="N1359">
        <v>4</v>
      </c>
      <c r="O1359" t="s">
        <v>61</v>
      </c>
    </row>
    <row r="1360" spans="1:15">
      <c r="A1360">
        <v>162427</v>
      </c>
      <c r="B1360" s="1">
        <v>45498</v>
      </c>
      <c r="C1360" t="s">
        <v>36</v>
      </c>
      <c r="D1360" t="s">
        <v>37</v>
      </c>
      <c r="E1360" t="s">
        <v>25</v>
      </c>
      <c r="F1360">
        <v>30</v>
      </c>
      <c r="G1360" t="s">
        <v>46</v>
      </c>
      <c r="H1360" t="s">
        <v>19</v>
      </c>
      <c r="I1360">
        <v>32</v>
      </c>
      <c r="J1360">
        <v>0</v>
      </c>
      <c r="K1360">
        <v>32</v>
      </c>
      <c r="L1360">
        <v>1</v>
      </c>
      <c r="M1360">
        <v>32</v>
      </c>
      <c r="N1360">
        <v>1</v>
      </c>
      <c r="O1360" t="s">
        <v>68</v>
      </c>
    </row>
    <row r="1361" spans="1:15">
      <c r="A1361">
        <v>193804</v>
      </c>
      <c r="B1361" s="1">
        <v>45369</v>
      </c>
      <c r="C1361" t="s">
        <v>78</v>
      </c>
      <c r="D1361" t="s">
        <v>37</v>
      </c>
      <c r="E1361" t="s">
        <v>25</v>
      </c>
      <c r="F1361">
        <v>32</v>
      </c>
      <c r="G1361" t="s">
        <v>26</v>
      </c>
      <c r="H1361" t="s">
        <v>27</v>
      </c>
      <c r="I1361">
        <v>50</v>
      </c>
      <c r="J1361">
        <v>40</v>
      </c>
      <c r="K1361">
        <v>90</v>
      </c>
      <c r="L1361">
        <v>3</v>
      </c>
      <c r="M1361">
        <v>270</v>
      </c>
      <c r="N1361">
        <v>1</v>
      </c>
      <c r="O1361" t="s">
        <v>81</v>
      </c>
    </row>
    <row r="1362" spans="1:15">
      <c r="A1362">
        <v>141632</v>
      </c>
      <c r="B1362" s="1">
        <v>45262</v>
      </c>
      <c r="C1362" t="s">
        <v>42</v>
      </c>
      <c r="D1362" t="s">
        <v>16</v>
      </c>
      <c r="E1362" t="s">
        <v>17</v>
      </c>
      <c r="F1362">
        <v>20</v>
      </c>
      <c r="G1362" t="s">
        <v>21</v>
      </c>
      <c r="H1362" t="s">
        <v>19</v>
      </c>
      <c r="I1362">
        <v>65</v>
      </c>
      <c r="J1362">
        <v>0</v>
      </c>
      <c r="K1362">
        <v>65</v>
      </c>
      <c r="L1362">
        <v>1</v>
      </c>
      <c r="M1362">
        <v>65</v>
      </c>
      <c r="N1362">
        <v>5</v>
      </c>
      <c r="O1362" t="s">
        <v>70</v>
      </c>
    </row>
    <row r="1363" spans="1:15">
      <c r="A1363">
        <v>123991</v>
      </c>
      <c r="B1363" s="1">
        <v>45291</v>
      </c>
      <c r="C1363" t="s">
        <v>53</v>
      </c>
      <c r="D1363" t="s">
        <v>37</v>
      </c>
      <c r="E1363" t="s">
        <v>17</v>
      </c>
      <c r="F1363">
        <v>24</v>
      </c>
      <c r="G1363" t="s">
        <v>21</v>
      </c>
      <c r="H1363" t="s">
        <v>19</v>
      </c>
      <c r="I1363">
        <v>15</v>
      </c>
      <c r="J1363">
        <v>0</v>
      </c>
      <c r="K1363">
        <v>15</v>
      </c>
      <c r="L1363">
        <v>1</v>
      </c>
      <c r="M1363">
        <v>15</v>
      </c>
      <c r="N1363">
        <v>4</v>
      </c>
      <c r="O1363" t="s">
        <v>65</v>
      </c>
    </row>
    <row r="1364" spans="1:15">
      <c r="A1364">
        <v>130987</v>
      </c>
      <c r="B1364" s="1">
        <v>45302</v>
      </c>
      <c r="C1364" t="s">
        <v>33</v>
      </c>
      <c r="D1364" t="s">
        <v>16</v>
      </c>
      <c r="E1364" t="s">
        <v>17</v>
      </c>
      <c r="F1364">
        <v>35</v>
      </c>
      <c r="G1364" t="s">
        <v>38</v>
      </c>
      <c r="H1364" t="s">
        <v>19</v>
      </c>
      <c r="I1364">
        <v>118</v>
      </c>
      <c r="J1364">
        <v>0</v>
      </c>
      <c r="K1364">
        <v>118</v>
      </c>
      <c r="L1364">
        <v>3</v>
      </c>
      <c r="M1364">
        <v>354</v>
      </c>
      <c r="N1364">
        <v>1</v>
      </c>
      <c r="O1364" t="s">
        <v>28</v>
      </c>
    </row>
    <row r="1365" spans="1:15">
      <c r="A1365">
        <v>153637</v>
      </c>
      <c r="B1365" s="1">
        <v>45546</v>
      </c>
      <c r="C1365" t="s">
        <v>53</v>
      </c>
      <c r="D1365" t="s">
        <v>37</v>
      </c>
      <c r="E1365" t="s">
        <v>17</v>
      </c>
      <c r="F1365">
        <v>26</v>
      </c>
      <c r="G1365" t="s">
        <v>62</v>
      </c>
      <c r="H1365" t="s">
        <v>19</v>
      </c>
      <c r="I1365">
        <v>15</v>
      </c>
      <c r="J1365">
        <v>0</v>
      </c>
      <c r="K1365">
        <v>15</v>
      </c>
      <c r="L1365">
        <v>1</v>
      </c>
      <c r="M1365">
        <v>15</v>
      </c>
      <c r="N1365">
        <v>5</v>
      </c>
      <c r="O1365" t="s">
        <v>20</v>
      </c>
    </row>
    <row r="1366" spans="1:15">
      <c r="A1366">
        <v>131742</v>
      </c>
      <c r="B1366" s="1">
        <v>45268</v>
      </c>
      <c r="C1366" t="s">
        <v>48</v>
      </c>
      <c r="D1366" t="s">
        <v>16</v>
      </c>
      <c r="E1366" t="s">
        <v>17</v>
      </c>
      <c r="F1366">
        <v>31</v>
      </c>
      <c r="G1366" t="s">
        <v>26</v>
      </c>
      <c r="H1366" t="s">
        <v>27</v>
      </c>
      <c r="I1366">
        <v>130</v>
      </c>
      <c r="J1366">
        <v>40</v>
      </c>
      <c r="K1366">
        <v>170</v>
      </c>
      <c r="L1366">
        <v>1</v>
      </c>
      <c r="M1366">
        <v>170</v>
      </c>
      <c r="N1366">
        <v>1</v>
      </c>
      <c r="O1366" t="s">
        <v>81</v>
      </c>
    </row>
    <row r="1367" spans="1:15">
      <c r="A1367">
        <v>167565</v>
      </c>
      <c r="B1367" s="1">
        <v>45554</v>
      </c>
      <c r="C1367" t="s">
        <v>15</v>
      </c>
      <c r="D1367" t="s">
        <v>16</v>
      </c>
      <c r="E1367" t="s">
        <v>25</v>
      </c>
      <c r="F1367">
        <v>19</v>
      </c>
      <c r="G1367" t="s">
        <v>21</v>
      </c>
      <c r="H1367" t="s">
        <v>19</v>
      </c>
      <c r="I1367">
        <v>100</v>
      </c>
      <c r="J1367">
        <v>0</v>
      </c>
      <c r="K1367">
        <v>100</v>
      </c>
      <c r="L1367">
        <v>1</v>
      </c>
      <c r="M1367">
        <v>100</v>
      </c>
      <c r="N1367">
        <v>4</v>
      </c>
      <c r="O1367" t="s">
        <v>43</v>
      </c>
    </row>
    <row r="1368" spans="1:15">
      <c r="A1368">
        <v>167560</v>
      </c>
      <c r="B1368" s="1">
        <v>45450</v>
      </c>
      <c r="C1368" t="s">
        <v>53</v>
      </c>
      <c r="D1368" t="s">
        <v>37</v>
      </c>
      <c r="E1368" t="s">
        <v>17</v>
      </c>
      <c r="F1368">
        <v>24</v>
      </c>
      <c r="G1368" t="s">
        <v>60</v>
      </c>
      <c r="H1368" t="s">
        <v>19</v>
      </c>
      <c r="I1368">
        <v>15</v>
      </c>
      <c r="J1368">
        <v>0</v>
      </c>
      <c r="K1368">
        <v>15</v>
      </c>
      <c r="L1368">
        <v>2</v>
      </c>
      <c r="M1368">
        <v>30</v>
      </c>
      <c r="N1368">
        <v>2</v>
      </c>
      <c r="O1368" t="s">
        <v>68</v>
      </c>
    </row>
    <row r="1369" spans="1:15">
      <c r="A1369">
        <v>128243</v>
      </c>
      <c r="B1369" s="1">
        <v>45421</v>
      </c>
      <c r="C1369" t="s">
        <v>23</v>
      </c>
      <c r="D1369" t="s">
        <v>24</v>
      </c>
      <c r="E1369" t="s">
        <v>17</v>
      </c>
      <c r="F1369">
        <v>18</v>
      </c>
      <c r="G1369" t="s">
        <v>56</v>
      </c>
      <c r="H1369" t="s">
        <v>19</v>
      </c>
      <c r="I1369">
        <v>9</v>
      </c>
      <c r="J1369">
        <v>0</v>
      </c>
      <c r="K1369">
        <v>9</v>
      </c>
      <c r="L1369">
        <v>1</v>
      </c>
      <c r="M1369">
        <v>9</v>
      </c>
      <c r="N1369">
        <v>5</v>
      </c>
      <c r="O1369" t="s">
        <v>52</v>
      </c>
    </row>
    <row r="1370" spans="1:15">
      <c r="A1370">
        <v>134620</v>
      </c>
      <c r="B1370" s="1">
        <v>45570</v>
      </c>
      <c r="C1370" t="s">
        <v>53</v>
      </c>
      <c r="D1370" t="s">
        <v>37</v>
      </c>
      <c r="E1370" t="s">
        <v>25</v>
      </c>
      <c r="F1370">
        <v>19</v>
      </c>
      <c r="G1370" t="s">
        <v>75</v>
      </c>
      <c r="H1370" t="s">
        <v>27</v>
      </c>
      <c r="I1370">
        <v>15</v>
      </c>
      <c r="J1370">
        <v>70</v>
      </c>
      <c r="K1370">
        <v>85</v>
      </c>
      <c r="L1370">
        <v>2</v>
      </c>
      <c r="M1370">
        <v>170</v>
      </c>
      <c r="N1370">
        <v>4</v>
      </c>
      <c r="O1370" t="s">
        <v>57</v>
      </c>
    </row>
    <row r="1371" spans="1:15">
      <c r="A1371">
        <v>177539</v>
      </c>
      <c r="B1371" s="1">
        <v>45377</v>
      </c>
      <c r="C1371" t="s">
        <v>76</v>
      </c>
      <c r="D1371" t="s">
        <v>37</v>
      </c>
      <c r="E1371" t="s">
        <v>25</v>
      </c>
      <c r="F1371">
        <v>20</v>
      </c>
      <c r="G1371" t="s">
        <v>69</v>
      </c>
      <c r="H1371" t="s">
        <v>19</v>
      </c>
      <c r="I1371">
        <v>45</v>
      </c>
      <c r="J1371">
        <v>0</v>
      </c>
      <c r="K1371">
        <v>45</v>
      </c>
      <c r="L1371">
        <v>2</v>
      </c>
      <c r="M1371">
        <v>90</v>
      </c>
      <c r="N1371">
        <v>1</v>
      </c>
      <c r="O1371" t="s">
        <v>71</v>
      </c>
    </row>
    <row r="1372" spans="1:15">
      <c r="A1372">
        <v>152963</v>
      </c>
      <c r="B1372" s="1">
        <v>45427</v>
      </c>
      <c r="C1372" t="s">
        <v>42</v>
      </c>
      <c r="D1372" t="s">
        <v>16</v>
      </c>
      <c r="E1372" t="s">
        <v>25</v>
      </c>
      <c r="F1372">
        <v>35</v>
      </c>
      <c r="G1372" t="s">
        <v>46</v>
      </c>
      <c r="H1372" t="s">
        <v>19</v>
      </c>
      <c r="I1372">
        <v>65</v>
      </c>
      <c r="J1372">
        <v>0</v>
      </c>
      <c r="K1372">
        <v>65</v>
      </c>
      <c r="L1372">
        <v>1</v>
      </c>
      <c r="M1372">
        <v>65</v>
      </c>
      <c r="N1372">
        <v>3</v>
      </c>
      <c r="O1372" t="s">
        <v>40</v>
      </c>
    </row>
    <row r="1373" spans="1:15">
      <c r="A1373">
        <v>148282</v>
      </c>
      <c r="B1373" s="1">
        <v>45381</v>
      </c>
      <c r="C1373" t="s">
        <v>76</v>
      </c>
      <c r="D1373" t="s">
        <v>37</v>
      </c>
      <c r="E1373" t="s">
        <v>25</v>
      </c>
      <c r="F1373">
        <v>30</v>
      </c>
      <c r="G1373" t="s">
        <v>46</v>
      </c>
      <c r="H1373" t="s">
        <v>19</v>
      </c>
      <c r="I1373">
        <v>45</v>
      </c>
      <c r="J1373">
        <v>0</v>
      </c>
      <c r="K1373">
        <v>45</v>
      </c>
      <c r="L1373">
        <v>1</v>
      </c>
      <c r="M1373">
        <v>45</v>
      </c>
      <c r="N1373">
        <v>2</v>
      </c>
      <c r="O1373" t="s">
        <v>87</v>
      </c>
    </row>
    <row r="1374" spans="1:15">
      <c r="A1374">
        <v>161151</v>
      </c>
      <c r="B1374" s="1">
        <v>45419</v>
      </c>
      <c r="C1374" t="s">
        <v>53</v>
      </c>
      <c r="D1374" t="s">
        <v>37</v>
      </c>
      <c r="E1374" t="s">
        <v>17</v>
      </c>
      <c r="F1374">
        <v>21</v>
      </c>
      <c r="G1374" t="s">
        <v>54</v>
      </c>
      <c r="H1374" t="s">
        <v>19</v>
      </c>
      <c r="I1374">
        <v>15</v>
      </c>
      <c r="J1374">
        <v>0</v>
      </c>
      <c r="K1374">
        <v>15</v>
      </c>
      <c r="L1374">
        <v>3</v>
      </c>
      <c r="M1374">
        <v>45</v>
      </c>
      <c r="N1374">
        <v>5</v>
      </c>
      <c r="O1374" t="s">
        <v>45</v>
      </c>
    </row>
    <row r="1375" spans="1:15">
      <c r="A1375">
        <v>169363</v>
      </c>
      <c r="B1375" s="1">
        <v>45454</v>
      </c>
      <c r="C1375" t="s">
        <v>82</v>
      </c>
      <c r="D1375" t="s">
        <v>37</v>
      </c>
      <c r="E1375" t="s">
        <v>25</v>
      </c>
      <c r="F1375">
        <v>31</v>
      </c>
      <c r="G1375" t="s">
        <v>34</v>
      </c>
      <c r="H1375" t="s">
        <v>27</v>
      </c>
      <c r="I1375">
        <v>20</v>
      </c>
      <c r="J1375">
        <v>100</v>
      </c>
      <c r="K1375">
        <v>120</v>
      </c>
      <c r="L1375">
        <v>1</v>
      </c>
      <c r="M1375">
        <v>120</v>
      </c>
      <c r="N1375">
        <v>5</v>
      </c>
      <c r="O1375" t="s">
        <v>32</v>
      </c>
    </row>
    <row r="1376" spans="1:15">
      <c r="A1376">
        <v>195014</v>
      </c>
      <c r="B1376" s="1">
        <v>45355</v>
      </c>
      <c r="C1376" t="s">
        <v>50</v>
      </c>
      <c r="D1376" t="s">
        <v>16</v>
      </c>
      <c r="E1376" t="s">
        <v>17</v>
      </c>
      <c r="F1376">
        <v>23</v>
      </c>
      <c r="G1376" t="s">
        <v>44</v>
      </c>
      <c r="H1376" t="s">
        <v>27</v>
      </c>
      <c r="I1376">
        <v>97</v>
      </c>
      <c r="J1376">
        <v>25</v>
      </c>
      <c r="K1376">
        <v>122</v>
      </c>
      <c r="L1376">
        <v>4</v>
      </c>
      <c r="M1376">
        <v>488</v>
      </c>
      <c r="N1376">
        <v>5</v>
      </c>
      <c r="O1376" t="s">
        <v>65</v>
      </c>
    </row>
    <row r="1377" spans="1:15">
      <c r="A1377">
        <v>160130</v>
      </c>
      <c r="B1377" s="1">
        <v>45330</v>
      </c>
      <c r="C1377" t="s">
        <v>82</v>
      </c>
      <c r="D1377" t="s">
        <v>37</v>
      </c>
      <c r="E1377" t="s">
        <v>25</v>
      </c>
      <c r="F1377">
        <v>29</v>
      </c>
      <c r="G1377" t="s">
        <v>62</v>
      </c>
      <c r="H1377" t="s">
        <v>19</v>
      </c>
      <c r="I1377">
        <v>20</v>
      </c>
      <c r="J1377">
        <v>0</v>
      </c>
      <c r="K1377">
        <v>20</v>
      </c>
      <c r="L1377">
        <v>4</v>
      </c>
      <c r="M1377">
        <v>80</v>
      </c>
      <c r="N1377">
        <v>3</v>
      </c>
      <c r="O1377" t="s">
        <v>73</v>
      </c>
    </row>
    <row r="1378" spans="1:15">
      <c r="A1378">
        <v>142252</v>
      </c>
      <c r="B1378" s="1">
        <v>45281</v>
      </c>
      <c r="C1378" t="s">
        <v>15</v>
      </c>
      <c r="D1378" t="s">
        <v>16</v>
      </c>
      <c r="E1378" t="s">
        <v>25</v>
      </c>
      <c r="F1378">
        <v>29</v>
      </c>
      <c r="G1378" t="s">
        <v>21</v>
      </c>
      <c r="H1378" t="s">
        <v>19</v>
      </c>
      <c r="I1378">
        <v>100</v>
      </c>
      <c r="J1378">
        <v>0</v>
      </c>
      <c r="K1378">
        <v>100</v>
      </c>
      <c r="L1378">
        <v>4</v>
      </c>
      <c r="M1378">
        <v>400</v>
      </c>
      <c r="N1378">
        <v>5</v>
      </c>
      <c r="O1378" t="s">
        <v>61</v>
      </c>
    </row>
    <row r="1379" spans="1:15">
      <c r="A1379">
        <v>189169</v>
      </c>
      <c r="B1379" s="1">
        <v>45347</v>
      </c>
      <c r="C1379" t="s">
        <v>42</v>
      </c>
      <c r="D1379" t="s">
        <v>16</v>
      </c>
      <c r="E1379" t="s">
        <v>17</v>
      </c>
      <c r="F1379">
        <v>29</v>
      </c>
      <c r="G1379" t="s">
        <v>31</v>
      </c>
      <c r="H1379" t="s">
        <v>19</v>
      </c>
      <c r="I1379">
        <v>65</v>
      </c>
      <c r="J1379">
        <v>0</v>
      </c>
      <c r="K1379">
        <v>65</v>
      </c>
      <c r="L1379">
        <v>1</v>
      </c>
      <c r="M1379">
        <v>65</v>
      </c>
      <c r="N1379">
        <v>1</v>
      </c>
      <c r="O1379" t="s">
        <v>59</v>
      </c>
    </row>
    <row r="1380" spans="1:15">
      <c r="A1380">
        <v>185051</v>
      </c>
      <c r="B1380" s="1">
        <v>45239</v>
      </c>
      <c r="C1380" t="s">
        <v>50</v>
      </c>
      <c r="D1380" t="s">
        <v>16</v>
      </c>
      <c r="E1380" t="s">
        <v>17</v>
      </c>
      <c r="F1380">
        <v>34</v>
      </c>
      <c r="G1380" t="s">
        <v>62</v>
      </c>
      <c r="H1380" t="s">
        <v>19</v>
      </c>
      <c r="I1380">
        <v>97</v>
      </c>
      <c r="J1380">
        <v>0</v>
      </c>
      <c r="K1380">
        <v>97</v>
      </c>
      <c r="L1380">
        <v>1</v>
      </c>
      <c r="M1380">
        <v>97</v>
      </c>
      <c r="N1380">
        <v>3</v>
      </c>
      <c r="O1380" t="s">
        <v>73</v>
      </c>
    </row>
    <row r="1381" spans="1:15">
      <c r="A1381">
        <v>184610</v>
      </c>
      <c r="B1381" s="1">
        <v>45305</v>
      </c>
      <c r="C1381" t="s">
        <v>76</v>
      </c>
      <c r="D1381" t="s">
        <v>37</v>
      </c>
      <c r="E1381" t="s">
        <v>25</v>
      </c>
      <c r="F1381">
        <v>33</v>
      </c>
      <c r="G1381" t="s">
        <v>44</v>
      </c>
      <c r="H1381" t="s">
        <v>27</v>
      </c>
      <c r="I1381">
        <v>45</v>
      </c>
      <c r="J1381">
        <v>25</v>
      </c>
      <c r="K1381">
        <v>70</v>
      </c>
      <c r="L1381">
        <v>1</v>
      </c>
      <c r="M1381">
        <v>70</v>
      </c>
      <c r="N1381">
        <v>5</v>
      </c>
      <c r="O1381" t="s">
        <v>20</v>
      </c>
    </row>
    <row r="1382" spans="1:15">
      <c r="A1382">
        <v>182348</v>
      </c>
      <c r="B1382" s="1">
        <v>45300</v>
      </c>
      <c r="C1382" t="s">
        <v>42</v>
      </c>
      <c r="D1382" t="s">
        <v>16</v>
      </c>
      <c r="E1382" t="s">
        <v>17</v>
      </c>
      <c r="F1382">
        <v>26</v>
      </c>
      <c r="G1382" t="s">
        <v>44</v>
      </c>
      <c r="H1382" t="s">
        <v>27</v>
      </c>
      <c r="I1382">
        <v>65</v>
      </c>
      <c r="J1382">
        <v>25</v>
      </c>
      <c r="K1382">
        <v>90</v>
      </c>
      <c r="L1382">
        <v>1</v>
      </c>
      <c r="M1382">
        <v>90</v>
      </c>
      <c r="N1382">
        <v>5</v>
      </c>
      <c r="O1382" t="s">
        <v>72</v>
      </c>
    </row>
    <row r="1383" spans="1:15">
      <c r="A1383">
        <v>181278</v>
      </c>
      <c r="B1383" s="1">
        <v>45408</v>
      </c>
      <c r="C1383" t="s">
        <v>48</v>
      </c>
      <c r="D1383" t="s">
        <v>16</v>
      </c>
      <c r="E1383" t="s">
        <v>17</v>
      </c>
      <c r="F1383">
        <v>29</v>
      </c>
      <c r="G1383" t="s">
        <v>66</v>
      </c>
      <c r="H1383" t="s">
        <v>27</v>
      </c>
      <c r="I1383">
        <v>130</v>
      </c>
      <c r="J1383">
        <v>40</v>
      </c>
      <c r="K1383">
        <v>170</v>
      </c>
      <c r="L1383">
        <v>2</v>
      </c>
      <c r="M1383">
        <v>340</v>
      </c>
      <c r="N1383">
        <v>4</v>
      </c>
      <c r="O1383" t="s">
        <v>32</v>
      </c>
    </row>
    <row r="1384" spans="1:15">
      <c r="A1384">
        <v>199175</v>
      </c>
      <c r="B1384" s="1">
        <v>45440</v>
      </c>
      <c r="C1384" t="s">
        <v>23</v>
      </c>
      <c r="D1384" t="s">
        <v>24</v>
      </c>
      <c r="E1384" t="s">
        <v>17</v>
      </c>
      <c r="F1384">
        <v>23</v>
      </c>
      <c r="G1384" t="s">
        <v>46</v>
      </c>
      <c r="H1384" t="s">
        <v>19</v>
      </c>
      <c r="I1384">
        <v>9</v>
      </c>
      <c r="J1384">
        <v>0</v>
      </c>
      <c r="K1384">
        <v>9</v>
      </c>
      <c r="L1384">
        <v>1</v>
      </c>
      <c r="M1384">
        <v>9</v>
      </c>
      <c r="N1384">
        <v>4</v>
      </c>
      <c r="O1384" t="s">
        <v>57</v>
      </c>
    </row>
    <row r="1385" spans="1:15">
      <c r="A1385">
        <v>153960</v>
      </c>
      <c r="B1385" s="1">
        <v>45411</v>
      </c>
      <c r="C1385" t="s">
        <v>48</v>
      </c>
      <c r="D1385" t="s">
        <v>16</v>
      </c>
      <c r="E1385" t="s">
        <v>17</v>
      </c>
      <c r="F1385">
        <v>29</v>
      </c>
      <c r="G1385" t="s">
        <v>46</v>
      </c>
      <c r="H1385" t="s">
        <v>19</v>
      </c>
      <c r="I1385">
        <v>130</v>
      </c>
      <c r="J1385">
        <v>0</v>
      </c>
      <c r="K1385">
        <v>130</v>
      </c>
      <c r="L1385">
        <v>1</v>
      </c>
      <c r="M1385">
        <v>130</v>
      </c>
      <c r="N1385">
        <v>1</v>
      </c>
      <c r="O1385" t="s">
        <v>55</v>
      </c>
    </row>
    <row r="1386" spans="1:15">
      <c r="A1386">
        <v>169057</v>
      </c>
      <c r="B1386" s="1">
        <v>45456</v>
      </c>
      <c r="C1386" t="s">
        <v>53</v>
      </c>
      <c r="D1386" t="s">
        <v>37</v>
      </c>
      <c r="E1386" t="s">
        <v>17</v>
      </c>
      <c r="F1386">
        <v>35</v>
      </c>
      <c r="G1386" t="s">
        <v>54</v>
      </c>
      <c r="H1386" t="s">
        <v>19</v>
      </c>
      <c r="I1386">
        <v>15</v>
      </c>
      <c r="J1386">
        <v>0</v>
      </c>
      <c r="K1386">
        <v>15</v>
      </c>
      <c r="L1386">
        <v>3</v>
      </c>
      <c r="M1386">
        <v>45</v>
      </c>
      <c r="N1386">
        <v>3</v>
      </c>
      <c r="O1386" t="s">
        <v>22</v>
      </c>
    </row>
    <row r="1387" spans="1:15">
      <c r="A1387">
        <v>150607</v>
      </c>
      <c r="B1387" s="1">
        <v>45251</v>
      </c>
      <c r="C1387" t="s">
        <v>48</v>
      </c>
      <c r="D1387" t="s">
        <v>16</v>
      </c>
      <c r="E1387" t="s">
        <v>17</v>
      </c>
      <c r="F1387">
        <v>23</v>
      </c>
      <c r="G1387" t="s">
        <v>56</v>
      </c>
      <c r="H1387" t="s">
        <v>19</v>
      </c>
      <c r="I1387">
        <v>130</v>
      </c>
      <c r="J1387">
        <v>0</v>
      </c>
      <c r="K1387">
        <v>130</v>
      </c>
      <c r="L1387">
        <v>5</v>
      </c>
      <c r="M1387">
        <v>650</v>
      </c>
      <c r="N1387">
        <v>4</v>
      </c>
      <c r="O1387" t="s">
        <v>39</v>
      </c>
    </row>
    <row r="1388" spans="1:15">
      <c r="A1388">
        <v>139311</v>
      </c>
      <c r="B1388" s="1">
        <v>45252</v>
      </c>
      <c r="C1388" t="s">
        <v>42</v>
      </c>
      <c r="D1388" t="s">
        <v>16</v>
      </c>
      <c r="E1388" t="s">
        <v>17</v>
      </c>
      <c r="F1388">
        <v>20</v>
      </c>
      <c r="G1388" t="s">
        <v>77</v>
      </c>
      <c r="H1388" t="s">
        <v>19</v>
      </c>
      <c r="I1388">
        <v>65</v>
      </c>
      <c r="J1388">
        <v>0</v>
      </c>
      <c r="K1388">
        <v>65</v>
      </c>
      <c r="L1388">
        <v>3</v>
      </c>
      <c r="M1388">
        <v>195</v>
      </c>
      <c r="N1388">
        <v>4</v>
      </c>
      <c r="O1388" t="s">
        <v>45</v>
      </c>
    </row>
    <row r="1389" spans="1:15">
      <c r="A1389">
        <v>145077</v>
      </c>
      <c r="B1389" s="1">
        <v>45475</v>
      </c>
      <c r="C1389" t="s">
        <v>48</v>
      </c>
      <c r="D1389" t="s">
        <v>16</v>
      </c>
      <c r="E1389" t="s">
        <v>17</v>
      </c>
      <c r="F1389">
        <v>25</v>
      </c>
      <c r="G1389" t="s">
        <v>18</v>
      </c>
      <c r="H1389" t="s">
        <v>19</v>
      </c>
      <c r="I1389">
        <v>130</v>
      </c>
      <c r="J1389">
        <v>0</v>
      </c>
      <c r="K1389">
        <v>130</v>
      </c>
      <c r="L1389">
        <v>1</v>
      </c>
      <c r="M1389">
        <v>130</v>
      </c>
      <c r="N1389">
        <v>4</v>
      </c>
      <c r="O1389" t="s">
        <v>43</v>
      </c>
    </row>
    <row r="1390" spans="1:15">
      <c r="A1390">
        <v>174884</v>
      </c>
      <c r="B1390" s="1">
        <v>45523</v>
      </c>
      <c r="C1390" t="s">
        <v>76</v>
      </c>
      <c r="D1390" t="s">
        <v>37</v>
      </c>
      <c r="E1390" t="s">
        <v>17</v>
      </c>
      <c r="F1390">
        <v>20</v>
      </c>
      <c r="G1390" t="s">
        <v>29</v>
      </c>
      <c r="H1390" t="s">
        <v>19</v>
      </c>
      <c r="I1390">
        <v>45</v>
      </c>
      <c r="J1390">
        <v>0</v>
      </c>
      <c r="K1390">
        <v>45</v>
      </c>
      <c r="L1390">
        <v>1</v>
      </c>
      <c r="M1390">
        <v>45</v>
      </c>
      <c r="N1390">
        <v>1</v>
      </c>
      <c r="O1390" t="s">
        <v>28</v>
      </c>
    </row>
    <row r="1391" spans="1:15">
      <c r="A1391">
        <v>162240</v>
      </c>
      <c r="B1391" s="1">
        <v>45505</v>
      </c>
      <c r="C1391" t="s">
        <v>50</v>
      </c>
      <c r="D1391" t="s">
        <v>16</v>
      </c>
      <c r="E1391" t="s">
        <v>17</v>
      </c>
      <c r="F1391">
        <v>23</v>
      </c>
      <c r="G1391" t="s">
        <v>21</v>
      </c>
      <c r="H1391" t="s">
        <v>19</v>
      </c>
      <c r="I1391">
        <v>97</v>
      </c>
      <c r="J1391">
        <v>0</v>
      </c>
      <c r="K1391">
        <v>97</v>
      </c>
      <c r="L1391">
        <v>4</v>
      </c>
      <c r="M1391">
        <v>388</v>
      </c>
      <c r="N1391">
        <v>5</v>
      </c>
      <c r="O1391" t="s">
        <v>45</v>
      </c>
    </row>
    <row r="1392" spans="1:15">
      <c r="A1392">
        <v>126895</v>
      </c>
      <c r="B1392" s="1">
        <v>45257</v>
      </c>
      <c r="C1392" t="s">
        <v>23</v>
      </c>
      <c r="D1392" t="s">
        <v>24</v>
      </c>
      <c r="E1392" t="s">
        <v>17</v>
      </c>
      <c r="F1392">
        <v>27</v>
      </c>
      <c r="G1392" t="s">
        <v>66</v>
      </c>
      <c r="H1392" t="s">
        <v>27</v>
      </c>
      <c r="I1392">
        <v>9</v>
      </c>
      <c r="J1392">
        <v>40</v>
      </c>
      <c r="K1392">
        <v>49</v>
      </c>
      <c r="L1392">
        <v>1</v>
      </c>
      <c r="M1392">
        <v>49</v>
      </c>
      <c r="N1392">
        <v>4</v>
      </c>
      <c r="O1392" t="s">
        <v>61</v>
      </c>
    </row>
    <row r="1393" spans="1:15">
      <c r="A1393">
        <v>151188</v>
      </c>
      <c r="B1393" s="1">
        <v>45581</v>
      </c>
      <c r="C1393" t="s">
        <v>36</v>
      </c>
      <c r="D1393" t="s">
        <v>37</v>
      </c>
      <c r="E1393" t="s">
        <v>25</v>
      </c>
      <c r="F1393">
        <v>27</v>
      </c>
      <c r="G1393" t="s">
        <v>79</v>
      </c>
      <c r="H1393" t="s">
        <v>27</v>
      </c>
      <c r="I1393">
        <v>32</v>
      </c>
      <c r="J1393">
        <v>40</v>
      </c>
      <c r="K1393">
        <v>72</v>
      </c>
      <c r="L1393">
        <v>1</v>
      </c>
      <c r="M1393">
        <v>72</v>
      </c>
      <c r="N1393">
        <v>5</v>
      </c>
      <c r="O1393" t="s">
        <v>72</v>
      </c>
    </row>
    <row r="1394" spans="1:15">
      <c r="A1394">
        <v>133575</v>
      </c>
      <c r="B1394" s="1">
        <v>45252</v>
      </c>
      <c r="C1394" t="s">
        <v>33</v>
      </c>
      <c r="D1394" t="s">
        <v>16</v>
      </c>
      <c r="E1394" t="s">
        <v>17</v>
      </c>
      <c r="F1394">
        <v>34</v>
      </c>
      <c r="G1394" t="s">
        <v>18</v>
      </c>
      <c r="H1394" t="s">
        <v>19</v>
      </c>
      <c r="I1394">
        <v>118</v>
      </c>
      <c r="J1394">
        <v>0</v>
      </c>
      <c r="K1394">
        <v>118</v>
      </c>
      <c r="L1394">
        <v>1</v>
      </c>
      <c r="M1394">
        <v>118</v>
      </c>
      <c r="N1394">
        <v>5</v>
      </c>
      <c r="O1394" t="s">
        <v>45</v>
      </c>
    </row>
    <row r="1395" spans="1:15">
      <c r="A1395">
        <v>162184</v>
      </c>
      <c r="B1395" s="1">
        <v>45405</v>
      </c>
      <c r="C1395" t="s">
        <v>42</v>
      </c>
      <c r="D1395" t="s">
        <v>16</v>
      </c>
      <c r="E1395" t="s">
        <v>17</v>
      </c>
      <c r="F1395">
        <v>22</v>
      </c>
      <c r="G1395" t="s">
        <v>41</v>
      </c>
      <c r="H1395" t="s">
        <v>19</v>
      </c>
      <c r="I1395">
        <v>65</v>
      </c>
      <c r="J1395">
        <v>0</v>
      </c>
      <c r="K1395">
        <v>65</v>
      </c>
      <c r="L1395">
        <v>1</v>
      </c>
      <c r="M1395">
        <v>65</v>
      </c>
      <c r="N1395">
        <v>5</v>
      </c>
      <c r="O1395" t="s">
        <v>70</v>
      </c>
    </row>
    <row r="1396" spans="1:15">
      <c r="A1396">
        <v>156380</v>
      </c>
      <c r="B1396" s="1">
        <v>45581</v>
      </c>
      <c r="C1396" t="s">
        <v>42</v>
      </c>
      <c r="D1396" t="s">
        <v>16</v>
      </c>
      <c r="E1396" t="s">
        <v>17</v>
      </c>
      <c r="F1396">
        <v>20</v>
      </c>
      <c r="G1396" t="s">
        <v>77</v>
      </c>
      <c r="H1396" t="s">
        <v>19</v>
      </c>
      <c r="I1396">
        <v>65</v>
      </c>
      <c r="J1396">
        <v>0</v>
      </c>
      <c r="K1396">
        <v>65</v>
      </c>
      <c r="L1396">
        <v>5</v>
      </c>
      <c r="M1396">
        <v>325</v>
      </c>
      <c r="N1396">
        <v>3</v>
      </c>
      <c r="O1396" t="s">
        <v>84</v>
      </c>
    </row>
    <row r="1397" spans="1:15">
      <c r="A1397">
        <v>154163</v>
      </c>
      <c r="B1397" s="1">
        <v>45277</v>
      </c>
      <c r="C1397" t="s">
        <v>53</v>
      </c>
      <c r="D1397" t="s">
        <v>37</v>
      </c>
      <c r="E1397" t="s">
        <v>17</v>
      </c>
      <c r="F1397">
        <v>23</v>
      </c>
      <c r="G1397" t="s">
        <v>77</v>
      </c>
      <c r="H1397" t="s">
        <v>19</v>
      </c>
      <c r="I1397">
        <v>15</v>
      </c>
      <c r="J1397">
        <v>0</v>
      </c>
      <c r="K1397">
        <v>15</v>
      </c>
      <c r="L1397">
        <v>1</v>
      </c>
      <c r="M1397">
        <v>15</v>
      </c>
      <c r="N1397">
        <v>2</v>
      </c>
      <c r="O1397" t="s">
        <v>47</v>
      </c>
    </row>
    <row r="1398" spans="1:15">
      <c r="A1398">
        <v>120477</v>
      </c>
      <c r="B1398" s="1">
        <v>45360</v>
      </c>
      <c r="C1398" t="s">
        <v>36</v>
      </c>
      <c r="D1398" t="s">
        <v>37</v>
      </c>
      <c r="E1398" t="s">
        <v>17</v>
      </c>
      <c r="F1398">
        <v>22</v>
      </c>
      <c r="G1398" t="s">
        <v>69</v>
      </c>
      <c r="H1398" t="s">
        <v>19</v>
      </c>
      <c r="I1398">
        <v>32</v>
      </c>
      <c r="J1398">
        <v>0</v>
      </c>
      <c r="K1398">
        <v>32</v>
      </c>
      <c r="L1398">
        <v>1</v>
      </c>
      <c r="M1398">
        <v>32</v>
      </c>
      <c r="N1398">
        <v>1</v>
      </c>
      <c r="O1398" t="s">
        <v>28</v>
      </c>
    </row>
    <row r="1399" spans="1:15">
      <c r="A1399">
        <v>155007</v>
      </c>
      <c r="B1399" s="1">
        <v>45518</v>
      </c>
      <c r="C1399" t="s">
        <v>53</v>
      </c>
      <c r="D1399" t="s">
        <v>37</v>
      </c>
      <c r="E1399" t="s">
        <v>17</v>
      </c>
      <c r="F1399">
        <v>23</v>
      </c>
      <c r="G1399" t="s">
        <v>26</v>
      </c>
      <c r="H1399" t="s">
        <v>27</v>
      </c>
      <c r="I1399">
        <v>15</v>
      </c>
      <c r="J1399">
        <v>40</v>
      </c>
      <c r="K1399">
        <v>55</v>
      </c>
      <c r="L1399">
        <v>1</v>
      </c>
      <c r="M1399">
        <v>55</v>
      </c>
      <c r="N1399">
        <v>4</v>
      </c>
      <c r="O1399" t="s">
        <v>52</v>
      </c>
    </row>
    <row r="1400" spans="1:15">
      <c r="A1400">
        <v>182684</v>
      </c>
      <c r="B1400" s="1">
        <v>45308</v>
      </c>
      <c r="C1400" t="s">
        <v>76</v>
      </c>
      <c r="D1400" t="s">
        <v>37</v>
      </c>
      <c r="E1400" t="s">
        <v>17</v>
      </c>
      <c r="F1400">
        <v>20</v>
      </c>
      <c r="G1400" t="s">
        <v>38</v>
      </c>
      <c r="H1400" t="s">
        <v>19</v>
      </c>
      <c r="I1400">
        <v>45</v>
      </c>
      <c r="J1400">
        <v>0</v>
      </c>
      <c r="K1400">
        <v>45</v>
      </c>
      <c r="L1400">
        <v>2</v>
      </c>
      <c r="M1400">
        <v>90</v>
      </c>
      <c r="N1400">
        <v>3</v>
      </c>
      <c r="O1400" t="s">
        <v>73</v>
      </c>
    </row>
    <row r="1401" spans="1:15">
      <c r="A1401">
        <v>158536</v>
      </c>
      <c r="B1401" s="1">
        <v>45470</v>
      </c>
      <c r="C1401" t="s">
        <v>23</v>
      </c>
      <c r="D1401" t="s">
        <v>24</v>
      </c>
      <c r="E1401" t="s">
        <v>25</v>
      </c>
      <c r="F1401">
        <v>27</v>
      </c>
      <c r="G1401" t="s">
        <v>69</v>
      </c>
      <c r="H1401" t="s">
        <v>19</v>
      </c>
      <c r="I1401">
        <v>9</v>
      </c>
      <c r="J1401">
        <v>0</v>
      </c>
      <c r="K1401">
        <v>9</v>
      </c>
      <c r="L1401">
        <v>1</v>
      </c>
      <c r="M1401">
        <v>9</v>
      </c>
      <c r="N1401">
        <v>5</v>
      </c>
      <c r="O1401" t="s">
        <v>72</v>
      </c>
    </row>
    <row r="1402" spans="1:15">
      <c r="A1402">
        <v>178278</v>
      </c>
      <c r="B1402" s="1">
        <v>45347</v>
      </c>
      <c r="C1402" t="s">
        <v>15</v>
      </c>
      <c r="D1402" t="s">
        <v>16</v>
      </c>
      <c r="E1402" t="s">
        <v>17</v>
      </c>
      <c r="F1402">
        <v>25</v>
      </c>
      <c r="G1402" t="s">
        <v>79</v>
      </c>
      <c r="H1402" t="s">
        <v>27</v>
      </c>
      <c r="I1402">
        <v>100</v>
      </c>
      <c r="J1402">
        <v>40</v>
      </c>
      <c r="K1402">
        <v>140</v>
      </c>
      <c r="L1402">
        <v>1</v>
      </c>
      <c r="M1402">
        <v>140</v>
      </c>
      <c r="N1402">
        <v>4</v>
      </c>
      <c r="O1402" t="s">
        <v>20</v>
      </c>
    </row>
    <row r="1403" spans="1:15">
      <c r="A1403">
        <v>187274</v>
      </c>
      <c r="B1403" s="1">
        <v>45480</v>
      </c>
      <c r="C1403" t="s">
        <v>33</v>
      </c>
      <c r="D1403" t="s">
        <v>16</v>
      </c>
      <c r="E1403" t="s">
        <v>17</v>
      </c>
      <c r="F1403">
        <v>18</v>
      </c>
      <c r="G1403" t="s">
        <v>67</v>
      </c>
      <c r="H1403" t="s">
        <v>27</v>
      </c>
      <c r="I1403">
        <v>118</v>
      </c>
      <c r="J1403">
        <v>40</v>
      </c>
      <c r="K1403">
        <v>158</v>
      </c>
      <c r="L1403">
        <v>2</v>
      </c>
      <c r="M1403">
        <v>316</v>
      </c>
      <c r="N1403">
        <v>5</v>
      </c>
      <c r="O1403" t="s">
        <v>61</v>
      </c>
    </row>
    <row r="1404" spans="1:15">
      <c r="A1404">
        <v>184378</v>
      </c>
      <c r="B1404" s="1">
        <v>45383</v>
      </c>
      <c r="C1404" t="s">
        <v>33</v>
      </c>
      <c r="D1404" t="s">
        <v>16</v>
      </c>
      <c r="E1404" t="s">
        <v>17</v>
      </c>
      <c r="F1404">
        <v>34</v>
      </c>
      <c r="G1404" t="s">
        <v>29</v>
      </c>
      <c r="H1404" t="s">
        <v>19</v>
      </c>
      <c r="I1404">
        <v>118</v>
      </c>
      <c r="J1404">
        <v>0</v>
      </c>
      <c r="K1404">
        <v>118</v>
      </c>
      <c r="L1404">
        <v>1</v>
      </c>
      <c r="M1404">
        <v>118</v>
      </c>
      <c r="N1404">
        <v>5</v>
      </c>
      <c r="O1404" t="s">
        <v>72</v>
      </c>
    </row>
    <row r="1405" spans="1:15">
      <c r="A1405">
        <v>192272</v>
      </c>
      <c r="B1405" s="1">
        <v>45255</v>
      </c>
      <c r="C1405" t="s">
        <v>53</v>
      </c>
      <c r="D1405" t="s">
        <v>37</v>
      </c>
      <c r="E1405" t="s">
        <v>25</v>
      </c>
      <c r="F1405">
        <v>28</v>
      </c>
      <c r="G1405" t="s">
        <v>38</v>
      </c>
      <c r="H1405" t="s">
        <v>19</v>
      </c>
      <c r="I1405">
        <v>15</v>
      </c>
      <c r="J1405">
        <v>0</v>
      </c>
      <c r="K1405">
        <v>15</v>
      </c>
      <c r="L1405">
        <v>3</v>
      </c>
      <c r="M1405">
        <v>45</v>
      </c>
      <c r="N1405">
        <v>4</v>
      </c>
      <c r="O1405" t="s">
        <v>61</v>
      </c>
    </row>
    <row r="1406" spans="1:15">
      <c r="A1406">
        <v>142803</v>
      </c>
      <c r="B1406" s="1">
        <v>45346</v>
      </c>
      <c r="C1406" t="s">
        <v>33</v>
      </c>
      <c r="D1406" t="s">
        <v>16</v>
      </c>
      <c r="E1406" t="s">
        <v>17</v>
      </c>
      <c r="F1406">
        <v>21</v>
      </c>
      <c r="G1406" t="s">
        <v>38</v>
      </c>
      <c r="H1406" t="s">
        <v>19</v>
      </c>
      <c r="I1406">
        <v>118</v>
      </c>
      <c r="J1406">
        <v>0</v>
      </c>
      <c r="K1406">
        <v>118</v>
      </c>
      <c r="L1406">
        <v>1</v>
      </c>
      <c r="M1406">
        <v>118</v>
      </c>
      <c r="N1406">
        <v>1</v>
      </c>
      <c r="O1406" t="s">
        <v>81</v>
      </c>
    </row>
    <row r="1407" spans="1:15">
      <c r="A1407">
        <v>130314</v>
      </c>
      <c r="B1407" s="1">
        <v>45536</v>
      </c>
      <c r="C1407" t="s">
        <v>82</v>
      </c>
      <c r="D1407" t="s">
        <v>37</v>
      </c>
      <c r="E1407" t="s">
        <v>25</v>
      </c>
      <c r="F1407">
        <v>18</v>
      </c>
      <c r="G1407" t="s">
        <v>29</v>
      </c>
      <c r="H1407" t="s">
        <v>19</v>
      </c>
      <c r="I1407">
        <v>20</v>
      </c>
      <c r="J1407">
        <v>0</v>
      </c>
      <c r="K1407">
        <v>20</v>
      </c>
      <c r="L1407">
        <v>5</v>
      </c>
      <c r="M1407">
        <v>100</v>
      </c>
      <c r="N1407">
        <v>4</v>
      </c>
      <c r="O1407" t="s">
        <v>39</v>
      </c>
    </row>
    <row r="1408" spans="1:15">
      <c r="A1408">
        <v>175613</v>
      </c>
      <c r="B1408" s="1">
        <v>45321</v>
      </c>
      <c r="C1408" t="s">
        <v>33</v>
      </c>
      <c r="D1408" t="s">
        <v>16</v>
      </c>
      <c r="E1408" t="s">
        <v>17</v>
      </c>
      <c r="F1408">
        <v>33</v>
      </c>
      <c r="G1408" t="s">
        <v>38</v>
      </c>
      <c r="H1408" t="s">
        <v>19</v>
      </c>
      <c r="I1408">
        <v>118</v>
      </c>
      <c r="J1408">
        <v>0</v>
      </c>
      <c r="K1408">
        <v>118</v>
      </c>
      <c r="L1408">
        <v>3</v>
      </c>
      <c r="M1408">
        <v>354</v>
      </c>
      <c r="N1408">
        <v>4</v>
      </c>
      <c r="O1408" t="s">
        <v>20</v>
      </c>
    </row>
    <row r="1409" spans="1:15">
      <c r="A1409">
        <v>140048</v>
      </c>
      <c r="B1409" s="1">
        <v>45500</v>
      </c>
      <c r="C1409" t="s">
        <v>15</v>
      </c>
      <c r="D1409" t="s">
        <v>16</v>
      </c>
      <c r="E1409" t="s">
        <v>17</v>
      </c>
      <c r="F1409">
        <v>32</v>
      </c>
      <c r="G1409" t="s">
        <v>38</v>
      </c>
      <c r="H1409" t="s">
        <v>19</v>
      </c>
      <c r="I1409">
        <v>100</v>
      </c>
      <c r="J1409">
        <v>0</v>
      </c>
      <c r="K1409">
        <v>100</v>
      </c>
      <c r="L1409">
        <v>3</v>
      </c>
      <c r="M1409">
        <v>300</v>
      </c>
      <c r="N1409">
        <v>5</v>
      </c>
      <c r="O1409" t="s">
        <v>72</v>
      </c>
    </row>
    <row r="1410" spans="1:15">
      <c r="A1410">
        <v>167350</v>
      </c>
      <c r="B1410" s="1">
        <v>45359</v>
      </c>
      <c r="C1410" t="s">
        <v>23</v>
      </c>
      <c r="D1410" t="s">
        <v>24</v>
      </c>
      <c r="E1410" t="s">
        <v>25</v>
      </c>
      <c r="F1410">
        <v>27</v>
      </c>
      <c r="G1410" t="s">
        <v>38</v>
      </c>
      <c r="H1410" t="s">
        <v>19</v>
      </c>
      <c r="I1410">
        <v>9</v>
      </c>
      <c r="J1410">
        <v>0</v>
      </c>
      <c r="K1410">
        <v>9</v>
      </c>
      <c r="L1410">
        <v>1</v>
      </c>
      <c r="M1410">
        <v>9</v>
      </c>
      <c r="N1410">
        <v>1</v>
      </c>
      <c r="O1410" t="s">
        <v>68</v>
      </c>
    </row>
    <row r="1411" spans="1:15">
      <c r="A1411">
        <v>121465</v>
      </c>
      <c r="B1411" s="1">
        <v>45393</v>
      </c>
      <c r="C1411" t="s">
        <v>42</v>
      </c>
      <c r="D1411" t="s">
        <v>16</v>
      </c>
      <c r="E1411" t="s">
        <v>17</v>
      </c>
      <c r="F1411">
        <v>26</v>
      </c>
      <c r="G1411" t="s">
        <v>54</v>
      </c>
      <c r="H1411" t="s">
        <v>19</v>
      </c>
      <c r="I1411">
        <v>65</v>
      </c>
      <c r="J1411">
        <v>0</v>
      </c>
      <c r="K1411">
        <v>65</v>
      </c>
      <c r="L1411">
        <v>1</v>
      </c>
      <c r="M1411">
        <v>65</v>
      </c>
      <c r="N1411">
        <v>5</v>
      </c>
      <c r="O1411" t="s">
        <v>70</v>
      </c>
    </row>
    <row r="1412" spans="1:15">
      <c r="A1412">
        <v>182155</v>
      </c>
      <c r="B1412" s="1">
        <v>45433</v>
      </c>
      <c r="C1412" t="s">
        <v>50</v>
      </c>
      <c r="D1412" t="s">
        <v>16</v>
      </c>
      <c r="E1412" t="s">
        <v>17</v>
      </c>
      <c r="F1412">
        <v>22</v>
      </c>
      <c r="G1412" t="s">
        <v>26</v>
      </c>
      <c r="H1412" t="s">
        <v>27</v>
      </c>
      <c r="I1412">
        <v>97</v>
      </c>
      <c r="J1412">
        <v>40</v>
      </c>
      <c r="K1412">
        <v>137</v>
      </c>
      <c r="L1412">
        <v>1</v>
      </c>
      <c r="M1412">
        <v>137</v>
      </c>
      <c r="N1412">
        <v>5</v>
      </c>
      <c r="O1412" t="s">
        <v>32</v>
      </c>
    </row>
    <row r="1413" spans="1:15">
      <c r="A1413">
        <v>170057</v>
      </c>
      <c r="B1413" s="1">
        <v>45448</v>
      </c>
      <c r="C1413" t="s">
        <v>42</v>
      </c>
      <c r="D1413" t="s">
        <v>16</v>
      </c>
      <c r="E1413" t="s">
        <v>25</v>
      </c>
      <c r="F1413">
        <v>20</v>
      </c>
      <c r="G1413" t="s">
        <v>75</v>
      </c>
      <c r="H1413" t="s">
        <v>27</v>
      </c>
      <c r="I1413">
        <v>65</v>
      </c>
      <c r="J1413">
        <v>70</v>
      </c>
      <c r="K1413">
        <v>135</v>
      </c>
      <c r="L1413">
        <v>1</v>
      </c>
      <c r="M1413">
        <v>135</v>
      </c>
      <c r="N1413">
        <v>5</v>
      </c>
      <c r="O1413" t="s">
        <v>61</v>
      </c>
    </row>
    <row r="1414" spans="1:15">
      <c r="A1414">
        <v>130612</v>
      </c>
      <c r="B1414" s="1">
        <v>45434</v>
      </c>
      <c r="C1414" t="s">
        <v>53</v>
      </c>
      <c r="D1414" t="s">
        <v>37</v>
      </c>
      <c r="E1414" t="s">
        <v>17</v>
      </c>
      <c r="F1414">
        <v>32</v>
      </c>
      <c r="G1414" t="s">
        <v>56</v>
      </c>
      <c r="H1414" t="s">
        <v>19</v>
      </c>
      <c r="I1414">
        <v>15</v>
      </c>
      <c r="J1414">
        <v>0</v>
      </c>
      <c r="K1414">
        <v>15</v>
      </c>
      <c r="L1414">
        <v>1</v>
      </c>
      <c r="M1414">
        <v>15</v>
      </c>
      <c r="N1414">
        <v>5</v>
      </c>
      <c r="O1414" t="s">
        <v>32</v>
      </c>
    </row>
    <row r="1415" spans="1:15">
      <c r="A1415">
        <v>147329</v>
      </c>
      <c r="B1415" s="1">
        <v>45523</v>
      </c>
      <c r="C1415" t="s">
        <v>42</v>
      </c>
      <c r="D1415" t="s">
        <v>16</v>
      </c>
      <c r="E1415" t="s">
        <v>17</v>
      </c>
      <c r="F1415">
        <v>18</v>
      </c>
      <c r="G1415" t="s">
        <v>69</v>
      </c>
      <c r="H1415" t="s">
        <v>19</v>
      </c>
      <c r="I1415">
        <v>65</v>
      </c>
      <c r="J1415">
        <v>0</v>
      </c>
      <c r="K1415">
        <v>65</v>
      </c>
      <c r="L1415">
        <v>1</v>
      </c>
      <c r="M1415">
        <v>65</v>
      </c>
      <c r="N1415">
        <v>5</v>
      </c>
      <c r="O1415" t="s">
        <v>61</v>
      </c>
    </row>
    <row r="1416" spans="1:15">
      <c r="A1416">
        <v>154702</v>
      </c>
      <c r="B1416" s="1">
        <v>45540</v>
      </c>
      <c r="C1416" t="s">
        <v>48</v>
      </c>
      <c r="D1416" t="s">
        <v>16</v>
      </c>
      <c r="E1416" t="s">
        <v>17</v>
      </c>
      <c r="F1416">
        <v>29</v>
      </c>
      <c r="G1416" t="s">
        <v>18</v>
      </c>
      <c r="H1416" t="s">
        <v>19</v>
      </c>
      <c r="I1416">
        <v>130</v>
      </c>
      <c r="J1416">
        <v>0</v>
      </c>
      <c r="K1416">
        <v>130</v>
      </c>
      <c r="L1416">
        <v>1</v>
      </c>
      <c r="M1416">
        <v>130</v>
      </c>
      <c r="N1416">
        <v>3</v>
      </c>
      <c r="O1416" t="s">
        <v>83</v>
      </c>
    </row>
    <row r="1417" spans="1:15">
      <c r="A1417">
        <v>163288</v>
      </c>
      <c r="B1417" s="1">
        <v>45551</v>
      </c>
      <c r="C1417" t="s">
        <v>53</v>
      </c>
      <c r="D1417" t="s">
        <v>37</v>
      </c>
      <c r="E1417" t="s">
        <v>17</v>
      </c>
      <c r="F1417">
        <v>32</v>
      </c>
      <c r="G1417" t="s">
        <v>77</v>
      </c>
      <c r="H1417" t="s">
        <v>19</v>
      </c>
      <c r="I1417">
        <v>15</v>
      </c>
      <c r="J1417">
        <v>0</v>
      </c>
      <c r="K1417">
        <v>15</v>
      </c>
      <c r="L1417">
        <v>1</v>
      </c>
      <c r="M1417">
        <v>15</v>
      </c>
      <c r="N1417">
        <v>4</v>
      </c>
      <c r="O1417" t="s">
        <v>70</v>
      </c>
    </row>
    <row r="1418" spans="1:15">
      <c r="A1418">
        <v>154439</v>
      </c>
      <c r="B1418" s="1">
        <v>45366</v>
      </c>
      <c r="C1418" t="s">
        <v>15</v>
      </c>
      <c r="D1418" t="s">
        <v>16</v>
      </c>
      <c r="E1418" t="s">
        <v>17</v>
      </c>
      <c r="F1418">
        <v>27</v>
      </c>
      <c r="G1418" t="s">
        <v>62</v>
      </c>
      <c r="H1418" t="s">
        <v>19</v>
      </c>
      <c r="I1418">
        <v>100</v>
      </c>
      <c r="J1418">
        <v>0</v>
      </c>
      <c r="K1418">
        <v>100</v>
      </c>
      <c r="L1418">
        <v>1</v>
      </c>
      <c r="M1418">
        <v>100</v>
      </c>
      <c r="N1418">
        <v>5</v>
      </c>
      <c r="O1418" t="s">
        <v>70</v>
      </c>
    </row>
    <row r="1419" spans="1:15">
      <c r="A1419">
        <v>123699</v>
      </c>
      <c r="B1419" s="1">
        <v>45406</v>
      </c>
      <c r="C1419" t="s">
        <v>53</v>
      </c>
      <c r="D1419" t="s">
        <v>37</v>
      </c>
      <c r="E1419" t="s">
        <v>25</v>
      </c>
      <c r="F1419">
        <v>24</v>
      </c>
      <c r="G1419" t="s">
        <v>38</v>
      </c>
      <c r="H1419" t="s">
        <v>19</v>
      </c>
      <c r="I1419">
        <v>15</v>
      </c>
      <c r="J1419">
        <v>0</v>
      </c>
      <c r="K1419">
        <v>15</v>
      </c>
      <c r="L1419">
        <v>1</v>
      </c>
      <c r="M1419">
        <v>15</v>
      </c>
      <c r="N1419">
        <v>5</v>
      </c>
      <c r="O1419" t="s">
        <v>70</v>
      </c>
    </row>
    <row r="1420" spans="1:15">
      <c r="A1420">
        <v>178244</v>
      </c>
      <c r="B1420" s="1">
        <v>45428</v>
      </c>
      <c r="C1420" t="s">
        <v>42</v>
      </c>
      <c r="D1420" t="s">
        <v>16</v>
      </c>
      <c r="E1420" t="s">
        <v>25</v>
      </c>
      <c r="F1420">
        <v>28</v>
      </c>
      <c r="G1420" t="s">
        <v>60</v>
      </c>
      <c r="H1420" t="s">
        <v>19</v>
      </c>
      <c r="I1420">
        <v>65</v>
      </c>
      <c r="J1420">
        <v>0</v>
      </c>
      <c r="K1420">
        <v>65</v>
      </c>
      <c r="L1420">
        <v>1</v>
      </c>
      <c r="M1420">
        <v>65</v>
      </c>
      <c r="N1420">
        <v>2</v>
      </c>
      <c r="O1420" t="s">
        <v>28</v>
      </c>
    </row>
    <row r="1421" spans="1:15">
      <c r="A1421">
        <v>163319</v>
      </c>
      <c r="B1421" s="1">
        <v>45425</v>
      </c>
      <c r="C1421" t="s">
        <v>50</v>
      </c>
      <c r="D1421" t="s">
        <v>16</v>
      </c>
      <c r="E1421" t="s">
        <v>17</v>
      </c>
      <c r="F1421">
        <v>18</v>
      </c>
      <c r="G1421" t="s">
        <v>31</v>
      </c>
      <c r="H1421" t="s">
        <v>19</v>
      </c>
      <c r="I1421">
        <v>97</v>
      </c>
      <c r="J1421">
        <v>0</v>
      </c>
      <c r="K1421">
        <v>97</v>
      </c>
      <c r="L1421">
        <v>3</v>
      </c>
      <c r="M1421">
        <v>291</v>
      </c>
      <c r="N1421">
        <v>4</v>
      </c>
      <c r="O1421" t="s">
        <v>32</v>
      </c>
    </row>
    <row r="1422" spans="1:15">
      <c r="A1422">
        <v>174592</v>
      </c>
      <c r="B1422" s="1">
        <v>45364</v>
      </c>
      <c r="C1422" t="s">
        <v>48</v>
      </c>
      <c r="D1422" t="s">
        <v>16</v>
      </c>
      <c r="E1422" t="s">
        <v>17</v>
      </c>
      <c r="F1422">
        <v>34</v>
      </c>
      <c r="G1422" t="s">
        <v>56</v>
      </c>
      <c r="H1422" t="s">
        <v>19</v>
      </c>
      <c r="I1422">
        <v>130</v>
      </c>
      <c r="J1422">
        <v>0</v>
      </c>
      <c r="K1422">
        <v>130</v>
      </c>
      <c r="L1422">
        <v>3</v>
      </c>
      <c r="M1422">
        <v>390</v>
      </c>
      <c r="N1422">
        <v>5</v>
      </c>
      <c r="O1422" t="s">
        <v>39</v>
      </c>
    </row>
    <row r="1423" spans="1:15">
      <c r="A1423">
        <v>150373</v>
      </c>
      <c r="B1423" s="1">
        <v>45283</v>
      </c>
      <c r="C1423" t="s">
        <v>30</v>
      </c>
      <c r="D1423" t="s">
        <v>24</v>
      </c>
      <c r="E1423" t="s">
        <v>17</v>
      </c>
      <c r="F1423">
        <v>30</v>
      </c>
      <c r="G1423" t="s">
        <v>56</v>
      </c>
      <c r="H1423" t="s">
        <v>19</v>
      </c>
      <c r="I1423">
        <v>10</v>
      </c>
      <c r="J1423">
        <v>0</v>
      </c>
      <c r="K1423">
        <v>10</v>
      </c>
      <c r="L1423">
        <v>1</v>
      </c>
      <c r="M1423">
        <v>10</v>
      </c>
      <c r="N1423">
        <v>5</v>
      </c>
      <c r="O1423" t="s">
        <v>39</v>
      </c>
    </row>
    <row r="1424" spans="1:15">
      <c r="A1424">
        <v>195968</v>
      </c>
      <c r="B1424" s="1">
        <v>45274</v>
      </c>
      <c r="C1424" t="s">
        <v>23</v>
      </c>
      <c r="D1424" t="s">
        <v>24</v>
      </c>
      <c r="E1424" t="s">
        <v>17</v>
      </c>
      <c r="F1424">
        <v>24</v>
      </c>
      <c r="G1424" t="s">
        <v>21</v>
      </c>
      <c r="H1424" t="s">
        <v>19</v>
      </c>
      <c r="I1424">
        <v>9</v>
      </c>
      <c r="J1424">
        <v>0</v>
      </c>
      <c r="K1424">
        <v>9</v>
      </c>
      <c r="L1424">
        <v>2</v>
      </c>
      <c r="M1424">
        <v>18</v>
      </c>
      <c r="N1424">
        <v>4</v>
      </c>
      <c r="O1424" t="s">
        <v>52</v>
      </c>
    </row>
    <row r="1425" spans="1:15">
      <c r="A1425">
        <v>180568</v>
      </c>
      <c r="B1425" s="1">
        <v>45372</v>
      </c>
      <c r="C1425" t="s">
        <v>15</v>
      </c>
      <c r="D1425" t="s">
        <v>16</v>
      </c>
      <c r="E1425" t="s">
        <v>17</v>
      </c>
      <c r="F1425">
        <v>26</v>
      </c>
      <c r="G1425" t="s">
        <v>38</v>
      </c>
      <c r="H1425" t="s">
        <v>19</v>
      </c>
      <c r="I1425">
        <v>100</v>
      </c>
      <c r="J1425">
        <v>0</v>
      </c>
      <c r="K1425">
        <v>100</v>
      </c>
      <c r="L1425">
        <v>4</v>
      </c>
      <c r="M1425">
        <v>400</v>
      </c>
      <c r="N1425">
        <v>2</v>
      </c>
      <c r="O1425" t="s">
        <v>68</v>
      </c>
    </row>
    <row r="1426" spans="1:15">
      <c r="A1426">
        <v>157348</v>
      </c>
      <c r="B1426" s="1">
        <v>45271</v>
      </c>
      <c r="C1426" t="s">
        <v>82</v>
      </c>
      <c r="D1426" t="s">
        <v>37</v>
      </c>
      <c r="E1426" t="s">
        <v>17</v>
      </c>
      <c r="F1426">
        <v>30</v>
      </c>
      <c r="G1426" t="s">
        <v>31</v>
      </c>
      <c r="H1426" t="s">
        <v>19</v>
      </c>
      <c r="I1426">
        <v>20</v>
      </c>
      <c r="J1426">
        <v>0</v>
      </c>
      <c r="K1426">
        <v>20</v>
      </c>
      <c r="L1426">
        <v>1</v>
      </c>
      <c r="M1426">
        <v>20</v>
      </c>
      <c r="N1426">
        <v>1</v>
      </c>
      <c r="O1426" t="s">
        <v>87</v>
      </c>
    </row>
    <row r="1427" spans="1:15">
      <c r="A1427">
        <v>159296</v>
      </c>
      <c r="B1427" s="1">
        <v>45549</v>
      </c>
      <c r="C1427" t="s">
        <v>53</v>
      </c>
      <c r="D1427" t="s">
        <v>37</v>
      </c>
      <c r="E1427" t="s">
        <v>17</v>
      </c>
      <c r="F1427">
        <v>18</v>
      </c>
      <c r="G1427" t="s">
        <v>31</v>
      </c>
      <c r="H1427" t="s">
        <v>19</v>
      </c>
      <c r="I1427">
        <v>15</v>
      </c>
      <c r="J1427">
        <v>0</v>
      </c>
      <c r="K1427">
        <v>15</v>
      </c>
      <c r="L1427">
        <v>2</v>
      </c>
      <c r="M1427">
        <v>30</v>
      </c>
      <c r="N1427">
        <v>5</v>
      </c>
      <c r="O1427" t="s">
        <v>65</v>
      </c>
    </row>
    <row r="1428" spans="1:15">
      <c r="A1428">
        <v>179464</v>
      </c>
      <c r="B1428" s="1">
        <v>45324</v>
      </c>
      <c r="C1428" t="s">
        <v>50</v>
      </c>
      <c r="D1428" t="s">
        <v>16</v>
      </c>
      <c r="E1428" t="s">
        <v>17</v>
      </c>
      <c r="F1428">
        <v>21</v>
      </c>
      <c r="G1428" t="s">
        <v>60</v>
      </c>
      <c r="H1428" t="s">
        <v>19</v>
      </c>
      <c r="I1428">
        <v>97</v>
      </c>
      <c r="J1428">
        <v>0</v>
      </c>
      <c r="K1428">
        <v>97</v>
      </c>
      <c r="L1428">
        <v>2</v>
      </c>
      <c r="M1428">
        <v>194</v>
      </c>
      <c r="N1428">
        <v>4</v>
      </c>
      <c r="O1428" t="s">
        <v>43</v>
      </c>
    </row>
    <row r="1429" spans="1:15">
      <c r="A1429">
        <v>191314</v>
      </c>
      <c r="B1429" s="1">
        <v>45280</v>
      </c>
      <c r="C1429" t="s">
        <v>42</v>
      </c>
      <c r="D1429" t="s">
        <v>16</v>
      </c>
      <c r="E1429" t="s">
        <v>17</v>
      </c>
      <c r="F1429">
        <v>22</v>
      </c>
      <c r="G1429" t="s">
        <v>26</v>
      </c>
      <c r="H1429" t="s">
        <v>27</v>
      </c>
      <c r="I1429">
        <v>65</v>
      </c>
      <c r="J1429">
        <v>40</v>
      </c>
      <c r="K1429">
        <v>105</v>
      </c>
      <c r="L1429">
        <v>2</v>
      </c>
      <c r="M1429">
        <v>210</v>
      </c>
      <c r="N1429">
        <v>4</v>
      </c>
      <c r="O1429" t="s">
        <v>52</v>
      </c>
    </row>
    <row r="1430" spans="1:15">
      <c r="A1430">
        <v>163924</v>
      </c>
      <c r="B1430" s="1">
        <v>45548</v>
      </c>
      <c r="C1430" t="s">
        <v>76</v>
      </c>
      <c r="D1430" t="s">
        <v>37</v>
      </c>
      <c r="E1430" t="s">
        <v>17</v>
      </c>
      <c r="F1430">
        <v>35</v>
      </c>
      <c r="G1430" t="s">
        <v>21</v>
      </c>
      <c r="H1430" t="s">
        <v>19</v>
      </c>
      <c r="I1430">
        <v>45</v>
      </c>
      <c r="J1430">
        <v>0</v>
      </c>
      <c r="K1430">
        <v>45</v>
      </c>
      <c r="L1430">
        <v>2</v>
      </c>
      <c r="M1430">
        <v>90</v>
      </c>
      <c r="N1430">
        <v>5</v>
      </c>
      <c r="O1430" t="s">
        <v>45</v>
      </c>
    </row>
    <row r="1431" spans="1:15">
      <c r="A1431">
        <v>144218</v>
      </c>
      <c r="B1431" s="1">
        <v>45277</v>
      </c>
      <c r="C1431" t="s">
        <v>23</v>
      </c>
      <c r="D1431" t="s">
        <v>24</v>
      </c>
      <c r="E1431" t="s">
        <v>17</v>
      </c>
      <c r="F1431">
        <v>34</v>
      </c>
      <c r="G1431" t="s">
        <v>54</v>
      </c>
      <c r="H1431" t="s">
        <v>19</v>
      </c>
      <c r="I1431">
        <v>9</v>
      </c>
      <c r="J1431">
        <v>0</v>
      </c>
      <c r="K1431">
        <v>9</v>
      </c>
      <c r="L1431">
        <v>3</v>
      </c>
      <c r="M1431">
        <v>27</v>
      </c>
      <c r="N1431">
        <v>5</v>
      </c>
      <c r="O1431" t="s">
        <v>72</v>
      </c>
    </row>
    <row r="1432" spans="1:15">
      <c r="A1432">
        <v>178420</v>
      </c>
      <c r="B1432" s="1">
        <v>45501</v>
      </c>
      <c r="C1432" t="s">
        <v>48</v>
      </c>
      <c r="D1432" t="s">
        <v>16</v>
      </c>
      <c r="E1432" t="s">
        <v>25</v>
      </c>
      <c r="F1432">
        <v>25</v>
      </c>
      <c r="G1432" t="s">
        <v>60</v>
      </c>
      <c r="H1432" t="s">
        <v>19</v>
      </c>
      <c r="I1432">
        <v>130</v>
      </c>
      <c r="J1432">
        <v>0</v>
      </c>
      <c r="K1432">
        <v>130</v>
      </c>
      <c r="L1432">
        <v>4</v>
      </c>
      <c r="M1432">
        <v>520</v>
      </c>
      <c r="N1432">
        <v>4</v>
      </c>
      <c r="O1432" t="s">
        <v>20</v>
      </c>
    </row>
    <row r="1433" spans="1:15">
      <c r="A1433">
        <v>148152</v>
      </c>
      <c r="B1433" s="1">
        <v>45371</v>
      </c>
      <c r="C1433" t="s">
        <v>33</v>
      </c>
      <c r="D1433" t="s">
        <v>16</v>
      </c>
      <c r="E1433" t="s">
        <v>17</v>
      </c>
      <c r="F1433">
        <v>20</v>
      </c>
      <c r="G1433" t="s">
        <v>18</v>
      </c>
      <c r="H1433" t="s">
        <v>19</v>
      </c>
      <c r="I1433">
        <v>118</v>
      </c>
      <c r="J1433">
        <v>0</v>
      </c>
      <c r="K1433">
        <v>118</v>
      </c>
      <c r="L1433">
        <v>1</v>
      </c>
      <c r="M1433">
        <v>118</v>
      </c>
      <c r="N1433">
        <v>4</v>
      </c>
      <c r="O1433" t="s">
        <v>32</v>
      </c>
    </row>
    <row r="1434" spans="1:15">
      <c r="A1434">
        <v>124975</v>
      </c>
      <c r="B1434" s="1">
        <v>45523</v>
      </c>
      <c r="C1434" t="s">
        <v>42</v>
      </c>
      <c r="D1434" t="s">
        <v>16</v>
      </c>
      <c r="E1434" t="s">
        <v>17</v>
      </c>
      <c r="F1434">
        <v>19</v>
      </c>
      <c r="G1434" t="s">
        <v>51</v>
      </c>
      <c r="H1434" t="s">
        <v>27</v>
      </c>
      <c r="I1434">
        <v>65</v>
      </c>
      <c r="J1434">
        <v>50</v>
      </c>
      <c r="K1434">
        <v>115</v>
      </c>
      <c r="L1434">
        <v>1</v>
      </c>
      <c r="M1434">
        <v>115</v>
      </c>
      <c r="N1434">
        <v>4</v>
      </c>
      <c r="O1434" t="s">
        <v>39</v>
      </c>
    </row>
    <row r="1435" spans="1:15">
      <c r="A1435">
        <v>161545</v>
      </c>
      <c r="B1435" s="1">
        <v>45398</v>
      </c>
      <c r="C1435" t="s">
        <v>42</v>
      </c>
      <c r="D1435" t="s">
        <v>16</v>
      </c>
      <c r="E1435" t="s">
        <v>17</v>
      </c>
      <c r="F1435">
        <v>21</v>
      </c>
      <c r="G1435" t="s">
        <v>31</v>
      </c>
      <c r="H1435" t="s">
        <v>19</v>
      </c>
      <c r="I1435">
        <v>65</v>
      </c>
      <c r="J1435">
        <v>0</v>
      </c>
      <c r="K1435">
        <v>65</v>
      </c>
      <c r="L1435">
        <v>1</v>
      </c>
      <c r="M1435">
        <v>65</v>
      </c>
      <c r="N1435">
        <v>4</v>
      </c>
      <c r="O1435" t="s">
        <v>32</v>
      </c>
    </row>
    <row r="1436" spans="1:15">
      <c r="A1436">
        <v>127681</v>
      </c>
      <c r="B1436" s="1">
        <v>45594</v>
      </c>
      <c r="C1436" t="s">
        <v>50</v>
      </c>
      <c r="D1436" t="s">
        <v>16</v>
      </c>
      <c r="E1436" t="s">
        <v>25</v>
      </c>
      <c r="F1436">
        <v>27</v>
      </c>
      <c r="G1436" t="s">
        <v>46</v>
      </c>
      <c r="H1436" t="s">
        <v>19</v>
      </c>
      <c r="I1436">
        <v>97</v>
      </c>
      <c r="J1436">
        <v>0</v>
      </c>
      <c r="K1436">
        <v>97</v>
      </c>
      <c r="L1436">
        <v>1</v>
      </c>
      <c r="M1436">
        <v>97</v>
      </c>
      <c r="N1436">
        <v>3</v>
      </c>
      <c r="O1436" t="s">
        <v>73</v>
      </c>
    </row>
    <row r="1437" spans="1:15">
      <c r="A1437">
        <v>194741</v>
      </c>
      <c r="B1437" s="1">
        <v>45328</v>
      </c>
      <c r="C1437" t="s">
        <v>53</v>
      </c>
      <c r="D1437" t="s">
        <v>37</v>
      </c>
      <c r="E1437" t="s">
        <v>17</v>
      </c>
      <c r="F1437">
        <v>22</v>
      </c>
      <c r="G1437" t="s">
        <v>60</v>
      </c>
      <c r="H1437" t="s">
        <v>19</v>
      </c>
      <c r="I1437">
        <v>15</v>
      </c>
      <c r="J1437">
        <v>0</v>
      </c>
      <c r="K1437">
        <v>15</v>
      </c>
      <c r="L1437">
        <v>2</v>
      </c>
      <c r="M1437">
        <v>30</v>
      </c>
      <c r="N1437">
        <v>1</v>
      </c>
      <c r="O1437" t="s">
        <v>35</v>
      </c>
    </row>
    <row r="1438" spans="1:15">
      <c r="A1438">
        <v>156586</v>
      </c>
      <c r="B1438" s="1">
        <v>45509</v>
      </c>
      <c r="C1438" t="s">
        <v>53</v>
      </c>
      <c r="D1438" t="s">
        <v>37</v>
      </c>
      <c r="E1438" t="s">
        <v>17</v>
      </c>
      <c r="F1438">
        <v>23</v>
      </c>
      <c r="G1438" t="s">
        <v>29</v>
      </c>
      <c r="H1438" t="s">
        <v>19</v>
      </c>
      <c r="I1438">
        <v>15</v>
      </c>
      <c r="J1438">
        <v>0</v>
      </c>
      <c r="K1438">
        <v>15</v>
      </c>
      <c r="L1438">
        <v>1</v>
      </c>
      <c r="M1438">
        <v>15</v>
      </c>
      <c r="N1438">
        <v>1</v>
      </c>
      <c r="O1438" t="s">
        <v>59</v>
      </c>
    </row>
    <row r="1439" spans="1:15">
      <c r="A1439">
        <v>189111</v>
      </c>
      <c r="B1439" s="1">
        <v>45497</v>
      </c>
      <c r="C1439" t="s">
        <v>78</v>
      </c>
      <c r="D1439" t="s">
        <v>37</v>
      </c>
      <c r="E1439" t="s">
        <v>17</v>
      </c>
      <c r="F1439">
        <v>30</v>
      </c>
      <c r="G1439" t="s">
        <v>51</v>
      </c>
      <c r="H1439" t="s">
        <v>27</v>
      </c>
      <c r="I1439">
        <v>50</v>
      </c>
      <c r="J1439">
        <v>50</v>
      </c>
      <c r="K1439">
        <v>100</v>
      </c>
      <c r="L1439">
        <v>1</v>
      </c>
      <c r="M1439">
        <v>100</v>
      </c>
      <c r="N1439">
        <v>5</v>
      </c>
      <c r="O1439" t="s">
        <v>72</v>
      </c>
    </row>
    <row r="1440" spans="1:15">
      <c r="A1440">
        <v>189089</v>
      </c>
      <c r="B1440" s="1">
        <v>45238</v>
      </c>
      <c r="C1440" t="s">
        <v>53</v>
      </c>
      <c r="D1440" t="s">
        <v>37</v>
      </c>
      <c r="E1440" t="s">
        <v>17</v>
      </c>
      <c r="F1440">
        <v>21</v>
      </c>
      <c r="G1440" t="s">
        <v>56</v>
      </c>
      <c r="H1440" t="s">
        <v>19</v>
      </c>
      <c r="I1440">
        <v>15</v>
      </c>
      <c r="J1440">
        <v>0</v>
      </c>
      <c r="K1440">
        <v>15</v>
      </c>
      <c r="L1440">
        <v>1</v>
      </c>
      <c r="M1440">
        <v>15</v>
      </c>
      <c r="N1440">
        <v>4</v>
      </c>
      <c r="O1440" t="s">
        <v>32</v>
      </c>
    </row>
    <row r="1441" spans="1:15">
      <c r="A1441">
        <v>162838</v>
      </c>
      <c r="B1441" s="1">
        <v>45600</v>
      </c>
      <c r="C1441" t="s">
        <v>42</v>
      </c>
      <c r="D1441" t="s">
        <v>16</v>
      </c>
      <c r="E1441" t="s">
        <v>25</v>
      </c>
      <c r="F1441">
        <v>26</v>
      </c>
      <c r="G1441" t="s">
        <v>46</v>
      </c>
      <c r="H1441" t="s">
        <v>19</v>
      </c>
      <c r="I1441">
        <v>65</v>
      </c>
      <c r="J1441">
        <v>0</v>
      </c>
      <c r="K1441">
        <v>65</v>
      </c>
      <c r="L1441">
        <v>1</v>
      </c>
      <c r="M1441">
        <v>65</v>
      </c>
      <c r="N1441">
        <v>2</v>
      </c>
      <c r="O1441" t="s">
        <v>81</v>
      </c>
    </row>
    <row r="1442" spans="1:15">
      <c r="A1442">
        <v>129081</v>
      </c>
      <c r="B1442" s="1">
        <v>45435</v>
      </c>
      <c r="C1442" t="s">
        <v>42</v>
      </c>
      <c r="D1442" t="s">
        <v>16</v>
      </c>
      <c r="E1442" t="s">
        <v>17</v>
      </c>
      <c r="F1442">
        <v>26</v>
      </c>
      <c r="G1442" t="s">
        <v>46</v>
      </c>
      <c r="H1442" t="s">
        <v>19</v>
      </c>
      <c r="I1442">
        <v>65</v>
      </c>
      <c r="J1442">
        <v>0</v>
      </c>
      <c r="K1442">
        <v>65</v>
      </c>
      <c r="L1442">
        <v>1</v>
      </c>
      <c r="M1442">
        <v>65</v>
      </c>
      <c r="N1442">
        <v>5</v>
      </c>
      <c r="O1442" t="s">
        <v>43</v>
      </c>
    </row>
    <row r="1443" spans="1:15">
      <c r="A1443">
        <v>120400</v>
      </c>
      <c r="B1443" s="1">
        <v>45387</v>
      </c>
      <c r="C1443" t="s">
        <v>15</v>
      </c>
      <c r="D1443" t="s">
        <v>16</v>
      </c>
      <c r="E1443" t="s">
        <v>25</v>
      </c>
      <c r="F1443">
        <v>27</v>
      </c>
      <c r="G1443" t="s">
        <v>41</v>
      </c>
      <c r="H1443" t="s">
        <v>19</v>
      </c>
      <c r="I1443">
        <v>100</v>
      </c>
      <c r="J1443">
        <v>0</v>
      </c>
      <c r="K1443">
        <v>100</v>
      </c>
      <c r="L1443">
        <v>2</v>
      </c>
      <c r="M1443">
        <v>200</v>
      </c>
      <c r="N1443">
        <v>3</v>
      </c>
      <c r="O1443" t="s">
        <v>22</v>
      </c>
    </row>
    <row r="1444" spans="1:15">
      <c r="A1444">
        <v>135649</v>
      </c>
      <c r="B1444" s="1">
        <v>45566</v>
      </c>
      <c r="C1444" t="s">
        <v>30</v>
      </c>
      <c r="D1444" t="s">
        <v>24</v>
      </c>
      <c r="E1444" t="s">
        <v>25</v>
      </c>
      <c r="F1444">
        <v>21</v>
      </c>
      <c r="G1444" t="s">
        <v>75</v>
      </c>
      <c r="H1444" t="s">
        <v>27</v>
      </c>
      <c r="I1444">
        <v>10</v>
      </c>
      <c r="J1444">
        <v>70</v>
      </c>
      <c r="K1444">
        <v>80</v>
      </c>
      <c r="L1444">
        <v>2</v>
      </c>
      <c r="M1444">
        <v>160</v>
      </c>
      <c r="N1444">
        <v>3</v>
      </c>
      <c r="O1444" t="s">
        <v>88</v>
      </c>
    </row>
    <row r="1445" spans="1:15">
      <c r="A1445">
        <v>193317</v>
      </c>
      <c r="B1445" s="1">
        <v>45490</v>
      </c>
      <c r="C1445" t="s">
        <v>33</v>
      </c>
      <c r="D1445" t="s">
        <v>16</v>
      </c>
      <c r="E1445" t="s">
        <v>25</v>
      </c>
      <c r="F1445">
        <v>33</v>
      </c>
      <c r="G1445" t="s">
        <v>31</v>
      </c>
      <c r="H1445" t="s">
        <v>19</v>
      </c>
      <c r="I1445">
        <v>118</v>
      </c>
      <c r="J1445">
        <v>0</v>
      </c>
      <c r="K1445">
        <v>118</v>
      </c>
      <c r="L1445">
        <v>3</v>
      </c>
      <c r="M1445">
        <v>354</v>
      </c>
      <c r="N1445">
        <v>1</v>
      </c>
      <c r="O1445" t="s">
        <v>35</v>
      </c>
    </row>
    <row r="1446" spans="1:15">
      <c r="A1446">
        <v>128100</v>
      </c>
      <c r="B1446" s="1">
        <v>45267</v>
      </c>
      <c r="C1446" t="s">
        <v>23</v>
      </c>
      <c r="D1446" t="s">
        <v>24</v>
      </c>
      <c r="E1446" t="s">
        <v>17</v>
      </c>
      <c r="F1446">
        <v>25</v>
      </c>
      <c r="G1446" t="s">
        <v>31</v>
      </c>
      <c r="H1446" t="s">
        <v>19</v>
      </c>
      <c r="I1446">
        <v>9</v>
      </c>
      <c r="J1446">
        <v>0</v>
      </c>
      <c r="K1446">
        <v>9</v>
      </c>
      <c r="L1446">
        <v>1</v>
      </c>
      <c r="M1446">
        <v>9</v>
      </c>
      <c r="N1446">
        <v>2</v>
      </c>
      <c r="O1446" t="s">
        <v>81</v>
      </c>
    </row>
    <row r="1447" spans="1:15">
      <c r="A1447">
        <v>126934</v>
      </c>
      <c r="B1447" s="1">
        <v>45460</v>
      </c>
      <c r="C1447" t="s">
        <v>53</v>
      </c>
      <c r="D1447" t="s">
        <v>37</v>
      </c>
      <c r="E1447" t="s">
        <v>17</v>
      </c>
      <c r="F1447">
        <v>35</v>
      </c>
      <c r="G1447" t="s">
        <v>58</v>
      </c>
      <c r="H1447" t="s">
        <v>27</v>
      </c>
      <c r="I1447">
        <v>15</v>
      </c>
      <c r="J1447">
        <v>40</v>
      </c>
      <c r="K1447">
        <v>55</v>
      </c>
      <c r="L1447">
        <v>4</v>
      </c>
      <c r="M1447">
        <v>220</v>
      </c>
      <c r="N1447">
        <v>5</v>
      </c>
      <c r="O1447" t="s">
        <v>45</v>
      </c>
    </row>
    <row r="1448" spans="1:15">
      <c r="A1448">
        <v>194868</v>
      </c>
      <c r="B1448" s="1">
        <v>45523</v>
      </c>
      <c r="C1448" t="s">
        <v>30</v>
      </c>
      <c r="D1448" t="s">
        <v>24</v>
      </c>
      <c r="E1448" t="s">
        <v>17</v>
      </c>
      <c r="F1448">
        <v>23</v>
      </c>
      <c r="G1448" t="s">
        <v>58</v>
      </c>
      <c r="H1448" t="s">
        <v>27</v>
      </c>
      <c r="I1448">
        <v>10</v>
      </c>
      <c r="J1448">
        <v>40</v>
      </c>
      <c r="K1448">
        <v>50</v>
      </c>
      <c r="L1448">
        <v>1</v>
      </c>
      <c r="M1448">
        <v>50</v>
      </c>
      <c r="N1448">
        <v>5</v>
      </c>
      <c r="O1448" t="s">
        <v>43</v>
      </c>
    </row>
    <row r="1449" spans="1:15">
      <c r="A1449">
        <v>161805</v>
      </c>
      <c r="B1449" s="1">
        <v>45479</v>
      </c>
      <c r="C1449" t="s">
        <v>23</v>
      </c>
      <c r="D1449" t="s">
        <v>24</v>
      </c>
      <c r="E1449" t="s">
        <v>17</v>
      </c>
      <c r="F1449">
        <v>19</v>
      </c>
      <c r="G1449" t="s">
        <v>74</v>
      </c>
      <c r="H1449" t="s">
        <v>27</v>
      </c>
      <c r="I1449">
        <v>9</v>
      </c>
      <c r="J1449">
        <v>25</v>
      </c>
      <c r="K1449">
        <v>34</v>
      </c>
      <c r="L1449">
        <v>1</v>
      </c>
      <c r="M1449">
        <v>34</v>
      </c>
      <c r="N1449">
        <v>5</v>
      </c>
      <c r="O1449" t="s">
        <v>32</v>
      </c>
    </row>
    <row r="1450" spans="1:15">
      <c r="A1450">
        <v>151876</v>
      </c>
      <c r="B1450" s="1">
        <v>45454</v>
      </c>
      <c r="C1450" t="s">
        <v>48</v>
      </c>
      <c r="D1450" t="s">
        <v>16</v>
      </c>
      <c r="E1450" t="s">
        <v>17</v>
      </c>
      <c r="F1450">
        <v>20</v>
      </c>
      <c r="G1450" t="s">
        <v>54</v>
      </c>
      <c r="H1450" t="s">
        <v>19</v>
      </c>
      <c r="I1450">
        <v>130</v>
      </c>
      <c r="J1450">
        <v>0</v>
      </c>
      <c r="K1450">
        <v>130</v>
      </c>
      <c r="L1450">
        <v>4</v>
      </c>
      <c r="M1450">
        <v>520</v>
      </c>
      <c r="N1450">
        <v>5</v>
      </c>
      <c r="O1450" t="s">
        <v>20</v>
      </c>
    </row>
    <row r="1451" spans="1:15">
      <c r="A1451">
        <v>146237</v>
      </c>
      <c r="B1451" s="1">
        <v>45254</v>
      </c>
      <c r="C1451" t="s">
        <v>42</v>
      </c>
      <c r="D1451" t="s">
        <v>16</v>
      </c>
      <c r="E1451" t="s">
        <v>17</v>
      </c>
      <c r="F1451">
        <v>35</v>
      </c>
      <c r="G1451" t="s">
        <v>74</v>
      </c>
      <c r="H1451" t="s">
        <v>27</v>
      </c>
      <c r="I1451">
        <v>65</v>
      </c>
      <c r="J1451">
        <v>25</v>
      </c>
      <c r="K1451">
        <v>90</v>
      </c>
      <c r="L1451">
        <v>1</v>
      </c>
      <c r="M1451">
        <v>90</v>
      </c>
      <c r="N1451">
        <v>5</v>
      </c>
      <c r="O1451" t="s">
        <v>61</v>
      </c>
    </row>
    <row r="1452" spans="1:15">
      <c r="A1452">
        <v>163592</v>
      </c>
      <c r="B1452" s="1">
        <v>45523</v>
      </c>
      <c r="C1452" t="s">
        <v>76</v>
      </c>
      <c r="D1452" t="s">
        <v>37</v>
      </c>
      <c r="E1452" t="s">
        <v>25</v>
      </c>
      <c r="F1452">
        <v>26</v>
      </c>
      <c r="G1452" t="s">
        <v>74</v>
      </c>
      <c r="H1452" t="s">
        <v>27</v>
      </c>
      <c r="I1452">
        <v>45</v>
      </c>
      <c r="J1452">
        <v>25</v>
      </c>
      <c r="K1452">
        <v>70</v>
      </c>
      <c r="L1452">
        <v>1</v>
      </c>
      <c r="M1452">
        <v>70</v>
      </c>
      <c r="N1452">
        <v>2</v>
      </c>
      <c r="O1452" t="s">
        <v>59</v>
      </c>
    </row>
    <row r="1453" spans="1:15">
      <c r="A1453">
        <v>165585</v>
      </c>
      <c r="B1453" s="1">
        <v>45499</v>
      </c>
      <c r="C1453" t="s">
        <v>42</v>
      </c>
      <c r="D1453" t="s">
        <v>16</v>
      </c>
      <c r="E1453" t="s">
        <v>17</v>
      </c>
      <c r="F1453">
        <v>35</v>
      </c>
      <c r="G1453" t="s">
        <v>77</v>
      </c>
      <c r="H1453" t="s">
        <v>19</v>
      </c>
      <c r="I1453">
        <v>65</v>
      </c>
      <c r="J1453">
        <v>0</v>
      </c>
      <c r="K1453">
        <v>65</v>
      </c>
      <c r="L1453">
        <v>1</v>
      </c>
      <c r="M1453">
        <v>65</v>
      </c>
      <c r="N1453">
        <v>5</v>
      </c>
      <c r="O1453" t="s">
        <v>39</v>
      </c>
    </row>
    <row r="1454" spans="1:15">
      <c r="A1454">
        <v>134805</v>
      </c>
      <c r="B1454" s="1">
        <v>45248</v>
      </c>
      <c r="C1454" t="s">
        <v>15</v>
      </c>
      <c r="D1454" t="s">
        <v>16</v>
      </c>
      <c r="E1454" t="s">
        <v>17</v>
      </c>
      <c r="F1454">
        <v>22</v>
      </c>
      <c r="G1454" t="s">
        <v>44</v>
      </c>
      <c r="H1454" t="s">
        <v>27</v>
      </c>
      <c r="I1454">
        <v>100</v>
      </c>
      <c r="J1454">
        <v>25</v>
      </c>
      <c r="K1454">
        <v>125</v>
      </c>
      <c r="L1454">
        <v>1</v>
      </c>
      <c r="M1454">
        <v>125</v>
      </c>
      <c r="N1454">
        <v>3</v>
      </c>
      <c r="O1454" t="s">
        <v>49</v>
      </c>
    </row>
    <row r="1455" spans="1:15">
      <c r="A1455">
        <v>134970</v>
      </c>
      <c r="B1455" s="1">
        <v>45377</v>
      </c>
      <c r="C1455" t="s">
        <v>42</v>
      </c>
      <c r="D1455" t="s">
        <v>16</v>
      </c>
      <c r="E1455" t="s">
        <v>17</v>
      </c>
      <c r="F1455">
        <v>23</v>
      </c>
      <c r="G1455" t="s">
        <v>54</v>
      </c>
      <c r="H1455" t="s">
        <v>19</v>
      </c>
      <c r="I1455">
        <v>65</v>
      </c>
      <c r="J1455">
        <v>0</v>
      </c>
      <c r="K1455">
        <v>65</v>
      </c>
      <c r="L1455">
        <v>1</v>
      </c>
      <c r="M1455">
        <v>65</v>
      </c>
      <c r="N1455">
        <v>4</v>
      </c>
      <c r="O1455" t="s">
        <v>39</v>
      </c>
    </row>
    <row r="1456" spans="1:15">
      <c r="A1456">
        <v>146243</v>
      </c>
      <c r="B1456" s="1">
        <v>45507</v>
      </c>
      <c r="C1456" t="s">
        <v>33</v>
      </c>
      <c r="D1456" t="s">
        <v>16</v>
      </c>
      <c r="E1456" t="s">
        <v>17</v>
      </c>
      <c r="F1456">
        <v>27</v>
      </c>
      <c r="G1456" t="s">
        <v>79</v>
      </c>
      <c r="H1456" t="s">
        <v>27</v>
      </c>
      <c r="I1456">
        <v>118</v>
      </c>
      <c r="J1456">
        <v>40</v>
      </c>
      <c r="K1456">
        <v>158</v>
      </c>
      <c r="L1456">
        <v>3</v>
      </c>
      <c r="M1456">
        <v>474</v>
      </c>
      <c r="N1456">
        <v>5</v>
      </c>
      <c r="O1456" t="s">
        <v>45</v>
      </c>
    </row>
    <row r="1457" spans="1:15">
      <c r="A1457">
        <v>170641</v>
      </c>
      <c r="B1457" s="1">
        <v>45266</v>
      </c>
      <c r="C1457" t="s">
        <v>85</v>
      </c>
      <c r="D1457" t="s">
        <v>24</v>
      </c>
      <c r="E1457" t="s">
        <v>17</v>
      </c>
      <c r="F1457">
        <v>32</v>
      </c>
      <c r="G1457" t="s">
        <v>41</v>
      </c>
      <c r="H1457" t="s">
        <v>19</v>
      </c>
      <c r="I1457">
        <v>23</v>
      </c>
      <c r="J1457">
        <v>0</v>
      </c>
      <c r="K1457">
        <v>23</v>
      </c>
      <c r="L1457">
        <v>1</v>
      </c>
      <c r="M1457">
        <v>23</v>
      </c>
      <c r="N1457">
        <v>5</v>
      </c>
      <c r="O1457" t="s">
        <v>43</v>
      </c>
    </row>
    <row r="1458" spans="1:15">
      <c r="A1458">
        <v>180956</v>
      </c>
      <c r="B1458" s="1">
        <v>45386</v>
      </c>
      <c r="C1458" t="s">
        <v>23</v>
      </c>
      <c r="D1458" t="s">
        <v>24</v>
      </c>
      <c r="E1458" t="s">
        <v>25</v>
      </c>
      <c r="F1458">
        <v>18</v>
      </c>
      <c r="G1458" t="s">
        <v>29</v>
      </c>
      <c r="H1458" t="s">
        <v>19</v>
      </c>
      <c r="I1458">
        <v>9</v>
      </c>
      <c r="J1458">
        <v>0</v>
      </c>
      <c r="K1458">
        <v>9</v>
      </c>
      <c r="L1458">
        <v>3</v>
      </c>
      <c r="M1458">
        <v>27</v>
      </c>
      <c r="N1458">
        <v>3</v>
      </c>
      <c r="O1458" t="s">
        <v>22</v>
      </c>
    </row>
    <row r="1459" spans="1:15">
      <c r="A1459">
        <v>146887</v>
      </c>
      <c r="B1459" s="1">
        <v>45571</v>
      </c>
      <c r="C1459" t="s">
        <v>23</v>
      </c>
      <c r="D1459" t="s">
        <v>24</v>
      </c>
      <c r="E1459" t="s">
        <v>25</v>
      </c>
      <c r="F1459">
        <v>22</v>
      </c>
      <c r="G1459" t="s">
        <v>77</v>
      </c>
      <c r="H1459" t="s">
        <v>19</v>
      </c>
      <c r="I1459">
        <v>9</v>
      </c>
      <c r="J1459">
        <v>0</v>
      </c>
      <c r="K1459">
        <v>9</v>
      </c>
      <c r="L1459">
        <v>5</v>
      </c>
      <c r="M1459">
        <v>45</v>
      </c>
      <c r="N1459">
        <v>5</v>
      </c>
      <c r="O1459" t="s">
        <v>45</v>
      </c>
    </row>
    <row r="1460" spans="1:15">
      <c r="A1460">
        <v>176167</v>
      </c>
      <c r="B1460" s="1">
        <v>45521</v>
      </c>
      <c r="C1460" t="s">
        <v>53</v>
      </c>
      <c r="D1460" t="s">
        <v>37</v>
      </c>
      <c r="E1460" t="s">
        <v>17</v>
      </c>
      <c r="F1460">
        <v>30</v>
      </c>
      <c r="G1460" t="s">
        <v>34</v>
      </c>
      <c r="H1460" t="s">
        <v>27</v>
      </c>
      <c r="I1460">
        <v>15</v>
      </c>
      <c r="J1460">
        <v>100</v>
      </c>
      <c r="K1460">
        <v>115</v>
      </c>
      <c r="L1460">
        <v>1</v>
      </c>
      <c r="M1460">
        <v>115</v>
      </c>
      <c r="N1460">
        <v>5</v>
      </c>
      <c r="O1460" t="s">
        <v>43</v>
      </c>
    </row>
    <row r="1461" spans="1:15">
      <c r="A1461">
        <v>177375</v>
      </c>
      <c r="B1461" s="1">
        <v>45534</v>
      </c>
      <c r="C1461" t="s">
        <v>15</v>
      </c>
      <c r="D1461" t="s">
        <v>16</v>
      </c>
      <c r="E1461" t="s">
        <v>17</v>
      </c>
      <c r="F1461">
        <v>18</v>
      </c>
      <c r="G1461" t="s">
        <v>18</v>
      </c>
      <c r="H1461" t="s">
        <v>19</v>
      </c>
      <c r="I1461">
        <v>100</v>
      </c>
      <c r="J1461">
        <v>0</v>
      </c>
      <c r="K1461">
        <v>100</v>
      </c>
      <c r="L1461">
        <v>1</v>
      </c>
      <c r="M1461">
        <v>100</v>
      </c>
      <c r="N1461">
        <v>5</v>
      </c>
      <c r="O1461" t="s">
        <v>43</v>
      </c>
    </row>
    <row r="1462" spans="1:15">
      <c r="A1462">
        <v>134083</v>
      </c>
      <c r="B1462" s="1">
        <v>45378</v>
      </c>
      <c r="C1462" t="s">
        <v>85</v>
      </c>
      <c r="D1462" t="s">
        <v>24</v>
      </c>
      <c r="E1462" t="s">
        <v>17</v>
      </c>
      <c r="F1462">
        <v>25</v>
      </c>
      <c r="G1462" t="s">
        <v>77</v>
      </c>
      <c r="H1462" t="s">
        <v>19</v>
      </c>
      <c r="I1462">
        <v>23</v>
      </c>
      <c r="J1462">
        <v>0</v>
      </c>
      <c r="K1462">
        <v>23</v>
      </c>
      <c r="L1462">
        <v>1</v>
      </c>
      <c r="M1462">
        <v>23</v>
      </c>
      <c r="N1462">
        <v>2</v>
      </c>
      <c r="O1462" t="s">
        <v>71</v>
      </c>
    </row>
    <row r="1463" spans="1:15">
      <c r="A1463">
        <v>162285</v>
      </c>
      <c r="B1463" s="1">
        <v>45403</v>
      </c>
      <c r="C1463" t="s">
        <v>23</v>
      </c>
      <c r="D1463" t="s">
        <v>24</v>
      </c>
      <c r="E1463" t="s">
        <v>17</v>
      </c>
      <c r="F1463">
        <v>28</v>
      </c>
      <c r="G1463" t="s">
        <v>34</v>
      </c>
      <c r="H1463" t="s">
        <v>27</v>
      </c>
      <c r="I1463">
        <v>9</v>
      </c>
      <c r="J1463">
        <v>100</v>
      </c>
      <c r="K1463">
        <v>109</v>
      </c>
      <c r="L1463">
        <v>1</v>
      </c>
      <c r="M1463">
        <v>109</v>
      </c>
      <c r="N1463">
        <v>5</v>
      </c>
      <c r="O1463" t="s">
        <v>52</v>
      </c>
    </row>
    <row r="1464" spans="1:15">
      <c r="A1464">
        <v>141841</v>
      </c>
      <c r="B1464" s="1">
        <v>45529</v>
      </c>
      <c r="C1464" t="s">
        <v>23</v>
      </c>
      <c r="D1464" t="s">
        <v>24</v>
      </c>
      <c r="E1464" t="s">
        <v>17</v>
      </c>
      <c r="F1464">
        <v>25</v>
      </c>
      <c r="G1464" t="s">
        <v>54</v>
      </c>
      <c r="H1464" t="s">
        <v>19</v>
      </c>
      <c r="I1464">
        <v>9</v>
      </c>
      <c r="J1464">
        <v>0</v>
      </c>
      <c r="K1464">
        <v>9</v>
      </c>
      <c r="L1464">
        <v>3</v>
      </c>
      <c r="M1464">
        <v>27</v>
      </c>
      <c r="N1464">
        <v>5</v>
      </c>
      <c r="O1464" t="s">
        <v>39</v>
      </c>
    </row>
    <row r="1465" spans="1:15">
      <c r="A1465">
        <v>142505</v>
      </c>
      <c r="B1465" s="1">
        <v>45534</v>
      </c>
      <c r="C1465" t="s">
        <v>50</v>
      </c>
      <c r="D1465" t="s">
        <v>16</v>
      </c>
      <c r="E1465" t="s">
        <v>17</v>
      </c>
      <c r="F1465">
        <v>27</v>
      </c>
      <c r="G1465" t="s">
        <v>69</v>
      </c>
      <c r="H1465" t="s">
        <v>19</v>
      </c>
      <c r="I1465">
        <v>97</v>
      </c>
      <c r="J1465">
        <v>0</v>
      </c>
      <c r="K1465">
        <v>97</v>
      </c>
      <c r="L1465">
        <v>2</v>
      </c>
      <c r="M1465">
        <v>194</v>
      </c>
      <c r="N1465">
        <v>3</v>
      </c>
      <c r="O1465" t="s">
        <v>73</v>
      </c>
    </row>
    <row r="1466" spans="1:15">
      <c r="A1466">
        <v>157101</v>
      </c>
      <c r="B1466" s="1">
        <v>45401</v>
      </c>
      <c r="C1466" t="s">
        <v>15</v>
      </c>
      <c r="D1466" t="s">
        <v>16</v>
      </c>
      <c r="E1466" t="s">
        <v>17</v>
      </c>
      <c r="F1466">
        <v>19</v>
      </c>
      <c r="G1466" t="s">
        <v>75</v>
      </c>
      <c r="H1466" t="s">
        <v>27</v>
      </c>
      <c r="I1466">
        <v>100</v>
      </c>
      <c r="J1466">
        <v>70</v>
      </c>
      <c r="K1466">
        <v>170</v>
      </c>
      <c r="L1466">
        <v>1</v>
      </c>
      <c r="M1466">
        <v>170</v>
      </c>
      <c r="N1466">
        <v>4</v>
      </c>
      <c r="O1466" t="s">
        <v>43</v>
      </c>
    </row>
    <row r="1467" spans="1:15">
      <c r="A1467">
        <v>180133</v>
      </c>
      <c r="B1467" s="1">
        <v>45445</v>
      </c>
      <c r="C1467" t="s">
        <v>15</v>
      </c>
      <c r="D1467" t="s">
        <v>16</v>
      </c>
      <c r="E1467" t="s">
        <v>25</v>
      </c>
      <c r="F1467">
        <v>34</v>
      </c>
      <c r="G1467" t="s">
        <v>18</v>
      </c>
      <c r="H1467" t="s">
        <v>19</v>
      </c>
      <c r="I1467">
        <v>100</v>
      </c>
      <c r="J1467">
        <v>0</v>
      </c>
      <c r="K1467">
        <v>100</v>
      </c>
      <c r="L1467">
        <v>1</v>
      </c>
      <c r="M1467">
        <v>100</v>
      </c>
      <c r="N1467">
        <v>1</v>
      </c>
      <c r="O1467" t="s">
        <v>64</v>
      </c>
    </row>
    <row r="1468" spans="1:15">
      <c r="A1468">
        <v>178271</v>
      </c>
      <c r="B1468" s="1">
        <v>45448</v>
      </c>
      <c r="C1468" t="s">
        <v>50</v>
      </c>
      <c r="D1468" t="s">
        <v>16</v>
      </c>
      <c r="E1468" t="s">
        <v>17</v>
      </c>
      <c r="F1468">
        <v>27</v>
      </c>
      <c r="G1468" t="s">
        <v>60</v>
      </c>
      <c r="H1468" t="s">
        <v>19</v>
      </c>
      <c r="I1468">
        <v>97</v>
      </c>
      <c r="J1468">
        <v>0</v>
      </c>
      <c r="K1468">
        <v>97</v>
      </c>
      <c r="L1468">
        <v>2</v>
      </c>
      <c r="M1468">
        <v>194</v>
      </c>
      <c r="N1468">
        <v>4</v>
      </c>
      <c r="O1468" t="s">
        <v>65</v>
      </c>
    </row>
    <row r="1469" spans="1:15">
      <c r="A1469">
        <v>143145</v>
      </c>
      <c r="B1469" s="1">
        <v>45566</v>
      </c>
      <c r="C1469" t="s">
        <v>15</v>
      </c>
      <c r="D1469" t="s">
        <v>16</v>
      </c>
      <c r="E1469" t="s">
        <v>25</v>
      </c>
      <c r="F1469">
        <v>30</v>
      </c>
      <c r="G1469" t="s">
        <v>86</v>
      </c>
      <c r="H1469" t="s">
        <v>27</v>
      </c>
      <c r="I1469">
        <v>100</v>
      </c>
      <c r="J1469">
        <v>70</v>
      </c>
      <c r="K1469">
        <v>170</v>
      </c>
      <c r="L1469">
        <v>1</v>
      </c>
      <c r="M1469">
        <v>170</v>
      </c>
      <c r="N1469">
        <v>1</v>
      </c>
      <c r="O1469" t="s">
        <v>87</v>
      </c>
    </row>
    <row r="1470" spans="1:15">
      <c r="A1470">
        <v>174774</v>
      </c>
      <c r="B1470" s="1">
        <v>45476</v>
      </c>
      <c r="C1470" t="s">
        <v>48</v>
      </c>
      <c r="D1470" t="s">
        <v>16</v>
      </c>
      <c r="E1470" t="s">
        <v>17</v>
      </c>
      <c r="F1470">
        <v>20</v>
      </c>
      <c r="G1470" t="s">
        <v>60</v>
      </c>
      <c r="H1470" t="s">
        <v>19</v>
      </c>
      <c r="I1470">
        <v>130</v>
      </c>
      <c r="J1470">
        <v>0</v>
      </c>
      <c r="K1470">
        <v>130</v>
      </c>
      <c r="L1470">
        <v>3</v>
      </c>
      <c r="M1470">
        <v>390</v>
      </c>
      <c r="N1470">
        <v>5</v>
      </c>
      <c r="O1470" t="s">
        <v>52</v>
      </c>
    </row>
    <row r="1471" spans="1:15">
      <c r="A1471">
        <v>148835</v>
      </c>
      <c r="B1471" s="1">
        <v>45432</v>
      </c>
      <c r="C1471" t="s">
        <v>23</v>
      </c>
      <c r="D1471" t="s">
        <v>24</v>
      </c>
      <c r="E1471" t="s">
        <v>17</v>
      </c>
      <c r="F1471">
        <v>34</v>
      </c>
      <c r="G1471" t="s">
        <v>77</v>
      </c>
      <c r="H1471" t="s">
        <v>19</v>
      </c>
      <c r="I1471">
        <v>9</v>
      </c>
      <c r="J1471">
        <v>0</v>
      </c>
      <c r="K1471">
        <v>9</v>
      </c>
      <c r="L1471">
        <v>2</v>
      </c>
      <c r="M1471">
        <v>18</v>
      </c>
      <c r="N1471">
        <v>4</v>
      </c>
      <c r="O1471" t="s">
        <v>72</v>
      </c>
    </row>
    <row r="1472" spans="1:15">
      <c r="A1472">
        <v>163152</v>
      </c>
      <c r="B1472" s="1">
        <v>45509</v>
      </c>
      <c r="C1472" t="s">
        <v>42</v>
      </c>
      <c r="D1472" t="s">
        <v>16</v>
      </c>
      <c r="E1472" t="s">
        <v>25</v>
      </c>
      <c r="F1472">
        <v>18</v>
      </c>
      <c r="G1472" t="s">
        <v>79</v>
      </c>
      <c r="H1472" t="s">
        <v>27</v>
      </c>
      <c r="I1472">
        <v>65</v>
      </c>
      <c r="J1472">
        <v>40</v>
      </c>
      <c r="K1472">
        <v>105</v>
      </c>
      <c r="L1472">
        <v>4</v>
      </c>
      <c r="M1472">
        <v>420</v>
      </c>
      <c r="N1472">
        <v>4</v>
      </c>
      <c r="O1472" t="s">
        <v>61</v>
      </c>
    </row>
    <row r="1473" spans="1:15">
      <c r="A1473">
        <v>150885</v>
      </c>
      <c r="B1473" s="1">
        <v>45425</v>
      </c>
      <c r="C1473" t="s">
        <v>76</v>
      </c>
      <c r="D1473" t="s">
        <v>37</v>
      </c>
      <c r="E1473" t="s">
        <v>25</v>
      </c>
      <c r="F1473">
        <v>23</v>
      </c>
      <c r="G1473" t="s">
        <v>18</v>
      </c>
      <c r="H1473" t="s">
        <v>19</v>
      </c>
      <c r="I1473">
        <v>45</v>
      </c>
      <c r="J1473">
        <v>0</v>
      </c>
      <c r="K1473">
        <v>45</v>
      </c>
      <c r="L1473">
        <v>1</v>
      </c>
      <c r="M1473">
        <v>45</v>
      </c>
      <c r="N1473">
        <v>5</v>
      </c>
      <c r="O1473" t="s">
        <v>32</v>
      </c>
    </row>
    <row r="1474" spans="1:15">
      <c r="A1474">
        <v>154515</v>
      </c>
      <c r="B1474" s="1">
        <v>45478</v>
      </c>
      <c r="C1474" t="s">
        <v>48</v>
      </c>
      <c r="D1474" t="s">
        <v>16</v>
      </c>
      <c r="E1474" t="s">
        <v>17</v>
      </c>
      <c r="F1474">
        <v>27</v>
      </c>
      <c r="G1474" t="s">
        <v>74</v>
      </c>
      <c r="H1474" t="s">
        <v>27</v>
      </c>
      <c r="I1474">
        <v>130</v>
      </c>
      <c r="J1474">
        <v>25</v>
      </c>
      <c r="K1474">
        <v>155</v>
      </c>
      <c r="L1474">
        <v>1</v>
      </c>
      <c r="M1474">
        <v>155</v>
      </c>
      <c r="N1474">
        <v>3</v>
      </c>
      <c r="O1474" t="s">
        <v>40</v>
      </c>
    </row>
    <row r="1475" spans="1:15">
      <c r="A1475">
        <v>177581</v>
      </c>
      <c r="B1475" s="1">
        <v>45410</v>
      </c>
      <c r="C1475" t="s">
        <v>42</v>
      </c>
      <c r="D1475" t="s">
        <v>16</v>
      </c>
      <c r="E1475" t="s">
        <v>17</v>
      </c>
      <c r="F1475">
        <v>32</v>
      </c>
      <c r="G1475" t="s">
        <v>77</v>
      </c>
      <c r="H1475" t="s">
        <v>19</v>
      </c>
      <c r="I1475">
        <v>65</v>
      </c>
      <c r="J1475">
        <v>0</v>
      </c>
      <c r="K1475">
        <v>65</v>
      </c>
      <c r="L1475">
        <v>3</v>
      </c>
      <c r="M1475">
        <v>195</v>
      </c>
      <c r="N1475">
        <v>5</v>
      </c>
      <c r="O1475" t="s">
        <v>52</v>
      </c>
    </row>
    <row r="1476" spans="1:15">
      <c r="A1476">
        <v>198448</v>
      </c>
      <c r="B1476" s="1">
        <v>45567</v>
      </c>
      <c r="C1476" t="s">
        <v>42</v>
      </c>
      <c r="D1476" t="s">
        <v>16</v>
      </c>
      <c r="E1476" t="s">
        <v>17</v>
      </c>
      <c r="F1476">
        <v>30</v>
      </c>
      <c r="G1476" t="s">
        <v>29</v>
      </c>
      <c r="H1476" t="s">
        <v>19</v>
      </c>
      <c r="I1476">
        <v>65</v>
      </c>
      <c r="J1476">
        <v>0</v>
      </c>
      <c r="K1476">
        <v>65</v>
      </c>
      <c r="L1476">
        <v>1</v>
      </c>
      <c r="M1476">
        <v>65</v>
      </c>
      <c r="N1476">
        <v>3</v>
      </c>
      <c r="O1476" t="s">
        <v>73</v>
      </c>
    </row>
    <row r="1477" spans="1:15">
      <c r="A1477">
        <v>199946</v>
      </c>
      <c r="B1477" s="1">
        <v>45257</v>
      </c>
      <c r="C1477" t="s">
        <v>48</v>
      </c>
      <c r="D1477" t="s">
        <v>16</v>
      </c>
      <c r="E1477" t="s">
        <v>17</v>
      </c>
      <c r="F1477">
        <v>35</v>
      </c>
      <c r="G1477" t="s">
        <v>41</v>
      </c>
      <c r="H1477" t="s">
        <v>19</v>
      </c>
      <c r="I1477">
        <v>130</v>
      </c>
      <c r="J1477">
        <v>0</v>
      </c>
      <c r="K1477">
        <v>130</v>
      </c>
      <c r="L1477">
        <v>3</v>
      </c>
      <c r="M1477">
        <v>390</v>
      </c>
      <c r="N1477">
        <v>5</v>
      </c>
      <c r="O1477" t="s">
        <v>32</v>
      </c>
    </row>
    <row r="1478" spans="1:15">
      <c r="A1478">
        <v>156202</v>
      </c>
      <c r="B1478" s="1">
        <v>45400</v>
      </c>
      <c r="C1478" t="s">
        <v>15</v>
      </c>
      <c r="D1478" t="s">
        <v>16</v>
      </c>
      <c r="E1478" t="s">
        <v>17</v>
      </c>
      <c r="F1478">
        <v>33</v>
      </c>
      <c r="G1478" t="s">
        <v>74</v>
      </c>
      <c r="H1478" t="s">
        <v>27</v>
      </c>
      <c r="I1478">
        <v>100</v>
      </c>
      <c r="J1478">
        <v>25</v>
      </c>
      <c r="K1478">
        <v>125</v>
      </c>
      <c r="L1478">
        <v>1</v>
      </c>
      <c r="M1478">
        <v>125</v>
      </c>
      <c r="N1478">
        <v>2</v>
      </c>
      <c r="O1478" t="s">
        <v>63</v>
      </c>
    </row>
    <row r="1479" spans="1:15">
      <c r="A1479">
        <v>156050</v>
      </c>
      <c r="B1479" s="1">
        <v>45365</v>
      </c>
      <c r="C1479" t="s">
        <v>85</v>
      </c>
      <c r="D1479" t="s">
        <v>24</v>
      </c>
      <c r="E1479" t="s">
        <v>17</v>
      </c>
      <c r="F1479">
        <v>29</v>
      </c>
      <c r="G1479" t="s">
        <v>58</v>
      </c>
      <c r="H1479" t="s">
        <v>27</v>
      </c>
      <c r="I1479">
        <v>23</v>
      </c>
      <c r="J1479">
        <v>40</v>
      </c>
      <c r="K1479">
        <v>63</v>
      </c>
      <c r="L1479">
        <v>2</v>
      </c>
      <c r="M1479">
        <v>126</v>
      </c>
      <c r="N1479">
        <v>1</v>
      </c>
      <c r="O1479" t="s">
        <v>87</v>
      </c>
    </row>
    <row r="1480" spans="1:15">
      <c r="A1480">
        <v>182517</v>
      </c>
      <c r="B1480" s="1">
        <v>45316</v>
      </c>
      <c r="C1480" t="s">
        <v>82</v>
      </c>
      <c r="D1480" t="s">
        <v>37</v>
      </c>
      <c r="E1480" t="s">
        <v>17</v>
      </c>
      <c r="F1480">
        <v>32</v>
      </c>
      <c r="G1480" t="s">
        <v>79</v>
      </c>
      <c r="H1480" t="s">
        <v>27</v>
      </c>
      <c r="I1480">
        <v>20</v>
      </c>
      <c r="J1480">
        <v>40</v>
      </c>
      <c r="K1480">
        <v>60</v>
      </c>
      <c r="L1480">
        <v>3</v>
      </c>
      <c r="M1480">
        <v>180</v>
      </c>
      <c r="N1480">
        <v>3</v>
      </c>
      <c r="O1480" t="s">
        <v>40</v>
      </c>
    </row>
    <row r="1481" spans="1:15">
      <c r="A1481">
        <v>161105</v>
      </c>
      <c r="B1481" s="1">
        <v>45472</v>
      </c>
      <c r="C1481" t="s">
        <v>36</v>
      </c>
      <c r="D1481" t="s">
        <v>37</v>
      </c>
      <c r="E1481" t="s">
        <v>17</v>
      </c>
      <c r="F1481">
        <v>24</v>
      </c>
      <c r="G1481" t="s">
        <v>58</v>
      </c>
      <c r="H1481" t="s">
        <v>27</v>
      </c>
      <c r="I1481">
        <v>32</v>
      </c>
      <c r="J1481">
        <v>40</v>
      </c>
      <c r="K1481">
        <v>72</v>
      </c>
      <c r="L1481">
        <v>1</v>
      </c>
      <c r="M1481">
        <v>72</v>
      </c>
      <c r="N1481">
        <v>5</v>
      </c>
      <c r="O1481" t="s">
        <v>72</v>
      </c>
    </row>
    <row r="1482" spans="1:15">
      <c r="A1482">
        <v>135736</v>
      </c>
      <c r="B1482" s="1">
        <v>45341</v>
      </c>
      <c r="C1482" t="s">
        <v>30</v>
      </c>
      <c r="D1482" t="s">
        <v>24</v>
      </c>
      <c r="E1482" t="s">
        <v>25</v>
      </c>
      <c r="F1482">
        <v>35</v>
      </c>
      <c r="G1482" t="s">
        <v>60</v>
      </c>
      <c r="H1482" t="s">
        <v>19</v>
      </c>
      <c r="I1482">
        <v>10</v>
      </c>
      <c r="J1482">
        <v>0</v>
      </c>
      <c r="K1482">
        <v>10</v>
      </c>
      <c r="L1482">
        <v>1</v>
      </c>
      <c r="M1482">
        <v>10</v>
      </c>
      <c r="N1482">
        <v>2</v>
      </c>
      <c r="O1482" t="s">
        <v>64</v>
      </c>
    </row>
    <row r="1483" spans="1:15">
      <c r="A1483">
        <v>130620</v>
      </c>
      <c r="B1483" s="1">
        <v>45566</v>
      </c>
      <c r="C1483" t="s">
        <v>42</v>
      </c>
      <c r="D1483" t="s">
        <v>16</v>
      </c>
      <c r="E1483" t="s">
        <v>25</v>
      </c>
      <c r="F1483">
        <v>18</v>
      </c>
      <c r="G1483" t="s">
        <v>54</v>
      </c>
      <c r="H1483" t="s">
        <v>19</v>
      </c>
      <c r="I1483">
        <v>65</v>
      </c>
      <c r="J1483">
        <v>0</v>
      </c>
      <c r="K1483">
        <v>65</v>
      </c>
      <c r="L1483">
        <v>1</v>
      </c>
      <c r="M1483">
        <v>65</v>
      </c>
      <c r="N1483">
        <v>4</v>
      </c>
      <c r="O1483" t="s">
        <v>20</v>
      </c>
    </row>
    <row r="1484" spans="1:15">
      <c r="A1484">
        <v>166222</v>
      </c>
      <c r="B1484" s="1">
        <v>45291</v>
      </c>
      <c r="C1484" t="s">
        <v>15</v>
      </c>
      <c r="D1484" t="s">
        <v>16</v>
      </c>
      <c r="E1484" t="s">
        <v>17</v>
      </c>
      <c r="F1484">
        <v>26</v>
      </c>
      <c r="G1484" t="s">
        <v>38</v>
      </c>
      <c r="H1484" t="s">
        <v>19</v>
      </c>
      <c r="I1484">
        <v>100</v>
      </c>
      <c r="J1484">
        <v>0</v>
      </c>
      <c r="K1484">
        <v>100</v>
      </c>
      <c r="L1484">
        <v>1</v>
      </c>
      <c r="M1484">
        <v>100</v>
      </c>
      <c r="N1484">
        <v>1</v>
      </c>
      <c r="O1484" t="s">
        <v>55</v>
      </c>
    </row>
    <row r="1485" spans="1:15">
      <c r="A1485">
        <v>122801</v>
      </c>
      <c r="B1485" s="1">
        <v>45374</v>
      </c>
      <c r="C1485" t="s">
        <v>53</v>
      </c>
      <c r="D1485" t="s">
        <v>37</v>
      </c>
      <c r="E1485" t="s">
        <v>17</v>
      </c>
      <c r="F1485">
        <v>27</v>
      </c>
      <c r="G1485" t="s">
        <v>77</v>
      </c>
      <c r="H1485" t="s">
        <v>19</v>
      </c>
      <c r="I1485">
        <v>15</v>
      </c>
      <c r="J1485">
        <v>0</v>
      </c>
      <c r="K1485">
        <v>15</v>
      </c>
      <c r="L1485">
        <v>1</v>
      </c>
      <c r="M1485">
        <v>15</v>
      </c>
      <c r="N1485">
        <v>5</v>
      </c>
      <c r="O1485" t="s">
        <v>72</v>
      </c>
    </row>
    <row r="1486" spans="1:15">
      <c r="A1486">
        <v>184338</v>
      </c>
      <c r="B1486" s="1">
        <v>45468</v>
      </c>
      <c r="C1486" t="s">
        <v>85</v>
      </c>
      <c r="D1486" t="s">
        <v>24</v>
      </c>
      <c r="E1486" t="s">
        <v>17</v>
      </c>
      <c r="F1486">
        <v>20</v>
      </c>
      <c r="G1486" t="s">
        <v>54</v>
      </c>
      <c r="H1486" t="s">
        <v>19</v>
      </c>
      <c r="I1486">
        <v>23</v>
      </c>
      <c r="J1486">
        <v>0</v>
      </c>
      <c r="K1486">
        <v>23</v>
      </c>
      <c r="L1486">
        <v>1</v>
      </c>
      <c r="M1486">
        <v>23</v>
      </c>
      <c r="N1486">
        <v>1</v>
      </c>
      <c r="O1486" t="s">
        <v>63</v>
      </c>
    </row>
    <row r="1487" spans="1:15">
      <c r="A1487">
        <v>168425</v>
      </c>
      <c r="B1487" s="1">
        <v>45510</v>
      </c>
      <c r="C1487" t="s">
        <v>15</v>
      </c>
      <c r="D1487" t="s">
        <v>16</v>
      </c>
      <c r="E1487" t="s">
        <v>17</v>
      </c>
      <c r="F1487">
        <v>19</v>
      </c>
      <c r="G1487" t="s">
        <v>29</v>
      </c>
      <c r="H1487" t="s">
        <v>19</v>
      </c>
      <c r="I1487">
        <v>100</v>
      </c>
      <c r="J1487">
        <v>0</v>
      </c>
      <c r="K1487">
        <v>100</v>
      </c>
      <c r="L1487">
        <v>3</v>
      </c>
      <c r="M1487">
        <v>300</v>
      </c>
      <c r="N1487">
        <v>3</v>
      </c>
      <c r="O1487" t="s">
        <v>88</v>
      </c>
    </row>
    <row r="1488" spans="1:15">
      <c r="A1488">
        <v>168689</v>
      </c>
      <c r="B1488" s="1">
        <v>45254</v>
      </c>
      <c r="C1488" t="s">
        <v>23</v>
      </c>
      <c r="D1488" t="s">
        <v>24</v>
      </c>
      <c r="E1488" t="s">
        <v>17</v>
      </c>
      <c r="F1488">
        <v>28</v>
      </c>
      <c r="G1488" t="s">
        <v>58</v>
      </c>
      <c r="H1488" t="s">
        <v>27</v>
      </c>
      <c r="I1488">
        <v>9</v>
      </c>
      <c r="J1488">
        <v>40</v>
      </c>
      <c r="K1488">
        <v>49</v>
      </c>
      <c r="L1488">
        <v>1</v>
      </c>
      <c r="M1488">
        <v>49</v>
      </c>
      <c r="N1488">
        <v>1</v>
      </c>
      <c r="O1488" t="s">
        <v>35</v>
      </c>
    </row>
    <row r="1489" spans="1:15">
      <c r="A1489">
        <v>193095</v>
      </c>
      <c r="B1489" s="1">
        <v>45285</v>
      </c>
      <c r="C1489" t="s">
        <v>53</v>
      </c>
      <c r="D1489" t="s">
        <v>37</v>
      </c>
      <c r="E1489" t="s">
        <v>17</v>
      </c>
      <c r="F1489">
        <v>26</v>
      </c>
      <c r="G1489" t="s">
        <v>21</v>
      </c>
      <c r="H1489" t="s">
        <v>19</v>
      </c>
      <c r="I1489">
        <v>15</v>
      </c>
      <c r="J1489">
        <v>0</v>
      </c>
      <c r="K1489">
        <v>15</v>
      </c>
      <c r="L1489">
        <v>2</v>
      </c>
      <c r="M1489">
        <v>30</v>
      </c>
      <c r="N1489">
        <v>4</v>
      </c>
      <c r="O1489" t="s">
        <v>72</v>
      </c>
    </row>
    <row r="1490" spans="1:15">
      <c r="A1490">
        <v>176452</v>
      </c>
      <c r="B1490" s="1">
        <v>45358</v>
      </c>
      <c r="C1490" t="s">
        <v>36</v>
      </c>
      <c r="D1490" t="s">
        <v>37</v>
      </c>
      <c r="E1490" t="s">
        <v>17</v>
      </c>
      <c r="F1490">
        <v>31</v>
      </c>
      <c r="G1490" t="s">
        <v>86</v>
      </c>
      <c r="H1490" t="s">
        <v>27</v>
      </c>
      <c r="I1490">
        <v>32</v>
      </c>
      <c r="J1490">
        <v>70</v>
      </c>
      <c r="K1490">
        <v>102</v>
      </c>
      <c r="L1490">
        <v>1</v>
      </c>
      <c r="M1490">
        <v>102</v>
      </c>
      <c r="N1490">
        <v>5</v>
      </c>
      <c r="O1490" t="s">
        <v>72</v>
      </c>
    </row>
    <row r="1491" spans="1:15">
      <c r="A1491">
        <v>120922</v>
      </c>
      <c r="B1491" s="1">
        <v>45559</v>
      </c>
      <c r="C1491" t="s">
        <v>78</v>
      </c>
      <c r="D1491" t="s">
        <v>37</v>
      </c>
      <c r="E1491" t="s">
        <v>17</v>
      </c>
      <c r="F1491">
        <v>24</v>
      </c>
      <c r="G1491" t="s">
        <v>38</v>
      </c>
      <c r="H1491" t="s">
        <v>19</v>
      </c>
      <c r="I1491">
        <v>50</v>
      </c>
      <c r="J1491">
        <v>0</v>
      </c>
      <c r="K1491">
        <v>50</v>
      </c>
      <c r="L1491">
        <v>1</v>
      </c>
      <c r="M1491">
        <v>50</v>
      </c>
      <c r="N1491">
        <v>1</v>
      </c>
      <c r="O1491" t="s">
        <v>35</v>
      </c>
    </row>
    <row r="1492" spans="1:15">
      <c r="A1492">
        <v>147277</v>
      </c>
      <c r="B1492" s="1">
        <v>45593</v>
      </c>
      <c r="C1492" t="s">
        <v>36</v>
      </c>
      <c r="D1492" t="s">
        <v>37</v>
      </c>
      <c r="E1492" t="s">
        <v>25</v>
      </c>
      <c r="F1492">
        <v>33</v>
      </c>
      <c r="G1492" t="s">
        <v>18</v>
      </c>
      <c r="H1492" t="s">
        <v>19</v>
      </c>
      <c r="I1492">
        <v>32</v>
      </c>
      <c r="J1492">
        <v>0</v>
      </c>
      <c r="K1492">
        <v>32</v>
      </c>
      <c r="L1492">
        <v>1</v>
      </c>
      <c r="M1492">
        <v>32</v>
      </c>
      <c r="N1492">
        <v>4</v>
      </c>
      <c r="O1492" t="s">
        <v>70</v>
      </c>
    </row>
    <row r="1493" spans="1:15">
      <c r="A1493">
        <v>196604</v>
      </c>
      <c r="B1493" s="1">
        <v>45429</v>
      </c>
      <c r="C1493" t="s">
        <v>30</v>
      </c>
      <c r="D1493" t="s">
        <v>24</v>
      </c>
      <c r="E1493" t="s">
        <v>17</v>
      </c>
      <c r="F1493">
        <v>19</v>
      </c>
      <c r="G1493" t="s">
        <v>86</v>
      </c>
      <c r="H1493" t="s">
        <v>27</v>
      </c>
      <c r="I1493">
        <v>10</v>
      </c>
      <c r="J1493">
        <v>70</v>
      </c>
      <c r="K1493">
        <v>80</v>
      </c>
      <c r="L1493">
        <v>3</v>
      </c>
      <c r="M1493">
        <v>240</v>
      </c>
      <c r="N1493">
        <v>5</v>
      </c>
      <c r="O1493" t="s">
        <v>57</v>
      </c>
    </row>
    <row r="1494" spans="1:15">
      <c r="A1494">
        <v>157259</v>
      </c>
      <c r="B1494" s="1">
        <v>45258</v>
      </c>
      <c r="C1494" t="s">
        <v>42</v>
      </c>
      <c r="D1494" t="s">
        <v>16</v>
      </c>
      <c r="E1494" t="s">
        <v>17</v>
      </c>
      <c r="F1494">
        <v>28</v>
      </c>
      <c r="G1494" t="s">
        <v>41</v>
      </c>
      <c r="H1494" t="s">
        <v>19</v>
      </c>
      <c r="I1494">
        <v>65</v>
      </c>
      <c r="J1494">
        <v>0</v>
      </c>
      <c r="K1494">
        <v>65</v>
      </c>
      <c r="L1494">
        <v>1</v>
      </c>
      <c r="M1494">
        <v>65</v>
      </c>
      <c r="N1494">
        <v>3</v>
      </c>
      <c r="O1494" t="s">
        <v>40</v>
      </c>
    </row>
    <row r="1495" spans="1:15">
      <c r="A1495">
        <v>122726</v>
      </c>
      <c r="B1495" s="1">
        <v>45343</v>
      </c>
      <c r="C1495" t="s">
        <v>15</v>
      </c>
      <c r="D1495" t="s">
        <v>16</v>
      </c>
      <c r="E1495" t="s">
        <v>17</v>
      </c>
      <c r="F1495">
        <v>32</v>
      </c>
      <c r="G1495" t="s">
        <v>31</v>
      </c>
      <c r="H1495" t="s">
        <v>19</v>
      </c>
      <c r="I1495">
        <v>100</v>
      </c>
      <c r="J1495">
        <v>0</v>
      </c>
      <c r="K1495">
        <v>100</v>
      </c>
      <c r="L1495">
        <v>1</v>
      </c>
      <c r="M1495">
        <v>100</v>
      </c>
      <c r="N1495">
        <v>4</v>
      </c>
      <c r="O1495" t="s">
        <v>70</v>
      </c>
    </row>
    <row r="1496" spans="1:15">
      <c r="A1496">
        <v>198982</v>
      </c>
      <c r="B1496" s="1">
        <v>45583</v>
      </c>
      <c r="C1496" t="s">
        <v>30</v>
      </c>
      <c r="D1496" t="s">
        <v>24</v>
      </c>
      <c r="E1496" t="s">
        <v>17</v>
      </c>
      <c r="F1496">
        <v>20</v>
      </c>
      <c r="G1496" t="s">
        <v>58</v>
      </c>
      <c r="H1496" t="s">
        <v>27</v>
      </c>
      <c r="I1496">
        <v>10</v>
      </c>
      <c r="J1496">
        <v>40</v>
      </c>
      <c r="K1496">
        <v>50</v>
      </c>
      <c r="L1496">
        <v>1</v>
      </c>
      <c r="M1496">
        <v>50</v>
      </c>
      <c r="N1496">
        <v>5</v>
      </c>
      <c r="O1496" t="s">
        <v>70</v>
      </c>
    </row>
    <row r="1497" spans="1:15">
      <c r="A1497">
        <v>185677</v>
      </c>
      <c r="B1497" s="1">
        <v>45371</v>
      </c>
      <c r="C1497" t="s">
        <v>23</v>
      </c>
      <c r="D1497" t="s">
        <v>24</v>
      </c>
      <c r="E1497" t="s">
        <v>17</v>
      </c>
      <c r="F1497">
        <v>27</v>
      </c>
      <c r="G1497" t="s">
        <v>31</v>
      </c>
      <c r="H1497" t="s">
        <v>19</v>
      </c>
      <c r="I1497">
        <v>9</v>
      </c>
      <c r="J1497">
        <v>0</v>
      </c>
      <c r="K1497">
        <v>9</v>
      </c>
      <c r="L1497">
        <v>2</v>
      </c>
      <c r="M1497">
        <v>18</v>
      </c>
      <c r="N1497">
        <v>5</v>
      </c>
      <c r="O1497" t="s">
        <v>57</v>
      </c>
    </row>
    <row r="1498" spans="1:15">
      <c r="A1498">
        <v>195087</v>
      </c>
      <c r="B1498" s="1">
        <v>45386</v>
      </c>
      <c r="C1498" t="s">
        <v>23</v>
      </c>
      <c r="D1498" t="s">
        <v>24</v>
      </c>
      <c r="E1498" t="s">
        <v>17</v>
      </c>
      <c r="F1498">
        <v>19</v>
      </c>
      <c r="G1498" t="s">
        <v>44</v>
      </c>
      <c r="H1498" t="s">
        <v>27</v>
      </c>
      <c r="I1498">
        <v>9</v>
      </c>
      <c r="J1498">
        <v>25</v>
      </c>
      <c r="K1498">
        <v>34</v>
      </c>
      <c r="L1498">
        <v>1</v>
      </c>
      <c r="M1498">
        <v>34</v>
      </c>
      <c r="N1498">
        <v>4</v>
      </c>
      <c r="O1498" t="s">
        <v>65</v>
      </c>
    </row>
    <row r="1499" spans="1:15">
      <c r="A1499">
        <v>123555</v>
      </c>
      <c r="B1499" s="1">
        <v>45332</v>
      </c>
      <c r="C1499" t="s">
        <v>53</v>
      </c>
      <c r="D1499" t="s">
        <v>37</v>
      </c>
      <c r="E1499" t="s">
        <v>25</v>
      </c>
      <c r="F1499">
        <v>18</v>
      </c>
      <c r="G1499" t="s">
        <v>29</v>
      </c>
      <c r="H1499" t="s">
        <v>19</v>
      </c>
      <c r="I1499">
        <v>15</v>
      </c>
      <c r="J1499">
        <v>0</v>
      </c>
      <c r="K1499">
        <v>15</v>
      </c>
      <c r="L1499">
        <v>2</v>
      </c>
      <c r="M1499">
        <v>30</v>
      </c>
      <c r="N1499">
        <v>4</v>
      </c>
      <c r="O1499" t="s">
        <v>20</v>
      </c>
    </row>
    <row r="1500" spans="1:15">
      <c r="A1500">
        <v>158178</v>
      </c>
      <c r="B1500" s="1">
        <v>45483</v>
      </c>
      <c r="C1500" t="s">
        <v>42</v>
      </c>
      <c r="D1500" t="s">
        <v>16</v>
      </c>
      <c r="E1500" t="s">
        <v>17</v>
      </c>
      <c r="F1500">
        <v>19</v>
      </c>
      <c r="G1500" t="s">
        <v>56</v>
      </c>
      <c r="H1500" t="s">
        <v>19</v>
      </c>
      <c r="I1500">
        <v>65</v>
      </c>
      <c r="J1500">
        <v>0</v>
      </c>
      <c r="K1500">
        <v>65</v>
      </c>
      <c r="L1500">
        <v>1</v>
      </c>
      <c r="M1500">
        <v>65</v>
      </c>
      <c r="N1500">
        <v>4</v>
      </c>
      <c r="O1500" t="s">
        <v>45</v>
      </c>
    </row>
    <row r="1501" spans="1:15">
      <c r="A1501">
        <v>184741</v>
      </c>
      <c r="B1501" s="1">
        <v>45454</v>
      </c>
      <c r="C1501" t="s">
        <v>53</v>
      </c>
      <c r="D1501" t="s">
        <v>37</v>
      </c>
      <c r="E1501" t="s">
        <v>17</v>
      </c>
      <c r="F1501">
        <v>21</v>
      </c>
      <c r="G1501" t="s">
        <v>60</v>
      </c>
      <c r="H1501" t="s">
        <v>19</v>
      </c>
      <c r="I1501">
        <v>15</v>
      </c>
      <c r="J1501">
        <v>0</v>
      </c>
      <c r="K1501">
        <v>15</v>
      </c>
      <c r="L1501">
        <v>1</v>
      </c>
      <c r="M1501">
        <v>15</v>
      </c>
      <c r="N1501">
        <v>5</v>
      </c>
      <c r="O1501" t="s">
        <v>57</v>
      </c>
    </row>
    <row r="1502" spans="1:15">
      <c r="A1502">
        <v>160548</v>
      </c>
      <c r="B1502" s="1">
        <v>45272</v>
      </c>
      <c r="C1502" t="s">
        <v>36</v>
      </c>
      <c r="D1502" t="s">
        <v>37</v>
      </c>
      <c r="E1502" t="s">
        <v>25</v>
      </c>
      <c r="F1502">
        <v>32</v>
      </c>
      <c r="G1502" t="s">
        <v>56</v>
      </c>
      <c r="H1502" t="s">
        <v>19</v>
      </c>
      <c r="I1502">
        <v>32</v>
      </c>
      <c r="J1502">
        <v>0</v>
      </c>
      <c r="K1502">
        <v>32</v>
      </c>
      <c r="L1502">
        <v>2</v>
      </c>
      <c r="M1502">
        <v>64</v>
      </c>
      <c r="N1502">
        <v>5</v>
      </c>
      <c r="O1502" t="s">
        <v>72</v>
      </c>
    </row>
    <row r="1503" spans="1:15">
      <c r="A1503">
        <v>122132</v>
      </c>
      <c r="B1503" s="1">
        <v>45473</v>
      </c>
      <c r="C1503" t="s">
        <v>15</v>
      </c>
      <c r="D1503" t="s">
        <v>16</v>
      </c>
      <c r="E1503" t="s">
        <v>25</v>
      </c>
      <c r="F1503">
        <v>34</v>
      </c>
      <c r="G1503" t="s">
        <v>31</v>
      </c>
      <c r="H1503" t="s">
        <v>19</v>
      </c>
      <c r="I1503">
        <v>100</v>
      </c>
      <c r="J1503">
        <v>0</v>
      </c>
      <c r="K1503">
        <v>100</v>
      </c>
      <c r="L1503">
        <v>4</v>
      </c>
      <c r="M1503">
        <v>400</v>
      </c>
      <c r="N1503">
        <v>4</v>
      </c>
      <c r="O1503" t="s">
        <v>39</v>
      </c>
    </row>
    <row r="1504" spans="1:15">
      <c r="A1504">
        <v>153257</v>
      </c>
      <c r="B1504" s="1">
        <v>45435</v>
      </c>
      <c r="C1504" t="s">
        <v>15</v>
      </c>
      <c r="D1504" t="s">
        <v>16</v>
      </c>
      <c r="E1504" t="s">
        <v>25</v>
      </c>
      <c r="F1504">
        <v>23</v>
      </c>
      <c r="G1504" t="s">
        <v>31</v>
      </c>
      <c r="H1504" t="s">
        <v>19</v>
      </c>
      <c r="I1504">
        <v>100</v>
      </c>
      <c r="J1504">
        <v>0</v>
      </c>
      <c r="K1504">
        <v>100</v>
      </c>
      <c r="L1504">
        <v>3</v>
      </c>
      <c r="M1504">
        <v>300</v>
      </c>
      <c r="N1504">
        <v>1</v>
      </c>
      <c r="O1504" t="s">
        <v>35</v>
      </c>
    </row>
    <row r="1505" spans="1:15">
      <c r="A1505">
        <v>169538</v>
      </c>
      <c r="B1505" s="1">
        <v>45377</v>
      </c>
      <c r="C1505" t="s">
        <v>42</v>
      </c>
      <c r="D1505" t="s">
        <v>16</v>
      </c>
      <c r="E1505" t="s">
        <v>25</v>
      </c>
      <c r="F1505">
        <v>31</v>
      </c>
      <c r="G1505" t="s">
        <v>21</v>
      </c>
      <c r="H1505" t="s">
        <v>19</v>
      </c>
      <c r="I1505">
        <v>65</v>
      </c>
      <c r="J1505">
        <v>0</v>
      </c>
      <c r="K1505">
        <v>65</v>
      </c>
      <c r="L1505">
        <v>2</v>
      </c>
      <c r="M1505">
        <v>130</v>
      </c>
      <c r="N1505">
        <v>4</v>
      </c>
      <c r="O1505" t="s">
        <v>72</v>
      </c>
    </row>
    <row r="1506" spans="1:15">
      <c r="A1506">
        <v>126859</v>
      </c>
      <c r="B1506" s="1">
        <v>45385</v>
      </c>
      <c r="C1506" t="s">
        <v>50</v>
      </c>
      <c r="D1506" t="s">
        <v>16</v>
      </c>
      <c r="E1506" t="s">
        <v>17</v>
      </c>
      <c r="F1506">
        <v>31</v>
      </c>
      <c r="G1506" t="s">
        <v>86</v>
      </c>
      <c r="H1506" t="s">
        <v>27</v>
      </c>
      <c r="I1506">
        <v>97</v>
      </c>
      <c r="J1506">
        <v>70</v>
      </c>
      <c r="K1506">
        <v>167</v>
      </c>
      <c r="L1506">
        <v>1</v>
      </c>
      <c r="M1506">
        <v>167</v>
      </c>
      <c r="N1506">
        <v>4</v>
      </c>
      <c r="O1506" t="s">
        <v>39</v>
      </c>
    </row>
    <row r="1507" spans="1:15">
      <c r="A1507">
        <v>188585</v>
      </c>
      <c r="B1507" s="1">
        <v>45493</v>
      </c>
      <c r="C1507" t="s">
        <v>42</v>
      </c>
      <c r="D1507" t="s">
        <v>16</v>
      </c>
      <c r="E1507" t="s">
        <v>17</v>
      </c>
      <c r="F1507">
        <v>35</v>
      </c>
      <c r="G1507" t="s">
        <v>18</v>
      </c>
      <c r="H1507" t="s">
        <v>19</v>
      </c>
      <c r="I1507">
        <v>65</v>
      </c>
      <c r="J1507">
        <v>0</v>
      </c>
      <c r="K1507">
        <v>65</v>
      </c>
      <c r="L1507">
        <v>4</v>
      </c>
      <c r="M1507">
        <v>260</v>
      </c>
      <c r="N1507">
        <v>4</v>
      </c>
      <c r="O1507" t="s">
        <v>43</v>
      </c>
    </row>
    <row r="1508" spans="1:15">
      <c r="A1508">
        <v>166769</v>
      </c>
      <c r="B1508" s="1">
        <v>45432</v>
      </c>
      <c r="C1508" t="s">
        <v>23</v>
      </c>
      <c r="D1508" t="s">
        <v>24</v>
      </c>
      <c r="E1508" t="s">
        <v>17</v>
      </c>
      <c r="F1508">
        <v>34</v>
      </c>
      <c r="G1508" t="s">
        <v>58</v>
      </c>
      <c r="H1508" t="s">
        <v>27</v>
      </c>
      <c r="I1508">
        <v>9</v>
      </c>
      <c r="J1508">
        <v>40</v>
      </c>
      <c r="K1508">
        <v>49</v>
      </c>
      <c r="L1508">
        <v>4</v>
      </c>
      <c r="M1508">
        <v>196</v>
      </c>
      <c r="N1508">
        <v>5</v>
      </c>
      <c r="O1508" t="s">
        <v>57</v>
      </c>
    </row>
    <row r="1509" spans="1:15">
      <c r="A1509">
        <v>151247</v>
      </c>
      <c r="B1509" s="1">
        <v>45370</v>
      </c>
      <c r="C1509" t="s">
        <v>76</v>
      </c>
      <c r="D1509" t="s">
        <v>37</v>
      </c>
      <c r="E1509" t="s">
        <v>17</v>
      </c>
      <c r="F1509">
        <v>21</v>
      </c>
      <c r="G1509" t="s">
        <v>29</v>
      </c>
      <c r="H1509" t="s">
        <v>19</v>
      </c>
      <c r="I1509">
        <v>45</v>
      </c>
      <c r="J1509">
        <v>0</v>
      </c>
      <c r="K1509">
        <v>45</v>
      </c>
      <c r="L1509">
        <v>3</v>
      </c>
      <c r="M1509">
        <v>135</v>
      </c>
      <c r="N1509">
        <v>4</v>
      </c>
      <c r="O1509" t="s">
        <v>32</v>
      </c>
    </row>
    <row r="1510" spans="1:15">
      <c r="A1510">
        <v>174540</v>
      </c>
      <c r="B1510" s="1">
        <v>45276</v>
      </c>
      <c r="C1510" t="s">
        <v>36</v>
      </c>
      <c r="D1510" t="s">
        <v>37</v>
      </c>
      <c r="E1510" t="s">
        <v>17</v>
      </c>
      <c r="F1510">
        <v>19</v>
      </c>
      <c r="G1510" t="s">
        <v>41</v>
      </c>
      <c r="H1510" t="s">
        <v>19</v>
      </c>
      <c r="I1510">
        <v>32</v>
      </c>
      <c r="J1510">
        <v>0</v>
      </c>
      <c r="K1510">
        <v>32</v>
      </c>
      <c r="L1510">
        <v>1</v>
      </c>
      <c r="M1510">
        <v>32</v>
      </c>
      <c r="N1510">
        <v>1</v>
      </c>
      <c r="O1510" t="s">
        <v>71</v>
      </c>
    </row>
    <row r="1511" spans="1:15">
      <c r="A1511">
        <v>141187</v>
      </c>
      <c r="B1511" s="1">
        <v>45482</v>
      </c>
      <c r="C1511" t="s">
        <v>30</v>
      </c>
      <c r="D1511" t="s">
        <v>24</v>
      </c>
      <c r="E1511" t="s">
        <v>25</v>
      </c>
      <c r="F1511">
        <v>30</v>
      </c>
      <c r="G1511" t="s">
        <v>38</v>
      </c>
      <c r="H1511" t="s">
        <v>19</v>
      </c>
      <c r="I1511">
        <v>10</v>
      </c>
      <c r="J1511">
        <v>0</v>
      </c>
      <c r="K1511">
        <v>10</v>
      </c>
      <c r="L1511">
        <v>1</v>
      </c>
      <c r="M1511">
        <v>10</v>
      </c>
      <c r="N1511">
        <v>4</v>
      </c>
      <c r="O1511" t="s">
        <v>57</v>
      </c>
    </row>
    <row r="1512" spans="1:15">
      <c r="A1512">
        <v>163009</v>
      </c>
      <c r="B1512" s="1">
        <v>45309</v>
      </c>
      <c r="C1512" t="s">
        <v>15</v>
      </c>
      <c r="D1512" t="s">
        <v>16</v>
      </c>
      <c r="E1512" t="s">
        <v>17</v>
      </c>
      <c r="F1512">
        <v>27</v>
      </c>
      <c r="G1512" t="s">
        <v>74</v>
      </c>
      <c r="H1512" t="s">
        <v>27</v>
      </c>
      <c r="I1512">
        <v>100</v>
      </c>
      <c r="J1512">
        <v>25</v>
      </c>
      <c r="K1512">
        <v>125</v>
      </c>
      <c r="L1512">
        <v>1</v>
      </c>
      <c r="M1512">
        <v>125</v>
      </c>
      <c r="N1512">
        <v>5</v>
      </c>
      <c r="O1512" t="s">
        <v>39</v>
      </c>
    </row>
    <row r="1513" spans="1:15">
      <c r="A1513">
        <v>158200</v>
      </c>
      <c r="B1513" s="1">
        <v>45551</v>
      </c>
      <c r="C1513" t="s">
        <v>48</v>
      </c>
      <c r="D1513" t="s">
        <v>16</v>
      </c>
      <c r="E1513" t="s">
        <v>17</v>
      </c>
      <c r="F1513">
        <v>20</v>
      </c>
      <c r="G1513" t="s">
        <v>74</v>
      </c>
      <c r="H1513" t="s">
        <v>27</v>
      </c>
      <c r="I1513">
        <v>130</v>
      </c>
      <c r="J1513">
        <v>25</v>
      </c>
      <c r="K1513">
        <v>155</v>
      </c>
      <c r="L1513">
        <v>1</v>
      </c>
      <c r="M1513">
        <v>155</v>
      </c>
      <c r="N1513">
        <v>2</v>
      </c>
      <c r="O1513" t="s">
        <v>47</v>
      </c>
    </row>
    <row r="1514" spans="1:15">
      <c r="A1514">
        <v>154708</v>
      </c>
      <c r="B1514" s="1">
        <v>45261</v>
      </c>
      <c r="C1514" t="s">
        <v>76</v>
      </c>
      <c r="D1514" t="s">
        <v>37</v>
      </c>
      <c r="E1514" t="s">
        <v>17</v>
      </c>
      <c r="F1514">
        <v>22</v>
      </c>
      <c r="G1514" t="s">
        <v>38</v>
      </c>
      <c r="H1514" t="s">
        <v>19</v>
      </c>
      <c r="I1514">
        <v>45</v>
      </c>
      <c r="J1514">
        <v>0</v>
      </c>
      <c r="K1514">
        <v>45</v>
      </c>
      <c r="L1514">
        <v>1</v>
      </c>
      <c r="M1514">
        <v>45</v>
      </c>
      <c r="N1514">
        <v>5</v>
      </c>
      <c r="O1514" t="s">
        <v>20</v>
      </c>
    </row>
    <row r="1515" spans="1:15">
      <c r="A1515">
        <v>188268</v>
      </c>
      <c r="B1515" s="1">
        <v>45516</v>
      </c>
      <c r="C1515" t="s">
        <v>42</v>
      </c>
      <c r="D1515" t="s">
        <v>16</v>
      </c>
      <c r="E1515" t="s">
        <v>17</v>
      </c>
      <c r="F1515">
        <v>28</v>
      </c>
      <c r="G1515" t="s">
        <v>67</v>
      </c>
      <c r="H1515" t="s">
        <v>27</v>
      </c>
      <c r="I1515">
        <v>65</v>
      </c>
      <c r="J1515">
        <v>40</v>
      </c>
      <c r="K1515">
        <v>105</v>
      </c>
      <c r="L1515">
        <v>1</v>
      </c>
      <c r="M1515">
        <v>105</v>
      </c>
      <c r="N1515">
        <v>5</v>
      </c>
      <c r="O1515" t="s">
        <v>32</v>
      </c>
    </row>
    <row r="1516" spans="1:15">
      <c r="A1516">
        <v>136689</v>
      </c>
      <c r="B1516" s="1">
        <v>45253</v>
      </c>
      <c r="C1516" t="s">
        <v>53</v>
      </c>
      <c r="D1516" t="s">
        <v>37</v>
      </c>
      <c r="E1516" t="s">
        <v>25</v>
      </c>
      <c r="F1516">
        <v>18</v>
      </c>
      <c r="G1516" t="s">
        <v>60</v>
      </c>
      <c r="H1516" t="s">
        <v>19</v>
      </c>
      <c r="I1516">
        <v>15</v>
      </c>
      <c r="J1516">
        <v>0</v>
      </c>
      <c r="K1516">
        <v>15</v>
      </c>
      <c r="L1516">
        <v>1</v>
      </c>
      <c r="M1516">
        <v>15</v>
      </c>
      <c r="N1516">
        <v>1</v>
      </c>
      <c r="O1516" t="s">
        <v>87</v>
      </c>
    </row>
    <row r="1517" spans="1:15">
      <c r="A1517">
        <v>194237</v>
      </c>
      <c r="B1517" s="1">
        <v>45306</v>
      </c>
      <c r="C1517" t="s">
        <v>82</v>
      </c>
      <c r="D1517" t="s">
        <v>37</v>
      </c>
      <c r="E1517" t="s">
        <v>17</v>
      </c>
      <c r="F1517">
        <v>35</v>
      </c>
      <c r="G1517" t="s">
        <v>75</v>
      </c>
      <c r="H1517" t="s">
        <v>27</v>
      </c>
      <c r="I1517">
        <v>20</v>
      </c>
      <c r="J1517">
        <v>70</v>
      </c>
      <c r="K1517">
        <v>90</v>
      </c>
      <c r="L1517">
        <v>1</v>
      </c>
      <c r="M1517">
        <v>90</v>
      </c>
      <c r="N1517">
        <v>4</v>
      </c>
      <c r="O1517" t="s">
        <v>72</v>
      </c>
    </row>
    <row r="1518" spans="1:15">
      <c r="A1518">
        <v>187272</v>
      </c>
      <c r="B1518" s="1">
        <v>45532</v>
      </c>
      <c r="C1518" t="s">
        <v>30</v>
      </c>
      <c r="D1518" t="s">
        <v>24</v>
      </c>
      <c r="E1518" t="s">
        <v>25</v>
      </c>
      <c r="F1518">
        <v>27</v>
      </c>
      <c r="G1518" t="s">
        <v>79</v>
      </c>
      <c r="H1518" t="s">
        <v>27</v>
      </c>
      <c r="I1518">
        <v>10</v>
      </c>
      <c r="J1518">
        <v>40</v>
      </c>
      <c r="K1518">
        <v>50</v>
      </c>
      <c r="L1518">
        <v>4</v>
      </c>
      <c r="M1518">
        <v>200</v>
      </c>
      <c r="N1518">
        <v>4</v>
      </c>
      <c r="O1518" t="s">
        <v>70</v>
      </c>
    </row>
    <row r="1519" spans="1:15">
      <c r="A1519">
        <v>122874</v>
      </c>
      <c r="B1519" s="1">
        <v>45546</v>
      </c>
      <c r="C1519" t="s">
        <v>82</v>
      </c>
      <c r="D1519" t="s">
        <v>37</v>
      </c>
      <c r="E1519" t="s">
        <v>17</v>
      </c>
      <c r="F1519">
        <v>34</v>
      </c>
      <c r="G1519" t="s">
        <v>34</v>
      </c>
      <c r="H1519" t="s">
        <v>27</v>
      </c>
      <c r="I1519">
        <v>20</v>
      </c>
      <c r="J1519">
        <v>100</v>
      </c>
      <c r="K1519">
        <v>120</v>
      </c>
      <c r="L1519">
        <v>2</v>
      </c>
      <c r="M1519">
        <v>240</v>
      </c>
      <c r="N1519">
        <v>3</v>
      </c>
      <c r="O1519" t="s">
        <v>49</v>
      </c>
    </row>
    <row r="1520" spans="1:15">
      <c r="A1520">
        <v>197521</v>
      </c>
      <c r="B1520" s="1">
        <v>45596</v>
      </c>
      <c r="C1520" t="s">
        <v>23</v>
      </c>
      <c r="D1520" t="s">
        <v>24</v>
      </c>
      <c r="E1520" t="s">
        <v>17</v>
      </c>
      <c r="F1520">
        <v>25</v>
      </c>
      <c r="G1520" t="s">
        <v>29</v>
      </c>
      <c r="H1520" t="s">
        <v>19</v>
      </c>
      <c r="I1520">
        <v>9</v>
      </c>
      <c r="J1520">
        <v>0</v>
      </c>
      <c r="K1520">
        <v>9</v>
      </c>
      <c r="L1520">
        <v>1</v>
      </c>
      <c r="M1520">
        <v>9</v>
      </c>
      <c r="N1520">
        <v>4</v>
      </c>
      <c r="O1520" t="s">
        <v>72</v>
      </c>
    </row>
    <row r="1521" spans="1:15">
      <c r="A1521">
        <v>184568</v>
      </c>
      <c r="B1521" s="1">
        <v>45292</v>
      </c>
      <c r="C1521" t="s">
        <v>30</v>
      </c>
      <c r="D1521" t="s">
        <v>24</v>
      </c>
      <c r="E1521" t="s">
        <v>17</v>
      </c>
      <c r="F1521">
        <v>34</v>
      </c>
      <c r="G1521" t="s">
        <v>66</v>
      </c>
      <c r="H1521" t="s">
        <v>27</v>
      </c>
      <c r="I1521">
        <v>10</v>
      </c>
      <c r="J1521">
        <v>40</v>
      </c>
      <c r="K1521">
        <v>50</v>
      </c>
      <c r="L1521">
        <v>1</v>
      </c>
      <c r="M1521">
        <v>50</v>
      </c>
      <c r="N1521">
        <v>4</v>
      </c>
      <c r="O1521" t="s">
        <v>45</v>
      </c>
    </row>
    <row r="1522" spans="1:15">
      <c r="A1522">
        <v>125496</v>
      </c>
      <c r="B1522" s="1">
        <v>45274</v>
      </c>
      <c r="C1522" t="s">
        <v>42</v>
      </c>
      <c r="D1522" t="s">
        <v>16</v>
      </c>
      <c r="E1522" t="s">
        <v>17</v>
      </c>
      <c r="F1522">
        <v>31</v>
      </c>
      <c r="G1522" t="s">
        <v>79</v>
      </c>
      <c r="H1522" t="s">
        <v>27</v>
      </c>
      <c r="I1522">
        <v>65</v>
      </c>
      <c r="J1522">
        <v>40</v>
      </c>
      <c r="K1522">
        <v>105</v>
      </c>
      <c r="L1522">
        <v>2</v>
      </c>
      <c r="M1522">
        <v>210</v>
      </c>
      <c r="N1522">
        <v>5</v>
      </c>
      <c r="O1522" t="s">
        <v>61</v>
      </c>
    </row>
    <row r="1523" spans="1:15">
      <c r="A1523">
        <v>143861</v>
      </c>
      <c r="B1523" s="1">
        <v>45484</v>
      </c>
      <c r="C1523" t="s">
        <v>42</v>
      </c>
      <c r="D1523" t="s">
        <v>16</v>
      </c>
      <c r="E1523" t="s">
        <v>17</v>
      </c>
      <c r="F1523">
        <v>23</v>
      </c>
      <c r="G1523" t="s">
        <v>46</v>
      </c>
      <c r="H1523" t="s">
        <v>19</v>
      </c>
      <c r="I1523">
        <v>65</v>
      </c>
      <c r="J1523">
        <v>0</v>
      </c>
      <c r="K1523">
        <v>65</v>
      </c>
      <c r="L1523">
        <v>3</v>
      </c>
      <c r="M1523">
        <v>195</v>
      </c>
      <c r="N1523">
        <v>2</v>
      </c>
      <c r="O1523" t="s">
        <v>35</v>
      </c>
    </row>
    <row r="1524" spans="1:15">
      <c r="A1524">
        <v>171853</v>
      </c>
      <c r="B1524" s="1">
        <v>45508</v>
      </c>
      <c r="C1524" t="s">
        <v>42</v>
      </c>
      <c r="D1524" t="s">
        <v>16</v>
      </c>
      <c r="E1524" t="s">
        <v>17</v>
      </c>
      <c r="F1524">
        <v>21</v>
      </c>
      <c r="G1524" t="s">
        <v>54</v>
      </c>
      <c r="H1524" t="s">
        <v>19</v>
      </c>
      <c r="I1524">
        <v>65</v>
      </c>
      <c r="J1524">
        <v>0</v>
      </c>
      <c r="K1524">
        <v>65</v>
      </c>
      <c r="L1524">
        <v>2</v>
      </c>
      <c r="M1524">
        <v>130</v>
      </c>
      <c r="N1524">
        <v>5</v>
      </c>
      <c r="O1524" t="s">
        <v>70</v>
      </c>
    </row>
    <row r="1525" spans="1:15">
      <c r="A1525">
        <v>165543</v>
      </c>
      <c r="B1525" s="1">
        <v>45581</v>
      </c>
      <c r="C1525" t="s">
        <v>50</v>
      </c>
      <c r="D1525" t="s">
        <v>16</v>
      </c>
      <c r="E1525" t="s">
        <v>17</v>
      </c>
      <c r="F1525">
        <v>21</v>
      </c>
      <c r="G1525" t="s">
        <v>38</v>
      </c>
      <c r="H1525" t="s">
        <v>19</v>
      </c>
      <c r="I1525">
        <v>97</v>
      </c>
      <c r="J1525">
        <v>0</v>
      </c>
      <c r="K1525">
        <v>97</v>
      </c>
      <c r="L1525">
        <v>2</v>
      </c>
      <c r="M1525">
        <v>194</v>
      </c>
      <c r="N1525">
        <v>4</v>
      </c>
      <c r="O1525" t="s">
        <v>61</v>
      </c>
    </row>
    <row r="1526" spans="1:15">
      <c r="A1526">
        <v>174284</v>
      </c>
      <c r="B1526" s="1">
        <v>45403</v>
      </c>
      <c r="C1526" t="s">
        <v>53</v>
      </c>
      <c r="D1526" t="s">
        <v>37</v>
      </c>
      <c r="E1526" t="s">
        <v>17</v>
      </c>
      <c r="F1526">
        <v>18</v>
      </c>
      <c r="G1526" t="s">
        <v>46</v>
      </c>
      <c r="H1526" t="s">
        <v>19</v>
      </c>
      <c r="I1526">
        <v>15</v>
      </c>
      <c r="J1526">
        <v>0</v>
      </c>
      <c r="K1526">
        <v>15</v>
      </c>
      <c r="L1526">
        <v>5</v>
      </c>
      <c r="M1526">
        <v>75</v>
      </c>
      <c r="N1526">
        <v>4</v>
      </c>
      <c r="O1526" t="s">
        <v>65</v>
      </c>
    </row>
    <row r="1527" spans="1:15">
      <c r="A1527">
        <v>149022</v>
      </c>
      <c r="B1527" s="1">
        <v>45508</v>
      </c>
      <c r="C1527" t="s">
        <v>23</v>
      </c>
      <c r="D1527" t="s">
        <v>24</v>
      </c>
      <c r="E1527" t="s">
        <v>17</v>
      </c>
      <c r="F1527">
        <v>32</v>
      </c>
      <c r="G1527" t="s">
        <v>34</v>
      </c>
      <c r="H1527" t="s">
        <v>27</v>
      </c>
      <c r="I1527">
        <v>9</v>
      </c>
      <c r="J1527">
        <v>100</v>
      </c>
      <c r="K1527">
        <v>109</v>
      </c>
      <c r="L1527">
        <v>2</v>
      </c>
      <c r="M1527">
        <v>218</v>
      </c>
      <c r="N1527">
        <v>1</v>
      </c>
      <c r="O1527" t="s">
        <v>55</v>
      </c>
    </row>
    <row r="1528" spans="1:15">
      <c r="A1528">
        <v>160877</v>
      </c>
      <c r="B1528" s="1">
        <v>45593</v>
      </c>
      <c r="C1528" t="s">
        <v>50</v>
      </c>
      <c r="D1528" t="s">
        <v>16</v>
      </c>
      <c r="E1528" t="s">
        <v>25</v>
      </c>
      <c r="F1528">
        <v>26</v>
      </c>
      <c r="G1528" t="s">
        <v>29</v>
      </c>
      <c r="H1528" t="s">
        <v>19</v>
      </c>
      <c r="I1528">
        <v>97</v>
      </c>
      <c r="J1528">
        <v>0</v>
      </c>
      <c r="K1528">
        <v>97</v>
      </c>
      <c r="L1528">
        <v>1</v>
      </c>
      <c r="M1528">
        <v>97</v>
      </c>
      <c r="N1528">
        <v>1</v>
      </c>
      <c r="O1528" t="s">
        <v>28</v>
      </c>
    </row>
    <row r="1529" spans="1:15">
      <c r="A1529">
        <v>184211</v>
      </c>
      <c r="B1529" s="1">
        <v>45470</v>
      </c>
      <c r="C1529" t="s">
        <v>42</v>
      </c>
      <c r="D1529" t="s">
        <v>16</v>
      </c>
      <c r="E1529" t="s">
        <v>25</v>
      </c>
      <c r="F1529">
        <v>24</v>
      </c>
      <c r="G1529" t="s">
        <v>46</v>
      </c>
      <c r="H1529" t="s">
        <v>19</v>
      </c>
      <c r="I1529">
        <v>65</v>
      </c>
      <c r="J1529">
        <v>0</v>
      </c>
      <c r="K1529">
        <v>65</v>
      </c>
      <c r="L1529">
        <v>1</v>
      </c>
      <c r="M1529">
        <v>65</v>
      </c>
      <c r="N1529">
        <v>1</v>
      </c>
      <c r="O1529" t="s">
        <v>68</v>
      </c>
    </row>
    <row r="1530" spans="1:15">
      <c r="A1530">
        <v>169547</v>
      </c>
      <c r="B1530" s="1">
        <v>45321</v>
      </c>
      <c r="C1530" t="s">
        <v>23</v>
      </c>
      <c r="D1530" t="s">
        <v>24</v>
      </c>
      <c r="E1530" t="s">
        <v>17</v>
      </c>
      <c r="F1530">
        <v>27</v>
      </c>
      <c r="G1530" t="s">
        <v>31</v>
      </c>
      <c r="H1530" t="s">
        <v>19</v>
      </c>
      <c r="I1530">
        <v>9</v>
      </c>
      <c r="J1530">
        <v>0</v>
      </c>
      <c r="K1530">
        <v>9</v>
      </c>
      <c r="L1530">
        <v>1</v>
      </c>
      <c r="M1530">
        <v>9</v>
      </c>
      <c r="N1530">
        <v>5</v>
      </c>
      <c r="O1530" t="s">
        <v>65</v>
      </c>
    </row>
    <row r="1531" spans="1:15">
      <c r="A1531">
        <v>150602</v>
      </c>
      <c r="B1531" s="1">
        <v>45375</v>
      </c>
      <c r="C1531" t="s">
        <v>15</v>
      </c>
      <c r="D1531" t="s">
        <v>16</v>
      </c>
      <c r="E1531" t="s">
        <v>17</v>
      </c>
      <c r="F1531">
        <v>22</v>
      </c>
      <c r="G1531" t="s">
        <v>54</v>
      </c>
      <c r="H1531" t="s">
        <v>19</v>
      </c>
      <c r="I1531">
        <v>100</v>
      </c>
      <c r="J1531">
        <v>0</v>
      </c>
      <c r="K1531">
        <v>100</v>
      </c>
      <c r="L1531">
        <v>3</v>
      </c>
      <c r="M1531">
        <v>300</v>
      </c>
      <c r="N1531">
        <v>3</v>
      </c>
      <c r="O1531" t="s">
        <v>73</v>
      </c>
    </row>
    <row r="1532" spans="1:15">
      <c r="A1532">
        <v>194334</v>
      </c>
      <c r="B1532" s="1">
        <v>45340</v>
      </c>
      <c r="C1532" t="s">
        <v>53</v>
      </c>
      <c r="D1532" t="s">
        <v>37</v>
      </c>
      <c r="E1532" t="s">
        <v>17</v>
      </c>
      <c r="F1532">
        <v>32</v>
      </c>
      <c r="G1532" t="s">
        <v>58</v>
      </c>
      <c r="H1532" t="s">
        <v>27</v>
      </c>
      <c r="I1532">
        <v>15</v>
      </c>
      <c r="J1532">
        <v>40</v>
      </c>
      <c r="K1532">
        <v>55</v>
      </c>
      <c r="L1532">
        <v>5</v>
      </c>
      <c r="M1532">
        <v>275</v>
      </c>
      <c r="N1532">
        <v>4</v>
      </c>
      <c r="O1532" t="s">
        <v>57</v>
      </c>
    </row>
    <row r="1533" spans="1:15">
      <c r="A1533">
        <v>182204</v>
      </c>
      <c r="B1533" s="1">
        <v>45501</v>
      </c>
      <c r="C1533" t="s">
        <v>48</v>
      </c>
      <c r="D1533" t="s">
        <v>16</v>
      </c>
      <c r="E1533" t="s">
        <v>25</v>
      </c>
      <c r="F1533">
        <v>23</v>
      </c>
      <c r="G1533" t="s">
        <v>62</v>
      </c>
      <c r="H1533" t="s">
        <v>19</v>
      </c>
      <c r="I1533">
        <v>130</v>
      </c>
      <c r="J1533">
        <v>0</v>
      </c>
      <c r="K1533">
        <v>130</v>
      </c>
      <c r="L1533">
        <v>4</v>
      </c>
      <c r="M1533">
        <v>520</v>
      </c>
      <c r="N1533">
        <v>4</v>
      </c>
      <c r="O1533" t="s">
        <v>70</v>
      </c>
    </row>
    <row r="1534" spans="1:15">
      <c r="A1534">
        <v>189905</v>
      </c>
      <c r="B1534" s="1">
        <v>45545</v>
      </c>
      <c r="C1534" t="s">
        <v>23</v>
      </c>
      <c r="D1534" t="s">
        <v>24</v>
      </c>
      <c r="E1534" t="s">
        <v>17</v>
      </c>
      <c r="F1534">
        <v>34</v>
      </c>
      <c r="G1534" t="s">
        <v>21</v>
      </c>
      <c r="H1534" t="s">
        <v>19</v>
      </c>
      <c r="I1534">
        <v>9</v>
      </c>
      <c r="J1534">
        <v>0</v>
      </c>
      <c r="K1534">
        <v>9</v>
      </c>
      <c r="L1534">
        <v>1</v>
      </c>
      <c r="M1534">
        <v>9</v>
      </c>
      <c r="N1534">
        <v>5</v>
      </c>
      <c r="O1534" t="s">
        <v>20</v>
      </c>
    </row>
    <row r="1535" spans="1:15">
      <c r="A1535">
        <v>195756</v>
      </c>
      <c r="B1535" s="1">
        <v>45527</v>
      </c>
      <c r="C1535" t="s">
        <v>36</v>
      </c>
      <c r="D1535" t="s">
        <v>37</v>
      </c>
      <c r="E1535" t="s">
        <v>25</v>
      </c>
      <c r="F1535">
        <v>29</v>
      </c>
      <c r="G1535" t="s">
        <v>69</v>
      </c>
      <c r="H1535" t="s">
        <v>19</v>
      </c>
      <c r="I1535">
        <v>32</v>
      </c>
      <c r="J1535">
        <v>0</v>
      </c>
      <c r="K1535">
        <v>32</v>
      </c>
      <c r="L1535">
        <v>4</v>
      </c>
      <c r="M1535">
        <v>128</v>
      </c>
      <c r="N1535">
        <v>5</v>
      </c>
      <c r="O1535" t="s">
        <v>72</v>
      </c>
    </row>
    <row r="1536" spans="1:15">
      <c r="A1536">
        <v>154440</v>
      </c>
      <c r="B1536" s="1">
        <v>45255</v>
      </c>
      <c r="C1536" t="s">
        <v>53</v>
      </c>
      <c r="D1536" t="s">
        <v>37</v>
      </c>
      <c r="E1536" t="s">
        <v>25</v>
      </c>
      <c r="F1536">
        <v>20</v>
      </c>
      <c r="G1536" t="s">
        <v>29</v>
      </c>
      <c r="H1536" t="s">
        <v>19</v>
      </c>
      <c r="I1536">
        <v>15</v>
      </c>
      <c r="J1536">
        <v>0</v>
      </c>
      <c r="K1536">
        <v>15</v>
      </c>
      <c r="L1536">
        <v>1</v>
      </c>
      <c r="M1536">
        <v>15</v>
      </c>
      <c r="N1536">
        <v>3</v>
      </c>
      <c r="O1536" t="s">
        <v>73</v>
      </c>
    </row>
    <row r="1537" spans="1:15">
      <c r="A1537">
        <v>191788</v>
      </c>
      <c r="B1537" s="1">
        <v>45500</v>
      </c>
      <c r="C1537" t="s">
        <v>53</v>
      </c>
      <c r="D1537" t="s">
        <v>37</v>
      </c>
      <c r="E1537" t="s">
        <v>25</v>
      </c>
      <c r="F1537">
        <v>33</v>
      </c>
      <c r="G1537" t="s">
        <v>77</v>
      </c>
      <c r="H1537" t="s">
        <v>19</v>
      </c>
      <c r="I1537">
        <v>15</v>
      </c>
      <c r="J1537">
        <v>0</v>
      </c>
      <c r="K1537">
        <v>15</v>
      </c>
      <c r="L1537">
        <v>1</v>
      </c>
      <c r="M1537">
        <v>15</v>
      </c>
      <c r="N1537">
        <v>4</v>
      </c>
      <c r="O1537" t="s">
        <v>52</v>
      </c>
    </row>
    <row r="1538" spans="1:15">
      <c r="A1538">
        <v>196112</v>
      </c>
      <c r="B1538" s="1">
        <v>45424</v>
      </c>
      <c r="C1538" t="s">
        <v>48</v>
      </c>
      <c r="D1538" t="s">
        <v>16</v>
      </c>
      <c r="E1538" t="s">
        <v>25</v>
      </c>
      <c r="F1538">
        <v>18</v>
      </c>
      <c r="G1538" t="s">
        <v>38</v>
      </c>
      <c r="H1538" t="s">
        <v>19</v>
      </c>
      <c r="I1538">
        <v>130</v>
      </c>
      <c r="J1538">
        <v>0</v>
      </c>
      <c r="K1538">
        <v>130</v>
      </c>
      <c r="L1538">
        <v>4</v>
      </c>
      <c r="M1538">
        <v>520</v>
      </c>
      <c r="N1538">
        <v>5</v>
      </c>
      <c r="O1538" t="s">
        <v>61</v>
      </c>
    </row>
    <row r="1539" spans="1:15">
      <c r="A1539">
        <v>189300</v>
      </c>
      <c r="B1539" s="1">
        <v>45257</v>
      </c>
      <c r="C1539" t="s">
        <v>82</v>
      </c>
      <c r="D1539" t="s">
        <v>37</v>
      </c>
      <c r="E1539" t="s">
        <v>17</v>
      </c>
      <c r="F1539">
        <v>19</v>
      </c>
      <c r="G1539" t="s">
        <v>44</v>
      </c>
      <c r="H1539" t="s">
        <v>27</v>
      </c>
      <c r="I1539">
        <v>20</v>
      </c>
      <c r="J1539">
        <v>25</v>
      </c>
      <c r="K1539">
        <v>45</v>
      </c>
      <c r="L1539">
        <v>4</v>
      </c>
      <c r="M1539">
        <v>180</v>
      </c>
      <c r="N1539">
        <v>4</v>
      </c>
      <c r="O1539" t="s">
        <v>65</v>
      </c>
    </row>
    <row r="1540" spans="1:15">
      <c r="A1540">
        <v>152313</v>
      </c>
      <c r="B1540" s="1">
        <v>45290</v>
      </c>
      <c r="C1540" t="s">
        <v>50</v>
      </c>
      <c r="D1540" t="s">
        <v>16</v>
      </c>
      <c r="E1540" t="s">
        <v>17</v>
      </c>
      <c r="F1540">
        <v>27</v>
      </c>
      <c r="G1540" t="s">
        <v>29</v>
      </c>
      <c r="H1540" t="s">
        <v>19</v>
      </c>
      <c r="I1540">
        <v>97</v>
      </c>
      <c r="J1540">
        <v>0</v>
      </c>
      <c r="K1540">
        <v>97</v>
      </c>
      <c r="L1540">
        <v>1</v>
      </c>
      <c r="M1540">
        <v>97</v>
      </c>
      <c r="N1540">
        <v>5</v>
      </c>
      <c r="O1540" t="s">
        <v>70</v>
      </c>
    </row>
    <row r="1541" spans="1:15">
      <c r="A1541">
        <v>154665</v>
      </c>
      <c r="B1541" s="1">
        <v>45274</v>
      </c>
      <c r="C1541" t="s">
        <v>36</v>
      </c>
      <c r="D1541" t="s">
        <v>37</v>
      </c>
      <c r="E1541" t="s">
        <v>25</v>
      </c>
      <c r="F1541">
        <v>21</v>
      </c>
      <c r="G1541" t="s">
        <v>29</v>
      </c>
      <c r="H1541" t="s">
        <v>19</v>
      </c>
      <c r="I1541">
        <v>32</v>
      </c>
      <c r="J1541">
        <v>0</v>
      </c>
      <c r="K1541">
        <v>32</v>
      </c>
      <c r="L1541">
        <v>2</v>
      </c>
      <c r="M1541">
        <v>64</v>
      </c>
      <c r="N1541">
        <v>3</v>
      </c>
      <c r="O1541" t="s">
        <v>22</v>
      </c>
    </row>
    <row r="1542" spans="1:15">
      <c r="A1542">
        <v>183436</v>
      </c>
      <c r="B1542" s="1">
        <v>45312</v>
      </c>
      <c r="C1542" t="s">
        <v>42</v>
      </c>
      <c r="D1542" t="s">
        <v>16</v>
      </c>
      <c r="E1542" t="s">
        <v>17</v>
      </c>
      <c r="F1542">
        <v>19</v>
      </c>
      <c r="G1542" t="s">
        <v>46</v>
      </c>
      <c r="H1542" t="s">
        <v>19</v>
      </c>
      <c r="I1542">
        <v>65</v>
      </c>
      <c r="J1542">
        <v>0</v>
      </c>
      <c r="K1542">
        <v>65</v>
      </c>
      <c r="L1542">
        <v>1</v>
      </c>
      <c r="M1542">
        <v>65</v>
      </c>
      <c r="N1542">
        <v>5</v>
      </c>
      <c r="O1542" t="s">
        <v>32</v>
      </c>
    </row>
    <row r="1543" spans="1:15">
      <c r="A1543">
        <v>120269</v>
      </c>
      <c r="B1543" s="1">
        <v>45320</v>
      </c>
      <c r="C1543" t="s">
        <v>23</v>
      </c>
      <c r="D1543" t="s">
        <v>24</v>
      </c>
      <c r="E1543" t="s">
        <v>17</v>
      </c>
      <c r="F1543">
        <v>32</v>
      </c>
      <c r="G1543" t="s">
        <v>74</v>
      </c>
      <c r="H1543" t="s">
        <v>27</v>
      </c>
      <c r="I1543">
        <v>9</v>
      </c>
      <c r="J1543">
        <v>25</v>
      </c>
      <c r="K1543">
        <v>34</v>
      </c>
      <c r="L1543">
        <v>2</v>
      </c>
      <c r="M1543">
        <v>68</v>
      </c>
      <c r="N1543">
        <v>4</v>
      </c>
      <c r="O1543" t="s">
        <v>57</v>
      </c>
    </row>
    <row r="1544" spans="1:15">
      <c r="A1544">
        <v>161806</v>
      </c>
      <c r="B1544" s="1">
        <v>45322</v>
      </c>
      <c r="C1544" t="s">
        <v>15</v>
      </c>
      <c r="D1544" t="s">
        <v>16</v>
      </c>
      <c r="E1544" t="s">
        <v>17</v>
      </c>
      <c r="F1544">
        <v>21</v>
      </c>
      <c r="G1544" t="s">
        <v>54</v>
      </c>
      <c r="H1544" t="s">
        <v>19</v>
      </c>
      <c r="I1544">
        <v>100</v>
      </c>
      <c r="J1544">
        <v>0</v>
      </c>
      <c r="K1544">
        <v>100</v>
      </c>
      <c r="L1544">
        <v>1</v>
      </c>
      <c r="M1544">
        <v>100</v>
      </c>
      <c r="N1544">
        <v>4</v>
      </c>
      <c r="O1544" t="s">
        <v>70</v>
      </c>
    </row>
    <row r="1545" spans="1:15">
      <c r="A1545">
        <v>170336</v>
      </c>
      <c r="B1545" s="1">
        <v>45555</v>
      </c>
      <c r="C1545" t="s">
        <v>42</v>
      </c>
      <c r="D1545" t="s">
        <v>16</v>
      </c>
      <c r="E1545" t="s">
        <v>17</v>
      </c>
      <c r="F1545">
        <v>34</v>
      </c>
      <c r="G1545" t="s">
        <v>62</v>
      </c>
      <c r="H1545" t="s">
        <v>19</v>
      </c>
      <c r="I1545">
        <v>65</v>
      </c>
      <c r="J1545">
        <v>0</v>
      </c>
      <c r="K1545">
        <v>65</v>
      </c>
      <c r="L1545">
        <v>4</v>
      </c>
      <c r="M1545">
        <v>260</v>
      </c>
      <c r="N1545">
        <v>1</v>
      </c>
      <c r="O1545" t="s">
        <v>64</v>
      </c>
    </row>
    <row r="1546" spans="1:15">
      <c r="A1546">
        <v>120097</v>
      </c>
      <c r="B1546" s="1">
        <v>45309</v>
      </c>
      <c r="C1546" t="s">
        <v>42</v>
      </c>
      <c r="D1546" t="s">
        <v>16</v>
      </c>
      <c r="E1546" t="s">
        <v>17</v>
      </c>
      <c r="F1546">
        <v>35</v>
      </c>
      <c r="G1546" t="s">
        <v>58</v>
      </c>
      <c r="H1546" t="s">
        <v>27</v>
      </c>
      <c r="I1546">
        <v>65</v>
      </c>
      <c r="J1546">
        <v>40</v>
      </c>
      <c r="K1546">
        <v>105</v>
      </c>
      <c r="L1546">
        <v>1</v>
      </c>
      <c r="M1546">
        <v>105</v>
      </c>
      <c r="N1546">
        <v>5</v>
      </c>
      <c r="O1546" t="s">
        <v>52</v>
      </c>
    </row>
    <row r="1547" spans="1:15">
      <c r="A1547">
        <v>162265</v>
      </c>
      <c r="B1547" s="1">
        <v>45298</v>
      </c>
      <c r="C1547" t="s">
        <v>15</v>
      </c>
      <c r="D1547" t="s">
        <v>16</v>
      </c>
      <c r="E1547" t="s">
        <v>17</v>
      </c>
      <c r="F1547">
        <v>18</v>
      </c>
      <c r="G1547" t="s">
        <v>54</v>
      </c>
      <c r="H1547" t="s">
        <v>19</v>
      </c>
      <c r="I1547">
        <v>100</v>
      </c>
      <c r="J1547">
        <v>0</v>
      </c>
      <c r="K1547">
        <v>100</v>
      </c>
      <c r="L1547">
        <v>1</v>
      </c>
      <c r="M1547">
        <v>100</v>
      </c>
      <c r="N1547">
        <v>4</v>
      </c>
      <c r="O1547" t="s">
        <v>65</v>
      </c>
    </row>
    <row r="1548" spans="1:15">
      <c r="A1548">
        <v>161694</v>
      </c>
      <c r="B1548" s="1">
        <v>45532</v>
      </c>
      <c r="C1548" t="s">
        <v>82</v>
      </c>
      <c r="D1548" t="s">
        <v>37</v>
      </c>
      <c r="E1548" t="s">
        <v>17</v>
      </c>
      <c r="F1548">
        <v>21</v>
      </c>
      <c r="G1548" t="s">
        <v>86</v>
      </c>
      <c r="H1548" t="s">
        <v>27</v>
      </c>
      <c r="I1548">
        <v>20</v>
      </c>
      <c r="J1548">
        <v>70</v>
      </c>
      <c r="K1548">
        <v>90</v>
      </c>
      <c r="L1548">
        <v>1</v>
      </c>
      <c r="M1548">
        <v>90</v>
      </c>
      <c r="N1548">
        <v>5</v>
      </c>
      <c r="O1548" t="s">
        <v>52</v>
      </c>
    </row>
    <row r="1549" spans="1:15">
      <c r="A1549">
        <v>179352</v>
      </c>
      <c r="B1549" s="1">
        <v>45241</v>
      </c>
      <c r="C1549" t="s">
        <v>15</v>
      </c>
      <c r="D1549" t="s">
        <v>16</v>
      </c>
      <c r="E1549" t="s">
        <v>25</v>
      </c>
      <c r="F1549">
        <v>31</v>
      </c>
      <c r="G1549" t="s">
        <v>34</v>
      </c>
      <c r="H1549" t="s">
        <v>27</v>
      </c>
      <c r="I1549">
        <v>100</v>
      </c>
      <c r="J1549">
        <v>100</v>
      </c>
      <c r="K1549">
        <v>200</v>
      </c>
      <c r="L1549">
        <v>1</v>
      </c>
      <c r="M1549">
        <v>200</v>
      </c>
      <c r="N1549">
        <v>4</v>
      </c>
      <c r="O1549" t="s">
        <v>52</v>
      </c>
    </row>
    <row r="1550" spans="1:15">
      <c r="A1550">
        <v>140107</v>
      </c>
      <c r="B1550" s="1">
        <v>45351</v>
      </c>
      <c r="C1550" t="s">
        <v>82</v>
      </c>
      <c r="D1550" t="s">
        <v>37</v>
      </c>
      <c r="E1550" t="s">
        <v>25</v>
      </c>
      <c r="F1550">
        <v>23</v>
      </c>
      <c r="G1550" t="s">
        <v>18</v>
      </c>
      <c r="H1550" t="s">
        <v>19</v>
      </c>
      <c r="I1550">
        <v>20</v>
      </c>
      <c r="J1550">
        <v>0</v>
      </c>
      <c r="K1550">
        <v>20</v>
      </c>
      <c r="L1550">
        <v>1</v>
      </c>
      <c r="M1550">
        <v>20</v>
      </c>
      <c r="N1550">
        <v>5</v>
      </c>
      <c r="O1550" t="s">
        <v>39</v>
      </c>
    </row>
    <row r="1551" spans="1:15">
      <c r="A1551">
        <v>121959</v>
      </c>
      <c r="B1551" s="1">
        <v>45575</v>
      </c>
      <c r="C1551" t="s">
        <v>50</v>
      </c>
      <c r="D1551" t="s">
        <v>16</v>
      </c>
      <c r="E1551" t="s">
        <v>17</v>
      </c>
      <c r="F1551">
        <v>32</v>
      </c>
      <c r="G1551" t="s">
        <v>56</v>
      </c>
      <c r="H1551" t="s">
        <v>19</v>
      </c>
      <c r="I1551">
        <v>97</v>
      </c>
      <c r="J1551">
        <v>0</v>
      </c>
      <c r="K1551">
        <v>97</v>
      </c>
      <c r="L1551">
        <v>1</v>
      </c>
      <c r="M1551">
        <v>97</v>
      </c>
      <c r="N1551">
        <v>1</v>
      </c>
      <c r="O1551" t="s">
        <v>47</v>
      </c>
    </row>
    <row r="1552" spans="1:15">
      <c r="A1552">
        <v>121438</v>
      </c>
      <c r="B1552" s="1">
        <v>45338</v>
      </c>
      <c r="C1552" t="s">
        <v>82</v>
      </c>
      <c r="D1552" t="s">
        <v>37</v>
      </c>
      <c r="E1552" t="s">
        <v>17</v>
      </c>
      <c r="F1552">
        <v>34</v>
      </c>
      <c r="G1552" t="s">
        <v>74</v>
      </c>
      <c r="H1552" t="s">
        <v>27</v>
      </c>
      <c r="I1552">
        <v>20</v>
      </c>
      <c r="J1552">
        <v>25</v>
      </c>
      <c r="K1552">
        <v>45</v>
      </c>
      <c r="L1552">
        <v>1</v>
      </c>
      <c r="M1552">
        <v>45</v>
      </c>
      <c r="N1552">
        <v>5</v>
      </c>
      <c r="O1552" t="s">
        <v>65</v>
      </c>
    </row>
    <row r="1553" spans="1:15">
      <c r="A1553">
        <v>122714</v>
      </c>
      <c r="B1553" s="1">
        <v>45403</v>
      </c>
      <c r="C1553" t="s">
        <v>53</v>
      </c>
      <c r="D1553" t="s">
        <v>37</v>
      </c>
      <c r="E1553" t="s">
        <v>17</v>
      </c>
      <c r="F1553">
        <v>23</v>
      </c>
      <c r="G1553" t="s">
        <v>18</v>
      </c>
      <c r="H1553" t="s">
        <v>19</v>
      </c>
      <c r="I1553">
        <v>15</v>
      </c>
      <c r="J1553">
        <v>0</v>
      </c>
      <c r="K1553">
        <v>15</v>
      </c>
      <c r="L1553">
        <v>1</v>
      </c>
      <c r="M1553">
        <v>15</v>
      </c>
      <c r="N1553">
        <v>1</v>
      </c>
      <c r="O1553" t="s">
        <v>59</v>
      </c>
    </row>
    <row r="1554" spans="1:15">
      <c r="A1554">
        <v>131107</v>
      </c>
      <c r="B1554" s="1">
        <v>45464</v>
      </c>
      <c r="C1554" t="s">
        <v>33</v>
      </c>
      <c r="D1554" t="s">
        <v>16</v>
      </c>
      <c r="E1554" t="s">
        <v>25</v>
      </c>
      <c r="F1554">
        <v>19</v>
      </c>
      <c r="G1554" t="s">
        <v>54</v>
      </c>
      <c r="H1554" t="s">
        <v>19</v>
      </c>
      <c r="I1554">
        <v>118</v>
      </c>
      <c r="J1554">
        <v>0</v>
      </c>
      <c r="K1554">
        <v>118</v>
      </c>
      <c r="L1554">
        <v>4</v>
      </c>
      <c r="M1554">
        <v>472</v>
      </c>
      <c r="N1554">
        <v>4</v>
      </c>
      <c r="O1554" t="s">
        <v>45</v>
      </c>
    </row>
    <row r="1555" spans="1:15">
      <c r="A1555">
        <v>131509</v>
      </c>
      <c r="B1555" s="1">
        <v>45279</v>
      </c>
      <c r="C1555" t="s">
        <v>42</v>
      </c>
      <c r="D1555" t="s">
        <v>16</v>
      </c>
      <c r="E1555" t="s">
        <v>17</v>
      </c>
      <c r="F1555">
        <v>21</v>
      </c>
      <c r="G1555" t="s">
        <v>46</v>
      </c>
      <c r="H1555" t="s">
        <v>19</v>
      </c>
      <c r="I1555">
        <v>65</v>
      </c>
      <c r="J1555">
        <v>0</v>
      </c>
      <c r="K1555">
        <v>65</v>
      </c>
      <c r="L1555">
        <v>1</v>
      </c>
      <c r="M1555">
        <v>65</v>
      </c>
      <c r="N1555">
        <v>3</v>
      </c>
      <c r="O1555" t="s">
        <v>84</v>
      </c>
    </row>
    <row r="1556" spans="1:15">
      <c r="A1556">
        <v>135485</v>
      </c>
      <c r="B1556" s="1">
        <v>45486</v>
      </c>
      <c r="C1556" t="s">
        <v>33</v>
      </c>
      <c r="D1556" t="s">
        <v>16</v>
      </c>
      <c r="E1556" t="s">
        <v>17</v>
      </c>
      <c r="F1556">
        <v>25</v>
      </c>
      <c r="G1556" t="s">
        <v>31</v>
      </c>
      <c r="H1556" t="s">
        <v>19</v>
      </c>
      <c r="I1556">
        <v>118</v>
      </c>
      <c r="J1556">
        <v>0</v>
      </c>
      <c r="K1556">
        <v>118</v>
      </c>
      <c r="L1556">
        <v>4</v>
      </c>
      <c r="M1556">
        <v>472</v>
      </c>
      <c r="N1556">
        <v>3</v>
      </c>
      <c r="O1556" t="s">
        <v>88</v>
      </c>
    </row>
    <row r="1557" spans="1:15">
      <c r="A1557">
        <v>199503</v>
      </c>
      <c r="B1557" s="1">
        <v>45490</v>
      </c>
      <c r="C1557" t="s">
        <v>82</v>
      </c>
      <c r="D1557" t="s">
        <v>37</v>
      </c>
      <c r="E1557" t="s">
        <v>25</v>
      </c>
      <c r="F1557">
        <v>29</v>
      </c>
      <c r="G1557" t="s">
        <v>62</v>
      </c>
      <c r="H1557" t="s">
        <v>19</v>
      </c>
      <c r="I1557">
        <v>20</v>
      </c>
      <c r="J1557">
        <v>0</v>
      </c>
      <c r="K1557">
        <v>20</v>
      </c>
      <c r="L1557">
        <v>1</v>
      </c>
      <c r="M1557">
        <v>20</v>
      </c>
      <c r="N1557">
        <v>3</v>
      </c>
      <c r="O1557" t="s">
        <v>84</v>
      </c>
    </row>
    <row r="1558" spans="1:15">
      <c r="A1558">
        <v>185725</v>
      </c>
      <c r="B1558" s="1">
        <v>45254</v>
      </c>
      <c r="C1558" t="s">
        <v>78</v>
      </c>
      <c r="D1558" t="s">
        <v>37</v>
      </c>
      <c r="E1558" t="s">
        <v>17</v>
      </c>
      <c r="F1558">
        <v>34</v>
      </c>
      <c r="G1558" t="s">
        <v>62</v>
      </c>
      <c r="H1558" t="s">
        <v>19</v>
      </c>
      <c r="I1558">
        <v>50</v>
      </c>
      <c r="J1558">
        <v>0</v>
      </c>
      <c r="K1558">
        <v>50</v>
      </c>
      <c r="L1558">
        <v>5</v>
      </c>
      <c r="M1558">
        <v>250</v>
      </c>
      <c r="N1558">
        <v>2</v>
      </c>
      <c r="O1558" t="s">
        <v>47</v>
      </c>
    </row>
    <row r="1559" spans="1:15">
      <c r="A1559">
        <v>125971</v>
      </c>
      <c r="B1559" s="1">
        <v>45318</v>
      </c>
      <c r="C1559" t="s">
        <v>23</v>
      </c>
      <c r="D1559" t="s">
        <v>24</v>
      </c>
      <c r="E1559" t="s">
        <v>17</v>
      </c>
      <c r="F1559">
        <v>24</v>
      </c>
      <c r="G1559" t="s">
        <v>18</v>
      </c>
      <c r="H1559" t="s">
        <v>19</v>
      </c>
      <c r="I1559">
        <v>9</v>
      </c>
      <c r="J1559">
        <v>0</v>
      </c>
      <c r="K1559">
        <v>9</v>
      </c>
      <c r="L1559">
        <v>2</v>
      </c>
      <c r="M1559">
        <v>18</v>
      </c>
      <c r="N1559">
        <v>5</v>
      </c>
      <c r="O1559" t="s">
        <v>20</v>
      </c>
    </row>
    <row r="1560" spans="1:15">
      <c r="A1560">
        <v>196655</v>
      </c>
      <c r="B1560" s="1">
        <v>45242</v>
      </c>
      <c r="C1560" t="s">
        <v>48</v>
      </c>
      <c r="D1560" t="s">
        <v>16</v>
      </c>
      <c r="E1560" t="s">
        <v>17</v>
      </c>
      <c r="F1560">
        <v>21</v>
      </c>
      <c r="G1560" t="s">
        <v>62</v>
      </c>
      <c r="H1560" t="s">
        <v>19</v>
      </c>
      <c r="I1560">
        <v>130</v>
      </c>
      <c r="J1560">
        <v>0</v>
      </c>
      <c r="K1560">
        <v>130</v>
      </c>
      <c r="L1560">
        <v>1</v>
      </c>
      <c r="M1560">
        <v>130</v>
      </c>
      <c r="N1560">
        <v>4</v>
      </c>
      <c r="O1560" t="s">
        <v>20</v>
      </c>
    </row>
    <row r="1561" spans="1:15">
      <c r="A1561">
        <v>197494</v>
      </c>
      <c r="B1561" s="1">
        <v>45550</v>
      </c>
      <c r="C1561" t="s">
        <v>23</v>
      </c>
      <c r="D1561" t="s">
        <v>24</v>
      </c>
      <c r="E1561" t="s">
        <v>17</v>
      </c>
      <c r="F1561">
        <v>33</v>
      </c>
      <c r="G1561" t="s">
        <v>54</v>
      </c>
      <c r="H1561" t="s">
        <v>19</v>
      </c>
      <c r="I1561">
        <v>9</v>
      </c>
      <c r="J1561">
        <v>0</v>
      </c>
      <c r="K1561">
        <v>9</v>
      </c>
      <c r="L1561">
        <v>1</v>
      </c>
      <c r="M1561">
        <v>9</v>
      </c>
      <c r="N1561">
        <v>4</v>
      </c>
      <c r="O1561" t="s">
        <v>45</v>
      </c>
    </row>
    <row r="1562" spans="1:15">
      <c r="A1562">
        <v>156841</v>
      </c>
      <c r="B1562" s="1">
        <v>45271</v>
      </c>
      <c r="C1562" t="s">
        <v>53</v>
      </c>
      <c r="D1562" t="s">
        <v>37</v>
      </c>
      <c r="E1562" t="s">
        <v>17</v>
      </c>
      <c r="F1562">
        <v>35</v>
      </c>
      <c r="G1562" t="s">
        <v>41</v>
      </c>
      <c r="H1562" t="s">
        <v>19</v>
      </c>
      <c r="I1562">
        <v>15</v>
      </c>
      <c r="J1562">
        <v>0</v>
      </c>
      <c r="K1562">
        <v>15</v>
      </c>
      <c r="L1562">
        <v>2</v>
      </c>
      <c r="M1562">
        <v>30</v>
      </c>
      <c r="N1562">
        <v>4</v>
      </c>
      <c r="O1562" t="s">
        <v>32</v>
      </c>
    </row>
    <row r="1563" spans="1:15">
      <c r="A1563">
        <v>123990</v>
      </c>
      <c r="B1563" s="1">
        <v>45355</v>
      </c>
      <c r="C1563" t="s">
        <v>76</v>
      </c>
      <c r="D1563" t="s">
        <v>37</v>
      </c>
      <c r="E1563" t="s">
        <v>17</v>
      </c>
      <c r="F1563">
        <v>18</v>
      </c>
      <c r="G1563" t="s">
        <v>46</v>
      </c>
      <c r="H1563" t="s">
        <v>19</v>
      </c>
      <c r="I1563">
        <v>45</v>
      </c>
      <c r="J1563">
        <v>0</v>
      </c>
      <c r="K1563">
        <v>45</v>
      </c>
      <c r="L1563">
        <v>1</v>
      </c>
      <c r="M1563">
        <v>45</v>
      </c>
      <c r="N1563">
        <v>4</v>
      </c>
      <c r="O1563" t="s">
        <v>65</v>
      </c>
    </row>
    <row r="1564" spans="1:15">
      <c r="A1564">
        <v>174043</v>
      </c>
      <c r="B1564" s="1">
        <v>45489</v>
      </c>
      <c r="C1564" t="s">
        <v>42</v>
      </c>
      <c r="D1564" t="s">
        <v>16</v>
      </c>
      <c r="E1564" t="s">
        <v>25</v>
      </c>
      <c r="F1564">
        <v>33</v>
      </c>
      <c r="G1564" t="s">
        <v>46</v>
      </c>
      <c r="H1564" t="s">
        <v>19</v>
      </c>
      <c r="I1564">
        <v>65</v>
      </c>
      <c r="J1564">
        <v>0</v>
      </c>
      <c r="K1564">
        <v>65</v>
      </c>
      <c r="L1564">
        <v>1</v>
      </c>
      <c r="M1564">
        <v>65</v>
      </c>
      <c r="N1564">
        <v>5</v>
      </c>
      <c r="O1564" t="s">
        <v>65</v>
      </c>
    </row>
    <row r="1565" spans="1:15">
      <c r="A1565">
        <v>157704</v>
      </c>
      <c r="B1565" s="1">
        <v>45486</v>
      </c>
      <c r="C1565" t="s">
        <v>23</v>
      </c>
      <c r="D1565" t="s">
        <v>24</v>
      </c>
      <c r="E1565" t="s">
        <v>17</v>
      </c>
      <c r="F1565">
        <v>24</v>
      </c>
      <c r="G1565" t="s">
        <v>29</v>
      </c>
      <c r="H1565" t="s">
        <v>19</v>
      </c>
      <c r="I1565">
        <v>9</v>
      </c>
      <c r="J1565">
        <v>0</v>
      </c>
      <c r="K1565">
        <v>9</v>
      </c>
      <c r="L1565">
        <v>1</v>
      </c>
      <c r="M1565">
        <v>9</v>
      </c>
      <c r="N1565">
        <v>2</v>
      </c>
      <c r="O1565" t="s">
        <v>63</v>
      </c>
    </row>
    <row r="1566" spans="1:15">
      <c r="A1566">
        <v>159764</v>
      </c>
      <c r="B1566" s="1">
        <v>45576</v>
      </c>
      <c r="C1566" t="s">
        <v>23</v>
      </c>
      <c r="D1566" t="s">
        <v>24</v>
      </c>
      <c r="E1566" t="s">
        <v>25</v>
      </c>
      <c r="F1566">
        <v>24</v>
      </c>
      <c r="G1566" t="s">
        <v>67</v>
      </c>
      <c r="H1566" t="s">
        <v>27</v>
      </c>
      <c r="I1566">
        <v>9</v>
      </c>
      <c r="J1566">
        <v>40</v>
      </c>
      <c r="K1566">
        <v>49</v>
      </c>
      <c r="L1566">
        <v>1</v>
      </c>
      <c r="M1566">
        <v>49</v>
      </c>
      <c r="N1566">
        <v>2</v>
      </c>
      <c r="O1566" t="s">
        <v>68</v>
      </c>
    </row>
    <row r="1567" spans="1:15">
      <c r="A1567">
        <v>127981</v>
      </c>
      <c r="B1567" s="1">
        <v>45404</v>
      </c>
      <c r="C1567" t="s">
        <v>50</v>
      </c>
      <c r="D1567" t="s">
        <v>16</v>
      </c>
      <c r="E1567" t="s">
        <v>17</v>
      </c>
      <c r="F1567">
        <v>27</v>
      </c>
      <c r="G1567" t="s">
        <v>38</v>
      </c>
      <c r="H1567" t="s">
        <v>19</v>
      </c>
      <c r="I1567">
        <v>97</v>
      </c>
      <c r="J1567">
        <v>0</v>
      </c>
      <c r="K1567">
        <v>97</v>
      </c>
      <c r="L1567">
        <v>1</v>
      </c>
      <c r="M1567">
        <v>97</v>
      </c>
      <c r="N1567">
        <v>2</v>
      </c>
      <c r="O1567" t="s">
        <v>35</v>
      </c>
    </row>
    <row r="1568" spans="1:15">
      <c r="A1568">
        <v>148568</v>
      </c>
      <c r="B1568" s="1">
        <v>45428</v>
      </c>
      <c r="C1568" t="s">
        <v>23</v>
      </c>
      <c r="D1568" t="s">
        <v>24</v>
      </c>
      <c r="E1568" t="s">
        <v>17</v>
      </c>
      <c r="F1568">
        <v>28</v>
      </c>
      <c r="G1568" t="s">
        <v>41</v>
      </c>
      <c r="H1568" t="s">
        <v>19</v>
      </c>
      <c r="I1568">
        <v>9</v>
      </c>
      <c r="J1568">
        <v>0</v>
      </c>
      <c r="K1568">
        <v>9</v>
      </c>
      <c r="L1568">
        <v>1</v>
      </c>
      <c r="M1568">
        <v>9</v>
      </c>
      <c r="N1568">
        <v>3</v>
      </c>
      <c r="O1568" t="s">
        <v>22</v>
      </c>
    </row>
    <row r="1569" spans="1:15">
      <c r="A1569">
        <v>156599</v>
      </c>
      <c r="B1569" s="1">
        <v>45404</v>
      </c>
      <c r="C1569" t="s">
        <v>30</v>
      </c>
      <c r="D1569" t="s">
        <v>24</v>
      </c>
      <c r="E1569" t="s">
        <v>17</v>
      </c>
      <c r="F1569">
        <v>26</v>
      </c>
      <c r="G1569" t="s">
        <v>29</v>
      </c>
      <c r="H1569" t="s">
        <v>19</v>
      </c>
      <c r="I1569">
        <v>10</v>
      </c>
      <c r="J1569">
        <v>0</v>
      </c>
      <c r="K1569">
        <v>10</v>
      </c>
      <c r="L1569">
        <v>4</v>
      </c>
      <c r="M1569">
        <v>40</v>
      </c>
      <c r="N1569">
        <v>1</v>
      </c>
      <c r="O1569" t="s">
        <v>47</v>
      </c>
    </row>
    <row r="1570" spans="1:15">
      <c r="A1570">
        <v>152122</v>
      </c>
      <c r="B1570" s="1">
        <v>45307</v>
      </c>
      <c r="C1570" t="s">
        <v>30</v>
      </c>
      <c r="D1570" t="s">
        <v>24</v>
      </c>
      <c r="E1570" t="s">
        <v>17</v>
      </c>
      <c r="F1570">
        <v>30</v>
      </c>
      <c r="G1570" t="s">
        <v>21</v>
      </c>
      <c r="H1570" t="s">
        <v>19</v>
      </c>
      <c r="I1570">
        <v>10</v>
      </c>
      <c r="J1570">
        <v>0</v>
      </c>
      <c r="K1570">
        <v>10</v>
      </c>
      <c r="L1570">
        <v>1</v>
      </c>
      <c r="M1570">
        <v>10</v>
      </c>
      <c r="N1570">
        <v>5</v>
      </c>
      <c r="O1570" t="s">
        <v>72</v>
      </c>
    </row>
    <row r="1571" spans="1:15">
      <c r="A1571">
        <v>184856</v>
      </c>
      <c r="B1571" s="1">
        <v>45262</v>
      </c>
      <c r="C1571" t="s">
        <v>30</v>
      </c>
      <c r="D1571" t="s">
        <v>24</v>
      </c>
      <c r="E1571" t="s">
        <v>17</v>
      </c>
      <c r="F1571">
        <v>21</v>
      </c>
      <c r="G1571" t="s">
        <v>54</v>
      </c>
      <c r="H1571" t="s">
        <v>19</v>
      </c>
      <c r="I1571">
        <v>10</v>
      </c>
      <c r="J1571">
        <v>0</v>
      </c>
      <c r="K1571">
        <v>10</v>
      </c>
      <c r="L1571">
        <v>1</v>
      </c>
      <c r="M1571">
        <v>10</v>
      </c>
      <c r="N1571">
        <v>4</v>
      </c>
      <c r="O1571" t="s">
        <v>32</v>
      </c>
    </row>
    <row r="1572" spans="1:15">
      <c r="A1572">
        <v>139568</v>
      </c>
      <c r="B1572" s="1">
        <v>45348</v>
      </c>
      <c r="C1572" t="s">
        <v>23</v>
      </c>
      <c r="D1572" t="s">
        <v>24</v>
      </c>
      <c r="E1572" t="s">
        <v>17</v>
      </c>
      <c r="F1572">
        <v>27</v>
      </c>
      <c r="G1572" t="s">
        <v>77</v>
      </c>
      <c r="H1572" t="s">
        <v>19</v>
      </c>
      <c r="I1572">
        <v>9</v>
      </c>
      <c r="J1572">
        <v>0</v>
      </c>
      <c r="K1572">
        <v>9</v>
      </c>
      <c r="L1572">
        <v>1</v>
      </c>
      <c r="M1572">
        <v>9</v>
      </c>
      <c r="N1572">
        <v>3</v>
      </c>
      <c r="O1572" t="s">
        <v>73</v>
      </c>
    </row>
    <row r="1573" spans="1:15">
      <c r="A1573">
        <v>151092</v>
      </c>
      <c r="B1573" s="1">
        <v>45436</v>
      </c>
      <c r="C1573" t="s">
        <v>42</v>
      </c>
      <c r="D1573" t="s">
        <v>16</v>
      </c>
      <c r="E1573" t="s">
        <v>17</v>
      </c>
      <c r="F1573">
        <v>30</v>
      </c>
      <c r="G1573" t="s">
        <v>31</v>
      </c>
      <c r="H1573" t="s">
        <v>19</v>
      </c>
      <c r="I1573">
        <v>65</v>
      </c>
      <c r="J1573">
        <v>0</v>
      </c>
      <c r="K1573">
        <v>65</v>
      </c>
      <c r="L1573">
        <v>3</v>
      </c>
      <c r="M1573">
        <v>195</v>
      </c>
      <c r="N1573">
        <v>5</v>
      </c>
      <c r="O1573" t="s">
        <v>72</v>
      </c>
    </row>
    <row r="1574" spans="1:15">
      <c r="A1574">
        <v>188118</v>
      </c>
      <c r="B1574" s="1">
        <v>45456</v>
      </c>
      <c r="C1574" t="s">
        <v>23</v>
      </c>
      <c r="D1574" t="s">
        <v>24</v>
      </c>
      <c r="E1574" t="s">
        <v>17</v>
      </c>
      <c r="F1574">
        <v>32</v>
      </c>
      <c r="G1574" t="s">
        <v>69</v>
      </c>
      <c r="H1574" t="s">
        <v>19</v>
      </c>
      <c r="I1574">
        <v>9</v>
      </c>
      <c r="J1574">
        <v>0</v>
      </c>
      <c r="K1574">
        <v>9</v>
      </c>
      <c r="L1574">
        <v>1</v>
      </c>
      <c r="M1574">
        <v>9</v>
      </c>
      <c r="N1574">
        <v>3</v>
      </c>
      <c r="O1574" t="s">
        <v>40</v>
      </c>
    </row>
    <row r="1575" spans="1:15">
      <c r="A1575">
        <v>151282</v>
      </c>
      <c r="B1575" s="1">
        <v>45576</v>
      </c>
      <c r="C1575" t="s">
        <v>42</v>
      </c>
      <c r="D1575" t="s">
        <v>16</v>
      </c>
      <c r="E1575" t="s">
        <v>17</v>
      </c>
      <c r="F1575">
        <v>23</v>
      </c>
      <c r="G1575" t="s">
        <v>18</v>
      </c>
      <c r="H1575" t="s">
        <v>19</v>
      </c>
      <c r="I1575">
        <v>65</v>
      </c>
      <c r="J1575">
        <v>0</v>
      </c>
      <c r="K1575">
        <v>65</v>
      </c>
      <c r="L1575">
        <v>1</v>
      </c>
      <c r="M1575">
        <v>65</v>
      </c>
      <c r="N1575">
        <v>4</v>
      </c>
      <c r="O1575" t="s">
        <v>45</v>
      </c>
    </row>
    <row r="1576" spans="1:15">
      <c r="A1576">
        <v>191209</v>
      </c>
      <c r="B1576" s="1">
        <v>45418</v>
      </c>
      <c r="C1576" t="s">
        <v>76</v>
      </c>
      <c r="D1576" t="s">
        <v>37</v>
      </c>
      <c r="E1576" t="s">
        <v>17</v>
      </c>
      <c r="F1576">
        <v>27</v>
      </c>
      <c r="G1576" t="s">
        <v>31</v>
      </c>
      <c r="H1576" t="s">
        <v>19</v>
      </c>
      <c r="I1576">
        <v>45</v>
      </c>
      <c r="J1576">
        <v>0</v>
      </c>
      <c r="K1576">
        <v>45</v>
      </c>
      <c r="L1576">
        <v>1</v>
      </c>
      <c r="M1576">
        <v>45</v>
      </c>
      <c r="N1576">
        <v>5</v>
      </c>
      <c r="O1576" t="s">
        <v>52</v>
      </c>
    </row>
    <row r="1577" spans="1:15">
      <c r="A1577">
        <v>195931</v>
      </c>
      <c r="B1577" s="1">
        <v>45412</v>
      </c>
      <c r="C1577" t="s">
        <v>30</v>
      </c>
      <c r="D1577" t="s">
        <v>24</v>
      </c>
      <c r="E1577" t="s">
        <v>17</v>
      </c>
      <c r="F1577">
        <v>24</v>
      </c>
      <c r="G1577" t="s">
        <v>69</v>
      </c>
      <c r="H1577" t="s">
        <v>19</v>
      </c>
      <c r="I1577">
        <v>10</v>
      </c>
      <c r="J1577">
        <v>0</v>
      </c>
      <c r="K1577">
        <v>10</v>
      </c>
      <c r="L1577">
        <v>1</v>
      </c>
      <c r="M1577">
        <v>10</v>
      </c>
      <c r="N1577">
        <v>3</v>
      </c>
      <c r="O1577" t="s">
        <v>49</v>
      </c>
    </row>
    <row r="1578" spans="1:15">
      <c r="A1578">
        <v>196729</v>
      </c>
      <c r="B1578" s="1">
        <v>45387</v>
      </c>
      <c r="C1578" t="s">
        <v>30</v>
      </c>
      <c r="D1578" t="s">
        <v>24</v>
      </c>
      <c r="E1578" t="s">
        <v>17</v>
      </c>
      <c r="F1578">
        <v>21</v>
      </c>
      <c r="G1578" t="s">
        <v>34</v>
      </c>
      <c r="H1578" t="s">
        <v>27</v>
      </c>
      <c r="I1578">
        <v>10</v>
      </c>
      <c r="J1578">
        <v>100</v>
      </c>
      <c r="K1578">
        <v>110</v>
      </c>
      <c r="L1578">
        <v>1</v>
      </c>
      <c r="M1578">
        <v>110</v>
      </c>
      <c r="N1578">
        <v>5</v>
      </c>
      <c r="O1578" t="s">
        <v>43</v>
      </c>
    </row>
    <row r="1579" spans="1:15">
      <c r="A1579">
        <v>180507</v>
      </c>
      <c r="B1579" s="1">
        <v>45264</v>
      </c>
      <c r="C1579" t="s">
        <v>15</v>
      </c>
      <c r="D1579" t="s">
        <v>16</v>
      </c>
      <c r="E1579" t="s">
        <v>17</v>
      </c>
      <c r="F1579">
        <v>18</v>
      </c>
      <c r="G1579" t="s">
        <v>74</v>
      </c>
      <c r="H1579" t="s">
        <v>27</v>
      </c>
      <c r="I1579">
        <v>100</v>
      </c>
      <c r="J1579">
        <v>25</v>
      </c>
      <c r="K1579">
        <v>125</v>
      </c>
      <c r="L1579">
        <v>4</v>
      </c>
      <c r="M1579">
        <v>500</v>
      </c>
      <c r="N1579">
        <v>3</v>
      </c>
      <c r="O1579" t="s">
        <v>22</v>
      </c>
    </row>
    <row r="1580" spans="1:15">
      <c r="A1580">
        <v>143035</v>
      </c>
      <c r="B1580" s="1">
        <v>45415</v>
      </c>
      <c r="C1580" t="s">
        <v>85</v>
      </c>
      <c r="D1580" t="s">
        <v>24</v>
      </c>
      <c r="E1580" t="s">
        <v>25</v>
      </c>
      <c r="F1580">
        <v>22</v>
      </c>
      <c r="G1580" t="s">
        <v>38</v>
      </c>
      <c r="H1580" t="s">
        <v>19</v>
      </c>
      <c r="I1580">
        <v>23</v>
      </c>
      <c r="J1580">
        <v>0</v>
      </c>
      <c r="K1580">
        <v>23</v>
      </c>
      <c r="L1580">
        <v>1</v>
      </c>
      <c r="M1580">
        <v>23</v>
      </c>
      <c r="N1580">
        <v>3</v>
      </c>
      <c r="O1580" t="s">
        <v>22</v>
      </c>
    </row>
    <row r="1581" spans="1:15">
      <c r="A1581">
        <v>187048</v>
      </c>
      <c r="B1581" s="1">
        <v>45525</v>
      </c>
      <c r="C1581" t="s">
        <v>42</v>
      </c>
      <c r="D1581" t="s">
        <v>16</v>
      </c>
      <c r="E1581" t="s">
        <v>17</v>
      </c>
      <c r="F1581">
        <v>26</v>
      </c>
      <c r="G1581" t="s">
        <v>44</v>
      </c>
      <c r="H1581" t="s">
        <v>27</v>
      </c>
      <c r="I1581">
        <v>65</v>
      </c>
      <c r="J1581">
        <v>25</v>
      </c>
      <c r="K1581">
        <v>90</v>
      </c>
      <c r="L1581">
        <v>1</v>
      </c>
      <c r="M1581">
        <v>90</v>
      </c>
      <c r="N1581">
        <v>4</v>
      </c>
      <c r="O1581" t="s">
        <v>65</v>
      </c>
    </row>
    <row r="1582" spans="1:15">
      <c r="A1582">
        <v>142396</v>
      </c>
      <c r="B1582" s="1">
        <v>45427</v>
      </c>
      <c r="C1582" t="s">
        <v>42</v>
      </c>
      <c r="D1582" t="s">
        <v>16</v>
      </c>
      <c r="E1582" t="s">
        <v>17</v>
      </c>
      <c r="F1582">
        <v>24</v>
      </c>
      <c r="G1582" t="s">
        <v>74</v>
      </c>
      <c r="H1582" t="s">
        <v>27</v>
      </c>
      <c r="I1582">
        <v>65</v>
      </c>
      <c r="J1582">
        <v>25</v>
      </c>
      <c r="K1582">
        <v>90</v>
      </c>
      <c r="L1582">
        <v>1</v>
      </c>
      <c r="M1582">
        <v>90</v>
      </c>
      <c r="N1582">
        <v>2</v>
      </c>
      <c r="O1582" t="s">
        <v>63</v>
      </c>
    </row>
    <row r="1583" spans="1:15">
      <c r="A1583">
        <v>153122</v>
      </c>
      <c r="B1583" s="1">
        <v>45381</v>
      </c>
      <c r="C1583" t="s">
        <v>42</v>
      </c>
      <c r="D1583" t="s">
        <v>16</v>
      </c>
      <c r="E1583" t="s">
        <v>25</v>
      </c>
      <c r="F1583">
        <v>23</v>
      </c>
      <c r="G1583" t="s">
        <v>62</v>
      </c>
      <c r="H1583" t="s">
        <v>19</v>
      </c>
      <c r="I1583">
        <v>65</v>
      </c>
      <c r="J1583">
        <v>0</v>
      </c>
      <c r="K1583">
        <v>65</v>
      </c>
      <c r="L1583">
        <v>1</v>
      </c>
      <c r="M1583">
        <v>65</v>
      </c>
      <c r="N1583">
        <v>5</v>
      </c>
      <c r="O1583" t="s">
        <v>32</v>
      </c>
    </row>
    <row r="1584" spans="1:15">
      <c r="A1584">
        <v>173340</v>
      </c>
      <c r="B1584" s="1">
        <v>45492</v>
      </c>
      <c r="C1584" t="s">
        <v>42</v>
      </c>
      <c r="D1584" t="s">
        <v>16</v>
      </c>
      <c r="E1584" t="s">
        <v>17</v>
      </c>
      <c r="F1584">
        <v>30</v>
      </c>
      <c r="G1584" t="s">
        <v>56</v>
      </c>
      <c r="H1584" t="s">
        <v>19</v>
      </c>
      <c r="I1584">
        <v>65</v>
      </c>
      <c r="J1584">
        <v>0</v>
      </c>
      <c r="K1584">
        <v>65</v>
      </c>
      <c r="L1584">
        <v>1</v>
      </c>
      <c r="M1584">
        <v>65</v>
      </c>
      <c r="N1584">
        <v>5</v>
      </c>
      <c r="O1584" t="s">
        <v>70</v>
      </c>
    </row>
    <row r="1585" spans="1:15">
      <c r="A1585">
        <v>143586</v>
      </c>
      <c r="B1585" s="1">
        <v>45526</v>
      </c>
      <c r="C1585" t="s">
        <v>30</v>
      </c>
      <c r="D1585" t="s">
        <v>24</v>
      </c>
      <c r="E1585" t="s">
        <v>17</v>
      </c>
      <c r="F1585">
        <v>28</v>
      </c>
      <c r="G1585" t="s">
        <v>38</v>
      </c>
      <c r="H1585" t="s">
        <v>19</v>
      </c>
      <c r="I1585">
        <v>10</v>
      </c>
      <c r="J1585">
        <v>0</v>
      </c>
      <c r="K1585">
        <v>10</v>
      </c>
      <c r="L1585">
        <v>1</v>
      </c>
      <c r="M1585">
        <v>10</v>
      </c>
      <c r="N1585">
        <v>2</v>
      </c>
      <c r="O1585" t="s">
        <v>55</v>
      </c>
    </row>
    <row r="1586" spans="1:15">
      <c r="A1586">
        <v>186330</v>
      </c>
      <c r="B1586" s="1">
        <v>45471</v>
      </c>
      <c r="C1586" t="s">
        <v>30</v>
      </c>
      <c r="D1586" t="s">
        <v>24</v>
      </c>
      <c r="E1586" t="s">
        <v>17</v>
      </c>
      <c r="F1586">
        <v>27</v>
      </c>
      <c r="G1586" t="s">
        <v>29</v>
      </c>
      <c r="H1586" t="s">
        <v>19</v>
      </c>
      <c r="I1586">
        <v>10</v>
      </c>
      <c r="J1586">
        <v>0</v>
      </c>
      <c r="K1586">
        <v>10</v>
      </c>
      <c r="L1586">
        <v>1</v>
      </c>
      <c r="M1586">
        <v>10</v>
      </c>
      <c r="N1586">
        <v>5</v>
      </c>
      <c r="O1586" t="s">
        <v>65</v>
      </c>
    </row>
    <row r="1587" spans="1:15">
      <c r="A1587">
        <v>147146</v>
      </c>
      <c r="B1587" s="1">
        <v>45403</v>
      </c>
      <c r="C1587" t="s">
        <v>30</v>
      </c>
      <c r="D1587" t="s">
        <v>24</v>
      </c>
      <c r="E1587" t="s">
        <v>17</v>
      </c>
      <c r="F1587">
        <v>18</v>
      </c>
      <c r="G1587" t="s">
        <v>38</v>
      </c>
      <c r="H1587" t="s">
        <v>19</v>
      </c>
      <c r="I1587">
        <v>10</v>
      </c>
      <c r="J1587">
        <v>0</v>
      </c>
      <c r="K1587">
        <v>10</v>
      </c>
      <c r="L1587">
        <v>2</v>
      </c>
      <c r="M1587">
        <v>20</v>
      </c>
      <c r="N1587">
        <v>2</v>
      </c>
      <c r="O1587" t="s">
        <v>59</v>
      </c>
    </row>
    <row r="1588" spans="1:15">
      <c r="A1588">
        <v>164980</v>
      </c>
      <c r="B1588" s="1">
        <v>45493</v>
      </c>
      <c r="C1588" t="s">
        <v>23</v>
      </c>
      <c r="D1588" t="s">
        <v>24</v>
      </c>
      <c r="E1588" t="s">
        <v>25</v>
      </c>
      <c r="F1588">
        <v>30</v>
      </c>
      <c r="G1588" t="s">
        <v>77</v>
      </c>
      <c r="H1588" t="s">
        <v>19</v>
      </c>
      <c r="I1588">
        <v>9</v>
      </c>
      <c r="J1588">
        <v>0</v>
      </c>
      <c r="K1588">
        <v>9</v>
      </c>
      <c r="L1588">
        <v>1</v>
      </c>
      <c r="M1588">
        <v>9</v>
      </c>
      <c r="N1588">
        <v>3</v>
      </c>
      <c r="O1588" t="s">
        <v>22</v>
      </c>
    </row>
    <row r="1589" spans="1:15">
      <c r="A1589">
        <v>191653</v>
      </c>
      <c r="B1589" s="1">
        <v>45388</v>
      </c>
      <c r="C1589" t="s">
        <v>76</v>
      </c>
      <c r="D1589" t="s">
        <v>37</v>
      </c>
      <c r="E1589" t="s">
        <v>25</v>
      </c>
      <c r="F1589">
        <v>25</v>
      </c>
      <c r="G1589" t="s">
        <v>74</v>
      </c>
      <c r="H1589" t="s">
        <v>27</v>
      </c>
      <c r="I1589">
        <v>45</v>
      </c>
      <c r="J1589">
        <v>25</v>
      </c>
      <c r="K1589">
        <v>70</v>
      </c>
      <c r="L1589">
        <v>3</v>
      </c>
      <c r="M1589">
        <v>210</v>
      </c>
      <c r="N1589">
        <v>5</v>
      </c>
      <c r="O1589" t="s">
        <v>57</v>
      </c>
    </row>
    <row r="1590" spans="1:15">
      <c r="A1590">
        <v>125882</v>
      </c>
      <c r="B1590" s="1">
        <v>45309</v>
      </c>
      <c r="C1590" t="s">
        <v>42</v>
      </c>
      <c r="D1590" t="s">
        <v>16</v>
      </c>
      <c r="E1590" t="s">
        <v>17</v>
      </c>
      <c r="F1590">
        <v>25</v>
      </c>
      <c r="G1590" t="s">
        <v>41</v>
      </c>
      <c r="H1590" t="s">
        <v>19</v>
      </c>
      <c r="I1590">
        <v>65</v>
      </c>
      <c r="J1590">
        <v>0</v>
      </c>
      <c r="K1590">
        <v>65</v>
      </c>
      <c r="L1590">
        <v>1</v>
      </c>
      <c r="M1590">
        <v>65</v>
      </c>
      <c r="N1590">
        <v>4</v>
      </c>
      <c r="O1590" t="s">
        <v>72</v>
      </c>
    </row>
    <row r="1591" spans="1:15">
      <c r="A1591">
        <v>161169</v>
      </c>
      <c r="B1591" s="1">
        <v>45327</v>
      </c>
      <c r="C1591" t="s">
        <v>53</v>
      </c>
      <c r="D1591" t="s">
        <v>37</v>
      </c>
      <c r="E1591" t="s">
        <v>25</v>
      </c>
      <c r="F1591">
        <v>24</v>
      </c>
      <c r="G1591" t="s">
        <v>18</v>
      </c>
      <c r="H1591" t="s">
        <v>19</v>
      </c>
      <c r="I1591">
        <v>15</v>
      </c>
      <c r="J1591">
        <v>0</v>
      </c>
      <c r="K1591">
        <v>15</v>
      </c>
      <c r="L1591">
        <v>1</v>
      </c>
      <c r="M1591">
        <v>15</v>
      </c>
      <c r="N1591">
        <v>3</v>
      </c>
      <c r="O1591" t="s">
        <v>84</v>
      </c>
    </row>
    <row r="1592" spans="1:15">
      <c r="A1592">
        <v>198279</v>
      </c>
      <c r="B1592" s="1">
        <v>45355</v>
      </c>
      <c r="C1592" t="s">
        <v>53</v>
      </c>
      <c r="D1592" t="s">
        <v>37</v>
      </c>
      <c r="E1592" t="s">
        <v>25</v>
      </c>
      <c r="F1592">
        <v>26</v>
      </c>
      <c r="G1592" t="s">
        <v>79</v>
      </c>
      <c r="H1592" t="s">
        <v>27</v>
      </c>
      <c r="I1592">
        <v>15</v>
      </c>
      <c r="J1592">
        <v>40</v>
      </c>
      <c r="K1592">
        <v>55</v>
      </c>
      <c r="L1592">
        <v>1</v>
      </c>
      <c r="M1592">
        <v>55</v>
      </c>
      <c r="N1592">
        <v>4</v>
      </c>
      <c r="O1592" t="s">
        <v>65</v>
      </c>
    </row>
    <row r="1593" spans="1:15">
      <c r="A1593">
        <v>151422</v>
      </c>
      <c r="B1593" s="1">
        <v>45258</v>
      </c>
      <c r="C1593" t="s">
        <v>42</v>
      </c>
      <c r="D1593" t="s">
        <v>16</v>
      </c>
      <c r="E1593" t="s">
        <v>17</v>
      </c>
      <c r="F1593">
        <v>34</v>
      </c>
      <c r="G1593" t="s">
        <v>60</v>
      </c>
      <c r="H1593" t="s">
        <v>19</v>
      </c>
      <c r="I1593">
        <v>65</v>
      </c>
      <c r="J1593">
        <v>0</v>
      </c>
      <c r="K1593">
        <v>65</v>
      </c>
      <c r="L1593">
        <v>1</v>
      </c>
      <c r="M1593">
        <v>65</v>
      </c>
      <c r="N1593">
        <v>4</v>
      </c>
      <c r="O1593" t="s">
        <v>57</v>
      </c>
    </row>
    <row r="1594" spans="1:15">
      <c r="A1594">
        <v>183121</v>
      </c>
      <c r="B1594" s="1">
        <v>45350</v>
      </c>
      <c r="C1594" t="s">
        <v>30</v>
      </c>
      <c r="D1594" t="s">
        <v>24</v>
      </c>
      <c r="E1594" t="s">
        <v>25</v>
      </c>
      <c r="F1594">
        <v>29</v>
      </c>
      <c r="G1594" t="s">
        <v>41</v>
      </c>
      <c r="H1594" t="s">
        <v>19</v>
      </c>
      <c r="I1594">
        <v>10</v>
      </c>
      <c r="J1594">
        <v>0</v>
      </c>
      <c r="K1594">
        <v>10</v>
      </c>
      <c r="L1594">
        <v>1</v>
      </c>
      <c r="M1594">
        <v>10</v>
      </c>
      <c r="N1594">
        <v>3</v>
      </c>
      <c r="O1594" t="s">
        <v>73</v>
      </c>
    </row>
    <row r="1595" spans="1:15">
      <c r="A1595">
        <v>185299</v>
      </c>
      <c r="B1595" s="1">
        <v>45592</v>
      </c>
      <c r="C1595" t="s">
        <v>53</v>
      </c>
      <c r="D1595" t="s">
        <v>37</v>
      </c>
      <c r="E1595" t="s">
        <v>17</v>
      </c>
      <c r="F1595">
        <v>24</v>
      </c>
      <c r="G1595" t="s">
        <v>69</v>
      </c>
      <c r="H1595" t="s">
        <v>19</v>
      </c>
      <c r="I1595">
        <v>15</v>
      </c>
      <c r="J1595">
        <v>0</v>
      </c>
      <c r="K1595">
        <v>15</v>
      </c>
      <c r="L1595">
        <v>4</v>
      </c>
      <c r="M1595">
        <v>60</v>
      </c>
      <c r="N1595">
        <v>4</v>
      </c>
      <c r="O1595" t="s">
        <v>45</v>
      </c>
    </row>
    <row r="1596" spans="1:15">
      <c r="A1596">
        <v>178218</v>
      </c>
      <c r="B1596" s="1">
        <v>45407</v>
      </c>
      <c r="C1596" t="s">
        <v>33</v>
      </c>
      <c r="D1596" t="s">
        <v>16</v>
      </c>
      <c r="E1596" t="s">
        <v>17</v>
      </c>
      <c r="F1596">
        <v>25</v>
      </c>
      <c r="G1596" t="s">
        <v>44</v>
      </c>
      <c r="H1596" t="s">
        <v>27</v>
      </c>
      <c r="I1596">
        <v>118</v>
      </c>
      <c r="J1596">
        <v>25</v>
      </c>
      <c r="K1596">
        <v>143</v>
      </c>
      <c r="L1596">
        <v>1</v>
      </c>
      <c r="M1596">
        <v>143</v>
      </c>
      <c r="N1596">
        <v>4</v>
      </c>
      <c r="O1596" t="s">
        <v>57</v>
      </c>
    </row>
    <row r="1597" spans="1:15">
      <c r="A1597">
        <v>167287</v>
      </c>
      <c r="B1597" s="1">
        <v>45415</v>
      </c>
      <c r="C1597" t="s">
        <v>48</v>
      </c>
      <c r="D1597" t="s">
        <v>16</v>
      </c>
      <c r="E1597" t="s">
        <v>25</v>
      </c>
      <c r="F1597">
        <v>23</v>
      </c>
      <c r="G1597" t="s">
        <v>79</v>
      </c>
      <c r="H1597" t="s">
        <v>27</v>
      </c>
      <c r="I1597">
        <v>130</v>
      </c>
      <c r="J1597">
        <v>40</v>
      </c>
      <c r="K1597">
        <v>170</v>
      </c>
      <c r="L1597">
        <v>4</v>
      </c>
      <c r="M1597">
        <v>680</v>
      </c>
      <c r="N1597">
        <v>5</v>
      </c>
      <c r="O1597" t="s">
        <v>39</v>
      </c>
    </row>
    <row r="1598" spans="1:15">
      <c r="A1598">
        <v>167066</v>
      </c>
      <c r="B1598" s="1">
        <v>45536</v>
      </c>
      <c r="C1598" t="s">
        <v>42</v>
      </c>
      <c r="D1598" t="s">
        <v>16</v>
      </c>
      <c r="E1598" t="s">
        <v>17</v>
      </c>
      <c r="F1598">
        <v>24</v>
      </c>
      <c r="G1598" t="s">
        <v>38</v>
      </c>
      <c r="H1598" t="s">
        <v>19</v>
      </c>
      <c r="I1598">
        <v>65</v>
      </c>
      <c r="J1598">
        <v>0</v>
      </c>
      <c r="K1598">
        <v>65</v>
      </c>
      <c r="L1598">
        <v>1</v>
      </c>
      <c r="M1598">
        <v>65</v>
      </c>
      <c r="N1598">
        <v>3</v>
      </c>
      <c r="O1598" t="s">
        <v>83</v>
      </c>
    </row>
    <row r="1599" spans="1:15">
      <c r="A1599">
        <v>159049</v>
      </c>
      <c r="B1599" s="1">
        <v>45396</v>
      </c>
      <c r="C1599" t="s">
        <v>50</v>
      </c>
      <c r="D1599" t="s">
        <v>16</v>
      </c>
      <c r="E1599" t="s">
        <v>17</v>
      </c>
      <c r="F1599">
        <v>18</v>
      </c>
      <c r="G1599" t="s">
        <v>21</v>
      </c>
      <c r="H1599" t="s">
        <v>19</v>
      </c>
      <c r="I1599">
        <v>97</v>
      </c>
      <c r="J1599">
        <v>0</v>
      </c>
      <c r="K1599">
        <v>97</v>
      </c>
      <c r="L1599">
        <v>1</v>
      </c>
      <c r="M1599">
        <v>97</v>
      </c>
      <c r="N1599">
        <v>4</v>
      </c>
      <c r="O1599" t="s">
        <v>65</v>
      </c>
    </row>
    <row r="1600" spans="1:15">
      <c r="A1600">
        <v>124310</v>
      </c>
      <c r="B1600" s="1">
        <v>45415</v>
      </c>
      <c r="C1600" t="s">
        <v>42</v>
      </c>
      <c r="D1600" t="s">
        <v>16</v>
      </c>
      <c r="E1600" t="s">
        <v>17</v>
      </c>
      <c r="F1600">
        <v>34</v>
      </c>
      <c r="G1600" t="s">
        <v>54</v>
      </c>
      <c r="H1600" t="s">
        <v>19</v>
      </c>
      <c r="I1600">
        <v>65</v>
      </c>
      <c r="J1600">
        <v>0</v>
      </c>
      <c r="K1600">
        <v>65</v>
      </c>
      <c r="L1600">
        <v>1</v>
      </c>
      <c r="M1600">
        <v>65</v>
      </c>
      <c r="N1600">
        <v>1</v>
      </c>
      <c r="O1600" t="s">
        <v>63</v>
      </c>
    </row>
    <row r="1601" spans="1:15">
      <c r="A1601">
        <v>128957</v>
      </c>
      <c r="B1601" s="1">
        <v>45439</v>
      </c>
      <c r="C1601" t="s">
        <v>50</v>
      </c>
      <c r="D1601" t="s">
        <v>16</v>
      </c>
      <c r="E1601" t="s">
        <v>17</v>
      </c>
      <c r="F1601">
        <v>26</v>
      </c>
      <c r="G1601" t="s">
        <v>29</v>
      </c>
      <c r="H1601" t="s">
        <v>19</v>
      </c>
      <c r="I1601">
        <v>97</v>
      </c>
      <c r="J1601">
        <v>0</v>
      </c>
      <c r="K1601">
        <v>97</v>
      </c>
      <c r="L1601">
        <v>2</v>
      </c>
      <c r="M1601">
        <v>194</v>
      </c>
      <c r="N1601">
        <v>5</v>
      </c>
      <c r="O1601" t="s">
        <v>57</v>
      </c>
    </row>
    <row r="1602" spans="1:15">
      <c r="A1602">
        <v>172169</v>
      </c>
      <c r="B1602" s="1">
        <v>45501</v>
      </c>
      <c r="C1602" t="s">
        <v>15</v>
      </c>
      <c r="D1602" t="s">
        <v>16</v>
      </c>
      <c r="E1602" t="s">
        <v>17</v>
      </c>
      <c r="F1602">
        <v>19</v>
      </c>
      <c r="G1602" t="s">
        <v>54</v>
      </c>
      <c r="H1602" t="s">
        <v>19</v>
      </c>
      <c r="I1602">
        <v>100</v>
      </c>
      <c r="J1602">
        <v>0</v>
      </c>
      <c r="K1602">
        <v>100</v>
      </c>
      <c r="L1602">
        <v>1</v>
      </c>
      <c r="M1602">
        <v>100</v>
      </c>
      <c r="N1602">
        <v>4</v>
      </c>
      <c r="O1602" t="s">
        <v>72</v>
      </c>
    </row>
    <row r="1603" spans="1:15">
      <c r="A1603">
        <v>141057</v>
      </c>
      <c r="B1603" s="1">
        <v>45244</v>
      </c>
      <c r="C1603" t="s">
        <v>42</v>
      </c>
      <c r="D1603" t="s">
        <v>16</v>
      </c>
      <c r="E1603" t="s">
        <v>17</v>
      </c>
      <c r="F1603">
        <v>35</v>
      </c>
      <c r="G1603" t="s">
        <v>21</v>
      </c>
      <c r="H1603" t="s">
        <v>19</v>
      </c>
      <c r="I1603">
        <v>65</v>
      </c>
      <c r="J1603">
        <v>0</v>
      </c>
      <c r="K1603">
        <v>65</v>
      </c>
      <c r="L1603">
        <v>1</v>
      </c>
      <c r="M1603">
        <v>65</v>
      </c>
      <c r="N1603">
        <v>4</v>
      </c>
      <c r="O1603" t="s">
        <v>57</v>
      </c>
    </row>
    <row r="1604" spans="1:15">
      <c r="A1604">
        <v>151258</v>
      </c>
      <c r="B1604" s="1">
        <v>45272</v>
      </c>
      <c r="C1604" t="s">
        <v>30</v>
      </c>
      <c r="D1604" t="s">
        <v>24</v>
      </c>
      <c r="E1604" t="s">
        <v>17</v>
      </c>
      <c r="F1604">
        <v>34</v>
      </c>
      <c r="G1604" t="s">
        <v>46</v>
      </c>
      <c r="H1604" t="s">
        <v>19</v>
      </c>
      <c r="I1604">
        <v>10</v>
      </c>
      <c r="J1604">
        <v>0</v>
      </c>
      <c r="K1604">
        <v>10</v>
      </c>
      <c r="L1604">
        <v>4</v>
      </c>
      <c r="M1604">
        <v>40</v>
      </c>
      <c r="N1604">
        <v>4</v>
      </c>
      <c r="O1604" t="s">
        <v>43</v>
      </c>
    </row>
    <row r="1605" spans="1:15">
      <c r="A1605">
        <v>191657</v>
      </c>
      <c r="B1605" s="1">
        <v>45452</v>
      </c>
      <c r="C1605" t="s">
        <v>50</v>
      </c>
      <c r="D1605" t="s">
        <v>16</v>
      </c>
      <c r="E1605" t="s">
        <v>17</v>
      </c>
      <c r="F1605">
        <v>26</v>
      </c>
      <c r="G1605" t="s">
        <v>69</v>
      </c>
      <c r="H1605" t="s">
        <v>19</v>
      </c>
      <c r="I1605">
        <v>97</v>
      </c>
      <c r="J1605">
        <v>0</v>
      </c>
      <c r="K1605">
        <v>97</v>
      </c>
      <c r="L1605">
        <v>3</v>
      </c>
      <c r="M1605">
        <v>291</v>
      </c>
      <c r="N1605">
        <v>5</v>
      </c>
      <c r="O1605" t="s">
        <v>43</v>
      </c>
    </row>
    <row r="1606" spans="1:15">
      <c r="A1606">
        <v>159742</v>
      </c>
      <c r="B1606" s="1">
        <v>45472</v>
      </c>
      <c r="C1606" t="s">
        <v>30</v>
      </c>
      <c r="D1606" t="s">
        <v>24</v>
      </c>
      <c r="E1606" t="s">
        <v>25</v>
      </c>
      <c r="F1606">
        <v>23</v>
      </c>
      <c r="G1606" t="s">
        <v>41</v>
      </c>
      <c r="H1606" t="s">
        <v>19</v>
      </c>
      <c r="I1606">
        <v>10</v>
      </c>
      <c r="J1606">
        <v>0</v>
      </c>
      <c r="K1606">
        <v>10</v>
      </c>
      <c r="L1606">
        <v>1</v>
      </c>
      <c r="M1606">
        <v>10</v>
      </c>
      <c r="N1606">
        <v>1</v>
      </c>
      <c r="O1606" t="s">
        <v>64</v>
      </c>
    </row>
    <row r="1607" spans="1:15">
      <c r="A1607">
        <v>197073</v>
      </c>
      <c r="B1607" s="1">
        <v>45510</v>
      </c>
      <c r="C1607" t="s">
        <v>50</v>
      </c>
      <c r="D1607" t="s">
        <v>16</v>
      </c>
      <c r="E1607" t="s">
        <v>17</v>
      </c>
      <c r="F1607">
        <v>32</v>
      </c>
      <c r="G1607" t="s">
        <v>74</v>
      </c>
      <c r="H1607" t="s">
        <v>27</v>
      </c>
      <c r="I1607">
        <v>97</v>
      </c>
      <c r="J1607">
        <v>25</v>
      </c>
      <c r="K1607">
        <v>122</v>
      </c>
      <c r="L1607">
        <v>1</v>
      </c>
      <c r="M1607">
        <v>122</v>
      </c>
      <c r="N1607">
        <v>3</v>
      </c>
      <c r="O1607" t="s">
        <v>22</v>
      </c>
    </row>
    <row r="1608" spans="1:15">
      <c r="A1608">
        <v>182229</v>
      </c>
      <c r="B1608" s="1">
        <v>45402</v>
      </c>
      <c r="C1608" t="s">
        <v>42</v>
      </c>
      <c r="D1608" t="s">
        <v>16</v>
      </c>
      <c r="E1608" t="s">
        <v>25</v>
      </c>
      <c r="F1608">
        <v>24</v>
      </c>
      <c r="G1608" t="s">
        <v>31</v>
      </c>
      <c r="H1608" t="s">
        <v>19</v>
      </c>
      <c r="I1608">
        <v>65</v>
      </c>
      <c r="J1608">
        <v>0</v>
      </c>
      <c r="K1608">
        <v>65</v>
      </c>
      <c r="L1608">
        <v>1</v>
      </c>
      <c r="M1608">
        <v>65</v>
      </c>
      <c r="N1608">
        <v>1</v>
      </c>
      <c r="O1608" t="s">
        <v>35</v>
      </c>
    </row>
    <row r="1609" spans="1:15">
      <c r="A1609">
        <v>123187</v>
      </c>
      <c r="B1609" s="1">
        <v>45333</v>
      </c>
      <c r="C1609" t="s">
        <v>15</v>
      </c>
      <c r="D1609" t="s">
        <v>16</v>
      </c>
      <c r="E1609" t="s">
        <v>25</v>
      </c>
      <c r="F1609">
        <v>25</v>
      </c>
      <c r="G1609" t="s">
        <v>29</v>
      </c>
      <c r="H1609" t="s">
        <v>19</v>
      </c>
      <c r="I1609">
        <v>100</v>
      </c>
      <c r="J1609">
        <v>0</v>
      </c>
      <c r="K1609">
        <v>100</v>
      </c>
      <c r="L1609">
        <v>1</v>
      </c>
      <c r="M1609">
        <v>100</v>
      </c>
      <c r="N1609">
        <v>5</v>
      </c>
      <c r="O1609" t="s">
        <v>61</v>
      </c>
    </row>
    <row r="1610" spans="1:15">
      <c r="A1610">
        <v>142137</v>
      </c>
      <c r="B1610" s="1">
        <v>45545</v>
      </c>
      <c r="C1610" t="s">
        <v>15</v>
      </c>
      <c r="D1610" t="s">
        <v>16</v>
      </c>
      <c r="E1610" t="s">
        <v>17</v>
      </c>
      <c r="F1610">
        <v>21</v>
      </c>
      <c r="G1610" t="s">
        <v>34</v>
      </c>
      <c r="H1610" t="s">
        <v>27</v>
      </c>
      <c r="I1610">
        <v>100</v>
      </c>
      <c r="J1610">
        <v>100</v>
      </c>
      <c r="K1610">
        <v>200</v>
      </c>
      <c r="L1610">
        <v>1</v>
      </c>
      <c r="M1610">
        <v>200</v>
      </c>
      <c r="N1610">
        <v>5</v>
      </c>
      <c r="O1610" t="s">
        <v>72</v>
      </c>
    </row>
    <row r="1611" spans="1:15">
      <c r="A1611">
        <v>169902</v>
      </c>
      <c r="B1611" s="1">
        <v>45595</v>
      </c>
      <c r="C1611" t="s">
        <v>50</v>
      </c>
      <c r="D1611" t="s">
        <v>16</v>
      </c>
      <c r="E1611" t="s">
        <v>17</v>
      </c>
      <c r="F1611">
        <v>33</v>
      </c>
      <c r="G1611" t="s">
        <v>80</v>
      </c>
      <c r="H1611" t="s">
        <v>27</v>
      </c>
      <c r="I1611">
        <v>97</v>
      </c>
      <c r="J1611">
        <v>40</v>
      </c>
      <c r="K1611">
        <v>137</v>
      </c>
      <c r="L1611">
        <v>1</v>
      </c>
      <c r="M1611">
        <v>137</v>
      </c>
      <c r="N1611">
        <v>1</v>
      </c>
      <c r="O1611" t="s">
        <v>68</v>
      </c>
    </row>
    <row r="1612" spans="1:15">
      <c r="A1612">
        <v>161859</v>
      </c>
      <c r="B1612" s="1">
        <v>45440</v>
      </c>
      <c r="C1612" t="s">
        <v>15</v>
      </c>
      <c r="D1612" t="s">
        <v>16</v>
      </c>
      <c r="E1612" t="s">
        <v>17</v>
      </c>
      <c r="F1612">
        <v>30</v>
      </c>
      <c r="G1612" t="s">
        <v>34</v>
      </c>
      <c r="H1612" t="s">
        <v>27</v>
      </c>
      <c r="I1612">
        <v>100</v>
      </c>
      <c r="J1612">
        <v>100</v>
      </c>
      <c r="K1612">
        <v>200</v>
      </c>
      <c r="L1612">
        <v>1</v>
      </c>
      <c r="M1612">
        <v>200</v>
      </c>
      <c r="N1612">
        <v>4</v>
      </c>
      <c r="O1612" t="s">
        <v>70</v>
      </c>
    </row>
    <row r="1613" spans="1:15">
      <c r="A1613">
        <v>122433</v>
      </c>
      <c r="B1613" s="1">
        <v>45282</v>
      </c>
      <c r="C1613" t="s">
        <v>23</v>
      </c>
      <c r="D1613" t="s">
        <v>24</v>
      </c>
      <c r="E1613" t="s">
        <v>17</v>
      </c>
      <c r="F1613">
        <v>20</v>
      </c>
      <c r="G1613" t="s">
        <v>41</v>
      </c>
      <c r="H1613" t="s">
        <v>19</v>
      </c>
      <c r="I1613">
        <v>9</v>
      </c>
      <c r="J1613">
        <v>0</v>
      </c>
      <c r="K1613">
        <v>9</v>
      </c>
      <c r="L1613">
        <v>2</v>
      </c>
      <c r="M1613">
        <v>18</v>
      </c>
      <c r="N1613">
        <v>1</v>
      </c>
      <c r="O1613" t="s">
        <v>47</v>
      </c>
    </row>
    <row r="1614" spans="1:15">
      <c r="A1614">
        <v>168377</v>
      </c>
      <c r="B1614" s="1">
        <v>45359</v>
      </c>
      <c r="C1614" t="s">
        <v>36</v>
      </c>
      <c r="D1614" t="s">
        <v>37</v>
      </c>
      <c r="E1614" t="s">
        <v>17</v>
      </c>
      <c r="F1614">
        <v>18</v>
      </c>
      <c r="G1614" t="s">
        <v>62</v>
      </c>
      <c r="H1614" t="s">
        <v>19</v>
      </c>
      <c r="I1614">
        <v>32</v>
      </c>
      <c r="J1614">
        <v>0</v>
      </c>
      <c r="K1614">
        <v>32</v>
      </c>
      <c r="L1614">
        <v>1</v>
      </c>
      <c r="M1614">
        <v>32</v>
      </c>
      <c r="N1614">
        <v>4</v>
      </c>
      <c r="O1614" t="s">
        <v>43</v>
      </c>
    </row>
    <row r="1615" spans="1:15">
      <c r="A1615">
        <v>175701</v>
      </c>
      <c r="B1615" s="1">
        <v>45336</v>
      </c>
      <c r="C1615" t="s">
        <v>76</v>
      </c>
      <c r="D1615" t="s">
        <v>37</v>
      </c>
      <c r="E1615" t="s">
        <v>17</v>
      </c>
      <c r="F1615">
        <v>33</v>
      </c>
      <c r="G1615" t="s">
        <v>56</v>
      </c>
      <c r="H1615" t="s">
        <v>19</v>
      </c>
      <c r="I1615">
        <v>45</v>
      </c>
      <c r="J1615">
        <v>0</v>
      </c>
      <c r="K1615">
        <v>45</v>
      </c>
      <c r="L1615">
        <v>1</v>
      </c>
      <c r="M1615">
        <v>45</v>
      </c>
      <c r="N1615">
        <v>2</v>
      </c>
      <c r="O1615" t="s">
        <v>71</v>
      </c>
    </row>
    <row r="1616" spans="1:15">
      <c r="A1616">
        <v>175657</v>
      </c>
      <c r="B1616" s="1">
        <v>45568</v>
      </c>
      <c r="C1616" t="s">
        <v>23</v>
      </c>
      <c r="D1616" t="s">
        <v>24</v>
      </c>
      <c r="E1616" t="s">
        <v>17</v>
      </c>
      <c r="F1616">
        <v>20</v>
      </c>
      <c r="G1616" t="s">
        <v>77</v>
      </c>
      <c r="H1616" t="s">
        <v>19</v>
      </c>
      <c r="I1616">
        <v>9</v>
      </c>
      <c r="J1616">
        <v>0</v>
      </c>
      <c r="K1616">
        <v>9</v>
      </c>
      <c r="L1616">
        <v>1</v>
      </c>
      <c r="M1616">
        <v>9</v>
      </c>
      <c r="N1616">
        <v>4</v>
      </c>
      <c r="O1616" t="s">
        <v>65</v>
      </c>
    </row>
    <row r="1617" spans="1:15">
      <c r="A1617">
        <v>194753</v>
      </c>
      <c r="B1617" s="1">
        <v>45361</v>
      </c>
      <c r="C1617" t="s">
        <v>50</v>
      </c>
      <c r="D1617" t="s">
        <v>16</v>
      </c>
      <c r="E1617" t="s">
        <v>17</v>
      </c>
      <c r="F1617">
        <v>23</v>
      </c>
      <c r="G1617" t="s">
        <v>38</v>
      </c>
      <c r="H1617" t="s">
        <v>19</v>
      </c>
      <c r="I1617">
        <v>97</v>
      </c>
      <c r="J1617">
        <v>0</v>
      </c>
      <c r="K1617">
        <v>97</v>
      </c>
      <c r="L1617">
        <v>1</v>
      </c>
      <c r="M1617">
        <v>97</v>
      </c>
      <c r="N1617">
        <v>3</v>
      </c>
      <c r="O1617" t="s">
        <v>73</v>
      </c>
    </row>
    <row r="1618" spans="1:15">
      <c r="A1618">
        <v>198384</v>
      </c>
      <c r="B1618" s="1">
        <v>45425</v>
      </c>
      <c r="C1618" t="s">
        <v>42</v>
      </c>
      <c r="D1618" t="s">
        <v>16</v>
      </c>
      <c r="E1618" t="s">
        <v>17</v>
      </c>
      <c r="F1618">
        <v>28</v>
      </c>
      <c r="G1618" t="s">
        <v>77</v>
      </c>
      <c r="H1618" t="s">
        <v>19</v>
      </c>
      <c r="I1618">
        <v>65</v>
      </c>
      <c r="J1618">
        <v>0</v>
      </c>
      <c r="K1618">
        <v>65</v>
      </c>
      <c r="L1618">
        <v>2</v>
      </c>
      <c r="M1618">
        <v>130</v>
      </c>
      <c r="N1618">
        <v>5</v>
      </c>
      <c r="O1618" t="s">
        <v>61</v>
      </c>
    </row>
    <row r="1619" spans="1:15">
      <c r="A1619">
        <v>184403</v>
      </c>
      <c r="B1619" s="1">
        <v>45566</v>
      </c>
      <c r="C1619" t="s">
        <v>82</v>
      </c>
      <c r="D1619" t="s">
        <v>37</v>
      </c>
      <c r="E1619" t="s">
        <v>25</v>
      </c>
      <c r="F1619">
        <v>19</v>
      </c>
      <c r="G1619" t="s">
        <v>86</v>
      </c>
      <c r="H1619" t="s">
        <v>27</v>
      </c>
      <c r="I1619">
        <v>20</v>
      </c>
      <c r="J1619">
        <v>70</v>
      </c>
      <c r="K1619">
        <v>90</v>
      </c>
      <c r="L1619">
        <v>1</v>
      </c>
      <c r="M1619">
        <v>90</v>
      </c>
      <c r="N1619">
        <v>2</v>
      </c>
      <c r="O1619" t="s">
        <v>71</v>
      </c>
    </row>
    <row r="1620" spans="1:15">
      <c r="A1620">
        <v>164390</v>
      </c>
      <c r="B1620" s="1">
        <v>45346</v>
      </c>
      <c r="C1620" t="s">
        <v>42</v>
      </c>
      <c r="D1620" t="s">
        <v>16</v>
      </c>
      <c r="E1620" t="s">
        <v>25</v>
      </c>
      <c r="F1620">
        <v>26</v>
      </c>
      <c r="G1620" t="s">
        <v>79</v>
      </c>
      <c r="H1620" t="s">
        <v>27</v>
      </c>
      <c r="I1620">
        <v>65</v>
      </c>
      <c r="J1620">
        <v>40</v>
      </c>
      <c r="K1620">
        <v>105</v>
      </c>
      <c r="L1620">
        <v>1</v>
      </c>
      <c r="M1620">
        <v>105</v>
      </c>
      <c r="N1620">
        <v>4</v>
      </c>
      <c r="O1620" t="s">
        <v>43</v>
      </c>
    </row>
    <row r="1621" spans="1:15">
      <c r="A1621">
        <v>127435</v>
      </c>
      <c r="B1621" s="1">
        <v>45473</v>
      </c>
      <c r="C1621" t="s">
        <v>30</v>
      </c>
      <c r="D1621" t="s">
        <v>24</v>
      </c>
      <c r="E1621" t="s">
        <v>17</v>
      </c>
      <c r="F1621">
        <v>20</v>
      </c>
      <c r="G1621" t="s">
        <v>46</v>
      </c>
      <c r="H1621" t="s">
        <v>19</v>
      </c>
      <c r="I1621">
        <v>10</v>
      </c>
      <c r="J1621">
        <v>0</v>
      </c>
      <c r="K1621">
        <v>10</v>
      </c>
      <c r="L1621">
        <v>2</v>
      </c>
      <c r="M1621">
        <v>20</v>
      </c>
      <c r="N1621">
        <v>4</v>
      </c>
      <c r="O1621" t="s">
        <v>43</v>
      </c>
    </row>
    <row r="1622" spans="1:15">
      <c r="A1622">
        <v>123842</v>
      </c>
      <c r="B1622" s="1">
        <v>45472</v>
      </c>
      <c r="C1622" t="s">
        <v>30</v>
      </c>
      <c r="D1622" t="s">
        <v>24</v>
      </c>
      <c r="E1622" t="s">
        <v>25</v>
      </c>
      <c r="F1622">
        <v>22</v>
      </c>
      <c r="G1622" t="s">
        <v>80</v>
      </c>
      <c r="H1622" t="s">
        <v>27</v>
      </c>
      <c r="I1622">
        <v>10</v>
      </c>
      <c r="J1622">
        <v>40</v>
      </c>
      <c r="K1622">
        <v>50</v>
      </c>
      <c r="L1622">
        <v>1</v>
      </c>
      <c r="M1622">
        <v>50</v>
      </c>
      <c r="N1622">
        <v>3</v>
      </c>
      <c r="O1622" t="s">
        <v>84</v>
      </c>
    </row>
    <row r="1623" spans="1:15">
      <c r="A1623">
        <v>190789</v>
      </c>
      <c r="B1623" s="1">
        <v>45384</v>
      </c>
      <c r="C1623" t="s">
        <v>36</v>
      </c>
      <c r="D1623" t="s">
        <v>37</v>
      </c>
      <c r="E1623" t="s">
        <v>25</v>
      </c>
      <c r="F1623">
        <v>31</v>
      </c>
      <c r="G1623" t="s">
        <v>21</v>
      </c>
      <c r="H1623" t="s">
        <v>19</v>
      </c>
      <c r="I1623">
        <v>32</v>
      </c>
      <c r="J1623">
        <v>0</v>
      </c>
      <c r="K1623">
        <v>32</v>
      </c>
      <c r="L1623">
        <v>2</v>
      </c>
      <c r="M1623">
        <v>64</v>
      </c>
      <c r="N1623">
        <v>5</v>
      </c>
      <c r="O1623" t="s">
        <v>61</v>
      </c>
    </row>
    <row r="1624" spans="1:15">
      <c r="A1624">
        <v>152609</v>
      </c>
      <c r="B1624" s="1">
        <v>45445</v>
      </c>
      <c r="C1624" t="s">
        <v>82</v>
      </c>
      <c r="D1624" t="s">
        <v>37</v>
      </c>
      <c r="E1624" t="s">
        <v>17</v>
      </c>
      <c r="F1624">
        <v>20</v>
      </c>
      <c r="G1624" t="s">
        <v>31</v>
      </c>
      <c r="H1624" t="s">
        <v>19</v>
      </c>
      <c r="I1624">
        <v>20</v>
      </c>
      <c r="J1624">
        <v>0</v>
      </c>
      <c r="K1624">
        <v>20</v>
      </c>
      <c r="L1624">
        <v>1</v>
      </c>
      <c r="M1624">
        <v>20</v>
      </c>
      <c r="N1624">
        <v>2</v>
      </c>
      <c r="O1624" t="s">
        <v>87</v>
      </c>
    </row>
    <row r="1625" spans="1:15">
      <c r="A1625">
        <v>174473</v>
      </c>
      <c r="B1625" s="1">
        <v>45447</v>
      </c>
      <c r="C1625" t="s">
        <v>50</v>
      </c>
      <c r="D1625" t="s">
        <v>16</v>
      </c>
      <c r="E1625" t="s">
        <v>25</v>
      </c>
      <c r="F1625">
        <v>18</v>
      </c>
      <c r="G1625" t="s">
        <v>62</v>
      </c>
      <c r="H1625" t="s">
        <v>19</v>
      </c>
      <c r="I1625">
        <v>97</v>
      </c>
      <c r="J1625">
        <v>0</v>
      </c>
      <c r="K1625">
        <v>97</v>
      </c>
      <c r="L1625">
        <v>2</v>
      </c>
      <c r="M1625">
        <v>194</v>
      </c>
      <c r="N1625">
        <v>5</v>
      </c>
      <c r="O1625" t="s">
        <v>72</v>
      </c>
    </row>
    <row r="1626" spans="1:15">
      <c r="A1626">
        <v>183595</v>
      </c>
      <c r="B1626" s="1">
        <v>45482</v>
      </c>
      <c r="C1626" t="s">
        <v>53</v>
      </c>
      <c r="D1626" t="s">
        <v>37</v>
      </c>
      <c r="E1626" t="s">
        <v>17</v>
      </c>
      <c r="F1626">
        <v>34</v>
      </c>
      <c r="G1626" t="s">
        <v>46</v>
      </c>
      <c r="H1626" t="s">
        <v>19</v>
      </c>
      <c r="I1626">
        <v>15</v>
      </c>
      <c r="J1626">
        <v>0</v>
      </c>
      <c r="K1626">
        <v>15</v>
      </c>
      <c r="L1626">
        <v>1</v>
      </c>
      <c r="M1626">
        <v>15</v>
      </c>
      <c r="N1626">
        <v>3</v>
      </c>
      <c r="O1626" t="s">
        <v>84</v>
      </c>
    </row>
    <row r="1627" spans="1:15">
      <c r="A1627">
        <v>154480</v>
      </c>
      <c r="B1627" s="1">
        <v>45373</v>
      </c>
      <c r="C1627" t="s">
        <v>53</v>
      </c>
      <c r="D1627" t="s">
        <v>37</v>
      </c>
      <c r="E1627" t="s">
        <v>17</v>
      </c>
      <c r="F1627">
        <v>34</v>
      </c>
      <c r="G1627" t="s">
        <v>80</v>
      </c>
      <c r="H1627" t="s">
        <v>27</v>
      </c>
      <c r="I1627">
        <v>15</v>
      </c>
      <c r="J1627">
        <v>40</v>
      </c>
      <c r="K1627">
        <v>55</v>
      </c>
      <c r="L1627">
        <v>1</v>
      </c>
      <c r="M1627">
        <v>55</v>
      </c>
      <c r="N1627">
        <v>5</v>
      </c>
      <c r="O1627" t="s">
        <v>72</v>
      </c>
    </row>
    <row r="1628" spans="1:15">
      <c r="A1628">
        <v>177698</v>
      </c>
      <c r="B1628" s="1">
        <v>45580</v>
      </c>
      <c r="C1628" t="s">
        <v>42</v>
      </c>
      <c r="D1628" t="s">
        <v>16</v>
      </c>
      <c r="E1628" t="s">
        <v>17</v>
      </c>
      <c r="F1628">
        <v>19</v>
      </c>
      <c r="G1628" t="s">
        <v>21</v>
      </c>
      <c r="H1628" t="s">
        <v>19</v>
      </c>
      <c r="I1628">
        <v>65</v>
      </c>
      <c r="J1628">
        <v>0</v>
      </c>
      <c r="K1628">
        <v>65</v>
      </c>
      <c r="L1628">
        <v>1</v>
      </c>
      <c r="M1628">
        <v>65</v>
      </c>
      <c r="N1628">
        <v>3</v>
      </c>
      <c r="O1628" t="s">
        <v>73</v>
      </c>
    </row>
    <row r="1629" spans="1:15">
      <c r="A1629">
        <v>124384</v>
      </c>
      <c r="B1629" s="1">
        <v>45471</v>
      </c>
      <c r="C1629" t="s">
        <v>50</v>
      </c>
      <c r="D1629" t="s">
        <v>16</v>
      </c>
      <c r="E1629" t="s">
        <v>17</v>
      </c>
      <c r="F1629">
        <v>23</v>
      </c>
      <c r="G1629" t="s">
        <v>80</v>
      </c>
      <c r="H1629" t="s">
        <v>27</v>
      </c>
      <c r="I1629">
        <v>97</v>
      </c>
      <c r="J1629">
        <v>40</v>
      </c>
      <c r="K1629">
        <v>137</v>
      </c>
      <c r="L1629">
        <v>1</v>
      </c>
      <c r="M1629">
        <v>137</v>
      </c>
      <c r="N1629">
        <v>5</v>
      </c>
      <c r="O1629" t="s">
        <v>65</v>
      </c>
    </row>
    <row r="1630" spans="1:15">
      <c r="A1630">
        <v>182593</v>
      </c>
      <c r="B1630" s="1">
        <v>45383</v>
      </c>
      <c r="C1630" t="s">
        <v>82</v>
      </c>
      <c r="D1630" t="s">
        <v>37</v>
      </c>
      <c r="E1630" t="s">
        <v>17</v>
      </c>
      <c r="F1630">
        <v>22</v>
      </c>
      <c r="G1630" t="s">
        <v>60</v>
      </c>
      <c r="H1630" t="s">
        <v>19</v>
      </c>
      <c r="I1630">
        <v>20</v>
      </c>
      <c r="J1630">
        <v>0</v>
      </c>
      <c r="K1630">
        <v>20</v>
      </c>
      <c r="L1630">
        <v>1</v>
      </c>
      <c r="M1630">
        <v>20</v>
      </c>
      <c r="N1630">
        <v>4</v>
      </c>
      <c r="O1630" t="s">
        <v>39</v>
      </c>
    </row>
    <row r="1631" spans="1:15">
      <c r="A1631">
        <v>148797</v>
      </c>
      <c r="B1631" s="1">
        <v>45497</v>
      </c>
      <c r="C1631" t="s">
        <v>42</v>
      </c>
      <c r="D1631" t="s">
        <v>16</v>
      </c>
      <c r="E1631" t="s">
        <v>25</v>
      </c>
      <c r="F1631">
        <v>19</v>
      </c>
      <c r="G1631" t="s">
        <v>54</v>
      </c>
      <c r="H1631" t="s">
        <v>19</v>
      </c>
      <c r="I1631">
        <v>65</v>
      </c>
      <c r="J1631">
        <v>0</v>
      </c>
      <c r="K1631">
        <v>65</v>
      </c>
      <c r="L1631">
        <v>1</v>
      </c>
      <c r="M1631">
        <v>65</v>
      </c>
      <c r="N1631">
        <v>3</v>
      </c>
      <c r="O1631" t="s">
        <v>22</v>
      </c>
    </row>
    <row r="1632" spans="1:15">
      <c r="A1632">
        <v>135268</v>
      </c>
      <c r="B1632" s="1">
        <v>45566</v>
      </c>
      <c r="C1632" t="s">
        <v>33</v>
      </c>
      <c r="D1632" t="s">
        <v>16</v>
      </c>
      <c r="E1632" t="s">
        <v>17</v>
      </c>
      <c r="F1632">
        <v>29</v>
      </c>
      <c r="G1632" t="s">
        <v>66</v>
      </c>
      <c r="H1632" t="s">
        <v>27</v>
      </c>
      <c r="I1632">
        <v>118</v>
      </c>
      <c r="J1632">
        <v>40</v>
      </c>
      <c r="K1632">
        <v>158</v>
      </c>
      <c r="L1632">
        <v>2</v>
      </c>
      <c r="M1632">
        <v>316</v>
      </c>
      <c r="N1632">
        <v>5</v>
      </c>
      <c r="O1632" t="s">
        <v>65</v>
      </c>
    </row>
    <row r="1633" spans="1:15">
      <c r="A1633">
        <v>120246</v>
      </c>
      <c r="B1633" s="1">
        <v>45564</v>
      </c>
      <c r="C1633" t="s">
        <v>33</v>
      </c>
      <c r="D1633" t="s">
        <v>16</v>
      </c>
      <c r="E1633" t="s">
        <v>17</v>
      </c>
      <c r="F1633">
        <v>34</v>
      </c>
      <c r="G1633" t="s">
        <v>54</v>
      </c>
      <c r="H1633" t="s">
        <v>19</v>
      </c>
      <c r="I1633">
        <v>118</v>
      </c>
      <c r="J1633">
        <v>0</v>
      </c>
      <c r="K1633">
        <v>118</v>
      </c>
      <c r="L1633">
        <v>1</v>
      </c>
      <c r="M1633">
        <v>118</v>
      </c>
      <c r="N1633">
        <v>5</v>
      </c>
      <c r="O1633" t="s">
        <v>72</v>
      </c>
    </row>
    <row r="1634" spans="1:15">
      <c r="A1634">
        <v>141986</v>
      </c>
      <c r="B1634" s="1">
        <v>45449</v>
      </c>
      <c r="C1634" t="s">
        <v>36</v>
      </c>
      <c r="D1634" t="s">
        <v>37</v>
      </c>
      <c r="E1634" t="s">
        <v>17</v>
      </c>
      <c r="F1634">
        <v>31</v>
      </c>
      <c r="G1634" t="s">
        <v>29</v>
      </c>
      <c r="H1634" t="s">
        <v>19</v>
      </c>
      <c r="I1634">
        <v>32</v>
      </c>
      <c r="J1634">
        <v>0</v>
      </c>
      <c r="K1634">
        <v>32</v>
      </c>
      <c r="L1634">
        <v>1</v>
      </c>
      <c r="M1634">
        <v>32</v>
      </c>
      <c r="N1634">
        <v>3</v>
      </c>
      <c r="O1634" t="s">
        <v>84</v>
      </c>
    </row>
    <row r="1635" spans="1:15">
      <c r="A1635">
        <v>193437</v>
      </c>
      <c r="B1635" s="1">
        <v>45521</v>
      </c>
      <c r="C1635" t="s">
        <v>50</v>
      </c>
      <c r="D1635" t="s">
        <v>16</v>
      </c>
      <c r="E1635" t="s">
        <v>17</v>
      </c>
      <c r="F1635">
        <v>19</v>
      </c>
      <c r="G1635" t="s">
        <v>21</v>
      </c>
      <c r="H1635" t="s">
        <v>19</v>
      </c>
      <c r="I1635">
        <v>97</v>
      </c>
      <c r="J1635">
        <v>0</v>
      </c>
      <c r="K1635">
        <v>97</v>
      </c>
      <c r="L1635">
        <v>1</v>
      </c>
      <c r="M1635">
        <v>97</v>
      </c>
      <c r="N1635">
        <v>4</v>
      </c>
      <c r="O1635" t="s">
        <v>39</v>
      </c>
    </row>
    <row r="1636" spans="1:15">
      <c r="A1636">
        <v>124557</v>
      </c>
      <c r="B1636" s="1">
        <v>45272</v>
      </c>
      <c r="C1636" t="s">
        <v>23</v>
      </c>
      <c r="D1636" t="s">
        <v>24</v>
      </c>
      <c r="E1636" t="s">
        <v>25</v>
      </c>
      <c r="F1636">
        <v>29</v>
      </c>
      <c r="G1636" t="s">
        <v>29</v>
      </c>
      <c r="H1636" t="s">
        <v>19</v>
      </c>
      <c r="I1636">
        <v>9</v>
      </c>
      <c r="J1636">
        <v>0</v>
      </c>
      <c r="K1636">
        <v>9</v>
      </c>
      <c r="L1636">
        <v>1</v>
      </c>
      <c r="M1636">
        <v>9</v>
      </c>
      <c r="N1636">
        <v>2</v>
      </c>
      <c r="O1636" t="s">
        <v>47</v>
      </c>
    </row>
    <row r="1637" spans="1:15">
      <c r="A1637">
        <v>175788</v>
      </c>
      <c r="B1637" s="1">
        <v>45483</v>
      </c>
      <c r="C1637" t="s">
        <v>15</v>
      </c>
      <c r="D1637" t="s">
        <v>16</v>
      </c>
      <c r="E1637" t="s">
        <v>17</v>
      </c>
      <c r="F1637">
        <v>23</v>
      </c>
      <c r="G1637" t="s">
        <v>60</v>
      </c>
      <c r="H1637" t="s">
        <v>19</v>
      </c>
      <c r="I1637">
        <v>100</v>
      </c>
      <c r="J1637">
        <v>0</v>
      </c>
      <c r="K1637">
        <v>100</v>
      </c>
      <c r="L1637">
        <v>1</v>
      </c>
      <c r="M1637">
        <v>100</v>
      </c>
      <c r="N1637">
        <v>3</v>
      </c>
      <c r="O1637" t="s">
        <v>83</v>
      </c>
    </row>
    <row r="1638" spans="1:15">
      <c r="A1638">
        <v>169294</v>
      </c>
      <c r="B1638" s="1">
        <v>45489</v>
      </c>
      <c r="C1638" t="s">
        <v>82</v>
      </c>
      <c r="D1638" t="s">
        <v>37</v>
      </c>
      <c r="E1638" t="s">
        <v>17</v>
      </c>
      <c r="F1638">
        <v>34</v>
      </c>
      <c r="G1638" t="s">
        <v>41</v>
      </c>
      <c r="H1638" t="s">
        <v>19</v>
      </c>
      <c r="I1638">
        <v>20</v>
      </c>
      <c r="J1638">
        <v>0</v>
      </c>
      <c r="K1638">
        <v>20</v>
      </c>
      <c r="L1638">
        <v>1</v>
      </c>
      <c r="M1638">
        <v>20</v>
      </c>
      <c r="N1638">
        <v>1</v>
      </c>
      <c r="O1638" t="s">
        <v>55</v>
      </c>
    </row>
    <row r="1639" spans="1:15">
      <c r="A1639">
        <v>164876</v>
      </c>
      <c r="B1639" s="1">
        <v>45466</v>
      </c>
      <c r="C1639" t="s">
        <v>50</v>
      </c>
      <c r="D1639" t="s">
        <v>16</v>
      </c>
      <c r="E1639" t="s">
        <v>17</v>
      </c>
      <c r="F1639">
        <v>18</v>
      </c>
      <c r="G1639" t="s">
        <v>21</v>
      </c>
      <c r="H1639" t="s">
        <v>19</v>
      </c>
      <c r="I1639">
        <v>97</v>
      </c>
      <c r="J1639">
        <v>0</v>
      </c>
      <c r="K1639">
        <v>97</v>
      </c>
      <c r="L1639">
        <v>1</v>
      </c>
      <c r="M1639">
        <v>97</v>
      </c>
      <c r="N1639">
        <v>5</v>
      </c>
      <c r="O1639" t="s">
        <v>57</v>
      </c>
    </row>
    <row r="1640" spans="1:15">
      <c r="A1640">
        <v>134519</v>
      </c>
      <c r="B1640" s="1">
        <v>45296</v>
      </c>
      <c r="C1640" t="s">
        <v>50</v>
      </c>
      <c r="D1640" t="s">
        <v>16</v>
      </c>
      <c r="E1640" t="s">
        <v>17</v>
      </c>
      <c r="F1640">
        <v>19</v>
      </c>
      <c r="G1640" t="s">
        <v>58</v>
      </c>
      <c r="H1640" t="s">
        <v>27</v>
      </c>
      <c r="I1640">
        <v>97</v>
      </c>
      <c r="J1640">
        <v>40</v>
      </c>
      <c r="K1640">
        <v>137</v>
      </c>
      <c r="L1640">
        <v>1</v>
      </c>
      <c r="M1640">
        <v>137</v>
      </c>
      <c r="N1640">
        <v>4</v>
      </c>
      <c r="O1640" t="s">
        <v>32</v>
      </c>
    </row>
    <row r="1641" spans="1:15">
      <c r="A1641">
        <v>180222</v>
      </c>
      <c r="B1641" s="1">
        <v>45354</v>
      </c>
      <c r="C1641" t="s">
        <v>23</v>
      </c>
      <c r="D1641" t="s">
        <v>24</v>
      </c>
      <c r="E1641" t="s">
        <v>17</v>
      </c>
      <c r="F1641">
        <v>30</v>
      </c>
      <c r="G1641" t="s">
        <v>38</v>
      </c>
      <c r="H1641" t="s">
        <v>19</v>
      </c>
      <c r="I1641">
        <v>9</v>
      </c>
      <c r="J1641">
        <v>0</v>
      </c>
      <c r="K1641">
        <v>9</v>
      </c>
      <c r="L1641">
        <v>1</v>
      </c>
      <c r="M1641">
        <v>9</v>
      </c>
      <c r="N1641">
        <v>5</v>
      </c>
      <c r="O1641" t="s">
        <v>52</v>
      </c>
    </row>
    <row r="1642" spans="1:15">
      <c r="A1642">
        <v>138759</v>
      </c>
      <c r="B1642" s="1">
        <v>45492</v>
      </c>
      <c r="C1642" t="s">
        <v>30</v>
      </c>
      <c r="D1642" t="s">
        <v>24</v>
      </c>
      <c r="E1642" t="s">
        <v>17</v>
      </c>
      <c r="F1642">
        <v>24</v>
      </c>
      <c r="G1642" t="s">
        <v>44</v>
      </c>
      <c r="H1642" t="s">
        <v>27</v>
      </c>
      <c r="I1642">
        <v>10</v>
      </c>
      <c r="J1642">
        <v>25</v>
      </c>
      <c r="K1642">
        <v>35</v>
      </c>
      <c r="L1642">
        <v>4</v>
      </c>
      <c r="M1642">
        <v>140</v>
      </c>
      <c r="N1642">
        <v>2</v>
      </c>
      <c r="O1642" t="s">
        <v>35</v>
      </c>
    </row>
    <row r="1643" spans="1:15">
      <c r="A1643">
        <v>121945</v>
      </c>
      <c r="B1643" s="1">
        <v>45414</v>
      </c>
      <c r="C1643" t="s">
        <v>50</v>
      </c>
      <c r="D1643" t="s">
        <v>16</v>
      </c>
      <c r="E1643" t="s">
        <v>17</v>
      </c>
      <c r="F1643">
        <v>22</v>
      </c>
      <c r="G1643" t="s">
        <v>77</v>
      </c>
      <c r="H1643" t="s">
        <v>19</v>
      </c>
      <c r="I1643">
        <v>97</v>
      </c>
      <c r="J1643">
        <v>0</v>
      </c>
      <c r="K1643">
        <v>97</v>
      </c>
      <c r="L1643">
        <v>1</v>
      </c>
      <c r="M1643">
        <v>97</v>
      </c>
      <c r="N1643">
        <v>4</v>
      </c>
      <c r="O1643" t="s">
        <v>32</v>
      </c>
    </row>
    <row r="1644" spans="1:15">
      <c r="A1644">
        <v>124512</v>
      </c>
      <c r="B1644" s="1">
        <v>45550</v>
      </c>
      <c r="C1644" t="s">
        <v>42</v>
      </c>
      <c r="D1644" t="s">
        <v>16</v>
      </c>
      <c r="E1644" t="s">
        <v>17</v>
      </c>
      <c r="F1644">
        <v>33</v>
      </c>
      <c r="G1644" t="s">
        <v>80</v>
      </c>
      <c r="H1644" t="s">
        <v>27</v>
      </c>
      <c r="I1644">
        <v>65</v>
      </c>
      <c r="J1644">
        <v>40</v>
      </c>
      <c r="K1644">
        <v>105</v>
      </c>
      <c r="L1644">
        <v>1</v>
      </c>
      <c r="M1644">
        <v>105</v>
      </c>
      <c r="N1644">
        <v>4</v>
      </c>
      <c r="O1644" t="s">
        <v>43</v>
      </c>
    </row>
    <row r="1645" spans="1:15">
      <c r="A1645">
        <v>190617</v>
      </c>
      <c r="B1645" s="1">
        <v>45242</v>
      </c>
      <c r="C1645" t="s">
        <v>53</v>
      </c>
      <c r="D1645" t="s">
        <v>37</v>
      </c>
      <c r="E1645" t="s">
        <v>17</v>
      </c>
      <c r="F1645">
        <v>19</v>
      </c>
      <c r="G1645" t="s">
        <v>54</v>
      </c>
      <c r="H1645" t="s">
        <v>19</v>
      </c>
      <c r="I1645">
        <v>15</v>
      </c>
      <c r="J1645">
        <v>0</v>
      </c>
      <c r="K1645">
        <v>15</v>
      </c>
      <c r="L1645">
        <v>5</v>
      </c>
      <c r="M1645">
        <v>75</v>
      </c>
      <c r="N1645">
        <v>5</v>
      </c>
      <c r="O1645" t="s">
        <v>32</v>
      </c>
    </row>
    <row r="1646" spans="1:15">
      <c r="A1646">
        <v>155504</v>
      </c>
      <c r="B1646" s="1">
        <v>45378</v>
      </c>
      <c r="C1646" t="s">
        <v>53</v>
      </c>
      <c r="D1646" t="s">
        <v>37</v>
      </c>
      <c r="E1646" t="s">
        <v>17</v>
      </c>
      <c r="F1646">
        <v>22</v>
      </c>
      <c r="G1646" t="s">
        <v>38</v>
      </c>
      <c r="H1646" t="s">
        <v>19</v>
      </c>
      <c r="I1646">
        <v>15</v>
      </c>
      <c r="J1646">
        <v>0</v>
      </c>
      <c r="K1646">
        <v>15</v>
      </c>
      <c r="L1646">
        <v>3</v>
      </c>
      <c r="M1646">
        <v>45</v>
      </c>
      <c r="N1646">
        <v>5</v>
      </c>
      <c r="O1646" t="s">
        <v>43</v>
      </c>
    </row>
    <row r="1647" spans="1:15">
      <c r="A1647">
        <v>171828</v>
      </c>
      <c r="B1647" s="1">
        <v>45440</v>
      </c>
      <c r="C1647" t="s">
        <v>15</v>
      </c>
      <c r="D1647" t="s">
        <v>16</v>
      </c>
      <c r="E1647" t="s">
        <v>25</v>
      </c>
      <c r="F1647">
        <v>21</v>
      </c>
      <c r="G1647" t="s">
        <v>58</v>
      </c>
      <c r="H1647" t="s">
        <v>27</v>
      </c>
      <c r="I1647">
        <v>100</v>
      </c>
      <c r="J1647">
        <v>40</v>
      </c>
      <c r="K1647">
        <v>140</v>
      </c>
      <c r="L1647">
        <v>1</v>
      </c>
      <c r="M1647">
        <v>140</v>
      </c>
      <c r="N1647">
        <v>2</v>
      </c>
      <c r="O1647" t="s">
        <v>55</v>
      </c>
    </row>
    <row r="1648" spans="1:15">
      <c r="A1648">
        <v>144759</v>
      </c>
      <c r="B1648" s="1">
        <v>45386</v>
      </c>
      <c r="C1648" t="s">
        <v>85</v>
      </c>
      <c r="D1648" t="s">
        <v>24</v>
      </c>
      <c r="E1648" t="s">
        <v>17</v>
      </c>
      <c r="F1648">
        <v>25</v>
      </c>
      <c r="G1648" t="s">
        <v>44</v>
      </c>
      <c r="H1648" t="s">
        <v>27</v>
      </c>
      <c r="I1648">
        <v>23</v>
      </c>
      <c r="J1648">
        <v>25</v>
      </c>
      <c r="K1648">
        <v>48</v>
      </c>
      <c r="L1648">
        <v>3</v>
      </c>
      <c r="M1648">
        <v>144</v>
      </c>
      <c r="N1648">
        <v>4</v>
      </c>
      <c r="O1648" t="s">
        <v>20</v>
      </c>
    </row>
    <row r="1649" spans="1:15">
      <c r="A1649">
        <v>168095</v>
      </c>
      <c r="B1649" s="1">
        <v>45582</v>
      </c>
      <c r="C1649" t="s">
        <v>36</v>
      </c>
      <c r="D1649" t="s">
        <v>37</v>
      </c>
      <c r="E1649" t="s">
        <v>25</v>
      </c>
      <c r="F1649">
        <v>20</v>
      </c>
      <c r="G1649" t="s">
        <v>62</v>
      </c>
      <c r="H1649" t="s">
        <v>19</v>
      </c>
      <c r="I1649">
        <v>32</v>
      </c>
      <c r="J1649">
        <v>0</v>
      </c>
      <c r="K1649">
        <v>32</v>
      </c>
      <c r="L1649">
        <v>1</v>
      </c>
      <c r="M1649">
        <v>32</v>
      </c>
      <c r="N1649">
        <v>5</v>
      </c>
      <c r="O1649" t="s">
        <v>70</v>
      </c>
    </row>
    <row r="1650" spans="1:15">
      <c r="A1650">
        <v>182269</v>
      </c>
      <c r="B1650" s="1">
        <v>45579</v>
      </c>
      <c r="C1650" t="s">
        <v>42</v>
      </c>
      <c r="D1650" t="s">
        <v>16</v>
      </c>
      <c r="E1650" t="s">
        <v>17</v>
      </c>
      <c r="F1650">
        <v>34</v>
      </c>
      <c r="G1650" t="s">
        <v>18</v>
      </c>
      <c r="H1650" t="s">
        <v>19</v>
      </c>
      <c r="I1650">
        <v>65</v>
      </c>
      <c r="J1650">
        <v>0</v>
      </c>
      <c r="K1650">
        <v>65</v>
      </c>
      <c r="L1650">
        <v>2</v>
      </c>
      <c r="M1650">
        <v>130</v>
      </c>
      <c r="N1650">
        <v>3</v>
      </c>
      <c r="O1650" t="s">
        <v>22</v>
      </c>
    </row>
    <row r="1651" spans="1:15">
      <c r="A1651">
        <v>138141</v>
      </c>
      <c r="B1651" s="1">
        <v>45534</v>
      </c>
      <c r="C1651" t="s">
        <v>23</v>
      </c>
      <c r="D1651" t="s">
        <v>24</v>
      </c>
      <c r="E1651" t="s">
        <v>17</v>
      </c>
      <c r="F1651">
        <v>27</v>
      </c>
      <c r="G1651" t="s">
        <v>60</v>
      </c>
      <c r="H1651" t="s">
        <v>19</v>
      </c>
      <c r="I1651">
        <v>9</v>
      </c>
      <c r="J1651">
        <v>0</v>
      </c>
      <c r="K1651">
        <v>9</v>
      </c>
      <c r="L1651">
        <v>1</v>
      </c>
      <c r="M1651">
        <v>9</v>
      </c>
      <c r="N1651">
        <v>5</v>
      </c>
      <c r="O1651" t="s">
        <v>32</v>
      </c>
    </row>
    <row r="1652" spans="1:15">
      <c r="A1652">
        <v>158484</v>
      </c>
      <c r="B1652" s="1">
        <v>45551</v>
      </c>
      <c r="C1652" t="s">
        <v>50</v>
      </c>
      <c r="D1652" t="s">
        <v>16</v>
      </c>
      <c r="E1652" t="s">
        <v>17</v>
      </c>
      <c r="F1652">
        <v>32</v>
      </c>
      <c r="G1652" t="s">
        <v>62</v>
      </c>
      <c r="H1652" t="s">
        <v>19</v>
      </c>
      <c r="I1652">
        <v>97</v>
      </c>
      <c r="J1652">
        <v>0</v>
      </c>
      <c r="K1652">
        <v>97</v>
      </c>
      <c r="L1652">
        <v>1</v>
      </c>
      <c r="M1652">
        <v>97</v>
      </c>
      <c r="N1652">
        <v>5</v>
      </c>
      <c r="O1652" t="s">
        <v>72</v>
      </c>
    </row>
    <row r="1653" spans="1:15">
      <c r="A1653">
        <v>176219</v>
      </c>
      <c r="B1653" s="1">
        <v>45570</v>
      </c>
      <c r="C1653" t="s">
        <v>53</v>
      </c>
      <c r="D1653" t="s">
        <v>37</v>
      </c>
      <c r="E1653" t="s">
        <v>17</v>
      </c>
      <c r="F1653">
        <v>34</v>
      </c>
      <c r="G1653" t="s">
        <v>69</v>
      </c>
      <c r="H1653" t="s">
        <v>19</v>
      </c>
      <c r="I1653">
        <v>15</v>
      </c>
      <c r="J1653">
        <v>0</v>
      </c>
      <c r="K1653">
        <v>15</v>
      </c>
      <c r="L1653">
        <v>1</v>
      </c>
      <c r="M1653">
        <v>15</v>
      </c>
      <c r="N1653">
        <v>5</v>
      </c>
      <c r="O1653" t="s">
        <v>20</v>
      </c>
    </row>
    <row r="1654" spans="1:15">
      <c r="A1654">
        <v>124656</v>
      </c>
      <c r="B1654" s="1">
        <v>45340</v>
      </c>
      <c r="C1654" t="s">
        <v>53</v>
      </c>
      <c r="D1654" t="s">
        <v>37</v>
      </c>
      <c r="E1654" t="s">
        <v>25</v>
      </c>
      <c r="F1654">
        <v>21</v>
      </c>
      <c r="G1654" t="s">
        <v>46</v>
      </c>
      <c r="H1654" t="s">
        <v>19</v>
      </c>
      <c r="I1654">
        <v>15</v>
      </c>
      <c r="J1654">
        <v>0</v>
      </c>
      <c r="K1654">
        <v>15</v>
      </c>
      <c r="L1654">
        <v>1</v>
      </c>
      <c r="M1654">
        <v>15</v>
      </c>
      <c r="N1654">
        <v>4</v>
      </c>
      <c r="O1654" t="s">
        <v>65</v>
      </c>
    </row>
    <row r="1655" spans="1:15">
      <c r="A1655">
        <v>182205</v>
      </c>
      <c r="B1655" s="1">
        <v>45286</v>
      </c>
      <c r="C1655" t="s">
        <v>33</v>
      </c>
      <c r="D1655" t="s">
        <v>16</v>
      </c>
      <c r="E1655" t="s">
        <v>17</v>
      </c>
      <c r="F1655">
        <v>21</v>
      </c>
      <c r="G1655" t="s">
        <v>60</v>
      </c>
      <c r="H1655" t="s">
        <v>19</v>
      </c>
      <c r="I1655">
        <v>118</v>
      </c>
      <c r="J1655">
        <v>0</v>
      </c>
      <c r="K1655">
        <v>118</v>
      </c>
      <c r="L1655">
        <v>1</v>
      </c>
      <c r="M1655">
        <v>118</v>
      </c>
      <c r="N1655">
        <v>5</v>
      </c>
      <c r="O1655" t="s">
        <v>20</v>
      </c>
    </row>
    <row r="1656" spans="1:15">
      <c r="A1656">
        <v>121266</v>
      </c>
      <c r="B1656" s="1">
        <v>45373</v>
      </c>
      <c r="C1656" t="s">
        <v>42</v>
      </c>
      <c r="D1656" t="s">
        <v>16</v>
      </c>
      <c r="E1656" t="s">
        <v>25</v>
      </c>
      <c r="F1656">
        <v>20</v>
      </c>
      <c r="G1656" t="s">
        <v>26</v>
      </c>
      <c r="H1656" t="s">
        <v>27</v>
      </c>
      <c r="I1656">
        <v>65</v>
      </c>
      <c r="J1656">
        <v>40</v>
      </c>
      <c r="K1656">
        <v>105</v>
      </c>
      <c r="L1656">
        <v>1</v>
      </c>
      <c r="M1656">
        <v>105</v>
      </c>
      <c r="N1656">
        <v>5</v>
      </c>
      <c r="O1656" t="s">
        <v>32</v>
      </c>
    </row>
    <row r="1657" spans="1:15">
      <c r="A1657">
        <v>130394</v>
      </c>
      <c r="B1657" s="1">
        <v>45386</v>
      </c>
      <c r="C1657" t="s">
        <v>33</v>
      </c>
      <c r="D1657" t="s">
        <v>16</v>
      </c>
      <c r="E1657" t="s">
        <v>17</v>
      </c>
      <c r="F1657">
        <v>30</v>
      </c>
      <c r="G1657" t="s">
        <v>86</v>
      </c>
      <c r="H1657" t="s">
        <v>27</v>
      </c>
      <c r="I1657">
        <v>118</v>
      </c>
      <c r="J1657">
        <v>70</v>
      </c>
      <c r="K1657">
        <v>188</v>
      </c>
      <c r="L1657">
        <v>4</v>
      </c>
      <c r="M1657">
        <v>752</v>
      </c>
      <c r="N1657">
        <v>1</v>
      </c>
      <c r="O1657" t="s">
        <v>87</v>
      </c>
    </row>
    <row r="1658" spans="1:15">
      <c r="A1658">
        <v>175748</v>
      </c>
      <c r="B1658" s="1">
        <v>45242</v>
      </c>
      <c r="C1658" t="s">
        <v>42</v>
      </c>
      <c r="D1658" t="s">
        <v>16</v>
      </c>
      <c r="E1658" t="s">
        <v>25</v>
      </c>
      <c r="F1658">
        <v>18</v>
      </c>
      <c r="G1658" t="s">
        <v>77</v>
      </c>
      <c r="H1658" t="s">
        <v>19</v>
      </c>
      <c r="I1658">
        <v>65</v>
      </c>
      <c r="J1658">
        <v>0</v>
      </c>
      <c r="K1658">
        <v>65</v>
      </c>
      <c r="L1658">
        <v>4</v>
      </c>
      <c r="M1658">
        <v>260</v>
      </c>
      <c r="N1658">
        <v>4</v>
      </c>
      <c r="O1658" t="s">
        <v>65</v>
      </c>
    </row>
    <row r="1659" spans="1:15">
      <c r="A1659">
        <v>184379</v>
      </c>
      <c r="B1659" s="1">
        <v>45582</v>
      </c>
      <c r="C1659" t="s">
        <v>23</v>
      </c>
      <c r="D1659" t="s">
        <v>24</v>
      </c>
      <c r="E1659" t="s">
        <v>17</v>
      </c>
      <c r="F1659">
        <v>27</v>
      </c>
      <c r="G1659" t="s">
        <v>46</v>
      </c>
      <c r="H1659" t="s">
        <v>19</v>
      </c>
      <c r="I1659">
        <v>9</v>
      </c>
      <c r="J1659">
        <v>0</v>
      </c>
      <c r="K1659">
        <v>9</v>
      </c>
      <c r="L1659">
        <v>1</v>
      </c>
      <c r="M1659">
        <v>9</v>
      </c>
      <c r="N1659">
        <v>4</v>
      </c>
      <c r="O1659" t="s">
        <v>61</v>
      </c>
    </row>
    <row r="1660" spans="1:15">
      <c r="A1660">
        <v>197695</v>
      </c>
      <c r="B1660" s="1">
        <v>45419</v>
      </c>
      <c r="C1660" t="s">
        <v>82</v>
      </c>
      <c r="D1660" t="s">
        <v>37</v>
      </c>
      <c r="E1660" t="s">
        <v>17</v>
      </c>
      <c r="F1660">
        <v>31</v>
      </c>
      <c r="G1660" t="s">
        <v>29</v>
      </c>
      <c r="H1660" t="s">
        <v>19</v>
      </c>
      <c r="I1660">
        <v>20</v>
      </c>
      <c r="J1660">
        <v>0</v>
      </c>
      <c r="K1660">
        <v>20</v>
      </c>
      <c r="L1660">
        <v>2</v>
      </c>
      <c r="M1660">
        <v>40</v>
      </c>
      <c r="N1660">
        <v>2</v>
      </c>
      <c r="O1660" t="s">
        <v>55</v>
      </c>
    </row>
    <row r="1661" spans="1:15">
      <c r="A1661">
        <v>180022</v>
      </c>
      <c r="B1661" s="1">
        <v>45478</v>
      </c>
      <c r="C1661" t="s">
        <v>76</v>
      </c>
      <c r="D1661" t="s">
        <v>37</v>
      </c>
      <c r="E1661" t="s">
        <v>17</v>
      </c>
      <c r="F1661">
        <v>33</v>
      </c>
      <c r="G1661" t="s">
        <v>54</v>
      </c>
      <c r="H1661" t="s">
        <v>19</v>
      </c>
      <c r="I1661">
        <v>45</v>
      </c>
      <c r="J1661">
        <v>0</v>
      </c>
      <c r="K1661">
        <v>45</v>
      </c>
      <c r="L1661">
        <v>5</v>
      </c>
      <c r="M1661">
        <v>225</v>
      </c>
      <c r="N1661">
        <v>2</v>
      </c>
      <c r="O1661" t="s">
        <v>68</v>
      </c>
    </row>
    <row r="1662" spans="1:15">
      <c r="A1662">
        <v>184495</v>
      </c>
      <c r="B1662" s="1">
        <v>45437</v>
      </c>
      <c r="C1662" t="s">
        <v>53</v>
      </c>
      <c r="D1662" t="s">
        <v>37</v>
      </c>
      <c r="E1662" t="s">
        <v>17</v>
      </c>
      <c r="F1662">
        <v>25</v>
      </c>
      <c r="G1662" t="s">
        <v>62</v>
      </c>
      <c r="H1662" t="s">
        <v>19</v>
      </c>
      <c r="I1662">
        <v>15</v>
      </c>
      <c r="J1662">
        <v>0</v>
      </c>
      <c r="K1662">
        <v>15</v>
      </c>
      <c r="L1662">
        <v>1</v>
      </c>
      <c r="M1662">
        <v>15</v>
      </c>
      <c r="N1662">
        <v>4</v>
      </c>
      <c r="O1662" t="s">
        <v>57</v>
      </c>
    </row>
    <row r="1663" spans="1:15">
      <c r="A1663">
        <v>199030</v>
      </c>
      <c r="B1663" s="1">
        <v>45249</v>
      </c>
      <c r="C1663" t="s">
        <v>23</v>
      </c>
      <c r="D1663" t="s">
        <v>24</v>
      </c>
      <c r="E1663" t="s">
        <v>25</v>
      </c>
      <c r="F1663">
        <v>23</v>
      </c>
      <c r="G1663" t="s">
        <v>58</v>
      </c>
      <c r="H1663" t="s">
        <v>27</v>
      </c>
      <c r="I1663">
        <v>9</v>
      </c>
      <c r="J1663">
        <v>40</v>
      </c>
      <c r="K1663">
        <v>49</v>
      </c>
      <c r="L1663">
        <v>4</v>
      </c>
      <c r="M1663">
        <v>196</v>
      </c>
      <c r="N1663">
        <v>5</v>
      </c>
      <c r="O1663" t="s">
        <v>72</v>
      </c>
    </row>
    <row r="1664" spans="1:15">
      <c r="A1664">
        <v>156304</v>
      </c>
      <c r="B1664" s="1">
        <v>45314</v>
      </c>
      <c r="C1664" t="s">
        <v>53</v>
      </c>
      <c r="D1664" t="s">
        <v>37</v>
      </c>
      <c r="E1664" t="s">
        <v>17</v>
      </c>
      <c r="F1664">
        <v>30</v>
      </c>
      <c r="G1664" t="s">
        <v>69</v>
      </c>
      <c r="H1664" t="s">
        <v>19</v>
      </c>
      <c r="I1664">
        <v>15</v>
      </c>
      <c r="J1664">
        <v>0</v>
      </c>
      <c r="K1664">
        <v>15</v>
      </c>
      <c r="L1664">
        <v>2</v>
      </c>
      <c r="M1664">
        <v>30</v>
      </c>
      <c r="N1664">
        <v>5</v>
      </c>
      <c r="O1664" t="s">
        <v>39</v>
      </c>
    </row>
    <row r="1665" spans="1:15">
      <c r="A1665">
        <v>188636</v>
      </c>
      <c r="B1665" s="1">
        <v>45471</v>
      </c>
      <c r="C1665" t="s">
        <v>42</v>
      </c>
      <c r="D1665" t="s">
        <v>16</v>
      </c>
      <c r="E1665" t="s">
        <v>25</v>
      </c>
      <c r="F1665">
        <v>21</v>
      </c>
      <c r="G1665" t="s">
        <v>41</v>
      </c>
      <c r="H1665" t="s">
        <v>19</v>
      </c>
      <c r="I1665">
        <v>65</v>
      </c>
      <c r="J1665">
        <v>0</v>
      </c>
      <c r="K1665">
        <v>65</v>
      </c>
      <c r="L1665">
        <v>1</v>
      </c>
      <c r="M1665">
        <v>65</v>
      </c>
      <c r="N1665">
        <v>1</v>
      </c>
      <c r="O1665" t="s">
        <v>35</v>
      </c>
    </row>
    <row r="1666" spans="1:15">
      <c r="A1666">
        <v>198356</v>
      </c>
      <c r="B1666" s="1">
        <v>45428</v>
      </c>
      <c r="C1666" t="s">
        <v>15</v>
      </c>
      <c r="D1666" t="s">
        <v>16</v>
      </c>
      <c r="E1666" t="s">
        <v>17</v>
      </c>
      <c r="F1666">
        <v>33</v>
      </c>
      <c r="G1666" t="s">
        <v>26</v>
      </c>
      <c r="H1666" t="s">
        <v>27</v>
      </c>
      <c r="I1666">
        <v>100</v>
      </c>
      <c r="J1666">
        <v>40</v>
      </c>
      <c r="K1666">
        <v>140</v>
      </c>
      <c r="L1666">
        <v>2</v>
      </c>
      <c r="M1666">
        <v>280</v>
      </c>
      <c r="N1666">
        <v>3</v>
      </c>
      <c r="O1666" t="s">
        <v>83</v>
      </c>
    </row>
    <row r="1667" spans="1:15">
      <c r="A1667">
        <v>149370</v>
      </c>
      <c r="B1667" s="1">
        <v>45485</v>
      </c>
      <c r="C1667" t="s">
        <v>53</v>
      </c>
      <c r="D1667" t="s">
        <v>37</v>
      </c>
      <c r="E1667" t="s">
        <v>17</v>
      </c>
      <c r="F1667">
        <v>35</v>
      </c>
      <c r="G1667" t="s">
        <v>86</v>
      </c>
      <c r="H1667" t="s">
        <v>27</v>
      </c>
      <c r="I1667">
        <v>15</v>
      </c>
      <c r="J1667">
        <v>70</v>
      </c>
      <c r="K1667">
        <v>85</v>
      </c>
      <c r="L1667">
        <v>1</v>
      </c>
      <c r="M1667">
        <v>85</v>
      </c>
      <c r="N1667">
        <v>3</v>
      </c>
      <c r="O1667" t="s">
        <v>83</v>
      </c>
    </row>
    <row r="1668" spans="1:15">
      <c r="A1668">
        <v>166302</v>
      </c>
      <c r="B1668" s="1">
        <v>45564</v>
      </c>
      <c r="C1668" t="s">
        <v>53</v>
      </c>
      <c r="D1668" t="s">
        <v>37</v>
      </c>
      <c r="E1668" t="s">
        <v>25</v>
      </c>
      <c r="F1668">
        <v>28</v>
      </c>
      <c r="G1668" t="s">
        <v>69</v>
      </c>
      <c r="H1668" t="s">
        <v>19</v>
      </c>
      <c r="I1668">
        <v>15</v>
      </c>
      <c r="J1668">
        <v>0</v>
      </c>
      <c r="K1668">
        <v>15</v>
      </c>
      <c r="L1668">
        <v>1</v>
      </c>
      <c r="M1668">
        <v>15</v>
      </c>
      <c r="N1668">
        <v>5</v>
      </c>
      <c r="O1668" t="s">
        <v>52</v>
      </c>
    </row>
    <row r="1669" spans="1:15">
      <c r="A1669">
        <v>148316</v>
      </c>
      <c r="B1669" s="1">
        <v>45567</v>
      </c>
      <c r="C1669" t="s">
        <v>33</v>
      </c>
      <c r="D1669" t="s">
        <v>16</v>
      </c>
      <c r="E1669" t="s">
        <v>17</v>
      </c>
      <c r="F1669">
        <v>29</v>
      </c>
      <c r="G1669" t="s">
        <v>29</v>
      </c>
      <c r="H1669" t="s">
        <v>19</v>
      </c>
      <c r="I1669">
        <v>118</v>
      </c>
      <c r="J1669">
        <v>0</v>
      </c>
      <c r="K1669">
        <v>118</v>
      </c>
      <c r="L1669">
        <v>1</v>
      </c>
      <c r="M1669">
        <v>118</v>
      </c>
      <c r="N1669">
        <v>1</v>
      </c>
      <c r="O1669" t="s">
        <v>64</v>
      </c>
    </row>
    <row r="1670" spans="1:15">
      <c r="A1670">
        <v>151323</v>
      </c>
      <c r="B1670" s="1">
        <v>45570</v>
      </c>
      <c r="C1670" t="s">
        <v>85</v>
      </c>
      <c r="D1670" t="s">
        <v>24</v>
      </c>
      <c r="E1670" t="s">
        <v>25</v>
      </c>
      <c r="F1670">
        <v>26</v>
      </c>
      <c r="G1670" t="s">
        <v>80</v>
      </c>
      <c r="H1670" t="s">
        <v>27</v>
      </c>
      <c r="I1670">
        <v>23</v>
      </c>
      <c r="J1670">
        <v>40</v>
      </c>
      <c r="K1670">
        <v>63</v>
      </c>
      <c r="L1670">
        <v>1</v>
      </c>
      <c r="M1670">
        <v>63</v>
      </c>
      <c r="N1670">
        <v>5</v>
      </c>
      <c r="O1670" t="s">
        <v>39</v>
      </c>
    </row>
    <row r="1671" spans="1:15">
      <c r="A1671">
        <v>159281</v>
      </c>
      <c r="B1671" s="1">
        <v>45438</v>
      </c>
      <c r="C1671" t="s">
        <v>42</v>
      </c>
      <c r="D1671" t="s">
        <v>16</v>
      </c>
      <c r="E1671" t="s">
        <v>17</v>
      </c>
      <c r="F1671">
        <v>28</v>
      </c>
      <c r="G1671" t="s">
        <v>79</v>
      </c>
      <c r="H1671" t="s">
        <v>27</v>
      </c>
      <c r="I1671">
        <v>65</v>
      </c>
      <c r="J1671">
        <v>40</v>
      </c>
      <c r="K1671">
        <v>105</v>
      </c>
      <c r="L1671">
        <v>1</v>
      </c>
      <c r="M1671">
        <v>105</v>
      </c>
      <c r="N1671">
        <v>1</v>
      </c>
      <c r="O1671" t="s">
        <v>68</v>
      </c>
    </row>
    <row r="1672" spans="1:15">
      <c r="A1672">
        <v>181223</v>
      </c>
      <c r="B1672" s="1">
        <v>45533</v>
      </c>
      <c r="C1672" t="s">
        <v>82</v>
      </c>
      <c r="D1672" t="s">
        <v>37</v>
      </c>
      <c r="E1672" t="s">
        <v>25</v>
      </c>
      <c r="F1672">
        <v>28</v>
      </c>
      <c r="G1672" t="s">
        <v>18</v>
      </c>
      <c r="H1672" t="s">
        <v>19</v>
      </c>
      <c r="I1672">
        <v>20</v>
      </c>
      <c r="J1672">
        <v>0</v>
      </c>
      <c r="K1672">
        <v>20</v>
      </c>
      <c r="L1672">
        <v>1</v>
      </c>
      <c r="M1672">
        <v>20</v>
      </c>
      <c r="N1672">
        <v>4</v>
      </c>
      <c r="O1672" t="s">
        <v>65</v>
      </c>
    </row>
    <row r="1673" spans="1:15">
      <c r="A1673">
        <v>195059</v>
      </c>
      <c r="B1673" s="1">
        <v>45410</v>
      </c>
      <c r="C1673" t="s">
        <v>15</v>
      </c>
      <c r="D1673" t="s">
        <v>16</v>
      </c>
      <c r="E1673" t="s">
        <v>17</v>
      </c>
      <c r="F1673">
        <v>31</v>
      </c>
      <c r="G1673" t="s">
        <v>44</v>
      </c>
      <c r="H1673" t="s">
        <v>27</v>
      </c>
      <c r="I1673">
        <v>100</v>
      </c>
      <c r="J1673">
        <v>25</v>
      </c>
      <c r="K1673">
        <v>125</v>
      </c>
      <c r="L1673">
        <v>4</v>
      </c>
      <c r="M1673">
        <v>500</v>
      </c>
      <c r="N1673">
        <v>2</v>
      </c>
      <c r="O1673" t="s">
        <v>28</v>
      </c>
    </row>
    <row r="1674" spans="1:15">
      <c r="A1674">
        <v>123655</v>
      </c>
      <c r="B1674" s="1">
        <v>45462</v>
      </c>
      <c r="C1674" t="s">
        <v>33</v>
      </c>
      <c r="D1674" t="s">
        <v>16</v>
      </c>
      <c r="E1674" t="s">
        <v>17</v>
      </c>
      <c r="F1674">
        <v>35</v>
      </c>
      <c r="G1674" t="s">
        <v>66</v>
      </c>
      <c r="H1674" t="s">
        <v>27</v>
      </c>
      <c r="I1674">
        <v>118</v>
      </c>
      <c r="J1674">
        <v>40</v>
      </c>
      <c r="K1674">
        <v>158</v>
      </c>
      <c r="L1674">
        <v>1</v>
      </c>
      <c r="M1674">
        <v>158</v>
      </c>
      <c r="N1674">
        <v>4</v>
      </c>
      <c r="O1674" t="s">
        <v>20</v>
      </c>
    </row>
    <row r="1675" spans="1:15">
      <c r="A1675">
        <v>162698</v>
      </c>
      <c r="B1675" s="1">
        <v>45577</v>
      </c>
      <c r="C1675" t="s">
        <v>42</v>
      </c>
      <c r="D1675" t="s">
        <v>16</v>
      </c>
      <c r="E1675" t="s">
        <v>17</v>
      </c>
      <c r="F1675">
        <v>28</v>
      </c>
      <c r="G1675" t="s">
        <v>77</v>
      </c>
      <c r="H1675" t="s">
        <v>19</v>
      </c>
      <c r="I1675">
        <v>65</v>
      </c>
      <c r="J1675">
        <v>0</v>
      </c>
      <c r="K1675">
        <v>65</v>
      </c>
      <c r="L1675">
        <v>2</v>
      </c>
      <c r="M1675">
        <v>130</v>
      </c>
      <c r="N1675">
        <v>5</v>
      </c>
      <c r="O1675" t="s">
        <v>57</v>
      </c>
    </row>
    <row r="1676" spans="1:15">
      <c r="A1676">
        <v>153828</v>
      </c>
      <c r="B1676" s="1">
        <v>45303</v>
      </c>
      <c r="C1676" t="s">
        <v>85</v>
      </c>
      <c r="D1676" t="s">
        <v>24</v>
      </c>
      <c r="E1676" t="s">
        <v>25</v>
      </c>
      <c r="F1676">
        <v>22</v>
      </c>
      <c r="G1676" t="s">
        <v>60</v>
      </c>
      <c r="H1676" t="s">
        <v>19</v>
      </c>
      <c r="I1676">
        <v>23</v>
      </c>
      <c r="J1676">
        <v>0</v>
      </c>
      <c r="K1676">
        <v>23</v>
      </c>
      <c r="L1676">
        <v>4</v>
      </c>
      <c r="M1676">
        <v>92</v>
      </c>
      <c r="N1676">
        <v>5</v>
      </c>
      <c r="O1676" t="s">
        <v>65</v>
      </c>
    </row>
    <row r="1677" spans="1:15">
      <c r="A1677">
        <v>177066</v>
      </c>
      <c r="B1677" s="1">
        <v>45596</v>
      </c>
      <c r="C1677" t="s">
        <v>42</v>
      </c>
      <c r="D1677" t="s">
        <v>16</v>
      </c>
      <c r="E1677" t="s">
        <v>17</v>
      </c>
      <c r="F1677">
        <v>29</v>
      </c>
      <c r="G1677" t="s">
        <v>54</v>
      </c>
      <c r="H1677" t="s">
        <v>19</v>
      </c>
      <c r="I1677">
        <v>65</v>
      </c>
      <c r="J1677">
        <v>0</v>
      </c>
      <c r="K1677">
        <v>65</v>
      </c>
      <c r="L1677">
        <v>1</v>
      </c>
      <c r="M1677">
        <v>65</v>
      </c>
      <c r="N1677">
        <v>5</v>
      </c>
      <c r="O1677" t="s">
        <v>72</v>
      </c>
    </row>
    <row r="1678" spans="1:15">
      <c r="A1678">
        <v>155492</v>
      </c>
      <c r="B1678" s="1">
        <v>45498</v>
      </c>
      <c r="C1678" t="s">
        <v>23</v>
      </c>
      <c r="D1678" t="s">
        <v>24</v>
      </c>
      <c r="E1678" t="s">
        <v>17</v>
      </c>
      <c r="F1678">
        <v>35</v>
      </c>
      <c r="G1678" t="s">
        <v>29</v>
      </c>
      <c r="H1678" t="s">
        <v>19</v>
      </c>
      <c r="I1678">
        <v>9</v>
      </c>
      <c r="J1678">
        <v>0</v>
      </c>
      <c r="K1678">
        <v>9</v>
      </c>
      <c r="L1678">
        <v>1</v>
      </c>
      <c r="M1678">
        <v>9</v>
      </c>
      <c r="N1678">
        <v>3</v>
      </c>
      <c r="O1678" t="s">
        <v>49</v>
      </c>
    </row>
    <row r="1679" spans="1:15">
      <c r="A1679">
        <v>156917</v>
      </c>
      <c r="B1679" s="1">
        <v>45462</v>
      </c>
      <c r="C1679" t="s">
        <v>50</v>
      </c>
      <c r="D1679" t="s">
        <v>16</v>
      </c>
      <c r="E1679" t="s">
        <v>25</v>
      </c>
      <c r="F1679">
        <v>35</v>
      </c>
      <c r="G1679" t="s">
        <v>77</v>
      </c>
      <c r="H1679" t="s">
        <v>19</v>
      </c>
      <c r="I1679">
        <v>97</v>
      </c>
      <c r="J1679">
        <v>0</v>
      </c>
      <c r="K1679">
        <v>97</v>
      </c>
      <c r="L1679">
        <v>1</v>
      </c>
      <c r="M1679">
        <v>97</v>
      </c>
      <c r="N1679">
        <v>5</v>
      </c>
      <c r="O1679" t="s">
        <v>70</v>
      </c>
    </row>
    <row r="1680" spans="1:15">
      <c r="A1680">
        <v>129069</v>
      </c>
      <c r="B1680" s="1">
        <v>45402</v>
      </c>
      <c r="C1680" t="s">
        <v>23</v>
      </c>
      <c r="D1680" t="s">
        <v>24</v>
      </c>
      <c r="E1680" t="s">
        <v>17</v>
      </c>
      <c r="F1680">
        <v>29</v>
      </c>
      <c r="G1680" t="s">
        <v>54</v>
      </c>
      <c r="H1680" t="s">
        <v>19</v>
      </c>
      <c r="I1680">
        <v>9</v>
      </c>
      <c r="J1680">
        <v>0</v>
      </c>
      <c r="K1680">
        <v>9</v>
      </c>
      <c r="L1680">
        <v>2</v>
      </c>
      <c r="M1680">
        <v>18</v>
      </c>
      <c r="N1680">
        <v>4</v>
      </c>
      <c r="O1680" t="s">
        <v>72</v>
      </c>
    </row>
    <row r="1681" spans="1:15">
      <c r="A1681">
        <v>177907</v>
      </c>
      <c r="B1681" s="1">
        <v>45326</v>
      </c>
      <c r="C1681" t="s">
        <v>53</v>
      </c>
      <c r="D1681" t="s">
        <v>37</v>
      </c>
      <c r="E1681" t="s">
        <v>17</v>
      </c>
      <c r="F1681">
        <v>30</v>
      </c>
      <c r="G1681" t="s">
        <v>54</v>
      </c>
      <c r="H1681" t="s">
        <v>19</v>
      </c>
      <c r="I1681">
        <v>15</v>
      </c>
      <c r="J1681">
        <v>0</v>
      </c>
      <c r="K1681">
        <v>15</v>
      </c>
      <c r="L1681">
        <v>2</v>
      </c>
      <c r="M1681">
        <v>30</v>
      </c>
      <c r="N1681">
        <v>1</v>
      </c>
      <c r="O1681" t="s">
        <v>63</v>
      </c>
    </row>
    <row r="1682" spans="1:15">
      <c r="A1682">
        <v>183486</v>
      </c>
      <c r="B1682" s="1">
        <v>45551</v>
      </c>
      <c r="C1682" t="s">
        <v>50</v>
      </c>
      <c r="D1682" t="s">
        <v>16</v>
      </c>
      <c r="E1682" t="s">
        <v>17</v>
      </c>
      <c r="F1682">
        <v>18</v>
      </c>
      <c r="G1682" t="s">
        <v>38</v>
      </c>
      <c r="H1682" t="s">
        <v>19</v>
      </c>
      <c r="I1682">
        <v>97</v>
      </c>
      <c r="J1682">
        <v>0</v>
      </c>
      <c r="K1682">
        <v>97</v>
      </c>
      <c r="L1682">
        <v>1</v>
      </c>
      <c r="M1682">
        <v>97</v>
      </c>
      <c r="N1682">
        <v>2</v>
      </c>
      <c r="O1682" t="s">
        <v>47</v>
      </c>
    </row>
    <row r="1683" spans="1:15">
      <c r="A1683">
        <v>188851</v>
      </c>
      <c r="B1683" s="1">
        <v>45588</v>
      </c>
      <c r="C1683" t="s">
        <v>50</v>
      </c>
      <c r="D1683" t="s">
        <v>16</v>
      </c>
      <c r="E1683" t="s">
        <v>25</v>
      </c>
      <c r="F1683">
        <v>32</v>
      </c>
      <c r="G1683" t="s">
        <v>18</v>
      </c>
      <c r="H1683" t="s">
        <v>19</v>
      </c>
      <c r="I1683">
        <v>97</v>
      </c>
      <c r="J1683">
        <v>0</v>
      </c>
      <c r="K1683">
        <v>97</v>
      </c>
      <c r="L1683">
        <v>1</v>
      </c>
      <c r="M1683">
        <v>97</v>
      </c>
      <c r="N1683">
        <v>3</v>
      </c>
      <c r="O1683" t="s">
        <v>40</v>
      </c>
    </row>
    <row r="1684" spans="1:15">
      <c r="A1684">
        <v>133559</v>
      </c>
      <c r="B1684" s="1">
        <v>45501</v>
      </c>
      <c r="C1684" t="s">
        <v>53</v>
      </c>
      <c r="D1684" t="s">
        <v>37</v>
      </c>
      <c r="E1684" t="s">
        <v>25</v>
      </c>
      <c r="F1684">
        <v>18</v>
      </c>
      <c r="G1684" t="s">
        <v>56</v>
      </c>
      <c r="H1684" t="s">
        <v>19</v>
      </c>
      <c r="I1684">
        <v>15</v>
      </c>
      <c r="J1684">
        <v>0</v>
      </c>
      <c r="K1684">
        <v>15</v>
      </c>
      <c r="L1684">
        <v>2</v>
      </c>
      <c r="M1684">
        <v>30</v>
      </c>
      <c r="N1684">
        <v>5</v>
      </c>
      <c r="O1684" t="s">
        <v>32</v>
      </c>
    </row>
    <row r="1685" spans="1:15">
      <c r="A1685">
        <v>134283</v>
      </c>
      <c r="B1685" s="1">
        <v>45460</v>
      </c>
      <c r="C1685" t="s">
        <v>42</v>
      </c>
      <c r="D1685" t="s">
        <v>16</v>
      </c>
      <c r="E1685" t="s">
        <v>17</v>
      </c>
      <c r="F1685">
        <v>35</v>
      </c>
      <c r="G1685" t="s">
        <v>54</v>
      </c>
      <c r="H1685" t="s">
        <v>19</v>
      </c>
      <c r="I1685">
        <v>65</v>
      </c>
      <c r="J1685">
        <v>0</v>
      </c>
      <c r="K1685">
        <v>65</v>
      </c>
      <c r="L1685">
        <v>1</v>
      </c>
      <c r="M1685">
        <v>65</v>
      </c>
      <c r="N1685">
        <v>2</v>
      </c>
      <c r="O1685" t="s">
        <v>63</v>
      </c>
    </row>
    <row r="1686" spans="1:15">
      <c r="A1686">
        <v>155966</v>
      </c>
      <c r="B1686" s="1">
        <v>45343</v>
      </c>
      <c r="C1686" t="s">
        <v>42</v>
      </c>
      <c r="D1686" t="s">
        <v>16</v>
      </c>
      <c r="E1686" t="s">
        <v>17</v>
      </c>
      <c r="F1686">
        <v>18</v>
      </c>
      <c r="G1686" t="s">
        <v>54</v>
      </c>
      <c r="H1686" t="s">
        <v>19</v>
      </c>
      <c r="I1686">
        <v>65</v>
      </c>
      <c r="J1686">
        <v>0</v>
      </c>
      <c r="K1686">
        <v>65</v>
      </c>
      <c r="L1686">
        <v>1</v>
      </c>
      <c r="M1686">
        <v>65</v>
      </c>
      <c r="N1686">
        <v>5</v>
      </c>
      <c r="O1686" t="s">
        <v>57</v>
      </c>
    </row>
    <row r="1687" spans="1:15">
      <c r="A1687">
        <v>132611</v>
      </c>
      <c r="B1687" s="1">
        <v>45270</v>
      </c>
      <c r="C1687" t="s">
        <v>82</v>
      </c>
      <c r="D1687" t="s">
        <v>37</v>
      </c>
      <c r="E1687" t="s">
        <v>17</v>
      </c>
      <c r="F1687">
        <v>30</v>
      </c>
      <c r="G1687" t="s">
        <v>46</v>
      </c>
      <c r="H1687" t="s">
        <v>19</v>
      </c>
      <c r="I1687">
        <v>20</v>
      </c>
      <c r="J1687">
        <v>0</v>
      </c>
      <c r="K1687">
        <v>20</v>
      </c>
      <c r="L1687">
        <v>1</v>
      </c>
      <c r="M1687">
        <v>20</v>
      </c>
      <c r="N1687">
        <v>3</v>
      </c>
      <c r="O1687" t="s">
        <v>40</v>
      </c>
    </row>
    <row r="1688" spans="1:15">
      <c r="A1688">
        <v>196302</v>
      </c>
      <c r="B1688" s="1">
        <v>45546</v>
      </c>
      <c r="C1688" t="s">
        <v>42</v>
      </c>
      <c r="D1688" t="s">
        <v>16</v>
      </c>
      <c r="E1688" t="s">
        <v>25</v>
      </c>
      <c r="F1688">
        <v>20</v>
      </c>
      <c r="G1688" t="s">
        <v>56</v>
      </c>
      <c r="H1688" t="s">
        <v>19</v>
      </c>
      <c r="I1688">
        <v>65</v>
      </c>
      <c r="J1688">
        <v>0</v>
      </c>
      <c r="K1688">
        <v>65</v>
      </c>
      <c r="L1688">
        <v>1</v>
      </c>
      <c r="M1688">
        <v>65</v>
      </c>
      <c r="N1688">
        <v>4</v>
      </c>
      <c r="O1688" t="s">
        <v>61</v>
      </c>
    </row>
    <row r="1689" spans="1:15">
      <c r="A1689">
        <v>144620</v>
      </c>
      <c r="B1689" s="1">
        <v>45570</v>
      </c>
      <c r="C1689" t="s">
        <v>23</v>
      </c>
      <c r="D1689" t="s">
        <v>24</v>
      </c>
      <c r="E1689" t="s">
        <v>17</v>
      </c>
      <c r="F1689">
        <v>27</v>
      </c>
      <c r="G1689" t="s">
        <v>21</v>
      </c>
      <c r="H1689" t="s">
        <v>19</v>
      </c>
      <c r="I1689">
        <v>9</v>
      </c>
      <c r="J1689">
        <v>0</v>
      </c>
      <c r="K1689">
        <v>9</v>
      </c>
      <c r="L1689">
        <v>4</v>
      </c>
      <c r="M1689">
        <v>36</v>
      </c>
      <c r="N1689">
        <v>4</v>
      </c>
      <c r="O1689" t="s">
        <v>32</v>
      </c>
    </row>
    <row r="1690" spans="1:15">
      <c r="A1690">
        <v>142850</v>
      </c>
      <c r="B1690" s="1">
        <v>45567</v>
      </c>
      <c r="C1690" t="s">
        <v>42</v>
      </c>
      <c r="D1690" t="s">
        <v>16</v>
      </c>
      <c r="E1690" t="s">
        <v>17</v>
      </c>
      <c r="F1690">
        <v>23</v>
      </c>
      <c r="G1690" t="s">
        <v>29</v>
      </c>
      <c r="H1690" t="s">
        <v>19</v>
      </c>
      <c r="I1690">
        <v>65</v>
      </c>
      <c r="J1690">
        <v>0</v>
      </c>
      <c r="K1690">
        <v>65</v>
      </c>
      <c r="L1690">
        <v>4</v>
      </c>
      <c r="M1690">
        <v>260</v>
      </c>
      <c r="N1690">
        <v>5</v>
      </c>
      <c r="O1690" t="s">
        <v>32</v>
      </c>
    </row>
    <row r="1691" spans="1:15">
      <c r="A1691">
        <v>138781</v>
      </c>
      <c r="B1691" s="1">
        <v>45286</v>
      </c>
      <c r="C1691" t="s">
        <v>15</v>
      </c>
      <c r="D1691" t="s">
        <v>16</v>
      </c>
      <c r="E1691" t="s">
        <v>17</v>
      </c>
      <c r="F1691">
        <v>26</v>
      </c>
      <c r="G1691" t="s">
        <v>54</v>
      </c>
      <c r="H1691" t="s">
        <v>19</v>
      </c>
      <c r="I1691">
        <v>100</v>
      </c>
      <c r="J1691">
        <v>0</v>
      </c>
      <c r="K1691">
        <v>100</v>
      </c>
      <c r="L1691">
        <v>1</v>
      </c>
      <c r="M1691">
        <v>100</v>
      </c>
      <c r="N1691">
        <v>4</v>
      </c>
      <c r="O1691" t="s">
        <v>72</v>
      </c>
    </row>
    <row r="1692" spans="1:15">
      <c r="A1692">
        <v>162966</v>
      </c>
      <c r="B1692" s="1">
        <v>45364</v>
      </c>
      <c r="C1692" t="s">
        <v>53</v>
      </c>
      <c r="D1692" t="s">
        <v>37</v>
      </c>
      <c r="E1692" t="s">
        <v>17</v>
      </c>
      <c r="F1692">
        <v>19</v>
      </c>
      <c r="G1692" t="s">
        <v>41</v>
      </c>
      <c r="H1692" t="s">
        <v>19</v>
      </c>
      <c r="I1692">
        <v>15</v>
      </c>
      <c r="J1692">
        <v>0</v>
      </c>
      <c r="K1692">
        <v>15</v>
      </c>
      <c r="L1692">
        <v>1</v>
      </c>
      <c r="M1692">
        <v>15</v>
      </c>
      <c r="N1692">
        <v>4</v>
      </c>
      <c r="O1692" t="s">
        <v>45</v>
      </c>
    </row>
    <row r="1693" spans="1:15">
      <c r="A1693">
        <v>185812</v>
      </c>
      <c r="B1693" s="1">
        <v>45317</v>
      </c>
      <c r="C1693" t="s">
        <v>33</v>
      </c>
      <c r="D1693" t="s">
        <v>16</v>
      </c>
      <c r="E1693" t="s">
        <v>17</v>
      </c>
      <c r="F1693">
        <v>32</v>
      </c>
      <c r="G1693" t="s">
        <v>31</v>
      </c>
      <c r="H1693" t="s">
        <v>19</v>
      </c>
      <c r="I1693">
        <v>118</v>
      </c>
      <c r="J1693">
        <v>0</v>
      </c>
      <c r="K1693">
        <v>118</v>
      </c>
      <c r="L1693">
        <v>1</v>
      </c>
      <c r="M1693">
        <v>118</v>
      </c>
      <c r="N1693">
        <v>4</v>
      </c>
      <c r="O1693" t="s">
        <v>20</v>
      </c>
    </row>
    <row r="1694" spans="1:15">
      <c r="A1694">
        <v>131259</v>
      </c>
      <c r="B1694" s="1">
        <v>45396</v>
      </c>
      <c r="C1694" t="s">
        <v>50</v>
      </c>
      <c r="D1694" t="s">
        <v>16</v>
      </c>
      <c r="E1694" t="s">
        <v>17</v>
      </c>
      <c r="F1694">
        <v>21</v>
      </c>
      <c r="G1694" t="s">
        <v>29</v>
      </c>
      <c r="H1694" t="s">
        <v>19</v>
      </c>
      <c r="I1694">
        <v>97</v>
      </c>
      <c r="J1694">
        <v>0</v>
      </c>
      <c r="K1694">
        <v>97</v>
      </c>
      <c r="L1694">
        <v>1</v>
      </c>
      <c r="M1694">
        <v>97</v>
      </c>
      <c r="N1694">
        <v>3</v>
      </c>
      <c r="O1694" t="s">
        <v>73</v>
      </c>
    </row>
    <row r="1695" spans="1:15">
      <c r="A1695">
        <v>176082</v>
      </c>
      <c r="B1695" s="1">
        <v>45316</v>
      </c>
      <c r="C1695" t="s">
        <v>50</v>
      </c>
      <c r="D1695" t="s">
        <v>16</v>
      </c>
      <c r="E1695" t="s">
        <v>25</v>
      </c>
      <c r="F1695">
        <v>31</v>
      </c>
      <c r="G1695" t="s">
        <v>80</v>
      </c>
      <c r="H1695" t="s">
        <v>27</v>
      </c>
      <c r="I1695">
        <v>97</v>
      </c>
      <c r="J1695">
        <v>40</v>
      </c>
      <c r="K1695">
        <v>137</v>
      </c>
      <c r="L1695">
        <v>3</v>
      </c>
      <c r="M1695">
        <v>411</v>
      </c>
      <c r="N1695">
        <v>4</v>
      </c>
      <c r="O1695" t="s">
        <v>43</v>
      </c>
    </row>
    <row r="1696" spans="1:15">
      <c r="A1696">
        <v>199993</v>
      </c>
      <c r="B1696" s="1">
        <v>45286</v>
      </c>
      <c r="C1696" t="s">
        <v>48</v>
      </c>
      <c r="D1696" t="s">
        <v>16</v>
      </c>
      <c r="E1696" t="s">
        <v>17</v>
      </c>
      <c r="F1696">
        <v>28</v>
      </c>
      <c r="G1696" t="s">
        <v>38</v>
      </c>
      <c r="H1696" t="s">
        <v>19</v>
      </c>
      <c r="I1696">
        <v>130</v>
      </c>
      <c r="J1696">
        <v>0</v>
      </c>
      <c r="K1696">
        <v>130</v>
      </c>
      <c r="L1696">
        <v>1</v>
      </c>
      <c r="M1696">
        <v>130</v>
      </c>
      <c r="N1696">
        <v>1</v>
      </c>
      <c r="O1696" t="s">
        <v>87</v>
      </c>
    </row>
    <row r="1697" spans="1:15">
      <c r="A1697">
        <v>169164</v>
      </c>
      <c r="B1697" s="1">
        <v>45322</v>
      </c>
      <c r="C1697" t="s">
        <v>53</v>
      </c>
      <c r="D1697" t="s">
        <v>37</v>
      </c>
      <c r="E1697" t="s">
        <v>25</v>
      </c>
      <c r="F1697">
        <v>22</v>
      </c>
      <c r="G1697" t="s">
        <v>77</v>
      </c>
      <c r="H1697" t="s">
        <v>19</v>
      </c>
      <c r="I1697">
        <v>15</v>
      </c>
      <c r="J1697">
        <v>0</v>
      </c>
      <c r="K1697">
        <v>15</v>
      </c>
      <c r="L1697">
        <v>5</v>
      </c>
      <c r="M1697">
        <v>75</v>
      </c>
      <c r="N1697">
        <v>5</v>
      </c>
      <c r="O1697" t="s">
        <v>72</v>
      </c>
    </row>
    <row r="1698" spans="1:15">
      <c r="A1698">
        <v>198828</v>
      </c>
      <c r="B1698" s="1">
        <v>45351</v>
      </c>
      <c r="C1698" t="s">
        <v>42</v>
      </c>
      <c r="D1698" t="s">
        <v>16</v>
      </c>
      <c r="E1698" t="s">
        <v>25</v>
      </c>
      <c r="F1698">
        <v>28</v>
      </c>
      <c r="G1698" t="s">
        <v>77</v>
      </c>
      <c r="H1698" t="s">
        <v>19</v>
      </c>
      <c r="I1698">
        <v>65</v>
      </c>
      <c r="J1698">
        <v>0</v>
      </c>
      <c r="K1698">
        <v>65</v>
      </c>
      <c r="L1698">
        <v>1</v>
      </c>
      <c r="M1698">
        <v>65</v>
      </c>
      <c r="N1698">
        <v>5</v>
      </c>
      <c r="O1698" t="s">
        <v>20</v>
      </c>
    </row>
    <row r="1699" spans="1:15">
      <c r="A1699">
        <v>177930</v>
      </c>
      <c r="B1699" s="1">
        <v>45415</v>
      </c>
      <c r="C1699" t="s">
        <v>42</v>
      </c>
      <c r="D1699" t="s">
        <v>16</v>
      </c>
      <c r="E1699" t="s">
        <v>17</v>
      </c>
      <c r="F1699">
        <v>26</v>
      </c>
      <c r="G1699" t="s">
        <v>41</v>
      </c>
      <c r="H1699" t="s">
        <v>19</v>
      </c>
      <c r="I1699">
        <v>65</v>
      </c>
      <c r="J1699">
        <v>0</v>
      </c>
      <c r="K1699">
        <v>65</v>
      </c>
      <c r="L1699">
        <v>2</v>
      </c>
      <c r="M1699">
        <v>130</v>
      </c>
      <c r="N1699">
        <v>1</v>
      </c>
      <c r="O1699" t="s">
        <v>81</v>
      </c>
    </row>
    <row r="1700" spans="1:15">
      <c r="A1700">
        <v>152097</v>
      </c>
      <c r="B1700" s="1">
        <v>45344</v>
      </c>
      <c r="C1700" t="s">
        <v>42</v>
      </c>
      <c r="D1700" t="s">
        <v>16</v>
      </c>
      <c r="E1700" t="s">
        <v>17</v>
      </c>
      <c r="F1700">
        <v>24</v>
      </c>
      <c r="G1700" t="s">
        <v>79</v>
      </c>
      <c r="H1700" t="s">
        <v>27</v>
      </c>
      <c r="I1700">
        <v>65</v>
      </c>
      <c r="J1700">
        <v>40</v>
      </c>
      <c r="K1700">
        <v>105</v>
      </c>
      <c r="L1700">
        <v>1</v>
      </c>
      <c r="M1700">
        <v>105</v>
      </c>
      <c r="N1700">
        <v>4</v>
      </c>
      <c r="O1700" t="s">
        <v>43</v>
      </c>
    </row>
    <row r="1701" spans="1:15">
      <c r="A1701">
        <v>144476</v>
      </c>
      <c r="B1701" s="1">
        <v>45283</v>
      </c>
      <c r="C1701" t="s">
        <v>48</v>
      </c>
      <c r="D1701" t="s">
        <v>16</v>
      </c>
      <c r="E1701" t="s">
        <v>25</v>
      </c>
      <c r="F1701">
        <v>27</v>
      </c>
      <c r="G1701" t="s">
        <v>79</v>
      </c>
      <c r="H1701" t="s">
        <v>27</v>
      </c>
      <c r="I1701">
        <v>130</v>
      </c>
      <c r="J1701">
        <v>40</v>
      </c>
      <c r="K1701">
        <v>170</v>
      </c>
      <c r="L1701">
        <v>1</v>
      </c>
      <c r="M1701">
        <v>170</v>
      </c>
      <c r="N1701">
        <v>2</v>
      </c>
      <c r="O1701" t="s">
        <v>28</v>
      </c>
    </row>
    <row r="1702" spans="1:15">
      <c r="A1702">
        <v>121009</v>
      </c>
      <c r="B1702" s="1">
        <v>45411</v>
      </c>
      <c r="C1702" t="s">
        <v>42</v>
      </c>
      <c r="D1702" t="s">
        <v>16</v>
      </c>
      <c r="E1702" t="s">
        <v>17</v>
      </c>
      <c r="F1702">
        <v>24</v>
      </c>
      <c r="G1702" t="s">
        <v>67</v>
      </c>
      <c r="H1702" t="s">
        <v>27</v>
      </c>
      <c r="I1702">
        <v>65</v>
      </c>
      <c r="J1702">
        <v>40</v>
      </c>
      <c r="K1702">
        <v>105</v>
      </c>
      <c r="L1702">
        <v>2</v>
      </c>
      <c r="M1702">
        <v>210</v>
      </c>
      <c r="N1702">
        <v>4</v>
      </c>
      <c r="O1702" t="s">
        <v>61</v>
      </c>
    </row>
    <row r="1703" spans="1:15">
      <c r="A1703">
        <v>168586</v>
      </c>
      <c r="B1703" s="1">
        <v>45491</v>
      </c>
      <c r="C1703" t="s">
        <v>42</v>
      </c>
      <c r="D1703" t="s">
        <v>16</v>
      </c>
      <c r="E1703" t="s">
        <v>17</v>
      </c>
      <c r="F1703">
        <v>25</v>
      </c>
      <c r="G1703" t="s">
        <v>46</v>
      </c>
      <c r="H1703" t="s">
        <v>19</v>
      </c>
      <c r="I1703">
        <v>65</v>
      </c>
      <c r="J1703">
        <v>0</v>
      </c>
      <c r="K1703">
        <v>65</v>
      </c>
      <c r="L1703">
        <v>3</v>
      </c>
      <c r="M1703">
        <v>195</v>
      </c>
      <c r="N1703">
        <v>2</v>
      </c>
      <c r="O1703" t="s">
        <v>87</v>
      </c>
    </row>
    <row r="1704" spans="1:15">
      <c r="A1704">
        <v>188751</v>
      </c>
      <c r="B1704" s="1">
        <v>45255</v>
      </c>
      <c r="C1704" t="s">
        <v>15</v>
      </c>
      <c r="D1704" t="s">
        <v>16</v>
      </c>
      <c r="E1704" t="s">
        <v>17</v>
      </c>
      <c r="F1704">
        <v>34</v>
      </c>
      <c r="G1704" t="s">
        <v>74</v>
      </c>
      <c r="H1704" t="s">
        <v>27</v>
      </c>
      <c r="I1704">
        <v>100</v>
      </c>
      <c r="J1704">
        <v>25</v>
      </c>
      <c r="K1704">
        <v>125</v>
      </c>
      <c r="L1704">
        <v>1</v>
      </c>
      <c r="M1704">
        <v>125</v>
      </c>
      <c r="N1704">
        <v>2</v>
      </c>
      <c r="O1704" t="s">
        <v>81</v>
      </c>
    </row>
    <row r="1705" spans="1:15">
      <c r="A1705">
        <v>162159</v>
      </c>
      <c r="B1705" s="1">
        <v>45474</v>
      </c>
      <c r="C1705" t="s">
        <v>15</v>
      </c>
      <c r="D1705" t="s">
        <v>16</v>
      </c>
      <c r="E1705" t="s">
        <v>17</v>
      </c>
      <c r="F1705">
        <v>24</v>
      </c>
      <c r="G1705" t="s">
        <v>54</v>
      </c>
      <c r="H1705" t="s">
        <v>19</v>
      </c>
      <c r="I1705">
        <v>100</v>
      </c>
      <c r="J1705">
        <v>0</v>
      </c>
      <c r="K1705">
        <v>100</v>
      </c>
      <c r="L1705">
        <v>1</v>
      </c>
      <c r="M1705">
        <v>100</v>
      </c>
      <c r="N1705">
        <v>5</v>
      </c>
      <c r="O1705" t="s">
        <v>52</v>
      </c>
    </row>
    <row r="1706" spans="1:15">
      <c r="A1706">
        <v>160331</v>
      </c>
      <c r="B1706" s="1">
        <v>45531</v>
      </c>
      <c r="C1706" t="s">
        <v>82</v>
      </c>
      <c r="D1706" t="s">
        <v>37</v>
      </c>
      <c r="E1706" t="s">
        <v>17</v>
      </c>
      <c r="F1706">
        <v>27</v>
      </c>
      <c r="G1706" t="s">
        <v>80</v>
      </c>
      <c r="H1706" t="s">
        <v>27</v>
      </c>
      <c r="I1706">
        <v>20</v>
      </c>
      <c r="J1706">
        <v>40</v>
      </c>
      <c r="K1706">
        <v>60</v>
      </c>
      <c r="L1706">
        <v>5</v>
      </c>
      <c r="M1706">
        <v>300</v>
      </c>
      <c r="N1706">
        <v>5</v>
      </c>
      <c r="O1706" t="s">
        <v>65</v>
      </c>
    </row>
    <row r="1707" spans="1:15">
      <c r="A1707">
        <v>141695</v>
      </c>
      <c r="B1707" s="1">
        <v>45393</v>
      </c>
      <c r="C1707" t="s">
        <v>78</v>
      </c>
      <c r="D1707" t="s">
        <v>37</v>
      </c>
      <c r="E1707" t="s">
        <v>17</v>
      </c>
      <c r="F1707">
        <v>19</v>
      </c>
      <c r="G1707" t="s">
        <v>62</v>
      </c>
      <c r="H1707" t="s">
        <v>19</v>
      </c>
      <c r="I1707">
        <v>50</v>
      </c>
      <c r="J1707">
        <v>0</v>
      </c>
      <c r="K1707">
        <v>50</v>
      </c>
      <c r="L1707">
        <v>1</v>
      </c>
      <c r="M1707">
        <v>50</v>
      </c>
      <c r="N1707">
        <v>1</v>
      </c>
      <c r="O1707" t="s">
        <v>35</v>
      </c>
    </row>
    <row r="1708" spans="1:15">
      <c r="A1708">
        <v>137557</v>
      </c>
      <c r="B1708" s="1">
        <v>45573</v>
      </c>
      <c r="C1708" t="s">
        <v>15</v>
      </c>
      <c r="D1708" t="s">
        <v>16</v>
      </c>
      <c r="E1708" t="s">
        <v>25</v>
      </c>
      <c r="F1708">
        <v>26</v>
      </c>
      <c r="G1708" t="s">
        <v>18</v>
      </c>
      <c r="H1708" t="s">
        <v>19</v>
      </c>
      <c r="I1708">
        <v>100</v>
      </c>
      <c r="J1708">
        <v>0</v>
      </c>
      <c r="K1708">
        <v>100</v>
      </c>
      <c r="L1708">
        <v>1</v>
      </c>
      <c r="M1708">
        <v>100</v>
      </c>
      <c r="N1708">
        <v>4</v>
      </c>
      <c r="O1708" t="s">
        <v>65</v>
      </c>
    </row>
    <row r="1709" spans="1:15">
      <c r="A1709">
        <v>172689</v>
      </c>
      <c r="B1709" s="1">
        <v>45462</v>
      </c>
      <c r="C1709" t="s">
        <v>42</v>
      </c>
      <c r="D1709" t="s">
        <v>16</v>
      </c>
      <c r="E1709" t="s">
        <v>25</v>
      </c>
      <c r="F1709">
        <v>32</v>
      </c>
      <c r="G1709" t="s">
        <v>51</v>
      </c>
      <c r="H1709" t="s">
        <v>27</v>
      </c>
      <c r="I1709">
        <v>65</v>
      </c>
      <c r="J1709">
        <v>50</v>
      </c>
      <c r="K1709">
        <v>115</v>
      </c>
      <c r="L1709">
        <v>1</v>
      </c>
      <c r="M1709">
        <v>115</v>
      </c>
      <c r="N1709">
        <v>5</v>
      </c>
      <c r="O1709" t="s">
        <v>20</v>
      </c>
    </row>
    <row r="1710" spans="1:15">
      <c r="A1710">
        <v>148726</v>
      </c>
      <c r="B1710" s="1">
        <v>45578</v>
      </c>
      <c r="C1710" t="s">
        <v>42</v>
      </c>
      <c r="D1710" t="s">
        <v>16</v>
      </c>
      <c r="E1710" t="s">
        <v>17</v>
      </c>
      <c r="F1710">
        <v>27</v>
      </c>
      <c r="G1710" t="s">
        <v>54</v>
      </c>
      <c r="H1710" t="s">
        <v>19</v>
      </c>
      <c r="I1710">
        <v>65</v>
      </c>
      <c r="J1710">
        <v>0</v>
      </c>
      <c r="K1710">
        <v>65</v>
      </c>
      <c r="L1710">
        <v>2</v>
      </c>
      <c r="M1710">
        <v>130</v>
      </c>
      <c r="N1710">
        <v>5</v>
      </c>
      <c r="O1710" t="s">
        <v>57</v>
      </c>
    </row>
    <row r="1711" spans="1:15">
      <c r="A1711">
        <v>143848</v>
      </c>
      <c r="B1711" s="1">
        <v>45495</v>
      </c>
      <c r="C1711" t="s">
        <v>50</v>
      </c>
      <c r="D1711" t="s">
        <v>16</v>
      </c>
      <c r="E1711" t="s">
        <v>25</v>
      </c>
      <c r="F1711">
        <v>33</v>
      </c>
      <c r="G1711" t="s">
        <v>54</v>
      </c>
      <c r="H1711" t="s">
        <v>19</v>
      </c>
      <c r="I1711">
        <v>97</v>
      </c>
      <c r="J1711">
        <v>0</v>
      </c>
      <c r="K1711">
        <v>97</v>
      </c>
      <c r="L1711">
        <v>2</v>
      </c>
      <c r="M1711">
        <v>194</v>
      </c>
      <c r="N1711">
        <v>2</v>
      </c>
      <c r="O1711" t="s">
        <v>35</v>
      </c>
    </row>
    <row r="1712" spans="1:15">
      <c r="A1712">
        <v>149344</v>
      </c>
      <c r="B1712" s="1">
        <v>45342</v>
      </c>
      <c r="C1712" t="s">
        <v>23</v>
      </c>
      <c r="D1712" t="s">
        <v>24</v>
      </c>
      <c r="E1712" t="s">
        <v>17</v>
      </c>
      <c r="F1712">
        <v>26</v>
      </c>
      <c r="G1712" t="s">
        <v>79</v>
      </c>
      <c r="H1712" t="s">
        <v>27</v>
      </c>
      <c r="I1712">
        <v>9</v>
      </c>
      <c r="J1712">
        <v>40</v>
      </c>
      <c r="K1712">
        <v>49</v>
      </c>
      <c r="L1712">
        <v>1</v>
      </c>
      <c r="M1712">
        <v>49</v>
      </c>
      <c r="N1712">
        <v>5</v>
      </c>
      <c r="O1712" t="s">
        <v>43</v>
      </c>
    </row>
    <row r="1713" spans="1:15">
      <c r="A1713">
        <v>158709</v>
      </c>
      <c r="B1713" s="1">
        <v>45485</v>
      </c>
      <c r="C1713" t="s">
        <v>42</v>
      </c>
      <c r="D1713" t="s">
        <v>16</v>
      </c>
      <c r="E1713" t="s">
        <v>17</v>
      </c>
      <c r="F1713">
        <v>25</v>
      </c>
      <c r="G1713" t="s">
        <v>38</v>
      </c>
      <c r="H1713" t="s">
        <v>19</v>
      </c>
      <c r="I1713">
        <v>65</v>
      </c>
      <c r="J1713">
        <v>0</v>
      </c>
      <c r="K1713">
        <v>65</v>
      </c>
      <c r="L1713">
        <v>1</v>
      </c>
      <c r="M1713">
        <v>65</v>
      </c>
      <c r="N1713">
        <v>4</v>
      </c>
      <c r="O1713" t="s">
        <v>57</v>
      </c>
    </row>
    <row r="1714" spans="1:15">
      <c r="A1714">
        <v>174515</v>
      </c>
      <c r="B1714" s="1">
        <v>45416</v>
      </c>
      <c r="C1714" t="s">
        <v>48</v>
      </c>
      <c r="D1714" t="s">
        <v>16</v>
      </c>
      <c r="E1714" t="s">
        <v>25</v>
      </c>
      <c r="F1714">
        <v>31</v>
      </c>
      <c r="G1714" t="s">
        <v>31</v>
      </c>
      <c r="H1714" t="s">
        <v>19</v>
      </c>
      <c r="I1714">
        <v>130</v>
      </c>
      <c r="J1714">
        <v>0</v>
      </c>
      <c r="K1714">
        <v>130</v>
      </c>
      <c r="L1714">
        <v>1</v>
      </c>
      <c r="M1714">
        <v>130</v>
      </c>
      <c r="N1714">
        <v>3</v>
      </c>
      <c r="O1714" t="s">
        <v>49</v>
      </c>
    </row>
    <row r="1715" spans="1:15">
      <c r="A1715">
        <v>149587</v>
      </c>
      <c r="B1715" s="1">
        <v>45407</v>
      </c>
      <c r="C1715" t="s">
        <v>76</v>
      </c>
      <c r="D1715" t="s">
        <v>37</v>
      </c>
      <c r="E1715" t="s">
        <v>25</v>
      </c>
      <c r="F1715">
        <v>30</v>
      </c>
      <c r="G1715" t="s">
        <v>31</v>
      </c>
      <c r="H1715" t="s">
        <v>19</v>
      </c>
      <c r="I1715">
        <v>45</v>
      </c>
      <c r="J1715">
        <v>0</v>
      </c>
      <c r="K1715">
        <v>45</v>
      </c>
      <c r="L1715">
        <v>1</v>
      </c>
      <c r="M1715">
        <v>45</v>
      </c>
      <c r="N1715">
        <v>3</v>
      </c>
      <c r="O1715" t="s">
        <v>40</v>
      </c>
    </row>
    <row r="1716" spans="1:15">
      <c r="A1716">
        <v>191621</v>
      </c>
      <c r="B1716" s="1">
        <v>45516</v>
      </c>
      <c r="C1716" t="s">
        <v>33</v>
      </c>
      <c r="D1716" t="s">
        <v>16</v>
      </c>
      <c r="E1716" t="s">
        <v>17</v>
      </c>
      <c r="F1716">
        <v>34</v>
      </c>
      <c r="G1716" t="s">
        <v>77</v>
      </c>
      <c r="H1716" t="s">
        <v>19</v>
      </c>
      <c r="I1716">
        <v>118</v>
      </c>
      <c r="J1716">
        <v>0</v>
      </c>
      <c r="K1716">
        <v>118</v>
      </c>
      <c r="L1716">
        <v>2</v>
      </c>
      <c r="M1716">
        <v>236</v>
      </c>
      <c r="N1716">
        <v>2</v>
      </c>
      <c r="O1716" t="s">
        <v>68</v>
      </c>
    </row>
    <row r="1717" spans="1:15">
      <c r="A1717">
        <v>152794</v>
      </c>
      <c r="B1717" s="1">
        <v>45475</v>
      </c>
      <c r="C1717" t="s">
        <v>30</v>
      </c>
      <c r="D1717" t="s">
        <v>24</v>
      </c>
      <c r="E1717" t="s">
        <v>17</v>
      </c>
      <c r="F1717">
        <v>21</v>
      </c>
      <c r="G1717" t="s">
        <v>79</v>
      </c>
      <c r="H1717" t="s">
        <v>27</v>
      </c>
      <c r="I1717">
        <v>10</v>
      </c>
      <c r="J1717">
        <v>40</v>
      </c>
      <c r="K1717">
        <v>50</v>
      </c>
      <c r="L1717">
        <v>2</v>
      </c>
      <c r="M1717">
        <v>100</v>
      </c>
      <c r="N1717">
        <v>1</v>
      </c>
      <c r="O1717" t="s">
        <v>63</v>
      </c>
    </row>
    <row r="1718" spans="1:15">
      <c r="A1718">
        <v>179716</v>
      </c>
      <c r="B1718" s="1">
        <v>45277</v>
      </c>
      <c r="C1718" t="s">
        <v>30</v>
      </c>
      <c r="D1718" t="s">
        <v>24</v>
      </c>
      <c r="E1718" t="s">
        <v>17</v>
      </c>
      <c r="F1718">
        <v>32</v>
      </c>
      <c r="G1718" t="s">
        <v>31</v>
      </c>
      <c r="H1718" t="s">
        <v>19</v>
      </c>
      <c r="I1718">
        <v>10</v>
      </c>
      <c r="J1718">
        <v>0</v>
      </c>
      <c r="K1718">
        <v>10</v>
      </c>
      <c r="L1718">
        <v>2</v>
      </c>
      <c r="M1718">
        <v>20</v>
      </c>
      <c r="N1718">
        <v>4</v>
      </c>
      <c r="O1718" t="s">
        <v>45</v>
      </c>
    </row>
    <row r="1719" spans="1:15">
      <c r="A1719">
        <v>153580</v>
      </c>
      <c r="B1719" s="1">
        <v>45286</v>
      </c>
      <c r="C1719" t="s">
        <v>42</v>
      </c>
      <c r="D1719" t="s">
        <v>16</v>
      </c>
      <c r="E1719" t="s">
        <v>17</v>
      </c>
      <c r="F1719">
        <v>22</v>
      </c>
      <c r="G1719" t="s">
        <v>62</v>
      </c>
      <c r="H1719" t="s">
        <v>19</v>
      </c>
      <c r="I1719">
        <v>65</v>
      </c>
      <c r="J1719">
        <v>0</v>
      </c>
      <c r="K1719">
        <v>65</v>
      </c>
      <c r="L1719">
        <v>4</v>
      </c>
      <c r="M1719">
        <v>260</v>
      </c>
      <c r="N1719">
        <v>3</v>
      </c>
      <c r="O1719" t="s">
        <v>88</v>
      </c>
    </row>
    <row r="1720" spans="1:15">
      <c r="A1720">
        <v>130812</v>
      </c>
      <c r="B1720" s="1">
        <v>45247</v>
      </c>
      <c r="C1720" t="s">
        <v>82</v>
      </c>
      <c r="D1720" t="s">
        <v>37</v>
      </c>
      <c r="E1720" t="s">
        <v>25</v>
      </c>
      <c r="F1720">
        <v>25</v>
      </c>
      <c r="G1720" t="s">
        <v>41</v>
      </c>
      <c r="H1720" t="s">
        <v>19</v>
      </c>
      <c r="I1720">
        <v>20</v>
      </c>
      <c r="J1720">
        <v>0</v>
      </c>
      <c r="K1720">
        <v>20</v>
      </c>
      <c r="L1720">
        <v>1</v>
      </c>
      <c r="M1720">
        <v>20</v>
      </c>
      <c r="N1720">
        <v>5</v>
      </c>
      <c r="O1720" t="s">
        <v>72</v>
      </c>
    </row>
    <row r="1721" spans="1:15">
      <c r="A1721">
        <v>138366</v>
      </c>
      <c r="B1721" s="1">
        <v>45255</v>
      </c>
      <c r="C1721" t="s">
        <v>33</v>
      </c>
      <c r="D1721" t="s">
        <v>16</v>
      </c>
      <c r="E1721" t="s">
        <v>17</v>
      </c>
      <c r="F1721">
        <v>21</v>
      </c>
      <c r="G1721" t="s">
        <v>29</v>
      </c>
      <c r="H1721" t="s">
        <v>19</v>
      </c>
      <c r="I1721">
        <v>118</v>
      </c>
      <c r="J1721">
        <v>0</v>
      </c>
      <c r="K1721">
        <v>118</v>
      </c>
      <c r="L1721">
        <v>1</v>
      </c>
      <c r="M1721">
        <v>118</v>
      </c>
      <c r="N1721">
        <v>1</v>
      </c>
      <c r="O1721" t="s">
        <v>68</v>
      </c>
    </row>
    <row r="1722" spans="1:15">
      <c r="A1722">
        <v>196645</v>
      </c>
      <c r="B1722" s="1">
        <v>45324</v>
      </c>
      <c r="C1722" t="s">
        <v>15</v>
      </c>
      <c r="D1722" t="s">
        <v>16</v>
      </c>
      <c r="E1722" t="s">
        <v>17</v>
      </c>
      <c r="F1722">
        <v>27</v>
      </c>
      <c r="G1722" t="s">
        <v>79</v>
      </c>
      <c r="H1722" t="s">
        <v>27</v>
      </c>
      <c r="I1722">
        <v>100</v>
      </c>
      <c r="J1722">
        <v>40</v>
      </c>
      <c r="K1722">
        <v>140</v>
      </c>
      <c r="L1722">
        <v>1</v>
      </c>
      <c r="M1722">
        <v>140</v>
      </c>
      <c r="N1722">
        <v>5</v>
      </c>
      <c r="O1722" t="s">
        <v>20</v>
      </c>
    </row>
    <row r="1723" spans="1:15">
      <c r="A1723">
        <v>195403</v>
      </c>
      <c r="B1723" s="1">
        <v>45587</v>
      </c>
      <c r="C1723" t="s">
        <v>42</v>
      </c>
      <c r="D1723" t="s">
        <v>16</v>
      </c>
      <c r="E1723" t="s">
        <v>17</v>
      </c>
      <c r="F1723">
        <v>22</v>
      </c>
      <c r="G1723" t="s">
        <v>18</v>
      </c>
      <c r="H1723" t="s">
        <v>19</v>
      </c>
      <c r="I1723">
        <v>65</v>
      </c>
      <c r="J1723">
        <v>0</v>
      </c>
      <c r="K1723">
        <v>65</v>
      </c>
      <c r="L1723">
        <v>5</v>
      </c>
      <c r="M1723">
        <v>325</v>
      </c>
      <c r="N1723">
        <v>4</v>
      </c>
      <c r="O1723" t="s">
        <v>65</v>
      </c>
    </row>
    <row r="1724" spans="1:15">
      <c r="A1724">
        <v>198809</v>
      </c>
      <c r="B1724" s="1">
        <v>45466</v>
      </c>
      <c r="C1724" t="s">
        <v>23</v>
      </c>
      <c r="D1724" t="s">
        <v>24</v>
      </c>
      <c r="E1724" t="s">
        <v>17</v>
      </c>
      <c r="F1724">
        <v>33</v>
      </c>
      <c r="G1724" t="s">
        <v>56</v>
      </c>
      <c r="H1724" t="s">
        <v>19</v>
      </c>
      <c r="I1724">
        <v>9</v>
      </c>
      <c r="J1724">
        <v>0</v>
      </c>
      <c r="K1724">
        <v>9</v>
      </c>
      <c r="L1724">
        <v>4</v>
      </c>
      <c r="M1724">
        <v>36</v>
      </c>
      <c r="N1724">
        <v>4</v>
      </c>
      <c r="O1724" t="s">
        <v>65</v>
      </c>
    </row>
    <row r="1725" spans="1:15">
      <c r="A1725">
        <v>140521</v>
      </c>
      <c r="B1725" s="1">
        <v>45285</v>
      </c>
      <c r="C1725" t="s">
        <v>30</v>
      </c>
      <c r="D1725" t="s">
        <v>24</v>
      </c>
      <c r="E1725" t="s">
        <v>17</v>
      </c>
      <c r="F1725">
        <v>34</v>
      </c>
      <c r="G1725" t="s">
        <v>51</v>
      </c>
      <c r="H1725" t="s">
        <v>27</v>
      </c>
      <c r="I1725">
        <v>10</v>
      </c>
      <c r="J1725">
        <v>50</v>
      </c>
      <c r="K1725">
        <v>60</v>
      </c>
      <c r="L1725">
        <v>1</v>
      </c>
      <c r="M1725">
        <v>60</v>
      </c>
      <c r="N1725">
        <v>1</v>
      </c>
      <c r="O1725" t="s">
        <v>28</v>
      </c>
    </row>
    <row r="1726" spans="1:15">
      <c r="A1726">
        <v>145111</v>
      </c>
      <c r="B1726" s="1">
        <v>45557</v>
      </c>
      <c r="C1726" t="s">
        <v>48</v>
      </c>
      <c r="D1726" t="s">
        <v>16</v>
      </c>
      <c r="E1726" t="s">
        <v>17</v>
      </c>
      <c r="F1726">
        <v>18</v>
      </c>
      <c r="G1726" t="s">
        <v>77</v>
      </c>
      <c r="H1726" t="s">
        <v>19</v>
      </c>
      <c r="I1726">
        <v>130</v>
      </c>
      <c r="J1726">
        <v>0</v>
      </c>
      <c r="K1726">
        <v>130</v>
      </c>
      <c r="L1726">
        <v>1</v>
      </c>
      <c r="M1726">
        <v>130</v>
      </c>
      <c r="N1726">
        <v>3</v>
      </c>
      <c r="O1726" t="s">
        <v>22</v>
      </c>
    </row>
    <row r="1727" spans="1:15">
      <c r="A1727">
        <v>160689</v>
      </c>
      <c r="B1727" s="1">
        <v>45525</v>
      </c>
      <c r="C1727" t="s">
        <v>53</v>
      </c>
      <c r="D1727" t="s">
        <v>37</v>
      </c>
      <c r="E1727" t="s">
        <v>25</v>
      </c>
      <c r="F1727">
        <v>23</v>
      </c>
      <c r="G1727" t="s">
        <v>80</v>
      </c>
      <c r="H1727" t="s">
        <v>27</v>
      </c>
      <c r="I1727">
        <v>15</v>
      </c>
      <c r="J1727">
        <v>40</v>
      </c>
      <c r="K1727">
        <v>55</v>
      </c>
      <c r="L1727">
        <v>1</v>
      </c>
      <c r="M1727">
        <v>55</v>
      </c>
      <c r="N1727">
        <v>4</v>
      </c>
      <c r="O1727" t="s">
        <v>72</v>
      </c>
    </row>
    <row r="1728" spans="1:15">
      <c r="A1728">
        <v>128362</v>
      </c>
      <c r="B1728" s="1">
        <v>45546</v>
      </c>
      <c r="C1728" t="s">
        <v>33</v>
      </c>
      <c r="D1728" t="s">
        <v>16</v>
      </c>
      <c r="E1728" t="s">
        <v>17</v>
      </c>
      <c r="F1728">
        <v>25</v>
      </c>
      <c r="G1728" t="s">
        <v>86</v>
      </c>
      <c r="H1728" t="s">
        <v>27</v>
      </c>
      <c r="I1728">
        <v>118</v>
      </c>
      <c r="J1728">
        <v>70</v>
      </c>
      <c r="K1728">
        <v>188</v>
      </c>
      <c r="L1728">
        <v>2</v>
      </c>
      <c r="M1728">
        <v>376</v>
      </c>
      <c r="N1728">
        <v>4</v>
      </c>
      <c r="O1728" t="s">
        <v>65</v>
      </c>
    </row>
    <row r="1729" spans="1:15">
      <c r="A1729">
        <v>151285</v>
      </c>
      <c r="B1729" s="1">
        <v>45539</v>
      </c>
      <c r="C1729" t="s">
        <v>33</v>
      </c>
      <c r="D1729" t="s">
        <v>16</v>
      </c>
      <c r="E1729" t="s">
        <v>25</v>
      </c>
      <c r="F1729">
        <v>35</v>
      </c>
      <c r="G1729" t="s">
        <v>77</v>
      </c>
      <c r="H1729" t="s">
        <v>19</v>
      </c>
      <c r="I1729">
        <v>118</v>
      </c>
      <c r="J1729">
        <v>0</v>
      </c>
      <c r="K1729">
        <v>118</v>
      </c>
      <c r="L1729">
        <v>1</v>
      </c>
      <c r="M1729">
        <v>118</v>
      </c>
      <c r="N1729">
        <v>1</v>
      </c>
      <c r="O1729" t="s">
        <v>35</v>
      </c>
    </row>
    <row r="1730" spans="1:15">
      <c r="A1730">
        <v>187660</v>
      </c>
      <c r="B1730" s="1">
        <v>45355</v>
      </c>
      <c r="C1730" t="s">
        <v>53</v>
      </c>
      <c r="D1730" t="s">
        <v>37</v>
      </c>
      <c r="E1730" t="s">
        <v>17</v>
      </c>
      <c r="F1730">
        <v>29</v>
      </c>
      <c r="G1730" t="s">
        <v>34</v>
      </c>
      <c r="H1730" t="s">
        <v>27</v>
      </c>
      <c r="I1730">
        <v>15</v>
      </c>
      <c r="J1730">
        <v>100</v>
      </c>
      <c r="K1730">
        <v>115</v>
      </c>
      <c r="L1730">
        <v>1</v>
      </c>
      <c r="M1730">
        <v>115</v>
      </c>
      <c r="N1730">
        <v>4</v>
      </c>
      <c r="O1730" t="s">
        <v>32</v>
      </c>
    </row>
    <row r="1731" spans="1:15">
      <c r="A1731">
        <v>129411</v>
      </c>
      <c r="B1731" s="1">
        <v>45340</v>
      </c>
      <c r="C1731" t="s">
        <v>42</v>
      </c>
      <c r="D1731" t="s">
        <v>16</v>
      </c>
      <c r="E1731" t="s">
        <v>25</v>
      </c>
      <c r="F1731">
        <v>33</v>
      </c>
      <c r="G1731" t="s">
        <v>18</v>
      </c>
      <c r="H1731" t="s">
        <v>19</v>
      </c>
      <c r="I1731">
        <v>65</v>
      </c>
      <c r="J1731">
        <v>0</v>
      </c>
      <c r="K1731">
        <v>65</v>
      </c>
      <c r="L1731">
        <v>4</v>
      </c>
      <c r="M1731">
        <v>260</v>
      </c>
      <c r="N1731">
        <v>2</v>
      </c>
      <c r="O1731" t="s">
        <v>47</v>
      </c>
    </row>
    <row r="1732" spans="1:15">
      <c r="A1732">
        <v>154142</v>
      </c>
      <c r="B1732" s="1">
        <v>45310</v>
      </c>
      <c r="C1732" t="s">
        <v>42</v>
      </c>
      <c r="D1732" t="s">
        <v>16</v>
      </c>
      <c r="E1732" t="s">
        <v>17</v>
      </c>
      <c r="F1732">
        <v>28</v>
      </c>
      <c r="G1732" t="s">
        <v>18</v>
      </c>
      <c r="H1732" t="s">
        <v>19</v>
      </c>
      <c r="I1732">
        <v>65</v>
      </c>
      <c r="J1732">
        <v>0</v>
      </c>
      <c r="K1732">
        <v>65</v>
      </c>
      <c r="L1732">
        <v>1</v>
      </c>
      <c r="M1732">
        <v>65</v>
      </c>
      <c r="N1732">
        <v>3</v>
      </c>
      <c r="O1732" t="s">
        <v>84</v>
      </c>
    </row>
    <row r="1733" spans="1:15">
      <c r="A1733">
        <v>125715</v>
      </c>
      <c r="B1733" s="1">
        <v>45292</v>
      </c>
      <c r="C1733" t="s">
        <v>36</v>
      </c>
      <c r="D1733" t="s">
        <v>37</v>
      </c>
      <c r="E1733" t="s">
        <v>17</v>
      </c>
      <c r="F1733">
        <v>19</v>
      </c>
      <c r="G1733" t="s">
        <v>62</v>
      </c>
      <c r="H1733" t="s">
        <v>19</v>
      </c>
      <c r="I1733">
        <v>32</v>
      </c>
      <c r="J1733">
        <v>0</v>
      </c>
      <c r="K1733">
        <v>32</v>
      </c>
      <c r="L1733">
        <v>1</v>
      </c>
      <c r="M1733">
        <v>32</v>
      </c>
      <c r="N1733">
        <v>5</v>
      </c>
      <c r="O1733" t="s">
        <v>61</v>
      </c>
    </row>
    <row r="1734" spans="1:15">
      <c r="A1734">
        <v>150175</v>
      </c>
      <c r="B1734" s="1">
        <v>45480</v>
      </c>
      <c r="C1734" t="s">
        <v>50</v>
      </c>
      <c r="D1734" t="s">
        <v>16</v>
      </c>
      <c r="E1734" t="s">
        <v>17</v>
      </c>
      <c r="F1734">
        <v>31</v>
      </c>
      <c r="G1734" t="s">
        <v>38</v>
      </c>
      <c r="H1734" t="s">
        <v>19</v>
      </c>
      <c r="I1734">
        <v>97</v>
      </c>
      <c r="J1734">
        <v>0</v>
      </c>
      <c r="K1734">
        <v>97</v>
      </c>
      <c r="L1734">
        <v>1</v>
      </c>
      <c r="M1734">
        <v>97</v>
      </c>
      <c r="N1734">
        <v>1</v>
      </c>
      <c r="O1734" t="s">
        <v>64</v>
      </c>
    </row>
    <row r="1735" spans="1:15">
      <c r="A1735">
        <v>190279</v>
      </c>
      <c r="B1735" s="1">
        <v>45294</v>
      </c>
      <c r="C1735" t="s">
        <v>42</v>
      </c>
      <c r="D1735" t="s">
        <v>16</v>
      </c>
      <c r="E1735" t="s">
        <v>25</v>
      </c>
      <c r="F1735">
        <v>27</v>
      </c>
      <c r="G1735" t="s">
        <v>21</v>
      </c>
      <c r="H1735" t="s">
        <v>19</v>
      </c>
      <c r="I1735">
        <v>65</v>
      </c>
      <c r="J1735">
        <v>0</v>
      </c>
      <c r="K1735">
        <v>65</v>
      </c>
      <c r="L1735">
        <v>3</v>
      </c>
      <c r="M1735">
        <v>195</v>
      </c>
      <c r="N1735">
        <v>5</v>
      </c>
      <c r="O1735" t="s">
        <v>57</v>
      </c>
    </row>
    <row r="1736" spans="1:15">
      <c r="A1736">
        <v>125446</v>
      </c>
      <c r="B1736" s="1">
        <v>45478</v>
      </c>
      <c r="C1736" t="s">
        <v>53</v>
      </c>
      <c r="D1736" t="s">
        <v>37</v>
      </c>
      <c r="E1736" t="s">
        <v>25</v>
      </c>
      <c r="F1736">
        <v>32</v>
      </c>
      <c r="G1736" t="s">
        <v>66</v>
      </c>
      <c r="H1736" t="s">
        <v>27</v>
      </c>
      <c r="I1736">
        <v>15</v>
      </c>
      <c r="J1736">
        <v>40</v>
      </c>
      <c r="K1736">
        <v>55</v>
      </c>
      <c r="L1736">
        <v>1</v>
      </c>
      <c r="M1736">
        <v>55</v>
      </c>
      <c r="N1736">
        <v>3</v>
      </c>
      <c r="O1736" t="s">
        <v>73</v>
      </c>
    </row>
    <row r="1737" spans="1:15">
      <c r="A1737">
        <v>171264</v>
      </c>
      <c r="B1737" s="1">
        <v>45528</v>
      </c>
      <c r="C1737" t="s">
        <v>53</v>
      </c>
      <c r="D1737" t="s">
        <v>37</v>
      </c>
      <c r="E1737" t="s">
        <v>17</v>
      </c>
      <c r="F1737">
        <v>24</v>
      </c>
      <c r="G1737" t="s">
        <v>21</v>
      </c>
      <c r="H1737" t="s">
        <v>19</v>
      </c>
      <c r="I1737">
        <v>15</v>
      </c>
      <c r="J1737">
        <v>0</v>
      </c>
      <c r="K1737">
        <v>15</v>
      </c>
      <c r="L1737">
        <v>1</v>
      </c>
      <c r="M1737">
        <v>15</v>
      </c>
      <c r="N1737">
        <v>5</v>
      </c>
      <c r="O1737" t="s">
        <v>43</v>
      </c>
    </row>
    <row r="1738" spans="1:15">
      <c r="A1738">
        <v>177955</v>
      </c>
      <c r="B1738" s="1">
        <v>45276</v>
      </c>
      <c r="C1738" t="s">
        <v>50</v>
      </c>
      <c r="D1738" t="s">
        <v>16</v>
      </c>
      <c r="E1738" t="s">
        <v>17</v>
      </c>
      <c r="F1738">
        <v>28</v>
      </c>
      <c r="G1738" t="s">
        <v>21</v>
      </c>
      <c r="H1738" t="s">
        <v>19</v>
      </c>
      <c r="I1738">
        <v>97</v>
      </c>
      <c r="J1738">
        <v>0</v>
      </c>
      <c r="K1738">
        <v>97</v>
      </c>
      <c r="L1738">
        <v>1</v>
      </c>
      <c r="M1738">
        <v>97</v>
      </c>
      <c r="N1738">
        <v>4</v>
      </c>
      <c r="O1738" t="s">
        <v>20</v>
      </c>
    </row>
    <row r="1739" spans="1:15">
      <c r="A1739">
        <v>125020</v>
      </c>
      <c r="B1739" s="1">
        <v>45581</v>
      </c>
      <c r="C1739" t="s">
        <v>82</v>
      </c>
      <c r="D1739" t="s">
        <v>37</v>
      </c>
      <c r="E1739" t="s">
        <v>17</v>
      </c>
      <c r="F1739">
        <v>23</v>
      </c>
      <c r="G1739" t="s">
        <v>62</v>
      </c>
      <c r="H1739" t="s">
        <v>19</v>
      </c>
      <c r="I1739">
        <v>20</v>
      </c>
      <c r="J1739">
        <v>0</v>
      </c>
      <c r="K1739">
        <v>20</v>
      </c>
      <c r="L1739">
        <v>1</v>
      </c>
      <c r="M1739">
        <v>20</v>
      </c>
      <c r="N1739">
        <v>4</v>
      </c>
      <c r="O1739" t="s">
        <v>43</v>
      </c>
    </row>
    <row r="1740" spans="1:15">
      <c r="A1740">
        <v>151198</v>
      </c>
      <c r="B1740" s="1">
        <v>45375</v>
      </c>
      <c r="C1740" t="s">
        <v>36</v>
      </c>
      <c r="D1740" t="s">
        <v>37</v>
      </c>
      <c r="E1740" t="s">
        <v>17</v>
      </c>
      <c r="F1740">
        <v>21</v>
      </c>
      <c r="G1740" t="s">
        <v>60</v>
      </c>
      <c r="H1740" t="s">
        <v>19</v>
      </c>
      <c r="I1740">
        <v>32</v>
      </c>
      <c r="J1740">
        <v>0</v>
      </c>
      <c r="K1740">
        <v>32</v>
      </c>
      <c r="L1740">
        <v>1</v>
      </c>
      <c r="M1740">
        <v>32</v>
      </c>
      <c r="N1740">
        <v>4</v>
      </c>
      <c r="O1740" t="s">
        <v>70</v>
      </c>
    </row>
    <row r="1741" spans="1:15">
      <c r="A1741">
        <v>155487</v>
      </c>
      <c r="B1741" s="1">
        <v>45380</v>
      </c>
      <c r="C1741" t="s">
        <v>50</v>
      </c>
      <c r="D1741" t="s">
        <v>16</v>
      </c>
      <c r="E1741" t="s">
        <v>17</v>
      </c>
      <c r="F1741">
        <v>33</v>
      </c>
      <c r="G1741" t="s">
        <v>21</v>
      </c>
      <c r="H1741" t="s">
        <v>19</v>
      </c>
      <c r="I1741">
        <v>97</v>
      </c>
      <c r="J1741">
        <v>0</v>
      </c>
      <c r="K1741">
        <v>97</v>
      </c>
      <c r="L1741">
        <v>3</v>
      </c>
      <c r="M1741">
        <v>291</v>
      </c>
      <c r="N1741">
        <v>1</v>
      </c>
      <c r="O1741" t="s">
        <v>87</v>
      </c>
    </row>
    <row r="1742" spans="1:15">
      <c r="A1742">
        <v>159327</v>
      </c>
      <c r="B1742" s="1">
        <v>45557</v>
      </c>
      <c r="C1742" t="s">
        <v>15</v>
      </c>
      <c r="D1742" t="s">
        <v>16</v>
      </c>
      <c r="E1742" t="s">
        <v>17</v>
      </c>
      <c r="F1742">
        <v>18</v>
      </c>
      <c r="G1742" t="s">
        <v>46</v>
      </c>
      <c r="H1742" t="s">
        <v>19</v>
      </c>
      <c r="I1742">
        <v>100</v>
      </c>
      <c r="J1742">
        <v>0</v>
      </c>
      <c r="K1742">
        <v>100</v>
      </c>
      <c r="L1742">
        <v>1</v>
      </c>
      <c r="M1742">
        <v>100</v>
      </c>
      <c r="N1742">
        <v>4</v>
      </c>
      <c r="O1742" t="s">
        <v>72</v>
      </c>
    </row>
    <row r="1743" spans="1:15">
      <c r="A1743">
        <v>169318</v>
      </c>
      <c r="B1743" s="1">
        <v>45441</v>
      </c>
      <c r="C1743" t="s">
        <v>42</v>
      </c>
      <c r="D1743" t="s">
        <v>16</v>
      </c>
      <c r="E1743" t="s">
        <v>17</v>
      </c>
      <c r="F1743">
        <v>33</v>
      </c>
      <c r="G1743" t="s">
        <v>41</v>
      </c>
      <c r="H1743" t="s">
        <v>19</v>
      </c>
      <c r="I1743">
        <v>65</v>
      </c>
      <c r="J1743">
        <v>0</v>
      </c>
      <c r="K1743">
        <v>65</v>
      </c>
      <c r="L1743">
        <v>2</v>
      </c>
      <c r="M1743">
        <v>130</v>
      </c>
      <c r="N1743">
        <v>4</v>
      </c>
      <c r="O1743" t="s">
        <v>57</v>
      </c>
    </row>
    <row r="1744" spans="1:15">
      <c r="A1744">
        <v>169683</v>
      </c>
      <c r="B1744" s="1">
        <v>45455</v>
      </c>
      <c r="C1744" t="s">
        <v>23</v>
      </c>
      <c r="D1744" t="s">
        <v>24</v>
      </c>
      <c r="E1744" t="s">
        <v>17</v>
      </c>
      <c r="F1744">
        <v>19</v>
      </c>
      <c r="G1744" t="s">
        <v>74</v>
      </c>
      <c r="H1744" t="s">
        <v>27</v>
      </c>
      <c r="I1744">
        <v>9</v>
      </c>
      <c r="J1744">
        <v>25</v>
      </c>
      <c r="K1744">
        <v>34</v>
      </c>
      <c r="L1744">
        <v>1</v>
      </c>
      <c r="M1744">
        <v>34</v>
      </c>
      <c r="N1744">
        <v>1</v>
      </c>
      <c r="O1744" t="s">
        <v>55</v>
      </c>
    </row>
    <row r="1745" spans="1:15">
      <c r="A1745">
        <v>131579</v>
      </c>
      <c r="B1745" s="1">
        <v>45510</v>
      </c>
      <c r="C1745" t="s">
        <v>76</v>
      </c>
      <c r="D1745" t="s">
        <v>37</v>
      </c>
      <c r="E1745" t="s">
        <v>17</v>
      </c>
      <c r="F1745">
        <v>18</v>
      </c>
      <c r="G1745" t="s">
        <v>34</v>
      </c>
      <c r="H1745" t="s">
        <v>27</v>
      </c>
      <c r="I1745">
        <v>45</v>
      </c>
      <c r="J1745">
        <v>100</v>
      </c>
      <c r="K1745">
        <v>145</v>
      </c>
      <c r="L1745">
        <v>2</v>
      </c>
      <c r="M1745">
        <v>290</v>
      </c>
      <c r="N1745">
        <v>4</v>
      </c>
      <c r="O1745" t="s">
        <v>43</v>
      </c>
    </row>
    <row r="1746" spans="1:15">
      <c r="A1746">
        <v>142818</v>
      </c>
      <c r="B1746" s="1">
        <v>45251</v>
      </c>
      <c r="C1746" t="s">
        <v>53</v>
      </c>
      <c r="D1746" t="s">
        <v>37</v>
      </c>
      <c r="E1746" t="s">
        <v>25</v>
      </c>
      <c r="F1746">
        <v>29</v>
      </c>
      <c r="G1746" t="s">
        <v>58</v>
      </c>
      <c r="H1746" t="s">
        <v>27</v>
      </c>
      <c r="I1746">
        <v>15</v>
      </c>
      <c r="J1746">
        <v>40</v>
      </c>
      <c r="K1746">
        <v>55</v>
      </c>
      <c r="L1746">
        <v>3</v>
      </c>
      <c r="M1746">
        <v>165</v>
      </c>
      <c r="N1746">
        <v>4</v>
      </c>
      <c r="O1746" t="s">
        <v>43</v>
      </c>
    </row>
    <row r="1747" spans="1:15">
      <c r="A1747">
        <v>158633</v>
      </c>
      <c r="B1747" s="1">
        <v>45291</v>
      </c>
      <c r="C1747" t="s">
        <v>30</v>
      </c>
      <c r="D1747" t="s">
        <v>24</v>
      </c>
      <c r="E1747" t="s">
        <v>17</v>
      </c>
      <c r="F1747">
        <v>26</v>
      </c>
      <c r="G1747" t="s">
        <v>58</v>
      </c>
      <c r="H1747" t="s">
        <v>27</v>
      </c>
      <c r="I1747">
        <v>10</v>
      </c>
      <c r="J1747">
        <v>40</v>
      </c>
      <c r="K1747">
        <v>50</v>
      </c>
      <c r="L1747">
        <v>1</v>
      </c>
      <c r="M1747">
        <v>50</v>
      </c>
      <c r="N1747">
        <v>5</v>
      </c>
      <c r="O1747" t="s">
        <v>70</v>
      </c>
    </row>
    <row r="1748" spans="1:15">
      <c r="A1748">
        <v>170958</v>
      </c>
      <c r="B1748" s="1">
        <v>45418</v>
      </c>
      <c r="C1748" t="s">
        <v>33</v>
      </c>
      <c r="D1748" t="s">
        <v>16</v>
      </c>
      <c r="E1748" t="s">
        <v>17</v>
      </c>
      <c r="F1748">
        <v>31</v>
      </c>
      <c r="G1748" t="s">
        <v>86</v>
      </c>
      <c r="H1748" t="s">
        <v>27</v>
      </c>
      <c r="I1748">
        <v>118</v>
      </c>
      <c r="J1748">
        <v>70</v>
      </c>
      <c r="K1748">
        <v>188</v>
      </c>
      <c r="L1748">
        <v>1</v>
      </c>
      <c r="M1748">
        <v>188</v>
      </c>
      <c r="N1748">
        <v>5</v>
      </c>
      <c r="O1748" t="s">
        <v>45</v>
      </c>
    </row>
    <row r="1749" spans="1:15">
      <c r="A1749">
        <v>124701</v>
      </c>
      <c r="B1749" s="1">
        <v>45493</v>
      </c>
      <c r="C1749" t="s">
        <v>53</v>
      </c>
      <c r="D1749" t="s">
        <v>37</v>
      </c>
      <c r="E1749" t="s">
        <v>17</v>
      </c>
      <c r="F1749">
        <v>27</v>
      </c>
      <c r="G1749" t="s">
        <v>77</v>
      </c>
      <c r="H1749" t="s">
        <v>19</v>
      </c>
      <c r="I1749">
        <v>15</v>
      </c>
      <c r="J1749">
        <v>0</v>
      </c>
      <c r="K1749">
        <v>15</v>
      </c>
      <c r="L1749">
        <v>1</v>
      </c>
      <c r="M1749">
        <v>15</v>
      </c>
      <c r="N1749">
        <v>1</v>
      </c>
      <c r="O1749" t="s">
        <v>35</v>
      </c>
    </row>
    <row r="1750" spans="1:15">
      <c r="A1750">
        <v>177947</v>
      </c>
      <c r="B1750" s="1">
        <v>45300</v>
      </c>
      <c r="C1750" t="s">
        <v>36</v>
      </c>
      <c r="D1750" t="s">
        <v>37</v>
      </c>
      <c r="E1750" t="s">
        <v>25</v>
      </c>
      <c r="F1750">
        <v>20</v>
      </c>
      <c r="G1750" t="s">
        <v>74</v>
      </c>
      <c r="H1750" t="s">
        <v>27</v>
      </c>
      <c r="I1750">
        <v>32</v>
      </c>
      <c r="J1750">
        <v>25</v>
      </c>
      <c r="K1750">
        <v>57</v>
      </c>
      <c r="L1750">
        <v>1</v>
      </c>
      <c r="M1750">
        <v>57</v>
      </c>
      <c r="N1750">
        <v>3</v>
      </c>
      <c r="O1750" t="s">
        <v>40</v>
      </c>
    </row>
    <row r="1751" spans="1:15">
      <c r="A1751">
        <v>197437</v>
      </c>
      <c r="B1751" s="1">
        <v>45402</v>
      </c>
      <c r="C1751" t="s">
        <v>53</v>
      </c>
      <c r="D1751" t="s">
        <v>37</v>
      </c>
      <c r="E1751" t="s">
        <v>17</v>
      </c>
      <c r="F1751">
        <v>25</v>
      </c>
      <c r="G1751" t="s">
        <v>38</v>
      </c>
      <c r="H1751" t="s">
        <v>19</v>
      </c>
      <c r="I1751">
        <v>15</v>
      </c>
      <c r="J1751">
        <v>0</v>
      </c>
      <c r="K1751">
        <v>15</v>
      </c>
      <c r="L1751">
        <v>1</v>
      </c>
      <c r="M1751">
        <v>15</v>
      </c>
      <c r="N1751">
        <v>4</v>
      </c>
      <c r="O1751" t="s">
        <v>70</v>
      </c>
    </row>
    <row r="1752" spans="1:15">
      <c r="A1752">
        <v>194083</v>
      </c>
      <c r="B1752" s="1">
        <v>45512</v>
      </c>
      <c r="C1752" t="s">
        <v>15</v>
      </c>
      <c r="D1752" t="s">
        <v>16</v>
      </c>
      <c r="E1752" t="s">
        <v>17</v>
      </c>
      <c r="F1752">
        <v>22</v>
      </c>
      <c r="G1752" t="s">
        <v>51</v>
      </c>
      <c r="H1752" t="s">
        <v>27</v>
      </c>
      <c r="I1752">
        <v>100</v>
      </c>
      <c r="J1752">
        <v>50</v>
      </c>
      <c r="K1752">
        <v>150</v>
      </c>
      <c r="L1752">
        <v>1</v>
      </c>
      <c r="M1752">
        <v>150</v>
      </c>
      <c r="N1752">
        <v>1</v>
      </c>
      <c r="O1752" t="s">
        <v>55</v>
      </c>
    </row>
    <row r="1753" spans="1:15">
      <c r="A1753">
        <v>159011</v>
      </c>
      <c r="B1753" s="1">
        <v>45375</v>
      </c>
      <c r="C1753" t="s">
        <v>82</v>
      </c>
      <c r="D1753" t="s">
        <v>37</v>
      </c>
      <c r="E1753" t="s">
        <v>17</v>
      </c>
      <c r="F1753">
        <v>35</v>
      </c>
      <c r="G1753" t="s">
        <v>46</v>
      </c>
      <c r="H1753" t="s">
        <v>19</v>
      </c>
      <c r="I1753">
        <v>20</v>
      </c>
      <c r="J1753">
        <v>0</v>
      </c>
      <c r="K1753">
        <v>20</v>
      </c>
      <c r="L1753">
        <v>1</v>
      </c>
      <c r="M1753">
        <v>20</v>
      </c>
      <c r="N1753">
        <v>5</v>
      </c>
      <c r="O1753" t="s">
        <v>20</v>
      </c>
    </row>
    <row r="1754" spans="1:15">
      <c r="A1754">
        <v>146974</v>
      </c>
      <c r="B1754" s="1">
        <v>45265</v>
      </c>
      <c r="C1754" t="s">
        <v>42</v>
      </c>
      <c r="D1754" t="s">
        <v>16</v>
      </c>
      <c r="E1754" t="s">
        <v>17</v>
      </c>
      <c r="F1754">
        <v>26</v>
      </c>
      <c r="G1754" t="s">
        <v>26</v>
      </c>
      <c r="H1754" t="s">
        <v>27</v>
      </c>
      <c r="I1754">
        <v>65</v>
      </c>
      <c r="J1754">
        <v>40</v>
      </c>
      <c r="K1754">
        <v>105</v>
      </c>
      <c r="L1754">
        <v>1</v>
      </c>
      <c r="M1754">
        <v>105</v>
      </c>
      <c r="N1754">
        <v>1</v>
      </c>
      <c r="O1754" t="s">
        <v>55</v>
      </c>
    </row>
    <row r="1755" spans="1:15">
      <c r="A1755">
        <v>198146</v>
      </c>
      <c r="B1755" s="1">
        <v>45303</v>
      </c>
      <c r="C1755" t="s">
        <v>50</v>
      </c>
      <c r="D1755" t="s">
        <v>16</v>
      </c>
      <c r="E1755" t="s">
        <v>25</v>
      </c>
      <c r="F1755">
        <v>34</v>
      </c>
      <c r="G1755" t="s">
        <v>69</v>
      </c>
      <c r="H1755" t="s">
        <v>19</v>
      </c>
      <c r="I1755">
        <v>97</v>
      </c>
      <c r="J1755">
        <v>0</v>
      </c>
      <c r="K1755">
        <v>97</v>
      </c>
      <c r="L1755">
        <v>2</v>
      </c>
      <c r="M1755">
        <v>194</v>
      </c>
      <c r="N1755">
        <v>2</v>
      </c>
      <c r="O1755" t="s">
        <v>87</v>
      </c>
    </row>
    <row r="1756" spans="1:15">
      <c r="A1756">
        <v>170783</v>
      </c>
      <c r="B1756" s="1">
        <v>45470</v>
      </c>
      <c r="C1756" t="s">
        <v>50</v>
      </c>
      <c r="D1756" t="s">
        <v>16</v>
      </c>
      <c r="E1756" t="s">
        <v>17</v>
      </c>
      <c r="F1756">
        <v>29</v>
      </c>
      <c r="G1756" t="s">
        <v>80</v>
      </c>
      <c r="H1756" t="s">
        <v>27</v>
      </c>
      <c r="I1756">
        <v>97</v>
      </c>
      <c r="J1756">
        <v>40</v>
      </c>
      <c r="K1756">
        <v>137</v>
      </c>
      <c r="L1756">
        <v>1</v>
      </c>
      <c r="M1756">
        <v>137</v>
      </c>
      <c r="N1756">
        <v>5</v>
      </c>
      <c r="O1756" t="s">
        <v>70</v>
      </c>
    </row>
    <row r="1757" spans="1:15">
      <c r="A1757">
        <v>152272</v>
      </c>
      <c r="B1757" s="1">
        <v>45317</v>
      </c>
      <c r="C1757" t="s">
        <v>30</v>
      </c>
      <c r="D1757" t="s">
        <v>24</v>
      </c>
      <c r="E1757" t="s">
        <v>17</v>
      </c>
      <c r="F1757">
        <v>31</v>
      </c>
      <c r="G1757" t="s">
        <v>44</v>
      </c>
      <c r="H1757" t="s">
        <v>27</v>
      </c>
      <c r="I1757">
        <v>10</v>
      </c>
      <c r="J1757">
        <v>25</v>
      </c>
      <c r="K1757">
        <v>35</v>
      </c>
      <c r="L1757">
        <v>4</v>
      </c>
      <c r="M1757">
        <v>140</v>
      </c>
      <c r="N1757">
        <v>2</v>
      </c>
      <c r="O1757" t="s">
        <v>64</v>
      </c>
    </row>
    <row r="1758" spans="1:15">
      <c r="A1758">
        <v>122475</v>
      </c>
      <c r="B1758" s="1">
        <v>45502</v>
      </c>
      <c r="C1758" t="s">
        <v>48</v>
      </c>
      <c r="D1758" t="s">
        <v>16</v>
      </c>
      <c r="E1758" t="s">
        <v>25</v>
      </c>
      <c r="F1758">
        <v>20</v>
      </c>
      <c r="G1758" t="s">
        <v>86</v>
      </c>
      <c r="H1758" t="s">
        <v>27</v>
      </c>
      <c r="I1758">
        <v>130</v>
      </c>
      <c r="J1758">
        <v>70</v>
      </c>
      <c r="K1758">
        <v>200</v>
      </c>
      <c r="L1758">
        <v>1</v>
      </c>
      <c r="M1758">
        <v>200</v>
      </c>
      <c r="N1758">
        <v>5</v>
      </c>
      <c r="O1758" t="s">
        <v>32</v>
      </c>
    </row>
    <row r="1759" spans="1:15">
      <c r="A1759">
        <v>120467</v>
      </c>
      <c r="B1759" s="1">
        <v>45430</v>
      </c>
      <c r="C1759" t="s">
        <v>42</v>
      </c>
      <c r="D1759" t="s">
        <v>16</v>
      </c>
      <c r="E1759" t="s">
        <v>25</v>
      </c>
      <c r="F1759">
        <v>20</v>
      </c>
      <c r="G1759" t="s">
        <v>29</v>
      </c>
      <c r="H1759" t="s">
        <v>19</v>
      </c>
      <c r="I1759">
        <v>65</v>
      </c>
      <c r="J1759">
        <v>0</v>
      </c>
      <c r="K1759">
        <v>65</v>
      </c>
      <c r="L1759">
        <v>2</v>
      </c>
      <c r="M1759">
        <v>130</v>
      </c>
      <c r="N1759">
        <v>2</v>
      </c>
      <c r="O1759" t="s">
        <v>68</v>
      </c>
    </row>
    <row r="1760" spans="1:15">
      <c r="A1760">
        <v>173861</v>
      </c>
      <c r="B1760" s="1">
        <v>45397</v>
      </c>
      <c r="C1760" t="s">
        <v>30</v>
      </c>
      <c r="D1760" t="s">
        <v>24</v>
      </c>
      <c r="E1760" t="s">
        <v>17</v>
      </c>
      <c r="F1760">
        <v>33</v>
      </c>
      <c r="G1760" t="s">
        <v>38</v>
      </c>
      <c r="H1760" t="s">
        <v>19</v>
      </c>
      <c r="I1760">
        <v>10</v>
      </c>
      <c r="J1760">
        <v>0</v>
      </c>
      <c r="K1760">
        <v>10</v>
      </c>
      <c r="L1760">
        <v>2</v>
      </c>
      <c r="M1760">
        <v>20</v>
      </c>
      <c r="N1760">
        <v>5</v>
      </c>
      <c r="O1760" t="s">
        <v>20</v>
      </c>
    </row>
    <row r="1761" spans="1:15">
      <c r="A1761">
        <v>194035</v>
      </c>
      <c r="B1761" s="1">
        <v>45470</v>
      </c>
      <c r="C1761" t="s">
        <v>42</v>
      </c>
      <c r="D1761" t="s">
        <v>16</v>
      </c>
      <c r="E1761" t="s">
        <v>17</v>
      </c>
      <c r="F1761">
        <v>21</v>
      </c>
      <c r="G1761" t="s">
        <v>34</v>
      </c>
      <c r="H1761" t="s">
        <v>27</v>
      </c>
      <c r="I1761">
        <v>65</v>
      </c>
      <c r="J1761">
        <v>100</v>
      </c>
      <c r="K1761">
        <v>165</v>
      </c>
      <c r="L1761">
        <v>1</v>
      </c>
      <c r="M1761">
        <v>165</v>
      </c>
      <c r="N1761">
        <v>4</v>
      </c>
      <c r="O1761" t="s">
        <v>52</v>
      </c>
    </row>
    <row r="1762" spans="1:15">
      <c r="A1762">
        <v>187286</v>
      </c>
      <c r="B1762" s="1">
        <v>45339</v>
      </c>
      <c r="C1762" t="s">
        <v>30</v>
      </c>
      <c r="D1762" t="s">
        <v>24</v>
      </c>
      <c r="E1762" t="s">
        <v>25</v>
      </c>
      <c r="F1762">
        <v>23</v>
      </c>
      <c r="G1762" t="s">
        <v>60</v>
      </c>
      <c r="H1762" t="s">
        <v>19</v>
      </c>
      <c r="I1762">
        <v>10</v>
      </c>
      <c r="J1762">
        <v>0</v>
      </c>
      <c r="K1762">
        <v>10</v>
      </c>
      <c r="L1762">
        <v>1</v>
      </c>
      <c r="M1762">
        <v>10</v>
      </c>
      <c r="N1762">
        <v>3</v>
      </c>
      <c r="O1762" t="s">
        <v>84</v>
      </c>
    </row>
    <row r="1763" spans="1:15">
      <c r="A1763">
        <v>150593</v>
      </c>
      <c r="B1763" s="1">
        <v>45345</v>
      </c>
      <c r="C1763" t="s">
        <v>15</v>
      </c>
      <c r="D1763" t="s">
        <v>16</v>
      </c>
      <c r="E1763" t="s">
        <v>17</v>
      </c>
      <c r="F1763">
        <v>33</v>
      </c>
      <c r="G1763" t="s">
        <v>86</v>
      </c>
      <c r="H1763" t="s">
        <v>27</v>
      </c>
      <c r="I1763">
        <v>100</v>
      </c>
      <c r="J1763">
        <v>70</v>
      </c>
      <c r="K1763">
        <v>170</v>
      </c>
      <c r="L1763">
        <v>1</v>
      </c>
      <c r="M1763">
        <v>170</v>
      </c>
      <c r="N1763">
        <v>4</v>
      </c>
      <c r="O1763" t="s">
        <v>70</v>
      </c>
    </row>
    <row r="1764" spans="1:15">
      <c r="A1764">
        <v>122285</v>
      </c>
      <c r="B1764" s="1">
        <v>45361</v>
      </c>
      <c r="C1764" t="s">
        <v>42</v>
      </c>
      <c r="D1764" t="s">
        <v>16</v>
      </c>
      <c r="E1764" t="s">
        <v>17</v>
      </c>
      <c r="F1764">
        <v>24</v>
      </c>
      <c r="G1764" t="s">
        <v>21</v>
      </c>
      <c r="H1764" t="s">
        <v>19</v>
      </c>
      <c r="I1764">
        <v>65</v>
      </c>
      <c r="J1764">
        <v>0</v>
      </c>
      <c r="K1764">
        <v>65</v>
      </c>
      <c r="L1764">
        <v>1</v>
      </c>
      <c r="M1764">
        <v>65</v>
      </c>
      <c r="N1764">
        <v>5</v>
      </c>
      <c r="O1764" t="s">
        <v>57</v>
      </c>
    </row>
    <row r="1765" spans="1:15">
      <c r="A1765">
        <v>148440</v>
      </c>
      <c r="B1765" s="1">
        <v>45513</v>
      </c>
      <c r="C1765" t="s">
        <v>53</v>
      </c>
      <c r="D1765" t="s">
        <v>37</v>
      </c>
      <c r="E1765" t="s">
        <v>17</v>
      </c>
      <c r="F1765">
        <v>22</v>
      </c>
      <c r="G1765" t="s">
        <v>56</v>
      </c>
      <c r="H1765" t="s">
        <v>19</v>
      </c>
      <c r="I1765">
        <v>15</v>
      </c>
      <c r="J1765">
        <v>0</v>
      </c>
      <c r="K1765">
        <v>15</v>
      </c>
      <c r="L1765">
        <v>1</v>
      </c>
      <c r="M1765">
        <v>15</v>
      </c>
      <c r="N1765">
        <v>2</v>
      </c>
      <c r="O1765" t="s">
        <v>28</v>
      </c>
    </row>
    <row r="1766" spans="1:15">
      <c r="A1766">
        <v>128922</v>
      </c>
      <c r="B1766" s="1">
        <v>45480</v>
      </c>
      <c r="C1766" t="s">
        <v>23</v>
      </c>
      <c r="D1766" t="s">
        <v>24</v>
      </c>
      <c r="E1766" t="s">
        <v>25</v>
      </c>
      <c r="F1766">
        <v>33</v>
      </c>
      <c r="G1766" t="s">
        <v>21</v>
      </c>
      <c r="H1766" t="s">
        <v>19</v>
      </c>
      <c r="I1766">
        <v>9</v>
      </c>
      <c r="J1766">
        <v>0</v>
      </c>
      <c r="K1766">
        <v>9</v>
      </c>
      <c r="L1766">
        <v>1</v>
      </c>
      <c r="M1766">
        <v>9</v>
      </c>
      <c r="N1766">
        <v>2</v>
      </c>
      <c r="O1766" t="s">
        <v>47</v>
      </c>
    </row>
    <row r="1767" spans="1:15">
      <c r="A1767">
        <v>182487</v>
      </c>
      <c r="B1767" s="1">
        <v>45472</v>
      </c>
      <c r="C1767" t="s">
        <v>76</v>
      </c>
      <c r="D1767" t="s">
        <v>37</v>
      </c>
      <c r="E1767" t="s">
        <v>17</v>
      </c>
      <c r="F1767">
        <v>30</v>
      </c>
      <c r="G1767" t="s">
        <v>21</v>
      </c>
      <c r="H1767" t="s">
        <v>19</v>
      </c>
      <c r="I1767">
        <v>45</v>
      </c>
      <c r="J1767">
        <v>0</v>
      </c>
      <c r="K1767">
        <v>45</v>
      </c>
      <c r="L1767">
        <v>1</v>
      </c>
      <c r="M1767">
        <v>45</v>
      </c>
      <c r="N1767">
        <v>2</v>
      </c>
      <c r="O1767" t="s">
        <v>55</v>
      </c>
    </row>
    <row r="1768" spans="1:15">
      <c r="A1768">
        <v>150372</v>
      </c>
      <c r="B1768" s="1">
        <v>45255</v>
      </c>
      <c r="C1768" t="s">
        <v>15</v>
      </c>
      <c r="D1768" t="s">
        <v>16</v>
      </c>
      <c r="E1768" t="s">
        <v>17</v>
      </c>
      <c r="F1768">
        <v>28</v>
      </c>
      <c r="G1768" t="s">
        <v>56</v>
      </c>
      <c r="H1768" t="s">
        <v>19</v>
      </c>
      <c r="I1768">
        <v>100</v>
      </c>
      <c r="J1768">
        <v>0</v>
      </c>
      <c r="K1768">
        <v>100</v>
      </c>
      <c r="L1768">
        <v>3</v>
      </c>
      <c r="M1768">
        <v>300</v>
      </c>
      <c r="N1768">
        <v>4</v>
      </c>
      <c r="O1768" t="s">
        <v>65</v>
      </c>
    </row>
    <row r="1769" spans="1:15">
      <c r="A1769">
        <v>148147</v>
      </c>
      <c r="B1769" s="1">
        <v>45293</v>
      </c>
      <c r="C1769" t="s">
        <v>53</v>
      </c>
      <c r="D1769" t="s">
        <v>37</v>
      </c>
      <c r="E1769" t="s">
        <v>17</v>
      </c>
      <c r="F1769">
        <v>31</v>
      </c>
      <c r="G1769" t="s">
        <v>38</v>
      </c>
      <c r="H1769" t="s">
        <v>19</v>
      </c>
      <c r="I1769">
        <v>15</v>
      </c>
      <c r="J1769">
        <v>0</v>
      </c>
      <c r="K1769">
        <v>15</v>
      </c>
      <c r="L1769">
        <v>1</v>
      </c>
      <c r="M1769">
        <v>15</v>
      </c>
      <c r="N1769">
        <v>4</v>
      </c>
      <c r="O1769" t="s">
        <v>43</v>
      </c>
    </row>
    <row r="1770" spans="1:15">
      <c r="A1770">
        <v>142966</v>
      </c>
      <c r="B1770" s="1">
        <v>45538</v>
      </c>
      <c r="C1770" t="s">
        <v>30</v>
      </c>
      <c r="D1770" t="s">
        <v>24</v>
      </c>
      <c r="E1770" t="s">
        <v>17</v>
      </c>
      <c r="F1770">
        <v>25</v>
      </c>
      <c r="G1770" t="s">
        <v>58</v>
      </c>
      <c r="H1770" t="s">
        <v>27</v>
      </c>
      <c r="I1770">
        <v>10</v>
      </c>
      <c r="J1770">
        <v>40</v>
      </c>
      <c r="K1770">
        <v>50</v>
      </c>
      <c r="L1770">
        <v>1</v>
      </c>
      <c r="M1770">
        <v>50</v>
      </c>
      <c r="N1770">
        <v>2</v>
      </c>
      <c r="O1770" t="s">
        <v>87</v>
      </c>
    </row>
    <row r="1771" spans="1:15">
      <c r="A1771">
        <v>160576</v>
      </c>
      <c r="B1771" s="1">
        <v>45414</v>
      </c>
      <c r="C1771" t="s">
        <v>42</v>
      </c>
      <c r="D1771" t="s">
        <v>16</v>
      </c>
      <c r="E1771" t="s">
        <v>25</v>
      </c>
      <c r="F1771">
        <v>27</v>
      </c>
      <c r="G1771" t="s">
        <v>29</v>
      </c>
      <c r="H1771" t="s">
        <v>19</v>
      </c>
      <c r="I1771">
        <v>65</v>
      </c>
      <c r="J1771">
        <v>0</v>
      </c>
      <c r="K1771">
        <v>65</v>
      </c>
      <c r="L1771">
        <v>1</v>
      </c>
      <c r="M1771">
        <v>65</v>
      </c>
      <c r="N1771">
        <v>1</v>
      </c>
      <c r="O1771" t="s">
        <v>59</v>
      </c>
    </row>
    <row r="1772" spans="1:15">
      <c r="A1772">
        <v>186672</v>
      </c>
      <c r="B1772" s="1">
        <v>45314</v>
      </c>
      <c r="C1772" t="s">
        <v>42</v>
      </c>
      <c r="D1772" t="s">
        <v>16</v>
      </c>
      <c r="E1772" t="s">
        <v>17</v>
      </c>
      <c r="F1772">
        <v>25</v>
      </c>
      <c r="G1772" t="s">
        <v>41</v>
      </c>
      <c r="H1772" t="s">
        <v>19</v>
      </c>
      <c r="I1772">
        <v>65</v>
      </c>
      <c r="J1772">
        <v>0</v>
      </c>
      <c r="K1772">
        <v>65</v>
      </c>
      <c r="L1772">
        <v>1</v>
      </c>
      <c r="M1772">
        <v>65</v>
      </c>
      <c r="N1772">
        <v>5</v>
      </c>
      <c r="O1772" t="s">
        <v>45</v>
      </c>
    </row>
    <row r="1773" spans="1:15">
      <c r="A1773">
        <v>162587</v>
      </c>
      <c r="B1773" s="1">
        <v>45475</v>
      </c>
      <c r="C1773" t="s">
        <v>82</v>
      </c>
      <c r="D1773" t="s">
        <v>37</v>
      </c>
      <c r="E1773" t="s">
        <v>17</v>
      </c>
      <c r="F1773">
        <v>25</v>
      </c>
      <c r="G1773" t="s">
        <v>69</v>
      </c>
      <c r="H1773" t="s">
        <v>19</v>
      </c>
      <c r="I1773">
        <v>20</v>
      </c>
      <c r="J1773">
        <v>0</v>
      </c>
      <c r="K1773">
        <v>20</v>
      </c>
      <c r="L1773">
        <v>5</v>
      </c>
      <c r="M1773">
        <v>100</v>
      </c>
      <c r="N1773">
        <v>5</v>
      </c>
      <c r="O1773" t="s">
        <v>61</v>
      </c>
    </row>
    <row r="1774" spans="1:15">
      <c r="A1774">
        <v>121223</v>
      </c>
      <c r="B1774" s="1">
        <v>45598</v>
      </c>
      <c r="C1774" t="s">
        <v>53</v>
      </c>
      <c r="D1774" t="s">
        <v>37</v>
      </c>
      <c r="E1774" t="s">
        <v>17</v>
      </c>
      <c r="F1774">
        <v>28</v>
      </c>
      <c r="G1774" t="s">
        <v>75</v>
      </c>
      <c r="H1774" t="s">
        <v>27</v>
      </c>
      <c r="I1774">
        <v>15</v>
      </c>
      <c r="J1774">
        <v>70</v>
      </c>
      <c r="K1774">
        <v>85</v>
      </c>
      <c r="L1774">
        <v>1</v>
      </c>
      <c r="M1774">
        <v>85</v>
      </c>
      <c r="N1774">
        <v>3</v>
      </c>
      <c r="O1774" t="s">
        <v>49</v>
      </c>
    </row>
    <row r="1775" spans="1:15">
      <c r="A1775">
        <v>146788</v>
      </c>
      <c r="B1775" s="1">
        <v>45382</v>
      </c>
      <c r="C1775" t="s">
        <v>15</v>
      </c>
      <c r="D1775" t="s">
        <v>16</v>
      </c>
      <c r="E1775" t="s">
        <v>17</v>
      </c>
      <c r="F1775">
        <v>28</v>
      </c>
      <c r="G1775" t="s">
        <v>77</v>
      </c>
      <c r="H1775" t="s">
        <v>19</v>
      </c>
      <c r="I1775">
        <v>100</v>
      </c>
      <c r="J1775">
        <v>0</v>
      </c>
      <c r="K1775">
        <v>100</v>
      </c>
      <c r="L1775">
        <v>1</v>
      </c>
      <c r="M1775">
        <v>100</v>
      </c>
      <c r="N1775">
        <v>5</v>
      </c>
      <c r="O1775" t="s">
        <v>52</v>
      </c>
    </row>
    <row r="1776" spans="1:15">
      <c r="A1776">
        <v>155128</v>
      </c>
      <c r="B1776" s="1">
        <v>45330</v>
      </c>
      <c r="C1776" t="s">
        <v>30</v>
      </c>
      <c r="D1776" t="s">
        <v>24</v>
      </c>
      <c r="E1776" t="s">
        <v>17</v>
      </c>
      <c r="F1776">
        <v>22</v>
      </c>
      <c r="G1776" t="s">
        <v>21</v>
      </c>
      <c r="H1776" t="s">
        <v>19</v>
      </c>
      <c r="I1776">
        <v>10</v>
      </c>
      <c r="J1776">
        <v>0</v>
      </c>
      <c r="K1776">
        <v>10</v>
      </c>
      <c r="L1776">
        <v>1</v>
      </c>
      <c r="M1776">
        <v>10</v>
      </c>
      <c r="N1776">
        <v>4</v>
      </c>
      <c r="O1776" t="s">
        <v>57</v>
      </c>
    </row>
    <row r="1777" spans="1:15">
      <c r="A1777">
        <v>185678</v>
      </c>
      <c r="B1777" s="1">
        <v>45558</v>
      </c>
      <c r="C1777" t="s">
        <v>23</v>
      </c>
      <c r="D1777" t="s">
        <v>24</v>
      </c>
      <c r="E1777" t="s">
        <v>17</v>
      </c>
      <c r="F1777">
        <v>19</v>
      </c>
      <c r="G1777" t="s">
        <v>60</v>
      </c>
      <c r="H1777" t="s">
        <v>19</v>
      </c>
      <c r="I1777">
        <v>9</v>
      </c>
      <c r="J1777">
        <v>0</v>
      </c>
      <c r="K1777">
        <v>9</v>
      </c>
      <c r="L1777">
        <v>1</v>
      </c>
      <c r="M1777">
        <v>9</v>
      </c>
      <c r="N1777">
        <v>5</v>
      </c>
      <c r="O1777" t="s">
        <v>45</v>
      </c>
    </row>
    <row r="1778" spans="1:15">
      <c r="A1778">
        <v>166406</v>
      </c>
      <c r="B1778" s="1">
        <v>45420</v>
      </c>
      <c r="C1778" t="s">
        <v>53</v>
      </c>
      <c r="D1778" t="s">
        <v>37</v>
      </c>
      <c r="E1778" t="s">
        <v>17</v>
      </c>
      <c r="F1778">
        <v>31</v>
      </c>
      <c r="G1778" t="s">
        <v>79</v>
      </c>
      <c r="H1778" t="s">
        <v>27</v>
      </c>
      <c r="I1778">
        <v>15</v>
      </c>
      <c r="J1778">
        <v>40</v>
      </c>
      <c r="K1778">
        <v>55</v>
      </c>
      <c r="L1778">
        <v>1</v>
      </c>
      <c r="M1778">
        <v>55</v>
      </c>
      <c r="N1778">
        <v>4</v>
      </c>
      <c r="O1778" t="s">
        <v>70</v>
      </c>
    </row>
    <row r="1779" spans="1:15">
      <c r="A1779">
        <v>149440</v>
      </c>
      <c r="B1779" s="1">
        <v>45497</v>
      </c>
      <c r="C1779" t="s">
        <v>50</v>
      </c>
      <c r="D1779" t="s">
        <v>16</v>
      </c>
      <c r="E1779" t="s">
        <v>17</v>
      </c>
      <c r="F1779">
        <v>34</v>
      </c>
      <c r="G1779" t="s">
        <v>79</v>
      </c>
      <c r="H1779" t="s">
        <v>27</v>
      </c>
      <c r="I1779">
        <v>97</v>
      </c>
      <c r="J1779">
        <v>40</v>
      </c>
      <c r="K1779">
        <v>137</v>
      </c>
      <c r="L1779">
        <v>1</v>
      </c>
      <c r="M1779">
        <v>137</v>
      </c>
      <c r="N1779">
        <v>1</v>
      </c>
      <c r="O1779" t="s">
        <v>63</v>
      </c>
    </row>
    <row r="1780" spans="1:15">
      <c r="A1780">
        <v>162095</v>
      </c>
      <c r="B1780" s="1">
        <v>45548</v>
      </c>
      <c r="C1780" t="s">
        <v>48</v>
      </c>
      <c r="D1780" t="s">
        <v>16</v>
      </c>
      <c r="E1780" t="s">
        <v>25</v>
      </c>
      <c r="F1780">
        <v>23</v>
      </c>
      <c r="G1780" t="s">
        <v>29</v>
      </c>
      <c r="H1780" t="s">
        <v>19</v>
      </c>
      <c r="I1780">
        <v>130</v>
      </c>
      <c r="J1780">
        <v>0</v>
      </c>
      <c r="K1780">
        <v>130</v>
      </c>
      <c r="L1780">
        <v>1</v>
      </c>
      <c r="M1780">
        <v>130</v>
      </c>
      <c r="N1780">
        <v>5</v>
      </c>
      <c r="O1780" t="s">
        <v>39</v>
      </c>
    </row>
    <row r="1781" spans="1:15">
      <c r="A1781">
        <v>181378</v>
      </c>
      <c r="B1781" s="1">
        <v>45319</v>
      </c>
      <c r="C1781" t="s">
        <v>36</v>
      </c>
      <c r="D1781" t="s">
        <v>37</v>
      </c>
      <c r="E1781" t="s">
        <v>17</v>
      </c>
      <c r="F1781">
        <v>21</v>
      </c>
      <c r="G1781" t="s">
        <v>66</v>
      </c>
      <c r="H1781" t="s">
        <v>27</v>
      </c>
      <c r="I1781">
        <v>32</v>
      </c>
      <c r="J1781">
        <v>40</v>
      </c>
      <c r="K1781">
        <v>72</v>
      </c>
      <c r="L1781">
        <v>1</v>
      </c>
      <c r="M1781">
        <v>72</v>
      </c>
      <c r="N1781">
        <v>5</v>
      </c>
      <c r="O1781" t="s">
        <v>45</v>
      </c>
    </row>
    <row r="1782" spans="1:15">
      <c r="A1782">
        <v>184545</v>
      </c>
      <c r="B1782" s="1">
        <v>45515</v>
      </c>
      <c r="C1782" t="s">
        <v>23</v>
      </c>
      <c r="D1782" t="s">
        <v>24</v>
      </c>
      <c r="E1782" t="s">
        <v>25</v>
      </c>
      <c r="F1782">
        <v>20</v>
      </c>
      <c r="G1782" t="s">
        <v>46</v>
      </c>
      <c r="H1782" t="s">
        <v>19</v>
      </c>
      <c r="I1782">
        <v>9</v>
      </c>
      <c r="J1782">
        <v>0</v>
      </c>
      <c r="K1782">
        <v>9</v>
      </c>
      <c r="L1782">
        <v>4</v>
      </c>
      <c r="M1782">
        <v>36</v>
      </c>
      <c r="N1782">
        <v>2</v>
      </c>
      <c r="O1782" t="s">
        <v>55</v>
      </c>
    </row>
    <row r="1783" spans="1:15">
      <c r="A1783">
        <v>149236</v>
      </c>
      <c r="B1783" s="1">
        <v>45383</v>
      </c>
      <c r="C1783" t="s">
        <v>78</v>
      </c>
      <c r="D1783" t="s">
        <v>37</v>
      </c>
      <c r="E1783" t="s">
        <v>17</v>
      </c>
      <c r="F1783">
        <v>23</v>
      </c>
      <c r="G1783" t="s">
        <v>77</v>
      </c>
      <c r="H1783" t="s">
        <v>19</v>
      </c>
      <c r="I1783">
        <v>50</v>
      </c>
      <c r="J1783">
        <v>0</v>
      </c>
      <c r="K1783">
        <v>50</v>
      </c>
      <c r="L1783">
        <v>4</v>
      </c>
      <c r="M1783">
        <v>200</v>
      </c>
      <c r="N1783">
        <v>3</v>
      </c>
      <c r="O1783" t="s">
        <v>22</v>
      </c>
    </row>
    <row r="1784" spans="1:15">
      <c r="A1784">
        <v>160723</v>
      </c>
      <c r="B1784" s="1">
        <v>45485</v>
      </c>
      <c r="C1784" t="s">
        <v>15</v>
      </c>
      <c r="D1784" t="s">
        <v>16</v>
      </c>
      <c r="E1784" t="s">
        <v>25</v>
      </c>
      <c r="F1784">
        <v>25</v>
      </c>
      <c r="G1784" t="s">
        <v>56</v>
      </c>
      <c r="H1784" t="s">
        <v>19</v>
      </c>
      <c r="I1784">
        <v>100</v>
      </c>
      <c r="J1784">
        <v>0</v>
      </c>
      <c r="K1784">
        <v>100</v>
      </c>
      <c r="L1784">
        <v>5</v>
      </c>
      <c r="M1784">
        <v>500</v>
      </c>
      <c r="N1784">
        <v>2</v>
      </c>
      <c r="O1784" t="s">
        <v>59</v>
      </c>
    </row>
    <row r="1785" spans="1:15">
      <c r="A1785">
        <v>161515</v>
      </c>
      <c r="B1785" s="1">
        <v>45465</v>
      </c>
      <c r="C1785" t="s">
        <v>42</v>
      </c>
      <c r="D1785" t="s">
        <v>16</v>
      </c>
      <c r="E1785" t="s">
        <v>17</v>
      </c>
      <c r="F1785">
        <v>25</v>
      </c>
      <c r="G1785" t="s">
        <v>51</v>
      </c>
      <c r="H1785" t="s">
        <v>27</v>
      </c>
      <c r="I1785">
        <v>65</v>
      </c>
      <c r="J1785">
        <v>50</v>
      </c>
      <c r="K1785">
        <v>115</v>
      </c>
      <c r="L1785">
        <v>2</v>
      </c>
      <c r="M1785">
        <v>230</v>
      </c>
      <c r="N1785">
        <v>4</v>
      </c>
      <c r="O1785" t="s">
        <v>45</v>
      </c>
    </row>
    <row r="1786" spans="1:15">
      <c r="A1786">
        <v>198075</v>
      </c>
      <c r="B1786" s="1">
        <v>45567</v>
      </c>
      <c r="C1786" t="s">
        <v>23</v>
      </c>
      <c r="D1786" t="s">
        <v>24</v>
      </c>
      <c r="E1786" t="s">
        <v>25</v>
      </c>
      <c r="F1786">
        <v>21</v>
      </c>
      <c r="G1786" t="s">
        <v>21</v>
      </c>
      <c r="H1786" t="s">
        <v>19</v>
      </c>
      <c r="I1786">
        <v>9</v>
      </c>
      <c r="J1786">
        <v>0</v>
      </c>
      <c r="K1786">
        <v>9</v>
      </c>
      <c r="L1786">
        <v>1</v>
      </c>
      <c r="M1786">
        <v>9</v>
      </c>
      <c r="N1786">
        <v>4</v>
      </c>
      <c r="O1786" t="s">
        <v>20</v>
      </c>
    </row>
    <row r="1787" spans="1:15">
      <c r="A1787">
        <v>178482</v>
      </c>
      <c r="B1787" s="1">
        <v>45511</v>
      </c>
      <c r="C1787" t="s">
        <v>42</v>
      </c>
      <c r="D1787" t="s">
        <v>16</v>
      </c>
      <c r="E1787" t="s">
        <v>25</v>
      </c>
      <c r="F1787">
        <v>19</v>
      </c>
      <c r="G1787" t="s">
        <v>29</v>
      </c>
      <c r="H1787" t="s">
        <v>19</v>
      </c>
      <c r="I1787">
        <v>65</v>
      </c>
      <c r="J1787">
        <v>0</v>
      </c>
      <c r="K1787">
        <v>65</v>
      </c>
      <c r="L1787">
        <v>3</v>
      </c>
      <c r="M1787">
        <v>195</v>
      </c>
      <c r="N1787">
        <v>1</v>
      </c>
      <c r="O1787" t="s">
        <v>35</v>
      </c>
    </row>
    <row r="1788" spans="1:15">
      <c r="A1788">
        <v>165601</v>
      </c>
      <c r="B1788" s="1">
        <v>45241</v>
      </c>
      <c r="C1788" t="s">
        <v>50</v>
      </c>
      <c r="D1788" t="s">
        <v>16</v>
      </c>
      <c r="E1788" t="s">
        <v>17</v>
      </c>
      <c r="F1788">
        <v>19</v>
      </c>
      <c r="G1788" t="s">
        <v>74</v>
      </c>
      <c r="H1788" t="s">
        <v>27</v>
      </c>
      <c r="I1788">
        <v>97</v>
      </c>
      <c r="J1788">
        <v>25</v>
      </c>
      <c r="K1788">
        <v>122</v>
      </c>
      <c r="L1788">
        <v>1</v>
      </c>
      <c r="M1788">
        <v>122</v>
      </c>
      <c r="N1788">
        <v>2</v>
      </c>
      <c r="O1788" t="s">
        <v>63</v>
      </c>
    </row>
    <row r="1789" spans="1:15">
      <c r="A1789">
        <v>121448</v>
      </c>
      <c r="B1789" s="1">
        <v>45271</v>
      </c>
      <c r="C1789" t="s">
        <v>53</v>
      </c>
      <c r="D1789" t="s">
        <v>37</v>
      </c>
      <c r="E1789" t="s">
        <v>25</v>
      </c>
      <c r="F1789">
        <v>27</v>
      </c>
      <c r="G1789" t="s">
        <v>26</v>
      </c>
      <c r="H1789" t="s">
        <v>27</v>
      </c>
      <c r="I1789">
        <v>15</v>
      </c>
      <c r="J1789">
        <v>40</v>
      </c>
      <c r="K1789">
        <v>55</v>
      </c>
      <c r="L1789">
        <v>3</v>
      </c>
      <c r="M1789">
        <v>165</v>
      </c>
      <c r="N1789">
        <v>3</v>
      </c>
      <c r="O1789" t="s">
        <v>73</v>
      </c>
    </row>
    <row r="1790" spans="1:15">
      <c r="A1790">
        <v>188333</v>
      </c>
      <c r="B1790" s="1">
        <v>45367</v>
      </c>
      <c r="C1790" t="s">
        <v>53</v>
      </c>
      <c r="D1790" t="s">
        <v>37</v>
      </c>
      <c r="E1790" t="s">
        <v>17</v>
      </c>
      <c r="F1790">
        <v>23</v>
      </c>
      <c r="G1790" t="s">
        <v>56</v>
      </c>
      <c r="H1790" t="s">
        <v>19</v>
      </c>
      <c r="I1790">
        <v>15</v>
      </c>
      <c r="J1790">
        <v>0</v>
      </c>
      <c r="K1790">
        <v>15</v>
      </c>
      <c r="L1790">
        <v>3</v>
      </c>
      <c r="M1790">
        <v>45</v>
      </c>
      <c r="N1790">
        <v>1</v>
      </c>
      <c r="O1790" t="s">
        <v>35</v>
      </c>
    </row>
    <row r="1791" spans="1:15">
      <c r="A1791">
        <v>180490</v>
      </c>
      <c r="B1791" s="1">
        <v>45283</v>
      </c>
      <c r="C1791" t="s">
        <v>85</v>
      </c>
      <c r="D1791" t="s">
        <v>24</v>
      </c>
      <c r="E1791" t="s">
        <v>17</v>
      </c>
      <c r="F1791">
        <v>33</v>
      </c>
      <c r="G1791" t="s">
        <v>54</v>
      </c>
      <c r="H1791" t="s">
        <v>19</v>
      </c>
      <c r="I1791">
        <v>23</v>
      </c>
      <c r="J1791">
        <v>0</v>
      </c>
      <c r="K1791">
        <v>23</v>
      </c>
      <c r="L1791">
        <v>1</v>
      </c>
      <c r="M1791">
        <v>23</v>
      </c>
      <c r="N1791">
        <v>3</v>
      </c>
      <c r="O1791" t="s">
        <v>40</v>
      </c>
    </row>
    <row r="1792" spans="1:15">
      <c r="A1792">
        <v>142921</v>
      </c>
      <c r="B1792" s="1">
        <v>45496</v>
      </c>
      <c r="C1792" t="s">
        <v>50</v>
      </c>
      <c r="D1792" t="s">
        <v>16</v>
      </c>
      <c r="E1792" t="s">
        <v>25</v>
      </c>
      <c r="F1792">
        <v>20</v>
      </c>
      <c r="G1792" t="s">
        <v>29</v>
      </c>
      <c r="H1792" t="s">
        <v>19</v>
      </c>
      <c r="I1792">
        <v>97</v>
      </c>
      <c r="J1792">
        <v>0</v>
      </c>
      <c r="K1792">
        <v>97</v>
      </c>
      <c r="L1792">
        <v>1</v>
      </c>
      <c r="M1792">
        <v>97</v>
      </c>
      <c r="N1792">
        <v>2</v>
      </c>
      <c r="O1792" t="s">
        <v>35</v>
      </c>
    </row>
    <row r="1793" spans="1:15">
      <c r="A1793">
        <v>134218</v>
      </c>
      <c r="B1793" s="1">
        <v>45555</v>
      </c>
      <c r="C1793" t="s">
        <v>15</v>
      </c>
      <c r="D1793" t="s">
        <v>16</v>
      </c>
      <c r="E1793" t="s">
        <v>17</v>
      </c>
      <c r="F1793">
        <v>24</v>
      </c>
      <c r="G1793" t="s">
        <v>51</v>
      </c>
      <c r="H1793" t="s">
        <v>27</v>
      </c>
      <c r="I1793">
        <v>100</v>
      </c>
      <c r="J1793">
        <v>50</v>
      </c>
      <c r="K1793">
        <v>150</v>
      </c>
      <c r="L1793">
        <v>1</v>
      </c>
      <c r="M1793">
        <v>150</v>
      </c>
      <c r="N1793">
        <v>3</v>
      </c>
      <c r="O1793" t="s">
        <v>49</v>
      </c>
    </row>
    <row r="1794" spans="1:15">
      <c r="A1794">
        <v>123488</v>
      </c>
      <c r="B1794" s="1">
        <v>45473</v>
      </c>
      <c r="C1794" t="s">
        <v>42</v>
      </c>
      <c r="D1794" t="s">
        <v>16</v>
      </c>
      <c r="E1794" t="s">
        <v>17</v>
      </c>
      <c r="F1794">
        <v>28</v>
      </c>
      <c r="G1794" t="s">
        <v>54</v>
      </c>
      <c r="H1794" t="s">
        <v>19</v>
      </c>
      <c r="I1794">
        <v>65</v>
      </c>
      <c r="J1794">
        <v>0</v>
      </c>
      <c r="K1794">
        <v>65</v>
      </c>
      <c r="L1794">
        <v>1</v>
      </c>
      <c r="M1794">
        <v>65</v>
      </c>
      <c r="N1794">
        <v>4</v>
      </c>
      <c r="O1794" t="s">
        <v>52</v>
      </c>
    </row>
    <row r="1795" spans="1:15">
      <c r="A1795">
        <v>196483</v>
      </c>
      <c r="B1795" s="1">
        <v>45462</v>
      </c>
      <c r="C1795" t="s">
        <v>78</v>
      </c>
      <c r="D1795" t="s">
        <v>37</v>
      </c>
      <c r="E1795" t="s">
        <v>25</v>
      </c>
      <c r="F1795">
        <v>30</v>
      </c>
      <c r="G1795" t="s">
        <v>41</v>
      </c>
      <c r="H1795" t="s">
        <v>19</v>
      </c>
      <c r="I1795">
        <v>50</v>
      </c>
      <c r="J1795">
        <v>0</v>
      </c>
      <c r="K1795">
        <v>50</v>
      </c>
      <c r="L1795">
        <v>3</v>
      </c>
      <c r="M1795">
        <v>150</v>
      </c>
      <c r="N1795">
        <v>4</v>
      </c>
      <c r="O1795" t="s">
        <v>45</v>
      </c>
    </row>
    <row r="1796" spans="1:15">
      <c r="A1796">
        <v>155498</v>
      </c>
      <c r="B1796" s="1">
        <v>45388</v>
      </c>
      <c r="C1796" t="s">
        <v>36</v>
      </c>
      <c r="D1796" t="s">
        <v>37</v>
      </c>
      <c r="E1796" t="s">
        <v>17</v>
      </c>
      <c r="F1796">
        <v>29</v>
      </c>
      <c r="G1796" t="s">
        <v>77</v>
      </c>
      <c r="H1796" t="s">
        <v>19</v>
      </c>
      <c r="I1796">
        <v>32</v>
      </c>
      <c r="J1796">
        <v>0</v>
      </c>
      <c r="K1796">
        <v>32</v>
      </c>
      <c r="L1796">
        <v>1</v>
      </c>
      <c r="M1796">
        <v>32</v>
      </c>
      <c r="N1796">
        <v>2</v>
      </c>
      <c r="O1796" t="s">
        <v>87</v>
      </c>
    </row>
    <row r="1797" spans="1:15">
      <c r="A1797">
        <v>165062</v>
      </c>
      <c r="B1797" s="1">
        <v>45531</v>
      </c>
      <c r="C1797" t="s">
        <v>23</v>
      </c>
      <c r="D1797" t="s">
        <v>24</v>
      </c>
      <c r="E1797" t="s">
        <v>17</v>
      </c>
      <c r="F1797">
        <v>32</v>
      </c>
      <c r="G1797" t="s">
        <v>31</v>
      </c>
      <c r="H1797" t="s">
        <v>19</v>
      </c>
      <c r="I1797">
        <v>9</v>
      </c>
      <c r="J1797">
        <v>0</v>
      </c>
      <c r="K1797">
        <v>9</v>
      </c>
      <c r="L1797">
        <v>3</v>
      </c>
      <c r="M1797">
        <v>27</v>
      </c>
      <c r="N1797">
        <v>5</v>
      </c>
      <c r="O1797" t="s">
        <v>72</v>
      </c>
    </row>
    <row r="1798" spans="1:15">
      <c r="A1798">
        <v>134257</v>
      </c>
      <c r="B1798" s="1">
        <v>45387</v>
      </c>
      <c r="C1798" t="s">
        <v>50</v>
      </c>
      <c r="D1798" t="s">
        <v>16</v>
      </c>
      <c r="E1798" t="s">
        <v>17</v>
      </c>
      <c r="F1798">
        <v>35</v>
      </c>
      <c r="G1798" t="s">
        <v>56</v>
      </c>
      <c r="H1798" t="s">
        <v>19</v>
      </c>
      <c r="I1798">
        <v>97</v>
      </c>
      <c r="J1798">
        <v>0</v>
      </c>
      <c r="K1798">
        <v>97</v>
      </c>
      <c r="L1798">
        <v>5</v>
      </c>
      <c r="M1798">
        <v>485</v>
      </c>
      <c r="N1798">
        <v>5</v>
      </c>
      <c r="O1798" t="s">
        <v>39</v>
      </c>
    </row>
    <row r="1799" spans="1:15">
      <c r="A1799">
        <v>187832</v>
      </c>
      <c r="B1799" s="1">
        <v>45510</v>
      </c>
      <c r="C1799" t="s">
        <v>82</v>
      </c>
      <c r="D1799" t="s">
        <v>37</v>
      </c>
      <c r="E1799" t="s">
        <v>25</v>
      </c>
      <c r="F1799">
        <v>35</v>
      </c>
      <c r="G1799" t="s">
        <v>69</v>
      </c>
      <c r="H1799" t="s">
        <v>19</v>
      </c>
      <c r="I1799">
        <v>20</v>
      </c>
      <c r="J1799">
        <v>0</v>
      </c>
      <c r="K1799">
        <v>20</v>
      </c>
      <c r="L1799">
        <v>2</v>
      </c>
      <c r="M1799">
        <v>40</v>
      </c>
      <c r="N1799">
        <v>4</v>
      </c>
      <c r="O1799" t="s">
        <v>45</v>
      </c>
    </row>
    <row r="1800" spans="1:15">
      <c r="A1800">
        <v>173729</v>
      </c>
      <c r="B1800" s="1">
        <v>45433</v>
      </c>
      <c r="C1800" t="s">
        <v>15</v>
      </c>
      <c r="D1800" t="s">
        <v>16</v>
      </c>
      <c r="E1800" t="s">
        <v>17</v>
      </c>
      <c r="F1800">
        <v>29</v>
      </c>
      <c r="G1800" t="s">
        <v>29</v>
      </c>
      <c r="H1800" t="s">
        <v>19</v>
      </c>
      <c r="I1800">
        <v>100</v>
      </c>
      <c r="J1800">
        <v>0</v>
      </c>
      <c r="K1800">
        <v>100</v>
      </c>
      <c r="L1800">
        <v>1</v>
      </c>
      <c r="M1800">
        <v>100</v>
      </c>
      <c r="N1800">
        <v>4</v>
      </c>
      <c r="O1800" t="s">
        <v>70</v>
      </c>
    </row>
    <row r="1801" spans="1:15">
      <c r="A1801">
        <v>130439</v>
      </c>
      <c r="B1801" s="1">
        <v>45293</v>
      </c>
      <c r="C1801" t="s">
        <v>30</v>
      </c>
      <c r="D1801" t="s">
        <v>24</v>
      </c>
      <c r="E1801" t="s">
        <v>17</v>
      </c>
      <c r="F1801">
        <v>28</v>
      </c>
      <c r="G1801" t="s">
        <v>31</v>
      </c>
      <c r="H1801" t="s">
        <v>19</v>
      </c>
      <c r="I1801">
        <v>10</v>
      </c>
      <c r="J1801">
        <v>0</v>
      </c>
      <c r="K1801">
        <v>10</v>
      </c>
      <c r="L1801">
        <v>1</v>
      </c>
      <c r="M1801">
        <v>10</v>
      </c>
      <c r="N1801">
        <v>5</v>
      </c>
      <c r="O1801" t="s">
        <v>65</v>
      </c>
    </row>
    <row r="1802" spans="1:15">
      <c r="A1802">
        <v>176610</v>
      </c>
      <c r="B1802" s="1">
        <v>45324</v>
      </c>
      <c r="C1802" t="s">
        <v>23</v>
      </c>
      <c r="D1802" t="s">
        <v>24</v>
      </c>
      <c r="E1802" t="s">
        <v>25</v>
      </c>
      <c r="F1802">
        <v>30</v>
      </c>
      <c r="G1802" t="s">
        <v>21</v>
      </c>
      <c r="H1802" t="s">
        <v>19</v>
      </c>
      <c r="I1802">
        <v>9</v>
      </c>
      <c r="J1802">
        <v>0</v>
      </c>
      <c r="K1802">
        <v>9</v>
      </c>
      <c r="L1802">
        <v>5</v>
      </c>
      <c r="M1802">
        <v>45</v>
      </c>
      <c r="N1802">
        <v>1</v>
      </c>
      <c r="O1802" t="s">
        <v>71</v>
      </c>
    </row>
    <row r="1803" spans="1:15">
      <c r="A1803">
        <v>176345</v>
      </c>
      <c r="B1803" s="1">
        <v>45574</v>
      </c>
      <c r="C1803" t="s">
        <v>78</v>
      </c>
      <c r="D1803" t="s">
        <v>37</v>
      </c>
      <c r="E1803" t="s">
        <v>17</v>
      </c>
      <c r="F1803">
        <v>18</v>
      </c>
      <c r="G1803" t="s">
        <v>62</v>
      </c>
      <c r="H1803" t="s">
        <v>19</v>
      </c>
      <c r="I1803">
        <v>50</v>
      </c>
      <c r="J1803">
        <v>0</v>
      </c>
      <c r="K1803">
        <v>50</v>
      </c>
      <c r="L1803">
        <v>1</v>
      </c>
      <c r="M1803">
        <v>50</v>
      </c>
      <c r="N1803">
        <v>5</v>
      </c>
      <c r="O1803" t="s">
        <v>52</v>
      </c>
    </row>
    <row r="1804" spans="1:15">
      <c r="A1804">
        <v>148734</v>
      </c>
      <c r="B1804" s="1">
        <v>45398</v>
      </c>
      <c r="C1804" t="s">
        <v>42</v>
      </c>
      <c r="D1804" t="s">
        <v>16</v>
      </c>
      <c r="E1804" t="s">
        <v>25</v>
      </c>
      <c r="F1804">
        <v>29</v>
      </c>
      <c r="G1804" t="s">
        <v>26</v>
      </c>
      <c r="H1804" t="s">
        <v>27</v>
      </c>
      <c r="I1804">
        <v>65</v>
      </c>
      <c r="J1804">
        <v>40</v>
      </c>
      <c r="K1804">
        <v>105</v>
      </c>
      <c r="L1804">
        <v>3</v>
      </c>
      <c r="M1804">
        <v>315</v>
      </c>
      <c r="N1804">
        <v>3</v>
      </c>
      <c r="O1804" t="s">
        <v>88</v>
      </c>
    </row>
    <row r="1805" spans="1:15">
      <c r="A1805">
        <v>136962</v>
      </c>
      <c r="B1805" s="1">
        <v>45594</v>
      </c>
      <c r="C1805" t="s">
        <v>42</v>
      </c>
      <c r="D1805" t="s">
        <v>16</v>
      </c>
      <c r="E1805" t="s">
        <v>17</v>
      </c>
      <c r="F1805">
        <v>18</v>
      </c>
      <c r="G1805" t="s">
        <v>29</v>
      </c>
      <c r="H1805" t="s">
        <v>19</v>
      </c>
      <c r="I1805">
        <v>65</v>
      </c>
      <c r="J1805">
        <v>0</v>
      </c>
      <c r="K1805">
        <v>65</v>
      </c>
      <c r="L1805">
        <v>2</v>
      </c>
      <c r="M1805">
        <v>130</v>
      </c>
      <c r="N1805">
        <v>1</v>
      </c>
      <c r="O1805" t="s">
        <v>28</v>
      </c>
    </row>
    <row r="1806" spans="1:15">
      <c r="A1806">
        <v>155042</v>
      </c>
      <c r="B1806" s="1">
        <v>45268</v>
      </c>
      <c r="C1806" t="s">
        <v>36</v>
      </c>
      <c r="D1806" t="s">
        <v>37</v>
      </c>
      <c r="E1806" t="s">
        <v>17</v>
      </c>
      <c r="F1806">
        <v>21</v>
      </c>
      <c r="G1806" t="s">
        <v>31</v>
      </c>
      <c r="H1806" t="s">
        <v>19</v>
      </c>
      <c r="I1806">
        <v>32</v>
      </c>
      <c r="J1806">
        <v>0</v>
      </c>
      <c r="K1806">
        <v>32</v>
      </c>
      <c r="L1806">
        <v>2</v>
      </c>
      <c r="M1806">
        <v>64</v>
      </c>
      <c r="N1806">
        <v>1</v>
      </c>
      <c r="O1806" t="s">
        <v>68</v>
      </c>
    </row>
    <row r="1807" spans="1:15">
      <c r="A1807">
        <v>155369</v>
      </c>
      <c r="B1807" s="1">
        <v>45367</v>
      </c>
      <c r="C1807" t="s">
        <v>42</v>
      </c>
      <c r="D1807" t="s">
        <v>16</v>
      </c>
      <c r="E1807" t="s">
        <v>17</v>
      </c>
      <c r="F1807">
        <v>24</v>
      </c>
      <c r="G1807" t="s">
        <v>62</v>
      </c>
      <c r="H1807" t="s">
        <v>19</v>
      </c>
      <c r="I1807">
        <v>65</v>
      </c>
      <c r="J1807">
        <v>0</v>
      </c>
      <c r="K1807">
        <v>65</v>
      </c>
      <c r="L1807">
        <v>1</v>
      </c>
      <c r="M1807">
        <v>65</v>
      </c>
      <c r="N1807">
        <v>4</v>
      </c>
      <c r="O1807" t="s">
        <v>61</v>
      </c>
    </row>
    <row r="1808" spans="1:15">
      <c r="A1808">
        <v>148645</v>
      </c>
      <c r="B1808" s="1">
        <v>45470</v>
      </c>
      <c r="C1808" t="s">
        <v>82</v>
      </c>
      <c r="D1808" t="s">
        <v>37</v>
      </c>
      <c r="E1808" t="s">
        <v>25</v>
      </c>
      <c r="F1808">
        <v>34</v>
      </c>
      <c r="G1808" t="s">
        <v>80</v>
      </c>
      <c r="H1808" t="s">
        <v>27</v>
      </c>
      <c r="I1808">
        <v>20</v>
      </c>
      <c r="J1808">
        <v>40</v>
      </c>
      <c r="K1808">
        <v>60</v>
      </c>
      <c r="L1808">
        <v>2</v>
      </c>
      <c r="M1808">
        <v>120</v>
      </c>
      <c r="N1808">
        <v>4</v>
      </c>
      <c r="O1808" t="s">
        <v>20</v>
      </c>
    </row>
    <row r="1809" spans="1:15">
      <c r="A1809">
        <v>139754</v>
      </c>
      <c r="B1809" s="1">
        <v>45433</v>
      </c>
      <c r="C1809" t="s">
        <v>50</v>
      </c>
      <c r="D1809" t="s">
        <v>16</v>
      </c>
      <c r="E1809" t="s">
        <v>17</v>
      </c>
      <c r="F1809">
        <v>33</v>
      </c>
      <c r="G1809" t="s">
        <v>41</v>
      </c>
      <c r="H1809" t="s">
        <v>19</v>
      </c>
      <c r="I1809">
        <v>97</v>
      </c>
      <c r="J1809">
        <v>0</v>
      </c>
      <c r="K1809">
        <v>97</v>
      </c>
      <c r="L1809">
        <v>2</v>
      </c>
      <c r="M1809">
        <v>194</v>
      </c>
      <c r="N1809">
        <v>4</v>
      </c>
      <c r="O1809" t="s">
        <v>52</v>
      </c>
    </row>
    <row r="1810" spans="1:15">
      <c r="A1810">
        <v>125045</v>
      </c>
      <c r="B1810" s="1">
        <v>45321</v>
      </c>
      <c r="C1810" t="s">
        <v>23</v>
      </c>
      <c r="D1810" t="s">
        <v>24</v>
      </c>
      <c r="E1810" t="s">
        <v>17</v>
      </c>
      <c r="F1810">
        <v>25</v>
      </c>
      <c r="G1810" t="s">
        <v>56</v>
      </c>
      <c r="H1810" t="s">
        <v>19</v>
      </c>
      <c r="I1810">
        <v>9</v>
      </c>
      <c r="J1810">
        <v>0</v>
      </c>
      <c r="K1810">
        <v>9</v>
      </c>
      <c r="L1810">
        <v>1</v>
      </c>
      <c r="M1810">
        <v>9</v>
      </c>
      <c r="N1810">
        <v>2</v>
      </c>
      <c r="O1810" t="s">
        <v>59</v>
      </c>
    </row>
    <row r="1811" spans="1:15">
      <c r="A1811">
        <v>148996</v>
      </c>
      <c r="B1811" s="1">
        <v>45430</v>
      </c>
      <c r="C1811" t="s">
        <v>50</v>
      </c>
      <c r="D1811" t="s">
        <v>16</v>
      </c>
      <c r="E1811" t="s">
        <v>25</v>
      </c>
      <c r="F1811">
        <v>35</v>
      </c>
      <c r="G1811" t="s">
        <v>86</v>
      </c>
      <c r="H1811" t="s">
        <v>27</v>
      </c>
      <c r="I1811">
        <v>97</v>
      </c>
      <c r="J1811">
        <v>70</v>
      </c>
      <c r="K1811">
        <v>167</v>
      </c>
      <c r="L1811">
        <v>1</v>
      </c>
      <c r="M1811">
        <v>167</v>
      </c>
      <c r="N1811">
        <v>5</v>
      </c>
      <c r="O1811" t="s">
        <v>52</v>
      </c>
    </row>
    <row r="1812" spans="1:15">
      <c r="A1812">
        <v>146516</v>
      </c>
      <c r="B1812" s="1">
        <v>45275</v>
      </c>
      <c r="C1812" t="s">
        <v>48</v>
      </c>
      <c r="D1812" t="s">
        <v>16</v>
      </c>
      <c r="E1812" t="s">
        <v>25</v>
      </c>
      <c r="F1812">
        <v>24</v>
      </c>
      <c r="G1812" t="s">
        <v>62</v>
      </c>
      <c r="H1812" t="s">
        <v>19</v>
      </c>
      <c r="I1812">
        <v>130</v>
      </c>
      <c r="J1812">
        <v>0</v>
      </c>
      <c r="K1812">
        <v>130</v>
      </c>
      <c r="L1812">
        <v>1</v>
      </c>
      <c r="M1812">
        <v>130</v>
      </c>
      <c r="N1812">
        <v>5</v>
      </c>
      <c r="O1812" t="s">
        <v>70</v>
      </c>
    </row>
    <row r="1813" spans="1:15">
      <c r="A1813">
        <v>155692</v>
      </c>
      <c r="B1813" s="1">
        <v>45379</v>
      </c>
      <c r="C1813" t="s">
        <v>82</v>
      </c>
      <c r="D1813" t="s">
        <v>37</v>
      </c>
      <c r="E1813" t="s">
        <v>17</v>
      </c>
      <c r="F1813">
        <v>29</v>
      </c>
      <c r="G1813" t="s">
        <v>77</v>
      </c>
      <c r="H1813" t="s">
        <v>19</v>
      </c>
      <c r="I1813">
        <v>20</v>
      </c>
      <c r="J1813">
        <v>0</v>
      </c>
      <c r="K1813">
        <v>20</v>
      </c>
      <c r="L1813">
        <v>1</v>
      </c>
      <c r="M1813">
        <v>20</v>
      </c>
      <c r="N1813">
        <v>1</v>
      </c>
      <c r="O1813" t="s">
        <v>59</v>
      </c>
    </row>
    <row r="1814" spans="1:15">
      <c r="A1814">
        <v>124642</v>
      </c>
      <c r="B1814" s="1">
        <v>45317</v>
      </c>
      <c r="C1814" t="s">
        <v>53</v>
      </c>
      <c r="D1814" t="s">
        <v>37</v>
      </c>
      <c r="E1814" t="s">
        <v>17</v>
      </c>
      <c r="F1814">
        <v>35</v>
      </c>
      <c r="G1814" t="s">
        <v>69</v>
      </c>
      <c r="H1814" t="s">
        <v>19</v>
      </c>
      <c r="I1814">
        <v>15</v>
      </c>
      <c r="J1814">
        <v>0</v>
      </c>
      <c r="K1814">
        <v>15</v>
      </c>
      <c r="L1814">
        <v>1</v>
      </c>
      <c r="M1814">
        <v>15</v>
      </c>
      <c r="N1814">
        <v>2</v>
      </c>
      <c r="O1814" t="s">
        <v>63</v>
      </c>
    </row>
    <row r="1815" spans="1:15">
      <c r="A1815">
        <v>164160</v>
      </c>
      <c r="B1815" s="1">
        <v>45322</v>
      </c>
      <c r="C1815" t="s">
        <v>23</v>
      </c>
      <c r="D1815" t="s">
        <v>24</v>
      </c>
      <c r="E1815" t="s">
        <v>17</v>
      </c>
      <c r="F1815">
        <v>27</v>
      </c>
      <c r="G1815" t="s">
        <v>21</v>
      </c>
      <c r="H1815" t="s">
        <v>19</v>
      </c>
      <c r="I1815">
        <v>9</v>
      </c>
      <c r="J1815">
        <v>0</v>
      </c>
      <c r="K1815">
        <v>9</v>
      </c>
      <c r="L1815">
        <v>1</v>
      </c>
      <c r="M1815">
        <v>9</v>
      </c>
      <c r="N1815">
        <v>4</v>
      </c>
      <c r="O1815" t="s">
        <v>32</v>
      </c>
    </row>
    <row r="1816" spans="1:15">
      <c r="A1816">
        <v>131242</v>
      </c>
      <c r="B1816" s="1">
        <v>45278</v>
      </c>
      <c r="C1816" t="s">
        <v>30</v>
      </c>
      <c r="D1816" t="s">
        <v>24</v>
      </c>
      <c r="E1816" t="s">
        <v>17</v>
      </c>
      <c r="F1816">
        <v>27</v>
      </c>
      <c r="G1816" t="s">
        <v>69</v>
      </c>
      <c r="H1816" t="s">
        <v>19</v>
      </c>
      <c r="I1816">
        <v>10</v>
      </c>
      <c r="J1816">
        <v>0</v>
      </c>
      <c r="K1816">
        <v>10</v>
      </c>
      <c r="L1816">
        <v>4</v>
      </c>
      <c r="M1816">
        <v>40</v>
      </c>
      <c r="N1816">
        <v>1</v>
      </c>
      <c r="O1816" t="s">
        <v>59</v>
      </c>
    </row>
    <row r="1817" spans="1:15">
      <c r="A1817">
        <v>128051</v>
      </c>
      <c r="B1817" s="1">
        <v>45561</v>
      </c>
      <c r="C1817" t="s">
        <v>85</v>
      </c>
      <c r="D1817" t="s">
        <v>24</v>
      </c>
      <c r="E1817" t="s">
        <v>17</v>
      </c>
      <c r="F1817">
        <v>19</v>
      </c>
      <c r="G1817" t="s">
        <v>18</v>
      </c>
      <c r="H1817" t="s">
        <v>19</v>
      </c>
      <c r="I1817">
        <v>23</v>
      </c>
      <c r="J1817">
        <v>0</v>
      </c>
      <c r="K1817">
        <v>23</v>
      </c>
      <c r="L1817">
        <v>5</v>
      </c>
      <c r="M1817">
        <v>115</v>
      </c>
      <c r="N1817">
        <v>1</v>
      </c>
      <c r="O1817" t="s">
        <v>47</v>
      </c>
    </row>
    <row r="1818" spans="1:15">
      <c r="A1818">
        <v>125040</v>
      </c>
      <c r="B1818" s="1">
        <v>45577</v>
      </c>
      <c r="C1818" t="s">
        <v>15</v>
      </c>
      <c r="D1818" t="s">
        <v>16</v>
      </c>
      <c r="E1818" t="s">
        <v>17</v>
      </c>
      <c r="F1818">
        <v>20</v>
      </c>
      <c r="G1818" t="s">
        <v>29</v>
      </c>
      <c r="H1818" t="s">
        <v>19</v>
      </c>
      <c r="I1818">
        <v>100</v>
      </c>
      <c r="J1818">
        <v>0</v>
      </c>
      <c r="K1818">
        <v>100</v>
      </c>
      <c r="L1818">
        <v>1</v>
      </c>
      <c r="M1818">
        <v>100</v>
      </c>
      <c r="N1818">
        <v>4</v>
      </c>
      <c r="O1818" t="s">
        <v>70</v>
      </c>
    </row>
    <row r="1819" spans="1:15">
      <c r="A1819">
        <v>155141</v>
      </c>
      <c r="B1819" s="1">
        <v>45525</v>
      </c>
      <c r="C1819" t="s">
        <v>15</v>
      </c>
      <c r="D1819" t="s">
        <v>16</v>
      </c>
      <c r="E1819" t="s">
        <v>17</v>
      </c>
      <c r="F1819">
        <v>28</v>
      </c>
      <c r="G1819" t="s">
        <v>41</v>
      </c>
      <c r="H1819" t="s">
        <v>19</v>
      </c>
      <c r="I1819">
        <v>100</v>
      </c>
      <c r="J1819">
        <v>0</v>
      </c>
      <c r="K1819">
        <v>100</v>
      </c>
      <c r="L1819">
        <v>1</v>
      </c>
      <c r="M1819">
        <v>100</v>
      </c>
      <c r="N1819">
        <v>5</v>
      </c>
      <c r="O1819" t="s">
        <v>72</v>
      </c>
    </row>
    <row r="1820" spans="1:15">
      <c r="A1820">
        <v>137266</v>
      </c>
      <c r="B1820" s="1">
        <v>45501</v>
      </c>
      <c r="C1820" t="s">
        <v>30</v>
      </c>
      <c r="D1820" t="s">
        <v>24</v>
      </c>
      <c r="E1820" t="s">
        <v>25</v>
      </c>
      <c r="F1820">
        <v>28</v>
      </c>
      <c r="G1820" t="s">
        <v>29</v>
      </c>
      <c r="H1820" t="s">
        <v>19</v>
      </c>
      <c r="I1820">
        <v>10</v>
      </c>
      <c r="J1820">
        <v>0</v>
      </c>
      <c r="K1820">
        <v>10</v>
      </c>
      <c r="L1820">
        <v>4</v>
      </c>
      <c r="M1820">
        <v>40</v>
      </c>
      <c r="N1820">
        <v>4</v>
      </c>
      <c r="O1820" t="s">
        <v>45</v>
      </c>
    </row>
    <row r="1821" spans="1:15">
      <c r="A1821">
        <v>181271</v>
      </c>
      <c r="B1821" s="1">
        <v>45595</v>
      </c>
      <c r="C1821" t="s">
        <v>42</v>
      </c>
      <c r="D1821" t="s">
        <v>16</v>
      </c>
      <c r="E1821" t="s">
        <v>17</v>
      </c>
      <c r="F1821">
        <v>22</v>
      </c>
      <c r="G1821" t="s">
        <v>31</v>
      </c>
      <c r="H1821" t="s">
        <v>19</v>
      </c>
      <c r="I1821">
        <v>65</v>
      </c>
      <c r="J1821">
        <v>0</v>
      </c>
      <c r="K1821">
        <v>65</v>
      </c>
      <c r="L1821">
        <v>1</v>
      </c>
      <c r="M1821">
        <v>65</v>
      </c>
      <c r="N1821">
        <v>5</v>
      </c>
      <c r="O1821" t="s">
        <v>45</v>
      </c>
    </row>
    <row r="1822" spans="1:15">
      <c r="A1822">
        <v>158628</v>
      </c>
      <c r="B1822" s="1">
        <v>45443</v>
      </c>
      <c r="C1822" t="s">
        <v>42</v>
      </c>
      <c r="D1822" t="s">
        <v>16</v>
      </c>
      <c r="E1822" t="s">
        <v>17</v>
      </c>
      <c r="F1822">
        <v>24</v>
      </c>
      <c r="G1822" t="s">
        <v>26</v>
      </c>
      <c r="H1822" t="s">
        <v>27</v>
      </c>
      <c r="I1822">
        <v>65</v>
      </c>
      <c r="J1822">
        <v>40</v>
      </c>
      <c r="K1822">
        <v>105</v>
      </c>
      <c r="L1822">
        <v>1</v>
      </c>
      <c r="M1822">
        <v>105</v>
      </c>
      <c r="N1822">
        <v>1</v>
      </c>
      <c r="O1822" t="s">
        <v>64</v>
      </c>
    </row>
    <row r="1823" spans="1:15">
      <c r="A1823">
        <v>167244</v>
      </c>
      <c r="B1823" s="1">
        <v>45253</v>
      </c>
      <c r="C1823" t="s">
        <v>53</v>
      </c>
      <c r="D1823" t="s">
        <v>37</v>
      </c>
      <c r="E1823" t="s">
        <v>25</v>
      </c>
      <c r="F1823">
        <v>18</v>
      </c>
      <c r="G1823" t="s">
        <v>51</v>
      </c>
      <c r="H1823" t="s">
        <v>27</v>
      </c>
      <c r="I1823">
        <v>15</v>
      </c>
      <c r="J1823">
        <v>50</v>
      </c>
      <c r="K1823">
        <v>65</v>
      </c>
      <c r="L1823">
        <v>1</v>
      </c>
      <c r="M1823">
        <v>65</v>
      </c>
      <c r="N1823">
        <v>4</v>
      </c>
      <c r="O1823" t="s">
        <v>57</v>
      </c>
    </row>
    <row r="1824" spans="1:15">
      <c r="A1824">
        <v>192796</v>
      </c>
      <c r="B1824" s="1">
        <v>45424</v>
      </c>
      <c r="C1824" t="s">
        <v>42</v>
      </c>
      <c r="D1824" t="s">
        <v>16</v>
      </c>
      <c r="E1824" t="s">
        <v>25</v>
      </c>
      <c r="F1824">
        <v>19</v>
      </c>
      <c r="G1824" t="s">
        <v>86</v>
      </c>
      <c r="H1824" t="s">
        <v>27</v>
      </c>
      <c r="I1824">
        <v>65</v>
      </c>
      <c r="J1824">
        <v>70</v>
      </c>
      <c r="K1824">
        <v>135</v>
      </c>
      <c r="L1824">
        <v>1</v>
      </c>
      <c r="M1824">
        <v>135</v>
      </c>
      <c r="N1824">
        <v>2</v>
      </c>
      <c r="O1824" t="s">
        <v>63</v>
      </c>
    </row>
    <row r="1825" spans="1:15">
      <c r="A1825">
        <v>157705</v>
      </c>
      <c r="B1825" s="1">
        <v>45386</v>
      </c>
      <c r="C1825" t="s">
        <v>50</v>
      </c>
      <c r="D1825" t="s">
        <v>16</v>
      </c>
      <c r="E1825" t="s">
        <v>17</v>
      </c>
      <c r="F1825">
        <v>22</v>
      </c>
      <c r="G1825" t="s">
        <v>80</v>
      </c>
      <c r="H1825" t="s">
        <v>27</v>
      </c>
      <c r="I1825">
        <v>97</v>
      </c>
      <c r="J1825">
        <v>40</v>
      </c>
      <c r="K1825">
        <v>137</v>
      </c>
      <c r="L1825">
        <v>1</v>
      </c>
      <c r="M1825">
        <v>137</v>
      </c>
      <c r="N1825">
        <v>5</v>
      </c>
      <c r="O1825" t="s">
        <v>20</v>
      </c>
    </row>
    <row r="1826" spans="1:15">
      <c r="A1826">
        <v>198416</v>
      </c>
      <c r="B1826" s="1">
        <v>45439</v>
      </c>
      <c r="C1826" t="s">
        <v>30</v>
      </c>
      <c r="D1826" t="s">
        <v>24</v>
      </c>
      <c r="E1826" t="s">
        <v>17</v>
      </c>
      <c r="F1826">
        <v>28</v>
      </c>
      <c r="G1826" t="s">
        <v>69</v>
      </c>
      <c r="H1826" t="s">
        <v>19</v>
      </c>
      <c r="I1826">
        <v>10</v>
      </c>
      <c r="J1826">
        <v>0</v>
      </c>
      <c r="K1826">
        <v>10</v>
      </c>
      <c r="L1826">
        <v>3</v>
      </c>
      <c r="M1826">
        <v>30</v>
      </c>
      <c r="N1826">
        <v>1</v>
      </c>
      <c r="O1826" t="s">
        <v>68</v>
      </c>
    </row>
    <row r="1827" spans="1:15">
      <c r="A1827">
        <v>175092</v>
      </c>
      <c r="B1827" s="1">
        <v>45315</v>
      </c>
      <c r="C1827" t="s">
        <v>53</v>
      </c>
      <c r="D1827" t="s">
        <v>37</v>
      </c>
      <c r="E1827" t="s">
        <v>17</v>
      </c>
      <c r="F1827">
        <v>30</v>
      </c>
      <c r="G1827" t="s">
        <v>21</v>
      </c>
      <c r="H1827" t="s">
        <v>19</v>
      </c>
      <c r="I1827">
        <v>15</v>
      </c>
      <c r="J1827">
        <v>0</v>
      </c>
      <c r="K1827">
        <v>15</v>
      </c>
      <c r="L1827">
        <v>4</v>
      </c>
      <c r="M1827">
        <v>60</v>
      </c>
      <c r="N1827">
        <v>3</v>
      </c>
      <c r="O1827" t="s">
        <v>40</v>
      </c>
    </row>
    <row r="1828" spans="1:15">
      <c r="A1828">
        <v>125534</v>
      </c>
      <c r="B1828" s="1">
        <v>45363</v>
      </c>
      <c r="C1828" t="s">
        <v>78</v>
      </c>
      <c r="D1828" t="s">
        <v>37</v>
      </c>
      <c r="E1828" t="s">
        <v>17</v>
      </c>
      <c r="F1828">
        <v>24</v>
      </c>
      <c r="G1828" t="s">
        <v>54</v>
      </c>
      <c r="H1828" t="s">
        <v>19</v>
      </c>
      <c r="I1828">
        <v>50</v>
      </c>
      <c r="J1828">
        <v>0</v>
      </c>
      <c r="K1828">
        <v>50</v>
      </c>
      <c r="L1828">
        <v>2</v>
      </c>
      <c r="M1828">
        <v>100</v>
      </c>
      <c r="N1828">
        <v>4</v>
      </c>
      <c r="O1828" t="s">
        <v>72</v>
      </c>
    </row>
    <row r="1829" spans="1:15">
      <c r="A1829">
        <v>127517</v>
      </c>
      <c r="B1829" s="1">
        <v>45297</v>
      </c>
      <c r="C1829" t="s">
        <v>53</v>
      </c>
      <c r="D1829" t="s">
        <v>37</v>
      </c>
      <c r="E1829" t="s">
        <v>25</v>
      </c>
      <c r="F1829">
        <v>33</v>
      </c>
      <c r="G1829" t="s">
        <v>18</v>
      </c>
      <c r="H1829" t="s">
        <v>19</v>
      </c>
      <c r="I1829">
        <v>15</v>
      </c>
      <c r="J1829">
        <v>0</v>
      </c>
      <c r="K1829">
        <v>15</v>
      </c>
      <c r="L1829">
        <v>1</v>
      </c>
      <c r="M1829">
        <v>15</v>
      </c>
      <c r="N1829">
        <v>5</v>
      </c>
      <c r="O1829" t="s">
        <v>39</v>
      </c>
    </row>
    <row r="1830" spans="1:15">
      <c r="A1830">
        <v>162044</v>
      </c>
      <c r="B1830" s="1">
        <v>45301</v>
      </c>
      <c r="C1830" t="s">
        <v>48</v>
      </c>
      <c r="D1830" t="s">
        <v>16</v>
      </c>
      <c r="E1830" t="s">
        <v>17</v>
      </c>
      <c r="F1830">
        <v>30</v>
      </c>
      <c r="G1830" t="s">
        <v>66</v>
      </c>
      <c r="H1830" t="s">
        <v>27</v>
      </c>
      <c r="I1830">
        <v>130</v>
      </c>
      <c r="J1830">
        <v>40</v>
      </c>
      <c r="K1830">
        <v>170</v>
      </c>
      <c r="L1830">
        <v>1</v>
      </c>
      <c r="M1830">
        <v>170</v>
      </c>
      <c r="N1830">
        <v>1</v>
      </c>
      <c r="O1830" t="s">
        <v>87</v>
      </c>
    </row>
    <row r="1831" spans="1:15">
      <c r="A1831">
        <v>187558</v>
      </c>
      <c r="B1831" s="1">
        <v>45307</v>
      </c>
      <c r="C1831" t="s">
        <v>42</v>
      </c>
      <c r="D1831" t="s">
        <v>16</v>
      </c>
      <c r="E1831" t="s">
        <v>17</v>
      </c>
      <c r="F1831">
        <v>31</v>
      </c>
      <c r="G1831" t="s">
        <v>41</v>
      </c>
      <c r="H1831" t="s">
        <v>19</v>
      </c>
      <c r="I1831">
        <v>65</v>
      </c>
      <c r="J1831">
        <v>0</v>
      </c>
      <c r="K1831">
        <v>65</v>
      </c>
      <c r="L1831">
        <v>1</v>
      </c>
      <c r="M1831">
        <v>65</v>
      </c>
      <c r="N1831">
        <v>4</v>
      </c>
      <c r="O1831" t="s">
        <v>43</v>
      </c>
    </row>
    <row r="1832" spans="1:15">
      <c r="A1832">
        <v>136673</v>
      </c>
      <c r="B1832" s="1">
        <v>45322</v>
      </c>
      <c r="C1832" t="s">
        <v>53</v>
      </c>
      <c r="D1832" t="s">
        <v>37</v>
      </c>
      <c r="E1832" t="s">
        <v>17</v>
      </c>
      <c r="F1832">
        <v>31</v>
      </c>
      <c r="G1832" t="s">
        <v>38</v>
      </c>
      <c r="H1832" t="s">
        <v>19</v>
      </c>
      <c r="I1832">
        <v>15</v>
      </c>
      <c r="J1832">
        <v>0</v>
      </c>
      <c r="K1832">
        <v>15</v>
      </c>
      <c r="L1832">
        <v>1</v>
      </c>
      <c r="M1832">
        <v>15</v>
      </c>
      <c r="N1832">
        <v>4</v>
      </c>
      <c r="O1832" t="s">
        <v>61</v>
      </c>
    </row>
    <row r="1833" spans="1:15">
      <c r="A1833">
        <v>178732</v>
      </c>
      <c r="B1833" s="1">
        <v>45342</v>
      </c>
      <c r="C1833" t="s">
        <v>30</v>
      </c>
      <c r="D1833" t="s">
        <v>24</v>
      </c>
      <c r="E1833" t="s">
        <v>17</v>
      </c>
      <c r="F1833">
        <v>24</v>
      </c>
      <c r="G1833" t="s">
        <v>18</v>
      </c>
      <c r="H1833" t="s">
        <v>19</v>
      </c>
      <c r="I1833">
        <v>10</v>
      </c>
      <c r="J1833">
        <v>0</v>
      </c>
      <c r="K1833">
        <v>10</v>
      </c>
      <c r="L1833">
        <v>1</v>
      </c>
      <c r="M1833">
        <v>10</v>
      </c>
      <c r="N1833">
        <v>2</v>
      </c>
      <c r="O1833" t="s">
        <v>71</v>
      </c>
    </row>
    <row r="1834" spans="1:15">
      <c r="A1834">
        <v>126462</v>
      </c>
      <c r="B1834" s="1">
        <v>45354</v>
      </c>
      <c r="C1834" t="s">
        <v>42</v>
      </c>
      <c r="D1834" t="s">
        <v>16</v>
      </c>
      <c r="E1834" t="s">
        <v>17</v>
      </c>
      <c r="F1834">
        <v>21</v>
      </c>
      <c r="G1834" t="s">
        <v>69</v>
      </c>
      <c r="H1834" t="s">
        <v>19</v>
      </c>
      <c r="I1834">
        <v>65</v>
      </c>
      <c r="J1834">
        <v>0</v>
      </c>
      <c r="K1834">
        <v>65</v>
      </c>
      <c r="L1834">
        <v>1</v>
      </c>
      <c r="M1834">
        <v>65</v>
      </c>
      <c r="N1834">
        <v>4</v>
      </c>
      <c r="O1834" t="s">
        <v>57</v>
      </c>
    </row>
    <row r="1835" spans="1:15">
      <c r="A1835">
        <v>171199</v>
      </c>
      <c r="B1835" s="1">
        <v>45407</v>
      </c>
      <c r="C1835" t="s">
        <v>23</v>
      </c>
      <c r="D1835" t="s">
        <v>24</v>
      </c>
      <c r="E1835" t="s">
        <v>17</v>
      </c>
      <c r="F1835">
        <v>28</v>
      </c>
      <c r="G1835" t="s">
        <v>51</v>
      </c>
      <c r="H1835" t="s">
        <v>27</v>
      </c>
      <c r="I1835">
        <v>9</v>
      </c>
      <c r="J1835">
        <v>50</v>
      </c>
      <c r="K1835">
        <v>59</v>
      </c>
      <c r="L1835">
        <v>1</v>
      </c>
      <c r="M1835">
        <v>59</v>
      </c>
      <c r="N1835">
        <v>2</v>
      </c>
      <c r="O1835" t="s">
        <v>64</v>
      </c>
    </row>
    <row r="1836" spans="1:15">
      <c r="A1836">
        <v>170180</v>
      </c>
      <c r="B1836" s="1">
        <v>45425</v>
      </c>
      <c r="C1836" t="s">
        <v>50</v>
      </c>
      <c r="D1836" t="s">
        <v>16</v>
      </c>
      <c r="E1836" t="s">
        <v>17</v>
      </c>
      <c r="F1836">
        <v>35</v>
      </c>
      <c r="G1836" t="s">
        <v>69</v>
      </c>
      <c r="H1836" t="s">
        <v>19</v>
      </c>
      <c r="I1836">
        <v>97</v>
      </c>
      <c r="J1836">
        <v>0</v>
      </c>
      <c r="K1836">
        <v>97</v>
      </c>
      <c r="L1836">
        <v>4</v>
      </c>
      <c r="M1836">
        <v>388</v>
      </c>
      <c r="N1836">
        <v>5</v>
      </c>
      <c r="O1836" t="s">
        <v>32</v>
      </c>
    </row>
    <row r="1837" spans="1:15">
      <c r="A1837">
        <v>196774</v>
      </c>
      <c r="B1837" s="1">
        <v>45376</v>
      </c>
      <c r="C1837" t="s">
        <v>23</v>
      </c>
      <c r="D1837" t="s">
        <v>24</v>
      </c>
      <c r="E1837" t="s">
        <v>17</v>
      </c>
      <c r="F1837">
        <v>26</v>
      </c>
      <c r="G1837" t="s">
        <v>41</v>
      </c>
      <c r="H1837" t="s">
        <v>19</v>
      </c>
      <c r="I1837">
        <v>9</v>
      </c>
      <c r="J1837">
        <v>0</v>
      </c>
      <c r="K1837">
        <v>9</v>
      </c>
      <c r="L1837">
        <v>1</v>
      </c>
      <c r="M1837">
        <v>9</v>
      </c>
      <c r="N1837">
        <v>4</v>
      </c>
      <c r="O1837" t="s">
        <v>32</v>
      </c>
    </row>
    <row r="1838" spans="1:15">
      <c r="A1838">
        <v>127908</v>
      </c>
      <c r="B1838" s="1">
        <v>45469</v>
      </c>
      <c r="C1838" t="s">
        <v>30</v>
      </c>
      <c r="D1838" t="s">
        <v>24</v>
      </c>
      <c r="E1838" t="s">
        <v>17</v>
      </c>
      <c r="F1838">
        <v>27</v>
      </c>
      <c r="G1838" t="s">
        <v>62</v>
      </c>
      <c r="H1838" t="s">
        <v>19</v>
      </c>
      <c r="I1838">
        <v>10</v>
      </c>
      <c r="J1838">
        <v>0</v>
      </c>
      <c r="K1838">
        <v>10</v>
      </c>
      <c r="L1838">
        <v>4</v>
      </c>
      <c r="M1838">
        <v>40</v>
      </c>
      <c r="N1838">
        <v>4</v>
      </c>
      <c r="O1838" t="s">
        <v>65</v>
      </c>
    </row>
    <row r="1839" spans="1:15">
      <c r="A1839">
        <v>120654</v>
      </c>
      <c r="B1839" s="1">
        <v>45527</v>
      </c>
      <c r="C1839" t="s">
        <v>42</v>
      </c>
      <c r="D1839" t="s">
        <v>16</v>
      </c>
      <c r="E1839" t="s">
        <v>17</v>
      </c>
      <c r="F1839">
        <v>31</v>
      </c>
      <c r="G1839" t="s">
        <v>67</v>
      </c>
      <c r="H1839" t="s">
        <v>27</v>
      </c>
      <c r="I1839">
        <v>65</v>
      </c>
      <c r="J1839">
        <v>40</v>
      </c>
      <c r="K1839">
        <v>105</v>
      </c>
      <c r="L1839">
        <v>1</v>
      </c>
      <c r="M1839">
        <v>105</v>
      </c>
      <c r="N1839">
        <v>1</v>
      </c>
      <c r="O1839" t="s">
        <v>47</v>
      </c>
    </row>
    <row r="1840" spans="1:15">
      <c r="A1840">
        <v>172192</v>
      </c>
      <c r="B1840" s="1">
        <v>45443</v>
      </c>
      <c r="C1840" t="s">
        <v>15</v>
      </c>
      <c r="D1840" t="s">
        <v>16</v>
      </c>
      <c r="E1840" t="s">
        <v>25</v>
      </c>
      <c r="F1840">
        <v>24</v>
      </c>
      <c r="G1840" t="s">
        <v>34</v>
      </c>
      <c r="H1840" t="s">
        <v>27</v>
      </c>
      <c r="I1840">
        <v>100</v>
      </c>
      <c r="J1840">
        <v>100</v>
      </c>
      <c r="K1840">
        <v>200</v>
      </c>
      <c r="L1840">
        <v>2</v>
      </c>
      <c r="M1840">
        <v>400</v>
      </c>
      <c r="N1840">
        <v>4</v>
      </c>
      <c r="O1840" t="s">
        <v>61</v>
      </c>
    </row>
    <row r="1841" spans="1:15">
      <c r="A1841">
        <v>167495</v>
      </c>
      <c r="B1841" s="1">
        <v>45349</v>
      </c>
      <c r="C1841" t="s">
        <v>50</v>
      </c>
      <c r="D1841" t="s">
        <v>16</v>
      </c>
      <c r="E1841" t="s">
        <v>25</v>
      </c>
      <c r="F1841">
        <v>34</v>
      </c>
      <c r="G1841" t="s">
        <v>21</v>
      </c>
      <c r="H1841" t="s">
        <v>19</v>
      </c>
      <c r="I1841">
        <v>97</v>
      </c>
      <c r="J1841">
        <v>0</v>
      </c>
      <c r="K1841">
        <v>97</v>
      </c>
      <c r="L1841">
        <v>1</v>
      </c>
      <c r="M1841">
        <v>97</v>
      </c>
      <c r="N1841">
        <v>5</v>
      </c>
      <c r="O1841" t="s">
        <v>20</v>
      </c>
    </row>
    <row r="1842" spans="1:15">
      <c r="A1842">
        <v>139118</v>
      </c>
      <c r="B1842" s="1">
        <v>45567</v>
      </c>
      <c r="C1842" t="s">
        <v>15</v>
      </c>
      <c r="D1842" t="s">
        <v>16</v>
      </c>
      <c r="E1842" t="s">
        <v>17</v>
      </c>
      <c r="F1842">
        <v>29</v>
      </c>
      <c r="G1842" t="s">
        <v>86</v>
      </c>
      <c r="H1842" t="s">
        <v>27</v>
      </c>
      <c r="I1842">
        <v>100</v>
      </c>
      <c r="J1842">
        <v>70</v>
      </c>
      <c r="K1842">
        <v>170</v>
      </c>
      <c r="L1842">
        <v>1</v>
      </c>
      <c r="M1842">
        <v>170</v>
      </c>
      <c r="N1842">
        <v>5</v>
      </c>
      <c r="O1842" t="s">
        <v>70</v>
      </c>
    </row>
    <row r="1843" spans="1:15">
      <c r="A1843">
        <v>137579</v>
      </c>
      <c r="B1843" s="1">
        <v>45483</v>
      </c>
      <c r="C1843" t="s">
        <v>82</v>
      </c>
      <c r="D1843" t="s">
        <v>37</v>
      </c>
      <c r="E1843" t="s">
        <v>17</v>
      </c>
      <c r="F1843">
        <v>28</v>
      </c>
      <c r="G1843" t="s">
        <v>60</v>
      </c>
      <c r="H1843" t="s">
        <v>19</v>
      </c>
      <c r="I1843">
        <v>20</v>
      </c>
      <c r="J1843">
        <v>0</v>
      </c>
      <c r="K1843">
        <v>20</v>
      </c>
      <c r="L1843">
        <v>1</v>
      </c>
      <c r="M1843">
        <v>20</v>
      </c>
      <c r="N1843">
        <v>1</v>
      </c>
      <c r="O1843" t="s">
        <v>63</v>
      </c>
    </row>
    <row r="1844" spans="1:15">
      <c r="A1844">
        <v>177663</v>
      </c>
      <c r="B1844" s="1">
        <v>45411</v>
      </c>
      <c r="C1844" t="s">
        <v>53</v>
      </c>
      <c r="D1844" t="s">
        <v>37</v>
      </c>
      <c r="E1844" t="s">
        <v>25</v>
      </c>
      <c r="F1844">
        <v>21</v>
      </c>
      <c r="G1844" t="s">
        <v>58</v>
      </c>
      <c r="H1844" t="s">
        <v>27</v>
      </c>
      <c r="I1844">
        <v>15</v>
      </c>
      <c r="J1844">
        <v>40</v>
      </c>
      <c r="K1844">
        <v>55</v>
      </c>
      <c r="L1844">
        <v>4</v>
      </c>
      <c r="M1844">
        <v>220</v>
      </c>
      <c r="N1844">
        <v>1</v>
      </c>
      <c r="O1844" t="s">
        <v>81</v>
      </c>
    </row>
    <row r="1845" spans="1:15">
      <c r="A1845">
        <v>190206</v>
      </c>
      <c r="B1845" s="1">
        <v>45388</v>
      </c>
      <c r="C1845" t="s">
        <v>82</v>
      </c>
      <c r="D1845" t="s">
        <v>37</v>
      </c>
      <c r="E1845" t="s">
        <v>17</v>
      </c>
      <c r="F1845">
        <v>21</v>
      </c>
      <c r="G1845" t="s">
        <v>79</v>
      </c>
      <c r="H1845" t="s">
        <v>27</v>
      </c>
      <c r="I1845">
        <v>20</v>
      </c>
      <c r="J1845">
        <v>40</v>
      </c>
      <c r="K1845">
        <v>60</v>
      </c>
      <c r="L1845">
        <v>1</v>
      </c>
      <c r="M1845">
        <v>60</v>
      </c>
      <c r="N1845">
        <v>4</v>
      </c>
      <c r="O1845" t="s">
        <v>70</v>
      </c>
    </row>
    <row r="1846" spans="1:15">
      <c r="A1846">
        <v>152395</v>
      </c>
      <c r="B1846" s="1">
        <v>45411</v>
      </c>
      <c r="C1846" t="s">
        <v>42</v>
      </c>
      <c r="D1846" t="s">
        <v>16</v>
      </c>
      <c r="E1846" t="s">
        <v>17</v>
      </c>
      <c r="F1846">
        <v>21</v>
      </c>
      <c r="G1846" t="s">
        <v>74</v>
      </c>
      <c r="H1846" t="s">
        <v>27</v>
      </c>
      <c r="I1846">
        <v>65</v>
      </c>
      <c r="J1846">
        <v>25</v>
      </c>
      <c r="K1846">
        <v>90</v>
      </c>
      <c r="L1846">
        <v>3</v>
      </c>
      <c r="M1846">
        <v>270</v>
      </c>
      <c r="N1846">
        <v>3</v>
      </c>
      <c r="O1846" t="s">
        <v>88</v>
      </c>
    </row>
    <row r="1847" spans="1:15">
      <c r="A1847">
        <v>122826</v>
      </c>
      <c r="B1847" s="1">
        <v>45506</v>
      </c>
      <c r="C1847" t="s">
        <v>23</v>
      </c>
      <c r="D1847" t="s">
        <v>24</v>
      </c>
      <c r="E1847" t="s">
        <v>17</v>
      </c>
      <c r="F1847">
        <v>31</v>
      </c>
      <c r="G1847" t="s">
        <v>38</v>
      </c>
      <c r="H1847" t="s">
        <v>19</v>
      </c>
      <c r="I1847">
        <v>9</v>
      </c>
      <c r="J1847">
        <v>0</v>
      </c>
      <c r="K1847">
        <v>9</v>
      </c>
      <c r="L1847">
        <v>2</v>
      </c>
      <c r="M1847">
        <v>18</v>
      </c>
      <c r="N1847">
        <v>1</v>
      </c>
      <c r="O1847" t="s">
        <v>63</v>
      </c>
    </row>
    <row r="1848" spans="1:15">
      <c r="A1848">
        <v>169656</v>
      </c>
      <c r="B1848" s="1">
        <v>45267</v>
      </c>
      <c r="C1848" t="s">
        <v>50</v>
      </c>
      <c r="D1848" t="s">
        <v>16</v>
      </c>
      <c r="E1848" t="s">
        <v>25</v>
      </c>
      <c r="F1848">
        <v>30</v>
      </c>
      <c r="G1848" t="s">
        <v>31</v>
      </c>
      <c r="H1848" t="s">
        <v>19</v>
      </c>
      <c r="I1848">
        <v>97</v>
      </c>
      <c r="J1848">
        <v>0</v>
      </c>
      <c r="K1848">
        <v>97</v>
      </c>
      <c r="L1848">
        <v>1</v>
      </c>
      <c r="M1848">
        <v>97</v>
      </c>
      <c r="N1848">
        <v>1</v>
      </c>
      <c r="O1848" t="s">
        <v>64</v>
      </c>
    </row>
    <row r="1849" spans="1:15">
      <c r="A1849">
        <v>165554</v>
      </c>
      <c r="B1849" s="1">
        <v>45457</v>
      </c>
      <c r="C1849" t="s">
        <v>42</v>
      </c>
      <c r="D1849" t="s">
        <v>16</v>
      </c>
      <c r="E1849" t="s">
        <v>17</v>
      </c>
      <c r="F1849">
        <v>24</v>
      </c>
      <c r="G1849" t="s">
        <v>69</v>
      </c>
      <c r="H1849" t="s">
        <v>19</v>
      </c>
      <c r="I1849">
        <v>65</v>
      </c>
      <c r="J1849">
        <v>0</v>
      </c>
      <c r="K1849">
        <v>65</v>
      </c>
      <c r="L1849">
        <v>2</v>
      </c>
      <c r="M1849">
        <v>130</v>
      </c>
      <c r="N1849">
        <v>5</v>
      </c>
      <c r="O1849" t="s">
        <v>61</v>
      </c>
    </row>
    <row r="1850" spans="1:15">
      <c r="A1850">
        <v>185133</v>
      </c>
      <c r="B1850" s="1">
        <v>45543</v>
      </c>
      <c r="C1850" t="s">
        <v>36</v>
      </c>
      <c r="D1850" t="s">
        <v>37</v>
      </c>
      <c r="E1850" t="s">
        <v>17</v>
      </c>
      <c r="F1850">
        <v>23</v>
      </c>
      <c r="G1850" t="s">
        <v>41</v>
      </c>
      <c r="H1850" t="s">
        <v>19</v>
      </c>
      <c r="I1850">
        <v>32</v>
      </c>
      <c r="J1850">
        <v>0</v>
      </c>
      <c r="K1850">
        <v>32</v>
      </c>
      <c r="L1850">
        <v>1</v>
      </c>
      <c r="M1850">
        <v>32</v>
      </c>
      <c r="N1850">
        <v>2</v>
      </c>
      <c r="O1850" t="s">
        <v>47</v>
      </c>
    </row>
    <row r="1851" spans="1:15">
      <c r="A1851">
        <v>143557</v>
      </c>
      <c r="B1851" s="1">
        <v>45427</v>
      </c>
      <c r="C1851" t="s">
        <v>42</v>
      </c>
      <c r="D1851" t="s">
        <v>16</v>
      </c>
      <c r="E1851" t="s">
        <v>25</v>
      </c>
      <c r="F1851">
        <v>29</v>
      </c>
      <c r="G1851" t="s">
        <v>60</v>
      </c>
      <c r="H1851" t="s">
        <v>19</v>
      </c>
      <c r="I1851">
        <v>65</v>
      </c>
      <c r="J1851">
        <v>0</v>
      </c>
      <c r="K1851">
        <v>65</v>
      </c>
      <c r="L1851">
        <v>1</v>
      </c>
      <c r="M1851">
        <v>65</v>
      </c>
      <c r="N1851">
        <v>5</v>
      </c>
      <c r="O1851" t="s">
        <v>39</v>
      </c>
    </row>
    <row r="1852" spans="1:15">
      <c r="A1852">
        <v>125398</v>
      </c>
      <c r="B1852" s="1">
        <v>45296</v>
      </c>
      <c r="C1852" t="s">
        <v>53</v>
      </c>
      <c r="D1852" t="s">
        <v>37</v>
      </c>
      <c r="E1852" t="s">
        <v>17</v>
      </c>
      <c r="F1852">
        <v>31</v>
      </c>
      <c r="G1852" t="s">
        <v>58</v>
      </c>
      <c r="H1852" t="s">
        <v>27</v>
      </c>
      <c r="I1852">
        <v>15</v>
      </c>
      <c r="J1852">
        <v>40</v>
      </c>
      <c r="K1852">
        <v>55</v>
      </c>
      <c r="L1852">
        <v>1</v>
      </c>
      <c r="M1852">
        <v>55</v>
      </c>
      <c r="N1852">
        <v>4</v>
      </c>
      <c r="O1852" t="s">
        <v>70</v>
      </c>
    </row>
    <row r="1853" spans="1:15">
      <c r="A1853">
        <v>148536</v>
      </c>
      <c r="B1853" s="1">
        <v>45439</v>
      </c>
      <c r="C1853" t="s">
        <v>42</v>
      </c>
      <c r="D1853" t="s">
        <v>16</v>
      </c>
      <c r="E1853" t="s">
        <v>25</v>
      </c>
      <c r="F1853">
        <v>33</v>
      </c>
      <c r="G1853" t="s">
        <v>51</v>
      </c>
      <c r="H1853" t="s">
        <v>27</v>
      </c>
      <c r="I1853">
        <v>65</v>
      </c>
      <c r="J1853">
        <v>50</v>
      </c>
      <c r="K1853">
        <v>115</v>
      </c>
      <c r="L1853">
        <v>3</v>
      </c>
      <c r="M1853">
        <v>345</v>
      </c>
      <c r="N1853">
        <v>4</v>
      </c>
      <c r="O1853" t="s">
        <v>52</v>
      </c>
    </row>
    <row r="1854" spans="1:15">
      <c r="A1854">
        <v>160149</v>
      </c>
      <c r="B1854" s="1">
        <v>45379</v>
      </c>
      <c r="C1854" t="s">
        <v>50</v>
      </c>
      <c r="D1854" t="s">
        <v>16</v>
      </c>
      <c r="E1854" t="s">
        <v>25</v>
      </c>
      <c r="F1854">
        <v>18</v>
      </c>
      <c r="G1854" t="s">
        <v>21</v>
      </c>
      <c r="H1854" t="s">
        <v>19</v>
      </c>
      <c r="I1854">
        <v>97</v>
      </c>
      <c r="J1854">
        <v>0</v>
      </c>
      <c r="K1854">
        <v>97</v>
      </c>
      <c r="L1854">
        <v>5</v>
      </c>
      <c r="M1854">
        <v>485</v>
      </c>
      <c r="N1854">
        <v>1</v>
      </c>
      <c r="O1854" t="s">
        <v>64</v>
      </c>
    </row>
    <row r="1855" spans="1:15">
      <c r="A1855">
        <v>157568</v>
      </c>
      <c r="B1855" s="1">
        <v>45578</v>
      </c>
      <c r="C1855" t="s">
        <v>42</v>
      </c>
      <c r="D1855" t="s">
        <v>16</v>
      </c>
      <c r="E1855" t="s">
        <v>17</v>
      </c>
      <c r="F1855">
        <v>32</v>
      </c>
      <c r="G1855" t="s">
        <v>18</v>
      </c>
      <c r="H1855" t="s">
        <v>19</v>
      </c>
      <c r="I1855">
        <v>65</v>
      </c>
      <c r="J1855">
        <v>0</v>
      </c>
      <c r="K1855">
        <v>65</v>
      </c>
      <c r="L1855">
        <v>1</v>
      </c>
      <c r="M1855">
        <v>65</v>
      </c>
      <c r="N1855">
        <v>4</v>
      </c>
      <c r="O1855" t="s">
        <v>20</v>
      </c>
    </row>
    <row r="1856" spans="1:15">
      <c r="A1856">
        <v>164328</v>
      </c>
      <c r="B1856" s="1">
        <v>45448</v>
      </c>
      <c r="C1856" t="s">
        <v>15</v>
      </c>
      <c r="D1856" t="s">
        <v>16</v>
      </c>
      <c r="E1856" t="s">
        <v>17</v>
      </c>
      <c r="F1856">
        <v>30</v>
      </c>
      <c r="G1856" t="s">
        <v>58</v>
      </c>
      <c r="H1856" t="s">
        <v>27</v>
      </c>
      <c r="I1856">
        <v>100</v>
      </c>
      <c r="J1856">
        <v>40</v>
      </c>
      <c r="K1856">
        <v>140</v>
      </c>
      <c r="L1856">
        <v>4</v>
      </c>
      <c r="M1856">
        <v>560</v>
      </c>
      <c r="N1856">
        <v>4</v>
      </c>
      <c r="O1856" t="s">
        <v>61</v>
      </c>
    </row>
    <row r="1857" spans="1:15">
      <c r="A1857">
        <v>182873</v>
      </c>
      <c r="B1857" s="1">
        <v>45594</v>
      </c>
      <c r="C1857" t="s">
        <v>33</v>
      </c>
      <c r="D1857" t="s">
        <v>16</v>
      </c>
      <c r="E1857" t="s">
        <v>17</v>
      </c>
      <c r="F1857">
        <v>29</v>
      </c>
      <c r="G1857" t="s">
        <v>60</v>
      </c>
      <c r="H1857" t="s">
        <v>19</v>
      </c>
      <c r="I1857">
        <v>118</v>
      </c>
      <c r="J1857">
        <v>0</v>
      </c>
      <c r="K1857">
        <v>118</v>
      </c>
      <c r="L1857">
        <v>1</v>
      </c>
      <c r="M1857">
        <v>118</v>
      </c>
      <c r="N1857">
        <v>5</v>
      </c>
      <c r="O1857" t="s">
        <v>43</v>
      </c>
    </row>
    <row r="1858" spans="1:15">
      <c r="A1858">
        <v>147886</v>
      </c>
      <c r="B1858" s="1">
        <v>45542</v>
      </c>
      <c r="C1858" t="s">
        <v>50</v>
      </c>
      <c r="D1858" t="s">
        <v>16</v>
      </c>
      <c r="E1858" t="s">
        <v>17</v>
      </c>
      <c r="F1858">
        <v>34</v>
      </c>
      <c r="G1858" t="s">
        <v>69</v>
      </c>
      <c r="H1858" t="s">
        <v>19</v>
      </c>
      <c r="I1858">
        <v>97</v>
      </c>
      <c r="J1858">
        <v>0</v>
      </c>
      <c r="K1858">
        <v>97</v>
      </c>
      <c r="L1858">
        <v>1</v>
      </c>
      <c r="M1858">
        <v>97</v>
      </c>
      <c r="N1858">
        <v>4</v>
      </c>
      <c r="O1858" t="s">
        <v>72</v>
      </c>
    </row>
    <row r="1859" spans="1:15">
      <c r="A1859">
        <v>158357</v>
      </c>
      <c r="B1859" s="1">
        <v>45342</v>
      </c>
      <c r="C1859" t="s">
        <v>15</v>
      </c>
      <c r="D1859" t="s">
        <v>16</v>
      </c>
      <c r="E1859" t="s">
        <v>17</v>
      </c>
      <c r="F1859">
        <v>35</v>
      </c>
      <c r="G1859" t="s">
        <v>29</v>
      </c>
      <c r="H1859" t="s">
        <v>19</v>
      </c>
      <c r="I1859">
        <v>100</v>
      </c>
      <c r="J1859">
        <v>0</v>
      </c>
      <c r="K1859">
        <v>100</v>
      </c>
      <c r="L1859">
        <v>1</v>
      </c>
      <c r="M1859">
        <v>100</v>
      </c>
      <c r="N1859">
        <v>4</v>
      </c>
      <c r="O1859" t="s">
        <v>45</v>
      </c>
    </row>
    <row r="1860" spans="1:15">
      <c r="A1860">
        <v>138225</v>
      </c>
      <c r="B1860" s="1">
        <v>45424</v>
      </c>
      <c r="C1860" t="s">
        <v>33</v>
      </c>
      <c r="D1860" t="s">
        <v>16</v>
      </c>
      <c r="E1860" t="s">
        <v>17</v>
      </c>
      <c r="F1860">
        <v>29</v>
      </c>
      <c r="G1860" t="s">
        <v>79</v>
      </c>
      <c r="H1860" t="s">
        <v>27</v>
      </c>
      <c r="I1860">
        <v>118</v>
      </c>
      <c r="J1860">
        <v>40</v>
      </c>
      <c r="K1860">
        <v>158</v>
      </c>
      <c r="L1860">
        <v>1</v>
      </c>
      <c r="M1860">
        <v>158</v>
      </c>
      <c r="N1860">
        <v>1</v>
      </c>
      <c r="O1860" t="s">
        <v>59</v>
      </c>
    </row>
    <row r="1861" spans="1:15">
      <c r="A1861">
        <v>142134</v>
      </c>
      <c r="B1861" s="1">
        <v>45559</v>
      </c>
      <c r="C1861" t="s">
        <v>42</v>
      </c>
      <c r="D1861" t="s">
        <v>16</v>
      </c>
      <c r="E1861" t="s">
        <v>17</v>
      </c>
      <c r="F1861">
        <v>22</v>
      </c>
      <c r="G1861" t="s">
        <v>46</v>
      </c>
      <c r="H1861" t="s">
        <v>19</v>
      </c>
      <c r="I1861">
        <v>65</v>
      </c>
      <c r="J1861">
        <v>0</v>
      </c>
      <c r="K1861">
        <v>65</v>
      </c>
      <c r="L1861">
        <v>3</v>
      </c>
      <c r="M1861">
        <v>195</v>
      </c>
      <c r="N1861">
        <v>5</v>
      </c>
      <c r="O1861" t="s">
        <v>32</v>
      </c>
    </row>
    <row r="1862" spans="1:15">
      <c r="A1862">
        <v>162115</v>
      </c>
      <c r="B1862" s="1">
        <v>45437</v>
      </c>
      <c r="C1862" t="s">
        <v>53</v>
      </c>
      <c r="D1862" t="s">
        <v>37</v>
      </c>
      <c r="E1862" t="s">
        <v>25</v>
      </c>
      <c r="F1862">
        <v>22</v>
      </c>
      <c r="G1862" t="s">
        <v>56</v>
      </c>
      <c r="H1862" t="s">
        <v>19</v>
      </c>
      <c r="I1862">
        <v>15</v>
      </c>
      <c r="J1862">
        <v>0</v>
      </c>
      <c r="K1862">
        <v>15</v>
      </c>
      <c r="L1862">
        <v>4</v>
      </c>
      <c r="M1862">
        <v>60</v>
      </c>
      <c r="N1862">
        <v>3</v>
      </c>
      <c r="O1862" t="s">
        <v>40</v>
      </c>
    </row>
    <row r="1863" spans="1:15">
      <c r="A1863">
        <v>195573</v>
      </c>
      <c r="B1863" s="1">
        <v>45363</v>
      </c>
      <c r="C1863" t="s">
        <v>15</v>
      </c>
      <c r="D1863" t="s">
        <v>16</v>
      </c>
      <c r="E1863" t="s">
        <v>25</v>
      </c>
      <c r="F1863">
        <v>28</v>
      </c>
      <c r="G1863" t="s">
        <v>62</v>
      </c>
      <c r="H1863" t="s">
        <v>19</v>
      </c>
      <c r="I1863">
        <v>100</v>
      </c>
      <c r="J1863">
        <v>0</v>
      </c>
      <c r="K1863">
        <v>100</v>
      </c>
      <c r="L1863">
        <v>1</v>
      </c>
      <c r="M1863">
        <v>100</v>
      </c>
      <c r="N1863">
        <v>1</v>
      </c>
      <c r="O1863" t="s">
        <v>35</v>
      </c>
    </row>
    <row r="1864" spans="1:15">
      <c r="A1864">
        <v>160260</v>
      </c>
      <c r="B1864" s="1">
        <v>45437</v>
      </c>
      <c r="C1864" t="s">
        <v>82</v>
      </c>
      <c r="D1864" t="s">
        <v>37</v>
      </c>
      <c r="E1864" t="s">
        <v>25</v>
      </c>
      <c r="F1864">
        <v>26</v>
      </c>
      <c r="G1864" t="s">
        <v>26</v>
      </c>
      <c r="H1864" t="s">
        <v>27</v>
      </c>
      <c r="I1864">
        <v>20</v>
      </c>
      <c r="J1864">
        <v>40</v>
      </c>
      <c r="K1864">
        <v>60</v>
      </c>
      <c r="L1864">
        <v>2</v>
      </c>
      <c r="M1864">
        <v>120</v>
      </c>
      <c r="N1864">
        <v>4</v>
      </c>
      <c r="O1864" t="s">
        <v>20</v>
      </c>
    </row>
    <row r="1865" spans="1:15">
      <c r="A1865">
        <v>153481</v>
      </c>
      <c r="B1865" s="1">
        <v>45314</v>
      </c>
      <c r="C1865" t="s">
        <v>48</v>
      </c>
      <c r="D1865" t="s">
        <v>16</v>
      </c>
      <c r="E1865" t="s">
        <v>17</v>
      </c>
      <c r="F1865">
        <v>18</v>
      </c>
      <c r="G1865" t="s">
        <v>51</v>
      </c>
      <c r="H1865" t="s">
        <v>27</v>
      </c>
      <c r="I1865">
        <v>130</v>
      </c>
      <c r="J1865">
        <v>50</v>
      </c>
      <c r="K1865">
        <v>180</v>
      </c>
      <c r="L1865">
        <v>3</v>
      </c>
      <c r="M1865">
        <v>540</v>
      </c>
      <c r="N1865">
        <v>4</v>
      </c>
      <c r="O1865" t="s">
        <v>32</v>
      </c>
    </row>
    <row r="1866" spans="1:15">
      <c r="A1866">
        <v>135033</v>
      </c>
      <c r="B1866" s="1">
        <v>45321</v>
      </c>
      <c r="C1866" t="s">
        <v>23</v>
      </c>
      <c r="D1866" t="s">
        <v>24</v>
      </c>
      <c r="E1866" t="s">
        <v>17</v>
      </c>
      <c r="F1866">
        <v>23</v>
      </c>
      <c r="G1866" t="s">
        <v>60</v>
      </c>
      <c r="H1866" t="s">
        <v>19</v>
      </c>
      <c r="I1866">
        <v>9</v>
      </c>
      <c r="J1866">
        <v>0</v>
      </c>
      <c r="K1866">
        <v>9</v>
      </c>
      <c r="L1866">
        <v>1</v>
      </c>
      <c r="M1866">
        <v>9</v>
      </c>
      <c r="N1866">
        <v>5</v>
      </c>
      <c r="O1866" t="s">
        <v>45</v>
      </c>
    </row>
    <row r="1867" spans="1:15">
      <c r="A1867">
        <v>161364</v>
      </c>
      <c r="B1867" s="1">
        <v>45564</v>
      </c>
      <c r="C1867" t="s">
        <v>15</v>
      </c>
      <c r="D1867" t="s">
        <v>16</v>
      </c>
      <c r="E1867" t="s">
        <v>25</v>
      </c>
      <c r="F1867">
        <v>20</v>
      </c>
      <c r="G1867" t="s">
        <v>62</v>
      </c>
      <c r="H1867" t="s">
        <v>19</v>
      </c>
      <c r="I1867">
        <v>100</v>
      </c>
      <c r="J1867">
        <v>0</v>
      </c>
      <c r="K1867">
        <v>100</v>
      </c>
      <c r="L1867">
        <v>1</v>
      </c>
      <c r="M1867">
        <v>100</v>
      </c>
      <c r="N1867">
        <v>5</v>
      </c>
      <c r="O1867" t="s">
        <v>65</v>
      </c>
    </row>
    <row r="1868" spans="1:15">
      <c r="A1868">
        <v>173470</v>
      </c>
      <c r="B1868" s="1">
        <v>45571</v>
      </c>
      <c r="C1868" t="s">
        <v>50</v>
      </c>
      <c r="D1868" t="s">
        <v>16</v>
      </c>
      <c r="E1868" t="s">
        <v>17</v>
      </c>
      <c r="F1868">
        <v>18</v>
      </c>
      <c r="G1868" t="s">
        <v>62</v>
      </c>
      <c r="H1868" t="s">
        <v>19</v>
      </c>
      <c r="I1868">
        <v>97</v>
      </c>
      <c r="J1868">
        <v>0</v>
      </c>
      <c r="K1868">
        <v>97</v>
      </c>
      <c r="L1868">
        <v>2</v>
      </c>
      <c r="M1868">
        <v>194</v>
      </c>
      <c r="N1868">
        <v>5</v>
      </c>
      <c r="O1868" t="s">
        <v>20</v>
      </c>
    </row>
    <row r="1869" spans="1:15">
      <c r="A1869">
        <v>176965</v>
      </c>
      <c r="B1869" s="1">
        <v>45350</v>
      </c>
      <c r="C1869" t="s">
        <v>78</v>
      </c>
      <c r="D1869" t="s">
        <v>37</v>
      </c>
      <c r="E1869" t="s">
        <v>25</v>
      </c>
      <c r="F1869">
        <v>25</v>
      </c>
      <c r="G1869" t="s">
        <v>77</v>
      </c>
      <c r="H1869" t="s">
        <v>19</v>
      </c>
      <c r="I1869">
        <v>50</v>
      </c>
      <c r="J1869">
        <v>0</v>
      </c>
      <c r="K1869">
        <v>50</v>
      </c>
      <c r="L1869">
        <v>2</v>
      </c>
      <c r="M1869">
        <v>100</v>
      </c>
      <c r="N1869">
        <v>2</v>
      </c>
      <c r="O1869" t="s">
        <v>28</v>
      </c>
    </row>
    <row r="1870" spans="1:15">
      <c r="A1870">
        <v>151636</v>
      </c>
      <c r="B1870" s="1">
        <v>45583</v>
      </c>
      <c r="C1870" t="s">
        <v>50</v>
      </c>
      <c r="D1870" t="s">
        <v>16</v>
      </c>
      <c r="E1870" t="s">
        <v>17</v>
      </c>
      <c r="F1870">
        <v>24</v>
      </c>
      <c r="G1870" t="s">
        <v>77</v>
      </c>
      <c r="H1870" t="s">
        <v>19</v>
      </c>
      <c r="I1870">
        <v>97</v>
      </c>
      <c r="J1870">
        <v>0</v>
      </c>
      <c r="K1870">
        <v>97</v>
      </c>
      <c r="L1870">
        <v>1</v>
      </c>
      <c r="M1870">
        <v>97</v>
      </c>
      <c r="N1870">
        <v>3</v>
      </c>
      <c r="O1870" t="s">
        <v>83</v>
      </c>
    </row>
    <row r="1871" spans="1:15">
      <c r="A1871">
        <v>138408</v>
      </c>
      <c r="B1871" s="1">
        <v>45387</v>
      </c>
      <c r="C1871" t="s">
        <v>42</v>
      </c>
      <c r="D1871" t="s">
        <v>16</v>
      </c>
      <c r="E1871" t="s">
        <v>17</v>
      </c>
      <c r="F1871">
        <v>22</v>
      </c>
      <c r="G1871" t="s">
        <v>38</v>
      </c>
      <c r="H1871" t="s">
        <v>19</v>
      </c>
      <c r="I1871">
        <v>65</v>
      </c>
      <c r="J1871">
        <v>0</v>
      </c>
      <c r="K1871">
        <v>65</v>
      </c>
      <c r="L1871">
        <v>1</v>
      </c>
      <c r="M1871">
        <v>65</v>
      </c>
      <c r="N1871">
        <v>4</v>
      </c>
      <c r="O1871" t="s">
        <v>65</v>
      </c>
    </row>
    <row r="1872" spans="1:15">
      <c r="A1872">
        <v>128661</v>
      </c>
      <c r="B1872" s="1">
        <v>45345</v>
      </c>
      <c r="C1872" t="s">
        <v>30</v>
      </c>
      <c r="D1872" t="s">
        <v>24</v>
      </c>
      <c r="E1872" t="s">
        <v>25</v>
      </c>
      <c r="F1872">
        <v>34</v>
      </c>
      <c r="G1872" t="s">
        <v>46</v>
      </c>
      <c r="H1872" t="s">
        <v>19</v>
      </c>
      <c r="I1872">
        <v>10</v>
      </c>
      <c r="J1872">
        <v>0</v>
      </c>
      <c r="K1872">
        <v>10</v>
      </c>
      <c r="L1872">
        <v>4</v>
      </c>
      <c r="M1872">
        <v>40</v>
      </c>
      <c r="N1872">
        <v>4</v>
      </c>
      <c r="O1872" t="s">
        <v>61</v>
      </c>
    </row>
    <row r="1873" spans="1:15">
      <c r="A1873">
        <v>130811</v>
      </c>
      <c r="B1873" s="1">
        <v>45500</v>
      </c>
      <c r="C1873" t="s">
        <v>76</v>
      </c>
      <c r="D1873" t="s">
        <v>37</v>
      </c>
      <c r="E1873" t="s">
        <v>17</v>
      </c>
      <c r="F1873">
        <v>33</v>
      </c>
      <c r="G1873" t="s">
        <v>18</v>
      </c>
      <c r="H1873" t="s">
        <v>19</v>
      </c>
      <c r="I1873">
        <v>45</v>
      </c>
      <c r="J1873">
        <v>0</v>
      </c>
      <c r="K1873">
        <v>45</v>
      </c>
      <c r="L1873">
        <v>2</v>
      </c>
      <c r="M1873">
        <v>90</v>
      </c>
      <c r="N1873">
        <v>5</v>
      </c>
      <c r="O1873" t="s">
        <v>52</v>
      </c>
    </row>
    <row r="1874" spans="1:15">
      <c r="A1874">
        <v>192668</v>
      </c>
      <c r="B1874" s="1">
        <v>45292</v>
      </c>
      <c r="C1874" t="s">
        <v>42</v>
      </c>
      <c r="D1874" t="s">
        <v>16</v>
      </c>
      <c r="E1874" t="s">
        <v>17</v>
      </c>
      <c r="F1874">
        <v>25</v>
      </c>
      <c r="G1874" t="s">
        <v>29</v>
      </c>
      <c r="H1874" t="s">
        <v>19</v>
      </c>
      <c r="I1874">
        <v>65</v>
      </c>
      <c r="J1874">
        <v>0</v>
      </c>
      <c r="K1874">
        <v>65</v>
      </c>
      <c r="L1874">
        <v>1</v>
      </c>
      <c r="M1874">
        <v>65</v>
      </c>
      <c r="N1874">
        <v>4</v>
      </c>
      <c r="O1874" t="s">
        <v>45</v>
      </c>
    </row>
    <row r="1875" spans="1:15">
      <c r="A1875">
        <v>125627</v>
      </c>
      <c r="B1875" s="1">
        <v>45420</v>
      </c>
      <c r="C1875" t="s">
        <v>50</v>
      </c>
      <c r="D1875" t="s">
        <v>16</v>
      </c>
      <c r="E1875" t="s">
        <v>25</v>
      </c>
      <c r="F1875">
        <v>23</v>
      </c>
      <c r="G1875" t="s">
        <v>21</v>
      </c>
      <c r="H1875" t="s">
        <v>19</v>
      </c>
      <c r="I1875">
        <v>97</v>
      </c>
      <c r="J1875">
        <v>0</v>
      </c>
      <c r="K1875">
        <v>97</v>
      </c>
      <c r="L1875">
        <v>2</v>
      </c>
      <c r="M1875">
        <v>194</v>
      </c>
      <c r="N1875">
        <v>4</v>
      </c>
      <c r="O1875" t="s">
        <v>61</v>
      </c>
    </row>
    <row r="1876" spans="1:15">
      <c r="A1876">
        <v>136438</v>
      </c>
      <c r="B1876" s="1">
        <v>45315</v>
      </c>
      <c r="C1876" t="s">
        <v>15</v>
      </c>
      <c r="D1876" t="s">
        <v>16</v>
      </c>
      <c r="E1876" t="s">
        <v>17</v>
      </c>
      <c r="F1876">
        <v>30</v>
      </c>
      <c r="G1876" t="s">
        <v>69</v>
      </c>
      <c r="H1876" t="s">
        <v>19</v>
      </c>
      <c r="I1876">
        <v>100</v>
      </c>
      <c r="J1876">
        <v>0</v>
      </c>
      <c r="K1876">
        <v>100</v>
      </c>
      <c r="L1876">
        <v>1</v>
      </c>
      <c r="M1876">
        <v>100</v>
      </c>
      <c r="N1876">
        <v>3</v>
      </c>
      <c r="O1876" t="s">
        <v>22</v>
      </c>
    </row>
    <row r="1877" spans="1:15">
      <c r="A1877">
        <v>171581</v>
      </c>
      <c r="B1877" s="1">
        <v>45356</v>
      </c>
      <c r="C1877" t="s">
        <v>53</v>
      </c>
      <c r="D1877" t="s">
        <v>37</v>
      </c>
      <c r="E1877" t="s">
        <v>25</v>
      </c>
      <c r="F1877">
        <v>30</v>
      </c>
      <c r="G1877" t="s">
        <v>62</v>
      </c>
      <c r="H1877" t="s">
        <v>19</v>
      </c>
      <c r="I1877">
        <v>15</v>
      </c>
      <c r="J1877">
        <v>0</v>
      </c>
      <c r="K1877">
        <v>15</v>
      </c>
      <c r="L1877">
        <v>5</v>
      </c>
      <c r="M1877">
        <v>75</v>
      </c>
      <c r="N1877">
        <v>4</v>
      </c>
      <c r="O1877" t="s">
        <v>45</v>
      </c>
    </row>
    <row r="1878" spans="1:15">
      <c r="A1878">
        <v>180431</v>
      </c>
      <c r="B1878" s="1">
        <v>45345</v>
      </c>
      <c r="C1878" t="s">
        <v>50</v>
      </c>
      <c r="D1878" t="s">
        <v>16</v>
      </c>
      <c r="E1878" t="s">
        <v>25</v>
      </c>
      <c r="F1878">
        <v>34</v>
      </c>
      <c r="G1878" t="s">
        <v>60</v>
      </c>
      <c r="H1878" t="s">
        <v>19</v>
      </c>
      <c r="I1878">
        <v>97</v>
      </c>
      <c r="J1878">
        <v>0</v>
      </c>
      <c r="K1878">
        <v>97</v>
      </c>
      <c r="L1878">
        <v>1</v>
      </c>
      <c r="M1878">
        <v>97</v>
      </c>
      <c r="N1878">
        <v>5</v>
      </c>
      <c r="O1878" t="s">
        <v>45</v>
      </c>
    </row>
    <row r="1879" spans="1:15">
      <c r="A1879">
        <v>130549</v>
      </c>
      <c r="B1879" s="1">
        <v>45438</v>
      </c>
      <c r="C1879" t="s">
        <v>50</v>
      </c>
      <c r="D1879" t="s">
        <v>16</v>
      </c>
      <c r="E1879" t="s">
        <v>17</v>
      </c>
      <c r="F1879">
        <v>21</v>
      </c>
      <c r="G1879" t="s">
        <v>79</v>
      </c>
      <c r="H1879" t="s">
        <v>27</v>
      </c>
      <c r="I1879">
        <v>97</v>
      </c>
      <c r="J1879">
        <v>40</v>
      </c>
      <c r="K1879">
        <v>137</v>
      </c>
      <c r="L1879">
        <v>2</v>
      </c>
      <c r="M1879">
        <v>274</v>
      </c>
      <c r="N1879">
        <v>4</v>
      </c>
      <c r="O1879" t="s">
        <v>52</v>
      </c>
    </row>
    <row r="1880" spans="1:15">
      <c r="A1880">
        <v>132376</v>
      </c>
      <c r="B1880" s="1">
        <v>45528</v>
      </c>
      <c r="C1880" t="s">
        <v>42</v>
      </c>
      <c r="D1880" t="s">
        <v>16</v>
      </c>
      <c r="E1880" t="s">
        <v>17</v>
      </c>
      <c r="F1880">
        <v>25</v>
      </c>
      <c r="G1880" t="s">
        <v>56</v>
      </c>
      <c r="H1880" t="s">
        <v>19</v>
      </c>
      <c r="I1880">
        <v>65</v>
      </c>
      <c r="J1880">
        <v>0</v>
      </c>
      <c r="K1880">
        <v>65</v>
      </c>
      <c r="L1880">
        <v>1</v>
      </c>
      <c r="M1880">
        <v>65</v>
      </c>
      <c r="N1880">
        <v>4</v>
      </c>
      <c r="O1880" t="s">
        <v>57</v>
      </c>
    </row>
    <row r="1881" spans="1:15">
      <c r="A1881">
        <v>141130</v>
      </c>
      <c r="B1881" s="1">
        <v>45450</v>
      </c>
      <c r="C1881" t="s">
        <v>33</v>
      </c>
      <c r="D1881" t="s">
        <v>16</v>
      </c>
      <c r="E1881" t="s">
        <v>17</v>
      </c>
      <c r="F1881">
        <v>20</v>
      </c>
      <c r="G1881" t="s">
        <v>66</v>
      </c>
      <c r="H1881" t="s">
        <v>27</v>
      </c>
      <c r="I1881">
        <v>118</v>
      </c>
      <c r="J1881">
        <v>40</v>
      </c>
      <c r="K1881">
        <v>158</v>
      </c>
      <c r="L1881">
        <v>2</v>
      </c>
      <c r="M1881">
        <v>316</v>
      </c>
      <c r="N1881">
        <v>5</v>
      </c>
      <c r="O1881" t="s">
        <v>52</v>
      </c>
    </row>
    <row r="1882" spans="1:15">
      <c r="A1882">
        <v>126358</v>
      </c>
      <c r="B1882" s="1">
        <v>45568</v>
      </c>
      <c r="C1882" t="s">
        <v>53</v>
      </c>
      <c r="D1882" t="s">
        <v>37</v>
      </c>
      <c r="E1882" t="s">
        <v>25</v>
      </c>
      <c r="F1882">
        <v>33</v>
      </c>
      <c r="G1882" t="s">
        <v>66</v>
      </c>
      <c r="H1882" t="s">
        <v>27</v>
      </c>
      <c r="I1882">
        <v>15</v>
      </c>
      <c r="J1882">
        <v>40</v>
      </c>
      <c r="K1882">
        <v>55</v>
      </c>
      <c r="L1882">
        <v>1</v>
      </c>
      <c r="M1882">
        <v>55</v>
      </c>
      <c r="N1882">
        <v>5</v>
      </c>
      <c r="O1882" t="s">
        <v>57</v>
      </c>
    </row>
    <row r="1883" spans="1:15">
      <c r="A1883">
        <v>163330</v>
      </c>
      <c r="B1883" s="1">
        <v>45345</v>
      </c>
      <c r="C1883" t="s">
        <v>15</v>
      </c>
      <c r="D1883" t="s">
        <v>16</v>
      </c>
      <c r="E1883" t="s">
        <v>17</v>
      </c>
      <c r="F1883">
        <v>20</v>
      </c>
      <c r="G1883" t="s">
        <v>75</v>
      </c>
      <c r="H1883" t="s">
        <v>27</v>
      </c>
      <c r="I1883">
        <v>100</v>
      </c>
      <c r="J1883">
        <v>70</v>
      </c>
      <c r="K1883">
        <v>170</v>
      </c>
      <c r="L1883">
        <v>5</v>
      </c>
      <c r="M1883">
        <v>850</v>
      </c>
      <c r="N1883">
        <v>3</v>
      </c>
      <c r="O1883" t="s">
        <v>73</v>
      </c>
    </row>
    <row r="1884" spans="1:15">
      <c r="A1884">
        <v>184053</v>
      </c>
      <c r="B1884" s="1">
        <v>45348</v>
      </c>
      <c r="C1884" t="s">
        <v>15</v>
      </c>
      <c r="D1884" t="s">
        <v>16</v>
      </c>
      <c r="E1884" t="s">
        <v>17</v>
      </c>
      <c r="F1884">
        <v>34</v>
      </c>
      <c r="G1884" t="s">
        <v>67</v>
      </c>
      <c r="H1884" t="s">
        <v>27</v>
      </c>
      <c r="I1884">
        <v>100</v>
      </c>
      <c r="J1884">
        <v>40</v>
      </c>
      <c r="K1884">
        <v>140</v>
      </c>
      <c r="L1884">
        <v>1</v>
      </c>
      <c r="M1884">
        <v>140</v>
      </c>
      <c r="N1884">
        <v>2</v>
      </c>
      <c r="O1884" t="s">
        <v>87</v>
      </c>
    </row>
    <row r="1885" spans="1:15">
      <c r="A1885">
        <v>186442</v>
      </c>
      <c r="B1885" s="1">
        <v>45235</v>
      </c>
      <c r="C1885" t="s">
        <v>36</v>
      </c>
      <c r="D1885" t="s">
        <v>37</v>
      </c>
      <c r="E1885" t="s">
        <v>25</v>
      </c>
      <c r="F1885">
        <v>20</v>
      </c>
      <c r="G1885" t="s">
        <v>60</v>
      </c>
      <c r="H1885" t="s">
        <v>19</v>
      </c>
      <c r="I1885">
        <v>32</v>
      </c>
      <c r="J1885">
        <v>0</v>
      </c>
      <c r="K1885">
        <v>32</v>
      </c>
      <c r="L1885">
        <v>4</v>
      </c>
      <c r="M1885">
        <v>128</v>
      </c>
      <c r="N1885">
        <v>2</v>
      </c>
      <c r="O1885" t="s">
        <v>64</v>
      </c>
    </row>
    <row r="1886" spans="1:15">
      <c r="A1886">
        <v>181840</v>
      </c>
      <c r="B1886" s="1">
        <v>45430</v>
      </c>
      <c r="C1886" t="s">
        <v>30</v>
      </c>
      <c r="D1886" t="s">
        <v>24</v>
      </c>
      <c r="E1886" t="s">
        <v>17</v>
      </c>
      <c r="F1886">
        <v>32</v>
      </c>
      <c r="G1886" t="s">
        <v>60</v>
      </c>
      <c r="H1886" t="s">
        <v>19</v>
      </c>
      <c r="I1886">
        <v>10</v>
      </c>
      <c r="J1886">
        <v>0</v>
      </c>
      <c r="K1886">
        <v>10</v>
      </c>
      <c r="L1886">
        <v>2</v>
      </c>
      <c r="M1886">
        <v>20</v>
      </c>
      <c r="N1886">
        <v>5</v>
      </c>
      <c r="O1886" t="s">
        <v>57</v>
      </c>
    </row>
    <row r="1887" spans="1:15">
      <c r="A1887">
        <v>183723</v>
      </c>
      <c r="B1887" s="1">
        <v>45489</v>
      </c>
      <c r="C1887" t="s">
        <v>76</v>
      </c>
      <c r="D1887" t="s">
        <v>37</v>
      </c>
      <c r="E1887" t="s">
        <v>17</v>
      </c>
      <c r="F1887">
        <v>26</v>
      </c>
      <c r="G1887" t="s">
        <v>29</v>
      </c>
      <c r="H1887" t="s">
        <v>19</v>
      </c>
      <c r="I1887">
        <v>45</v>
      </c>
      <c r="J1887">
        <v>0</v>
      </c>
      <c r="K1887">
        <v>45</v>
      </c>
      <c r="L1887">
        <v>1</v>
      </c>
      <c r="M1887">
        <v>45</v>
      </c>
      <c r="N1887">
        <v>4</v>
      </c>
      <c r="O1887" t="s">
        <v>43</v>
      </c>
    </row>
    <row r="1888" spans="1:15">
      <c r="A1888">
        <v>132047</v>
      </c>
      <c r="B1888" s="1">
        <v>45469</v>
      </c>
      <c r="C1888" t="s">
        <v>42</v>
      </c>
      <c r="D1888" t="s">
        <v>16</v>
      </c>
      <c r="E1888" t="s">
        <v>25</v>
      </c>
      <c r="F1888">
        <v>24</v>
      </c>
      <c r="G1888" t="s">
        <v>38</v>
      </c>
      <c r="H1888" t="s">
        <v>19</v>
      </c>
      <c r="I1888">
        <v>65</v>
      </c>
      <c r="J1888">
        <v>0</v>
      </c>
      <c r="K1888">
        <v>65</v>
      </c>
      <c r="L1888">
        <v>1</v>
      </c>
      <c r="M1888">
        <v>65</v>
      </c>
      <c r="N1888">
        <v>4</v>
      </c>
      <c r="O1888" t="s">
        <v>70</v>
      </c>
    </row>
    <row r="1889" spans="1:15">
      <c r="A1889">
        <v>165727</v>
      </c>
      <c r="B1889" s="1">
        <v>45412</v>
      </c>
      <c r="C1889" t="s">
        <v>48</v>
      </c>
      <c r="D1889" t="s">
        <v>16</v>
      </c>
      <c r="E1889" t="s">
        <v>25</v>
      </c>
      <c r="F1889">
        <v>34</v>
      </c>
      <c r="G1889" t="s">
        <v>60</v>
      </c>
      <c r="H1889" t="s">
        <v>19</v>
      </c>
      <c r="I1889">
        <v>130</v>
      </c>
      <c r="J1889">
        <v>0</v>
      </c>
      <c r="K1889">
        <v>130</v>
      </c>
      <c r="L1889">
        <v>1</v>
      </c>
      <c r="M1889">
        <v>130</v>
      </c>
      <c r="N1889">
        <v>5</v>
      </c>
      <c r="O1889" t="s">
        <v>65</v>
      </c>
    </row>
    <row r="1890" spans="1:15">
      <c r="A1890">
        <v>187225</v>
      </c>
      <c r="B1890" s="1">
        <v>45328</v>
      </c>
      <c r="C1890" t="s">
        <v>42</v>
      </c>
      <c r="D1890" t="s">
        <v>16</v>
      </c>
      <c r="E1890" t="s">
        <v>25</v>
      </c>
      <c r="F1890">
        <v>21</v>
      </c>
      <c r="G1890" t="s">
        <v>21</v>
      </c>
      <c r="H1890" t="s">
        <v>19</v>
      </c>
      <c r="I1890">
        <v>65</v>
      </c>
      <c r="J1890">
        <v>0</v>
      </c>
      <c r="K1890">
        <v>65</v>
      </c>
      <c r="L1890">
        <v>1</v>
      </c>
      <c r="M1890">
        <v>65</v>
      </c>
      <c r="N1890">
        <v>4</v>
      </c>
      <c r="O1890" t="s">
        <v>61</v>
      </c>
    </row>
    <row r="1891" spans="1:15">
      <c r="A1891">
        <v>133956</v>
      </c>
      <c r="B1891" s="1">
        <v>45285</v>
      </c>
      <c r="C1891" t="s">
        <v>82</v>
      </c>
      <c r="D1891" t="s">
        <v>37</v>
      </c>
      <c r="E1891" t="s">
        <v>17</v>
      </c>
      <c r="F1891">
        <v>19</v>
      </c>
      <c r="G1891" t="s">
        <v>31</v>
      </c>
      <c r="H1891" t="s">
        <v>19</v>
      </c>
      <c r="I1891">
        <v>20</v>
      </c>
      <c r="J1891">
        <v>0</v>
      </c>
      <c r="K1891">
        <v>20</v>
      </c>
      <c r="L1891">
        <v>1</v>
      </c>
      <c r="M1891">
        <v>20</v>
      </c>
      <c r="N1891">
        <v>5</v>
      </c>
      <c r="O1891" t="s">
        <v>61</v>
      </c>
    </row>
    <row r="1892" spans="1:15">
      <c r="A1892">
        <v>198885</v>
      </c>
      <c r="B1892" s="1">
        <v>45376</v>
      </c>
      <c r="C1892" t="s">
        <v>23</v>
      </c>
      <c r="D1892" t="s">
        <v>24</v>
      </c>
      <c r="E1892" t="s">
        <v>17</v>
      </c>
      <c r="F1892">
        <v>31</v>
      </c>
      <c r="G1892" t="s">
        <v>46</v>
      </c>
      <c r="H1892" t="s">
        <v>19</v>
      </c>
      <c r="I1892">
        <v>9</v>
      </c>
      <c r="J1892">
        <v>0</v>
      </c>
      <c r="K1892">
        <v>9</v>
      </c>
      <c r="L1892">
        <v>2</v>
      </c>
      <c r="M1892">
        <v>18</v>
      </c>
      <c r="N1892">
        <v>3</v>
      </c>
      <c r="O1892" t="s">
        <v>73</v>
      </c>
    </row>
    <row r="1893" spans="1:15">
      <c r="A1893">
        <v>187251</v>
      </c>
      <c r="B1893" s="1">
        <v>45422</v>
      </c>
      <c r="C1893" t="s">
        <v>23</v>
      </c>
      <c r="D1893" t="s">
        <v>24</v>
      </c>
      <c r="E1893" t="s">
        <v>17</v>
      </c>
      <c r="F1893">
        <v>29</v>
      </c>
      <c r="G1893" t="s">
        <v>18</v>
      </c>
      <c r="H1893" t="s">
        <v>19</v>
      </c>
      <c r="I1893">
        <v>9</v>
      </c>
      <c r="J1893">
        <v>0</v>
      </c>
      <c r="K1893">
        <v>9</v>
      </c>
      <c r="L1893">
        <v>1</v>
      </c>
      <c r="M1893">
        <v>9</v>
      </c>
      <c r="N1893">
        <v>5</v>
      </c>
      <c r="O1893" t="s">
        <v>61</v>
      </c>
    </row>
    <row r="1894" spans="1:15">
      <c r="A1894">
        <v>166795</v>
      </c>
      <c r="B1894" s="1">
        <v>45296</v>
      </c>
      <c r="C1894" t="s">
        <v>53</v>
      </c>
      <c r="D1894" t="s">
        <v>37</v>
      </c>
      <c r="E1894" t="s">
        <v>17</v>
      </c>
      <c r="F1894">
        <v>29</v>
      </c>
      <c r="G1894" t="s">
        <v>51</v>
      </c>
      <c r="H1894" t="s">
        <v>27</v>
      </c>
      <c r="I1894">
        <v>15</v>
      </c>
      <c r="J1894">
        <v>50</v>
      </c>
      <c r="K1894">
        <v>65</v>
      </c>
      <c r="L1894">
        <v>5</v>
      </c>
      <c r="M1894">
        <v>325</v>
      </c>
      <c r="N1894">
        <v>5</v>
      </c>
      <c r="O1894" t="s">
        <v>65</v>
      </c>
    </row>
    <row r="1895" spans="1:15">
      <c r="A1895">
        <v>172815</v>
      </c>
      <c r="B1895" s="1">
        <v>45292</v>
      </c>
      <c r="C1895" t="s">
        <v>53</v>
      </c>
      <c r="D1895" t="s">
        <v>37</v>
      </c>
      <c r="E1895" t="s">
        <v>17</v>
      </c>
      <c r="F1895">
        <v>33</v>
      </c>
      <c r="G1895" t="s">
        <v>62</v>
      </c>
      <c r="H1895" t="s">
        <v>19</v>
      </c>
      <c r="I1895">
        <v>15</v>
      </c>
      <c r="J1895">
        <v>0</v>
      </c>
      <c r="K1895">
        <v>15</v>
      </c>
      <c r="L1895">
        <v>3</v>
      </c>
      <c r="M1895">
        <v>45</v>
      </c>
      <c r="N1895">
        <v>5</v>
      </c>
      <c r="O1895" t="s">
        <v>52</v>
      </c>
    </row>
    <row r="1896" spans="1:15">
      <c r="A1896">
        <v>183625</v>
      </c>
      <c r="B1896" s="1">
        <v>45451</v>
      </c>
      <c r="C1896" t="s">
        <v>15</v>
      </c>
      <c r="D1896" t="s">
        <v>16</v>
      </c>
      <c r="E1896" t="s">
        <v>17</v>
      </c>
      <c r="F1896">
        <v>34</v>
      </c>
      <c r="G1896" t="s">
        <v>34</v>
      </c>
      <c r="H1896" t="s">
        <v>27</v>
      </c>
      <c r="I1896">
        <v>100</v>
      </c>
      <c r="J1896">
        <v>100</v>
      </c>
      <c r="K1896">
        <v>200</v>
      </c>
      <c r="L1896">
        <v>2</v>
      </c>
      <c r="M1896">
        <v>400</v>
      </c>
      <c r="N1896">
        <v>4</v>
      </c>
      <c r="O1896" t="s">
        <v>20</v>
      </c>
    </row>
    <row r="1897" spans="1:15">
      <c r="A1897">
        <v>134324</v>
      </c>
      <c r="B1897" s="1">
        <v>45350</v>
      </c>
      <c r="C1897" t="s">
        <v>48</v>
      </c>
      <c r="D1897" t="s">
        <v>16</v>
      </c>
      <c r="E1897" t="s">
        <v>17</v>
      </c>
      <c r="F1897">
        <v>24</v>
      </c>
      <c r="G1897" t="s">
        <v>54</v>
      </c>
      <c r="H1897" t="s">
        <v>19</v>
      </c>
      <c r="I1897">
        <v>130</v>
      </c>
      <c r="J1897">
        <v>0</v>
      </c>
      <c r="K1897">
        <v>130</v>
      </c>
      <c r="L1897">
        <v>1</v>
      </c>
      <c r="M1897">
        <v>130</v>
      </c>
      <c r="N1897">
        <v>4</v>
      </c>
      <c r="O1897" t="s">
        <v>70</v>
      </c>
    </row>
    <row r="1898" spans="1:15">
      <c r="A1898">
        <v>184711</v>
      </c>
      <c r="B1898" s="1">
        <v>45375</v>
      </c>
      <c r="C1898" t="s">
        <v>42</v>
      </c>
      <c r="D1898" t="s">
        <v>16</v>
      </c>
      <c r="E1898" t="s">
        <v>17</v>
      </c>
      <c r="F1898">
        <v>19</v>
      </c>
      <c r="G1898" t="s">
        <v>41</v>
      </c>
      <c r="H1898" t="s">
        <v>19</v>
      </c>
      <c r="I1898">
        <v>65</v>
      </c>
      <c r="J1898">
        <v>0</v>
      </c>
      <c r="K1898">
        <v>65</v>
      </c>
      <c r="L1898">
        <v>1</v>
      </c>
      <c r="M1898">
        <v>65</v>
      </c>
      <c r="N1898">
        <v>5</v>
      </c>
      <c r="O1898" t="s">
        <v>20</v>
      </c>
    </row>
    <row r="1899" spans="1:15">
      <c r="A1899">
        <v>143670</v>
      </c>
      <c r="B1899" s="1">
        <v>45411</v>
      </c>
      <c r="C1899" t="s">
        <v>15</v>
      </c>
      <c r="D1899" t="s">
        <v>16</v>
      </c>
      <c r="E1899" t="s">
        <v>17</v>
      </c>
      <c r="F1899">
        <v>31</v>
      </c>
      <c r="G1899" t="s">
        <v>69</v>
      </c>
      <c r="H1899" t="s">
        <v>19</v>
      </c>
      <c r="I1899">
        <v>100</v>
      </c>
      <c r="J1899">
        <v>0</v>
      </c>
      <c r="K1899">
        <v>100</v>
      </c>
      <c r="L1899">
        <v>1</v>
      </c>
      <c r="M1899">
        <v>100</v>
      </c>
      <c r="N1899">
        <v>1</v>
      </c>
      <c r="O1899" t="s">
        <v>71</v>
      </c>
    </row>
    <row r="1900" spans="1:15">
      <c r="A1900">
        <v>179709</v>
      </c>
      <c r="B1900" s="1">
        <v>45486</v>
      </c>
      <c r="C1900" t="s">
        <v>50</v>
      </c>
      <c r="D1900" t="s">
        <v>16</v>
      </c>
      <c r="E1900" t="s">
        <v>17</v>
      </c>
      <c r="F1900">
        <v>31</v>
      </c>
      <c r="G1900" t="s">
        <v>77</v>
      </c>
      <c r="H1900" t="s">
        <v>19</v>
      </c>
      <c r="I1900">
        <v>97</v>
      </c>
      <c r="J1900">
        <v>0</v>
      </c>
      <c r="K1900">
        <v>97</v>
      </c>
      <c r="L1900">
        <v>1</v>
      </c>
      <c r="M1900">
        <v>97</v>
      </c>
      <c r="N1900">
        <v>5</v>
      </c>
      <c r="O1900" t="s">
        <v>61</v>
      </c>
    </row>
    <row r="1901" spans="1:15">
      <c r="A1901">
        <v>192309</v>
      </c>
      <c r="B1901" s="1">
        <v>45383</v>
      </c>
      <c r="C1901" t="s">
        <v>30</v>
      </c>
      <c r="D1901" t="s">
        <v>24</v>
      </c>
      <c r="E1901" t="s">
        <v>17</v>
      </c>
      <c r="F1901">
        <v>26</v>
      </c>
      <c r="G1901" t="s">
        <v>60</v>
      </c>
      <c r="H1901" t="s">
        <v>19</v>
      </c>
      <c r="I1901">
        <v>10</v>
      </c>
      <c r="J1901">
        <v>0</v>
      </c>
      <c r="K1901">
        <v>10</v>
      </c>
      <c r="L1901">
        <v>1</v>
      </c>
      <c r="M1901">
        <v>10</v>
      </c>
      <c r="N1901">
        <v>3</v>
      </c>
      <c r="O1901" t="s">
        <v>22</v>
      </c>
    </row>
    <row r="1902" spans="1:15">
      <c r="A1902">
        <v>126922</v>
      </c>
      <c r="B1902" s="1">
        <v>45374</v>
      </c>
      <c r="C1902" t="s">
        <v>30</v>
      </c>
      <c r="D1902" t="s">
        <v>24</v>
      </c>
      <c r="E1902" t="s">
        <v>17</v>
      </c>
      <c r="F1902">
        <v>26</v>
      </c>
      <c r="G1902" t="s">
        <v>51</v>
      </c>
      <c r="H1902" t="s">
        <v>27</v>
      </c>
      <c r="I1902">
        <v>10</v>
      </c>
      <c r="J1902">
        <v>50</v>
      </c>
      <c r="K1902">
        <v>60</v>
      </c>
      <c r="L1902">
        <v>1</v>
      </c>
      <c r="M1902">
        <v>60</v>
      </c>
      <c r="N1902">
        <v>5</v>
      </c>
      <c r="O1902" t="s">
        <v>45</v>
      </c>
    </row>
    <row r="1903" spans="1:15">
      <c r="A1903">
        <v>175100</v>
      </c>
      <c r="B1903" s="1">
        <v>45574</v>
      </c>
      <c r="C1903" t="s">
        <v>30</v>
      </c>
      <c r="D1903" t="s">
        <v>24</v>
      </c>
      <c r="E1903" t="s">
        <v>17</v>
      </c>
      <c r="F1903">
        <v>24</v>
      </c>
      <c r="G1903" t="s">
        <v>67</v>
      </c>
      <c r="H1903" t="s">
        <v>27</v>
      </c>
      <c r="I1903">
        <v>10</v>
      </c>
      <c r="J1903">
        <v>40</v>
      </c>
      <c r="K1903">
        <v>50</v>
      </c>
      <c r="L1903">
        <v>4</v>
      </c>
      <c r="M1903">
        <v>200</v>
      </c>
      <c r="N1903">
        <v>3</v>
      </c>
      <c r="O1903" t="s">
        <v>22</v>
      </c>
    </row>
    <row r="1904" spans="1:15">
      <c r="A1904">
        <v>173970</v>
      </c>
      <c r="B1904" s="1">
        <v>45417</v>
      </c>
      <c r="C1904" t="s">
        <v>42</v>
      </c>
      <c r="D1904" t="s">
        <v>16</v>
      </c>
      <c r="E1904" t="s">
        <v>17</v>
      </c>
      <c r="F1904">
        <v>19</v>
      </c>
      <c r="G1904" t="s">
        <v>38</v>
      </c>
      <c r="H1904" t="s">
        <v>19</v>
      </c>
      <c r="I1904">
        <v>65</v>
      </c>
      <c r="J1904">
        <v>0</v>
      </c>
      <c r="K1904">
        <v>65</v>
      </c>
      <c r="L1904">
        <v>1</v>
      </c>
      <c r="M1904">
        <v>65</v>
      </c>
      <c r="N1904">
        <v>5</v>
      </c>
      <c r="O1904" t="s">
        <v>52</v>
      </c>
    </row>
    <row r="1905" spans="1:15">
      <c r="A1905">
        <v>170949</v>
      </c>
      <c r="B1905" s="1">
        <v>45330</v>
      </c>
      <c r="C1905" t="s">
        <v>82</v>
      </c>
      <c r="D1905" t="s">
        <v>37</v>
      </c>
      <c r="E1905" t="s">
        <v>17</v>
      </c>
      <c r="F1905">
        <v>32</v>
      </c>
      <c r="G1905" t="s">
        <v>46</v>
      </c>
      <c r="H1905" t="s">
        <v>19</v>
      </c>
      <c r="I1905">
        <v>20</v>
      </c>
      <c r="J1905">
        <v>0</v>
      </c>
      <c r="K1905">
        <v>20</v>
      </c>
      <c r="L1905">
        <v>4</v>
      </c>
      <c r="M1905">
        <v>80</v>
      </c>
      <c r="N1905">
        <v>4</v>
      </c>
      <c r="O1905" t="s">
        <v>57</v>
      </c>
    </row>
    <row r="1906" spans="1:15">
      <c r="A1906">
        <v>143339</v>
      </c>
      <c r="B1906" s="1">
        <v>45324</v>
      </c>
      <c r="C1906" t="s">
        <v>48</v>
      </c>
      <c r="D1906" t="s">
        <v>16</v>
      </c>
      <c r="E1906" t="s">
        <v>17</v>
      </c>
      <c r="F1906">
        <v>27</v>
      </c>
      <c r="G1906" t="s">
        <v>41</v>
      </c>
      <c r="H1906" t="s">
        <v>19</v>
      </c>
      <c r="I1906">
        <v>130</v>
      </c>
      <c r="J1906">
        <v>0</v>
      </c>
      <c r="K1906">
        <v>130</v>
      </c>
      <c r="L1906">
        <v>1</v>
      </c>
      <c r="M1906">
        <v>130</v>
      </c>
      <c r="N1906">
        <v>4</v>
      </c>
      <c r="O1906" t="s">
        <v>72</v>
      </c>
    </row>
    <row r="1907" spans="1:15">
      <c r="A1907">
        <v>181134</v>
      </c>
      <c r="B1907" s="1">
        <v>45304</v>
      </c>
      <c r="C1907" t="s">
        <v>53</v>
      </c>
      <c r="D1907" t="s">
        <v>37</v>
      </c>
      <c r="E1907" t="s">
        <v>17</v>
      </c>
      <c r="F1907">
        <v>22</v>
      </c>
      <c r="G1907" t="s">
        <v>62</v>
      </c>
      <c r="H1907" t="s">
        <v>19</v>
      </c>
      <c r="I1907">
        <v>15</v>
      </c>
      <c r="J1907">
        <v>0</v>
      </c>
      <c r="K1907">
        <v>15</v>
      </c>
      <c r="L1907">
        <v>1</v>
      </c>
      <c r="M1907">
        <v>15</v>
      </c>
      <c r="N1907">
        <v>4</v>
      </c>
      <c r="O1907" t="s">
        <v>45</v>
      </c>
    </row>
    <row r="1908" spans="1:15">
      <c r="A1908">
        <v>189126</v>
      </c>
      <c r="B1908" s="1">
        <v>45326</v>
      </c>
      <c r="C1908" t="s">
        <v>53</v>
      </c>
      <c r="D1908" t="s">
        <v>37</v>
      </c>
      <c r="E1908" t="s">
        <v>17</v>
      </c>
      <c r="F1908">
        <v>32</v>
      </c>
      <c r="G1908" t="s">
        <v>79</v>
      </c>
      <c r="H1908" t="s">
        <v>27</v>
      </c>
      <c r="I1908">
        <v>15</v>
      </c>
      <c r="J1908">
        <v>40</v>
      </c>
      <c r="K1908">
        <v>55</v>
      </c>
      <c r="L1908">
        <v>1</v>
      </c>
      <c r="M1908">
        <v>55</v>
      </c>
      <c r="N1908">
        <v>5</v>
      </c>
      <c r="O1908" t="s">
        <v>65</v>
      </c>
    </row>
    <row r="1909" spans="1:15">
      <c r="A1909">
        <v>189873</v>
      </c>
      <c r="B1909" s="1">
        <v>45457</v>
      </c>
      <c r="C1909" t="s">
        <v>23</v>
      </c>
      <c r="D1909" t="s">
        <v>24</v>
      </c>
      <c r="E1909" t="s">
        <v>17</v>
      </c>
      <c r="F1909">
        <v>34</v>
      </c>
      <c r="G1909" t="s">
        <v>69</v>
      </c>
      <c r="H1909" t="s">
        <v>19</v>
      </c>
      <c r="I1909">
        <v>9</v>
      </c>
      <c r="J1909">
        <v>0</v>
      </c>
      <c r="K1909">
        <v>9</v>
      </c>
      <c r="L1909">
        <v>2</v>
      </c>
      <c r="M1909">
        <v>18</v>
      </c>
      <c r="N1909">
        <v>2</v>
      </c>
      <c r="O1909" t="s">
        <v>35</v>
      </c>
    </row>
    <row r="1910" spans="1:15">
      <c r="A1910">
        <v>186375</v>
      </c>
      <c r="B1910" s="1">
        <v>45541</v>
      </c>
      <c r="C1910" t="s">
        <v>36</v>
      </c>
      <c r="D1910" t="s">
        <v>37</v>
      </c>
      <c r="E1910" t="s">
        <v>25</v>
      </c>
      <c r="F1910">
        <v>26</v>
      </c>
      <c r="G1910" t="s">
        <v>77</v>
      </c>
      <c r="H1910" t="s">
        <v>19</v>
      </c>
      <c r="I1910">
        <v>32</v>
      </c>
      <c r="J1910">
        <v>0</v>
      </c>
      <c r="K1910">
        <v>32</v>
      </c>
      <c r="L1910">
        <v>2</v>
      </c>
      <c r="M1910">
        <v>64</v>
      </c>
      <c r="N1910">
        <v>4</v>
      </c>
      <c r="O1910" t="s">
        <v>20</v>
      </c>
    </row>
    <row r="1911" spans="1:15">
      <c r="A1911">
        <v>162696</v>
      </c>
      <c r="B1911" s="1">
        <v>45587</v>
      </c>
      <c r="C1911" t="s">
        <v>23</v>
      </c>
      <c r="D1911" t="s">
        <v>24</v>
      </c>
      <c r="E1911" t="s">
        <v>25</v>
      </c>
      <c r="F1911">
        <v>20</v>
      </c>
      <c r="G1911" t="s">
        <v>60</v>
      </c>
      <c r="H1911" t="s">
        <v>19</v>
      </c>
      <c r="I1911">
        <v>9</v>
      </c>
      <c r="J1911">
        <v>0</v>
      </c>
      <c r="K1911">
        <v>9</v>
      </c>
      <c r="L1911">
        <v>1</v>
      </c>
      <c r="M1911">
        <v>9</v>
      </c>
      <c r="N1911">
        <v>5</v>
      </c>
      <c r="O1911" t="s">
        <v>61</v>
      </c>
    </row>
    <row r="1912" spans="1:15">
      <c r="A1912">
        <v>154293</v>
      </c>
      <c r="B1912" s="1">
        <v>45378</v>
      </c>
      <c r="C1912" t="s">
        <v>50</v>
      </c>
      <c r="D1912" t="s">
        <v>16</v>
      </c>
      <c r="E1912" t="s">
        <v>17</v>
      </c>
      <c r="F1912">
        <v>31</v>
      </c>
      <c r="G1912" t="s">
        <v>60</v>
      </c>
      <c r="H1912" t="s">
        <v>19</v>
      </c>
      <c r="I1912">
        <v>97</v>
      </c>
      <c r="J1912">
        <v>0</v>
      </c>
      <c r="K1912">
        <v>97</v>
      </c>
      <c r="L1912">
        <v>2</v>
      </c>
      <c r="M1912">
        <v>194</v>
      </c>
      <c r="N1912">
        <v>1</v>
      </c>
      <c r="O1912" t="s">
        <v>71</v>
      </c>
    </row>
    <row r="1913" spans="1:15">
      <c r="A1913">
        <v>165450</v>
      </c>
      <c r="B1913" s="1">
        <v>45562</v>
      </c>
      <c r="C1913" t="s">
        <v>30</v>
      </c>
      <c r="D1913" t="s">
        <v>24</v>
      </c>
      <c r="E1913" t="s">
        <v>25</v>
      </c>
      <c r="F1913">
        <v>28</v>
      </c>
      <c r="G1913" t="s">
        <v>54</v>
      </c>
      <c r="H1913" t="s">
        <v>19</v>
      </c>
      <c r="I1913">
        <v>10</v>
      </c>
      <c r="J1913">
        <v>0</v>
      </c>
      <c r="K1913">
        <v>10</v>
      </c>
      <c r="L1913">
        <v>1</v>
      </c>
      <c r="M1913">
        <v>10</v>
      </c>
      <c r="N1913">
        <v>2</v>
      </c>
      <c r="O1913" t="s">
        <v>47</v>
      </c>
    </row>
    <row r="1914" spans="1:15">
      <c r="A1914">
        <v>162401</v>
      </c>
      <c r="B1914" s="1">
        <v>45345</v>
      </c>
      <c r="C1914" t="s">
        <v>78</v>
      </c>
      <c r="D1914" t="s">
        <v>37</v>
      </c>
      <c r="E1914" t="s">
        <v>17</v>
      </c>
      <c r="F1914">
        <v>30</v>
      </c>
      <c r="G1914" t="s">
        <v>60</v>
      </c>
      <c r="H1914" t="s">
        <v>19</v>
      </c>
      <c r="I1914">
        <v>50</v>
      </c>
      <c r="J1914">
        <v>0</v>
      </c>
      <c r="K1914">
        <v>50</v>
      </c>
      <c r="L1914">
        <v>1</v>
      </c>
      <c r="M1914">
        <v>50</v>
      </c>
      <c r="N1914">
        <v>1</v>
      </c>
      <c r="O1914" t="s">
        <v>59</v>
      </c>
    </row>
    <row r="1915" spans="1:15">
      <c r="A1915">
        <v>146518</v>
      </c>
      <c r="B1915" s="1">
        <v>45374</v>
      </c>
      <c r="C1915" t="s">
        <v>36</v>
      </c>
      <c r="D1915" t="s">
        <v>37</v>
      </c>
      <c r="E1915" t="s">
        <v>17</v>
      </c>
      <c r="F1915">
        <v>25</v>
      </c>
      <c r="G1915" t="s">
        <v>46</v>
      </c>
      <c r="H1915" t="s">
        <v>19</v>
      </c>
      <c r="I1915">
        <v>32</v>
      </c>
      <c r="J1915">
        <v>0</v>
      </c>
      <c r="K1915">
        <v>32</v>
      </c>
      <c r="L1915">
        <v>1</v>
      </c>
      <c r="M1915">
        <v>32</v>
      </c>
      <c r="N1915">
        <v>5</v>
      </c>
      <c r="O1915" t="s">
        <v>61</v>
      </c>
    </row>
    <row r="1916" spans="1:15">
      <c r="A1916">
        <v>132181</v>
      </c>
      <c r="B1916" s="1">
        <v>45497</v>
      </c>
      <c r="C1916" t="s">
        <v>76</v>
      </c>
      <c r="D1916" t="s">
        <v>37</v>
      </c>
      <c r="E1916" t="s">
        <v>17</v>
      </c>
      <c r="F1916">
        <v>21</v>
      </c>
      <c r="G1916" t="s">
        <v>77</v>
      </c>
      <c r="H1916" t="s">
        <v>19</v>
      </c>
      <c r="I1916">
        <v>45</v>
      </c>
      <c r="J1916">
        <v>0</v>
      </c>
      <c r="K1916">
        <v>45</v>
      </c>
      <c r="L1916">
        <v>1</v>
      </c>
      <c r="M1916">
        <v>45</v>
      </c>
      <c r="N1916">
        <v>1</v>
      </c>
      <c r="O1916" t="s">
        <v>47</v>
      </c>
    </row>
    <row r="1917" spans="1:15">
      <c r="A1917">
        <v>165822</v>
      </c>
      <c r="B1917" s="1">
        <v>45536</v>
      </c>
      <c r="C1917" t="s">
        <v>50</v>
      </c>
      <c r="D1917" t="s">
        <v>16</v>
      </c>
      <c r="E1917" t="s">
        <v>25</v>
      </c>
      <c r="F1917">
        <v>26</v>
      </c>
      <c r="G1917" t="s">
        <v>26</v>
      </c>
      <c r="H1917" t="s">
        <v>27</v>
      </c>
      <c r="I1917">
        <v>97</v>
      </c>
      <c r="J1917">
        <v>40</v>
      </c>
      <c r="K1917">
        <v>137</v>
      </c>
      <c r="L1917">
        <v>1</v>
      </c>
      <c r="M1917">
        <v>137</v>
      </c>
      <c r="N1917">
        <v>3</v>
      </c>
      <c r="O1917" t="s">
        <v>22</v>
      </c>
    </row>
    <row r="1918" spans="1:15">
      <c r="A1918">
        <v>139075</v>
      </c>
      <c r="B1918" s="1">
        <v>45544</v>
      </c>
      <c r="C1918" t="s">
        <v>33</v>
      </c>
      <c r="D1918" t="s">
        <v>16</v>
      </c>
      <c r="E1918" t="s">
        <v>17</v>
      </c>
      <c r="F1918">
        <v>19</v>
      </c>
      <c r="G1918" t="s">
        <v>44</v>
      </c>
      <c r="H1918" t="s">
        <v>27</v>
      </c>
      <c r="I1918">
        <v>118</v>
      </c>
      <c r="J1918">
        <v>25</v>
      </c>
      <c r="K1918">
        <v>143</v>
      </c>
      <c r="L1918">
        <v>1</v>
      </c>
      <c r="M1918">
        <v>143</v>
      </c>
      <c r="N1918">
        <v>5</v>
      </c>
      <c r="O1918" t="s">
        <v>45</v>
      </c>
    </row>
    <row r="1919" spans="1:15">
      <c r="A1919">
        <v>121309</v>
      </c>
      <c r="B1919" s="1">
        <v>45491</v>
      </c>
      <c r="C1919" t="s">
        <v>82</v>
      </c>
      <c r="D1919" t="s">
        <v>37</v>
      </c>
      <c r="E1919" t="s">
        <v>17</v>
      </c>
      <c r="F1919">
        <v>20</v>
      </c>
      <c r="G1919" t="s">
        <v>79</v>
      </c>
      <c r="H1919" t="s">
        <v>27</v>
      </c>
      <c r="I1919">
        <v>20</v>
      </c>
      <c r="J1919">
        <v>40</v>
      </c>
      <c r="K1919">
        <v>60</v>
      </c>
      <c r="L1919">
        <v>5</v>
      </c>
      <c r="M1919">
        <v>300</v>
      </c>
      <c r="N1919">
        <v>5</v>
      </c>
      <c r="O1919" t="s">
        <v>39</v>
      </c>
    </row>
    <row r="1920" spans="1:15">
      <c r="A1920">
        <v>155051</v>
      </c>
      <c r="B1920" s="1">
        <v>45568</v>
      </c>
      <c r="C1920" t="s">
        <v>36</v>
      </c>
      <c r="D1920" t="s">
        <v>37</v>
      </c>
      <c r="E1920" t="s">
        <v>17</v>
      </c>
      <c r="F1920">
        <v>27</v>
      </c>
      <c r="G1920" t="s">
        <v>74</v>
      </c>
      <c r="H1920" t="s">
        <v>27</v>
      </c>
      <c r="I1920">
        <v>32</v>
      </c>
      <c r="J1920">
        <v>25</v>
      </c>
      <c r="K1920">
        <v>57</v>
      </c>
      <c r="L1920">
        <v>1</v>
      </c>
      <c r="M1920">
        <v>57</v>
      </c>
      <c r="N1920">
        <v>3</v>
      </c>
      <c r="O1920" t="s">
        <v>73</v>
      </c>
    </row>
    <row r="1921" spans="1:15">
      <c r="A1921">
        <v>127864</v>
      </c>
      <c r="B1921" s="1">
        <v>45364</v>
      </c>
      <c r="C1921" t="s">
        <v>82</v>
      </c>
      <c r="D1921" t="s">
        <v>37</v>
      </c>
      <c r="E1921" t="s">
        <v>25</v>
      </c>
      <c r="F1921">
        <v>33</v>
      </c>
      <c r="G1921" t="s">
        <v>44</v>
      </c>
      <c r="H1921" t="s">
        <v>27</v>
      </c>
      <c r="I1921">
        <v>20</v>
      </c>
      <c r="J1921">
        <v>25</v>
      </c>
      <c r="K1921">
        <v>45</v>
      </c>
      <c r="L1921">
        <v>1</v>
      </c>
      <c r="M1921">
        <v>45</v>
      </c>
      <c r="N1921">
        <v>3</v>
      </c>
      <c r="O1921" t="s">
        <v>73</v>
      </c>
    </row>
    <row r="1922" spans="1:15">
      <c r="A1922">
        <v>160644</v>
      </c>
      <c r="B1922" s="1">
        <v>45465</v>
      </c>
      <c r="C1922" t="s">
        <v>53</v>
      </c>
      <c r="D1922" t="s">
        <v>37</v>
      </c>
      <c r="E1922" t="s">
        <v>17</v>
      </c>
      <c r="F1922">
        <v>34</v>
      </c>
      <c r="G1922" t="s">
        <v>38</v>
      </c>
      <c r="H1922" t="s">
        <v>19</v>
      </c>
      <c r="I1922">
        <v>15</v>
      </c>
      <c r="J1922">
        <v>0</v>
      </c>
      <c r="K1922">
        <v>15</v>
      </c>
      <c r="L1922">
        <v>2</v>
      </c>
      <c r="M1922">
        <v>30</v>
      </c>
      <c r="N1922">
        <v>3</v>
      </c>
      <c r="O1922" t="s">
        <v>73</v>
      </c>
    </row>
    <row r="1923" spans="1:15">
      <c r="A1923">
        <v>173521</v>
      </c>
      <c r="B1923" s="1">
        <v>45472</v>
      </c>
      <c r="C1923" t="s">
        <v>15</v>
      </c>
      <c r="D1923" t="s">
        <v>16</v>
      </c>
      <c r="E1923" t="s">
        <v>17</v>
      </c>
      <c r="F1923">
        <v>34</v>
      </c>
      <c r="G1923" t="s">
        <v>75</v>
      </c>
      <c r="H1923" t="s">
        <v>27</v>
      </c>
      <c r="I1923">
        <v>100</v>
      </c>
      <c r="J1923">
        <v>70</v>
      </c>
      <c r="K1923">
        <v>170</v>
      </c>
      <c r="L1923">
        <v>4</v>
      </c>
      <c r="M1923">
        <v>680</v>
      </c>
      <c r="N1923">
        <v>2</v>
      </c>
      <c r="O1923" t="s">
        <v>28</v>
      </c>
    </row>
    <row r="1924" spans="1:15">
      <c r="A1924">
        <v>188625</v>
      </c>
      <c r="B1924" s="1">
        <v>45469</v>
      </c>
      <c r="C1924" t="s">
        <v>42</v>
      </c>
      <c r="D1924" t="s">
        <v>16</v>
      </c>
      <c r="E1924" t="s">
        <v>17</v>
      </c>
      <c r="F1924">
        <v>33</v>
      </c>
      <c r="G1924" t="s">
        <v>44</v>
      </c>
      <c r="H1924" t="s">
        <v>27</v>
      </c>
      <c r="I1924">
        <v>65</v>
      </c>
      <c r="J1924">
        <v>25</v>
      </c>
      <c r="K1924">
        <v>90</v>
      </c>
      <c r="L1924">
        <v>1</v>
      </c>
      <c r="M1924">
        <v>90</v>
      </c>
      <c r="N1924">
        <v>3</v>
      </c>
      <c r="O1924" t="s">
        <v>88</v>
      </c>
    </row>
    <row r="1925" spans="1:15">
      <c r="A1925">
        <v>132954</v>
      </c>
      <c r="B1925" s="1">
        <v>45337</v>
      </c>
      <c r="C1925" t="s">
        <v>15</v>
      </c>
      <c r="D1925" t="s">
        <v>16</v>
      </c>
      <c r="E1925" t="s">
        <v>17</v>
      </c>
      <c r="F1925">
        <v>31</v>
      </c>
      <c r="G1925" t="s">
        <v>34</v>
      </c>
      <c r="H1925" t="s">
        <v>27</v>
      </c>
      <c r="I1925">
        <v>100</v>
      </c>
      <c r="J1925">
        <v>100</v>
      </c>
      <c r="K1925">
        <v>200</v>
      </c>
      <c r="L1925">
        <v>1</v>
      </c>
      <c r="M1925">
        <v>200</v>
      </c>
      <c r="N1925">
        <v>1</v>
      </c>
      <c r="O1925" t="s">
        <v>64</v>
      </c>
    </row>
    <row r="1926" spans="1:15">
      <c r="A1926">
        <v>196670</v>
      </c>
      <c r="B1926" s="1">
        <v>45388</v>
      </c>
      <c r="C1926" t="s">
        <v>15</v>
      </c>
      <c r="D1926" t="s">
        <v>16</v>
      </c>
      <c r="E1926" t="s">
        <v>25</v>
      </c>
      <c r="F1926">
        <v>30</v>
      </c>
      <c r="G1926" t="s">
        <v>67</v>
      </c>
      <c r="H1926" t="s">
        <v>27</v>
      </c>
      <c r="I1926">
        <v>100</v>
      </c>
      <c r="J1926">
        <v>40</v>
      </c>
      <c r="K1926">
        <v>140</v>
      </c>
      <c r="L1926">
        <v>1</v>
      </c>
      <c r="M1926">
        <v>140</v>
      </c>
      <c r="N1926">
        <v>4</v>
      </c>
      <c r="O1926" t="s">
        <v>57</v>
      </c>
    </row>
    <row r="1927" spans="1:15">
      <c r="A1927">
        <v>185545</v>
      </c>
      <c r="B1927" s="1">
        <v>45351</v>
      </c>
      <c r="C1927" t="s">
        <v>23</v>
      </c>
      <c r="D1927" t="s">
        <v>24</v>
      </c>
      <c r="E1927" t="s">
        <v>17</v>
      </c>
      <c r="F1927">
        <v>34</v>
      </c>
      <c r="G1927" t="s">
        <v>58</v>
      </c>
      <c r="H1927" t="s">
        <v>27</v>
      </c>
      <c r="I1927">
        <v>9</v>
      </c>
      <c r="J1927">
        <v>40</v>
      </c>
      <c r="K1927">
        <v>49</v>
      </c>
      <c r="L1927">
        <v>1</v>
      </c>
      <c r="M1927">
        <v>49</v>
      </c>
      <c r="N1927">
        <v>3</v>
      </c>
      <c r="O1927" t="s">
        <v>73</v>
      </c>
    </row>
    <row r="1928" spans="1:15">
      <c r="A1928">
        <v>153387</v>
      </c>
      <c r="B1928" s="1">
        <v>45579</v>
      </c>
      <c r="C1928" t="s">
        <v>50</v>
      </c>
      <c r="D1928" t="s">
        <v>16</v>
      </c>
      <c r="E1928" t="s">
        <v>17</v>
      </c>
      <c r="F1928">
        <v>26</v>
      </c>
      <c r="G1928" t="s">
        <v>80</v>
      </c>
      <c r="H1928" t="s">
        <v>27</v>
      </c>
      <c r="I1928">
        <v>97</v>
      </c>
      <c r="J1928">
        <v>40</v>
      </c>
      <c r="K1928">
        <v>137</v>
      </c>
      <c r="L1928">
        <v>1</v>
      </c>
      <c r="M1928">
        <v>137</v>
      </c>
      <c r="N1928">
        <v>5</v>
      </c>
      <c r="O1928" t="s">
        <v>52</v>
      </c>
    </row>
    <row r="1929" spans="1:15">
      <c r="A1929">
        <v>150687</v>
      </c>
      <c r="B1929" s="1">
        <v>45248</v>
      </c>
      <c r="C1929" t="s">
        <v>53</v>
      </c>
      <c r="D1929" t="s">
        <v>37</v>
      </c>
      <c r="E1929" t="s">
        <v>17</v>
      </c>
      <c r="F1929">
        <v>31</v>
      </c>
      <c r="G1929" t="s">
        <v>80</v>
      </c>
      <c r="H1929" t="s">
        <v>27</v>
      </c>
      <c r="I1929">
        <v>15</v>
      </c>
      <c r="J1929">
        <v>40</v>
      </c>
      <c r="K1929">
        <v>55</v>
      </c>
      <c r="L1929">
        <v>1</v>
      </c>
      <c r="M1929">
        <v>55</v>
      </c>
      <c r="N1929">
        <v>4</v>
      </c>
      <c r="O1929" t="s">
        <v>32</v>
      </c>
    </row>
    <row r="1930" spans="1:15">
      <c r="A1930">
        <v>154304</v>
      </c>
      <c r="B1930" s="1">
        <v>45392</v>
      </c>
      <c r="C1930" t="s">
        <v>42</v>
      </c>
      <c r="D1930" t="s">
        <v>16</v>
      </c>
      <c r="E1930" t="s">
        <v>17</v>
      </c>
      <c r="F1930">
        <v>20</v>
      </c>
      <c r="G1930" t="s">
        <v>75</v>
      </c>
      <c r="H1930" t="s">
        <v>27</v>
      </c>
      <c r="I1930">
        <v>65</v>
      </c>
      <c r="J1930">
        <v>70</v>
      </c>
      <c r="K1930">
        <v>135</v>
      </c>
      <c r="L1930">
        <v>1</v>
      </c>
      <c r="M1930">
        <v>135</v>
      </c>
      <c r="N1930">
        <v>5</v>
      </c>
      <c r="O1930" t="s">
        <v>39</v>
      </c>
    </row>
    <row r="1931" spans="1:15">
      <c r="A1931">
        <v>165260</v>
      </c>
      <c r="B1931" s="1">
        <v>45429</v>
      </c>
      <c r="C1931" t="s">
        <v>82</v>
      </c>
      <c r="D1931" t="s">
        <v>37</v>
      </c>
      <c r="E1931" t="s">
        <v>25</v>
      </c>
      <c r="F1931">
        <v>30</v>
      </c>
      <c r="G1931" t="s">
        <v>29</v>
      </c>
      <c r="H1931" t="s">
        <v>19</v>
      </c>
      <c r="I1931">
        <v>20</v>
      </c>
      <c r="J1931">
        <v>0</v>
      </c>
      <c r="K1931">
        <v>20</v>
      </c>
      <c r="L1931">
        <v>1</v>
      </c>
      <c r="M1931">
        <v>20</v>
      </c>
      <c r="N1931">
        <v>5</v>
      </c>
      <c r="O1931" t="s">
        <v>43</v>
      </c>
    </row>
    <row r="1932" spans="1:15">
      <c r="A1932">
        <v>126215</v>
      </c>
      <c r="B1932" s="1">
        <v>45480</v>
      </c>
      <c r="C1932" t="s">
        <v>50</v>
      </c>
      <c r="D1932" t="s">
        <v>16</v>
      </c>
      <c r="E1932" t="s">
        <v>25</v>
      </c>
      <c r="F1932">
        <v>21</v>
      </c>
      <c r="G1932" t="s">
        <v>74</v>
      </c>
      <c r="H1932" t="s">
        <v>27</v>
      </c>
      <c r="I1932">
        <v>97</v>
      </c>
      <c r="J1932">
        <v>25</v>
      </c>
      <c r="K1932">
        <v>122</v>
      </c>
      <c r="L1932">
        <v>2</v>
      </c>
      <c r="M1932">
        <v>244</v>
      </c>
      <c r="N1932">
        <v>4</v>
      </c>
      <c r="O1932" t="s">
        <v>39</v>
      </c>
    </row>
    <row r="1933" spans="1:15">
      <c r="A1933">
        <v>137331</v>
      </c>
      <c r="B1933" s="1">
        <v>45401</v>
      </c>
      <c r="C1933" t="s">
        <v>15</v>
      </c>
      <c r="D1933" t="s">
        <v>16</v>
      </c>
      <c r="E1933" t="s">
        <v>25</v>
      </c>
      <c r="F1933">
        <v>33</v>
      </c>
      <c r="G1933" t="s">
        <v>41</v>
      </c>
      <c r="H1933" t="s">
        <v>19</v>
      </c>
      <c r="I1933">
        <v>100</v>
      </c>
      <c r="J1933">
        <v>0</v>
      </c>
      <c r="K1933">
        <v>100</v>
      </c>
      <c r="L1933">
        <v>1</v>
      </c>
      <c r="M1933">
        <v>100</v>
      </c>
      <c r="N1933">
        <v>4</v>
      </c>
      <c r="O1933" t="s">
        <v>43</v>
      </c>
    </row>
    <row r="1934" spans="1:15">
      <c r="A1934">
        <v>128388</v>
      </c>
      <c r="B1934" s="1">
        <v>45557</v>
      </c>
      <c r="C1934" t="s">
        <v>53</v>
      </c>
      <c r="D1934" t="s">
        <v>37</v>
      </c>
      <c r="E1934" t="s">
        <v>17</v>
      </c>
      <c r="F1934">
        <v>22</v>
      </c>
      <c r="G1934" t="s">
        <v>21</v>
      </c>
      <c r="H1934" t="s">
        <v>19</v>
      </c>
      <c r="I1934">
        <v>15</v>
      </c>
      <c r="J1934">
        <v>0</v>
      </c>
      <c r="K1934">
        <v>15</v>
      </c>
      <c r="L1934">
        <v>1</v>
      </c>
      <c r="M1934">
        <v>15</v>
      </c>
      <c r="N1934">
        <v>2</v>
      </c>
      <c r="O1934" t="s">
        <v>28</v>
      </c>
    </row>
    <row r="1935" spans="1:15">
      <c r="A1935">
        <v>182342</v>
      </c>
      <c r="B1935" s="1">
        <v>45260</v>
      </c>
      <c r="C1935" t="s">
        <v>50</v>
      </c>
      <c r="D1935" t="s">
        <v>16</v>
      </c>
      <c r="E1935" t="s">
        <v>17</v>
      </c>
      <c r="F1935">
        <v>19</v>
      </c>
      <c r="G1935" t="s">
        <v>38</v>
      </c>
      <c r="H1935" t="s">
        <v>19</v>
      </c>
      <c r="I1935">
        <v>97</v>
      </c>
      <c r="J1935">
        <v>0</v>
      </c>
      <c r="K1935">
        <v>97</v>
      </c>
      <c r="L1935">
        <v>1</v>
      </c>
      <c r="M1935">
        <v>97</v>
      </c>
      <c r="N1935">
        <v>5</v>
      </c>
      <c r="O1935" t="s">
        <v>43</v>
      </c>
    </row>
    <row r="1936" spans="1:15">
      <c r="A1936">
        <v>158410</v>
      </c>
      <c r="B1936" s="1">
        <v>45531</v>
      </c>
      <c r="C1936" t="s">
        <v>53</v>
      </c>
      <c r="D1936" t="s">
        <v>37</v>
      </c>
      <c r="E1936" t="s">
        <v>17</v>
      </c>
      <c r="F1936">
        <v>26</v>
      </c>
      <c r="G1936" t="s">
        <v>26</v>
      </c>
      <c r="H1936" t="s">
        <v>27</v>
      </c>
      <c r="I1936">
        <v>15</v>
      </c>
      <c r="J1936">
        <v>40</v>
      </c>
      <c r="K1936">
        <v>55</v>
      </c>
      <c r="L1936">
        <v>2</v>
      </c>
      <c r="M1936">
        <v>110</v>
      </c>
      <c r="N1936">
        <v>3</v>
      </c>
      <c r="O1936" t="s">
        <v>73</v>
      </c>
    </row>
    <row r="1937" spans="1:15">
      <c r="A1937">
        <v>156527</v>
      </c>
      <c r="B1937" s="1">
        <v>45253</v>
      </c>
      <c r="C1937" t="s">
        <v>76</v>
      </c>
      <c r="D1937" t="s">
        <v>37</v>
      </c>
      <c r="E1937" t="s">
        <v>17</v>
      </c>
      <c r="F1937">
        <v>26</v>
      </c>
      <c r="G1937" t="s">
        <v>18</v>
      </c>
      <c r="H1937" t="s">
        <v>19</v>
      </c>
      <c r="I1937">
        <v>45</v>
      </c>
      <c r="J1937">
        <v>0</v>
      </c>
      <c r="K1937">
        <v>45</v>
      </c>
      <c r="L1937">
        <v>3</v>
      </c>
      <c r="M1937">
        <v>135</v>
      </c>
      <c r="N1937">
        <v>2</v>
      </c>
      <c r="O1937" t="s">
        <v>47</v>
      </c>
    </row>
    <row r="1938" spans="1:15">
      <c r="A1938">
        <v>159284</v>
      </c>
      <c r="B1938" s="1">
        <v>45478</v>
      </c>
      <c r="C1938" t="s">
        <v>42</v>
      </c>
      <c r="D1938" t="s">
        <v>16</v>
      </c>
      <c r="E1938" t="s">
        <v>17</v>
      </c>
      <c r="F1938">
        <v>20</v>
      </c>
      <c r="G1938" t="s">
        <v>58</v>
      </c>
      <c r="H1938" t="s">
        <v>27</v>
      </c>
      <c r="I1938">
        <v>65</v>
      </c>
      <c r="J1938">
        <v>40</v>
      </c>
      <c r="K1938">
        <v>105</v>
      </c>
      <c r="L1938">
        <v>1</v>
      </c>
      <c r="M1938">
        <v>105</v>
      </c>
      <c r="N1938">
        <v>3</v>
      </c>
      <c r="O1938" t="s">
        <v>83</v>
      </c>
    </row>
    <row r="1939" spans="1:15">
      <c r="A1939">
        <v>149527</v>
      </c>
      <c r="B1939" s="1">
        <v>45354</v>
      </c>
      <c r="C1939" t="s">
        <v>42</v>
      </c>
      <c r="D1939" t="s">
        <v>16</v>
      </c>
      <c r="E1939" t="s">
        <v>17</v>
      </c>
      <c r="F1939">
        <v>29</v>
      </c>
      <c r="G1939" t="s">
        <v>29</v>
      </c>
      <c r="H1939" t="s">
        <v>19</v>
      </c>
      <c r="I1939">
        <v>65</v>
      </c>
      <c r="J1939">
        <v>0</v>
      </c>
      <c r="K1939">
        <v>65</v>
      </c>
      <c r="L1939">
        <v>3</v>
      </c>
      <c r="M1939">
        <v>195</v>
      </c>
      <c r="N1939">
        <v>5</v>
      </c>
      <c r="O1939" t="s">
        <v>72</v>
      </c>
    </row>
    <row r="1940" spans="1:15">
      <c r="A1940">
        <v>186874</v>
      </c>
      <c r="B1940" s="1">
        <v>45501</v>
      </c>
      <c r="C1940" t="s">
        <v>23</v>
      </c>
      <c r="D1940" t="s">
        <v>24</v>
      </c>
      <c r="E1940" t="s">
        <v>25</v>
      </c>
      <c r="F1940">
        <v>23</v>
      </c>
      <c r="G1940" t="s">
        <v>79</v>
      </c>
      <c r="H1940" t="s">
        <v>27</v>
      </c>
      <c r="I1940">
        <v>9</v>
      </c>
      <c r="J1940">
        <v>40</v>
      </c>
      <c r="K1940">
        <v>49</v>
      </c>
      <c r="L1940">
        <v>2</v>
      </c>
      <c r="M1940">
        <v>98</v>
      </c>
      <c r="N1940">
        <v>4</v>
      </c>
      <c r="O1940" t="s">
        <v>43</v>
      </c>
    </row>
    <row r="1941" spans="1:15">
      <c r="A1941">
        <v>139556</v>
      </c>
      <c r="B1941" s="1">
        <v>45505</v>
      </c>
      <c r="C1941" t="s">
        <v>33</v>
      </c>
      <c r="D1941" t="s">
        <v>16</v>
      </c>
      <c r="E1941" t="s">
        <v>17</v>
      </c>
      <c r="F1941">
        <v>25</v>
      </c>
      <c r="G1941" t="s">
        <v>29</v>
      </c>
      <c r="H1941" t="s">
        <v>19</v>
      </c>
      <c r="I1941">
        <v>118</v>
      </c>
      <c r="J1941">
        <v>0</v>
      </c>
      <c r="K1941">
        <v>118</v>
      </c>
      <c r="L1941">
        <v>3</v>
      </c>
      <c r="M1941">
        <v>354</v>
      </c>
      <c r="N1941">
        <v>3</v>
      </c>
      <c r="O1941" t="s">
        <v>40</v>
      </c>
    </row>
    <row r="1942" spans="1:15">
      <c r="A1942">
        <v>179429</v>
      </c>
      <c r="B1942" s="1">
        <v>45530</v>
      </c>
      <c r="C1942" t="s">
        <v>50</v>
      </c>
      <c r="D1942" t="s">
        <v>16</v>
      </c>
      <c r="E1942" t="s">
        <v>17</v>
      </c>
      <c r="F1942">
        <v>20</v>
      </c>
      <c r="G1942" t="s">
        <v>80</v>
      </c>
      <c r="H1942" t="s">
        <v>27</v>
      </c>
      <c r="I1942">
        <v>97</v>
      </c>
      <c r="J1942">
        <v>40</v>
      </c>
      <c r="K1942">
        <v>137</v>
      </c>
      <c r="L1942">
        <v>2</v>
      </c>
      <c r="M1942">
        <v>274</v>
      </c>
      <c r="N1942">
        <v>4</v>
      </c>
      <c r="O1942" t="s">
        <v>45</v>
      </c>
    </row>
    <row r="1943" spans="1:15">
      <c r="A1943">
        <v>195865</v>
      </c>
      <c r="B1943" s="1">
        <v>45415</v>
      </c>
      <c r="C1943" t="s">
        <v>23</v>
      </c>
      <c r="D1943" t="s">
        <v>24</v>
      </c>
      <c r="E1943" t="s">
        <v>17</v>
      </c>
      <c r="F1943">
        <v>24</v>
      </c>
      <c r="G1943" t="s">
        <v>51</v>
      </c>
      <c r="H1943" t="s">
        <v>27</v>
      </c>
      <c r="I1943">
        <v>9</v>
      </c>
      <c r="J1943">
        <v>50</v>
      </c>
      <c r="K1943">
        <v>59</v>
      </c>
      <c r="L1943">
        <v>2</v>
      </c>
      <c r="M1943">
        <v>118</v>
      </c>
      <c r="N1943">
        <v>5</v>
      </c>
      <c r="O1943" t="s">
        <v>20</v>
      </c>
    </row>
    <row r="1944" spans="1:15">
      <c r="A1944">
        <v>165905</v>
      </c>
      <c r="B1944" s="1">
        <v>45448</v>
      </c>
      <c r="C1944" t="s">
        <v>48</v>
      </c>
      <c r="D1944" t="s">
        <v>16</v>
      </c>
      <c r="E1944" t="s">
        <v>17</v>
      </c>
      <c r="F1944">
        <v>23</v>
      </c>
      <c r="G1944" t="s">
        <v>77</v>
      </c>
      <c r="H1944" t="s">
        <v>19</v>
      </c>
      <c r="I1944">
        <v>130</v>
      </c>
      <c r="J1944">
        <v>0</v>
      </c>
      <c r="K1944">
        <v>130</v>
      </c>
      <c r="L1944">
        <v>3</v>
      </c>
      <c r="M1944">
        <v>390</v>
      </c>
      <c r="N1944">
        <v>2</v>
      </c>
      <c r="O1944" t="s">
        <v>47</v>
      </c>
    </row>
    <row r="1945" spans="1:15">
      <c r="A1945">
        <v>172941</v>
      </c>
      <c r="B1945" s="1">
        <v>45592</v>
      </c>
      <c r="C1945" t="s">
        <v>50</v>
      </c>
      <c r="D1945" t="s">
        <v>16</v>
      </c>
      <c r="E1945" t="s">
        <v>17</v>
      </c>
      <c r="F1945">
        <v>32</v>
      </c>
      <c r="G1945" t="s">
        <v>80</v>
      </c>
      <c r="H1945" t="s">
        <v>27</v>
      </c>
      <c r="I1945">
        <v>97</v>
      </c>
      <c r="J1945">
        <v>40</v>
      </c>
      <c r="K1945">
        <v>137</v>
      </c>
      <c r="L1945">
        <v>1</v>
      </c>
      <c r="M1945">
        <v>137</v>
      </c>
      <c r="N1945">
        <v>1</v>
      </c>
      <c r="O1945" t="s">
        <v>87</v>
      </c>
    </row>
    <row r="1946" spans="1:15">
      <c r="A1946">
        <v>170857</v>
      </c>
      <c r="B1946" s="1">
        <v>45284</v>
      </c>
      <c r="C1946" t="s">
        <v>15</v>
      </c>
      <c r="D1946" t="s">
        <v>16</v>
      </c>
      <c r="E1946" t="s">
        <v>25</v>
      </c>
      <c r="F1946">
        <v>28</v>
      </c>
      <c r="G1946" t="s">
        <v>29</v>
      </c>
      <c r="H1946" t="s">
        <v>19</v>
      </c>
      <c r="I1946">
        <v>100</v>
      </c>
      <c r="J1946">
        <v>0</v>
      </c>
      <c r="K1946">
        <v>100</v>
      </c>
      <c r="L1946">
        <v>1</v>
      </c>
      <c r="M1946">
        <v>100</v>
      </c>
      <c r="N1946">
        <v>2</v>
      </c>
      <c r="O1946" t="s">
        <v>71</v>
      </c>
    </row>
    <row r="1947" spans="1:15">
      <c r="A1947">
        <v>172586</v>
      </c>
      <c r="B1947" s="1">
        <v>45274</v>
      </c>
      <c r="C1947" t="s">
        <v>23</v>
      </c>
      <c r="D1947" t="s">
        <v>24</v>
      </c>
      <c r="E1947" t="s">
        <v>17</v>
      </c>
      <c r="F1947">
        <v>31</v>
      </c>
      <c r="G1947" t="s">
        <v>18</v>
      </c>
      <c r="H1947" t="s">
        <v>19</v>
      </c>
      <c r="I1947">
        <v>9</v>
      </c>
      <c r="J1947">
        <v>0</v>
      </c>
      <c r="K1947">
        <v>9</v>
      </c>
      <c r="L1947">
        <v>1</v>
      </c>
      <c r="M1947">
        <v>9</v>
      </c>
      <c r="N1947">
        <v>2</v>
      </c>
      <c r="O1947" t="s">
        <v>55</v>
      </c>
    </row>
    <row r="1948" spans="1:15">
      <c r="A1948">
        <v>178416</v>
      </c>
      <c r="B1948" s="1">
        <v>45356</v>
      </c>
      <c r="C1948" t="s">
        <v>42</v>
      </c>
      <c r="D1948" t="s">
        <v>16</v>
      </c>
      <c r="E1948" t="s">
        <v>25</v>
      </c>
      <c r="F1948">
        <v>20</v>
      </c>
      <c r="G1948" t="s">
        <v>38</v>
      </c>
      <c r="H1948" t="s">
        <v>19</v>
      </c>
      <c r="I1948">
        <v>65</v>
      </c>
      <c r="J1948">
        <v>0</v>
      </c>
      <c r="K1948">
        <v>65</v>
      </c>
      <c r="L1948">
        <v>1</v>
      </c>
      <c r="M1948">
        <v>65</v>
      </c>
      <c r="N1948">
        <v>4</v>
      </c>
      <c r="O1948" t="s">
        <v>20</v>
      </c>
    </row>
    <row r="1949" spans="1:15">
      <c r="A1949">
        <v>180132</v>
      </c>
      <c r="B1949" s="1">
        <v>45375</v>
      </c>
      <c r="C1949" t="s">
        <v>36</v>
      </c>
      <c r="D1949" t="s">
        <v>37</v>
      </c>
      <c r="E1949" t="s">
        <v>17</v>
      </c>
      <c r="F1949">
        <v>29</v>
      </c>
      <c r="G1949" t="s">
        <v>18</v>
      </c>
      <c r="H1949" t="s">
        <v>19</v>
      </c>
      <c r="I1949">
        <v>32</v>
      </c>
      <c r="J1949">
        <v>0</v>
      </c>
      <c r="K1949">
        <v>32</v>
      </c>
      <c r="L1949">
        <v>3</v>
      </c>
      <c r="M1949">
        <v>96</v>
      </c>
      <c r="N1949">
        <v>4</v>
      </c>
      <c r="O1949" t="s">
        <v>65</v>
      </c>
    </row>
    <row r="1950" spans="1:15">
      <c r="A1950">
        <v>159478</v>
      </c>
      <c r="B1950" s="1">
        <v>45522</v>
      </c>
      <c r="C1950" t="s">
        <v>42</v>
      </c>
      <c r="D1950" t="s">
        <v>16</v>
      </c>
      <c r="E1950" t="s">
        <v>17</v>
      </c>
      <c r="F1950">
        <v>22</v>
      </c>
      <c r="G1950" t="s">
        <v>77</v>
      </c>
      <c r="H1950" t="s">
        <v>19</v>
      </c>
      <c r="I1950">
        <v>65</v>
      </c>
      <c r="J1950">
        <v>0</v>
      </c>
      <c r="K1950">
        <v>65</v>
      </c>
      <c r="L1950">
        <v>1</v>
      </c>
      <c r="M1950">
        <v>65</v>
      </c>
      <c r="N1950">
        <v>4</v>
      </c>
      <c r="O1950" t="s">
        <v>65</v>
      </c>
    </row>
    <row r="1951" spans="1:15">
      <c r="A1951">
        <v>123374</v>
      </c>
      <c r="B1951" s="1">
        <v>45565</v>
      </c>
      <c r="C1951" t="s">
        <v>23</v>
      </c>
      <c r="D1951" t="s">
        <v>24</v>
      </c>
      <c r="E1951" t="s">
        <v>17</v>
      </c>
      <c r="F1951">
        <v>25</v>
      </c>
      <c r="G1951" t="s">
        <v>77</v>
      </c>
      <c r="H1951" t="s">
        <v>19</v>
      </c>
      <c r="I1951">
        <v>9</v>
      </c>
      <c r="J1951">
        <v>0</v>
      </c>
      <c r="K1951">
        <v>9</v>
      </c>
      <c r="L1951">
        <v>2</v>
      </c>
      <c r="M1951">
        <v>18</v>
      </c>
      <c r="N1951">
        <v>3</v>
      </c>
      <c r="O1951" t="s">
        <v>73</v>
      </c>
    </row>
    <row r="1952" spans="1:15">
      <c r="A1952">
        <v>173851</v>
      </c>
      <c r="B1952" s="1">
        <v>45443</v>
      </c>
      <c r="C1952" t="s">
        <v>53</v>
      </c>
      <c r="D1952" t="s">
        <v>37</v>
      </c>
      <c r="E1952" t="s">
        <v>17</v>
      </c>
      <c r="F1952">
        <v>34</v>
      </c>
      <c r="G1952" t="s">
        <v>41</v>
      </c>
      <c r="H1952" t="s">
        <v>19</v>
      </c>
      <c r="I1952">
        <v>15</v>
      </c>
      <c r="J1952">
        <v>0</v>
      </c>
      <c r="K1952">
        <v>15</v>
      </c>
      <c r="L1952">
        <v>2</v>
      </c>
      <c r="M1952">
        <v>30</v>
      </c>
      <c r="N1952">
        <v>2</v>
      </c>
      <c r="O1952" t="s">
        <v>35</v>
      </c>
    </row>
    <row r="1953" spans="1:15">
      <c r="A1953">
        <v>193388</v>
      </c>
      <c r="B1953" s="1">
        <v>45300</v>
      </c>
      <c r="C1953" t="s">
        <v>42</v>
      </c>
      <c r="D1953" t="s">
        <v>16</v>
      </c>
      <c r="E1953" t="s">
        <v>25</v>
      </c>
      <c r="F1953">
        <v>28</v>
      </c>
      <c r="G1953" t="s">
        <v>69</v>
      </c>
      <c r="H1953" t="s">
        <v>19</v>
      </c>
      <c r="I1953">
        <v>65</v>
      </c>
      <c r="J1953">
        <v>0</v>
      </c>
      <c r="K1953">
        <v>65</v>
      </c>
      <c r="L1953">
        <v>3</v>
      </c>
      <c r="M1953">
        <v>195</v>
      </c>
      <c r="N1953">
        <v>3</v>
      </c>
      <c r="O1953" t="s">
        <v>83</v>
      </c>
    </row>
    <row r="1954" spans="1:15">
      <c r="A1954">
        <v>133426</v>
      </c>
      <c r="B1954" s="1">
        <v>45315</v>
      </c>
      <c r="C1954" t="s">
        <v>30</v>
      </c>
      <c r="D1954" t="s">
        <v>24</v>
      </c>
      <c r="E1954" t="s">
        <v>17</v>
      </c>
      <c r="F1954">
        <v>22</v>
      </c>
      <c r="G1954" t="s">
        <v>60</v>
      </c>
      <c r="H1954" t="s">
        <v>19</v>
      </c>
      <c r="I1954">
        <v>10</v>
      </c>
      <c r="J1954">
        <v>0</v>
      </c>
      <c r="K1954">
        <v>10</v>
      </c>
      <c r="L1954">
        <v>2</v>
      </c>
      <c r="M1954">
        <v>20</v>
      </c>
      <c r="N1954">
        <v>4</v>
      </c>
      <c r="O1954" t="s">
        <v>39</v>
      </c>
    </row>
    <row r="1955" spans="1:15">
      <c r="A1955">
        <v>199143</v>
      </c>
      <c r="B1955" s="1">
        <v>45470</v>
      </c>
      <c r="C1955" t="s">
        <v>76</v>
      </c>
      <c r="D1955" t="s">
        <v>37</v>
      </c>
      <c r="E1955" t="s">
        <v>17</v>
      </c>
      <c r="F1955">
        <v>20</v>
      </c>
      <c r="G1955" t="s">
        <v>54</v>
      </c>
      <c r="H1955" t="s">
        <v>19</v>
      </c>
      <c r="I1955">
        <v>45</v>
      </c>
      <c r="J1955">
        <v>0</v>
      </c>
      <c r="K1955">
        <v>45</v>
      </c>
      <c r="L1955">
        <v>1</v>
      </c>
      <c r="M1955">
        <v>45</v>
      </c>
      <c r="N1955">
        <v>5</v>
      </c>
      <c r="O1955" t="s">
        <v>52</v>
      </c>
    </row>
    <row r="1956" spans="1:15">
      <c r="A1956">
        <v>149382</v>
      </c>
      <c r="B1956" s="1">
        <v>45306</v>
      </c>
      <c r="C1956" t="s">
        <v>82</v>
      </c>
      <c r="D1956" t="s">
        <v>37</v>
      </c>
      <c r="E1956" t="s">
        <v>17</v>
      </c>
      <c r="F1956">
        <v>24</v>
      </c>
      <c r="G1956" t="s">
        <v>67</v>
      </c>
      <c r="H1956" t="s">
        <v>27</v>
      </c>
      <c r="I1956">
        <v>20</v>
      </c>
      <c r="J1956">
        <v>40</v>
      </c>
      <c r="K1956">
        <v>60</v>
      </c>
      <c r="L1956">
        <v>1</v>
      </c>
      <c r="M1956">
        <v>60</v>
      </c>
      <c r="N1956">
        <v>5</v>
      </c>
      <c r="O1956" t="s">
        <v>20</v>
      </c>
    </row>
    <row r="1957" spans="1:15">
      <c r="A1957">
        <v>161029</v>
      </c>
      <c r="B1957" s="1">
        <v>45248</v>
      </c>
      <c r="C1957" t="s">
        <v>50</v>
      </c>
      <c r="D1957" t="s">
        <v>16</v>
      </c>
      <c r="E1957" t="s">
        <v>17</v>
      </c>
      <c r="F1957">
        <v>31</v>
      </c>
      <c r="G1957" t="s">
        <v>77</v>
      </c>
      <c r="H1957" t="s">
        <v>19</v>
      </c>
      <c r="I1957">
        <v>97</v>
      </c>
      <c r="J1957">
        <v>0</v>
      </c>
      <c r="K1957">
        <v>97</v>
      </c>
      <c r="L1957">
        <v>1</v>
      </c>
      <c r="M1957">
        <v>97</v>
      </c>
      <c r="N1957">
        <v>2</v>
      </c>
      <c r="O1957" t="s">
        <v>68</v>
      </c>
    </row>
    <row r="1958" spans="1:15">
      <c r="A1958">
        <v>165241</v>
      </c>
      <c r="B1958" s="1">
        <v>45309</v>
      </c>
      <c r="C1958" t="s">
        <v>23</v>
      </c>
      <c r="D1958" t="s">
        <v>24</v>
      </c>
      <c r="E1958" t="s">
        <v>17</v>
      </c>
      <c r="F1958">
        <v>23</v>
      </c>
      <c r="G1958" t="s">
        <v>77</v>
      </c>
      <c r="H1958" t="s">
        <v>19</v>
      </c>
      <c r="I1958">
        <v>9</v>
      </c>
      <c r="J1958">
        <v>0</v>
      </c>
      <c r="K1958">
        <v>9</v>
      </c>
      <c r="L1958">
        <v>3</v>
      </c>
      <c r="M1958">
        <v>27</v>
      </c>
      <c r="N1958">
        <v>4</v>
      </c>
      <c r="O1958" t="s">
        <v>32</v>
      </c>
    </row>
    <row r="1959" spans="1:15">
      <c r="A1959">
        <v>150708</v>
      </c>
      <c r="B1959" s="1">
        <v>45340</v>
      </c>
      <c r="C1959" t="s">
        <v>33</v>
      </c>
      <c r="D1959" t="s">
        <v>16</v>
      </c>
      <c r="E1959" t="s">
        <v>17</v>
      </c>
      <c r="F1959">
        <v>21</v>
      </c>
      <c r="G1959" t="s">
        <v>60</v>
      </c>
      <c r="H1959" t="s">
        <v>19</v>
      </c>
      <c r="I1959">
        <v>118</v>
      </c>
      <c r="J1959">
        <v>0</v>
      </c>
      <c r="K1959">
        <v>118</v>
      </c>
      <c r="L1959">
        <v>1</v>
      </c>
      <c r="M1959">
        <v>118</v>
      </c>
      <c r="N1959">
        <v>2</v>
      </c>
      <c r="O1959" t="s">
        <v>55</v>
      </c>
    </row>
    <row r="1960" spans="1:15">
      <c r="A1960">
        <v>132565</v>
      </c>
      <c r="B1960" s="1">
        <v>45521</v>
      </c>
      <c r="C1960" t="s">
        <v>48</v>
      </c>
      <c r="D1960" t="s">
        <v>16</v>
      </c>
      <c r="E1960" t="s">
        <v>17</v>
      </c>
      <c r="F1960">
        <v>22</v>
      </c>
      <c r="G1960" t="s">
        <v>31</v>
      </c>
      <c r="H1960" t="s">
        <v>19</v>
      </c>
      <c r="I1960">
        <v>130</v>
      </c>
      <c r="J1960">
        <v>0</v>
      </c>
      <c r="K1960">
        <v>130</v>
      </c>
      <c r="L1960">
        <v>2</v>
      </c>
      <c r="M1960">
        <v>260</v>
      </c>
      <c r="N1960">
        <v>1</v>
      </c>
      <c r="O1960" t="s">
        <v>59</v>
      </c>
    </row>
    <row r="1961" spans="1:15">
      <c r="A1961">
        <v>140394</v>
      </c>
      <c r="B1961" s="1">
        <v>45381</v>
      </c>
      <c r="C1961" t="s">
        <v>42</v>
      </c>
      <c r="D1961" t="s">
        <v>16</v>
      </c>
      <c r="E1961" t="s">
        <v>17</v>
      </c>
      <c r="F1961">
        <v>23</v>
      </c>
      <c r="G1961" t="s">
        <v>75</v>
      </c>
      <c r="H1961" t="s">
        <v>27</v>
      </c>
      <c r="I1961">
        <v>65</v>
      </c>
      <c r="J1961">
        <v>70</v>
      </c>
      <c r="K1961">
        <v>135</v>
      </c>
      <c r="L1961">
        <v>3</v>
      </c>
      <c r="M1961">
        <v>405</v>
      </c>
      <c r="N1961">
        <v>5</v>
      </c>
      <c r="O1961" t="s">
        <v>39</v>
      </c>
    </row>
    <row r="1962" spans="1:15">
      <c r="A1962">
        <v>158982</v>
      </c>
      <c r="B1962" s="1">
        <v>45549</v>
      </c>
      <c r="C1962" t="s">
        <v>30</v>
      </c>
      <c r="D1962" t="s">
        <v>24</v>
      </c>
      <c r="E1962" t="s">
        <v>25</v>
      </c>
      <c r="F1962">
        <v>32</v>
      </c>
      <c r="G1962" t="s">
        <v>66</v>
      </c>
      <c r="H1962" t="s">
        <v>27</v>
      </c>
      <c r="I1962">
        <v>10</v>
      </c>
      <c r="J1962">
        <v>40</v>
      </c>
      <c r="K1962">
        <v>50</v>
      </c>
      <c r="L1962">
        <v>1</v>
      </c>
      <c r="M1962">
        <v>50</v>
      </c>
      <c r="N1962">
        <v>3</v>
      </c>
      <c r="O1962" t="s">
        <v>22</v>
      </c>
    </row>
    <row r="1963" spans="1:15">
      <c r="A1963">
        <v>168943</v>
      </c>
      <c r="B1963" s="1">
        <v>45259</v>
      </c>
      <c r="C1963" t="s">
        <v>23</v>
      </c>
      <c r="D1963" t="s">
        <v>24</v>
      </c>
      <c r="E1963" t="s">
        <v>17</v>
      </c>
      <c r="F1963">
        <v>21</v>
      </c>
      <c r="G1963" t="s">
        <v>77</v>
      </c>
      <c r="H1963" t="s">
        <v>19</v>
      </c>
      <c r="I1963">
        <v>9</v>
      </c>
      <c r="J1963">
        <v>0</v>
      </c>
      <c r="K1963">
        <v>9</v>
      </c>
      <c r="L1963">
        <v>3</v>
      </c>
      <c r="M1963">
        <v>27</v>
      </c>
      <c r="N1963">
        <v>5</v>
      </c>
      <c r="O1963" t="s">
        <v>20</v>
      </c>
    </row>
    <row r="1964" spans="1:15">
      <c r="A1964">
        <v>131010</v>
      </c>
      <c r="B1964" s="1">
        <v>45582</v>
      </c>
      <c r="C1964" t="s">
        <v>50</v>
      </c>
      <c r="D1964" t="s">
        <v>16</v>
      </c>
      <c r="E1964" t="s">
        <v>17</v>
      </c>
      <c r="F1964">
        <v>32</v>
      </c>
      <c r="G1964" t="s">
        <v>38</v>
      </c>
      <c r="H1964" t="s">
        <v>19</v>
      </c>
      <c r="I1964">
        <v>97</v>
      </c>
      <c r="J1964">
        <v>0</v>
      </c>
      <c r="K1964">
        <v>97</v>
      </c>
      <c r="L1964">
        <v>1</v>
      </c>
      <c r="M1964">
        <v>97</v>
      </c>
      <c r="N1964">
        <v>5</v>
      </c>
      <c r="O1964" t="s">
        <v>45</v>
      </c>
    </row>
    <row r="1965" spans="1:15">
      <c r="A1965">
        <v>159114</v>
      </c>
      <c r="B1965" s="1">
        <v>45254</v>
      </c>
      <c r="C1965" t="s">
        <v>50</v>
      </c>
      <c r="D1965" t="s">
        <v>16</v>
      </c>
      <c r="E1965" t="s">
        <v>17</v>
      </c>
      <c r="F1965">
        <v>29</v>
      </c>
      <c r="G1965" t="s">
        <v>56</v>
      </c>
      <c r="H1965" t="s">
        <v>19</v>
      </c>
      <c r="I1965">
        <v>97</v>
      </c>
      <c r="J1965">
        <v>0</v>
      </c>
      <c r="K1965">
        <v>97</v>
      </c>
      <c r="L1965">
        <v>1</v>
      </c>
      <c r="M1965">
        <v>97</v>
      </c>
      <c r="N1965">
        <v>2</v>
      </c>
      <c r="O1965" t="s">
        <v>63</v>
      </c>
    </row>
    <row r="1966" spans="1:15">
      <c r="A1966">
        <v>169527</v>
      </c>
      <c r="B1966" s="1">
        <v>45542</v>
      </c>
      <c r="C1966" t="s">
        <v>33</v>
      </c>
      <c r="D1966" t="s">
        <v>16</v>
      </c>
      <c r="E1966" t="s">
        <v>17</v>
      </c>
      <c r="F1966">
        <v>25</v>
      </c>
      <c r="G1966" t="s">
        <v>79</v>
      </c>
      <c r="H1966" t="s">
        <v>27</v>
      </c>
      <c r="I1966">
        <v>118</v>
      </c>
      <c r="J1966">
        <v>40</v>
      </c>
      <c r="K1966">
        <v>158</v>
      </c>
      <c r="L1966">
        <v>1</v>
      </c>
      <c r="M1966">
        <v>158</v>
      </c>
      <c r="N1966">
        <v>1</v>
      </c>
      <c r="O1966" t="s">
        <v>64</v>
      </c>
    </row>
    <row r="1967" spans="1:15">
      <c r="A1967">
        <v>183862</v>
      </c>
      <c r="B1967" s="1">
        <v>45447</v>
      </c>
      <c r="C1967" t="s">
        <v>48</v>
      </c>
      <c r="D1967" t="s">
        <v>16</v>
      </c>
      <c r="E1967" t="s">
        <v>25</v>
      </c>
      <c r="F1967">
        <v>27</v>
      </c>
      <c r="G1967" t="s">
        <v>58</v>
      </c>
      <c r="H1967" t="s">
        <v>27</v>
      </c>
      <c r="I1967">
        <v>130</v>
      </c>
      <c r="J1967">
        <v>40</v>
      </c>
      <c r="K1967">
        <v>170</v>
      </c>
      <c r="L1967">
        <v>1</v>
      </c>
      <c r="M1967">
        <v>170</v>
      </c>
      <c r="N1967">
        <v>4</v>
      </c>
      <c r="O1967" t="s">
        <v>61</v>
      </c>
    </row>
    <row r="1968" spans="1:15">
      <c r="A1968">
        <v>131057</v>
      </c>
      <c r="B1968" s="1">
        <v>45588</v>
      </c>
      <c r="C1968" t="s">
        <v>50</v>
      </c>
      <c r="D1968" t="s">
        <v>16</v>
      </c>
      <c r="E1968" t="s">
        <v>17</v>
      </c>
      <c r="F1968">
        <v>30</v>
      </c>
      <c r="G1968" t="s">
        <v>56</v>
      </c>
      <c r="H1968" t="s">
        <v>19</v>
      </c>
      <c r="I1968">
        <v>97</v>
      </c>
      <c r="J1968">
        <v>0</v>
      </c>
      <c r="K1968">
        <v>97</v>
      </c>
      <c r="L1968">
        <v>3</v>
      </c>
      <c r="M1968">
        <v>291</v>
      </c>
      <c r="N1968">
        <v>3</v>
      </c>
      <c r="O1968" t="s">
        <v>83</v>
      </c>
    </row>
    <row r="1969" spans="1:15">
      <c r="A1969">
        <v>133192</v>
      </c>
      <c r="B1969" s="1">
        <v>45364</v>
      </c>
      <c r="C1969" t="s">
        <v>76</v>
      </c>
      <c r="D1969" t="s">
        <v>37</v>
      </c>
      <c r="E1969" t="s">
        <v>17</v>
      </c>
      <c r="F1969">
        <v>19</v>
      </c>
      <c r="G1969" t="s">
        <v>51</v>
      </c>
      <c r="H1969" t="s">
        <v>27</v>
      </c>
      <c r="I1969">
        <v>45</v>
      </c>
      <c r="J1969">
        <v>50</v>
      </c>
      <c r="K1969">
        <v>95</v>
      </c>
      <c r="L1969">
        <v>1</v>
      </c>
      <c r="M1969">
        <v>95</v>
      </c>
      <c r="N1969">
        <v>4</v>
      </c>
      <c r="O1969" t="s">
        <v>70</v>
      </c>
    </row>
    <row r="1970" spans="1:15">
      <c r="A1970">
        <v>197784</v>
      </c>
      <c r="B1970" s="1">
        <v>45354</v>
      </c>
      <c r="C1970" t="s">
        <v>76</v>
      </c>
      <c r="D1970" t="s">
        <v>37</v>
      </c>
      <c r="E1970" t="s">
        <v>17</v>
      </c>
      <c r="F1970">
        <v>33</v>
      </c>
      <c r="G1970" t="s">
        <v>80</v>
      </c>
      <c r="H1970" t="s">
        <v>27</v>
      </c>
      <c r="I1970">
        <v>45</v>
      </c>
      <c r="J1970">
        <v>40</v>
      </c>
      <c r="K1970">
        <v>85</v>
      </c>
      <c r="L1970">
        <v>2</v>
      </c>
      <c r="M1970">
        <v>170</v>
      </c>
      <c r="N1970">
        <v>2</v>
      </c>
      <c r="O1970" t="s">
        <v>55</v>
      </c>
    </row>
    <row r="1971" spans="1:15">
      <c r="A1971">
        <v>124753</v>
      </c>
      <c r="B1971" s="1">
        <v>45548</v>
      </c>
      <c r="C1971" t="s">
        <v>15</v>
      </c>
      <c r="D1971" t="s">
        <v>16</v>
      </c>
      <c r="E1971" t="s">
        <v>17</v>
      </c>
      <c r="F1971">
        <v>34</v>
      </c>
      <c r="G1971" t="s">
        <v>60</v>
      </c>
      <c r="H1971" t="s">
        <v>19</v>
      </c>
      <c r="I1971">
        <v>100</v>
      </c>
      <c r="J1971">
        <v>0</v>
      </c>
      <c r="K1971">
        <v>100</v>
      </c>
      <c r="L1971">
        <v>3</v>
      </c>
      <c r="M1971">
        <v>300</v>
      </c>
      <c r="N1971">
        <v>4</v>
      </c>
      <c r="O1971" t="s">
        <v>45</v>
      </c>
    </row>
    <row r="1972" spans="1:15">
      <c r="A1972">
        <v>144157</v>
      </c>
      <c r="B1972" s="1">
        <v>45500</v>
      </c>
      <c r="C1972" t="s">
        <v>82</v>
      </c>
      <c r="D1972" t="s">
        <v>37</v>
      </c>
      <c r="E1972" t="s">
        <v>17</v>
      </c>
      <c r="F1972">
        <v>26</v>
      </c>
      <c r="G1972" t="s">
        <v>54</v>
      </c>
      <c r="H1972" t="s">
        <v>19</v>
      </c>
      <c r="I1972">
        <v>20</v>
      </c>
      <c r="J1972">
        <v>0</v>
      </c>
      <c r="K1972">
        <v>20</v>
      </c>
      <c r="L1972">
        <v>1</v>
      </c>
      <c r="M1972">
        <v>20</v>
      </c>
      <c r="N1972">
        <v>5</v>
      </c>
      <c r="O1972" t="s">
        <v>32</v>
      </c>
    </row>
    <row r="1973" spans="1:15">
      <c r="A1973">
        <v>135925</v>
      </c>
      <c r="B1973" s="1">
        <v>45399</v>
      </c>
      <c r="C1973" t="s">
        <v>48</v>
      </c>
      <c r="D1973" t="s">
        <v>16</v>
      </c>
      <c r="E1973" t="s">
        <v>17</v>
      </c>
      <c r="F1973">
        <v>18</v>
      </c>
      <c r="G1973" t="s">
        <v>31</v>
      </c>
      <c r="H1973" t="s">
        <v>19</v>
      </c>
      <c r="I1973">
        <v>130</v>
      </c>
      <c r="J1973">
        <v>0</v>
      </c>
      <c r="K1973">
        <v>130</v>
      </c>
      <c r="L1973">
        <v>1</v>
      </c>
      <c r="M1973">
        <v>130</v>
      </c>
      <c r="N1973">
        <v>5</v>
      </c>
      <c r="O1973" t="s">
        <v>61</v>
      </c>
    </row>
    <row r="1974" spans="1:15">
      <c r="A1974">
        <v>160552</v>
      </c>
      <c r="B1974" s="1">
        <v>45486</v>
      </c>
      <c r="C1974" t="s">
        <v>42</v>
      </c>
      <c r="D1974" t="s">
        <v>16</v>
      </c>
      <c r="E1974" t="s">
        <v>25</v>
      </c>
      <c r="F1974">
        <v>21</v>
      </c>
      <c r="G1974" t="s">
        <v>29</v>
      </c>
      <c r="H1974" t="s">
        <v>19</v>
      </c>
      <c r="I1974">
        <v>65</v>
      </c>
      <c r="J1974">
        <v>0</v>
      </c>
      <c r="K1974">
        <v>65</v>
      </c>
      <c r="L1974">
        <v>4</v>
      </c>
      <c r="M1974">
        <v>260</v>
      </c>
      <c r="N1974">
        <v>4</v>
      </c>
      <c r="O1974" t="s">
        <v>72</v>
      </c>
    </row>
    <row r="1975" spans="1:15">
      <c r="A1975">
        <v>128098</v>
      </c>
      <c r="B1975" s="1">
        <v>45427</v>
      </c>
      <c r="C1975" t="s">
        <v>42</v>
      </c>
      <c r="D1975" t="s">
        <v>16</v>
      </c>
      <c r="E1975" t="s">
        <v>25</v>
      </c>
      <c r="F1975">
        <v>28</v>
      </c>
      <c r="G1975" t="s">
        <v>56</v>
      </c>
      <c r="H1975" t="s">
        <v>19</v>
      </c>
      <c r="I1975">
        <v>65</v>
      </c>
      <c r="J1975">
        <v>0</v>
      </c>
      <c r="K1975">
        <v>65</v>
      </c>
      <c r="L1975">
        <v>1</v>
      </c>
      <c r="M1975">
        <v>65</v>
      </c>
      <c r="N1975">
        <v>4</v>
      </c>
      <c r="O1975" t="s">
        <v>52</v>
      </c>
    </row>
    <row r="1976" spans="1:15">
      <c r="A1976">
        <v>120163</v>
      </c>
      <c r="B1976" s="1">
        <v>45294</v>
      </c>
      <c r="C1976" t="s">
        <v>50</v>
      </c>
      <c r="D1976" t="s">
        <v>16</v>
      </c>
      <c r="E1976" t="s">
        <v>17</v>
      </c>
      <c r="F1976">
        <v>32</v>
      </c>
      <c r="G1976" t="s">
        <v>79</v>
      </c>
      <c r="H1976" t="s">
        <v>27</v>
      </c>
      <c r="I1976">
        <v>97</v>
      </c>
      <c r="J1976">
        <v>40</v>
      </c>
      <c r="K1976">
        <v>137</v>
      </c>
      <c r="L1976">
        <v>1</v>
      </c>
      <c r="M1976">
        <v>137</v>
      </c>
      <c r="N1976">
        <v>3</v>
      </c>
      <c r="O1976" t="s">
        <v>84</v>
      </c>
    </row>
    <row r="1977" spans="1:15">
      <c r="A1977">
        <v>128727</v>
      </c>
      <c r="B1977" s="1">
        <v>45531</v>
      </c>
      <c r="C1977" t="s">
        <v>33</v>
      </c>
      <c r="D1977" t="s">
        <v>16</v>
      </c>
      <c r="E1977" t="s">
        <v>17</v>
      </c>
      <c r="F1977">
        <v>24</v>
      </c>
      <c r="G1977" t="s">
        <v>26</v>
      </c>
      <c r="H1977" t="s">
        <v>27</v>
      </c>
      <c r="I1977">
        <v>118</v>
      </c>
      <c r="J1977">
        <v>40</v>
      </c>
      <c r="K1977">
        <v>158</v>
      </c>
      <c r="L1977">
        <v>1</v>
      </c>
      <c r="M1977">
        <v>158</v>
      </c>
      <c r="N1977">
        <v>5</v>
      </c>
      <c r="O1977" t="s">
        <v>61</v>
      </c>
    </row>
    <row r="1978" spans="1:15">
      <c r="A1978">
        <v>185602</v>
      </c>
      <c r="B1978" s="1">
        <v>45597</v>
      </c>
      <c r="C1978" t="s">
        <v>15</v>
      </c>
      <c r="D1978" t="s">
        <v>16</v>
      </c>
      <c r="E1978" t="s">
        <v>17</v>
      </c>
      <c r="F1978">
        <v>26</v>
      </c>
      <c r="G1978" t="s">
        <v>86</v>
      </c>
      <c r="H1978" t="s">
        <v>27</v>
      </c>
      <c r="I1978">
        <v>100</v>
      </c>
      <c r="J1978">
        <v>70</v>
      </c>
      <c r="K1978">
        <v>170</v>
      </c>
      <c r="L1978">
        <v>1</v>
      </c>
      <c r="M1978">
        <v>170</v>
      </c>
      <c r="N1978">
        <v>4</v>
      </c>
      <c r="O1978" t="s">
        <v>45</v>
      </c>
    </row>
    <row r="1979" spans="1:15">
      <c r="A1979">
        <v>159989</v>
      </c>
      <c r="B1979" s="1">
        <v>45587</v>
      </c>
      <c r="C1979" t="s">
        <v>82</v>
      </c>
      <c r="D1979" t="s">
        <v>37</v>
      </c>
      <c r="E1979" t="s">
        <v>17</v>
      </c>
      <c r="F1979">
        <v>18</v>
      </c>
      <c r="G1979" t="s">
        <v>38</v>
      </c>
      <c r="H1979" t="s">
        <v>19</v>
      </c>
      <c r="I1979">
        <v>20</v>
      </c>
      <c r="J1979">
        <v>0</v>
      </c>
      <c r="K1979">
        <v>20</v>
      </c>
      <c r="L1979">
        <v>2</v>
      </c>
      <c r="M1979">
        <v>40</v>
      </c>
      <c r="N1979">
        <v>4</v>
      </c>
      <c r="O1979" t="s">
        <v>65</v>
      </c>
    </row>
    <row r="1980" spans="1:15">
      <c r="A1980">
        <v>126250</v>
      </c>
      <c r="B1980" s="1">
        <v>45248</v>
      </c>
      <c r="C1980" t="s">
        <v>53</v>
      </c>
      <c r="D1980" t="s">
        <v>37</v>
      </c>
      <c r="E1980" t="s">
        <v>25</v>
      </c>
      <c r="F1980">
        <v>32</v>
      </c>
      <c r="G1980" t="s">
        <v>56</v>
      </c>
      <c r="H1980" t="s">
        <v>19</v>
      </c>
      <c r="I1980">
        <v>15</v>
      </c>
      <c r="J1980">
        <v>0</v>
      </c>
      <c r="K1980">
        <v>15</v>
      </c>
      <c r="L1980">
        <v>4</v>
      </c>
      <c r="M1980">
        <v>60</v>
      </c>
      <c r="N1980">
        <v>5</v>
      </c>
      <c r="O1980" t="s">
        <v>20</v>
      </c>
    </row>
    <row r="1981" spans="1:15">
      <c r="A1981">
        <v>167846</v>
      </c>
      <c r="B1981" s="1">
        <v>45353</v>
      </c>
      <c r="C1981" t="s">
        <v>15</v>
      </c>
      <c r="D1981" t="s">
        <v>16</v>
      </c>
      <c r="E1981" t="s">
        <v>17</v>
      </c>
      <c r="F1981">
        <v>19</v>
      </c>
      <c r="G1981" t="s">
        <v>54</v>
      </c>
      <c r="H1981" t="s">
        <v>19</v>
      </c>
      <c r="I1981">
        <v>100</v>
      </c>
      <c r="J1981">
        <v>0</v>
      </c>
      <c r="K1981">
        <v>100</v>
      </c>
      <c r="L1981">
        <v>1</v>
      </c>
      <c r="M1981">
        <v>100</v>
      </c>
      <c r="N1981">
        <v>3</v>
      </c>
      <c r="O1981" t="s">
        <v>49</v>
      </c>
    </row>
    <row r="1982" spans="1:15">
      <c r="A1982">
        <v>186534</v>
      </c>
      <c r="B1982" s="1">
        <v>45539</v>
      </c>
      <c r="C1982" t="s">
        <v>42</v>
      </c>
      <c r="D1982" t="s">
        <v>16</v>
      </c>
      <c r="E1982" t="s">
        <v>17</v>
      </c>
      <c r="F1982">
        <v>23</v>
      </c>
      <c r="G1982" t="s">
        <v>67</v>
      </c>
      <c r="H1982" t="s">
        <v>27</v>
      </c>
      <c r="I1982">
        <v>65</v>
      </c>
      <c r="J1982">
        <v>40</v>
      </c>
      <c r="K1982">
        <v>105</v>
      </c>
      <c r="L1982">
        <v>1</v>
      </c>
      <c r="M1982">
        <v>105</v>
      </c>
      <c r="N1982">
        <v>5</v>
      </c>
      <c r="O1982" t="s">
        <v>39</v>
      </c>
    </row>
    <row r="1983" spans="1:15">
      <c r="A1983">
        <v>165043</v>
      </c>
      <c r="B1983" s="1">
        <v>45336</v>
      </c>
      <c r="C1983" t="s">
        <v>48</v>
      </c>
      <c r="D1983" t="s">
        <v>16</v>
      </c>
      <c r="E1983" t="s">
        <v>17</v>
      </c>
      <c r="F1983">
        <v>35</v>
      </c>
      <c r="G1983" t="s">
        <v>77</v>
      </c>
      <c r="H1983" t="s">
        <v>19</v>
      </c>
      <c r="I1983">
        <v>130</v>
      </c>
      <c r="J1983">
        <v>0</v>
      </c>
      <c r="K1983">
        <v>130</v>
      </c>
      <c r="L1983">
        <v>1</v>
      </c>
      <c r="M1983">
        <v>130</v>
      </c>
      <c r="N1983">
        <v>4</v>
      </c>
      <c r="O1983" t="s">
        <v>72</v>
      </c>
    </row>
    <row r="1984" spans="1:15">
      <c r="A1984">
        <v>199725</v>
      </c>
      <c r="B1984" s="1">
        <v>45449</v>
      </c>
      <c r="C1984" t="s">
        <v>42</v>
      </c>
      <c r="D1984" t="s">
        <v>16</v>
      </c>
      <c r="E1984" t="s">
        <v>17</v>
      </c>
      <c r="F1984">
        <v>31</v>
      </c>
      <c r="G1984" t="s">
        <v>80</v>
      </c>
      <c r="H1984" t="s">
        <v>27</v>
      </c>
      <c r="I1984">
        <v>65</v>
      </c>
      <c r="J1984">
        <v>40</v>
      </c>
      <c r="K1984">
        <v>105</v>
      </c>
      <c r="L1984">
        <v>1</v>
      </c>
      <c r="M1984">
        <v>105</v>
      </c>
      <c r="N1984">
        <v>1</v>
      </c>
      <c r="O1984" t="s">
        <v>68</v>
      </c>
    </row>
    <row r="1985" spans="1:15">
      <c r="A1985">
        <v>151509</v>
      </c>
      <c r="B1985" s="1">
        <v>45498</v>
      </c>
      <c r="C1985" t="s">
        <v>48</v>
      </c>
      <c r="D1985" t="s">
        <v>16</v>
      </c>
      <c r="E1985" t="s">
        <v>17</v>
      </c>
      <c r="F1985">
        <v>31</v>
      </c>
      <c r="G1985" t="s">
        <v>56</v>
      </c>
      <c r="H1985" t="s">
        <v>19</v>
      </c>
      <c r="I1985">
        <v>130</v>
      </c>
      <c r="J1985">
        <v>0</v>
      </c>
      <c r="K1985">
        <v>130</v>
      </c>
      <c r="L1985">
        <v>1</v>
      </c>
      <c r="M1985">
        <v>130</v>
      </c>
      <c r="N1985">
        <v>4</v>
      </c>
      <c r="O1985" t="s">
        <v>61</v>
      </c>
    </row>
    <row r="1986" spans="1:15">
      <c r="A1986">
        <v>159140</v>
      </c>
      <c r="B1986" s="1">
        <v>45305</v>
      </c>
      <c r="C1986" t="s">
        <v>50</v>
      </c>
      <c r="D1986" t="s">
        <v>16</v>
      </c>
      <c r="E1986" t="s">
        <v>17</v>
      </c>
      <c r="F1986">
        <v>30</v>
      </c>
      <c r="G1986" t="s">
        <v>21</v>
      </c>
      <c r="H1986" t="s">
        <v>19</v>
      </c>
      <c r="I1986">
        <v>97</v>
      </c>
      <c r="J1986">
        <v>0</v>
      </c>
      <c r="K1986">
        <v>97</v>
      </c>
      <c r="L1986">
        <v>1</v>
      </c>
      <c r="M1986">
        <v>97</v>
      </c>
      <c r="N1986">
        <v>3</v>
      </c>
      <c r="O1986" t="s">
        <v>84</v>
      </c>
    </row>
    <row r="1987" spans="1:15">
      <c r="A1987">
        <v>158344</v>
      </c>
      <c r="B1987" s="1">
        <v>45511</v>
      </c>
      <c r="C1987" t="s">
        <v>50</v>
      </c>
      <c r="D1987" t="s">
        <v>16</v>
      </c>
      <c r="E1987" t="s">
        <v>17</v>
      </c>
      <c r="F1987">
        <v>32</v>
      </c>
      <c r="G1987" t="s">
        <v>18</v>
      </c>
      <c r="H1987" t="s">
        <v>19</v>
      </c>
      <c r="I1987">
        <v>97</v>
      </c>
      <c r="J1987">
        <v>0</v>
      </c>
      <c r="K1987">
        <v>97</v>
      </c>
      <c r="L1987">
        <v>1</v>
      </c>
      <c r="M1987">
        <v>97</v>
      </c>
      <c r="N1987">
        <v>5</v>
      </c>
      <c r="O1987" t="s">
        <v>43</v>
      </c>
    </row>
    <row r="1988" spans="1:15">
      <c r="A1988">
        <v>179486</v>
      </c>
      <c r="B1988" s="1">
        <v>45498</v>
      </c>
      <c r="C1988" t="s">
        <v>36</v>
      </c>
      <c r="D1988" t="s">
        <v>37</v>
      </c>
      <c r="E1988" t="s">
        <v>25</v>
      </c>
      <c r="F1988">
        <v>21</v>
      </c>
      <c r="G1988" t="s">
        <v>77</v>
      </c>
      <c r="H1988" t="s">
        <v>19</v>
      </c>
      <c r="I1988">
        <v>32</v>
      </c>
      <c r="J1988">
        <v>0</v>
      </c>
      <c r="K1988">
        <v>32</v>
      </c>
      <c r="L1988">
        <v>3</v>
      </c>
      <c r="M1988">
        <v>96</v>
      </c>
      <c r="N1988">
        <v>5</v>
      </c>
      <c r="O1988" t="s">
        <v>57</v>
      </c>
    </row>
    <row r="1989" spans="1:15">
      <c r="A1989">
        <v>196131</v>
      </c>
      <c r="B1989" s="1">
        <v>45563</v>
      </c>
      <c r="C1989" t="s">
        <v>50</v>
      </c>
      <c r="D1989" t="s">
        <v>16</v>
      </c>
      <c r="E1989" t="s">
        <v>17</v>
      </c>
      <c r="F1989">
        <v>25</v>
      </c>
      <c r="G1989" t="s">
        <v>54</v>
      </c>
      <c r="H1989" t="s">
        <v>19</v>
      </c>
      <c r="I1989">
        <v>97</v>
      </c>
      <c r="J1989">
        <v>0</v>
      </c>
      <c r="K1989">
        <v>97</v>
      </c>
      <c r="L1989">
        <v>3</v>
      </c>
      <c r="M1989">
        <v>291</v>
      </c>
      <c r="N1989">
        <v>5</v>
      </c>
      <c r="O1989" t="s">
        <v>65</v>
      </c>
    </row>
    <row r="1990" spans="1:15">
      <c r="A1990">
        <v>199412</v>
      </c>
      <c r="B1990" s="1">
        <v>45329</v>
      </c>
      <c r="C1990" t="s">
        <v>53</v>
      </c>
      <c r="D1990" t="s">
        <v>37</v>
      </c>
      <c r="E1990" t="s">
        <v>25</v>
      </c>
      <c r="F1990">
        <v>21</v>
      </c>
      <c r="G1990" t="s">
        <v>54</v>
      </c>
      <c r="H1990" t="s">
        <v>19</v>
      </c>
      <c r="I1990">
        <v>15</v>
      </c>
      <c r="J1990">
        <v>0</v>
      </c>
      <c r="K1990">
        <v>15</v>
      </c>
      <c r="L1990">
        <v>1</v>
      </c>
      <c r="M1990">
        <v>15</v>
      </c>
      <c r="N1990">
        <v>5</v>
      </c>
      <c r="O1990" t="s">
        <v>72</v>
      </c>
    </row>
    <row r="1991" spans="1:15">
      <c r="A1991">
        <v>140035</v>
      </c>
      <c r="B1991" s="1">
        <v>45421</v>
      </c>
      <c r="C1991" t="s">
        <v>42</v>
      </c>
      <c r="D1991" t="s">
        <v>16</v>
      </c>
      <c r="E1991" t="s">
        <v>17</v>
      </c>
      <c r="F1991">
        <v>20</v>
      </c>
      <c r="G1991" t="s">
        <v>21</v>
      </c>
      <c r="H1991" t="s">
        <v>19</v>
      </c>
      <c r="I1991">
        <v>65</v>
      </c>
      <c r="J1991">
        <v>0</v>
      </c>
      <c r="K1991">
        <v>65</v>
      </c>
      <c r="L1991">
        <v>1</v>
      </c>
      <c r="M1991">
        <v>65</v>
      </c>
      <c r="N1991">
        <v>2</v>
      </c>
      <c r="O1991" t="s">
        <v>64</v>
      </c>
    </row>
    <row r="1992" spans="1:15">
      <c r="A1992">
        <v>128359</v>
      </c>
      <c r="B1992" s="1">
        <v>45412</v>
      </c>
      <c r="C1992" t="s">
        <v>33</v>
      </c>
      <c r="D1992" t="s">
        <v>16</v>
      </c>
      <c r="E1992" t="s">
        <v>17</v>
      </c>
      <c r="F1992">
        <v>21</v>
      </c>
      <c r="G1992" t="s">
        <v>80</v>
      </c>
      <c r="H1992" t="s">
        <v>27</v>
      </c>
      <c r="I1992">
        <v>118</v>
      </c>
      <c r="J1992">
        <v>40</v>
      </c>
      <c r="K1992">
        <v>158</v>
      </c>
      <c r="L1992">
        <v>1</v>
      </c>
      <c r="M1992">
        <v>158</v>
      </c>
      <c r="N1992">
        <v>4</v>
      </c>
      <c r="O1992" t="s">
        <v>61</v>
      </c>
    </row>
    <row r="1993" spans="1:15">
      <c r="A1993">
        <v>158647</v>
      </c>
      <c r="B1993" s="1">
        <v>45351</v>
      </c>
      <c r="C1993" t="s">
        <v>50</v>
      </c>
      <c r="D1993" t="s">
        <v>16</v>
      </c>
      <c r="E1993" t="s">
        <v>17</v>
      </c>
      <c r="F1993">
        <v>18</v>
      </c>
      <c r="G1993" t="s">
        <v>75</v>
      </c>
      <c r="H1993" t="s">
        <v>27</v>
      </c>
      <c r="I1993">
        <v>97</v>
      </c>
      <c r="J1993">
        <v>70</v>
      </c>
      <c r="K1993">
        <v>167</v>
      </c>
      <c r="L1993">
        <v>1</v>
      </c>
      <c r="M1993">
        <v>167</v>
      </c>
      <c r="N1993">
        <v>1</v>
      </c>
      <c r="O1993" t="s">
        <v>59</v>
      </c>
    </row>
    <row r="1994" spans="1:15">
      <c r="A1994">
        <v>178810</v>
      </c>
      <c r="B1994" s="1">
        <v>45434</v>
      </c>
      <c r="C1994" t="s">
        <v>15</v>
      </c>
      <c r="D1994" t="s">
        <v>16</v>
      </c>
      <c r="E1994" t="s">
        <v>17</v>
      </c>
      <c r="F1994">
        <v>26</v>
      </c>
      <c r="G1994" t="s">
        <v>56</v>
      </c>
      <c r="H1994" t="s">
        <v>19</v>
      </c>
      <c r="I1994">
        <v>100</v>
      </c>
      <c r="J1994">
        <v>0</v>
      </c>
      <c r="K1994">
        <v>100</v>
      </c>
      <c r="L1994">
        <v>1</v>
      </c>
      <c r="M1994">
        <v>100</v>
      </c>
      <c r="N1994">
        <v>1</v>
      </c>
      <c r="O1994" t="s">
        <v>64</v>
      </c>
    </row>
    <row r="1995" spans="1:15">
      <c r="A1995">
        <v>186131</v>
      </c>
      <c r="B1995" s="1">
        <v>45277</v>
      </c>
      <c r="C1995" t="s">
        <v>42</v>
      </c>
      <c r="D1995" t="s">
        <v>16</v>
      </c>
      <c r="E1995" t="s">
        <v>17</v>
      </c>
      <c r="F1995">
        <v>31</v>
      </c>
      <c r="G1995" t="s">
        <v>62</v>
      </c>
      <c r="H1995" t="s">
        <v>19</v>
      </c>
      <c r="I1995">
        <v>65</v>
      </c>
      <c r="J1995">
        <v>0</v>
      </c>
      <c r="K1995">
        <v>65</v>
      </c>
      <c r="L1995">
        <v>1</v>
      </c>
      <c r="M1995">
        <v>65</v>
      </c>
      <c r="N1995">
        <v>3</v>
      </c>
      <c r="O1995" t="s">
        <v>49</v>
      </c>
    </row>
    <row r="1996" spans="1:15">
      <c r="A1996">
        <v>186012</v>
      </c>
      <c r="B1996" s="1">
        <v>45394</v>
      </c>
      <c r="C1996" t="s">
        <v>53</v>
      </c>
      <c r="D1996" t="s">
        <v>37</v>
      </c>
      <c r="E1996" t="s">
        <v>25</v>
      </c>
      <c r="F1996">
        <v>34</v>
      </c>
      <c r="G1996" t="s">
        <v>62</v>
      </c>
      <c r="H1996" t="s">
        <v>19</v>
      </c>
      <c r="I1996">
        <v>15</v>
      </c>
      <c r="J1996">
        <v>0</v>
      </c>
      <c r="K1996">
        <v>15</v>
      </c>
      <c r="L1996">
        <v>1</v>
      </c>
      <c r="M1996">
        <v>15</v>
      </c>
      <c r="N1996">
        <v>1</v>
      </c>
      <c r="O1996" t="s">
        <v>35</v>
      </c>
    </row>
    <row r="1997" spans="1:15">
      <c r="A1997">
        <v>196977</v>
      </c>
      <c r="B1997" s="1">
        <v>45449</v>
      </c>
      <c r="C1997" t="s">
        <v>23</v>
      </c>
      <c r="D1997" t="s">
        <v>24</v>
      </c>
      <c r="E1997" t="s">
        <v>17</v>
      </c>
      <c r="F1997">
        <v>19</v>
      </c>
      <c r="G1997" t="s">
        <v>56</v>
      </c>
      <c r="H1997" t="s">
        <v>19</v>
      </c>
      <c r="I1997">
        <v>9</v>
      </c>
      <c r="J1997">
        <v>0</v>
      </c>
      <c r="K1997">
        <v>9</v>
      </c>
      <c r="L1997">
        <v>2</v>
      </c>
      <c r="M1997">
        <v>18</v>
      </c>
      <c r="N1997">
        <v>5</v>
      </c>
      <c r="O1997" t="s">
        <v>61</v>
      </c>
    </row>
    <row r="1998" spans="1:15">
      <c r="A1998">
        <v>122118</v>
      </c>
      <c r="B1998" s="1">
        <v>45511</v>
      </c>
      <c r="C1998" t="s">
        <v>53</v>
      </c>
      <c r="D1998" t="s">
        <v>37</v>
      </c>
      <c r="E1998" t="s">
        <v>17</v>
      </c>
      <c r="F1998">
        <v>29</v>
      </c>
      <c r="G1998" t="s">
        <v>56</v>
      </c>
      <c r="H1998" t="s">
        <v>19</v>
      </c>
      <c r="I1998">
        <v>15</v>
      </c>
      <c r="J1998">
        <v>0</v>
      </c>
      <c r="K1998">
        <v>15</v>
      </c>
      <c r="L1998">
        <v>1</v>
      </c>
      <c r="M1998">
        <v>15</v>
      </c>
      <c r="N1998">
        <v>3</v>
      </c>
      <c r="O1998" t="s">
        <v>84</v>
      </c>
    </row>
    <row r="1999" spans="1:15">
      <c r="A1999">
        <v>160143</v>
      </c>
      <c r="B1999" s="1">
        <v>45556</v>
      </c>
      <c r="C1999" t="s">
        <v>42</v>
      </c>
      <c r="D1999" t="s">
        <v>16</v>
      </c>
      <c r="E1999" t="s">
        <v>25</v>
      </c>
      <c r="F1999">
        <v>29</v>
      </c>
      <c r="G1999" t="s">
        <v>54</v>
      </c>
      <c r="H1999" t="s">
        <v>19</v>
      </c>
      <c r="I1999">
        <v>65</v>
      </c>
      <c r="J1999">
        <v>0</v>
      </c>
      <c r="K1999">
        <v>65</v>
      </c>
      <c r="L1999">
        <v>1</v>
      </c>
      <c r="M1999">
        <v>65</v>
      </c>
      <c r="N1999">
        <v>3</v>
      </c>
      <c r="O1999" t="s">
        <v>22</v>
      </c>
    </row>
    <row r="2000" spans="1:15">
      <c r="A2000">
        <v>170396</v>
      </c>
      <c r="B2000" s="1">
        <v>45259</v>
      </c>
      <c r="C2000" t="s">
        <v>42</v>
      </c>
      <c r="D2000" t="s">
        <v>16</v>
      </c>
      <c r="E2000" t="s">
        <v>17</v>
      </c>
      <c r="F2000">
        <v>34</v>
      </c>
      <c r="G2000" t="s">
        <v>69</v>
      </c>
      <c r="H2000" t="s">
        <v>19</v>
      </c>
      <c r="I2000">
        <v>65</v>
      </c>
      <c r="J2000">
        <v>0</v>
      </c>
      <c r="K2000">
        <v>65</v>
      </c>
      <c r="L2000">
        <v>1</v>
      </c>
      <c r="M2000">
        <v>65</v>
      </c>
      <c r="N2000">
        <v>3</v>
      </c>
      <c r="O2000" t="s">
        <v>84</v>
      </c>
    </row>
    <row r="2001" spans="1:15">
      <c r="A2001">
        <v>197337</v>
      </c>
      <c r="B2001" s="1">
        <v>45542</v>
      </c>
      <c r="C2001" t="s">
        <v>33</v>
      </c>
      <c r="D2001" t="s">
        <v>16</v>
      </c>
      <c r="E2001" t="s">
        <v>25</v>
      </c>
      <c r="F2001">
        <v>34</v>
      </c>
      <c r="G2001" t="s">
        <v>18</v>
      </c>
      <c r="H2001" t="s">
        <v>19</v>
      </c>
      <c r="I2001">
        <v>118</v>
      </c>
      <c r="J2001">
        <v>0</v>
      </c>
      <c r="K2001">
        <v>118</v>
      </c>
      <c r="L2001">
        <v>2</v>
      </c>
      <c r="M2001">
        <v>236</v>
      </c>
      <c r="N2001">
        <v>4</v>
      </c>
      <c r="O2001" t="s">
        <v>39</v>
      </c>
    </row>
    <row r="2002" spans="1:15">
      <c r="A2002">
        <v>181837</v>
      </c>
      <c r="B2002" s="1">
        <v>45344</v>
      </c>
      <c r="C2002" t="s">
        <v>53</v>
      </c>
      <c r="D2002" t="s">
        <v>37</v>
      </c>
      <c r="E2002" t="s">
        <v>17</v>
      </c>
      <c r="F2002">
        <v>22</v>
      </c>
      <c r="G2002" t="s">
        <v>46</v>
      </c>
      <c r="H2002" t="s">
        <v>19</v>
      </c>
      <c r="I2002">
        <v>15</v>
      </c>
      <c r="J2002">
        <v>0</v>
      </c>
      <c r="K2002">
        <v>15</v>
      </c>
      <c r="L2002">
        <v>1</v>
      </c>
      <c r="M2002">
        <v>15</v>
      </c>
      <c r="N2002">
        <v>3</v>
      </c>
      <c r="O2002" t="s">
        <v>22</v>
      </c>
    </row>
    <row r="2003" spans="1:15">
      <c r="A2003">
        <v>150549</v>
      </c>
      <c r="B2003" s="1">
        <v>45250</v>
      </c>
      <c r="C2003" t="s">
        <v>76</v>
      </c>
      <c r="D2003" t="s">
        <v>37</v>
      </c>
      <c r="E2003" t="s">
        <v>17</v>
      </c>
      <c r="F2003">
        <v>22</v>
      </c>
      <c r="G2003" t="s">
        <v>29</v>
      </c>
      <c r="H2003" t="s">
        <v>19</v>
      </c>
      <c r="I2003">
        <v>45</v>
      </c>
      <c r="J2003">
        <v>0</v>
      </c>
      <c r="K2003">
        <v>45</v>
      </c>
      <c r="L2003">
        <v>2</v>
      </c>
      <c r="M2003">
        <v>90</v>
      </c>
      <c r="N2003">
        <v>1</v>
      </c>
      <c r="O2003" t="s">
        <v>55</v>
      </c>
    </row>
    <row r="2004" spans="1:15">
      <c r="A2004">
        <v>198466</v>
      </c>
      <c r="B2004" s="1">
        <v>45442</v>
      </c>
      <c r="C2004" t="s">
        <v>30</v>
      </c>
      <c r="D2004" t="s">
        <v>24</v>
      </c>
      <c r="E2004" t="s">
        <v>17</v>
      </c>
      <c r="F2004">
        <v>25</v>
      </c>
      <c r="G2004" t="s">
        <v>66</v>
      </c>
      <c r="H2004" t="s">
        <v>27</v>
      </c>
      <c r="I2004">
        <v>10</v>
      </c>
      <c r="J2004">
        <v>40</v>
      </c>
      <c r="K2004">
        <v>50</v>
      </c>
      <c r="L2004">
        <v>4</v>
      </c>
      <c r="M2004">
        <v>200</v>
      </c>
      <c r="N2004">
        <v>5</v>
      </c>
      <c r="O2004" t="s">
        <v>61</v>
      </c>
    </row>
    <row r="2005" spans="1:15">
      <c r="A2005">
        <v>171449</v>
      </c>
      <c r="B2005" s="1">
        <v>45376</v>
      </c>
      <c r="C2005" t="s">
        <v>48</v>
      </c>
      <c r="D2005" t="s">
        <v>16</v>
      </c>
      <c r="E2005" t="s">
        <v>25</v>
      </c>
      <c r="F2005">
        <v>23</v>
      </c>
      <c r="G2005" t="s">
        <v>21</v>
      </c>
      <c r="H2005" t="s">
        <v>19</v>
      </c>
      <c r="I2005">
        <v>130</v>
      </c>
      <c r="J2005">
        <v>0</v>
      </c>
      <c r="K2005">
        <v>130</v>
      </c>
      <c r="L2005">
        <v>2</v>
      </c>
      <c r="M2005">
        <v>260</v>
      </c>
      <c r="N2005">
        <v>4</v>
      </c>
      <c r="O2005" t="s">
        <v>20</v>
      </c>
    </row>
    <row r="2006" spans="1:15">
      <c r="A2006">
        <v>173634</v>
      </c>
      <c r="B2006" s="1">
        <v>45244</v>
      </c>
      <c r="C2006" t="s">
        <v>23</v>
      </c>
      <c r="D2006" t="s">
        <v>24</v>
      </c>
      <c r="E2006" t="s">
        <v>17</v>
      </c>
      <c r="F2006">
        <v>24</v>
      </c>
      <c r="G2006" t="s">
        <v>18</v>
      </c>
      <c r="H2006" t="s">
        <v>19</v>
      </c>
      <c r="I2006">
        <v>9</v>
      </c>
      <c r="J2006">
        <v>0</v>
      </c>
      <c r="K2006">
        <v>9</v>
      </c>
      <c r="L2006">
        <v>1</v>
      </c>
      <c r="M2006">
        <v>9</v>
      </c>
      <c r="N2006">
        <v>3</v>
      </c>
      <c r="O2006" t="s">
        <v>22</v>
      </c>
    </row>
    <row r="2007" spans="1:15">
      <c r="A2007">
        <v>193636</v>
      </c>
      <c r="B2007" s="1">
        <v>45402</v>
      </c>
      <c r="C2007" t="s">
        <v>78</v>
      </c>
      <c r="D2007" t="s">
        <v>37</v>
      </c>
      <c r="E2007" t="s">
        <v>17</v>
      </c>
      <c r="F2007">
        <v>30</v>
      </c>
      <c r="G2007" t="s">
        <v>60</v>
      </c>
      <c r="H2007" t="s">
        <v>19</v>
      </c>
      <c r="I2007">
        <v>50</v>
      </c>
      <c r="J2007">
        <v>0</v>
      </c>
      <c r="K2007">
        <v>50</v>
      </c>
      <c r="L2007">
        <v>1</v>
      </c>
      <c r="M2007">
        <v>50</v>
      </c>
      <c r="N2007">
        <v>3</v>
      </c>
      <c r="O2007" t="s">
        <v>73</v>
      </c>
    </row>
    <row r="2008" spans="1:15">
      <c r="A2008">
        <v>168524</v>
      </c>
      <c r="B2008" s="1">
        <v>45458</v>
      </c>
      <c r="C2008" t="s">
        <v>50</v>
      </c>
      <c r="D2008" t="s">
        <v>16</v>
      </c>
      <c r="E2008" t="s">
        <v>17</v>
      </c>
      <c r="F2008">
        <v>22</v>
      </c>
      <c r="G2008" t="s">
        <v>56</v>
      </c>
      <c r="H2008" t="s">
        <v>19</v>
      </c>
      <c r="I2008">
        <v>97</v>
      </c>
      <c r="J2008">
        <v>0</v>
      </c>
      <c r="K2008">
        <v>97</v>
      </c>
      <c r="L2008">
        <v>1</v>
      </c>
      <c r="M2008">
        <v>97</v>
      </c>
      <c r="N2008">
        <v>5</v>
      </c>
      <c r="O2008" t="s">
        <v>72</v>
      </c>
    </row>
    <row r="2009" spans="1:15">
      <c r="A2009">
        <v>172406</v>
      </c>
      <c r="B2009" s="1">
        <v>45364</v>
      </c>
      <c r="C2009" t="s">
        <v>23</v>
      </c>
      <c r="D2009" t="s">
        <v>24</v>
      </c>
      <c r="E2009" t="s">
        <v>17</v>
      </c>
      <c r="F2009">
        <v>25</v>
      </c>
      <c r="G2009" t="s">
        <v>46</v>
      </c>
      <c r="H2009" t="s">
        <v>19</v>
      </c>
      <c r="I2009">
        <v>9</v>
      </c>
      <c r="J2009">
        <v>0</v>
      </c>
      <c r="K2009">
        <v>9</v>
      </c>
      <c r="L2009">
        <v>1</v>
      </c>
      <c r="M2009">
        <v>9</v>
      </c>
      <c r="N2009">
        <v>1</v>
      </c>
      <c r="O2009" t="s">
        <v>28</v>
      </c>
    </row>
    <row r="2010" spans="1:15">
      <c r="A2010">
        <v>129603</v>
      </c>
      <c r="B2010" s="1">
        <v>45423</v>
      </c>
      <c r="C2010" t="s">
        <v>15</v>
      </c>
      <c r="D2010" t="s">
        <v>16</v>
      </c>
      <c r="E2010" t="s">
        <v>17</v>
      </c>
      <c r="F2010">
        <v>35</v>
      </c>
      <c r="G2010" t="s">
        <v>34</v>
      </c>
      <c r="H2010" t="s">
        <v>27</v>
      </c>
      <c r="I2010">
        <v>100</v>
      </c>
      <c r="J2010">
        <v>100</v>
      </c>
      <c r="K2010">
        <v>200</v>
      </c>
      <c r="L2010">
        <v>2</v>
      </c>
      <c r="M2010">
        <v>400</v>
      </c>
      <c r="N2010">
        <v>4</v>
      </c>
      <c r="O2010" t="s">
        <v>20</v>
      </c>
    </row>
    <row r="2011" spans="1:15">
      <c r="A2011">
        <v>180439</v>
      </c>
      <c r="B2011" s="1">
        <v>45334</v>
      </c>
      <c r="C2011" t="s">
        <v>42</v>
      </c>
      <c r="D2011" t="s">
        <v>16</v>
      </c>
      <c r="E2011" t="s">
        <v>17</v>
      </c>
      <c r="F2011">
        <v>28</v>
      </c>
      <c r="G2011" t="s">
        <v>29</v>
      </c>
      <c r="H2011" t="s">
        <v>19</v>
      </c>
      <c r="I2011">
        <v>65</v>
      </c>
      <c r="J2011">
        <v>0</v>
      </c>
      <c r="K2011">
        <v>65</v>
      </c>
      <c r="L2011">
        <v>5</v>
      </c>
      <c r="M2011">
        <v>325</v>
      </c>
      <c r="N2011">
        <v>1</v>
      </c>
      <c r="O2011" t="s">
        <v>68</v>
      </c>
    </row>
    <row r="2012" spans="1:15">
      <c r="A2012">
        <v>129162</v>
      </c>
      <c r="B2012" s="1">
        <v>45522</v>
      </c>
      <c r="C2012" t="s">
        <v>42</v>
      </c>
      <c r="D2012" t="s">
        <v>16</v>
      </c>
      <c r="E2012" t="s">
        <v>25</v>
      </c>
      <c r="F2012">
        <v>23</v>
      </c>
      <c r="G2012" t="s">
        <v>29</v>
      </c>
      <c r="H2012" t="s">
        <v>19</v>
      </c>
      <c r="I2012">
        <v>65</v>
      </c>
      <c r="J2012">
        <v>0</v>
      </c>
      <c r="K2012">
        <v>65</v>
      </c>
      <c r="L2012">
        <v>1</v>
      </c>
      <c r="M2012">
        <v>65</v>
      </c>
      <c r="N2012">
        <v>4</v>
      </c>
      <c r="O2012" t="s">
        <v>45</v>
      </c>
    </row>
    <row r="2013" spans="1:15">
      <c r="A2013">
        <v>154797</v>
      </c>
      <c r="B2013" s="1">
        <v>45270</v>
      </c>
      <c r="C2013" t="s">
        <v>33</v>
      </c>
      <c r="D2013" t="s">
        <v>16</v>
      </c>
      <c r="E2013" t="s">
        <v>25</v>
      </c>
      <c r="F2013">
        <v>32</v>
      </c>
      <c r="G2013" t="s">
        <v>18</v>
      </c>
      <c r="H2013" t="s">
        <v>19</v>
      </c>
      <c r="I2013">
        <v>118</v>
      </c>
      <c r="J2013">
        <v>0</v>
      </c>
      <c r="K2013">
        <v>118</v>
      </c>
      <c r="L2013">
        <v>2</v>
      </c>
      <c r="M2013">
        <v>236</v>
      </c>
      <c r="N2013">
        <v>1</v>
      </c>
      <c r="O2013" t="s">
        <v>47</v>
      </c>
    </row>
    <row r="2014" spans="1:15">
      <c r="A2014">
        <v>150009</v>
      </c>
      <c r="B2014" s="1">
        <v>45393</v>
      </c>
      <c r="C2014" t="s">
        <v>42</v>
      </c>
      <c r="D2014" t="s">
        <v>16</v>
      </c>
      <c r="E2014" t="s">
        <v>25</v>
      </c>
      <c r="F2014">
        <v>33</v>
      </c>
      <c r="G2014" t="s">
        <v>51</v>
      </c>
      <c r="H2014" t="s">
        <v>27</v>
      </c>
      <c r="I2014">
        <v>65</v>
      </c>
      <c r="J2014">
        <v>50</v>
      </c>
      <c r="K2014">
        <v>115</v>
      </c>
      <c r="L2014">
        <v>2</v>
      </c>
      <c r="M2014">
        <v>230</v>
      </c>
      <c r="N2014">
        <v>4</v>
      </c>
      <c r="O2014" t="s">
        <v>45</v>
      </c>
    </row>
    <row r="2015" spans="1:15">
      <c r="A2015">
        <v>124235</v>
      </c>
      <c r="B2015" s="1">
        <v>45397</v>
      </c>
      <c r="C2015" t="s">
        <v>42</v>
      </c>
      <c r="D2015" t="s">
        <v>16</v>
      </c>
      <c r="E2015" t="s">
        <v>25</v>
      </c>
      <c r="F2015">
        <v>33</v>
      </c>
      <c r="G2015" t="s">
        <v>31</v>
      </c>
      <c r="H2015" t="s">
        <v>19</v>
      </c>
      <c r="I2015">
        <v>65</v>
      </c>
      <c r="J2015">
        <v>0</v>
      </c>
      <c r="K2015">
        <v>65</v>
      </c>
      <c r="L2015">
        <v>2</v>
      </c>
      <c r="M2015">
        <v>130</v>
      </c>
      <c r="N2015">
        <v>1</v>
      </c>
      <c r="O2015" t="s">
        <v>59</v>
      </c>
    </row>
    <row r="2016" spans="1:15">
      <c r="A2016">
        <v>155301</v>
      </c>
      <c r="B2016" s="1">
        <v>45241</v>
      </c>
      <c r="C2016" t="s">
        <v>30</v>
      </c>
      <c r="D2016" t="s">
        <v>24</v>
      </c>
      <c r="E2016" t="s">
        <v>25</v>
      </c>
      <c r="F2016">
        <v>20</v>
      </c>
      <c r="G2016" t="s">
        <v>51</v>
      </c>
      <c r="H2016" t="s">
        <v>27</v>
      </c>
      <c r="I2016">
        <v>10</v>
      </c>
      <c r="J2016">
        <v>50</v>
      </c>
      <c r="K2016">
        <v>60</v>
      </c>
      <c r="L2016">
        <v>1</v>
      </c>
      <c r="M2016">
        <v>60</v>
      </c>
      <c r="N2016">
        <v>1</v>
      </c>
      <c r="O2016" t="s">
        <v>87</v>
      </c>
    </row>
    <row r="2017" spans="1:15">
      <c r="A2017">
        <v>135885</v>
      </c>
      <c r="B2017" s="1">
        <v>45303</v>
      </c>
      <c r="C2017" t="s">
        <v>53</v>
      </c>
      <c r="D2017" t="s">
        <v>37</v>
      </c>
      <c r="E2017" t="s">
        <v>17</v>
      </c>
      <c r="F2017">
        <v>29</v>
      </c>
      <c r="G2017" t="s">
        <v>69</v>
      </c>
      <c r="H2017" t="s">
        <v>19</v>
      </c>
      <c r="I2017">
        <v>15</v>
      </c>
      <c r="J2017">
        <v>0</v>
      </c>
      <c r="K2017">
        <v>15</v>
      </c>
      <c r="L2017">
        <v>1</v>
      </c>
      <c r="M2017">
        <v>15</v>
      </c>
      <c r="N2017">
        <v>2</v>
      </c>
      <c r="O2017" t="s">
        <v>81</v>
      </c>
    </row>
    <row r="2018" spans="1:15">
      <c r="A2018">
        <v>155461</v>
      </c>
      <c r="B2018" s="1">
        <v>45600</v>
      </c>
      <c r="C2018" t="s">
        <v>76</v>
      </c>
      <c r="D2018" t="s">
        <v>37</v>
      </c>
      <c r="E2018" t="s">
        <v>25</v>
      </c>
      <c r="F2018">
        <v>26</v>
      </c>
      <c r="G2018" t="s">
        <v>41</v>
      </c>
      <c r="H2018" t="s">
        <v>19</v>
      </c>
      <c r="I2018">
        <v>45</v>
      </c>
      <c r="J2018">
        <v>0</v>
      </c>
      <c r="K2018">
        <v>45</v>
      </c>
      <c r="L2018">
        <v>2</v>
      </c>
      <c r="M2018">
        <v>90</v>
      </c>
      <c r="N2018">
        <v>5</v>
      </c>
      <c r="O2018" t="s">
        <v>39</v>
      </c>
    </row>
    <row r="2019" spans="1:15">
      <c r="A2019">
        <v>184145</v>
      </c>
      <c r="B2019" s="1">
        <v>45435</v>
      </c>
      <c r="C2019" t="s">
        <v>42</v>
      </c>
      <c r="D2019" t="s">
        <v>16</v>
      </c>
      <c r="E2019" t="s">
        <v>25</v>
      </c>
      <c r="F2019">
        <v>20</v>
      </c>
      <c r="G2019" t="s">
        <v>21</v>
      </c>
      <c r="H2019" t="s">
        <v>19</v>
      </c>
      <c r="I2019">
        <v>65</v>
      </c>
      <c r="J2019">
        <v>0</v>
      </c>
      <c r="K2019">
        <v>65</v>
      </c>
      <c r="L2019">
        <v>1</v>
      </c>
      <c r="M2019">
        <v>65</v>
      </c>
      <c r="N2019">
        <v>2</v>
      </c>
      <c r="O2019" t="s">
        <v>28</v>
      </c>
    </row>
    <row r="2020" spans="1:15">
      <c r="A2020">
        <v>178216</v>
      </c>
      <c r="B2020" s="1">
        <v>45346</v>
      </c>
      <c r="C2020" t="s">
        <v>48</v>
      </c>
      <c r="D2020" t="s">
        <v>16</v>
      </c>
      <c r="E2020" t="s">
        <v>17</v>
      </c>
      <c r="F2020">
        <v>34</v>
      </c>
      <c r="G2020" t="s">
        <v>80</v>
      </c>
      <c r="H2020" t="s">
        <v>27</v>
      </c>
      <c r="I2020">
        <v>130</v>
      </c>
      <c r="J2020">
        <v>40</v>
      </c>
      <c r="K2020">
        <v>170</v>
      </c>
      <c r="L2020">
        <v>1</v>
      </c>
      <c r="M2020">
        <v>170</v>
      </c>
      <c r="N2020">
        <v>1</v>
      </c>
      <c r="O2020" t="s">
        <v>35</v>
      </c>
    </row>
    <row r="2021" spans="1:15">
      <c r="A2021">
        <v>131701</v>
      </c>
      <c r="B2021" s="1">
        <v>45238</v>
      </c>
      <c r="C2021" t="s">
        <v>76</v>
      </c>
      <c r="D2021" t="s">
        <v>37</v>
      </c>
      <c r="E2021" t="s">
        <v>25</v>
      </c>
      <c r="F2021">
        <v>18</v>
      </c>
      <c r="G2021" t="s">
        <v>62</v>
      </c>
      <c r="H2021" t="s">
        <v>19</v>
      </c>
      <c r="I2021">
        <v>45</v>
      </c>
      <c r="J2021">
        <v>0</v>
      </c>
      <c r="K2021">
        <v>45</v>
      </c>
      <c r="L2021">
        <v>1</v>
      </c>
      <c r="M2021">
        <v>45</v>
      </c>
      <c r="N2021">
        <v>1</v>
      </c>
      <c r="O2021" t="s">
        <v>28</v>
      </c>
    </row>
    <row r="2022" spans="1:15">
      <c r="A2022">
        <v>126116</v>
      </c>
      <c r="B2022" s="1">
        <v>45579</v>
      </c>
      <c r="C2022" t="s">
        <v>42</v>
      </c>
      <c r="D2022" t="s">
        <v>16</v>
      </c>
      <c r="E2022" t="s">
        <v>25</v>
      </c>
      <c r="F2022">
        <v>31</v>
      </c>
      <c r="G2022" t="s">
        <v>34</v>
      </c>
      <c r="H2022" t="s">
        <v>27</v>
      </c>
      <c r="I2022">
        <v>65</v>
      </c>
      <c r="J2022">
        <v>100</v>
      </c>
      <c r="K2022">
        <v>165</v>
      </c>
      <c r="L2022">
        <v>1</v>
      </c>
      <c r="M2022">
        <v>165</v>
      </c>
      <c r="N2022">
        <v>5</v>
      </c>
      <c r="O2022" t="s">
        <v>57</v>
      </c>
    </row>
    <row r="2023" spans="1:15">
      <c r="A2023">
        <v>191575</v>
      </c>
      <c r="B2023" s="1">
        <v>45377</v>
      </c>
      <c r="C2023" t="s">
        <v>15</v>
      </c>
      <c r="D2023" t="s">
        <v>16</v>
      </c>
      <c r="E2023" t="s">
        <v>17</v>
      </c>
      <c r="F2023">
        <v>30</v>
      </c>
      <c r="G2023" t="s">
        <v>56</v>
      </c>
      <c r="H2023" t="s">
        <v>19</v>
      </c>
      <c r="I2023">
        <v>100</v>
      </c>
      <c r="J2023">
        <v>0</v>
      </c>
      <c r="K2023">
        <v>100</v>
      </c>
      <c r="L2023">
        <v>1</v>
      </c>
      <c r="M2023">
        <v>100</v>
      </c>
      <c r="N2023">
        <v>2</v>
      </c>
      <c r="O2023" t="s">
        <v>71</v>
      </c>
    </row>
    <row r="2024" spans="1:15">
      <c r="A2024">
        <v>168197</v>
      </c>
      <c r="B2024" s="1">
        <v>45379</v>
      </c>
      <c r="C2024" t="s">
        <v>33</v>
      </c>
      <c r="D2024" t="s">
        <v>16</v>
      </c>
      <c r="E2024" t="s">
        <v>17</v>
      </c>
      <c r="F2024">
        <v>29</v>
      </c>
      <c r="G2024" t="s">
        <v>86</v>
      </c>
      <c r="H2024" t="s">
        <v>27</v>
      </c>
      <c r="I2024">
        <v>118</v>
      </c>
      <c r="J2024">
        <v>70</v>
      </c>
      <c r="K2024">
        <v>188</v>
      </c>
      <c r="L2024">
        <v>1</v>
      </c>
      <c r="M2024">
        <v>188</v>
      </c>
      <c r="N2024">
        <v>5</v>
      </c>
      <c r="O2024" t="s">
        <v>65</v>
      </c>
    </row>
    <row r="2025" spans="1:15">
      <c r="A2025">
        <v>182940</v>
      </c>
      <c r="B2025" s="1">
        <v>45461</v>
      </c>
      <c r="C2025" t="s">
        <v>42</v>
      </c>
      <c r="D2025" t="s">
        <v>16</v>
      </c>
      <c r="E2025" t="s">
        <v>25</v>
      </c>
      <c r="F2025">
        <v>23</v>
      </c>
      <c r="G2025" t="s">
        <v>56</v>
      </c>
      <c r="H2025" t="s">
        <v>19</v>
      </c>
      <c r="I2025">
        <v>65</v>
      </c>
      <c r="J2025">
        <v>0</v>
      </c>
      <c r="K2025">
        <v>65</v>
      </c>
      <c r="L2025">
        <v>1</v>
      </c>
      <c r="M2025">
        <v>65</v>
      </c>
      <c r="N2025">
        <v>3</v>
      </c>
      <c r="O2025" t="s">
        <v>73</v>
      </c>
    </row>
    <row r="2026" spans="1:15">
      <c r="A2026">
        <v>120297</v>
      </c>
      <c r="B2026" s="1">
        <v>45365</v>
      </c>
      <c r="C2026" t="s">
        <v>76</v>
      </c>
      <c r="D2026" t="s">
        <v>37</v>
      </c>
      <c r="E2026" t="s">
        <v>25</v>
      </c>
      <c r="F2026">
        <v>26</v>
      </c>
      <c r="G2026" t="s">
        <v>77</v>
      </c>
      <c r="H2026" t="s">
        <v>19</v>
      </c>
      <c r="I2026">
        <v>45</v>
      </c>
      <c r="J2026">
        <v>0</v>
      </c>
      <c r="K2026">
        <v>45</v>
      </c>
      <c r="L2026">
        <v>4</v>
      </c>
      <c r="M2026">
        <v>180</v>
      </c>
      <c r="N2026">
        <v>1</v>
      </c>
      <c r="O2026" t="s">
        <v>59</v>
      </c>
    </row>
    <row r="2027" spans="1:15">
      <c r="A2027">
        <v>164618</v>
      </c>
      <c r="B2027" s="1">
        <v>45241</v>
      </c>
      <c r="C2027" t="s">
        <v>53</v>
      </c>
      <c r="D2027" t="s">
        <v>37</v>
      </c>
      <c r="E2027" t="s">
        <v>17</v>
      </c>
      <c r="F2027">
        <v>24</v>
      </c>
      <c r="G2027" t="s">
        <v>21</v>
      </c>
      <c r="H2027" t="s">
        <v>19</v>
      </c>
      <c r="I2027">
        <v>15</v>
      </c>
      <c r="J2027">
        <v>0</v>
      </c>
      <c r="K2027">
        <v>15</v>
      </c>
      <c r="L2027">
        <v>1</v>
      </c>
      <c r="M2027">
        <v>15</v>
      </c>
      <c r="N2027">
        <v>1</v>
      </c>
      <c r="O2027" t="s">
        <v>71</v>
      </c>
    </row>
    <row r="2028" spans="1:15">
      <c r="A2028">
        <v>124205</v>
      </c>
      <c r="B2028" s="1">
        <v>45492</v>
      </c>
      <c r="C2028" t="s">
        <v>23</v>
      </c>
      <c r="D2028" t="s">
        <v>24</v>
      </c>
      <c r="E2028" t="s">
        <v>17</v>
      </c>
      <c r="F2028">
        <v>29</v>
      </c>
      <c r="G2028" t="s">
        <v>31</v>
      </c>
      <c r="H2028" t="s">
        <v>19</v>
      </c>
      <c r="I2028">
        <v>9</v>
      </c>
      <c r="J2028">
        <v>0</v>
      </c>
      <c r="K2028">
        <v>9</v>
      </c>
      <c r="L2028">
        <v>1</v>
      </c>
      <c r="M2028">
        <v>9</v>
      </c>
      <c r="N2028">
        <v>5</v>
      </c>
      <c r="O2028" t="s">
        <v>65</v>
      </c>
    </row>
    <row r="2029" spans="1:15">
      <c r="A2029">
        <v>150761</v>
      </c>
      <c r="B2029" s="1">
        <v>45403</v>
      </c>
      <c r="C2029" t="s">
        <v>76</v>
      </c>
      <c r="D2029" t="s">
        <v>37</v>
      </c>
      <c r="E2029" t="s">
        <v>17</v>
      </c>
      <c r="F2029">
        <v>31</v>
      </c>
      <c r="G2029" t="s">
        <v>31</v>
      </c>
      <c r="H2029" t="s">
        <v>19</v>
      </c>
      <c r="I2029">
        <v>45</v>
      </c>
      <c r="J2029">
        <v>0</v>
      </c>
      <c r="K2029">
        <v>45</v>
      </c>
      <c r="L2029">
        <v>2</v>
      </c>
      <c r="M2029">
        <v>90</v>
      </c>
      <c r="N2029">
        <v>5</v>
      </c>
      <c r="O2029" t="s">
        <v>43</v>
      </c>
    </row>
    <row r="2030" spans="1:15">
      <c r="A2030">
        <v>199803</v>
      </c>
      <c r="B2030" s="1">
        <v>45471</v>
      </c>
      <c r="C2030" t="s">
        <v>30</v>
      </c>
      <c r="D2030" t="s">
        <v>24</v>
      </c>
      <c r="E2030" t="s">
        <v>17</v>
      </c>
      <c r="F2030">
        <v>18</v>
      </c>
      <c r="G2030" t="s">
        <v>51</v>
      </c>
      <c r="H2030" t="s">
        <v>27</v>
      </c>
      <c r="I2030">
        <v>10</v>
      </c>
      <c r="J2030">
        <v>50</v>
      </c>
      <c r="K2030">
        <v>60</v>
      </c>
      <c r="L2030">
        <v>1</v>
      </c>
      <c r="M2030">
        <v>60</v>
      </c>
      <c r="N2030">
        <v>2</v>
      </c>
      <c r="O2030" t="s">
        <v>28</v>
      </c>
    </row>
    <row r="2031" spans="1:15">
      <c r="A2031">
        <v>133556</v>
      </c>
      <c r="B2031" s="1">
        <v>45560</v>
      </c>
      <c r="C2031" t="s">
        <v>33</v>
      </c>
      <c r="D2031" t="s">
        <v>16</v>
      </c>
      <c r="E2031" t="s">
        <v>17</v>
      </c>
      <c r="F2031">
        <v>27</v>
      </c>
      <c r="G2031" t="s">
        <v>26</v>
      </c>
      <c r="H2031" t="s">
        <v>27</v>
      </c>
      <c r="I2031">
        <v>118</v>
      </c>
      <c r="J2031">
        <v>40</v>
      </c>
      <c r="K2031">
        <v>158</v>
      </c>
      <c r="L2031">
        <v>2</v>
      </c>
      <c r="M2031">
        <v>316</v>
      </c>
      <c r="N2031">
        <v>2</v>
      </c>
      <c r="O2031" t="s">
        <v>28</v>
      </c>
    </row>
    <row r="2032" spans="1:15">
      <c r="A2032">
        <v>170705</v>
      </c>
      <c r="B2032" s="1">
        <v>45261</v>
      </c>
      <c r="C2032" t="s">
        <v>82</v>
      </c>
      <c r="D2032" t="s">
        <v>37</v>
      </c>
      <c r="E2032" t="s">
        <v>25</v>
      </c>
      <c r="F2032">
        <v>29</v>
      </c>
      <c r="G2032" t="s">
        <v>69</v>
      </c>
      <c r="H2032" t="s">
        <v>19</v>
      </c>
      <c r="I2032">
        <v>20</v>
      </c>
      <c r="J2032">
        <v>0</v>
      </c>
      <c r="K2032">
        <v>20</v>
      </c>
      <c r="L2032">
        <v>2</v>
      </c>
      <c r="M2032">
        <v>40</v>
      </c>
      <c r="N2032">
        <v>3</v>
      </c>
      <c r="O2032" t="s">
        <v>73</v>
      </c>
    </row>
    <row r="2033" spans="1:15">
      <c r="A2033">
        <v>140091</v>
      </c>
      <c r="B2033" s="1">
        <v>45544</v>
      </c>
      <c r="C2033" t="s">
        <v>82</v>
      </c>
      <c r="D2033" t="s">
        <v>37</v>
      </c>
      <c r="E2033" t="s">
        <v>25</v>
      </c>
      <c r="F2033">
        <v>19</v>
      </c>
      <c r="G2033" t="s">
        <v>77</v>
      </c>
      <c r="H2033" t="s">
        <v>19</v>
      </c>
      <c r="I2033">
        <v>20</v>
      </c>
      <c r="J2033">
        <v>0</v>
      </c>
      <c r="K2033">
        <v>20</v>
      </c>
      <c r="L2033">
        <v>1</v>
      </c>
      <c r="M2033">
        <v>20</v>
      </c>
      <c r="N2033">
        <v>3</v>
      </c>
      <c r="O2033" t="s">
        <v>73</v>
      </c>
    </row>
    <row r="2034" spans="1:15">
      <c r="A2034">
        <v>159303</v>
      </c>
      <c r="B2034" s="1">
        <v>45485</v>
      </c>
      <c r="C2034" t="s">
        <v>42</v>
      </c>
      <c r="D2034" t="s">
        <v>16</v>
      </c>
      <c r="E2034" t="s">
        <v>17</v>
      </c>
      <c r="F2034">
        <v>26</v>
      </c>
      <c r="G2034" t="s">
        <v>31</v>
      </c>
      <c r="H2034" t="s">
        <v>19</v>
      </c>
      <c r="I2034">
        <v>65</v>
      </c>
      <c r="J2034">
        <v>0</v>
      </c>
      <c r="K2034">
        <v>65</v>
      </c>
      <c r="L2034">
        <v>1</v>
      </c>
      <c r="M2034">
        <v>65</v>
      </c>
      <c r="N2034">
        <v>2</v>
      </c>
      <c r="O2034" t="s">
        <v>35</v>
      </c>
    </row>
    <row r="2035" spans="1:15">
      <c r="A2035">
        <v>125148</v>
      </c>
      <c r="B2035" s="1">
        <v>45325</v>
      </c>
      <c r="C2035" t="s">
        <v>15</v>
      </c>
      <c r="D2035" t="s">
        <v>16</v>
      </c>
      <c r="E2035" t="s">
        <v>17</v>
      </c>
      <c r="F2035">
        <v>31</v>
      </c>
      <c r="G2035" t="s">
        <v>21</v>
      </c>
      <c r="H2035" t="s">
        <v>19</v>
      </c>
      <c r="I2035">
        <v>100</v>
      </c>
      <c r="J2035">
        <v>0</v>
      </c>
      <c r="K2035">
        <v>100</v>
      </c>
      <c r="L2035">
        <v>3</v>
      </c>
      <c r="M2035">
        <v>300</v>
      </c>
      <c r="N2035">
        <v>4</v>
      </c>
      <c r="O2035" t="s">
        <v>45</v>
      </c>
    </row>
    <row r="2036" spans="1:15">
      <c r="A2036">
        <v>196951</v>
      </c>
      <c r="B2036" s="1">
        <v>45258</v>
      </c>
      <c r="C2036" t="s">
        <v>33</v>
      </c>
      <c r="D2036" t="s">
        <v>16</v>
      </c>
      <c r="E2036" t="s">
        <v>17</v>
      </c>
      <c r="F2036">
        <v>27</v>
      </c>
      <c r="G2036" t="s">
        <v>77</v>
      </c>
      <c r="H2036" t="s">
        <v>19</v>
      </c>
      <c r="I2036">
        <v>118</v>
      </c>
      <c r="J2036">
        <v>0</v>
      </c>
      <c r="K2036">
        <v>118</v>
      </c>
      <c r="L2036">
        <v>1</v>
      </c>
      <c r="M2036">
        <v>118</v>
      </c>
      <c r="N2036">
        <v>4</v>
      </c>
      <c r="O2036" t="s">
        <v>52</v>
      </c>
    </row>
    <row r="2037" spans="1:15">
      <c r="A2037">
        <v>144840</v>
      </c>
      <c r="B2037" s="1">
        <v>45550</v>
      </c>
      <c r="C2037" t="s">
        <v>15</v>
      </c>
      <c r="D2037" t="s">
        <v>16</v>
      </c>
      <c r="E2037" t="s">
        <v>17</v>
      </c>
      <c r="F2037">
        <v>18</v>
      </c>
      <c r="G2037" t="s">
        <v>60</v>
      </c>
      <c r="H2037" t="s">
        <v>19</v>
      </c>
      <c r="I2037">
        <v>100</v>
      </c>
      <c r="J2037">
        <v>0</v>
      </c>
      <c r="K2037">
        <v>100</v>
      </c>
      <c r="L2037">
        <v>1</v>
      </c>
      <c r="M2037">
        <v>100</v>
      </c>
      <c r="N2037">
        <v>5</v>
      </c>
      <c r="O2037" t="s">
        <v>20</v>
      </c>
    </row>
    <row r="2038" spans="1:15">
      <c r="A2038">
        <v>191920</v>
      </c>
      <c r="B2038" s="1">
        <v>45296</v>
      </c>
      <c r="C2038" t="s">
        <v>42</v>
      </c>
      <c r="D2038" t="s">
        <v>16</v>
      </c>
      <c r="E2038" t="s">
        <v>17</v>
      </c>
      <c r="F2038">
        <v>19</v>
      </c>
      <c r="G2038" t="s">
        <v>18</v>
      </c>
      <c r="H2038" t="s">
        <v>19</v>
      </c>
      <c r="I2038">
        <v>65</v>
      </c>
      <c r="J2038">
        <v>0</v>
      </c>
      <c r="K2038">
        <v>65</v>
      </c>
      <c r="L2038">
        <v>1</v>
      </c>
      <c r="M2038">
        <v>65</v>
      </c>
      <c r="N2038">
        <v>1</v>
      </c>
      <c r="O2038" t="s">
        <v>71</v>
      </c>
    </row>
    <row r="2039" spans="1:15">
      <c r="A2039">
        <v>170086</v>
      </c>
      <c r="B2039" s="1">
        <v>45528</v>
      </c>
      <c r="C2039" t="s">
        <v>36</v>
      </c>
      <c r="D2039" t="s">
        <v>37</v>
      </c>
      <c r="E2039" t="s">
        <v>25</v>
      </c>
      <c r="F2039">
        <v>26</v>
      </c>
      <c r="G2039" t="s">
        <v>69</v>
      </c>
      <c r="H2039" t="s">
        <v>19</v>
      </c>
      <c r="I2039">
        <v>32</v>
      </c>
      <c r="J2039">
        <v>0</v>
      </c>
      <c r="K2039">
        <v>32</v>
      </c>
      <c r="L2039">
        <v>2</v>
      </c>
      <c r="M2039">
        <v>64</v>
      </c>
      <c r="N2039">
        <v>4</v>
      </c>
      <c r="O2039" t="s">
        <v>32</v>
      </c>
    </row>
    <row r="2040" spans="1:15">
      <c r="A2040">
        <v>147442</v>
      </c>
      <c r="B2040" s="1">
        <v>45568</v>
      </c>
      <c r="C2040" t="s">
        <v>23</v>
      </c>
      <c r="D2040" t="s">
        <v>24</v>
      </c>
      <c r="E2040" t="s">
        <v>17</v>
      </c>
      <c r="F2040">
        <v>25</v>
      </c>
      <c r="G2040" t="s">
        <v>44</v>
      </c>
      <c r="H2040" t="s">
        <v>27</v>
      </c>
      <c r="I2040">
        <v>9</v>
      </c>
      <c r="J2040">
        <v>25</v>
      </c>
      <c r="K2040">
        <v>34</v>
      </c>
      <c r="L2040">
        <v>1</v>
      </c>
      <c r="M2040">
        <v>34</v>
      </c>
      <c r="N2040">
        <v>2</v>
      </c>
      <c r="O2040" t="s">
        <v>64</v>
      </c>
    </row>
    <row r="2041" spans="1:15">
      <c r="A2041">
        <v>163296</v>
      </c>
      <c r="B2041" s="1">
        <v>45333</v>
      </c>
      <c r="C2041" t="s">
        <v>33</v>
      </c>
      <c r="D2041" t="s">
        <v>16</v>
      </c>
      <c r="E2041" t="s">
        <v>17</v>
      </c>
      <c r="F2041">
        <v>32</v>
      </c>
      <c r="G2041" t="s">
        <v>21</v>
      </c>
      <c r="H2041" t="s">
        <v>19</v>
      </c>
      <c r="I2041">
        <v>118</v>
      </c>
      <c r="J2041">
        <v>0</v>
      </c>
      <c r="K2041">
        <v>118</v>
      </c>
      <c r="L2041">
        <v>1</v>
      </c>
      <c r="M2041">
        <v>118</v>
      </c>
      <c r="N2041">
        <v>4</v>
      </c>
      <c r="O2041" t="s">
        <v>43</v>
      </c>
    </row>
    <row r="2042" spans="1:15">
      <c r="A2042">
        <v>149491</v>
      </c>
      <c r="B2042" s="1">
        <v>45329</v>
      </c>
      <c r="C2042" t="s">
        <v>82</v>
      </c>
      <c r="D2042" t="s">
        <v>37</v>
      </c>
      <c r="E2042" t="s">
        <v>25</v>
      </c>
      <c r="F2042">
        <v>28</v>
      </c>
      <c r="G2042" t="s">
        <v>77</v>
      </c>
      <c r="H2042" t="s">
        <v>19</v>
      </c>
      <c r="I2042">
        <v>20</v>
      </c>
      <c r="J2042">
        <v>0</v>
      </c>
      <c r="K2042">
        <v>20</v>
      </c>
      <c r="L2042">
        <v>3</v>
      </c>
      <c r="M2042">
        <v>60</v>
      </c>
      <c r="N2042">
        <v>5</v>
      </c>
      <c r="O2042" t="s">
        <v>20</v>
      </c>
    </row>
    <row r="2043" spans="1:15">
      <c r="A2043">
        <v>175624</v>
      </c>
      <c r="B2043" s="1">
        <v>45363</v>
      </c>
      <c r="C2043" t="s">
        <v>50</v>
      </c>
      <c r="D2043" t="s">
        <v>16</v>
      </c>
      <c r="E2043" t="s">
        <v>17</v>
      </c>
      <c r="F2043">
        <v>29</v>
      </c>
      <c r="G2043" t="s">
        <v>51</v>
      </c>
      <c r="H2043" t="s">
        <v>27</v>
      </c>
      <c r="I2043">
        <v>97</v>
      </c>
      <c r="J2043">
        <v>50</v>
      </c>
      <c r="K2043">
        <v>147</v>
      </c>
      <c r="L2043">
        <v>1</v>
      </c>
      <c r="M2043">
        <v>147</v>
      </c>
      <c r="N2043">
        <v>1</v>
      </c>
      <c r="O2043" t="s">
        <v>59</v>
      </c>
    </row>
    <row r="2044" spans="1:15">
      <c r="A2044">
        <v>125936</v>
      </c>
      <c r="B2044" s="1">
        <v>45483</v>
      </c>
      <c r="C2044" t="s">
        <v>53</v>
      </c>
      <c r="D2044" t="s">
        <v>37</v>
      </c>
      <c r="E2044" t="s">
        <v>17</v>
      </c>
      <c r="F2044">
        <v>21</v>
      </c>
      <c r="G2044" t="s">
        <v>26</v>
      </c>
      <c r="H2044" t="s">
        <v>27</v>
      </c>
      <c r="I2044">
        <v>15</v>
      </c>
      <c r="J2044">
        <v>40</v>
      </c>
      <c r="K2044">
        <v>55</v>
      </c>
      <c r="L2044">
        <v>5</v>
      </c>
      <c r="M2044">
        <v>275</v>
      </c>
      <c r="N2044">
        <v>4</v>
      </c>
      <c r="O2044" t="s">
        <v>65</v>
      </c>
    </row>
    <row r="2045" spans="1:15">
      <c r="A2045">
        <v>131046</v>
      </c>
      <c r="B2045" s="1">
        <v>45529</v>
      </c>
      <c r="C2045" t="s">
        <v>42</v>
      </c>
      <c r="D2045" t="s">
        <v>16</v>
      </c>
      <c r="E2045" t="s">
        <v>17</v>
      </c>
      <c r="F2045">
        <v>20</v>
      </c>
      <c r="G2045" t="s">
        <v>18</v>
      </c>
      <c r="H2045" t="s">
        <v>19</v>
      </c>
      <c r="I2045">
        <v>65</v>
      </c>
      <c r="J2045">
        <v>0</v>
      </c>
      <c r="K2045">
        <v>65</v>
      </c>
      <c r="L2045">
        <v>1</v>
      </c>
      <c r="M2045">
        <v>65</v>
      </c>
      <c r="N2045">
        <v>5</v>
      </c>
      <c r="O2045" t="s">
        <v>61</v>
      </c>
    </row>
    <row r="2046" spans="1:15">
      <c r="A2046">
        <v>174018</v>
      </c>
      <c r="B2046" s="1">
        <v>45556</v>
      </c>
      <c r="C2046" t="s">
        <v>15</v>
      </c>
      <c r="D2046" t="s">
        <v>16</v>
      </c>
      <c r="E2046" t="s">
        <v>25</v>
      </c>
      <c r="F2046">
        <v>30</v>
      </c>
      <c r="G2046" t="s">
        <v>46</v>
      </c>
      <c r="H2046" t="s">
        <v>19</v>
      </c>
      <c r="I2046">
        <v>100</v>
      </c>
      <c r="J2046">
        <v>0</v>
      </c>
      <c r="K2046">
        <v>100</v>
      </c>
      <c r="L2046">
        <v>4</v>
      </c>
      <c r="M2046">
        <v>400</v>
      </c>
      <c r="N2046">
        <v>2</v>
      </c>
      <c r="O2046" t="s">
        <v>81</v>
      </c>
    </row>
    <row r="2047" spans="1:15">
      <c r="A2047">
        <v>159071</v>
      </c>
      <c r="B2047" s="1">
        <v>45325</v>
      </c>
      <c r="C2047" t="s">
        <v>42</v>
      </c>
      <c r="D2047" t="s">
        <v>16</v>
      </c>
      <c r="E2047" t="s">
        <v>17</v>
      </c>
      <c r="F2047">
        <v>26</v>
      </c>
      <c r="G2047" t="s">
        <v>18</v>
      </c>
      <c r="H2047" t="s">
        <v>19</v>
      </c>
      <c r="I2047">
        <v>65</v>
      </c>
      <c r="J2047">
        <v>0</v>
      </c>
      <c r="K2047">
        <v>65</v>
      </c>
      <c r="L2047">
        <v>1</v>
      </c>
      <c r="M2047">
        <v>65</v>
      </c>
      <c r="N2047">
        <v>1</v>
      </c>
      <c r="O2047" t="s">
        <v>63</v>
      </c>
    </row>
    <row r="2048" spans="1:15">
      <c r="A2048">
        <v>130639</v>
      </c>
      <c r="B2048" s="1">
        <v>45570</v>
      </c>
      <c r="C2048" t="s">
        <v>23</v>
      </c>
      <c r="D2048" t="s">
        <v>24</v>
      </c>
      <c r="E2048" t="s">
        <v>17</v>
      </c>
      <c r="F2048">
        <v>26</v>
      </c>
      <c r="G2048" t="s">
        <v>29</v>
      </c>
      <c r="H2048" t="s">
        <v>19</v>
      </c>
      <c r="I2048">
        <v>9</v>
      </c>
      <c r="J2048">
        <v>0</v>
      </c>
      <c r="K2048">
        <v>9</v>
      </c>
      <c r="L2048">
        <v>1</v>
      </c>
      <c r="M2048">
        <v>9</v>
      </c>
      <c r="N2048">
        <v>1</v>
      </c>
      <c r="O2048" t="s">
        <v>71</v>
      </c>
    </row>
    <row r="2049" spans="1:15">
      <c r="A2049">
        <v>146724</v>
      </c>
      <c r="B2049" s="1">
        <v>45277</v>
      </c>
      <c r="C2049" t="s">
        <v>53</v>
      </c>
      <c r="D2049" t="s">
        <v>37</v>
      </c>
      <c r="E2049" t="s">
        <v>17</v>
      </c>
      <c r="F2049">
        <v>27</v>
      </c>
      <c r="G2049" t="s">
        <v>41</v>
      </c>
      <c r="H2049" t="s">
        <v>19</v>
      </c>
      <c r="I2049">
        <v>15</v>
      </c>
      <c r="J2049">
        <v>0</v>
      </c>
      <c r="K2049">
        <v>15</v>
      </c>
      <c r="L2049">
        <v>4</v>
      </c>
      <c r="M2049">
        <v>60</v>
      </c>
      <c r="N2049">
        <v>5</v>
      </c>
      <c r="O2049" t="s">
        <v>39</v>
      </c>
    </row>
    <row r="2050" spans="1:15">
      <c r="A2050">
        <v>193361</v>
      </c>
      <c r="B2050" s="1">
        <v>45561</v>
      </c>
      <c r="C2050" t="s">
        <v>42</v>
      </c>
      <c r="D2050" t="s">
        <v>16</v>
      </c>
      <c r="E2050" t="s">
        <v>25</v>
      </c>
      <c r="F2050">
        <v>35</v>
      </c>
      <c r="G2050" t="s">
        <v>56</v>
      </c>
      <c r="H2050" t="s">
        <v>19</v>
      </c>
      <c r="I2050">
        <v>65</v>
      </c>
      <c r="J2050">
        <v>0</v>
      </c>
      <c r="K2050">
        <v>65</v>
      </c>
      <c r="L2050">
        <v>3</v>
      </c>
      <c r="M2050">
        <v>195</v>
      </c>
      <c r="N2050">
        <v>4</v>
      </c>
      <c r="O2050" t="s">
        <v>61</v>
      </c>
    </row>
    <row r="2051" spans="1:15">
      <c r="A2051">
        <v>164134</v>
      </c>
      <c r="B2051" s="1">
        <v>45437</v>
      </c>
      <c r="C2051" t="s">
        <v>42</v>
      </c>
      <c r="D2051" t="s">
        <v>16</v>
      </c>
      <c r="E2051" t="s">
        <v>17</v>
      </c>
      <c r="F2051">
        <v>30</v>
      </c>
      <c r="G2051" t="s">
        <v>54</v>
      </c>
      <c r="H2051" t="s">
        <v>19</v>
      </c>
      <c r="I2051">
        <v>65</v>
      </c>
      <c r="J2051">
        <v>0</v>
      </c>
      <c r="K2051">
        <v>65</v>
      </c>
      <c r="L2051">
        <v>1</v>
      </c>
      <c r="M2051">
        <v>65</v>
      </c>
      <c r="N2051">
        <v>4</v>
      </c>
      <c r="O2051" t="s">
        <v>43</v>
      </c>
    </row>
    <row r="2052" spans="1:15">
      <c r="A2052">
        <v>154689</v>
      </c>
      <c r="B2052" s="1">
        <v>45400</v>
      </c>
      <c r="C2052" t="s">
        <v>23</v>
      </c>
      <c r="D2052" t="s">
        <v>24</v>
      </c>
      <c r="E2052" t="s">
        <v>25</v>
      </c>
      <c r="F2052">
        <v>32</v>
      </c>
      <c r="G2052" t="s">
        <v>62</v>
      </c>
      <c r="H2052" t="s">
        <v>19</v>
      </c>
      <c r="I2052">
        <v>9</v>
      </c>
      <c r="J2052">
        <v>0</v>
      </c>
      <c r="K2052">
        <v>9</v>
      </c>
      <c r="L2052">
        <v>1</v>
      </c>
      <c r="M2052">
        <v>9</v>
      </c>
      <c r="N2052">
        <v>1</v>
      </c>
      <c r="O2052" t="s">
        <v>64</v>
      </c>
    </row>
    <row r="2053" spans="1:15">
      <c r="A2053">
        <v>173886</v>
      </c>
      <c r="B2053" s="1">
        <v>45321</v>
      </c>
      <c r="C2053" t="s">
        <v>82</v>
      </c>
      <c r="D2053" t="s">
        <v>37</v>
      </c>
      <c r="E2053" t="s">
        <v>25</v>
      </c>
      <c r="F2053">
        <v>20</v>
      </c>
      <c r="G2053" t="s">
        <v>21</v>
      </c>
      <c r="H2053" t="s">
        <v>19</v>
      </c>
      <c r="I2053">
        <v>20</v>
      </c>
      <c r="J2053">
        <v>0</v>
      </c>
      <c r="K2053">
        <v>20</v>
      </c>
      <c r="L2053">
        <v>1</v>
      </c>
      <c r="M2053">
        <v>20</v>
      </c>
      <c r="N2053">
        <v>2</v>
      </c>
      <c r="O2053" t="s">
        <v>55</v>
      </c>
    </row>
    <row r="2054" spans="1:15">
      <c r="A2054">
        <v>188714</v>
      </c>
      <c r="B2054" s="1">
        <v>45440</v>
      </c>
      <c r="C2054" t="s">
        <v>42</v>
      </c>
      <c r="D2054" t="s">
        <v>16</v>
      </c>
      <c r="E2054" t="s">
        <v>17</v>
      </c>
      <c r="F2054">
        <v>26</v>
      </c>
      <c r="G2054" t="s">
        <v>26</v>
      </c>
      <c r="H2054" t="s">
        <v>27</v>
      </c>
      <c r="I2054">
        <v>65</v>
      </c>
      <c r="J2054">
        <v>40</v>
      </c>
      <c r="K2054">
        <v>105</v>
      </c>
      <c r="L2054">
        <v>1</v>
      </c>
      <c r="M2054">
        <v>105</v>
      </c>
      <c r="N2054">
        <v>5</v>
      </c>
      <c r="O2054" t="s">
        <v>61</v>
      </c>
    </row>
    <row r="2055" spans="1:15">
      <c r="A2055">
        <v>145723</v>
      </c>
      <c r="B2055" s="1">
        <v>45427</v>
      </c>
      <c r="C2055" t="s">
        <v>48</v>
      </c>
      <c r="D2055" t="s">
        <v>16</v>
      </c>
      <c r="E2055" t="s">
        <v>17</v>
      </c>
      <c r="F2055">
        <v>24</v>
      </c>
      <c r="G2055" t="s">
        <v>60</v>
      </c>
      <c r="H2055" t="s">
        <v>19</v>
      </c>
      <c r="I2055">
        <v>130</v>
      </c>
      <c r="J2055">
        <v>0</v>
      </c>
      <c r="K2055">
        <v>130</v>
      </c>
      <c r="L2055">
        <v>3</v>
      </c>
      <c r="M2055">
        <v>390</v>
      </c>
      <c r="N2055">
        <v>5</v>
      </c>
      <c r="O2055" t="s">
        <v>72</v>
      </c>
    </row>
    <row r="2056" spans="1:15">
      <c r="A2056">
        <v>154397</v>
      </c>
      <c r="B2056" s="1">
        <v>45346</v>
      </c>
      <c r="C2056" t="s">
        <v>15</v>
      </c>
      <c r="D2056" t="s">
        <v>16</v>
      </c>
      <c r="E2056" t="s">
        <v>17</v>
      </c>
      <c r="F2056">
        <v>25</v>
      </c>
      <c r="G2056" t="s">
        <v>56</v>
      </c>
      <c r="H2056" t="s">
        <v>19</v>
      </c>
      <c r="I2056">
        <v>100</v>
      </c>
      <c r="J2056">
        <v>0</v>
      </c>
      <c r="K2056">
        <v>100</v>
      </c>
      <c r="L2056">
        <v>1</v>
      </c>
      <c r="M2056">
        <v>100</v>
      </c>
      <c r="N2056">
        <v>4</v>
      </c>
      <c r="O2056" t="s">
        <v>45</v>
      </c>
    </row>
    <row r="2057" spans="1:15">
      <c r="A2057">
        <v>137123</v>
      </c>
      <c r="B2057" s="1">
        <v>45556</v>
      </c>
      <c r="C2057" t="s">
        <v>15</v>
      </c>
      <c r="D2057" t="s">
        <v>16</v>
      </c>
      <c r="E2057" t="s">
        <v>17</v>
      </c>
      <c r="F2057">
        <v>19</v>
      </c>
      <c r="G2057" t="s">
        <v>69</v>
      </c>
      <c r="H2057" t="s">
        <v>19</v>
      </c>
      <c r="I2057">
        <v>100</v>
      </c>
      <c r="J2057">
        <v>0</v>
      </c>
      <c r="K2057">
        <v>100</v>
      </c>
      <c r="L2057">
        <v>1</v>
      </c>
      <c r="M2057">
        <v>100</v>
      </c>
      <c r="N2057">
        <v>5</v>
      </c>
      <c r="O2057" t="s">
        <v>52</v>
      </c>
    </row>
    <row r="2058" spans="1:15">
      <c r="A2058">
        <v>170285</v>
      </c>
      <c r="B2058" s="1">
        <v>45449</v>
      </c>
      <c r="C2058" t="s">
        <v>42</v>
      </c>
      <c r="D2058" t="s">
        <v>16</v>
      </c>
      <c r="E2058" t="s">
        <v>25</v>
      </c>
      <c r="F2058">
        <v>20</v>
      </c>
      <c r="G2058" t="s">
        <v>60</v>
      </c>
      <c r="H2058" t="s">
        <v>19</v>
      </c>
      <c r="I2058">
        <v>65</v>
      </c>
      <c r="J2058">
        <v>0</v>
      </c>
      <c r="K2058">
        <v>65</v>
      </c>
      <c r="L2058">
        <v>1</v>
      </c>
      <c r="M2058">
        <v>65</v>
      </c>
      <c r="N2058">
        <v>3</v>
      </c>
      <c r="O2058" t="s">
        <v>73</v>
      </c>
    </row>
    <row r="2059" spans="1:15">
      <c r="A2059">
        <v>182524</v>
      </c>
      <c r="B2059" s="1">
        <v>45378</v>
      </c>
      <c r="C2059" t="s">
        <v>15</v>
      </c>
      <c r="D2059" t="s">
        <v>16</v>
      </c>
      <c r="E2059" t="s">
        <v>17</v>
      </c>
      <c r="F2059">
        <v>25</v>
      </c>
      <c r="G2059" t="s">
        <v>46</v>
      </c>
      <c r="H2059" t="s">
        <v>19</v>
      </c>
      <c r="I2059">
        <v>100</v>
      </c>
      <c r="J2059">
        <v>0</v>
      </c>
      <c r="K2059">
        <v>100</v>
      </c>
      <c r="L2059">
        <v>1</v>
      </c>
      <c r="M2059">
        <v>100</v>
      </c>
      <c r="N2059">
        <v>4</v>
      </c>
      <c r="O2059" t="s">
        <v>52</v>
      </c>
    </row>
    <row r="2060" spans="1:15">
      <c r="A2060">
        <v>184930</v>
      </c>
      <c r="B2060" s="1">
        <v>45381</v>
      </c>
      <c r="C2060" t="s">
        <v>23</v>
      </c>
      <c r="D2060" t="s">
        <v>24</v>
      </c>
      <c r="E2060" t="s">
        <v>25</v>
      </c>
      <c r="F2060">
        <v>22</v>
      </c>
      <c r="G2060" t="s">
        <v>67</v>
      </c>
      <c r="H2060" t="s">
        <v>27</v>
      </c>
      <c r="I2060">
        <v>9</v>
      </c>
      <c r="J2060">
        <v>40</v>
      </c>
      <c r="K2060">
        <v>49</v>
      </c>
      <c r="L2060">
        <v>1</v>
      </c>
      <c r="M2060">
        <v>49</v>
      </c>
      <c r="N2060">
        <v>3</v>
      </c>
      <c r="O2060" t="s">
        <v>22</v>
      </c>
    </row>
    <row r="2061" spans="1:15">
      <c r="A2061">
        <v>164375</v>
      </c>
      <c r="B2061" s="1">
        <v>45386</v>
      </c>
      <c r="C2061" t="s">
        <v>53</v>
      </c>
      <c r="D2061" t="s">
        <v>37</v>
      </c>
      <c r="E2061" t="s">
        <v>25</v>
      </c>
      <c r="F2061">
        <v>31</v>
      </c>
      <c r="G2061" t="s">
        <v>58</v>
      </c>
      <c r="H2061" t="s">
        <v>27</v>
      </c>
      <c r="I2061">
        <v>15</v>
      </c>
      <c r="J2061">
        <v>40</v>
      </c>
      <c r="K2061">
        <v>55</v>
      </c>
      <c r="L2061">
        <v>1</v>
      </c>
      <c r="M2061">
        <v>55</v>
      </c>
      <c r="N2061">
        <v>1</v>
      </c>
      <c r="O2061" t="s">
        <v>47</v>
      </c>
    </row>
    <row r="2062" spans="1:15">
      <c r="A2062">
        <v>193657</v>
      </c>
      <c r="B2062" s="1">
        <v>45485</v>
      </c>
      <c r="C2062" t="s">
        <v>30</v>
      </c>
      <c r="D2062" t="s">
        <v>24</v>
      </c>
      <c r="E2062" t="s">
        <v>17</v>
      </c>
      <c r="F2062">
        <v>29</v>
      </c>
      <c r="G2062" t="s">
        <v>51</v>
      </c>
      <c r="H2062" t="s">
        <v>27</v>
      </c>
      <c r="I2062">
        <v>10</v>
      </c>
      <c r="J2062">
        <v>50</v>
      </c>
      <c r="K2062">
        <v>60</v>
      </c>
      <c r="L2062">
        <v>1</v>
      </c>
      <c r="M2062">
        <v>60</v>
      </c>
      <c r="N2062">
        <v>3</v>
      </c>
      <c r="O2062" t="s">
        <v>88</v>
      </c>
    </row>
    <row r="2063" spans="1:15">
      <c r="A2063">
        <v>186386</v>
      </c>
      <c r="B2063" s="1">
        <v>45307</v>
      </c>
      <c r="C2063" t="s">
        <v>15</v>
      </c>
      <c r="D2063" t="s">
        <v>16</v>
      </c>
      <c r="E2063" t="s">
        <v>17</v>
      </c>
      <c r="F2063">
        <v>29</v>
      </c>
      <c r="G2063" t="s">
        <v>34</v>
      </c>
      <c r="H2063" t="s">
        <v>27</v>
      </c>
      <c r="I2063">
        <v>100</v>
      </c>
      <c r="J2063">
        <v>100</v>
      </c>
      <c r="K2063">
        <v>200</v>
      </c>
      <c r="L2063">
        <v>2</v>
      </c>
      <c r="M2063">
        <v>400</v>
      </c>
      <c r="N2063">
        <v>4</v>
      </c>
      <c r="O2063" t="s">
        <v>61</v>
      </c>
    </row>
    <row r="2064" spans="1:15">
      <c r="A2064">
        <v>138719</v>
      </c>
      <c r="B2064" s="1">
        <v>45450</v>
      </c>
      <c r="C2064" t="s">
        <v>30</v>
      </c>
      <c r="D2064" t="s">
        <v>24</v>
      </c>
      <c r="E2064" t="s">
        <v>17</v>
      </c>
      <c r="F2064">
        <v>23</v>
      </c>
      <c r="G2064" t="s">
        <v>38</v>
      </c>
      <c r="H2064" t="s">
        <v>19</v>
      </c>
      <c r="I2064">
        <v>10</v>
      </c>
      <c r="J2064">
        <v>0</v>
      </c>
      <c r="K2064">
        <v>10</v>
      </c>
      <c r="L2064">
        <v>1</v>
      </c>
      <c r="M2064">
        <v>10</v>
      </c>
      <c r="N2064">
        <v>4</v>
      </c>
      <c r="O2064" t="s">
        <v>70</v>
      </c>
    </row>
    <row r="2065" spans="1:15">
      <c r="A2065">
        <v>173284</v>
      </c>
      <c r="B2065" s="1">
        <v>45361</v>
      </c>
      <c r="C2065" t="s">
        <v>15</v>
      </c>
      <c r="D2065" t="s">
        <v>16</v>
      </c>
      <c r="E2065" t="s">
        <v>17</v>
      </c>
      <c r="F2065">
        <v>24</v>
      </c>
      <c r="G2065" t="s">
        <v>21</v>
      </c>
      <c r="H2065" t="s">
        <v>19</v>
      </c>
      <c r="I2065">
        <v>100</v>
      </c>
      <c r="J2065">
        <v>0</v>
      </c>
      <c r="K2065">
        <v>100</v>
      </c>
      <c r="L2065">
        <v>1</v>
      </c>
      <c r="M2065">
        <v>100</v>
      </c>
      <c r="N2065">
        <v>5</v>
      </c>
      <c r="O2065" t="s">
        <v>61</v>
      </c>
    </row>
    <row r="2066" spans="1:15">
      <c r="A2066">
        <v>138934</v>
      </c>
      <c r="B2066" s="1">
        <v>45471</v>
      </c>
      <c r="C2066" t="s">
        <v>50</v>
      </c>
      <c r="D2066" t="s">
        <v>16</v>
      </c>
      <c r="E2066" t="s">
        <v>17</v>
      </c>
      <c r="F2066">
        <v>23</v>
      </c>
      <c r="G2066" t="s">
        <v>18</v>
      </c>
      <c r="H2066" t="s">
        <v>19</v>
      </c>
      <c r="I2066">
        <v>97</v>
      </c>
      <c r="J2066">
        <v>0</v>
      </c>
      <c r="K2066">
        <v>97</v>
      </c>
      <c r="L2066">
        <v>1</v>
      </c>
      <c r="M2066">
        <v>97</v>
      </c>
      <c r="N2066">
        <v>1</v>
      </c>
      <c r="O2066" t="s">
        <v>71</v>
      </c>
    </row>
    <row r="2067" spans="1:15">
      <c r="A2067">
        <v>145477</v>
      </c>
      <c r="B2067" s="1">
        <v>45585</v>
      </c>
      <c r="C2067" t="s">
        <v>30</v>
      </c>
      <c r="D2067" t="s">
        <v>24</v>
      </c>
      <c r="E2067" t="s">
        <v>17</v>
      </c>
      <c r="F2067">
        <v>21</v>
      </c>
      <c r="G2067" t="s">
        <v>60</v>
      </c>
      <c r="H2067" t="s">
        <v>19</v>
      </c>
      <c r="I2067">
        <v>10</v>
      </c>
      <c r="J2067">
        <v>0</v>
      </c>
      <c r="K2067">
        <v>10</v>
      </c>
      <c r="L2067">
        <v>1</v>
      </c>
      <c r="M2067">
        <v>10</v>
      </c>
      <c r="N2067">
        <v>5</v>
      </c>
      <c r="O2067" t="s">
        <v>70</v>
      </c>
    </row>
    <row r="2068" spans="1:15">
      <c r="A2068">
        <v>190980</v>
      </c>
      <c r="B2068" s="1">
        <v>45447</v>
      </c>
      <c r="C2068" t="s">
        <v>33</v>
      </c>
      <c r="D2068" t="s">
        <v>16</v>
      </c>
      <c r="E2068" t="s">
        <v>25</v>
      </c>
      <c r="F2068">
        <v>19</v>
      </c>
      <c r="G2068" t="s">
        <v>18</v>
      </c>
      <c r="H2068" t="s">
        <v>19</v>
      </c>
      <c r="I2068">
        <v>118</v>
      </c>
      <c r="J2068">
        <v>0</v>
      </c>
      <c r="K2068">
        <v>118</v>
      </c>
      <c r="L2068">
        <v>1</v>
      </c>
      <c r="M2068">
        <v>118</v>
      </c>
      <c r="N2068">
        <v>3</v>
      </c>
      <c r="O2068" t="s">
        <v>84</v>
      </c>
    </row>
    <row r="2069" spans="1:15">
      <c r="A2069">
        <v>151949</v>
      </c>
      <c r="B2069" s="1">
        <v>45502</v>
      </c>
      <c r="C2069" t="s">
        <v>76</v>
      </c>
      <c r="D2069" t="s">
        <v>37</v>
      </c>
      <c r="E2069" t="s">
        <v>25</v>
      </c>
      <c r="F2069">
        <v>18</v>
      </c>
      <c r="G2069" t="s">
        <v>18</v>
      </c>
      <c r="H2069" t="s">
        <v>19</v>
      </c>
      <c r="I2069">
        <v>45</v>
      </c>
      <c r="J2069">
        <v>0</v>
      </c>
      <c r="K2069">
        <v>45</v>
      </c>
      <c r="L2069">
        <v>1</v>
      </c>
      <c r="M2069">
        <v>45</v>
      </c>
      <c r="N2069">
        <v>4</v>
      </c>
      <c r="O2069" t="s">
        <v>20</v>
      </c>
    </row>
    <row r="2070" spans="1:15">
      <c r="A2070">
        <v>161266</v>
      </c>
      <c r="B2070" s="1">
        <v>45526</v>
      </c>
      <c r="C2070" t="s">
        <v>48</v>
      </c>
      <c r="D2070" t="s">
        <v>16</v>
      </c>
      <c r="E2070" t="s">
        <v>17</v>
      </c>
      <c r="F2070">
        <v>21</v>
      </c>
      <c r="G2070" t="s">
        <v>66</v>
      </c>
      <c r="H2070" t="s">
        <v>27</v>
      </c>
      <c r="I2070">
        <v>130</v>
      </c>
      <c r="J2070">
        <v>40</v>
      </c>
      <c r="K2070">
        <v>170</v>
      </c>
      <c r="L2070">
        <v>1</v>
      </c>
      <c r="M2070">
        <v>170</v>
      </c>
      <c r="N2070">
        <v>4</v>
      </c>
      <c r="O2070" t="s">
        <v>32</v>
      </c>
    </row>
    <row r="2071" spans="1:15">
      <c r="A2071">
        <v>155977</v>
      </c>
      <c r="B2071" s="1">
        <v>45411</v>
      </c>
      <c r="C2071" t="s">
        <v>53</v>
      </c>
      <c r="D2071" t="s">
        <v>37</v>
      </c>
      <c r="E2071" t="s">
        <v>17</v>
      </c>
      <c r="F2071">
        <v>30</v>
      </c>
      <c r="G2071" t="s">
        <v>29</v>
      </c>
      <c r="H2071" t="s">
        <v>19</v>
      </c>
      <c r="I2071">
        <v>15</v>
      </c>
      <c r="J2071">
        <v>0</v>
      </c>
      <c r="K2071">
        <v>15</v>
      </c>
      <c r="L2071">
        <v>1</v>
      </c>
      <c r="M2071">
        <v>15</v>
      </c>
      <c r="N2071">
        <v>3</v>
      </c>
      <c r="O2071" t="s">
        <v>83</v>
      </c>
    </row>
    <row r="2072" spans="1:15">
      <c r="A2072">
        <v>155845</v>
      </c>
      <c r="B2072" s="1">
        <v>45252</v>
      </c>
      <c r="C2072" t="s">
        <v>82</v>
      </c>
      <c r="D2072" t="s">
        <v>37</v>
      </c>
      <c r="E2072" t="s">
        <v>17</v>
      </c>
      <c r="F2072">
        <v>32</v>
      </c>
      <c r="G2072" t="s">
        <v>54</v>
      </c>
      <c r="H2072" t="s">
        <v>19</v>
      </c>
      <c r="I2072">
        <v>20</v>
      </c>
      <c r="J2072">
        <v>0</v>
      </c>
      <c r="K2072">
        <v>20</v>
      </c>
      <c r="L2072">
        <v>3</v>
      </c>
      <c r="M2072">
        <v>60</v>
      </c>
      <c r="N2072">
        <v>1</v>
      </c>
      <c r="O2072" t="s">
        <v>64</v>
      </c>
    </row>
    <row r="2073" spans="1:15">
      <c r="A2073">
        <v>185378</v>
      </c>
      <c r="B2073" s="1">
        <v>45454</v>
      </c>
      <c r="C2073" t="s">
        <v>53</v>
      </c>
      <c r="D2073" t="s">
        <v>37</v>
      </c>
      <c r="E2073" t="s">
        <v>25</v>
      </c>
      <c r="F2073">
        <v>20</v>
      </c>
      <c r="G2073" t="s">
        <v>74</v>
      </c>
      <c r="H2073" t="s">
        <v>27</v>
      </c>
      <c r="I2073">
        <v>15</v>
      </c>
      <c r="J2073">
        <v>25</v>
      </c>
      <c r="K2073">
        <v>40</v>
      </c>
      <c r="L2073">
        <v>1</v>
      </c>
      <c r="M2073">
        <v>40</v>
      </c>
      <c r="N2073">
        <v>5</v>
      </c>
      <c r="O2073" t="s">
        <v>20</v>
      </c>
    </row>
    <row r="2074" spans="1:15">
      <c r="A2074">
        <v>145923</v>
      </c>
      <c r="B2074" s="1">
        <v>45242</v>
      </c>
      <c r="C2074" t="s">
        <v>30</v>
      </c>
      <c r="D2074" t="s">
        <v>24</v>
      </c>
      <c r="E2074" t="s">
        <v>17</v>
      </c>
      <c r="F2074">
        <v>30</v>
      </c>
      <c r="G2074" t="s">
        <v>77</v>
      </c>
      <c r="H2074" t="s">
        <v>19</v>
      </c>
      <c r="I2074">
        <v>10</v>
      </c>
      <c r="J2074">
        <v>0</v>
      </c>
      <c r="K2074">
        <v>10</v>
      </c>
      <c r="L2074">
        <v>1</v>
      </c>
      <c r="M2074">
        <v>10</v>
      </c>
      <c r="N2074">
        <v>1</v>
      </c>
      <c r="O2074" t="s">
        <v>81</v>
      </c>
    </row>
    <row r="2075" spans="1:15">
      <c r="A2075">
        <v>175906</v>
      </c>
      <c r="B2075" s="1">
        <v>45323</v>
      </c>
      <c r="C2075" t="s">
        <v>15</v>
      </c>
      <c r="D2075" t="s">
        <v>16</v>
      </c>
      <c r="E2075" t="s">
        <v>17</v>
      </c>
      <c r="F2075">
        <v>25</v>
      </c>
      <c r="G2075" t="s">
        <v>31</v>
      </c>
      <c r="H2075" t="s">
        <v>19</v>
      </c>
      <c r="I2075">
        <v>100</v>
      </c>
      <c r="J2075">
        <v>0</v>
      </c>
      <c r="K2075">
        <v>100</v>
      </c>
      <c r="L2075">
        <v>1</v>
      </c>
      <c r="M2075">
        <v>100</v>
      </c>
      <c r="N2075">
        <v>1</v>
      </c>
      <c r="O2075" t="s">
        <v>47</v>
      </c>
    </row>
    <row r="2076" spans="1:15">
      <c r="A2076">
        <v>121556</v>
      </c>
      <c r="B2076" s="1">
        <v>45243</v>
      </c>
      <c r="C2076" t="s">
        <v>53</v>
      </c>
      <c r="D2076" t="s">
        <v>37</v>
      </c>
      <c r="E2076" t="s">
        <v>17</v>
      </c>
      <c r="F2076">
        <v>26</v>
      </c>
      <c r="G2076" t="s">
        <v>66</v>
      </c>
      <c r="H2076" t="s">
        <v>27</v>
      </c>
      <c r="I2076">
        <v>15</v>
      </c>
      <c r="J2076">
        <v>40</v>
      </c>
      <c r="K2076">
        <v>55</v>
      </c>
      <c r="L2076">
        <v>1</v>
      </c>
      <c r="M2076">
        <v>55</v>
      </c>
      <c r="N2076">
        <v>4</v>
      </c>
      <c r="O2076" t="s">
        <v>70</v>
      </c>
    </row>
    <row r="2077" spans="1:15">
      <c r="A2077">
        <v>189777</v>
      </c>
      <c r="B2077" s="1">
        <v>45306</v>
      </c>
      <c r="C2077" t="s">
        <v>23</v>
      </c>
      <c r="D2077" t="s">
        <v>24</v>
      </c>
      <c r="E2077" t="s">
        <v>25</v>
      </c>
      <c r="F2077">
        <v>35</v>
      </c>
      <c r="G2077" t="s">
        <v>56</v>
      </c>
      <c r="H2077" t="s">
        <v>19</v>
      </c>
      <c r="I2077">
        <v>9</v>
      </c>
      <c r="J2077">
        <v>0</v>
      </c>
      <c r="K2077">
        <v>9</v>
      </c>
      <c r="L2077">
        <v>1</v>
      </c>
      <c r="M2077">
        <v>9</v>
      </c>
      <c r="N2077">
        <v>2</v>
      </c>
      <c r="O2077" t="s">
        <v>59</v>
      </c>
    </row>
    <row r="2078" spans="1:15">
      <c r="A2078">
        <v>197248</v>
      </c>
      <c r="B2078" s="1">
        <v>45412</v>
      </c>
      <c r="C2078" t="s">
        <v>53</v>
      </c>
      <c r="D2078" t="s">
        <v>37</v>
      </c>
      <c r="E2078" t="s">
        <v>17</v>
      </c>
      <c r="F2078">
        <v>29</v>
      </c>
      <c r="G2078" t="s">
        <v>80</v>
      </c>
      <c r="H2078" t="s">
        <v>27</v>
      </c>
      <c r="I2078">
        <v>15</v>
      </c>
      <c r="J2078">
        <v>40</v>
      </c>
      <c r="K2078">
        <v>55</v>
      </c>
      <c r="L2078">
        <v>1</v>
      </c>
      <c r="M2078">
        <v>55</v>
      </c>
      <c r="N2078">
        <v>5</v>
      </c>
      <c r="O2078" t="s">
        <v>32</v>
      </c>
    </row>
    <row r="2079" spans="1:15">
      <c r="A2079">
        <v>177379</v>
      </c>
      <c r="B2079" s="1">
        <v>45478</v>
      </c>
      <c r="C2079" t="s">
        <v>15</v>
      </c>
      <c r="D2079" t="s">
        <v>16</v>
      </c>
      <c r="E2079" t="s">
        <v>17</v>
      </c>
      <c r="F2079">
        <v>18</v>
      </c>
      <c r="G2079" t="s">
        <v>69</v>
      </c>
      <c r="H2079" t="s">
        <v>19</v>
      </c>
      <c r="I2079">
        <v>100</v>
      </c>
      <c r="J2079">
        <v>0</v>
      </c>
      <c r="K2079">
        <v>100</v>
      </c>
      <c r="L2079">
        <v>1</v>
      </c>
      <c r="M2079">
        <v>100</v>
      </c>
      <c r="N2079">
        <v>3</v>
      </c>
      <c r="O2079" t="s">
        <v>40</v>
      </c>
    </row>
    <row r="2080" spans="1:15">
      <c r="A2080">
        <v>168528</v>
      </c>
      <c r="B2080" s="1">
        <v>45503</v>
      </c>
      <c r="C2080" t="s">
        <v>36</v>
      </c>
      <c r="D2080" t="s">
        <v>37</v>
      </c>
      <c r="E2080" t="s">
        <v>17</v>
      </c>
      <c r="F2080">
        <v>20</v>
      </c>
      <c r="G2080" t="s">
        <v>21</v>
      </c>
      <c r="H2080" t="s">
        <v>19</v>
      </c>
      <c r="I2080">
        <v>32</v>
      </c>
      <c r="J2080">
        <v>0</v>
      </c>
      <c r="K2080">
        <v>32</v>
      </c>
      <c r="L2080">
        <v>1</v>
      </c>
      <c r="M2080">
        <v>32</v>
      </c>
      <c r="N2080">
        <v>4</v>
      </c>
      <c r="O2080" t="s">
        <v>70</v>
      </c>
    </row>
    <row r="2081" spans="1:15">
      <c r="A2081">
        <v>168790</v>
      </c>
      <c r="B2081" s="1">
        <v>45311</v>
      </c>
      <c r="C2081" t="s">
        <v>42</v>
      </c>
      <c r="D2081" t="s">
        <v>16</v>
      </c>
      <c r="E2081" t="s">
        <v>17</v>
      </c>
      <c r="F2081">
        <v>18</v>
      </c>
      <c r="G2081" t="s">
        <v>58</v>
      </c>
      <c r="H2081" t="s">
        <v>27</v>
      </c>
      <c r="I2081">
        <v>65</v>
      </c>
      <c r="J2081">
        <v>40</v>
      </c>
      <c r="K2081">
        <v>105</v>
      </c>
      <c r="L2081">
        <v>1</v>
      </c>
      <c r="M2081">
        <v>105</v>
      </c>
      <c r="N2081">
        <v>3</v>
      </c>
      <c r="O2081" t="s">
        <v>73</v>
      </c>
    </row>
    <row r="2082" spans="1:15">
      <c r="A2082">
        <v>137764</v>
      </c>
      <c r="B2082" s="1">
        <v>45499</v>
      </c>
      <c r="C2082" t="s">
        <v>53</v>
      </c>
      <c r="D2082" t="s">
        <v>37</v>
      </c>
      <c r="E2082" t="s">
        <v>17</v>
      </c>
      <c r="F2082">
        <v>20</v>
      </c>
      <c r="G2082" t="s">
        <v>62</v>
      </c>
      <c r="H2082" t="s">
        <v>19</v>
      </c>
      <c r="I2082">
        <v>15</v>
      </c>
      <c r="J2082">
        <v>0</v>
      </c>
      <c r="K2082">
        <v>15</v>
      </c>
      <c r="L2082">
        <v>1</v>
      </c>
      <c r="M2082">
        <v>15</v>
      </c>
      <c r="N2082">
        <v>1</v>
      </c>
      <c r="O2082" t="s">
        <v>87</v>
      </c>
    </row>
    <row r="2083" spans="1:15">
      <c r="A2083">
        <v>152256</v>
      </c>
      <c r="B2083" s="1">
        <v>45315</v>
      </c>
      <c r="C2083" t="s">
        <v>30</v>
      </c>
      <c r="D2083" t="s">
        <v>24</v>
      </c>
      <c r="E2083" t="s">
        <v>17</v>
      </c>
      <c r="F2083">
        <v>32</v>
      </c>
      <c r="G2083" t="s">
        <v>38</v>
      </c>
      <c r="H2083" t="s">
        <v>19</v>
      </c>
      <c r="I2083">
        <v>10</v>
      </c>
      <c r="J2083">
        <v>0</v>
      </c>
      <c r="K2083">
        <v>10</v>
      </c>
      <c r="L2083">
        <v>2</v>
      </c>
      <c r="M2083">
        <v>20</v>
      </c>
      <c r="N2083">
        <v>4</v>
      </c>
      <c r="O2083" t="s">
        <v>57</v>
      </c>
    </row>
    <row r="2084" spans="1:15">
      <c r="A2084">
        <v>135515</v>
      </c>
      <c r="B2084" s="1">
        <v>45274</v>
      </c>
      <c r="C2084" t="s">
        <v>53</v>
      </c>
      <c r="D2084" t="s">
        <v>37</v>
      </c>
      <c r="E2084" t="s">
        <v>17</v>
      </c>
      <c r="F2084">
        <v>29</v>
      </c>
      <c r="G2084" t="s">
        <v>46</v>
      </c>
      <c r="H2084" t="s">
        <v>19</v>
      </c>
      <c r="I2084">
        <v>15</v>
      </c>
      <c r="J2084">
        <v>0</v>
      </c>
      <c r="K2084">
        <v>15</v>
      </c>
      <c r="L2084">
        <v>5</v>
      </c>
      <c r="M2084">
        <v>75</v>
      </c>
      <c r="N2084">
        <v>3</v>
      </c>
      <c r="O2084" t="s">
        <v>73</v>
      </c>
    </row>
    <row r="2085" spans="1:15">
      <c r="A2085">
        <v>162765</v>
      </c>
      <c r="B2085" s="1">
        <v>45347</v>
      </c>
      <c r="C2085" t="s">
        <v>48</v>
      </c>
      <c r="D2085" t="s">
        <v>16</v>
      </c>
      <c r="E2085" t="s">
        <v>25</v>
      </c>
      <c r="F2085">
        <v>25</v>
      </c>
      <c r="G2085" t="s">
        <v>46</v>
      </c>
      <c r="H2085" t="s">
        <v>19</v>
      </c>
      <c r="I2085">
        <v>130</v>
      </c>
      <c r="J2085">
        <v>0</v>
      </c>
      <c r="K2085">
        <v>130</v>
      </c>
      <c r="L2085">
        <v>4</v>
      </c>
      <c r="M2085">
        <v>520</v>
      </c>
      <c r="N2085">
        <v>5</v>
      </c>
      <c r="O2085" t="s">
        <v>57</v>
      </c>
    </row>
    <row r="2086" spans="1:15">
      <c r="A2086">
        <v>179797</v>
      </c>
      <c r="B2086" s="1">
        <v>45377</v>
      </c>
      <c r="C2086" t="s">
        <v>42</v>
      </c>
      <c r="D2086" t="s">
        <v>16</v>
      </c>
      <c r="E2086" t="s">
        <v>17</v>
      </c>
      <c r="F2086">
        <v>18</v>
      </c>
      <c r="G2086" t="s">
        <v>41</v>
      </c>
      <c r="H2086" t="s">
        <v>19</v>
      </c>
      <c r="I2086">
        <v>65</v>
      </c>
      <c r="J2086">
        <v>0</v>
      </c>
      <c r="K2086">
        <v>65</v>
      </c>
      <c r="L2086">
        <v>1</v>
      </c>
      <c r="M2086">
        <v>65</v>
      </c>
      <c r="N2086">
        <v>5</v>
      </c>
      <c r="O2086" t="s">
        <v>32</v>
      </c>
    </row>
    <row r="2087" spans="1:15">
      <c r="A2087">
        <v>181836</v>
      </c>
      <c r="B2087" s="1">
        <v>45248</v>
      </c>
      <c r="C2087" t="s">
        <v>30</v>
      </c>
      <c r="D2087" t="s">
        <v>24</v>
      </c>
      <c r="E2087" t="s">
        <v>17</v>
      </c>
      <c r="F2087">
        <v>21</v>
      </c>
      <c r="G2087" t="s">
        <v>44</v>
      </c>
      <c r="H2087" t="s">
        <v>27</v>
      </c>
      <c r="I2087">
        <v>10</v>
      </c>
      <c r="J2087">
        <v>25</v>
      </c>
      <c r="K2087">
        <v>35</v>
      </c>
      <c r="L2087">
        <v>1</v>
      </c>
      <c r="M2087">
        <v>35</v>
      </c>
      <c r="N2087">
        <v>3</v>
      </c>
      <c r="O2087" t="s">
        <v>40</v>
      </c>
    </row>
    <row r="2088" spans="1:15">
      <c r="A2088">
        <v>123601</v>
      </c>
      <c r="B2088" s="1">
        <v>45260</v>
      </c>
      <c r="C2088" t="s">
        <v>53</v>
      </c>
      <c r="D2088" t="s">
        <v>37</v>
      </c>
      <c r="E2088" t="s">
        <v>17</v>
      </c>
      <c r="F2088">
        <v>25</v>
      </c>
      <c r="G2088" t="s">
        <v>86</v>
      </c>
      <c r="H2088" t="s">
        <v>27</v>
      </c>
      <c r="I2088">
        <v>15</v>
      </c>
      <c r="J2088">
        <v>70</v>
      </c>
      <c r="K2088">
        <v>85</v>
      </c>
      <c r="L2088">
        <v>1</v>
      </c>
      <c r="M2088">
        <v>85</v>
      </c>
      <c r="N2088">
        <v>2</v>
      </c>
      <c r="O2088" t="s">
        <v>87</v>
      </c>
    </row>
    <row r="2089" spans="1:15">
      <c r="A2089">
        <v>155195</v>
      </c>
      <c r="B2089" s="1">
        <v>45321</v>
      </c>
      <c r="C2089" t="s">
        <v>48</v>
      </c>
      <c r="D2089" t="s">
        <v>16</v>
      </c>
      <c r="E2089" t="s">
        <v>17</v>
      </c>
      <c r="F2089">
        <v>26</v>
      </c>
      <c r="G2089" t="s">
        <v>18</v>
      </c>
      <c r="H2089" t="s">
        <v>19</v>
      </c>
      <c r="I2089">
        <v>130</v>
      </c>
      <c r="J2089">
        <v>0</v>
      </c>
      <c r="K2089">
        <v>130</v>
      </c>
      <c r="L2089">
        <v>1</v>
      </c>
      <c r="M2089">
        <v>130</v>
      </c>
      <c r="N2089">
        <v>1</v>
      </c>
      <c r="O2089" t="s">
        <v>64</v>
      </c>
    </row>
    <row r="2090" spans="1:15">
      <c r="A2090">
        <v>197124</v>
      </c>
      <c r="B2090" s="1">
        <v>45479</v>
      </c>
      <c r="C2090" t="s">
        <v>15</v>
      </c>
      <c r="D2090" t="s">
        <v>16</v>
      </c>
      <c r="E2090" t="s">
        <v>17</v>
      </c>
      <c r="F2090">
        <v>27</v>
      </c>
      <c r="G2090" t="s">
        <v>31</v>
      </c>
      <c r="H2090" t="s">
        <v>19</v>
      </c>
      <c r="I2090">
        <v>100</v>
      </c>
      <c r="J2090">
        <v>0</v>
      </c>
      <c r="K2090">
        <v>100</v>
      </c>
      <c r="L2090">
        <v>1</v>
      </c>
      <c r="M2090">
        <v>100</v>
      </c>
      <c r="N2090">
        <v>3</v>
      </c>
      <c r="O2090" t="s">
        <v>73</v>
      </c>
    </row>
    <row r="2091" spans="1:15">
      <c r="A2091">
        <v>179638</v>
      </c>
      <c r="B2091" s="1">
        <v>45445</v>
      </c>
      <c r="C2091" t="s">
        <v>15</v>
      </c>
      <c r="D2091" t="s">
        <v>16</v>
      </c>
      <c r="E2091" t="s">
        <v>17</v>
      </c>
      <c r="F2091">
        <v>30</v>
      </c>
      <c r="G2091" t="s">
        <v>60</v>
      </c>
      <c r="H2091" t="s">
        <v>19</v>
      </c>
      <c r="I2091">
        <v>100</v>
      </c>
      <c r="J2091">
        <v>0</v>
      </c>
      <c r="K2091">
        <v>100</v>
      </c>
      <c r="L2091">
        <v>1</v>
      </c>
      <c r="M2091">
        <v>100</v>
      </c>
      <c r="N2091">
        <v>3</v>
      </c>
      <c r="O2091" t="s">
        <v>73</v>
      </c>
    </row>
    <row r="2092" spans="1:15">
      <c r="A2092">
        <v>177685</v>
      </c>
      <c r="B2092" s="1">
        <v>45254</v>
      </c>
      <c r="C2092" t="s">
        <v>76</v>
      </c>
      <c r="D2092" t="s">
        <v>37</v>
      </c>
      <c r="E2092" t="s">
        <v>17</v>
      </c>
      <c r="F2092">
        <v>24</v>
      </c>
      <c r="G2092" t="s">
        <v>69</v>
      </c>
      <c r="H2092" t="s">
        <v>19</v>
      </c>
      <c r="I2092">
        <v>45</v>
      </c>
      <c r="J2092">
        <v>0</v>
      </c>
      <c r="K2092">
        <v>45</v>
      </c>
      <c r="L2092">
        <v>1</v>
      </c>
      <c r="M2092">
        <v>45</v>
      </c>
      <c r="N2092">
        <v>4</v>
      </c>
      <c r="O2092" t="s">
        <v>32</v>
      </c>
    </row>
    <row r="2093" spans="1:15">
      <c r="A2093">
        <v>188628</v>
      </c>
      <c r="B2093" s="1">
        <v>45545</v>
      </c>
      <c r="C2093" t="s">
        <v>48</v>
      </c>
      <c r="D2093" t="s">
        <v>16</v>
      </c>
      <c r="E2093" t="s">
        <v>17</v>
      </c>
      <c r="F2093">
        <v>34</v>
      </c>
      <c r="G2093" t="s">
        <v>62</v>
      </c>
      <c r="H2093" t="s">
        <v>19</v>
      </c>
      <c r="I2093">
        <v>130</v>
      </c>
      <c r="J2093">
        <v>0</v>
      </c>
      <c r="K2093">
        <v>130</v>
      </c>
      <c r="L2093">
        <v>1</v>
      </c>
      <c r="M2093">
        <v>130</v>
      </c>
      <c r="N2093">
        <v>4</v>
      </c>
      <c r="O2093" t="s">
        <v>61</v>
      </c>
    </row>
    <row r="2094" spans="1:15">
      <c r="A2094">
        <v>185265</v>
      </c>
      <c r="B2094" s="1">
        <v>45347</v>
      </c>
      <c r="C2094" t="s">
        <v>53</v>
      </c>
      <c r="D2094" t="s">
        <v>37</v>
      </c>
      <c r="E2094" t="s">
        <v>25</v>
      </c>
      <c r="F2094">
        <v>26</v>
      </c>
      <c r="G2094" t="s">
        <v>60</v>
      </c>
      <c r="H2094" t="s">
        <v>19</v>
      </c>
      <c r="I2094">
        <v>15</v>
      </c>
      <c r="J2094">
        <v>0</v>
      </c>
      <c r="K2094">
        <v>15</v>
      </c>
      <c r="L2094">
        <v>1</v>
      </c>
      <c r="M2094">
        <v>15</v>
      </c>
      <c r="N2094">
        <v>5</v>
      </c>
      <c r="O2094" t="s">
        <v>52</v>
      </c>
    </row>
    <row r="2095" spans="1:15">
      <c r="A2095">
        <v>136233</v>
      </c>
      <c r="B2095" s="1">
        <v>45596</v>
      </c>
      <c r="C2095" t="s">
        <v>36</v>
      </c>
      <c r="D2095" t="s">
        <v>37</v>
      </c>
      <c r="E2095" t="s">
        <v>17</v>
      </c>
      <c r="F2095">
        <v>32</v>
      </c>
      <c r="G2095" t="s">
        <v>62</v>
      </c>
      <c r="H2095" t="s">
        <v>19</v>
      </c>
      <c r="I2095">
        <v>32</v>
      </c>
      <c r="J2095">
        <v>0</v>
      </c>
      <c r="K2095">
        <v>32</v>
      </c>
      <c r="L2095">
        <v>1</v>
      </c>
      <c r="M2095">
        <v>32</v>
      </c>
      <c r="N2095">
        <v>1</v>
      </c>
      <c r="O2095" t="s">
        <v>35</v>
      </c>
    </row>
    <row r="2096" spans="1:15">
      <c r="A2096">
        <v>160961</v>
      </c>
      <c r="B2096" s="1">
        <v>45373</v>
      </c>
      <c r="C2096" t="s">
        <v>42</v>
      </c>
      <c r="D2096" t="s">
        <v>16</v>
      </c>
      <c r="E2096" t="s">
        <v>17</v>
      </c>
      <c r="F2096">
        <v>33</v>
      </c>
      <c r="G2096" t="s">
        <v>46</v>
      </c>
      <c r="H2096" t="s">
        <v>19</v>
      </c>
      <c r="I2096">
        <v>65</v>
      </c>
      <c r="J2096">
        <v>0</v>
      </c>
      <c r="K2096">
        <v>65</v>
      </c>
      <c r="L2096">
        <v>2</v>
      </c>
      <c r="M2096">
        <v>130</v>
      </c>
      <c r="N2096">
        <v>3</v>
      </c>
      <c r="O2096" t="s">
        <v>83</v>
      </c>
    </row>
    <row r="2097" spans="1:15">
      <c r="A2097">
        <v>165637</v>
      </c>
      <c r="B2097" s="1">
        <v>45273</v>
      </c>
      <c r="C2097" t="s">
        <v>50</v>
      </c>
      <c r="D2097" t="s">
        <v>16</v>
      </c>
      <c r="E2097" t="s">
        <v>17</v>
      </c>
      <c r="F2097">
        <v>33</v>
      </c>
      <c r="G2097" t="s">
        <v>26</v>
      </c>
      <c r="H2097" t="s">
        <v>27</v>
      </c>
      <c r="I2097">
        <v>97</v>
      </c>
      <c r="J2097">
        <v>40</v>
      </c>
      <c r="K2097">
        <v>137</v>
      </c>
      <c r="L2097">
        <v>3</v>
      </c>
      <c r="M2097">
        <v>411</v>
      </c>
      <c r="N2097">
        <v>5</v>
      </c>
      <c r="O2097" t="s">
        <v>32</v>
      </c>
    </row>
    <row r="2098" spans="1:15">
      <c r="A2098">
        <v>176826</v>
      </c>
      <c r="B2098" s="1">
        <v>45551</v>
      </c>
      <c r="C2098" t="s">
        <v>42</v>
      </c>
      <c r="D2098" t="s">
        <v>16</v>
      </c>
      <c r="E2098" t="s">
        <v>17</v>
      </c>
      <c r="F2098">
        <v>32</v>
      </c>
      <c r="G2098" t="s">
        <v>62</v>
      </c>
      <c r="H2098" t="s">
        <v>19</v>
      </c>
      <c r="I2098">
        <v>65</v>
      </c>
      <c r="J2098">
        <v>0</v>
      </c>
      <c r="K2098">
        <v>65</v>
      </c>
      <c r="L2098">
        <v>1</v>
      </c>
      <c r="M2098">
        <v>65</v>
      </c>
      <c r="N2098">
        <v>5</v>
      </c>
      <c r="O2098" t="s">
        <v>65</v>
      </c>
    </row>
    <row r="2099" spans="1:15">
      <c r="A2099">
        <v>139463</v>
      </c>
      <c r="B2099" s="1">
        <v>45442</v>
      </c>
      <c r="C2099" t="s">
        <v>23</v>
      </c>
      <c r="D2099" t="s">
        <v>24</v>
      </c>
      <c r="E2099" t="s">
        <v>17</v>
      </c>
      <c r="F2099">
        <v>34</v>
      </c>
      <c r="G2099" t="s">
        <v>26</v>
      </c>
      <c r="H2099" t="s">
        <v>27</v>
      </c>
      <c r="I2099">
        <v>9</v>
      </c>
      <c r="J2099">
        <v>40</v>
      </c>
      <c r="K2099">
        <v>49</v>
      </c>
      <c r="L2099">
        <v>1</v>
      </c>
      <c r="M2099">
        <v>49</v>
      </c>
      <c r="N2099">
        <v>4</v>
      </c>
      <c r="O2099" t="s">
        <v>32</v>
      </c>
    </row>
    <row r="2100" spans="1:15">
      <c r="A2100">
        <v>185171</v>
      </c>
      <c r="B2100" s="1">
        <v>45274</v>
      </c>
      <c r="C2100" t="s">
        <v>15</v>
      </c>
      <c r="D2100" t="s">
        <v>16</v>
      </c>
      <c r="E2100" t="s">
        <v>25</v>
      </c>
      <c r="F2100">
        <v>22</v>
      </c>
      <c r="G2100" t="s">
        <v>31</v>
      </c>
      <c r="H2100" t="s">
        <v>19</v>
      </c>
      <c r="I2100">
        <v>100</v>
      </c>
      <c r="J2100">
        <v>0</v>
      </c>
      <c r="K2100">
        <v>100</v>
      </c>
      <c r="L2100">
        <v>2</v>
      </c>
      <c r="M2100">
        <v>200</v>
      </c>
      <c r="N2100">
        <v>4</v>
      </c>
      <c r="O2100" t="s">
        <v>57</v>
      </c>
    </row>
    <row r="2101" spans="1:15">
      <c r="A2101">
        <v>176259</v>
      </c>
      <c r="B2101" s="1">
        <v>45386</v>
      </c>
      <c r="C2101" t="s">
        <v>50</v>
      </c>
      <c r="D2101" t="s">
        <v>16</v>
      </c>
      <c r="E2101" t="s">
        <v>17</v>
      </c>
      <c r="F2101">
        <v>25</v>
      </c>
      <c r="G2101" t="s">
        <v>67</v>
      </c>
      <c r="H2101" t="s">
        <v>27</v>
      </c>
      <c r="I2101">
        <v>97</v>
      </c>
      <c r="J2101">
        <v>40</v>
      </c>
      <c r="K2101">
        <v>137</v>
      </c>
      <c r="L2101">
        <v>1</v>
      </c>
      <c r="M2101">
        <v>137</v>
      </c>
      <c r="N2101">
        <v>4</v>
      </c>
      <c r="O2101" t="s">
        <v>65</v>
      </c>
    </row>
    <row r="2102" spans="1:15">
      <c r="A2102">
        <v>131112</v>
      </c>
      <c r="B2102" s="1">
        <v>45377</v>
      </c>
      <c r="C2102" t="s">
        <v>30</v>
      </c>
      <c r="D2102" t="s">
        <v>24</v>
      </c>
      <c r="E2102" t="s">
        <v>25</v>
      </c>
      <c r="F2102">
        <v>35</v>
      </c>
      <c r="G2102" t="s">
        <v>18</v>
      </c>
      <c r="H2102" t="s">
        <v>19</v>
      </c>
      <c r="I2102">
        <v>10</v>
      </c>
      <c r="J2102">
        <v>0</v>
      </c>
      <c r="K2102">
        <v>10</v>
      </c>
      <c r="L2102">
        <v>2</v>
      </c>
      <c r="M2102">
        <v>20</v>
      </c>
      <c r="N2102">
        <v>4</v>
      </c>
      <c r="O2102" t="s">
        <v>72</v>
      </c>
    </row>
    <row r="2103" spans="1:15">
      <c r="A2103">
        <v>180408</v>
      </c>
      <c r="B2103" s="1">
        <v>45235</v>
      </c>
      <c r="C2103" t="s">
        <v>30</v>
      </c>
      <c r="D2103" t="s">
        <v>24</v>
      </c>
      <c r="E2103" t="s">
        <v>17</v>
      </c>
      <c r="F2103">
        <v>32</v>
      </c>
      <c r="G2103" t="s">
        <v>60</v>
      </c>
      <c r="H2103" t="s">
        <v>19</v>
      </c>
      <c r="I2103">
        <v>10</v>
      </c>
      <c r="J2103">
        <v>0</v>
      </c>
      <c r="K2103">
        <v>10</v>
      </c>
      <c r="L2103">
        <v>4</v>
      </c>
      <c r="M2103">
        <v>40</v>
      </c>
      <c r="N2103">
        <v>5</v>
      </c>
      <c r="O2103" t="s">
        <v>72</v>
      </c>
    </row>
    <row r="2104" spans="1:15">
      <c r="A2104">
        <v>142991</v>
      </c>
      <c r="B2104" s="1">
        <v>45426</v>
      </c>
      <c r="C2104" t="s">
        <v>30</v>
      </c>
      <c r="D2104" t="s">
        <v>24</v>
      </c>
      <c r="E2104" t="s">
        <v>17</v>
      </c>
      <c r="F2104">
        <v>34</v>
      </c>
      <c r="G2104" t="s">
        <v>69</v>
      </c>
      <c r="H2104" t="s">
        <v>19</v>
      </c>
      <c r="I2104">
        <v>10</v>
      </c>
      <c r="J2104">
        <v>0</v>
      </c>
      <c r="K2104">
        <v>10</v>
      </c>
      <c r="L2104">
        <v>2</v>
      </c>
      <c r="M2104">
        <v>20</v>
      </c>
      <c r="N2104">
        <v>1</v>
      </c>
      <c r="O2104" t="s">
        <v>64</v>
      </c>
    </row>
    <row r="2105" spans="1:15">
      <c r="A2105">
        <v>160045</v>
      </c>
      <c r="B2105" s="1">
        <v>45272</v>
      </c>
      <c r="C2105" t="s">
        <v>15</v>
      </c>
      <c r="D2105" t="s">
        <v>16</v>
      </c>
      <c r="E2105" t="s">
        <v>17</v>
      </c>
      <c r="F2105">
        <v>21</v>
      </c>
      <c r="G2105" t="s">
        <v>77</v>
      </c>
      <c r="H2105" t="s">
        <v>19</v>
      </c>
      <c r="I2105">
        <v>100</v>
      </c>
      <c r="J2105">
        <v>0</v>
      </c>
      <c r="K2105">
        <v>100</v>
      </c>
      <c r="L2105">
        <v>2</v>
      </c>
      <c r="M2105">
        <v>200</v>
      </c>
      <c r="N2105">
        <v>4</v>
      </c>
      <c r="O2105" t="s">
        <v>43</v>
      </c>
    </row>
    <row r="2106" spans="1:15">
      <c r="A2106">
        <v>125600</v>
      </c>
      <c r="B2106" s="1">
        <v>45556</v>
      </c>
      <c r="C2106" t="s">
        <v>76</v>
      </c>
      <c r="D2106" t="s">
        <v>37</v>
      </c>
      <c r="E2106" t="s">
        <v>17</v>
      </c>
      <c r="F2106">
        <v>23</v>
      </c>
      <c r="G2106" t="s">
        <v>66</v>
      </c>
      <c r="H2106" t="s">
        <v>27</v>
      </c>
      <c r="I2106">
        <v>45</v>
      </c>
      <c r="J2106">
        <v>40</v>
      </c>
      <c r="K2106">
        <v>85</v>
      </c>
      <c r="L2106">
        <v>1</v>
      </c>
      <c r="M2106">
        <v>85</v>
      </c>
      <c r="N2106">
        <v>4</v>
      </c>
      <c r="O2106" t="s">
        <v>65</v>
      </c>
    </row>
    <row r="2107" spans="1:15">
      <c r="A2107">
        <v>193947</v>
      </c>
      <c r="B2107" s="1">
        <v>45325</v>
      </c>
      <c r="C2107" t="s">
        <v>36</v>
      </c>
      <c r="D2107" t="s">
        <v>37</v>
      </c>
      <c r="E2107" t="s">
        <v>17</v>
      </c>
      <c r="F2107">
        <v>20</v>
      </c>
      <c r="G2107" t="s">
        <v>46</v>
      </c>
      <c r="H2107" t="s">
        <v>19</v>
      </c>
      <c r="I2107">
        <v>32</v>
      </c>
      <c r="J2107">
        <v>0</v>
      </c>
      <c r="K2107">
        <v>32</v>
      </c>
      <c r="L2107">
        <v>2</v>
      </c>
      <c r="M2107">
        <v>64</v>
      </c>
      <c r="N2107">
        <v>2</v>
      </c>
      <c r="O2107" t="s">
        <v>47</v>
      </c>
    </row>
    <row r="2108" spans="1:15">
      <c r="A2108">
        <v>130025</v>
      </c>
      <c r="B2108" s="1">
        <v>45518</v>
      </c>
      <c r="C2108" t="s">
        <v>23</v>
      </c>
      <c r="D2108" t="s">
        <v>24</v>
      </c>
      <c r="E2108" t="s">
        <v>17</v>
      </c>
      <c r="F2108">
        <v>31</v>
      </c>
      <c r="G2108" t="s">
        <v>56</v>
      </c>
      <c r="H2108" t="s">
        <v>19</v>
      </c>
      <c r="I2108">
        <v>9</v>
      </c>
      <c r="J2108">
        <v>0</v>
      </c>
      <c r="K2108">
        <v>9</v>
      </c>
      <c r="L2108">
        <v>3</v>
      </c>
      <c r="M2108">
        <v>27</v>
      </c>
      <c r="N2108">
        <v>4</v>
      </c>
      <c r="O2108" t="s">
        <v>70</v>
      </c>
    </row>
    <row r="2109" spans="1:15">
      <c r="A2109">
        <v>140520</v>
      </c>
      <c r="B2109" s="1">
        <v>45561</v>
      </c>
      <c r="C2109" t="s">
        <v>53</v>
      </c>
      <c r="D2109" t="s">
        <v>37</v>
      </c>
      <c r="E2109" t="s">
        <v>17</v>
      </c>
      <c r="F2109">
        <v>31</v>
      </c>
      <c r="G2109" t="s">
        <v>56</v>
      </c>
      <c r="H2109" t="s">
        <v>19</v>
      </c>
      <c r="I2109">
        <v>15</v>
      </c>
      <c r="J2109">
        <v>0</v>
      </c>
      <c r="K2109">
        <v>15</v>
      </c>
      <c r="L2109">
        <v>1</v>
      </c>
      <c r="M2109">
        <v>15</v>
      </c>
      <c r="N2109">
        <v>3</v>
      </c>
      <c r="O2109" t="s">
        <v>83</v>
      </c>
    </row>
    <row r="2110" spans="1:15">
      <c r="A2110">
        <v>154437</v>
      </c>
      <c r="B2110" s="1">
        <v>45316</v>
      </c>
      <c r="C2110" t="s">
        <v>42</v>
      </c>
      <c r="D2110" t="s">
        <v>16</v>
      </c>
      <c r="E2110" t="s">
        <v>17</v>
      </c>
      <c r="F2110">
        <v>32</v>
      </c>
      <c r="G2110" t="s">
        <v>18</v>
      </c>
      <c r="H2110" t="s">
        <v>19</v>
      </c>
      <c r="I2110">
        <v>65</v>
      </c>
      <c r="J2110">
        <v>0</v>
      </c>
      <c r="K2110">
        <v>65</v>
      </c>
      <c r="L2110">
        <v>1</v>
      </c>
      <c r="M2110">
        <v>65</v>
      </c>
      <c r="N2110">
        <v>5</v>
      </c>
      <c r="O2110" t="s">
        <v>52</v>
      </c>
    </row>
    <row r="2111" spans="1:15">
      <c r="A2111">
        <v>157943</v>
      </c>
      <c r="B2111" s="1">
        <v>45427</v>
      </c>
      <c r="C2111" t="s">
        <v>53</v>
      </c>
      <c r="D2111" t="s">
        <v>37</v>
      </c>
      <c r="E2111" t="s">
        <v>17</v>
      </c>
      <c r="F2111">
        <v>18</v>
      </c>
      <c r="G2111" t="s">
        <v>41</v>
      </c>
      <c r="H2111" t="s">
        <v>19</v>
      </c>
      <c r="I2111">
        <v>15</v>
      </c>
      <c r="J2111">
        <v>0</v>
      </c>
      <c r="K2111">
        <v>15</v>
      </c>
      <c r="L2111">
        <v>2</v>
      </c>
      <c r="M2111">
        <v>30</v>
      </c>
      <c r="N2111">
        <v>4</v>
      </c>
      <c r="O2111" t="s">
        <v>70</v>
      </c>
    </row>
    <row r="2112" spans="1:15">
      <c r="A2112">
        <v>182163</v>
      </c>
      <c r="B2112" s="1">
        <v>45530</v>
      </c>
      <c r="C2112" t="s">
        <v>15</v>
      </c>
      <c r="D2112" t="s">
        <v>16</v>
      </c>
      <c r="E2112" t="s">
        <v>17</v>
      </c>
      <c r="F2112">
        <v>24</v>
      </c>
      <c r="G2112" t="s">
        <v>21</v>
      </c>
      <c r="H2112" t="s">
        <v>19</v>
      </c>
      <c r="I2112">
        <v>100</v>
      </c>
      <c r="J2112">
        <v>0</v>
      </c>
      <c r="K2112">
        <v>100</v>
      </c>
      <c r="L2112">
        <v>2</v>
      </c>
      <c r="M2112">
        <v>200</v>
      </c>
      <c r="N2112">
        <v>1</v>
      </c>
      <c r="O2112" t="s">
        <v>87</v>
      </c>
    </row>
    <row r="2113" spans="1:15">
      <c r="A2113">
        <v>144243</v>
      </c>
      <c r="B2113" s="1">
        <v>45595</v>
      </c>
      <c r="C2113" t="s">
        <v>76</v>
      </c>
      <c r="D2113" t="s">
        <v>37</v>
      </c>
      <c r="E2113" t="s">
        <v>25</v>
      </c>
      <c r="F2113">
        <v>22</v>
      </c>
      <c r="G2113" t="s">
        <v>18</v>
      </c>
      <c r="H2113" t="s">
        <v>19</v>
      </c>
      <c r="I2113">
        <v>45</v>
      </c>
      <c r="J2113">
        <v>0</v>
      </c>
      <c r="K2113">
        <v>45</v>
      </c>
      <c r="L2113">
        <v>1</v>
      </c>
      <c r="M2113">
        <v>45</v>
      </c>
      <c r="N2113">
        <v>4</v>
      </c>
      <c r="O2113" t="s">
        <v>43</v>
      </c>
    </row>
    <row r="2114" spans="1:15">
      <c r="A2114">
        <v>129044</v>
      </c>
      <c r="B2114" s="1">
        <v>45425</v>
      </c>
      <c r="C2114" t="s">
        <v>48</v>
      </c>
      <c r="D2114" t="s">
        <v>16</v>
      </c>
      <c r="E2114" t="s">
        <v>17</v>
      </c>
      <c r="F2114">
        <v>19</v>
      </c>
      <c r="G2114" t="s">
        <v>60</v>
      </c>
      <c r="H2114" t="s">
        <v>19</v>
      </c>
      <c r="I2114">
        <v>130</v>
      </c>
      <c r="J2114">
        <v>0</v>
      </c>
      <c r="K2114">
        <v>130</v>
      </c>
      <c r="L2114">
        <v>3</v>
      </c>
      <c r="M2114">
        <v>390</v>
      </c>
      <c r="N2114">
        <v>1</v>
      </c>
      <c r="O2114" t="s">
        <v>55</v>
      </c>
    </row>
    <row r="2115" spans="1:15">
      <c r="A2115">
        <v>156363</v>
      </c>
      <c r="B2115" s="1">
        <v>45386</v>
      </c>
      <c r="C2115" t="s">
        <v>23</v>
      </c>
      <c r="D2115" t="s">
        <v>24</v>
      </c>
      <c r="E2115" t="s">
        <v>25</v>
      </c>
      <c r="F2115">
        <v>30</v>
      </c>
      <c r="G2115" t="s">
        <v>74</v>
      </c>
      <c r="H2115" t="s">
        <v>27</v>
      </c>
      <c r="I2115">
        <v>9</v>
      </c>
      <c r="J2115">
        <v>25</v>
      </c>
      <c r="K2115">
        <v>34</v>
      </c>
      <c r="L2115">
        <v>1</v>
      </c>
      <c r="M2115">
        <v>34</v>
      </c>
      <c r="N2115">
        <v>4</v>
      </c>
      <c r="O2115" t="s">
        <v>20</v>
      </c>
    </row>
    <row r="2116" spans="1:15">
      <c r="A2116">
        <v>186665</v>
      </c>
      <c r="B2116" s="1">
        <v>45359</v>
      </c>
      <c r="C2116" t="s">
        <v>23</v>
      </c>
      <c r="D2116" t="s">
        <v>24</v>
      </c>
      <c r="E2116" t="s">
        <v>17</v>
      </c>
      <c r="F2116">
        <v>22</v>
      </c>
      <c r="G2116" t="s">
        <v>77</v>
      </c>
      <c r="H2116" t="s">
        <v>19</v>
      </c>
      <c r="I2116">
        <v>9</v>
      </c>
      <c r="J2116">
        <v>0</v>
      </c>
      <c r="K2116">
        <v>9</v>
      </c>
      <c r="L2116">
        <v>1</v>
      </c>
      <c r="M2116">
        <v>9</v>
      </c>
      <c r="N2116">
        <v>3</v>
      </c>
      <c r="O2116" t="s">
        <v>22</v>
      </c>
    </row>
    <row r="2117" spans="1:15">
      <c r="A2117">
        <v>122711</v>
      </c>
      <c r="B2117" s="1">
        <v>45358</v>
      </c>
      <c r="C2117" t="s">
        <v>23</v>
      </c>
      <c r="D2117" t="s">
        <v>24</v>
      </c>
      <c r="E2117" t="s">
        <v>17</v>
      </c>
      <c r="F2117">
        <v>24</v>
      </c>
      <c r="G2117" t="s">
        <v>46</v>
      </c>
      <c r="H2117" t="s">
        <v>19</v>
      </c>
      <c r="I2117">
        <v>9</v>
      </c>
      <c r="J2117">
        <v>0</v>
      </c>
      <c r="K2117">
        <v>9</v>
      </c>
      <c r="L2117">
        <v>1</v>
      </c>
      <c r="M2117">
        <v>9</v>
      </c>
      <c r="N2117">
        <v>4</v>
      </c>
      <c r="O2117" t="s">
        <v>52</v>
      </c>
    </row>
    <row r="2118" spans="1:15">
      <c r="A2118">
        <v>148955</v>
      </c>
      <c r="B2118" s="1">
        <v>45441</v>
      </c>
      <c r="C2118" t="s">
        <v>36</v>
      </c>
      <c r="D2118" t="s">
        <v>37</v>
      </c>
      <c r="E2118" t="s">
        <v>17</v>
      </c>
      <c r="F2118">
        <v>22</v>
      </c>
      <c r="G2118" t="s">
        <v>51</v>
      </c>
      <c r="H2118" t="s">
        <v>27</v>
      </c>
      <c r="I2118">
        <v>32</v>
      </c>
      <c r="J2118">
        <v>50</v>
      </c>
      <c r="K2118">
        <v>82</v>
      </c>
      <c r="L2118">
        <v>2</v>
      </c>
      <c r="M2118">
        <v>164</v>
      </c>
      <c r="N2118">
        <v>2</v>
      </c>
      <c r="O2118" t="s">
        <v>59</v>
      </c>
    </row>
    <row r="2119" spans="1:15">
      <c r="A2119">
        <v>149520</v>
      </c>
      <c r="B2119" s="1">
        <v>45260</v>
      </c>
      <c r="C2119" t="s">
        <v>36</v>
      </c>
      <c r="D2119" t="s">
        <v>37</v>
      </c>
      <c r="E2119" t="s">
        <v>17</v>
      </c>
      <c r="F2119">
        <v>30</v>
      </c>
      <c r="G2119" t="s">
        <v>66</v>
      </c>
      <c r="H2119" t="s">
        <v>27</v>
      </c>
      <c r="I2119">
        <v>32</v>
      </c>
      <c r="J2119">
        <v>40</v>
      </c>
      <c r="K2119">
        <v>72</v>
      </c>
      <c r="L2119">
        <v>1</v>
      </c>
      <c r="M2119">
        <v>72</v>
      </c>
      <c r="N2119">
        <v>3</v>
      </c>
      <c r="O2119" t="s">
        <v>73</v>
      </c>
    </row>
    <row r="2120" spans="1:15">
      <c r="A2120">
        <v>190119</v>
      </c>
      <c r="B2120" s="1">
        <v>45553</v>
      </c>
      <c r="C2120" t="s">
        <v>48</v>
      </c>
      <c r="D2120" t="s">
        <v>16</v>
      </c>
      <c r="E2120" t="s">
        <v>17</v>
      </c>
      <c r="F2120">
        <v>33</v>
      </c>
      <c r="G2120" t="s">
        <v>79</v>
      </c>
      <c r="H2120" t="s">
        <v>27</v>
      </c>
      <c r="I2120">
        <v>130</v>
      </c>
      <c r="J2120">
        <v>40</v>
      </c>
      <c r="K2120">
        <v>170</v>
      </c>
      <c r="L2120">
        <v>1</v>
      </c>
      <c r="M2120">
        <v>170</v>
      </c>
      <c r="N2120">
        <v>1</v>
      </c>
      <c r="O2120" t="s">
        <v>35</v>
      </c>
    </row>
    <row r="2121" spans="1:15">
      <c r="A2121">
        <v>147554</v>
      </c>
      <c r="B2121" s="1">
        <v>45300</v>
      </c>
      <c r="C2121" t="s">
        <v>42</v>
      </c>
      <c r="D2121" t="s">
        <v>16</v>
      </c>
      <c r="E2121" t="s">
        <v>17</v>
      </c>
      <c r="F2121">
        <v>21</v>
      </c>
      <c r="G2121" t="s">
        <v>62</v>
      </c>
      <c r="H2121" t="s">
        <v>19</v>
      </c>
      <c r="I2121">
        <v>65</v>
      </c>
      <c r="J2121">
        <v>0</v>
      </c>
      <c r="K2121">
        <v>65</v>
      </c>
      <c r="L2121">
        <v>1</v>
      </c>
      <c r="M2121">
        <v>65</v>
      </c>
      <c r="N2121">
        <v>4</v>
      </c>
      <c r="O2121" t="s">
        <v>72</v>
      </c>
    </row>
    <row r="2122" spans="1:15">
      <c r="A2122">
        <v>147762</v>
      </c>
      <c r="B2122" s="1">
        <v>45432</v>
      </c>
      <c r="C2122" t="s">
        <v>76</v>
      </c>
      <c r="D2122" t="s">
        <v>37</v>
      </c>
      <c r="E2122" t="s">
        <v>17</v>
      </c>
      <c r="F2122">
        <v>18</v>
      </c>
      <c r="G2122" t="s">
        <v>56</v>
      </c>
      <c r="H2122" t="s">
        <v>19</v>
      </c>
      <c r="I2122">
        <v>45</v>
      </c>
      <c r="J2122">
        <v>0</v>
      </c>
      <c r="K2122">
        <v>45</v>
      </c>
      <c r="L2122">
        <v>1</v>
      </c>
      <c r="M2122">
        <v>45</v>
      </c>
      <c r="N2122">
        <v>5</v>
      </c>
      <c r="O2122" t="s">
        <v>61</v>
      </c>
    </row>
    <row r="2123" spans="1:15">
      <c r="A2123">
        <v>137207</v>
      </c>
      <c r="B2123" s="1">
        <v>45557</v>
      </c>
      <c r="C2123" t="s">
        <v>85</v>
      </c>
      <c r="D2123" t="s">
        <v>24</v>
      </c>
      <c r="E2123" t="s">
        <v>25</v>
      </c>
      <c r="F2123">
        <v>22</v>
      </c>
      <c r="G2123" t="s">
        <v>66</v>
      </c>
      <c r="H2123" t="s">
        <v>27</v>
      </c>
      <c r="I2123">
        <v>23</v>
      </c>
      <c r="J2123">
        <v>40</v>
      </c>
      <c r="K2123">
        <v>63</v>
      </c>
      <c r="L2123">
        <v>2</v>
      </c>
      <c r="M2123">
        <v>126</v>
      </c>
      <c r="N2123">
        <v>4</v>
      </c>
      <c r="O2123" t="s">
        <v>57</v>
      </c>
    </row>
    <row r="2124" spans="1:15">
      <c r="A2124">
        <v>175481</v>
      </c>
      <c r="B2124" s="1">
        <v>45554</v>
      </c>
      <c r="C2124" t="s">
        <v>42</v>
      </c>
      <c r="D2124" t="s">
        <v>16</v>
      </c>
      <c r="E2124" t="s">
        <v>17</v>
      </c>
      <c r="F2124">
        <v>30</v>
      </c>
      <c r="G2124" t="s">
        <v>62</v>
      </c>
      <c r="H2124" t="s">
        <v>19</v>
      </c>
      <c r="I2124">
        <v>65</v>
      </c>
      <c r="J2124">
        <v>0</v>
      </c>
      <c r="K2124">
        <v>65</v>
      </c>
      <c r="L2124">
        <v>1</v>
      </c>
      <c r="M2124">
        <v>65</v>
      </c>
      <c r="N2124">
        <v>5</v>
      </c>
      <c r="O2124" t="s">
        <v>61</v>
      </c>
    </row>
    <row r="2125" spans="1:15">
      <c r="A2125">
        <v>172607</v>
      </c>
      <c r="B2125" s="1">
        <v>45436</v>
      </c>
      <c r="C2125" t="s">
        <v>76</v>
      </c>
      <c r="D2125" t="s">
        <v>37</v>
      </c>
      <c r="E2125" t="s">
        <v>17</v>
      </c>
      <c r="F2125">
        <v>18</v>
      </c>
      <c r="G2125" t="s">
        <v>18</v>
      </c>
      <c r="H2125" t="s">
        <v>19</v>
      </c>
      <c r="I2125">
        <v>45</v>
      </c>
      <c r="J2125">
        <v>0</v>
      </c>
      <c r="K2125">
        <v>45</v>
      </c>
      <c r="L2125">
        <v>1</v>
      </c>
      <c r="M2125">
        <v>45</v>
      </c>
      <c r="N2125">
        <v>4</v>
      </c>
      <c r="O2125" t="s">
        <v>39</v>
      </c>
    </row>
    <row r="2126" spans="1:15">
      <c r="A2126">
        <v>168498</v>
      </c>
      <c r="B2126" s="1">
        <v>45546</v>
      </c>
      <c r="C2126" t="s">
        <v>23</v>
      </c>
      <c r="D2126" t="s">
        <v>24</v>
      </c>
      <c r="E2126" t="s">
        <v>17</v>
      </c>
      <c r="F2126">
        <v>20</v>
      </c>
      <c r="G2126" t="s">
        <v>29</v>
      </c>
      <c r="H2126" t="s">
        <v>19</v>
      </c>
      <c r="I2126">
        <v>9</v>
      </c>
      <c r="J2126">
        <v>0</v>
      </c>
      <c r="K2126">
        <v>9</v>
      </c>
      <c r="L2126">
        <v>4</v>
      </c>
      <c r="M2126">
        <v>36</v>
      </c>
      <c r="N2126">
        <v>4</v>
      </c>
      <c r="O2126" t="s">
        <v>43</v>
      </c>
    </row>
    <row r="2127" spans="1:15">
      <c r="A2127">
        <v>186910</v>
      </c>
      <c r="B2127" s="1">
        <v>45575</v>
      </c>
      <c r="C2127" t="s">
        <v>78</v>
      </c>
      <c r="D2127" t="s">
        <v>37</v>
      </c>
      <c r="E2127" t="s">
        <v>17</v>
      </c>
      <c r="F2127">
        <v>34</v>
      </c>
      <c r="G2127" t="s">
        <v>18</v>
      </c>
      <c r="H2127" t="s">
        <v>19</v>
      </c>
      <c r="I2127">
        <v>50</v>
      </c>
      <c r="J2127">
        <v>0</v>
      </c>
      <c r="K2127">
        <v>50</v>
      </c>
      <c r="L2127">
        <v>2</v>
      </c>
      <c r="M2127">
        <v>100</v>
      </c>
      <c r="N2127">
        <v>3</v>
      </c>
      <c r="O2127" t="s">
        <v>22</v>
      </c>
    </row>
    <row r="2128" spans="1:15">
      <c r="A2128">
        <v>131047</v>
      </c>
      <c r="B2128" s="1">
        <v>45379</v>
      </c>
      <c r="C2128" t="s">
        <v>30</v>
      </c>
      <c r="D2128" t="s">
        <v>24</v>
      </c>
      <c r="E2128" t="s">
        <v>17</v>
      </c>
      <c r="F2128">
        <v>29</v>
      </c>
      <c r="G2128" t="s">
        <v>41</v>
      </c>
      <c r="H2128" t="s">
        <v>19</v>
      </c>
      <c r="I2128">
        <v>10</v>
      </c>
      <c r="J2128">
        <v>0</v>
      </c>
      <c r="K2128">
        <v>10</v>
      </c>
      <c r="L2128">
        <v>1</v>
      </c>
      <c r="M2128">
        <v>10</v>
      </c>
      <c r="N2128">
        <v>3</v>
      </c>
      <c r="O2128" t="s">
        <v>84</v>
      </c>
    </row>
    <row r="2129" spans="1:15">
      <c r="A2129">
        <v>184907</v>
      </c>
      <c r="B2129" s="1">
        <v>45419</v>
      </c>
      <c r="C2129" t="s">
        <v>15</v>
      </c>
      <c r="D2129" t="s">
        <v>16</v>
      </c>
      <c r="E2129" t="s">
        <v>17</v>
      </c>
      <c r="F2129">
        <v>27</v>
      </c>
      <c r="G2129" t="s">
        <v>31</v>
      </c>
      <c r="H2129" t="s">
        <v>19</v>
      </c>
      <c r="I2129">
        <v>100</v>
      </c>
      <c r="J2129">
        <v>0</v>
      </c>
      <c r="K2129">
        <v>100</v>
      </c>
      <c r="L2129">
        <v>1</v>
      </c>
      <c r="M2129">
        <v>100</v>
      </c>
      <c r="N2129">
        <v>1</v>
      </c>
      <c r="O2129" t="s">
        <v>47</v>
      </c>
    </row>
    <row r="2130" spans="1:15">
      <c r="A2130">
        <v>122561</v>
      </c>
      <c r="B2130" s="1">
        <v>45429</v>
      </c>
      <c r="C2130" t="s">
        <v>53</v>
      </c>
      <c r="D2130" t="s">
        <v>37</v>
      </c>
      <c r="E2130" t="s">
        <v>17</v>
      </c>
      <c r="F2130">
        <v>27</v>
      </c>
      <c r="G2130" t="s">
        <v>31</v>
      </c>
      <c r="H2130" t="s">
        <v>19</v>
      </c>
      <c r="I2130">
        <v>15</v>
      </c>
      <c r="J2130">
        <v>0</v>
      </c>
      <c r="K2130">
        <v>15</v>
      </c>
      <c r="L2130">
        <v>1</v>
      </c>
      <c r="M2130">
        <v>15</v>
      </c>
      <c r="N2130">
        <v>1</v>
      </c>
      <c r="O2130" t="s">
        <v>81</v>
      </c>
    </row>
    <row r="2131" spans="1:15">
      <c r="A2131">
        <v>188494</v>
      </c>
      <c r="B2131" s="1">
        <v>45250</v>
      </c>
      <c r="C2131" t="s">
        <v>50</v>
      </c>
      <c r="D2131" t="s">
        <v>16</v>
      </c>
      <c r="E2131" t="s">
        <v>17</v>
      </c>
      <c r="F2131">
        <v>34</v>
      </c>
      <c r="G2131" t="s">
        <v>29</v>
      </c>
      <c r="H2131" t="s">
        <v>19</v>
      </c>
      <c r="I2131">
        <v>97</v>
      </c>
      <c r="J2131">
        <v>0</v>
      </c>
      <c r="K2131">
        <v>97</v>
      </c>
      <c r="L2131">
        <v>1</v>
      </c>
      <c r="M2131">
        <v>97</v>
      </c>
      <c r="N2131">
        <v>4</v>
      </c>
      <c r="O2131" t="s">
        <v>39</v>
      </c>
    </row>
    <row r="2132" spans="1:15">
      <c r="A2132">
        <v>132095</v>
      </c>
      <c r="B2132" s="1">
        <v>45282</v>
      </c>
      <c r="C2132" t="s">
        <v>15</v>
      </c>
      <c r="D2132" t="s">
        <v>16</v>
      </c>
      <c r="E2132" t="s">
        <v>17</v>
      </c>
      <c r="F2132">
        <v>20</v>
      </c>
      <c r="G2132" t="s">
        <v>41</v>
      </c>
      <c r="H2132" t="s">
        <v>19</v>
      </c>
      <c r="I2132">
        <v>100</v>
      </c>
      <c r="J2132">
        <v>0</v>
      </c>
      <c r="K2132">
        <v>100</v>
      </c>
      <c r="L2132">
        <v>1</v>
      </c>
      <c r="M2132">
        <v>100</v>
      </c>
      <c r="N2132">
        <v>4</v>
      </c>
      <c r="O2132" t="s">
        <v>52</v>
      </c>
    </row>
    <row r="2133" spans="1:15">
      <c r="A2133">
        <v>172937</v>
      </c>
      <c r="B2133" s="1">
        <v>45593</v>
      </c>
      <c r="C2133" t="s">
        <v>48</v>
      </c>
      <c r="D2133" t="s">
        <v>16</v>
      </c>
      <c r="E2133" t="s">
        <v>25</v>
      </c>
      <c r="F2133">
        <v>26</v>
      </c>
      <c r="G2133" t="s">
        <v>77</v>
      </c>
      <c r="H2133" t="s">
        <v>19</v>
      </c>
      <c r="I2133">
        <v>130</v>
      </c>
      <c r="J2133">
        <v>0</v>
      </c>
      <c r="K2133">
        <v>130</v>
      </c>
      <c r="L2133">
        <v>1</v>
      </c>
      <c r="M2133">
        <v>130</v>
      </c>
      <c r="N2133">
        <v>4</v>
      </c>
      <c r="O2133" t="s">
        <v>45</v>
      </c>
    </row>
    <row r="2134" spans="1:15">
      <c r="A2134">
        <v>143225</v>
      </c>
      <c r="B2134" s="1">
        <v>45480</v>
      </c>
      <c r="C2134" t="s">
        <v>33</v>
      </c>
      <c r="D2134" t="s">
        <v>16</v>
      </c>
      <c r="E2134" t="s">
        <v>17</v>
      </c>
      <c r="F2134">
        <v>21</v>
      </c>
      <c r="G2134" t="s">
        <v>80</v>
      </c>
      <c r="H2134" t="s">
        <v>27</v>
      </c>
      <c r="I2134">
        <v>118</v>
      </c>
      <c r="J2134">
        <v>40</v>
      </c>
      <c r="K2134">
        <v>158</v>
      </c>
      <c r="L2134">
        <v>1</v>
      </c>
      <c r="M2134">
        <v>158</v>
      </c>
      <c r="N2134">
        <v>2</v>
      </c>
      <c r="O2134" t="s">
        <v>59</v>
      </c>
    </row>
    <row r="2135" spans="1:15">
      <c r="A2135">
        <v>167669</v>
      </c>
      <c r="B2135" s="1">
        <v>45276</v>
      </c>
      <c r="C2135" t="s">
        <v>42</v>
      </c>
      <c r="D2135" t="s">
        <v>16</v>
      </c>
      <c r="E2135" t="s">
        <v>17</v>
      </c>
      <c r="F2135">
        <v>34</v>
      </c>
      <c r="G2135" t="s">
        <v>62</v>
      </c>
      <c r="H2135" t="s">
        <v>19</v>
      </c>
      <c r="I2135">
        <v>65</v>
      </c>
      <c r="J2135">
        <v>0</v>
      </c>
      <c r="K2135">
        <v>65</v>
      </c>
      <c r="L2135">
        <v>4</v>
      </c>
      <c r="M2135">
        <v>260</v>
      </c>
      <c r="N2135">
        <v>5</v>
      </c>
      <c r="O2135" t="s">
        <v>32</v>
      </c>
    </row>
    <row r="2136" spans="1:15">
      <c r="A2136">
        <v>168877</v>
      </c>
      <c r="B2136" s="1">
        <v>45420</v>
      </c>
      <c r="C2136" t="s">
        <v>30</v>
      </c>
      <c r="D2136" t="s">
        <v>24</v>
      </c>
      <c r="E2136" t="s">
        <v>25</v>
      </c>
      <c r="F2136">
        <v>27</v>
      </c>
      <c r="G2136" t="s">
        <v>18</v>
      </c>
      <c r="H2136" t="s">
        <v>19</v>
      </c>
      <c r="I2136">
        <v>10</v>
      </c>
      <c r="J2136">
        <v>0</v>
      </c>
      <c r="K2136">
        <v>10</v>
      </c>
      <c r="L2136">
        <v>1</v>
      </c>
      <c r="M2136">
        <v>10</v>
      </c>
      <c r="N2136">
        <v>4</v>
      </c>
      <c r="O2136" t="s">
        <v>72</v>
      </c>
    </row>
    <row r="2137" spans="1:15">
      <c r="A2137">
        <v>143402</v>
      </c>
      <c r="B2137" s="1">
        <v>45548</v>
      </c>
      <c r="C2137" t="s">
        <v>53</v>
      </c>
      <c r="D2137" t="s">
        <v>37</v>
      </c>
      <c r="E2137" t="s">
        <v>17</v>
      </c>
      <c r="F2137">
        <v>28</v>
      </c>
      <c r="G2137" t="s">
        <v>60</v>
      </c>
      <c r="H2137" t="s">
        <v>19</v>
      </c>
      <c r="I2137">
        <v>15</v>
      </c>
      <c r="J2137">
        <v>0</v>
      </c>
      <c r="K2137">
        <v>15</v>
      </c>
      <c r="L2137">
        <v>1</v>
      </c>
      <c r="M2137">
        <v>15</v>
      </c>
      <c r="N2137">
        <v>5</v>
      </c>
      <c r="O2137" t="s">
        <v>61</v>
      </c>
    </row>
    <row r="2138" spans="1:15">
      <c r="A2138">
        <v>162623</v>
      </c>
      <c r="B2138" s="1">
        <v>45249</v>
      </c>
      <c r="C2138" t="s">
        <v>30</v>
      </c>
      <c r="D2138" t="s">
        <v>24</v>
      </c>
      <c r="E2138" t="s">
        <v>17</v>
      </c>
      <c r="F2138">
        <v>23</v>
      </c>
      <c r="G2138" t="s">
        <v>38</v>
      </c>
      <c r="H2138" t="s">
        <v>19</v>
      </c>
      <c r="I2138">
        <v>10</v>
      </c>
      <c r="J2138">
        <v>0</v>
      </c>
      <c r="K2138">
        <v>10</v>
      </c>
      <c r="L2138">
        <v>1</v>
      </c>
      <c r="M2138">
        <v>10</v>
      </c>
      <c r="N2138">
        <v>5</v>
      </c>
      <c r="O2138" t="s">
        <v>45</v>
      </c>
    </row>
    <row r="2139" spans="1:15">
      <c r="A2139">
        <v>190576</v>
      </c>
      <c r="B2139" s="1">
        <v>45396</v>
      </c>
      <c r="C2139" t="s">
        <v>15</v>
      </c>
      <c r="D2139" t="s">
        <v>16</v>
      </c>
      <c r="E2139" t="s">
        <v>17</v>
      </c>
      <c r="F2139">
        <v>19</v>
      </c>
      <c r="G2139" t="s">
        <v>56</v>
      </c>
      <c r="H2139" t="s">
        <v>19</v>
      </c>
      <c r="I2139">
        <v>100</v>
      </c>
      <c r="J2139">
        <v>0</v>
      </c>
      <c r="K2139">
        <v>100</v>
      </c>
      <c r="L2139">
        <v>1</v>
      </c>
      <c r="M2139">
        <v>100</v>
      </c>
      <c r="N2139">
        <v>2</v>
      </c>
      <c r="O2139" t="s">
        <v>68</v>
      </c>
    </row>
    <row r="2140" spans="1:15">
      <c r="A2140">
        <v>183608</v>
      </c>
      <c r="B2140" s="1">
        <v>45294</v>
      </c>
      <c r="C2140" t="s">
        <v>23</v>
      </c>
      <c r="D2140" t="s">
        <v>24</v>
      </c>
      <c r="E2140" t="s">
        <v>25</v>
      </c>
      <c r="F2140">
        <v>23</v>
      </c>
      <c r="G2140" t="s">
        <v>44</v>
      </c>
      <c r="H2140" t="s">
        <v>27</v>
      </c>
      <c r="I2140">
        <v>9</v>
      </c>
      <c r="J2140">
        <v>25</v>
      </c>
      <c r="K2140">
        <v>34</v>
      </c>
      <c r="L2140">
        <v>1</v>
      </c>
      <c r="M2140">
        <v>34</v>
      </c>
      <c r="N2140">
        <v>4</v>
      </c>
      <c r="O2140" t="s">
        <v>20</v>
      </c>
    </row>
    <row r="2141" spans="1:15">
      <c r="A2141">
        <v>134208</v>
      </c>
      <c r="B2141" s="1">
        <v>45364</v>
      </c>
      <c r="C2141" t="s">
        <v>76</v>
      </c>
      <c r="D2141" t="s">
        <v>37</v>
      </c>
      <c r="E2141" t="s">
        <v>17</v>
      </c>
      <c r="F2141">
        <v>21</v>
      </c>
      <c r="G2141" t="s">
        <v>38</v>
      </c>
      <c r="H2141" t="s">
        <v>19</v>
      </c>
      <c r="I2141">
        <v>45</v>
      </c>
      <c r="J2141">
        <v>0</v>
      </c>
      <c r="K2141">
        <v>45</v>
      </c>
      <c r="L2141">
        <v>4</v>
      </c>
      <c r="M2141">
        <v>180</v>
      </c>
      <c r="N2141">
        <v>4</v>
      </c>
      <c r="O2141" t="s">
        <v>61</v>
      </c>
    </row>
    <row r="2142" spans="1:15">
      <c r="A2142">
        <v>199468</v>
      </c>
      <c r="B2142" s="1">
        <v>45271</v>
      </c>
      <c r="C2142" t="s">
        <v>48</v>
      </c>
      <c r="D2142" t="s">
        <v>16</v>
      </c>
      <c r="E2142" t="s">
        <v>25</v>
      </c>
      <c r="F2142">
        <v>19</v>
      </c>
      <c r="G2142" t="s">
        <v>31</v>
      </c>
      <c r="H2142" t="s">
        <v>19</v>
      </c>
      <c r="I2142">
        <v>130</v>
      </c>
      <c r="J2142">
        <v>0</v>
      </c>
      <c r="K2142">
        <v>130</v>
      </c>
      <c r="L2142">
        <v>1</v>
      </c>
      <c r="M2142">
        <v>130</v>
      </c>
      <c r="N2142">
        <v>4</v>
      </c>
      <c r="O2142" t="s">
        <v>39</v>
      </c>
    </row>
    <row r="2143" spans="1:15">
      <c r="A2143">
        <v>189619</v>
      </c>
      <c r="B2143" s="1">
        <v>45576</v>
      </c>
      <c r="C2143" t="s">
        <v>42</v>
      </c>
      <c r="D2143" t="s">
        <v>16</v>
      </c>
      <c r="E2143" t="s">
        <v>17</v>
      </c>
      <c r="F2143">
        <v>29</v>
      </c>
      <c r="G2143" t="s">
        <v>77</v>
      </c>
      <c r="H2143" t="s">
        <v>19</v>
      </c>
      <c r="I2143">
        <v>65</v>
      </c>
      <c r="J2143">
        <v>0</v>
      </c>
      <c r="K2143">
        <v>65</v>
      </c>
      <c r="L2143">
        <v>1</v>
      </c>
      <c r="M2143">
        <v>65</v>
      </c>
      <c r="N2143">
        <v>3</v>
      </c>
      <c r="O2143" t="s">
        <v>88</v>
      </c>
    </row>
    <row r="2144" spans="1:15">
      <c r="A2144">
        <v>178455</v>
      </c>
      <c r="B2144" s="1">
        <v>45241</v>
      </c>
      <c r="C2144" t="s">
        <v>78</v>
      </c>
      <c r="D2144" t="s">
        <v>37</v>
      </c>
      <c r="E2144" t="s">
        <v>25</v>
      </c>
      <c r="F2144">
        <v>23</v>
      </c>
      <c r="G2144" t="s">
        <v>31</v>
      </c>
      <c r="H2144" t="s">
        <v>19</v>
      </c>
      <c r="I2144">
        <v>50</v>
      </c>
      <c r="J2144">
        <v>0</v>
      </c>
      <c r="K2144">
        <v>50</v>
      </c>
      <c r="L2144">
        <v>1</v>
      </c>
      <c r="M2144">
        <v>50</v>
      </c>
      <c r="N2144">
        <v>4</v>
      </c>
      <c r="O2144" t="s">
        <v>57</v>
      </c>
    </row>
    <row r="2145" spans="1:15">
      <c r="A2145">
        <v>174444</v>
      </c>
      <c r="B2145" s="1">
        <v>45538</v>
      </c>
      <c r="C2145" t="s">
        <v>48</v>
      </c>
      <c r="D2145" t="s">
        <v>16</v>
      </c>
      <c r="E2145" t="s">
        <v>17</v>
      </c>
      <c r="F2145">
        <v>35</v>
      </c>
      <c r="G2145" t="s">
        <v>54</v>
      </c>
      <c r="H2145" t="s">
        <v>19</v>
      </c>
      <c r="I2145">
        <v>130</v>
      </c>
      <c r="J2145">
        <v>0</v>
      </c>
      <c r="K2145">
        <v>130</v>
      </c>
      <c r="L2145">
        <v>2</v>
      </c>
      <c r="M2145">
        <v>260</v>
      </c>
      <c r="N2145">
        <v>3</v>
      </c>
      <c r="O2145" t="s">
        <v>49</v>
      </c>
    </row>
    <row r="2146" spans="1:15">
      <c r="A2146">
        <v>177065</v>
      </c>
      <c r="B2146" s="1">
        <v>45362</v>
      </c>
      <c r="C2146" t="s">
        <v>42</v>
      </c>
      <c r="D2146" t="s">
        <v>16</v>
      </c>
      <c r="E2146" t="s">
        <v>17</v>
      </c>
      <c r="F2146">
        <v>26</v>
      </c>
      <c r="G2146" t="s">
        <v>74</v>
      </c>
      <c r="H2146" t="s">
        <v>27</v>
      </c>
      <c r="I2146">
        <v>65</v>
      </c>
      <c r="J2146">
        <v>25</v>
      </c>
      <c r="K2146">
        <v>90</v>
      </c>
      <c r="L2146">
        <v>1</v>
      </c>
      <c r="M2146">
        <v>90</v>
      </c>
      <c r="N2146">
        <v>5</v>
      </c>
      <c r="O2146" t="s">
        <v>70</v>
      </c>
    </row>
    <row r="2147" spans="1:15">
      <c r="A2147">
        <v>121927</v>
      </c>
      <c r="B2147" s="1">
        <v>45253</v>
      </c>
      <c r="C2147" t="s">
        <v>42</v>
      </c>
      <c r="D2147" t="s">
        <v>16</v>
      </c>
      <c r="E2147" t="s">
        <v>17</v>
      </c>
      <c r="F2147">
        <v>24</v>
      </c>
      <c r="G2147" t="s">
        <v>46</v>
      </c>
      <c r="H2147" t="s">
        <v>19</v>
      </c>
      <c r="I2147">
        <v>65</v>
      </c>
      <c r="J2147">
        <v>0</v>
      </c>
      <c r="K2147">
        <v>65</v>
      </c>
      <c r="L2147">
        <v>1</v>
      </c>
      <c r="M2147">
        <v>65</v>
      </c>
      <c r="N2147">
        <v>2</v>
      </c>
      <c r="O2147" t="s">
        <v>68</v>
      </c>
    </row>
    <row r="2148" spans="1:15">
      <c r="A2148">
        <v>184571</v>
      </c>
      <c r="B2148" s="1">
        <v>45308</v>
      </c>
      <c r="C2148" t="s">
        <v>50</v>
      </c>
      <c r="D2148" t="s">
        <v>16</v>
      </c>
      <c r="E2148" t="s">
        <v>17</v>
      </c>
      <c r="F2148">
        <v>32</v>
      </c>
      <c r="G2148" t="s">
        <v>46</v>
      </c>
      <c r="H2148" t="s">
        <v>19</v>
      </c>
      <c r="I2148">
        <v>97</v>
      </c>
      <c r="J2148">
        <v>0</v>
      </c>
      <c r="K2148">
        <v>97</v>
      </c>
      <c r="L2148">
        <v>1</v>
      </c>
      <c r="M2148">
        <v>97</v>
      </c>
      <c r="N2148">
        <v>5</v>
      </c>
      <c r="O2148" t="s">
        <v>61</v>
      </c>
    </row>
    <row r="2149" spans="1:15">
      <c r="A2149">
        <v>170304</v>
      </c>
      <c r="B2149" s="1">
        <v>45468</v>
      </c>
      <c r="C2149" t="s">
        <v>23</v>
      </c>
      <c r="D2149" t="s">
        <v>24</v>
      </c>
      <c r="E2149" t="s">
        <v>25</v>
      </c>
      <c r="F2149">
        <v>30</v>
      </c>
      <c r="G2149" t="s">
        <v>86</v>
      </c>
      <c r="H2149" t="s">
        <v>27</v>
      </c>
      <c r="I2149">
        <v>9</v>
      </c>
      <c r="J2149">
        <v>70</v>
      </c>
      <c r="K2149">
        <v>79</v>
      </c>
      <c r="L2149">
        <v>1</v>
      </c>
      <c r="M2149">
        <v>79</v>
      </c>
      <c r="N2149">
        <v>5</v>
      </c>
      <c r="O2149" t="s">
        <v>72</v>
      </c>
    </row>
    <row r="2150" spans="1:15">
      <c r="A2150">
        <v>129893</v>
      </c>
      <c r="B2150" s="1">
        <v>45500</v>
      </c>
      <c r="C2150" t="s">
        <v>33</v>
      </c>
      <c r="D2150" t="s">
        <v>16</v>
      </c>
      <c r="E2150" t="s">
        <v>17</v>
      </c>
      <c r="F2150">
        <v>22</v>
      </c>
      <c r="G2150" t="s">
        <v>56</v>
      </c>
      <c r="H2150" t="s">
        <v>19</v>
      </c>
      <c r="I2150">
        <v>118</v>
      </c>
      <c r="J2150">
        <v>0</v>
      </c>
      <c r="K2150">
        <v>118</v>
      </c>
      <c r="L2150">
        <v>1</v>
      </c>
      <c r="M2150">
        <v>118</v>
      </c>
      <c r="N2150">
        <v>5</v>
      </c>
      <c r="O2150" t="s">
        <v>52</v>
      </c>
    </row>
    <row r="2151" spans="1:15">
      <c r="A2151">
        <v>173091</v>
      </c>
      <c r="B2151" s="1">
        <v>45326</v>
      </c>
      <c r="C2151" t="s">
        <v>53</v>
      </c>
      <c r="D2151" t="s">
        <v>37</v>
      </c>
      <c r="E2151" t="s">
        <v>25</v>
      </c>
      <c r="F2151">
        <v>28</v>
      </c>
      <c r="G2151" t="s">
        <v>21</v>
      </c>
      <c r="H2151" t="s">
        <v>19</v>
      </c>
      <c r="I2151">
        <v>15</v>
      </c>
      <c r="J2151">
        <v>0</v>
      </c>
      <c r="K2151">
        <v>15</v>
      </c>
      <c r="L2151">
        <v>1</v>
      </c>
      <c r="M2151">
        <v>15</v>
      </c>
      <c r="N2151">
        <v>5</v>
      </c>
      <c r="O2151" t="s">
        <v>32</v>
      </c>
    </row>
    <row r="2152" spans="1:15">
      <c r="A2152">
        <v>157216</v>
      </c>
      <c r="B2152" s="1">
        <v>45490</v>
      </c>
      <c r="C2152" t="s">
        <v>33</v>
      </c>
      <c r="D2152" t="s">
        <v>16</v>
      </c>
      <c r="E2152" t="s">
        <v>17</v>
      </c>
      <c r="F2152">
        <v>19</v>
      </c>
      <c r="G2152" t="s">
        <v>62</v>
      </c>
      <c r="H2152" t="s">
        <v>19</v>
      </c>
      <c r="I2152">
        <v>118</v>
      </c>
      <c r="J2152">
        <v>0</v>
      </c>
      <c r="K2152">
        <v>118</v>
      </c>
      <c r="L2152">
        <v>4</v>
      </c>
      <c r="M2152">
        <v>472</v>
      </c>
      <c r="N2152">
        <v>5</v>
      </c>
      <c r="O2152" t="s">
        <v>43</v>
      </c>
    </row>
    <row r="2153" spans="1:15">
      <c r="A2153">
        <v>135596</v>
      </c>
      <c r="B2153" s="1">
        <v>45503</v>
      </c>
      <c r="C2153" t="s">
        <v>42</v>
      </c>
      <c r="D2153" t="s">
        <v>16</v>
      </c>
      <c r="E2153" t="s">
        <v>17</v>
      </c>
      <c r="F2153">
        <v>29</v>
      </c>
      <c r="G2153" t="s">
        <v>29</v>
      </c>
      <c r="H2153" t="s">
        <v>19</v>
      </c>
      <c r="I2153">
        <v>65</v>
      </c>
      <c r="J2153">
        <v>0</v>
      </c>
      <c r="K2153">
        <v>65</v>
      </c>
      <c r="L2153">
        <v>1</v>
      </c>
      <c r="M2153">
        <v>65</v>
      </c>
      <c r="N2153">
        <v>4</v>
      </c>
      <c r="O2153" t="s">
        <v>65</v>
      </c>
    </row>
    <row r="2154" spans="1:15">
      <c r="A2154">
        <v>199897</v>
      </c>
      <c r="B2154" s="1">
        <v>45304</v>
      </c>
      <c r="C2154" t="s">
        <v>23</v>
      </c>
      <c r="D2154" t="s">
        <v>24</v>
      </c>
      <c r="E2154" t="s">
        <v>17</v>
      </c>
      <c r="F2154">
        <v>27</v>
      </c>
      <c r="G2154" t="s">
        <v>77</v>
      </c>
      <c r="H2154" t="s">
        <v>19</v>
      </c>
      <c r="I2154">
        <v>9</v>
      </c>
      <c r="J2154">
        <v>0</v>
      </c>
      <c r="K2154">
        <v>9</v>
      </c>
      <c r="L2154">
        <v>1</v>
      </c>
      <c r="M2154">
        <v>9</v>
      </c>
      <c r="N2154">
        <v>5</v>
      </c>
      <c r="O2154" t="s">
        <v>65</v>
      </c>
    </row>
    <row r="2155" spans="1:15">
      <c r="A2155">
        <v>134825</v>
      </c>
      <c r="B2155" s="1">
        <v>45324</v>
      </c>
      <c r="C2155" t="s">
        <v>15</v>
      </c>
      <c r="D2155" t="s">
        <v>16</v>
      </c>
      <c r="E2155" t="s">
        <v>25</v>
      </c>
      <c r="F2155">
        <v>23</v>
      </c>
      <c r="G2155" t="s">
        <v>69</v>
      </c>
      <c r="H2155" t="s">
        <v>19</v>
      </c>
      <c r="I2155">
        <v>100</v>
      </c>
      <c r="J2155">
        <v>0</v>
      </c>
      <c r="K2155">
        <v>100</v>
      </c>
      <c r="L2155">
        <v>3</v>
      </c>
      <c r="M2155">
        <v>300</v>
      </c>
      <c r="N2155">
        <v>3</v>
      </c>
      <c r="O2155" t="s">
        <v>22</v>
      </c>
    </row>
    <row r="2156" spans="1:15">
      <c r="A2156">
        <v>163045</v>
      </c>
      <c r="B2156" s="1">
        <v>45340</v>
      </c>
      <c r="C2156" t="s">
        <v>42</v>
      </c>
      <c r="D2156" t="s">
        <v>16</v>
      </c>
      <c r="E2156" t="s">
        <v>17</v>
      </c>
      <c r="F2156">
        <v>20</v>
      </c>
      <c r="G2156" t="s">
        <v>34</v>
      </c>
      <c r="H2156" t="s">
        <v>27</v>
      </c>
      <c r="I2156">
        <v>65</v>
      </c>
      <c r="J2156">
        <v>100</v>
      </c>
      <c r="K2156">
        <v>165</v>
      </c>
      <c r="L2156">
        <v>1</v>
      </c>
      <c r="M2156">
        <v>165</v>
      </c>
      <c r="N2156">
        <v>5</v>
      </c>
      <c r="O2156" t="s">
        <v>43</v>
      </c>
    </row>
    <row r="2157" spans="1:15">
      <c r="A2157">
        <v>197908</v>
      </c>
      <c r="B2157" s="1">
        <v>45336</v>
      </c>
      <c r="C2157" t="s">
        <v>53</v>
      </c>
      <c r="D2157" t="s">
        <v>37</v>
      </c>
      <c r="E2157" t="s">
        <v>17</v>
      </c>
      <c r="F2157">
        <v>30</v>
      </c>
      <c r="G2157" t="s">
        <v>29</v>
      </c>
      <c r="H2157" t="s">
        <v>19</v>
      </c>
      <c r="I2157">
        <v>15</v>
      </c>
      <c r="J2157">
        <v>0</v>
      </c>
      <c r="K2157">
        <v>15</v>
      </c>
      <c r="L2157">
        <v>1</v>
      </c>
      <c r="M2157">
        <v>15</v>
      </c>
      <c r="N2157">
        <v>4</v>
      </c>
      <c r="O2157" t="s">
        <v>39</v>
      </c>
    </row>
    <row r="2158" spans="1:15">
      <c r="A2158">
        <v>140455</v>
      </c>
      <c r="B2158" s="1">
        <v>45461</v>
      </c>
      <c r="C2158" t="s">
        <v>53</v>
      </c>
      <c r="D2158" t="s">
        <v>37</v>
      </c>
      <c r="E2158" t="s">
        <v>17</v>
      </c>
      <c r="F2158">
        <v>35</v>
      </c>
      <c r="G2158" t="s">
        <v>74</v>
      </c>
      <c r="H2158" t="s">
        <v>27</v>
      </c>
      <c r="I2158">
        <v>15</v>
      </c>
      <c r="J2158">
        <v>25</v>
      </c>
      <c r="K2158">
        <v>40</v>
      </c>
      <c r="L2158">
        <v>1</v>
      </c>
      <c r="M2158">
        <v>40</v>
      </c>
      <c r="N2158">
        <v>5</v>
      </c>
      <c r="O2158" t="s">
        <v>39</v>
      </c>
    </row>
    <row r="2159" spans="1:15">
      <c r="A2159">
        <v>174670</v>
      </c>
      <c r="B2159" s="1">
        <v>45324</v>
      </c>
      <c r="C2159" t="s">
        <v>50</v>
      </c>
      <c r="D2159" t="s">
        <v>16</v>
      </c>
      <c r="E2159" t="s">
        <v>17</v>
      </c>
      <c r="F2159">
        <v>27</v>
      </c>
      <c r="G2159" t="s">
        <v>38</v>
      </c>
      <c r="H2159" t="s">
        <v>19</v>
      </c>
      <c r="I2159">
        <v>97</v>
      </c>
      <c r="J2159">
        <v>0</v>
      </c>
      <c r="K2159">
        <v>97</v>
      </c>
      <c r="L2159">
        <v>2</v>
      </c>
      <c r="M2159">
        <v>194</v>
      </c>
      <c r="N2159">
        <v>4</v>
      </c>
      <c r="O2159" t="s">
        <v>45</v>
      </c>
    </row>
    <row r="2160" spans="1:15">
      <c r="A2160">
        <v>133503</v>
      </c>
      <c r="B2160" s="1">
        <v>45323</v>
      </c>
      <c r="C2160" t="s">
        <v>82</v>
      </c>
      <c r="D2160" t="s">
        <v>37</v>
      </c>
      <c r="E2160" t="s">
        <v>17</v>
      </c>
      <c r="F2160">
        <v>19</v>
      </c>
      <c r="G2160" t="s">
        <v>80</v>
      </c>
      <c r="H2160" t="s">
        <v>27</v>
      </c>
      <c r="I2160">
        <v>20</v>
      </c>
      <c r="J2160">
        <v>40</v>
      </c>
      <c r="K2160">
        <v>60</v>
      </c>
      <c r="L2160">
        <v>1</v>
      </c>
      <c r="M2160">
        <v>60</v>
      </c>
      <c r="N2160">
        <v>5</v>
      </c>
      <c r="O2160" t="s">
        <v>65</v>
      </c>
    </row>
    <row r="2161" spans="1:15">
      <c r="A2161">
        <v>154959</v>
      </c>
      <c r="B2161" s="1">
        <v>45279</v>
      </c>
      <c r="C2161" t="s">
        <v>33</v>
      </c>
      <c r="D2161" t="s">
        <v>16</v>
      </c>
      <c r="E2161" t="s">
        <v>17</v>
      </c>
      <c r="F2161">
        <v>34</v>
      </c>
      <c r="G2161" t="s">
        <v>60</v>
      </c>
      <c r="H2161" t="s">
        <v>19</v>
      </c>
      <c r="I2161">
        <v>118</v>
      </c>
      <c r="J2161">
        <v>0</v>
      </c>
      <c r="K2161">
        <v>118</v>
      </c>
      <c r="L2161">
        <v>1</v>
      </c>
      <c r="M2161">
        <v>118</v>
      </c>
      <c r="N2161">
        <v>4</v>
      </c>
      <c r="O2161" t="s">
        <v>72</v>
      </c>
    </row>
    <row r="2162" spans="1:15">
      <c r="A2162">
        <v>184022</v>
      </c>
      <c r="B2162" s="1">
        <v>45553</v>
      </c>
      <c r="C2162" t="s">
        <v>15</v>
      </c>
      <c r="D2162" t="s">
        <v>16</v>
      </c>
      <c r="E2162" t="s">
        <v>17</v>
      </c>
      <c r="F2162">
        <v>26</v>
      </c>
      <c r="G2162" t="s">
        <v>38</v>
      </c>
      <c r="H2162" t="s">
        <v>19</v>
      </c>
      <c r="I2162">
        <v>100</v>
      </c>
      <c r="J2162">
        <v>0</v>
      </c>
      <c r="K2162">
        <v>100</v>
      </c>
      <c r="L2162">
        <v>1</v>
      </c>
      <c r="M2162">
        <v>100</v>
      </c>
      <c r="N2162">
        <v>5</v>
      </c>
      <c r="O2162" t="s">
        <v>57</v>
      </c>
    </row>
    <row r="2163" spans="1:15">
      <c r="A2163">
        <v>189020</v>
      </c>
      <c r="B2163" s="1">
        <v>45498</v>
      </c>
      <c r="C2163" t="s">
        <v>53</v>
      </c>
      <c r="D2163" t="s">
        <v>37</v>
      </c>
      <c r="E2163" t="s">
        <v>17</v>
      </c>
      <c r="F2163">
        <v>35</v>
      </c>
      <c r="G2163" t="s">
        <v>46</v>
      </c>
      <c r="H2163" t="s">
        <v>19</v>
      </c>
      <c r="I2163">
        <v>15</v>
      </c>
      <c r="J2163">
        <v>0</v>
      </c>
      <c r="K2163">
        <v>15</v>
      </c>
      <c r="L2163">
        <v>1</v>
      </c>
      <c r="M2163">
        <v>15</v>
      </c>
      <c r="N2163">
        <v>5</v>
      </c>
      <c r="O2163" t="s">
        <v>52</v>
      </c>
    </row>
    <row r="2164" spans="1:15">
      <c r="A2164">
        <v>160217</v>
      </c>
      <c r="B2164" s="1">
        <v>45509</v>
      </c>
      <c r="C2164" t="s">
        <v>30</v>
      </c>
      <c r="D2164" t="s">
        <v>24</v>
      </c>
      <c r="E2164" t="s">
        <v>25</v>
      </c>
      <c r="F2164">
        <v>24</v>
      </c>
      <c r="G2164" t="s">
        <v>46</v>
      </c>
      <c r="H2164" t="s">
        <v>19</v>
      </c>
      <c r="I2164">
        <v>10</v>
      </c>
      <c r="J2164">
        <v>0</v>
      </c>
      <c r="K2164">
        <v>10</v>
      </c>
      <c r="L2164">
        <v>1</v>
      </c>
      <c r="M2164">
        <v>10</v>
      </c>
      <c r="N2164">
        <v>1</v>
      </c>
      <c r="O2164" t="s">
        <v>81</v>
      </c>
    </row>
    <row r="2165" spans="1:15">
      <c r="A2165">
        <v>140766</v>
      </c>
      <c r="B2165" s="1">
        <v>45340</v>
      </c>
      <c r="C2165" t="s">
        <v>23</v>
      </c>
      <c r="D2165" t="s">
        <v>24</v>
      </c>
      <c r="E2165" t="s">
        <v>17</v>
      </c>
      <c r="F2165">
        <v>33</v>
      </c>
      <c r="G2165" t="s">
        <v>77</v>
      </c>
      <c r="H2165" t="s">
        <v>19</v>
      </c>
      <c r="I2165">
        <v>9</v>
      </c>
      <c r="J2165">
        <v>0</v>
      </c>
      <c r="K2165">
        <v>9</v>
      </c>
      <c r="L2165">
        <v>1</v>
      </c>
      <c r="M2165">
        <v>9</v>
      </c>
      <c r="N2165">
        <v>1</v>
      </c>
      <c r="O2165" t="s">
        <v>71</v>
      </c>
    </row>
    <row r="2166" spans="1:15">
      <c r="A2166">
        <v>157672</v>
      </c>
      <c r="B2166" s="1">
        <v>45363</v>
      </c>
      <c r="C2166" t="s">
        <v>53</v>
      </c>
      <c r="D2166" t="s">
        <v>37</v>
      </c>
      <c r="E2166" t="s">
        <v>17</v>
      </c>
      <c r="F2166">
        <v>32</v>
      </c>
      <c r="G2166" t="s">
        <v>18</v>
      </c>
      <c r="H2166" t="s">
        <v>19</v>
      </c>
      <c r="I2166">
        <v>15</v>
      </c>
      <c r="J2166">
        <v>0</v>
      </c>
      <c r="K2166">
        <v>15</v>
      </c>
      <c r="L2166">
        <v>1</v>
      </c>
      <c r="M2166">
        <v>15</v>
      </c>
      <c r="N2166">
        <v>5</v>
      </c>
      <c r="O2166" t="s">
        <v>20</v>
      </c>
    </row>
    <row r="2167" spans="1:15">
      <c r="A2167">
        <v>193482</v>
      </c>
      <c r="B2167" s="1">
        <v>45314</v>
      </c>
      <c r="C2167" t="s">
        <v>50</v>
      </c>
      <c r="D2167" t="s">
        <v>16</v>
      </c>
      <c r="E2167" t="s">
        <v>25</v>
      </c>
      <c r="F2167">
        <v>18</v>
      </c>
      <c r="G2167" t="s">
        <v>46</v>
      </c>
      <c r="H2167" t="s">
        <v>19</v>
      </c>
      <c r="I2167">
        <v>97</v>
      </c>
      <c r="J2167">
        <v>0</v>
      </c>
      <c r="K2167">
        <v>97</v>
      </c>
      <c r="L2167">
        <v>4</v>
      </c>
      <c r="M2167">
        <v>388</v>
      </c>
      <c r="N2167">
        <v>2</v>
      </c>
      <c r="O2167" t="s">
        <v>63</v>
      </c>
    </row>
    <row r="2168" spans="1:15">
      <c r="A2168">
        <v>161479</v>
      </c>
      <c r="B2168" s="1">
        <v>45574</v>
      </c>
      <c r="C2168" t="s">
        <v>48</v>
      </c>
      <c r="D2168" t="s">
        <v>16</v>
      </c>
      <c r="E2168" t="s">
        <v>25</v>
      </c>
      <c r="F2168">
        <v>35</v>
      </c>
      <c r="G2168" t="s">
        <v>46</v>
      </c>
      <c r="H2168" t="s">
        <v>19</v>
      </c>
      <c r="I2168">
        <v>130</v>
      </c>
      <c r="J2168">
        <v>0</v>
      </c>
      <c r="K2168">
        <v>130</v>
      </c>
      <c r="L2168">
        <v>1</v>
      </c>
      <c r="M2168">
        <v>130</v>
      </c>
      <c r="N2168">
        <v>3</v>
      </c>
      <c r="O2168" t="s">
        <v>83</v>
      </c>
    </row>
    <row r="2169" spans="1:15">
      <c r="A2169">
        <v>174503</v>
      </c>
      <c r="B2169" s="1">
        <v>45321</v>
      </c>
      <c r="C2169" t="s">
        <v>76</v>
      </c>
      <c r="D2169" t="s">
        <v>37</v>
      </c>
      <c r="E2169" t="s">
        <v>17</v>
      </c>
      <c r="F2169">
        <v>22</v>
      </c>
      <c r="G2169" t="s">
        <v>56</v>
      </c>
      <c r="H2169" t="s">
        <v>19</v>
      </c>
      <c r="I2169">
        <v>45</v>
      </c>
      <c r="J2169">
        <v>0</v>
      </c>
      <c r="K2169">
        <v>45</v>
      </c>
      <c r="L2169">
        <v>1</v>
      </c>
      <c r="M2169">
        <v>45</v>
      </c>
      <c r="N2169">
        <v>5</v>
      </c>
      <c r="O2169" t="s">
        <v>43</v>
      </c>
    </row>
    <row r="2170" spans="1:15">
      <c r="A2170">
        <v>185209</v>
      </c>
      <c r="B2170" s="1">
        <v>45302</v>
      </c>
      <c r="C2170" t="s">
        <v>78</v>
      </c>
      <c r="D2170" t="s">
        <v>37</v>
      </c>
      <c r="E2170" t="s">
        <v>17</v>
      </c>
      <c r="F2170">
        <v>20</v>
      </c>
      <c r="G2170" t="s">
        <v>34</v>
      </c>
      <c r="H2170" t="s">
        <v>27</v>
      </c>
      <c r="I2170">
        <v>50</v>
      </c>
      <c r="J2170">
        <v>100</v>
      </c>
      <c r="K2170">
        <v>150</v>
      </c>
      <c r="L2170">
        <v>1</v>
      </c>
      <c r="M2170">
        <v>150</v>
      </c>
      <c r="N2170">
        <v>4</v>
      </c>
      <c r="O2170" t="s">
        <v>57</v>
      </c>
    </row>
    <row r="2171" spans="1:15">
      <c r="A2171">
        <v>148636</v>
      </c>
      <c r="B2171" s="1">
        <v>45443</v>
      </c>
      <c r="C2171" t="s">
        <v>53</v>
      </c>
      <c r="D2171" t="s">
        <v>37</v>
      </c>
      <c r="E2171" t="s">
        <v>17</v>
      </c>
      <c r="F2171">
        <v>20</v>
      </c>
      <c r="G2171" t="s">
        <v>54</v>
      </c>
      <c r="H2171" t="s">
        <v>19</v>
      </c>
      <c r="I2171">
        <v>15</v>
      </c>
      <c r="J2171">
        <v>0</v>
      </c>
      <c r="K2171">
        <v>15</v>
      </c>
      <c r="L2171">
        <v>1</v>
      </c>
      <c r="M2171">
        <v>15</v>
      </c>
      <c r="N2171">
        <v>1</v>
      </c>
      <c r="O2171" t="s">
        <v>68</v>
      </c>
    </row>
    <row r="2172" spans="1:15">
      <c r="A2172">
        <v>189286</v>
      </c>
      <c r="B2172" s="1">
        <v>45429</v>
      </c>
      <c r="C2172" t="s">
        <v>15</v>
      </c>
      <c r="D2172" t="s">
        <v>16</v>
      </c>
      <c r="E2172" t="s">
        <v>25</v>
      </c>
      <c r="F2172">
        <v>33</v>
      </c>
      <c r="G2172" t="s">
        <v>38</v>
      </c>
      <c r="H2172" t="s">
        <v>19</v>
      </c>
      <c r="I2172">
        <v>100</v>
      </c>
      <c r="J2172">
        <v>0</v>
      </c>
      <c r="K2172">
        <v>100</v>
      </c>
      <c r="L2172">
        <v>1</v>
      </c>
      <c r="M2172">
        <v>100</v>
      </c>
      <c r="N2172">
        <v>4</v>
      </c>
      <c r="O2172" t="s">
        <v>43</v>
      </c>
    </row>
    <row r="2173" spans="1:15">
      <c r="A2173">
        <v>139190</v>
      </c>
      <c r="B2173" s="1">
        <v>45282</v>
      </c>
      <c r="C2173" t="s">
        <v>36</v>
      </c>
      <c r="D2173" t="s">
        <v>37</v>
      </c>
      <c r="E2173" t="s">
        <v>17</v>
      </c>
      <c r="F2173">
        <v>33</v>
      </c>
      <c r="G2173" t="s">
        <v>29</v>
      </c>
      <c r="H2173" t="s">
        <v>19</v>
      </c>
      <c r="I2173">
        <v>32</v>
      </c>
      <c r="J2173">
        <v>0</v>
      </c>
      <c r="K2173">
        <v>32</v>
      </c>
      <c r="L2173">
        <v>3</v>
      </c>
      <c r="M2173">
        <v>96</v>
      </c>
      <c r="N2173">
        <v>4</v>
      </c>
      <c r="O2173" t="s">
        <v>32</v>
      </c>
    </row>
    <row r="2174" spans="1:15">
      <c r="A2174">
        <v>129290</v>
      </c>
      <c r="B2174" s="1">
        <v>45494</v>
      </c>
      <c r="C2174" t="s">
        <v>42</v>
      </c>
      <c r="D2174" t="s">
        <v>16</v>
      </c>
      <c r="E2174" t="s">
        <v>25</v>
      </c>
      <c r="F2174">
        <v>20</v>
      </c>
      <c r="G2174" t="s">
        <v>62</v>
      </c>
      <c r="H2174" t="s">
        <v>19</v>
      </c>
      <c r="I2174">
        <v>65</v>
      </c>
      <c r="J2174">
        <v>0</v>
      </c>
      <c r="K2174">
        <v>65</v>
      </c>
      <c r="L2174">
        <v>4</v>
      </c>
      <c r="M2174">
        <v>260</v>
      </c>
      <c r="N2174">
        <v>4</v>
      </c>
      <c r="O2174" t="s">
        <v>52</v>
      </c>
    </row>
    <row r="2175" spans="1:15">
      <c r="A2175">
        <v>185087</v>
      </c>
      <c r="B2175" s="1">
        <v>45377</v>
      </c>
      <c r="C2175" t="s">
        <v>15</v>
      </c>
      <c r="D2175" t="s">
        <v>16</v>
      </c>
      <c r="E2175" t="s">
        <v>25</v>
      </c>
      <c r="F2175">
        <v>22</v>
      </c>
      <c r="G2175" t="s">
        <v>31</v>
      </c>
      <c r="H2175" t="s">
        <v>19</v>
      </c>
      <c r="I2175">
        <v>100</v>
      </c>
      <c r="J2175">
        <v>0</v>
      </c>
      <c r="K2175">
        <v>100</v>
      </c>
      <c r="L2175">
        <v>3</v>
      </c>
      <c r="M2175">
        <v>300</v>
      </c>
      <c r="N2175">
        <v>4</v>
      </c>
      <c r="O2175" t="s">
        <v>61</v>
      </c>
    </row>
    <row r="2176" spans="1:15">
      <c r="A2176">
        <v>125379</v>
      </c>
      <c r="B2176" s="1">
        <v>45514</v>
      </c>
      <c r="C2176" t="s">
        <v>53</v>
      </c>
      <c r="D2176" t="s">
        <v>37</v>
      </c>
      <c r="E2176" t="s">
        <v>17</v>
      </c>
      <c r="F2176">
        <v>19</v>
      </c>
      <c r="G2176" t="s">
        <v>77</v>
      </c>
      <c r="H2176" t="s">
        <v>19</v>
      </c>
      <c r="I2176">
        <v>15</v>
      </c>
      <c r="J2176">
        <v>0</v>
      </c>
      <c r="K2176">
        <v>15</v>
      </c>
      <c r="L2176">
        <v>1</v>
      </c>
      <c r="M2176">
        <v>15</v>
      </c>
      <c r="N2176">
        <v>1</v>
      </c>
      <c r="O2176" t="s">
        <v>87</v>
      </c>
    </row>
    <row r="2177" spans="1:15">
      <c r="A2177">
        <v>124830</v>
      </c>
      <c r="B2177" s="1">
        <v>45395</v>
      </c>
      <c r="C2177" t="s">
        <v>30</v>
      </c>
      <c r="D2177" t="s">
        <v>24</v>
      </c>
      <c r="E2177" t="s">
        <v>25</v>
      </c>
      <c r="F2177">
        <v>26</v>
      </c>
      <c r="G2177" t="s">
        <v>26</v>
      </c>
      <c r="H2177" t="s">
        <v>27</v>
      </c>
      <c r="I2177">
        <v>10</v>
      </c>
      <c r="J2177">
        <v>40</v>
      </c>
      <c r="K2177">
        <v>50</v>
      </c>
      <c r="L2177">
        <v>1</v>
      </c>
      <c r="M2177">
        <v>50</v>
      </c>
      <c r="N2177">
        <v>5</v>
      </c>
      <c r="O2177" t="s">
        <v>65</v>
      </c>
    </row>
    <row r="2178" spans="1:15">
      <c r="A2178">
        <v>134631</v>
      </c>
      <c r="B2178" s="1">
        <v>45322</v>
      </c>
      <c r="C2178" t="s">
        <v>42</v>
      </c>
      <c r="D2178" t="s">
        <v>16</v>
      </c>
      <c r="E2178" t="s">
        <v>17</v>
      </c>
      <c r="F2178">
        <v>35</v>
      </c>
      <c r="G2178" t="s">
        <v>74</v>
      </c>
      <c r="H2178" t="s">
        <v>27</v>
      </c>
      <c r="I2178">
        <v>65</v>
      </c>
      <c r="J2178">
        <v>25</v>
      </c>
      <c r="K2178">
        <v>90</v>
      </c>
      <c r="L2178">
        <v>1</v>
      </c>
      <c r="M2178">
        <v>90</v>
      </c>
      <c r="N2178">
        <v>5</v>
      </c>
      <c r="O2178" t="s">
        <v>32</v>
      </c>
    </row>
    <row r="2179" spans="1:15">
      <c r="A2179">
        <v>172346</v>
      </c>
      <c r="B2179" s="1">
        <v>45600</v>
      </c>
      <c r="C2179" t="s">
        <v>53</v>
      </c>
      <c r="D2179" t="s">
        <v>37</v>
      </c>
      <c r="E2179" t="s">
        <v>17</v>
      </c>
      <c r="F2179">
        <v>23</v>
      </c>
      <c r="G2179" t="s">
        <v>56</v>
      </c>
      <c r="H2179" t="s">
        <v>19</v>
      </c>
      <c r="I2179">
        <v>15</v>
      </c>
      <c r="J2179">
        <v>0</v>
      </c>
      <c r="K2179">
        <v>15</v>
      </c>
      <c r="L2179">
        <v>1</v>
      </c>
      <c r="M2179">
        <v>15</v>
      </c>
      <c r="N2179">
        <v>5</v>
      </c>
      <c r="O2179" t="s">
        <v>32</v>
      </c>
    </row>
    <row r="2180" spans="1:15">
      <c r="A2180">
        <v>150408</v>
      </c>
      <c r="B2180" s="1">
        <v>45548</v>
      </c>
      <c r="C2180" t="s">
        <v>78</v>
      </c>
      <c r="D2180" t="s">
        <v>37</v>
      </c>
      <c r="E2180" t="s">
        <v>17</v>
      </c>
      <c r="F2180">
        <v>20</v>
      </c>
      <c r="G2180" t="s">
        <v>18</v>
      </c>
      <c r="H2180" t="s">
        <v>19</v>
      </c>
      <c r="I2180">
        <v>50</v>
      </c>
      <c r="J2180">
        <v>0</v>
      </c>
      <c r="K2180">
        <v>50</v>
      </c>
      <c r="L2180">
        <v>3</v>
      </c>
      <c r="M2180">
        <v>150</v>
      </c>
      <c r="N2180">
        <v>5</v>
      </c>
      <c r="O2180" t="s">
        <v>20</v>
      </c>
    </row>
    <row r="2181" spans="1:15">
      <c r="A2181">
        <v>176751</v>
      </c>
      <c r="B2181" s="1">
        <v>45422</v>
      </c>
      <c r="C2181" t="s">
        <v>76</v>
      </c>
      <c r="D2181" t="s">
        <v>37</v>
      </c>
      <c r="E2181" t="s">
        <v>17</v>
      </c>
      <c r="F2181">
        <v>35</v>
      </c>
      <c r="G2181" t="s">
        <v>66</v>
      </c>
      <c r="H2181" t="s">
        <v>27</v>
      </c>
      <c r="I2181">
        <v>45</v>
      </c>
      <c r="J2181">
        <v>40</v>
      </c>
      <c r="K2181">
        <v>85</v>
      </c>
      <c r="L2181">
        <v>3</v>
      </c>
      <c r="M2181">
        <v>255</v>
      </c>
      <c r="N2181">
        <v>5</v>
      </c>
      <c r="O2181" t="s">
        <v>32</v>
      </c>
    </row>
    <row r="2182" spans="1:15">
      <c r="A2182">
        <v>136437</v>
      </c>
      <c r="B2182" s="1">
        <v>45511</v>
      </c>
      <c r="C2182" t="s">
        <v>50</v>
      </c>
      <c r="D2182" t="s">
        <v>16</v>
      </c>
      <c r="E2182" t="s">
        <v>17</v>
      </c>
      <c r="F2182">
        <v>21</v>
      </c>
      <c r="G2182" t="s">
        <v>38</v>
      </c>
      <c r="H2182" t="s">
        <v>19</v>
      </c>
      <c r="I2182">
        <v>97</v>
      </c>
      <c r="J2182">
        <v>0</v>
      </c>
      <c r="K2182">
        <v>97</v>
      </c>
      <c r="L2182">
        <v>1</v>
      </c>
      <c r="M2182">
        <v>97</v>
      </c>
      <c r="N2182">
        <v>5</v>
      </c>
      <c r="O2182" t="s">
        <v>39</v>
      </c>
    </row>
    <row r="2183" spans="1:15">
      <c r="A2183">
        <v>180929</v>
      </c>
      <c r="B2183" s="1">
        <v>45309</v>
      </c>
      <c r="C2183" t="s">
        <v>42</v>
      </c>
      <c r="D2183" t="s">
        <v>16</v>
      </c>
      <c r="E2183" t="s">
        <v>25</v>
      </c>
      <c r="F2183">
        <v>25</v>
      </c>
      <c r="G2183" t="s">
        <v>46</v>
      </c>
      <c r="H2183" t="s">
        <v>19</v>
      </c>
      <c r="I2183">
        <v>65</v>
      </c>
      <c r="J2183">
        <v>0</v>
      </c>
      <c r="K2183">
        <v>65</v>
      </c>
      <c r="L2183">
        <v>4</v>
      </c>
      <c r="M2183">
        <v>260</v>
      </c>
      <c r="N2183">
        <v>2</v>
      </c>
      <c r="O2183" t="s">
        <v>81</v>
      </c>
    </row>
    <row r="2184" spans="1:15">
      <c r="A2184">
        <v>149421</v>
      </c>
      <c r="B2184" s="1">
        <v>45576</v>
      </c>
      <c r="C2184" t="s">
        <v>42</v>
      </c>
      <c r="D2184" t="s">
        <v>16</v>
      </c>
      <c r="E2184" t="s">
        <v>17</v>
      </c>
      <c r="F2184">
        <v>23</v>
      </c>
      <c r="G2184" t="s">
        <v>29</v>
      </c>
      <c r="H2184" t="s">
        <v>19</v>
      </c>
      <c r="I2184">
        <v>65</v>
      </c>
      <c r="J2184">
        <v>0</v>
      </c>
      <c r="K2184">
        <v>65</v>
      </c>
      <c r="L2184">
        <v>4</v>
      </c>
      <c r="M2184">
        <v>260</v>
      </c>
      <c r="N2184">
        <v>4</v>
      </c>
      <c r="O2184" t="s">
        <v>61</v>
      </c>
    </row>
    <row r="2185" spans="1:15">
      <c r="A2185">
        <v>140223</v>
      </c>
      <c r="B2185" s="1">
        <v>45484</v>
      </c>
      <c r="C2185" t="s">
        <v>53</v>
      </c>
      <c r="D2185" t="s">
        <v>37</v>
      </c>
      <c r="E2185" t="s">
        <v>25</v>
      </c>
      <c r="F2185">
        <v>35</v>
      </c>
      <c r="G2185" t="s">
        <v>18</v>
      </c>
      <c r="H2185" t="s">
        <v>19</v>
      </c>
      <c r="I2185">
        <v>15</v>
      </c>
      <c r="J2185">
        <v>0</v>
      </c>
      <c r="K2185">
        <v>15</v>
      </c>
      <c r="L2185">
        <v>1</v>
      </c>
      <c r="M2185">
        <v>15</v>
      </c>
      <c r="N2185">
        <v>1</v>
      </c>
      <c r="O2185" t="s">
        <v>35</v>
      </c>
    </row>
    <row r="2186" spans="1:15">
      <c r="A2186">
        <v>120448</v>
      </c>
      <c r="B2186" s="1">
        <v>45295</v>
      </c>
      <c r="C2186" t="s">
        <v>15</v>
      </c>
      <c r="D2186" t="s">
        <v>16</v>
      </c>
      <c r="E2186" t="s">
        <v>25</v>
      </c>
      <c r="F2186">
        <v>20</v>
      </c>
      <c r="G2186" t="s">
        <v>60</v>
      </c>
      <c r="H2186" t="s">
        <v>19</v>
      </c>
      <c r="I2186">
        <v>100</v>
      </c>
      <c r="J2186">
        <v>0</v>
      </c>
      <c r="K2186">
        <v>100</v>
      </c>
      <c r="L2186">
        <v>1</v>
      </c>
      <c r="M2186">
        <v>100</v>
      </c>
      <c r="N2186">
        <v>4</v>
      </c>
      <c r="O2186" t="s">
        <v>70</v>
      </c>
    </row>
    <row r="2187" spans="1:15">
      <c r="A2187">
        <v>187838</v>
      </c>
      <c r="B2187" s="1">
        <v>45525</v>
      </c>
      <c r="C2187" t="s">
        <v>50</v>
      </c>
      <c r="D2187" t="s">
        <v>16</v>
      </c>
      <c r="E2187" t="s">
        <v>17</v>
      </c>
      <c r="F2187">
        <v>25</v>
      </c>
      <c r="G2187" t="s">
        <v>46</v>
      </c>
      <c r="H2187" t="s">
        <v>19</v>
      </c>
      <c r="I2187">
        <v>97</v>
      </c>
      <c r="J2187">
        <v>0</v>
      </c>
      <c r="K2187">
        <v>97</v>
      </c>
      <c r="L2187">
        <v>3</v>
      </c>
      <c r="M2187">
        <v>291</v>
      </c>
      <c r="N2187">
        <v>4</v>
      </c>
      <c r="O2187" t="s">
        <v>45</v>
      </c>
    </row>
    <row r="2188" spans="1:15">
      <c r="A2188">
        <v>157078</v>
      </c>
      <c r="B2188" s="1">
        <v>45475</v>
      </c>
      <c r="C2188" t="s">
        <v>53</v>
      </c>
      <c r="D2188" t="s">
        <v>37</v>
      </c>
      <c r="E2188" t="s">
        <v>25</v>
      </c>
      <c r="F2188">
        <v>35</v>
      </c>
      <c r="G2188" t="s">
        <v>46</v>
      </c>
      <c r="H2188" t="s">
        <v>19</v>
      </c>
      <c r="I2188">
        <v>15</v>
      </c>
      <c r="J2188">
        <v>0</v>
      </c>
      <c r="K2188">
        <v>15</v>
      </c>
      <c r="L2188">
        <v>3</v>
      </c>
      <c r="M2188">
        <v>45</v>
      </c>
      <c r="N2188">
        <v>4</v>
      </c>
      <c r="O2188" t="s">
        <v>20</v>
      </c>
    </row>
    <row r="2189" spans="1:15">
      <c r="A2189">
        <v>130831</v>
      </c>
      <c r="B2189" s="1">
        <v>45438</v>
      </c>
      <c r="C2189" t="s">
        <v>15</v>
      </c>
      <c r="D2189" t="s">
        <v>16</v>
      </c>
      <c r="E2189" t="s">
        <v>17</v>
      </c>
      <c r="F2189">
        <v>25</v>
      </c>
      <c r="G2189" t="s">
        <v>18</v>
      </c>
      <c r="H2189" t="s">
        <v>19</v>
      </c>
      <c r="I2189">
        <v>100</v>
      </c>
      <c r="J2189">
        <v>0</v>
      </c>
      <c r="K2189">
        <v>100</v>
      </c>
      <c r="L2189">
        <v>4</v>
      </c>
      <c r="M2189">
        <v>400</v>
      </c>
      <c r="N2189">
        <v>5</v>
      </c>
      <c r="O2189" t="s">
        <v>32</v>
      </c>
    </row>
    <row r="2190" spans="1:15">
      <c r="A2190">
        <v>176951</v>
      </c>
      <c r="B2190" s="1">
        <v>45488</v>
      </c>
      <c r="C2190" t="s">
        <v>15</v>
      </c>
      <c r="D2190" t="s">
        <v>16</v>
      </c>
      <c r="E2190" t="s">
        <v>25</v>
      </c>
      <c r="F2190">
        <v>29</v>
      </c>
      <c r="G2190" t="s">
        <v>77</v>
      </c>
      <c r="H2190" t="s">
        <v>19</v>
      </c>
      <c r="I2190">
        <v>100</v>
      </c>
      <c r="J2190">
        <v>0</v>
      </c>
      <c r="K2190">
        <v>100</v>
      </c>
      <c r="L2190">
        <v>1</v>
      </c>
      <c r="M2190">
        <v>100</v>
      </c>
      <c r="N2190">
        <v>1</v>
      </c>
      <c r="O2190" t="s">
        <v>59</v>
      </c>
    </row>
    <row r="2191" spans="1:15">
      <c r="A2191">
        <v>128875</v>
      </c>
      <c r="B2191" s="1">
        <v>45428</v>
      </c>
      <c r="C2191" t="s">
        <v>23</v>
      </c>
      <c r="D2191" t="s">
        <v>24</v>
      </c>
      <c r="E2191" t="s">
        <v>25</v>
      </c>
      <c r="F2191">
        <v>21</v>
      </c>
      <c r="G2191" t="s">
        <v>86</v>
      </c>
      <c r="H2191" t="s">
        <v>27</v>
      </c>
      <c r="I2191">
        <v>9</v>
      </c>
      <c r="J2191">
        <v>70</v>
      </c>
      <c r="K2191">
        <v>79</v>
      </c>
      <c r="L2191">
        <v>2</v>
      </c>
      <c r="M2191">
        <v>158</v>
      </c>
      <c r="N2191">
        <v>1</v>
      </c>
      <c r="O2191" t="s">
        <v>47</v>
      </c>
    </row>
    <row r="2192" spans="1:15">
      <c r="A2192">
        <v>142811</v>
      </c>
      <c r="B2192" s="1">
        <v>45598</v>
      </c>
      <c r="C2192" t="s">
        <v>23</v>
      </c>
      <c r="D2192" t="s">
        <v>24</v>
      </c>
      <c r="E2192" t="s">
        <v>17</v>
      </c>
      <c r="F2192">
        <v>23</v>
      </c>
      <c r="G2192" t="s">
        <v>46</v>
      </c>
      <c r="H2192" t="s">
        <v>19</v>
      </c>
      <c r="I2192">
        <v>9</v>
      </c>
      <c r="J2192">
        <v>0</v>
      </c>
      <c r="K2192">
        <v>9</v>
      </c>
      <c r="L2192">
        <v>2</v>
      </c>
      <c r="M2192">
        <v>18</v>
      </c>
      <c r="N2192">
        <v>4</v>
      </c>
      <c r="O2192" t="s">
        <v>52</v>
      </c>
    </row>
    <row r="2193" spans="1:15">
      <c r="A2193">
        <v>192650</v>
      </c>
      <c r="B2193" s="1">
        <v>45561</v>
      </c>
      <c r="C2193" t="s">
        <v>82</v>
      </c>
      <c r="D2193" t="s">
        <v>37</v>
      </c>
      <c r="E2193" t="s">
        <v>17</v>
      </c>
      <c r="F2193">
        <v>25</v>
      </c>
      <c r="G2193" t="s">
        <v>29</v>
      </c>
      <c r="H2193" t="s">
        <v>19</v>
      </c>
      <c r="I2193">
        <v>20</v>
      </c>
      <c r="J2193">
        <v>0</v>
      </c>
      <c r="K2193">
        <v>20</v>
      </c>
      <c r="L2193">
        <v>1</v>
      </c>
      <c r="M2193">
        <v>20</v>
      </c>
      <c r="N2193">
        <v>3</v>
      </c>
      <c r="O2193" t="s">
        <v>73</v>
      </c>
    </row>
    <row r="2194" spans="1:15">
      <c r="A2194">
        <v>122743</v>
      </c>
      <c r="B2194" s="1">
        <v>45445</v>
      </c>
      <c r="C2194" t="s">
        <v>78</v>
      </c>
      <c r="D2194" t="s">
        <v>37</v>
      </c>
      <c r="E2194" t="s">
        <v>17</v>
      </c>
      <c r="F2194">
        <v>28</v>
      </c>
      <c r="G2194" t="s">
        <v>31</v>
      </c>
      <c r="H2194" t="s">
        <v>19</v>
      </c>
      <c r="I2194">
        <v>50</v>
      </c>
      <c r="J2194">
        <v>0</v>
      </c>
      <c r="K2194">
        <v>50</v>
      </c>
      <c r="L2194">
        <v>1</v>
      </c>
      <c r="M2194">
        <v>50</v>
      </c>
      <c r="N2194">
        <v>4</v>
      </c>
      <c r="O2194" t="s">
        <v>43</v>
      </c>
    </row>
    <row r="2195" spans="1:15">
      <c r="A2195">
        <v>194247</v>
      </c>
      <c r="B2195" s="1">
        <v>45577</v>
      </c>
      <c r="C2195" t="s">
        <v>36</v>
      </c>
      <c r="D2195" t="s">
        <v>37</v>
      </c>
      <c r="E2195" t="s">
        <v>17</v>
      </c>
      <c r="F2195">
        <v>26</v>
      </c>
      <c r="G2195" t="s">
        <v>77</v>
      </c>
      <c r="H2195" t="s">
        <v>19</v>
      </c>
      <c r="I2195">
        <v>32</v>
      </c>
      <c r="J2195">
        <v>0</v>
      </c>
      <c r="K2195">
        <v>32</v>
      </c>
      <c r="L2195">
        <v>1</v>
      </c>
      <c r="M2195">
        <v>32</v>
      </c>
      <c r="N2195">
        <v>4</v>
      </c>
      <c r="O2195" t="s">
        <v>43</v>
      </c>
    </row>
    <row r="2196" spans="1:15">
      <c r="A2196">
        <v>185661</v>
      </c>
      <c r="B2196" s="1">
        <v>45254</v>
      </c>
      <c r="C2196" t="s">
        <v>78</v>
      </c>
      <c r="D2196" t="s">
        <v>37</v>
      </c>
      <c r="E2196" t="s">
        <v>17</v>
      </c>
      <c r="F2196">
        <v>32</v>
      </c>
      <c r="G2196" t="s">
        <v>60</v>
      </c>
      <c r="H2196" t="s">
        <v>19</v>
      </c>
      <c r="I2196">
        <v>50</v>
      </c>
      <c r="J2196">
        <v>0</v>
      </c>
      <c r="K2196">
        <v>50</v>
      </c>
      <c r="L2196">
        <v>3</v>
      </c>
      <c r="M2196">
        <v>150</v>
      </c>
      <c r="N2196">
        <v>5</v>
      </c>
      <c r="O2196" t="s">
        <v>45</v>
      </c>
    </row>
    <row r="2197" spans="1:15">
      <c r="A2197">
        <v>149286</v>
      </c>
      <c r="B2197" s="1">
        <v>45491</v>
      </c>
      <c r="C2197" t="s">
        <v>36</v>
      </c>
      <c r="D2197" t="s">
        <v>37</v>
      </c>
      <c r="E2197" t="s">
        <v>25</v>
      </c>
      <c r="F2197">
        <v>28</v>
      </c>
      <c r="G2197" t="s">
        <v>38</v>
      </c>
      <c r="H2197" t="s">
        <v>19</v>
      </c>
      <c r="I2197">
        <v>32</v>
      </c>
      <c r="J2197">
        <v>0</v>
      </c>
      <c r="K2197">
        <v>32</v>
      </c>
      <c r="L2197">
        <v>2</v>
      </c>
      <c r="M2197">
        <v>64</v>
      </c>
      <c r="N2197">
        <v>4</v>
      </c>
      <c r="O2197" t="s">
        <v>52</v>
      </c>
    </row>
    <row r="2198" spans="1:15">
      <c r="A2198">
        <v>162611</v>
      </c>
      <c r="B2198" s="1">
        <v>45372</v>
      </c>
      <c r="C2198" t="s">
        <v>15</v>
      </c>
      <c r="D2198" t="s">
        <v>16</v>
      </c>
      <c r="E2198" t="s">
        <v>17</v>
      </c>
      <c r="F2198">
        <v>21</v>
      </c>
      <c r="G2198" t="s">
        <v>62</v>
      </c>
      <c r="H2198" t="s">
        <v>19</v>
      </c>
      <c r="I2198">
        <v>100</v>
      </c>
      <c r="J2198">
        <v>0</v>
      </c>
      <c r="K2198">
        <v>100</v>
      </c>
      <c r="L2198">
        <v>1</v>
      </c>
      <c r="M2198">
        <v>100</v>
      </c>
      <c r="N2198">
        <v>5</v>
      </c>
      <c r="O2198" t="s">
        <v>20</v>
      </c>
    </row>
    <row r="2199" spans="1:15">
      <c r="A2199">
        <v>196212</v>
      </c>
      <c r="B2199" s="1">
        <v>45313</v>
      </c>
      <c r="C2199" t="s">
        <v>48</v>
      </c>
      <c r="D2199" t="s">
        <v>16</v>
      </c>
      <c r="E2199" t="s">
        <v>17</v>
      </c>
      <c r="F2199">
        <v>31</v>
      </c>
      <c r="G2199" t="s">
        <v>29</v>
      </c>
      <c r="H2199" t="s">
        <v>19</v>
      </c>
      <c r="I2199">
        <v>130</v>
      </c>
      <c r="J2199">
        <v>0</v>
      </c>
      <c r="K2199">
        <v>130</v>
      </c>
      <c r="L2199">
        <v>1</v>
      </c>
      <c r="M2199">
        <v>130</v>
      </c>
      <c r="N2199">
        <v>3</v>
      </c>
      <c r="O2199" t="s">
        <v>40</v>
      </c>
    </row>
    <row r="2200" spans="1:15">
      <c r="A2200">
        <v>168411</v>
      </c>
      <c r="B2200" s="1">
        <v>45284</v>
      </c>
      <c r="C2200" t="s">
        <v>42</v>
      </c>
      <c r="D2200" t="s">
        <v>16</v>
      </c>
      <c r="E2200" t="s">
        <v>17</v>
      </c>
      <c r="F2200">
        <v>18</v>
      </c>
      <c r="G2200" t="s">
        <v>60</v>
      </c>
      <c r="H2200" t="s">
        <v>19</v>
      </c>
      <c r="I2200">
        <v>65</v>
      </c>
      <c r="J2200">
        <v>0</v>
      </c>
      <c r="K2200">
        <v>65</v>
      </c>
      <c r="L2200">
        <v>2</v>
      </c>
      <c r="M2200">
        <v>130</v>
      </c>
      <c r="N2200">
        <v>3</v>
      </c>
      <c r="O2200" t="s">
        <v>88</v>
      </c>
    </row>
    <row r="2201" spans="1:15">
      <c r="A2201">
        <v>158625</v>
      </c>
      <c r="B2201" s="1">
        <v>45566</v>
      </c>
      <c r="C2201" t="s">
        <v>33</v>
      </c>
      <c r="D2201" t="s">
        <v>16</v>
      </c>
      <c r="E2201" t="s">
        <v>17</v>
      </c>
      <c r="F2201">
        <v>34</v>
      </c>
      <c r="G2201" t="s">
        <v>69</v>
      </c>
      <c r="H2201" t="s">
        <v>19</v>
      </c>
      <c r="I2201">
        <v>118</v>
      </c>
      <c r="J2201">
        <v>0</v>
      </c>
      <c r="K2201">
        <v>118</v>
      </c>
      <c r="L2201">
        <v>2</v>
      </c>
      <c r="M2201">
        <v>236</v>
      </c>
      <c r="N2201">
        <v>1</v>
      </c>
      <c r="O2201" t="s">
        <v>47</v>
      </c>
    </row>
    <row r="2202" spans="1:15">
      <c r="A2202">
        <v>142729</v>
      </c>
      <c r="B2202" s="1">
        <v>45452</v>
      </c>
      <c r="C2202" t="s">
        <v>82</v>
      </c>
      <c r="D2202" t="s">
        <v>37</v>
      </c>
      <c r="E2202" t="s">
        <v>25</v>
      </c>
      <c r="F2202">
        <v>24</v>
      </c>
      <c r="G2202" t="s">
        <v>18</v>
      </c>
      <c r="H2202" t="s">
        <v>19</v>
      </c>
      <c r="I2202">
        <v>20</v>
      </c>
      <c r="J2202">
        <v>0</v>
      </c>
      <c r="K2202">
        <v>20</v>
      </c>
      <c r="L2202">
        <v>1</v>
      </c>
      <c r="M2202">
        <v>20</v>
      </c>
      <c r="N2202">
        <v>5</v>
      </c>
      <c r="O2202" t="s">
        <v>32</v>
      </c>
    </row>
    <row r="2203" spans="1:15">
      <c r="A2203">
        <v>123340</v>
      </c>
      <c r="B2203" s="1">
        <v>45242</v>
      </c>
      <c r="C2203" t="s">
        <v>78</v>
      </c>
      <c r="D2203" t="s">
        <v>37</v>
      </c>
      <c r="E2203" t="s">
        <v>17</v>
      </c>
      <c r="F2203">
        <v>34</v>
      </c>
      <c r="G2203" t="s">
        <v>77</v>
      </c>
      <c r="H2203" t="s">
        <v>19</v>
      </c>
      <c r="I2203">
        <v>50</v>
      </c>
      <c r="J2203">
        <v>0</v>
      </c>
      <c r="K2203">
        <v>50</v>
      </c>
      <c r="L2203">
        <v>1</v>
      </c>
      <c r="M2203">
        <v>50</v>
      </c>
      <c r="N2203">
        <v>5</v>
      </c>
      <c r="O2203" t="s">
        <v>52</v>
      </c>
    </row>
    <row r="2204" spans="1:15">
      <c r="A2204">
        <v>170846</v>
      </c>
      <c r="B2204" s="1">
        <v>45247</v>
      </c>
      <c r="C2204" t="s">
        <v>33</v>
      </c>
      <c r="D2204" t="s">
        <v>16</v>
      </c>
      <c r="E2204" t="s">
        <v>17</v>
      </c>
      <c r="F2204">
        <v>21</v>
      </c>
      <c r="G2204" t="s">
        <v>56</v>
      </c>
      <c r="H2204" t="s">
        <v>19</v>
      </c>
      <c r="I2204">
        <v>118</v>
      </c>
      <c r="J2204">
        <v>0</v>
      </c>
      <c r="K2204">
        <v>118</v>
      </c>
      <c r="L2204">
        <v>2</v>
      </c>
      <c r="M2204">
        <v>236</v>
      </c>
      <c r="N2204">
        <v>2</v>
      </c>
      <c r="O2204" t="s">
        <v>47</v>
      </c>
    </row>
    <row r="2205" spans="1:15">
      <c r="A2205">
        <v>181077</v>
      </c>
      <c r="B2205" s="1">
        <v>45493</v>
      </c>
      <c r="C2205" t="s">
        <v>15</v>
      </c>
      <c r="D2205" t="s">
        <v>16</v>
      </c>
      <c r="E2205" t="s">
        <v>25</v>
      </c>
      <c r="F2205">
        <v>26</v>
      </c>
      <c r="G2205" t="s">
        <v>60</v>
      </c>
      <c r="H2205" t="s">
        <v>19</v>
      </c>
      <c r="I2205">
        <v>100</v>
      </c>
      <c r="J2205">
        <v>0</v>
      </c>
      <c r="K2205">
        <v>100</v>
      </c>
      <c r="L2205">
        <v>2</v>
      </c>
      <c r="M2205">
        <v>200</v>
      </c>
      <c r="N2205">
        <v>3</v>
      </c>
      <c r="O2205" t="s">
        <v>22</v>
      </c>
    </row>
    <row r="2206" spans="1:15">
      <c r="A2206">
        <v>199736</v>
      </c>
      <c r="B2206" s="1">
        <v>45550</v>
      </c>
      <c r="C2206" t="s">
        <v>76</v>
      </c>
      <c r="D2206" t="s">
        <v>37</v>
      </c>
      <c r="E2206" t="s">
        <v>17</v>
      </c>
      <c r="F2206">
        <v>35</v>
      </c>
      <c r="G2206" t="s">
        <v>77</v>
      </c>
      <c r="H2206" t="s">
        <v>19</v>
      </c>
      <c r="I2206">
        <v>45</v>
      </c>
      <c r="J2206">
        <v>0</v>
      </c>
      <c r="K2206">
        <v>45</v>
      </c>
      <c r="L2206">
        <v>1</v>
      </c>
      <c r="M2206">
        <v>45</v>
      </c>
      <c r="N2206">
        <v>5</v>
      </c>
      <c r="O2206" t="s">
        <v>70</v>
      </c>
    </row>
    <row r="2207" spans="1:15">
      <c r="A2207">
        <v>167720</v>
      </c>
      <c r="B2207" s="1">
        <v>45485</v>
      </c>
      <c r="C2207" t="s">
        <v>30</v>
      </c>
      <c r="D2207" t="s">
        <v>24</v>
      </c>
      <c r="E2207" t="s">
        <v>17</v>
      </c>
      <c r="F2207">
        <v>27</v>
      </c>
      <c r="G2207" t="s">
        <v>46</v>
      </c>
      <c r="H2207" t="s">
        <v>19</v>
      </c>
      <c r="I2207">
        <v>10</v>
      </c>
      <c r="J2207">
        <v>0</v>
      </c>
      <c r="K2207">
        <v>10</v>
      </c>
      <c r="L2207">
        <v>1</v>
      </c>
      <c r="M2207">
        <v>10</v>
      </c>
      <c r="N2207">
        <v>5</v>
      </c>
      <c r="O2207" t="s">
        <v>70</v>
      </c>
    </row>
    <row r="2208" spans="1:15">
      <c r="A2208">
        <v>153376</v>
      </c>
      <c r="B2208" s="1">
        <v>45392</v>
      </c>
      <c r="C2208" t="s">
        <v>15</v>
      </c>
      <c r="D2208" t="s">
        <v>16</v>
      </c>
      <c r="E2208" t="s">
        <v>17</v>
      </c>
      <c r="F2208">
        <v>22</v>
      </c>
      <c r="G2208" t="s">
        <v>18</v>
      </c>
      <c r="H2208" t="s">
        <v>19</v>
      </c>
      <c r="I2208">
        <v>100</v>
      </c>
      <c r="J2208">
        <v>0</v>
      </c>
      <c r="K2208">
        <v>100</v>
      </c>
      <c r="L2208">
        <v>1</v>
      </c>
      <c r="M2208">
        <v>100</v>
      </c>
      <c r="N2208">
        <v>4</v>
      </c>
      <c r="O2208" t="s">
        <v>65</v>
      </c>
    </row>
    <row r="2209" spans="1:15">
      <c r="A2209">
        <v>144932</v>
      </c>
      <c r="B2209" s="1">
        <v>45264</v>
      </c>
      <c r="C2209" t="s">
        <v>15</v>
      </c>
      <c r="D2209" t="s">
        <v>16</v>
      </c>
      <c r="E2209" t="s">
        <v>25</v>
      </c>
      <c r="F2209">
        <v>22</v>
      </c>
      <c r="G2209" t="s">
        <v>60</v>
      </c>
      <c r="H2209" t="s">
        <v>19</v>
      </c>
      <c r="I2209">
        <v>100</v>
      </c>
      <c r="J2209">
        <v>0</v>
      </c>
      <c r="K2209">
        <v>100</v>
      </c>
      <c r="L2209">
        <v>2</v>
      </c>
      <c r="M2209">
        <v>200</v>
      </c>
      <c r="N2209">
        <v>1</v>
      </c>
      <c r="O2209" t="s">
        <v>63</v>
      </c>
    </row>
    <row r="2210" spans="1:15">
      <c r="A2210">
        <v>143580</v>
      </c>
      <c r="B2210" s="1">
        <v>45369</v>
      </c>
      <c r="C2210" t="s">
        <v>53</v>
      </c>
      <c r="D2210" t="s">
        <v>37</v>
      </c>
      <c r="E2210" t="s">
        <v>25</v>
      </c>
      <c r="F2210">
        <v>22</v>
      </c>
      <c r="G2210" t="s">
        <v>69</v>
      </c>
      <c r="H2210" t="s">
        <v>19</v>
      </c>
      <c r="I2210">
        <v>15</v>
      </c>
      <c r="J2210">
        <v>0</v>
      </c>
      <c r="K2210">
        <v>15</v>
      </c>
      <c r="L2210">
        <v>1</v>
      </c>
      <c r="M2210">
        <v>15</v>
      </c>
      <c r="N2210">
        <v>3</v>
      </c>
      <c r="O2210" t="s">
        <v>22</v>
      </c>
    </row>
    <row r="2211" spans="1:15">
      <c r="A2211">
        <v>161540</v>
      </c>
      <c r="B2211" s="1">
        <v>45438</v>
      </c>
      <c r="C2211" t="s">
        <v>23</v>
      </c>
      <c r="D2211" t="s">
        <v>24</v>
      </c>
      <c r="E2211" t="s">
        <v>25</v>
      </c>
      <c r="F2211">
        <v>22</v>
      </c>
      <c r="G2211" t="s">
        <v>38</v>
      </c>
      <c r="H2211" t="s">
        <v>19</v>
      </c>
      <c r="I2211">
        <v>9</v>
      </c>
      <c r="J2211">
        <v>0</v>
      </c>
      <c r="K2211">
        <v>9</v>
      </c>
      <c r="L2211">
        <v>1</v>
      </c>
      <c r="M2211">
        <v>9</v>
      </c>
      <c r="N2211">
        <v>3</v>
      </c>
      <c r="O2211" t="s">
        <v>22</v>
      </c>
    </row>
    <row r="2212" spans="1:15">
      <c r="A2212">
        <v>176975</v>
      </c>
      <c r="B2212" s="1">
        <v>45470</v>
      </c>
      <c r="C2212" t="s">
        <v>42</v>
      </c>
      <c r="D2212" t="s">
        <v>16</v>
      </c>
      <c r="E2212" t="s">
        <v>17</v>
      </c>
      <c r="F2212">
        <v>33</v>
      </c>
      <c r="G2212" t="s">
        <v>62</v>
      </c>
      <c r="H2212" t="s">
        <v>19</v>
      </c>
      <c r="I2212">
        <v>65</v>
      </c>
      <c r="J2212">
        <v>0</v>
      </c>
      <c r="K2212">
        <v>65</v>
      </c>
      <c r="L2212">
        <v>1</v>
      </c>
      <c r="M2212">
        <v>65</v>
      </c>
      <c r="N2212">
        <v>3</v>
      </c>
      <c r="O2212" t="s">
        <v>83</v>
      </c>
    </row>
    <row r="2213" spans="1:15">
      <c r="A2213">
        <v>139971</v>
      </c>
      <c r="B2213" s="1">
        <v>45373</v>
      </c>
      <c r="C2213" t="s">
        <v>53</v>
      </c>
      <c r="D2213" t="s">
        <v>37</v>
      </c>
      <c r="E2213" t="s">
        <v>17</v>
      </c>
      <c r="F2213">
        <v>31</v>
      </c>
      <c r="G2213" t="s">
        <v>75</v>
      </c>
      <c r="H2213" t="s">
        <v>27</v>
      </c>
      <c r="I2213">
        <v>15</v>
      </c>
      <c r="J2213">
        <v>70</v>
      </c>
      <c r="K2213">
        <v>85</v>
      </c>
      <c r="L2213">
        <v>1</v>
      </c>
      <c r="M2213">
        <v>85</v>
      </c>
      <c r="N2213">
        <v>1</v>
      </c>
      <c r="O2213" t="s">
        <v>81</v>
      </c>
    </row>
    <row r="2214" spans="1:15">
      <c r="A2214">
        <v>172201</v>
      </c>
      <c r="B2214" s="1">
        <v>45456</v>
      </c>
      <c r="C2214" t="s">
        <v>78</v>
      </c>
      <c r="D2214" t="s">
        <v>37</v>
      </c>
      <c r="E2214" t="s">
        <v>25</v>
      </c>
      <c r="F2214">
        <v>29</v>
      </c>
      <c r="G2214" t="s">
        <v>46</v>
      </c>
      <c r="H2214" t="s">
        <v>19</v>
      </c>
      <c r="I2214">
        <v>50</v>
      </c>
      <c r="J2214">
        <v>0</v>
      </c>
      <c r="K2214">
        <v>50</v>
      </c>
      <c r="L2214">
        <v>2</v>
      </c>
      <c r="M2214">
        <v>100</v>
      </c>
      <c r="N2214">
        <v>3</v>
      </c>
      <c r="O2214" t="s">
        <v>40</v>
      </c>
    </row>
    <row r="2215" spans="1:15">
      <c r="A2215">
        <v>125221</v>
      </c>
      <c r="B2215" s="1">
        <v>45518</v>
      </c>
      <c r="C2215" t="s">
        <v>53</v>
      </c>
      <c r="D2215" t="s">
        <v>37</v>
      </c>
      <c r="E2215" t="s">
        <v>17</v>
      </c>
      <c r="F2215">
        <v>23</v>
      </c>
      <c r="G2215" t="s">
        <v>44</v>
      </c>
      <c r="H2215" t="s">
        <v>27</v>
      </c>
      <c r="I2215">
        <v>15</v>
      </c>
      <c r="J2215">
        <v>25</v>
      </c>
      <c r="K2215">
        <v>40</v>
      </c>
      <c r="L2215">
        <v>1</v>
      </c>
      <c r="M2215">
        <v>40</v>
      </c>
      <c r="N2215">
        <v>4</v>
      </c>
      <c r="O2215" t="s">
        <v>52</v>
      </c>
    </row>
    <row r="2216" spans="1:15">
      <c r="A2216">
        <v>184141</v>
      </c>
      <c r="B2216" s="1">
        <v>45360</v>
      </c>
      <c r="C2216" t="s">
        <v>82</v>
      </c>
      <c r="D2216" t="s">
        <v>37</v>
      </c>
      <c r="E2216" t="s">
        <v>17</v>
      </c>
      <c r="F2216">
        <v>21</v>
      </c>
      <c r="G2216" t="s">
        <v>18</v>
      </c>
      <c r="H2216" t="s">
        <v>19</v>
      </c>
      <c r="I2216">
        <v>20</v>
      </c>
      <c r="J2216">
        <v>0</v>
      </c>
      <c r="K2216">
        <v>20</v>
      </c>
      <c r="L2216">
        <v>1</v>
      </c>
      <c r="M2216">
        <v>20</v>
      </c>
      <c r="N2216">
        <v>1</v>
      </c>
      <c r="O2216" t="s">
        <v>55</v>
      </c>
    </row>
    <row r="2217" spans="1:15">
      <c r="A2217">
        <v>149493</v>
      </c>
      <c r="B2217" s="1">
        <v>45494</v>
      </c>
      <c r="C2217" t="s">
        <v>78</v>
      </c>
      <c r="D2217" t="s">
        <v>37</v>
      </c>
      <c r="E2217" t="s">
        <v>17</v>
      </c>
      <c r="F2217">
        <v>19</v>
      </c>
      <c r="G2217" t="s">
        <v>26</v>
      </c>
      <c r="H2217" t="s">
        <v>27</v>
      </c>
      <c r="I2217">
        <v>50</v>
      </c>
      <c r="J2217">
        <v>40</v>
      </c>
      <c r="K2217">
        <v>90</v>
      </c>
      <c r="L2217">
        <v>1</v>
      </c>
      <c r="M2217">
        <v>90</v>
      </c>
      <c r="N2217">
        <v>4</v>
      </c>
      <c r="O2217" t="s">
        <v>20</v>
      </c>
    </row>
    <row r="2218" spans="1:15">
      <c r="A2218">
        <v>121461</v>
      </c>
      <c r="B2218" s="1">
        <v>45510</v>
      </c>
      <c r="C2218" t="s">
        <v>15</v>
      </c>
      <c r="D2218" t="s">
        <v>16</v>
      </c>
      <c r="E2218" t="s">
        <v>17</v>
      </c>
      <c r="F2218">
        <v>34</v>
      </c>
      <c r="G2218" t="s">
        <v>38</v>
      </c>
      <c r="H2218" t="s">
        <v>19</v>
      </c>
      <c r="I2218">
        <v>100</v>
      </c>
      <c r="J2218">
        <v>0</v>
      </c>
      <c r="K2218">
        <v>100</v>
      </c>
      <c r="L2218">
        <v>1</v>
      </c>
      <c r="M2218">
        <v>100</v>
      </c>
      <c r="N2218">
        <v>5</v>
      </c>
      <c r="O2218" t="s">
        <v>32</v>
      </c>
    </row>
    <row r="2219" spans="1:15">
      <c r="A2219">
        <v>150403</v>
      </c>
      <c r="B2219" s="1">
        <v>45356</v>
      </c>
      <c r="C2219" t="s">
        <v>33</v>
      </c>
      <c r="D2219" t="s">
        <v>16</v>
      </c>
      <c r="E2219" t="s">
        <v>25</v>
      </c>
      <c r="F2219">
        <v>28</v>
      </c>
      <c r="G2219" t="s">
        <v>67</v>
      </c>
      <c r="H2219" t="s">
        <v>27</v>
      </c>
      <c r="I2219">
        <v>118</v>
      </c>
      <c r="J2219">
        <v>40</v>
      </c>
      <c r="K2219">
        <v>158</v>
      </c>
      <c r="L2219">
        <v>3</v>
      </c>
      <c r="M2219">
        <v>474</v>
      </c>
      <c r="N2219">
        <v>1</v>
      </c>
      <c r="O2219" t="s">
        <v>47</v>
      </c>
    </row>
    <row r="2220" spans="1:15">
      <c r="A2220">
        <v>127291</v>
      </c>
      <c r="B2220" s="1">
        <v>45279</v>
      </c>
      <c r="C2220" t="s">
        <v>42</v>
      </c>
      <c r="D2220" t="s">
        <v>16</v>
      </c>
      <c r="E2220" t="s">
        <v>17</v>
      </c>
      <c r="F2220">
        <v>32</v>
      </c>
      <c r="G2220" t="s">
        <v>66</v>
      </c>
      <c r="H2220" t="s">
        <v>27</v>
      </c>
      <c r="I2220">
        <v>65</v>
      </c>
      <c r="J2220">
        <v>40</v>
      </c>
      <c r="K2220">
        <v>105</v>
      </c>
      <c r="L2220">
        <v>2</v>
      </c>
      <c r="M2220">
        <v>210</v>
      </c>
      <c r="N2220">
        <v>1</v>
      </c>
      <c r="O2220" t="s">
        <v>71</v>
      </c>
    </row>
    <row r="2221" spans="1:15">
      <c r="A2221">
        <v>180420</v>
      </c>
      <c r="B2221" s="1">
        <v>45413</v>
      </c>
      <c r="C2221" t="s">
        <v>36</v>
      </c>
      <c r="D2221" t="s">
        <v>37</v>
      </c>
      <c r="E2221" t="s">
        <v>17</v>
      </c>
      <c r="F2221">
        <v>33</v>
      </c>
      <c r="G2221" t="s">
        <v>66</v>
      </c>
      <c r="H2221" t="s">
        <v>27</v>
      </c>
      <c r="I2221">
        <v>32</v>
      </c>
      <c r="J2221">
        <v>40</v>
      </c>
      <c r="K2221">
        <v>72</v>
      </c>
      <c r="L2221">
        <v>1</v>
      </c>
      <c r="M2221">
        <v>72</v>
      </c>
      <c r="N2221">
        <v>2</v>
      </c>
      <c r="O2221" t="s">
        <v>71</v>
      </c>
    </row>
    <row r="2222" spans="1:15">
      <c r="A2222">
        <v>181876</v>
      </c>
      <c r="B2222" s="1">
        <v>45310</v>
      </c>
      <c r="C2222" t="s">
        <v>15</v>
      </c>
      <c r="D2222" t="s">
        <v>16</v>
      </c>
      <c r="E2222" t="s">
        <v>17</v>
      </c>
      <c r="F2222">
        <v>20</v>
      </c>
      <c r="G2222" t="s">
        <v>38</v>
      </c>
      <c r="H2222" t="s">
        <v>19</v>
      </c>
      <c r="I2222">
        <v>100</v>
      </c>
      <c r="J2222">
        <v>0</v>
      </c>
      <c r="K2222">
        <v>100</v>
      </c>
      <c r="L2222">
        <v>1</v>
      </c>
      <c r="M2222">
        <v>100</v>
      </c>
      <c r="N2222">
        <v>5</v>
      </c>
      <c r="O2222" t="s">
        <v>20</v>
      </c>
    </row>
    <row r="2223" spans="1:15">
      <c r="A2223">
        <v>138986</v>
      </c>
      <c r="B2223" s="1">
        <v>45364</v>
      </c>
      <c r="C2223" t="s">
        <v>42</v>
      </c>
      <c r="D2223" t="s">
        <v>16</v>
      </c>
      <c r="E2223" t="s">
        <v>17</v>
      </c>
      <c r="F2223">
        <v>27</v>
      </c>
      <c r="G2223" t="s">
        <v>44</v>
      </c>
      <c r="H2223" t="s">
        <v>27</v>
      </c>
      <c r="I2223">
        <v>65</v>
      </c>
      <c r="J2223">
        <v>25</v>
      </c>
      <c r="K2223">
        <v>90</v>
      </c>
      <c r="L2223">
        <v>1</v>
      </c>
      <c r="M2223">
        <v>90</v>
      </c>
      <c r="N2223">
        <v>4</v>
      </c>
      <c r="O2223" t="s">
        <v>20</v>
      </c>
    </row>
    <row r="2224" spans="1:15">
      <c r="A2224">
        <v>183363</v>
      </c>
      <c r="B2224" s="1">
        <v>45582</v>
      </c>
      <c r="C2224" t="s">
        <v>76</v>
      </c>
      <c r="D2224" t="s">
        <v>37</v>
      </c>
      <c r="E2224" t="s">
        <v>17</v>
      </c>
      <c r="F2224">
        <v>22</v>
      </c>
      <c r="G2224" t="s">
        <v>44</v>
      </c>
      <c r="H2224" t="s">
        <v>27</v>
      </c>
      <c r="I2224">
        <v>45</v>
      </c>
      <c r="J2224">
        <v>25</v>
      </c>
      <c r="K2224">
        <v>70</v>
      </c>
      <c r="L2224">
        <v>1</v>
      </c>
      <c r="M2224">
        <v>70</v>
      </c>
      <c r="N2224">
        <v>1</v>
      </c>
      <c r="O2224" t="s">
        <v>68</v>
      </c>
    </row>
    <row r="2225" spans="1:15">
      <c r="A2225">
        <v>120666</v>
      </c>
      <c r="B2225" s="1">
        <v>45553</v>
      </c>
      <c r="C2225" t="s">
        <v>42</v>
      </c>
      <c r="D2225" t="s">
        <v>16</v>
      </c>
      <c r="E2225" t="s">
        <v>25</v>
      </c>
      <c r="F2225">
        <v>19</v>
      </c>
      <c r="G2225" t="s">
        <v>58</v>
      </c>
      <c r="H2225" t="s">
        <v>27</v>
      </c>
      <c r="I2225">
        <v>65</v>
      </c>
      <c r="J2225">
        <v>40</v>
      </c>
      <c r="K2225">
        <v>105</v>
      </c>
      <c r="L2225">
        <v>2</v>
      </c>
      <c r="M2225">
        <v>210</v>
      </c>
      <c r="N2225">
        <v>4</v>
      </c>
      <c r="O2225" t="s">
        <v>72</v>
      </c>
    </row>
    <row r="2226" spans="1:15">
      <c r="A2226">
        <v>160448</v>
      </c>
      <c r="B2226" s="1">
        <v>45359</v>
      </c>
      <c r="C2226" t="s">
        <v>42</v>
      </c>
      <c r="D2226" t="s">
        <v>16</v>
      </c>
      <c r="E2226" t="s">
        <v>25</v>
      </c>
      <c r="F2226">
        <v>28</v>
      </c>
      <c r="G2226" t="s">
        <v>60</v>
      </c>
      <c r="H2226" t="s">
        <v>19</v>
      </c>
      <c r="I2226">
        <v>65</v>
      </c>
      <c r="J2226">
        <v>0</v>
      </c>
      <c r="K2226">
        <v>65</v>
      </c>
      <c r="L2226">
        <v>1</v>
      </c>
      <c r="M2226">
        <v>65</v>
      </c>
      <c r="N2226">
        <v>4</v>
      </c>
      <c r="O2226" t="s">
        <v>32</v>
      </c>
    </row>
    <row r="2227" spans="1:15">
      <c r="A2227">
        <v>161472</v>
      </c>
      <c r="B2227" s="1">
        <v>45554</v>
      </c>
      <c r="C2227" t="s">
        <v>76</v>
      </c>
      <c r="D2227" t="s">
        <v>37</v>
      </c>
      <c r="E2227" t="s">
        <v>17</v>
      </c>
      <c r="F2227">
        <v>31</v>
      </c>
      <c r="G2227" t="s">
        <v>77</v>
      </c>
      <c r="H2227" t="s">
        <v>19</v>
      </c>
      <c r="I2227">
        <v>45</v>
      </c>
      <c r="J2227">
        <v>0</v>
      </c>
      <c r="K2227">
        <v>45</v>
      </c>
      <c r="L2227">
        <v>1</v>
      </c>
      <c r="M2227">
        <v>45</v>
      </c>
      <c r="N2227">
        <v>4</v>
      </c>
      <c r="O2227" t="s">
        <v>61</v>
      </c>
    </row>
    <row r="2228" spans="1:15">
      <c r="A2228">
        <v>130905</v>
      </c>
      <c r="B2228" s="1">
        <v>45599</v>
      </c>
      <c r="C2228" t="s">
        <v>76</v>
      </c>
      <c r="D2228" t="s">
        <v>37</v>
      </c>
      <c r="E2228" t="s">
        <v>17</v>
      </c>
      <c r="F2228">
        <v>19</v>
      </c>
      <c r="G2228" t="s">
        <v>77</v>
      </c>
      <c r="H2228" t="s">
        <v>19</v>
      </c>
      <c r="I2228">
        <v>45</v>
      </c>
      <c r="J2228">
        <v>0</v>
      </c>
      <c r="K2228">
        <v>45</v>
      </c>
      <c r="L2228">
        <v>1</v>
      </c>
      <c r="M2228">
        <v>45</v>
      </c>
      <c r="N2228">
        <v>4</v>
      </c>
      <c r="O2228" t="s">
        <v>52</v>
      </c>
    </row>
    <row r="2229" spans="1:15">
      <c r="A2229">
        <v>142075</v>
      </c>
      <c r="B2229" s="1">
        <v>45562</v>
      </c>
      <c r="C2229" t="s">
        <v>53</v>
      </c>
      <c r="D2229" t="s">
        <v>37</v>
      </c>
      <c r="E2229" t="s">
        <v>17</v>
      </c>
      <c r="F2229">
        <v>32</v>
      </c>
      <c r="G2229" t="s">
        <v>41</v>
      </c>
      <c r="H2229" t="s">
        <v>19</v>
      </c>
      <c r="I2229">
        <v>15</v>
      </c>
      <c r="J2229">
        <v>0</v>
      </c>
      <c r="K2229">
        <v>15</v>
      </c>
      <c r="L2229">
        <v>1</v>
      </c>
      <c r="M2229">
        <v>15</v>
      </c>
      <c r="N2229">
        <v>3</v>
      </c>
      <c r="O2229" t="s">
        <v>73</v>
      </c>
    </row>
    <row r="2230" spans="1:15">
      <c r="A2230">
        <v>127638</v>
      </c>
      <c r="B2230" s="1">
        <v>45322</v>
      </c>
      <c r="C2230" t="s">
        <v>30</v>
      </c>
      <c r="D2230" t="s">
        <v>24</v>
      </c>
      <c r="E2230" t="s">
        <v>17</v>
      </c>
      <c r="F2230">
        <v>31</v>
      </c>
      <c r="G2230" t="s">
        <v>31</v>
      </c>
      <c r="H2230" t="s">
        <v>19</v>
      </c>
      <c r="I2230">
        <v>10</v>
      </c>
      <c r="J2230">
        <v>0</v>
      </c>
      <c r="K2230">
        <v>10</v>
      </c>
      <c r="L2230">
        <v>3</v>
      </c>
      <c r="M2230">
        <v>30</v>
      </c>
      <c r="N2230">
        <v>5</v>
      </c>
      <c r="O2230" t="s">
        <v>43</v>
      </c>
    </row>
    <row r="2231" spans="1:15">
      <c r="A2231">
        <v>165994</v>
      </c>
      <c r="B2231" s="1">
        <v>45465</v>
      </c>
      <c r="C2231" t="s">
        <v>30</v>
      </c>
      <c r="D2231" t="s">
        <v>24</v>
      </c>
      <c r="E2231" t="s">
        <v>17</v>
      </c>
      <c r="F2231">
        <v>30</v>
      </c>
      <c r="G2231" t="s">
        <v>77</v>
      </c>
      <c r="H2231" t="s">
        <v>19</v>
      </c>
      <c r="I2231">
        <v>10</v>
      </c>
      <c r="J2231">
        <v>0</v>
      </c>
      <c r="K2231">
        <v>10</v>
      </c>
      <c r="L2231">
        <v>1</v>
      </c>
      <c r="M2231">
        <v>10</v>
      </c>
      <c r="N2231">
        <v>5</v>
      </c>
      <c r="O2231" t="s">
        <v>39</v>
      </c>
    </row>
    <row r="2232" spans="1:15">
      <c r="A2232">
        <v>143136</v>
      </c>
      <c r="B2232" s="1">
        <v>45566</v>
      </c>
      <c r="C2232" t="s">
        <v>53</v>
      </c>
      <c r="D2232" t="s">
        <v>37</v>
      </c>
      <c r="E2232" t="s">
        <v>17</v>
      </c>
      <c r="F2232">
        <v>22</v>
      </c>
      <c r="G2232" t="s">
        <v>44</v>
      </c>
      <c r="H2232" t="s">
        <v>27</v>
      </c>
      <c r="I2232">
        <v>15</v>
      </c>
      <c r="J2232">
        <v>25</v>
      </c>
      <c r="K2232">
        <v>40</v>
      </c>
      <c r="L2232">
        <v>1</v>
      </c>
      <c r="M2232">
        <v>40</v>
      </c>
      <c r="N2232">
        <v>1</v>
      </c>
      <c r="O2232" t="s">
        <v>68</v>
      </c>
    </row>
    <row r="2233" spans="1:15">
      <c r="A2233">
        <v>171713</v>
      </c>
      <c r="B2233" s="1">
        <v>45429</v>
      </c>
      <c r="C2233" t="s">
        <v>23</v>
      </c>
      <c r="D2233" t="s">
        <v>24</v>
      </c>
      <c r="E2233" t="s">
        <v>25</v>
      </c>
      <c r="F2233">
        <v>26</v>
      </c>
      <c r="G2233" t="s">
        <v>54</v>
      </c>
      <c r="H2233" t="s">
        <v>19</v>
      </c>
      <c r="I2233">
        <v>9</v>
      </c>
      <c r="J2233">
        <v>0</v>
      </c>
      <c r="K2233">
        <v>9</v>
      </c>
      <c r="L2233">
        <v>2</v>
      </c>
      <c r="M2233">
        <v>18</v>
      </c>
      <c r="N2233">
        <v>4</v>
      </c>
      <c r="O2233" t="s">
        <v>72</v>
      </c>
    </row>
    <row r="2234" spans="1:15">
      <c r="A2234">
        <v>148690</v>
      </c>
      <c r="B2234" s="1">
        <v>45559</v>
      </c>
      <c r="C2234" t="s">
        <v>50</v>
      </c>
      <c r="D2234" t="s">
        <v>16</v>
      </c>
      <c r="E2234" t="s">
        <v>17</v>
      </c>
      <c r="F2234">
        <v>33</v>
      </c>
      <c r="G2234" t="s">
        <v>18</v>
      </c>
      <c r="H2234" t="s">
        <v>19</v>
      </c>
      <c r="I2234">
        <v>97</v>
      </c>
      <c r="J2234">
        <v>0</v>
      </c>
      <c r="K2234">
        <v>97</v>
      </c>
      <c r="L2234">
        <v>1</v>
      </c>
      <c r="M2234">
        <v>97</v>
      </c>
      <c r="N2234">
        <v>4</v>
      </c>
      <c r="O2234" t="s">
        <v>57</v>
      </c>
    </row>
    <row r="2235" spans="1:15">
      <c r="A2235">
        <v>126373</v>
      </c>
      <c r="B2235" s="1">
        <v>45246</v>
      </c>
      <c r="C2235" t="s">
        <v>76</v>
      </c>
      <c r="D2235" t="s">
        <v>37</v>
      </c>
      <c r="E2235" t="s">
        <v>17</v>
      </c>
      <c r="F2235">
        <v>34</v>
      </c>
      <c r="G2235" t="s">
        <v>79</v>
      </c>
      <c r="H2235" t="s">
        <v>27</v>
      </c>
      <c r="I2235">
        <v>45</v>
      </c>
      <c r="J2235">
        <v>40</v>
      </c>
      <c r="K2235">
        <v>85</v>
      </c>
      <c r="L2235">
        <v>2</v>
      </c>
      <c r="M2235">
        <v>170</v>
      </c>
      <c r="N2235">
        <v>2</v>
      </c>
      <c r="O2235" t="s">
        <v>55</v>
      </c>
    </row>
    <row r="2236" spans="1:15">
      <c r="A2236">
        <v>171711</v>
      </c>
      <c r="B2236" s="1">
        <v>45414</v>
      </c>
      <c r="C2236" t="s">
        <v>48</v>
      </c>
      <c r="D2236" t="s">
        <v>16</v>
      </c>
      <c r="E2236" t="s">
        <v>17</v>
      </c>
      <c r="F2236">
        <v>21</v>
      </c>
      <c r="G2236" t="s">
        <v>74</v>
      </c>
      <c r="H2236" t="s">
        <v>27</v>
      </c>
      <c r="I2236">
        <v>130</v>
      </c>
      <c r="J2236">
        <v>25</v>
      </c>
      <c r="K2236">
        <v>155</v>
      </c>
      <c r="L2236">
        <v>1</v>
      </c>
      <c r="M2236">
        <v>155</v>
      </c>
      <c r="N2236">
        <v>4</v>
      </c>
      <c r="O2236" t="s">
        <v>32</v>
      </c>
    </row>
    <row r="2237" spans="1:15">
      <c r="A2237">
        <v>181472</v>
      </c>
      <c r="B2237" s="1">
        <v>45275</v>
      </c>
      <c r="C2237" t="s">
        <v>53</v>
      </c>
      <c r="D2237" t="s">
        <v>37</v>
      </c>
      <c r="E2237" t="s">
        <v>17</v>
      </c>
      <c r="F2237">
        <v>34</v>
      </c>
      <c r="G2237" t="s">
        <v>60</v>
      </c>
      <c r="H2237" t="s">
        <v>19</v>
      </c>
      <c r="I2237">
        <v>15</v>
      </c>
      <c r="J2237">
        <v>0</v>
      </c>
      <c r="K2237">
        <v>15</v>
      </c>
      <c r="L2237">
        <v>1</v>
      </c>
      <c r="M2237">
        <v>15</v>
      </c>
      <c r="N2237">
        <v>5</v>
      </c>
      <c r="O2237" t="s">
        <v>39</v>
      </c>
    </row>
    <row r="2238" spans="1:15">
      <c r="A2238">
        <v>181333</v>
      </c>
      <c r="B2238" s="1">
        <v>45255</v>
      </c>
      <c r="C2238" t="s">
        <v>50</v>
      </c>
      <c r="D2238" t="s">
        <v>16</v>
      </c>
      <c r="E2238" t="s">
        <v>17</v>
      </c>
      <c r="F2238">
        <v>21</v>
      </c>
      <c r="G2238" t="s">
        <v>34</v>
      </c>
      <c r="H2238" t="s">
        <v>27</v>
      </c>
      <c r="I2238">
        <v>97</v>
      </c>
      <c r="J2238">
        <v>100</v>
      </c>
      <c r="K2238">
        <v>197</v>
      </c>
      <c r="L2238">
        <v>1</v>
      </c>
      <c r="M2238">
        <v>197</v>
      </c>
      <c r="N2238">
        <v>5</v>
      </c>
      <c r="O2238" t="s">
        <v>65</v>
      </c>
    </row>
    <row r="2239" spans="1:15">
      <c r="A2239">
        <v>166689</v>
      </c>
      <c r="B2239" s="1">
        <v>45237</v>
      </c>
      <c r="C2239" t="s">
        <v>85</v>
      </c>
      <c r="D2239" t="s">
        <v>24</v>
      </c>
      <c r="E2239" t="s">
        <v>17</v>
      </c>
      <c r="F2239">
        <v>22</v>
      </c>
      <c r="G2239" t="s">
        <v>34</v>
      </c>
      <c r="H2239" t="s">
        <v>27</v>
      </c>
      <c r="I2239">
        <v>23</v>
      </c>
      <c r="J2239">
        <v>100</v>
      </c>
      <c r="K2239">
        <v>123</v>
      </c>
      <c r="L2239">
        <v>1</v>
      </c>
      <c r="M2239">
        <v>123</v>
      </c>
      <c r="N2239">
        <v>3</v>
      </c>
      <c r="O2239" t="s">
        <v>22</v>
      </c>
    </row>
    <row r="2240" spans="1:15">
      <c r="A2240">
        <v>167605</v>
      </c>
      <c r="B2240" s="1">
        <v>45309</v>
      </c>
      <c r="C2240" t="s">
        <v>30</v>
      </c>
      <c r="D2240" t="s">
        <v>24</v>
      </c>
      <c r="E2240" t="s">
        <v>17</v>
      </c>
      <c r="F2240">
        <v>32</v>
      </c>
      <c r="G2240" t="s">
        <v>44</v>
      </c>
      <c r="H2240" t="s">
        <v>27</v>
      </c>
      <c r="I2240">
        <v>10</v>
      </c>
      <c r="J2240">
        <v>25</v>
      </c>
      <c r="K2240">
        <v>35</v>
      </c>
      <c r="L2240">
        <v>1</v>
      </c>
      <c r="M2240">
        <v>35</v>
      </c>
      <c r="N2240">
        <v>4</v>
      </c>
      <c r="O2240" t="s">
        <v>39</v>
      </c>
    </row>
    <row r="2241" spans="1:15">
      <c r="A2241">
        <v>199415</v>
      </c>
      <c r="B2241" s="1">
        <v>45477</v>
      </c>
      <c r="C2241" t="s">
        <v>15</v>
      </c>
      <c r="D2241" t="s">
        <v>16</v>
      </c>
      <c r="E2241" t="s">
        <v>25</v>
      </c>
      <c r="F2241">
        <v>23</v>
      </c>
      <c r="G2241" t="s">
        <v>80</v>
      </c>
      <c r="H2241" t="s">
        <v>27</v>
      </c>
      <c r="I2241">
        <v>100</v>
      </c>
      <c r="J2241">
        <v>40</v>
      </c>
      <c r="K2241">
        <v>140</v>
      </c>
      <c r="L2241">
        <v>1</v>
      </c>
      <c r="M2241">
        <v>140</v>
      </c>
      <c r="N2241">
        <v>4</v>
      </c>
      <c r="O2241" t="s">
        <v>45</v>
      </c>
    </row>
    <row r="2242" spans="1:15">
      <c r="A2242">
        <v>197188</v>
      </c>
      <c r="B2242" s="1">
        <v>45410</v>
      </c>
      <c r="C2242" t="s">
        <v>42</v>
      </c>
      <c r="D2242" t="s">
        <v>16</v>
      </c>
      <c r="E2242" t="s">
        <v>17</v>
      </c>
      <c r="F2242">
        <v>29</v>
      </c>
      <c r="G2242" t="s">
        <v>77</v>
      </c>
      <c r="H2242" t="s">
        <v>19</v>
      </c>
      <c r="I2242">
        <v>65</v>
      </c>
      <c r="J2242">
        <v>0</v>
      </c>
      <c r="K2242">
        <v>65</v>
      </c>
      <c r="L2242">
        <v>1</v>
      </c>
      <c r="M2242">
        <v>65</v>
      </c>
      <c r="N2242">
        <v>2</v>
      </c>
      <c r="O2242" t="s">
        <v>71</v>
      </c>
    </row>
    <row r="2243" spans="1:15">
      <c r="A2243">
        <v>155393</v>
      </c>
      <c r="B2243" s="1">
        <v>45520</v>
      </c>
      <c r="C2243" t="s">
        <v>50</v>
      </c>
      <c r="D2243" t="s">
        <v>16</v>
      </c>
      <c r="E2243" t="s">
        <v>17</v>
      </c>
      <c r="F2243">
        <v>18</v>
      </c>
      <c r="G2243" t="s">
        <v>46</v>
      </c>
      <c r="H2243" t="s">
        <v>19</v>
      </c>
      <c r="I2243">
        <v>97</v>
      </c>
      <c r="J2243">
        <v>0</v>
      </c>
      <c r="K2243">
        <v>97</v>
      </c>
      <c r="L2243">
        <v>1</v>
      </c>
      <c r="M2243">
        <v>97</v>
      </c>
      <c r="N2243">
        <v>5</v>
      </c>
      <c r="O2243" t="s">
        <v>70</v>
      </c>
    </row>
    <row r="2244" spans="1:15">
      <c r="A2244">
        <v>184956</v>
      </c>
      <c r="B2244" s="1">
        <v>45482</v>
      </c>
      <c r="C2244" t="s">
        <v>48</v>
      </c>
      <c r="D2244" t="s">
        <v>16</v>
      </c>
      <c r="E2244" t="s">
        <v>17</v>
      </c>
      <c r="F2244">
        <v>27</v>
      </c>
      <c r="G2244" t="s">
        <v>86</v>
      </c>
      <c r="H2244" t="s">
        <v>27</v>
      </c>
      <c r="I2244">
        <v>130</v>
      </c>
      <c r="J2244">
        <v>70</v>
      </c>
      <c r="K2244">
        <v>200</v>
      </c>
      <c r="L2244">
        <v>2</v>
      </c>
      <c r="M2244">
        <v>400</v>
      </c>
      <c r="N2244">
        <v>4</v>
      </c>
      <c r="O2244" t="s">
        <v>61</v>
      </c>
    </row>
    <row r="2245" spans="1:15">
      <c r="A2245">
        <v>178425</v>
      </c>
      <c r="B2245" s="1">
        <v>45446</v>
      </c>
      <c r="C2245" t="s">
        <v>23</v>
      </c>
      <c r="D2245" t="s">
        <v>24</v>
      </c>
      <c r="E2245" t="s">
        <v>17</v>
      </c>
      <c r="F2245">
        <v>22</v>
      </c>
      <c r="G2245" t="s">
        <v>75</v>
      </c>
      <c r="H2245" t="s">
        <v>27</v>
      </c>
      <c r="I2245">
        <v>9</v>
      </c>
      <c r="J2245">
        <v>70</v>
      </c>
      <c r="K2245">
        <v>79</v>
      </c>
      <c r="L2245">
        <v>1</v>
      </c>
      <c r="M2245">
        <v>79</v>
      </c>
      <c r="N2245">
        <v>1</v>
      </c>
      <c r="O2245" t="s">
        <v>28</v>
      </c>
    </row>
    <row r="2246" spans="1:15">
      <c r="A2246">
        <v>128743</v>
      </c>
      <c r="B2246" s="1">
        <v>45353</v>
      </c>
      <c r="C2246" t="s">
        <v>30</v>
      </c>
      <c r="D2246" t="s">
        <v>24</v>
      </c>
      <c r="E2246" t="s">
        <v>25</v>
      </c>
      <c r="F2246">
        <v>20</v>
      </c>
      <c r="G2246" t="s">
        <v>77</v>
      </c>
      <c r="H2246" t="s">
        <v>19</v>
      </c>
      <c r="I2246">
        <v>10</v>
      </c>
      <c r="J2246">
        <v>0</v>
      </c>
      <c r="K2246">
        <v>10</v>
      </c>
      <c r="L2246">
        <v>1</v>
      </c>
      <c r="M2246">
        <v>10</v>
      </c>
      <c r="N2246">
        <v>4</v>
      </c>
      <c r="O2246" t="s">
        <v>43</v>
      </c>
    </row>
    <row r="2247" spans="1:15">
      <c r="A2247">
        <v>198984</v>
      </c>
      <c r="B2247" s="1">
        <v>45520</v>
      </c>
      <c r="C2247" t="s">
        <v>42</v>
      </c>
      <c r="D2247" t="s">
        <v>16</v>
      </c>
      <c r="E2247" t="s">
        <v>25</v>
      </c>
      <c r="F2247">
        <v>18</v>
      </c>
      <c r="G2247" t="s">
        <v>60</v>
      </c>
      <c r="H2247" t="s">
        <v>19</v>
      </c>
      <c r="I2247">
        <v>65</v>
      </c>
      <c r="J2247">
        <v>0</v>
      </c>
      <c r="K2247">
        <v>65</v>
      </c>
      <c r="L2247">
        <v>1</v>
      </c>
      <c r="M2247">
        <v>65</v>
      </c>
      <c r="N2247">
        <v>1</v>
      </c>
      <c r="O2247" t="s">
        <v>63</v>
      </c>
    </row>
    <row r="2248" spans="1:15">
      <c r="A2248">
        <v>126190</v>
      </c>
      <c r="B2248" s="1">
        <v>45562</v>
      </c>
      <c r="C2248" t="s">
        <v>42</v>
      </c>
      <c r="D2248" t="s">
        <v>16</v>
      </c>
      <c r="E2248" t="s">
        <v>17</v>
      </c>
      <c r="F2248">
        <v>27</v>
      </c>
      <c r="G2248" t="s">
        <v>54</v>
      </c>
      <c r="H2248" t="s">
        <v>19</v>
      </c>
      <c r="I2248">
        <v>65</v>
      </c>
      <c r="J2248">
        <v>0</v>
      </c>
      <c r="K2248">
        <v>65</v>
      </c>
      <c r="L2248">
        <v>1</v>
      </c>
      <c r="M2248">
        <v>65</v>
      </c>
      <c r="N2248">
        <v>5</v>
      </c>
      <c r="O2248" t="s">
        <v>43</v>
      </c>
    </row>
    <row r="2249" spans="1:15">
      <c r="A2249">
        <v>155856</v>
      </c>
      <c r="B2249" s="1">
        <v>45384</v>
      </c>
      <c r="C2249" t="s">
        <v>42</v>
      </c>
      <c r="D2249" t="s">
        <v>16</v>
      </c>
      <c r="E2249" t="s">
        <v>17</v>
      </c>
      <c r="F2249">
        <v>25</v>
      </c>
      <c r="G2249" t="s">
        <v>34</v>
      </c>
      <c r="H2249" t="s">
        <v>27</v>
      </c>
      <c r="I2249">
        <v>65</v>
      </c>
      <c r="J2249">
        <v>100</v>
      </c>
      <c r="K2249">
        <v>165</v>
      </c>
      <c r="L2249">
        <v>2</v>
      </c>
      <c r="M2249">
        <v>330</v>
      </c>
      <c r="N2249">
        <v>5</v>
      </c>
      <c r="O2249" t="s">
        <v>32</v>
      </c>
    </row>
    <row r="2250" spans="1:15">
      <c r="A2250">
        <v>125934</v>
      </c>
      <c r="B2250" s="1">
        <v>45588</v>
      </c>
      <c r="C2250" t="s">
        <v>50</v>
      </c>
      <c r="D2250" t="s">
        <v>16</v>
      </c>
      <c r="E2250" t="s">
        <v>17</v>
      </c>
      <c r="F2250">
        <v>25</v>
      </c>
      <c r="G2250" t="s">
        <v>18</v>
      </c>
      <c r="H2250" t="s">
        <v>19</v>
      </c>
      <c r="I2250">
        <v>97</v>
      </c>
      <c r="J2250">
        <v>0</v>
      </c>
      <c r="K2250">
        <v>97</v>
      </c>
      <c r="L2250">
        <v>2</v>
      </c>
      <c r="M2250">
        <v>194</v>
      </c>
      <c r="N2250">
        <v>1</v>
      </c>
      <c r="O2250" t="s">
        <v>64</v>
      </c>
    </row>
    <row r="2251" spans="1:15">
      <c r="A2251">
        <v>141032</v>
      </c>
      <c r="B2251" s="1">
        <v>45481</v>
      </c>
      <c r="C2251" t="s">
        <v>42</v>
      </c>
      <c r="D2251" t="s">
        <v>16</v>
      </c>
      <c r="E2251" t="s">
        <v>17</v>
      </c>
      <c r="F2251">
        <v>22</v>
      </c>
      <c r="G2251" t="s">
        <v>29</v>
      </c>
      <c r="H2251" t="s">
        <v>19</v>
      </c>
      <c r="I2251">
        <v>65</v>
      </c>
      <c r="J2251">
        <v>0</v>
      </c>
      <c r="K2251">
        <v>65</v>
      </c>
      <c r="L2251">
        <v>1</v>
      </c>
      <c r="M2251">
        <v>65</v>
      </c>
      <c r="N2251">
        <v>5</v>
      </c>
      <c r="O2251" t="s">
        <v>52</v>
      </c>
    </row>
    <row r="2252" spans="1:15">
      <c r="A2252">
        <v>189132</v>
      </c>
      <c r="B2252" s="1">
        <v>45497</v>
      </c>
      <c r="C2252" t="s">
        <v>15</v>
      </c>
      <c r="D2252" t="s">
        <v>16</v>
      </c>
      <c r="E2252" t="s">
        <v>17</v>
      </c>
      <c r="F2252">
        <v>21</v>
      </c>
      <c r="G2252" t="s">
        <v>69</v>
      </c>
      <c r="H2252" t="s">
        <v>19</v>
      </c>
      <c r="I2252">
        <v>100</v>
      </c>
      <c r="J2252">
        <v>0</v>
      </c>
      <c r="K2252">
        <v>100</v>
      </c>
      <c r="L2252">
        <v>3</v>
      </c>
      <c r="M2252">
        <v>300</v>
      </c>
      <c r="N2252">
        <v>5</v>
      </c>
      <c r="O2252" t="s">
        <v>45</v>
      </c>
    </row>
    <row r="2253" spans="1:15">
      <c r="A2253">
        <v>133449</v>
      </c>
      <c r="B2253" s="1">
        <v>45547</v>
      </c>
      <c r="C2253" t="s">
        <v>76</v>
      </c>
      <c r="D2253" t="s">
        <v>37</v>
      </c>
      <c r="E2253" t="s">
        <v>17</v>
      </c>
      <c r="F2253">
        <v>22</v>
      </c>
      <c r="G2253" t="s">
        <v>18</v>
      </c>
      <c r="H2253" t="s">
        <v>19</v>
      </c>
      <c r="I2253">
        <v>45</v>
      </c>
      <c r="J2253">
        <v>0</v>
      </c>
      <c r="K2253">
        <v>45</v>
      </c>
      <c r="L2253">
        <v>1</v>
      </c>
      <c r="M2253">
        <v>45</v>
      </c>
      <c r="N2253">
        <v>5</v>
      </c>
      <c r="O2253" t="s">
        <v>52</v>
      </c>
    </row>
    <row r="2254" spans="1:15">
      <c r="A2254">
        <v>190396</v>
      </c>
      <c r="B2254" s="1">
        <v>45481</v>
      </c>
      <c r="C2254" t="s">
        <v>33</v>
      </c>
      <c r="D2254" t="s">
        <v>16</v>
      </c>
      <c r="E2254" t="s">
        <v>17</v>
      </c>
      <c r="F2254">
        <v>20</v>
      </c>
      <c r="G2254" t="s">
        <v>21</v>
      </c>
      <c r="H2254" t="s">
        <v>19</v>
      </c>
      <c r="I2254">
        <v>118</v>
      </c>
      <c r="J2254">
        <v>0</v>
      </c>
      <c r="K2254">
        <v>118</v>
      </c>
      <c r="L2254">
        <v>1</v>
      </c>
      <c r="M2254">
        <v>118</v>
      </c>
      <c r="N2254">
        <v>5</v>
      </c>
      <c r="O2254" t="s">
        <v>45</v>
      </c>
    </row>
    <row r="2255" spans="1:15">
      <c r="A2255">
        <v>128573</v>
      </c>
      <c r="B2255" s="1">
        <v>45264</v>
      </c>
      <c r="C2255" t="s">
        <v>23</v>
      </c>
      <c r="D2255" t="s">
        <v>24</v>
      </c>
      <c r="E2255" t="s">
        <v>25</v>
      </c>
      <c r="F2255">
        <v>23</v>
      </c>
      <c r="G2255" t="s">
        <v>56</v>
      </c>
      <c r="H2255" t="s">
        <v>19</v>
      </c>
      <c r="I2255">
        <v>9</v>
      </c>
      <c r="J2255">
        <v>0</v>
      </c>
      <c r="K2255">
        <v>9</v>
      </c>
      <c r="L2255">
        <v>1</v>
      </c>
      <c r="M2255">
        <v>9</v>
      </c>
      <c r="N2255">
        <v>5</v>
      </c>
      <c r="O2255" t="s">
        <v>32</v>
      </c>
    </row>
    <row r="2256" spans="1:15">
      <c r="A2256">
        <v>177785</v>
      </c>
      <c r="B2256" s="1">
        <v>45431</v>
      </c>
      <c r="C2256" t="s">
        <v>82</v>
      </c>
      <c r="D2256" t="s">
        <v>37</v>
      </c>
      <c r="E2256" t="s">
        <v>17</v>
      </c>
      <c r="F2256">
        <v>35</v>
      </c>
      <c r="G2256" t="s">
        <v>44</v>
      </c>
      <c r="H2256" t="s">
        <v>27</v>
      </c>
      <c r="I2256">
        <v>20</v>
      </c>
      <c r="J2256">
        <v>25</v>
      </c>
      <c r="K2256">
        <v>45</v>
      </c>
      <c r="L2256">
        <v>5</v>
      </c>
      <c r="M2256">
        <v>225</v>
      </c>
      <c r="N2256">
        <v>4</v>
      </c>
      <c r="O2256" t="s">
        <v>20</v>
      </c>
    </row>
    <row r="2257" spans="1:15">
      <c r="A2257">
        <v>197666</v>
      </c>
      <c r="B2257" s="1">
        <v>45489</v>
      </c>
      <c r="C2257" t="s">
        <v>78</v>
      </c>
      <c r="D2257" t="s">
        <v>37</v>
      </c>
      <c r="E2257" t="s">
        <v>17</v>
      </c>
      <c r="F2257">
        <v>32</v>
      </c>
      <c r="G2257" t="s">
        <v>77</v>
      </c>
      <c r="H2257" t="s">
        <v>19</v>
      </c>
      <c r="I2257">
        <v>50</v>
      </c>
      <c r="J2257">
        <v>0</v>
      </c>
      <c r="K2257">
        <v>50</v>
      </c>
      <c r="L2257">
        <v>1</v>
      </c>
      <c r="M2257">
        <v>50</v>
      </c>
      <c r="N2257">
        <v>5</v>
      </c>
      <c r="O2257" t="s">
        <v>52</v>
      </c>
    </row>
    <row r="2258" spans="1:15">
      <c r="A2258">
        <v>140911</v>
      </c>
      <c r="B2258" s="1">
        <v>45251</v>
      </c>
      <c r="C2258" t="s">
        <v>53</v>
      </c>
      <c r="D2258" t="s">
        <v>37</v>
      </c>
      <c r="E2258" t="s">
        <v>17</v>
      </c>
      <c r="F2258">
        <v>29</v>
      </c>
      <c r="G2258" t="s">
        <v>29</v>
      </c>
      <c r="H2258" t="s">
        <v>19</v>
      </c>
      <c r="I2258">
        <v>15</v>
      </c>
      <c r="J2258">
        <v>0</v>
      </c>
      <c r="K2258">
        <v>15</v>
      </c>
      <c r="L2258">
        <v>1</v>
      </c>
      <c r="M2258">
        <v>15</v>
      </c>
      <c r="N2258">
        <v>5</v>
      </c>
      <c r="O2258" t="s">
        <v>70</v>
      </c>
    </row>
    <row r="2259" spans="1:15">
      <c r="A2259">
        <v>122105</v>
      </c>
      <c r="B2259" s="1">
        <v>45590</v>
      </c>
      <c r="C2259" t="s">
        <v>42</v>
      </c>
      <c r="D2259" t="s">
        <v>16</v>
      </c>
      <c r="E2259" t="s">
        <v>17</v>
      </c>
      <c r="F2259">
        <v>22</v>
      </c>
      <c r="G2259" t="s">
        <v>31</v>
      </c>
      <c r="H2259" t="s">
        <v>19</v>
      </c>
      <c r="I2259">
        <v>65</v>
      </c>
      <c r="J2259">
        <v>0</v>
      </c>
      <c r="K2259">
        <v>65</v>
      </c>
      <c r="L2259">
        <v>1</v>
      </c>
      <c r="M2259">
        <v>65</v>
      </c>
      <c r="N2259">
        <v>4</v>
      </c>
      <c r="O2259" t="s">
        <v>45</v>
      </c>
    </row>
    <row r="2260" spans="1:15">
      <c r="A2260">
        <v>165639</v>
      </c>
      <c r="B2260" s="1">
        <v>45337</v>
      </c>
      <c r="C2260" t="s">
        <v>82</v>
      </c>
      <c r="D2260" t="s">
        <v>37</v>
      </c>
      <c r="E2260" t="s">
        <v>17</v>
      </c>
      <c r="F2260">
        <v>18</v>
      </c>
      <c r="G2260" t="s">
        <v>18</v>
      </c>
      <c r="H2260" t="s">
        <v>19</v>
      </c>
      <c r="I2260">
        <v>20</v>
      </c>
      <c r="J2260">
        <v>0</v>
      </c>
      <c r="K2260">
        <v>20</v>
      </c>
      <c r="L2260">
        <v>1</v>
      </c>
      <c r="M2260">
        <v>20</v>
      </c>
      <c r="N2260">
        <v>5</v>
      </c>
      <c r="O2260" t="s">
        <v>65</v>
      </c>
    </row>
    <row r="2261" spans="1:15">
      <c r="A2261">
        <v>180999</v>
      </c>
      <c r="B2261" s="1">
        <v>45339</v>
      </c>
      <c r="C2261" t="s">
        <v>85</v>
      </c>
      <c r="D2261" t="s">
        <v>24</v>
      </c>
      <c r="E2261" t="s">
        <v>17</v>
      </c>
      <c r="F2261">
        <v>29</v>
      </c>
      <c r="G2261" t="s">
        <v>21</v>
      </c>
      <c r="H2261" t="s">
        <v>19</v>
      </c>
      <c r="I2261">
        <v>23</v>
      </c>
      <c r="J2261">
        <v>0</v>
      </c>
      <c r="K2261">
        <v>23</v>
      </c>
      <c r="L2261">
        <v>3</v>
      </c>
      <c r="M2261">
        <v>69</v>
      </c>
      <c r="N2261">
        <v>4</v>
      </c>
      <c r="O2261" t="s">
        <v>32</v>
      </c>
    </row>
    <row r="2262" spans="1:15">
      <c r="A2262">
        <v>142167</v>
      </c>
      <c r="B2262" s="1">
        <v>45357</v>
      </c>
      <c r="C2262" t="s">
        <v>53</v>
      </c>
      <c r="D2262" t="s">
        <v>37</v>
      </c>
      <c r="E2262" t="s">
        <v>17</v>
      </c>
      <c r="F2262">
        <v>31</v>
      </c>
      <c r="G2262" t="s">
        <v>75</v>
      </c>
      <c r="H2262" t="s">
        <v>27</v>
      </c>
      <c r="I2262">
        <v>15</v>
      </c>
      <c r="J2262">
        <v>70</v>
      </c>
      <c r="K2262">
        <v>85</v>
      </c>
      <c r="L2262">
        <v>1</v>
      </c>
      <c r="M2262">
        <v>85</v>
      </c>
      <c r="N2262">
        <v>5</v>
      </c>
      <c r="O2262" t="s">
        <v>32</v>
      </c>
    </row>
    <row r="2263" spans="1:15">
      <c r="A2263">
        <v>156589</v>
      </c>
      <c r="B2263" s="1">
        <v>45252</v>
      </c>
      <c r="C2263" t="s">
        <v>53</v>
      </c>
      <c r="D2263" t="s">
        <v>37</v>
      </c>
      <c r="E2263" t="s">
        <v>17</v>
      </c>
      <c r="F2263">
        <v>27</v>
      </c>
      <c r="G2263" t="s">
        <v>62</v>
      </c>
      <c r="H2263" t="s">
        <v>19</v>
      </c>
      <c r="I2263">
        <v>15</v>
      </c>
      <c r="J2263">
        <v>0</v>
      </c>
      <c r="K2263">
        <v>15</v>
      </c>
      <c r="L2263">
        <v>1</v>
      </c>
      <c r="M2263">
        <v>15</v>
      </c>
      <c r="N2263">
        <v>4</v>
      </c>
      <c r="O2263" t="s">
        <v>57</v>
      </c>
    </row>
    <row r="2264" spans="1:15">
      <c r="A2264">
        <v>150446</v>
      </c>
      <c r="B2264" s="1">
        <v>45550</v>
      </c>
      <c r="C2264" t="s">
        <v>53</v>
      </c>
      <c r="D2264" t="s">
        <v>37</v>
      </c>
      <c r="E2264" t="s">
        <v>25</v>
      </c>
      <c r="F2264">
        <v>25</v>
      </c>
      <c r="G2264" t="s">
        <v>31</v>
      </c>
      <c r="H2264" t="s">
        <v>19</v>
      </c>
      <c r="I2264">
        <v>15</v>
      </c>
      <c r="J2264">
        <v>0</v>
      </c>
      <c r="K2264">
        <v>15</v>
      </c>
      <c r="L2264">
        <v>1</v>
      </c>
      <c r="M2264">
        <v>15</v>
      </c>
      <c r="N2264">
        <v>2</v>
      </c>
      <c r="O2264" t="s">
        <v>68</v>
      </c>
    </row>
    <row r="2265" spans="1:15">
      <c r="A2265">
        <v>173373</v>
      </c>
      <c r="B2265" s="1">
        <v>45467</v>
      </c>
      <c r="C2265" t="s">
        <v>15</v>
      </c>
      <c r="D2265" t="s">
        <v>16</v>
      </c>
      <c r="E2265" t="s">
        <v>25</v>
      </c>
      <c r="F2265">
        <v>20</v>
      </c>
      <c r="G2265" t="s">
        <v>62</v>
      </c>
      <c r="H2265" t="s">
        <v>19</v>
      </c>
      <c r="I2265">
        <v>100</v>
      </c>
      <c r="J2265">
        <v>0</v>
      </c>
      <c r="K2265">
        <v>100</v>
      </c>
      <c r="L2265">
        <v>1</v>
      </c>
      <c r="M2265">
        <v>100</v>
      </c>
      <c r="N2265">
        <v>1</v>
      </c>
      <c r="O2265" t="s">
        <v>28</v>
      </c>
    </row>
    <row r="2266" spans="1:15">
      <c r="A2266">
        <v>180301</v>
      </c>
      <c r="B2266" s="1">
        <v>45568</v>
      </c>
      <c r="C2266" t="s">
        <v>42</v>
      </c>
      <c r="D2266" t="s">
        <v>16</v>
      </c>
      <c r="E2266" t="s">
        <v>17</v>
      </c>
      <c r="F2266">
        <v>34</v>
      </c>
      <c r="G2266" t="s">
        <v>26</v>
      </c>
      <c r="H2266" t="s">
        <v>27</v>
      </c>
      <c r="I2266">
        <v>65</v>
      </c>
      <c r="J2266">
        <v>40</v>
      </c>
      <c r="K2266">
        <v>105</v>
      </c>
      <c r="L2266">
        <v>3</v>
      </c>
      <c r="M2266">
        <v>315</v>
      </c>
      <c r="N2266">
        <v>4</v>
      </c>
      <c r="O2266" t="s">
        <v>39</v>
      </c>
    </row>
    <row r="2267" spans="1:15">
      <c r="A2267">
        <v>163259</v>
      </c>
      <c r="B2267" s="1">
        <v>45481</v>
      </c>
      <c r="C2267" t="s">
        <v>36</v>
      </c>
      <c r="D2267" t="s">
        <v>37</v>
      </c>
      <c r="E2267" t="s">
        <v>17</v>
      </c>
      <c r="F2267">
        <v>24</v>
      </c>
      <c r="G2267" t="s">
        <v>60</v>
      </c>
      <c r="H2267" t="s">
        <v>19</v>
      </c>
      <c r="I2267">
        <v>32</v>
      </c>
      <c r="J2267">
        <v>0</v>
      </c>
      <c r="K2267">
        <v>32</v>
      </c>
      <c r="L2267">
        <v>3</v>
      </c>
      <c r="M2267">
        <v>96</v>
      </c>
      <c r="N2267">
        <v>4</v>
      </c>
      <c r="O2267" t="s">
        <v>61</v>
      </c>
    </row>
    <row r="2268" spans="1:15">
      <c r="A2268">
        <v>156008</v>
      </c>
      <c r="B2268" s="1">
        <v>45513</v>
      </c>
      <c r="C2268" t="s">
        <v>15</v>
      </c>
      <c r="D2268" t="s">
        <v>16</v>
      </c>
      <c r="E2268" t="s">
        <v>17</v>
      </c>
      <c r="F2268">
        <v>24</v>
      </c>
      <c r="G2268" t="s">
        <v>69</v>
      </c>
      <c r="H2268" t="s">
        <v>19</v>
      </c>
      <c r="I2268">
        <v>100</v>
      </c>
      <c r="J2268">
        <v>0</v>
      </c>
      <c r="K2268">
        <v>100</v>
      </c>
      <c r="L2268">
        <v>1</v>
      </c>
      <c r="M2268">
        <v>100</v>
      </c>
      <c r="N2268">
        <v>3</v>
      </c>
      <c r="O2268" t="s">
        <v>40</v>
      </c>
    </row>
    <row r="2269" spans="1:15">
      <c r="A2269">
        <v>143876</v>
      </c>
      <c r="B2269" s="1">
        <v>45480</v>
      </c>
      <c r="C2269" t="s">
        <v>48</v>
      </c>
      <c r="D2269" t="s">
        <v>16</v>
      </c>
      <c r="E2269" t="s">
        <v>17</v>
      </c>
      <c r="F2269">
        <v>25</v>
      </c>
      <c r="G2269" t="s">
        <v>60</v>
      </c>
      <c r="H2269" t="s">
        <v>19</v>
      </c>
      <c r="I2269">
        <v>130</v>
      </c>
      <c r="J2269">
        <v>0</v>
      </c>
      <c r="K2269">
        <v>130</v>
      </c>
      <c r="L2269">
        <v>1</v>
      </c>
      <c r="M2269">
        <v>130</v>
      </c>
      <c r="N2269">
        <v>4</v>
      </c>
      <c r="O2269" t="s">
        <v>20</v>
      </c>
    </row>
    <row r="2270" spans="1:15">
      <c r="A2270">
        <v>131957</v>
      </c>
      <c r="B2270" s="1">
        <v>45546</v>
      </c>
      <c r="C2270" t="s">
        <v>33</v>
      </c>
      <c r="D2270" t="s">
        <v>16</v>
      </c>
      <c r="E2270" t="s">
        <v>17</v>
      </c>
      <c r="F2270">
        <v>26</v>
      </c>
      <c r="G2270" t="s">
        <v>41</v>
      </c>
      <c r="H2270" t="s">
        <v>19</v>
      </c>
      <c r="I2270">
        <v>118</v>
      </c>
      <c r="J2270">
        <v>0</v>
      </c>
      <c r="K2270">
        <v>118</v>
      </c>
      <c r="L2270">
        <v>1</v>
      </c>
      <c r="M2270">
        <v>118</v>
      </c>
      <c r="N2270">
        <v>4</v>
      </c>
      <c r="O2270" t="s">
        <v>52</v>
      </c>
    </row>
    <row r="2271" spans="1:15">
      <c r="A2271">
        <v>163577</v>
      </c>
      <c r="B2271" s="1">
        <v>45438</v>
      </c>
      <c r="C2271" t="s">
        <v>30</v>
      </c>
      <c r="D2271" t="s">
        <v>24</v>
      </c>
      <c r="E2271" t="s">
        <v>17</v>
      </c>
      <c r="F2271">
        <v>19</v>
      </c>
      <c r="G2271" t="s">
        <v>60</v>
      </c>
      <c r="H2271" t="s">
        <v>19</v>
      </c>
      <c r="I2271">
        <v>10</v>
      </c>
      <c r="J2271">
        <v>0</v>
      </c>
      <c r="K2271">
        <v>10</v>
      </c>
      <c r="L2271">
        <v>3</v>
      </c>
      <c r="M2271">
        <v>30</v>
      </c>
      <c r="N2271">
        <v>4</v>
      </c>
      <c r="O2271" t="s">
        <v>52</v>
      </c>
    </row>
    <row r="2272" spans="1:15">
      <c r="A2272">
        <v>176196</v>
      </c>
      <c r="B2272" s="1">
        <v>45235</v>
      </c>
      <c r="C2272" t="s">
        <v>53</v>
      </c>
      <c r="D2272" t="s">
        <v>37</v>
      </c>
      <c r="E2272" t="s">
        <v>17</v>
      </c>
      <c r="F2272">
        <v>25</v>
      </c>
      <c r="G2272" t="s">
        <v>46</v>
      </c>
      <c r="H2272" t="s">
        <v>19</v>
      </c>
      <c r="I2272">
        <v>15</v>
      </c>
      <c r="J2272">
        <v>0</v>
      </c>
      <c r="K2272">
        <v>15</v>
      </c>
      <c r="L2272">
        <v>1</v>
      </c>
      <c r="M2272">
        <v>15</v>
      </c>
      <c r="N2272">
        <v>1</v>
      </c>
      <c r="O2272" t="s">
        <v>68</v>
      </c>
    </row>
    <row r="2273" spans="1:15">
      <c r="A2273">
        <v>152432</v>
      </c>
      <c r="B2273" s="1">
        <v>45409</v>
      </c>
      <c r="C2273" t="s">
        <v>50</v>
      </c>
      <c r="D2273" t="s">
        <v>16</v>
      </c>
      <c r="E2273" t="s">
        <v>17</v>
      </c>
      <c r="F2273">
        <v>21</v>
      </c>
      <c r="G2273" t="s">
        <v>77</v>
      </c>
      <c r="H2273" t="s">
        <v>19</v>
      </c>
      <c r="I2273">
        <v>97</v>
      </c>
      <c r="J2273">
        <v>0</v>
      </c>
      <c r="K2273">
        <v>97</v>
      </c>
      <c r="L2273">
        <v>1</v>
      </c>
      <c r="M2273">
        <v>97</v>
      </c>
      <c r="N2273">
        <v>5</v>
      </c>
      <c r="O2273" t="s">
        <v>57</v>
      </c>
    </row>
    <row r="2274" spans="1:15">
      <c r="A2274">
        <v>169404</v>
      </c>
      <c r="B2274" s="1">
        <v>45579</v>
      </c>
      <c r="C2274" t="s">
        <v>48</v>
      </c>
      <c r="D2274" t="s">
        <v>16</v>
      </c>
      <c r="E2274" t="s">
        <v>17</v>
      </c>
      <c r="F2274">
        <v>25</v>
      </c>
      <c r="G2274" t="s">
        <v>54</v>
      </c>
      <c r="H2274" t="s">
        <v>19</v>
      </c>
      <c r="I2274">
        <v>130</v>
      </c>
      <c r="J2274">
        <v>0</v>
      </c>
      <c r="K2274">
        <v>130</v>
      </c>
      <c r="L2274">
        <v>1</v>
      </c>
      <c r="M2274">
        <v>130</v>
      </c>
      <c r="N2274">
        <v>5</v>
      </c>
      <c r="O2274" t="s">
        <v>65</v>
      </c>
    </row>
    <row r="2275" spans="1:15">
      <c r="A2275">
        <v>183781</v>
      </c>
      <c r="B2275" s="1">
        <v>45269</v>
      </c>
      <c r="C2275" t="s">
        <v>30</v>
      </c>
      <c r="D2275" t="s">
        <v>24</v>
      </c>
      <c r="E2275" t="s">
        <v>17</v>
      </c>
      <c r="F2275">
        <v>32</v>
      </c>
      <c r="G2275" t="s">
        <v>21</v>
      </c>
      <c r="H2275" t="s">
        <v>19</v>
      </c>
      <c r="I2275">
        <v>10</v>
      </c>
      <c r="J2275">
        <v>0</v>
      </c>
      <c r="K2275">
        <v>10</v>
      </c>
      <c r="L2275">
        <v>1</v>
      </c>
      <c r="M2275">
        <v>10</v>
      </c>
      <c r="N2275">
        <v>5</v>
      </c>
      <c r="O2275" t="s">
        <v>43</v>
      </c>
    </row>
    <row r="2276" spans="1:15">
      <c r="A2276">
        <v>185046</v>
      </c>
      <c r="B2276" s="1">
        <v>45292</v>
      </c>
      <c r="C2276" t="s">
        <v>82</v>
      </c>
      <c r="D2276" t="s">
        <v>37</v>
      </c>
      <c r="E2276" t="s">
        <v>17</v>
      </c>
      <c r="F2276">
        <v>34</v>
      </c>
      <c r="G2276" t="s">
        <v>54</v>
      </c>
      <c r="H2276" t="s">
        <v>19</v>
      </c>
      <c r="I2276">
        <v>20</v>
      </c>
      <c r="J2276">
        <v>0</v>
      </c>
      <c r="K2276">
        <v>20</v>
      </c>
      <c r="L2276">
        <v>1</v>
      </c>
      <c r="M2276">
        <v>20</v>
      </c>
      <c r="N2276">
        <v>5</v>
      </c>
      <c r="O2276" t="s">
        <v>39</v>
      </c>
    </row>
    <row r="2277" spans="1:15">
      <c r="A2277">
        <v>169637</v>
      </c>
      <c r="B2277" s="1">
        <v>45544</v>
      </c>
      <c r="C2277" t="s">
        <v>42</v>
      </c>
      <c r="D2277" t="s">
        <v>16</v>
      </c>
      <c r="E2277" t="s">
        <v>17</v>
      </c>
      <c r="F2277">
        <v>34</v>
      </c>
      <c r="G2277" t="s">
        <v>74</v>
      </c>
      <c r="H2277" t="s">
        <v>27</v>
      </c>
      <c r="I2277">
        <v>65</v>
      </c>
      <c r="J2277">
        <v>25</v>
      </c>
      <c r="K2277">
        <v>90</v>
      </c>
      <c r="L2277">
        <v>1</v>
      </c>
      <c r="M2277">
        <v>90</v>
      </c>
      <c r="N2277">
        <v>5</v>
      </c>
      <c r="O2277" t="s">
        <v>32</v>
      </c>
    </row>
    <row r="2278" spans="1:15">
      <c r="A2278">
        <v>122281</v>
      </c>
      <c r="B2278" s="1">
        <v>45351</v>
      </c>
      <c r="C2278" t="s">
        <v>48</v>
      </c>
      <c r="D2278" t="s">
        <v>16</v>
      </c>
      <c r="E2278" t="s">
        <v>25</v>
      </c>
      <c r="F2278">
        <v>24</v>
      </c>
      <c r="G2278" t="s">
        <v>60</v>
      </c>
      <c r="H2278" t="s">
        <v>19</v>
      </c>
      <c r="I2278">
        <v>130</v>
      </c>
      <c r="J2278">
        <v>0</v>
      </c>
      <c r="K2278">
        <v>130</v>
      </c>
      <c r="L2278">
        <v>1</v>
      </c>
      <c r="M2278">
        <v>130</v>
      </c>
      <c r="N2278">
        <v>4</v>
      </c>
      <c r="O2278" t="s">
        <v>72</v>
      </c>
    </row>
    <row r="2279" spans="1:15">
      <c r="A2279">
        <v>122196</v>
      </c>
      <c r="B2279" s="1">
        <v>45284</v>
      </c>
      <c r="C2279" t="s">
        <v>53</v>
      </c>
      <c r="D2279" t="s">
        <v>37</v>
      </c>
      <c r="E2279" t="s">
        <v>17</v>
      </c>
      <c r="F2279">
        <v>35</v>
      </c>
      <c r="G2279" t="s">
        <v>77</v>
      </c>
      <c r="H2279" t="s">
        <v>19</v>
      </c>
      <c r="I2279">
        <v>15</v>
      </c>
      <c r="J2279">
        <v>0</v>
      </c>
      <c r="K2279">
        <v>15</v>
      </c>
      <c r="L2279">
        <v>1</v>
      </c>
      <c r="M2279">
        <v>15</v>
      </c>
      <c r="N2279">
        <v>4</v>
      </c>
      <c r="O2279" t="s">
        <v>65</v>
      </c>
    </row>
    <row r="2280" spans="1:15">
      <c r="A2280">
        <v>193373</v>
      </c>
      <c r="B2280" s="1">
        <v>45420</v>
      </c>
      <c r="C2280" t="s">
        <v>33</v>
      </c>
      <c r="D2280" t="s">
        <v>16</v>
      </c>
      <c r="E2280" t="s">
        <v>17</v>
      </c>
      <c r="F2280">
        <v>32</v>
      </c>
      <c r="G2280" t="s">
        <v>21</v>
      </c>
      <c r="H2280" t="s">
        <v>19</v>
      </c>
      <c r="I2280">
        <v>118</v>
      </c>
      <c r="J2280">
        <v>0</v>
      </c>
      <c r="K2280">
        <v>118</v>
      </c>
      <c r="L2280">
        <v>2</v>
      </c>
      <c r="M2280">
        <v>236</v>
      </c>
      <c r="N2280">
        <v>5</v>
      </c>
      <c r="O2280" t="s">
        <v>39</v>
      </c>
    </row>
    <row r="2281" spans="1:15">
      <c r="A2281">
        <v>145683</v>
      </c>
      <c r="B2281" s="1">
        <v>45539</v>
      </c>
      <c r="C2281" t="s">
        <v>85</v>
      </c>
      <c r="D2281" t="s">
        <v>24</v>
      </c>
      <c r="E2281" t="s">
        <v>17</v>
      </c>
      <c r="F2281">
        <v>24</v>
      </c>
      <c r="G2281" t="s">
        <v>80</v>
      </c>
      <c r="H2281" t="s">
        <v>27</v>
      </c>
      <c r="I2281">
        <v>23</v>
      </c>
      <c r="J2281">
        <v>40</v>
      </c>
      <c r="K2281">
        <v>63</v>
      </c>
      <c r="L2281">
        <v>1</v>
      </c>
      <c r="M2281">
        <v>63</v>
      </c>
      <c r="N2281">
        <v>5</v>
      </c>
      <c r="O2281" t="s">
        <v>45</v>
      </c>
    </row>
    <row r="2282" spans="1:15">
      <c r="A2282">
        <v>143435</v>
      </c>
      <c r="B2282" s="1">
        <v>45558</v>
      </c>
      <c r="C2282" t="s">
        <v>30</v>
      </c>
      <c r="D2282" t="s">
        <v>24</v>
      </c>
      <c r="E2282" t="s">
        <v>25</v>
      </c>
      <c r="F2282">
        <v>33</v>
      </c>
      <c r="G2282" t="s">
        <v>31</v>
      </c>
      <c r="H2282" t="s">
        <v>19</v>
      </c>
      <c r="I2282">
        <v>10</v>
      </c>
      <c r="J2282">
        <v>0</v>
      </c>
      <c r="K2282">
        <v>10</v>
      </c>
      <c r="L2282">
        <v>1</v>
      </c>
      <c r="M2282">
        <v>10</v>
      </c>
      <c r="N2282">
        <v>4</v>
      </c>
      <c r="O2282" t="s">
        <v>61</v>
      </c>
    </row>
    <row r="2283" spans="1:15">
      <c r="A2283">
        <v>164402</v>
      </c>
      <c r="B2283" s="1">
        <v>45440</v>
      </c>
      <c r="C2283" t="s">
        <v>42</v>
      </c>
      <c r="D2283" t="s">
        <v>16</v>
      </c>
      <c r="E2283" t="s">
        <v>17</v>
      </c>
      <c r="F2283">
        <v>26</v>
      </c>
      <c r="G2283" t="s">
        <v>56</v>
      </c>
      <c r="H2283" t="s">
        <v>19</v>
      </c>
      <c r="I2283">
        <v>65</v>
      </c>
      <c r="J2283">
        <v>0</v>
      </c>
      <c r="K2283">
        <v>65</v>
      </c>
      <c r="L2283">
        <v>1</v>
      </c>
      <c r="M2283">
        <v>65</v>
      </c>
      <c r="N2283">
        <v>4</v>
      </c>
      <c r="O2283" t="s">
        <v>45</v>
      </c>
    </row>
    <row r="2284" spans="1:15">
      <c r="A2284">
        <v>147113</v>
      </c>
      <c r="B2284" s="1">
        <v>45508</v>
      </c>
      <c r="C2284" t="s">
        <v>15</v>
      </c>
      <c r="D2284" t="s">
        <v>16</v>
      </c>
      <c r="E2284" t="s">
        <v>17</v>
      </c>
      <c r="F2284">
        <v>19</v>
      </c>
      <c r="G2284" t="s">
        <v>26</v>
      </c>
      <c r="H2284" t="s">
        <v>27</v>
      </c>
      <c r="I2284">
        <v>100</v>
      </c>
      <c r="J2284">
        <v>40</v>
      </c>
      <c r="K2284">
        <v>140</v>
      </c>
      <c r="L2284">
        <v>1</v>
      </c>
      <c r="M2284">
        <v>140</v>
      </c>
      <c r="N2284">
        <v>4</v>
      </c>
      <c r="O2284" t="s">
        <v>43</v>
      </c>
    </row>
    <row r="2285" spans="1:15">
      <c r="A2285">
        <v>152219</v>
      </c>
      <c r="B2285" s="1">
        <v>45326</v>
      </c>
      <c r="C2285" t="s">
        <v>42</v>
      </c>
      <c r="D2285" t="s">
        <v>16</v>
      </c>
      <c r="E2285" t="s">
        <v>25</v>
      </c>
      <c r="F2285">
        <v>21</v>
      </c>
      <c r="G2285" t="s">
        <v>86</v>
      </c>
      <c r="H2285" t="s">
        <v>27</v>
      </c>
      <c r="I2285">
        <v>65</v>
      </c>
      <c r="J2285">
        <v>70</v>
      </c>
      <c r="K2285">
        <v>135</v>
      </c>
      <c r="L2285">
        <v>1</v>
      </c>
      <c r="M2285">
        <v>135</v>
      </c>
      <c r="N2285">
        <v>5</v>
      </c>
      <c r="O2285" t="s">
        <v>57</v>
      </c>
    </row>
    <row r="2286" spans="1:15">
      <c r="A2286">
        <v>182430</v>
      </c>
      <c r="B2286" s="1">
        <v>45295</v>
      </c>
      <c r="C2286" t="s">
        <v>42</v>
      </c>
      <c r="D2286" t="s">
        <v>16</v>
      </c>
      <c r="E2286" t="s">
        <v>17</v>
      </c>
      <c r="F2286">
        <v>29</v>
      </c>
      <c r="G2286" t="s">
        <v>77</v>
      </c>
      <c r="H2286" t="s">
        <v>19</v>
      </c>
      <c r="I2286">
        <v>65</v>
      </c>
      <c r="J2286">
        <v>0</v>
      </c>
      <c r="K2286">
        <v>65</v>
      </c>
      <c r="L2286">
        <v>2</v>
      </c>
      <c r="M2286">
        <v>130</v>
      </c>
      <c r="N2286">
        <v>5</v>
      </c>
      <c r="O2286" t="s">
        <v>57</v>
      </c>
    </row>
    <row r="2287" spans="1:15">
      <c r="A2287">
        <v>120434</v>
      </c>
      <c r="B2287" s="1">
        <v>45287</v>
      </c>
      <c r="C2287" t="s">
        <v>50</v>
      </c>
      <c r="D2287" t="s">
        <v>16</v>
      </c>
      <c r="E2287" t="s">
        <v>17</v>
      </c>
      <c r="F2287">
        <v>34</v>
      </c>
      <c r="G2287" t="s">
        <v>21</v>
      </c>
      <c r="H2287" t="s">
        <v>19</v>
      </c>
      <c r="I2287">
        <v>97</v>
      </c>
      <c r="J2287">
        <v>0</v>
      </c>
      <c r="K2287">
        <v>97</v>
      </c>
      <c r="L2287">
        <v>1</v>
      </c>
      <c r="M2287">
        <v>97</v>
      </c>
      <c r="N2287">
        <v>3</v>
      </c>
      <c r="O2287" t="s">
        <v>73</v>
      </c>
    </row>
    <row r="2288" spans="1:15">
      <c r="A2288">
        <v>168757</v>
      </c>
      <c r="B2288" s="1">
        <v>45534</v>
      </c>
      <c r="C2288" t="s">
        <v>50</v>
      </c>
      <c r="D2288" t="s">
        <v>16</v>
      </c>
      <c r="E2288" t="s">
        <v>17</v>
      </c>
      <c r="F2288">
        <v>21</v>
      </c>
      <c r="G2288" t="s">
        <v>31</v>
      </c>
      <c r="H2288" t="s">
        <v>19</v>
      </c>
      <c r="I2288">
        <v>97</v>
      </c>
      <c r="J2288">
        <v>0</v>
      </c>
      <c r="K2288">
        <v>97</v>
      </c>
      <c r="L2288">
        <v>1</v>
      </c>
      <c r="M2288">
        <v>97</v>
      </c>
      <c r="N2288">
        <v>3</v>
      </c>
      <c r="O2288" t="s">
        <v>83</v>
      </c>
    </row>
    <row r="2289" spans="1:15">
      <c r="A2289">
        <v>166863</v>
      </c>
      <c r="B2289" s="1">
        <v>45402</v>
      </c>
      <c r="C2289" t="s">
        <v>50</v>
      </c>
      <c r="D2289" t="s">
        <v>16</v>
      </c>
      <c r="E2289" t="s">
        <v>25</v>
      </c>
      <c r="F2289">
        <v>35</v>
      </c>
      <c r="G2289" t="s">
        <v>44</v>
      </c>
      <c r="H2289" t="s">
        <v>27</v>
      </c>
      <c r="I2289">
        <v>97</v>
      </c>
      <c r="J2289">
        <v>25</v>
      </c>
      <c r="K2289">
        <v>122</v>
      </c>
      <c r="L2289">
        <v>1</v>
      </c>
      <c r="M2289">
        <v>122</v>
      </c>
      <c r="N2289">
        <v>1</v>
      </c>
      <c r="O2289" t="s">
        <v>81</v>
      </c>
    </row>
    <row r="2290" spans="1:15">
      <c r="A2290">
        <v>188240</v>
      </c>
      <c r="B2290" s="1">
        <v>45274</v>
      </c>
      <c r="C2290" t="s">
        <v>33</v>
      </c>
      <c r="D2290" t="s">
        <v>16</v>
      </c>
      <c r="E2290" t="s">
        <v>17</v>
      </c>
      <c r="F2290">
        <v>33</v>
      </c>
      <c r="G2290" t="s">
        <v>62</v>
      </c>
      <c r="H2290" t="s">
        <v>19</v>
      </c>
      <c r="I2290">
        <v>118</v>
      </c>
      <c r="J2290">
        <v>0</v>
      </c>
      <c r="K2290">
        <v>118</v>
      </c>
      <c r="L2290">
        <v>1</v>
      </c>
      <c r="M2290">
        <v>118</v>
      </c>
      <c r="N2290">
        <v>4</v>
      </c>
      <c r="O2290" t="s">
        <v>32</v>
      </c>
    </row>
    <row r="2291" spans="1:15">
      <c r="A2291">
        <v>158509</v>
      </c>
      <c r="B2291" s="1">
        <v>45345</v>
      </c>
      <c r="C2291" t="s">
        <v>42</v>
      </c>
      <c r="D2291" t="s">
        <v>16</v>
      </c>
      <c r="E2291" t="s">
        <v>17</v>
      </c>
      <c r="F2291">
        <v>29</v>
      </c>
      <c r="G2291" t="s">
        <v>21</v>
      </c>
      <c r="H2291" t="s">
        <v>19</v>
      </c>
      <c r="I2291">
        <v>65</v>
      </c>
      <c r="J2291">
        <v>0</v>
      </c>
      <c r="K2291">
        <v>65</v>
      </c>
      <c r="L2291">
        <v>1</v>
      </c>
      <c r="M2291">
        <v>65</v>
      </c>
      <c r="N2291">
        <v>1</v>
      </c>
      <c r="O2291" t="s">
        <v>81</v>
      </c>
    </row>
    <row r="2292" spans="1:15">
      <c r="A2292">
        <v>194787</v>
      </c>
      <c r="B2292" s="1">
        <v>45288</v>
      </c>
      <c r="C2292" t="s">
        <v>42</v>
      </c>
      <c r="D2292" t="s">
        <v>16</v>
      </c>
      <c r="E2292" t="s">
        <v>17</v>
      </c>
      <c r="F2292">
        <v>28</v>
      </c>
      <c r="G2292" t="s">
        <v>18</v>
      </c>
      <c r="H2292" t="s">
        <v>19</v>
      </c>
      <c r="I2292">
        <v>65</v>
      </c>
      <c r="J2292">
        <v>0</v>
      </c>
      <c r="K2292">
        <v>65</v>
      </c>
      <c r="L2292">
        <v>5</v>
      </c>
      <c r="M2292">
        <v>325</v>
      </c>
      <c r="N2292">
        <v>5</v>
      </c>
      <c r="O2292" t="s">
        <v>39</v>
      </c>
    </row>
    <row r="2293" spans="1:15">
      <c r="A2293">
        <v>169185</v>
      </c>
      <c r="B2293" s="1">
        <v>45376</v>
      </c>
      <c r="C2293" t="s">
        <v>33</v>
      </c>
      <c r="D2293" t="s">
        <v>16</v>
      </c>
      <c r="E2293" t="s">
        <v>25</v>
      </c>
      <c r="F2293">
        <v>30</v>
      </c>
      <c r="G2293" t="s">
        <v>21</v>
      </c>
      <c r="H2293" t="s">
        <v>19</v>
      </c>
      <c r="I2293">
        <v>118</v>
      </c>
      <c r="J2293">
        <v>0</v>
      </c>
      <c r="K2293">
        <v>118</v>
      </c>
      <c r="L2293">
        <v>1</v>
      </c>
      <c r="M2293">
        <v>118</v>
      </c>
      <c r="N2293">
        <v>3</v>
      </c>
      <c r="O2293" t="s">
        <v>22</v>
      </c>
    </row>
    <row r="2294" spans="1:15">
      <c r="A2294">
        <v>176058</v>
      </c>
      <c r="B2294" s="1">
        <v>45559</v>
      </c>
      <c r="C2294" t="s">
        <v>15</v>
      </c>
      <c r="D2294" t="s">
        <v>16</v>
      </c>
      <c r="E2294" t="s">
        <v>17</v>
      </c>
      <c r="F2294">
        <v>23</v>
      </c>
      <c r="G2294" t="s">
        <v>41</v>
      </c>
      <c r="H2294" t="s">
        <v>19</v>
      </c>
      <c r="I2294">
        <v>100</v>
      </c>
      <c r="J2294">
        <v>0</v>
      </c>
      <c r="K2294">
        <v>100</v>
      </c>
      <c r="L2294">
        <v>1</v>
      </c>
      <c r="M2294">
        <v>100</v>
      </c>
      <c r="N2294">
        <v>5</v>
      </c>
      <c r="O2294" t="s">
        <v>57</v>
      </c>
    </row>
    <row r="2295" spans="1:15">
      <c r="A2295">
        <v>195469</v>
      </c>
      <c r="B2295" s="1">
        <v>45474</v>
      </c>
      <c r="C2295" t="s">
        <v>76</v>
      </c>
      <c r="D2295" t="s">
        <v>37</v>
      </c>
      <c r="E2295" t="s">
        <v>25</v>
      </c>
      <c r="F2295">
        <v>27</v>
      </c>
      <c r="G2295" t="s">
        <v>62</v>
      </c>
      <c r="H2295" t="s">
        <v>19</v>
      </c>
      <c r="I2295">
        <v>45</v>
      </c>
      <c r="J2295">
        <v>0</v>
      </c>
      <c r="K2295">
        <v>45</v>
      </c>
      <c r="L2295">
        <v>1</v>
      </c>
      <c r="M2295">
        <v>45</v>
      </c>
      <c r="N2295">
        <v>1</v>
      </c>
      <c r="O2295" t="s">
        <v>87</v>
      </c>
    </row>
    <row r="2296" spans="1:15">
      <c r="A2296">
        <v>139445</v>
      </c>
      <c r="B2296" s="1">
        <v>45241</v>
      </c>
      <c r="C2296" t="s">
        <v>33</v>
      </c>
      <c r="D2296" t="s">
        <v>16</v>
      </c>
      <c r="E2296" t="s">
        <v>25</v>
      </c>
      <c r="F2296">
        <v>23</v>
      </c>
      <c r="G2296" t="s">
        <v>69</v>
      </c>
      <c r="H2296" t="s">
        <v>19</v>
      </c>
      <c r="I2296">
        <v>118</v>
      </c>
      <c r="J2296">
        <v>0</v>
      </c>
      <c r="K2296">
        <v>118</v>
      </c>
      <c r="L2296">
        <v>1</v>
      </c>
      <c r="M2296">
        <v>118</v>
      </c>
      <c r="N2296">
        <v>5</v>
      </c>
      <c r="O2296" t="s">
        <v>61</v>
      </c>
    </row>
    <row r="2297" spans="1:15">
      <c r="A2297">
        <v>169823</v>
      </c>
      <c r="B2297" s="1">
        <v>45558</v>
      </c>
      <c r="C2297" t="s">
        <v>82</v>
      </c>
      <c r="D2297" t="s">
        <v>37</v>
      </c>
      <c r="E2297" t="s">
        <v>25</v>
      </c>
      <c r="F2297">
        <v>24</v>
      </c>
      <c r="G2297" t="s">
        <v>18</v>
      </c>
      <c r="H2297" t="s">
        <v>19</v>
      </c>
      <c r="I2297">
        <v>20</v>
      </c>
      <c r="J2297">
        <v>0</v>
      </c>
      <c r="K2297">
        <v>20</v>
      </c>
      <c r="L2297">
        <v>5</v>
      </c>
      <c r="M2297">
        <v>100</v>
      </c>
      <c r="N2297">
        <v>4</v>
      </c>
      <c r="O2297" t="s">
        <v>20</v>
      </c>
    </row>
    <row r="2298" spans="1:15">
      <c r="A2298">
        <v>178133</v>
      </c>
      <c r="B2298" s="1">
        <v>45496</v>
      </c>
      <c r="C2298" t="s">
        <v>42</v>
      </c>
      <c r="D2298" t="s">
        <v>16</v>
      </c>
      <c r="E2298" t="s">
        <v>17</v>
      </c>
      <c r="F2298">
        <v>21</v>
      </c>
      <c r="G2298" t="s">
        <v>86</v>
      </c>
      <c r="H2298" t="s">
        <v>27</v>
      </c>
      <c r="I2298">
        <v>65</v>
      </c>
      <c r="J2298">
        <v>70</v>
      </c>
      <c r="K2298">
        <v>135</v>
      </c>
      <c r="L2298">
        <v>1</v>
      </c>
      <c r="M2298">
        <v>135</v>
      </c>
      <c r="N2298">
        <v>1</v>
      </c>
      <c r="O2298" t="s">
        <v>47</v>
      </c>
    </row>
    <row r="2299" spans="1:15">
      <c r="A2299">
        <v>153699</v>
      </c>
      <c r="B2299" s="1">
        <v>45538</v>
      </c>
      <c r="C2299" t="s">
        <v>42</v>
      </c>
      <c r="D2299" t="s">
        <v>16</v>
      </c>
      <c r="E2299" t="s">
        <v>17</v>
      </c>
      <c r="F2299">
        <v>31</v>
      </c>
      <c r="G2299" t="s">
        <v>38</v>
      </c>
      <c r="H2299" t="s">
        <v>19</v>
      </c>
      <c r="I2299">
        <v>65</v>
      </c>
      <c r="J2299">
        <v>0</v>
      </c>
      <c r="K2299">
        <v>65</v>
      </c>
      <c r="L2299">
        <v>1</v>
      </c>
      <c r="M2299">
        <v>65</v>
      </c>
      <c r="N2299">
        <v>5</v>
      </c>
      <c r="O2299" t="s">
        <v>20</v>
      </c>
    </row>
    <row r="2300" spans="1:15">
      <c r="A2300">
        <v>150823</v>
      </c>
      <c r="B2300" s="1">
        <v>45439</v>
      </c>
      <c r="C2300" t="s">
        <v>23</v>
      </c>
      <c r="D2300" t="s">
        <v>24</v>
      </c>
      <c r="E2300" t="s">
        <v>25</v>
      </c>
      <c r="F2300">
        <v>35</v>
      </c>
      <c r="G2300" t="s">
        <v>41</v>
      </c>
      <c r="H2300" t="s">
        <v>19</v>
      </c>
      <c r="I2300">
        <v>9</v>
      </c>
      <c r="J2300">
        <v>0</v>
      </c>
      <c r="K2300">
        <v>9</v>
      </c>
      <c r="L2300">
        <v>1</v>
      </c>
      <c r="M2300">
        <v>9</v>
      </c>
      <c r="N2300">
        <v>5</v>
      </c>
      <c r="O2300" t="s">
        <v>57</v>
      </c>
    </row>
    <row r="2301" spans="1:15">
      <c r="A2301">
        <v>187581</v>
      </c>
      <c r="B2301" s="1">
        <v>45448</v>
      </c>
      <c r="C2301" t="s">
        <v>50</v>
      </c>
      <c r="D2301" t="s">
        <v>16</v>
      </c>
      <c r="E2301" t="s">
        <v>25</v>
      </c>
      <c r="F2301">
        <v>23</v>
      </c>
      <c r="G2301" t="s">
        <v>69</v>
      </c>
      <c r="H2301" t="s">
        <v>19</v>
      </c>
      <c r="I2301">
        <v>97</v>
      </c>
      <c r="J2301">
        <v>0</v>
      </c>
      <c r="K2301">
        <v>97</v>
      </c>
      <c r="L2301">
        <v>2</v>
      </c>
      <c r="M2301">
        <v>194</v>
      </c>
      <c r="N2301">
        <v>5</v>
      </c>
      <c r="O2301" t="s">
        <v>45</v>
      </c>
    </row>
    <row r="2302" spans="1:15">
      <c r="A2302">
        <v>143980</v>
      </c>
      <c r="B2302" s="1">
        <v>45322</v>
      </c>
      <c r="C2302" t="s">
        <v>53</v>
      </c>
      <c r="D2302" t="s">
        <v>37</v>
      </c>
      <c r="E2302" t="s">
        <v>17</v>
      </c>
      <c r="F2302">
        <v>30</v>
      </c>
      <c r="G2302" t="s">
        <v>54</v>
      </c>
      <c r="H2302" t="s">
        <v>19</v>
      </c>
      <c r="I2302">
        <v>15</v>
      </c>
      <c r="J2302">
        <v>0</v>
      </c>
      <c r="K2302">
        <v>15</v>
      </c>
      <c r="L2302">
        <v>2</v>
      </c>
      <c r="M2302">
        <v>30</v>
      </c>
      <c r="N2302">
        <v>2</v>
      </c>
      <c r="O2302" t="s">
        <v>87</v>
      </c>
    </row>
    <row r="2303" spans="1:15">
      <c r="A2303">
        <v>121316</v>
      </c>
      <c r="B2303" s="1">
        <v>45247</v>
      </c>
      <c r="C2303" t="s">
        <v>78</v>
      </c>
      <c r="D2303" t="s">
        <v>37</v>
      </c>
      <c r="E2303" t="s">
        <v>17</v>
      </c>
      <c r="F2303">
        <v>19</v>
      </c>
      <c r="G2303" t="s">
        <v>60</v>
      </c>
      <c r="H2303" t="s">
        <v>19</v>
      </c>
      <c r="I2303">
        <v>50</v>
      </c>
      <c r="J2303">
        <v>0</v>
      </c>
      <c r="K2303">
        <v>50</v>
      </c>
      <c r="L2303">
        <v>2</v>
      </c>
      <c r="M2303">
        <v>100</v>
      </c>
      <c r="N2303">
        <v>4</v>
      </c>
      <c r="O2303" t="s">
        <v>72</v>
      </c>
    </row>
    <row r="2304" spans="1:15">
      <c r="A2304">
        <v>143951</v>
      </c>
      <c r="B2304" s="1">
        <v>45586</v>
      </c>
      <c r="C2304" t="s">
        <v>48</v>
      </c>
      <c r="D2304" t="s">
        <v>16</v>
      </c>
      <c r="E2304" t="s">
        <v>17</v>
      </c>
      <c r="F2304">
        <v>25</v>
      </c>
      <c r="G2304" t="s">
        <v>62</v>
      </c>
      <c r="H2304" t="s">
        <v>19</v>
      </c>
      <c r="I2304">
        <v>130</v>
      </c>
      <c r="J2304">
        <v>0</v>
      </c>
      <c r="K2304">
        <v>130</v>
      </c>
      <c r="L2304">
        <v>2</v>
      </c>
      <c r="M2304">
        <v>260</v>
      </c>
      <c r="N2304">
        <v>4</v>
      </c>
      <c r="O2304" t="s">
        <v>45</v>
      </c>
    </row>
    <row r="2305" spans="1:15">
      <c r="A2305">
        <v>180403</v>
      </c>
      <c r="B2305" s="1">
        <v>45419</v>
      </c>
      <c r="C2305" t="s">
        <v>30</v>
      </c>
      <c r="D2305" t="s">
        <v>24</v>
      </c>
      <c r="E2305" t="s">
        <v>17</v>
      </c>
      <c r="F2305">
        <v>26</v>
      </c>
      <c r="G2305" t="s">
        <v>62</v>
      </c>
      <c r="H2305" t="s">
        <v>19</v>
      </c>
      <c r="I2305">
        <v>10</v>
      </c>
      <c r="J2305">
        <v>0</v>
      </c>
      <c r="K2305">
        <v>10</v>
      </c>
      <c r="L2305">
        <v>1</v>
      </c>
      <c r="M2305">
        <v>10</v>
      </c>
      <c r="N2305">
        <v>4</v>
      </c>
      <c r="O2305" t="s">
        <v>72</v>
      </c>
    </row>
    <row r="2306" spans="1:15">
      <c r="A2306">
        <v>144664</v>
      </c>
      <c r="B2306" s="1">
        <v>45264</v>
      </c>
      <c r="C2306" t="s">
        <v>15</v>
      </c>
      <c r="D2306" t="s">
        <v>16</v>
      </c>
      <c r="E2306" t="s">
        <v>17</v>
      </c>
      <c r="F2306">
        <v>33</v>
      </c>
      <c r="G2306" t="s">
        <v>58</v>
      </c>
      <c r="H2306" t="s">
        <v>27</v>
      </c>
      <c r="I2306">
        <v>100</v>
      </c>
      <c r="J2306">
        <v>40</v>
      </c>
      <c r="K2306">
        <v>140</v>
      </c>
      <c r="L2306">
        <v>1</v>
      </c>
      <c r="M2306">
        <v>140</v>
      </c>
      <c r="N2306">
        <v>5</v>
      </c>
      <c r="O2306" t="s">
        <v>39</v>
      </c>
    </row>
    <row r="2307" spans="1:15">
      <c r="A2307">
        <v>183820</v>
      </c>
      <c r="B2307" s="1">
        <v>45565</v>
      </c>
      <c r="C2307" t="s">
        <v>76</v>
      </c>
      <c r="D2307" t="s">
        <v>37</v>
      </c>
      <c r="E2307" t="s">
        <v>17</v>
      </c>
      <c r="F2307">
        <v>20</v>
      </c>
      <c r="G2307" t="s">
        <v>56</v>
      </c>
      <c r="H2307" t="s">
        <v>19</v>
      </c>
      <c r="I2307">
        <v>45</v>
      </c>
      <c r="J2307">
        <v>0</v>
      </c>
      <c r="K2307">
        <v>45</v>
      </c>
      <c r="L2307">
        <v>3</v>
      </c>
      <c r="M2307">
        <v>135</v>
      </c>
      <c r="N2307">
        <v>5</v>
      </c>
      <c r="O2307" t="s">
        <v>72</v>
      </c>
    </row>
    <row r="2308" spans="1:15">
      <c r="A2308">
        <v>140764</v>
      </c>
      <c r="B2308" s="1">
        <v>45393</v>
      </c>
      <c r="C2308" t="s">
        <v>42</v>
      </c>
      <c r="D2308" t="s">
        <v>16</v>
      </c>
      <c r="E2308" t="s">
        <v>17</v>
      </c>
      <c r="F2308">
        <v>22</v>
      </c>
      <c r="G2308" t="s">
        <v>29</v>
      </c>
      <c r="H2308" t="s">
        <v>19</v>
      </c>
      <c r="I2308">
        <v>65</v>
      </c>
      <c r="J2308">
        <v>0</v>
      </c>
      <c r="K2308">
        <v>65</v>
      </c>
      <c r="L2308">
        <v>1</v>
      </c>
      <c r="M2308">
        <v>65</v>
      </c>
      <c r="N2308">
        <v>4</v>
      </c>
      <c r="O2308" t="s">
        <v>52</v>
      </c>
    </row>
    <row r="2309" spans="1:15">
      <c r="A2309">
        <v>134041</v>
      </c>
      <c r="B2309" s="1">
        <v>45348</v>
      </c>
      <c r="C2309" t="s">
        <v>76</v>
      </c>
      <c r="D2309" t="s">
        <v>37</v>
      </c>
      <c r="E2309" t="s">
        <v>17</v>
      </c>
      <c r="F2309">
        <v>35</v>
      </c>
      <c r="G2309" t="s">
        <v>21</v>
      </c>
      <c r="H2309" t="s">
        <v>19</v>
      </c>
      <c r="I2309">
        <v>45</v>
      </c>
      <c r="J2309">
        <v>0</v>
      </c>
      <c r="K2309">
        <v>45</v>
      </c>
      <c r="L2309">
        <v>1</v>
      </c>
      <c r="M2309">
        <v>45</v>
      </c>
      <c r="N2309">
        <v>5</v>
      </c>
      <c r="O2309" t="s">
        <v>61</v>
      </c>
    </row>
    <row r="2310" spans="1:15">
      <c r="A2310">
        <v>125866</v>
      </c>
      <c r="B2310" s="1">
        <v>45439</v>
      </c>
      <c r="C2310" t="s">
        <v>42</v>
      </c>
      <c r="D2310" t="s">
        <v>16</v>
      </c>
      <c r="E2310" t="s">
        <v>25</v>
      </c>
      <c r="F2310">
        <v>18</v>
      </c>
      <c r="G2310" t="s">
        <v>46</v>
      </c>
      <c r="H2310" t="s">
        <v>19</v>
      </c>
      <c r="I2310">
        <v>65</v>
      </c>
      <c r="J2310">
        <v>0</v>
      </c>
      <c r="K2310">
        <v>65</v>
      </c>
      <c r="L2310">
        <v>1</v>
      </c>
      <c r="M2310">
        <v>65</v>
      </c>
      <c r="N2310">
        <v>1</v>
      </c>
      <c r="O2310" t="s">
        <v>59</v>
      </c>
    </row>
    <row r="2311" spans="1:15">
      <c r="A2311">
        <v>128991</v>
      </c>
      <c r="B2311" s="1">
        <v>45318</v>
      </c>
      <c r="C2311" t="s">
        <v>15</v>
      </c>
      <c r="D2311" t="s">
        <v>16</v>
      </c>
      <c r="E2311" t="s">
        <v>25</v>
      </c>
      <c r="F2311">
        <v>22</v>
      </c>
      <c r="G2311" t="s">
        <v>38</v>
      </c>
      <c r="H2311" t="s">
        <v>19</v>
      </c>
      <c r="I2311">
        <v>100</v>
      </c>
      <c r="J2311">
        <v>0</v>
      </c>
      <c r="K2311">
        <v>100</v>
      </c>
      <c r="L2311">
        <v>1</v>
      </c>
      <c r="M2311">
        <v>100</v>
      </c>
      <c r="N2311">
        <v>3</v>
      </c>
      <c r="O2311" t="s">
        <v>83</v>
      </c>
    </row>
    <row r="2312" spans="1:15">
      <c r="A2312">
        <v>128898</v>
      </c>
      <c r="B2312" s="1">
        <v>45287</v>
      </c>
      <c r="C2312" t="s">
        <v>82</v>
      </c>
      <c r="D2312" t="s">
        <v>37</v>
      </c>
      <c r="E2312" t="s">
        <v>17</v>
      </c>
      <c r="F2312">
        <v>34</v>
      </c>
      <c r="G2312" t="s">
        <v>46</v>
      </c>
      <c r="H2312" t="s">
        <v>19</v>
      </c>
      <c r="I2312">
        <v>20</v>
      </c>
      <c r="J2312">
        <v>0</v>
      </c>
      <c r="K2312">
        <v>20</v>
      </c>
      <c r="L2312">
        <v>1</v>
      </c>
      <c r="M2312">
        <v>20</v>
      </c>
      <c r="N2312">
        <v>5</v>
      </c>
      <c r="O2312" t="s">
        <v>39</v>
      </c>
    </row>
    <row r="2313" spans="1:15">
      <c r="A2313">
        <v>155950</v>
      </c>
      <c r="B2313" s="1">
        <v>45331</v>
      </c>
      <c r="C2313" t="s">
        <v>42</v>
      </c>
      <c r="D2313" t="s">
        <v>16</v>
      </c>
      <c r="E2313" t="s">
        <v>17</v>
      </c>
      <c r="F2313">
        <v>28</v>
      </c>
      <c r="G2313" t="s">
        <v>62</v>
      </c>
      <c r="H2313" t="s">
        <v>19</v>
      </c>
      <c r="I2313">
        <v>65</v>
      </c>
      <c r="J2313">
        <v>0</v>
      </c>
      <c r="K2313">
        <v>65</v>
      </c>
      <c r="L2313">
        <v>1</v>
      </c>
      <c r="M2313">
        <v>65</v>
      </c>
      <c r="N2313">
        <v>3</v>
      </c>
      <c r="O2313" t="s">
        <v>83</v>
      </c>
    </row>
    <row r="2314" spans="1:15">
      <c r="A2314">
        <v>189334</v>
      </c>
      <c r="B2314" s="1">
        <v>45438</v>
      </c>
      <c r="C2314" t="s">
        <v>15</v>
      </c>
      <c r="D2314" t="s">
        <v>16</v>
      </c>
      <c r="E2314" t="s">
        <v>17</v>
      </c>
      <c r="F2314">
        <v>28</v>
      </c>
      <c r="G2314" t="s">
        <v>62</v>
      </c>
      <c r="H2314" t="s">
        <v>19</v>
      </c>
      <c r="I2314">
        <v>100</v>
      </c>
      <c r="J2314">
        <v>0</v>
      </c>
      <c r="K2314">
        <v>100</v>
      </c>
      <c r="L2314">
        <v>1</v>
      </c>
      <c r="M2314">
        <v>100</v>
      </c>
      <c r="N2314">
        <v>1</v>
      </c>
      <c r="O2314" t="s">
        <v>55</v>
      </c>
    </row>
    <row r="2315" spans="1:15">
      <c r="A2315">
        <v>143314</v>
      </c>
      <c r="B2315" s="1">
        <v>45275</v>
      </c>
      <c r="C2315" t="s">
        <v>82</v>
      </c>
      <c r="D2315" t="s">
        <v>37</v>
      </c>
      <c r="E2315" t="s">
        <v>17</v>
      </c>
      <c r="F2315">
        <v>27</v>
      </c>
      <c r="G2315" t="s">
        <v>38</v>
      </c>
      <c r="H2315" t="s">
        <v>19</v>
      </c>
      <c r="I2315">
        <v>20</v>
      </c>
      <c r="J2315">
        <v>0</v>
      </c>
      <c r="K2315">
        <v>20</v>
      </c>
      <c r="L2315">
        <v>1</v>
      </c>
      <c r="M2315">
        <v>20</v>
      </c>
      <c r="N2315">
        <v>1</v>
      </c>
      <c r="O2315" t="s">
        <v>55</v>
      </c>
    </row>
    <row r="2316" spans="1:15">
      <c r="A2316">
        <v>167228</v>
      </c>
      <c r="B2316" s="1">
        <v>45565</v>
      </c>
      <c r="C2316" t="s">
        <v>15</v>
      </c>
      <c r="D2316" t="s">
        <v>16</v>
      </c>
      <c r="E2316" t="s">
        <v>17</v>
      </c>
      <c r="F2316">
        <v>20</v>
      </c>
      <c r="G2316" t="s">
        <v>46</v>
      </c>
      <c r="H2316" t="s">
        <v>19</v>
      </c>
      <c r="I2316">
        <v>100</v>
      </c>
      <c r="J2316">
        <v>0</v>
      </c>
      <c r="K2316">
        <v>100</v>
      </c>
      <c r="L2316">
        <v>1</v>
      </c>
      <c r="M2316">
        <v>100</v>
      </c>
      <c r="N2316">
        <v>3</v>
      </c>
      <c r="O2316" t="s">
        <v>73</v>
      </c>
    </row>
    <row r="2317" spans="1:15">
      <c r="A2317">
        <v>153917</v>
      </c>
      <c r="B2317" s="1">
        <v>45406</v>
      </c>
      <c r="C2317" t="s">
        <v>50</v>
      </c>
      <c r="D2317" t="s">
        <v>16</v>
      </c>
      <c r="E2317" t="s">
        <v>17</v>
      </c>
      <c r="F2317">
        <v>18</v>
      </c>
      <c r="G2317" t="s">
        <v>58</v>
      </c>
      <c r="H2317" t="s">
        <v>27</v>
      </c>
      <c r="I2317">
        <v>97</v>
      </c>
      <c r="J2317">
        <v>40</v>
      </c>
      <c r="K2317">
        <v>137</v>
      </c>
      <c r="L2317">
        <v>1</v>
      </c>
      <c r="M2317">
        <v>137</v>
      </c>
      <c r="N2317">
        <v>5</v>
      </c>
      <c r="O2317" t="s">
        <v>70</v>
      </c>
    </row>
    <row r="2318" spans="1:15">
      <c r="A2318">
        <v>171352</v>
      </c>
      <c r="B2318" s="1">
        <v>45575</v>
      </c>
      <c r="C2318" t="s">
        <v>53</v>
      </c>
      <c r="D2318" t="s">
        <v>37</v>
      </c>
      <c r="E2318" t="s">
        <v>17</v>
      </c>
      <c r="F2318">
        <v>32</v>
      </c>
      <c r="G2318" t="s">
        <v>29</v>
      </c>
      <c r="H2318" t="s">
        <v>19</v>
      </c>
      <c r="I2318">
        <v>15</v>
      </c>
      <c r="J2318">
        <v>0</v>
      </c>
      <c r="K2318">
        <v>15</v>
      </c>
      <c r="L2318">
        <v>1</v>
      </c>
      <c r="M2318">
        <v>15</v>
      </c>
      <c r="N2318">
        <v>5</v>
      </c>
      <c r="O2318" t="s">
        <v>70</v>
      </c>
    </row>
    <row r="2319" spans="1:15">
      <c r="A2319">
        <v>197519</v>
      </c>
      <c r="B2319" s="1">
        <v>45316</v>
      </c>
      <c r="C2319" t="s">
        <v>23</v>
      </c>
      <c r="D2319" t="s">
        <v>24</v>
      </c>
      <c r="E2319" t="s">
        <v>17</v>
      </c>
      <c r="F2319">
        <v>29</v>
      </c>
      <c r="G2319" t="s">
        <v>86</v>
      </c>
      <c r="H2319" t="s">
        <v>27</v>
      </c>
      <c r="I2319">
        <v>9</v>
      </c>
      <c r="J2319">
        <v>70</v>
      </c>
      <c r="K2319">
        <v>79</v>
      </c>
      <c r="L2319">
        <v>1</v>
      </c>
      <c r="M2319">
        <v>79</v>
      </c>
      <c r="N2319">
        <v>4</v>
      </c>
      <c r="O2319" t="s">
        <v>43</v>
      </c>
    </row>
    <row r="2320" spans="1:15">
      <c r="A2320">
        <v>121322</v>
      </c>
      <c r="B2320" s="1">
        <v>45253</v>
      </c>
      <c r="C2320" t="s">
        <v>82</v>
      </c>
      <c r="D2320" t="s">
        <v>37</v>
      </c>
      <c r="E2320" t="s">
        <v>17</v>
      </c>
      <c r="F2320">
        <v>32</v>
      </c>
      <c r="G2320" t="s">
        <v>60</v>
      </c>
      <c r="H2320" t="s">
        <v>19</v>
      </c>
      <c r="I2320">
        <v>20</v>
      </c>
      <c r="J2320">
        <v>0</v>
      </c>
      <c r="K2320">
        <v>20</v>
      </c>
      <c r="L2320">
        <v>1</v>
      </c>
      <c r="M2320">
        <v>20</v>
      </c>
      <c r="N2320">
        <v>3</v>
      </c>
      <c r="O2320" t="s">
        <v>40</v>
      </c>
    </row>
    <row r="2321" spans="1:15">
      <c r="A2321">
        <v>151627</v>
      </c>
      <c r="B2321" s="1">
        <v>45493</v>
      </c>
      <c r="C2321" t="s">
        <v>15</v>
      </c>
      <c r="D2321" t="s">
        <v>16</v>
      </c>
      <c r="E2321" t="s">
        <v>25</v>
      </c>
      <c r="F2321">
        <v>18</v>
      </c>
      <c r="G2321" t="s">
        <v>29</v>
      </c>
      <c r="H2321" t="s">
        <v>19</v>
      </c>
      <c r="I2321">
        <v>100</v>
      </c>
      <c r="J2321">
        <v>0</v>
      </c>
      <c r="K2321">
        <v>100</v>
      </c>
      <c r="L2321">
        <v>1</v>
      </c>
      <c r="M2321">
        <v>100</v>
      </c>
      <c r="N2321">
        <v>3</v>
      </c>
      <c r="O2321" t="s">
        <v>73</v>
      </c>
    </row>
    <row r="2322" spans="1:15">
      <c r="A2322">
        <v>144101</v>
      </c>
      <c r="B2322" s="1">
        <v>45241</v>
      </c>
      <c r="C2322" t="s">
        <v>53</v>
      </c>
      <c r="D2322" t="s">
        <v>37</v>
      </c>
      <c r="E2322" t="s">
        <v>25</v>
      </c>
      <c r="F2322">
        <v>31</v>
      </c>
      <c r="G2322" t="s">
        <v>34</v>
      </c>
      <c r="H2322" t="s">
        <v>27</v>
      </c>
      <c r="I2322">
        <v>15</v>
      </c>
      <c r="J2322">
        <v>100</v>
      </c>
      <c r="K2322">
        <v>115</v>
      </c>
      <c r="L2322">
        <v>1</v>
      </c>
      <c r="M2322">
        <v>115</v>
      </c>
      <c r="N2322">
        <v>3</v>
      </c>
      <c r="O2322" t="s">
        <v>84</v>
      </c>
    </row>
    <row r="2323" spans="1:15">
      <c r="A2323">
        <v>174736</v>
      </c>
      <c r="B2323" s="1">
        <v>45317</v>
      </c>
      <c r="C2323" t="s">
        <v>42</v>
      </c>
      <c r="D2323" t="s">
        <v>16</v>
      </c>
      <c r="E2323" t="s">
        <v>17</v>
      </c>
      <c r="F2323">
        <v>28</v>
      </c>
      <c r="G2323" t="s">
        <v>46</v>
      </c>
      <c r="H2323" t="s">
        <v>19</v>
      </c>
      <c r="I2323">
        <v>65</v>
      </c>
      <c r="J2323">
        <v>0</v>
      </c>
      <c r="K2323">
        <v>65</v>
      </c>
      <c r="L2323">
        <v>1</v>
      </c>
      <c r="M2323">
        <v>65</v>
      </c>
      <c r="N2323">
        <v>4</v>
      </c>
      <c r="O2323" t="s">
        <v>20</v>
      </c>
    </row>
    <row r="2324" spans="1:15">
      <c r="A2324">
        <v>131798</v>
      </c>
      <c r="B2324" s="1">
        <v>45365</v>
      </c>
      <c r="C2324" t="s">
        <v>76</v>
      </c>
      <c r="D2324" t="s">
        <v>37</v>
      </c>
      <c r="E2324" t="s">
        <v>17</v>
      </c>
      <c r="F2324">
        <v>31</v>
      </c>
      <c r="G2324" t="s">
        <v>18</v>
      </c>
      <c r="H2324" t="s">
        <v>19</v>
      </c>
      <c r="I2324">
        <v>45</v>
      </c>
      <c r="J2324">
        <v>0</v>
      </c>
      <c r="K2324">
        <v>45</v>
      </c>
      <c r="L2324">
        <v>1</v>
      </c>
      <c r="M2324">
        <v>45</v>
      </c>
      <c r="N2324">
        <v>5</v>
      </c>
      <c r="O2324" t="s">
        <v>57</v>
      </c>
    </row>
    <row r="2325" spans="1:15">
      <c r="A2325">
        <v>143857</v>
      </c>
      <c r="B2325" s="1">
        <v>45469</v>
      </c>
      <c r="C2325" t="s">
        <v>42</v>
      </c>
      <c r="D2325" t="s">
        <v>16</v>
      </c>
      <c r="E2325" t="s">
        <v>25</v>
      </c>
      <c r="F2325">
        <v>30</v>
      </c>
      <c r="G2325" t="s">
        <v>77</v>
      </c>
      <c r="H2325" t="s">
        <v>19</v>
      </c>
      <c r="I2325">
        <v>65</v>
      </c>
      <c r="J2325">
        <v>0</v>
      </c>
      <c r="K2325">
        <v>65</v>
      </c>
      <c r="L2325">
        <v>1</v>
      </c>
      <c r="M2325">
        <v>65</v>
      </c>
      <c r="N2325">
        <v>3</v>
      </c>
      <c r="O2325" t="s">
        <v>22</v>
      </c>
    </row>
    <row r="2326" spans="1:15">
      <c r="A2326">
        <v>157483</v>
      </c>
      <c r="B2326" s="1">
        <v>45525</v>
      </c>
      <c r="C2326" t="s">
        <v>42</v>
      </c>
      <c r="D2326" t="s">
        <v>16</v>
      </c>
      <c r="E2326" t="s">
        <v>17</v>
      </c>
      <c r="F2326">
        <v>21</v>
      </c>
      <c r="G2326" t="s">
        <v>31</v>
      </c>
      <c r="H2326" t="s">
        <v>19</v>
      </c>
      <c r="I2326">
        <v>65</v>
      </c>
      <c r="J2326">
        <v>0</v>
      </c>
      <c r="K2326">
        <v>65</v>
      </c>
      <c r="L2326">
        <v>1</v>
      </c>
      <c r="M2326">
        <v>65</v>
      </c>
      <c r="N2326">
        <v>4</v>
      </c>
      <c r="O2326" t="s">
        <v>43</v>
      </c>
    </row>
    <row r="2327" spans="1:15">
      <c r="A2327">
        <v>140027</v>
      </c>
      <c r="B2327" s="1">
        <v>45593</v>
      </c>
      <c r="C2327" t="s">
        <v>50</v>
      </c>
      <c r="D2327" t="s">
        <v>16</v>
      </c>
      <c r="E2327" t="s">
        <v>17</v>
      </c>
      <c r="F2327">
        <v>27</v>
      </c>
      <c r="G2327" t="s">
        <v>60</v>
      </c>
      <c r="H2327" t="s">
        <v>19</v>
      </c>
      <c r="I2327">
        <v>97</v>
      </c>
      <c r="J2327">
        <v>0</v>
      </c>
      <c r="K2327">
        <v>97</v>
      </c>
      <c r="L2327">
        <v>3</v>
      </c>
      <c r="M2327">
        <v>291</v>
      </c>
      <c r="N2327">
        <v>4</v>
      </c>
      <c r="O2327" t="s">
        <v>65</v>
      </c>
    </row>
    <row r="2328" spans="1:15">
      <c r="A2328">
        <v>138153</v>
      </c>
      <c r="B2328" s="1">
        <v>45400</v>
      </c>
      <c r="C2328" t="s">
        <v>53</v>
      </c>
      <c r="D2328" t="s">
        <v>37</v>
      </c>
      <c r="E2328" t="s">
        <v>17</v>
      </c>
      <c r="F2328">
        <v>19</v>
      </c>
      <c r="G2328" t="s">
        <v>69</v>
      </c>
      <c r="H2328" t="s">
        <v>19</v>
      </c>
      <c r="I2328">
        <v>15</v>
      </c>
      <c r="J2328">
        <v>0</v>
      </c>
      <c r="K2328">
        <v>15</v>
      </c>
      <c r="L2328">
        <v>1</v>
      </c>
      <c r="M2328">
        <v>15</v>
      </c>
      <c r="N2328">
        <v>4</v>
      </c>
      <c r="O2328" t="s">
        <v>39</v>
      </c>
    </row>
    <row r="2329" spans="1:15">
      <c r="A2329">
        <v>179072</v>
      </c>
      <c r="B2329" s="1">
        <v>45530</v>
      </c>
      <c r="C2329" t="s">
        <v>50</v>
      </c>
      <c r="D2329" t="s">
        <v>16</v>
      </c>
      <c r="E2329" t="s">
        <v>17</v>
      </c>
      <c r="F2329">
        <v>32</v>
      </c>
      <c r="G2329" t="s">
        <v>62</v>
      </c>
      <c r="H2329" t="s">
        <v>19</v>
      </c>
      <c r="I2329">
        <v>97</v>
      </c>
      <c r="J2329">
        <v>0</v>
      </c>
      <c r="K2329">
        <v>97</v>
      </c>
      <c r="L2329">
        <v>1</v>
      </c>
      <c r="M2329">
        <v>97</v>
      </c>
      <c r="N2329">
        <v>5</v>
      </c>
      <c r="O2329" t="s">
        <v>39</v>
      </c>
    </row>
    <row r="2330" spans="1:15">
      <c r="A2330">
        <v>185921</v>
      </c>
      <c r="B2330" s="1">
        <v>45437</v>
      </c>
      <c r="C2330" t="s">
        <v>82</v>
      </c>
      <c r="D2330" t="s">
        <v>37</v>
      </c>
      <c r="E2330" t="s">
        <v>25</v>
      </c>
      <c r="F2330">
        <v>26</v>
      </c>
      <c r="G2330" t="s">
        <v>51</v>
      </c>
      <c r="H2330" t="s">
        <v>27</v>
      </c>
      <c r="I2330">
        <v>20</v>
      </c>
      <c r="J2330">
        <v>50</v>
      </c>
      <c r="K2330">
        <v>70</v>
      </c>
      <c r="L2330">
        <v>1</v>
      </c>
      <c r="M2330">
        <v>70</v>
      </c>
      <c r="N2330">
        <v>5</v>
      </c>
      <c r="O2330" t="s">
        <v>20</v>
      </c>
    </row>
    <row r="2331" spans="1:15">
      <c r="A2331">
        <v>195757</v>
      </c>
      <c r="B2331" s="1">
        <v>45252</v>
      </c>
      <c r="C2331" t="s">
        <v>48</v>
      </c>
      <c r="D2331" t="s">
        <v>16</v>
      </c>
      <c r="E2331" t="s">
        <v>17</v>
      </c>
      <c r="F2331">
        <v>19</v>
      </c>
      <c r="G2331" t="s">
        <v>56</v>
      </c>
      <c r="H2331" t="s">
        <v>19</v>
      </c>
      <c r="I2331">
        <v>130</v>
      </c>
      <c r="J2331">
        <v>0</v>
      </c>
      <c r="K2331">
        <v>130</v>
      </c>
      <c r="L2331">
        <v>1</v>
      </c>
      <c r="M2331">
        <v>130</v>
      </c>
      <c r="N2331">
        <v>4</v>
      </c>
      <c r="O2331" t="s">
        <v>45</v>
      </c>
    </row>
    <row r="2332" spans="1:15">
      <c r="A2332">
        <v>143307</v>
      </c>
      <c r="B2332" s="1">
        <v>45478</v>
      </c>
      <c r="C2332" t="s">
        <v>48</v>
      </c>
      <c r="D2332" t="s">
        <v>16</v>
      </c>
      <c r="E2332" t="s">
        <v>17</v>
      </c>
      <c r="F2332">
        <v>21</v>
      </c>
      <c r="G2332" t="s">
        <v>46</v>
      </c>
      <c r="H2332" t="s">
        <v>19</v>
      </c>
      <c r="I2332">
        <v>130</v>
      </c>
      <c r="J2332">
        <v>0</v>
      </c>
      <c r="K2332">
        <v>130</v>
      </c>
      <c r="L2332">
        <v>1</v>
      </c>
      <c r="M2332">
        <v>130</v>
      </c>
      <c r="N2332">
        <v>3</v>
      </c>
      <c r="O2332" t="s">
        <v>88</v>
      </c>
    </row>
    <row r="2333" spans="1:15">
      <c r="A2333">
        <v>130982</v>
      </c>
      <c r="B2333" s="1">
        <v>45334</v>
      </c>
      <c r="C2333" t="s">
        <v>48</v>
      </c>
      <c r="D2333" t="s">
        <v>16</v>
      </c>
      <c r="E2333" t="s">
        <v>25</v>
      </c>
      <c r="F2333">
        <v>20</v>
      </c>
      <c r="G2333" t="s">
        <v>62</v>
      </c>
      <c r="H2333" t="s">
        <v>19</v>
      </c>
      <c r="I2333">
        <v>130</v>
      </c>
      <c r="J2333">
        <v>0</v>
      </c>
      <c r="K2333">
        <v>130</v>
      </c>
      <c r="L2333">
        <v>1</v>
      </c>
      <c r="M2333">
        <v>130</v>
      </c>
      <c r="N2333">
        <v>4</v>
      </c>
      <c r="O2333" t="s">
        <v>39</v>
      </c>
    </row>
    <row r="2334" spans="1:15">
      <c r="A2334">
        <v>193775</v>
      </c>
      <c r="B2334" s="1">
        <v>45287</v>
      </c>
      <c r="C2334" t="s">
        <v>53</v>
      </c>
      <c r="D2334" t="s">
        <v>37</v>
      </c>
      <c r="E2334" t="s">
        <v>25</v>
      </c>
      <c r="F2334">
        <v>32</v>
      </c>
      <c r="G2334" t="s">
        <v>56</v>
      </c>
      <c r="H2334" t="s">
        <v>19</v>
      </c>
      <c r="I2334">
        <v>15</v>
      </c>
      <c r="J2334">
        <v>0</v>
      </c>
      <c r="K2334">
        <v>15</v>
      </c>
      <c r="L2334">
        <v>5</v>
      </c>
      <c r="M2334">
        <v>75</v>
      </c>
      <c r="N2334">
        <v>4</v>
      </c>
      <c r="O2334" t="s">
        <v>65</v>
      </c>
    </row>
    <row r="2335" spans="1:15">
      <c r="A2335">
        <v>154430</v>
      </c>
      <c r="B2335" s="1">
        <v>45326</v>
      </c>
      <c r="C2335" t="s">
        <v>23</v>
      </c>
      <c r="D2335" t="s">
        <v>24</v>
      </c>
      <c r="E2335" t="s">
        <v>17</v>
      </c>
      <c r="F2335">
        <v>18</v>
      </c>
      <c r="G2335" t="s">
        <v>62</v>
      </c>
      <c r="H2335" t="s">
        <v>19</v>
      </c>
      <c r="I2335">
        <v>9</v>
      </c>
      <c r="J2335">
        <v>0</v>
      </c>
      <c r="K2335">
        <v>9</v>
      </c>
      <c r="L2335">
        <v>4</v>
      </c>
      <c r="M2335">
        <v>36</v>
      </c>
      <c r="N2335">
        <v>1</v>
      </c>
      <c r="O2335" t="s">
        <v>64</v>
      </c>
    </row>
    <row r="2336" spans="1:15">
      <c r="A2336">
        <v>120890</v>
      </c>
      <c r="B2336" s="1">
        <v>45312</v>
      </c>
      <c r="C2336" t="s">
        <v>42</v>
      </c>
      <c r="D2336" t="s">
        <v>16</v>
      </c>
      <c r="E2336" t="s">
        <v>17</v>
      </c>
      <c r="F2336">
        <v>22</v>
      </c>
      <c r="G2336" t="s">
        <v>18</v>
      </c>
      <c r="H2336" t="s">
        <v>19</v>
      </c>
      <c r="I2336">
        <v>65</v>
      </c>
      <c r="J2336">
        <v>0</v>
      </c>
      <c r="K2336">
        <v>65</v>
      </c>
      <c r="L2336">
        <v>1</v>
      </c>
      <c r="M2336">
        <v>65</v>
      </c>
      <c r="N2336">
        <v>4</v>
      </c>
      <c r="O2336" t="s">
        <v>39</v>
      </c>
    </row>
    <row r="2337" spans="1:15">
      <c r="A2337">
        <v>142165</v>
      </c>
      <c r="B2337" s="1">
        <v>45452</v>
      </c>
      <c r="C2337" t="s">
        <v>33</v>
      </c>
      <c r="D2337" t="s">
        <v>16</v>
      </c>
      <c r="E2337" t="s">
        <v>17</v>
      </c>
      <c r="F2337">
        <v>26</v>
      </c>
      <c r="G2337" t="s">
        <v>74</v>
      </c>
      <c r="H2337" t="s">
        <v>27</v>
      </c>
      <c r="I2337">
        <v>118</v>
      </c>
      <c r="J2337">
        <v>25</v>
      </c>
      <c r="K2337">
        <v>143</v>
      </c>
      <c r="L2337">
        <v>1</v>
      </c>
      <c r="M2337">
        <v>143</v>
      </c>
      <c r="N2337">
        <v>1</v>
      </c>
      <c r="O2337" t="s">
        <v>68</v>
      </c>
    </row>
    <row r="2338" spans="1:15">
      <c r="A2338">
        <v>135320</v>
      </c>
      <c r="B2338" s="1">
        <v>45394</v>
      </c>
      <c r="C2338" t="s">
        <v>42</v>
      </c>
      <c r="D2338" t="s">
        <v>16</v>
      </c>
      <c r="E2338" t="s">
        <v>17</v>
      </c>
      <c r="F2338">
        <v>29</v>
      </c>
      <c r="G2338" t="s">
        <v>79</v>
      </c>
      <c r="H2338" t="s">
        <v>27</v>
      </c>
      <c r="I2338">
        <v>65</v>
      </c>
      <c r="J2338">
        <v>40</v>
      </c>
      <c r="K2338">
        <v>105</v>
      </c>
      <c r="L2338">
        <v>1</v>
      </c>
      <c r="M2338">
        <v>105</v>
      </c>
      <c r="N2338">
        <v>3</v>
      </c>
      <c r="O2338" t="s">
        <v>83</v>
      </c>
    </row>
    <row r="2339" spans="1:15">
      <c r="A2339">
        <v>151455</v>
      </c>
      <c r="B2339" s="1">
        <v>45325</v>
      </c>
      <c r="C2339" t="s">
        <v>78</v>
      </c>
      <c r="D2339" t="s">
        <v>37</v>
      </c>
      <c r="E2339" t="s">
        <v>25</v>
      </c>
      <c r="F2339">
        <v>30</v>
      </c>
      <c r="G2339" t="s">
        <v>56</v>
      </c>
      <c r="H2339" t="s">
        <v>19</v>
      </c>
      <c r="I2339">
        <v>50</v>
      </c>
      <c r="J2339">
        <v>0</v>
      </c>
      <c r="K2339">
        <v>50</v>
      </c>
      <c r="L2339">
        <v>1</v>
      </c>
      <c r="M2339">
        <v>50</v>
      </c>
      <c r="N2339">
        <v>1</v>
      </c>
      <c r="O2339" t="s">
        <v>47</v>
      </c>
    </row>
    <row r="2340" spans="1:15">
      <c r="A2340">
        <v>136469</v>
      </c>
      <c r="B2340" s="1">
        <v>45386</v>
      </c>
      <c r="C2340" t="s">
        <v>50</v>
      </c>
      <c r="D2340" t="s">
        <v>16</v>
      </c>
      <c r="E2340" t="s">
        <v>17</v>
      </c>
      <c r="F2340">
        <v>19</v>
      </c>
      <c r="G2340" t="s">
        <v>21</v>
      </c>
      <c r="H2340" t="s">
        <v>19</v>
      </c>
      <c r="I2340">
        <v>97</v>
      </c>
      <c r="J2340">
        <v>0</v>
      </c>
      <c r="K2340">
        <v>97</v>
      </c>
      <c r="L2340">
        <v>1</v>
      </c>
      <c r="M2340">
        <v>97</v>
      </c>
      <c r="N2340">
        <v>2</v>
      </c>
      <c r="O2340" t="s">
        <v>63</v>
      </c>
    </row>
    <row r="2341" spans="1:15">
      <c r="A2341">
        <v>125165</v>
      </c>
      <c r="B2341" s="1">
        <v>45541</v>
      </c>
      <c r="C2341" t="s">
        <v>50</v>
      </c>
      <c r="D2341" t="s">
        <v>16</v>
      </c>
      <c r="E2341" t="s">
        <v>17</v>
      </c>
      <c r="F2341">
        <v>35</v>
      </c>
      <c r="G2341" t="s">
        <v>77</v>
      </c>
      <c r="H2341" t="s">
        <v>19</v>
      </c>
      <c r="I2341">
        <v>97</v>
      </c>
      <c r="J2341">
        <v>0</v>
      </c>
      <c r="K2341">
        <v>97</v>
      </c>
      <c r="L2341">
        <v>1</v>
      </c>
      <c r="M2341">
        <v>97</v>
      </c>
      <c r="N2341">
        <v>1</v>
      </c>
      <c r="O2341" t="s">
        <v>63</v>
      </c>
    </row>
    <row r="2342" spans="1:15">
      <c r="A2342">
        <v>175411</v>
      </c>
      <c r="B2342" s="1">
        <v>45426</v>
      </c>
      <c r="C2342" t="s">
        <v>53</v>
      </c>
      <c r="D2342" t="s">
        <v>37</v>
      </c>
      <c r="E2342" t="s">
        <v>17</v>
      </c>
      <c r="F2342">
        <v>19</v>
      </c>
      <c r="G2342" t="s">
        <v>31</v>
      </c>
      <c r="H2342" t="s">
        <v>19</v>
      </c>
      <c r="I2342">
        <v>15</v>
      </c>
      <c r="J2342">
        <v>0</v>
      </c>
      <c r="K2342">
        <v>15</v>
      </c>
      <c r="L2342">
        <v>1</v>
      </c>
      <c r="M2342">
        <v>15</v>
      </c>
      <c r="N2342">
        <v>4</v>
      </c>
      <c r="O2342" t="s">
        <v>20</v>
      </c>
    </row>
    <row r="2343" spans="1:15">
      <c r="A2343">
        <v>149443</v>
      </c>
      <c r="B2343" s="1">
        <v>45250</v>
      </c>
      <c r="C2343" t="s">
        <v>36</v>
      </c>
      <c r="D2343" t="s">
        <v>37</v>
      </c>
      <c r="E2343" t="s">
        <v>17</v>
      </c>
      <c r="F2343">
        <v>22</v>
      </c>
      <c r="G2343" t="s">
        <v>77</v>
      </c>
      <c r="H2343" t="s">
        <v>19</v>
      </c>
      <c r="I2343">
        <v>32</v>
      </c>
      <c r="J2343">
        <v>0</v>
      </c>
      <c r="K2343">
        <v>32</v>
      </c>
      <c r="L2343">
        <v>1</v>
      </c>
      <c r="M2343">
        <v>32</v>
      </c>
      <c r="N2343">
        <v>1</v>
      </c>
      <c r="O2343" t="s">
        <v>64</v>
      </c>
    </row>
    <row r="2344" spans="1:15">
      <c r="A2344">
        <v>180790</v>
      </c>
      <c r="B2344" s="1">
        <v>45323</v>
      </c>
      <c r="C2344" t="s">
        <v>23</v>
      </c>
      <c r="D2344" t="s">
        <v>24</v>
      </c>
      <c r="E2344" t="s">
        <v>17</v>
      </c>
      <c r="F2344">
        <v>33</v>
      </c>
      <c r="G2344" t="s">
        <v>79</v>
      </c>
      <c r="H2344" t="s">
        <v>27</v>
      </c>
      <c r="I2344">
        <v>9</v>
      </c>
      <c r="J2344">
        <v>40</v>
      </c>
      <c r="K2344">
        <v>49</v>
      </c>
      <c r="L2344">
        <v>1</v>
      </c>
      <c r="M2344">
        <v>49</v>
      </c>
      <c r="N2344">
        <v>1</v>
      </c>
      <c r="O2344" t="s">
        <v>28</v>
      </c>
    </row>
    <row r="2345" spans="1:15">
      <c r="A2345">
        <v>124769</v>
      </c>
      <c r="B2345" s="1">
        <v>45438</v>
      </c>
      <c r="C2345" t="s">
        <v>42</v>
      </c>
      <c r="D2345" t="s">
        <v>16</v>
      </c>
      <c r="E2345" t="s">
        <v>25</v>
      </c>
      <c r="F2345">
        <v>22</v>
      </c>
      <c r="G2345" t="s">
        <v>41</v>
      </c>
      <c r="H2345" t="s">
        <v>19</v>
      </c>
      <c r="I2345">
        <v>65</v>
      </c>
      <c r="J2345">
        <v>0</v>
      </c>
      <c r="K2345">
        <v>65</v>
      </c>
      <c r="L2345">
        <v>1</v>
      </c>
      <c r="M2345">
        <v>65</v>
      </c>
      <c r="N2345">
        <v>1</v>
      </c>
      <c r="O2345" t="s">
        <v>59</v>
      </c>
    </row>
    <row r="2346" spans="1:15">
      <c r="A2346">
        <v>133965</v>
      </c>
      <c r="B2346" s="1">
        <v>45301</v>
      </c>
      <c r="C2346" t="s">
        <v>53</v>
      </c>
      <c r="D2346" t="s">
        <v>37</v>
      </c>
      <c r="E2346" t="s">
        <v>17</v>
      </c>
      <c r="F2346">
        <v>35</v>
      </c>
      <c r="G2346" t="s">
        <v>54</v>
      </c>
      <c r="H2346" t="s">
        <v>19</v>
      </c>
      <c r="I2346">
        <v>15</v>
      </c>
      <c r="J2346">
        <v>0</v>
      </c>
      <c r="K2346">
        <v>15</v>
      </c>
      <c r="L2346">
        <v>2</v>
      </c>
      <c r="M2346">
        <v>30</v>
      </c>
      <c r="N2346">
        <v>3</v>
      </c>
      <c r="O2346" t="s">
        <v>83</v>
      </c>
    </row>
    <row r="2347" spans="1:15">
      <c r="A2347">
        <v>196490</v>
      </c>
      <c r="B2347" s="1">
        <v>45509</v>
      </c>
      <c r="C2347" t="s">
        <v>33</v>
      </c>
      <c r="D2347" t="s">
        <v>16</v>
      </c>
      <c r="E2347" t="s">
        <v>25</v>
      </c>
      <c r="F2347">
        <v>18</v>
      </c>
      <c r="G2347" t="s">
        <v>18</v>
      </c>
      <c r="H2347" t="s">
        <v>19</v>
      </c>
      <c r="I2347">
        <v>118</v>
      </c>
      <c r="J2347">
        <v>0</v>
      </c>
      <c r="K2347">
        <v>118</v>
      </c>
      <c r="L2347">
        <v>1</v>
      </c>
      <c r="M2347">
        <v>118</v>
      </c>
      <c r="N2347">
        <v>5</v>
      </c>
      <c r="O2347" t="s">
        <v>57</v>
      </c>
    </row>
    <row r="2348" spans="1:15">
      <c r="A2348">
        <v>190706</v>
      </c>
      <c r="B2348" s="1">
        <v>45455</v>
      </c>
      <c r="C2348" t="s">
        <v>33</v>
      </c>
      <c r="D2348" t="s">
        <v>16</v>
      </c>
      <c r="E2348" t="s">
        <v>25</v>
      </c>
      <c r="F2348">
        <v>30</v>
      </c>
      <c r="G2348" t="s">
        <v>62</v>
      </c>
      <c r="H2348" t="s">
        <v>19</v>
      </c>
      <c r="I2348">
        <v>118</v>
      </c>
      <c r="J2348">
        <v>0</v>
      </c>
      <c r="K2348">
        <v>118</v>
      </c>
      <c r="L2348">
        <v>1</v>
      </c>
      <c r="M2348">
        <v>118</v>
      </c>
      <c r="N2348">
        <v>5</v>
      </c>
      <c r="O2348" t="s">
        <v>32</v>
      </c>
    </row>
    <row r="2349" spans="1:15">
      <c r="A2349">
        <v>182881</v>
      </c>
      <c r="B2349" s="1">
        <v>45510</v>
      </c>
      <c r="C2349" t="s">
        <v>23</v>
      </c>
      <c r="D2349" t="s">
        <v>24</v>
      </c>
      <c r="E2349" t="s">
        <v>17</v>
      </c>
      <c r="F2349">
        <v>24</v>
      </c>
      <c r="G2349" t="s">
        <v>21</v>
      </c>
      <c r="H2349" t="s">
        <v>19</v>
      </c>
      <c r="I2349">
        <v>9</v>
      </c>
      <c r="J2349">
        <v>0</v>
      </c>
      <c r="K2349">
        <v>9</v>
      </c>
      <c r="L2349">
        <v>1</v>
      </c>
      <c r="M2349">
        <v>9</v>
      </c>
      <c r="N2349">
        <v>5</v>
      </c>
      <c r="O2349" t="s">
        <v>43</v>
      </c>
    </row>
    <row r="2350" spans="1:15">
      <c r="A2350">
        <v>188884</v>
      </c>
      <c r="B2350" s="1">
        <v>45437</v>
      </c>
      <c r="C2350" t="s">
        <v>53</v>
      </c>
      <c r="D2350" t="s">
        <v>37</v>
      </c>
      <c r="E2350" t="s">
        <v>25</v>
      </c>
      <c r="F2350">
        <v>24</v>
      </c>
      <c r="G2350" t="s">
        <v>60</v>
      </c>
      <c r="H2350" t="s">
        <v>19</v>
      </c>
      <c r="I2350">
        <v>15</v>
      </c>
      <c r="J2350">
        <v>0</v>
      </c>
      <c r="K2350">
        <v>15</v>
      </c>
      <c r="L2350">
        <v>1</v>
      </c>
      <c r="M2350">
        <v>15</v>
      </c>
      <c r="N2350">
        <v>4</v>
      </c>
      <c r="O2350" t="s">
        <v>45</v>
      </c>
    </row>
    <row r="2351" spans="1:15">
      <c r="A2351">
        <v>135827</v>
      </c>
      <c r="B2351" s="1">
        <v>45237</v>
      </c>
      <c r="C2351" t="s">
        <v>50</v>
      </c>
      <c r="D2351" t="s">
        <v>16</v>
      </c>
      <c r="E2351" t="s">
        <v>17</v>
      </c>
      <c r="F2351">
        <v>18</v>
      </c>
      <c r="G2351" t="s">
        <v>41</v>
      </c>
      <c r="H2351" t="s">
        <v>19</v>
      </c>
      <c r="I2351">
        <v>97</v>
      </c>
      <c r="J2351">
        <v>0</v>
      </c>
      <c r="K2351">
        <v>97</v>
      </c>
      <c r="L2351">
        <v>1</v>
      </c>
      <c r="M2351">
        <v>97</v>
      </c>
      <c r="N2351">
        <v>4</v>
      </c>
      <c r="O2351" t="s">
        <v>43</v>
      </c>
    </row>
    <row r="2352" spans="1:15">
      <c r="A2352">
        <v>188609</v>
      </c>
      <c r="B2352" s="1">
        <v>45350</v>
      </c>
      <c r="C2352" t="s">
        <v>36</v>
      </c>
      <c r="D2352" t="s">
        <v>37</v>
      </c>
      <c r="E2352" t="s">
        <v>17</v>
      </c>
      <c r="F2352">
        <v>29</v>
      </c>
      <c r="G2352" t="s">
        <v>31</v>
      </c>
      <c r="H2352" t="s">
        <v>19</v>
      </c>
      <c r="I2352">
        <v>32</v>
      </c>
      <c r="J2352">
        <v>0</v>
      </c>
      <c r="K2352">
        <v>32</v>
      </c>
      <c r="L2352">
        <v>1</v>
      </c>
      <c r="M2352">
        <v>32</v>
      </c>
      <c r="N2352">
        <v>3</v>
      </c>
      <c r="O2352" t="s">
        <v>73</v>
      </c>
    </row>
    <row r="2353" spans="1:15">
      <c r="A2353">
        <v>165754</v>
      </c>
      <c r="B2353" s="1">
        <v>45585</v>
      </c>
      <c r="C2353" t="s">
        <v>53</v>
      </c>
      <c r="D2353" t="s">
        <v>37</v>
      </c>
      <c r="E2353" t="s">
        <v>17</v>
      </c>
      <c r="F2353">
        <v>27</v>
      </c>
      <c r="G2353" t="s">
        <v>18</v>
      </c>
      <c r="H2353" t="s">
        <v>19</v>
      </c>
      <c r="I2353">
        <v>15</v>
      </c>
      <c r="J2353">
        <v>0</v>
      </c>
      <c r="K2353">
        <v>15</v>
      </c>
      <c r="L2353">
        <v>3</v>
      </c>
      <c r="M2353">
        <v>45</v>
      </c>
      <c r="N2353">
        <v>4</v>
      </c>
      <c r="O2353" t="s">
        <v>65</v>
      </c>
    </row>
    <row r="2354" spans="1:15">
      <c r="A2354">
        <v>137287</v>
      </c>
      <c r="B2354" s="1">
        <v>45435</v>
      </c>
      <c r="C2354" t="s">
        <v>42</v>
      </c>
      <c r="D2354" t="s">
        <v>16</v>
      </c>
      <c r="E2354" t="s">
        <v>17</v>
      </c>
      <c r="F2354">
        <v>31</v>
      </c>
      <c r="G2354" t="s">
        <v>21</v>
      </c>
      <c r="H2354" t="s">
        <v>19</v>
      </c>
      <c r="I2354">
        <v>65</v>
      </c>
      <c r="J2354">
        <v>0</v>
      </c>
      <c r="K2354">
        <v>65</v>
      </c>
      <c r="L2354">
        <v>2</v>
      </c>
      <c r="M2354">
        <v>130</v>
      </c>
      <c r="N2354">
        <v>3</v>
      </c>
      <c r="O2354" t="s">
        <v>84</v>
      </c>
    </row>
    <row r="2355" spans="1:15">
      <c r="A2355">
        <v>178507</v>
      </c>
      <c r="B2355" s="1">
        <v>45453</v>
      </c>
      <c r="C2355" t="s">
        <v>23</v>
      </c>
      <c r="D2355" t="s">
        <v>24</v>
      </c>
      <c r="E2355" t="s">
        <v>17</v>
      </c>
      <c r="F2355">
        <v>21</v>
      </c>
      <c r="G2355" t="s">
        <v>79</v>
      </c>
      <c r="H2355" t="s">
        <v>27</v>
      </c>
      <c r="I2355">
        <v>9</v>
      </c>
      <c r="J2355">
        <v>40</v>
      </c>
      <c r="K2355">
        <v>49</v>
      </c>
      <c r="L2355">
        <v>2</v>
      </c>
      <c r="M2355">
        <v>98</v>
      </c>
      <c r="N2355">
        <v>4</v>
      </c>
      <c r="O2355" t="s">
        <v>70</v>
      </c>
    </row>
    <row r="2356" spans="1:15">
      <c r="A2356">
        <v>126500</v>
      </c>
      <c r="B2356" s="1">
        <v>45376</v>
      </c>
      <c r="C2356" t="s">
        <v>23</v>
      </c>
      <c r="D2356" t="s">
        <v>24</v>
      </c>
      <c r="E2356" t="s">
        <v>17</v>
      </c>
      <c r="F2356">
        <v>19</v>
      </c>
      <c r="G2356" t="s">
        <v>41</v>
      </c>
      <c r="H2356" t="s">
        <v>19</v>
      </c>
      <c r="I2356">
        <v>9</v>
      </c>
      <c r="J2356">
        <v>0</v>
      </c>
      <c r="K2356">
        <v>9</v>
      </c>
      <c r="L2356">
        <v>1</v>
      </c>
      <c r="M2356">
        <v>9</v>
      </c>
      <c r="N2356">
        <v>4</v>
      </c>
      <c r="O2356" t="s">
        <v>70</v>
      </c>
    </row>
    <row r="2357" spans="1:15">
      <c r="A2357">
        <v>176703</v>
      </c>
      <c r="B2357" s="1">
        <v>45387</v>
      </c>
      <c r="C2357" t="s">
        <v>33</v>
      </c>
      <c r="D2357" t="s">
        <v>16</v>
      </c>
      <c r="E2357" t="s">
        <v>17</v>
      </c>
      <c r="F2357">
        <v>28</v>
      </c>
      <c r="G2357" t="s">
        <v>77</v>
      </c>
      <c r="H2357" t="s">
        <v>19</v>
      </c>
      <c r="I2357">
        <v>118</v>
      </c>
      <c r="J2357">
        <v>0</v>
      </c>
      <c r="K2357">
        <v>118</v>
      </c>
      <c r="L2357">
        <v>1</v>
      </c>
      <c r="M2357">
        <v>118</v>
      </c>
      <c r="N2357">
        <v>4</v>
      </c>
      <c r="O2357" t="s">
        <v>70</v>
      </c>
    </row>
    <row r="2358" spans="1:15">
      <c r="A2358">
        <v>138907</v>
      </c>
      <c r="B2358" s="1">
        <v>45400</v>
      </c>
      <c r="C2358" t="s">
        <v>50</v>
      </c>
      <c r="D2358" t="s">
        <v>16</v>
      </c>
      <c r="E2358" t="s">
        <v>25</v>
      </c>
      <c r="F2358">
        <v>31</v>
      </c>
      <c r="G2358" t="s">
        <v>46</v>
      </c>
      <c r="H2358" t="s">
        <v>19</v>
      </c>
      <c r="I2358">
        <v>97</v>
      </c>
      <c r="J2358">
        <v>0</v>
      </c>
      <c r="K2358">
        <v>97</v>
      </c>
      <c r="L2358">
        <v>2</v>
      </c>
      <c r="M2358">
        <v>194</v>
      </c>
      <c r="N2358">
        <v>5</v>
      </c>
      <c r="O2358" t="s">
        <v>61</v>
      </c>
    </row>
    <row r="2359" spans="1:15">
      <c r="A2359">
        <v>130553</v>
      </c>
      <c r="B2359" s="1">
        <v>45264</v>
      </c>
      <c r="C2359" t="s">
        <v>50</v>
      </c>
      <c r="D2359" t="s">
        <v>16</v>
      </c>
      <c r="E2359" t="s">
        <v>17</v>
      </c>
      <c r="F2359">
        <v>31</v>
      </c>
      <c r="G2359" t="s">
        <v>26</v>
      </c>
      <c r="H2359" t="s">
        <v>27</v>
      </c>
      <c r="I2359">
        <v>97</v>
      </c>
      <c r="J2359">
        <v>40</v>
      </c>
      <c r="K2359">
        <v>137</v>
      </c>
      <c r="L2359">
        <v>1</v>
      </c>
      <c r="M2359">
        <v>137</v>
      </c>
      <c r="N2359">
        <v>1</v>
      </c>
      <c r="O2359" t="s">
        <v>35</v>
      </c>
    </row>
    <row r="2360" spans="1:15">
      <c r="A2360">
        <v>174320</v>
      </c>
      <c r="B2360" s="1">
        <v>45356</v>
      </c>
      <c r="C2360" t="s">
        <v>30</v>
      </c>
      <c r="D2360" t="s">
        <v>24</v>
      </c>
      <c r="E2360" t="s">
        <v>17</v>
      </c>
      <c r="F2360">
        <v>23</v>
      </c>
      <c r="G2360" t="s">
        <v>29</v>
      </c>
      <c r="H2360" t="s">
        <v>19</v>
      </c>
      <c r="I2360">
        <v>10</v>
      </c>
      <c r="J2360">
        <v>0</v>
      </c>
      <c r="K2360">
        <v>10</v>
      </c>
      <c r="L2360">
        <v>2</v>
      </c>
      <c r="M2360">
        <v>20</v>
      </c>
      <c r="N2360">
        <v>4</v>
      </c>
      <c r="O2360" t="s">
        <v>39</v>
      </c>
    </row>
    <row r="2361" spans="1:15">
      <c r="A2361">
        <v>136104</v>
      </c>
      <c r="B2361" s="1">
        <v>45354</v>
      </c>
      <c r="C2361" t="s">
        <v>50</v>
      </c>
      <c r="D2361" t="s">
        <v>16</v>
      </c>
      <c r="E2361" t="s">
        <v>17</v>
      </c>
      <c r="F2361">
        <v>35</v>
      </c>
      <c r="G2361" t="s">
        <v>60</v>
      </c>
      <c r="H2361" t="s">
        <v>19</v>
      </c>
      <c r="I2361">
        <v>97</v>
      </c>
      <c r="J2361">
        <v>0</v>
      </c>
      <c r="K2361">
        <v>97</v>
      </c>
      <c r="L2361">
        <v>1</v>
      </c>
      <c r="M2361">
        <v>97</v>
      </c>
      <c r="N2361">
        <v>2</v>
      </c>
      <c r="O2361" t="s">
        <v>64</v>
      </c>
    </row>
    <row r="2362" spans="1:15">
      <c r="A2362">
        <v>180506</v>
      </c>
      <c r="B2362" s="1">
        <v>45467</v>
      </c>
      <c r="C2362" t="s">
        <v>30</v>
      </c>
      <c r="D2362" t="s">
        <v>24</v>
      </c>
      <c r="E2362" t="s">
        <v>17</v>
      </c>
      <c r="F2362">
        <v>32</v>
      </c>
      <c r="G2362" t="s">
        <v>58</v>
      </c>
      <c r="H2362" t="s">
        <v>27</v>
      </c>
      <c r="I2362">
        <v>10</v>
      </c>
      <c r="J2362">
        <v>40</v>
      </c>
      <c r="K2362">
        <v>50</v>
      </c>
      <c r="L2362">
        <v>2</v>
      </c>
      <c r="M2362">
        <v>100</v>
      </c>
      <c r="N2362">
        <v>1</v>
      </c>
      <c r="O2362" t="s">
        <v>59</v>
      </c>
    </row>
    <row r="2363" spans="1:15">
      <c r="A2363">
        <v>152398</v>
      </c>
      <c r="B2363" s="1">
        <v>45339</v>
      </c>
      <c r="C2363" t="s">
        <v>23</v>
      </c>
      <c r="D2363" t="s">
        <v>24</v>
      </c>
      <c r="E2363" t="s">
        <v>17</v>
      </c>
      <c r="F2363">
        <v>24</v>
      </c>
      <c r="G2363" t="s">
        <v>69</v>
      </c>
      <c r="H2363" t="s">
        <v>19</v>
      </c>
      <c r="I2363">
        <v>9</v>
      </c>
      <c r="J2363">
        <v>0</v>
      </c>
      <c r="K2363">
        <v>9</v>
      </c>
      <c r="L2363">
        <v>3</v>
      </c>
      <c r="M2363">
        <v>27</v>
      </c>
      <c r="N2363">
        <v>1</v>
      </c>
      <c r="O2363" t="s">
        <v>35</v>
      </c>
    </row>
    <row r="2364" spans="1:15">
      <c r="A2364">
        <v>155159</v>
      </c>
      <c r="B2364" s="1">
        <v>45511</v>
      </c>
      <c r="C2364" t="s">
        <v>23</v>
      </c>
      <c r="D2364" t="s">
        <v>24</v>
      </c>
      <c r="E2364" t="s">
        <v>17</v>
      </c>
      <c r="F2364">
        <v>28</v>
      </c>
      <c r="G2364" t="s">
        <v>46</v>
      </c>
      <c r="H2364" t="s">
        <v>19</v>
      </c>
      <c r="I2364">
        <v>9</v>
      </c>
      <c r="J2364">
        <v>0</v>
      </c>
      <c r="K2364">
        <v>9</v>
      </c>
      <c r="L2364">
        <v>1</v>
      </c>
      <c r="M2364">
        <v>9</v>
      </c>
      <c r="N2364">
        <v>4</v>
      </c>
      <c r="O2364" t="s">
        <v>20</v>
      </c>
    </row>
    <row r="2365" spans="1:15">
      <c r="A2365">
        <v>198302</v>
      </c>
      <c r="B2365" s="1">
        <v>45342</v>
      </c>
      <c r="C2365" t="s">
        <v>30</v>
      </c>
      <c r="D2365" t="s">
        <v>24</v>
      </c>
      <c r="E2365" t="s">
        <v>17</v>
      </c>
      <c r="F2365">
        <v>19</v>
      </c>
      <c r="G2365" t="s">
        <v>69</v>
      </c>
      <c r="H2365" t="s">
        <v>19</v>
      </c>
      <c r="I2365">
        <v>10</v>
      </c>
      <c r="J2365">
        <v>0</v>
      </c>
      <c r="K2365">
        <v>10</v>
      </c>
      <c r="L2365">
        <v>1</v>
      </c>
      <c r="M2365">
        <v>10</v>
      </c>
      <c r="N2365">
        <v>4</v>
      </c>
      <c r="O2365" t="s">
        <v>70</v>
      </c>
    </row>
    <row r="2366" spans="1:15">
      <c r="A2366">
        <v>169391</v>
      </c>
      <c r="B2366" s="1">
        <v>45303</v>
      </c>
      <c r="C2366" t="s">
        <v>23</v>
      </c>
      <c r="D2366" t="s">
        <v>24</v>
      </c>
      <c r="E2366" t="s">
        <v>17</v>
      </c>
      <c r="F2366">
        <v>35</v>
      </c>
      <c r="G2366" t="s">
        <v>46</v>
      </c>
      <c r="H2366" t="s">
        <v>19</v>
      </c>
      <c r="I2366">
        <v>9</v>
      </c>
      <c r="J2366">
        <v>0</v>
      </c>
      <c r="K2366">
        <v>9</v>
      </c>
      <c r="L2366">
        <v>1</v>
      </c>
      <c r="M2366">
        <v>9</v>
      </c>
      <c r="N2366">
        <v>5</v>
      </c>
      <c r="O2366" t="s">
        <v>52</v>
      </c>
    </row>
    <row r="2367" spans="1:15">
      <c r="A2367">
        <v>168278</v>
      </c>
      <c r="B2367" s="1">
        <v>45305</v>
      </c>
      <c r="C2367" t="s">
        <v>23</v>
      </c>
      <c r="D2367" t="s">
        <v>24</v>
      </c>
      <c r="E2367" t="s">
        <v>25</v>
      </c>
      <c r="F2367">
        <v>32</v>
      </c>
      <c r="G2367" t="s">
        <v>54</v>
      </c>
      <c r="H2367" t="s">
        <v>19</v>
      </c>
      <c r="I2367">
        <v>9</v>
      </c>
      <c r="J2367">
        <v>0</v>
      </c>
      <c r="K2367">
        <v>9</v>
      </c>
      <c r="L2367">
        <v>4</v>
      </c>
      <c r="M2367">
        <v>36</v>
      </c>
      <c r="N2367">
        <v>5</v>
      </c>
      <c r="O2367" t="s">
        <v>39</v>
      </c>
    </row>
    <row r="2368" spans="1:15">
      <c r="A2368">
        <v>171627</v>
      </c>
      <c r="B2368" s="1">
        <v>45469</v>
      </c>
      <c r="C2368" t="s">
        <v>23</v>
      </c>
      <c r="D2368" t="s">
        <v>24</v>
      </c>
      <c r="E2368" t="s">
        <v>17</v>
      </c>
      <c r="F2368">
        <v>27</v>
      </c>
      <c r="G2368" t="s">
        <v>86</v>
      </c>
      <c r="H2368" t="s">
        <v>27</v>
      </c>
      <c r="I2368">
        <v>9</v>
      </c>
      <c r="J2368">
        <v>70</v>
      </c>
      <c r="K2368">
        <v>79</v>
      </c>
      <c r="L2368">
        <v>2</v>
      </c>
      <c r="M2368">
        <v>158</v>
      </c>
      <c r="N2368">
        <v>1</v>
      </c>
      <c r="O2368" t="s">
        <v>87</v>
      </c>
    </row>
    <row r="2369" spans="1:15">
      <c r="A2369">
        <v>165352</v>
      </c>
      <c r="B2369" s="1">
        <v>45466</v>
      </c>
      <c r="C2369" t="s">
        <v>23</v>
      </c>
      <c r="D2369" t="s">
        <v>24</v>
      </c>
      <c r="E2369" t="s">
        <v>17</v>
      </c>
      <c r="F2369">
        <v>26</v>
      </c>
      <c r="G2369" t="s">
        <v>46</v>
      </c>
      <c r="H2369" t="s">
        <v>19</v>
      </c>
      <c r="I2369">
        <v>9</v>
      </c>
      <c r="J2369">
        <v>0</v>
      </c>
      <c r="K2369">
        <v>9</v>
      </c>
      <c r="L2369">
        <v>1</v>
      </c>
      <c r="M2369">
        <v>9</v>
      </c>
      <c r="N2369">
        <v>5</v>
      </c>
      <c r="O2369" t="s">
        <v>70</v>
      </c>
    </row>
    <row r="2370" spans="1:15">
      <c r="A2370">
        <v>143177</v>
      </c>
      <c r="B2370" s="1">
        <v>45289</v>
      </c>
      <c r="C2370" t="s">
        <v>42</v>
      </c>
      <c r="D2370" t="s">
        <v>16</v>
      </c>
      <c r="E2370" t="s">
        <v>17</v>
      </c>
      <c r="F2370">
        <v>28</v>
      </c>
      <c r="G2370" t="s">
        <v>62</v>
      </c>
      <c r="H2370" t="s">
        <v>19</v>
      </c>
      <c r="I2370">
        <v>65</v>
      </c>
      <c r="J2370">
        <v>0</v>
      </c>
      <c r="K2370">
        <v>65</v>
      </c>
      <c r="L2370">
        <v>2</v>
      </c>
      <c r="M2370">
        <v>130</v>
      </c>
      <c r="N2370">
        <v>4</v>
      </c>
      <c r="O2370" t="s">
        <v>70</v>
      </c>
    </row>
    <row r="2371" spans="1:15">
      <c r="A2371">
        <v>198836</v>
      </c>
      <c r="B2371" s="1">
        <v>45516</v>
      </c>
      <c r="C2371" t="s">
        <v>82</v>
      </c>
      <c r="D2371" t="s">
        <v>37</v>
      </c>
      <c r="E2371" t="s">
        <v>25</v>
      </c>
      <c r="F2371">
        <v>29</v>
      </c>
      <c r="G2371" t="s">
        <v>41</v>
      </c>
      <c r="H2371" t="s">
        <v>19</v>
      </c>
      <c r="I2371">
        <v>20</v>
      </c>
      <c r="J2371">
        <v>0</v>
      </c>
      <c r="K2371">
        <v>20</v>
      </c>
      <c r="L2371">
        <v>3</v>
      </c>
      <c r="M2371">
        <v>60</v>
      </c>
      <c r="N2371">
        <v>5</v>
      </c>
      <c r="O2371" t="s">
        <v>52</v>
      </c>
    </row>
    <row r="2372" spans="1:15">
      <c r="A2372">
        <v>129883</v>
      </c>
      <c r="B2372" s="1">
        <v>45314</v>
      </c>
      <c r="C2372" t="s">
        <v>53</v>
      </c>
      <c r="D2372" t="s">
        <v>37</v>
      </c>
      <c r="E2372" t="s">
        <v>25</v>
      </c>
      <c r="F2372">
        <v>24</v>
      </c>
      <c r="G2372" t="s">
        <v>18</v>
      </c>
      <c r="H2372" t="s">
        <v>19</v>
      </c>
      <c r="I2372">
        <v>15</v>
      </c>
      <c r="J2372">
        <v>0</v>
      </c>
      <c r="K2372">
        <v>15</v>
      </c>
      <c r="L2372">
        <v>1</v>
      </c>
      <c r="M2372">
        <v>15</v>
      </c>
      <c r="N2372">
        <v>4</v>
      </c>
      <c r="O2372" t="s">
        <v>72</v>
      </c>
    </row>
    <row r="2373" spans="1:15">
      <c r="A2373">
        <v>186122</v>
      </c>
      <c r="B2373" s="1">
        <v>45403</v>
      </c>
      <c r="C2373" t="s">
        <v>42</v>
      </c>
      <c r="D2373" t="s">
        <v>16</v>
      </c>
      <c r="E2373" t="s">
        <v>25</v>
      </c>
      <c r="F2373">
        <v>20</v>
      </c>
      <c r="G2373" t="s">
        <v>31</v>
      </c>
      <c r="H2373" t="s">
        <v>19</v>
      </c>
      <c r="I2373">
        <v>65</v>
      </c>
      <c r="J2373">
        <v>0</v>
      </c>
      <c r="K2373">
        <v>65</v>
      </c>
      <c r="L2373">
        <v>2</v>
      </c>
      <c r="M2373">
        <v>130</v>
      </c>
      <c r="N2373">
        <v>3</v>
      </c>
      <c r="O2373" t="s">
        <v>22</v>
      </c>
    </row>
    <row r="2374" spans="1:15">
      <c r="A2374">
        <v>145176</v>
      </c>
      <c r="B2374" s="1">
        <v>45307</v>
      </c>
      <c r="C2374" t="s">
        <v>33</v>
      </c>
      <c r="D2374" t="s">
        <v>16</v>
      </c>
      <c r="E2374" t="s">
        <v>25</v>
      </c>
      <c r="F2374">
        <v>34</v>
      </c>
      <c r="G2374" t="s">
        <v>86</v>
      </c>
      <c r="H2374" t="s">
        <v>27</v>
      </c>
      <c r="I2374">
        <v>118</v>
      </c>
      <c r="J2374">
        <v>70</v>
      </c>
      <c r="K2374">
        <v>188</v>
      </c>
      <c r="L2374">
        <v>2</v>
      </c>
      <c r="M2374">
        <v>376</v>
      </c>
      <c r="N2374">
        <v>4</v>
      </c>
      <c r="O2374" t="s">
        <v>20</v>
      </c>
    </row>
    <row r="2375" spans="1:15">
      <c r="A2375">
        <v>130364</v>
      </c>
      <c r="B2375" s="1">
        <v>45236</v>
      </c>
      <c r="C2375" t="s">
        <v>82</v>
      </c>
      <c r="D2375" t="s">
        <v>37</v>
      </c>
      <c r="E2375" t="s">
        <v>25</v>
      </c>
      <c r="F2375">
        <v>29</v>
      </c>
      <c r="G2375" t="s">
        <v>77</v>
      </c>
      <c r="H2375" t="s">
        <v>19</v>
      </c>
      <c r="I2375">
        <v>20</v>
      </c>
      <c r="J2375">
        <v>0</v>
      </c>
      <c r="K2375">
        <v>20</v>
      </c>
      <c r="L2375">
        <v>2</v>
      </c>
      <c r="M2375">
        <v>40</v>
      </c>
      <c r="N2375">
        <v>2</v>
      </c>
      <c r="O2375" t="s">
        <v>63</v>
      </c>
    </row>
    <row r="2376" spans="1:15">
      <c r="A2376">
        <v>155757</v>
      </c>
      <c r="B2376" s="1">
        <v>45247</v>
      </c>
      <c r="C2376" t="s">
        <v>82</v>
      </c>
      <c r="D2376" t="s">
        <v>37</v>
      </c>
      <c r="E2376" t="s">
        <v>17</v>
      </c>
      <c r="F2376">
        <v>25</v>
      </c>
      <c r="G2376" t="s">
        <v>41</v>
      </c>
      <c r="H2376" t="s">
        <v>19</v>
      </c>
      <c r="I2376">
        <v>20</v>
      </c>
      <c r="J2376">
        <v>0</v>
      </c>
      <c r="K2376">
        <v>20</v>
      </c>
      <c r="L2376">
        <v>1</v>
      </c>
      <c r="M2376">
        <v>20</v>
      </c>
      <c r="N2376">
        <v>5</v>
      </c>
      <c r="O2376" t="s">
        <v>39</v>
      </c>
    </row>
    <row r="2377" spans="1:15">
      <c r="A2377">
        <v>129786</v>
      </c>
      <c r="B2377" s="1">
        <v>45352</v>
      </c>
      <c r="C2377" t="s">
        <v>82</v>
      </c>
      <c r="D2377" t="s">
        <v>37</v>
      </c>
      <c r="E2377" t="s">
        <v>17</v>
      </c>
      <c r="F2377">
        <v>27</v>
      </c>
      <c r="G2377" t="s">
        <v>29</v>
      </c>
      <c r="H2377" t="s">
        <v>19</v>
      </c>
      <c r="I2377">
        <v>20</v>
      </c>
      <c r="J2377">
        <v>0</v>
      </c>
      <c r="K2377">
        <v>20</v>
      </c>
      <c r="L2377">
        <v>4</v>
      </c>
      <c r="M2377">
        <v>80</v>
      </c>
      <c r="N2377">
        <v>5</v>
      </c>
      <c r="O2377" t="s">
        <v>45</v>
      </c>
    </row>
    <row r="2378" spans="1:15">
      <c r="A2378">
        <v>160960</v>
      </c>
      <c r="B2378" s="1">
        <v>45356</v>
      </c>
      <c r="C2378" t="s">
        <v>15</v>
      </c>
      <c r="D2378" t="s">
        <v>16</v>
      </c>
      <c r="E2378" t="s">
        <v>25</v>
      </c>
      <c r="F2378">
        <v>21</v>
      </c>
      <c r="G2378" t="s">
        <v>74</v>
      </c>
      <c r="H2378" t="s">
        <v>27</v>
      </c>
      <c r="I2378">
        <v>100</v>
      </c>
      <c r="J2378">
        <v>25</v>
      </c>
      <c r="K2378">
        <v>125</v>
      </c>
      <c r="L2378">
        <v>1</v>
      </c>
      <c r="M2378">
        <v>125</v>
      </c>
      <c r="N2378">
        <v>2</v>
      </c>
      <c r="O2378" t="s">
        <v>59</v>
      </c>
    </row>
    <row r="2379" spans="1:15">
      <c r="A2379">
        <v>186642</v>
      </c>
      <c r="B2379" s="1">
        <v>45409</v>
      </c>
      <c r="C2379" t="s">
        <v>36</v>
      </c>
      <c r="D2379" t="s">
        <v>37</v>
      </c>
      <c r="E2379" t="s">
        <v>25</v>
      </c>
      <c r="F2379">
        <v>19</v>
      </c>
      <c r="G2379" t="s">
        <v>86</v>
      </c>
      <c r="H2379" t="s">
        <v>27</v>
      </c>
      <c r="I2379">
        <v>32</v>
      </c>
      <c r="J2379">
        <v>70</v>
      </c>
      <c r="K2379">
        <v>102</v>
      </c>
      <c r="L2379">
        <v>4</v>
      </c>
      <c r="M2379">
        <v>408</v>
      </c>
      <c r="N2379">
        <v>4</v>
      </c>
      <c r="O2379" t="s">
        <v>57</v>
      </c>
    </row>
    <row r="2380" spans="1:15">
      <c r="A2380">
        <v>180021</v>
      </c>
      <c r="B2380" s="1">
        <v>45240</v>
      </c>
      <c r="C2380" t="s">
        <v>78</v>
      </c>
      <c r="D2380" t="s">
        <v>37</v>
      </c>
      <c r="E2380" t="s">
        <v>25</v>
      </c>
      <c r="F2380">
        <v>34</v>
      </c>
      <c r="G2380" t="s">
        <v>62</v>
      </c>
      <c r="H2380" t="s">
        <v>19</v>
      </c>
      <c r="I2380">
        <v>50</v>
      </c>
      <c r="J2380">
        <v>0</v>
      </c>
      <c r="K2380">
        <v>50</v>
      </c>
      <c r="L2380">
        <v>4</v>
      </c>
      <c r="M2380">
        <v>200</v>
      </c>
      <c r="N2380">
        <v>2</v>
      </c>
      <c r="O2380" t="s">
        <v>59</v>
      </c>
    </row>
    <row r="2381" spans="1:15">
      <c r="A2381">
        <v>199670</v>
      </c>
      <c r="B2381" s="1">
        <v>45531</v>
      </c>
      <c r="C2381" t="s">
        <v>82</v>
      </c>
      <c r="D2381" t="s">
        <v>37</v>
      </c>
      <c r="E2381" t="s">
        <v>17</v>
      </c>
      <c r="F2381">
        <v>19</v>
      </c>
      <c r="G2381" t="s">
        <v>31</v>
      </c>
      <c r="H2381" t="s">
        <v>19</v>
      </c>
      <c r="I2381">
        <v>20</v>
      </c>
      <c r="J2381">
        <v>0</v>
      </c>
      <c r="K2381">
        <v>20</v>
      </c>
      <c r="L2381">
        <v>2</v>
      </c>
      <c r="M2381">
        <v>40</v>
      </c>
      <c r="N2381">
        <v>4</v>
      </c>
      <c r="O2381" t="s">
        <v>70</v>
      </c>
    </row>
    <row r="2382" spans="1:15">
      <c r="A2382">
        <v>160608</v>
      </c>
      <c r="B2382" s="1">
        <v>45314</v>
      </c>
      <c r="C2382" t="s">
        <v>50</v>
      </c>
      <c r="D2382" t="s">
        <v>16</v>
      </c>
      <c r="E2382" t="s">
        <v>17</v>
      </c>
      <c r="F2382">
        <v>28</v>
      </c>
      <c r="G2382" t="s">
        <v>44</v>
      </c>
      <c r="H2382" t="s">
        <v>27</v>
      </c>
      <c r="I2382">
        <v>97</v>
      </c>
      <c r="J2382">
        <v>25</v>
      </c>
      <c r="K2382">
        <v>122</v>
      </c>
      <c r="L2382">
        <v>1</v>
      </c>
      <c r="M2382">
        <v>122</v>
      </c>
      <c r="N2382">
        <v>2</v>
      </c>
      <c r="O2382" t="s">
        <v>81</v>
      </c>
    </row>
    <row r="2383" spans="1:15">
      <c r="A2383">
        <v>187500</v>
      </c>
      <c r="B2383" s="1">
        <v>45383</v>
      </c>
      <c r="C2383" t="s">
        <v>53</v>
      </c>
      <c r="D2383" t="s">
        <v>37</v>
      </c>
      <c r="E2383" t="s">
        <v>25</v>
      </c>
      <c r="F2383">
        <v>22</v>
      </c>
      <c r="G2383" t="s">
        <v>56</v>
      </c>
      <c r="H2383" t="s">
        <v>19</v>
      </c>
      <c r="I2383">
        <v>15</v>
      </c>
      <c r="J2383">
        <v>0</v>
      </c>
      <c r="K2383">
        <v>15</v>
      </c>
      <c r="L2383">
        <v>2</v>
      </c>
      <c r="M2383">
        <v>30</v>
      </c>
      <c r="N2383">
        <v>4</v>
      </c>
      <c r="O2383" t="s">
        <v>20</v>
      </c>
    </row>
    <row r="2384" spans="1:15">
      <c r="A2384">
        <v>184792</v>
      </c>
      <c r="B2384" s="1">
        <v>45399</v>
      </c>
      <c r="C2384" t="s">
        <v>42</v>
      </c>
      <c r="D2384" t="s">
        <v>16</v>
      </c>
      <c r="E2384" t="s">
        <v>17</v>
      </c>
      <c r="F2384">
        <v>35</v>
      </c>
      <c r="G2384" t="s">
        <v>77</v>
      </c>
      <c r="H2384" t="s">
        <v>19</v>
      </c>
      <c r="I2384">
        <v>65</v>
      </c>
      <c r="J2384">
        <v>0</v>
      </c>
      <c r="K2384">
        <v>65</v>
      </c>
      <c r="L2384">
        <v>1</v>
      </c>
      <c r="M2384">
        <v>65</v>
      </c>
      <c r="N2384">
        <v>1</v>
      </c>
      <c r="O2384" t="s">
        <v>63</v>
      </c>
    </row>
    <row r="2385" spans="1:15">
      <c r="A2385">
        <v>176348</v>
      </c>
      <c r="B2385" s="1">
        <v>45341</v>
      </c>
      <c r="C2385" t="s">
        <v>23</v>
      </c>
      <c r="D2385" t="s">
        <v>24</v>
      </c>
      <c r="E2385" t="s">
        <v>17</v>
      </c>
      <c r="F2385">
        <v>35</v>
      </c>
      <c r="G2385" t="s">
        <v>38</v>
      </c>
      <c r="H2385" t="s">
        <v>19</v>
      </c>
      <c r="I2385">
        <v>9</v>
      </c>
      <c r="J2385">
        <v>0</v>
      </c>
      <c r="K2385">
        <v>9</v>
      </c>
      <c r="L2385">
        <v>1</v>
      </c>
      <c r="M2385">
        <v>9</v>
      </c>
      <c r="N2385">
        <v>5</v>
      </c>
      <c r="O2385" t="s">
        <v>72</v>
      </c>
    </row>
    <row r="2386" spans="1:15">
      <c r="A2386">
        <v>148134</v>
      </c>
      <c r="B2386" s="1">
        <v>45444</v>
      </c>
      <c r="C2386" t="s">
        <v>50</v>
      </c>
      <c r="D2386" t="s">
        <v>16</v>
      </c>
      <c r="E2386" t="s">
        <v>25</v>
      </c>
      <c r="F2386">
        <v>20</v>
      </c>
      <c r="G2386" t="s">
        <v>60</v>
      </c>
      <c r="H2386" t="s">
        <v>19</v>
      </c>
      <c r="I2386">
        <v>97</v>
      </c>
      <c r="J2386">
        <v>0</v>
      </c>
      <c r="K2386">
        <v>97</v>
      </c>
      <c r="L2386">
        <v>2</v>
      </c>
      <c r="M2386">
        <v>194</v>
      </c>
      <c r="N2386">
        <v>5</v>
      </c>
      <c r="O2386" t="s">
        <v>65</v>
      </c>
    </row>
    <row r="2387" spans="1:15">
      <c r="A2387">
        <v>199530</v>
      </c>
      <c r="B2387" s="1">
        <v>45279</v>
      </c>
      <c r="C2387" t="s">
        <v>76</v>
      </c>
      <c r="D2387" t="s">
        <v>37</v>
      </c>
      <c r="E2387" t="s">
        <v>17</v>
      </c>
      <c r="F2387">
        <v>23</v>
      </c>
      <c r="G2387" t="s">
        <v>60</v>
      </c>
      <c r="H2387" t="s">
        <v>19</v>
      </c>
      <c r="I2387">
        <v>45</v>
      </c>
      <c r="J2387">
        <v>0</v>
      </c>
      <c r="K2387">
        <v>45</v>
      </c>
      <c r="L2387">
        <v>1</v>
      </c>
      <c r="M2387">
        <v>45</v>
      </c>
      <c r="N2387">
        <v>5</v>
      </c>
      <c r="O2387" t="s">
        <v>72</v>
      </c>
    </row>
    <row r="2388" spans="1:15">
      <c r="A2388">
        <v>199648</v>
      </c>
      <c r="B2388" s="1">
        <v>45438</v>
      </c>
      <c r="C2388" t="s">
        <v>42</v>
      </c>
      <c r="D2388" t="s">
        <v>16</v>
      </c>
      <c r="E2388" t="s">
        <v>25</v>
      </c>
      <c r="F2388">
        <v>24</v>
      </c>
      <c r="G2388" t="s">
        <v>60</v>
      </c>
      <c r="H2388" t="s">
        <v>19</v>
      </c>
      <c r="I2388">
        <v>65</v>
      </c>
      <c r="J2388">
        <v>0</v>
      </c>
      <c r="K2388">
        <v>65</v>
      </c>
      <c r="L2388">
        <v>1</v>
      </c>
      <c r="M2388">
        <v>65</v>
      </c>
      <c r="N2388">
        <v>4</v>
      </c>
      <c r="O2388" t="s">
        <v>43</v>
      </c>
    </row>
    <row r="2389" spans="1:15">
      <c r="A2389">
        <v>165424</v>
      </c>
      <c r="B2389" s="1">
        <v>45283</v>
      </c>
      <c r="C2389" t="s">
        <v>50</v>
      </c>
      <c r="D2389" t="s">
        <v>16</v>
      </c>
      <c r="E2389" t="s">
        <v>17</v>
      </c>
      <c r="F2389">
        <v>35</v>
      </c>
      <c r="G2389" t="s">
        <v>31</v>
      </c>
      <c r="H2389" t="s">
        <v>19</v>
      </c>
      <c r="I2389">
        <v>97</v>
      </c>
      <c r="J2389">
        <v>0</v>
      </c>
      <c r="K2389">
        <v>97</v>
      </c>
      <c r="L2389">
        <v>4</v>
      </c>
      <c r="M2389">
        <v>388</v>
      </c>
      <c r="N2389">
        <v>4</v>
      </c>
      <c r="O2389" t="s">
        <v>70</v>
      </c>
    </row>
    <row r="2390" spans="1:15">
      <c r="A2390">
        <v>197655</v>
      </c>
      <c r="B2390" s="1">
        <v>45416</v>
      </c>
      <c r="C2390" t="s">
        <v>42</v>
      </c>
      <c r="D2390" t="s">
        <v>16</v>
      </c>
      <c r="E2390" t="s">
        <v>17</v>
      </c>
      <c r="F2390">
        <v>30</v>
      </c>
      <c r="G2390" t="s">
        <v>18</v>
      </c>
      <c r="H2390" t="s">
        <v>19</v>
      </c>
      <c r="I2390">
        <v>65</v>
      </c>
      <c r="J2390">
        <v>0</v>
      </c>
      <c r="K2390">
        <v>65</v>
      </c>
      <c r="L2390">
        <v>1</v>
      </c>
      <c r="M2390">
        <v>65</v>
      </c>
      <c r="N2390">
        <v>4</v>
      </c>
      <c r="O2390" t="s">
        <v>70</v>
      </c>
    </row>
    <row r="2391" spans="1:15">
      <c r="A2391">
        <v>149654</v>
      </c>
      <c r="B2391" s="1">
        <v>45556</v>
      </c>
      <c r="C2391" t="s">
        <v>50</v>
      </c>
      <c r="D2391" t="s">
        <v>16</v>
      </c>
      <c r="E2391" t="s">
        <v>17</v>
      </c>
      <c r="F2391">
        <v>30</v>
      </c>
      <c r="G2391" t="s">
        <v>60</v>
      </c>
      <c r="H2391" t="s">
        <v>19</v>
      </c>
      <c r="I2391">
        <v>97</v>
      </c>
      <c r="J2391">
        <v>0</v>
      </c>
      <c r="K2391">
        <v>97</v>
      </c>
      <c r="L2391">
        <v>1</v>
      </c>
      <c r="M2391">
        <v>97</v>
      </c>
      <c r="N2391">
        <v>1</v>
      </c>
      <c r="O2391" t="s">
        <v>47</v>
      </c>
    </row>
    <row r="2392" spans="1:15">
      <c r="A2392">
        <v>152849</v>
      </c>
      <c r="B2392" s="1">
        <v>45337</v>
      </c>
      <c r="C2392" t="s">
        <v>15</v>
      </c>
      <c r="D2392" t="s">
        <v>16</v>
      </c>
      <c r="E2392" t="s">
        <v>17</v>
      </c>
      <c r="F2392">
        <v>27</v>
      </c>
      <c r="G2392" t="s">
        <v>29</v>
      </c>
      <c r="H2392" t="s">
        <v>19</v>
      </c>
      <c r="I2392">
        <v>100</v>
      </c>
      <c r="J2392">
        <v>0</v>
      </c>
      <c r="K2392">
        <v>100</v>
      </c>
      <c r="L2392">
        <v>1</v>
      </c>
      <c r="M2392">
        <v>100</v>
      </c>
      <c r="N2392">
        <v>5</v>
      </c>
      <c r="O2392" t="s">
        <v>43</v>
      </c>
    </row>
    <row r="2393" spans="1:15">
      <c r="A2393">
        <v>167902</v>
      </c>
      <c r="B2393" s="1">
        <v>45266</v>
      </c>
      <c r="C2393" t="s">
        <v>42</v>
      </c>
      <c r="D2393" t="s">
        <v>16</v>
      </c>
      <c r="E2393" t="s">
        <v>17</v>
      </c>
      <c r="F2393">
        <v>35</v>
      </c>
      <c r="G2393" t="s">
        <v>44</v>
      </c>
      <c r="H2393" t="s">
        <v>27</v>
      </c>
      <c r="I2393">
        <v>65</v>
      </c>
      <c r="J2393">
        <v>25</v>
      </c>
      <c r="K2393">
        <v>90</v>
      </c>
      <c r="L2393">
        <v>2</v>
      </c>
      <c r="M2393">
        <v>180</v>
      </c>
      <c r="N2393">
        <v>4</v>
      </c>
      <c r="O2393" t="s">
        <v>32</v>
      </c>
    </row>
    <row r="2394" spans="1:15">
      <c r="A2394">
        <v>188480</v>
      </c>
      <c r="B2394" s="1">
        <v>45446</v>
      </c>
      <c r="C2394" t="s">
        <v>76</v>
      </c>
      <c r="D2394" t="s">
        <v>37</v>
      </c>
      <c r="E2394" t="s">
        <v>17</v>
      </c>
      <c r="F2394">
        <v>22</v>
      </c>
      <c r="G2394" t="s">
        <v>51</v>
      </c>
      <c r="H2394" t="s">
        <v>27</v>
      </c>
      <c r="I2394">
        <v>45</v>
      </c>
      <c r="J2394">
        <v>50</v>
      </c>
      <c r="K2394">
        <v>95</v>
      </c>
      <c r="L2394">
        <v>1</v>
      </c>
      <c r="M2394">
        <v>95</v>
      </c>
      <c r="N2394">
        <v>5</v>
      </c>
      <c r="O2394" t="s">
        <v>43</v>
      </c>
    </row>
    <row r="2395" spans="1:15">
      <c r="A2395">
        <v>149032</v>
      </c>
      <c r="B2395" s="1">
        <v>45432</v>
      </c>
      <c r="C2395" t="s">
        <v>42</v>
      </c>
      <c r="D2395" t="s">
        <v>16</v>
      </c>
      <c r="E2395" t="s">
        <v>17</v>
      </c>
      <c r="F2395">
        <v>29</v>
      </c>
      <c r="G2395" t="s">
        <v>56</v>
      </c>
      <c r="H2395" t="s">
        <v>19</v>
      </c>
      <c r="I2395">
        <v>65</v>
      </c>
      <c r="J2395">
        <v>0</v>
      </c>
      <c r="K2395">
        <v>65</v>
      </c>
      <c r="L2395">
        <v>1</v>
      </c>
      <c r="M2395">
        <v>65</v>
      </c>
      <c r="N2395">
        <v>3</v>
      </c>
      <c r="O2395" t="s">
        <v>84</v>
      </c>
    </row>
    <row r="2396" spans="1:15">
      <c r="A2396">
        <v>152434</v>
      </c>
      <c r="B2396" s="1">
        <v>45292</v>
      </c>
      <c r="C2396" t="s">
        <v>23</v>
      </c>
      <c r="D2396" t="s">
        <v>24</v>
      </c>
      <c r="E2396" t="s">
        <v>25</v>
      </c>
      <c r="F2396">
        <v>24</v>
      </c>
      <c r="G2396" t="s">
        <v>54</v>
      </c>
      <c r="H2396" t="s">
        <v>19</v>
      </c>
      <c r="I2396">
        <v>9</v>
      </c>
      <c r="J2396">
        <v>0</v>
      </c>
      <c r="K2396">
        <v>9</v>
      </c>
      <c r="L2396">
        <v>1</v>
      </c>
      <c r="M2396">
        <v>9</v>
      </c>
      <c r="N2396">
        <v>1</v>
      </c>
      <c r="O2396" t="s">
        <v>71</v>
      </c>
    </row>
    <row r="2397" spans="1:15">
      <c r="A2397">
        <v>128697</v>
      </c>
      <c r="B2397" s="1">
        <v>45547</v>
      </c>
      <c r="C2397" t="s">
        <v>53</v>
      </c>
      <c r="D2397" t="s">
        <v>37</v>
      </c>
      <c r="E2397" t="s">
        <v>17</v>
      </c>
      <c r="F2397">
        <v>23</v>
      </c>
      <c r="G2397" t="s">
        <v>44</v>
      </c>
      <c r="H2397" t="s">
        <v>27</v>
      </c>
      <c r="I2397">
        <v>15</v>
      </c>
      <c r="J2397">
        <v>25</v>
      </c>
      <c r="K2397">
        <v>40</v>
      </c>
      <c r="L2397">
        <v>2</v>
      </c>
      <c r="M2397">
        <v>80</v>
      </c>
      <c r="N2397">
        <v>4</v>
      </c>
      <c r="O2397" t="s">
        <v>57</v>
      </c>
    </row>
    <row r="2398" spans="1:15">
      <c r="A2398">
        <v>149263</v>
      </c>
      <c r="B2398" s="1">
        <v>45488</v>
      </c>
      <c r="C2398" t="s">
        <v>76</v>
      </c>
      <c r="D2398" t="s">
        <v>37</v>
      </c>
      <c r="E2398" t="s">
        <v>25</v>
      </c>
      <c r="F2398">
        <v>19</v>
      </c>
      <c r="G2398" t="s">
        <v>67</v>
      </c>
      <c r="H2398" t="s">
        <v>27</v>
      </c>
      <c r="I2398">
        <v>45</v>
      </c>
      <c r="J2398">
        <v>40</v>
      </c>
      <c r="K2398">
        <v>85</v>
      </c>
      <c r="L2398">
        <v>1</v>
      </c>
      <c r="M2398">
        <v>85</v>
      </c>
      <c r="N2398">
        <v>1</v>
      </c>
      <c r="O2398" t="s">
        <v>28</v>
      </c>
    </row>
    <row r="2399" spans="1:15">
      <c r="A2399">
        <v>140880</v>
      </c>
      <c r="B2399" s="1">
        <v>45294</v>
      </c>
      <c r="C2399" t="s">
        <v>53</v>
      </c>
      <c r="D2399" t="s">
        <v>37</v>
      </c>
      <c r="E2399" t="s">
        <v>25</v>
      </c>
      <c r="F2399">
        <v>21</v>
      </c>
      <c r="G2399" t="s">
        <v>34</v>
      </c>
      <c r="H2399" t="s">
        <v>27</v>
      </c>
      <c r="I2399">
        <v>15</v>
      </c>
      <c r="J2399">
        <v>100</v>
      </c>
      <c r="K2399">
        <v>115</v>
      </c>
      <c r="L2399">
        <v>5</v>
      </c>
      <c r="M2399">
        <v>575</v>
      </c>
      <c r="N2399">
        <v>4</v>
      </c>
      <c r="O2399" t="s">
        <v>32</v>
      </c>
    </row>
    <row r="2400" spans="1:15">
      <c r="A2400">
        <v>158280</v>
      </c>
      <c r="B2400" s="1">
        <v>45468</v>
      </c>
      <c r="C2400" t="s">
        <v>15</v>
      </c>
      <c r="D2400" t="s">
        <v>16</v>
      </c>
      <c r="E2400" t="s">
        <v>25</v>
      </c>
      <c r="F2400">
        <v>29</v>
      </c>
      <c r="G2400" t="s">
        <v>41</v>
      </c>
      <c r="H2400" t="s">
        <v>19</v>
      </c>
      <c r="I2400">
        <v>100</v>
      </c>
      <c r="J2400">
        <v>0</v>
      </c>
      <c r="K2400">
        <v>100</v>
      </c>
      <c r="L2400">
        <v>1</v>
      </c>
      <c r="M2400">
        <v>100</v>
      </c>
      <c r="N2400">
        <v>3</v>
      </c>
      <c r="O2400" t="s">
        <v>73</v>
      </c>
    </row>
    <row r="2401" spans="1:15">
      <c r="A2401">
        <v>173232</v>
      </c>
      <c r="B2401" s="1">
        <v>45385</v>
      </c>
      <c r="C2401" t="s">
        <v>30</v>
      </c>
      <c r="D2401" t="s">
        <v>24</v>
      </c>
      <c r="E2401" t="s">
        <v>17</v>
      </c>
      <c r="F2401">
        <v>31</v>
      </c>
      <c r="G2401" t="s">
        <v>56</v>
      </c>
      <c r="H2401" t="s">
        <v>19</v>
      </c>
      <c r="I2401">
        <v>10</v>
      </c>
      <c r="J2401">
        <v>0</v>
      </c>
      <c r="K2401">
        <v>10</v>
      </c>
      <c r="L2401">
        <v>1</v>
      </c>
      <c r="M2401">
        <v>10</v>
      </c>
      <c r="N2401">
        <v>1</v>
      </c>
      <c r="O2401" t="s">
        <v>81</v>
      </c>
    </row>
    <row r="2402" spans="1:15">
      <c r="A2402">
        <v>165380</v>
      </c>
      <c r="B2402" s="1">
        <v>45597</v>
      </c>
      <c r="C2402" t="s">
        <v>53</v>
      </c>
      <c r="D2402" t="s">
        <v>37</v>
      </c>
      <c r="E2402" t="s">
        <v>17</v>
      </c>
      <c r="F2402">
        <v>26</v>
      </c>
      <c r="G2402" t="s">
        <v>31</v>
      </c>
      <c r="H2402" t="s">
        <v>19</v>
      </c>
      <c r="I2402">
        <v>15</v>
      </c>
      <c r="J2402">
        <v>0</v>
      </c>
      <c r="K2402">
        <v>15</v>
      </c>
      <c r="L2402">
        <v>1</v>
      </c>
      <c r="M2402">
        <v>15</v>
      </c>
      <c r="N2402">
        <v>1</v>
      </c>
      <c r="O2402" t="s">
        <v>47</v>
      </c>
    </row>
    <row r="2403" spans="1:15">
      <c r="A2403">
        <v>170208</v>
      </c>
      <c r="B2403" s="1">
        <v>45501</v>
      </c>
      <c r="C2403" t="s">
        <v>50</v>
      </c>
      <c r="D2403" t="s">
        <v>16</v>
      </c>
      <c r="E2403" t="s">
        <v>17</v>
      </c>
      <c r="F2403">
        <v>30</v>
      </c>
      <c r="G2403" t="s">
        <v>60</v>
      </c>
      <c r="H2403" t="s">
        <v>19</v>
      </c>
      <c r="I2403">
        <v>97</v>
      </c>
      <c r="J2403">
        <v>0</v>
      </c>
      <c r="K2403">
        <v>97</v>
      </c>
      <c r="L2403">
        <v>1</v>
      </c>
      <c r="M2403">
        <v>97</v>
      </c>
      <c r="N2403">
        <v>4</v>
      </c>
      <c r="O2403" t="s">
        <v>39</v>
      </c>
    </row>
    <row r="2404" spans="1:15">
      <c r="A2404">
        <v>182885</v>
      </c>
      <c r="B2404" s="1">
        <v>45542</v>
      </c>
      <c r="C2404" t="s">
        <v>82</v>
      </c>
      <c r="D2404" t="s">
        <v>37</v>
      </c>
      <c r="E2404" t="s">
        <v>17</v>
      </c>
      <c r="F2404">
        <v>28</v>
      </c>
      <c r="G2404" t="s">
        <v>46</v>
      </c>
      <c r="H2404" t="s">
        <v>19</v>
      </c>
      <c r="I2404">
        <v>20</v>
      </c>
      <c r="J2404">
        <v>0</v>
      </c>
      <c r="K2404">
        <v>20</v>
      </c>
      <c r="L2404">
        <v>5</v>
      </c>
      <c r="M2404">
        <v>100</v>
      </c>
      <c r="N2404">
        <v>2</v>
      </c>
      <c r="O2404" t="s">
        <v>68</v>
      </c>
    </row>
    <row r="2405" spans="1:15">
      <c r="A2405">
        <v>139367</v>
      </c>
      <c r="B2405" s="1">
        <v>45520</v>
      </c>
      <c r="C2405" t="s">
        <v>53</v>
      </c>
      <c r="D2405" t="s">
        <v>37</v>
      </c>
      <c r="E2405" t="s">
        <v>25</v>
      </c>
      <c r="F2405">
        <v>32</v>
      </c>
      <c r="G2405" t="s">
        <v>21</v>
      </c>
      <c r="H2405" t="s">
        <v>19</v>
      </c>
      <c r="I2405">
        <v>15</v>
      </c>
      <c r="J2405">
        <v>0</v>
      </c>
      <c r="K2405">
        <v>15</v>
      </c>
      <c r="L2405">
        <v>1</v>
      </c>
      <c r="M2405">
        <v>15</v>
      </c>
      <c r="N2405">
        <v>4</v>
      </c>
      <c r="O2405" t="s">
        <v>70</v>
      </c>
    </row>
    <row r="2406" spans="1:15">
      <c r="A2406">
        <v>185391</v>
      </c>
      <c r="B2406" s="1">
        <v>45306</v>
      </c>
      <c r="C2406" t="s">
        <v>23</v>
      </c>
      <c r="D2406" t="s">
        <v>24</v>
      </c>
      <c r="E2406" t="s">
        <v>17</v>
      </c>
      <c r="F2406">
        <v>28</v>
      </c>
      <c r="G2406" t="s">
        <v>60</v>
      </c>
      <c r="H2406" t="s">
        <v>19</v>
      </c>
      <c r="I2406">
        <v>9</v>
      </c>
      <c r="J2406">
        <v>0</v>
      </c>
      <c r="K2406">
        <v>9</v>
      </c>
      <c r="L2406">
        <v>1</v>
      </c>
      <c r="M2406">
        <v>9</v>
      </c>
      <c r="N2406">
        <v>5</v>
      </c>
      <c r="O2406" t="s">
        <v>61</v>
      </c>
    </row>
    <row r="2407" spans="1:15">
      <c r="A2407">
        <v>137955</v>
      </c>
      <c r="B2407" s="1">
        <v>45438</v>
      </c>
      <c r="C2407" t="s">
        <v>82</v>
      </c>
      <c r="D2407" t="s">
        <v>37</v>
      </c>
      <c r="E2407" t="s">
        <v>17</v>
      </c>
      <c r="F2407">
        <v>35</v>
      </c>
      <c r="G2407" t="s">
        <v>54</v>
      </c>
      <c r="H2407" t="s">
        <v>19</v>
      </c>
      <c r="I2407">
        <v>20</v>
      </c>
      <c r="J2407">
        <v>0</v>
      </c>
      <c r="K2407">
        <v>20</v>
      </c>
      <c r="L2407">
        <v>5</v>
      </c>
      <c r="M2407">
        <v>100</v>
      </c>
      <c r="N2407">
        <v>2</v>
      </c>
      <c r="O2407" t="s">
        <v>64</v>
      </c>
    </row>
    <row r="2408" spans="1:15">
      <c r="A2408">
        <v>127699</v>
      </c>
      <c r="B2408" s="1">
        <v>45420</v>
      </c>
      <c r="C2408" t="s">
        <v>50</v>
      </c>
      <c r="D2408" t="s">
        <v>16</v>
      </c>
      <c r="E2408" t="s">
        <v>17</v>
      </c>
      <c r="F2408">
        <v>18</v>
      </c>
      <c r="G2408" t="s">
        <v>41</v>
      </c>
      <c r="H2408" t="s">
        <v>19</v>
      </c>
      <c r="I2408">
        <v>97</v>
      </c>
      <c r="J2408">
        <v>0</v>
      </c>
      <c r="K2408">
        <v>97</v>
      </c>
      <c r="L2408">
        <v>3</v>
      </c>
      <c r="M2408">
        <v>291</v>
      </c>
      <c r="N2408">
        <v>1</v>
      </c>
      <c r="O2408" t="s">
        <v>64</v>
      </c>
    </row>
    <row r="2409" spans="1:15">
      <c r="A2409">
        <v>144416</v>
      </c>
      <c r="B2409" s="1">
        <v>45335</v>
      </c>
      <c r="C2409" t="s">
        <v>42</v>
      </c>
      <c r="D2409" t="s">
        <v>16</v>
      </c>
      <c r="E2409" t="s">
        <v>17</v>
      </c>
      <c r="F2409">
        <v>20</v>
      </c>
      <c r="G2409" t="s">
        <v>44</v>
      </c>
      <c r="H2409" t="s">
        <v>27</v>
      </c>
      <c r="I2409">
        <v>65</v>
      </c>
      <c r="J2409">
        <v>25</v>
      </c>
      <c r="K2409">
        <v>90</v>
      </c>
      <c r="L2409">
        <v>1</v>
      </c>
      <c r="M2409">
        <v>90</v>
      </c>
      <c r="N2409">
        <v>4</v>
      </c>
      <c r="O2409" t="s">
        <v>32</v>
      </c>
    </row>
    <row r="2410" spans="1:15">
      <c r="A2410">
        <v>181601</v>
      </c>
      <c r="B2410" s="1">
        <v>45446</v>
      </c>
      <c r="C2410" t="s">
        <v>42</v>
      </c>
      <c r="D2410" t="s">
        <v>16</v>
      </c>
      <c r="E2410" t="s">
        <v>17</v>
      </c>
      <c r="F2410">
        <v>19</v>
      </c>
      <c r="G2410" t="s">
        <v>77</v>
      </c>
      <c r="H2410" t="s">
        <v>19</v>
      </c>
      <c r="I2410">
        <v>65</v>
      </c>
      <c r="J2410">
        <v>0</v>
      </c>
      <c r="K2410">
        <v>65</v>
      </c>
      <c r="L2410">
        <v>1</v>
      </c>
      <c r="M2410">
        <v>65</v>
      </c>
      <c r="N2410">
        <v>5</v>
      </c>
      <c r="O2410" t="s">
        <v>70</v>
      </c>
    </row>
    <row r="2411" spans="1:15">
      <c r="A2411">
        <v>169568</v>
      </c>
      <c r="B2411" s="1">
        <v>45263</v>
      </c>
      <c r="C2411" t="s">
        <v>82</v>
      </c>
      <c r="D2411" t="s">
        <v>37</v>
      </c>
      <c r="E2411" t="s">
        <v>17</v>
      </c>
      <c r="F2411">
        <v>19</v>
      </c>
      <c r="G2411" t="s">
        <v>77</v>
      </c>
      <c r="H2411" t="s">
        <v>19</v>
      </c>
      <c r="I2411">
        <v>20</v>
      </c>
      <c r="J2411">
        <v>0</v>
      </c>
      <c r="K2411">
        <v>20</v>
      </c>
      <c r="L2411">
        <v>1</v>
      </c>
      <c r="M2411">
        <v>20</v>
      </c>
      <c r="N2411">
        <v>5</v>
      </c>
      <c r="O2411" t="s">
        <v>43</v>
      </c>
    </row>
    <row r="2412" spans="1:15">
      <c r="A2412">
        <v>181511</v>
      </c>
      <c r="B2412" s="1">
        <v>45514</v>
      </c>
      <c r="C2412" t="s">
        <v>53</v>
      </c>
      <c r="D2412" t="s">
        <v>37</v>
      </c>
      <c r="E2412" t="s">
        <v>17</v>
      </c>
      <c r="F2412">
        <v>31</v>
      </c>
      <c r="G2412" t="s">
        <v>69</v>
      </c>
      <c r="H2412" t="s">
        <v>19</v>
      </c>
      <c r="I2412">
        <v>15</v>
      </c>
      <c r="J2412">
        <v>0</v>
      </c>
      <c r="K2412">
        <v>15</v>
      </c>
      <c r="L2412">
        <v>2</v>
      </c>
      <c r="M2412">
        <v>30</v>
      </c>
      <c r="N2412">
        <v>4</v>
      </c>
      <c r="O2412" t="s">
        <v>32</v>
      </c>
    </row>
    <row r="2413" spans="1:15">
      <c r="A2413">
        <v>151588</v>
      </c>
      <c r="B2413" s="1">
        <v>45377</v>
      </c>
      <c r="C2413" t="s">
        <v>53</v>
      </c>
      <c r="D2413" t="s">
        <v>37</v>
      </c>
      <c r="E2413" t="s">
        <v>17</v>
      </c>
      <c r="F2413">
        <v>23</v>
      </c>
      <c r="G2413" t="s">
        <v>58</v>
      </c>
      <c r="H2413" t="s">
        <v>27</v>
      </c>
      <c r="I2413">
        <v>15</v>
      </c>
      <c r="J2413">
        <v>40</v>
      </c>
      <c r="K2413">
        <v>55</v>
      </c>
      <c r="L2413">
        <v>1</v>
      </c>
      <c r="M2413">
        <v>55</v>
      </c>
      <c r="N2413">
        <v>4</v>
      </c>
      <c r="O2413" t="s">
        <v>32</v>
      </c>
    </row>
    <row r="2414" spans="1:15">
      <c r="A2414">
        <v>180809</v>
      </c>
      <c r="B2414" s="1">
        <v>45514</v>
      </c>
      <c r="C2414" t="s">
        <v>15</v>
      </c>
      <c r="D2414" t="s">
        <v>16</v>
      </c>
      <c r="E2414" t="s">
        <v>25</v>
      </c>
      <c r="F2414">
        <v>31</v>
      </c>
      <c r="G2414" t="s">
        <v>26</v>
      </c>
      <c r="H2414" t="s">
        <v>27</v>
      </c>
      <c r="I2414">
        <v>100</v>
      </c>
      <c r="J2414">
        <v>40</v>
      </c>
      <c r="K2414">
        <v>140</v>
      </c>
      <c r="L2414">
        <v>2</v>
      </c>
      <c r="M2414">
        <v>280</v>
      </c>
      <c r="N2414">
        <v>5</v>
      </c>
      <c r="O2414" t="s">
        <v>43</v>
      </c>
    </row>
    <row r="2415" spans="1:15">
      <c r="A2415">
        <v>134212</v>
      </c>
      <c r="B2415" s="1">
        <v>45313</v>
      </c>
      <c r="C2415" t="s">
        <v>23</v>
      </c>
      <c r="D2415" t="s">
        <v>24</v>
      </c>
      <c r="E2415" t="s">
        <v>25</v>
      </c>
      <c r="F2415">
        <v>27</v>
      </c>
      <c r="G2415" t="s">
        <v>46</v>
      </c>
      <c r="H2415" t="s">
        <v>19</v>
      </c>
      <c r="I2415">
        <v>9</v>
      </c>
      <c r="J2415">
        <v>0</v>
      </c>
      <c r="K2415">
        <v>9</v>
      </c>
      <c r="L2415">
        <v>1</v>
      </c>
      <c r="M2415">
        <v>9</v>
      </c>
      <c r="N2415">
        <v>4</v>
      </c>
      <c r="O2415" t="s">
        <v>52</v>
      </c>
    </row>
    <row r="2416" spans="1:15">
      <c r="A2416">
        <v>132936</v>
      </c>
      <c r="B2416" s="1">
        <v>45555</v>
      </c>
      <c r="C2416" t="s">
        <v>53</v>
      </c>
      <c r="D2416" t="s">
        <v>37</v>
      </c>
      <c r="E2416" t="s">
        <v>17</v>
      </c>
      <c r="F2416">
        <v>21</v>
      </c>
      <c r="G2416" t="s">
        <v>29</v>
      </c>
      <c r="H2416" t="s">
        <v>19</v>
      </c>
      <c r="I2416">
        <v>15</v>
      </c>
      <c r="J2416">
        <v>0</v>
      </c>
      <c r="K2416">
        <v>15</v>
      </c>
      <c r="L2416">
        <v>4</v>
      </c>
      <c r="M2416">
        <v>60</v>
      </c>
      <c r="N2416">
        <v>4</v>
      </c>
      <c r="O2416" t="s">
        <v>70</v>
      </c>
    </row>
    <row r="2417" spans="1:15">
      <c r="A2417">
        <v>194231</v>
      </c>
      <c r="B2417" s="1">
        <v>45250</v>
      </c>
      <c r="C2417" t="s">
        <v>23</v>
      </c>
      <c r="D2417" t="s">
        <v>24</v>
      </c>
      <c r="E2417" t="s">
        <v>17</v>
      </c>
      <c r="F2417">
        <v>32</v>
      </c>
      <c r="G2417" t="s">
        <v>31</v>
      </c>
      <c r="H2417" t="s">
        <v>19</v>
      </c>
      <c r="I2417">
        <v>9</v>
      </c>
      <c r="J2417">
        <v>0</v>
      </c>
      <c r="K2417">
        <v>9</v>
      </c>
      <c r="L2417">
        <v>1</v>
      </c>
      <c r="M2417">
        <v>9</v>
      </c>
      <c r="N2417">
        <v>5</v>
      </c>
      <c r="O2417" t="s">
        <v>43</v>
      </c>
    </row>
    <row r="2418" spans="1:15">
      <c r="A2418">
        <v>189356</v>
      </c>
      <c r="B2418" s="1">
        <v>45495</v>
      </c>
      <c r="C2418" t="s">
        <v>82</v>
      </c>
      <c r="D2418" t="s">
        <v>37</v>
      </c>
      <c r="E2418" t="s">
        <v>17</v>
      </c>
      <c r="F2418">
        <v>33</v>
      </c>
      <c r="G2418" t="s">
        <v>58</v>
      </c>
      <c r="H2418" t="s">
        <v>27</v>
      </c>
      <c r="I2418">
        <v>20</v>
      </c>
      <c r="J2418">
        <v>40</v>
      </c>
      <c r="K2418">
        <v>60</v>
      </c>
      <c r="L2418">
        <v>5</v>
      </c>
      <c r="M2418">
        <v>300</v>
      </c>
      <c r="N2418">
        <v>5</v>
      </c>
      <c r="O2418" t="s">
        <v>43</v>
      </c>
    </row>
    <row r="2419" spans="1:15">
      <c r="A2419">
        <v>152192</v>
      </c>
      <c r="B2419" s="1">
        <v>45247</v>
      </c>
      <c r="C2419" t="s">
        <v>36</v>
      </c>
      <c r="D2419" t="s">
        <v>37</v>
      </c>
      <c r="E2419" t="s">
        <v>17</v>
      </c>
      <c r="F2419">
        <v>23</v>
      </c>
      <c r="G2419" t="s">
        <v>77</v>
      </c>
      <c r="H2419" t="s">
        <v>19</v>
      </c>
      <c r="I2419">
        <v>32</v>
      </c>
      <c r="J2419">
        <v>0</v>
      </c>
      <c r="K2419">
        <v>32</v>
      </c>
      <c r="L2419">
        <v>5</v>
      </c>
      <c r="M2419">
        <v>160</v>
      </c>
      <c r="N2419">
        <v>4</v>
      </c>
      <c r="O2419" t="s">
        <v>45</v>
      </c>
    </row>
    <row r="2420" spans="1:15">
      <c r="A2420">
        <v>135410</v>
      </c>
      <c r="B2420" s="1">
        <v>45379</v>
      </c>
      <c r="C2420" t="s">
        <v>30</v>
      </c>
      <c r="D2420" t="s">
        <v>24</v>
      </c>
      <c r="E2420" t="s">
        <v>17</v>
      </c>
      <c r="F2420">
        <v>18</v>
      </c>
      <c r="G2420" t="s">
        <v>62</v>
      </c>
      <c r="H2420" t="s">
        <v>19</v>
      </c>
      <c r="I2420">
        <v>10</v>
      </c>
      <c r="J2420">
        <v>0</v>
      </c>
      <c r="K2420">
        <v>10</v>
      </c>
      <c r="L2420">
        <v>1</v>
      </c>
      <c r="M2420">
        <v>10</v>
      </c>
      <c r="N2420">
        <v>4</v>
      </c>
      <c r="O2420" t="s">
        <v>72</v>
      </c>
    </row>
    <row r="2421" spans="1:15">
      <c r="A2421">
        <v>185911</v>
      </c>
      <c r="B2421" s="1">
        <v>45485</v>
      </c>
      <c r="C2421" t="s">
        <v>53</v>
      </c>
      <c r="D2421" t="s">
        <v>37</v>
      </c>
      <c r="E2421" t="s">
        <v>17</v>
      </c>
      <c r="F2421">
        <v>35</v>
      </c>
      <c r="G2421" t="s">
        <v>38</v>
      </c>
      <c r="H2421" t="s">
        <v>19</v>
      </c>
      <c r="I2421">
        <v>15</v>
      </c>
      <c r="J2421">
        <v>0</v>
      </c>
      <c r="K2421">
        <v>15</v>
      </c>
      <c r="L2421">
        <v>1</v>
      </c>
      <c r="M2421">
        <v>15</v>
      </c>
      <c r="N2421">
        <v>1</v>
      </c>
      <c r="O2421" t="s">
        <v>47</v>
      </c>
    </row>
    <row r="2422" spans="1:15">
      <c r="A2422">
        <v>143036</v>
      </c>
      <c r="B2422" s="1">
        <v>45287</v>
      </c>
      <c r="C2422" t="s">
        <v>50</v>
      </c>
      <c r="D2422" t="s">
        <v>16</v>
      </c>
      <c r="E2422" t="s">
        <v>17</v>
      </c>
      <c r="F2422">
        <v>18</v>
      </c>
      <c r="G2422" t="s">
        <v>41</v>
      </c>
      <c r="H2422" t="s">
        <v>19</v>
      </c>
      <c r="I2422">
        <v>97</v>
      </c>
      <c r="J2422">
        <v>0</v>
      </c>
      <c r="K2422">
        <v>97</v>
      </c>
      <c r="L2422">
        <v>4</v>
      </c>
      <c r="M2422">
        <v>388</v>
      </c>
      <c r="N2422">
        <v>5</v>
      </c>
      <c r="O2422" t="s">
        <v>72</v>
      </c>
    </row>
    <row r="2423" spans="1:15">
      <c r="A2423">
        <v>141950</v>
      </c>
      <c r="B2423" s="1">
        <v>45354</v>
      </c>
      <c r="C2423" t="s">
        <v>53</v>
      </c>
      <c r="D2423" t="s">
        <v>37</v>
      </c>
      <c r="E2423" t="s">
        <v>25</v>
      </c>
      <c r="F2423">
        <v>26</v>
      </c>
      <c r="G2423" t="s">
        <v>46</v>
      </c>
      <c r="H2423" t="s">
        <v>19</v>
      </c>
      <c r="I2423">
        <v>15</v>
      </c>
      <c r="J2423">
        <v>0</v>
      </c>
      <c r="K2423">
        <v>15</v>
      </c>
      <c r="L2423">
        <v>3</v>
      </c>
      <c r="M2423">
        <v>45</v>
      </c>
      <c r="N2423">
        <v>2</v>
      </c>
      <c r="O2423" t="s">
        <v>55</v>
      </c>
    </row>
    <row r="2424" spans="1:15">
      <c r="A2424">
        <v>168422</v>
      </c>
      <c r="B2424" s="1">
        <v>45397</v>
      </c>
      <c r="C2424" t="s">
        <v>33</v>
      </c>
      <c r="D2424" t="s">
        <v>16</v>
      </c>
      <c r="E2424" t="s">
        <v>25</v>
      </c>
      <c r="F2424">
        <v>20</v>
      </c>
      <c r="G2424" t="s">
        <v>80</v>
      </c>
      <c r="H2424" t="s">
        <v>27</v>
      </c>
      <c r="I2424">
        <v>118</v>
      </c>
      <c r="J2424">
        <v>40</v>
      </c>
      <c r="K2424">
        <v>158</v>
      </c>
      <c r="L2424">
        <v>1</v>
      </c>
      <c r="M2424">
        <v>158</v>
      </c>
      <c r="N2424">
        <v>3</v>
      </c>
      <c r="O2424" t="s">
        <v>22</v>
      </c>
    </row>
    <row r="2425" spans="1:15">
      <c r="A2425">
        <v>178611</v>
      </c>
      <c r="B2425" s="1">
        <v>45599</v>
      </c>
      <c r="C2425" t="s">
        <v>33</v>
      </c>
      <c r="D2425" t="s">
        <v>16</v>
      </c>
      <c r="E2425" t="s">
        <v>17</v>
      </c>
      <c r="F2425">
        <v>30</v>
      </c>
      <c r="G2425" t="s">
        <v>69</v>
      </c>
      <c r="H2425" t="s">
        <v>19</v>
      </c>
      <c r="I2425">
        <v>118</v>
      </c>
      <c r="J2425">
        <v>0</v>
      </c>
      <c r="K2425">
        <v>118</v>
      </c>
      <c r="L2425">
        <v>1</v>
      </c>
      <c r="M2425">
        <v>118</v>
      </c>
      <c r="N2425">
        <v>4</v>
      </c>
      <c r="O2425" t="s">
        <v>45</v>
      </c>
    </row>
    <row r="2426" spans="1:15">
      <c r="A2426">
        <v>177474</v>
      </c>
      <c r="B2426" s="1">
        <v>45451</v>
      </c>
      <c r="C2426" t="s">
        <v>53</v>
      </c>
      <c r="D2426" t="s">
        <v>37</v>
      </c>
      <c r="E2426" t="s">
        <v>17</v>
      </c>
      <c r="F2426">
        <v>20</v>
      </c>
      <c r="G2426" t="s">
        <v>18</v>
      </c>
      <c r="H2426" t="s">
        <v>19</v>
      </c>
      <c r="I2426">
        <v>15</v>
      </c>
      <c r="J2426">
        <v>0</v>
      </c>
      <c r="K2426">
        <v>15</v>
      </c>
      <c r="L2426">
        <v>1</v>
      </c>
      <c r="M2426">
        <v>15</v>
      </c>
      <c r="N2426">
        <v>4</v>
      </c>
      <c r="O2426" t="s">
        <v>70</v>
      </c>
    </row>
    <row r="2427" spans="1:15">
      <c r="A2427">
        <v>125136</v>
      </c>
      <c r="B2427" s="1">
        <v>45598</v>
      </c>
      <c r="C2427" t="s">
        <v>82</v>
      </c>
      <c r="D2427" t="s">
        <v>37</v>
      </c>
      <c r="E2427" t="s">
        <v>25</v>
      </c>
      <c r="F2427">
        <v>24</v>
      </c>
      <c r="G2427" t="s">
        <v>18</v>
      </c>
      <c r="H2427" t="s">
        <v>19</v>
      </c>
      <c r="I2427">
        <v>20</v>
      </c>
      <c r="J2427">
        <v>0</v>
      </c>
      <c r="K2427">
        <v>20</v>
      </c>
      <c r="L2427">
        <v>4</v>
      </c>
      <c r="M2427">
        <v>80</v>
      </c>
      <c r="N2427">
        <v>5</v>
      </c>
      <c r="O2427" t="s">
        <v>61</v>
      </c>
    </row>
    <row r="2428" spans="1:15">
      <c r="A2428">
        <v>124265</v>
      </c>
      <c r="B2428" s="1">
        <v>45358</v>
      </c>
      <c r="C2428" t="s">
        <v>15</v>
      </c>
      <c r="D2428" t="s">
        <v>16</v>
      </c>
      <c r="E2428" t="s">
        <v>17</v>
      </c>
      <c r="F2428">
        <v>22</v>
      </c>
      <c r="G2428" t="s">
        <v>18</v>
      </c>
      <c r="H2428" t="s">
        <v>19</v>
      </c>
      <c r="I2428">
        <v>100</v>
      </c>
      <c r="J2428">
        <v>0</v>
      </c>
      <c r="K2428">
        <v>100</v>
      </c>
      <c r="L2428">
        <v>1</v>
      </c>
      <c r="M2428">
        <v>100</v>
      </c>
      <c r="N2428">
        <v>1</v>
      </c>
      <c r="O2428" t="s">
        <v>63</v>
      </c>
    </row>
    <row r="2429" spans="1:15">
      <c r="A2429">
        <v>147414</v>
      </c>
      <c r="B2429" s="1">
        <v>45295</v>
      </c>
      <c r="C2429" t="s">
        <v>82</v>
      </c>
      <c r="D2429" t="s">
        <v>37</v>
      </c>
      <c r="E2429" t="s">
        <v>25</v>
      </c>
      <c r="F2429">
        <v>20</v>
      </c>
      <c r="G2429" t="s">
        <v>79</v>
      </c>
      <c r="H2429" t="s">
        <v>27</v>
      </c>
      <c r="I2429">
        <v>20</v>
      </c>
      <c r="J2429">
        <v>40</v>
      </c>
      <c r="K2429">
        <v>60</v>
      </c>
      <c r="L2429">
        <v>1</v>
      </c>
      <c r="M2429">
        <v>60</v>
      </c>
      <c r="N2429">
        <v>5</v>
      </c>
      <c r="O2429" t="s">
        <v>20</v>
      </c>
    </row>
    <row r="2430" spans="1:15">
      <c r="A2430">
        <v>179655</v>
      </c>
      <c r="B2430" s="1">
        <v>45433</v>
      </c>
      <c r="C2430" t="s">
        <v>15</v>
      </c>
      <c r="D2430" t="s">
        <v>16</v>
      </c>
      <c r="E2430" t="s">
        <v>17</v>
      </c>
      <c r="F2430">
        <v>20</v>
      </c>
      <c r="G2430" t="s">
        <v>69</v>
      </c>
      <c r="H2430" t="s">
        <v>19</v>
      </c>
      <c r="I2430">
        <v>100</v>
      </c>
      <c r="J2430">
        <v>0</v>
      </c>
      <c r="K2430">
        <v>100</v>
      </c>
      <c r="L2430">
        <v>2</v>
      </c>
      <c r="M2430">
        <v>200</v>
      </c>
      <c r="N2430">
        <v>5</v>
      </c>
      <c r="O2430" t="s">
        <v>57</v>
      </c>
    </row>
    <row r="2431" spans="1:15">
      <c r="A2431">
        <v>120696</v>
      </c>
      <c r="B2431" s="1">
        <v>45331</v>
      </c>
      <c r="C2431" t="s">
        <v>42</v>
      </c>
      <c r="D2431" t="s">
        <v>16</v>
      </c>
      <c r="E2431" t="s">
        <v>17</v>
      </c>
      <c r="F2431">
        <v>18</v>
      </c>
      <c r="G2431" t="s">
        <v>74</v>
      </c>
      <c r="H2431" t="s">
        <v>27</v>
      </c>
      <c r="I2431">
        <v>65</v>
      </c>
      <c r="J2431">
        <v>25</v>
      </c>
      <c r="K2431">
        <v>90</v>
      </c>
      <c r="L2431">
        <v>2</v>
      </c>
      <c r="M2431">
        <v>180</v>
      </c>
      <c r="N2431">
        <v>4</v>
      </c>
      <c r="O2431" t="s">
        <v>61</v>
      </c>
    </row>
    <row r="2432" spans="1:15">
      <c r="A2432">
        <v>149424</v>
      </c>
      <c r="B2432" s="1">
        <v>45290</v>
      </c>
      <c r="C2432" t="s">
        <v>76</v>
      </c>
      <c r="D2432" t="s">
        <v>37</v>
      </c>
      <c r="E2432" t="s">
        <v>17</v>
      </c>
      <c r="F2432">
        <v>27</v>
      </c>
      <c r="G2432" t="s">
        <v>66</v>
      </c>
      <c r="H2432" t="s">
        <v>27</v>
      </c>
      <c r="I2432">
        <v>45</v>
      </c>
      <c r="J2432">
        <v>40</v>
      </c>
      <c r="K2432">
        <v>85</v>
      </c>
      <c r="L2432">
        <v>1</v>
      </c>
      <c r="M2432">
        <v>85</v>
      </c>
      <c r="N2432">
        <v>5</v>
      </c>
      <c r="O2432" t="s">
        <v>32</v>
      </c>
    </row>
    <row r="2433" spans="1:15">
      <c r="A2433">
        <v>141271</v>
      </c>
      <c r="B2433" s="1">
        <v>45449</v>
      </c>
      <c r="C2433" t="s">
        <v>48</v>
      </c>
      <c r="D2433" t="s">
        <v>16</v>
      </c>
      <c r="E2433" t="s">
        <v>25</v>
      </c>
      <c r="F2433">
        <v>20</v>
      </c>
      <c r="G2433" t="s">
        <v>67</v>
      </c>
      <c r="H2433" t="s">
        <v>27</v>
      </c>
      <c r="I2433">
        <v>130</v>
      </c>
      <c r="J2433">
        <v>40</v>
      </c>
      <c r="K2433">
        <v>170</v>
      </c>
      <c r="L2433">
        <v>1</v>
      </c>
      <c r="M2433">
        <v>170</v>
      </c>
      <c r="N2433">
        <v>3</v>
      </c>
      <c r="O2433" t="s">
        <v>88</v>
      </c>
    </row>
    <row r="2434" spans="1:15">
      <c r="A2434">
        <v>157485</v>
      </c>
      <c r="B2434" s="1">
        <v>45428</v>
      </c>
      <c r="C2434" t="s">
        <v>76</v>
      </c>
      <c r="D2434" t="s">
        <v>37</v>
      </c>
      <c r="E2434" t="s">
        <v>17</v>
      </c>
      <c r="F2434">
        <v>24</v>
      </c>
      <c r="G2434" t="s">
        <v>38</v>
      </c>
      <c r="H2434" t="s">
        <v>19</v>
      </c>
      <c r="I2434">
        <v>45</v>
      </c>
      <c r="J2434">
        <v>0</v>
      </c>
      <c r="K2434">
        <v>45</v>
      </c>
      <c r="L2434">
        <v>3</v>
      </c>
      <c r="M2434">
        <v>135</v>
      </c>
      <c r="N2434">
        <v>2</v>
      </c>
      <c r="O2434" t="s">
        <v>47</v>
      </c>
    </row>
    <row r="2435" spans="1:15">
      <c r="A2435">
        <v>143327</v>
      </c>
      <c r="B2435" s="1">
        <v>45565</v>
      </c>
      <c r="C2435" t="s">
        <v>30</v>
      </c>
      <c r="D2435" t="s">
        <v>24</v>
      </c>
      <c r="E2435" t="s">
        <v>17</v>
      </c>
      <c r="F2435">
        <v>31</v>
      </c>
      <c r="G2435" t="s">
        <v>77</v>
      </c>
      <c r="H2435" t="s">
        <v>19</v>
      </c>
      <c r="I2435">
        <v>10</v>
      </c>
      <c r="J2435">
        <v>0</v>
      </c>
      <c r="K2435">
        <v>10</v>
      </c>
      <c r="L2435">
        <v>1</v>
      </c>
      <c r="M2435">
        <v>10</v>
      </c>
      <c r="N2435">
        <v>5</v>
      </c>
      <c r="O2435" t="s">
        <v>72</v>
      </c>
    </row>
    <row r="2436" spans="1:15">
      <c r="A2436">
        <v>154725</v>
      </c>
      <c r="B2436" s="1">
        <v>45323</v>
      </c>
      <c r="C2436" t="s">
        <v>50</v>
      </c>
      <c r="D2436" t="s">
        <v>16</v>
      </c>
      <c r="E2436" t="s">
        <v>17</v>
      </c>
      <c r="F2436">
        <v>19</v>
      </c>
      <c r="G2436" t="s">
        <v>67</v>
      </c>
      <c r="H2436" t="s">
        <v>27</v>
      </c>
      <c r="I2436">
        <v>97</v>
      </c>
      <c r="J2436">
        <v>40</v>
      </c>
      <c r="K2436">
        <v>137</v>
      </c>
      <c r="L2436">
        <v>1</v>
      </c>
      <c r="M2436">
        <v>137</v>
      </c>
      <c r="N2436">
        <v>3</v>
      </c>
      <c r="O2436" t="s">
        <v>88</v>
      </c>
    </row>
    <row r="2437" spans="1:15">
      <c r="A2437">
        <v>170518</v>
      </c>
      <c r="B2437" s="1">
        <v>45585</v>
      </c>
      <c r="C2437" t="s">
        <v>48</v>
      </c>
      <c r="D2437" t="s">
        <v>16</v>
      </c>
      <c r="E2437" t="s">
        <v>25</v>
      </c>
      <c r="F2437">
        <v>22</v>
      </c>
      <c r="G2437" t="s">
        <v>38</v>
      </c>
      <c r="H2437" t="s">
        <v>19</v>
      </c>
      <c r="I2437">
        <v>130</v>
      </c>
      <c r="J2437">
        <v>0</v>
      </c>
      <c r="K2437">
        <v>130</v>
      </c>
      <c r="L2437">
        <v>1</v>
      </c>
      <c r="M2437">
        <v>130</v>
      </c>
      <c r="N2437">
        <v>4</v>
      </c>
      <c r="O2437" t="s">
        <v>65</v>
      </c>
    </row>
    <row r="2438" spans="1:15">
      <c r="A2438">
        <v>169559</v>
      </c>
      <c r="B2438" s="1">
        <v>45530</v>
      </c>
      <c r="C2438" t="s">
        <v>23</v>
      </c>
      <c r="D2438" t="s">
        <v>24</v>
      </c>
      <c r="E2438" t="s">
        <v>17</v>
      </c>
      <c r="F2438">
        <v>22</v>
      </c>
      <c r="G2438" t="s">
        <v>26</v>
      </c>
      <c r="H2438" t="s">
        <v>27</v>
      </c>
      <c r="I2438">
        <v>9</v>
      </c>
      <c r="J2438">
        <v>40</v>
      </c>
      <c r="K2438">
        <v>49</v>
      </c>
      <c r="L2438">
        <v>1</v>
      </c>
      <c r="M2438">
        <v>49</v>
      </c>
      <c r="N2438">
        <v>3</v>
      </c>
      <c r="O2438" t="s">
        <v>73</v>
      </c>
    </row>
    <row r="2439" spans="1:15">
      <c r="A2439">
        <v>141322</v>
      </c>
      <c r="B2439" s="1">
        <v>45373</v>
      </c>
      <c r="C2439" t="s">
        <v>42</v>
      </c>
      <c r="D2439" t="s">
        <v>16</v>
      </c>
      <c r="E2439" t="s">
        <v>17</v>
      </c>
      <c r="F2439">
        <v>25</v>
      </c>
      <c r="G2439" t="s">
        <v>74</v>
      </c>
      <c r="H2439" t="s">
        <v>27</v>
      </c>
      <c r="I2439">
        <v>65</v>
      </c>
      <c r="J2439">
        <v>25</v>
      </c>
      <c r="K2439">
        <v>90</v>
      </c>
      <c r="L2439">
        <v>1</v>
      </c>
      <c r="M2439">
        <v>90</v>
      </c>
      <c r="N2439">
        <v>5</v>
      </c>
      <c r="O2439" t="s">
        <v>45</v>
      </c>
    </row>
    <row r="2440" spans="1:15">
      <c r="A2440">
        <v>194736</v>
      </c>
      <c r="B2440" s="1">
        <v>45245</v>
      </c>
      <c r="C2440" t="s">
        <v>53</v>
      </c>
      <c r="D2440" t="s">
        <v>37</v>
      </c>
      <c r="E2440" t="s">
        <v>17</v>
      </c>
      <c r="F2440">
        <v>30</v>
      </c>
      <c r="G2440" t="s">
        <v>31</v>
      </c>
      <c r="H2440" t="s">
        <v>19</v>
      </c>
      <c r="I2440">
        <v>15</v>
      </c>
      <c r="J2440">
        <v>0</v>
      </c>
      <c r="K2440">
        <v>15</v>
      </c>
      <c r="L2440">
        <v>1</v>
      </c>
      <c r="M2440">
        <v>15</v>
      </c>
      <c r="N2440">
        <v>2</v>
      </c>
      <c r="O2440" t="s">
        <v>55</v>
      </c>
    </row>
    <row r="2441" spans="1:15">
      <c r="A2441">
        <v>136047</v>
      </c>
      <c r="B2441" s="1">
        <v>45543</v>
      </c>
      <c r="C2441" t="s">
        <v>53</v>
      </c>
      <c r="D2441" t="s">
        <v>37</v>
      </c>
      <c r="E2441" t="s">
        <v>17</v>
      </c>
      <c r="F2441">
        <v>23</v>
      </c>
      <c r="G2441" t="s">
        <v>34</v>
      </c>
      <c r="H2441" t="s">
        <v>27</v>
      </c>
      <c r="I2441">
        <v>15</v>
      </c>
      <c r="J2441">
        <v>100</v>
      </c>
      <c r="K2441">
        <v>115</v>
      </c>
      <c r="L2441">
        <v>1</v>
      </c>
      <c r="M2441">
        <v>115</v>
      </c>
      <c r="N2441">
        <v>5</v>
      </c>
      <c r="O2441" t="s">
        <v>52</v>
      </c>
    </row>
    <row r="2442" spans="1:15">
      <c r="A2442">
        <v>168470</v>
      </c>
      <c r="B2442" s="1">
        <v>45303</v>
      </c>
      <c r="C2442" t="s">
        <v>76</v>
      </c>
      <c r="D2442" t="s">
        <v>37</v>
      </c>
      <c r="E2442" t="s">
        <v>17</v>
      </c>
      <c r="F2442">
        <v>30</v>
      </c>
      <c r="G2442" t="s">
        <v>46</v>
      </c>
      <c r="H2442" t="s">
        <v>19</v>
      </c>
      <c r="I2442">
        <v>45</v>
      </c>
      <c r="J2442">
        <v>0</v>
      </c>
      <c r="K2442">
        <v>45</v>
      </c>
      <c r="L2442">
        <v>1</v>
      </c>
      <c r="M2442">
        <v>45</v>
      </c>
      <c r="N2442">
        <v>3</v>
      </c>
      <c r="O2442" t="s">
        <v>49</v>
      </c>
    </row>
    <row r="2443" spans="1:15">
      <c r="A2443">
        <v>127150</v>
      </c>
      <c r="B2443" s="1">
        <v>45431</v>
      </c>
      <c r="C2443" t="s">
        <v>42</v>
      </c>
      <c r="D2443" t="s">
        <v>16</v>
      </c>
      <c r="E2443" t="s">
        <v>17</v>
      </c>
      <c r="F2443">
        <v>22</v>
      </c>
      <c r="G2443" t="s">
        <v>86</v>
      </c>
      <c r="H2443" t="s">
        <v>27</v>
      </c>
      <c r="I2443">
        <v>65</v>
      </c>
      <c r="J2443">
        <v>70</v>
      </c>
      <c r="K2443">
        <v>135</v>
      </c>
      <c r="L2443">
        <v>1</v>
      </c>
      <c r="M2443">
        <v>135</v>
      </c>
      <c r="N2443">
        <v>2</v>
      </c>
      <c r="O2443" t="s">
        <v>81</v>
      </c>
    </row>
    <row r="2444" spans="1:15">
      <c r="A2444">
        <v>121729</v>
      </c>
      <c r="B2444" s="1">
        <v>45276</v>
      </c>
      <c r="C2444" t="s">
        <v>50</v>
      </c>
      <c r="D2444" t="s">
        <v>16</v>
      </c>
      <c r="E2444" t="s">
        <v>25</v>
      </c>
      <c r="F2444">
        <v>26</v>
      </c>
      <c r="G2444" t="s">
        <v>38</v>
      </c>
      <c r="H2444" t="s">
        <v>19</v>
      </c>
      <c r="I2444">
        <v>97</v>
      </c>
      <c r="J2444">
        <v>0</v>
      </c>
      <c r="K2444">
        <v>97</v>
      </c>
      <c r="L2444">
        <v>1</v>
      </c>
      <c r="M2444">
        <v>97</v>
      </c>
      <c r="N2444">
        <v>2</v>
      </c>
      <c r="O2444" t="s">
        <v>71</v>
      </c>
    </row>
    <row r="2445" spans="1:15">
      <c r="A2445">
        <v>182029</v>
      </c>
      <c r="B2445" s="1">
        <v>45262</v>
      </c>
      <c r="C2445" t="s">
        <v>42</v>
      </c>
      <c r="D2445" t="s">
        <v>16</v>
      </c>
      <c r="E2445" t="s">
        <v>17</v>
      </c>
      <c r="F2445">
        <v>30</v>
      </c>
      <c r="G2445" t="s">
        <v>60</v>
      </c>
      <c r="H2445" t="s">
        <v>19</v>
      </c>
      <c r="I2445">
        <v>65</v>
      </c>
      <c r="J2445">
        <v>0</v>
      </c>
      <c r="K2445">
        <v>65</v>
      </c>
      <c r="L2445">
        <v>1</v>
      </c>
      <c r="M2445">
        <v>65</v>
      </c>
      <c r="N2445">
        <v>3</v>
      </c>
      <c r="O2445" t="s">
        <v>73</v>
      </c>
    </row>
    <row r="2446" spans="1:15">
      <c r="A2446">
        <v>140169</v>
      </c>
      <c r="B2446" s="1">
        <v>45469</v>
      </c>
      <c r="C2446" t="s">
        <v>82</v>
      </c>
      <c r="D2446" t="s">
        <v>37</v>
      </c>
      <c r="E2446" t="s">
        <v>25</v>
      </c>
      <c r="F2446">
        <v>31</v>
      </c>
      <c r="G2446" t="s">
        <v>62</v>
      </c>
      <c r="H2446" t="s">
        <v>19</v>
      </c>
      <c r="I2446">
        <v>20</v>
      </c>
      <c r="J2446">
        <v>0</v>
      </c>
      <c r="K2446">
        <v>20</v>
      </c>
      <c r="L2446">
        <v>1</v>
      </c>
      <c r="M2446">
        <v>20</v>
      </c>
      <c r="N2446">
        <v>3</v>
      </c>
      <c r="O2446" t="s">
        <v>22</v>
      </c>
    </row>
    <row r="2447" spans="1:15">
      <c r="A2447">
        <v>123953</v>
      </c>
      <c r="B2447" s="1">
        <v>45334</v>
      </c>
      <c r="C2447" t="s">
        <v>23</v>
      </c>
      <c r="D2447" t="s">
        <v>24</v>
      </c>
      <c r="E2447" t="s">
        <v>25</v>
      </c>
      <c r="F2447">
        <v>35</v>
      </c>
      <c r="G2447" t="s">
        <v>75</v>
      </c>
      <c r="H2447" t="s">
        <v>27</v>
      </c>
      <c r="I2447">
        <v>9</v>
      </c>
      <c r="J2447">
        <v>70</v>
      </c>
      <c r="K2447">
        <v>79</v>
      </c>
      <c r="L2447">
        <v>4</v>
      </c>
      <c r="M2447">
        <v>316</v>
      </c>
      <c r="N2447">
        <v>3</v>
      </c>
      <c r="O2447" t="s">
        <v>22</v>
      </c>
    </row>
    <row r="2448" spans="1:15">
      <c r="A2448">
        <v>158600</v>
      </c>
      <c r="B2448" s="1">
        <v>45566</v>
      </c>
      <c r="C2448" t="s">
        <v>42</v>
      </c>
      <c r="D2448" t="s">
        <v>16</v>
      </c>
      <c r="E2448" t="s">
        <v>17</v>
      </c>
      <c r="F2448">
        <v>22</v>
      </c>
      <c r="G2448" t="s">
        <v>56</v>
      </c>
      <c r="H2448" t="s">
        <v>19</v>
      </c>
      <c r="I2448">
        <v>65</v>
      </c>
      <c r="J2448">
        <v>0</v>
      </c>
      <c r="K2448">
        <v>65</v>
      </c>
      <c r="L2448">
        <v>3</v>
      </c>
      <c r="M2448">
        <v>195</v>
      </c>
      <c r="N2448">
        <v>4</v>
      </c>
      <c r="O2448" t="s">
        <v>20</v>
      </c>
    </row>
    <row r="2449" spans="1:15">
      <c r="A2449">
        <v>177814</v>
      </c>
      <c r="B2449" s="1">
        <v>45264</v>
      </c>
      <c r="C2449" t="s">
        <v>78</v>
      </c>
      <c r="D2449" t="s">
        <v>37</v>
      </c>
      <c r="E2449" t="s">
        <v>17</v>
      </c>
      <c r="F2449">
        <v>34</v>
      </c>
      <c r="G2449" t="s">
        <v>21</v>
      </c>
      <c r="H2449" t="s">
        <v>19</v>
      </c>
      <c r="I2449">
        <v>50</v>
      </c>
      <c r="J2449">
        <v>0</v>
      </c>
      <c r="K2449">
        <v>50</v>
      </c>
      <c r="L2449">
        <v>3</v>
      </c>
      <c r="M2449">
        <v>150</v>
      </c>
      <c r="N2449">
        <v>4</v>
      </c>
      <c r="O2449" t="s">
        <v>45</v>
      </c>
    </row>
    <row r="2450" spans="1:15">
      <c r="A2450">
        <v>168186</v>
      </c>
      <c r="B2450" s="1">
        <v>45594</v>
      </c>
      <c r="C2450" t="s">
        <v>53</v>
      </c>
      <c r="D2450" t="s">
        <v>37</v>
      </c>
      <c r="E2450" t="s">
        <v>25</v>
      </c>
      <c r="F2450">
        <v>18</v>
      </c>
      <c r="G2450" t="s">
        <v>62</v>
      </c>
      <c r="H2450" t="s">
        <v>19</v>
      </c>
      <c r="I2450">
        <v>15</v>
      </c>
      <c r="J2450">
        <v>0</v>
      </c>
      <c r="K2450">
        <v>15</v>
      </c>
      <c r="L2450">
        <v>1</v>
      </c>
      <c r="M2450">
        <v>15</v>
      </c>
      <c r="N2450">
        <v>2</v>
      </c>
      <c r="O2450" t="s">
        <v>63</v>
      </c>
    </row>
    <row r="2451" spans="1:15">
      <c r="A2451">
        <v>142919</v>
      </c>
      <c r="B2451" s="1">
        <v>45248</v>
      </c>
      <c r="C2451" t="s">
        <v>50</v>
      </c>
      <c r="D2451" t="s">
        <v>16</v>
      </c>
      <c r="E2451" t="s">
        <v>17</v>
      </c>
      <c r="F2451">
        <v>30</v>
      </c>
      <c r="G2451" t="s">
        <v>77</v>
      </c>
      <c r="H2451" t="s">
        <v>19</v>
      </c>
      <c r="I2451">
        <v>97</v>
      </c>
      <c r="J2451">
        <v>0</v>
      </c>
      <c r="K2451">
        <v>97</v>
      </c>
      <c r="L2451">
        <v>1</v>
      </c>
      <c r="M2451">
        <v>97</v>
      </c>
      <c r="N2451">
        <v>4</v>
      </c>
      <c r="O2451" t="s">
        <v>61</v>
      </c>
    </row>
    <row r="2452" spans="1:15">
      <c r="A2452">
        <v>136538</v>
      </c>
      <c r="B2452" s="1">
        <v>45474</v>
      </c>
      <c r="C2452" t="s">
        <v>23</v>
      </c>
      <c r="D2452" t="s">
        <v>24</v>
      </c>
      <c r="E2452" t="s">
        <v>17</v>
      </c>
      <c r="F2452">
        <v>22</v>
      </c>
      <c r="G2452" t="s">
        <v>79</v>
      </c>
      <c r="H2452" t="s">
        <v>27</v>
      </c>
      <c r="I2452">
        <v>9</v>
      </c>
      <c r="J2452">
        <v>40</v>
      </c>
      <c r="K2452">
        <v>49</v>
      </c>
      <c r="L2452">
        <v>1</v>
      </c>
      <c r="M2452">
        <v>49</v>
      </c>
      <c r="N2452">
        <v>4</v>
      </c>
      <c r="O2452" t="s">
        <v>45</v>
      </c>
    </row>
    <row r="2453" spans="1:15">
      <c r="A2453">
        <v>170334</v>
      </c>
      <c r="B2453" s="1">
        <v>45351</v>
      </c>
      <c r="C2453" t="s">
        <v>23</v>
      </c>
      <c r="D2453" t="s">
        <v>24</v>
      </c>
      <c r="E2453" t="s">
        <v>17</v>
      </c>
      <c r="F2453">
        <v>24</v>
      </c>
      <c r="G2453" t="s">
        <v>75</v>
      </c>
      <c r="H2453" t="s">
        <v>27</v>
      </c>
      <c r="I2453">
        <v>9</v>
      </c>
      <c r="J2453">
        <v>70</v>
      </c>
      <c r="K2453">
        <v>79</v>
      </c>
      <c r="L2453">
        <v>2</v>
      </c>
      <c r="M2453">
        <v>158</v>
      </c>
      <c r="N2453">
        <v>5</v>
      </c>
      <c r="O2453" t="s">
        <v>45</v>
      </c>
    </row>
    <row r="2454" spans="1:15">
      <c r="A2454">
        <v>187669</v>
      </c>
      <c r="B2454" s="1">
        <v>45251</v>
      </c>
      <c r="C2454" t="s">
        <v>23</v>
      </c>
      <c r="D2454" t="s">
        <v>24</v>
      </c>
      <c r="E2454" t="s">
        <v>17</v>
      </c>
      <c r="F2454">
        <v>24</v>
      </c>
      <c r="G2454" t="s">
        <v>75</v>
      </c>
      <c r="H2454" t="s">
        <v>27</v>
      </c>
      <c r="I2454">
        <v>9</v>
      </c>
      <c r="J2454">
        <v>70</v>
      </c>
      <c r="K2454">
        <v>79</v>
      </c>
      <c r="L2454">
        <v>1</v>
      </c>
      <c r="M2454">
        <v>79</v>
      </c>
      <c r="N2454">
        <v>1</v>
      </c>
      <c r="O2454" t="s">
        <v>64</v>
      </c>
    </row>
    <row r="2455" spans="1:15">
      <c r="A2455">
        <v>140363</v>
      </c>
      <c r="B2455" s="1">
        <v>45308</v>
      </c>
      <c r="C2455" t="s">
        <v>15</v>
      </c>
      <c r="D2455" t="s">
        <v>16</v>
      </c>
      <c r="E2455" t="s">
        <v>25</v>
      </c>
      <c r="F2455">
        <v>23</v>
      </c>
      <c r="G2455" t="s">
        <v>69</v>
      </c>
      <c r="H2455" t="s">
        <v>19</v>
      </c>
      <c r="I2455">
        <v>100</v>
      </c>
      <c r="J2455">
        <v>0</v>
      </c>
      <c r="K2455">
        <v>100</v>
      </c>
      <c r="L2455">
        <v>3</v>
      </c>
      <c r="M2455">
        <v>300</v>
      </c>
      <c r="N2455">
        <v>5</v>
      </c>
      <c r="O2455" t="s">
        <v>45</v>
      </c>
    </row>
    <row r="2456" spans="1:15">
      <c r="A2456">
        <v>167646</v>
      </c>
      <c r="B2456" s="1">
        <v>45542</v>
      </c>
      <c r="C2456" t="s">
        <v>42</v>
      </c>
      <c r="D2456" t="s">
        <v>16</v>
      </c>
      <c r="E2456" t="s">
        <v>17</v>
      </c>
      <c r="F2456">
        <v>26</v>
      </c>
      <c r="G2456" t="s">
        <v>46</v>
      </c>
      <c r="H2456" t="s">
        <v>19</v>
      </c>
      <c r="I2456">
        <v>65</v>
      </c>
      <c r="J2456">
        <v>0</v>
      </c>
      <c r="K2456">
        <v>65</v>
      </c>
      <c r="L2456">
        <v>1</v>
      </c>
      <c r="M2456">
        <v>65</v>
      </c>
      <c r="N2456">
        <v>5</v>
      </c>
      <c r="O2456" t="s">
        <v>32</v>
      </c>
    </row>
    <row r="2457" spans="1:15">
      <c r="A2457">
        <v>192792</v>
      </c>
      <c r="B2457" s="1">
        <v>45463</v>
      </c>
      <c r="C2457" t="s">
        <v>23</v>
      </c>
      <c r="D2457" t="s">
        <v>24</v>
      </c>
      <c r="E2457" t="s">
        <v>17</v>
      </c>
      <c r="F2457">
        <v>26</v>
      </c>
      <c r="G2457" t="s">
        <v>69</v>
      </c>
      <c r="H2457" t="s">
        <v>19</v>
      </c>
      <c r="I2457">
        <v>9</v>
      </c>
      <c r="J2457">
        <v>0</v>
      </c>
      <c r="K2457">
        <v>9</v>
      </c>
      <c r="L2457">
        <v>3</v>
      </c>
      <c r="M2457">
        <v>27</v>
      </c>
      <c r="N2457">
        <v>2</v>
      </c>
      <c r="O2457" t="s">
        <v>81</v>
      </c>
    </row>
    <row r="2458" spans="1:15">
      <c r="A2458">
        <v>194340</v>
      </c>
      <c r="B2458" s="1">
        <v>45475</v>
      </c>
      <c r="C2458" t="s">
        <v>36</v>
      </c>
      <c r="D2458" t="s">
        <v>37</v>
      </c>
      <c r="E2458" t="s">
        <v>17</v>
      </c>
      <c r="F2458">
        <v>35</v>
      </c>
      <c r="G2458" t="s">
        <v>86</v>
      </c>
      <c r="H2458" t="s">
        <v>27</v>
      </c>
      <c r="I2458">
        <v>32</v>
      </c>
      <c r="J2458">
        <v>70</v>
      </c>
      <c r="K2458">
        <v>102</v>
      </c>
      <c r="L2458">
        <v>1</v>
      </c>
      <c r="M2458">
        <v>102</v>
      </c>
      <c r="N2458">
        <v>2</v>
      </c>
      <c r="O2458" t="s">
        <v>63</v>
      </c>
    </row>
    <row r="2459" spans="1:15">
      <c r="A2459">
        <v>169513</v>
      </c>
      <c r="B2459" s="1">
        <v>45552</v>
      </c>
      <c r="C2459" t="s">
        <v>48</v>
      </c>
      <c r="D2459" t="s">
        <v>16</v>
      </c>
      <c r="E2459" t="s">
        <v>17</v>
      </c>
      <c r="F2459">
        <v>21</v>
      </c>
      <c r="G2459" t="s">
        <v>56</v>
      </c>
      <c r="H2459" t="s">
        <v>19</v>
      </c>
      <c r="I2459">
        <v>130</v>
      </c>
      <c r="J2459">
        <v>0</v>
      </c>
      <c r="K2459">
        <v>130</v>
      </c>
      <c r="L2459">
        <v>2</v>
      </c>
      <c r="M2459">
        <v>260</v>
      </c>
      <c r="N2459">
        <v>5</v>
      </c>
      <c r="O2459" t="s">
        <v>45</v>
      </c>
    </row>
    <row r="2460" spans="1:15">
      <c r="A2460">
        <v>155785</v>
      </c>
      <c r="B2460" s="1">
        <v>45352</v>
      </c>
      <c r="C2460" t="s">
        <v>15</v>
      </c>
      <c r="D2460" t="s">
        <v>16</v>
      </c>
      <c r="E2460" t="s">
        <v>17</v>
      </c>
      <c r="F2460">
        <v>26</v>
      </c>
      <c r="G2460" t="s">
        <v>38</v>
      </c>
      <c r="H2460" t="s">
        <v>19</v>
      </c>
      <c r="I2460">
        <v>100</v>
      </c>
      <c r="J2460">
        <v>0</v>
      </c>
      <c r="K2460">
        <v>100</v>
      </c>
      <c r="L2460">
        <v>1</v>
      </c>
      <c r="M2460">
        <v>100</v>
      </c>
      <c r="N2460">
        <v>1</v>
      </c>
      <c r="O2460" t="s">
        <v>28</v>
      </c>
    </row>
    <row r="2461" spans="1:15">
      <c r="A2461">
        <v>135004</v>
      </c>
      <c r="B2461" s="1">
        <v>45510</v>
      </c>
      <c r="C2461" t="s">
        <v>15</v>
      </c>
      <c r="D2461" t="s">
        <v>16</v>
      </c>
      <c r="E2461" t="s">
        <v>17</v>
      </c>
      <c r="F2461">
        <v>30</v>
      </c>
      <c r="G2461" t="s">
        <v>80</v>
      </c>
      <c r="H2461" t="s">
        <v>27</v>
      </c>
      <c r="I2461">
        <v>100</v>
      </c>
      <c r="J2461">
        <v>40</v>
      </c>
      <c r="K2461">
        <v>140</v>
      </c>
      <c r="L2461">
        <v>1</v>
      </c>
      <c r="M2461">
        <v>140</v>
      </c>
      <c r="N2461">
        <v>4</v>
      </c>
      <c r="O2461" t="s">
        <v>20</v>
      </c>
    </row>
    <row r="2462" spans="1:15">
      <c r="A2462">
        <v>120513</v>
      </c>
      <c r="B2462" s="1">
        <v>45342</v>
      </c>
      <c r="C2462" t="s">
        <v>48</v>
      </c>
      <c r="D2462" t="s">
        <v>16</v>
      </c>
      <c r="E2462" t="s">
        <v>17</v>
      </c>
      <c r="F2462">
        <v>35</v>
      </c>
      <c r="G2462" t="s">
        <v>74</v>
      </c>
      <c r="H2462" t="s">
        <v>27</v>
      </c>
      <c r="I2462">
        <v>130</v>
      </c>
      <c r="J2462">
        <v>25</v>
      </c>
      <c r="K2462">
        <v>155</v>
      </c>
      <c r="L2462">
        <v>1</v>
      </c>
      <c r="M2462">
        <v>155</v>
      </c>
      <c r="N2462">
        <v>4</v>
      </c>
      <c r="O2462" t="s">
        <v>65</v>
      </c>
    </row>
    <row r="2463" spans="1:15">
      <c r="A2463">
        <v>136245</v>
      </c>
      <c r="B2463" s="1">
        <v>45297</v>
      </c>
      <c r="C2463" t="s">
        <v>53</v>
      </c>
      <c r="D2463" t="s">
        <v>37</v>
      </c>
      <c r="E2463" t="s">
        <v>17</v>
      </c>
      <c r="F2463">
        <v>32</v>
      </c>
      <c r="G2463" t="s">
        <v>66</v>
      </c>
      <c r="H2463" t="s">
        <v>27</v>
      </c>
      <c r="I2463">
        <v>15</v>
      </c>
      <c r="J2463">
        <v>40</v>
      </c>
      <c r="K2463">
        <v>55</v>
      </c>
      <c r="L2463">
        <v>1</v>
      </c>
      <c r="M2463">
        <v>55</v>
      </c>
      <c r="N2463">
        <v>5</v>
      </c>
      <c r="O2463" t="s">
        <v>52</v>
      </c>
    </row>
    <row r="2464" spans="1:15">
      <c r="A2464">
        <v>152808</v>
      </c>
      <c r="B2464" s="1">
        <v>45298</v>
      </c>
      <c r="C2464" t="s">
        <v>53</v>
      </c>
      <c r="D2464" t="s">
        <v>37</v>
      </c>
      <c r="E2464" t="s">
        <v>17</v>
      </c>
      <c r="F2464">
        <v>31</v>
      </c>
      <c r="G2464" t="s">
        <v>69</v>
      </c>
      <c r="H2464" t="s">
        <v>19</v>
      </c>
      <c r="I2464">
        <v>15</v>
      </c>
      <c r="J2464">
        <v>0</v>
      </c>
      <c r="K2464">
        <v>15</v>
      </c>
      <c r="L2464">
        <v>2</v>
      </c>
      <c r="M2464">
        <v>30</v>
      </c>
      <c r="N2464">
        <v>4</v>
      </c>
      <c r="O2464" t="s">
        <v>72</v>
      </c>
    </row>
    <row r="2465" spans="1:15">
      <c r="A2465">
        <v>198373</v>
      </c>
      <c r="B2465" s="1">
        <v>45248</v>
      </c>
      <c r="C2465" t="s">
        <v>82</v>
      </c>
      <c r="D2465" t="s">
        <v>37</v>
      </c>
      <c r="E2465" t="s">
        <v>17</v>
      </c>
      <c r="F2465">
        <v>24</v>
      </c>
      <c r="G2465" t="s">
        <v>29</v>
      </c>
      <c r="H2465" t="s">
        <v>19</v>
      </c>
      <c r="I2465">
        <v>20</v>
      </c>
      <c r="J2465">
        <v>0</v>
      </c>
      <c r="K2465">
        <v>20</v>
      </c>
      <c r="L2465">
        <v>3</v>
      </c>
      <c r="M2465">
        <v>60</v>
      </c>
      <c r="N2465">
        <v>1</v>
      </c>
      <c r="O2465" t="s">
        <v>63</v>
      </c>
    </row>
    <row r="2466" spans="1:15">
      <c r="A2466">
        <v>140607</v>
      </c>
      <c r="B2466" s="1">
        <v>45244</v>
      </c>
      <c r="C2466" t="s">
        <v>53</v>
      </c>
      <c r="D2466" t="s">
        <v>37</v>
      </c>
      <c r="E2466" t="s">
        <v>25</v>
      </c>
      <c r="F2466">
        <v>21</v>
      </c>
      <c r="G2466" t="s">
        <v>62</v>
      </c>
      <c r="H2466" t="s">
        <v>19</v>
      </c>
      <c r="I2466">
        <v>15</v>
      </c>
      <c r="J2466">
        <v>0</v>
      </c>
      <c r="K2466">
        <v>15</v>
      </c>
      <c r="L2466">
        <v>1</v>
      </c>
      <c r="M2466">
        <v>15</v>
      </c>
      <c r="N2466">
        <v>5</v>
      </c>
      <c r="O2466" t="s">
        <v>72</v>
      </c>
    </row>
    <row r="2467" spans="1:15">
      <c r="A2467">
        <v>162568</v>
      </c>
      <c r="B2467" s="1">
        <v>45339</v>
      </c>
      <c r="C2467" t="s">
        <v>53</v>
      </c>
      <c r="D2467" t="s">
        <v>37</v>
      </c>
      <c r="E2467" t="s">
        <v>25</v>
      </c>
      <c r="F2467">
        <v>28</v>
      </c>
      <c r="G2467" t="s">
        <v>80</v>
      </c>
      <c r="H2467" t="s">
        <v>27</v>
      </c>
      <c r="I2467">
        <v>15</v>
      </c>
      <c r="J2467">
        <v>40</v>
      </c>
      <c r="K2467">
        <v>55</v>
      </c>
      <c r="L2467">
        <v>3</v>
      </c>
      <c r="M2467">
        <v>165</v>
      </c>
      <c r="N2467">
        <v>3</v>
      </c>
      <c r="O2467" t="s">
        <v>73</v>
      </c>
    </row>
    <row r="2468" spans="1:15">
      <c r="A2468">
        <v>151849</v>
      </c>
      <c r="B2468" s="1">
        <v>45236</v>
      </c>
      <c r="C2468" t="s">
        <v>53</v>
      </c>
      <c r="D2468" t="s">
        <v>37</v>
      </c>
      <c r="E2468" t="s">
        <v>17</v>
      </c>
      <c r="F2468">
        <v>21</v>
      </c>
      <c r="G2468" t="s">
        <v>29</v>
      </c>
      <c r="H2468" t="s">
        <v>19</v>
      </c>
      <c r="I2468">
        <v>15</v>
      </c>
      <c r="J2468">
        <v>0</v>
      </c>
      <c r="K2468">
        <v>15</v>
      </c>
      <c r="L2468">
        <v>4</v>
      </c>
      <c r="M2468">
        <v>60</v>
      </c>
      <c r="N2468">
        <v>1</v>
      </c>
      <c r="O2468" t="s">
        <v>71</v>
      </c>
    </row>
    <row r="2469" spans="1:15">
      <c r="A2469">
        <v>185289</v>
      </c>
      <c r="B2469" s="1">
        <v>45347</v>
      </c>
      <c r="C2469" t="s">
        <v>36</v>
      </c>
      <c r="D2469" t="s">
        <v>37</v>
      </c>
      <c r="E2469" t="s">
        <v>17</v>
      </c>
      <c r="F2469">
        <v>34</v>
      </c>
      <c r="G2469" t="s">
        <v>54</v>
      </c>
      <c r="H2469" t="s">
        <v>19</v>
      </c>
      <c r="I2469">
        <v>32</v>
      </c>
      <c r="J2469">
        <v>0</v>
      </c>
      <c r="K2469">
        <v>32</v>
      </c>
      <c r="L2469">
        <v>1</v>
      </c>
      <c r="M2469">
        <v>32</v>
      </c>
      <c r="N2469">
        <v>4</v>
      </c>
      <c r="O2469" t="s">
        <v>72</v>
      </c>
    </row>
    <row r="2470" spans="1:15">
      <c r="A2470">
        <v>120056</v>
      </c>
      <c r="B2470" s="1">
        <v>45255</v>
      </c>
      <c r="C2470" t="s">
        <v>42</v>
      </c>
      <c r="D2470" t="s">
        <v>16</v>
      </c>
      <c r="E2470" t="s">
        <v>17</v>
      </c>
      <c r="F2470">
        <v>32</v>
      </c>
      <c r="G2470" t="s">
        <v>29</v>
      </c>
      <c r="H2470" t="s">
        <v>19</v>
      </c>
      <c r="I2470">
        <v>65</v>
      </c>
      <c r="J2470">
        <v>0</v>
      </c>
      <c r="K2470">
        <v>65</v>
      </c>
      <c r="L2470">
        <v>1</v>
      </c>
      <c r="M2470">
        <v>65</v>
      </c>
      <c r="N2470">
        <v>3</v>
      </c>
      <c r="O2470" t="s">
        <v>73</v>
      </c>
    </row>
    <row r="2471" spans="1:15">
      <c r="A2471">
        <v>180239</v>
      </c>
      <c r="B2471" s="1">
        <v>45592</v>
      </c>
      <c r="C2471" t="s">
        <v>85</v>
      </c>
      <c r="D2471" t="s">
        <v>24</v>
      </c>
      <c r="E2471" t="s">
        <v>17</v>
      </c>
      <c r="F2471">
        <v>30</v>
      </c>
      <c r="G2471" t="s">
        <v>18</v>
      </c>
      <c r="H2471" t="s">
        <v>19</v>
      </c>
      <c r="I2471">
        <v>23</v>
      </c>
      <c r="J2471">
        <v>0</v>
      </c>
      <c r="K2471">
        <v>23</v>
      </c>
      <c r="L2471">
        <v>2</v>
      </c>
      <c r="M2471">
        <v>46</v>
      </c>
      <c r="N2471">
        <v>3</v>
      </c>
      <c r="O2471" t="s">
        <v>73</v>
      </c>
    </row>
    <row r="2472" spans="1:15">
      <c r="A2472">
        <v>150889</v>
      </c>
      <c r="B2472" s="1">
        <v>45531</v>
      </c>
      <c r="C2472" t="s">
        <v>36</v>
      </c>
      <c r="D2472" t="s">
        <v>37</v>
      </c>
      <c r="E2472" t="s">
        <v>17</v>
      </c>
      <c r="F2472">
        <v>27</v>
      </c>
      <c r="G2472" t="s">
        <v>44</v>
      </c>
      <c r="H2472" t="s">
        <v>27</v>
      </c>
      <c r="I2472">
        <v>32</v>
      </c>
      <c r="J2472">
        <v>25</v>
      </c>
      <c r="K2472">
        <v>57</v>
      </c>
      <c r="L2472">
        <v>1</v>
      </c>
      <c r="M2472">
        <v>57</v>
      </c>
      <c r="N2472">
        <v>5</v>
      </c>
      <c r="O2472" t="s">
        <v>72</v>
      </c>
    </row>
    <row r="2473" spans="1:15">
      <c r="A2473">
        <v>165240</v>
      </c>
      <c r="B2473" s="1">
        <v>45395</v>
      </c>
      <c r="C2473" t="s">
        <v>15</v>
      </c>
      <c r="D2473" t="s">
        <v>16</v>
      </c>
      <c r="E2473" t="s">
        <v>17</v>
      </c>
      <c r="F2473">
        <v>27</v>
      </c>
      <c r="G2473" t="s">
        <v>46</v>
      </c>
      <c r="H2473" t="s">
        <v>19</v>
      </c>
      <c r="I2473">
        <v>100</v>
      </c>
      <c r="J2473">
        <v>0</v>
      </c>
      <c r="K2473">
        <v>100</v>
      </c>
      <c r="L2473">
        <v>1</v>
      </c>
      <c r="M2473">
        <v>100</v>
      </c>
      <c r="N2473">
        <v>1</v>
      </c>
      <c r="O2473" t="s">
        <v>64</v>
      </c>
    </row>
    <row r="2474" spans="1:15">
      <c r="A2474">
        <v>159068</v>
      </c>
      <c r="B2474" s="1">
        <v>45253</v>
      </c>
      <c r="C2474" t="s">
        <v>50</v>
      </c>
      <c r="D2474" t="s">
        <v>16</v>
      </c>
      <c r="E2474" t="s">
        <v>25</v>
      </c>
      <c r="F2474">
        <v>24</v>
      </c>
      <c r="G2474" t="s">
        <v>26</v>
      </c>
      <c r="H2474" t="s">
        <v>27</v>
      </c>
      <c r="I2474">
        <v>97</v>
      </c>
      <c r="J2474">
        <v>40</v>
      </c>
      <c r="K2474">
        <v>137</v>
      </c>
      <c r="L2474">
        <v>2</v>
      </c>
      <c r="M2474">
        <v>274</v>
      </c>
      <c r="N2474">
        <v>4</v>
      </c>
      <c r="O2474" t="s">
        <v>43</v>
      </c>
    </row>
    <row r="2475" spans="1:15">
      <c r="A2475">
        <v>138279</v>
      </c>
      <c r="B2475" s="1">
        <v>45236</v>
      </c>
      <c r="C2475" t="s">
        <v>42</v>
      </c>
      <c r="D2475" t="s">
        <v>16</v>
      </c>
      <c r="E2475" t="s">
        <v>17</v>
      </c>
      <c r="F2475">
        <v>26</v>
      </c>
      <c r="G2475" t="s">
        <v>44</v>
      </c>
      <c r="H2475" t="s">
        <v>27</v>
      </c>
      <c r="I2475">
        <v>65</v>
      </c>
      <c r="J2475">
        <v>25</v>
      </c>
      <c r="K2475">
        <v>90</v>
      </c>
      <c r="L2475">
        <v>3</v>
      </c>
      <c r="M2475">
        <v>270</v>
      </c>
      <c r="N2475">
        <v>3</v>
      </c>
      <c r="O2475" t="s">
        <v>88</v>
      </c>
    </row>
    <row r="2476" spans="1:15">
      <c r="A2476">
        <v>172006</v>
      </c>
      <c r="B2476" s="1">
        <v>45313</v>
      </c>
      <c r="C2476" t="s">
        <v>36</v>
      </c>
      <c r="D2476" t="s">
        <v>37</v>
      </c>
      <c r="E2476" t="s">
        <v>17</v>
      </c>
      <c r="F2476">
        <v>22</v>
      </c>
      <c r="G2476" t="s">
        <v>58</v>
      </c>
      <c r="H2476" t="s">
        <v>27</v>
      </c>
      <c r="I2476">
        <v>32</v>
      </c>
      <c r="J2476">
        <v>40</v>
      </c>
      <c r="K2476">
        <v>72</v>
      </c>
      <c r="L2476">
        <v>1</v>
      </c>
      <c r="M2476">
        <v>72</v>
      </c>
      <c r="N2476">
        <v>1</v>
      </c>
      <c r="O2476" t="s">
        <v>87</v>
      </c>
    </row>
    <row r="2477" spans="1:15">
      <c r="A2477">
        <v>129174</v>
      </c>
      <c r="B2477" s="1">
        <v>45430</v>
      </c>
      <c r="C2477" t="s">
        <v>48</v>
      </c>
      <c r="D2477" t="s">
        <v>16</v>
      </c>
      <c r="E2477" t="s">
        <v>17</v>
      </c>
      <c r="F2477">
        <v>19</v>
      </c>
      <c r="G2477" t="s">
        <v>29</v>
      </c>
      <c r="H2477" t="s">
        <v>19</v>
      </c>
      <c r="I2477">
        <v>130</v>
      </c>
      <c r="J2477">
        <v>0</v>
      </c>
      <c r="K2477">
        <v>130</v>
      </c>
      <c r="L2477">
        <v>1</v>
      </c>
      <c r="M2477">
        <v>130</v>
      </c>
      <c r="N2477">
        <v>3</v>
      </c>
      <c r="O2477" t="s">
        <v>73</v>
      </c>
    </row>
    <row r="2478" spans="1:15">
      <c r="A2478">
        <v>199930</v>
      </c>
      <c r="B2478" s="1">
        <v>45598</v>
      </c>
      <c r="C2478" t="s">
        <v>15</v>
      </c>
      <c r="D2478" t="s">
        <v>16</v>
      </c>
      <c r="E2478" t="s">
        <v>25</v>
      </c>
      <c r="F2478">
        <v>21</v>
      </c>
      <c r="G2478" t="s">
        <v>62</v>
      </c>
      <c r="H2478" t="s">
        <v>19</v>
      </c>
      <c r="I2478">
        <v>100</v>
      </c>
      <c r="J2478">
        <v>0</v>
      </c>
      <c r="K2478">
        <v>100</v>
      </c>
      <c r="L2478">
        <v>1</v>
      </c>
      <c r="M2478">
        <v>100</v>
      </c>
      <c r="N2478">
        <v>5</v>
      </c>
      <c r="O2478" t="s">
        <v>57</v>
      </c>
    </row>
    <row r="2479" spans="1:15">
      <c r="A2479">
        <v>181764</v>
      </c>
      <c r="B2479" s="1">
        <v>45437</v>
      </c>
      <c r="C2479" t="s">
        <v>48</v>
      </c>
      <c r="D2479" t="s">
        <v>16</v>
      </c>
      <c r="E2479" t="s">
        <v>17</v>
      </c>
      <c r="F2479">
        <v>23</v>
      </c>
      <c r="G2479" t="s">
        <v>34</v>
      </c>
      <c r="H2479" t="s">
        <v>27</v>
      </c>
      <c r="I2479">
        <v>130</v>
      </c>
      <c r="J2479">
        <v>100</v>
      </c>
      <c r="K2479">
        <v>230</v>
      </c>
      <c r="L2479">
        <v>2</v>
      </c>
      <c r="M2479">
        <v>460</v>
      </c>
      <c r="N2479">
        <v>4</v>
      </c>
      <c r="O2479" t="s">
        <v>39</v>
      </c>
    </row>
    <row r="2480" spans="1:15">
      <c r="A2480">
        <v>170092</v>
      </c>
      <c r="B2480" s="1">
        <v>45254</v>
      </c>
      <c r="C2480" t="s">
        <v>48</v>
      </c>
      <c r="D2480" t="s">
        <v>16</v>
      </c>
      <c r="E2480" t="s">
        <v>17</v>
      </c>
      <c r="F2480">
        <v>31</v>
      </c>
      <c r="G2480" t="s">
        <v>56</v>
      </c>
      <c r="H2480" t="s">
        <v>19</v>
      </c>
      <c r="I2480">
        <v>130</v>
      </c>
      <c r="J2480">
        <v>0</v>
      </c>
      <c r="K2480">
        <v>130</v>
      </c>
      <c r="L2480">
        <v>1</v>
      </c>
      <c r="M2480">
        <v>130</v>
      </c>
      <c r="N2480">
        <v>4</v>
      </c>
      <c r="O2480" t="s">
        <v>72</v>
      </c>
    </row>
    <row r="2481" spans="1:15">
      <c r="A2481">
        <v>174328</v>
      </c>
      <c r="B2481" s="1">
        <v>45362</v>
      </c>
      <c r="C2481" t="s">
        <v>50</v>
      </c>
      <c r="D2481" t="s">
        <v>16</v>
      </c>
      <c r="E2481" t="s">
        <v>25</v>
      </c>
      <c r="F2481">
        <v>22</v>
      </c>
      <c r="G2481" t="s">
        <v>58</v>
      </c>
      <c r="H2481" t="s">
        <v>27</v>
      </c>
      <c r="I2481">
        <v>97</v>
      </c>
      <c r="J2481">
        <v>40</v>
      </c>
      <c r="K2481">
        <v>137</v>
      </c>
      <c r="L2481">
        <v>1</v>
      </c>
      <c r="M2481">
        <v>137</v>
      </c>
      <c r="N2481">
        <v>3</v>
      </c>
      <c r="O2481" t="s">
        <v>40</v>
      </c>
    </row>
    <row r="2482" spans="1:15">
      <c r="A2482">
        <v>148830</v>
      </c>
      <c r="B2482" s="1">
        <v>45459</v>
      </c>
      <c r="C2482" t="s">
        <v>53</v>
      </c>
      <c r="D2482" t="s">
        <v>37</v>
      </c>
      <c r="E2482" t="s">
        <v>17</v>
      </c>
      <c r="F2482">
        <v>33</v>
      </c>
      <c r="G2482" t="s">
        <v>79</v>
      </c>
      <c r="H2482" t="s">
        <v>27</v>
      </c>
      <c r="I2482">
        <v>15</v>
      </c>
      <c r="J2482">
        <v>40</v>
      </c>
      <c r="K2482">
        <v>55</v>
      </c>
      <c r="L2482">
        <v>5</v>
      </c>
      <c r="M2482">
        <v>275</v>
      </c>
      <c r="N2482">
        <v>1</v>
      </c>
      <c r="O2482" t="s">
        <v>55</v>
      </c>
    </row>
    <row r="2483" spans="1:15">
      <c r="A2483">
        <v>126424</v>
      </c>
      <c r="B2483" s="1">
        <v>45291</v>
      </c>
      <c r="C2483" t="s">
        <v>48</v>
      </c>
      <c r="D2483" t="s">
        <v>16</v>
      </c>
      <c r="E2483" t="s">
        <v>25</v>
      </c>
      <c r="F2483">
        <v>23</v>
      </c>
      <c r="G2483" t="s">
        <v>62</v>
      </c>
      <c r="H2483" t="s">
        <v>19</v>
      </c>
      <c r="I2483">
        <v>130</v>
      </c>
      <c r="J2483">
        <v>0</v>
      </c>
      <c r="K2483">
        <v>130</v>
      </c>
      <c r="L2483">
        <v>1</v>
      </c>
      <c r="M2483">
        <v>130</v>
      </c>
      <c r="N2483">
        <v>5</v>
      </c>
      <c r="O2483" t="s">
        <v>20</v>
      </c>
    </row>
    <row r="2484" spans="1:15">
      <c r="A2484">
        <v>143533</v>
      </c>
      <c r="B2484" s="1">
        <v>45589</v>
      </c>
      <c r="C2484" t="s">
        <v>53</v>
      </c>
      <c r="D2484" t="s">
        <v>37</v>
      </c>
      <c r="E2484" t="s">
        <v>17</v>
      </c>
      <c r="F2484">
        <v>33</v>
      </c>
      <c r="G2484" t="s">
        <v>75</v>
      </c>
      <c r="H2484" t="s">
        <v>27</v>
      </c>
      <c r="I2484">
        <v>15</v>
      </c>
      <c r="J2484">
        <v>70</v>
      </c>
      <c r="K2484">
        <v>85</v>
      </c>
      <c r="L2484">
        <v>1</v>
      </c>
      <c r="M2484">
        <v>85</v>
      </c>
      <c r="N2484">
        <v>3</v>
      </c>
      <c r="O2484" t="s">
        <v>22</v>
      </c>
    </row>
    <row r="2485" spans="1:15">
      <c r="A2485">
        <v>153787</v>
      </c>
      <c r="B2485" s="1">
        <v>45237</v>
      </c>
      <c r="C2485" t="s">
        <v>53</v>
      </c>
      <c r="D2485" t="s">
        <v>37</v>
      </c>
      <c r="E2485" t="s">
        <v>25</v>
      </c>
      <c r="F2485">
        <v>32</v>
      </c>
      <c r="G2485" t="s">
        <v>54</v>
      </c>
      <c r="H2485" t="s">
        <v>19</v>
      </c>
      <c r="I2485">
        <v>15</v>
      </c>
      <c r="J2485">
        <v>0</v>
      </c>
      <c r="K2485">
        <v>15</v>
      </c>
      <c r="L2485">
        <v>1</v>
      </c>
      <c r="M2485">
        <v>15</v>
      </c>
      <c r="N2485">
        <v>2</v>
      </c>
      <c r="O2485" t="s">
        <v>71</v>
      </c>
    </row>
    <row r="2486" spans="1:15">
      <c r="A2486">
        <v>130486</v>
      </c>
      <c r="B2486" s="1">
        <v>45540</v>
      </c>
      <c r="C2486" t="s">
        <v>30</v>
      </c>
      <c r="D2486" t="s">
        <v>24</v>
      </c>
      <c r="E2486" t="s">
        <v>17</v>
      </c>
      <c r="F2486">
        <v>27</v>
      </c>
      <c r="G2486" t="s">
        <v>26</v>
      </c>
      <c r="H2486" t="s">
        <v>27</v>
      </c>
      <c r="I2486">
        <v>10</v>
      </c>
      <c r="J2486">
        <v>40</v>
      </c>
      <c r="K2486">
        <v>50</v>
      </c>
      <c r="L2486">
        <v>2</v>
      </c>
      <c r="M2486">
        <v>100</v>
      </c>
      <c r="N2486">
        <v>5</v>
      </c>
      <c r="O2486" t="s">
        <v>20</v>
      </c>
    </row>
    <row r="2487" spans="1:15">
      <c r="A2487">
        <v>125702</v>
      </c>
      <c r="B2487" s="1">
        <v>45292</v>
      </c>
      <c r="C2487" t="s">
        <v>53</v>
      </c>
      <c r="D2487" t="s">
        <v>37</v>
      </c>
      <c r="E2487" t="s">
        <v>17</v>
      </c>
      <c r="F2487">
        <v>18</v>
      </c>
      <c r="G2487" t="s">
        <v>79</v>
      </c>
      <c r="H2487" t="s">
        <v>27</v>
      </c>
      <c r="I2487">
        <v>15</v>
      </c>
      <c r="J2487">
        <v>40</v>
      </c>
      <c r="K2487">
        <v>55</v>
      </c>
      <c r="L2487">
        <v>1</v>
      </c>
      <c r="M2487">
        <v>55</v>
      </c>
      <c r="N2487">
        <v>5</v>
      </c>
      <c r="O2487" t="s">
        <v>32</v>
      </c>
    </row>
    <row r="2488" spans="1:15">
      <c r="A2488">
        <v>142881</v>
      </c>
      <c r="B2488" s="1">
        <v>45538</v>
      </c>
      <c r="C2488" t="s">
        <v>23</v>
      </c>
      <c r="D2488" t="s">
        <v>24</v>
      </c>
      <c r="E2488" t="s">
        <v>17</v>
      </c>
      <c r="F2488">
        <v>35</v>
      </c>
      <c r="G2488" t="s">
        <v>31</v>
      </c>
      <c r="H2488" t="s">
        <v>19</v>
      </c>
      <c r="I2488">
        <v>9</v>
      </c>
      <c r="J2488">
        <v>0</v>
      </c>
      <c r="K2488">
        <v>9</v>
      </c>
      <c r="L2488">
        <v>1</v>
      </c>
      <c r="M2488">
        <v>9</v>
      </c>
      <c r="N2488">
        <v>4</v>
      </c>
      <c r="O2488" t="s">
        <v>57</v>
      </c>
    </row>
    <row r="2489" spans="1:15">
      <c r="A2489">
        <v>156456</v>
      </c>
      <c r="B2489" s="1">
        <v>45440</v>
      </c>
      <c r="C2489" t="s">
        <v>42</v>
      </c>
      <c r="D2489" t="s">
        <v>16</v>
      </c>
      <c r="E2489" t="s">
        <v>17</v>
      </c>
      <c r="F2489">
        <v>35</v>
      </c>
      <c r="G2489" t="s">
        <v>54</v>
      </c>
      <c r="H2489" t="s">
        <v>19</v>
      </c>
      <c r="I2489">
        <v>65</v>
      </c>
      <c r="J2489">
        <v>0</v>
      </c>
      <c r="K2489">
        <v>65</v>
      </c>
      <c r="L2489">
        <v>1</v>
      </c>
      <c r="M2489">
        <v>65</v>
      </c>
      <c r="N2489">
        <v>1</v>
      </c>
      <c r="O2489" t="s">
        <v>35</v>
      </c>
    </row>
    <row r="2490" spans="1:15">
      <c r="A2490">
        <v>153079</v>
      </c>
      <c r="B2490" s="1">
        <v>45490</v>
      </c>
      <c r="C2490" t="s">
        <v>42</v>
      </c>
      <c r="D2490" t="s">
        <v>16</v>
      </c>
      <c r="E2490" t="s">
        <v>17</v>
      </c>
      <c r="F2490">
        <v>34</v>
      </c>
      <c r="G2490" t="s">
        <v>60</v>
      </c>
      <c r="H2490" t="s">
        <v>19</v>
      </c>
      <c r="I2490">
        <v>65</v>
      </c>
      <c r="J2490">
        <v>0</v>
      </c>
      <c r="K2490">
        <v>65</v>
      </c>
      <c r="L2490">
        <v>2</v>
      </c>
      <c r="M2490">
        <v>130</v>
      </c>
      <c r="N2490">
        <v>5</v>
      </c>
      <c r="O2490" t="s">
        <v>20</v>
      </c>
    </row>
    <row r="2491" spans="1:15">
      <c r="A2491">
        <v>193912</v>
      </c>
      <c r="B2491" s="1">
        <v>45513</v>
      </c>
      <c r="C2491" t="s">
        <v>15</v>
      </c>
      <c r="D2491" t="s">
        <v>16</v>
      </c>
      <c r="E2491" t="s">
        <v>17</v>
      </c>
      <c r="F2491">
        <v>29</v>
      </c>
      <c r="G2491" t="s">
        <v>38</v>
      </c>
      <c r="H2491" t="s">
        <v>19</v>
      </c>
      <c r="I2491">
        <v>100</v>
      </c>
      <c r="J2491">
        <v>0</v>
      </c>
      <c r="K2491">
        <v>100</v>
      </c>
      <c r="L2491">
        <v>1</v>
      </c>
      <c r="M2491">
        <v>100</v>
      </c>
      <c r="N2491">
        <v>4</v>
      </c>
      <c r="O2491" t="s">
        <v>65</v>
      </c>
    </row>
    <row r="2492" spans="1:15">
      <c r="A2492">
        <v>156787</v>
      </c>
      <c r="B2492" s="1">
        <v>45270</v>
      </c>
      <c r="C2492" t="s">
        <v>23</v>
      </c>
      <c r="D2492" t="s">
        <v>24</v>
      </c>
      <c r="E2492" t="s">
        <v>17</v>
      </c>
      <c r="F2492">
        <v>30</v>
      </c>
      <c r="G2492" t="s">
        <v>69</v>
      </c>
      <c r="H2492" t="s">
        <v>19</v>
      </c>
      <c r="I2492">
        <v>9</v>
      </c>
      <c r="J2492">
        <v>0</v>
      </c>
      <c r="K2492">
        <v>9</v>
      </c>
      <c r="L2492">
        <v>1</v>
      </c>
      <c r="M2492">
        <v>9</v>
      </c>
      <c r="N2492">
        <v>3</v>
      </c>
      <c r="O2492" t="s">
        <v>73</v>
      </c>
    </row>
    <row r="2493" spans="1:15">
      <c r="A2493">
        <v>147530</v>
      </c>
      <c r="B2493" s="1">
        <v>45334</v>
      </c>
      <c r="C2493" t="s">
        <v>36</v>
      </c>
      <c r="D2493" t="s">
        <v>37</v>
      </c>
      <c r="E2493" t="s">
        <v>25</v>
      </c>
      <c r="F2493">
        <v>35</v>
      </c>
      <c r="G2493" t="s">
        <v>29</v>
      </c>
      <c r="H2493" t="s">
        <v>19</v>
      </c>
      <c r="I2493">
        <v>32</v>
      </c>
      <c r="J2493">
        <v>0</v>
      </c>
      <c r="K2493">
        <v>32</v>
      </c>
      <c r="L2493">
        <v>1</v>
      </c>
      <c r="M2493">
        <v>32</v>
      </c>
      <c r="N2493">
        <v>3</v>
      </c>
      <c r="O2493" t="s">
        <v>73</v>
      </c>
    </row>
    <row r="2494" spans="1:15">
      <c r="A2494">
        <v>126247</v>
      </c>
      <c r="B2494" s="1">
        <v>45358</v>
      </c>
      <c r="C2494" t="s">
        <v>33</v>
      </c>
      <c r="D2494" t="s">
        <v>16</v>
      </c>
      <c r="E2494" t="s">
        <v>17</v>
      </c>
      <c r="F2494">
        <v>35</v>
      </c>
      <c r="G2494" t="s">
        <v>56</v>
      </c>
      <c r="H2494" t="s">
        <v>19</v>
      </c>
      <c r="I2494">
        <v>118</v>
      </c>
      <c r="J2494">
        <v>0</v>
      </c>
      <c r="K2494">
        <v>118</v>
      </c>
      <c r="L2494">
        <v>1</v>
      </c>
      <c r="M2494">
        <v>118</v>
      </c>
      <c r="N2494">
        <v>4</v>
      </c>
      <c r="O2494" t="s">
        <v>65</v>
      </c>
    </row>
    <row r="2495" spans="1:15">
      <c r="A2495">
        <v>190342</v>
      </c>
      <c r="B2495" s="1">
        <v>45456</v>
      </c>
      <c r="C2495" t="s">
        <v>15</v>
      </c>
      <c r="D2495" t="s">
        <v>16</v>
      </c>
      <c r="E2495" t="s">
        <v>17</v>
      </c>
      <c r="F2495">
        <v>27</v>
      </c>
      <c r="G2495" t="s">
        <v>21</v>
      </c>
      <c r="H2495" t="s">
        <v>19</v>
      </c>
      <c r="I2495">
        <v>100</v>
      </c>
      <c r="J2495">
        <v>0</v>
      </c>
      <c r="K2495">
        <v>100</v>
      </c>
      <c r="L2495">
        <v>1</v>
      </c>
      <c r="M2495">
        <v>100</v>
      </c>
      <c r="N2495">
        <v>5</v>
      </c>
      <c r="O2495" t="s">
        <v>52</v>
      </c>
    </row>
    <row r="2496" spans="1:15">
      <c r="A2496">
        <v>198168</v>
      </c>
      <c r="B2496" s="1">
        <v>45522</v>
      </c>
      <c r="C2496" t="s">
        <v>36</v>
      </c>
      <c r="D2496" t="s">
        <v>37</v>
      </c>
      <c r="E2496" t="s">
        <v>17</v>
      </c>
      <c r="F2496">
        <v>22</v>
      </c>
      <c r="G2496" t="s">
        <v>60</v>
      </c>
      <c r="H2496" t="s">
        <v>19</v>
      </c>
      <c r="I2496">
        <v>32</v>
      </c>
      <c r="J2496">
        <v>0</v>
      </c>
      <c r="K2496">
        <v>32</v>
      </c>
      <c r="L2496">
        <v>2</v>
      </c>
      <c r="M2496">
        <v>64</v>
      </c>
      <c r="N2496">
        <v>3</v>
      </c>
      <c r="O2496" t="s">
        <v>84</v>
      </c>
    </row>
    <row r="2497" spans="1:15">
      <c r="A2497">
        <v>132538</v>
      </c>
      <c r="B2497" s="1">
        <v>45595</v>
      </c>
      <c r="C2497" t="s">
        <v>33</v>
      </c>
      <c r="D2497" t="s">
        <v>16</v>
      </c>
      <c r="E2497" t="s">
        <v>17</v>
      </c>
      <c r="F2497">
        <v>34</v>
      </c>
      <c r="G2497" t="s">
        <v>51</v>
      </c>
      <c r="H2497" t="s">
        <v>27</v>
      </c>
      <c r="I2497">
        <v>118</v>
      </c>
      <c r="J2497">
        <v>50</v>
      </c>
      <c r="K2497">
        <v>168</v>
      </c>
      <c r="L2497">
        <v>1</v>
      </c>
      <c r="M2497">
        <v>168</v>
      </c>
      <c r="N2497">
        <v>4</v>
      </c>
      <c r="O2497" t="s">
        <v>57</v>
      </c>
    </row>
    <row r="2498" spans="1:15">
      <c r="A2498">
        <v>149592</v>
      </c>
      <c r="B2498" s="1">
        <v>45252</v>
      </c>
      <c r="C2498" t="s">
        <v>30</v>
      </c>
      <c r="D2498" t="s">
        <v>24</v>
      </c>
      <c r="E2498" t="s">
        <v>17</v>
      </c>
      <c r="F2498">
        <v>31</v>
      </c>
      <c r="G2498" t="s">
        <v>79</v>
      </c>
      <c r="H2498" t="s">
        <v>27</v>
      </c>
      <c r="I2498">
        <v>10</v>
      </c>
      <c r="J2498">
        <v>40</v>
      </c>
      <c r="K2498">
        <v>50</v>
      </c>
      <c r="L2498">
        <v>1</v>
      </c>
      <c r="M2498">
        <v>50</v>
      </c>
      <c r="N2498">
        <v>4</v>
      </c>
      <c r="O2498" t="s">
        <v>57</v>
      </c>
    </row>
    <row r="2499" spans="1:15">
      <c r="A2499">
        <v>176441</v>
      </c>
      <c r="B2499" s="1">
        <v>45278</v>
      </c>
      <c r="C2499" t="s">
        <v>42</v>
      </c>
      <c r="D2499" t="s">
        <v>16</v>
      </c>
      <c r="E2499" t="s">
        <v>17</v>
      </c>
      <c r="F2499">
        <v>24</v>
      </c>
      <c r="G2499" t="s">
        <v>80</v>
      </c>
      <c r="H2499" t="s">
        <v>27</v>
      </c>
      <c r="I2499">
        <v>65</v>
      </c>
      <c r="J2499">
        <v>40</v>
      </c>
      <c r="K2499">
        <v>105</v>
      </c>
      <c r="L2499">
        <v>2</v>
      </c>
      <c r="M2499">
        <v>210</v>
      </c>
      <c r="N2499">
        <v>5</v>
      </c>
      <c r="O2499" t="s">
        <v>61</v>
      </c>
    </row>
    <row r="2500" spans="1:15">
      <c r="A2500">
        <v>189088</v>
      </c>
      <c r="B2500" s="1">
        <v>45435</v>
      </c>
      <c r="C2500" t="s">
        <v>53</v>
      </c>
      <c r="D2500" t="s">
        <v>37</v>
      </c>
      <c r="E2500" t="s">
        <v>17</v>
      </c>
      <c r="F2500">
        <v>31</v>
      </c>
      <c r="G2500" t="s">
        <v>62</v>
      </c>
      <c r="H2500" t="s">
        <v>19</v>
      </c>
      <c r="I2500">
        <v>15</v>
      </c>
      <c r="J2500">
        <v>0</v>
      </c>
      <c r="K2500">
        <v>15</v>
      </c>
      <c r="L2500">
        <v>2</v>
      </c>
      <c r="M2500">
        <v>30</v>
      </c>
      <c r="N2500">
        <v>3</v>
      </c>
      <c r="O2500" t="s">
        <v>73</v>
      </c>
    </row>
    <row r="2501" spans="1:15">
      <c r="A2501">
        <v>199428</v>
      </c>
      <c r="B2501" s="1">
        <v>45245</v>
      </c>
      <c r="C2501" t="s">
        <v>42</v>
      </c>
      <c r="D2501" t="s">
        <v>16</v>
      </c>
      <c r="E2501" t="s">
        <v>17</v>
      </c>
      <c r="F2501">
        <v>34</v>
      </c>
      <c r="G2501" t="s">
        <v>46</v>
      </c>
      <c r="H2501" t="s">
        <v>19</v>
      </c>
      <c r="I2501">
        <v>65</v>
      </c>
      <c r="J2501">
        <v>0</v>
      </c>
      <c r="K2501">
        <v>65</v>
      </c>
      <c r="L2501">
        <v>1</v>
      </c>
      <c r="M2501">
        <v>65</v>
      </c>
      <c r="N2501">
        <v>1</v>
      </c>
      <c r="O2501" t="s">
        <v>63</v>
      </c>
    </row>
    <row r="2502" spans="1:15">
      <c r="A2502">
        <v>189235</v>
      </c>
      <c r="B2502" s="1">
        <v>45281</v>
      </c>
      <c r="C2502" t="s">
        <v>42</v>
      </c>
      <c r="D2502" t="s">
        <v>16</v>
      </c>
      <c r="E2502" t="s">
        <v>25</v>
      </c>
      <c r="F2502">
        <v>32</v>
      </c>
      <c r="G2502" t="s">
        <v>41</v>
      </c>
      <c r="H2502" t="s">
        <v>19</v>
      </c>
      <c r="I2502">
        <v>65</v>
      </c>
      <c r="J2502">
        <v>0</v>
      </c>
      <c r="K2502">
        <v>65</v>
      </c>
      <c r="L2502">
        <v>1</v>
      </c>
      <c r="M2502">
        <v>65</v>
      </c>
      <c r="N2502">
        <v>1</v>
      </c>
      <c r="O2502" t="s">
        <v>68</v>
      </c>
    </row>
    <row r="2503" spans="1:15">
      <c r="A2503">
        <v>125229</v>
      </c>
      <c r="B2503" s="1">
        <v>45350</v>
      </c>
      <c r="C2503" t="s">
        <v>53</v>
      </c>
      <c r="D2503" t="s">
        <v>37</v>
      </c>
      <c r="E2503" t="s">
        <v>17</v>
      </c>
      <c r="F2503">
        <v>28</v>
      </c>
      <c r="G2503" t="s">
        <v>66</v>
      </c>
      <c r="H2503" t="s">
        <v>27</v>
      </c>
      <c r="I2503">
        <v>15</v>
      </c>
      <c r="J2503">
        <v>40</v>
      </c>
      <c r="K2503">
        <v>55</v>
      </c>
      <c r="L2503">
        <v>2</v>
      </c>
      <c r="M2503">
        <v>110</v>
      </c>
      <c r="N2503">
        <v>4</v>
      </c>
      <c r="O2503" t="s">
        <v>57</v>
      </c>
    </row>
    <row r="2504" spans="1:15">
      <c r="A2504">
        <v>169007</v>
      </c>
      <c r="B2504" s="1">
        <v>45270</v>
      </c>
      <c r="C2504" t="s">
        <v>53</v>
      </c>
      <c r="D2504" t="s">
        <v>37</v>
      </c>
      <c r="E2504" t="s">
        <v>17</v>
      </c>
      <c r="F2504">
        <v>28</v>
      </c>
      <c r="G2504" t="s">
        <v>60</v>
      </c>
      <c r="H2504" t="s">
        <v>19</v>
      </c>
      <c r="I2504">
        <v>15</v>
      </c>
      <c r="J2504">
        <v>0</v>
      </c>
      <c r="K2504">
        <v>15</v>
      </c>
      <c r="L2504">
        <v>1</v>
      </c>
      <c r="M2504">
        <v>15</v>
      </c>
      <c r="N2504">
        <v>4</v>
      </c>
      <c r="O2504" t="s">
        <v>52</v>
      </c>
    </row>
    <row r="2505" spans="1:15">
      <c r="A2505">
        <v>198935</v>
      </c>
      <c r="B2505" s="1">
        <v>45512</v>
      </c>
      <c r="C2505" t="s">
        <v>23</v>
      </c>
      <c r="D2505" t="s">
        <v>24</v>
      </c>
      <c r="E2505" t="s">
        <v>25</v>
      </c>
      <c r="F2505">
        <v>34</v>
      </c>
      <c r="G2505" t="s">
        <v>56</v>
      </c>
      <c r="H2505" t="s">
        <v>19</v>
      </c>
      <c r="I2505">
        <v>9</v>
      </c>
      <c r="J2505">
        <v>0</v>
      </c>
      <c r="K2505">
        <v>9</v>
      </c>
      <c r="L2505">
        <v>1</v>
      </c>
      <c r="M2505">
        <v>9</v>
      </c>
      <c r="N2505">
        <v>5</v>
      </c>
      <c r="O2505" t="s">
        <v>65</v>
      </c>
    </row>
    <row r="2506" spans="1:15">
      <c r="A2506">
        <v>190109</v>
      </c>
      <c r="B2506" s="1">
        <v>45284</v>
      </c>
      <c r="C2506" t="s">
        <v>76</v>
      </c>
      <c r="D2506" t="s">
        <v>37</v>
      </c>
      <c r="E2506" t="s">
        <v>17</v>
      </c>
      <c r="F2506">
        <v>33</v>
      </c>
      <c r="G2506" t="s">
        <v>62</v>
      </c>
      <c r="H2506" t="s">
        <v>19</v>
      </c>
      <c r="I2506">
        <v>45</v>
      </c>
      <c r="J2506">
        <v>0</v>
      </c>
      <c r="K2506">
        <v>45</v>
      </c>
      <c r="L2506">
        <v>1</v>
      </c>
      <c r="M2506">
        <v>45</v>
      </c>
      <c r="N2506">
        <v>4</v>
      </c>
      <c r="O2506" t="s">
        <v>32</v>
      </c>
    </row>
    <row r="2507" spans="1:15">
      <c r="A2507">
        <v>120715</v>
      </c>
      <c r="B2507" s="1">
        <v>45243</v>
      </c>
      <c r="C2507" t="s">
        <v>85</v>
      </c>
      <c r="D2507" t="s">
        <v>24</v>
      </c>
      <c r="E2507" t="s">
        <v>17</v>
      </c>
      <c r="F2507">
        <v>23</v>
      </c>
      <c r="G2507" t="s">
        <v>62</v>
      </c>
      <c r="H2507" t="s">
        <v>19</v>
      </c>
      <c r="I2507">
        <v>23</v>
      </c>
      <c r="J2507">
        <v>0</v>
      </c>
      <c r="K2507">
        <v>23</v>
      </c>
      <c r="L2507">
        <v>1</v>
      </c>
      <c r="M2507">
        <v>23</v>
      </c>
      <c r="N2507">
        <v>5</v>
      </c>
      <c r="O2507" t="s">
        <v>61</v>
      </c>
    </row>
    <row r="2508" spans="1:15">
      <c r="A2508">
        <v>192347</v>
      </c>
      <c r="B2508" s="1">
        <v>45445</v>
      </c>
      <c r="C2508" t="s">
        <v>50</v>
      </c>
      <c r="D2508" t="s">
        <v>16</v>
      </c>
      <c r="E2508" t="s">
        <v>17</v>
      </c>
      <c r="F2508">
        <v>25</v>
      </c>
      <c r="G2508" t="s">
        <v>86</v>
      </c>
      <c r="H2508" t="s">
        <v>27</v>
      </c>
      <c r="I2508">
        <v>97</v>
      </c>
      <c r="J2508">
        <v>70</v>
      </c>
      <c r="K2508">
        <v>167</v>
      </c>
      <c r="L2508">
        <v>5</v>
      </c>
      <c r="M2508">
        <v>835</v>
      </c>
      <c r="N2508">
        <v>2</v>
      </c>
      <c r="O2508" t="s">
        <v>63</v>
      </c>
    </row>
    <row r="2509" spans="1:15">
      <c r="A2509">
        <v>184596</v>
      </c>
      <c r="B2509" s="1">
        <v>45392</v>
      </c>
      <c r="C2509" t="s">
        <v>33</v>
      </c>
      <c r="D2509" t="s">
        <v>16</v>
      </c>
      <c r="E2509" t="s">
        <v>25</v>
      </c>
      <c r="F2509">
        <v>18</v>
      </c>
      <c r="G2509" t="s">
        <v>62</v>
      </c>
      <c r="H2509" t="s">
        <v>19</v>
      </c>
      <c r="I2509">
        <v>118</v>
      </c>
      <c r="J2509">
        <v>0</v>
      </c>
      <c r="K2509">
        <v>118</v>
      </c>
      <c r="L2509">
        <v>1</v>
      </c>
      <c r="M2509">
        <v>118</v>
      </c>
      <c r="N2509">
        <v>1</v>
      </c>
      <c r="O2509" t="s">
        <v>55</v>
      </c>
    </row>
    <row r="2510" spans="1:15">
      <c r="A2510">
        <v>169781</v>
      </c>
      <c r="B2510" s="1">
        <v>45283</v>
      </c>
      <c r="C2510" t="s">
        <v>30</v>
      </c>
      <c r="D2510" t="s">
        <v>24</v>
      </c>
      <c r="E2510" t="s">
        <v>17</v>
      </c>
      <c r="F2510">
        <v>21</v>
      </c>
      <c r="G2510" t="s">
        <v>21</v>
      </c>
      <c r="H2510" t="s">
        <v>19</v>
      </c>
      <c r="I2510">
        <v>10</v>
      </c>
      <c r="J2510">
        <v>0</v>
      </c>
      <c r="K2510">
        <v>10</v>
      </c>
      <c r="L2510">
        <v>1</v>
      </c>
      <c r="M2510">
        <v>10</v>
      </c>
      <c r="N2510">
        <v>4</v>
      </c>
      <c r="O2510" t="s">
        <v>72</v>
      </c>
    </row>
    <row r="2511" spans="1:15">
      <c r="A2511">
        <v>133466</v>
      </c>
      <c r="B2511" s="1">
        <v>45292</v>
      </c>
      <c r="C2511" t="s">
        <v>50</v>
      </c>
      <c r="D2511" t="s">
        <v>16</v>
      </c>
      <c r="E2511" t="s">
        <v>25</v>
      </c>
      <c r="F2511">
        <v>21</v>
      </c>
      <c r="G2511" t="s">
        <v>21</v>
      </c>
      <c r="H2511" t="s">
        <v>19</v>
      </c>
      <c r="I2511">
        <v>97</v>
      </c>
      <c r="J2511">
        <v>0</v>
      </c>
      <c r="K2511">
        <v>97</v>
      </c>
      <c r="L2511">
        <v>1</v>
      </c>
      <c r="M2511">
        <v>97</v>
      </c>
      <c r="N2511">
        <v>1</v>
      </c>
      <c r="O2511" t="s">
        <v>71</v>
      </c>
    </row>
    <row r="2512" spans="1:15">
      <c r="A2512">
        <v>159559</v>
      </c>
      <c r="B2512" s="1">
        <v>45423</v>
      </c>
      <c r="C2512" t="s">
        <v>76</v>
      </c>
      <c r="D2512" t="s">
        <v>37</v>
      </c>
      <c r="E2512" t="s">
        <v>17</v>
      </c>
      <c r="F2512">
        <v>30</v>
      </c>
      <c r="G2512" t="s">
        <v>21</v>
      </c>
      <c r="H2512" t="s">
        <v>19</v>
      </c>
      <c r="I2512">
        <v>45</v>
      </c>
      <c r="J2512">
        <v>0</v>
      </c>
      <c r="K2512">
        <v>45</v>
      </c>
      <c r="L2512">
        <v>1</v>
      </c>
      <c r="M2512">
        <v>45</v>
      </c>
      <c r="N2512">
        <v>1</v>
      </c>
      <c r="O2512" t="s">
        <v>59</v>
      </c>
    </row>
    <row r="2513" spans="1:15">
      <c r="A2513">
        <v>127557</v>
      </c>
      <c r="B2513" s="1">
        <v>45241</v>
      </c>
      <c r="C2513" t="s">
        <v>53</v>
      </c>
      <c r="D2513" t="s">
        <v>37</v>
      </c>
      <c r="E2513" t="s">
        <v>25</v>
      </c>
      <c r="F2513">
        <v>24</v>
      </c>
      <c r="G2513" t="s">
        <v>44</v>
      </c>
      <c r="H2513" t="s">
        <v>27</v>
      </c>
      <c r="I2513">
        <v>15</v>
      </c>
      <c r="J2513">
        <v>25</v>
      </c>
      <c r="K2513">
        <v>40</v>
      </c>
      <c r="L2513">
        <v>4</v>
      </c>
      <c r="M2513">
        <v>160</v>
      </c>
      <c r="N2513">
        <v>5</v>
      </c>
      <c r="O2513" t="s">
        <v>72</v>
      </c>
    </row>
    <row r="2514" spans="1:15">
      <c r="A2514">
        <v>151318</v>
      </c>
      <c r="B2514" s="1">
        <v>45278</v>
      </c>
      <c r="C2514" t="s">
        <v>30</v>
      </c>
      <c r="D2514" t="s">
        <v>24</v>
      </c>
      <c r="E2514" t="s">
        <v>25</v>
      </c>
      <c r="F2514">
        <v>19</v>
      </c>
      <c r="G2514" t="s">
        <v>74</v>
      </c>
      <c r="H2514" t="s">
        <v>27</v>
      </c>
      <c r="I2514">
        <v>10</v>
      </c>
      <c r="J2514">
        <v>25</v>
      </c>
      <c r="K2514">
        <v>35</v>
      </c>
      <c r="L2514">
        <v>3</v>
      </c>
      <c r="M2514">
        <v>105</v>
      </c>
      <c r="N2514">
        <v>5</v>
      </c>
      <c r="O2514" t="s">
        <v>43</v>
      </c>
    </row>
    <row r="2515" spans="1:15">
      <c r="A2515">
        <v>196328</v>
      </c>
      <c r="B2515" s="1">
        <v>45537</v>
      </c>
      <c r="C2515" t="s">
        <v>78</v>
      </c>
      <c r="D2515" t="s">
        <v>37</v>
      </c>
      <c r="E2515" t="s">
        <v>25</v>
      </c>
      <c r="F2515">
        <v>35</v>
      </c>
      <c r="G2515" t="s">
        <v>66</v>
      </c>
      <c r="H2515" t="s">
        <v>27</v>
      </c>
      <c r="I2515">
        <v>50</v>
      </c>
      <c r="J2515">
        <v>40</v>
      </c>
      <c r="K2515">
        <v>90</v>
      </c>
      <c r="L2515">
        <v>1</v>
      </c>
      <c r="M2515">
        <v>90</v>
      </c>
      <c r="N2515">
        <v>4</v>
      </c>
      <c r="O2515" t="s">
        <v>32</v>
      </c>
    </row>
    <row r="2516" spans="1:15">
      <c r="A2516">
        <v>166454</v>
      </c>
      <c r="B2516" s="1">
        <v>45315</v>
      </c>
      <c r="C2516" t="s">
        <v>53</v>
      </c>
      <c r="D2516" t="s">
        <v>37</v>
      </c>
      <c r="E2516" t="s">
        <v>17</v>
      </c>
      <c r="F2516">
        <v>34</v>
      </c>
      <c r="G2516" t="s">
        <v>18</v>
      </c>
      <c r="H2516" t="s">
        <v>19</v>
      </c>
      <c r="I2516">
        <v>15</v>
      </c>
      <c r="J2516">
        <v>0</v>
      </c>
      <c r="K2516">
        <v>15</v>
      </c>
      <c r="L2516">
        <v>1</v>
      </c>
      <c r="M2516">
        <v>15</v>
      </c>
      <c r="N2516">
        <v>2</v>
      </c>
      <c r="O2516" t="s">
        <v>71</v>
      </c>
    </row>
    <row r="2517" spans="1:15">
      <c r="A2517">
        <v>149639</v>
      </c>
      <c r="B2517" s="1">
        <v>45396</v>
      </c>
      <c r="C2517" t="s">
        <v>42</v>
      </c>
      <c r="D2517" t="s">
        <v>16</v>
      </c>
      <c r="E2517" t="s">
        <v>25</v>
      </c>
      <c r="F2517">
        <v>18</v>
      </c>
      <c r="G2517" t="s">
        <v>21</v>
      </c>
      <c r="H2517" t="s">
        <v>19</v>
      </c>
      <c r="I2517">
        <v>65</v>
      </c>
      <c r="J2517">
        <v>0</v>
      </c>
      <c r="K2517">
        <v>65</v>
      </c>
      <c r="L2517">
        <v>1</v>
      </c>
      <c r="M2517">
        <v>65</v>
      </c>
      <c r="N2517">
        <v>5</v>
      </c>
      <c r="O2517" t="s">
        <v>65</v>
      </c>
    </row>
    <row r="2518" spans="1:15">
      <c r="A2518">
        <v>134596</v>
      </c>
      <c r="B2518" s="1">
        <v>45391</v>
      </c>
      <c r="C2518" t="s">
        <v>42</v>
      </c>
      <c r="D2518" t="s">
        <v>16</v>
      </c>
      <c r="E2518" t="s">
        <v>17</v>
      </c>
      <c r="F2518">
        <v>18</v>
      </c>
      <c r="G2518" t="s">
        <v>69</v>
      </c>
      <c r="H2518" t="s">
        <v>19</v>
      </c>
      <c r="I2518">
        <v>65</v>
      </c>
      <c r="J2518">
        <v>0</v>
      </c>
      <c r="K2518">
        <v>65</v>
      </c>
      <c r="L2518">
        <v>1</v>
      </c>
      <c r="M2518">
        <v>65</v>
      </c>
      <c r="N2518">
        <v>3</v>
      </c>
      <c r="O2518" t="s">
        <v>84</v>
      </c>
    </row>
    <row r="2519" spans="1:15">
      <c r="A2519">
        <v>132338</v>
      </c>
      <c r="B2519" s="1">
        <v>45446</v>
      </c>
      <c r="C2519" t="s">
        <v>76</v>
      </c>
      <c r="D2519" t="s">
        <v>37</v>
      </c>
      <c r="E2519" t="s">
        <v>17</v>
      </c>
      <c r="F2519">
        <v>25</v>
      </c>
      <c r="G2519" t="s">
        <v>46</v>
      </c>
      <c r="H2519" t="s">
        <v>19</v>
      </c>
      <c r="I2519">
        <v>45</v>
      </c>
      <c r="J2519">
        <v>0</v>
      </c>
      <c r="K2519">
        <v>45</v>
      </c>
      <c r="L2519">
        <v>2</v>
      </c>
      <c r="M2519">
        <v>90</v>
      </c>
      <c r="N2519">
        <v>1</v>
      </c>
      <c r="O2519" t="s">
        <v>28</v>
      </c>
    </row>
    <row r="2520" spans="1:15">
      <c r="A2520">
        <v>177148</v>
      </c>
      <c r="B2520" s="1">
        <v>45416</v>
      </c>
      <c r="C2520" t="s">
        <v>53</v>
      </c>
      <c r="D2520" t="s">
        <v>37</v>
      </c>
      <c r="E2520" t="s">
        <v>17</v>
      </c>
      <c r="F2520">
        <v>18</v>
      </c>
      <c r="G2520" t="s">
        <v>29</v>
      </c>
      <c r="H2520" t="s">
        <v>19</v>
      </c>
      <c r="I2520">
        <v>15</v>
      </c>
      <c r="J2520">
        <v>0</v>
      </c>
      <c r="K2520">
        <v>15</v>
      </c>
      <c r="L2520">
        <v>2</v>
      </c>
      <c r="M2520">
        <v>30</v>
      </c>
      <c r="N2520">
        <v>4</v>
      </c>
      <c r="O2520" t="s">
        <v>57</v>
      </c>
    </row>
    <row r="2521" spans="1:15">
      <c r="A2521">
        <v>158214</v>
      </c>
      <c r="B2521" s="1">
        <v>45285</v>
      </c>
      <c r="C2521" t="s">
        <v>50</v>
      </c>
      <c r="D2521" t="s">
        <v>16</v>
      </c>
      <c r="E2521" t="s">
        <v>17</v>
      </c>
      <c r="F2521">
        <v>26</v>
      </c>
      <c r="G2521" t="s">
        <v>67</v>
      </c>
      <c r="H2521" t="s">
        <v>27</v>
      </c>
      <c r="I2521">
        <v>97</v>
      </c>
      <c r="J2521">
        <v>40</v>
      </c>
      <c r="K2521">
        <v>137</v>
      </c>
      <c r="L2521">
        <v>1</v>
      </c>
      <c r="M2521">
        <v>137</v>
      </c>
      <c r="N2521">
        <v>5</v>
      </c>
      <c r="O2521" t="s">
        <v>20</v>
      </c>
    </row>
    <row r="2522" spans="1:15">
      <c r="A2522">
        <v>152713</v>
      </c>
      <c r="B2522" s="1">
        <v>45400</v>
      </c>
      <c r="C2522" t="s">
        <v>53</v>
      </c>
      <c r="D2522" t="s">
        <v>37</v>
      </c>
      <c r="E2522" t="s">
        <v>17</v>
      </c>
      <c r="F2522">
        <v>29</v>
      </c>
      <c r="G2522" t="s">
        <v>21</v>
      </c>
      <c r="H2522" t="s">
        <v>19</v>
      </c>
      <c r="I2522">
        <v>15</v>
      </c>
      <c r="J2522">
        <v>0</v>
      </c>
      <c r="K2522">
        <v>15</v>
      </c>
      <c r="L2522">
        <v>1</v>
      </c>
      <c r="M2522">
        <v>15</v>
      </c>
      <c r="N2522">
        <v>4</v>
      </c>
      <c r="O2522" t="s">
        <v>65</v>
      </c>
    </row>
    <row r="2523" spans="1:15">
      <c r="A2523">
        <v>189888</v>
      </c>
      <c r="B2523" s="1">
        <v>45580</v>
      </c>
      <c r="C2523" t="s">
        <v>42</v>
      </c>
      <c r="D2523" t="s">
        <v>16</v>
      </c>
      <c r="E2523" t="s">
        <v>17</v>
      </c>
      <c r="F2523">
        <v>33</v>
      </c>
      <c r="G2523" t="s">
        <v>34</v>
      </c>
      <c r="H2523" t="s">
        <v>27</v>
      </c>
      <c r="I2523">
        <v>65</v>
      </c>
      <c r="J2523">
        <v>100</v>
      </c>
      <c r="K2523">
        <v>165</v>
      </c>
      <c r="L2523">
        <v>3</v>
      </c>
      <c r="M2523">
        <v>495</v>
      </c>
      <c r="N2523">
        <v>2</v>
      </c>
      <c r="O2523" t="s">
        <v>28</v>
      </c>
    </row>
    <row r="2524" spans="1:15">
      <c r="A2524">
        <v>142409</v>
      </c>
      <c r="B2524" s="1">
        <v>45595</v>
      </c>
      <c r="C2524" t="s">
        <v>30</v>
      </c>
      <c r="D2524" t="s">
        <v>24</v>
      </c>
      <c r="E2524" t="s">
        <v>17</v>
      </c>
      <c r="F2524">
        <v>25</v>
      </c>
      <c r="G2524" t="s">
        <v>56</v>
      </c>
      <c r="H2524" t="s">
        <v>19</v>
      </c>
      <c r="I2524">
        <v>10</v>
      </c>
      <c r="J2524">
        <v>0</v>
      </c>
      <c r="K2524">
        <v>10</v>
      </c>
      <c r="L2524">
        <v>1</v>
      </c>
      <c r="M2524">
        <v>10</v>
      </c>
      <c r="N2524">
        <v>1</v>
      </c>
      <c r="O2524" t="s">
        <v>68</v>
      </c>
    </row>
    <row r="2525" spans="1:15">
      <c r="A2525">
        <v>187166</v>
      </c>
      <c r="B2525" s="1">
        <v>45484</v>
      </c>
      <c r="C2525" t="s">
        <v>15</v>
      </c>
      <c r="D2525" t="s">
        <v>16</v>
      </c>
      <c r="E2525" t="s">
        <v>17</v>
      </c>
      <c r="F2525">
        <v>32</v>
      </c>
      <c r="G2525" t="s">
        <v>54</v>
      </c>
      <c r="H2525" t="s">
        <v>19</v>
      </c>
      <c r="I2525">
        <v>100</v>
      </c>
      <c r="J2525">
        <v>0</v>
      </c>
      <c r="K2525">
        <v>100</v>
      </c>
      <c r="L2525">
        <v>1</v>
      </c>
      <c r="M2525">
        <v>100</v>
      </c>
      <c r="N2525">
        <v>3</v>
      </c>
      <c r="O2525" t="s">
        <v>22</v>
      </c>
    </row>
    <row r="2526" spans="1:15">
      <c r="A2526">
        <v>174970</v>
      </c>
      <c r="B2526" s="1">
        <v>45556</v>
      </c>
      <c r="C2526" t="s">
        <v>42</v>
      </c>
      <c r="D2526" t="s">
        <v>16</v>
      </c>
      <c r="E2526" t="s">
        <v>17</v>
      </c>
      <c r="F2526">
        <v>24</v>
      </c>
      <c r="G2526" t="s">
        <v>62</v>
      </c>
      <c r="H2526" t="s">
        <v>19</v>
      </c>
      <c r="I2526">
        <v>65</v>
      </c>
      <c r="J2526">
        <v>0</v>
      </c>
      <c r="K2526">
        <v>65</v>
      </c>
      <c r="L2526">
        <v>5</v>
      </c>
      <c r="M2526">
        <v>325</v>
      </c>
      <c r="N2526">
        <v>1</v>
      </c>
      <c r="O2526" t="s">
        <v>28</v>
      </c>
    </row>
    <row r="2527" spans="1:15">
      <c r="A2527">
        <v>174763</v>
      </c>
      <c r="B2527" s="1">
        <v>45385</v>
      </c>
      <c r="C2527" t="s">
        <v>82</v>
      </c>
      <c r="D2527" t="s">
        <v>37</v>
      </c>
      <c r="E2527" t="s">
        <v>17</v>
      </c>
      <c r="F2527">
        <v>19</v>
      </c>
      <c r="G2527" t="s">
        <v>58</v>
      </c>
      <c r="H2527" t="s">
        <v>27</v>
      </c>
      <c r="I2527">
        <v>20</v>
      </c>
      <c r="J2527">
        <v>40</v>
      </c>
      <c r="K2527">
        <v>60</v>
      </c>
      <c r="L2527">
        <v>3</v>
      </c>
      <c r="M2527">
        <v>180</v>
      </c>
      <c r="N2527">
        <v>5</v>
      </c>
      <c r="O2527" t="s">
        <v>45</v>
      </c>
    </row>
    <row r="2528" spans="1:15">
      <c r="A2528">
        <v>134244</v>
      </c>
      <c r="B2528" s="1">
        <v>45583</v>
      </c>
      <c r="C2528" t="s">
        <v>42</v>
      </c>
      <c r="D2528" t="s">
        <v>16</v>
      </c>
      <c r="E2528" t="s">
        <v>25</v>
      </c>
      <c r="F2528">
        <v>20</v>
      </c>
      <c r="G2528" t="s">
        <v>29</v>
      </c>
      <c r="H2528" t="s">
        <v>19</v>
      </c>
      <c r="I2528">
        <v>65</v>
      </c>
      <c r="J2528">
        <v>0</v>
      </c>
      <c r="K2528">
        <v>65</v>
      </c>
      <c r="L2528">
        <v>1</v>
      </c>
      <c r="M2528">
        <v>65</v>
      </c>
      <c r="N2528">
        <v>5</v>
      </c>
      <c r="O2528" t="s">
        <v>32</v>
      </c>
    </row>
    <row r="2529" spans="1:15">
      <c r="A2529">
        <v>163161</v>
      </c>
      <c r="B2529" s="1">
        <v>45573</v>
      </c>
      <c r="C2529" t="s">
        <v>82</v>
      </c>
      <c r="D2529" t="s">
        <v>37</v>
      </c>
      <c r="E2529" t="s">
        <v>17</v>
      </c>
      <c r="F2529">
        <v>18</v>
      </c>
      <c r="G2529" t="s">
        <v>62</v>
      </c>
      <c r="H2529" t="s">
        <v>19</v>
      </c>
      <c r="I2529">
        <v>20</v>
      </c>
      <c r="J2529">
        <v>0</v>
      </c>
      <c r="K2529">
        <v>20</v>
      </c>
      <c r="L2529">
        <v>3</v>
      </c>
      <c r="M2529">
        <v>60</v>
      </c>
      <c r="N2529">
        <v>2</v>
      </c>
      <c r="O2529" t="s">
        <v>35</v>
      </c>
    </row>
    <row r="2530" spans="1:15">
      <c r="A2530">
        <v>141745</v>
      </c>
      <c r="B2530" s="1">
        <v>45564</v>
      </c>
      <c r="C2530" t="s">
        <v>42</v>
      </c>
      <c r="D2530" t="s">
        <v>16</v>
      </c>
      <c r="E2530" t="s">
        <v>17</v>
      </c>
      <c r="F2530">
        <v>34</v>
      </c>
      <c r="G2530" t="s">
        <v>60</v>
      </c>
      <c r="H2530" t="s">
        <v>19</v>
      </c>
      <c r="I2530">
        <v>65</v>
      </c>
      <c r="J2530">
        <v>0</v>
      </c>
      <c r="K2530">
        <v>65</v>
      </c>
      <c r="L2530">
        <v>1</v>
      </c>
      <c r="M2530">
        <v>65</v>
      </c>
      <c r="N2530">
        <v>2</v>
      </c>
      <c r="O2530" t="s">
        <v>47</v>
      </c>
    </row>
    <row r="2531" spans="1:15">
      <c r="A2531">
        <v>192577</v>
      </c>
      <c r="B2531" s="1">
        <v>45303</v>
      </c>
      <c r="C2531" t="s">
        <v>53</v>
      </c>
      <c r="D2531" t="s">
        <v>37</v>
      </c>
      <c r="E2531" t="s">
        <v>25</v>
      </c>
      <c r="F2531">
        <v>26</v>
      </c>
      <c r="G2531" t="s">
        <v>56</v>
      </c>
      <c r="H2531" t="s">
        <v>19</v>
      </c>
      <c r="I2531">
        <v>15</v>
      </c>
      <c r="J2531">
        <v>0</v>
      </c>
      <c r="K2531">
        <v>15</v>
      </c>
      <c r="L2531">
        <v>1</v>
      </c>
      <c r="M2531">
        <v>15</v>
      </c>
      <c r="N2531">
        <v>1</v>
      </c>
      <c r="O2531" t="s">
        <v>59</v>
      </c>
    </row>
    <row r="2532" spans="1:15">
      <c r="A2532">
        <v>164644</v>
      </c>
      <c r="B2532" s="1">
        <v>45576</v>
      </c>
      <c r="C2532" t="s">
        <v>50</v>
      </c>
      <c r="D2532" t="s">
        <v>16</v>
      </c>
      <c r="E2532" t="s">
        <v>17</v>
      </c>
      <c r="F2532">
        <v>35</v>
      </c>
      <c r="G2532" t="s">
        <v>38</v>
      </c>
      <c r="H2532" t="s">
        <v>19</v>
      </c>
      <c r="I2532">
        <v>97</v>
      </c>
      <c r="J2532">
        <v>0</v>
      </c>
      <c r="K2532">
        <v>97</v>
      </c>
      <c r="L2532">
        <v>4</v>
      </c>
      <c r="M2532">
        <v>388</v>
      </c>
      <c r="N2532">
        <v>4</v>
      </c>
      <c r="O2532" t="s">
        <v>70</v>
      </c>
    </row>
    <row r="2533" spans="1:15">
      <c r="A2533">
        <v>161262</v>
      </c>
      <c r="B2533" s="1">
        <v>45523</v>
      </c>
      <c r="C2533" t="s">
        <v>30</v>
      </c>
      <c r="D2533" t="s">
        <v>24</v>
      </c>
      <c r="E2533" t="s">
        <v>17</v>
      </c>
      <c r="F2533">
        <v>33</v>
      </c>
      <c r="G2533" t="s">
        <v>29</v>
      </c>
      <c r="H2533" t="s">
        <v>19</v>
      </c>
      <c r="I2533">
        <v>10</v>
      </c>
      <c r="J2533">
        <v>0</v>
      </c>
      <c r="K2533">
        <v>10</v>
      </c>
      <c r="L2533">
        <v>1</v>
      </c>
      <c r="M2533">
        <v>10</v>
      </c>
      <c r="N2533">
        <v>5</v>
      </c>
      <c r="O2533" t="s">
        <v>45</v>
      </c>
    </row>
    <row r="2534" spans="1:15">
      <c r="A2534">
        <v>130520</v>
      </c>
      <c r="B2534" s="1">
        <v>45301</v>
      </c>
      <c r="C2534" t="s">
        <v>23</v>
      </c>
      <c r="D2534" t="s">
        <v>24</v>
      </c>
      <c r="E2534" t="s">
        <v>17</v>
      </c>
      <c r="F2534">
        <v>24</v>
      </c>
      <c r="G2534" t="s">
        <v>69</v>
      </c>
      <c r="H2534" t="s">
        <v>19</v>
      </c>
      <c r="I2534">
        <v>9</v>
      </c>
      <c r="J2534">
        <v>0</v>
      </c>
      <c r="K2534">
        <v>9</v>
      </c>
      <c r="L2534">
        <v>1</v>
      </c>
      <c r="M2534">
        <v>9</v>
      </c>
      <c r="N2534">
        <v>4</v>
      </c>
      <c r="O2534" t="s">
        <v>20</v>
      </c>
    </row>
    <row r="2535" spans="1:15">
      <c r="A2535">
        <v>122902</v>
      </c>
      <c r="B2535" s="1">
        <v>45442</v>
      </c>
      <c r="C2535" t="s">
        <v>76</v>
      </c>
      <c r="D2535" t="s">
        <v>37</v>
      </c>
      <c r="E2535" t="s">
        <v>25</v>
      </c>
      <c r="F2535">
        <v>32</v>
      </c>
      <c r="G2535" t="s">
        <v>38</v>
      </c>
      <c r="H2535" t="s">
        <v>19</v>
      </c>
      <c r="I2535">
        <v>45</v>
      </c>
      <c r="J2535">
        <v>0</v>
      </c>
      <c r="K2535">
        <v>45</v>
      </c>
      <c r="L2535">
        <v>1</v>
      </c>
      <c r="M2535">
        <v>45</v>
      </c>
      <c r="N2535">
        <v>5</v>
      </c>
      <c r="O2535" t="s">
        <v>65</v>
      </c>
    </row>
    <row r="2536" spans="1:15">
      <c r="A2536">
        <v>149652</v>
      </c>
      <c r="B2536" s="1">
        <v>45324</v>
      </c>
      <c r="C2536" t="s">
        <v>30</v>
      </c>
      <c r="D2536" t="s">
        <v>24</v>
      </c>
      <c r="E2536" t="s">
        <v>17</v>
      </c>
      <c r="F2536">
        <v>35</v>
      </c>
      <c r="G2536" t="s">
        <v>46</v>
      </c>
      <c r="H2536" t="s">
        <v>19</v>
      </c>
      <c r="I2536">
        <v>10</v>
      </c>
      <c r="J2536">
        <v>0</v>
      </c>
      <c r="K2536">
        <v>10</v>
      </c>
      <c r="L2536">
        <v>1</v>
      </c>
      <c r="M2536">
        <v>10</v>
      </c>
      <c r="N2536">
        <v>3</v>
      </c>
      <c r="O2536" t="s">
        <v>22</v>
      </c>
    </row>
    <row r="2537" spans="1:15">
      <c r="A2537">
        <v>168579</v>
      </c>
      <c r="B2537" s="1">
        <v>45383</v>
      </c>
      <c r="C2537" t="s">
        <v>50</v>
      </c>
      <c r="D2537" t="s">
        <v>16</v>
      </c>
      <c r="E2537" t="s">
        <v>25</v>
      </c>
      <c r="F2537">
        <v>33</v>
      </c>
      <c r="G2537" t="s">
        <v>29</v>
      </c>
      <c r="H2537" t="s">
        <v>19</v>
      </c>
      <c r="I2537">
        <v>97</v>
      </c>
      <c r="J2537">
        <v>0</v>
      </c>
      <c r="K2537">
        <v>97</v>
      </c>
      <c r="L2537">
        <v>1</v>
      </c>
      <c r="M2537">
        <v>97</v>
      </c>
      <c r="N2537">
        <v>5</v>
      </c>
      <c r="O2537" t="s">
        <v>57</v>
      </c>
    </row>
    <row r="2538" spans="1:15">
      <c r="A2538">
        <v>162372</v>
      </c>
      <c r="B2538" s="1">
        <v>45247</v>
      </c>
      <c r="C2538" t="s">
        <v>30</v>
      </c>
      <c r="D2538" t="s">
        <v>24</v>
      </c>
      <c r="E2538" t="s">
        <v>17</v>
      </c>
      <c r="F2538">
        <v>30</v>
      </c>
      <c r="G2538" t="s">
        <v>75</v>
      </c>
      <c r="H2538" t="s">
        <v>27</v>
      </c>
      <c r="I2538">
        <v>10</v>
      </c>
      <c r="J2538">
        <v>70</v>
      </c>
      <c r="K2538">
        <v>80</v>
      </c>
      <c r="L2538">
        <v>2</v>
      </c>
      <c r="M2538">
        <v>160</v>
      </c>
      <c r="N2538">
        <v>3</v>
      </c>
      <c r="O2538" t="s">
        <v>73</v>
      </c>
    </row>
    <row r="2539" spans="1:15">
      <c r="A2539">
        <v>179828</v>
      </c>
      <c r="B2539" s="1">
        <v>45539</v>
      </c>
      <c r="C2539" t="s">
        <v>53</v>
      </c>
      <c r="D2539" t="s">
        <v>37</v>
      </c>
      <c r="E2539" t="s">
        <v>17</v>
      </c>
      <c r="F2539">
        <v>33</v>
      </c>
      <c r="G2539" t="s">
        <v>62</v>
      </c>
      <c r="H2539" t="s">
        <v>19</v>
      </c>
      <c r="I2539">
        <v>15</v>
      </c>
      <c r="J2539">
        <v>0</v>
      </c>
      <c r="K2539">
        <v>15</v>
      </c>
      <c r="L2539">
        <v>1</v>
      </c>
      <c r="M2539">
        <v>15</v>
      </c>
      <c r="N2539">
        <v>3</v>
      </c>
      <c r="O2539" t="s">
        <v>22</v>
      </c>
    </row>
    <row r="2540" spans="1:15">
      <c r="A2540">
        <v>128297</v>
      </c>
      <c r="B2540" s="1">
        <v>45248</v>
      </c>
      <c r="C2540" t="s">
        <v>53</v>
      </c>
      <c r="D2540" t="s">
        <v>37</v>
      </c>
      <c r="E2540" t="s">
        <v>25</v>
      </c>
      <c r="F2540">
        <v>24</v>
      </c>
      <c r="G2540" t="s">
        <v>46</v>
      </c>
      <c r="H2540" t="s">
        <v>19</v>
      </c>
      <c r="I2540">
        <v>15</v>
      </c>
      <c r="J2540">
        <v>0</v>
      </c>
      <c r="K2540">
        <v>15</v>
      </c>
      <c r="L2540">
        <v>1</v>
      </c>
      <c r="M2540">
        <v>15</v>
      </c>
      <c r="N2540">
        <v>2</v>
      </c>
      <c r="O2540" t="s">
        <v>64</v>
      </c>
    </row>
    <row r="2541" spans="1:15">
      <c r="A2541">
        <v>123286</v>
      </c>
      <c r="B2541" s="1">
        <v>45326</v>
      </c>
      <c r="C2541" t="s">
        <v>42</v>
      </c>
      <c r="D2541" t="s">
        <v>16</v>
      </c>
      <c r="E2541" t="s">
        <v>17</v>
      </c>
      <c r="F2541">
        <v>28</v>
      </c>
      <c r="G2541" t="s">
        <v>41</v>
      </c>
      <c r="H2541" t="s">
        <v>19</v>
      </c>
      <c r="I2541">
        <v>65</v>
      </c>
      <c r="J2541">
        <v>0</v>
      </c>
      <c r="K2541">
        <v>65</v>
      </c>
      <c r="L2541">
        <v>1</v>
      </c>
      <c r="M2541">
        <v>65</v>
      </c>
      <c r="N2541">
        <v>4</v>
      </c>
      <c r="O2541" t="s">
        <v>65</v>
      </c>
    </row>
    <row r="2542" spans="1:15">
      <c r="A2542">
        <v>132168</v>
      </c>
      <c r="B2542" s="1">
        <v>45402</v>
      </c>
      <c r="C2542" t="s">
        <v>50</v>
      </c>
      <c r="D2542" t="s">
        <v>16</v>
      </c>
      <c r="E2542" t="s">
        <v>25</v>
      </c>
      <c r="F2542">
        <v>24</v>
      </c>
      <c r="G2542" t="s">
        <v>18</v>
      </c>
      <c r="H2542" t="s">
        <v>19</v>
      </c>
      <c r="I2542">
        <v>97</v>
      </c>
      <c r="J2542">
        <v>0</v>
      </c>
      <c r="K2542">
        <v>97</v>
      </c>
      <c r="L2542">
        <v>1</v>
      </c>
      <c r="M2542">
        <v>97</v>
      </c>
      <c r="N2542">
        <v>3</v>
      </c>
      <c r="O2542" t="s">
        <v>73</v>
      </c>
    </row>
    <row r="2543" spans="1:15">
      <c r="A2543">
        <v>147707</v>
      </c>
      <c r="B2543" s="1">
        <v>45543</v>
      </c>
      <c r="C2543" t="s">
        <v>33</v>
      </c>
      <c r="D2543" t="s">
        <v>16</v>
      </c>
      <c r="E2543" t="s">
        <v>17</v>
      </c>
      <c r="F2543">
        <v>32</v>
      </c>
      <c r="G2543" t="s">
        <v>77</v>
      </c>
      <c r="H2543" t="s">
        <v>19</v>
      </c>
      <c r="I2543">
        <v>118</v>
      </c>
      <c r="J2543">
        <v>0</v>
      </c>
      <c r="K2543">
        <v>118</v>
      </c>
      <c r="L2543">
        <v>1</v>
      </c>
      <c r="M2543">
        <v>118</v>
      </c>
      <c r="N2543">
        <v>4</v>
      </c>
      <c r="O2543" t="s">
        <v>20</v>
      </c>
    </row>
    <row r="2544" spans="1:15">
      <c r="A2544">
        <v>163656</v>
      </c>
      <c r="B2544" s="1">
        <v>45416</v>
      </c>
      <c r="C2544" t="s">
        <v>23</v>
      </c>
      <c r="D2544" t="s">
        <v>24</v>
      </c>
      <c r="E2544" t="s">
        <v>17</v>
      </c>
      <c r="F2544">
        <v>27</v>
      </c>
      <c r="G2544" t="s">
        <v>86</v>
      </c>
      <c r="H2544" t="s">
        <v>27</v>
      </c>
      <c r="I2544">
        <v>9</v>
      </c>
      <c r="J2544">
        <v>70</v>
      </c>
      <c r="K2544">
        <v>79</v>
      </c>
      <c r="L2544">
        <v>4</v>
      </c>
      <c r="M2544">
        <v>316</v>
      </c>
      <c r="N2544">
        <v>4</v>
      </c>
      <c r="O2544" t="s">
        <v>20</v>
      </c>
    </row>
    <row r="2545" spans="1:15">
      <c r="A2545">
        <v>198043</v>
      </c>
      <c r="B2545" s="1">
        <v>45339</v>
      </c>
      <c r="C2545" t="s">
        <v>48</v>
      </c>
      <c r="D2545" t="s">
        <v>16</v>
      </c>
      <c r="E2545" t="s">
        <v>17</v>
      </c>
      <c r="F2545">
        <v>26</v>
      </c>
      <c r="G2545" t="s">
        <v>21</v>
      </c>
      <c r="H2545" t="s">
        <v>19</v>
      </c>
      <c r="I2545">
        <v>130</v>
      </c>
      <c r="J2545">
        <v>0</v>
      </c>
      <c r="K2545">
        <v>130</v>
      </c>
      <c r="L2545">
        <v>1</v>
      </c>
      <c r="M2545">
        <v>130</v>
      </c>
      <c r="N2545">
        <v>1</v>
      </c>
      <c r="O2545" t="s">
        <v>64</v>
      </c>
    </row>
    <row r="2546" spans="1:15">
      <c r="A2546">
        <v>168232</v>
      </c>
      <c r="B2546" s="1">
        <v>45264</v>
      </c>
      <c r="C2546" t="s">
        <v>42</v>
      </c>
      <c r="D2546" t="s">
        <v>16</v>
      </c>
      <c r="E2546" t="s">
        <v>17</v>
      </c>
      <c r="F2546">
        <v>35</v>
      </c>
      <c r="G2546" t="s">
        <v>41</v>
      </c>
      <c r="H2546" t="s">
        <v>19</v>
      </c>
      <c r="I2546">
        <v>65</v>
      </c>
      <c r="J2546">
        <v>0</v>
      </c>
      <c r="K2546">
        <v>65</v>
      </c>
      <c r="L2546">
        <v>1</v>
      </c>
      <c r="M2546">
        <v>65</v>
      </c>
      <c r="N2546">
        <v>4</v>
      </c>
      <c r="O2546" t="s">
        <v>61</v>
      </c>
    </row>
    <row r="2547" spans="1:15">
      <c r="A2547">
        <v>150284</v>
      </c>
      <c r="B2547" s="1">
        <v>45524</v>
      </c>
      <c r="C2547" t="s">
        <v>36</v>
      </c>
      <c r="D2547" t="s">
        <v>37</v>
      </c>
      <c r="E2547" t="s">
        <v>25</v>
      </c>
      <c r="F2547">
        <v>21</v>
      </c>
      <c r="G2547" t="s">
        <v>67</v>
      </c>
      <c r="H2547" t="s">
        <v>27</v>
      </c>
      <c r="I2547">
        <v>32</v>
      </c>
      <c r="J2547">
        <v>40</v>
      </c>
      <c r="K2547">
        <v>72</v>
      </c>
      <c r="L2547">
        <v>1</v>
      </c>
      <c r="M2547">
        <v>72</v>
      </c>
      <c r="N2547">
        <v>3</v>
      </c>
      <c r="O2547" t="s">
        <v>22</v>
      </c>
    </row>
    <row r="2548" spans="1:15">
      <c r="A2548">
        <v>178347</v>
      </c>
      <c r="B2548" s="1">
        <v>45539</v>
      </c>
      <c r="C2548" t="s">
        <v>30</v>
      </c>
      <c r="D2548" t="s">
        <v>24</v>
      </c>
      <c r="E2548" t="s">
        <v>17</v>
      </c>
      <c r="F2548">
        <v>18</v>
      </c>
      <c r="G2548" t="s">
        <v>18</v>
      </c>
      <c r="H2548" t="s">
        <v>19</v>
      </c>
      <c r="I2548">
        <v>10</v>
      </c>
      <c r="J2548">
        <v>0</v>
      </c>
      <c r="K2548">
        <v>10</v>
      </c>
      <c r="L2548">
        <v>1</v>
      </c>
      <c r="M2548">
        <v>10</v>
      </c>
      <c r="N2548">
        <v>5</v>
      </c>
      <c r="O2548" t="s">
        <v>57</v>
      </c>
    </row>
    <row r="2549" spans="1:15">
      <c r="A2549">
        <v>176777</v>
      </c>
      <c r="B2549" s="1">
        <v>45530</v>
      </c>
      <c r="C2549" t="s">
        <v>33</v>
      </c>
      <c r="D2549" t="s">
        <v>16</v>
      </c>
      <c r="E2549" t="s">
        <v>17</v>
      </c>
      <c r="F2549">
        <v>19</v>
      </c>
      <c r="G2549" t="s">
        <v>56</v>
      </c>
      <c r="H2549" t="s">
        <v>19</v>
      </c>
      <c r="I2549">
        <v>118</v>
      </c>
      <c r="J2549">
        <v>0</v>
      </c>
      <c r="K2549">
        <v>118</v>
      </c>
      <c r="L2549">
        <v>2</v>
      </c>
      <c r="M2549">
        <v>236</v>
      </c>
      <c r="N2549">
        <v>5</v>
      </c>
      <c r="O2549" t="s">
        <v>32</v>
      </c>
    </row>
    <row r="2550" spans="1:15">
      <c r="A2550">
        <v>124414</v>
      </c>
      <c r="B2550" s="1">
        <v>45474</v>
      </c>
      <c r="C2550" t="s">
        <v>23</v>
      </c>
      <c r="D2550" t="s">
        <v>24</v>
      </c>
      <c r="E2550" t="s">
        <v>17</v>
      </c>
      <c r="F2550">
        <v>34</v>
      </c>
      <c r="G2550" t="s">
        <v>69</v>
      </c>
      <c r="H2550" t="s">
        <v>19</v>
      </c>
      <c r="I2550">
        <v>9</v>
      </c>
      <c r="J2550">
        <v>0</v>
      </c>
      <c r="K2550">
        <v>9</v>
      </c>
      <c r="L2550">
        <v>2</v>
      </c>
      <c r="M2550">
        <v>18</v>
      </c>
      <c r="N2550">
        <v>4</v>
      </c>
      <c r="O2550" t="s">
        <v>70</v>
      </c>
    </row>
    <row r="2551" spans="1:15">
      <c r="A2551">
        <v>178996</v>
      </c>
      <c r="B2551" s="1">
        <v>45557</v>
      </c>
      <c r="C2551" t="s">
        <v>76</v>
      </c>
      <c r="D2551" t="s">
        <v>37</v>
      </c>
      <c r="E2551" t="s">
        <v>17</v>
      </c>
      <c r="F2551">
        <v>32</v>
      </c>
      <c r="G2551" t="s">
        <v>69</v>
      </c>
      <c r="H2551" t="s">
        <v>19</v>
      </c>
      <c r="I2551">
        <v>45</v>
      </c>
      <c r="J2551">
        <v>0</v>
      </c>
      <c r="K2551">
        <v>45</v>
      </c>
      <c r="L2551">
        <v>1</v>
      </c>
      <c r="M2551">
        <v>45</v>
      </c>
      <c r="N2551">
        <v>5</v>
      </c>
      <c r="O2551" t="s">
        <v>43</v>
      </c>
    </row>
    <row r="2552" spans="1:15">
      <c r="A2552">
        <v>196368</v>
      </c>
      <c r="B2552" s="1">
        <v>45570</v>
      </c>
      <c r="C2552" t="s">
        <v>53</v>
      </c>
      <c r="D2552" t="s">
        <v>37</v>
      </c>
      <c r="E2552" t="s">
        <v>17</v>
      </c>
      <c r="F2552">
        <v>31</v>
      </c>
      <c r="G2552" t="s">
        <v>31</v>
      </c>
      <c r="H2552" t="s">
        <v>19</v>
      </c>
      <c r="I2552">
        <v>15</v>
      </c>
      <c r="J2552">
        <v>0</v>
      </c>
      <c r="K2552">
        <v>15</v>
      </c>
      <c r="L2552">
        <v>1</v>
      </c>
      <c r="M2552">
        <v>15</v>
      </c>
      <c r="N2552">
        <v>1</v>
      </c>
      <c r="O2552" t="s">
        <v>68</v>
      </c>
    </row>
    <row r="2553" spans="1:15">
      <c r="A2553">
        <v>158184</v>
      </c>
      <c r="B2553" s="1">
        <v>45483</v>
      </c>
      <c r="C2553" t="s">
        <v>76</v>
      </c>
      <c r="D2553" t="s">
        <v>37</v>
      </c>
      <c r="E2553" t="s">
        <v>17</v>
      </c>
      <c r="F2553">
        <v>25</v>
      </c>
      <c r="G2553" t="s">
        <v>26</v>
      </c>
      <c r="H2553" t="s">
        <v>27</v>
      </c>
      <c r="I2553">
        <v>45</v>
      </c>
      <c r="J2553">
        <v>40</v>
      </c>
      <c r="K2553">
        <v>85</v>
      </c>
      <c r="L2553">
        <v>3</v>
      </c>
      <c r="M2553">
        <v>255</v>
      </c>
      <c r="N2553">
        <v>5</v>
      </c>
      <c r="O2553" t="s">
        <v>43</v>
      </c>
    </row>
    <row r="2554" spans="1:15">
      <c r="A2554">
        <v>127575</v>
      </c>
      <c r="B2554" s="1">
        <v>45328</v>
      </c>
      <c r="C2554" t="s">
        <v>78</v>
      </c>
      <c r="D2554" t="s">
        <v>37</v>
      </c>
      <c r="E2554" t="s">
        <v>25</v>
      </c>
      <c r="F2554">
        <v>30</v>
      </c>
      <c r="G2554" t="s">
        <v>46</v>
      </c>
      <c r="H2554" t="s">
        <v>19</v>
      </c>
      <c r="I2554">
        <v>50</v>
      </c>
      <c r="J2554">
        <v>0</v>
      </c>
      <c r="K2554">
        <v>50</v>
      </c>
      <c r="L2554">
        <v>3</v>
      </c>
      <c r="M2554">
        <v>150</v>
      </c>
      <c r="N2554">
        <v>4</v>
      </c>
      <c r="O2554" t="s">
        <v>20</v>
      </c>
    </row>
    <row r="2555" spans="1:15">
      <c r="A2555">
        <v>168744</v>
      </c>
      <c r="B2555" s="1">
        <v>45340</v>
      </c>
      <c r="C2555" t="s">
        <v>42</v>
      </c>
      <c r="D2555" t="s">
        <v>16</v>
      </c>
      <c r="E2555" t="s">
        <v>17</v>
      </c>
      <c r="F2555">
        <v>30</v>
      </c>
      <c r="G2555" t="s">
        <v>67</v>
      </c>
      <c r="H2555" t="s">
        <v>27</v>
      </c>
      <c r="I2555">
        <v>65</v>
      </c>
      <c r="J2555">
        <v>40</v>
      </c>
      <c r="K2555">
        <v>105</v>
      </c>
      <c r="L2555">
        <v>1</v>
      </c>
      <c r="M2555">
        <v>105</v>
      </c>
      <c r="N2555">
        <v>4</v>
      </c>
      <c r="O2555" t="s">
        <v>45</v>
      </c>
    </row>
    <row r="2556" spans="1:15">
      <c r="A2556">
        <v>169175</v>
      </c>
      <c r="B2556" s="1">
        <v>45351</v>
      </c>
      <c r="C2556" t="s">
        <v>23</v>
      </c>
      <c r="D2556" t="s">
        <v>24</v>
      </c>
      <c r="E2556" t="s">
        <v>17</v>
      </c>
      <c r="F2556">
        <v>32</v>
      </c>
      <c r="G2556" t="s">
        <v>58</v>
      </c>
      <c r="H2556" t="s">
        <v>27</v>
      </c>
      <c r="I2556">
        <v>9</v>
      </c>
      <c r="J2556">
        <v>40</v>
      </c>
      <c r="K2556">
        <v>49</v>
      </c>
      <c r="L2556">
        <v>2</v>
      </c>
      <c r="M2556">
        <v>98</v>
      </c>
      <c r="N2556">
        <v>3</v>
      </c>
      <c r="O2556" t="s">
        <v>84</v>
      </c>
    </row>
    <row r="2557" spans="1:15">
      <c r="A2557">
        <v>186969</v>
      </c>
      <c r="B2557" s="1">
        <v>45302</v>
      </c>
      <c r="C2557" t="s">
        <v>53</v>
      </c>
      <c r="D2557" t="s">
        <v>37</v>
      </c>
      <c r="E2557" t="s">
        <v>17</v>
      </c>
      <c r="F2557">
        <v>26</v>
      </c>
      <c r="G2557" t="s">
        <v>21</v>
      </c>
      <c r="H2557" t="s">
        <v>19</v>
      </c>
      <c r="I2557">
        <v>15</v>
      </c>
      <c r="J2557">
        <v>0</v>
      </c>
      <c r="K2557">
        <v>15</v>
      </c>
      <c r="L2557">
        <v>2</v>
      </c>
      <c r="M2557">
        <v>30</v>
      </c>
      <c r="N2557">
        <v>1</v>
      </c>
      <c r="O2557" t="s">
        <v>64</v>
      </c>
    </row>
    <row r="2558" spans="1:15">
      <c r="A2558">
        <v>160521</v>
      </c>
      <c r="B2558" s="1">
        <v>45387</v>
      </c>
      <c r="C2558" t="s">
        <v>82</v>
      </c>
      <c r="D2558" t="s">
        <v>37</v>
      </c>
      <c r="E2558" t="s">
        <v>17</v>
      </c>
      <c r="F2558">
        <v>27</v>
      </c>
      <c r="G2558" t="s">
        <v>79</v>
      </c>
      <c r="H2558" t="s">
        <v>27</v>
      </c>
      <c r="I2558">
        <v>20</v>
      </c>
      <c r="J2558">
        <v>40</v>
      </c>
      <c r="K2558">
        <v>60</v>
      </c>
      <c r="L2558">
        <v>1</v>
      </c>
      <c r="M2558">
        <v>60</v>
      </c>
      <c r="N2558">
        <v>1</v>
      </c>
      <c r="O2558" t="s">
        <v>47</v>
      </c>
    </row>
    <row r="2559" spans="1:15">
      <c r="A2559">
        <v>140159</v>
      </c>
      <c r="B2559" s="1">
        <v>45450</v>
      </c>
      <c r="C2559" t="s">
        <v>42</v>
      </c>
      <c r="D2559" t="s">
        <v>16</v>
      </c>
      <c r="E2559" t="s">
        <v>17</v>
      </c>
      <c r="F2559">
        <v>31</v>
      </c>
      <c r="G2559" t="s">
        <v>80</v>
      </c>
      <c r="H2559" t="s">
        <v>27</v>
      </c>
      <c r="I2559">
        <v>65</v>
      </c>
      <c r="J2559">
        <v>40</v>
      </c>
      <c r="K2559">
        <v>105</v>
      </c>
      <c r="L2559">
        <v>4</v>
      </c>
      <c r="M2559">
        <v>420</v>
      </c>
      <c r="N2559">
        <v>5</v>
      </c>
      <c r="O2559" t="s">
        <v>20</v>
      </c>
    </row>
    <row r="2560" spans="1:15">
      <c r="A2560">
        <v>142774</v>
      </c>
      <c r="B2560" s="1">
        <v>45262</v>
      </c>
      <c r="C2560" t="s">
        <v>15</v>
      </c>
      <c r="D2560" t="s">
        <v>16</v>
      </c>
      <c r="E2560" t="s">
        <v>17</v>
      </c>
      <c r="F2560">
        <v>30</v>
      </c>
      <c r="G2560" t="s">
        <v>56</v>
      </c>
      <c r="H2560" t="s">
        <v>19</v>
      </c>
      <c r="I2560">
        <v>100</v>
      </c>
      <c r="J2560">
        <v>0</v>
      </c>
      <c r="K2560">
        <v>100</v>
      </c>
      <c r="L2560">
        <v>1</v>
      </c>
      <c r="M2560">
        <v>100</v>
      </c>
      <c r="N2560">
        <v>3</v>
      </c>
      <c r="O2560" t="s">
        <v>49</v>
      </c>
    </row>
    <row r="2561" spans="1:15">
      <c r="A2561">
        <v>133911</v>
      </c>
      <c r="B2561" s="1">
        <v>45381</v>
      </c>
      <c r="C2561" t="s">
        <v>78</v>
      </c>
      <c r="D2561" t="s">
        <v>37</v>
      </c>
      <c r="E2561" t="s">
        <v>25</v>
      </c>
      <c r="F2561">
        <v>19</v>
      </c>
      <c r="G2561" t="s">
        <v>60</v>
      </c>
      <c r="H2561" t="s">
        <v>19</v>
      </c>
      <c r="I2561">
        <v>50</v>
      </c>
      <c r="J2561">
        <v>0</v>
      </c>
      <c r="K2561">
        <v>50</v>
      </c>
      <c r="L2561">
        <v>1</v>
      </c>
      <c r="M2561">
        <v>50</v>
      </c>
      <c r="N2561">
        <v>3</v>
      </c>
      <c r="O2561" t="s">
        <v>73</v>
      </c>
    </row>
    <row r="2562" spans="1:15">
      <c r="A2562">
        <v>180861</v>
      </c>
      <c r="B2562" s="1">
        <v>45521</v>
      </c>
      <c r="C2562" t="s">
        <v>82</v>
      </c>
      <c r="D2562" t="s">
        <v>37</v>
      </c>
      <c r="E2562" t="s">
        <v>25</v>
      </c>
      <c r="F2562">
        <v>35</v>
      </c>
      <c r="G2562" t="s">
        <v>21</v>
      </c>
      <c r="H2562" t="s">
        <v>19</v>
      </c>
      <c r="I2562">
        <v>20</v>
      </c>
      <c r="J2562">
        <v>0</v>
      </c>
      <c r="K2562">
        <v>20</v>
      </c>
      <c r="L2562">
        <v>1</v>
      </c>
      <c r="M2562">
        <v>20</v>
      </c>
      <c r="N2562">
        <v>3</v>
      </c>
      <c r="O2562" t="s">
        <v>84</v>
      </c>
    </row>
    <row r="2563" spans="1:15">
      <c r="A2563">
        <v>185902</v>
      </c>
      <c r="B2563" s="1">
        <v>45314</v>
      </c>
      <c r="C2563" t="s">
        <v>76</v>
      </c>
      <c r="D2563" t="s">
        <v>37</v>
      </c>
      <c r="E2563" t="s">
        <v>25</v>
      </c>
      <c r="F2563">
        <v>18</v>
      </c>
      <c r="G2563" t="s">
        <v>46</v>
      </c>
      <c r="H2563" t="s">
        <v>19</v>
      </c>
      <c r="I2563">
        <v>45</v>
      </c>
      <c r="J2563">
        <v>0</v>
      </c>
      <c r="K2563">
        <v>45</v>
      </c>
      <c r="L2563">
        <v>1</v>
      </c>
      <c r="M2563">
        <v>45</v>
      </c>
      <c r="N2563">
        <v>4</v>
      </c>
      <c r="O2563" t="s">
        <v>72</v>
      </c>
    </row>
    <row r="2564" spans="1:15">
      <c r="A2564">
        <v>183454</v>
      </c>
      <c r="B2564" s="1">
        <v>45551</v>
      </c>
      <c r="C2564" t="s">
        <v>23</v>
      </c>
      <c r="D2564" t="s">
        <v>24</v>
      </c>
      <c r="E2564" t="s">
        <v>25</v>
      </c>
      <c r="F2564">
        <v>24</v>
      </c>
      <c r="G2564" t="s">
        <v>60</v>
      </c>
      <c r="H2564" t="s">
        <v>19</v>
      </c>
      <c r="I2564">
        <v>9</v>
      </c>
      <c r="J2564">
        <v>0</v>
      </c>
      <c r="K2564">
        <v>9</v>
      </c>
      <c r="L2564">
        <v>1</v>
      </c>
      <c r="M2564">
        <v>9</v>
      </c>
      <c r="N2564">
        <v>5</v>
      </c>
      <c r="O2564" t="s">
        <v>61</v>
      </c>
    </row>
    <row r="2565" spans="1:15">
      <c r="A2565">
        <v>169112</v>
      </c>
      <c r="B2565" s="1">
        <v>45288</v>
      </c>
      <c r="C2565" t="s">
        <v>48</v>
      </c>
      <c r="D2565" t="s">
        <v>16</v>
      </c>
      <c r="E2565" t="s">
        <v>17</v>
      </c>
      <c r="F2565">
        <v>33</v>
      </c>
      <c r="G2565" t="s">
        <v>67</v>
      </c>
      <c r="H2565" t="s">
        <v>27</v>
      </c>
      <c r="I2565">
        <v>130</v>
      </c>
      <c r="J2565">
        <v>40</v>
      </c>
      <c r="K2565">
        <v>170</v>
      </c>
      <c r="L2565">
        <v>1</v>
      </c>
      <c r="M2565">
        <v>170</v>
      </c>
      <c r="N2565">
        <v>3</v>
      </c>
      <c r="O2565" t="s">
        <v>73</v>
      </c>
    </row>
    <row r="2566" spans="1:15">
      <c r="A2566">
        <v>127808</v>
      </c>
      <c r="B2566" s="1">
        <v>45253</v>
      </c>
      <c r="C2566" t="s">
        <v>53</v>
      </c>
      <c r="D2566" t="s">
        <v>37</v>
      </c>
      <c r="E2566" t="s">
        <v>25</v>
      </c>
      <c r="F2566">
        <v>29</v>
      </c>
      <c r="G2566" t="s">
        <v>74</v>
      </c>
      <c r="H2566" t="s">
        <v>27</v>
      </c>
      <c r="I2566">
        <v>15</v>
      </c>
      <c r="J2566">
        <v>25</v>
      </c>
      <c r="K2566">
        <v>40</v>
      </c>
      <c r="L2566">
        <v>1</v>
      </c>
      <c r="M2566">
        <v>40</v>
      </c>
      <c r="N2566">
        <v>1</v>
      </c>
      <c r="O2566" t="s">
        <v>35</v>
      </c>
    </row>
    <row r="2567" spans="1:15">
      <c r="A2567">
        <v>192333</v>
      </c>
      <c r="B2567" s="1">
        <v>45419</v>
      </c>
      <c r="C2567" t="s">
        <v>15</v>
      </c>
      <c r="D2567" t="s">
        <v>16</v>
      </c>
      <c r="E2567" t="s">
        <v>25</v>
      </c>
      <c r="F2567">
        <v>33</v>
      </c>
      <c r="G2567" t="s">
        <v>31</v>
      </c>
      <c r="H2567" t="s">
        <v>19</v>
      </c>
      <c r="I2567">
        <v>100</v>
      </c>
      <c r="J2567">
        <v>0</v>
      </c>
      <c r="K2567">
        <v>100</v>
      </c>
      <c r="L2567">
        <v>1</v>
      </c>
      <c r="M2567">
        <v>100</v>
      </c>
      <c r="N2567">
        <v>4</v>
      </c>
      <c r="O2567" t="s">
        <v>45</v>
      </c>
    </row>
    <row r="2568" spans="1:15">
      <c r="A2568">
        <v>190632</v>
      </c>
      <c r="B2568" s="1">
        <v>45410</v>
      </c>
      <c r="C2568" t="s">
        <v>30</v>
      </c>
      <c r="D2568" t="s">
        <v>24</v>
      </c>
      <c r="E2568" t="s">
        <v>17</v>
      </c>
      <c r="F2568">
        <v>18</v>
      </c>
      <c r="G2568" t="s">
        <v>21</v>
      </c>
      <c r="H2568" t="s">
        <v>19</v>
      </c>
      <c r="I2568">
        <v>10</v>
      </c>
      <c r="J2568">
        <v>0</v>
      </c>
      <c r="K2568">
        <v>10</v>
      </c>
      <c r="L2568">
        <v>3</v>
      </c>
      <c r="M2568">
        <v>30</v>
      </c>
      <c r="N2568">
        <v>5</v>
      </c>
      <c r="O2568" t="s">
        <v>61</v>
      </c>
    </row>
    <row r="2569" spans="1:15">
      <c r="A2569">
        <v>148247</v>
      </c>
      <c r="B2569" s="1">
        <v>45297</v>
      </c>
      <c r="C2569" t="s">
        <v>50</v>
      </c>
      <c r="D2569" t="s">
        <v>16</v>
      </c>
      <c r="E2569" t="s">
        <v>17</v>
      </c>
      <c r="F2569">
        <v>27</v>
      </c>
      <c r="G2569" t="s">
        <v>21</v>
      </c>
      <c r="H2569" t="s">
        <v>19</v>
      </c>
      <c r="I2569">
        <v>97</v>
      </c>
      <c r="J2569">
        <v>0</v>
      </c>
      <c r="K2569">
        <v>97</v>
      </c>
      <c r="L2569">
        <v>4</v>
      </c>
      <c r="M2569">
        <v>388</v>
      </c>
      <c r="N2569">
        <v>3</v>
      </c>
      <c r="O2569" t="s">
        <v>22</v>
      </c>
    </row>
    <row r="2570" spans="1:15">
      <c r="A2570">
        <v>151329</v>
      </c>
      <c r="B2570" s="1">
        <v>45421</v>
      </c>
      <c r="C2570" t="s">
        <v>15</v>
      </c>
      <c r="D2570" t="s">
        <v>16</v>
      </c>
      <c r="E2570" t="s">
        <v>17</v>
      </c>
      <c r="F2570">
        <v>28</v>
      </c>
      <c r="G2570" t="s">
        <v>62</v>
      </c>
      <c r="H2570" t="s">
        <v>19</v>
      </c>
      <c r="I2570">
        <v>100</v>
      </c>
      <c r="J2570">
        <v>0</v>
      </c>
      <c r="K2570">
        <v>100</v>
      </c>
      <c r="L2570">
        <v>3</v>
      </c>
      <c r="M2570">
        <v>300</v>
      </c>
      <c r="N2570">
        <v>1</v>
      </c>
      <c r="O2570" t="s">
        <v>47</v>
      </c>
    </row>
    <row r="2571" spans="1:15">
      <c r="A2571">
        <v>182497</v>
      </c>
      <c r="B2571" s="1">
        <v>45376</v>
      </c>
      <c r="C2571" t="s">
        <v>23</v>
      </c>
      <c r="D2571" t="s">
        <v>24</v>
      </c>
      <c r="E2571" t="s">
        <v>25</v>
      </c>
      <c r="F2571">
        <v>23</v>
      </c>
      <c r="G2571" t="s">
        <v>26</v>
      </c>
      <c r="H2571" t="s">
        <v>27</v>
      </c>
      <c r="I2571">
        <v>9</v>
      </c>
      <c r="J2571">
        <v>40</v>
      </c>
      <c r="K2571">
        <v>49</v>
      </c>
      <c r="L2571">
        <v>1</v>
      </c>
      <c r="M2571">
        <v>49</v>
      </c>
      <c r="N2571">
        <v>2</v>
      </c>
      <c r="O2571" t="s">
        <v>59</v>
      </c>
    </row>
    <row r="2572" spans="1:15">
      <c r="A2572">
        <v>138308</v>
      </c>
      <c r="B2572" s="1">
        <v>45257</v>
      </c>
      <c r="C2572" t="s">
        <v>50</v>
      </c>
      <c r="D2572" t="s">
        <v>16</v>
      </c>
      <c r="E2572" t="s">
        <v>17</v>
      </c>
      <c r="F2572">
        <v>24</v>
      </c>
      <c r="G2572" t="s">
        <v>58</v>
      </c>
      <c r="H2572" t="s">
        <v>27</v>
      </c>
      <c r="I2572">
        <v>97</v>
      </c>
      <c r="J2572">
        <v>40</v>
      </c>
      <c r="K2572">
        <v>137</v>
      </c>
      <c r="L2572">
        <v>2</v>
      </c>
      <c r="M2572">
        <v>274</v>
      </c>
      <c r="N2572">
        <v>5</v>
      </c>
      <c r="O2572" t="s">
        <v>70</v>
      </c>
    </row>
    <row r="2573" spans="1:15">
      <c r="A2573">
        <v>137199</v>
      </c>
      <c r="B2573" s="1">
        <v>45577</v>
      </c>
      <c r="C2573" t="s">
        <v>42</v>
      </c>
      <c r="D2573" t="s">
        <v>16</v>
      </c>
      <c r="E2573" t="s">
        <v>17</v>
      </c>
      <c r="F2573">
        <v>25</v>
      </c>
      <c r="G2573" t="s">
        <v>41</v>
      </c>
      <c r="H2573" t="s">
        <v>19</v>
      </c>
      <c r="I2573">
        <v>65</v>
      </c>
      <c r="J2573">
        <v>0</v>
      </c>
      <c r="K2573">
        <v>65</v>
      </c>
      <c r="L2573">
        <v>1</v>
      </c>
      <c r="M2573">
        <v>65</v>
      </c>
      <c r="N2573">
        <v>5</v>
      </c>
      <c r="O2573" t="s">
        <v>72</v>
      </c>
    </row>
    <row r="2574" spans="1:15">
      <c r="A2574">
        <v>183784</v>
      </c>
      <c r="B2574" s="1">
        <v>45485</v>
      </c>
      <c r="C2574" t="s">
        <v>50</v>
      </c>
      <c r="D2574" t="s">
        <v>16</v>
      </c>
      <c r="E2574" t="s">
        <v>25</v>
      </c>
      <c r="F2574">
        <v>20</v>
      </c>
      <c r="G2574" t="s">
        <v>46</v>
      </c>
      <c r="H2574" t="s">
        <v>19</v>
      </c>
      <c r="I2574">
        <v>97</v>
      </c>
      <c r="J2574">
        <v>0</v>
      </c>
      <c r="K2574">
        <v>97</v>
      </c>
      <c r="L2574">
        <v>1</v>
      </c>
      <c r="M2574">
        <v>97</v>
      </c>
      <c r="N2574">
        <v>4</v>
      </c>
      <c r="O2574" t="s">
        <v>43</v>
      </c>
    </row>
    <row r="2575" spans="1:15">
      <c r="A2575">
        <v>174566</v>
      </c>
      <c r="B2575" s="1">
        <v>45479</v>
      </c>
      <c r="C2575" t="s">
        <v>33</v>
      </c>
      <c r="D2575" t="s">
        <v>16</v>
      </c>
      <c r="E2575" t="s">
        <v>17</v>
      </c>
      <c r="F2575">
        <v>30</v>
      </c>
      <c r="G2575" t="s">
        <v>31</v>
      </c>
      <c r="H2575" t="s">
        <v>19</v>
      </c>
      <c r="I2575">
        <v>118</v>
      </c>
      <c r="J2575">
        <v>0</v>
      </c>
      <c r="K2575">
        <v>118</v>
      </c>
      <c r="L2575">
        <v>3</v>
      </c>
      <c r="M2575">
        <v>354</v>
      </c>
      <c r="N2575">
        <v>4</v>
      </c>
      <c r="O2575" t="s">
        <v>61</v>
      </c>
    </row>
    <row r="2576" spans="1:15">
      <c r="A2576">
        <v>199054</v>
      </c>
      <c r="B2576" s="1">
        <v>45279</v>
      </c>
      <c r="C2576" t="s">
        <v>76</v>
      </c>
      <c r="D2576" t="s">
        <v>37</v>
      </c>
      <c r="E2576" t="s">
        <v>17</v>
      </c>
      <c r="F2576">
        <v>26</v>
      </c>
      <c r="G2576" t="s">
        <v>54</v>
      </c>
      <c r="H2576" t="s">
        <v>19</v>
      </c>
      <c r="I2576">
        <v>45</v>
      </c>
      <c r="J2576">
        <v>0</v>
      </c>
      <c r="K2576">
        <v>45</v>
      </c>
      <c r="L2576">
        <v>1</v>
      </c>
      <c r="M2576">
        <v>45</v>
      </c>
      <c r="N2576">
        <v>4</v>
      </c>
      <c r="O2576" t="s">
        <v>72</v>
      </c>
    </row>
    <row r="2577" spans="1:15">
      <c r="A2577">
        <v>182047</v>
      </c>
      <c r="B2577" s="1">
        <v>45355</v>
      </c>
      <c r="C2577" t="s">
        <v>48</v>
      </c>
      <c r="D2577" t="s">
        <v>16</v>
      </c>
      <c r="E2577" t="s">
        <v>17</v>
      </c>
      <c r="F2577">
        <v>26</v>
      </c>
      <c r="G2577" t="s">
        <v>67</v>
      </c>
      <c r="H2577" t="s">
        <v>27</v>
      </c>
      <c r="I2577">
        <v>130</v>
      </c>
      <c r="J2577">
        <v>40</v>
      </c>
      <c r="K2577">
        <v>170</v>
      </c>
      <c r="L2577">
        <v>1</v>
      </c>
      <c r="M2577">
        <v>170</v>
      </c>
      <c r="N2577">
        <v>1</v>
      </c>
      <c r="O2577" t="s">
        <v>35</v>
      </c>
    </row>
    <row r="2578" spans="1:15">
      <c r="A2578">
        <v>143666</v>
      </c>
      <c r="B2578" s="1">
        <v>45300</v>
      </c>
      <c r="C2578" t="s">
        <v>50</v>
      </c>
      <c r="D2578" t="s">
        <v>16</v>
      </c>
      <c r="E2578" t="s">
        <v>17</v>
      </c>
      <c r="F2578">
        <v>24</v>
      </c>
      <c r="G2578" t="s">
        <v>18</v>
      </c>
      <c r="H2578" t="s">
        <v>19</v>
      </c>
      <c r="I2578">
        <v>97</v>
      </c>
      <c r="J2578">
        <v>0</v>
      </c>
      <c r="K2578">
        <v>97</v>
      </c>
      <c r="L2578">
        <v>2</v>
      </c>
      <c r="M2578">
        <v>194</v>
      </c>
      <c r="N2578">
        <v>4</v>
      </c>
      <c r="O2578" t="s">
        <v>20</v>
      </c>
    </row>
    <row r="2579" spans="1:15">
      <c r="A2579">
        <v>121816</v>
      </c>
      <c r="B2579" s="1">
        <v>45560</v>
      </c>
      <c r="C2579" t="s">
        <v>23</v>
      </c>
      <c r="D2579" t="s">
        <v>24</v>
      </c>
      <c r="E2579" t="s">
        <v>17</v>
      </c>
      <c r="F2579">
        <v>22</v>
      </c>
      <c r="G2579" t="s">
        <v>41</v>
      </c>
      <c r="H2579" t="s">
        <v>19</v>
      </c>
      <c r="I2579">
        <v>9</v>
      </c>
      <c r="J2579">
        <v>0</v>
      </c>
      <c r="K2579">
        <v>9</v>
      </c>
      <c r="L2579">
        <v>1</v>
      </c>
      <c r="M2579">
        <v>9</v>
      </c>
      <c r="N2579">
        <v>1</v>
      </c>
      <c r="O2579" t="s">
        <v>28</v>
      </c>
    </row>
    <row r="2580" spans="1:15">
      <c r="A2580">
        <v>124544</v>
      </c>
      <c r="B2580" s="1">
        <v>45456</v>
      </c>
      <c r="C2580" t="s">
        <v>15</v>
      </c>
      <c r="D2580" t="s">
        <v>16</v>
      </c>
      <c r="E2580" t="s">
        <v>25</v>
      </c>
      <c r="F2580">
        <v>19</v>
      </c>
      <c r="G2580" t="s">
        <v>38</v>
      </c>
      <c r="H2580" t="s">
        <v>19</v>
      </c>
      <c r="I2580">
        <v>100</v>
      </c>
      <c r="J2580">
        <v>0</v>
      </c>
      <c r="K2580">
        <v>100</v>
      </c>
      <c r="L2580">
        <v>1</v>
      </c>
      <c r="M2580">
        <v>100</v>
      </c>
      <c r="N2580">
        <v>1</v>
      </c>
      <c r="O2580" t="s">
        <v>59</v>
      </c>
    </row>
    <row r="2581" spans="1:15">
      <c r="A2581">
        <v>121164</v>
      </c>
      <c r="B2581" s="1">
        <v>45431</v>
      </c>
      <c r="C2581" t="s">
        <v>48</v>
      </c>
      <c r="D2581" t="s">
        <v>16</v>
      </c>
      <c r="E2581" t="s">
        <v>17</v>
      </c>
      <c r="F2581">
        <v>35</v>
      </c>
      <c r="G2581" t="s">
        <v>41</v>
      </c>
      <c r="H2581" t="s">
        <v>19</v>
      </c>
      <c r="I2581">
        <v>130</v>
      </c>
      <c r="J2581">
        <v>0</v>
      </c>
      <c r="K2581">
        <v>130</v>
      </c>
      <c r="L2581">
        <v>1</v>
      </c>
      <c r="M2581">
        <v>130</v>
      </c>
      <c r="N2581">
        <v>3</v>
      </c>
      <c r="O2581" t="s">
        <v>88</v>
      </c>
    </row>
    <row r="2582" spans="1:15">
      <c r="A2582">
        <v>153188</v>
      </c>
      <c r="B2582" s="1">
        <v>45369</v>
      </c>
      <c r="C2582" t="s">
        <v>76</v>
      </c>
      <c r="D2582" t="s">
        <v>37</v>
      </c>
      <c r="E2582" t="s">
        <v>25</v>
      </c>
      <c r="F2582">
        <v>24</v>
      </c>
      <c r="G2582" t="s">
        <v>21</v>
      </c>
      <c r="H2582" t="s">
        <v>19</v>
      </c>
      <c r="I2582">
        <v>45</v>
      </c>
      <c r="J2582">
        <v>0</v>
      </c>
      <c r="K2582">
        <v>45</v>
      </c>
      <c r="L2582">
        <v>1</v>
      </c>
      <c r="M2582">
        <v>45</v>
      </c>
      <c r="N2582">
        <v>4</v>
      </c>
      <c r="O2582" t="s">
        <v>61</v>
      </c>
    </row>
    <row r="2583" spans="1:15">
      <c r="A2583">
        <v>150503</v>
      </c>
      <c r="B2583" s="1">
        <v>45322</v>
      </c>
      <c r="C2583" t="s">
        <v>15</v>
      </c>
      <c r="D2583" t="s">
        <v>16</v>
      </c>
      <c r="E2583" t="s">
        <v>17</v>
      </c>
      <c r="F2583">
        <v>25</v>
      </c>
      <c r="G2583" t="s">
        <v>29</v>
      </c>
      <c r="H2583" t="s">
        <v>19</v>
      </c>
      <c r="I2583">
        <v>100</v>
      </c>
      <c r="J2583">
        <v>0</v>
      </c>
      <c r="K2583">
        <v>100</v>
      </c>
      <c r="L2583">
        <v>2</v>
      </c>
      <c r="M2583">
        <v>200</v>
      </c>
      <c r="N2583">
        <v>5</v>
      </c>
      <c r="O2583" t="s">
        <v>20</v>
      </c>
    </row>
    <row r="2584" spans="1:15">
      <c r="A2584">
        <v>193521</v>
      </c>
      <c r="B2584" s="1">
        <v>45399</v>
      </c>
      <c r="C2584" t="s">
        <v>53</v>
      </c>
      <c r="D2584" t="s">
        <v>37</v>
      </c>
      <c r="E2584" t="s">
        <v>17</v>
      </c>
      <c r="F2584">
        <v>34</v>
      </c>
      <c r="G2584" t="s">
        <v>41</v>
      </c>
      <c r="H2584" t="s">
        <v>19</v>
      </c>
      <c r="I2584">
        <v>15</v>
      </c>
      <c r="J2584">
        <v>0</v>
      </c>
      <c r="K2584">
        <v>15</v>
      </c>
      <c r="L2584">
        <v>4</v>
      </c>
      <c r="M2584">
        <v>60</v>
      </c>
      <c r="N2584">
        <v>5</v>
      </c>
      <c r="O2584" t="s">
        <v>61</v>
      </c>
    </row>
    <row r="2585" spans="1:15">
      <c r="A2585">
        <v>178701</v>
      </c>
      <c r="B2585" s="1">
        <v>45357</v>
      </c>
      <c r="C2585" t="s">
        <v>42</v>
      </c>
      <c r="D2585" t="s">
        <v>16</v>
      </c>
      <c r="E2585" t="s">
        <v>17</v>
      </c>
      <c r="F2585">
        <v>19</v>
      </c>
      <c r="G2585" t="s">
        <v>69</v>
      </c>
      <c r="H2585" t="s">
        <v>19</v>
      </c>
      <c r="I2585">
        <v>65</v>
      </c>
      <c r="J2585">
        <v>0</v>
      </c>
      <c r="K2585">
        <v>65</v>
      </c>
      <c r="L2585">
        <v>1</v>
      </c>
      <c r="M2585">
        <v>65</v>
      </c>
      <c r="N2585">
        <v>4</v>
      </c>
      <c r="O2585" t="s">
        <v>72</v>
      </c>
    </row>
    <row r="2586" spans="1:15">
      <c r="A2586">
        <v>135855</v>
      </c>
      <c r="B2586" s="1">
        <v>45326</v>
      </c>
      <c r="C2586" t="s">
        <v>50</v>
      </c>
      <c r="D2586" t="s">
        <v>16</v>
      </c>
      <c r="E2586" t="s">
        <v>17</v>
      </c>
      <c r="F2586">
        <v>22</v>
      </c>
      <c r="G2586" t="s">
        <v>46</v>
      </c>
      <c r="H2586" t="s">
        <v>19</v>
      </c>
      <c r="I2586">
        <v>97</v>
      </c>
      <c r="J2586">
        <v>0</v>
      </c>
      <c r="K2586">
        <v>97</v>
      </c>
      <c r="L2586">
        <v>1</v>
      </c>
      <c r="M2586">
        <v>97</v>
      </c>
      <c r="N2586">
        <v>1</v>
      </c>
      <c r="O2586" t="s">
        <v>28</v>
      </c>
    </row>
    <row r="2587" spans="1:15">
      <c r="A2587">
        <v>165103</v>
      </c>
      <c r="B2587" s="1">
        <v>45236</v>
      </c>
      <c r="C2587" t="s">
        <v>42</v>
      </c>
      <c r="D2587" t="s">
        <v>16</v>
      </c>
      <c r="E2587" t="s">
        <v>25</v>
      </c>
      <c r="F2587">
        <v>25</v>
      </c>
      <c r="G2587" t="s">
        <v>21</v>
      </c>
      <c r="H2587" t="s">
        <v>19</v>
      </c>
      <c r="I2587">
        <v>65</v>
      </c>
      <c r="J2587">
        <v>0</v>
      </c>
      <c r="K2587">
        <v>65</v>
      </c>
      <c r="L2587">
        <v>2</v>
      </c>
      <c r="M2587">
        <v>130</v>
      </c>
      <c r="N2587">
        <v>5</v>
      </c>
      <c r="O2587" t="s">
        <v>45</v>
      </c>
    </row>
    <row r="2588" spans="1:15">
      <c r="A2588">
        <v>122017</v>
      </c>
      <c r="B2588" s="1">
        <v>45558</v>
      </c>
      <c r="C2588" t="s">
        <v>53</v>
      </c>
      <c r="D2588" t="s">
        <v>37</v>
      </c>
      <c r="E2588" t="s">
        <v>17</v>
      </c>
      <c r="F2588">
        <v>35</v>
      </c>
      <c r="G2588" t="s">
        <v>60</v>
      </c>
      <c r="H2588" t="s">
        <v>19</v>
      </c>
      <c r="I2588">
        <v>15</v>
      </c>
      <c r="J2588">
        <v>0</v>
      </c>
      <c r="K2588">
        <v>15</v>
      </c>
      <c r="L2588">
        <v>1</v>
      </c>
      <c r="M2588">
        <v>15</v>
      </c>
      <c r="N2588">
        <v>2</v>
      </c>
      <c r="O2588" t="s">
        <v>28</v>
      </c>
    </row>
    <row r="2589" spans="1:15">
      <c r="A2589">
        <v>174482</v>
      </c>
      <c r="B2589" s="1">
        <v>45295</v>
      </c>
      <c r="C2589" t="s">
        <v>53</v>
      </c>
      <c r="D2589" t="s">
        <v>37</v>
      </c>
      <c r="E2589" t="s">
        <v>17</v>
      </c>
      <c r="F2589">
        <v>26</v>
      </c>
      <c r="G2589" t="s">
        <v>54</v>
      </c>
      <c r="H2589" t="s">
        <v>19</v>
      </c>
      <c r="I2589">
        <v>15</v>
      </c>
      <c r="J2589">
        <v>0</v>
      </c>
      <c r="K2589">
        <v>15</v>
      </c>
      <c r="L2589">
        <v>2</v>
      </c>
      <c r="M2589">
        <v>30</v>
      </c>
      <c r="N2589">
        <v>1</v>
      </c>
      <c r="O2589" t="s">
        <v>35</v>
      </c>
    </row>
    <row r="2590" spans="1:15">
      <c r="A2590">
        <v>124422</v>
      </c>
      <c r="B2590" s="1">
        <v>45379</v>
      </c>
      <c r="C2590" t="s">
        <v>85</v>
      </c>
      <c r="D2590" t="s">
        <v>24</v>
      </c>
      <c r="E2590" t="s">
        <v>17</v>
      </c>
      <c r="F2590">
        <v>27</v>
      </c>
      <c r="G2590" t="s">
        <v>21</v>
      </c>
      <c r="H2590" t="s">
        <v>19</v>
      </c>
      <c r="I2590">
        <v>23</v>
      </c>
      <c r="J2590">
        <v>0</v>
      </c>
      <c r="K2590">
        <v>23</v>
      </c>
      <c r="L2590">
        <v>1</v>
      </c>
      <c r="M2590">
        <v>23</v>
      </c>
      <c r="N2590">
        <v>5</v>
      </c>
      <c r="O2590" t="s">
        <v>43</v>
      </c>
    </row>
    <row r="2591" spans="1:15">
      <c r="A2591">
        <v>126719</v>
      </c>
      <c r="B2591" s="1">
        <v>45245</v>
      </c>
      <c r="C2591" t="s">
        <v>48</v>
      </c>
      <c r="D2591" t="s">
        <v>16</v>
      </c>
      <c r="E2591" t="s">
        <v>25</v>
      </c>
      <c r="F2591">
        <v>19</v>
      </c>
      <c r="G2591" t="s">
        <v>29</v>
      </c>
      <c r="H2591" t="s">
        <v>19</v>
      </c>
      <c r="I2591">
        <v>130</v>
      </c>
      <c r="J2591">
        <v>0</v>
      </c>
      <c r="K2591">
        <v>130</v>
      </c>
      <c r="L2591">
        <v>1</v>
      </c>
      <c r="M2591">
        <v>130</v>
      </c>
      <c r="N2591">
        <v>1</v>
      </c>
      <c r="O2591" t="s">
        <v>81</v>
      </c>
    </row>
    <row r="2592" spans="1:15">
      <c r="A2592">
        <v>127034</v>
      </c>
      <c r="B2592" s="1">
        <v>45289</v>
      </c>
      <c r="C2592" t="s">
        <v>50</v>
      </c>
      <c r="D2592" t="s">
        <v>16</v>
      </c>
      <c r="E2592" t="s">
        <v>17</v>
      </c>
      <c r="F2592">
        <v>26</v>
      </c>
      <c r="G2592" t="s">
        <v>44</v>
      </c>
      <c r="H2592" t="s">
        <v>27</v>
      </c>
      <c r="I2592">
        <v>97</v>
      </c>
      <c r="J2592">
        <v>25</v>
      </c>
      <c r="K2592">
        <v>122</v>
      </c>
      <c r="L2592">
        <v>1</v>
      </c>
      <c r="M2592">
        <v>122</v>
      </c>
      <c r="N2592">
        <v>3</v>
      </c>
      <c r="O2592" t="s">
        <v>22</v>
      </c>
    </row>
    <row r="2593" spans="1:15">
      <c r="A2593">
        <v>182115</v>
      </c>
      <c r="B2593" s="1">
        <v>45534</v>
      </c>
      <c r="C2593" t="s">
        <v>42</v>
      </c>
      <c r="D2593" t="s">
        <v>16</v>
      </c>
      <c r="E2593" t="s">
        <v>17</v>
      </c>
      <c r="F2593">
        <v>33</v>
      </c>
      <c r="G2593" t="s">
        <v>54</v>
      </c>
      <c r="H2593" t="s">
        <v>19</v>
      </c>
      <c r="I2593">
        <v>65</v>
      </c>
      <c r="J2593">
        <v>0</v>
      </c>
      <c r="K2593">
        <v>65</v>
      </c>
      <c r="L2593">
        <v>3</v>
      </c>
      <c r="M2593">
        <v>195</v>
      </c>
      <c r="N2593">
        <v>3</v>
      </c>
      <c r="O2593" t="s">
        <v>84</v>
      </c>
    </row>
    <row r="2594" spans="1:15">
      <c r="A2594">
        <v>175103</v>
      </c>
      <c r="B2594" s="1">
        <v>45482</v>
      </c>
      <c r="C2594" t="s">
        <v>15</v>
      </c>
      <c r="D2594" t="s">
        <v>16</v>
      </c>
      <c r="E2594" t="s">
        <v>25</v>
      </c>
      <c r="F2594">
        <v>35</v>
      </c>
      <c r="G2594" t="s">
        <v>41</v>
      </c>
      <c r="H2594" t="s">
        <v>19</v>
      </c>
      <c r="I2594">
        <v>100</v>
      </c>
      <c r="J2594">
        <v>0</v>
      </c>
      <c r="K2594">
        <v>100</v>
      </c>
      <c r="L2594">
        <v>3</v>
      </c>
      <c r="M2594">
        <v>300</v>
      </c>
      <c r="N2594">
        <v>5</v>
      </c>
      <c r="O2594" t="s">
        <v>45</v>
      </c>
    </row>
    <row r="2595" spans="1:15">
      <c r="A2595">
        <v>132548</v>
      </c>
      <c r="B2595" s="1">
        <v>45480</v>
      </c>
      <c r="C2595" t="s">
        <v>85</v>
      </c>
      <c r="D2595" t="s">
        <v>24</v>
      </c>
      <c r="E2595" t="s">
        <v>25</v>
      </c>
      <c r="F2595">
        <v>31</v>
      </c>
      <c r="G2595" t="s">
        <v>18</v>
      </c>
      <c r="H2595" t="s">
        <v>19</v>
      </c>
      <c r="I2595">
        <v>23</v>
      </c>
      <c r="J2595">
        <v>0</v>
      </c>
      <c r="K2595">
        <v>23</v>
      </c>
      <c r="L2595">
        <v>1</v>
      </c>
      <c r="M2595">
        <v>23</v>
      </c>
      <c r="N2595">
        <v>5</v>
      </c>
      <c r="O2595" t="s">
        <v>52</v>
      </c>
    </row>
    <row r="2596" spans="1:15">
      <c r="A2596">
        <v>124893</v>
      </c>
      <c r="B2596" s="1">
        <v>45525</v>
      </c>
      <c r="C2596" t="s">
        <v>42</v>
      </c>
      <c r="D2596" t="s">
        <v>16</v>
      </c>
      <c r="E2596" t="s">
        <v>25</v>
      </c>
      <c r="F2596">
        <v>30</v>
      </c>
      <c r="G2596" t="s">
        <v>41</v>
      </c>
      <c r="H2596" t="s">
        <v>19</v>
      </c>
      <c r="I2596">
        <v>65</v>
      </c>
      <c r="J2596">
        <v>0</v>
      </c>
      <c r="K2596">
        <v>65</v>
      </c>
      <c r="L2596">
        <v>1</v>
      </c>
      <c r="M2596">
        <v>65</v>
      </c>
      <c r="N2596">
        <v>4</v>
      </c>
      <c r="O2596" t="s">
        <v>70</v>
      </c>
    </row>
    <row r="2597" spans="1:15">
      <c r="A2597">
        <v>124148</v>
      </c>
      <c r="B2597" s="1">
        <v>45541</v>
      </c>
      <c r="C2597" t="s">
        <v>82</v>
      </c>
      <c r="D2597" t="s">
        <v>37</v>
      </c>
      <c r="E2597" t="s">
        <v>17</v>
      </c>
      <c r="F2597">
        <v>20</v>
      </c>
      <c r="G2597" t="s">
        <v>29</v>
      </c>
      <c r="H2597" t="s">
        <v>19</v>
      </c>
      <c r="I2597">
        <v>20</v>
      </c>
      <c r="J2597">
        <v>0</v>
      </c>
      <c r="K2597">
        <v>20</v>
      </c>
      <c r="L2597">
        <v>3</v>
      </c>
      <c r="M2597">
        <v>60</v>
      </c>
      <c r="N2597">
        <v>1</v>
      </c>
      <c r="O2597" t="s">
        <v>71</v>
      </c>
    </row>
    <row r="2598" spans="1:15">
      <c r="A2598">
        <v>124529</v>
      </c>
      <c r="B2598" s="1">
        <v>45367</v>
      </c>
      <c r="C2598" t="s">
        <v>50</v>
      </c>
      <c r="D2598" t="s">
        <v>16</v>
      </c>
      <c r="E2598" t="s">
        <v>17</v>
      </c>
      <c r="F2598">
        <v>19</v>
      </c>
      <c r="G2598" t="s">
        <v>54</v>
      </c>
      <c r="H2598" t="s">
        <v>19</v>
      </c>
      <c r="I2598">
        <v>97</v>
      </c>
      <c r="J2598">
        <v>0</v>
      </c>
      <c r="K2598">
        <v>97</v>
      </c>
      <c r="L2598">
        <v>1</v>
      </c>
      <c r="M2598">
        <v>97</v>
      </c>
      <c r="N2598">
        <v>2</v>
      </c>
      <c r="O2598" t="s">
        <v>71</v>
      </c>
    </row>
    <row r="2599" spans="1:15">
      <c r="A2599">
        <v>186511</v>
      </c>
      <c r="B2599" s="1">
        <v>45423</v>
      </c>
      <c r="C2599" t="s">
        <v>82</v>
      </c>
      <c r="D2599" t="s">
        <v>37</v>
      </c>
      <c r="E2599" t="s">
        <v>17</v>
      </c>
      <c r="F2599">
        <v>25</v>
      </c>
      <c r="G2599" t="s">
        <v>69</v>
      </c>
      <c r="H2599" t="s">
        <v>19</v>
      </c>
      <c r="I2599">
        <v>20</v>
      </c>
      <c r="J2599">
        <v>0</v>
      </c>
      <c r="K2599">
        <v>20</v>
      </c>
      <c r="L2599">
        <v>1</v>
      </c>
      <c r="M2599">
        <v>20</v>
      </c>
      <c r="N2599">
        <v>4</v>
      </c>
      <c r="O2599" t="s">
        <v>52</v>
      </c>
    </row>
    <row r="2600" spans="1:15">
      <c r="A2600">
        <v>195400</v>
      </c>
      <c r="B2600" s="1">
        <v>45406</v>
      </c>
      <c r="C2600" t="s">
        <v>48</v>
      </c>
      <c r="D2600" t="s">
        <v>16</v>
      </c>
      <c r="E2600" t="s">
        <v>17</v>
      </c>
      <c r="F2600">
        <v>26</v>
      </c>
      <c r="G2600" t="s">
        <v>67</v>
      </c>
      <c r="H2600" t="s">
        <v>27</v>
      </c>
      <c r="I2600">
        <v>130</v>
      </c>
      <c r="J2600">
        <v>40</v>
      </c>
      <c r="K2600">
        <v>170</v>
      </c>
      <c r="L2600">
        <v>1</v>
      </c>
      <c r="M2600">
        <v>170</v>
      </c>
      <c r="N2600">
        <v>4</v>
      </c>
      <c r="O2600" t="s">
        <v>43</v>
      </c>
    </row>
    <row r="2601" spans="1:15">
      <c r="A2601">
        <v>175423</v>
      </c>
      <c r="B2601" s="1">
        <v>45421</v>
      </c>
      <c r="C2601" t="s">
        <v>23</v>
      </c>
      <c r="D2601" t="s">
        <v>24</v>
      </c>
      <c r="E2601" t="s">
        <v>17</v>
      </c>
      <c r="F2601">
        <v>22</v>
      </c>
      <c r="G2601" t="s">
        <v>69</v>
      </c>
      <c r="H2601" t="s">
        <v>19</v>
      </c>
      <c r="I2601">
        <v>9</v>
      </c>
      <c r="J2601">
        <v>0</v>
      </c>
      <c r="K2601">
        <v>9</v>
      </c>
      <c r="L2601">
        <v>4</v>
      </c>
      <c r="M2601">
        <v>36</v>
      </c>
      <c r="N2601">
        <v>4</v>
      </c>
      <c r="O2601" t="s">
        <v>32</v>
      </c>
    </row>
    <row r="2602" spans="1:15">
      <c r="A2602">
        <v>151212</v>
      </c>
      <c r="B2602" s="1">
        <v>45434</v>
      </c>
      <c r="C2602" t="s">
        <v>50</v>
      </c>
      <c r="D2602" t="s">
        <v>16</v>
      </c>
      <c r="E2602" t="s">
        <v>25</v>
      </c>
      <c r="F2602">
        <v>19</v>
      </c>
      <c r="G2602" t="s">
        <v>41</v>
      </c>
      <c r="H2602" t="s">
        <v>19</v>
      </c>
      <c r="I2602">
        <v>97</v>
      </c>
      <c r="J2602">
        <v>0</v>
      </c>
      <c r="K2602">
        <v>97</v>
      </c>
      <c r="L2602">
        <v>3</v>
      </c>
      <c r="M2602">
        <v>291</v>
      </c>
      <c r="N2602">
        <v>4</v>
      </c>
      <c r="O2602" t="s">
        <v>32</v>
      </c>
    </row>
    <row r="2603" spans="1:15">
      <c r="A2603">
        <v>128248</v>
      </c>
      <c r="B2603" s="1">
        <v>45387</v>
      </c>
      <c r="C2603" t="s">
        <v>30</v>
      </c>
      <c r="D2603" t="s">
        <v>24</v>
      </c>
      <c r="E2603" t="s">
        <v>17</v>
      </c>
      <c r="F2603">
        <v>25</v>
      </c>
      <c r="G2603" t="s">
        <v>75</v>
      </c>
      <c r="H2603" t="s">
        <v>27</v>
      </c>
      <c r="I2603">
        <v>10</v>
      </c>
      <c r="J2603">
        <v>70</v>
      </c>
      <c r="K2603">
        <v>80</v>
      </c>
      <c r="L2603">
        <v>1</v>
      </c>
      <c r="M2603">
        <v>80</v>
      </c>
      <c r="N2603">
        <v>4</v>
      </c>
      <c r="O2603" t="s">
        <v>70</v>
      </c>
    </row>
    <row r="2604" spans="1:15">
      <c r="A2604">
        <v>184666</v>
      </c>
      <c r="B2604" s="1">
        <v>45563</v>
      </c>
      <c r="C2604" t="s">
        <v>30</v>
      </c>
      <c r="D2604" t="s">
        <v>24</v>
      </c>
      <c r="E2604" t="s">
        <v>17</v>
      </c>
      <c r="F2604">
        <v>23</v>
      </c>
      <c r="G2604" t="s">
        <v>74</v>
      </c>
      <c r="H2604" t="s">
        <v>27</v>
      </c>
      <c r="I2604">
        <v>10</v>
      </c>
      <c r="J2604">
        <v>25</v>
      </c>
      <c r="K2604">
        <v>35</v>
      </c>
      <c r="L2604">
        <v>1</v>
      </c>
      <c r="M2604">
        <v>35</v>
      </c>
      <c r="N2604">
        <v>5</v>
      </c>
      <c r="O2604" t="s">
        <v>32</v>
      </c>
    </row>
    <row r="2605" spans="1:15">
      <c r="A2605">
        <v>125113</v>
      </c>
      <c r="B2605" s="1">
        <v>45397</v>
      </c>
      <c r="C2605" t="s">
        <v>33</v>
      </c>
      <c r="D2605" t="s">
        <v>16</v>
      </c>
      <c r="E2605" t="s">
        <v>25</v>
      </c>
      <c r="F2605">
        <v>26</v>
      </c>
      <c r="G2605" t="s">
        <v>56</v>
      </c>
      <c r="H2605" t="s">
        <v>19</v>
      </c>
      <c r="I2605">
        <v>118</v>
      </c>
      <c r="J2605">
        <v>0</v>
      </c>
      <c r="K2605">
        <v>118</v>
      </c>
      <c r="L2605">
        <v>1</v>
      </c>
      <c r="M2605">
        <v>118</v>
      </c>
      <c r="N2605">
        <v>5</v>
      </c>
      <c r="O2605" t="s">
        <v>65</v>
      </c>
    </row>
    <row r="2606" spans="1:15">
      <c r="A2606">
        <v>143849</v>
      </c>
      <c r="B2606" s="1">
        <v>45248</v>
      </c>
      <c r="C2606" t="s">
        <v>15</v>
      </c>
      <c r="D2606" t="s">
        <v>16</v>
      </c>
      <c r="E2606" t="s">
        <v>17</v>
      </c>
      <c r="F2606">
        <v>23</v>
      </c>
      <c r="G2606" t="s">
        <v>38</v>
      </c>
      <c r="H2606" t="s">
        <v>19</v>
      </c>
      <c r="I2606">
        <v>100</v>
      </c>
      <c r="J2606">
        <v>0</v>
      </c>
      <c r="K2606">
        <v>100</v>
      </c>
      <c r="L2606">
        <v>2</v>
      </c>
      <c r="M2606">
        <v>200</v>
      </c>
      <c r="N2606">
        <v>3</v>
      </c>
      <c r="O2606" t="s">
        <v>73</v>
      </c>
    </row>
    <row r="2607" spans="1:15">
      <c r="A2607">
        <v>161749</v>
      </c>
      <c r="B2607" s="1">
        <v>45374</v>
      </c>
      <c r="C2607" t="s">
        <v>53</v>
      </c>
      <c r="D2607" t="s">
        <v>37</v>
      </c>
      <c r="E2607" t="s">
        <v>17</v>
      </c>
      <c r="F2607">
        <v>22</v>
      </c>
      <c r="G2607" t="s">
        <v>69</v>
      </c>
      <c r="H2607" t="s">
        <v>19</v>
      </c>
      <c r="I2607">
        <v>15</v>
      </c>
      <c r="J2607">
        <v>0</v>
      </c>
      <c r="K2607">
        <v>15</v>
      </c>
      <c r="L2607">
        <v>1</v>
      </c>
      <c r="M2607">
        <v>15</v>
      </c>
      <c r="N2607">
        <v>3</v>
      </c>
      <c r="O2607" t="s">
        <v>83</v>
      </c>
    </row>
    <row r="2608" spans="1:15">
      <c r="A2608">
        <v>129128</v>
      </c>
      <c r="B2608" s="1">
        <v>45449</v>
      </c>
      <c r="C2608" t="s">
        <v>15</v>
      </c>
      <c r="D2608" t="s">
        <v>16</v>
      </c>
      <c r="E2608" t="s">
        <v>17</v>
      </c>
      <c r="F2608">
        <v>35</v>
      </c>
      <c r="G2608" t="s">
        <v>29</v>
      </c>
      <c r="H2608" t="s">
        <v>19</v>
      </c>
      <c r="I2608">
        <v>100</v>
      </c>
      <c r="J2608">
        <v>0</v>
      </c>
      <c r="K2608">
        <v>100</v>
      </c>
      <c r="L2608">
        <v>1</v>
      </c>
      <c r="M2608">
        <v>100</v>
      </c>
      <c r="N2608">
        <v>4</v>
      </c>
      <c r="O2608" t="s">
        <v>70</v>
      </c>
    </row>
    <row r="2609" spans="1:15">
      <c r="A2609">
        <v>122999</v>
      </c>
      <c r="B2609" s="1">
        <v>45427</v>
      </c>
      <c r="C2609" t="s">
        <v>23</v>
      </c>
      <c r="D2609" t="s">
        <v>24</v>
      </c>
      <c r="E2609" t="s">
        <v>17</v>
      </c>
      <c r="F2609">
        <v>26</v>
      </c>
      <c r="G2609" t="s">
        <v>54</v>
      </c>
      <c r="H2609" t="s">
        <v>19</v>
      </c>
      <c r="I2609">
        <v>9</v>
      </c>
      <c r="J2609">
        <v>0</v>
      </c>
      <c r="K2609">
        <v>9</v>
      </c>
      <c r="L2609">
        <v>1</v>
      </c>
      <c r="M2609">
        <v>9</v>
      </c>
      <c r="N2609">
        <v>4</v>
      </c>
      <c r="O2609" t="s">
        <v>43</v>
      </c>
    </row>
    <row r="2610" spans="1:15">
      <c r="A2610">
        <v>140907</v>
      </c>
      <c r="B2610" s="1">
        <v>45524</v>
      </c>
      <c r="C2610" t="s">
        <v>42</v>
      </c>
      <c r="D2610" t="s">
        <v>16</v>
      </c>
      <c r="E2610" t="s">
        <v>17</v>
      </c>
      <c r="F2610">
        <v>31</v>
      </c>
      <c r="G2610" t="s">
        <v>44</v>
      </c>
      <c r="H2610" t="s">
        <v>27</v>
      </c>
      <c r="I2610">
        <v>65</v>
      </c>
      <c r="J2610">
        <v>25</v>
      </c>
      <c r="K2610">
        <v>90</v>
      </c>
      <c r="L2610">
        <v>1</v>
      </c>
      <c r="M2610">
        <v>90</v>
      </c>
      <c r="N2610">
        <v>1</v>
      </c>
      <c r="O2610" t="s">
        <v>68</v>
      </c>
    </row>
    <row r="2611" spans="1:15">
      <c r="A2611">
        <v>171094</v>
      </c>
      <c r="B2611" s="1">
        <v>45542</v>
      </c>
      <c r="C2611" t="s">
        <v>53</v>
      </c>
      <c r="D2611" t="s">
        <v>37</v>
      </c>
      <c r="E2611" t="s">
        <v>17</v>
      </c>
      <c r="F2611">
        <v>32</v>
      </c>
      <c r="G2611" t="s">
        <v>29</v>
      </c>
      <c r="H2611" t="s">
        <v>19</v>
      </c>
      <c r="I2611">
        <v>15</v>
      </c>
      <c r="J2611">
        <v>0</v>
      </c>
      <c r="K2611">
        <v>15</v>
      </c>
      <c r="L2611">
        <v>1</v>
      </c>
      <c r="M2611">
        <v>15</v>
      </c>
      <c r="N2611">
        <v>5</v>
      </c>
      <c r="O2611" t="s">
        <v>57</v>
      </c>
    </row>
    <row r="2612" spans="1:15">
      <c r="A2612">
        <v>139919</v>
      </c>
      <c r="B2612" s="1">
        <v>45275</v>
      </c>
      <c r="C2612" t="s">
        <v>50</v>
      </c>
      <c r="D2612" t="s">
        <v>16</v>
      </c>
      <c r="E2612" t="s">
        <v>17</v>
      </c>
      <c r="F2612">
        <v>32</v>
      </c>
      <c r="G2612" t="s">
        <v>46</v>
      </c>
      <c r="H2612" t="s">
        <v>19</v>
      </c>
      <c r="I2612">
        <v>97</v>
      </c>
      <c r="J2612">
        <v>0</v>
      </c>
      <c r="K2612">
        <v>97</v>
      </c>
      <c r="L2612">
        <v>1</v>
      </c>
      <c r="M2612">
        <v>97</v>
      </c>
      <c r="N2612">
        <v>5</v>
      </c>
      <c r="O2612" t="s">
        <v>72</v>
      </c>
    </row>
    <row r="2613" spans="1:15">
      <c r="A2613">
        <v>188297</v>
      </c>
      <c r="B2613" s="1">
        <v>45372</v>
      </c>
      <c r="C2613" t="s">
        <v>42</v>
      </c>
      <c r="D2613" t="s">
        <v>16</v>
      </c>
      <c r="E2613" t="s">
        <v>17</v>
      </c>
      <c r="F2613">
        <v>30</v>
      </c>
      <c r="G2613" t="s">
        <v>60</v>
      </c>
      <c r="H2613" t="s">
        <v>19</v>
      </c>
      <c r="I2613">
        <v>65</v>
      </c>
      <c r="J2613">
        <v>0</v>
      </c>
      <c r="K2613">
        <v>65</v>
      </c>
      <c r="L2613">
        <v>1</v>
      </c>
      <c r="M2613">
        <v>65</v>
      </c>
      <c r="N2613">
        <v>4</v>
      </c>
      <c r="O2613" t="s">
        <v>72</v>
      </c>
    </row>
    <row r="2614" spans="1:15">
      <c r="A2614">
        <v>149759</v>
      </c>
      <c r="B2614" s="1">
        <v>45535</v>
      </c>
      <c r="C2614" t="s">
        <v>78</v>
      </c>
      <c r="D2614" t="s">
        <v>37</v>
      </c>
      <c r="E2614" t="s">
        <v>17</v>
      </c>
      <c r="F2614">
        <v>33</v>
      </c>
      <c r="G2614" t="s">
        <v>44</v>
      </c>
      <c r="H2614" t="s">
        <v>27</v>
      </c>
      <c r="I2614">
        <v>50</v>
      </c>
      <c r="J2614">
        <v>25</v>
      </c>
      <c r="K2614">
        <v>75</v>
      </c>
      <c r="L2614">
        <v>5</v>
      </c>
      <c r="M2614">
        <v>375</v>
      </c>
      <c r="N2614">
        <v>3</v>
      </c>
      <c r="O2614" t="s">
        <v>73</v>
      </c>
    </row>
    <row r="2615" spans="1:15">
      <c r="A2615">
        <v>170488</v>
      </c>
      <c r="B2615" s="1">
        <v>45364</v>
      </c>
      <c r="C2615" t="s">
        <v>53</v>
      </c>
      <c r="D2615" t="s">
        <v>37</v>
      </c>
      <c r="E2615" t="s">
        <v>17</v>
      </c>
      <c r="F2615">
        <v>30</v>
      </c>
      <c r="G2615" t="s">
        <v>79</v>
      </c>
      <c r="H2615" t="s">
        <v>27</v>
      </c>
      <c r="I2615">
        <v>15</v>
      </c>
      <c r="J2615">
        <v>40</v>
      </c>
      <c r="K2615">
        <v>55</v>
      </c>
      <c r="L2615">
        <v>1</v>
      </c>
      <c r="M2615">
        <v>55</v>
      </c>
      <c r="N2615">
        <v>4</v>
      </c>
      <c r="O2615" t="s">
        <v>39</v>
      </c>
    </row>
    <row r="2616" spans="1:15">
      <c r="A2616">
        <v>161200</v>
      </c>
      <c r="B2616" s="1">
        <v>45277</v>
      </c>
      <c r="C2616" t="s">
        <v>42</v>
      </c>
      <c r="D2616" t="s">
        <v>16</v>
      </c>
      <c r="E2616" t="s">
        <v>17</v>
      </c>
      <c r="F2616">
        <v>29</v>
      </c>
      <c r="G2616" t="s">
        <v>77</v>
      </c>
      <c r="H2616" t="s">
        <v>19</v>
      </c>
      <c r="I2616">
        <v>65</v>
      </c>
      <c r="J2616">
        <v>0</v>
      </c>
      <c r="K2616">
        <v>65</v>
      </c>
      <c r="L2616">
        <v>5</v>
      </c>
      <c r="M2616">
        <v>325</v>
      </c>
      <c r="N2616">
        <v>2</v>
      </c>
      <c r="O2616" t="s">
        <v>28</v>
      </c>
    </row>
    <row r="2617" spans="1:15">
      <c r="A2617">
        <v>178294</v>
      </c>
      <c r="B2617" s="1">
        <v>45502</v>
      </c>
      <c r="C2617" t="s">
        <v>53</v>
      </c>
      <c r="D2617" t="s">
        <v>37</v>
      </c>
      <c r="E2617" t="s">
        <v>25</v>
      </c>
      <c r="F2617">
        <v>21</v>
      </c>
      <c r="G2617" t="s">
        <v>51</v>
      </c>
      <c r="H2617" t="s">
        <v>27</v>
      </c>
      <c r="I2617">
        <v>15</v>
      </c>
      <c r="J2617">
        <v>50</v>
      </c>
      <c r="K2617">
        <v>65</v>
      </c>
      <c r="L2617">
        <v>1</v>
      </c>
      <c r="M2617">
        <v>65</v>
      </c>
      <c r="N2617">
        <v>4</v>
      </c>
      <c r="O2617" t="s">
        <v>45</v>
      </c>
    </row>
    <row r="2618" spans="1:15">
      <c r="A2618">
        <v>142213</v>
      </c>
      <c r="B2618" s="1">
        <v>45550</v>
      </c>
      <c r="C2618" t="s">
        <v>23</v>
      </c>
      <c r="D2618" t="s">
        <v>24</v>
      </c>
      <c r="E2618" t="s">
        <v>25</v>
      </c>
      <c r="F2618">
        <v>25</v>
      </c>
      <c r="G2618" t="s">
        <v>41</v>
      </c>
      <c r="H2618" t="s">
        <v>19</v>
      </c>
      <c r="I2618">
        <v>9</v>
      </c>
      <c r="J2618">
        <v>0</v>
      </c>
      <c r="K2618">
        <v>9</v>
      </c>
      <c r="L2618">
        <v>3</v>
      </c>
      <c r="M2618">
        <v>27</v>
      </c>
      <c r="N2618">
        <v>1</v>
      </c>
      <c r="O2618" t="s">
        <v>28</v>
      </c>
    </row>
    <row r="2619" spans="1:15">
      <c r="A2619">
        <v>197716</v>
      </c>
      <c r="B2619" s="1">
        <v>45532</v>
      </c>
      <c r="C2619" t="s">
        <v>42</v>
      </c>
      <c r="D2619" t="s">
        <v>16</v>
      </c>
      <c r="E2619" t="s">
        <v>17</v>
      </c>
      <c r="F2619">
        <v>33</v>
      </c>
      <c r="G2619" t="s">
        <v>56</v>
      </c>
      <c r="H2619" t="s">
        <v>19</v>
      </c>
      <c r="I2619">
        <v>65</v>
      </c>
      <c r="J2619">
        <v>0</v>
      </c>
      <c r="K2619">
        <v>65</v>
      </c>
      <c r="L2619">
        <v>1</v>
      </c>
      <c r="M2619">
        <v>65</v>
      </c>
      <c r="N2619">
        <v>3</v>
      </c>
      <c r="O2619" t="s">
        <v>22</v>
      </c>
    </row>
    <row r="2620" spans="1:15">
      <c r="A2620">
        <v>126823</v>
      </c>
      <c r="B2620" s="1">
        <v>45545</v>
      </c>
      <c r="C2620" t="s">
        <v>53</v>
      </c>
      <c r="D2620" t="s">
        <v>37</v>
      </c>
      <c r="E2620" t="s">
        <v>17</v>
      </c>
      <c r="F2620">
        <v>24</v>
      </c>
      <c r="G2620" t="s">
        <v>44</v>
      </c>
      <c r="H2620" t="s">
        <v>27</v>
      </c>
      <c r="I2620">
        <v>15</v>
      </c>
      <c r="J2620">
        <v>25</v>
      </c>
      <c r="K2620">
        <v>40</v>
      </c>
      <c r="L2620">
        <v>1</v>
      </c>
      <c r="M2620">
        <v>40</v>
      </c>
      <c r="N2620">
        <v>3</v>
      </c>
      <c r="O2620" t="s">
        <v>49</v>
      </c>
    </row>
    <row r="2621" spans="1:15">
      <c r="A2621">
        <v>151161</v>
      </c>
      <c r="B2621" s="1">
        <v>45466</v>
      </c>
      <c r="C2621" t="s">
        <v>42</v>
      </c>
      <c r="D2621" t="s">
        <v>16</v>
      </c>
      <c r="E2621" t="s">
        <v>17</v>
      </c>
      <c r="F2621">
        <v>28</v>
      </c>
      <c r="G2621" t="s">
        <v>79</v>
      </c>
      <c r="H2621" t="s">
        <v>27</v>
      </c>
      <c r="I2621">
        <v>65</v>
      </c>
      <c r="J2621">
        <v>40</v>
      </c>
      <c r="K2621">
        <v>105</v>
      </c>
      <c r="L2621">
        <v>5</v>
      </c>
      <c r="M2621">
        <v>525</v>
      </c>
      <c r="N2621">
        <v>1</v>
      </c>
      <c r="O2621" t="s">
        <v>63</v>
      </c>
    </row>
    <row r="2622" spans="1:15">
      <c r="A2622">
        <v>169221</v>
      </c>
      <c r="B2622" s="1">
        <v>45303</v>
      </c>
      <c r="C2622" t="s">
        <v>42</v>
      </c>
      <c r="D2622" t="s">
        <v>16</v>
      </c>
      <c r="E2622" t="s">
        <v>17</v>
      </c>
      <c r="F2622">
        <v>29</v>
      </c>
      <c r="G2622" t="s">
        <v>54</v>
      </c>
      <c r="H2622" t="s">
        <v>19</v>
      </c>
      <c r="I2622">
        <v>65</v>
      </c>
      <c r="J2622">
        <v>0</v>
      </c>
      <c r="K2622">
        <v>65</v>
      </c>
      <c r="L2622">
        <v>1</v>
      </c>
      <c r="M2622">
        <v>65</v>
      </c>
      <c r="N2622">
        <v>4</v>
      </c>
      <c r="O2622" t="s">
        <v>57</v>
      </c>
    </row>
    <row r="2623" spans="1:15">
      <c r="A2623">
        <v>169772</v>
      </c>
      <c r="B2623" s="1">
        <v>45532</v>
      </c>
      <c r="C2623" t="s">
        <v>42</v>
      </c>
      <c r="D2623" t="s">
        <v>16</v>
      </c>
      <c r="E2623" t="s">
        <v>17</v>
      </c>
      <c r="F2623">
        <v>25</v>
      </c>
      <c r="G2623" t="s">
        <v>74</v>
      </c>
      <c r="H2623" t="s">
        <v>27</v>
      </c>
      <c r="I2623">
        <v>65</v>
      </c>
      <c r="J2623">
        <v>25</v>
      </c>
      <c r="K2623">
        <v>90</v>
      </c>
      <c r="L2623">
        <v>3</v>
      </c>
      <c r="M2623">
        <v>270</v>
      </c>
      <c r="N2623">
        <v>4</v>
      </c>
      <c r="O2623" t="s">
        <v>45</v>
      </c>
    </row>
    <row r="2624" spans="1:15">
      <c r="A2624">
        <v>134040</v>
      </c>
      <c r="B2624" s="1">
        <v>45282</v>
      </c>
      <c r="C2624" t="s">
        <v>15</v>
      </c>
      <c r="D2624" t="s">
        <v>16</v>
      </c>
      <c r="E2624" t="s">
        <v>17</v>
      </c>
      <c r="F2624">
        <v>21</v>
      </c>
      <c r="G2624" t="s">
        <v>46</v>
      </c>
      <c r="H2624" t="s">
        <v>19</v>
      </c>
      <c r="I2624">
        <v>100</v>
      </c>
      <c r="J2624">
        <v>0</v>
      </c>
      <c r="K2624">
        <v>100</v>
      </c>
      <c r="L2624">
        <v>1</v>
      </c>
      <c r="M2624">
        <v>100</v>
      </c>
      <c r="N2624">
        <v>4</v>
      </c>
      <c r="O2624" t="s">
        <v>72</v>
      </c>
    </row>
    <row r="2625" spans="1:15">
      <c r="A2625">
        <v>127558</v>
      </c>
      <c r="B2625" s="1">
        <v>45538</v>
      </c>
      <c r="C2625" t="s">
        <v>53</v>
      </c>
      <c r="D2625" t="s">
        <v>37</v>
      </c>
      <c r="E2625" t="s">
        <v>17</v>
      </c>
      <c r="F2625">
        <v>24</v>
      </c>
      <c r="G2625" t="s">
        <v>79</v>
      </c>
      <c r="H2625" t="s">
        <v>27</v>
      </c>
      <c r="I2625">
        <v>15</v>
      </c>
      <c r="J2625">
        <v>40</v>
      </c>
      <c r="K2625">
        <v>55</v>
      </c>
      <c r="L2625">
        <v>1</v>
      </c>
      <c r="M2625">
        <v>55</v>
      </c>
      <c r="N2625">
        <v>3</v>
      </c>
      <c r="O2625" t="s">
        <v>73</v>
      </c>
    </row>
    <row r="2626" spans="1:15">
      <c r="A2626">
        <v>194116</v>
      </c>
      <c r="B2626" s="1">
        <v>45555</v>
      </c>
      <c r="C2626" t="s">
        <v>33</v>
      </c>
      <c r="D2626" t="s">
        <v>16</v>
      </c>
      <c r="E2626" t="s">
        <v>17</v>
      </c>
      <c r="F2626">
        <v>27</v>
      </c>
      <c r="G2626" t="s">
        <v>69</v>
      </c>
      <c r="H2626" t="s">
        <v>19</v>
      </c>
      <c r="I2626">
        <v>118</v>
      </c>
      <c r="J2626">
        <v>0</v>
      </c>
      <c r="K2626">
        <v>118</v>
      </c>
      <c r="L2626">
        <v>2</v>
      </c>
      <c r="M2626">
        <v>236</v>
      </c>
      <c r="N2626">
        <v>3</v>
      </c>
      <c r="O2626" t="s">
        <v>73</v>
      </c>
    </row>
    <row r="2627" spans="1:15">
      <c r="A2627">
        <v>173694</v>
      </c>
      <c r="B2627" s="1">
        <v>45408</v>
      </c>
      <c r="C2627" t="s">
        <v>33</v>
      </c>
      <c r="D2627" t="s">
        <v>16</v>
      </c>
      <c r="E2627" t="s">
        <v>17</v>
      </c>
      <c r="F2627">
        <v>20</v>
      </c>
      <c r="G2627" t="s">
        <v>38</v>
      </c>
      <c r="H2627" t="s">
        <v>19</v>
      </c>
      <c r="I2627">
        <v>118</v>
      </c>
      <c r="J2627">
        <v>0</v>
      </c>
      <c r="K2627">
        <v>118</v>
      </c>
      <c r="L2627">
        <v>1</v>
      </c>
      <c r="M2627">
        <v>118</v>
      </c>
      <c r="N2627">
        <v>4</v>
      </c>
      <c r="O2627" t="s">
        <v>61</v>
      </c>
    </row>
    <row r="2628" spans="1:15">
      <c r="A2628">
        <v>156932</v>
      </c>
      <c r="B2628" s="1">
        <v>45428</v>
      </c>
      <c r="C2628" t="s">
        <v>53</v>
      </c>
      <c r="D2628" t="s">
        <v>37</v>
      </c>
      <c r="E2628" t="s">
        <v>17</v>
      </c>
      <c r="F2628">
        <v>20</v>
      </c>
      <c r="G2628" t="s">
        <v>69</v>
      </c>
      <c r="H2628" t="s">
        <v>19</v>
      </c>
      <c r="I2628">
        <v>15</v>
      </c>
      <c r="J2628">
        <v>0</v>
      </c>
      <c r="K2628">
        <v>15</v>
      </c>
      <c r="L2628">
        <v>2</v>
      </c>
      <c r="M2628">
        <v>30</v>
      </c>
      <c r="N2628">
        <v>1</v>
      </c>
      <c r="O2628" t="s">
        <v>47</v>
      </c>
    </row>
    <row r="2629" spans="1:15">
      <c r="A2629">
        <v>129222</v>
      </c>
      <c r="B2629" s="1">
        <v>45410</v>
      </c>
      <c r="C2629" t="s">
        <v>82</v>
      </c>
      <c r="D2629" t="s">
        <v>37</v>
      </c>
      <c r="E2629" t="s">
        <v>17</v>
      </c>
      <c r="F2629">
        <v>24</v>
      </c>
      <c r="G2629" t="s">
        <v>41</v>
      </c>
      <c r="H2629" t="s">
        <v>19</v>
      </c>
      <c r="I2629">
        <v>20</v>
      </c>
      <c r="J2629">
        <v>0</v>
      </c>
      <c r="K2629">
        <v>20</v>
      </c>
      <c r="L2629">
        <v>3</v>
      </c>
      <c r="M2629">
        <v>60</v>
      </c>
      <c r="N2629">
        <v>4</v>
      </c>
      <c r="O2629" t="s">
        <v>70</v>
      </c>
    </row>
    <row r="2630" spans="1:15">
      <c r="A2630">
        <v>162676</v>
      </c>
      <c r="B2630" s="1">
        <v>45318</v>
      </c>
      <c r="C2630" t="s">
        <v>78</v>
      </c>
      <c r="D2630" t="s">
        <v>37</v>
      </c>
      <c r="E2630" t="s">
        <v>25</v>
      </c>
      <c r="F2630">
        <v>28</v>
      </c>
      <c r="G2630" t="s">
        <v>56</v>
      </c>
      <c r="H2630" t="s">
        <v>19</v>
      </c>
      <c r="I2630">
        <v>50</v>
      </c>
      <c r="J2630">
        <v>0</v>
      </c>
      <c r="K2630">
        <v>50</v>
      </c>
      <c r="L2630">
        <v>1</v>
      </c>
      <c r="M2630">
        <v>50</v>
      </c>
      <c r="N2630">
        <v>5</v>
      </c>
      <c r="O2630" t="s">
        <v>57</v>
      </c>
    </row>
    <row r="2631" spans="1:15">
      <c r="A2631">
        <v>161746</v>
      </c>
      <c r="B2631" s="1">
        <v>45352</v>
      </c>
      <c r="C2631" t="s">
        <v>42</v>
      </c>
      <c r="D2631" t="s">
        <v>16</v>
      </c>
      <c r="E2631" t="s">
        <v>17</v>
      </c>
      <c r="F2631">
        <v>24</v>
      </c>
      <c r="G2631" t="s">
        <v>75</v>
      </c>
      <c r="H2631" t="s">
        <v>27</v>
      </c>
      <c r="I2631">
        <v>65</v>
      </c>
      <c r="J2631">
        <v>70</v>
      </c>
      <c r="K2631">
        <v>135</v>
      </c>
      <c r="L2631">
        <v>1</v>
      </c>
      <c r="M2631">
        <v>135</v>
      </c>
      <c r="N2631">
        <v>4</v>
      </c>
      <c r="O2631" t="s">
        <v>20</v>
      </c>
    </row>
    <row r="2632" spans="1:15">
      <c r="A2632">
        <v>172766</v>
      </c>
      <c r="B2632" s="1">
        <v>45405</v>
      </c>
      <c r="C2632" t="s">
        <v>53</v>
      </c>
      <c r="D2632" t="s">
        <v>37</v>
      </c>
      <c r="E2632" t="s">
        <v>17</v>
      </c>
      <c r="F2632">
        <v>25</v>
      </c>
      <c r="G2632" t="s">
        <v>34</v>
      </c>
      <c r="H2632" t="s">
        <v>27</v>
      </c>
      <c r="I2632">
        <v>15</v>
      </c>
      <c r="J2632">
        <v>100</v>
      </c>
      <c r="K2632">
        <v>115</v>
      </c>
      <c r="L2632">
        <v>3</v>
      </c>
      <c r="M2632">
        <v>345</v>
      </c>
      <c r="N2632">
        <v>1</v>
      </c>
      <c r="O2632" t="s">
        <v>55</v>
      </c>
    </row>
    <row r="2633" spans="1:15">
      <c r="A2633">
        <v>133252</v>
      </c>
      <c r="B2633" s="1">
        <v>45299</v>
      </c>
      <c r="C2633" t="s">
        <v>23</v>
      </c>
      <c r="D2633" t="s">
        <v>24</v>
      </c>
      <c r="E2633" t="s">
        <v>17</v>
      </c>
      <c r="F2633">
        <v>33</v>
      </c>
      <c r="G2633" t="s">
        <v>18</v>
      </c>
      <c r="H2633" t="s">
        <v>19</v>
      </c>
      <c r="I2633">
        <v>9</v>
      </c>
      <c r="J2633">
        <v>0</v>
      </c>
      <c r="K2633">
        <v>9</v>
      </c>
      <c r="L2633">
        <v>1</v>
      </c>
      <c r="M2633">
        <v>9</v>
      </c>
      <c r="N2633">
        <v>3</v>
      </c>
      <c r="O2633" t="s">
        <v>83</v>
      </c>
    </row>
    <row r="2634" spans="1:15">
      <c r="A2634">
        <v>163646</v>
      </c>
      <c r="B2634" s="1">
        <v>45507</v>
      </c>
      <c r="C2634" t="s">
        <v>30</v>
      </c>
      <c r="D2634" t="s">
        <v>24</v>
      </c>
      <c r="E2634" t="s">
        <v>17</v>
      </c>
      <c r="F2634">
        <v>28</v>
      </c>
      <c r="G2634" t="s">
        <v>56</v>
      </c>
      <c r="H2634" t="s">
        <v>19</v>
      </c>
      <c r="I2634">
        <v>10</v>
      </c>
      <c r="J2634">
        <v>0</v>
      </c>
      <c r="K2634">
        <v>10</v>
      </c>
      <c r="L2634">
        <v>1</v>
      </c>
      <c r="M2634">
        <v>10</v>
      </c>
      <c r="N2634">
        <v>3</v>
      </c>
      <c r="O2634" t="s">
        <v>83</v>
      </c>
    </row>
    <row r="2635" spans="1:15">
      <c r="A2635">
        <v>168825</v>
      </c>
      <c r="B2635" s="1">
        <v>45308</v>
      </c>
      <c r="C2635" t="s">
        <v>48</v>
      </c>
      <c r="D2635" t="s">
        <v>16</v>
      </c>
      <c r="E2635" t="s">
        <v>25</v>
      </c>
      <c r="F2635">
        <v>33</v>
      </c>
      <c r="G2635" t="s">
        <v>29</v>
      </c>
      <c r="H2635" t="s">
        <v>19</v>
      </c>
      <c r="I2635">
        <v>130</v>
      </c>
      <c r="J2635">
        <v>0</v>
      </c>
      <c r="K2635">
        <v>130</v>
      </c>
      <c r="L2635">
        <v>1</v>
      </c>
      <c r="M2635">
        <v>130</v>
      </c>
      <c r="N2635">
        <v>5</v>
      </c>
      <c r="O2635" t="s">
        <v>20</v>
      </c>
    </row>
    <row r="2636" spans="1:15">
      <c r="A2636">
        <v>143701</v>
      </c>
      <c r="B2636" s="1">
        <v>45321</v>
      </c>
      <c r="C2636" t="s">
        <v>85</v>
      </c>
      <c r="D2636" t="s">
        <v>24</v>
      </c>
      <c r="E2636" t="s">
        <v>17</v>
      </c>
      <c r="F2636">
        <v>24</v>
      </c>
      <c r="G2636" t="s">
        <v>77</v>
      </c>
      <c r="H2636" t="s">
        <v>19</v>
      </c>
      <c r="I2636">
        <v>23</v>
      </c>
      <c r="J2636">
        <v>0</v>
      </c>
      <c r="K2636">
        <v>23</v>
      </c>
      <c r="L2636">
        <v>1</v>
      </c>
      <c r="M2636">
        <v>23</v>
      </c>
      <c r="N2636">
        <v>5</v>
      </c>
      <c r="O2636" t="s">
        <v>43</v>
      </c>
    </row>
    <row r="2637" spans="1:15">
      <c r="A2637">
        <v>155844</v>
      </c>
      <c r="B2637" s="1">
        <v>45286</v>
      </c>
      <c r="C2637" t="s">
        <v>50</v>
      </c>
      <c r="D2637" t="s">
        <v>16</v>
      </c>
      <c r="E2637" t="s">
        <v>17</v>
      </c>
      <c r="F2637">
        <v>23</v>
      </c>
      <c r="G2637" t="s">
        <v>58</v>
      </c>
      <c r="H2637" t="s">
        <v>27</v>
      </c>
      <c r="I2637">
        <v>97</v>
      </c>
      <c r="J2637">
        <v>40</v>
      </c>
      <c r="K2637">
        <v>137</v>
      </c>
      <c r="L2637">
        <v>2</v>
      </c>
      <c r="M2637">
        <v>274</v>
      </c>
      <c r="N2637">
        <v>5</v>
      </c>
      <c r="O2637" t="s">
        <v>20</v>
      </c>
    </row>
    <row r="2638" spans="1:15">
      <c r="A2638">
        <v>170898</v>
      </c>
      <c r="B2638" s="1">
        <v>45537</v>
      </c>
      <c r="C2638" t="s">
        <v>42</v>
      </c>
      <c r="D2638" t="s">
        <v>16</v>
      </c>
      <c r="E2638" t="s">
        <v>17</v>
      </c>
      <c r="F2638">
        <v>32</v>
      </c>
      <c r="G2638" t="s">
        <v>74</v>
      </c>
      <c r="H2638" t="s">
        <v>27</v>
      </c>
      <c r="I2638">
        <v>65</v>
      </c>
      <c r="J2638">
        <v>25</v>
      </c>
      <c r="K2638">
        <v>90</v>
      </c>
      <c r="L2638">
        <v>1</v>
      </c>
      <c r="M2638">
        <v>90</v>
      </c>
      <c r="N2638">
        <v>5</v>
      </c>
      <c r="O2638" t="s">
        <v>45</v>
      </c>
    </row>
    <row r="2639" spans="1:15">
      <c r="A2639">
        <v>143617</v>
      </c>
      <c r="B2639" s="1">
        <v>45344</v>
      </c>
      <c r="C2639" t="s">
        <v>36</v>
      </c>
      <c r="D2639" t="s">
        <v>37</v>
      </c>
      <c r="E2639" t="s">
        <v>17</v>
      </c>
      <c r="F2639">
        <v>31</v>
      </c>
      <c r="G2639" t="s">
        <v>41</v>
      </c>
      <c r="H2639" t="s">
        <v>19</v>
      </c>
      <c r="I2639">
        <v>32</v>
      </c>
      <c r="J2639">
        <v>0</v>
      </c>
      <c r="K2639">
        <v>32</v>
      </c>
      <c r="L2639">
        <v>1</v>
      </c>
      <c r="M2639">
        <v>32</v>
      </c>
      <c r="N2639">
        <v>4</v>
      </c>
      <c r="O2639" t="s">
        <v>20</v>
      </c>
    </row>
    <row r="2640" spans="1:15">
      <c r="A2640">
        <v>192821</v>
      </c>
      <c r="B2640" s="1">
        <v>45285</v>
      </c>
      <c r="C2640" t="s">
        <v>23</v>
      </c>
      <c r="D2640" t="s">
        <v>24</v>
      </c>
      <c r="E2640" t="s">
        <v>17</v>
      </c>
      <c r="F2640">
        <v>23</v>
      </c>
      <c r="G2640" t="s">
        <v>21</v>
      </c>
      <c r="H2640" t="s">
        <v>19</v>
      </c>
      <c r="I2640">
        <v>9</v>
      </c>
      <c r="J2640">
        <v>0</v>
      </c>
      <c r="K2640">
        <v>9</v>
      </c>
      <c r="L2640">
        <v>1</v>
      </c>
      <c r="M2640">
        <v>9</v>
      </c>
      <c r="N2640">
        <v>4</v>
      </c>
      <c r="O2640" t="s">
        <v>65</v>
      </c>
    </row>
    <row r="2641" spans="1:15">
      <c r="A2641">
        <v>173250</v>
      </c>
      <c r="B2641" s="1">
        <v>45466</v>
      </c>
      <c r="C2641" t="s">
        <v>53</v>
      </c>
      <c r="D2641" t="s">
        <v>37</v>
      </c>
      <c r="E2641" t="s">
        <v>25</v>
      </c>
      <c r="F2641">
        <v>34</v>
      </c>
      <c r="G2641" t="s">
        <v>21</v>
      </c>
      <c r="H2641" t="s">
        <v>19</v>
      </c>
      <c r="I2641">
        <v>15</v>
      </c>
      <c r="J2641">
        <v>0</v>
      </c>
      <c r="K2641">
        <v>15</v>
      </c>
      <c r="L2641">
        <v>1</v>
      </c>
      <c r="M2641">
        <v>15</v>
      </c>
      <c r="N2641">
        <v>3</v>
      </c>
      <c r="O2641" t="s">
        <v>22</v>
      </c>
    </row>
    <row r="2642" spans="1:15">
      <c r="A2642">
        <v>182764</v>
      </c>
      <c r="B2642" s="1">
        <v>45521</v>
      </c>
      <c r="C2642" t="s">
        <v>15</v>
      </c>
      <c r="D2642" t="s">
        <v>16</v>
      </c>
      <c r="E2642" t="s">
        <v>17</v>
      </c>
      <c r="F2642">
        <v>22</v>
      </c>
      <c r="G2642" t="s">
        <v>86</v>
      </c>
      <c r="H2642" t="s">
        <v>27</v>
      </c>
      <c r="I2642">
        <v>100</v>
      </c>
      <c r="J2642">
        <v>70</v>
      </c>
      <c r="K2642">
        <v>170</v>
      </c>
      <c r="L2642">
        <v>1</v>
      </c>
      <c r="M2642">
        <v>170</v>
      </c>
      <c r="N2642">
        <v>2</v>
      </c>
      <c r="O2642" t="s">
        <v>87</v>
      </c>
    </row>
    <row r="2643" spans="1:15">
      <c r="A2643">
        <v>129407</v>
      </c>
      <c r="B2643" s="1">
        <v>45499</v>
      </c>
      <c r="C2643" t="s">
        <v>76</v>
      </c>
      <c r="D2643" t="s">
        <v>37</v>
      </c>
      <c r="E2643" t="s">
        <v>17</v>
      </c>
      <c r="F2643">
        <v>34</v>
      </c>
      <c r="G2643" t="s">
        <v>69</v>
      </c>
      <c r="H2643" t="s">
        <v>19</v>
      </c>
      <c r="I2643">
        <v>45</v>
      </c>
      <c r="J2643">
        <v>0</v>
      </c>
      <c r="K2643">
        <v>45</v>
      </c>
      <c r="L2643">
        <v>3</v>
      </c>
      <c r="M2643">
        <v>135</v>
      </c>
      <c r="N2643">
        <v>4</v>
      </c>
      <c r="O2643" t="s">
        <v>72</v>
      </c>
    </row>
    <row r="2644" spans="1:15">
      <c r="A2644">
        <v>156943</v>
      </c>
      <c r="B2644" s="1">
        <v>45570</v>
      </c>
      <c r="C2644" t="s">
        <v>48</v>
      </c>
      <c r="D2644" t="s">
        <v>16</v>
      </c>
      <c r="E2644" t="s">
        <v>17</v>
      </c>
      <c r="F2644">
        <v>26</v>
      </c>
      <c r="G2644" t="s">
        <v>56</v>
      </c>
      <c r="H2644" t="s">
        <v>19</v>
      </c>
      <c r="I2644">
        <v>130</v>
      </c>
      <c r="J2644">
        <v>0</v>
      </c>
      <c r="K2644">
        <v>130</v>
      </c>
      <c r="L2644">
        <v>1</v>
      </c>
      <c r="M2644">
        <v>130</v>
      </c>
      <c r="N2644">
        <v>2</v>
      </c>
      <c r="O2644" t="s">
        <v>47</v>
      </c>
    </row>
    <row r="2645" spans="1:15">
      <c r="A2645">
        <v>190545</v>
      </c>
      <c r="B2645" s="1">
        <v>45529</v>
      </c>
      <c r="C2645" t="s">
        <v>82</v>
      </c>
      <c r="D2645" t="s">
        <v>37</v>
      </c>
      <c r="E2645" t="s">
        <v>17</v>
      </c>
      <c r="F2645">
        <v>32</v>
      </c>
      <c r="G2645" t="s">
        <v>46</v>
      </c>
      <c r="H2645" t="s">
        <v>19</v>
      </c>
      <c r="I2645">
        <v>20</v>
      </c>
      <c r="J2645">
        <v>0</v>
      </c>
      <c r="K2645">
        <v>20</v>
      </c>
      <c r="L2645">
        <v>1</v>
      </c>
      <c r="M2645">
        <v>20</v>
      </c>
      <c r="N2645">
        <v>4</v>
      </c>
      <c r="O2645" t="s">
        <v>32</v>
      </c>
    </row>
    <row r="2646" spans="1:15">
      <c r="A2646">
        <v>171568</v>
      </c>
      <c r="B2646" s="1">
        <v>45539</v>
      </c>
      <c r="C2646" t="s">
        <v>53</v>
      </c>
      <c r="D2646" t="s">
        <v>37</v>
      </c>
      <c r="E2646" t="s">
        <v>25</v>
      </c>
      <c r="F2646">
        <v>33</v>
      </c>
      <c r="G2646" t="s">
        <v>77</v>
      </c>
      <c r="H2646" t="s">
        <v>19</v>
      </c>
      <c r="I2646">
        <v>15</v>
      </c>
      <c r="J2646">
        <v>0</v>
      </c>
      <c r="K2646">
        <v>15</v>
      </c>
      <c r="L2646">
        <v>1</v>
      </c>
      <c r="M2646">
        <v>15</v>
      </c>
      <c r="N2646">
        <v>3</v>
      </c>
      <c r="O2646" t="s">
        <v>49</v>
      </c>
    </row>
    <row r="2647" spans="1:15">
      <c r="A2647">
        <v>135083</v>
      </c>
      <c r="B2647" s="1">
        <v>45319</v>
      </c>
      <c r="C2647" t="s">
        <v>42</v>
      </c>
      <c r="D2647" t="s">
        <v>16</v>
      </c>
      <c r="E2647" t="s">
        <v>25</v>
      </c>
      <c r="F2647">
        <v>30</v>
      </c>
      <c r="G2647" t="s">
        <v>21</v>
      </c>
      <c r="H2647" t="s">
        <v>19</v>
      </c>
      <c r="I2647">
        <v>65</v>
      </c>
      <c r="J2647">
        <v>0</v>
      </c>
      <c r="K2647">
        <v>65</v>
      </c>
      <c r="L2647">
        <v>2</v>
      </c>
      <c r="M2647">
        <v>130</v>
      </c>
      <c r="N2647">
        <v>1</v>
      </c>
      <c r="O2647" t="s">
        <v>63</v>
      </c>
    </row>
    <row r="2648" spans="1:15">
      <c r="A2648">
        <v>132635</v>
      </c>
      <c r="B2648" s="1">
        <v>45584</v>
      </c>
      <c r="C2648" t="s">
        <v>42</v>
      </c>
      <c r="D2648" t="s">
        <v>16</v>
      </c>
      <c r="E2648" t="s">
        <v>25</v>
      </c>
      <c r="F2648">
        <v>28</v>
      </c>
      <c r="G2648" t="s">
        <v>46</v>
      </c>
      <c r="H2648" t="s">
        <v>19</v>
      </c>
      <c r="I2648">
        <v>65</v>
      </c>
      <c r="J2648">
        <v>0</v>
      </c>
      <c r="K2648">
        <v>65</v>
      </c>
      <c r="L2648">
        <v>1</v>
      </c>
      <c r="M2648">
        <v>65</v>
      </c>
      <c r="N2648">
        <v>2</v>
      </c>
      <c r="O2648" t="s">
        <v>63</v>
      </c>
    </row>
    <row r="2649" spans="1:15">
      <c r="A2649">
        <v>166359</v>
      </c>
      <c r="B2649" s="1">
        <v>45559</v>
      </c>
      <c r="C2649" t="s">
        <v>42</v>
      </c>
      <c r="D2649" t="s">
        <v>16</v>
      </c>
      <c r="E2649" t="s">
        <v>17</v>
      </c>
      <c r="F2649">
        <v>23</v>
      </c>
      <c r="G2649" t="s">
        <v>69</v>
      </c>
      <c r="H2649" t="s">
        <v>19</v>
      </c>
      <c r="I2649">
        <v>65</v>
      </c>
      <c r="J2649">
        <v>0</v>
      </c>
      <c r="K2649">
        <v>65</v>
      </c>
      <c r="L2649">
        <v>4</v>
      </c>
      <c r="M2649">
        <v>260</v>
      </c>
      <c r="N2649">
        <v>3</v>
      </c>
      <c r="O2649" t="s">
        <v>49</v>
      </c>
    </row>
    <row r="2650" spans="1:15">
      <c r="A2650">
        <v>121707</v>
      </c>
      <c r="B2650" s="1">
        <v>45493</v>
      </c>
      <c r="C2650" t="s">
        <v>78</v>
      </c>
      <c r="D2650" t="s">
        <v>37</v>
      </c>
      <c r="E2650" t="s">
        <v>25</v>
      </c>
      <c r="F2650">
        <v>22</v>
      </c>
      <c r="G2650" t="s">
        <v>60</v>
      </c>
      <c r="H2650" t="s">
        <v>19</v>
      </c>
      <c r="I2650">
        <v>50</v>
      </c>
      <c r="J2650">
        <v>0</v>
      </c>
      <c r="K2650">
        <v>50</v>
      </c>
      <c r="L2650">
        <v>1</v>
      </c>
      <c r="M2650">
        <v>50</v>
      </c>
      <c r="N2650">
        <v>3</v>
      </c>
      <c r="O2650" t="s">
        <v>84</v>
      </c>
    </row>
    <row r="2651" spans="1:15">
      <c r="A2651">
        <v>198934</v>
      </c>
      <c r="B2651" s="1">
        <v>45384</v>
      </c>
      <c r="C2651" t="s">
        <v>53</v>
      </c>
      <c r="D2651" t="s">
        <v>37</v>
      </c>
      <c r="E2651" t="s">
        <v>25</v>
      </c>
      <c r="F2651">
        <v>25</v>
      </c>
      <c r="G2651" t="s">
        <v>60</v>
      </c>
      <c r="H2651" t="s">
        <v>19</v>
      </c>
      <c r="I2651">
        <v>15</v>
      </c>
      <c r="J2651">
        <v>0</v>
      </c>
      <c r="K2651">
        <v>15</v>
      </c>
      <c r="L2651">
        <v>1</v>
      </c>
      <c r="M2651">
        <v>15</v>
      </c>
      <c r="N2651">
        <v>1</v>
      </c>
      <c r="O2651" t="s">
        <v>55</v>
      </c>
    </row>
    <row r="2652" spans="1:15">
      <c r="A2652">
        <v>144799</v>
      </c>
      <c r="B2652" s="1">
        <v>45468</v>
      </c>
      <c r="C2652" t="s">
        <v>48</v>
      </c>
      <c r="D2652" t="s">
        <v>16</v>
      </c>
      <c r="E2652" t="s">
        <v>17</v>
      </c>
      <c r="F2652">
        <v>24</v>
      </c>
      <c r="G2652" t="s">
        <v>29</v>
      </c>
      <c r="H2652" t="s">
        <v>19</v>
      </c>
      <c r="I2652">
        <v>130</v>
      </c>
      <c r="J2652">
        <v>0</v>
      </c>
      <c r="K2652">
        <v>130</v>
      </c>
      <c r="L2652">
        <v>1</v>
      </c>
      <c r="M2652">
        <v>130</v>
      </c>
      <c r="N2652">
        <v>5</v>
      </c>
      <c r="O2652" t="s">
        <v>45</v>
      </c>
    </row>
    <row r="2653" spans="1:15">
      <c r="A2653">
        <v>147384</v>
      </c>
      <c r="B2653" s="1">
        <v>45580</v>
      </c>
      <c r="C2653" t="s">
        <v>78</v>
      </c>
      <c r="D2653" t="s">
        <v>37</v>
      </c>
      <c r="E2653" t="s">
        <v>25</v>
      </c>
      <c r="F2653">
        <v>29</v>
      </c>
      <c r="G2653" t="s">
        <v>46</v>
      </c>
      <c r="H2653" t="s">
        <v>19</v>
      </c>
      <c r="I2653">
        <v>50</v>
      </c>
      <c r="J2653">
        <v>0</v>
      </c>
      <c r="K2653">
        <v>50</v>
      </c>
      <c r="L2653">
        <v>2</v>
      </c>
      <c r="M2653">
        <v>100</v>
      </c>
      <c r="N2653">
        <v>5</v>
      </c>
      <c r="O2653" t="s">
        <v>52</v>
      </c>
    </row>
    <row r="2654" spans="1:15">
      <c r="A2654">
        <v>175911</v>
      </c>
      <c r="B2654" s="1">
        <v>45541</v>
      </c>
      <c r="C2654" t="s">
        <v>30</v>
      </c>
      <c r="D2654" t="s">
        <v>24</v>
      </c>
      <c r="E2654" t="s">
        <v>17</v>
      </c>
      <c r="F2654">
        <v>23</v>
      </c>
      <c r="G2654" t="s">
        <v>74</v>
      </c>
      <c r="H2654" t="s">
        <v>27</v>
      </c>
      <c r="I2654">
        <v>10</v>
      </c>
      <c r="J2654">
        <v>25</v>
      </c>
      <c r="K2654">
        <v>35</v>
      </c>
      <c r="L2654">
        <v>1</v>
      </c>
      <c r="M2654">
        <v>35</v>
      </c>
      <c r="N2654">
        <v>5</v>
      </c>
      <c r="O2654" t="s">
        <v>45</v>
      </c>
    </row>
    <row r="2655" spans="1:15">
      <c r="A2655">
        <v>184584</v>
      </c>
      <c r="B2655" s="1">
        <v>45270</v>
      </c>
      <c r="C2655" t="s">
        <v>82</v>
      </c>
      <c r="D2655" t="s">
        <v>37</v>
      </c>
      <c r="E2655" t="s">
        <v>17</v>
      </c>
      <c r="F2655">
        <v>30</v>
      </c>
      <c r="G2655" t="s">
        <v>18</v>
      </c>
      <c r="H2655" t="s">
        <v>19</v>
      </c>
      <c r="I2655">
        <v>20</v>
      </c>
      <c r="J2655">
        <v>0</v>
      </c>
      <c r="K2655">
        <v>20</v>
      </c>
      <c r="L2655">
        <v>3</v>
      </c>
      <c r="M2655">
        <v>60</v>
      </c>
      <c r="N2655">
        <v>4</v>
      </c>
      <c r="O2655" t="s">
        <v>39</v>
      </c>
    </row>
    <row r="2656" spans="1:15">
      <c r="A2656">
        <v>124220</v>
      </c>
      <c r="B2656" s="1">
        <v>45265</v>
      </c>
      <c r="C2656" t="s">
        <v>30</v>
      </c>
      <c r="D2656" t="s">
        <v>24</v>
      </c>
      <c r="E2656" t="s">
        <v>17</v>
      </c>
      <c r="F2656">
        <v>30</v>
      </c>
      <c r="G2656" t="s">
        <v>77</v>
      </c>
      <c r="H2656" t="s">
        <v>19</v>
      </c>
      <c r="I2656">
        <v>10</v>
      </c>
      <c r="J2656">
        <v>0</v>
      </c>
      <c r="K2656">
        <v>10</v>
      </c>
      <c r="L2656">
        <v>5</v>
      </c>
      <c r="M2656">
        <v>50</v>
      </c>
      <c r="N2656">
        <v>5</v>
      </c>
      <c r="O2656" t="s">
        <v>57</v>
      </c>
    </row>
    <row r="2657" spans="1:15">
      <c r="A2657">
        <v>168882</v>
      </c>
      <c r="B2657" s="1">
        <v>45413</v>
      </c>
      <c r="C2657" t="s">
        <v>53</v>
      </c>
      <c r="D2657" t="s">
        <v>37</v>
      </c>
      <c r="E2657" t="s">
        <v>25</v>
      </c>
      <c r="F2657">
        <v>20</v>
      </c>
      <c r="G2657" t="s">
        <v>62</v>
      </c>
      <c r="H2657" t="s">
        <v>19</v>
      </c>
      <c r="I2657">
        <v>15</v>
      </c>
      <c r="J2657">
        <v>0</v>
      </c>
      <c r="K2657">
        <v>15</v>
      </c>
      <c r="L2657">
        <v>1</v>
      </c>
      <c r="M2657">
        <v>15</v>
      </c>
      <c r="N2657">
        <v>2</v>
      </c>
      <c r="O2657" t="s">
        <v>68</v>
      </c>
    </row>
    <row r="2658" spans="1:15">
      <c r="A2658">
        <v>149894</v>
      </c>
      <c r="B2658" s="1">
        <v>45398</v>
      </c>
      <c r="C2658" t="s">
        <v>42</v>
      </c>
      <c r="D2658" t="s">
        <v>16</v>
      </c>
      <c r="E2658" t="s">
        <v>17</v>
      </c>
      <c r="F2658">
        <v>18</v>
      </c>
      <c r="G2658" t="s">
        <v>38</v>
      </c>
      <c r="H2658" t="s">
        <v>19</v>
      </c>
      <c r="I2658">
        <v>65</v>
      </c>
      <c r="J2658">
        <v>0</v>
      </c>
      <c r="K2658">
        <v>65</v>
      </c>
      <c r="L2658">
        <v>1</v>
      </c>
      <c r="M2658">
        <v>65</v>
      </c>
      <c r="N2658">
        <v>1</v>
      </c>
      <c r="O2658" t="s">
        <v>28</v>
      </c>
    </row>
    <row r="2659" spans="1:15">
      <c r="A2659">
        <v>127407</v>
      </c>
      <c r="B2659" s="1">
        <v>45494</v>
      </c>
      <c r="C2659" t="s">
        <v>85</v>
      </c>
      <c r="D2659" t="s">
        <v>24</v>
      </c>
      <c r="E2659" t="s">
        <v>25</v>
      </c>
      <c r="F2659">
        <v>25</v>
      </c>
      <c r="G2659" t="s">
        <v>74</v>
      </c>
      <c r="H2659" t="s">
        <v>27</v>
      </c>
      <c r="I2659">
        <v>23</v>
      </c>
      <c r="J2659">
        <v>25</v>
      </c>
      <c r="K2659">
        <v>48</v>
      </c>
      <c r="L2659">
        <v>1</v>
      </c>
      <c r="M2659">
        <v>48</v>
      </c>
      <c r="N2659">
        <v>5</v>
      </c>
      <c r="O2659" t="s">
        <v>61</v>
      </c>
    </row>
    <row r="2660" spans="1:15">
      <c r="A2660">
        <v>140763</v>
      </c>
      <c r="B2660" s="1">
        <v>45391</v>
      </c>
      <c r="C2660" t="s">
        <v>42</v>
      </c>
      <c r="D2660" t="s">
        <v>16</v>
      </c>
      <c r="E2660" t="s">
        <v>17</v>
      </c>
      <c r="F2660">
        <v>32</v>
      </c>
      <c r="G2660" t="s">
        <v>31</v>
      </c>
      <c r="H2660" t="s">
        <v>19</v>
      </c>
      <c r="I2660">
        <v>65</v>
      </c>
      <c r="J2660">
        <v>0</v>
      </c>
      <c r="K2660">
        <v>65</v>
      </c>
      <c r="L2660">
        <v>5</v>
      </c>
      <c r="M2660">
        <v>325</v>
      </c>
      <c r="N2660">
        <v>3</v>
      </c>
      <c r="O2660" t="s">
        <v>73</v>
      </c>
    </row>
    <row r="2661" spans="1:15">
      <c r="A2661">
        <v>136043</v>
      </c>
      <c r="B2661" s="1">
        <v>45255</v>
      </c>
      <c r="C2661" t="s">
        <v>36</v>
      </c>
      <c r="D2661" t="s">
        <v>37</v>
      </c>
      <c r="E2661" t="s">
        <v>17</v>
      </c>
      <c r="F2661">
        <v>20</v>
      </c>
      <c r="G2661" t="s">
        <v>79</v>
      </c>
      <c r="H2661" t="s">
        <v>27</v>
      </c>
      <c r="I2661">
        <v>32</v>
      </c>
      <c r="J2661">
        <v>40</v>
      </c>
      <c r="K2661">
        <v>72</v>
      </c>
      <c r="L2661">
        <v>1</v>
      </c>
      <c r="M2661">
        <v>72</v>
      </c>
      <c r="N2661">
        <v>1</v>
      </c>
      <c r="O2661" t="s">
        <v>71</v>
      </c>
    </row>
    <row r="2662" spans="1:15">
      <c r="A2662">
        <v>197560</v>
      </c>
      <c r="B2662" s="1">
        <v>45291</v>
      </c>
      <c r="C2662" t="s">
        <v>42</v>
      </c>
      <c r="D2662" t="s">
        <v>16</v>
      </c>
      <c r="E2662" t="s">
        <v>17</v>
      </c>
      <c r="F2662">
        <v>25</v>
      </c>
      <c r="G2662" t="s">
        <v>46</v>
      </c>
      <c r="H2662" t="s">
        <v>19</v>
      </c>
      <c r="I2662">
        <v>65</v>
      </c>
      <c r="J2662">
        <v>0</v>
      </c>
      <c r="K2662">
        <v>65</v>
      </c>
      <c r="L2662">
        <v>1</v>
      </c>
      <c r="M2662">
        <v>65</v>
      </c>
      <c r="N2662">
        <v>5</v>
      </c>
      <c r="O2662" t="s">
        <v>61</v>
      </c>
    </row>
    <row r="2663" spans="1:15">
      <c r="A2663">
        <v>155280</v>
      </c>
      <c r="B2663" s="1">
        <v>45374</v>
      </c>
      <c r="C2663" t="s">
        <v>78</v>
      </c>
      <c r="D2663" t="s">
        <v>37</v>
      </c>
      <c r="E2663" t="s">
        <v>17</v>
      </c>
      <c r="F2663">
        <v>27</v>
      </c>
      <c r="G2663" t="s">
        <v>62</v>
      </c>
      <c r="H2663" t="s">
        <v>19</v>
      </c>
      <c r="I2663">
        <v>50</v>
      </c>
      <c r="J2663">
        <v>0</v>
      </c>
      <c r="K2663">
        <v>50</v>
      </c>
      <c r="L2663">
        <v>1</v>
      </c>
      <c r="M2663">
        <v>50</v>
      </c>
      <c r="N2663">
        <v>4</v>
      </c>
      <c r="O2663" t="s">
        <v>45</v>
      </c>
    </row>
    <row r="2664" spans="1:15">
      <c r="A2664">
        <v>164123</v>
      </c>
      <c r="B2664" s="1">
        <v>45532</v>
      </c>
      <c r="C2664" t="s">
        <v>53</v>
      </c>
      <c r="D2664" t="s">
        <v>37</v>
      </c>
      <c r="E2664" t="s">
        <v>25</v>
      </c>
      <c r="F2664">
        <v>35</v>
      </c>
      <c r="G2664" t="s">
        <v>60</v>
      </c>
      <c r="H2664" t="s">
        <v>19</v>
      </c>
      <c r="I2664">
        <v>15</v>
      </c>
      <c r="J2664">
        <v>0</v>
      </c>
      <c r="K2664">
        <v>15</v>
      </c>
      <c r="L2664">
        <v>1</v>
      </c>
      <c r="M2664">
        <v>15</v>
      </c>
      <c r="N2664">
        <v>3</v>
      </c>
      <c r="O2664" t="s">
        <v>83</v>
      </c>
    </row>
    <row r="2665" spans="1:15">
      <c r="A2665">
        <v>141391</v>
      </c>
      <c r="B2665" s="1">
        <v>45289</v>
      </c>
      <c r="C2665" t="s">
        <v>33</v>
      </c>
      <c r="D2665" t="s">
        <v>16</v>
      </c>
      <c r="E2665" t="s">
        <v>25</v>
      </c>
      <c r="F2665">
        <v>20</v>
      </c>
      <c r="G2665" t="s">
        <v>79</v>
      </c>
      <c r="H2665" t="s">
        <v>27</v>
      </c>
      <c r="I2665">
        <v>118</v>
      </c>
      <c r="J2665">
        <v>40</v>
      </c>
      <c r="K2665">
        <v>158</v>
      </c>
      <c r="L2665">
        <v>1</v>
      </c>
      <c r="M2665">
        <v>158</v>
      </c>
      <c r="N2665">
        <v>2</v>
      </c>
      <c r="O2665" t="s">
        <v>59</v>
      </c>
    </row>
    <row r="2666" spans="1:15">
      <c r="A2666">
        <v>177500</v>
      </c>
      <c r="B2666" s="1">
        <v>45235</v>
      </c>
      <c r="C2666" t="s">
        <v>53</v>
      </c>
      <c r="D2666" t="s">
        <v>37</v>
      </c>
      <c r="E2666" t="s">
        <v>17</v>
      </c>
      <c r="F2666">
        <v>32</v>
      </c>
      <c r="G2666" t="s">
        <v>67</v>
      </c>
      <c r="H2666" t="s">
        <v>27</v>
      </c>
      <c r="I2666">
        <v>15</v>
      </c>
      <c r="J2666">
        <v>40</v>
      </c>
      <c r="K2666">
        <v>55</v>
      </c>
      <c r="L2666">
        <v>1</v>
      </c>
      <c r="M2666">
        <v>55</v>
      </c>
      <c r="N2666">
        <v>5</v>
      </c>
      <c r="O2666" t="s">
        <v>72</v>
      </c>
    </row>
    <row r="2667" spans="1:15">
      <c r="A2667">
        <v>156327</v>
      </c>
      <c r="B2667" s="1">
        <v>45324</v>
      </c>
      <c r="C2667" t="s">
        <v>48</v>
      </c>
      <c r="D2667" t="s">
        <v>16</v>
      </c>
      <c r="E2667" t="s">
        <v>17</v>
      </c>
      <c r="F2667">
        <v>19</v>
      </c>
      <c r="G2667" t="s">
        <v>29</v>
      </c>
      <c r="H2667" t="s">
        <v>19</v>
      </c>
      <c r="I2667">
        <v>130</v>
      </c>
      <c r="J2667">
        <v>0</v>
      </c>
      <c r="K2667">
        <v>130</v>
      </c>
      <c r="L2667">
        <v>1</v>
      </c>
      <c r="M2667">
        <v>130</v>
      </c>
      <c r="N2667">
        <v>5</v>
      </c>
      <c r="O2667" t="s">
        <v>57</v>
      </c>
    </row>
    <row r="2668" spans="1:15">
      <c r="A2668">
        <v>184921</v>
      </c>
      <c r="B2668" s="1">
        <v>45573</v>
      </c>
      <c r="C2668" t="s">
        <v>82</v>
      </c>
      <c r="D2668" t="s">
        <v>37</v>
      </c>
      <c r="E2668" t="s">
        <v>25</v>
      </c>
      <c r="F2668">
        <v>26</v>
      </c>
      <c r="G2668" t="s">
        <v>18</v>
      </c>
      <c r="H2668" t="s">
        <v>19</v>
      </c>
      <c r="I2668">
        <v>20</v>
      </c>
      <c r="J2668">
        <v>0</v>
      </c>
      <c r="K2668">
        <v>20</v>
      </c>
      <c r="L2668">
        <v>1</v>
      </c>
      <c r="M2668">
        <v>20</v>
      </c>
      <c r="N2668">
        <v>2</v>
      </c>
      <c r="O2668" t="s">
        <v>35</v>
      </c>
    </row>
    <row r="2669" spans="1:15">
      <c r="A2669">
        <v>131969</v>
      </c>
      <c r="B2669" s="1">
        <v>45533</v>
      </c>
      <c r="C2669" t="s">
        <v>15</v>
      </c>
      <c r="D2669" t="s">
        <v>16</v>
      </c>
      <c r="E2669" t="s">
        <v>25</v>
      </c>
      <c r="F2669">
        <v>33</v>
      </c>
      <c r="G2669" t="s">
        <v>46</v>
      </c>
      <c r="H2669" t="s">
        <v>19</v>
      </c>
      <c r="I2669">
        <v>100</v>
      </c>
      <c r="J2669">
        <v>0</v>
      </c>
      <c r="K2669">
        <v>100</v>
      </c>
      <c r="L2669">
        <v>1</v>
      </c>
      <c r="M2669">
        <v>100</v>
      </c>
      <c r="N2669">
        <v>5</v>
      </c>
      <c r="O2669" t="s">
        <v>65</v>
      </c>
    </row>
    <row r="2670" spans="1:15">
      <c r="A2670">
        <v>183434</v>
      </c>
      <c r="B2670" s="1">
        <v>45244</v>
      </c>
      <c r="C2670" t="s">
        <v>42</v>
      </c>
      <c r="D2670" t="s">
        <v>16</v>
      </c>
      <c r="E2670" t="s">
        <v>25</v>
      </c>
      <c r="F2670">
        <v>22</v>
      </c>
      <c r="G2670" t="s">
        <v>31</v>
      </c>
      <c r="H2670" t="s">
        <v>19</v>
      </c>
      <c r="I2670">
        <v>65</v>
      </c>
      <c r="J2670">
        <v>0</v>
      </c>
      <c r="K2670">
        <v>65</v>
      </c>
      <c r="L2670">
        <v>1</v>
      </c>
      <c r="M2670">
        <v>65</v>
      </c>
      <c r="N2670">
        <v>4</v>
      </c>
      <c r="O2670" t="s">
        <v>39</v>
      </c>
    </row>
    <row r="2671" spans="1:15">
      <c r="A2671">
        <v>158892</v>
      </c>
      <c r="B2671" s="1">
        <v>45259</v>
      </c>
      <c r="C2671" t="s">
        <v>30</v>
      </c>
      <c r="D2671" t="s">
        <v>24</v>
      </c>
      <c r="E2671" t="s">
        <v>17</v>
      </c>
      <c r="F2671">
        <v>33</v>
      </c>
      <c r="G2671" t="s">
        <v>29</v>
      </c>
      <c r="H2671" t="s">
        <v>19</v>
      </c>
      <c r="I2671">
        <v>10</v>
      </c>
      <c r="J2671">
        <v>0</v>
      </c>
      <c r="K2671">
        <v>10</v>
      </c>
      <c r="L2671">
        <v>1</v>
      </c>
      <c r="M2671">
        <v>10</v>
      </c>
      <c r="N2671">
        <v>5</v>
      </c>
      <c r="O2671" t="s">
        <v>43</v>
      </c>
    </row>
    <row r="2672" spans="1:15">
      <c r="A2672">
        <v>179922</v>
      </c>
      <c r="B2672" s="1">
        <v>45251</v>
      </c>
      <c r="C2672" t="s">
        <v>53</v>
      </c>
      <c r="D2672" t="s">
        <v>37</v>
      </c>
      <c r="E2672" t="s">
        <v>17</v>
      </c>
      <c r="F2672">
        <v>30</v>
      </c>
      <c r="G2672" t="s">
        <v>60</v>
      </c>
      <c r="H2672" t="s">
        <v>19</v>
      </c>
      <c r="I2672">
        <v>15</v>
      </c>
      <c r="J2672">
        <v>0</v>
      </c>
      <c r="K2672">
        <v>15</v>
      </c>
      <c r="L2672">
        <v>1</v>
      </c>
      <c r="M2672">
        <v>15</v>
      </c>
      <c r="N2672">
        <v>3</v>
      </c>
      <c r="O2672" t="s">
        <v>73</v>
      </c>
    </row>
    <row r="2673" spans="1:15">
      <c r="A2673">
        <v>152381</v>
      </c>
      <c r="B2673" s="1">
        <v>45547</v>
      </c>
      <c r="C2673" t="s">
        <v>48</v>
      </c>
      <c r="D2673" t="s">
        <v>16</v>
      </c>
      <c r="E2673" t="s">
        <v>17</v>
      </c>
      <c r="F2673">
        <v>28</v>
      </c>
      <c r="G2673" t="s">
        <v>56</v>
      </c>
      <c r="H2673" t="s">
        <v>19</v>
      </c>
      <c r="I2673">
        <v>130</v>
      </c>
      <c r="J2673">
        <v>0</v>
      </c>
      <c r="K2673">
        <v>130</v>
      </c>
      <c r="L2673">
        <v>1</v>
      </c>
      <c r="M2673">
        <v>130</v>
      </c>
      <c r="N2673">
        <v>2</v>
      </c>
      <c r="O2673" t="s">
        <v>64</v>
      </c>
    </row>
    <row r="2674" spans="1:15">
      <c r="A2674">
        <v>130677</v>
      </c>
      <c r="B2674" s="1">
        <v>45316</v>
      </c>
      <c r="C2674" t="s">
        <v>42</v>
      </c>
      <c r="D2674" t="s">
        <v>16</v>
      </c>
      <c r="E2674" t="s">
        <v>25</v>
      </c>
      <c r="F2674">
        <v>19</v>
      </c>
      <c r="G2674" t="s">
        <v>75</v>
      </c>
      <c r="H2674" t="s">
        <v>27</v>
      </c>
      <c r="I2674">
        <v>65</v>
      </c>
      <c r="J2674">
        <v>70</v>
      </c>
      <c r="K2674">
        <v>135</v>
      </c>
      <c r="L2674">
        <v>1</v>
      </c>
      <c r="M2674">
        <v>135</v>
      </c>
      <c r="N2674">
        <v>3</v>
      </c>
      <c r="O2674" t="s">
        <v>22</v>
      </c>
    </row>
    <row r="2675" spans="1:15">
      <c r="A2675">
        <v>182153</v>
      </c>
      <c r="B2675" s="1">
        <v>45318</v>
      </c>
      <c r="C2675" t="s">
        <v>76</v>
      </c>
      <c r="D2675" t="s">
        <v>37</v>
      </c>
      <c r="E2675" t="s">
        <v>17</v>
      </c>
      <c r="F2675">
        <v>23</v>
      </c>
      <c r="G2675" t="s">
        <v>46</v>
      </c>
      <c r="H2675" t="s">
        <v>19</v>
      </c>
      <c r="I2675">
        <v>45</v>
      </c>
      <c r="J2675">
        <v>0</v>
      </c>
      <c r="K2675">
        <v>45</v>
      </c>
      <c r="L2675">
        <v>1</v>
      </c>
      <c r="M2675">
        <v>45</v>
      </c>
      <c r="N2675">
        <v>2</v>
      </c>
      <c r="O2675" t="s">
        <v>35</v>
      </c>
    </row>
    <row r="2676" spans="1:15">
      <c r="A2676">
        <v>178596</v>
      </c>
      <c r="B2676" s="1">
        <v>45236</v>
      </c>
      <c r="C2676" t="s">
        <v>42</v>
      </c>
      <c r="D2676" t="s">
        <v>16</v>
      </c>
      <c r="E2676" t="s">
        <v>25</v>
      </c>
      <c r="F2676">
        <v>33</v>
      </c>
      <c r="G2676" t="s">
        <v>21</v>
      </c>
      <c r="H2676" t="s">
        <v>19</v>
      </c>
      <c r="I2676">
        <v>65</v>
      </c>
      <c r="J2676">
        <v>0</v>
      </c>
      <c r="K2676">
        <v>65</v>
      </c>
      <c r="L2676">
        <v>3</v>
      </c>
      <c r="M2676">
        <v>195</v>
      </c>
      <c r="N2676">
        <v>2</v>
      </c>
      <c r="O2676" t="s">
        <v>63</v>
      </c>
    </row>
    <row r="2677" spans="1:15">
      <c r="A2677">
        <v>197743</v>
      </c>
      <c r="B2677" s="1">
        <v>45581</v>
      </c>
      <c r="C2677" t="s">
        <v>15</v>
      </c>
      <c r="D2677" t="s">
        <v>16</v>
      </c>
      <c r="E2677" t="s">
        <v>17</v>
      </c>
      <c r="F2677">
        <v>34</v>
      </c>
      <c r="G2677" t="s">
        <v>31</v>
      </c>
      <c r="H2677" t="s">
        <v>19</v>
      </c>
      <c r="I2677">
        <v>100</v>
      </c>
      <c r="J2677">
        <v>0</v>
      </c>
      <c r="K2677">
        <v>100</v>
      </c>
      <c r="L2677">
        <v>1</v>
      </c>
      <c r="M2677">
        <v>100</v>
      </c>
      <c r="N2677">
        <v>1</v>
      </c>
      <c r="O2677" t="s">
        <v>59</v>
      </c>
    </row>
    <row r="2678" spans="1:15">
      <c r="A2678">
        <v>164752</v>
      </c>
      <c r="B2678" s="1">
        <v>45455</v>
      </c>
      <c r="C2678" t="s">
        <v>78</v>
      </c>
      <c r="D2678" t="s">
        <v>37</v>
      </c>
      <c r="E2678" t="s">
        <v>25</v>
      </c>
      <c r="F2678">
        <v>30</v>
      </c>
      <c r="G2678" t="s">
        <v>66</v>
      </c>
      <c r="H2678" t="s">
        <v>27</v>
      </c>
      <c r="I2678">
        <v>50</v>
      </c>
      <c r="J2678">
        <v>40</v>
      </c>
      <c r="K2678">
        <v>90</v>
      </c>
      <c r="L2678">
        <v>3</v>
      </c>
      <c r="M2678">
        <v>270</v>
      </c>
      <c r="N2678">
        <v>5</v>
      </c>
      <c r="O2678" t="s">
        <v>61</v>
      </c>
    </row>
    <row r="2679" spans="1:15">
      <c r="A2679">
        <v>126568</v>
      </c>
      <c r="B2679" s="1">
        <v>45257</v>
      </c>
      <c r="C2679" t="s">
        <v>78</v>
      </c>
      <c r="D2679" t="s">
        <v>37</v>
      </c>
      <c r="E2679" t="s">
        <v>17</v>
      </c>
      <c r="F2679">
        <v>23</v>
      </c>
      <c r="G2679" t="s">
        <v>56</v>
      </c>
      <c r="H2679" t="s">
        <v>19</v>
      </c>
      <c r="I2679">
        <v>50</v>
      </c>
      <c r="J2679">
        <v>0</v>
      </c>
      <c r="K2679">
        <v>50</v>
      </c>
      <c r="L2679">
        <v>2</v>
      </c>
      <c r="M2679">
        <v>100</v>
      </c>
      <c r="N2679">
        <v>3</v>
      </c>
      <c r="O2679" t="s">
        <v>22</v>
      </c>
    </row>
    <row r="2680" spans="1:15">
      <c r="A2680">
        <v>131334</v>
      </c>
      <c r="B2680" s="1">
        <v>45330</v>
      </c>
      <c r="C2680" t="s">
        <v>42</v>
      </c>
      <c r="D2680" t="s">
        <v>16</v>
      </c>
      <c r="E2680" t="s">
        <v>17</v>
      </c>
      <c r="F2680">
        <v>35</v>
      </c>
      <c r="G2680" t="s">
        <v>74</v>
      </c>
      <c r="H2680" t="s">
        <v>27</v>
      </c>
      <c r="I2680">
        <v>65</v>
      </c>
      <c r="J2680">
        <v>25</v>
      </c>
      <c r="K2680">
        <v>90</v>
      </c>
      <c r="L2680">
        <v>2</v>
      </c>
      <c r="M2680">
        <v>180</v>
      </c>
      <c r="N2680">
        <v>5</v>
      </c>
      <c r="O2680" t="s">
        <v>20</v>
      </c>
    </row>
    <row r="2681" spans="1:15">
      <c r="A2681">
        <v>127726</v>
      </c>
      <c r="B2681" s="1">
        <v>45331</v>
      </c>
      <c r="C2681" t="s">
        <v>23</v>
      </c>
      <c r="D2681" t="s">
        <v>24</v>
      </c>
      <c r="E2681" t="s">
        <v>17</v>
      </c>
      <c r="F2681">
        <v>22</v>
      </c>
      <c r="G2681" t="s">
        <v>41</v>
      </c>
      <c r="H2681" t="s">
        <v>19</v>
      </c>
      <c r="I2681">
        <v>9</v>
      </c>
      <c r="J2681">
        <v>0</v>
      </c>
      <c r="K2681">
        <v>9</v>
      </c>
      <c r="L2681">
        <v>1</v>
      </c>
      <c r="M2681">
        <v>9</v>
      </c>
      <c r="N2681">
        <v>4</v>
      </c>
      <c r="O2681" t="s">
        <v>52</v>
      </c>
    </row>
    <row r="2682" spans="1:15">
      <c r="A2682">
        <v>196678</v>
      </c>
      <c r="B2682" s="1">
        <v>45564</v>
      </c>
      <c r="C2682" t="s">
        <v>23</v>
      </c>
      <c r="D2682" t="s">
        <v>24</v>
      </c>
      <c r="E2682" t="s">
        <v>25</v>
      </c>
      <c r="F2682">
        <v>31</v>
      </c>
      <c r="G2682" t="s">
        <v>46</v>
      </c>
      <c r="H2682" t="s">
        <v>19</v>
      </c>
      <c r="I2682">
        <v>9</v>
      </c>
      <c r="J2682">
        <v>0</v>
      </c>
      <c r="K2682">
        <v>9</v>
      </c>
      <c r="L2682">
        <v>1</v>
      </c>
      <c r="M2682">
        <v>9</v>
      </c>
      <c r="N2682">
        <v>4</v>
      </c>
      <c r="O2682" t="s">
        <v>57</v>
      </c>
    </row>
    <row r="2683" spans="1:15">
      <c r="A2683">
        <v>148547</v>
      </c>
      <c r="B2683" s="1">
        <v>45534</v>
      </c>
      <c r="C2683" t="s">
        <v>82</v>
      </c>
      <c r="D2683" t="s">
        <v>37</v>
      </c>
      <c r="E2683" t="s">
        <v>25</v>
      </c>
      <c r="F2683">
        <v>20</v>
      </c>
      <c r="G2683" t="s">
        <v>31</v>
      </c>
      <c r="H2683" t="s">
        <v>19</v>
      </c>
      <c r="I2683">
        <v>20</v>
      </c>
      <c r="J2683">
        <v>0</v>
      </c>
      <c r="K2683">
        <v>20</v>
      </c>
      <c r="L2683">
        <v>1</v>
      </c>
      <c r="M2683">
        <v>20</v>
      </c>
      <c r="N2683">
        <v>3</v>
      </c>
      <c r="O2683" t="s">
        <v>73</v>
      </c>
    </row>
    <row r="2684" spans="1:15">
      <c r="A2684">
        <v>176419</v>
      </c>
      <c r="B2684" s="1">
        <v>45581</v>
      </c>
      <c r="C2684" t="s">
        <v>53</v>
      </c>
      <c r="D2684" t="s">
        <v>37</v>
      </c>
      <c r="E2684" t="s">
        <v>17</v>
      </c>
      <c r="F2684">
        <v>19</v>
      </c>
      <c r="G2684" t="s">
        <v>74</v>
      </c>
      <c r="H2684" t="s">
        <v>27</v>
      </c>
      <c r="I2684">
        <v>15</v>
      </c>
      <c r="J2684">
        <v>25</v>
      </c>
      <c r="K2684">
        <v>40</v>
      </c>
      <c r="L2684">
        <v>2</v>
      </c>
      <c r="M2684">
        <v>80</v>
      </c>
      <c r="N2684">
        <v>1</v>
      </c>
      <c r="O2684" t="s">
        <v>55</v>
      </c>
    </row>
    <row r="2685" spans="1:15">
      <c r="A2685">
        <v>184288</v>
      </c>
      <c r="B2685" s="1">
        <v>45397</v>
      </c>
      <c r="C2685" t="s">
        <v>53</v>
      </c>
      <c r="D2685" t="s">
        <v>37</v>
      </c>
      <c r="E2685" t="s">
        <v>25</v>
      </c>
      <c r="F2685">
        <v>32</v>
      </c>
      <c r="G2685" t="s">
        <v>26</v>
      </c>
      <c r="H2685" t="s">
        <v>27</v>
      </c>
      <c r="I2685">
        <v>15</v>
      </c>
      <c r="J2685">
        <v>40</v>
      </c>
      <c r="K2685">
        <v>55</v>
      </c>
      <c r="L2685">
        <v>2</v>
      </c>
      <c r="M2685">
        <v>110</v>
      </c>
      <c r="N2685">
        <v>2</v>
      </c>
      <c r="O2685" t="s">
        <v>63</v>
      </c>
    </row>
    <row r="2686" spans="1:15">
      <c r="A2686">
        <v>162322</v>
      </c>
      <c r="B2686" s="1">
        <v>45264</v>
      </c>
      <c r="C2686" t="s">
        <v>53</v>
      </c>
      <c r="D2686" t="s">
        <v>37</v>
      </c>
      <c r="E2686" t="s">
        <v>17</v>
      </c>
      <c r="F2686">
        <v>19</v>
      </c>
      <c r="G2686" t="s">
        <v>51</v>
      </c>
      <c r="H2686" t="s">
        <v>27</v>
      </c>
      <c r="I2686">
        <v>15</v>
      </c>
      <c r="J2686">
        <v>50</v>
      </c>
      <c r="K2686">
        <v>65</v>
      </c>
      <c r="L2686">
        <v>1</v>
      </c>
      <c r="M2686">
        <v>65</v>
      </c>
      <c r="N2686">
        <v>5</v>
      </c>
      <c r="O2686" t="s">
        <v>39</v>
      </c>
    </row>
    <row r="2687" spans="1:15">
      <c r="A2687">
        <v>145519</v>
      </c>
      <c r="B2687" s="1">
        <v>45322</v>
      </c>
      <c r="C2687" t="s">
        <v>53</v>
      </c>
      <c r="D2687" t="s">
        <v>37</v>
      </c>
      <c r="E2687" t="s">
        <v>17</v>
      </c>
      <c r="F2687">
        <v>22</v>
      </c>
      <c r="G2687" t="s">
        <v>77</v>
      </c>
      <c r="H2687" t="s">
        <v>19</v>
      </c>
      <c r="I2687">
        <v>15</v>
      </c>
      <c r="J2687">
        <v>0</v>
      </c>
      <c r="K2687">
        <v>15</v>
      </c>
      <c r="L2687">
        <v>1</v>
      </c>
      <c r="M2687">
        <v>15</v>
      </c>
      <c r="N2687">
        <v>4</v>
      </c>
      <c r="O2687" t="s">
        <v>65</v>
      </c>
    </row>
    <row r="2688" spans="1:15">
      <c r="A2688">
        <v>164812</v>
      </c>
      <c r="B2688" s="1">
        <v>45515</v>
      </c>
      <c r="C2688" t="s">
        <v>53</v>
      </c>
      <c r="D2688" t="s">
        <v>37</v>
      </c>
      <c r="E2688" t="s">
        <v>17</v>
      </c>
      <c r="F2688">
        <v>23</v>
      </c>
      <c r="G2688" t="s">
        <v>41</v>
      </c>
      <c r="H2688" t="s">
        <v>19</v>
      </c>
      <c r="I2688">
        <v>15</v>
      </c>
      <c r="J2688">
        <v>0</v>
      </c>
      <c r="K2688">
        <v>15</v>
      </c>
      <c r="L2688">
        <v>4</v>
      </c>
      <c r="M2688">
        <v>60</v>
      </c>
      <c r="N2688">
        <v>4</v>
      </c>
      <c r="O2688" t="s">
        <v>43</v>
      </c>
    </row>
    <row r="2689" spans="1:15">
      <c r="A2689">
        <v>163532</v>
      </c>
      <c r="B2689" s="1">
        <v>45568</v>
      </c>
      <c r="C2689" t="s">
        <v>42</v>
      </c>
      <c r="D2689" t="s">
        <v>16</v>
      </c>
      <c r="E2689" t="s">
        <v>17</v>
      </c>
      <c r="F2689">
        <v>31</v>
      </c>
      <c r="G2689" t="s">
        <v>66</v>
      </c>
      <c r="H2689" t="s">
        <v>27</v>
      </c>
      <c r="I2689">
        <v>65</v>
      </c>
      <c r="J2689">
        <v>40</v>
      </c>
      <c r="K2689">
        <v>105</v>
      </c>
      <c r="L2689">
        <v>2</v>
      </c>
      <c r="M2689">
        <v>210</v>
      </c>
      <c r="N2689">
        <v>5</v>
      </c>
      <c r="O2689" t="s">
        <v>52</v>
      </c>
    </row>
    <row r="2690" spans="1:15">
      <c r="A2690">
        <v>183031</v>
      </c>
      <c r="B2690" s="1">
        <v>45451</v>
      </c>
      <c r="C2690" t="s">
        <v>15</v>
      </c>
      <c r="D2690" t="s">
        <v>16</v>
      </c>
      <c r="E2690" t="s">
        <v>17</v>
      </c>
      <c r="F2690">
        <v>28</v>
      </c>
      <c r="G2690" t="s">
        <v>31</v>
      </c>
      <c r="H2690" t="s">
        <v>19</v>
      </c>
      <c r="I2690">
        <v>100</v>
      </c>
      <c r="J2690">
        <v>0</v>
      </c>
      <c r="K2690">
        <v>100</v>
      </c>
      <c r="L2690">
        <v>1</v>
      </c>
      <c r="M2690">
        <v>100</v>
      </c>
      <c r="N2690">
        <v>5</v>
      </c>
      <c r="O2690" t="s">
        <v>52</v>
      </c>
    </row>
    <row r="2691" spans="1:15">
      <c r="A2691">
        <v>177470</v>
      </c>
      <c r="B2691" s="1">
        <v>45282</v>
      </c>
      <c r="C2691" t="s">
        <v>76</v>
      </c>
      <c r="D2691" t="s">
        <v>37</v>
      </c>
      <c r="E2691" t="s">
        <v>17</v>
      </c>
      <c r="F2691">
        <v>35</v>
      </c>
      <c r="G2691" t="s">
        <v>21</v>
      </c>
      <c r="H2691" t="s">
        <v>19</v>
      </c>
      <c r="I2691">
        <v>45</v>
      </c>
      <c r="J2691">
        <v>0</v>
      </c>
      <c r="K2691">
        <v>45</v>
      </c>
      <c r="L2691">
        <v>1</v>
      </c>
      <c r="M2691">
        <v>45</v>
      </c>
      <c r="N2691">
        <v>5</v>
      </c>
      <c r="O2691" t="s">
        <v>57</v>
      </c>
    </row>
    <row r="2692" spans="1:15">
      <c r="A2692">
        <v>188570</v>
      </c>
      <c r="B2692" s="1">
        <v>45454</v>
      </c>
      <c r="C2692" t="s">
        <v>23</v>
      </c>
      <c r="D2692" t="s">
        <v>24</v>
      </c>
      <c r="E2692" t="s">
        <v>25</v>
      </c>
      <c r="F2692">
        <v>30</v>
      </c>
      <c r="G2692" t="s">
        <v>18</v>
      </c>
      <c r="H2692" t="s">
        <v>19</v>
      </c>
      <c r="I2692">
        <v>9</v>
      </c>
      <c r="J2692">
        <v>0</v>
      </c>
      <c r="K2692">
        <v>9</v>
      </c>
      <c r="L2692">
        <v>5</v>
      </c>
      <c r="M2692">
        <v>45</v>
      </c>
      <c r="N2692">
        <v>5</v>
      </c>
      <c r="O2692" t="s">
        <v>32</v>
      </c>
    </row>
    <row r="2693" spans="1:15">
      <c r="A2693">
        <v>142452</v>
      </c>
      <c r="B2693" s="1">
        <v>45354</v>
      </c>
      <c r="C2693" t="s">
        <v>36</v>
      </c>
      <c r="D2693" t="s">
        <v>37</v>
      </c>
      <c r="E2693" t="s">
        <v>25</v>
      </c>
      <c r="F2693">
        <v>34</v>
      </c>
      <c r="G2693" t="s">
        <v>18</v>
      </c>
      <c r="H2693" t="s">
        <v>19</v>
      </c>
      <c r="I2693">
        <v>32</v>
      </c>
      <c r="J2693">
        <v>0</v>
      </c>
      <c r="K2693">
        <v>32</v>
      </c>
      <c r="L2693">
        <v>1</v>
      </c>
      <c r="M2693">
        <v>32</v>
      </c>
      <c r="N2693">
        <v>3</v>
      </c>
      <c r="O2693" t="s">
        <v>22</v>
      </c>
    </row>
    <row r="2694" spans="1:15">
      <c r="A2694">
        <v>178754</v>
      </c>
      <c r="B2694" s="1">
        <v>45238</v>
      </c>
      <c r="C2694" t="s">
        <v>50</v>
      </c>
      <c r="D2694" t="s">
        <v>16</v>
      </c>
      <c r="E2694" t="s">
        <v>17</v>
      </c>
      <c r="F2694">
        <v>19</v>
      </c>
      <c r="G2694" t="s">
        <v>58</v>
      </c>
      <c r="H2694" t="s">
        <v>27</v>
      </c>
      <c r="I2694">
        <v>97</v>
      </c>
      <c r="J2694">
        <v>40</v>
      </c>
      <c r="K2694">
        <v>137</v>
      </c>
      <c r="L2694">
        <v>1</v>
      </c>
      <c r="M2694">
        <v>137</v>
      </c>
      <c r="N2694">
        <v>4</v>
      </c>
      <c r="O2694" t="s">
        <v>43</v>
      </c>
    </row>
    <row r="2695" spans="1:15">
      <c r="A2695">
        <v>128820</v>
      </c>
      <c r="B2695" s="1">
        <v>45337</v>
      </c>
      <c r="C2695" t="s">
        <v>53</v>
      </c>
      <c r="D2695" t="s">
        <v>37</v>
      </c>
      <c r="E2695" t="s">
        <v>17</v>
      </c>
      <c r="F2695">
        <v>35</v>
      </c>
      <c r="G2695" t="s">
        <v>60</v>
      </c>
      <c r="H2695" t="s">
        <v>19</v>
      </c>
      <c r="I2695">
        <v>15</v>
      </c>
      <c r="J2695">
        <v>0</v>
      </c>
      <c r="K2695">
        <v>15</v>
      </c>
      <c r="L2695">
        <v>2</v>
      </c>
      <c r="M2695">
        <v>30</v>
      </c>
      <c r="N2695">
        <v>5</v>
      </c>
      <c r="O2695" t="s">
        <v>57</v>
      </c>
    </row>
    <row r="2696" spans="1:15">
      <c r="A2696">
        <v>143606</v>
      </c>
      <c r="B2696" s="1">
        <v>45359</v>
      </c>
      <c r="C2696" t="s">
        <v>82</v>
      </c>
      <c r="D2696" t="s">
        <v>37</v>
      </c>
      <c r="E2696" t="s">
        <v>25</v>
      </c>
      <c r="F2696">
        <v>26</v>
      </c>
      <c r="G2696" t="s">
        <v>62</v>
      </c>
      <c r="H2696" t="s">
        <v>19</v>
      </c>
      <c r="I2696">
        <v>20</v>
      </c>
      <c r="J2696">
        <v>0</v>
      </c>
      <c r="K2696">
        <v>20</v>
      </c>
      <c r="L2696">
        <v>1</v>
      </c>
      <c r="M2696">
        <v>20</v>
      </c>
      <c r="N2696">
        <v>4</v>
      </c>
      <c r="O2696" t="s">
        <v>45</v>
      </c>
    </row>
    <row r="2697" spans="1:15">
      <c r="A2697">
        <v>148570</v>
      </c>
      <c r="B2697" s="1">
        <v>45486</v>
      </c>
      <c r="C2697" t="s">
        <v>53</v>
      </c>
      <c r="D2697" t="s">
        <v>37</v>
      </c>
      <c r="E2697" t="s">
        <v>25</v>
      </c>
      <c r="F2697">
        <v>30</v>
      </c>
      <c r="G2697" t="s">
        <v>86</v>
      </c>
      <c r="H2697" t="s">
        <v>27</v>
      </c>
      <c r="I2697">
        <v>15</v>
      </c>
      <c r="J2697">
        <v>70</v>
      </c>
      <c r="K2697">
        <v>85</v>
      </c>
      <c r="L2697">
        <v>1</v>
      </c>
      <c r="M2697">
        <v>85</v>
      </c>
      <c r="N2697">
        <v>5</v>
      </c>
      <c r="O2697" t="s">
        <v>70</v>
      </c>
    </row>
    <row r="2698" spans="1:15">
      <c r="A2698">
        <v>148202</v>
      </c>
      <c r="B2698" s="1">
        <v>45304</v>
      </c>
      <c r="C2698" t="s">
        <v>23</v>
      </c>
      <c r="D2698" t="s">
        <v>24</v>
      </c>
      <c r="E2698" t="s">
        <v>25</v>
      </c>
      <c r="F2698">
        <v>24</v>
      </c>
      <c r="G2698" t="s">
        <v>46</v>
      </c>
      <c r="H2698" t="s">
        <v>19</v>
      </c>
      <c r="I2698">
        <v>9</v>
      </c>
      <c r="J2698">
        <v>0</v>
      </c>
      <c r="K2698">
        <v>9</v>
      </c>
      <c r="L2698">
        <v>1</v>
      </c>
      <c r="M2698">
        <v>9</v>
      </c>
      <c r="N2698">
        <v>3</v>
      </c>
      <c r="O2698" t="s">
        <v>22</v>
      </c>
    </row>
    <row r="2699" spans="1:15">
      <c r="A2699">
        <v>124428</v>
      </c>
      <c r="B2699" s="1">
        <v>45334</v>
      </c>
      <c r="C2699" t="s">
        <v>78</v>
      </c>
      <c r="D2699" t="s">
        <v>37</v>
      </c>
      <c r="E2699" t="s">
        <v>17</v>
      </c>
      <c r="F2699">
        <v>35</v>
      </c>
      <c r="G2699" t="s">
        <v>41</v>
      </c>
      <c r="H2699" t="s">
        <v>19</v>
      </c>
      <c r="I2699">
        <v>50</v>
      </c>
      <c r="J2699">
        <v>0</v>
      </c>
      <c r="K2699">
        <v>50</v>
      </c>
      <c r="L2699">
        <v>1</v>
      </c>
      <c r="M2699">
        <v>50</v>
      </c>
      <c r="N2699">
        <v>5</v>
      </c>
      <c r="O2699" t="s">
        <v>70</v>
      </c>
    </row>
    <row r="2700" spans="1:15">
      <c r="A2700">
        <v>172853</v>
      </c>
      <c r="B2700" s="1">
        <v>45405</v>
      </c>
      <c r="C2700" t="s">
        <v>15</v>
      </c>
      <c r="D2700" t="s">
        <v>16</v>
      </c>
      <c r="E2700" t="s">
        <v>25</v>
      </c>
      <c r="F2700">
        <v>18</v>
      </c>
      <c r="G2700" t="s">
        <v>51</v>
      </c>
      <c r="H2700" t="s">
        <v>27</v>
      </c>
      <c r="I2700">
        <v>100</v>
      </c>
      <c r="J2700">
        <v>50</v>
      </c>
      <c r="K2700">
        <v>150</v>
      </c>
      <c r="L2700">
        <v>1</v>
      </c>
      <c r="M2700">
        <v>150</v>
      </c>
      <c r="N2700">
        <v>3</v>
      </c>
      <c r="O2700" t="s">
        <v>88</v>
      </c>
    </row>
    <row r="2701" spans="1:15">
      <c r="A2701">
        <v>145819</v>
      </c>
      <c r="B2701" s="1">
        <v>45384</v>
      </c>
      <c r="C2701" t="s">
        <v>42</v>
      </c>
      <c r="D2701" t="s">
        <v>16</v>
      </c>
      <c r="E2701" t="s">
        <v>17</v>
      </c>
      <c r="F2701">
        <v>25</v>
      </c>
      <c r="G2701" t="s">
        <v>77</v>
      </c>
      <c r="H2701" t="s">
        <v>19</v>
      </c>
      <c r="I2701">
        <v>65</v>
      </c>
      <c r="J2701">
        <v>0</v>
      </c>
      <c r="K2701">
        <v>65</v>
      </c>
      <c r="L2701">
        <v>5</v>
      </c>
      <c r="M2701">
        <v>325</v>
      </c>
      <c r="N2701">
        <v>5</v>
      </c>
      <c r="O2701" t="s">
        <v>72</v>
      </c>
    </row>
    <row r="2702" spans="1:15">
      <c r="A2702">
        <v>189614</v>
      </c>
      <c r="B2702" s="1">
        <v>45410</v>
      </c>
      <c r="C2702" t="s">
        <v>42</v>
      </c>
      <c r="D2702" t="s">
        <v>16</v>
      </c>
      <c r="E2702" t="s">
        <v>17</v>
      </c>
      <c r="F2702">
        <v>22</v>
      </c>
      <c r="G2702" t="s">
        <v>56</v>
      </c>
      <c r="H2702" t="s">
        <v>19</v>
      </c>
      <c r="I2702">
        <v>65</v>
      </c>
      <c r="J2702">
        <v>0</v>
      </c>
      <c r="K2702">
        <v>65</v>
      </c>
      <c r="L2702">
        <v>2</v>
      </c>
      <c r="M2702">
        <v>130</v>
      </c>
      <c r="N2702">
        <v>5</v>
      </c>
      <c r="O2702" t="s">
        <v>61</v>
      </c>
    </row>
    <row r="2703" spans="1:15">
      <c r="A2703">
        <v>136842</v>
      </c>
      <c r="B2703" s="1">
        <v>45539</v>
      </c>
      <c r="C2703" t="s">
        <v>36</v>
      </c>
      <c r="D2703" t="s">
        <v>37</v>
      </c>
      <c r="E2703" t="s">
        <v>17</v>
      </c>
      <c r="F2703">
        <v>32</v>
      </c>
      <c r="G2703" t="s">
        <v>26</v>
      </c>
      <c r="H2703" t="s">
        <v>27</v>
      </c>
      <c r="I2703">
        <v>32</v>
      </c>
      <c r="J2703">
        <v>40</v>
      </c>
      <c r="K2703">
        <v>72</v>
      </c>
      <c r="L2703">
        <v>3</v>
      </c>
      <c r="M2703">
        <v>216</v>
      </c>
      <c r="N2703">
        <v>3</v>
      </c>
      <c r="O2703" t="s">
        <v>83</v>
      </c>
    </row>
    <row r="2704" spans="1:15">
      <c r="A2704">
        <v>190014</v>
      </c>
      <c r="B2704" s="1">
        <v>45495</v>
      </c>
      <c r="C2704" t="s">
        <v>23</v>
      </c>
      <c r="D2704" t="s">
        <v>24</v>
      </c>
      <c r="E2704" t="s">
        <v>25</v>
      </c>
      <c r="F2704">
        <v>24</v>
      </c>
      <c r="G2704" t="s">
        <v>38</v>
      </c>
      <c r="H2704" t="s">
        <v>19</v>
      </c>
      <c r="I2704">
        <v>9</v>
      </c>
      <c r="J2704">
        <v>0</v>
      </c>
      <c r="K2704">
        <v>9</v>
      </c>
      <c r="L2704">
        <v>1</v>
      </c>
      <c r="M2704">
        <v>9</v>
      </c>
      <c r="N2704">
        <v>5</v>
      </c>
      <c r="O2704" t="s">
        <v>65</v>
      </c>
    </row>
    <row r="2705" spans="1:15">
      <c r="A2705">
        <v>121639</v>
      </c>
      <c r="B2705" s="1">
        <v>45374</v>
      </c>
      <c r="C2705" t="s">
        <v>42</v>
      </c>
      <c r="D2705" t="s">
        <v>16</v>
      </c>
      <c r="E2705" t="s">
        <v>17</v>
      </c>
      <c r="F2705">
        <v>18</v>
      </c>
      <c r="G2705" t="s">
        <v>60</v>
      </c>
      <c r="H2705" t="s">
        <v>19</v>
      </c>
      <c r="I2705">
        <v>65</v>
      </c>
      <c r="J2705">
        <v>0</v>
      </c>
      <c r="K2705">
        <v>65</v>
      </c>
      <c r="L2705">
        <v>1</v>
      </c>
      <c r="M2705">
        <v>65</v>
      </c>
      <c r="N2705">
        <v>1</v>
      </c>
      <c r="O2705" t="s">
        <v>87</v>
      </c>
    </row>
    <row r="2706" spans="1:15">
      <c r="A2706">
        <v>162521</v>
      </c>
      <c r="B2706" s="1">
        <v>45403</v>
      </c>
      <c r="C2706" t="s">
        <v>53</v>
      </c>
      <c r="D2706" t="s">
        <v>37</v>
      </c>
      <c r="E2706" t="s">
        <v>25</v>
      </c>
      <c r="F2706">
        <v>23</v>
      </c>
      <c r="G2706" t="s">
        <v>21</v>
      </c>
      <c r="H2706" t="s">
        <v>19</v>
      </c>
      <c r="I2706">
        <v>15</v>
      </c>
      <c r="J2706">
        <v>0</v>
      </c>
      <c r="K2706">
        <v>15</v>
      </c>
      <c r="L2706">
        <v>1</v>
      </c>
      <c r="M2706">
        <v>15</v>
      </c>
      <c r="N2706">
        <v>4</v>
      </c>
      <c r="O2706" t="s">
        <v>72</v>
      </c>
    </row>
    <row r="2707" spans="1:15">
      <c r="A2707">
        <v>123644</v>
      </c>
      <c r="B2707" s="1">
        <v>45429</v>
      </c>
      <c r="C2707" t="s">
        <v>23</v>
      </c>
      <c r="D2707" t="s">
        <v>24</v>
      </c>
      <c r="E2707" t="s">
        <v>25</v>
      </c>
      <c r="F2707">
        <v>30</v>
      </c>
      <c r="G2707" t="s">
        <v>44</v>
      </c>
      <c r="H2707" t="s">
        <v>27</v>
      </c>
      <c r="I2707">
        <v>9</v>
      </c>
      <c r="J2707">
        <v>25</v>
      </c>
      <c r="K2707">
        <v>34</v>
      </c>
      <c r="L2707">
        <v>1</v>
      </c>
      <c r="M2707">
        <v>34</v>
      </c>
      <c r="N2707">
        <v>5</v>
      </c>
      <c r="O2707" t="s">
        <v>65</v>
      </c>
    </row>
    <row r="2708" spans="1:15">
      <c r="A2708">
        <v>178441</v>
      </c>
      <c r="B2708" s="1">
        <v>45399</v>
      </c>
      <c r="C2708" t="s">
        <v>30</v>
      </c>
      <c r="D2708" t="s">
        <v>24</v>
      </c>
      <c r="E2708" t="s">
        <v>25</v>
      </c>
      <c r="F2708">
        <v>25</v>
      </c>
      <c r="G2708" t="s">
        <v>18</v>
      </c>
      <c r="H2708" t="s">
        <v>19</v>
      </c>
      <c r="I2708">
        <v>10</v>
      </c>
      <c r="J2708">
        <v>0</v>
      </c>
      <c r="K2708">
        <v>10</v>
      </c>
      <c r="L2708">
        <v>2</v>
      </c>
      <c r="M2708">
        <v>20</v>
      </c>
      <c r="N2708">
        <v>5</v>
      </c>
      <c r="O2708" t="s">
        <v>72</v>
      </c>
    </row>
    <row r="2709" spans="1:15">
      <c r="A2709">
        <v>175397</v>
      </c>
      <c r="B2709" s="1">
        <v>45379</v>
      </c>
      <c r="C2709" t="s">
        <v>82</v>
      </c>
      <c r="D2709" t="s">
        <v>37</v>
      </c>
      <c r="E2709" t="s">
        <v>17</v>
      </c>
      <c r="F2709">
        <v>28</v>
      </c>
      <c r="G2709" t="s">
        <v>62</v>
      </c>
      <c r="H2709" t="s">
        <v>19</v>
      </c>
      <c r="I2709">
        <v>20</v>
      </c>
      <c r="J2709">
        <v>0</v>
      </c>
      <c r="K2709">
        <v>20</v>
      </c>
      <c r="L2709">
        <v>2</v>
      </c>
      <c r="M2709">
        <v>40</v>
      </c>
      <c r="N2709">
        <v>1</v>
      </c>
      <c r="O2709" t="s">
        <v>81</v>
      </c>
    </row>
    <row r="2710" spans="1:15">
      <c r="A2710">
        <v>160832</v>
      </c>
      <c r="B2710" s="1">
        <v>45459</v>
      </c>
      <c r="C2710" t="s">
        <v>33</v>
      </c>
      <c r="D2710" t="s">
        <v>16</v>
      </c>
      <c r="E2710" t="s">
        <v>17</v>
      </c>
      <c r="F2710">
        <v>18</v>
      </c>
      <c r="G2710" t="s">
        <v>26</v>
      </c>
      <c r="H2710" t="s">
        <v>27</v>
      </c>
      <c r="I2710">
        <v>118</v>
      </c>
      <c r="J2710">
        <v>40</v>
      </c>
      <c r="K2710">
        <v>158</v>
      </c>
      <c r="L2710">
        <v>2</v>
      </c>
      <c r="M2710">
        <v>316</v>
      </c>
      <c r="N2710">
        <v>4</v>
      </c>
      <c r="O2710" t="s">
        <v>20</v>
      </c>
    </row>
    <row r="2711" spans="1:15">
      <c r="A2711">
        <v>175828</v>
      </c>
      <c r="B2711" s="1">
        <v>45371</v>
      </c>
      <c r="C2711" t="s">
        <v>50</v>
      </c>
      <c r="D2711" t="s">
        <v>16</v>
      </c>
      <c r="E2711" t="s">
        <v>17</v>
      </c>
      <c r="F2711">
        <v>27</v>
      </c>
      <c r="G2711" t="s">
        <v>80</v>
      </c>
      <c r="H2711" t="s">
        <v>27</v>
      </c>
      <c r="I2711">
        <v>97</v>
      </c>
      <c r="J2711">
        <v>40</v>
      </c>
      <c r="K2711">
        <v>137</v>
      </c>
      <c r="L2711">
        <v>1</v>
      </c>
      <c r="M2711">
        <v>137</v>
      </c>
      <c r="N2711">
        <v>3</v>
      </c>
      <c r="O2711" t="s">
        <v>73</v>
      </c>
    </row>
    <row r="2712" spans="1:15">
      <c r="A2712">
        <v>131254</v>
      </c>
      <c r="B2712" s="1">
        <v>45307</v>
      </c>
      <c r="C2712" t="s">
        <v>42</v>
      </c>
      <c r="D2712" t="s">
        <v>16</v>
      </c>
      <c r="E2712" t="s">
        <v>17</v>
      </c>
      <c r="F2712">
        <v>20</v>
      </c>
      <c r="G2712" t="s">
        <v>46</v>
      </c>
      <c r="H2712" t="s">
        <v>19</v>
      </c>
      <c r="I2712">
        <v>65</v>
      </c>
      <c r="J2712">
        <v>0</v>
      </c>
      <c r="K2712">
        <v>65</v>
      </c>
      <c r="L2712">
        <v>1</v>
      </c>
      <c r="M2712">
        <v>65</v>
      </c>
      <c r="N2712">
        <v>4</v>
      </c>
      <c r="O2712" t="s">
        <v>45</v>
      </c>
    </row>
    <row r="2713" spans="1:15">
      <c r="A2713">
        <v>134426</v>
      </c>
      <c r="B2713" s="1">
        <v>45333</v>
      </c>
      <c r="C2713" t="s">
        <v>30</v>
      </c>
      <c r="D2713" t="s">
        <v>24</v>
      </c>
      <c r="E2713" t="s">
        <v>17</v>
      </c>
      <c r="F2713">
        <v>30</v>
      </c>
      <c r="G2713" t="s">
        <v>58</v>
      </c>
      <c r="H2713" t="s">
        <v>27</v>
      </c>
      <c r="I2713">
        <v>10</v>
      </c>
      <c r="J2713">
        <v>40</v>
      </c>
      <c r="K2713">
        <v>50</v>
      </c>
      <c r="L2713">
        <v>3</v>
      </c>
      <c r="M2713">
        <v>150</v>
      </c>
      <c r="N2713">
        <v>1</v>
      </c>
      <c r="O2713" t="s">
        <v>81</v>
      </c>
    </row>
    <row r="2714" spans="1:15">
      <c r="A2714">
        <v>161311</v>
      </c>
      <c r="B2714" s="1">
        <v>45422</v>
      </c>
      <c r="C2714" t="s">
        <v>42</v>
      </c>
      <c r="D2714" t="s">
        <v>16</v>
      </c>
      <c r="E2714" t="s">
        <v>25</v>
      </c>
      <c r="F2714">
        <v>32</v>
      </c>
      <c r="G2714" t="s">
        <v>51</v>
      </c>
      <c r="H2714" t="s">
        <v>27</v>
      </c>
      <c r="I2714">
        <v>65</v>
      </c>
      <c r="J2714">
        <v>50</v>
      </c>
      <c r="K2714">
        <v>115</v>
      </c>
      <c r="L2714">
        <v>1</v>
      </c>
      <c r="M2714">
        <v>115</v>
      </c>
      <c r="N2714">
        <v>4</v>
      </c>
      <c r="O2714" t="s">
        <v>61</v>
      </c>
    </row>
    <row r="2715" spans="1:15">
      <c r="A2715">
        <v>132975</v>
      </c>
      <c r="B2715" s="1">
        <v>45364</v>
      </c>
      <c r="C2715" t="s">
        <v>33</v>
      </c>
      <c r="D2715" t="s">
        <v>16</v>
      </c>
      <c r="E2715" t="s">
        <v>25</v>
      </c>
      <c r="F2715">
        <v>28</v>
      </c>
      <c r="G2715" t="s">
        <v>41</v>
      </c>
      <c r="H2715" t="s">
        <v>19</v>
      </c>
      <c r="I2715">
        <v>118</v>
      </c>
      <c r="J2715">
        <v>0</v>
      </c>
      <c r="K2715">
        <v>118</v>
      </c>
      <c r="L2715">
        <v>1</v>
      </c>
      <c r="M2715">
        <v>118</v>
      </c>
      <c r="N2715">
        <v>4</v>
      </c>
      <c r="O2715" t="s">
        <v>39</v>
      </c>
    </row>
    <row r="2716" spans="1:15">
      <c r="A2716">
        <v>152714</v>
      </c>
      <c r="B2716" s="1">
        <v>45286</v>
      </c>
      <c r="C2716" t="s">
        <v>23</v>
      </c>
      <c r="D2716" t="s">
        <v>24</v>
      </c>
      <c r="E2716" t="s">
        <v>25</v>
      </c>
      <c r="F2716">
        <v>23</v>
      </c>
      <c r="G2716" t="s">
        <v>60</v>
      </c>
      <c r="H2716" t="s">
        <v>19</v>
      </c>
      <c r="I2716">
        <v>9</v>
      </c>
      <c r="J2716">
        <v>0</v>
      </c>
      <c r="K2716">
        <v>9</v>
      </c>
      <c r="L2716">
        <v>1</v>
      </c>
      <c r="M2716">
        <v>9</v>
      </c>
      <c r="N2716">
        <v>5</v>
      </c>
      <c r="O2716" t="s">
        <v>57</v>
      </c>
    </row>
    <row r="2717" spans="1:15">
      <c r="A2717">
        <v>157379</v>
      </c>
      <c r="B2717" s="1">
        <v>45373</v>
      </c>
      <c r="C2717" t="s">
        <v>15</v>
      </c>
      <c r="D2717" t="s">
        <v>16</v>
      </c>
      <c r="E2717" t="s">
        <v>17</v>
      </c>
      <c r="F2717">
        <v>28</v>
      </c>
      <c r="G2717" t="s">
        <v>29</v>
      </c>
      <c r="H2717" t="s">
        <v>19</v>
      </c>
      <c r="I2717">
        <v>100</v>
      </c>
      <c r="J2717">
        <v>0</v>
      </c>
      <c r="K2717">
        <v>100</v>
      </c>
      <c r="L2717">
        <v>1</v>
      </c>
      <c r="M2717">
        <v>100</v>
      </c>
      <c r="N2717">
        <v>5</v>
      </c>
      <c r="O2717" t="s">
        <v>32</v>
      </c>
    </row>
    <row r="2718" spans="1:15">
      <c r="A2718">
        <v>123970</v>
      </c>
      <c r="B2718" s="1">
        <v>45311</v>
      </c>
      <c r="C2718" t="s">
        <v>76</v>
      </c>
      <c r="D2718" t="s">
        <v>37</v>
      </c>
      <c r="E2718" t="s">
        <v>17</v>
      </c>
      <c r="F2718">
        <v>18</v>
      </c>
      <c r="G2718" t="s">
        <v>46</v>
      </c>
      <c r="H2718" t="s">
        <v>19</v>
      </c>
      <c r="I2718">
        <v>45</v>
      </c>
      <c r="J2718">
        <v>0</v>
      </c>
      <c r="K2718">
        <v>45</v>
      </c>
      <c r="L2718">
        <v>2</v>
      </c>
      <c r="M2718">
        <v>90</v>
      </c>
      <c r="N2718">
        <v>5</v>
      </c>
      <c r="O2718" t="s">
        <v>61</v>
      </c>
    </row>
    <row r="2719" spans="1:15">
      <c r="A2719">
        <v>151211</v>
      </c>
      <c r="B2719" s="1">
        <v>45430</v>
      </c>
      <c r="C2719" t="s">
        <v>42</v>
      </c>
      <c r="D2719" t="s">
        <v>16</v>
      </c>
      <c r="E2719" t="s">
        <v>17</v>
      </c>
      <c r="F2719">
        <v>21</v>
      </c>
      <c r="G2719" t="s">
        <v>60</v>
      </c>
      <c r="H2719" t="s">
        <v>19</v>
      </c>
      <c r="I2719">
        <v>65</v>
      </c>
      <c r="J2719">
        <v>0</v>
      </c>
      <c r="K2719">
        <v>65</v>
      </c>
      <c r="L2719">
        <v>2</v>
      </c>
      <c r="M2719">
        <v>130</v>
      </c>
      <c r="N2719">
        <v>1</v>
      </c>
      <c r="O2719" t="s">
        <v>35</v>
      </c>
    </row>
    <row r="2720" spans="1:15">
      <c r="A2720">
        <v>155123</v>
      </c>
      <c r="B2720" s="1">
        <v>45447</v>
      </c>
      <c r="C2720" t="s">
        <v>53</v>
      </c>
      <c r="D2720" t="s">
        <v>37</v>
      </c>
      <c r="E2720" t="s">
        <v>25</v>
      </c>
      <c r="F2720">
        <v>26</v>
      </c>
      <c r="G2720" t="s">
        <v>62</v>
      </c>
      <c r="H2720" t="s">
        <v>19</v>
      </c>
      <c r="I2720">
        <v>15</v>
      </c>
      <c r="J2720">
        <v>0</v>
      </c>
      <c r="K2720">
        <v>15</v>
      </c>
      <c r="L2720">
        <v>2</v>
      </c>
      <c r="M2720">
        <v>30</v>
      </c>
      <c r="N2720">
        <v>4</v>
      </c>
      <c r="O2720" t="s">
        <v>61</v>
      </c>
    </row>
    <row r="2721" spans="1:15">
      <c r="A2721">
        <v>149859</v>
      </c>
      <c r="B2721" s="1">
        <v>45286</v>
      </c>
      <c r="C2721" t="s">
        <v>23</v>
      </c>
      <c r="D2721" t="s">
        <v>24</v>
      </c>
      <c r="E2721" t="s">
        <v>25</v>
      </c>
      <c r="F2721">
        <v>35</v>
      </c>
      <c r="G2721" t="s">
        <v>38</v>
      </c>
      <c r="H2721" t="s">
        <v>19</v>
      </c>
      <c r="I2721">
        <v>9</v>
      </c>
      <c r="J2721">
        <v>0</v>
      </c>
      <c r="K2721">
        <v>9</v>
      </c>
      <c r="L2721">
        <v>5</v>
      </c>
      <c r="M2721">
        <v>45</v>
      </c>
      <c r="N2721">
        <v>5</v>
      </c>
      <c r="O2721" t="s">
        <v>65</v>
      </c>
    </row>
    <row r="2722" spans="1:15">
      <c r="A2722">
        <v>180415</v>
      </c>
      <c r="B2722" s="1">
        <v>45264</v>
      </c>
      <c r="C2722" t="s">
        <v>53</v>
      </c>
      <c r="D2722" t="s">
        <v>37</v>
      </c>
      <c r="E2722" t="s">
        <v>17</v>
      </c>
      <c r="F2722">
        <v>21</v>
      </c>
      <c r="G2722" t="s">
        <v>41</v>
      </c>
      <c r="H2722" t="s">
        <v>19</v>
      </c>
      <c r="I2722">
        <v>15</v>
      </c>
      <c r="J2722">
        <v>0</v>
      </c>
      <c r="K2722">
        <v>15</v>
      </c>
      <c r="L2722">
        <v>3</v>
      </c>
      <c r="M2722">
        <v>45</v>
      </c>
      <c r="N2722">
        <v>1</v>
      </c>
      <c r="O2722" t="s">
        <v>81</v>
      </c>
    </row>
    <row r="2723" spans="1:15">
      <c r="A2723">
        <v>133368</v>
      </c>
      <c r="B2723" s="1">
        <v>45446</v>
      </c>
      <c r="C2723" t="s">
        <v>42</v>
      </c>
      <c r="D2723" t="s">
        <v>16</v>
      </c>
      <c r="E2723" t="s">
        <v>25</v>
      </c>
      <c r="F2723">
        <v>27</v>
      </c>
      <c r="G2723" t="s">
        <v>77</v>
      </c>
      <c r="H2723" t="s">
        <v>19</v>
      </c>
      <c r="I2723">
        <v>65</v>
      </c>
      <c r="J2723">
        <v>0</v>
      </c>
      <c r="K2723">
        <v>65</v>
      </c>
      <c r="L2723">
        <v>1</v>
      </c>
      <c r="M2723">
        <v>65</v>
      </c>
      <c r="N2723">
        <v>4</v>
      </c>
      <c r="O2723" t="s">
        <v>57</v>
      </c>
    </row>
    <row r="2724" spans="1:15">
      <c r="A2724">
        <v>183448</v>
      </c>
      <c r="B2724" s="1">
        <v>45493</v>
      </c>
      <c r="C2724" t="s">
        <v>82</v>
      </c>
      <c r="D2724" t="s">
        <v>37</v>
      </c>
      <c r="E2724" t="s">
        <v>17</v>
      </c>
      <c r="F2724">
        <v>29</v>
      </c>
      <c r="G2724" t="s">
        <v>26</v>
      </c>
      <c r="H2724" t="s">
        <v>27</v>
      </c>
      <c r="I2724">
        <v>20</v>
      </c>
      <c r="J2724">
        <v>40</v>
      </c>
      <c r="K2724">
        <v>60</v>
      </c>
      <c r="L2724">
        <v>4</v>
      </c>
      <c r="M2724">
        <v>240</v>
      </c>
      <c r="N2724">
        <v>4</v>
      </c>
      <c r="O2724" t="s">
        <v>32</v>
      </c>
    </row>
    <row r="2725" spans="1:15">
      <c r="A2725">
        <v>178262</v>
      </c>
      <c r="B2725" s="1">
        <v>45378</v>
      </c>
      <c r="C2725" t="s">
        <v>42</v>
      </c>
      <c r="D2725" t="s">
        <v>16</v>
      </c>
      <c r="E2725" t="s">
        <v>25</v>
      </c>
      <c r="F2725">
        <v>28</v>
      </c>
      <c r="G2725" t="s">
        <v>18</v>
      </c>
      <c r="H2725" t="s">
        <v>19</v>
      </c>
      <c r="I2725">
        <v>65</v>
      </c>
      <c r="J2725">
        <v>0</v>
      </c>
      <c r="K2725">
        <v>65</v>
      </c>
      <c r="L2725">
        <v>3</v>
      </c>
      <c r="M2725">
        <v>195</v>
      </c>
      <c r="N2725">
        <v>4</v>
      </c>
      <c r="O2725" t="s">
        <v>20</v>
      </c>
    </row>
    <row r="2726" spans="1:15">
      <c r="A2726">
        <v>159634</v>
      </c>
      <c r="B2726" s="1">
        <v>45493</v>
      </c>
      <c r="C2726" t="s">
        <v>42</v>
      </c>
      <c r="D2726" t="s">
        <v>16</v>
      </c>
      <c r="E2726" t="s">
        <v>17</v>
      </c>
      <c r="F2726">
        <v>22</v>
      </c>
      <c r="G2726" t="s">
        <v>41</v>
      </c>
      <c r="H2726" t="s">
        <v>19</v>
      </c>
      <c r="I2726">
        <v>65</v>
      </c>
      <c r="J2726">
        <v>0</v>
      </c>
      <c r="K2726">
        <v>65</v>
      </c>
      <c r="L2726">
        <v>5</v>
      </c>
      <c r="M2726">
        <v>325</v>
      </c>
      <c r="N2726">
        <v>4</v>
      </c>
      <c r="O2726" t="s">
        <v>65</v>
      </c>
    </row>
    <row r="2727" spans="1:15">
      <c r="A2727">
        <v>198762</v>
      </c>
      <c r="B2727" s="1">
        <v>45410</v>
      </c>
      <c r="C2727" t="s">
        <v>23</v>
      </c>
      <c r="D2727" t="s">
        <v>24</v>
      </c>
      <c r="E2727" t="s">
        <v>25</v>
      </c>
      <c r="F2727">
        <v>35</v>
      </c>
      <c r="G2727" t="s">
        <v>56</v>
      </c>
      <c r="H2727" t="s">
        <v>19</v>
      </c>
      <c r="I2727">
        <v>9</v>
      </c>
      <c r="J2727">
        <v>0</v>
      </c>
      <c r="K2727">
        <v>9</v>
      </c>
      <c r="L2727">
        <v>1</v>
      </c>
      <c r="M2727">
        <v>9</v>
      </c>
      <c r="N2727">
        <v>5</v>
      </c>
      <c r="O2727" t="s">
        <v>57</v>
      </c>
    </row>
    <row r="2728" spans="1:15">
      <c r="A2728">
        <v>162903</v>
      </c>
      <c r="B2728" s="1">
        <v>45308</v>
      </c>
      <c r="C2728" t="s">
        <v>42</v>
      </c>
      <c r="D2728" t="s">
        <v>16</v>
      </c>
      <c r="E2728" t="s">
        <v>25</v>
      </c>
      <c r="F2728">
        <v>35</v>
      </c>
      <c r="G2728" t="s">
        <v>41</v>
      </c>
      <c r="H2728" t="s">
        <v>19</v>
      </c>
      <c r="I2728">
        <v>65</v>
      </c>
      <c r="J2728">
        <v>0</v>
      </c>
      <c r="K2728">
        <v>65</v>
      </c>
      <c r="L2728">
        <v>1</v>
      </c>
      <c r="M2728">
        <v>65</v>
      </c>
      <c r="N2728">
        <v>4</v>
      </c>
      <c r="O2728" t="s">
        <v>32</v>
      </c>
    </row>
    <row r="2729" spans="1:15">
      <c r="A2729">
        <v>133415</v>
      </c>
      <c r="B2729" s="1">
        <v>45397</v>
      </c>
      <c r="C2729" t="s">
        <v>36</v>
      </c>
      <c r="D2729" t="s">
        <v>37</v>
      </c>
      <c r="E2729" t="s">
        <v>17</v>
      </c>
      <c r="F2729">
        <v>35</v>
      </c>
      <c r="G2729" t="s">
        <v>62</v>
      </c>
      <c r="H2729" t="s">
        <v>19</v>
      </c>
      <c r="I2729">
        <v>32</v>
      </c>
      <c r="J2729">
        <v>0</v>
      </c>
      <c r="K2729">
        <v>32</v>
      </c>
      <c r="L2729">
        <v>3</v>
      </c>
      <c r="M2729">
        <v>96</v>
      </c>
      <c r="N2729">
        <v>3</v>
      </c>
      <c r="O2729" t="s">
        <v>84</v>
      </c>
    </row>
    <row r="2730" spans="1:15">
      <c r="A2730">
        <v>155582</v>
      </c>
      <c r="B2730" s="1">
        <v>45503</v>
      </c>
      <c r="C2730" t="s">
        <v>15</v>
      </c>
      <c r="D2730" t="s">
        <v>16</v>
      </c>
      <c r="E2730" t="s">
        <v>25</v>
      </c>
      <c r="F2730">
        <v>26</v>
      </c>
      <c r="G2730" t="s">
        <v>60</v>
      </c>
      <c r="H2730" t="s">
        <v>19</v>
      </c>
      <c r="I2730">
        <v>100</v>
      </c>
      <c r="J2730">
        <v>0</v>
      </c>
      <c r="K2730">
        <v>100</v>
      </c>
      <c r="L2730">
        <v>1</v>
      </c>
      <c r="M2730">
        <v>100</v>
      </c>
      <c r="N2730">
        <v>1</v>
      </c>
      <c r="O2730" t="s">
        <v>68</v>
      </c>
    </row>
    <row r="2731" spans="1:15">
      <c r="A2731">
        <v>174778</v>
      </c>
      <c r="B2731" s="1">
        <v>45392</v>
      </c>
      <c r="C2731" t="s">
        <v>23</v>
      </c>
      <c r="D2731" t="s">
        <v>24</v>
      </c>
      <c r="E2731" t="s">
        <v>17</v>
      </c>
      <c r="F2731">
        <v>35</v>
      </c>
      <c r="G2731" t="s">
        <v>79</v>
      </c>
      <c r="H2731" t="s">
        <v>27</v>
      </c>
      <c r="I2731">
        <v>9</v>
      </c>
      <c r="J2731">
        <v>40</v>
      </c>
      <c r="K2731">
        <v>49</v>
      </c>
      <c r="L2731">
        <v>1</v>
      </c>
      <c r="M2731">
        <v>49</v>
      </c>
      <c r="N2731">
        <v>3</v>
      </c>
      <c r="O2731" t="s">
        <v>88</v>
      </c>
    </row>
    <row r="2732" spans="1:15">
      <c r="A2732">
        <v>157433</v>
      </c>
      <c r="B2732" s="1">
        <v>45395</v>
      </c>
      <c r="C2732" t="s">
        <v>50</v>
      </c>
      <c r="D2732" t="s">
        <v>16</v>
      </c>
      <c r="E2732" t="s">
        <v>25</v>
      </c>
      <c r="F2732">
        <v>25</v>
      </c>
      <c r="G2732" t="s">
        <v>21</v>
      </c>
      <c r="H2732" t="s">
        <v>19</v>
      </c>
      <c r="I2732">
        <v>97</v>
      </c>
      <c r="J2732">
        <v>0</v>
      </c>
      <c r="K2732">
        <v>97</v>
      </c>
      <c r="L2732">
        <v>1</v>
      </c>
      <c r="M2732">
        <v>97</v>
      </c>
      <c r="N2732">
        <v>4</v>
      </c>
      <c r="O2732" t="s">
        <v>72</v>
      </c>
    </row>
    <row r="2733" spans="1:15">
      <c r="A2733">
        <v>150074</v>
      </c>
      <c r="B2733" s="1">
        <v>45555</v>
      </c>
      <c r="C2733" t="s">
        <v>30</v>
      </c>
      <c r="D2733" t="s">
        <v>24</v>
      </c>
      <c r="E2733" t="s">
        <v>17</v>
      </c>
      <c r="F2733">
        <v>20</v>
      </c>
      <c r="G2733" t="s">
        <v>21</v>
      </c>
      <c r="H2733" t="s">
        <v>19</v>
      </c>
      <c r="I2733">
        <v>10</v>
      </c>
      <c r="J2733">
        <v>0</v>
      </c>
      <c r="K2733">
        <v>10</v>
      </c>
      <c r="L2733">
        <v>2</v>
      </c>
      <c r="M2733">
        <v>20</v>
      </c>
      <c r="N2733">
        <v>4</v>
      </c>
      <c r="O2733" t="s">
        <v>52</v>
      </c>
    </row>
    <row r="2734" spans="1:15">
      <c r="A2734">
        <v>171871</v>
      </c>
      <c r="B2734" s="1">
        <v>45428</v>
      </c>
      <c r="C2734" t="s">
        <v>50</v>
      </c>
      <c r="D2734" t="s">
        <v>16</v>
      </c>
      <c r="E2734" t="s">
        <v>25</v>
      </c>
      <c r="F2734">
        <v>20</v>
      </c>
      <c r="G2734" t="s">
        <v>26</v>
      </c>
      <c r="H2734" t="s">
        <v>27</v>
      </c>
      <c r="I2734">
        <v>97</v>
      </c>
      <c r="J2734">
        <v>40</v>
      </c>
      <c r="K2734">
        <v>137</v>
      </c>
      <c r="L2734">
        <v>1</v>
      </c>
      <c r="M2734">
        <v>137</v>
      </c>
      <c r="N2734">
        <v>5</v>
      </c>
      <c r="O2734" t="s">
        <v>57</v>
      </c>
    </row>
    <row r="2735" spans="1:15">
      <c r="A2735">
        <v>187675</v>
      </c>
      <c r="B2735" s="1">
        <v>45253</v>
      </c>
      <c r="C2735" t="s">
        <v>42</v>
      </c>
      <c r="D2735" t="s">
        <v>16</v>
      </c>
      <c r="E2735" t="s">
        <v>25</v>
      </c>
      <c r="F2735">
        <v>20</v>
      </c>
      <c r="G2735" t="s">
        <v>66</v>
      </c>
      <c r="H2735" t="s">
        <v>27</v>
      </c>
      <c r="I2735">
        <v>65</v>
      </c>
      <c r="J2735">
        <v>40</v>
      </c>
      <c r="K2735">
        <v>105</v>
      </c>
      <c r="L2735">
        <v>1</v>
      </c>
      <c r="M2735">
        <v>105</v>
      </c>
      <c r="N2735">
        <v>4</v>
      </c>
      <c r="O2735" t="s">
        <v>32</v>
      </c>
    </row>
    <row r="2736" spans="1:15">
      <c r="A2736">
        <v>168041</v>
      </c>
      <c r="B2736" s="1">
        <v>45568</v>
      </c>
      <c r="C2736" t="s">
        <v>42</v>
      </c>
      <c r="D2736" t="s">
        <v>16</v>
      </c>
      <c r="E2736" t="s">
        <v>25</v>
      </c>
      <c r="F2736">
        <v>27</v>
      </c>
      <c r="G2736" t="s">
        <v>46</v>
      </c>
      <c r="H2736" t="s">
        <v>19</v>
      </c>
      <c r="I2736">
        <v>65</v>
      </c>
      <c r="J2736">
        <v>0</v>
      </c>
      <c r="K2736">
        <v>65</v>
      </c>
      <c r="L2736">
        <v>1</v>
      </c>
      <c r="M2736">
        <v>65</v>
      </c>
      <c r="N2736">
        <v>5</v>
      </c>
      <c r="O2736" t="s">
        <v>65</v>
      </c>
    </row>
    <row r="2737" spans="1:15">
      <c r="A2737">
        <v>126838</v>
      </c>
      <c r="B2737" s="1">
        <v>45417</v>
      </c>
      <c r="C2737" t="s">
        <v>82</v>
      </c>
      <c r="D2737" t="s">
        <v>37</v>
      </c>
      <c r="E2737" t="s">
        <v>25</v>
      </c>
      <c r="F2737">
        <v>28</v>
      </c>
      <c r="G2737" t="s">
        <v>62</v>
      </c>
      <c r="H2737" t="s">
        <v>19</v>
      </c>
      <c r="I2737">
        <v>20</v>
      </c>
      <c r="J2737">
        <v>0</v>
      </c>
      <c r="K2737">
        <v>20</v>
      </c>
      <c r="L2737">
        <v>1</v>
      </c>
      <c r="M2737">
        <v>20</v>
      </c>
      <c r="N2737">
        <v>5</v>
      </c>
      <c r="O2737" t="s">
        <v>43</v>
      </c>
    </row>
    <row r="2738" spans="1:15">
      <c r="A2738">
        <v>151938</v>
      </c>
      <c r="B2738" s="1">
        <v>45504</v>
      </c>
      <c r="C2738" t="s">
        <v>15</v>
      </c>
      <c r="D2738" t="s">
        <v>16</v>
      </c>
      <c r="E2738" t="s">
        <v>17</v>
      </c>
      <c r="F2738">
        <v>20</v>
      </c>
      <c r="G2738" t="s">
        <v>31</v>
      </c>
      <c r="H2738" t="s">
        <v>19</v>
      </c>
      <c r="I2738">
        <v>100</v>
      </c>
      <c r="J2738">
        <v>0</v>
      </c>
      <c r="K2738">
        <v>100</v>
      </c>
      <c r="L2738">
        <v>1</v>
      </c>
      <c r="M2738">
        <v>100</v>
      </c>
      <c r="N2738">
        <v>4</v>
      </c>
      <c r="O2738" t="s">
        <v>61</v>
      </c>
    </row>
    <row r="2739" spans="1:15">
      <c r="A2739">
        <v>120664</v>
      </c>
      <c r="B2739" s="1">
        <v>45399</v>
      </c>
      <c r="C2739" t="s">
        <v>23</v>
      </c>
      <c r="D2739" t="s">
        <v>24</v>
      </c>
      <c r="E2739" t="s">
        <v>17</v>
      </c>
      <c r="F2739">
        <v>29</v>
      </c>
      <c r="G2739" t="s">
        <v>31</v>
      </c>
      <c r="H2739" t="s">
        <v>19</v>
      </c>
      <c r="I2739">
        <v>9</v>
      </c>
      <c r="J2739">
        <v>0</v>
      </c>
      <c r="K2739">
        <v>9</v>
      </c>
      <c r="L2739">
        <v>2</v>
      </c>
      <c r="M2739">
        <v>18</v>
      </c>
      <c r="N2739">
        <v>4</v>
      </c>
      <c r="O2739" t="s">
        <v>43</v>
      </c>
    </row>
    <row r="2740" spans="1:15">
      <c r="A2740">
        <v>128876</v>
      </c>
      <c r="B2740" s="1">
        <v>45482</v>
      </c>
      <c r="C2740" t="s">
        <v>23</v>
      </c>
      <c r="D2740" t="s">
        <v>24</v>
      </c>
      <c r="E2740" t="s">
        <v>17</v>
      </c>
      <c r="F2740">
        <v>19</v>
      </c>
      <c r="G2740" t="s">
        <v>44</v>
      </c>
      <c r="H2740" t="s">
        <v>27</v>
      </c>
      <c r="I2740">
        <v>9</v>
      </c>
      <c r="J2740">
        <v>25</v>
      </c>
      <c r="K2740">
        <v>34</v>
      </c>
      <c r="L2740">
        <v>1</v>
      </c>
      <c r="M2740">
        <v>34</v>
      </c>
      <c r="N2740">
        <v>5</v>
      </c>
      <c r="O2740" t="s">
        <v>57</v>
      </c>
    </row>
    <row r="2741" spans="1:15">
      <c r="A2741">
        <v>148278</v>
      </c>
      <c r="B2741" s="1">
        <v>45340</v>
      </c>
      <c r="C2741" t="s">
        <v>15</v>
      </c>
      <c r="D2741" t="s">
        <v>16</v>
      </c>
      <c r="E2741" t="s">
        <v>17</v>
      </c>
      <c r="F2741">
        <v>35</v>
      </c>
      <c r="G2741" t="s">
        <v>79</v>
      </c>
      <c r="H2741" t="s">
        <v>27</v>
      </c>
      <c r="I2741">
        <v>100</v>
      </c>
      <c r="J2741">
        <v>40</v>
      </c>
      <c r="K2741">
        <v>140</v>
      </c>
      <c r="L2741">
        <v>5</v>
      </c>
      <c r="M2741">
        <v>700</v>
      </c>
      <c r="N2741">
        <v>5</v>
      </c>
      <c r="O2741" t="s">
        <v>70</v>
      </c>
    </row>
    <row r="2742" spans="1:15">
      <c r="A2742">
        <v>137253</v>
      </c>
      <c r="B2742" s="1">
        <v>45292</v>
      </c>
      <c r="C2742" t="s">
        <v>42</v>
      </c>
      <c r="D2742" t="s">
        <v>16</v>
      </c>
      <c r="E2742" t="s">
        <v>17</v>
      </c>
      <c r="F2742">
        <v>34</v>
      </c>
      <c r="G2742" t="s">
        <v>18</v>
      </c>
      <c r="H2742" t="s">
        <v>19</v>
      </c>
      <c r="I2742">
        <v>65</v>
      </c>
      <c r="J2742">
        <v>0</v>
      </c>
      <c r="K2742">
        <v>65</v>
      </c>
      <c r="L2742">
        <v>1</v>
      </c>
      <c r="M2742">
        <v>65</v>
      </c>
      <c r="N2742">
        <v>5</v>
      </c>
      <c r="O2742" t="s">
        <v>61</v>
      </c>
    </row>
    <row r="2743" spans="1:15">
      <c r="A2743">
        <v>189510</v>
      </c>
      <c r="B2743" s="1">
        <v>45548</v>
      </c>
      <c r="C2743" t="s">
        <v>42</v>
      </c>
      <c r="D2743" t="s">
        <v>16</v>
      </c>
      <c r="E2743" t="s">
        <v>17</v>
      </c>
      <c r="F2743">
        <v>33</v>
      </c>
      <c r="G2743" t="s">
        <v>75</v>
      </c>
      <c r="H2743" t="s">
        <v>27</v>
      </c>
      <c r="I2743">
        <v>65</v>
      </c>
      <c r="J2743">
        <v>70</v>
      </c>
      <c r="K2743">
        <v>135</v>
      </c>
      <c r="L2743">
        <v>2</v>
      </c>
      <c r="M2743">
        <v>270</v>
      </c>
      <c r="N2743">
        <v>3</v>
      </c>
      <c r="O2743" t="s">
        <v>40</v>
      </c>
    </row>
    <row r="2744" spans="1:15">
      <c r="A2744">
        <v>135016</v>
      </c>
      <c r="B2744" s="1">
        <v>45357</v>
      </c>
      <c r="C2744" t="s">
        <v>53</v>
      </c>
      <c r="D2744" t="s">
        <v>37</v>
      </c>
      <c r="E2744" t="s">
        <v>17</v>
      </c>
      <c r="F2744">
        <v>20</v>
      </c>
      <c r="G2744" t="s">
        <v>60</v>
      </c>
      <c r="H2744" t="s">
        <v>19</v>
      </c>
      <c r="I2744">
        <v>15</v>
      </c>
      <c r="J2744">
        <v>0</v>
      </c>
      <c r="K2744">
        <v>15</v>
      </c>
      <c r="L2744">
        <v>2</v>
      </c>
      <c r="M2744">
        <v>30</v>
      </c>
      <c r="N2744">
        <v>5</v>
      </c>
      <c r="O2744" t="s">
        <v>45</v>
      </c>
    </row>
    <row r="2745" spans="1:15">
      <c r="A2745">
        <v>145950</v>
      </c>
      <c r="B2745" s="1">
        <v>45471</v>
      </c>
      <c r="C2745" t="s">
        <v>53</v>
      </c>
      <c r="D2745" t="s">
        <v>37</v>
      </c>
      <c r="E2745" t="s">
        <v>17</v>
      </c>
      <c r="F2745">
        <v>31</v>
      </c>
      <c r="G2745" t="s">
        <v>74</v>
      </c>
      <c r="H2745" t="s">
        <v>27</v>
      </c>
      <c r="I2745">
        <v>15</v>
      </c>
      <c r="J2745">
        <v>25</v>
      </c>
      <c r="K2745">
        <v>40</v>
      </c>
      <c r="L2745">
        <v>2</v>
      </c>
      <c r="M2745">
        <v>80</v>
      </c>
      <c r="N2745">
        <v>4</v>
      </c>
      <c r="O2745" t="s">
        <v>43</v>
      </c>
    </row>
    <row r="2746" spans="1:15">
      <c r="A2746">
        <v>129272</v>
      </c>
      <c r="B2746" s="1">
        <v>45353</v>
      </c>
      <c r="C2746" t="s">
        <v>50</v>
      </c>
      <c r="D2746" t="s">
        <v>16</v>
      </c>
      <c r="E2746" t="s">
        <v>17</v>
      </c>
      <c r="F2746">
        <v>31</v>
      </c>
      <c r="G2746" t="s">
        <v>66</v>
      </c>
      <c r="H2746" t="s">
        <v>27</v>
      </c>
      <c r="I2746">
        <v>97</v>
      </c>
      <c r="J2746">
        <v>40</v>
      </c>
      <c r="K2746">
        <v>137</v>
      </c>
      <c r="L2746">
        <v>1</v>
      </c>
      <c r="M2746">
        <v>137</v>
      </c>
      <c r="N2746">
        <v>1</v>
      </c>
      <c r="O2746" t="s">
        <v>71</v>
      </c>
    </row>
    <row r="2747" spans="1:15">
      <c r="A2747">
        <v>136522</v>
      </c>
      <c r="B2747" s="1">
        <v>45315</v>
      </c>
      <c r="C2747" t="s">
        <v>30</v>
      </c>
      <c r="D2747" t="s">
        <v>24</v>
      </c>
      <c r="E2747" t="s">
        <v>17</v>
      </c>
      <c r="F2747">
        <v>31</v>
      </c>
      <c r="G2747" t="s">
        <v>62</v>
      </c>
      <c r="H2747" t="s">
        <v>19</v>
      </c>
      <c r="I2747">
        <v>10</v>
      </c>
      <c r="J2747">
        <v>0</v>
      </c>
      <c r="K2747">
        <v>10</v>
      </c>
      <c r="L2747">
        <v>2</v>
      </c>
      <c r="M2747">
        <v>20</v>
      </c>
      <c r="N2747">
        <v>4</v>
      </c>
      <c r="O2747" t="s">
        <v>43</v>
      </c>
    </row>
    <row r="2748" spans="1:15">
      <c r="A2748">
        <v>129003</v>
      </c>
      <c r="B2748" s="1">
        <v>45364</v>
      </c>
      <c r="C2748" t="s">
        <v>50</v>
      </c>
      <c r="D2748" t="s">
        <v>16</v>
      </c>
      <c r="E2748" t="s">
        <v>25</v>
      </c>
      <c r="F2748">
        <v>35</v>
      </c>
      <c r="G2748" t="s">
        <v>67</v>
      </c>
      <c r="H2748" t="s">
        <v>27</v>
      </c>
      <c r="I2748">
        <v>97</v>
      </c>
      <c r="J2748">
        <v>40</v>
      </c>
      <c r="K2748">
        <v>137</v>
      </c>
      <c r="L2748">
        <v>1</v>
      </c>
      <c r="M2748">
        <v>137</v>
      </c>
      <c r="N2748">
        <v>1</v>
      </c>
      <c r="O2748" t="s">
        <v>47</v>
      </c>
    </row>
    <row r="2749" spans="1:15">
      <c r="A2749">
        <v>157092</v>
      </c>
      <c r="B2749" s="1">
        <v>45466</v>
      </c>
      <c r="C2749" t="s">
        <v>33</v>
      </c>
      <c r="D2749" t="s">
        <v>16</v>
      </c>
      <c r="E2749" t="s">
        <v>17</v>
      </c>
      <c r="F2749">
        <v>28</v>
      </c>
      <c r="G2749" t="s">
        <v>69</v>
      </c>
      <c r="H2749" t="s">
        <v>19</v>
      </c>
      <c r="I2749">
        <v>118</v>
      </c>
      <c r="J2749">
        <v>0</v>
      </c>
      <c r="K2749">
        <v>118</v>
      </c>
      <c r="L2749">
        <v>1</v>
      </c>
      <c r="M2749">
        <v>118</v>
      </c>
      <c r="N2749">
        <v>2</v>
      </c>
      <c r="O2749" t="s">
        <v>47</v>
      </c>
    </row>
    <row r="2750" spans="1:15">
      <c r="A2750">
        <v>147141</v>
      </c>
      <c r="B2750" s="1">
        <v>45407</v>
      </c>
      <c r="C2750" t="s">
        <v>23</v>
      </c>
      <c r="D2750" t="s">
        <v>24</v>
      </c>
      <c r="E2750" t="s">
        <v>25</v>
      </c>
      <c r="F2750">
        <v>18</v>
      </c>
      <c r="G2750" t="s">
        <v>56</v>
      </c>
      <c r="H2750" t="s">
        <v>19</v>
      </c>
      <c r="I2750">
        <v>9</v>
      </c>
      <c r="J2750">
        <v>0</v>
      </c>
      <c r="K2750">
        <v>9</v>
      </c>
      <c r="L2750">
        <v>1</v>
      </c>
      <c r="M2750">
        <v>9</v>
      </c>
      <c r="N2750">
        <v>1</v>
      </c>
      <c r="O2750" t="s">
        <v>47</v>
      </c>
    </row>
    <row r="2751" spans="1:15">
      <c r="A2751">
        <v>143993</v>
      </c>
      <c r="B2751" s="1">
        <v>45590</v>
      </c>
      <c r="C2751" t="s">
        <v>15</v>
      </c>
      <c r="D2751" t="s">
        <v>16</v>
      </c>
      <c r="E2751" t="s">
        <v>17</v>
      </c>
      <c r="F2751">
        <v>21</v>
      </c>
      <c r="G2751" t="s">
        <v>79</v>
      </c>
      <c r="H2751" t="s">
        <v>27</v>
      </c>
      <c r="I2751">
        <v>100</v>
      </c>
      <c r="J2751">
        <v>40</v>
      </c>
      <c r="K2751">
        <v>140</v>
      </c>
      <c r="L2751">
        <v>1</v>
      </c>
      <c r="M2751">
        <v>140</v>
      </c>
      <c r="N2751">
        <v>3</v>
      </c>
      <c r="O2751" t="s">
        <v>73</v>
      </c>
    </row>
    <row r="2752" spans="1:15">
      <c r="A2752">
        <v>127108</v>
      </c>
      <c r="B2752" s="1">
        <v>45331</v>
      </c>
      <c r="C2752" t="s">
        <v>15</v>
      </c>
      <c r="D2752" t="s">
        <v>16</v>
      </c>
      <c r="E2752" t="s">
        <v>17</v>
      </c>
      <c r="F2752">
        <v>35</v>
      </c>
      <c r="G2752" t="s">
        <v>74</v>
      </c>
      <c r="H2752" t="s">
        <v>27</v>
      </c>
      <c r="I2752">
        <v>100</v>
      </c>
      <c r="J2752">
        <v>25</v>
      </c>
      <c r="K2752">
        <v>125</v>
      </c>
      <c r="L2752">
        <v>2</v>
      </c>
      <c r="M2752">
        <v>250</v>
      </c>
      <c r="N2752">
        <v>2</v>
      </c>
      <c r="O2752" t="s">
        <v>81</v>
      </c>
    </row>
    <row r="2753" spans="1:15">
      <c r="A2753">
        <v>126038</v>
      </c>
      <c r="B2753" s="1">
        <v>45435</v>
      </c>
      <c r="C2753" t="s">
        <v>53</v>
      </c>
      <c r="D2753" t="s">
        <v>37</v>
      </c>
      <c r="E2753" t="s">
        <v>17</v>
      </c>
      <c r="F2753">
        <v>31</v>
      </c>
      <c r="G2753" t="s">
        <v>56</v>
      </c>
      <c r="H2753" t="s">
        <v>19</v>
      </c>
      <c r="I2753">
        <v>15</v>
      </c>
      <c r="J2753">
        <v>0</v>
      </c>
      <c r="K2753">
        <v>15</v>
      </c>
      <c r="L2753">
        <v>2</v>
      </c>
      <c r="M2753">
        <v>30</v>
      </c>
      <c r="N2753">
        <v>4</v>
      </c>
      <c r="O2753" t="s">
        <v>32</v>
      </c>
    </row>
    <row r="2754" spans="1:15">
      <c r="A2754">
        <v>148353</v>
      </c>
      <c r="B2754" s="1">
        <v>45312</v>
      </c>
      <c r="C2754" t="s">
        <v>50</v>
      </c>
      <c r="D2754" t="s">
        <v>16</v>
      </c>
      <c r="E2754" t="s">
        <v>17</v>
      </c>
      <c r="F2754">
        <v>20</v>
      </c>
      <c r="G2754" t="s">
        <v>77</v>
      </c>
      <c r="H2754" t="s">
        <v>19</v>
      </c>
      <c r="I2754">
        <v>97</v>
      </c>
      <c r="J2754">
        <v>0</v>
      </c>
      <c r="K2754">
        <v>97</v>
      </c>
      <c r="L2754">
        <v>2</v>
      </c>
      <c r="M2754">
        <v>194</v>
      </c>
      <c r="N2754">
        <v>5</v>
      </c>
      <c r="O2754" t="s">
        <v>45</v>
      </c>
    </row>
    <row r="2755" spans="1:15">
      <c r="A2755">
        <v>158504</v>
      </c>
      <c r="B2755" s="1">
        <v>45465</v>
      </c>
      <c r="C2755" t="s">
        <v>15</v>
      </c>
      <c r="D2755" t="s">
        <v>16</v>
      </c>
      <c r="E2755" t="s">
        <v>17</v>
      </c>
      <c r="F2755">
        <v>30</v>
      </c>
      <c r="G2755" t="s">
        <v>77</v>
      </c>
      <c r="H2755" t="s">
        <v>19</v>
      </c>
      <c r="I2755">
        <v>100</v>
      </c>
      <c r="J2755">
        <v>0</v>
      </c>
      <c r="K2755">
        <v>100</v>
      </c>
      <c r="L2755">
        <v>1</v>
      </c>
      <c r="M2755">
        <v>100</v>
      </c>
      <c r="N2755">
        <v>1</v>
      </c>
      <c r="O2755" t="s">
        <v>71</v>
      </c>
    </row>
    <row r="2756" spans="1:15">
      <c r="A2756">
        <v>139601</v>
      </c>
      <c r="B2756" s="1">
        <v>45484</v>
      </c>
      <c r="C2756" t="s">
        <v>50</v>
      </c>
      <c r="D2756" t="s">
        <v>16</v>
      </c>
      <c r="E2756" t="s">
        <v>17</v>
      </c>
      <c r="F2756">
        <v>20</v>
      </c>
      <c r="G2756" t="s">
        <v>62</v>
      </c>
      <c r="H2756" t="s">
        <v>19</v>
      </c>
      <c r="I2756">
        <v>97</v>
      </c>
      <c r="J2756">
        <v>0</v>
      </c>
      <c r="K2756">
        <v>97</v>
      </c>
      <c r="L2756">
        <v>1</v>
      </c>
      <c r="M2756">
        <v>97</v>
      </c>
      <c r="N2756">
        <v>1</v>
      </c>
      <c r="O2756" t="s">
        <v>28</v>
      </c>
    </row>
    <row r="2757" spans="1:15">
      <c r="A2757">
        <v>199526</v>
      </c>
      <c r="B2757" s="1">
        <v>45565</v>
      </c>
      <c r="C2757" t="s">
        <v>30</v>
      </c>
      <c r="D2757" t="s">
        <v>24</v>
      </c>
      <c r="E2757" t="s">
        <v>17</v>
      </c>
      <c r="F2757">
        <v>23</v>
      </c>
      <c r="G2757" t="s">
        <v>56</v>
      </c>
      <c r="H2757" t="s">
        <v>19</v>
      </c>
      <c r="I2757">
        <v>10</v>
      </c>
      <c r="J2757">
        <v>0</v>
      </c>
      <c r="K2757">
        <v>10</v>
      </c>
      <c r="L2757">
        <v>1</v>
      </c>
      <c r="M2757">
        <v>10</v>
      </c>
      <c r="N2757">
        <v>4</v>
      </c>
      <c r="O2757" t="s">
        <v>65</v>
      </c>
    </row>
    <row r="2758" spans="1:15">
      <c r="A2758">
        <v>178100</v>
      </c>
      <c r="B2758" s="1">
        <v>45425</v>
      </c>
      <c r="C2758" t="s">
        <v>50</v>
      </c>
      <c r="D2758" t="s">
        <v>16</v>
      </c>
      <c r="E2758" t="s">
        <v>17</v>
      </c>
      <c r="F2758">
        <v>24</v>
      </c>
      <c r="G2758" t="s">
        <v>80</v>
      </c>
      <c r="H2758" t="s">
        <v>27</v>
      </c>
      <c r="I2758">
        <v>97</v>
      </c>
      <c r="J2758">
        <v>40</v>
      </c>
      <c r="K2758">
        <v>137</v>
      </c>
      <c r="L2758">
        <v>1</v>
      </c>
      <c r="M2758">
        <v>137</v>
      </c>
      <c r="N2758">
        <v>3</v>
      </c>
      <c r="O2758" t="s">
        <v>73</v>
      </c>
    </row>
    <row r="2759" spans="1:15">
      <c r="A2759">
        <v>121734</v>
      </c>
      <c r="B2759" s="1">
        <v>45375</v>
      </c>
      <c r="C2759" t="s">
        <v>42</v>
      </c>
      <c r="D2759" t="s">
        <v>16</v>
      </c>
      <c r="E2759" t="s">
        <v>17</v>
      </c>
      <c r="F2759">
        <v>30</v>
      </c>
      <c r="G2759" t="s">
        <v>41</v>
      </c>
      <c r="H2759" t="s">
        <v>19</v>
      </c>
      <c r="I2759">
        <v>65</v>
      </c>
      <c r="J2759">
        <v>0</v>
      </c>
      <c r="K2759">
        <v>65</v>
      </c>
      <c r="L2759">
        <v>1</v>
      </c>
      <c r="M2759">
        <v>65</v>
      </c>
      <c r="N2759">
        <v>4</v>
      </c>
      <c r="O2759" t="s">
        <v>43</v>
      </c>
    </row>
    <row r="2760" spans="1:15">
      <c r="A2760">
        <v>188775</v>
      </c>
      <c r="B2760" s="1">
        <v>45485</v>
      </c>
      <c r="C2760" t="s">
        <v>23</v>
      </c>
      <c r="D2760" t="s">
        <v>24</v>
      </c>
      <c r="E2760" t="s">
        <v>17</v>
      </c>
      <c r="F2760">
        <v>22</v>
      </c>
      <c r="G2760" t="s">
        <v>66</v>
      </c>
      <c r="H2760" t="s">
        <v>27</v>
      </c>
      <c r="I2760">
        <v>9</v>
      </c>
      <c r="J2760">
        <v>40</v>
      </c>
      <c r="K2760">
        <v>49</v>
      </c>
      <c r="L2760">
        <v>4</v>
      </c>
      <c r="M2760">
        <v>196</v>
      </c>
      <c r="N2760">
        <v>5</v>
      </c>
      <c r="O2760" t="s">
        <v>32</v>
      </c>
    </row>
    <row r="2761" spans="1:15">
      <c r="A2761">
        <v>198611</v>
      </c>
      <c r="B2761" s="1">
        <v>45421</v>
      </c>
      <c r="C2761" t="s">
        <v>33</v>
      </c>
      <c r="D2761" t="s">
        <v>16</v>
      </c>
      <c r="E2761" t="s">
        <v>17</v>
      </c>
      <c r="F2761">
        <v>25</v>
      </c>
      <c r="G2761" t="s">
        <v>46</v>
      </c>
      <c r="H2761" t="s">
        <v>19</v>
      </c>
      <c r="I2761">
        <v>118</v>
      </c>
      <c r="J2761">
        <v>0</v>
      </c>
      <c r="K2761">
        <v>118</v>
      </c>
      <c r="L2761">
        <v>1</v>
      </c>
      <c r="M2761">
        <v>118</v>
      </c>
      <c r="N2761">
        <v>4</v>
      </c>
      <c r="O2761" t="s">
        <v>72</v>
      </c>
    </row>
    <row r="2762" spans="1:15">
      <c r="A2762">
        <v>133111</v>
      </c>
      <c r="B2762" s="1">
        <v>45524</v>
      </c>
      <c r="C2762" t="s">
        <v>15</v>
      </c>
      <c r="D2762" t="s">
        <v>16</v>
      </c>
      <c r="E2762" t="s">
        <v>17</v>
      </c>
      <c r="F2762">
        <v>35</v>
      </c>
      <c r="G2762" t="s">
        <v>21</v>
      </c>
      <c r="H2762" t="s">
        <v>19</v>
      </c>
      <c r="I2762">
        <v>100</v>
      </c>
      <c r="J2762">
        <v>0</v>
      </c>
      <c r="K2762">
        <v>100</v>
      </c>
      <c r="L2762">
        <v>1</v>
      </c>
      <c r="M2762">
        <v>100</v>
      </c>
      <c r="N2762">
        <v>3</v>
      </c>
      <c r="O2762" t="s">
        <v>73</v>
      </c>
    </row>
    <row r="2763" spans="1:15">
      <c r="A2763">
        <v>139389</v>
      </c>
      <c r="B2763" s="1">
        <v>45299</v>
      </c>
      <c r="C2763" t="s">
        <v>76</v>
      </c>
      <c r="D2763" t="s">
        <v>37</v>
      </c>
      <c r="E2763" t="s">
        <v>25</v>
      </c>
      <c r="F2763">
        <v>32</v>
      </c>
      <c r="G2763" t="s">
        <v>58</v>
      </c>
      <c r="H2763" t="s">
        <v>27</v>
      </c>
      <c r="I2763">
        <v>45</v>
      </c>
      <c r="J2763">
        <v>40</v>
      </c>
      <c r="K2763">
        <v>85</v>
      </c>
      <c r="L2763">
        <v>2</v>
      </c>
      <c r="M2763">
        <v>170</v>
      </c>
      <c r="N2763">
        <v>1</v>
      </c>
      <c r="O2763" t="s">
        <v>87</v>
      </c>
    </row>
    <row r="2764" spans="1:15">
      <c r="A2764">
        <v>177423</v>
      </c>
      <c r="B2764" s="1">
        <v>45281</v>
      </c>
      <c r="C2764" t="s">
        <v>42</v>
      </c>
      <c r="D2764" t="s">
        <v>16</v>
      </c>
      <c r="E2764" t="s">
        <v>25</v>
      </c>
      <c r="F2764">
        <v>18</v>
      </c>
      <c r="G2764" t="s">
        <v>86</v>
      </c>
      <c r="H2764" t="s">
        <v>27</v>
      </c>
      <c r="I2764">
        <v>65</v>
      </c>
      <c r="J2764">
        <v>70</v>
      </c>
      <c r="K2764">
        <v>135</v>
      </c>
      <c r="L2764">
        <v>1</v>
      </c>
      <c r="M2764">
        <v>135</v>
      </c>
      <c r="N2764">
        <v>4</v>
      </c>
      <c r="O2764" t="s">
        <v>32</v>
      </c>
    </row>
    <row r="2765" spans="1:15">
      <c r="A2765">
        <v>177169</v>
      </c>
      <c r="B2765" s="1">
        <v>45405</v>
      </c>
      <c r="C2765" t="s">
        <v>42</v>
      </c>
      <c r="D2765" t="s">
        <v>16</v>
      </c>
      <c r="E2765" t="s">
        <v>17</v>
      </c>
      <c r="F2765">
        <v>18</v>
      </c>
      <c r="G2765" t="s">
        <v>80</v>
      </c>
      <c r="H2765" t="s">
        <v>27</v>
      </c>
      <c r="I2765">
        <v>65</v>
      </c>
      <c r="J2765">
        <v>40</v>
      </c>
      <c r="K2765">
        <v>105</v>
      </c>
      <c r="L2765">
        <v>1</v>
      </c>
      <c r="M2765">
        <v>105</v>
      </c>
      <c r="N2765">
        <v>3</v>
      </c>
      <c r="O2765" t="s">
        <v>40</v>
      </c>
    </row>
    <row r="2766" spans="1:15">
      <c r="A2766">
        <v>197658</v>
      </c>
      <c r="B2766" s="1">
        <v>45479</v>
      </c>
      <c r="C2766" t="s">
        <v>30</v>
      </c>
      <c r="D2766" t="s">
        <v>24</v>
      </c>
      <c r="E2766" t="s">
        <v>17</v>
      </c>
      <c r="F2766">
        <v>33</v>
      </c>
      <c r="G2766" t="s">
        <v>29</v>
      </c>
      <c r="H2766" t="s">
        <v>19</v>
      </c>
      <c r="I2766">
        <v>10</v>
      </c>
      <c r="J2766">
        <v>0</v>
      </c>
      <c r="K2766">
        <v>10</v>
      </c>
      <c r="L2766">
        <v>1</v>
      </c>
      <c r="M2766">
        <v>10</v>
      </c>
      <c r="N2766">
        <v>3</v>
      </c>
      <c r="O2766" t="s">
        <v>22</v>
      </c>
    </row>
    <row r="2767" spans="1:15">
      <c r="A2767">
        <v>138819</v>
      </c>
      <c r="B2767" s="1">
        <v>45308</v>
      </c>
      <c r="C2767" t="s">
        <v>76</v>
      </c>
      <c r="D2767" t="s">
        <v>37</v>
      </c>
      <c r="E2767" t="s">
        <v>17</v>
      </c>
      <c r="F2767">
        <v>30</v>
      </c>
      <c r="G2767" t="s">
        <v>62</v>
      </c>
      <c r="H2767" t="s">
        <v>19</v>
      </c>
      <c r="I2767">
        <v>45</v>
      </c>
      <c r="J2767">
        <v>0</v>
      </c>
      <c r="K2767">
        <v>45</v>
      </c>
      <c r="L2767">
        <v>4</v>
      </c>
      <c r="M2767">
        <v>180</v>
      </c>
      <c r="N2767">
        <v>4</v>
      </c>
      <c r="O2767" t="s">
        <v>72</v>
      </c>
    </row>
    <row r="2768" spans="1:15">
      <c r="A2768">
        <v>162061</v>
      </c>
      <c r="B2768" s="1">
        <v>45311</v>
      </c>
      <c r="C2768" t="s">
        <v>42</v>
      </c>
      <c r="D2768" t="s">
        <v>16</v>
      </c>
      <c r="E2768" t="s">
        <v>17</v>
      </c>
      <c r="F2768">
        <v>20</v>
      </c>
      <c r="G2768" t="s">
        <v>56</v>
      </c>
      <c r="H2768" t="s">
        <v>19</v>
      </c>
      <c r="I2768">
        <v>65</v>
      </c>
      <c r="J2768">
        <v>0</v>
      </c>
      <c r="K2768">
        <v>65</v>
      </c>
      <c r="L2768">
        <v>2</v>
      </c>
      <c r="M2768">
        <v>130</v>
      </c>
      <c r="N2768">
        <v>4</v>
      </c>
      <c r="O2768" t="s">
        <v>32</v>
      </c>
    </row>
    <row r="2769" spans="1:15">
      <c r="A2769">
        <v>154036</v>
      </c>
      <c r="B2769" s="1">
        <v>45273</v>
      </c>
      <c r="C2769" t="s">
        <v>30</v>
      </c>
      <c r="D2769" t="s">
        <v>24</v>
      </c>
      <c r="E2769" t="s">
        <v>17</v>
      </c>
      <c r="F2769">
        <v>35</v>
      </c>
      <c r="G2769" t="s">
        <v>38</v>
      </c>
      <c r="H2769" t="s">
        <v>19</v>
      </c>
      <c r="I2769">
        <v>10</v>
      </c>
      <c r="J2769">
        <v>0</v>
      </c>
      <c r="K2769">
        <v>10</v>
      </c>
      <c r="L2769">
        <v>1</v>
      </c>
      <c r="M2769">
        <v>10</v>
      </c>
      <c r="N2769">
        <v>2</v>
      </c>
      <c r="O2769" t="s">
        <v>35</v>
      </c>
    </row>
    <row r="2770" spans="1:15">
      <c r="A2770">
        <v>177481</v>
      </c>
      <c r="B2770" s="1">
        <v>45249</v>
      </c>
      <c r="C2770" t="s">
        <v>42</v>
      </c>
      <c r="D2770" t="s">
        <v>16</v>
      </c>
      <c r="E2770" t="s">
        <v>17</v>
      </c>
      <c r="F2770">
        <v>18</v>
      </c>
      <c r="G2770" t="s">
        <v>51</v>
      </c>
      <c r="H2770" t="s">
        <v>27</v>
      </c>
      <c r="I2770">
        <v>65</v>
      </c>
      <c r="J2770">
        <v>50</v>
      </c>
      <c r="K2770">
        <v>115</v>
      </c>
      <c r="L2770">
        <v>1</v>
      </c>
      <c r="M2770">
        <v>115</v>
      </c>
      <c r="N2770">
        <v>5</v>
      </c>
      <c r="O2770" t="s">
        <v>43</v>
      </c>
    </row>
    <row r="2771" spans="1:15">
      <c r="A2771">
        <v>179596</v>
      </c>
      <c r="B2771" s="1">
        <v>45383</v>
      </c>
      <c r="C2771" t="s">
        <v>15</v>
      </c>
      <c r="D2771" t="s">
        <v>16</v>
      </c>
      <c r="E2771" t="s">
        <v>25</v>
      </c>
      <c r="F2771">
        <v>18</v>
      </c>
      <c r="G2771" t="s">
        <v>56</v>
      </c>
      <c r="H2771" t="s">
        <v>19</v>
      </c>
      <c r="I2771">
        <v>100</v>
      </c>
      <c r="J2771">
        <v>0</v>
      </c>
      <c r="K2771">
        <v>100</v>
      </c>
      <c r="L2771">
        <v>3</v>
      </c>
      <c r="M2771">
        <v>300</v>
      </c>
      <c r="N2771">
        <v>5</v>
      </c>
      <c r="O2771" t="s">
        <v>57</v>
      </c>
    </row>
    <row r="2772" spans="1:15">
      <c r="A2772">
        <v>176174</v>
      </c>
      <c r="B2772" s="1">
        <v>45479</v>
      </c>
      <c r="C2772" t="s">
        <v>50</v>
      </c>
      <c r="D2772" t="s">
        <v>16</v>
      </c>
      <c r="E2772" t="s">
        <v>17</v>
      </c>
      <c r="F2772">
        <v>21</v>
      </c>
      <c r="G2772" t="s">
        <v>51</v>
      </c>
      <c r="H2772" t="s">
        <v>27</v>
      </c>
      <c r="I2772">
        <v>97</v>
      </c>
      <c r="J2772">
        <v>50</v>
      </c>
      <c r="K2772">
        <v>147</v>
      </c>
      <c r="L2772">
        <v>1</v>
      </c>
      <c r="M2772">
        <v>147</v>
      </c>
      <c r="N2772">
        <v>4</v>
      </c>
      <c r="O2772" t="s">
        <v>65</v>
      </c>
    </row>
    <row r="2773" spans="1:15">
      <c r="A2773">
        <v>193351</v>
      </c>
      <c r="B2773" s="1">
        <v>45525</v>
      </c>
      <c r="C2773" t="s">
        <v>36</v>
      </c>
      <c r="D2773" t="s">
        <v>37</v>
      </c>
      <c r="E2773" t="s">
        <v>17</v>
      </c>
      <c r="F2773">
        <v>22</v>
      </c>
      <c r="G2773" t="s">
        <v>18</v>
      </c>
      <c r="H2773" t="s">
        <v>19</v>
      </c>
      <c r="I2773">
        <v>32</v>
      </c>
      <c r="J2773">
        <v>0</v>
      </c>
      <c r="K2773">
        <v>32</v>
      </c>
      <c r="L2773">
        <v>1</v>
      </c>
      <c r="M2773">
        <v>32</v>
      </c>
      <c r="N2773">
        <v>1</v>
      </c>
      <c r="O2773" t="s">
        <v>63</v>
      </c>
    </row>
    <row r="2774" spans="1:15">
      <c r="A2774">
        <v>188114</v>
      </c>
      <c r="B2774" s="1">
        <v>45514</v>
      </c>
      <c r="C2774" t="s">
        <v>42</v>
      </c>
      <c r="D2774" t="s">
        <v>16</v>
      </c>
      <c r="E2774" t="s">
        <v>25</v>
      </c>
      <c r="F2774">
        <v>23</v>
      </c>
      <c r="G2774" t="s">
        <v>69</v>
      </c>
      <c r="H2774" t="s">
        <v>19</v>
      </c>
      <c r="I2774">
        <v>65</v>
      </c>
      <c r="J2774">
        <v>0</v>
      </c>
      <c r="K2774">
        <v>65</v>
      </c>
      <c r="L2774">
        <v>3</v>
      </c>
      <c r="M2774">
        <v>195</v>
      </c>
      <c r="N2774">
        <v>4</v>
      </c>
      <c r="O2774" t="s">
        <v>43</v>
      </c>
    </row>
    <row r="2775" spans="1:15">
      <c r="A2775">
        <v>164623</v>
      </c>
      <c r="B2775" s="1">
        <v>45550</v>
      </c>
      <c r="C2775" t="s">
        <v>23</v>
      </c>
      <c r="D2775" t="s">
        <v>24</v>
      </c>
      <c r="E2775" t="s">
        <v>17</v>
      </c>
      <c r="F2775">
        <v>29</v>
      </c>
      <c r="G2775" t="s">
        <v>41</v>
      </c>
      <c r="H2775" t="s">
        <v>19</v>
      </c>
      <c r="I2775">
        <v>9</v>
      </c>
      <c r="J2775">
        <v>0</v>
      </c>
      <c r="K2775">
        <v>9</v>
      </c>
      <c r="L2775">
        <v>1</v>
      </c>
      <c r="M2775">
        <v>9</v>
      </c>
      <c r="N2775">
        <v>4</v>
      </c>
      <c r="O2775" t="s">
        <v>57</v>
      </c>
    </row>
    <row r="2776" spans="1:15">
      <c r="A2776">
        <v>127060</v>
      </c>
      <c r="B2776" s="1">
        <v>45503</v>
      </c>
      <c r="C2776" t="s">
        <v>50</v>
      </c>
      <c r="D2776" t="s">
        <v>16</v>
      </c>
      <c r="E2776" t="s">
        <v>25</v>
      </c>
      <c r="F2776">
        <v>32</v>
      </c>
      <c r="G2776" t="s">
        <v>54</v>
      </c>
      <c r="H2776" t="s">
        <v>19</v>
      </c>
      <c r="I2776">
        <v>97</v>
      </c>
      <c r="J2776">
        <v>0</v>
      </c>
      <c r="K2776">
        <v>97</v>
      </c>
      <c r="L2776">
        <v>2</v>
      </c>
      <c r="M2776">
        <v>194</v>
      </c>
      <c r="N2776">
        <v>5</v>
      </c>
      <c r="O2776" t="s">
        <v>61</v>
      </c>
    </row>
    <row r="2777" spans="1:15">
      <c r="A2777">
        <v>161107</v>
      </c>
      <c r="B2777" s="1">
        <v>45405</v>
      </c>
      <c r="C2777" t="s">
        <v>33</v>
      </c>
      <c r="D2777" t="s">
        <v>16</v>
      </c>
      <c r="E2777" t="s">
        <v>25</v>
      </c>
      <c r="F2777">
        <v>35</v>
      </c>
      <c r="G2777" t="s">
        <v>69</v>
      </c>
      <c r="H2777" t="s">
        <v>19</v>
      </c>
      <c r="I2777">
        <v>118</v>
      </c>
      <c r="J2777">
        <v>0</v>
      </c>
      <c r="K2777">
        <v>118</v>
      </c>
      <c r="L2777">
        <v>1</v>
      </c>
      <c r="M2777">
        <v>118</v>
      </c>
      <c r="N2777">
        <v>1</v>
      </c>
      <c r="O2777" t="s">
        <v>35</v>
      </c>
    </row>
    <row r="2778" spans="1:15">
      <c r="A2778">
        <v>175922</v>
      </c>
      <c r="B2778" s="1">
        <v>45587</v>
      </c>
      <c r="C2778" t="s">
        <v>42</v>
      </c>
      <c r="D2778" t="s">
        <v>16</v>
      </c>
      <c r="E2778" t="s">
        <v>25</v>
      </c>
      <c r="F2778">
        <v>26</v>
      </c>
      <c r="G2778" t="s">
        <v>46</v>
      </c>
      <c r="H2778" t="s">
        <v>19</v>
      </c>
      <c r="I2778">
        <v>65</v>
      </c>
      <c r="J2778">
        <v>0</v>
      </c>
      <c r="K2778">
        <v>65</v>
      </c>
      <c r="L2778">
        <v>1</v>
      </c>
      <c r="M2778">
        <v>65</v>
      </c>
      <c r="N2778">
        <v>4</v>
      </c>
      <c r="O2778" t="s">
        <v>57</v>
      </c>
    </row>
    <row r="2779" spans="1:15">
      <c r="A2779">
        <v>143810</v>
      </c>
      <c r="B2779" s="1">
        <v>45440</v>
      </c>
      <c r="C2779" t="s">
        <v>15</v>
      </c>
      <c r="D2779" t="s">
        <v>16</v>
      </c>
      <c r="E2779" t="s">
        <v>25</v>
      </c>
      <c r="F2779">
        <v>27</v>
      </c>
      <c r="G2779" t="s">
        <v>21</v>
      </c>
      <c r="H2779" t="s">
        <v>19</v>
      </c>
      <c r="I2779">
        <v>100</v>
      </c>
      <c r="J2779">
        <v>0</v>
      </c>
      <c r="K2779">
        <v>100</v>
      </c>
      <c r="L2779">
        <v>5</v>
      </c>
      <c r="M2779">
        <v>500</v>
      </c>
      <c r="N2779">
        <v>4</v>
      </c>
      <c r="O2779" t="s">
        <v>39</v>
      </c>
    </row>
    <row r="2780" spans="1:15">
      <c r="A2780">
        <v>170912</v>
      </c>
      <c r="B2780" s="1">
        <v>45279</v>
      </c>
      <c r="C2780" t="s">
        <v>48</v>
      </c>
      <c r="D2780" t="s">
        <v>16</v>
      </c>
      <c r="E2780" t="s">
        <v>17</v>
      </c>
      <c r="F2780">
        <v>34</v>
      </c>
      <c r="G2780" t="s">
        <v>62</v>
      </c>
      <c r="H2780" t="s">
        <v>19</v>
      </c>
      <c r="I2780">
        <v>130</v>
      </c>
      <c r="J2780">
        <v>0</v>
      </c>
      <c r="K2780">
        <v>130</v>
      </c>
      <c r="L2780">
        <v>1</v>
      </c>
      <c r="M2780">
        <v>130</v>
      </c>
      <c r="N2780">
        <v>1</v>
      </c>
      <c r="O2780" t="s">
        <v>71</v>
      </c>
    </row>
    <row r="2781" spans="1:15">
      <c r="A2781">
        <v>156388</v>
      </c>
      <c r="B2781" s="1">
        <v>45496</v>
      </c>
      <c r="C2781" t="s">
        <v>30</v>
      </c>
      <c r="D2781" t="s">
        <v>24</v>
      </c>
      <c r="E2781" t="s">
        <v>17</v>
      </c>
      <c r="F2781">
        <v>34</v>
      </c>
      <c r="G2781" t="s">
        <v>54</v>
      </c>
      <c r="H2781" t="s">
        <v>19</v>
      </c>
      <c r="I2781">
        <v>10</v>
      </c>
      <c r="J2781">
        <v>0</v>
      </c>
      <c r="K2781">
        <v>10</v>
      </c>
      <c r="L2781">
        <v>3</v>
      </c>
      <c r="M2781">
        <v>30</v>
      </c>
      <c r="N2781">
        <v>4</v>
      </c>
      <c r="O2781" t="s">
        <v>32</v>
      </c>
    </row>
    <row r="2782" spans="1:15">
      <c r="A2782">
        <v>188091</v>
      </c>
      <c r="B2782" s="1">
        <v>45534</v>
      </c>
      <c r="C2782" t="s">
        <v>30</v>
      </c>
      <c r="D2782" t="s">
        <v>24</v>
      </c>
      <c r="E2782" t="s">
        <v>17</v>
      </c>
      <c r="F2782">
        <v>22</v>
      </c>
      <c r="G2782" t="s">
        <v>62</v>
      </c>
      <c r="H2782" t="s">
        <v>19</v>
      </c>
      <c r="I2782">
        <v>10</v>
      </c>
      <c r="J2782">
        <v>0</v>
      </c>
      <c r="K2782">
        <v>10</v>
      </c>
      <c r="L2782">
        <v>1</v>
      </c>
      <c r="M2782">
        <v>10</v>
      </c>
      <c r="N2782">
        <v>5</v>
      </c>
      <c r="O2782" t="s">
        <v>72</v>
      </c>
    </row>
    <row r="2783" spans="1:15">
      <c r="A2783">
        <v>184790</v>
      </c>
      <c r="B2783" s="1">
        <v>45252</v>
      </c>
      <c r="C2783" t="s">
        <v>53</v>
      </c>
      <c r="D2783" t="s">
        <v>37</v>
      </c>
      <c r="E2783" t="s">
        <v>17</v>
      </c>
      <c r="F2783">
        <v>24</v>
      </c>
      <c r="G2783" t="s">
        <v>41</v>
      </c>
      <c r="H2783" t="s">
        <v>19</v>
      </c>
      <c r="I2783">
        <v>15</v>
      </c>
      <c r="J2783">
        <v>0</v>
      </c>
      <c r="K2783">
        <v>15</v>
      </c>
      <c r="L2783">
        <v>2</v>
      </c>
      <c r="M2783">
        <v>30</v>
      </c>
      <c r="N2783">
        <v>4</v>
      </c>
      <c r="O2783" t="s">
        <v>39</v>
      </c>
    </row>
    <row r="2784" spans="1:15">
      <c r="A2784">
        <v>187497</v>
      </c>
      <c r="B2784" s="1">
        <v>45544</v>
      </c>
      <c r="C2784" t="s">
        <v>42</v>
      </c>
      <c r="D2784" t="s">
        <v>16</v>
      </c>
      <c r="E2784" t="s">
        <v>17</v>
      </c>
      <c r="F2784">
        <v>35</v>
      </c>
      <c r="G2784" t="s">
        <v>79</v>
      </c>
      <c r="H2784" t="s">
        <v>27</v>
      </c>
      <c r="I2784">
        <v>65</v>
      </c>
      <c r="J2784">
        <v>40</v>
      </c>
      <c r="K2784">
        <v>105</v>
      </c>
      <c r="L2784">
        <v>1</v>
      </c>
      <c r="M2784">
        <v>105</v>
      </c>
      <c r="N2784">
        <v>4</v>
      </c>
      <c r="O2784" t="s">
        <v>43</v>
      </c>
    </row>
    <row r="2785" spans="1:15">
      <c r="A2785">
        <v>126313</v>
      </c>
      <c r="B2785" s="1">
        <v>45438</v>
      </c>
      <c r="C2785" t="s">
        <v>42</v>
      </c>
      <c r="D2785" t="s">
        <v>16</v>
      </c>
      <c r="E2785" t="s">
        <v>17</v>
      </c>
      <c r="F2785">
        <v>21</v>
      </c>
      <c r="G2785" t="s">
        <v>66</v>
      </c>
      <c r="H2785" t="s">
        <v>27</v>
      </c>
      <c r="I2785">
        <v>65</v>
      </c>
      <c r="J2785">
        <v>40</v>
      </c>
      <c r="K2785">
        <v>105</v>
      </c>
      <c r="L2785">
        <v>1</v>
      </c>
      <c r="M2785">
        <v>105</v>
      </c>
      <c r="N2785">
        <v>3</v>
      </c>
      <c r="O2785" t="s">
        <v>22</v>
      </c>
    </row>
    <row r="2786" spans="1:15">
      <c r="A2786">
        <v>168935</v>
      </c>
      <c r="B2786" s="1">
        <v>45514</v>
      </c>
      <c r="C2786" t="s">
        <v>50</v>
      </c>
      <c r="D2786" t="s">
        <v>16</v>
      </c>
      <c r="E2786" t="s">
        <v>17</v>
      </c>
      <c r="F2786">
        <v>18</v>
      </c>
      <c r="G2786" t="s">
        <v>77</v>
      </c>
      <c r="H2786" t="s">
        <v>19</v>
      </c>
      <c r="I2786">
        <v>97</v>
      </c>
      <c r="J2786">
        <v>0</v>
      </c>
      <c r="K2786">
        <v>97</v>
      </c>
      <c r="L2786">
        <v>1</v>
      </c>
      <c r="M2786">
        <v>97</v>
      </c>
      <c r="N2786">
        <v>5</v>
      </c>
      <c r="O2786" t="s">
        <v>72</v>
      </c>
    </row>
    <row r="2787" spans="1:15">
      <c r="A2787">
        <v>183528</v>
      </c>
      <c r="B2787" s="1">
        <v>45319</v>
      </c>
      <c r="C2787" t="s">
        <v>53</v>
      </c>
      <c r="D2787" t="s">
        <v>37</v>
      </c>
      <c r="E2787" t="s">
        <v>17</v>
      </c>
      <c r="F2787">
        <v>31</v>
      </c>
      <c r="G2787" t="s">
        <v>31</v>
      </c>
      <c r="H2787" t="s">
        <v>19</v>
      </c>
      <c r="I2787">
        <v>15</v>
      </c>
      <c r="J2787">
        <v>0</v>
      </c>
      <c r="K2787">
        <v>15</v>
      </c>
      <c r="L2787">
        <v>2</v>
      </c>
      <c r="M2787">
        <v>30</v>
      </c>
      <c r="N2787">
        <v>2</v>
      </c>
      <c r="O2787" t="s">
        <v>81</v>
      </c>
    </row>
    <row r="2788" spans="1:15">
      <c r="A2788">
        <v>191913</v>
      </c>
      <c r="B2788" s="1">
        <v>45435</v>
      </c>
      <c r="C2788" t="s">
        <v>42</v>
      </c>
      <c r="D2788" t="s">
        <v>16</v>
      </c>
      <c r="E2788" t="s">
        <v>17</v>
      </c>
      <c r="F2788">
        <v>19</v>
      </c>
      <c r="G2788" t="s">
        <v>66</v>
      </c>
      <c r="H2788" t="s">
        <v>27</v>
      </c>
      <c r="I2788">
        <v>65</v>
      </c>
      <c r="J2788">
        <v>40</v>
      </c>
      <c r="K2788">
        <v>105</v>
      </c>
      <c r="L2788">
        <v>1</v>
      </c>
      <c r="M2788">
        <v>105</v>
      </c>
      <c r="N2788">
        <v>3</v>
      </c>
      <c r="O2788" t="s">
        <v>22</v>
      </c>
    </row>
    <row r="2789" spans="1:15">
      <c r="A2789">
        <v>193251</v>
      </c>
      <c r="B2789" s="1">
        <v>45434</v>
      </c>
      <c r="C2789" t="s">
        <v>53</v>
      </c>
      <c r="D2789" t="s">
        <v>37</v>
      </c>
      <c r="E2789" t="s">
        <v>17</v>
      </c>
      <c r="F2789">
        <v>19</v>
      </c>
      <c r="G2789" t="s">
        <v>18</v>
      </c>
      <c r="H2789" t="s">
        <v>19</v>
      </c>
      <c r="I2789">
        <v>15</v>
      </c>
      <c r="J2789">
        <v>0</v>
      </c>
      <c r="K2789">
        <v>15</v>
      </c>
      <c r="L2789">
        <v>1</v>
      </c>
      <c r="M2789">
        <v>15</v>
      </c>
      <c r="N2789">
        <v>4</v>
      </c>
      <c r="O2789" t="s">
        <v>61</v>
      </c>
    </row>
    <row r="2790" spans="1:15">
      <c r="A2790">
        <v>122665</v>
      </c>
      <c r="B2790" s="1">
        <v>45329</v>
      </c>
      <c r="C2790" t="s">
        <v>36</v>
      </c>
      <c r="D2790" t="s">
        <v>37</v>
      </c>
      <c r="E2790" t="s">
        <v>17</v>
      </c>
      <c r="F2790">
        <v>19</v>
      </c>
      <c r="G2790" t="s">
        <v>67</v>
      </c>
      <c r="H2790" t="s">
        <v>27</v>
      </c>
      <c r="I2790">
        <v>32</v>
      </c>
      <c r="J2790">
        <v>40</v>
      </c>
      <c r="K2790">
        <v>72</v>
      </c>
      <c r="L2790">
        <v>3</v>
      </c>
      <c r="M2790">
        <v>216</v>
      </c>
      <c r="N2790">
        <v>1</v>
      </c>
      <c r="O2790" t="s">
        <v>28</v>
      </c>
    </row>
    <row r="2791" spans="1:15">
      <c r="A2791">
        <v>184647</v>
      </c>
      <c r="B2791" s="1">
        <v>45368</v>
      </c>
      <c r="C2791" t="s">
        <v>36</v>
      </c>
      <c r="D2791" t="s">
        <v>37</v>
      </c>
      <c r="E2791" t="s">
        <v>17</v>
      </c>
      <c r="F2791">
        <v>33</v>
      </c>
      <c r="G2791" t="s">
        <v>54</v>
      </c>
      <c r="H2791" t="s">
        <v>19</v>
      </c>
      <c r="I2791">
        <v>32</v>
      </c>
      <c r="J2791">
        <v>0</v>
      </c>
      <c r="K2791">
        <v>32</v>
      </c>
      <c r="L2791">
        <v>1</v>
      </c>
      <c r="M2791">
        <v>32</v>
      </c>
      <c r="N2791">
        <v>4</v>
      </c>
      <c r="O2791" t="s">
        <v>45</v>
      </c>
    </row>
    <row r="2792" spans="1:15">
      <c r="A2792">
        <v>151408</v>
      </c>
      <c r="B2792" s="1">
        <v>45500</v>
      </c>
      <c r="C2792" t="s">
        <v>53</v>
      </c>
      <c r="D2792" t="s">
        <v>37</v>
      </c>
      <c r="E2792" t="s">
        <v>17</v>
      </c>
      <c r="F2792">
        <v>18</v>
      </c>
      <c r="G2792" t="s">
        <v>18</v>
      </c>
      <c r="H2792" t="s">
        <v>19</v>
      </c>
      <c r="I2792">
        <v>15</v>
      </c>
      <c r="J2792">
        <v>0</v>
      </c>
      <c r="K2792">
        <v>15</v>
      </c>
      <c r="L2792">
        <v>1</v>
      </c>
      <c r="M2792">
        <v>15</v>
      </c>
      <c r="N2792">
        <v>2</v>
      </c>
      <c r="O2792" t="s">
        <v>47</v>
      </c>
    </row>
    <row r="2793" spans="1:15">
      <c r="A2793">
        <v>128151</v>
      </c>
      <c r="B2793" s="1">
        <v>45335</v>
      </c>
      <c r="C2793" t="s">
        <v>42</v>
      </c>
      <c r="D2793" t="s">
        <v>16</v>
      </c>
      <c r="E2793" t="s">
        <v>25</v>
      </c>
      <c r="F2793">
        <v>19</v>
      </c>
      <c r="G2793" t="s">
        <v>21</v>
      </c>
      <c r="H2793" t="s">
        <v>19</v>
      </c>
      <c r="I2793">
        <v>65</v>
      </c>
      <c r="J2793">
        <v>0</v>
      </c>
      <c r="K2793">
        <v>65</v>
      </c>
      <c r="L2793">
        <v>4</v>
      </c>
      <c r="M2793">
        <v>260</v>
      </c>
      <c r="N2793">
        <v>5</v>
      </c>
      <c r="O2793" t="s">
        <v>45</v>
      </c>
    </row>
    <row r="2794" spans="1:15">
      <c r="A2794">
        <v>142664</v>
      </c>
      <c r="B2794" s="1">
        <v>45561</v>
      </c>
      <c r="C2794" t="s">
        <v>36</v>
      </c>
      <c r="D2794" t="s">
        <v>37</v>
      </c>
      <c r="E2794" t="s">
        <v>25</v>
      </c>
      <c r="F2794">
        <v>25</v>
      </c>
      <c r="G2794" t="s">
        <v>21</v>
      </c>
      <c r="H2794" t="s">
        <v>19</v>
      </c>
      <c r="I2794">
        <v>32</v>
      </c>
      <c r="J2794">
        <v>0</v>
      </c>
      <c r="K2794">
        <v>32</v>
      </c>
      <c r="L2794">
        <v>1</v>
      </c>
      <c r="M2794">
        <v>32</v>
      </c>
      <c r="N2794">
        <v>4</v>
      </c>
      <c r="O2794" t="s">
        <v>57</v>
      </c>
    </row>
    <row r="2795" spans="1:15">
      <c r="A2795">
        <v>146263</v>
      </c>
      <c r="B2795" s="1">
        <v>45429</v>
      </c>
      <c r="C2795" t="s">
        <v>42</v>
      </c>
      <c r="D2795" t="s">
        <v>16</v>
      </c>
      <c r="E2795" t="s">
        <v>25</v>
      </c>
      <c r="F2795">
        <v>34</v>
      </c>
      <c r="G2795" t="s">
        <v>29</v>
      </c>
      <c r="H2795" t="s">
        <v>19</v>
      </c>
      <c r="I2795">
        <v>65</v>
      </c>
      <c r="J2795">
        <v>0</v>
      </c>
      <c r="K2795">
        <v>65</v>
      </c>
      <c r="L2795">
        <v>1</v>
      </c>
      <c r="M2795">
        <v>65</v>
      </c>
      <c r="N2795">
        <v>4</v>
      </c>
      <c r="O2795" t="s">
        <v>65</v>
      </c>
    </row>
    <row r="2796" spans="1:15">
      <c r="A2796">
        <v>138327</v>
      </c>
      <c r="B2796" s="1">
        <v>45441</v>
      </c>
      <c r="C2796" t="s">
        <v>53</v>
      </c>
      <c r="D2796" t="s">
        <v>37</v>
      </c>
      <c r="E2796" t="s">
        <v>17</v>
      </c>
      <c r="F2796">
        <v>26</v>
      </c>
      <c r="G2796" t="s">
        <v>29</v>
      </c>
      <c r="H2796" t="s">
        <v>19</v>
      </c>
      <c r="I2796">
        <v>15</v>
      </c>
      <c r="J2796">
        <v>0</v>
      </c>
      <c r="K2796">
        <v>15</v>
      </c>
      <c r="L2796">
        <v>4</v>
      </c>
      <c r="M2796">
        <v>60</v>
      </c>
      <c r="N2796">
        <v>5</v>
      </c>
      <c r="O2796" t="s">
        <v>65</v>
      </c>
    </row>
    <row r="2797" spans="1:15">
      <c r="A2797">
        <v>149490</v>
      </c>
      <c r="B2797" s="1">
        <v>45290</v>
      </c>
      <c r="C2797" t="s">
        <v>78</v>
      </c>
      <c r="D2797" t="s">
        <v>37</v>
      </c>
      <c r="E2797" t="s">
        <v>25</v>
      </c>
      <c r="F2797">
        <v>18</v>
      </c>
      <c r="G2797" t="s">
        <v>54</v>
      </c>
      <c r="H2797" t="s">
        <v>19</v>
      </c>
      <c r="I2797">
        <v>50</v>
      </c>
      <c r="J2797">
        <v>0</v>
      </c>
      <c r="K2797">
        <v>50</v>
      </c>
      <c r="L2797">
        <v>1</v>
      </c>
      <c r="M2797">
        <v>50</v>
      </c>
      <c r="N2797">
        <v>5</v>
      </c>
      <c r="O2797" t="s">
        <v>43</v>
      </c>
    </row>
    <row r="2798" spans="1:15">
      <c r="A2798">
        <v>140496</v>
      </c>
      <c r="B2798" s="1">
        <v>45313</v>
      </c>
      <c r="C2798" t="s">
        <v>36</v>
      </c>
      <c r="D2798" t="s">
        <v>37</v>
      </c>
      <c r="E2798" t="s">
        <v>17</v>
      </c>
      <c r="F2798">
        <v>31</v>
      </c>
      <c r="G2798" t="s">
        <v>21</v>
      </c>
      <c r="H2798" t="s">
        <v>19</v>
      </c>
      <c r="I2798">
        <v>32</v>
      </c>
      <c r="J2798">
        <v>0</v>
      </c>
      <c r="K2798">
        <v>32</v>
      </c>
      <c r="L2798">
        <v>1</v>
      </c>
      <c r="M2798">
        <v>32</v>
      </c>
      <c r="N2798">
        <v>4</v>
      </c>
      <c r="O2798" t="s">
        <v>20</v>
      </c>
    </row>
    <row r="2799" spans="1:15">
      <c r="A2799">
        <v>140450</v>
      </c>
      <c r="B2799" s="1">
        <v>45286</v>
      </c>
      <c r="C2799" t="s">
        <v>42</v>
      </c>
      <c r="D2799" t="s">
        <v>16</v>
      </c>
      <c r="E2799" t="s">
        <v>17</v>
      </c>
      <c r="F2799">
        <v>20</v>
      </c>
      <c r="G2799" t="s">
        <v>66</v>
      </c>
      <c r="H2799" t="s">
        <v>27</v>
      </c>
      <c r="I2799">
        <v>65</v>
      </c>
      <c r="J2799">
        <v>40</v>
      </c>
      <c r="K2799">
        <v>105</v>
      </c>
      <c r="L2799">
        <v>1</v>
      </c>
      <c r="M2799">
        <v>105</v>
      </c>
      <c r="N2799">
        <v>2</v>
      </c>
      <c r="O2799" t="s">
        <v>55</v>
      </c>
    </row>
    <row r="2800" spans="1:15">
      <c r="A2800">
        <v>174477</v>
      </c>
      <c r="B2800" s="1">
        <v>45276</v>
      </c>
      <c r="C2800" t="s">
        <v>82</v>
      </c>
      <c r="D2800" t="s">
        <v>37</v>
      </c>
      <c r="E2800" t="s">
        <v>17</v>
      </c>
      <c r="F2800">
        <v>33</v>
      </c>
      <c r="G2800" t="s">
        <v>26</v>
      </c>
      <c r="H2800" t="s">
        <v>27</v>
      </c>
      <c r="I2800">
        <v>20</v>
      </c>
      <c r="J2800">
        <v>40</v>
      </c>
      <c r="K2800">
        <v>60</v>
      </c>
      <c r="L2800">
        <v>2</v>
      </c>
      <c r="M2800">
        <v>120</v>
      </c>
      <c r="N2800">
        <v>5</v>
      </c>
      <c r="O2800" t="s">
        <v>32</v>
      </c>
    </row>
    <row r="2801" spans="1:15">
      <c r="A2801">
        <v>124298</v>
      </c>
      <c r="B2801" s="1">
        <v>45356</v>
      </c>
      <c r="C2801" t="s">
        <v>23</v>
      </c>
      <c r="D2801" t="s">
        <v>24</v>
      </c>
      <c r="E2801" t="s">
        <v>17</v>
      </c>
      <c r="F2801">
        <v>22</v>
      </c>
      <c r="G2801" t="s">
        <v>21</v>
      </c>
      <c r="H2801" t="s">
        <v>19</v>
      </c>
      <c r="I2801">
        <v>9</v>
      </c>
      <c r="J2801">
        <v>0</v>
      </c>
      <c r="K2801">
        <v>9</v>
      </c>
      <c r="L2801">
        <v>2</v>
      </c>
      <c r="M2801">
        <v>18</v>
      </c>
      <c r="N2801">
        <v>4</v>
      </c>
      <c r="O2801" t="s">
        <v>57</v>
      </c>
    </row>
    <row r="2802" spans="1:15">
      <c r="A2802">
        <v>137444</v>
      </c>
      <c r="B2802" s="1">
        <v>45342</v>
      </c>
      <c r="C2802" t="s">
        <v>36</v>
      </c>
      <c r="D2802" t="s">
        <v>37</v>
      </c>
      <c r="E2802" t="s">
        <v>17</v>
      </c>
      <c r="F2802">
        <v>27</v>
      </c>
      <c r="G2802" t="s">
        <v>46</v>
      </c>
      <c r="H2802" t="s">
        <v>19</v>
      </c>
      <c r="I2802">
        <v>32</v>
      </c>
      <c r="J2802">
        <v>0</v>
      </c>
      <c r="K2802">
        <v>32</v>
      </c>
      <c r="L2802">
        <v>1</v>
      </c>
      <c r="M2802">
        <v>32</v>
      </c>
      <c r="N2802">
        <v>4</v>
      </c>
      <c r="O2802" t="s">
        <v>39</v>
      </c>
    </row>
    <row r="2803" spans="1:15">
      <c r="A2803">
        <v>135119</v>
      </c>
      <c r="B2803" s="1">
        <v>45564</v>
      </c>
      <c r="C2803" t="s">
        <v>53</v>
      </c>
      <c r="D2803" t="s">
        <v>37</v>
      </c>
      <c r="E2803" t="s">
        <v>17</v>
      </c>
      <c r="F2803">
        <v>22</v>
      </c>
      <c r="G2803" t="s">
        <v>60</v>
      </c>
      <c r="H2803" t="s">
        <v>19</v>
      </c>
      <c r="I2803">
        <v>15</v>
      </c>
      <c r="J2803">
        <v>0</v>
      </c>
      <c r="K2803">
        <v>15</v>
      </c>
      <c r="L2803">
        <v>1</v>
      </c>
      <c r="M2803">
        <v>15</v>
      </c>
      <c r="N2803">
        <v>3</v>
      </c>
      <c r="O2803" t="s">
        <v>73</v>
      </c>
    </row>
    <row r="2804" spans="1:15">
      <c r="A2804">
        <v>144236</v>
      </c>
      <c r="B2804" s="1">
        <v>45530</v>
      </c>
      <c r="C2804" t="s">
        <v>15</v>
      </c>
      <c r="D2804" t="s">
        <v>16</v>
      </c>
      <c r="E2804" t="s">
        <v>17</v>
      </c>
      <c r="F2804">
        <v>32</v>
      </c>
      <c r="G2804" t="s">
        <v>46</v>
      </c>
      <c r="H2804" t="s">
        <v>19</v>
      </c>
      <c r="I2804">
        <v>100</v>
      </c>
      <c r="J2804">
        <v>0</v>
      </c>
      <c r="K2804">
        <v>100</v>
      </c>
      <c r="L2804">
        <v>1</v>
      </c>
      <c r="M2804">
        <v>100</v>
      </c>
      <c r="N2804">
        <v>4</v>
      </c>
      <c r="O2804" t="s">
        <v>20</v>
      </c>
    </row>
    <row r="2805" spans="1:15">
      <c r="A2805">
        <v>180384</v>
      </c>
      <c r="B2805" s="1">
        <v>45432</v>
      </c>
      <c r="C2805" t="s">
        <v>48</v>
      </c>
      <c r="D2805" t="s">
        <v>16</v>
      </c>
      <c r="E2805" t="s">
        <v>25</v>
      </c>
      <c r="F2805">
        <v>29</v>
      </c>
      <c r="G2805" t="s">
        <v>38</v>
      </c>
      <c r="H2805" t="s">
        <v>19</v>
      </c>
      <c r="I2805">
        <v>130</v>
      </c>
      <c r="J2805">
        <v>0</v>
      </c>
      <c r="K2805">
        <v>130</v>
      </c>
      <c r="L2805">
        <v>3</v>
      </c>
      <c r="M2805">
        <v>390</v>
      </c>
      <c r="N2805">
        <v>5</v>
      </c>
      <c r="O2805" t="s">
        <v>70</v>
      </c>
    </row>
    <row r="2806" spans="1:15">
      <c r="A2806">
        <v>182766</v>
      </c>
      <c r="B2806" s="1">
        <v>45340</v>
      </c>
      <c r="C2806" t="s">
        <v>36</v>
      </c>
      <c r="D2806" t="s">
        <v>37</v>
      </c>
      <c r="E2806" t="s">
        <v>17</v>
      </c>
      <c r="F2806">
        <v>32</v>
      </c>
      <c r="G2806" t="s">
        <v>77</v>
      </c>
      <c r="H2806" t="s">
        <v>19</v>
      </c>
      <c r="I2806">
        <v>32</v>
      </c>
      <c r="J2806">
        <v>0</v>
      </c>
      <c r="K2806">
        <v>32</v>
      </c>
      <c r="L2806">
        <v>1</v>
      </c>
      <c r="M2806">
        <v>32</v>
      </c>
      <c r="N2806">
        <v>1</v>
      </c>
      <c r="O2806" t="s">
        <v>28</v>
      </c>
    </row>
    <row r="2807" spans="1:15">
      <c r="A2807">
        <v>196360</v>
      </c>
      <c r="B2807" s="1">
        <v>45422</v>
      </c>
      <c r="C2807" t="s">
        <v>42</v>
      </c>
      <c r="D2807" t="s">
        <v>16</v>
      </c>
      <c r="E2807" t="s">
        <v>17</v>
      </c>
      <c r="F2807">
        <v>30</v>
      </c>
      <c r="G2807" t="s">
        <v>38</v>
      </c>
      <c r="H2807" t="s">
        <v>19</v>
      </c>
      <c r="I2807">
        <v>65</v>
      </c>
      <c r="J2807">
        <v>0</v>
      </c>
      <c r="K2807">
        <v>65</v>
      </c>
      <c r="L2807">
        <v>2</v>
      </c>
      <c r="M2807">
        <v>130</v>
      </c>
      <c r="N2807">
        <v>2</v>
      </c>
      <c r="O2807" t="s">
        <v>28</v>
      </c>
    </row>
    <row r="2808" spans="1:15">
      <c r="A2808">
        <v>120973</v>
      </c>
      <c r="B2808" s="1">
        <v>45337</v>
      </c>
      <c r="C2808" t="s">
        <v>53</v>
      </c>
      <c r="D2808" t="s">
        <v>37</v>
      </c>
      <c r="E2808" t="s">
        <v>17</v>
      </c>
      <c r="F2808">
        <v>33</v>
      </c>
      <c r="G2808" t="s">
        <v>31</v>
      </c>
      <c r="H2808" t="s">
        <v>19</v>
      </c>
      <c r="I2808">
        <v>15</v>
      </c>
      <c r="J2808">
        <v>0</v>
      </c>
      <c r="K2808">
        <v>15</v>
      </c>
      <c r="L2808">
        <v>4</v>
      </c>
      <c r="M2808">
        <v>60</v>
      </c>
      <c r="N2808">
        <v>3</v>
      </c>
      <c r="O2808" t="s">
        <v>40</v>
      </c>
    </row>
    <row r="2809" spans="1:15">
      <c r="A2809">
        <v>143803</v>
      </c>
      <c r="B2809" s="1">
        <v>45343</v>
      </c>
      <c r="C2809" t="s">
        <v>85</v>
      </c>
      <c r="D2809" t="s">
        <v>24</v>
      </c>
      <c r="E2809" t="s">
        <v>25</v>
      </c>
      <c r="F2809">
        <v>29</v>
      </c>
      <c r="G2809" t="s">
        <v>18</v>
      </c>
      <c r="H2809" t="s">
        <v>19</v>
      </c>
      <c r="I2809">
        <v>23</v>
      </c>
      <c r="J2809">
        <v>0</v>
      </c>
      <c r="K2809">
        <v>23</v>
      </c>
      <c r="L2809">
        <v>1</v>
      </c>
      <c r="M2809">
        <v>23</v>
      </c>
      <c r="N2809">
        <v>4</v>
      </c>
      <c r="O2809" t="s">
        <v>72</v>
      </c>
    </row>
    <row r="2810" spans="1:15">
      <c r="A2810">
        <v>126868</v>
      </c>
      <c r="B2810" s="1">
        <v>45466</v>
      </c>
      <c r="C2810" t="s">
        <v>42</v>
      </c>
      <c r="D2810" t="s">
        <v>16</v>
      </c>
      <c r="E2810" t="s">
        <v>17</v>
      </c>
      <c r="F2810">
        <v>29</v>
      </c>
      <c r="G2810" t="s">
        <v>21</v>
      </c>
      <c r="H2810" t="s">
        <v>19</v>
      </c>
      <c r="I2810">
        <v>65</v>
      </c>
      <c r="J2810">
        <v>0</v>
      </c>
      <c r="K2810">
        <v>65</v>
      </c>
      <c r="L2810">
        <v>1</v>
      </c>
      <c r="M2810">
        <v>65</v>
      </c>
      <c r="N2810">
        <v>2</v>
      </c>
      <c r="O2810" t="s">
        <v>64</v>
      </c>
    </row>
    <row r="2811" spans="1:15">
      <c r="A2811">
        <v>173041</v>
      </c>
      <c r="B2811" s="1">
        <v>45471</v>
      </c>
      <c r="C2811" t="s">
        <v>15</v>
      </c>
      <c r="D2811" t="s">
        <v>16</v>
      </c>
      <c r="E2811" t="s">
        <v>17</v>
      </c>
      <c r="F2811">
        <v>28</v>
      </c>
      <c r="G2811" t="s">
        <v>21</v>
      </c>
      <c r="H2811" t="s">
        <v>19</v>
      </c>
      <c r="I2811">
        <v>100</v>
      </c>
      <c r="J2811">
        <v>0</v>
      </c>
      <c r="K2811">
        <v>100</v>
      </c>
      <c r="L2811">
        <v>1</v>
      </c>
      <c r="M2811">
        <v>100</v>
      </c>
      <c r="N2811">
        <v>3</v>
      </c>
      <c r="O2811" t="s">
        <v>88</v>
      </c>
    </row>
    <row r="2812" spans="1:15">
      <c r="A2812">
        <v>146964</v>
      </c>
      <c r="B2812" s="1">
        <v>45435</v>
      </c>
      <c r="C2812" t="s">
        <v>82</v>
      </c>
      <c r="D2812" t="s">
        <v>37</v>
      </c>
      <c r="E2812" t="s">
        <v>17</v>
      </c>
      <c r="F2812">
        <v>20</v>
      </c>
      <c r="G2812" t="s">
        <v>44</v>
      </c>
      <c r="H2812" t="s">
        <v>27</v>
      </c>
      <c r="I2812">
        <v>20</v>
      </c>
      <c r="J2812">
        <v>25</v>
      </c>
      <c r="K2812">
        <v>45</v>
      </c>
      <c r="L2812">
        <v>3</v>
      </c>
      <c r="M2812">
        <v>135</v>
      </c>
      <c r="N2812">
        <v>4</v>
      </c>
      <c r="O2812" t="s">
        <v>52</v>
      </c>
    </row>
    <row r="2813" spans="1:15">
      <c r="A2813">
        <v>154104</v>
      </c>
      <c r="B2813" s="1">
        <v>45512</v>
      </c>
      <c r="C2813" t="s">
        <v>33</v>
      </c>
      <c r="D2813" t="s">
        <v>16</v>
      </c>
      <c r="E2813" t="s">
        <v>17</v>
      </c>
      <c r="F2813">
        <v>30</v>
      </c>
      <c r="G2813" t="s">
        <v>66</v>
      </c>
      <c r="H2813" t="s">
        <v>27</v>
      </c>
      <c r="I2813">
        <v>118</v>
      </c>
      <c r="J2813">
        <v>40</v>
      </c>
      <c r="K2813">
        <v>158</v>
      </c>
      <c r="L2813">
        <v>1</v>
      </c>
      <c r="M2813">
        <v>158</v>
      </c>
      <c r="N2813">
        <v>4</v>
      </c>
      <c r="O2813" t="s">
        <v>61</v>
      </c>
    </row>
    <row r="2814" spans="1:15">
      <c r="A2814">
        <v>157064</v>
      </c>
      <c r="B2814" s="1">
        <v>45399</v>
      </c>
      <c r="C2814" t="s">
        <v>53</v>
      </c>
      <c r="D2814" t="s">
        <v>37</v>
      </c>
      <c r="E2814" t="s">
        <v>17</v>
      </c>
      <c r="F2814">
        <v>33</v>
      </c>
      <c r="G2814" t="s">
        <v>67</v>
      </c>
      <c r="H2814" t="s">
        <v>27</v>
      </c>
      <c r="I2814">
        <v>15</v>
      </c>
      <c r="J2814">
        <v>40</v>
      </c>
      <c r="K2814">
        <v>55</v>
      </c>
      <c r="L2814">
        <v>1</v>
      </c>
      <c r="M2814">
        <v>55</v>
      </c>
      <c r="N2814">
        <v>5</v>
      </c>
      <c r="O2814" t="s">
        <v>57</v>
      </c>
    </row>
    <row r="2815" spans="1:15">
      <c r="A2815">
        <v>187354</v>
      </c>
      <c r="B2815" s="1">
        <v>45390</v>
      </c>
      <c r="C2815" t="s">
        <v>15</v>
      </c>
      <c r="D2815" t="s">
        <v>16</v>
      </c>
      <c r="E2815" t="s">
        <v>17</v>
      </c>
      <c r="F2815">
        <v>24</v>
      </c>
      <c r="G2815" t="s">
        <v>41</v>
      </c>
      <c r="H2815" t="s">
        <v>19</v>
      </c>
      <c r="I2815">
        <v>100</v>
      </c>
      <c r="J2815">
        <v>0</v>
      </c>
      <c r="K2815">
        <v>100</v>
      </c>
      <c r="L2815">
        <v>1</v>
      </c>
      <c r="M2815">
        <v>100</v>
      </c>
      <c r="N2815">
        <v>4</v>
      </c>
      <c r="O2815" t="s">
        <v>65</v>
      </c>
    </row>
    <row r="2816" spans="1:15">
      <c r="A2816">
        <v>152321</v>
      </c>
      <c r="B2816" s="1">
        <v>45337</v>
      </c>
      <c r="C2816" t="s">
        <v>53</v>
      </c>
      <c r="D2816" t="s">
        <v>37</v>
      </c>
      <c r="E2816" t="s">
        <v>17</v>
      </c>
      <c r="F2816">
        <v>20</v>
      </c>
      <c r="G2816" t="s">
        <v>18</v>
      </c>
      <c r="H2816" t="s">
        <v>19</v>
      </c>
      <c r="I2816">
        <v>15</v>
      </c>
      <c r="J2816">
        <v>0</v>
      </c>
      <c r="K2816">
        <v>15</v>
      </c>
      <c r="L2816">
        <v>3</v>
      </c>
      <c r="M2816">
        <v>45</v>
      </c>
      <c r="N2816">
        <v>5</v>
      </c>
      <c r="O2816" t="s">
        <v>61</v>
      </c>
    </row>
    <row r="2817" spans="1:15">
      <c r="A2817">
        <v>141781</v>
      </c>
      <c r="B2817" s="1">
        <v>45554</v>
      </c>
      <c r="C2817" t="s">
        <v>76</v>
      </c>
      <c r="D2817" t="s">
        <v>37</v>
      </c>
      <c r="E2817" t="s">
        <v>17</v>
      </c>
      <c r="F2817">
        <v>28</v>
      </c>
      <c r="G2817" t="s">
        <v>62</v>
      </c>
      <c r="H2817" t="s">
        <v>19</v>
      </c>
      <c r="I2817">
        <v>45</v>
      </c>
      <c r="J2817">
        <v>0</v>
      </c>
      <c r="K2817">
        <v>45</v>
      </c>
      <c r="L2817">
        <v>1</v>
      </c>
      <c r="M2817">
        <v>45</v>
      </c>
      <c r="N2817">
        <v>5</v>
      </c>
      <c r="O2817" t="s">
        <v>45</v>
      </c>
    </row>
    <row r="2818" spans="1:15">
      <c r="A2818">
        <v>156312</v>
      </c>
      <c r="B2818" s="1">
        <v>45303</v>
      </c>
      <c r="C2818" t="s">
        <v>53</v>
      </c>
      <c r="D2818" t="s">
        <v>37</v>
      </c>
      <c r="E2818" t="s">
        <v>17</v>
      </c>
      <c r="F2818">
        <v>34</v>
      </c>
      <c r="G2818" t="s">
        <v>26</v>
      </c>
      <c r="H2818" t="s">
        <v>27</v>
      </c>
      <c r="I2818">
        <v>15</v>
      </c>
      <c r="J2818">
        <v>40</v>
      </c>
      <c r="K2818">
        <v>55</v>
      </c>
      <c r="L2818">
        <v>1</v>
      </c>
      <c r="M2818">
        <v>55</v>
      </c>
      <c r="N2818">
        <v>1</v>
      </c>
      <c r="O2818" t="s">
        <v>71</v>
      </c>
    </row>
    <row r="2819" spans="1:15">
      <c r="A2819">
        <v>141233</v>
      </c>
      <c r="B2819" s="1">
        <v>45286</v>
      </c>
      <c r="C2819" t="s">
        <v>50</v>
      </c>
      <c r="D2819" t="s">
        <v>16</v>
      </c>
      <c r="E2819" t="s">
        <v>17</v>
      </c>
      <c r="F2819">
        <v>20</v>
      </c>
      <c r="G2819" t="s">
        <v>51</v>
      </c>
      <c r="H2819" t="s">
        <v>27</v>
      </c>
      <c r="I2819">
        <v>97</v>
      </c>
      <c r="J2819">
        <v>50</v>
      </c>
      <c r="K2819">
        <v>147</v>
      </c>
      <c r="L2819">
        <v>1</v>
      </c>
      <c r="M2819">
        <v>147</v>
      </c>
      <c r="N2819">
        <v>5</v>
      </c>
      <c r="O2819" t="s">
        <v>32</v>
      </c>
    </row>
    <row r="2820" spans="1:15">
      <c r="A2820">
        <v>192468</v>
      </c>
      <c r="B2820" s="1">
        <v>45394</v>
      </c>
      <c r="C2820" t="s">
        <v>53</v>
      </c>
      <c r="D2820" t="s">
        <v>37</v>
      </c>
      <c r="E2820" t="s">
        <v>17</v>
      </c>
      <c r="F2820">
        <v>35</v>
      </c>
      <c r="G2820" t="s">
        <v>38</v>
      </c>
      <c r="H2820" t="s">
        <v>19</v>
      </c>
      <c r="I2820">
        <v>15</v>
      </c>
      <c r="J2820">
        <v>0</v>
      </c>
      <c r="K2820">
        <v>15</v>
      </c>
      <c r="L2820">
        <v>1</v>
      </c>
      <c r="M2820">
        <v>15</v>
      </c>
      <c r="N2820">
        <v>4</v>
      </c>
      <c r="O2820" t="s">
        <v>61</v>
      </c>
    </row>
    <row r="2821" spans="1:15">
      <c r="A2821">
        <v>143140</v>
      </c>
      <c r="B2821" s="1">
        <v>45455</v>
      </c>
      <c r="C2821" t="s">
        <v>53</v>
      </c>
      <c r="D2821" t="s">
        <v>37</v>
      </c>
      <c r="E2821" t="s">
        <v>17</v>
      </c>
      <c r="F2821">
        <v>21</v>
      </c>
      <c r="G2821" t="s">
        <v>38</v>
      </c>
      <c r="H2821" t="s">
        <v>19</v>
      </c>
      <c r="I2821">
        <v>15</v>
      </c>
      <c r="J2821">
        <v>0</v>
      </c>
      <c r="K2821">
        <v>15</v>
      </c>
      <c r="L2821">
        <v>1</v>
      </c>
      <c r="M2821">
        <v>15</v>
      </c>
      <c r="N2821">
        <v>4</v>
      </c>
      <c r="O2821" t="s">
        <v>39</v>
      </c>
    </row>
    <row r="2822" spans="1:15">
      <c r="A2822">
        <v>143397</v>
      </c>
      <c r="B2822" s="1">
        <v>45292</v>
      </c>
      <c r="C2822" t="s">
        <v>23</v>
      </c>
      <c r="D2822" t="s">
        <v>24</v>
      </c>
      <c r="E2822" t="s">
        <v>25</v>
      </c>
      <c r="F2822">
        <v>35</v>
      </c>
      <c r="G2822" t="s">
        <v>77</v>
      </c>
      <c r="H2822" t="s">
        <v>19</v>
      </c>
      <c r="I2822">
        <v>9</v>
      </c>
      <c r="J2822">
        <v>0</v>
      </c>
      <c r="K2822">
        <v>9</v>
      </c>
      <c r="L2822">
        <v>1</v>
      </c>
      <c r="M2822">
        <v>9</v>
      </c>
      <c r="N2822">
        <v>5</v>
      </c>
      <c r="O2822" t="s">
        <v>52</v>
      </c>
    </row>
    <row r="2823" spans="1:15">
      <c r="A2823">
        <v>120706</v>
      </c>
      <c r="B2823" s="1">
        <v>45393</v>
      </c>
      <c r="C2823" t="s">
        <v>76</v>
      </c>
      <c r="D2823" t="s">
        <v>37</v>
      </c>
      <c r="E2823" t="s">
        <v>17</v>
      </c>
      <c r="F2823">
        <v>34</v>
      </c>
      <c r="G2823" t="s">
        <v>56</v>
      </c>
      <c r="H2823" t="s">
        <v>19</v>
      </c>
      <c r="I2823">
        <v>45</v>
      </c>
      <c r="J2823">
        <v>0</v>
      </c>
      <c r="K2823">
        <v>45</v>
      </c>
      <c r="L2823">
        <v>1</v>
      </c>
      <c r="M2823">
        <v>45</v>
      </c>
      <c r="N2823">
        <v>4</v>
      </c>
      <c r="O2823" t="s">
        <v>32</v>
      </c>
    </row>
    <row r="2824" spans="1:15">
      <c r="A2824">
        <v>128227</v>
      </c>
      <c r="B2824" s="1">
        <v>45299</v>
      </c>
      <c r="C2824" t="s">
        <v>42</v>
      </c>
      <c r="D2824" t="s">
        <v>16</v>
      </c>
      <c r="E2824" t="s">
        <v>17</v>
      </c>
      <c r="F2824">
        <v>33</v>
      </c>
      <c r="G2824" t="s">
        <v>46</v>
      </c>
      <c r="H2824" t="s">
        <v>19</v>
      </c>
      <c r="I2824">
        <v>65</v>
      </c>
      <c r="J2824">
        <v>0</v>
      </c>
      <c r="K2824">
        <v>65</v>
      </c>
      <c r="L2824">
        <v>2</v>
      </c>
      <c r="M2824">
        <v>130</v>
      </c>
      <c r="N2824">
        <v>3</v>
      </c>
      <c r="O2824" t="s">
        <v>22</v>
      </c>
    </row>
    <row r="2825" spans="1:15">
      <c r="A2825">
        <v>180715</v>
      </c>
      <c r="B2825" s="1">
        <v>45343</v>
      </c>
      <c r="C2825" t="s">
        <v>30</v>
      </c>
      <c r="D2825" t="s">
        <v>24</v>
      </c>
      <c r="E2825" t="s">
        <v>17</v>
      </c>
      <c r="F2825">
        <v>24</v>
      </c>
      <c r="G2825" t="s">
        <v>38</v>
      </c>
      <c r="H2825" t="s">
        <v>19</v>
      </c>
      <c r="I2825">
        <v>10</v>
      </c>
      <c r="J2825">
        <v>0</v>
      </c>
      <c r="K2825">
        <v>10</v>
      </c>
      <c r="L2825">
        <v>2</v>
      </c>
      <c r="M2825">
        <v>20</v>
      </c>
      <c r="N2825">
        <v>4</v>
      </c>
      <c r="O2825" t="s">
        <v>72</v>
      </c>
    </row>
    <row r="2826" spans="1:15">
      <c r="A2826">
        <v>173461</v>
      </c>
      <c r="B2826" s="1">
        <v>45481</v>
      </c>
      <c r="C2826" t="s">
        <v>42</v>
      </c>
      <c r="D2826" t="s">
        <v>16</v>
      </c>
      <c r="E2826" t="s">
        <v>17</v>
      </c>
      <c r="F2826">
        <v>24</v>
      </c>
      <c r="G2826" t="s">
        <v>38</v>
      </c>
      <c r="H2826" t="s">
        <v>19</v>
      </c>
      <c r="I2826">
        <v>65</v>
      </c>
      <c r="J2826">
        <v>0</v>
      </c>
      <c r="K2826">
        <v>65</v>
      </c>
      <c r="L2826">
        <v>2</v>
      </c>
      <c r="M2826">
        <v>130</v>
      </c>
      <c r="N2826">
        <v>5</v>
      </c>
      <c r="O2826" t="s">
        <v>65</v>
      </c>
    </row>
    <row r="2827" spans="1:15">
      <c r="A2827">
        <v>129425</v>
      </c>
      <c r="B2827" s="1">
        <v>45576</v>
      </c>
      <c r="C2827" t="s">
        <v>23</v>
      </c>
      <c r="D2827" t="s">
        <v>24</v>
      </c>
      <c r="E2827" t="s">
        <v>17</v>
      </c>
      <c r="F2827">
        <v>35</v>
      </c>
      <c r="G2827" t="s">
        <v>60</v>
      </c>
      <c r="H2827" t="s">
        <v>19</v>
      </c>
      <c r="I2827">
        <v>9</v>
      </c>
      <c r="J2827">
        <v>0</v>
      </c>
      <c r="K2827">
        <v>9</v>
      </c>
      <c r="L2827">
        <v>3</v>
      </c>
      <c r="M2827">
        <v>27</v>
      </c>
      <c r="N2827">
        <v>5</v>
      </c>
      <c r="O2827" t="s">
        <v>65</v>
      </c>
    </row>
    <row r="2828" spans="1:15">
      <c r="A2828">
        <v>124928</v>
      </c>
      <c r="B2828" s="1">
        <v>45348</v>
      </c>
      <c r="C2828" t="s">
        <v>76</v>
      </c>
      <c r="D2828" t="s">
        <v>37</v>
      </c>
      <c r="E2828" t="s">
        <v>17</v>
      </c>
      <c r="F2828">
        <v>33</v>
      </c>
      <c r="G2828" t="s">
        <v>77</v>
      </c>
      <c r="H2828" t="s">
        <v>19</v>
      </c>
      <c r="I2828">
        <v>45</v>
      </c>
      <c r="J2828">
        <v>0</v>
      </c>
      <c r="K2828">
        <v>45</v>
      </c>
      <c r="L2828">
        <v>2</v>
      </c>
      <c r="M2828">
        <v>90</v>
      </c>
      <c r="N2828">
        <v>3</v>
      </c>
      <c r="O2828" t="s">
        <v>22</v>
      </c>
    </row>
    <row r="2829" spans="1:15">
      <c r="A2829">
        <v>128630</v>
      </c>
      <c r="B2829" s="1">
        <v>45413</v>
      </c>
      <c r="C2829" t="s">
        <v>36</v>
      </c>
      <c r="D2829" t="s">
        <v>37</v>
      </c>
      <c r="E2829" t="s">
        <v>17</v>
      </c>
      <c r="F2829">
        <v>18</v>
      </c>
      <c r="G2829" t="s">
        <v>31</v>
      </c>
      <c r="H2829" t="s">
        <v>19</v>
      </c>
      <c r="I2829">
        <v>32</v>
      </c>
      <c r="J2829">
        <v>0</v>
      </c>
      <c r="K2829">
        <v>32</v>
      </c>
      <c r="L2829">
        <v>1</v>
      </c>
      <c r="M2829">
        <v>32</v>
      </c>
      <c r="N2829">
        <v>1</v>
      </c>
      <c r="O2829" t="s">
        <v>81</v>
      </c>
    </row>
    <row r="2830" spans="1:15">
      <c r="A2830">
        <v>178693</v>
      </c>
      <c r="B2830" s="1">
        <v>45574</v>
      </c>
      <c r="C2830" t="s">
        <v>23</v>
      </c>
      <c r="D2830" t="s">
        <v>24</v>
      </c>
      <c r="E2830" t="s">
        <v>17</v>
      </c>
      <c r="F2830">
        <v>18</v>
      </c>
      <c r="G2830" t="s">
        <v>18</v>
      </c>
      <c r="H2830" t="s">
        <v>19</v>
      </c>
      <c r="I2830">
        <v>9</v>
      </c>
      <c r="J2830">
        <v>0</v>
      </c>
      <c r="K2830">
        <v>9</v>
      </c>
      <c r="L2830">
        <v>1</v>
      </c>
      <c r="M2830">
        <v>9</v>
      </c>
      <c r="N2830">
        <v>5</v>
      </c>
      <c r="O2830" t="s">
        <v>57</v>
      </c>
    </row>
    <row r="2831" spans="1:15">
      <c r="A2831">
        <v>150039</v>
      </c>
      <c r="B2831" s="1">
        <v>45288</v>
      </c>
      <c r="C2831" t="s">
        <v>53</v>
      </c>
      <c r="D2831" t="s">
        <v>37</v>
      </c>
      <c r="E2831" t="s">
        <v>17</v>
      </c>
      <c r="F2831">
        <v>29</v>
      </c>
      <c r="G2831" t="s">
        <v>75</v>
      </c>
      <c r="H2831" t="s">
        <v>27</v>
      </c>
      <c r="I2831">
        <v>15</v>
      </c>
      <c r="J2831">
        <v>70</v>
      </c>
      <c r="K2831">
        <v>85</v>
      </c>
      <c r="L2831">
        <v>4</v>
      </c>
      <c r="M2831">
        <v>340</v>
      </c>
      <c r="N2831">
        <v>2</v>
      </c>
      <c r="O2831" t="s">
        <v>68</v>
      </c>
    </row>
    <row r="2832" spans="1:15">
      <c r="A2832">
        <v>170184</v>
      </c>
      <c r="B2832" s="1">
        <v>45572</v>
      </c>
      <c r="C2832" t="s">
        <v>76</v>
      </c>
      <c r="D2832" t="s">
        <v>37</v>
      </c>
      <c r="E2832" t="s">
        <v>17</v>
      </c>
      <c r="F2832">
        <v>19</v>
      </c>
      <c r="G2832" t="s">
        <v>29</v>
      </c>
      <c r="H2832" t="s">
        <v>19</v>
      </c>
      <c r="I2832">
        <v>45</v>
      </c>
      <c r="J2832">
        <v>0</v>
      </c>
      <c r="K2832">
        <v>45</v>
      </c>
      <c r="L2832">
        <v>1</v>
      </c>
      <c r="M2832">
        <v>45</v>
      </c>
      <c r="N2832">
        <v>4</v>
      </c>
      <c r="O2832" t="s">
        <v>20</v>
      </c>
    </row>
    <row r="2833" spans="1:15">
      <c r="A2833">
        <v>151702</v>
      </c>
      <c r="B2833" s="1">
        <v>45560</v>
      </c>
      <c r="C2833" t="s">
        <v>50</v>
      </c>
      <c r="D2833" t="s">
        <v>16</v>
      </c>
      <c r="E2833" t="s">
        <v>17</v>
      </c>
      <c r="F2833">
        <v>30</v>
      </c>
      <c r="G2833" t="s">
        <v>56</v>
      </c>
      <c r="H2833" t="s">
        <v>19</v>
      </c>
      <c r="I2833">
        <v>97</v>
      </c>
      <c r="J2833">
        <v>0</v>
      </c>
      <c r="K2833">
        <v>97</v>
      </c>
      <c r="L2833">
        <v>1</v>
      </c>
      <c r="M2833">
        <v>97</v>
      </c>
      <c r="N2833">
        <v>1</v>
      </c>
      <c r="O2833" t="s">
        <v>87</v>
      </c>
    </row>
    <row r="2834" spans="1:15">
      <c r="A2834">
        <v>169438</v>
      </c>
      <c r="B2834" s="1">
        <v>45371</v>
      </c>
      <c r="C2834" t="s">
        <v>42</v>
      </c>
      <c r="D2834" t="s">
        <v>16</v>
      </c>
      <c r="E2834" t="s">
        <v>17</v>
      </c>
      <c r="F2834">
        <v>18</v>
      </c>
      <c r="G2834" t="s">
        <v>54</v>
      </c>
      <c r="H2834" t="s">
        <v>19</v>
      </c>
      <c r="I2834">
        <v>65</v>
      </c>
      <c r="J2834">
        <v>0</v>
      </c>
      <c r="K2834">
        <v>65</v>
      </c>
      <c r="L2834">
        <v>2</v>
      </c>
      <c r="M2834">
        <v>130</v>
      </c>
      <c r="N2834">
        <v>4</v>
      </c>
      <c r="O2834" t="s">
        <v>65</v>
      </c>
    </row>
    <row r="2835" spans="1:15">
      <c r="A2835">
        <v>156510</v>
      </c>
      <c r="B2835" s="1">
        <v>45449</v>
      </c>
      <c r="C2835" t="s">
        <v>30</v>
      </c>
      <c r="D2835" t="s">
        <v>24</v>
      </c>
      <c r="E2835" t="s">
        <v>17</v>
      </c>
      <c r="F2835">
        <v>27</v>
      </c>
      <c r="G2835" t="s">
        <v>60</v>
      </c>
      <c r="H2835" t="s">
        <v>19</v>
      </c>
      <c r="I2835">
        <v>10</v>
      </c>
      <c r="J2835">
        <v>0</v>
      </c>
      <c r="K2835">
        <v>10</v>
      </c>
      <c r="L2835">
        <v>1</v>
      </c>
      <c r="M2835">
        <v>10</v>
      </c>
      <c r="N2835">
        <v>5</v>
      </c>
      <c r="O2835" t="s">
        <v>70</v>
      </c>
    </row>
    <row r="2836" spans="1:15">
      <c r="A2836">
        <v>142678</v>
      </c>
      <c r="B2836" s="1">
        <v>45396</v>
      </c>
      <c r="C2836" t="s">
        <v>50</v>
      </c>
      <c r="D2836" t="s">
        <v>16</v>
      </c>
      <c r="E2836" t="s">
        <v>17</v>
      </c>
      <c r="F2836">
        <v>23</v>
      </c>
      <c r="G2836" t="s">
        <v>18</v>
      </c>
      <c r="H2836" t="s">
        <v>19</v>
      </c>
      <c r="I2836">
        <v>97</v>
      </c>
      <c r="J2836">
        <v>0</v>
      </c>
      <c r="K2836">
        <v>97</v>
      </c>
      <c r="L2836">
        <v>1</v>
      </c>
      <c r="M2836">
        <v>97</v>
      </c>
      <c r="N2836">
        <v>3</v>
      </c>
      <c r="O2836" t="s">
        <v>73</v>
      </c>
    </row>
    <row r="2837" spans="1:15">
      <c r="A2837">
        <v>134686</v>
      </c>
      <c r="B2837" s="1">
        <v>45589</v>
      </c>
      <c r="C2837" t="s">
        <v>50</v>
      </c>
      <c r="D2837" t="s">
        <v>16</v>
      </c>
      <c r="E2837" t="s">
        <v>17</v>
      </c>
      <c r="F2837">
        <v>34</v>
      </c>
      <c r="G2837" t="s">
        <v>77</v>
      </c>
      <c r="H2837" t="s">
        <v>19</v>
      </c>
      <c r="I2837">
        <v>97</v>
      </c>
      <c r="J2837">
        <v>0</v>
      </c>
      <c r="K2837">
        <v>97</v>
      </c>
      <c r="L2837">
        <v>1</v>
      </c>
      <c r="M2837">
        <v>97</v>
      </c>
      <c r="N2837">
        <v>4</v>
      </c>
      <c r="O2837" t="s">
        <v>65</v>
      </c>
    </row>
    <row r="2838" spans="1:15">
      <c r="A2838">
        <v>177239</v>
      </c>
      <c r="B2838" s="1">
        <v>45534</v>
      </c>
      <c r="C2838" t="s">
        <v>42</v>
      </c>
      <c r="D2838" t="s">
        <v>16</v>
      </c>
      <c r="E2838" t="s">
        <v>25</v>
      </c>
      <c r="F2838">
        <v>19</v>
      </c>
      <c r="G2838" t="s">
        <v>44</v>
      </c>
      <c r="H2838" t="s">
        <v>27</v>
      </c>
      <c r="I2838">
        <v>65</v>
      </c>
      <c r="J2838">
        <v>25</v>
      </c>
      <c r="K2838">
        <v>90</v>
      </c>
      <c r="L2838">
        <v>1</v>
      </c>
      <c r="M2838">
        <v>90</v>
      </c>
      <c r="N2838">
        <v>1</v>
      </c>
      <c r="O2838" t="s">
        <v>71</v>
      </c>
    </row>
    <row r="2839" spans="1:15">
      <c r="A2839">
        <v>193616</v>
      </c>
      <c r="B2839" s="1">
        <v>45427</v>
      </c>
      <c r="C2839" t="s">
        <v>76</v>
      </c>
      <c r="D2839" t="s">
        <v>37</v>
      </c>
      <c r="E2839" t="s">
        <v>17</v>
      </c>
      <c r="F2839">
        <v>34</v>
      </c>
      <c r="G2839" t="s">
        <v>79</v>
      </c>
      <c r="H2839" t="s">
        <v>27</v>
      </c>
      <c r="I2839">
        <v>45</v>
      </c>
      <c r="J2839">
        <v>40</v>
      </c>
      <c r="K2839">
        <v>85</v>
      </c>
      <c r="L2839">
        <v>1</v>
      </c>
      <c r="M2839">
        <v>85</v>
      </c>
      <c r="N2839">
        <v>4</v>
      </c>
      <c r="O2839" t="s">
        <v>39</v>
      </c>
    </row>
    <row r="2840" spans="1:15">
      <c r="A2840">
        <v>143418</v>
      </c>
      <c r="B2840" s="1">
        <v>45272</v>
      </c>
      <c r="C2840" t="s">
        <v>23</v>
      </c>
      <c r="D2840" t="s">
        <v>24</v>
      </c>
      <c r="E2840" t="s">
        <v>17</v>
      </c>
      <c r="F2840">
        <v>29</v>
      </c>
      <c r="G2840" t="s">
        <v>41</v>
      </c>
      <c r="H2840" t="s">
        <v>19</v>
      </c>
      <c r="I2840">
        <v>9</v>
      </c>
      <c r="J2840">
        <v>0</v>
      </c>
      <c r="K2840">
        <v>9</v>
      </c>
      <c r="L2840">
        <v>1</v>
      </c>
      <c r="M2840">
        <v>9</v>
      </c>
      <c r="N2840">
        <v>3</v>
      </c>
      <c r="O2840" t="s">
        <v>88</v>
      </c>
    </row>
    <row r="2841" spans="1:15">
      <c r="A2841">
        <v>190670</v>
      </c>
      <c r="B2841" s="1">
        <v>45472</v>
      </c>
      <c r="C2841" t="s">
        <v>42</v>
      </c>
      <c r="D2841" t="s">
        <v>16</v>
      </c>
      <c r="E2841" t="s">
        <v>17</v>
      </c>
      <c r="F2841">
        <v>29</v>
      </c>
      <c r="G2841" t="s">
        <v>86</v>
      </c>
      <c r="H2841" t="s">
        <v>27</v>
      </c>
      <c r="I2841">
        <v>65</v>
      </c>
      <c r="J2841">
        <v>70</v>
      </c>
      <c r="K2841">
        <v>135</v>
      </c>
      <c r="L2841">
        <v>4</v>
      </c>
      <c r="M2841">
        <v>540</v>
      </c>
      <c r="N2841">
        <v>1</v>
      </c>
      <c r="O2841" t="s">
        <v>55</v>
      </c>
    </row>
    <row r="2842" spans="1:15">
      <c r="A2842">
        <v>164788</v>
      </c>
      <c r="B2842" s="1">
        <v>45392</v>
      </c>
      <c r="C2842" t="s">
        <v>76</v>
      </c>
      <c r="D2842" t="s">
        <v>37</v>
      </c>
      <c r="E2842" t="s">
        <v>25</v>
      </c>
      <c r="F2842">
        <v>24</v>
      </c>
      <c r="G2842" t="s">
        <v>44</v>
      </c>
      <c r="H2842" t="s">
        <v>27</v>
      </c>
      <c r="I2842">
        <v>45</v>
      </c>
      <c r="J2842">
        <v>25</v>
      </c>
      <c r="K2842">
        <v>70</v>
      </c>
      <c r="L2842">
        <v>2</v>
      </c>
      <c r="M2842">
        <v>140</v>
      </c>
      <c r="N2842">
        <v>5</v>
      </c>
      <c r="O2842" t="s">
        <v>52</v>
      </c>
    </row>
    <row r="2843" spans="1:15">
      <c r="A2843">
        <v>149153</v>
      </c>
      <c r="B2843" s="1">
        <v>45481</v>
      </c>
      <c r="C2843" t="s">
        <v>42</v>
      </c>
      <c r="D2843" t="s">
        <v>16</v>
      </c>
      <c r="E2843" t="s">
        <v>17</v>
      </c>
      <c r="F2843">
        <v>23</v>
      </c>
      <c r="G2843" t="s">
        <v>31</v>
      </c>
      <c r="H2843" t="s">
        <v>19</v>
      </c>
      <c r="I2843">
        <v>65</v>
      </c>
      <c r="J2843">
        <v>0</v>
      </c>
      <c r="K2843">
        <v>65</v>
      </c>
      <c r="L2843">
        <v>1</v>
      </c>
      <c r="M2843">
        <v>65</v>
      </c>
      <c r="N2843">
        <v>4</v>
      </c>
      <c r="O2843" t="s">
        <v>20</v>
      </c>
    </row>
    <row r="2844" spans="1:15">
      <c r="A2844">
        <v>165130</v>
      </c>
      <c r="B2844" s="1">
        <v>45515</v>
      </c>
      <c r="C2844" t="s">
        <v>42</v>
      </c>
      <c r="D2844" t="s">
        <v>16</v>
      </c>
      <c r="E2844" t="s">
        <v>25</v>
      </c>
      <c r="F2844">
        <v>29</v>
      </c>
      <c r="G2844" t="s">
        <v>18</v>
      </c>
      <c r="H2844" t="s">
        <v>19</v>
      </c>
      <c r="I2844">
        <v>65</v>
      </c>
      <c r="J2844">
        <v>0</v>
      </c>
      <c r="K2844">
        <v>65</v>
      </c>
      <c r="L2844">
        <v>3</v>
      </c>
      <c r="M2844">
        <v>195</v>
      </c>
      <c r="N2844">
        <v>1</v>
      </c>
      <c r="O2844" t="s">
        <v>55</v>
      </c>
    </row>
    <row r="2845" spans="1:15">
      <c r="A2845">
        <v>188156</v>
      </c>
      <c r="B2845" s="1">
        <v>45327</v>
      </c>
      <c r="C2845" t="s">
        <v>42</v>
      </c>
      <c r="D2845" t="s">
        <v>16</v>
      </c>
      <c r="E2845" t="s">
        <v>17</v>
      </c>
      <c r="F2845">
        <v>25</v>
      </c>
      <c r="G2845" t="s">
        <v>69</v>
      </c>
      <c r="H2845" t="s">
        <v>19</v>
      </c>
      <c r="I2845">
        <v>65</v>
      </c>
      <c r="J2845">
        <v>0</v>
      </c>
      <c r="K2845">
        <v>65</v>
      </c>
      <c r="L2845">
        <v>2</v>
      </c>
      <c r="M2845">
        <v>130</v>
      </c>
      <c r="N2845">
        <v>4</v>
      </c>
      <c r="O2845" t="s">
        <v>70</v>
      </c>
    </row>
    <row r="2846" spans="1:15">
      <c r="A2846">
        <v>179554</v>
      </c>
      <c r="B2846" s="1">
        <v>45588</v>
      </c>
      <c r="C2846" t="s">
        <v>42</v>
      </c>
      <c r="D2846" t="s">
        <v>16</v>
      </c>
      <c r="E2846" t="s">
        <v>25</v>
      </c>
      <c r="F2846">
        <v>21</v>
      </c>
      <c r="G2846" t="s">
        <v>54</v>
      </c>
      <c r="H2846" t="s">
        <v>19</v>
      </c>
      <c r="I2846">
        <v>65</v>
      </c>
      <c r="J2846">
        <v>0</v>
      </c>
      <c r="K2846">
        <v>65</v>
      </c>
      <c r="L2846">
        <v>1</v>
      </c>
      <c r="M2846">
        <v>65</v>
      </c>
      <c r="N2846">
        <v>1</v>
      </c>
      <c r="O2846" t="s">
        <v>81</v>
      </c>
    </row>
    <row r="2847" spans="1:15">
      <c r="A2847">
        <v>130673</v>
      </c>
      <c r="B2847" s="1">
        <v>45488</v>
      </c>
      <c r="C2847" t="s">
        <v>23</v>
      </c>
      <c r="D2847" t="s">
        <v>24</v>
      </c>
      <c r="E2847" t="s">
        <v>25</v>
      </c>
      <c r="F2847">
        <v>20</v>
      </c>
      <c r="G2847" t="s">
        <v>67</v>
      </c>
      <c r="H2847" t="s">
        <v>27</v>
      </c>
      <c r="I2847">
        <v>9</v>
      </c>
      <c r="J2847">
        <v>40</v>
      </c>
      <c r="K2847">
        <v>49</v>
      </c>
      <c r="L2847">
        <v>2</v>
      </c>
      <c r="M2847">
        <v>98</v>
      </c>
      <c r="N2847">
        <v>1</v>
      </c>
      <c r="O2847" t="s">
        <v>35</v>
      </c>
    </row>
    <row r="2848" spans="1:15">
      <c r="A2848">
        <v>188225</v>
      </c>
      <c r="B2848" s="1">
        <v>45491</v>
      </c>
      <c r="C2848" t="s">
        <v>15</v>
      </c>
      <c r="D2848" t="s">
        <v>16</v>
      </c>
      <c r="E2848" t="s">
        <v>17</v>
      </c>
      <c r="F2848">
        <v>34</v>
      </c>
      <c r="G2848" t="s">
        <v>29</v>
      </c>
      <c r="H2848" t="s">
        <v>19</v>
      </c>
      <c r="I2848">
        <v>100</v>
      </c>
      <c r="J2848">
        <v>0</v>
      </c>
      <c r="K2848">
        <v>100</v>
      </c>
      <c r="L2848">
        <v>2</v>
      </c>
      <c r="M2848">
        <v>200</v>
      </c>
      <c r="N2848">
        <v>5</v>
      </c>
      <c r="O2848" t="s">
        <v>57</v>
      </c>
    </row>
    <row r="2849" spans="1:15">
      <c r="A2849">
        <v>126779</v>
      </c>
      <c r="B2849" s="1">
        <v>45364</v>
      </c>
      <c r="C2849" t="s">
        <v>50</v>
      </c>
      <c r="D2849" t="s">
        <v>16</v>
      </c>
      <c r="E2849" t="s">
        <v>17</v>
      </c>
      <c r="F2849">
        <v>29</v>
      </c>
      <c r="G2849" t="s">
        <v>21</v>
      </c>
      <c r="H2849" t="s">
        <v>19</v>
      </c>
      <c r="I2849">
        <v>97</v>
      </c>
      <c r="J2849">
        <v>0</v>
      </c>
      <c r="K2849">
        <v>97</v>
      </c>
      <c r="L2849">
        <v>1</v>
      </c>
      <c r="M2849">
        <v>97</v>
      </c>
      <c r="N2849">
        <v>4</v>
      </c>
      <c r="O2849" t="s">
        <v>72</v>
      </c>
    </row>
    <row r="2850" spans="1:15">
      <c r="A2850">
        <v>144792</v>
      </c>
      <c r="B2850" s="1">
        <v>45507</v>
      </c>
      <c r="C2850" t="s">
        <v>42</v>
      </c>
      <c r="D2850" t="s">
        <v>16</v>
      </c>
      <c r="E2850" t="s">
        <v>25</v>
      </c>
      <c r="F2850">
        <v>30</v>
      </c>
      <c r="G2850" t="s">
        <v>56</v>
      </c>
      <c r="H2850" t="s">
        <v>19</v>
      </c>
      <c r="I2850">
        <v>65</v>
      </c>
      <c r="J2850">
        <v>0</v>
      </c>
      <c r="K2850">
        <v>65</v>
      </c>
      <c r="L2850">
        <v>1</v>
      </c>
      <c r="M2850">
        <v>65</v>
      </c>
      <c r="N2850">
        <v>5</v>
      </c>
      <c r="O2850" t="s">
        <v>65</v>
      </c>
    </row>
    <row r="2851" spans="1:15">
      <c r="A2851">
        <v>173359</v>
      </c>
      <c r="B2851" s="1">
        <v>45303</v>
      </c>
      <c r="C2851" t="s">
        <v>30</v>
      </c>
      <c r="D2851" t="s">
        <v>24</v>
      </c>
      <c r="E2851" t="s">
        <v>17</v>
      </c>
      <c r="F2851">
        <v>21</v>
      </c>
      <c r="G2851" t="s">
        <v>60</v>
      </c>
      <c r="H2851" t="s">
        <v>19</v>
      </c>
      <c r="I2851">
        <v>10</v>
      </c>
      <c r="J2851">
        <v>0</v>
      </c>
      <c r="K2851">
        <v>10</v>
      </c>
      <c r="L2851">
        <v>1</v>
      </c>
      <c r="M2851">
        <v>10</v>
      </c>
      <c r="N2851">
        <v>5</v>
      </c>
      <c r="O2851" t="s">
        <v>52</v>
      </c>
    </row>
    <row r="2852" spans="1:15">
      <c r="A2852">
        <v>169062</v>
      </c>
      <c r="B2852" s="1">
        <v>45443</v>
      </c>
      <c r="C2852" t="s">
        <v>78</v>
      </c>
      <c r="D2852" t="s">
        <v>37</v>
      </c>
      <c r="E2852" t="s">
        <v>17</v>
      </c>
      <c r="F2852">
        <v>32</v>
      </c>
      <c r="G2852" t="s">
        <v>54</v>
      </c>
      <c r="H2852" t="s">
        <v>19</v>
      </c>
      <c r="I2852">
        <v>50</v>
      </c>
      <c r="J2852">
        <v>0</v>
      </c>
      <c r="K2852">
        <v>50</v>
      </c>
      <c r="L2852">
        <v>1</v>
      </c>
      <c r="M2852">
        <v>50</v>
      </c>
      <c r="N2852">
        <v>3</v>
      </c>
      <c r="O2852" t="s">
        <v>88</v>
      </c>
    </row>
    <row r="2853" spans="1:15">
      <c r="A2853">
        <v>149269</v>
      </c>
      <c r="B2853" s="1">
        <v>45249</v>
      </c>
      <c r="C2853" t="s">
        <v>78</v>
      </c>
      <c r="D2853" t="s">
        <v>37</v>
      </c>
      <c r="E2853" t="s">
        <v>17</v>
      </c>
      <c r="F2853">
        <v>26</v>
      </c>
      <c r="G2853" t="s">
        <v>86</v>
      </c>
      <c r="H2853" t="s">
        <v>27</v>
      </c>
      <c r="I2853">
        <v>50</v>
      </c>
      <c r="J2853">
        <v>70</v>
      </c>
      <c r="K2853">
        <v>120</v>
      </c>
      <c r="L2853">
        <v>4</v>
      </c>
      <c r="M2853">
        <v>480</v>
      </c>
      <c r="N2853">
        <v>3</v>
      </c>
      <c r="O2853" t="s">
        <v>73</v>
      </c>
    </row>
    <row r="2854" spans="1:15">
      <c r="A2854">
        <v>132924</v>
      </c>
      <c r="B2854" s="1">
        <v>45571</v>
      </c>
      <c r="C2854" t="s">
        <v>82</v>
      </c>
      <c r="D2854" t="s">
        <v>37</v>
      </c>
      <c r="E2854" t="s">
        <v>17</v>
      </c>
      <c r="F2854">
        <v>33</v>
      </c>
      <c r="G2854" t="s">
        <v>38</v>
      </c>
      <c r="H2854" t="s">
        <v>19</v>
      </c>
      <c r="I2854">
        <v>20</v>
      </c>
      <c r="J2854">
        <v>0</v>
      </c>
      <c r="K2854">
        <v>20</v>
      </c>
      <c r="L2854">
        <v>2</v>
      </c>
      <c r="M2854">
        <v>40</v>
      </c>
      <c r="N2854">
        <v>3</v>
      </c>
      <c r="O2854" t="s">
        <v>73</v>
      </c>
    </row>
    <row r="2855" spans="1:15">
      <c r="A2855">
        <v>146861</v>
      </c>
      <c r="B2855" s="1">
        <v>45414</v>
      </c>
      <c r="C2855" t="s">
        <v>53</v>
      </c>
      <c r="D2855" t="s">
        <v>37</v>
      </c>
      <c r="E2855" t="s">
        <v>17</v>
      </c>
      <c r="F2855">
        <v>21</v>
      </c>
      <c r="G2855" t="s">
        <v>75</v>
      </c>
      <c r="H2855" t="s">
        <v>27</v>
      </c>
      <c r="I2855">
        <v>15</v>
      </c>
      <c r="J2855">
        <v>70</v>
      </c>
      <c r="K2855">
        <v>85</v>
      </c>
      <c r="L2855">
        <v>4</v>
      </c>
      <c r="M2855">
        <v>340</v>
      </c>
      <c r="N2855">
        <v>4</v>
      </c>
      <c r="O2855" t="s">
        <v>20</v>
      </c>
    </row>
    <row r="2856" spans="1:15">
      <c r="A2856">
        <v>131139</v>
      </c>
      <c r="B2856" s="1">
        <v>45455</v>
      </c>
      <c r="C2856" t="s">
        <v>82</v>
      </c>
      <c r="D2856" t="s">
        <v>37</v>
      </c>
      <c r="E2856" t="s">
        <v>17</v>
      </c>
      <c r="F2856">
        <v>18</v>
      </c>
      <c r="G2856" t="s">
        <v>60</v>
      </c>
      <c r="H2856" t="s">
        <v>19</v>
      </c>
      <c r="I2856">
        <v>20</v>
      </c>
      <c r="J2856">
        <v>0</v>
      </c>
      <c r="K2856">
        <v>20</v>
      </c>
      <c r="L2856">
        <v>3</v>
      </c>
      <c r="M2856">
        <v>60</v>
      </c>
      <c r="N2856">
        <v>2</v>
      </c>
      <c r="O2856" t="s">
        <v>64</v>
      </c>
    </row>
    <row r="2857" spans="1:15">
      <c r="A2857">
        <v>141811</v>
      </c>
      <c r="B2857" s="1">
        <v>45328</v>
      </c>
      <c r="C2857" t="s">
        <v>15</v>
      </c>
      <c r="D2857" t="s">
        <v>16</v>
      </c>
      <c r="E2857" t="s">
        <v>25</v>
      </c>
      <c r="F2857">
        <v>18</v>
      </c>
      <c r="G2857" t="s">
        <v>69</v>
      </c>
      <c r="H2857" t="s">
        <v>19</v>
      </c>
      <c r="I2857">
        <v>100</v>
      </c>
      <c r="J2857">
        <v>0</v>
      </c>
      <c r="K2857">
        <v>100</v>
      </c>
      <c r="L2857">
        <v>1</v>
      </c>
      <c r="M2857">
        <v>100</v>
      </c>
      <c r="N2857">
        <v>2</v>
      </c>
      <c r="O2857" t="s">
        <v>87</v>
      </c>
    </row>
    <row r="2858" spans="1:15">
      <c r="A2858">
        <v>164334</v>
      </c>
      <c r="B2858" s="1">
        <v>45478</v>
      </c>
      <c r="C2858" t="s">
        <v>53</v>
      </c>
      <c r="D2858" t="s">
        <v>37</v>
      </c>
      <c r="E2858" t="s">
        <v>25</v>
      </c>
      <c r="F2858">
        <v>28</v>
      </c>
      <c r="G2858" t="s">
        <v>69</v>
      </c>
      <c r="H2858" t="s">
        <v>19</v>
      </c>
      <c r="I2858">
        <v>15</v>
      </c>
      <c r="J2858">
        <v>0</v>
      </c>
      <c r="K2858">
        <v>15</v>
      </c>
      <c r="L2858">
        <v>5</v>
      </c>
      <c r="M2858">
        <v>75</v>
      </c>
      <c r="N2858">
        <v>1</v>
      </c>
      <c r="O2858" t="s">
        <v>64</v>
      </c>
    </row>
    <row r="2859" spans="1:15">
      <c r="A2859">
        <v>127222</v>
      </c>
      <c r="B2859" s="1">
        <v>45485</v>
      </c>
      <c r="C2859" t="s">
        <v>30</v>
      </c>
      <c r="D2859" t="s">
        <v>24</v>
      </c>
      <c r="E2859" t="s">
        <v>17</v>
      </c>
      <c r="F2859">
        <v>20</v>
      </c>
      <c r="G2859" t="s">
        <v>77</v>
      </c>
      <c r="H2859" t="s">
        <v>19</v>
      </c>
      <c r="I2859">
        <v>10</v>
      </c>
      <c r="J2859">
        <v>0</v>
      </c>
      <c r="K2859">
        <v>10</v>
      </c>
      <c r="L2859">
        <v>1</v>
      </c>
      <c r="M2859">
        <v>10</v>
      </c>
      <c r="N2859">
        <v>4</v>
      </c>
      <c r="O2859" t="s">
        <v>45</v>
      </c>
    </row>
    <row r="2860" spans="1:15">
      <c r="A2860">
        <v>185824</v>
      </c>
      <c r="B2860" s="1">
        <v>45575</v>
      </c>
      <c r="C2860" t="s">
        <v>76</v>
      </c>
      <c r="D2860" t="s">
        <v>37</v>
      </c>
      <c r="E2860" t="s">
        <v>17</v>
      </c>
      <c r="F2860">
        <v>21</v>
      </c>
      <c r="G2860" t="s">
        <v>18</v>
      </c>
      <c r="H2860" t="s">
        <v>19</v>
      </c>
      <c r="I2860">
        <v>45</v>
      </c>
      <c r="J2860">
        <v>0</v>
      </c>
      <c r="K2860">
        <v>45</v>
      </c>
      <c r="L2860">
        <v>1</v>
      </c>
      <c r="M2860">
        <v>45</v>
      </c>
      <c r="N2860">
        <v>4</v>
      </c>
      <c r="O2860" t="s">
        <v>52</v>
      </c>
    </row>
    <row r="2861" spans="1:15">
      <c r="A2861">
        <v>122233</v>
      </c>
      <c r="B2861" s="1">
        <v>45523</v>
      </c>
      <c r="C2861" t="s">
        <v>15</v>
      </c>
      <c r="D2861" t="s">
        <v>16</v>
      </c>
      <c r="E2861" t="s">
        <v>17</v>
      </c>
      <c r="F2861">
        <v>34</v>
      </c>
      <c r="G2861" t="s">
        <v>77</v>
      </c>
      <c r="H2861" t="s">
        <v>19</v>
      </c>
      <c r="I2861">
        <v>100</v>
      </c>
      <c r="J2861">
        <v>0</v>
      </c>
      <c r="K2861">
        <v>100</v>
      </c>
      <c r="L2861">
        <v>1</v>
      </c>
      <c r="M2861">
        <v>100</v>
      </c>
      <c r="N2861">
        <v>4</v>
      </c>
      <c r="O2861" t="s">
        <v>65</v>
      </c>
    </row>
    <row r="2862" spans="1:15">
      <c r="A2862">
        <v>139741</v>
      </c>
      <c r="B2862" s="1">
        <v>45284</v>
      </c>
      <c r="C2862" t="s">
        <v>42</v>
      </c>
      <c r="D2862" t="s">
        <v>16</v>
      </c>
      <c r="E2862" t="s">
        <v>17</v>
      </c>
      <c r="F2862">
        <v>28</v>
      </c>
      <c r="G2862" t="s">
        <v>69</v>
      </c>
      <c r="H2862" t="s">
        <v>19</v>
      </c>
      <c r="I2862">
        <v>65</v>
      </c>
      <c r="J2862">
        <v>0</v>
      </c>
      <c r="K2862">
        <v>65</v>
      </c>
      <c r="L2862">
        <v>1</v>
      </c>
      <c r="M2862">
        <v>65</v>
      </c>
      <c r="N2862">
        <v>4</v>
      </c>
      <c r="O2862" t="s">
        <v>65</v>
      </c>
    </row>
    <row r="2863" spans="1:15">
      <c r="A2863">
        <v>186682</v>
      </c>
      <c r="B2863" s="1">
        <v>45502</v>
      </c>
      <c r="C2863" t="s">
        <v>15</v>
      </c>
      <c r="D2863" t="s">
        <v>16</v>
      </c>
      <c r="E2863" t="s">
        <v>17</v>
      </c>
      <c r="F2863">
        <v>29</v>
      </c>
      <c r="G2863" t="s">
        <v>56</v>
      </c>
      <c r="H2863" t="s">
        <v>19</v>
      </c>
      <c r="I2863">
        <v>100</v>
      </c>
      <c r="J2863">
        <v>0</v>
      </c>
      <c r="K2863">
        <v>100</v>
      </c>
      <c r="L2863">
        <v>1</v>
      </c>
      <c r="M2863">
        <v>100</v>
      </c>
      <c r="N2863">
        <v>3</v>
      </c>
      <c r="O2863" t="s">
        <v>22</v>
      </c>
    </row>
    <row r="2864" spans="1:15">
      <c r="A2864">
        <v>169904</v>
      </c>
      <c r="B2864" s="1">
        <v>45468</v>
      </c>
      <c r="C2864" t="s">
        <v>53</v>
      </c>
      <c r="D2864" t="s">
        <v>37</v>
      </c>
      <c r="E2864" t="s">
        <v>25</v>
      </c>
      <c r="F2864">
        <v>23</v>
      </c>
      <c r="G2864" t="s">
        <v>18</v>
      </c>
      <c r="H2864" t="s">
        <v>19</v>
      </c>
      <c r="I2864">
        <v>15</v>
      </c>
      <c r="J2864">
        <v>0</v>
      </c>
      <c r="K2864">
        <v>15</v>
      </c>
      <c r="L2864">
        <v>1</v>
      </c>
      <c r="M2864">
        <v>15</v>
      </c>
      <c r="N2864">
        <v>4</v>
      </c>
      <c r="O2864" t="s">
        <v>32</v>
      </c>
    </row>
    <row r="2865" spans="1:15">
      <c r="A2865">
        <v>128126</v>
      </c>
      <c r="B2865" s="1">
        <v>45421</v>
      </c>
      <c r="C2865" t="s">
        <v>42</v>
      </c>
      <c r="D2865" t="s">
        <v>16</v>
      </c>
      <c r="E2865" t="s">
        <v>17</v>
      </c>
      <c r="F2865">
        <v>19</v>
      </c>
      <c r="G2865" t="s">
        <v>46</v>
      </c>
      <c r="H2865" t="s">
        <v>19</v>
      </c>
      <c r="I2865">
        <v>65</v>
      </c>
      <c r="J2865">
        <v>0</v>
      </c>
      <c r="K2865">
        <v>65</v>
      </c>
      <c r="L2865">
        <v>3</v>
      </c>
      <c r="M2865">
        <v>195</v>
      </c>
      <c r="N2865">
        <v>3</v>
      </c>
      <c r="O2865" t="s">
        <v>88</v>
      </c>
    </row>
    <row r="2866" spans="1:15">
      <c r="A2866">
        <v>136882</v>
      </c>
      <c r="B2866" s="1">
        <v>45391</v>
      </c>
      <c r="C2866" t="s">
        <v>53</v>
      </c>
      <c r="D2866" t="s">
        <v>37</v>
      </c>
      <c r="E2866" t="s">
        <v>17</v>
      </c>
      <c r="F2866">
        <v>25</v>
      </c>
      <c r="G2866" t="s">
        <v>77</v>
      </c>
      <c r="H2866" t="s">
        <v>19</v>
      </c>
      <c r="I2866">
        <v>15</v>
      </c>
      <c r="J2866">
        <v>0</v>
      </c>
      <c r="K2866">
        <v>15</v>
      </c>
      <c r="L2866">
        <v>5</v>
      </c>
      <c r="M2866">
        <v>75</v>
      </c>
      <c r="N2866">
        <v>1</v>
      </c>
      <c r="O2866" t="s">
        <v>71</v>
      </c>
    </row>
    <row r="2867" spans="1:15">
      <c r="A2867">
        <v>148112</v>
      </c>
      <c r="B2867" s="1">
        <v>45436</v>
      </c>
      <c r="C2867" t="s">
        <v>78</v>
      </c>
      <c r="D2867" t="s">
        <v>37</v>
      </c>
      <c r="E2867" t="s">
        <v>25</v>
      </c>
      <c r="F2867">
        <v>32</v>
      </c>
      <c r="G2867" t="s">
        <v>86</v>
      </c>
      <c r="H2867" t="s">
        <v>27</v>
      </c>
      <c r="I2867">
        <v>50</v>
      </c>
      <c r="J2867">
        <v>70</v>
      </c>
      <c r="K2867">
        <v>120</v>
      </c>
      <c r="L2867">
        <v>1</v>
      </c>
      <c r="M2867">
        <v>120</v>
      </c>
      <c r="N2867">
        <v>4</v>
      </c>
      <c r="O2867" t="s">
        <v>72</v>
      </c>
    </row>
    <row r="2868" spans="1:15">
      <c r="A2868">
        <v>140373</v>
      </c>
      <c r="B2868" s="1">
        <v>45526</v>
      </c>
      <c r="C2868" t="s">
        <v>50</v>
      </c>
      <c r="D2868" t="s">
        <v>16</v>
      </c>
      <c r="E2868" t="s">
        <v>25</v>
      </c>
      <c r="F2868">
        <v>31</v>
      </c>
      <c r="G2868" t="s">
        <v>75</v>
      </c>
      <c r="H2868" t="s">
        <v>27</v>
      </c>
      <c r="I2868">
        <v>97</v>
      </c>
      <c r="J2868">
        <v>70</v>
      </c>
      <c r="K2868">
        <v>167</v>
      </c>
      <c r="L2868">
        <v>1</v>
      </c>
      <c r="M2868">
        <v>167</v>
      </c>
      <c r="N2868">
        <v>5</v>
      </c>
      <c r="O2868" t="s">
        <v>43</v>
      </c>
    </row>
    <row r="2869" spans="1:15">
      <c r="A2869">
        <v>134452</v>
      </c>
      <c r="B2869" s="1">
        <v>45293</v>
      </c>
      <c r="C2869" t="s">
        <v>53</v>
      </c>
      <c r="D2869" t="s">
        <v>37</v>
      </c>
      <c r="E2869" t="s">
        <v>25</v>
      </c>
      <c r="F2869">
        <v>32</v>
      </c>
      <c r="G2869" t="s">
        <v>58</v>
      </c>
      <c r="H2869" t="s">
        <v>27</v>
      </c>
      <c r="I2869">
        <v>15</v>
      </c>
      <c r="J2869">
        <v>40</v>
      </c>
      <c r="K2869">
        <v>55</v>
      </c>
      <c r="L2869">
        <v>4</v>
      </c>
      <c r="M2869">
        <v>220</v>
      </c>
      <c r="N2869">
        <v>2</v>
      </c>
      <c r="O2869" t="s">
        <v>71</v>
      </c>
    </row>
    <row r="2870" spans="1:15">
      <c r="A2870">
        <v>181379</v>
      </c>
      <c r="B2870" s="1">
        <v>45321</v>
      </c>
      <c r="C2870" t="s">
        <v>82</v>
      </c>
      <c r="D2870" t="s">
        <v>37</v>
      </c>
      <c r="E2870" t="s">
        <v>17</v>
      </c>
      <c r="F2870">
        <v>19</v>
      </c>
      <c r="G2870" t="s">
        <v>29</v>
      </c>
      <c r="H2870" t="s">
        <v>19</v>
      </c>
      <c r="I2870">
        <v>20</v>
      </c>
      <c r="J2870">
        <v>0</v>
      </c>
      <c r="K2870">
        <v>20</v>
      </c>
      <c r="L2870">
        <v>3</v>
      </c>
      <c r="M2870">
        <v>60</v>
      </c>
      <c r="N2870">
        <v>3</v>
      </c>
      <c r="O2870" t="s">
        <v>88</v>
      </c>
    </row>
    <row r="2871" spans="1:15">
      <c r="A2871">
        <v>166031</v>
      </c>
      <c r="B2871" s="1">
        <v>45553</v>
      </c>
      <c r="C2871" t="s">
        <v>48</v>
      </c>
      <c r="D2871" t="s">
        <v>16</v>
      </c>
      <c r="E2871" t="s">
        <v>25</v>
      </c>
      <c r="F2871">
        <v>29</v>
      </c>
      <c r="G2871" t="s">
        <v>66</v>
      </c>
      <c r="H2871" t="s">
        <v>27</v>
      </c>
      <c r="I2871">
        <v>130</v>
      </c>
      <c r="J2871">
        <v>40</v>
      </c>
      <c r="K2871">
        <v>170</v>
      </c>
      <c r="L2871">
        <v>3</v>
      </c>
      <c r="M2871">
        <v>510</v>
      </c>
      <c r="N2871">
        <v>5</v>
      </c>
      <c r="O2871" t="s">
        <v>70</v>
      </c>
    </row>
    <row r="2872" spans="1:15">
      <c r="A2872">
        <v>194411</v>
      </c>
      <c r="B2872" s="1">
        <v>45342</v>
      </c>
      <c r="C2872" t="s">
        <v>48</v>
      </c>
      <c r="D2872" t="s">
        <v>16</v>
      </c>
      <c r="E2872" t="s">
        <v>25</v>
      </c>
      <c r="F2872">
        <v>29</v>
      </c>
      <c r="G2872" t="s">
        <v>44</v>
      </c>
      <c r="H2872" t="s">
        <v>27</v>
      </c>
      <c r="I2872">
        <v>130</v>
      </c>
      <c r="J2872">
        <v>25</v>
      </c>
      <c r="K2872">
        <v>155</v>
      </c>
      <c r="L2872">
        <v>1</v>
      </c>
      <c r="M2872">
        <v>155</v>
      </c>
      <c r="N2872">
        <v>5</v>
      </c>
      <c r="O2872" t="s">
        <v>20</v>
      </c>
    </row>
    <row r="2873" spans="1:15">
      <c r="A2873">
        <v>197896</v>
      </c>
      <c r="B2873" s="1">
        <v>45278</v>
      </c>
      <c r="C2873" t="s">
        <v>82</v>
      </c>
      <c r="D2873" t="s">
        <v>37</v>
      </c>
      <c r="E2873" t="s">
        <v>17</v>
      </c>
      <c r="F2873">
        <v>24</v>
      </c>
      <c r="G2873" t="s">
        <v>54</v>
      </c>
      <c r="H2873" t="s">
        <v>19</v>
      </c>
      <c r="I2873">
        <v>20</v>
      </c>
      <c r="J2873">
        <v>0</v>
      </c>
      <c r="K2873">
        <v>20</v>
      </c>
      <c r="L2873">
        <v>1</v>
      </c>
      <c r="M2873">
        <v>20</v>
      </c>
      <c r="N2873">
        <v>5</v>
      </c>
      <c r="O2873" t="s">
        <v>32</v>
      </c>
    </row>
    <row r="2874" spans="1:15">
      <c r="A2874">
        <v>169703</v>
      </c>
      <c r="B2874" s="1">
        <v>45402</v>
      </c>
      <c r="C2874" t="s">
        <v>23</v>
      </c>
      <c r="D2874" t="s">
        <v>24</v>
      </c>
      <c r="E2874" t="s">
        <v>17</v>
      </c>
      <c r="F2874">
        <v>18</v>
      </c>
      <c r="G2874" t="s">
        <v>18</v>
      </c>
      <c r="H2874" t="s">
        <v>19</v>
      </c>
      <c r="I2874">
        <v>9</v>
      </c>
      <c r="J2874">
        <v>0</v>
      </c>
      <c r="K2874">
        <v>9</v>
      </c>
      <c r="L2874">
        <v>1</v>
      </c>
      <c r="M2874">
        <v>9</v>
      </c>
      <c r="N2874">
        <v>5</v>
      </c>
      <c r="O2874" t="s">
        <v>43</v>
      </c>
    </row>
    <row r="2875" spans="1:15">
      <c r="A2875">
        <v>158143</v>
      </c>
      <c r="B2875" s="1">
        <v>45449</v>
      </c>
      <c r="C2875" t="s">
        <v>30</v>
      </c>
      <c r="D2875" t="s">
        <v>24</v>
      </c>
      <c r="E2875" t="s">
        <v>17</v>
      </c>
      <c r="F2875">
        <v>33</v>
      </c>
      <c r="G2875" t="s">
        <v>51</v>
      </c>
      <c r="H2875" t="s">
        <v>27</v>
      </c>
      <c r="I2875">
        <v>10</v>
      </c>
      <c r="J2875">
        <v>50</v>
      </c>
      <c r="K2875">
        <v>60</v>
      </c>
      <c r="L2875">
        <v>4</v>
      </c>
      <c r="M2875">
        <v>240</v>
      </c>
      <c r="N2875">
        <v>4</v>
      </c>
      <c r="O2875" t="s">
        <v>72</v>
      </c>
    </row>
    <row r="2876" spans="1:15">
      <c r="A2876">
        <v>135327</v>
      </c>
      <c r="B2876" s="1">
        <v>45289</v>
      </c>
      <c r="C2876" t="s">
        <v>50</v>
      </c>
      <c r="D2876" t="s">
        <v>16</v>
      </c>
      <c r="E2876" t="s">
        <v>17</v>
      </c>
      <c r="F2876">
        <v>34</v>
      </c>
      <c r="G2876" t="s">
        <v>56</v>
      </c>
      <c r="H2876" t="s">
        <v>19</v>
      </c>
      <c r="I2876">
        <v>97</v>
      </c>
      <c r="J2876">
        <v>0</v>
      </c>
      <c r="K2876">
        <v>97</v>
      </c>
      <c r="L2876">
        <v>1</v>
      </c>
      <c r="M2876">
        <v>97</v>
      </c>
      <c r="N2876">
        <v>1</v>
      </c>
      <c r="O2876" t="s">
        <v>68</v>
      </c>
    </row>
    <row r="2877" spans="1:15">
      <c r="A2877">
        <v>191886</v>
      </c>
      <c r="B2877" s="1">
        <v>45303</v>
      </c>
      <c r="C2877" t="s">
        <v>53</v>
      </c>
      <c r="D2877" t="s">
        <v>37</v>
      </c>
      <c r="E2877" t="s">
        <v>25</v>
      </c>
      <c r="F2877">
        <v>29</v>
      </c>
      <c r="G2877" t="s">
        <v>77</v>
      </c>
      <c r="H2877" t="s">
        <v>19</v>
      </c>
      <c r="I2877">
        <v>15</v>
      </c>
      <c r="J2877">
        <v>0</v>
      </c>
      <c r="K2877">
        <v>15</v>
      </c>
      <c r="L2877">
        <v>1</v>
      </c>
      <c r="M2877">
        <v>15</v>
      </c>
      <c r="N2877">
        <v>4</v>
      </c>
      <c r="O2877" t="s">
        <v>61</v>
      </c>
    </row>
    <row r="2878" spans="1:15">
      <c r="A2878">
        <v>138298</v>
      </c>
      <c r="B2878" s="1">
        <v>45567</v>
      </c>
      <c r="C2878" t="s">
        <v>82</v>
      </c>
      <c r="D2878" t="s">
        <v>37</v>
      </c>
      <c r="E2878" t="s">
        <v>25</v>
      </c>
      <c r="F2878">
        <v>35</v>
      </c>
      <c r="G2878" t="s">
        <v>60</v>
      </c>
      <c r="H2878" t="s">
        <v>19</v>
      </c>
      <c r="I2878">
        <v>20</v>
      </c>
      <c r="J2878">
        <v>0</v>
      </c>
      <c r="K2878">
        <v>20</v>
      </c>
      <c r="L2878">
        <v>1</v>
      </c>
      <c r="M2878">
        <v>20</v>
      </c>
      <c r="N2878">
        <v>4</v>
      </c>
      <c r="O2878" t="s">
        <v>65</v>
      </c>
    </row>
    <row r="2879" spans="1:15">
      <c r="A2879">
        <v>194292</v>
      </c>
      <c r="B2879" s="1">
        <v>45558</v>
      </c>
      <c r="C2879" t="s">
        <v>50</v>
      </c>
      <c r="D2879" t="s">
        <v>16</v>
      </c>
      <c r="E2879" t="s">
        <v>17</v>
      </c>
      <c r="F2879">
        <v>21</v>
      </c>
      <c r="G2879" t="s">
        <v>77</v>
      </c>
      <c r="H2879" t="s">
        <v>19</v>
      </c>
      <c r="I2879">
        <v>97</v>
      </c>
      <c r="J2879">
        <v>0</v>
      </c>
      <c r="K2879">
        <v>97</v>
      </c>
      <c r="L2879">
        <v>5</v>
      </c>
      <c r="M2879">
        <v>485</v>
      </c>
      <c r="N2879">
        <v>4</v>
      </c>
      <c r="O2879" t="s">
        <v>45</v>
      </c>
    </row>
    <row r="2880" spans="1:15">
      <c r="A2880">
        <v>198050</v>
      </c>
      <c r="B2880" s="1">
        <v>45337</v>
      </c>
      <c r="C2880" t="s">
        <v>15</v>
      </c>
      <c r="D2880" t="s">
        <v>16</v>
      </c>
      <c r="E2880" t="s">
        <v>25</v>
      </c>
      <c r="F2880">
        <v>27</v>
      </c>
      <c r="G2880" t="s">
        <v>67</v>
      </c>
      <c r="H2880" t="s">
        <v>27</v>
      </c>
      <c r="I2880">
        <v>100</v>
      </c>
      <c r="J2880">
        <v>40</v>
      </c>
      <c r="K2880">
        <v>140</v>
      </c>
      <c r="L2880">
        <v>1</v>
      </c>
      <c r="M2880">
        <v>140</v>
      </c>
      <c r="N2880">
        <v>3</v>
      </c>
      <c r="O2880" t="s">
        <v>84</v>
      </c>
    </row>
    <row r="2881" spans="1:15">
      <c r="A2881">
        <v>181032</v>
      </c>
      <c r="B2881" s="1">
        <v>45430</v>
      </c>
      <c r="C2881" t="s">
        <v>30</v>
      </c>
      <c r="D2881" t="s">
        <v>24</v>
      </c>
      <c r="E2881" t="s">
        <v>25</v>
      </c>
      <c r="F2881">
        <v>19</v>
      </c>
      <c r="G2881" t="s">
        <v>54</v>
      </c>
      <c r="H2881" t="s">
        <v>19</v>
      </c>
      <c r="I2881">
        <v>10</v>
      </c>
      <c r="J2881">
        <v>0</v>
      </c>
      <c r="K2881">
        <v>10</v>
      </c>
      <c r="L2881">
        <v>2</v>
      </c>
      <c r="M2881">
        <v>20</v>
      </c>
      <c r="N2881">
        <v>5</v>
      </c>
      <c r="O2881" t="s">
        <v>52</v>
      </c>
    </row>
    <row r="2882" spans="1:15">
      <c r="A2882">
        <v>122686</v>
      </c>
      <c r="B2882" s="1">
        <v>45245</v>
      </c>
      <c r="C2882" t="s">
        <v>23</v>
      </c>
      <c r="D2882" t="s">
        <v>24</v>
      </c>
      <c r="E2882" t="s">
        <v>17</v>
      </c>
      <c r="F2882">
        <v>23</v>
      </c>
      <c r="G2882" t="s">
        <v>66</v>
      </c>
      <c r="H2882" t="s">
        <v>27</v>
      </c>
      <c r="I2882">
        <v>9</v>
      </c>
      <c r="J2882">
        <v>40</v>
      </c>
      <c r="K2882">
        <v>49</v>
      </c>
      <c r="L2882">
        <v>4</v>
      </c>
      <c r="M2882">
        <v>196</v>
      </c>
      <c r="N2882">
        <v>3</v>
      </c>
      <c r="O2882" t="s">
        <v>73</v>
      </c>
    </row>
    <row r="2883" spans="1:15">
      <c r="A2883">
        <v>168716</v>
      </c>
      <c r="B2883" s="1">
        <v>45309</v>
      </c>
      <c r="C2883" t="s">
        <v>42</v>
      </c>
      <c r="D2883" t="s">
        <v>16</v>
      </c>
      <c r="E2883" t="s">
        <v>17</v>
      </c>
      <c r="F2883">
        <v>27</v>
      </c>
      <c r="G2883" t="s">
        <v>58</v>
      </c>
      <c r="H2883" t="s">
        <v>27</v>
      </c>
      <c r="I2883">
        <v>65</v>
      </c>
      <c r="J2883">
        <v>40</v>
      </c>
      <c r="K2883">
        <v>105</v>
      </c>
      <c r="L2883">
        <v>1</v>
      </c>
      <c r="M2883">
        <v>105</v>
      </c>
      <c r="N2883">
        <v>2</v>
      </c>
      <c r="O2883" t="s">
        <v>64</v>
      </c>
    </row>
    <row r="2884" spans="1:15">
      <c r="A2884">
        <v>146075</v>
      </c>
      <c r="B2884" s="1">
        <v>45244</v>
      </c>
      <c r="C2884" t="s">
        <v>50</v>
      </c>
      <c r="D2884" t="s">
        <v>16</v>
      </c>
      <c r="E2884" t="s">
        <v>17</v>
      </c>
      <c r="F2884">
        <v>23</v>
      </c>
      <c r="G2884" t="s">
        <v>77</v>
      </c>
      <c r="H2884" t="s">
        <v>19</v>
      </c>
      <c r="I2884">
        <v>97</v>
      </c>
      <c r="J2884">
        <v>0</v>
      </c>
      <c r="K2884">
        <v>97</v>
      </c>
      <c r="L2884">
        <v>1</v>
      </c>
      <c r="M2884">
        <v>97</v>
      </c>
      <c r="N2884">
        <v>4</v>
      </c>
      <c r="O2884" t="s">
        <v>65</v>
      </c>
    </row>
    <row r="2885" spans="1:15">
      <c r="A2885">
        <v>198620</v>
      </c>
      <c r="B2885" s="1">
        <v>45578</v>
      </c>
      <c r="C2885" t="s">
        <v>15</v>
      </c>
      <c r="D2885" t="s">
        <v>16</v>
      </c>
      <c r="E2885" t="s">
        <v>17</v>
      </c>
      <c r="F2885">
        <v>33</v>
      </c>
      <c r="G2885" t="s">
        <v>77</v>
      </c>
      <c r="H2885" t="s">
        <v>19</v>
      </c>
      <c r="I2885">
        <v>100</v>
      </c>
      <c r="J2885">
        <v>0</v>
      </c>
      <c r="K2885">
        <v>100</v>
      </c>
      <c r="L2885">
        <v>1</v>
      </c>
      <c r="M2885">
        <v>100</v>
      </c>
      <c r="N2885">
        <v>4</v>
      </c>
      <c r="O2885" t="s">
        <v>72</v>
      </c>
    </row>
    <row r="2886" spans="1:15">
      <c r="A2886">
        <v>142485</v>
      </c>
      <c r="B2886" s="1">
        <v>45342</v>
      </c>
      <c r="C2886" t="s">
        <v>82</v>
      </c>
      <c r="D2886" t="s">
        <v>37</v>
      </c>
      <c r="E2886" t="s">
        <v>17</v>
      </c>
      <c r="F2886">
        <v>19</v>
      </c>
      <c r="G2886" t="s">
        <v>62</v>
      </c>
      <c r="H2886" t="s">
        <v>19</v>
      </c>
      <c r="I2886">
        <v>20</v>
      </c>
      <c r="J2886">
        <v>0</v>
      </c>
      <c r="K2886">
        <v>20</v>
      </c>
      <c r="L2886">
        <v>1</v>
      </c>
      <c r="M2886">
        <v>20</v>
      </c>
      <c r="N2886">
        <v>4</v>
      </c>
      <c r="O2886" t="s">
        <v>20</v>
      </c>
    </row>
    <row r="2887" spans="1:15">
      <c r="A2887">
        <v>150000</v>
      </c>
      <c r="B2887" s="1">
        <v>45412</v>
      </c>
      <c r="C2887" t="s">
        <v>48</v>
      </c>
      <c r="D2887" t="s">
        <v>16</v>
      </c>
      <c r="E2887" t="s">
        <v>17</v>
      </c>
      <c r="F2887">
        <v>34</v>
      </c>
      <c r="G2887" t="s">
        <v>46</v>
      </c>
      <c r="H2887" t="s">
        <v>19</v>
      </c>
      <c r="I2887">
        <v>130</v>
      </c>
      <c r="J2887">
        <v>0</v>
      </c>
      <c r="K2887">
        <v>130</v>
      </c>
      <c r="L2887">
        <v>4</v>
      </c>
      <c r="M2887">
        <v>520</v>
      </c>
      <c r="N2887">
        <v>1</v>
      </c>
      <c r="O2887" t="s">
        <v>64</v>
      </c>
    </row>
    <row r="2888" spans="1:15">
      <c r="A2888">
        <v>174740</v>
      </c>
      <c r="B2888" s="1">
        <v>45314</v>
      </c>
      <c r="C2888" t="s">
        <v>15</v>
      </c>
      <c r="D2888" t="s">
        <v>16</v>
      </c>
      <c r="E2888" t="s">
        <v>17</v>
      </c>
      <c r="F2888">
        <v>30</v>
      </c>
      <c r="G2888" t="s">
        <v>77</v>
      </c>
      <c r="H2888" t="s">
        <v>19</v>
      </c>
      <c r="I2888">
        <v>100</v>
      </c>
      <c r="J2888">
        <v>0</v>
      </c>
      <c r="K2888">
        <v>100</v>
      </c>
      <c r="L2888">
        <v>5</v>
      </c>
      <c r="M2888">
        <v>500</v>
      </c>
      <c r="N2888">
        <v>2</v>
      </c>
      <c r="O2888" t="s">
        <v>28</v>
      </c>
    </row>
    <row r="2889" spans="1:15">
      <c r="A2889">
        <v>152663</v>
      </c>
      <c r="B2889" s="1">
        <v>45543</v>
      </c>
      <c r="C2889" t="s">
        <v>30</v>
      </c>
      <c r="D2889" t="s">
        <v>24</v>
      </c>
      <c r="E2889" t="s">
        <v>17</v>
      </c>
      <c r="F2889">
        <v>32</v>
      </c>
      <c r="G2889" t="s">
        <v>62</v>
      </c>
      <c r="H2889" t="s">
        <v>19</v>
      </c>
      <c r="I2889">
        <v>10</v>
      </c>
      <c r="J2889">
        <v>0</v>
      </c>
      <c r="K2889">
        <v>10</v>
      </c>
      <c r="L2889">
        <v>4</v>
      </c>
      <c r="M2889">
        <v>40</v>
      </c>
      <c r="N2889">
        <v>5</v>
      </c>
      <c r="O2889" t="s">
        <v>57</v>
      </c>
    </row>
    <row r="2890" spans="1:15">
      <c r="A2890">
        <v>166029</v>
      </c>
      <c r="B2890" s="1">
        <v>45579</v>
      </c>
      <c r="C2890" t="s">
        <v>50</v>
      </c>
      <c r="D2890" t="s">
        <v>16</v>
      </c>
      <c r="E2890" t="s">
        <v>17</v>
      </c>
      <c r="F2890">
        <v>34</v>
      </c>
      <c r="G2890" t="s">
        <v>67</v>
      </c>
      <c r="H2890" t="s">
        <v>27</v>
      </c>
      <c r="I2890">
        <v>97</v>
      </c>
      <c r="J2890">
        <v>40</v>
      </c>
      <c r="K2890">
        <v>137</v>
      </c>
      <c r="L2890">
        <v>1</v>
      </c>
      <c r="M2890">
        <v>137</v>
      </c>
      <c r="N2890">
        <v>3</v>
      </c>
      <c r="O2890" t="s">
        <v>49</v>
      </c>
    </row>
    <row r="2891" spans="1:15">
      <c r="A2891">
        <v>188651</v>
      </c>
      <c r="B2891" s="1">
        <v>45386</v>
      </c>
      <c r="C2891" t="s">
        <v>53</v>
      </c>
      <c r="D2891" t="s">
        <v>37</v>
      </c>
      <c r="E2891" t="s">
        <v>25</v>
      </c>
      <c r="F2891">
        <v>21</v>
      </c>
      <c r="G2891" t="s">
        <v>44</v>
      </c>
      <c r="H2891" t="s">
        <v>27</v>
      </c>
      <c r="I2891">
        <v>15</v>
      </c>
      <c r="J2891">
        <v>25</v>
      </c>
      <c r="K2891">
        <v>40</v>
      </c>
      <c r="L2891">
        <v>4</v>
      </c>
      <c r="M2891">
        <v>160</v>
      </c>
      <c r="N2891">
        <v>5</v>
      </c>
      <c r="O2891" t="s">
        <v>45</v>
      </c>
    </row>
    <row r="2892" spans="1:15">
      <c r="A2892">
        <v>163758</v>
      </c>
      <c r="B2892" s="1">
        <v>45490</v>
      </c>
      <c r="C2892" t="s">
        <v>53</v>
      </c>
      <c r="D2892" t="s">
        <v>37</v>
      </c>
      <c r="E2892" t="s">
        <v>25</v>
      </c>
      <c r="F2892">
        <v>22</v>
      </c>
      <c r="G2892" t="s">
        <v>80</v>
      </c>
      <c r="H2892" t="s">
        <v>27</v>
      </c>
      <c r="I2892">
        <v>15</v>
      </c>
      <c r="J2892">
        <v>40</v>
      </c>
      <c r="K2892">
        <v>55</v>
      </c>
      <c r="L2892">
        <v>1</v>
      </c>
      <c r="M2892">
        <v>55</v>
      </c>
      <c r="N2892">
        <v>3</v>
      </c>
      <c r="O2892" t="s">
        <v>40</v>
      </c>
    </row>
    <row r="2893" spans="1:15">
      <c r="A2893">
        <v>197823</v>
      </c>
      <c r="B2893" s="1">
        <v>45597</v>
      </c>
      <c r="C2893" t="s">
        <v>50</v>
      </c>
      <c r="D2893" t="s">
        <v>16</v>
      </c>
      <c r="E2893" t="s">
        <v>17</v>
      </c>
      <c r="F2893">
        <v>18</v>
      </c>
      <c r="G2893" t="s">
        <v>54</v>
      </c>
      <c r="H2893" t="s">
        <v>19</v>
      </c>
      <c r="I2893">
        <v>97</v>
      </c>
      <c r="J2893">
        <v>0</v>
      </c>
      <c r="K2893">
        <v>97</v>
      </c>
      <c r="L2893">
        <v>1</v>
      </c>
      <c r="M2893">
        <v>97</v>
      </c>
      <c r="N2893">
        <v>1</v>
      </c>
      <c r="O2893" t="s">
        <v>35</v>
      </c>
    </row>
    <row r="2894" spans="1:15">
      <c r="A2894">
        <v>126991</v>
      </c>
      <c r="B2894" s="1">
        <v>45576</v>
      </c>
      <c r="C2894" t="s">
        <v>85</v>
      </c>
      <c r="D2894" t="s">
        <v>24</v>
      </c>
      <c r="E2894" t="s">
        <v>17</v>
      </c>
      <c r="F2894">
        <v>23</v>
      </c>
      <c r="G2894" t="s">
        <v>34</v>
      </c>
      <c r="H2894" t="s">
        <v>27</v>
      </c>
      <c r="I2894">
        <v>23</v>
      </c>
      <c r="J2894">
        <v>100</v>
      </c>
      <c r="K2894">
        <v>123</v>
      </c>
      <c r="L2894">
        <v>4</v>
      </c>
      <c r="M2894">
        <v>492</v>
      </c>
      <c r="N2894">
        <v>1</v>
      </c>
      <c r="O2894" t="s">
        <v>63</v>
      </c>
    </row>
    <row r="2895" spans="1:15">
      <c r="A2895">
        <v>135677</v>
      </c>
      <c r="B2895" s="1">
        <v>45509</v>
      </c>
      <c r="C2895" t="s">
        <v>42</v>
      </c>
      <c r="D2895" t="s">
        <v>16</v>
      </c>
      <c r="E2895" t="s">
        <v>17</v>
      </c>
      <c r="F2895">
        <v>29</v>
      </c>
      <c r="G2895" t="s">
        <v>54</v>
      </c>
      <c r="H2895" t="s">
        <v>19</v>
      </c>
      <c r="I2895">
        <v>65</v>
      </c>
      <c r="J2895">
        <v>0</v>
      </c>
      <c r="K2895">
        <v>65</v>
      </c>
      <c r="L2895">
        <v>1</v>
      </c>
      <c r="M2895">
        <v>65</v>
      </c>
      <c r="N2895">
        <v>4</v>
      </c>
      <c r="O2895" t="s">
        <v>52</v>
      </c>
    </row>
    <row r="2896" spans="1:15">
      <c r="A2896">
        <v>190768</v>
      </c>
      <c r="B2896" s="1">
        <v>45545</v>
      </c>
      <c r="C2896" t="s">
        <v>23</v>
      </c>
      <c r="D2896" t="s">
        <v>24</v>
      </c>
      <c r="E2896" t="s">
        <v>17</v>
      </c>
      <c r="F2896">
        <v>21</v>
      </c>
      <c r="G2896" t="s">
        <v>38</v>
      </c>
      <c r="H2896" t="s">
        <v>19</v>
      </c>
      <c r="I2896">
        <v>9</v>
      </c>
      <c r="J2896">
        <v>0</v>
      </c>
      <c r="K2896">
        <v>9</v>
      </c>
      <c r="L2896">
        <v>1</v>
      </c>
      <c r="M2896">
        <v>9</v>
      </c>
      <c r="N2896">
        <v>1</v>
      </c>
      <c r="O2896" t="s">
        <v>55</v>
      </c>
    </row>
    <row r="2897" spans="1:15">
      <c r="A2897">
        <v>180207</v>
      </c>
      <c r="B2897" s="1">
        <v>45600</v>
      </c>
      <c r="C2897" t="s">
        <v>23</v>
      </c>
      <c r="D2897" t="s">
        <v>24</v>
      </c>
      <c r="E2897" t="s">
        <v>17</v>
      </c>
      <c r="F2897">
        <v>33</v>
      </c>
      <c r="G2897" t="s">
        <v>74</v>
      </c>
      <c r="H2897" t="s">
        <v>27</v>
      </c>
      <c r="I2897">
        <v>9</v>
      </c>
      <c r="J2897">
        <v>25</v>
      </c>
      <c r="K2897">
        <v>34</v>
      </c>
      <c r="L2897">
        <v>1</v>
      </c>
      <c r="M2897">
        <v>34</v>
      </c>
      <c r="N2897">
        <v>4</v>
      </c>
      <c r="O2897" t="s">
        <v>70</v>
      </c>
    </row>
    <row r="2898" spans="1:15">
      <c r="A2898">
        <v>184435</v>
      </c>
      <c r="B2898" s="1">
        <v>45322</v>
      </c>
      <c r="C2898" t="s">
        <v>42</v>
      </c>
      <c r="D2898" t="s">
        <v>16</v>
      </c>
      <c r="E2898" t="s">
        <v>17</v>
      </c>
      <c r="F2898">
        <v>34</v>
      </c>
      <c r="G2898" t="s">
        <v>18</v>
      </c>
      <c r="H2898" t="s">
        <v>19</v>
      </c>
      <c r="I2898">
        <v>65</v>
      </c>
      <c r="J2898">
        <v>0</v>
      </c>
      <c r="K2898">
        <v>65</v>
      </c>
      <c r="L2898">
        <v>4</v>
      </c>
      <c r="M2898">
        <v>260</v>
      </c>
      <c r="N2898">
        <v>2</v>
      </c>
      <c r="O2898" t="s">
        <v>28</v>
      </c>
    </row>
    <row r="2899" spans="1:15">
      <c r="A2899">
        <v>152327</v>
      </c>
      <c r="B2899" s="1">
        <v>45403</v>
      </c>
      <c r="C2899" t="s">
        <v>42</v>
      </c>
      <c r="D2899" t="s">
        <v>16</v>
      </c>
      <c r="E2899" t="s">
        <v>17</v>
      </c>
      <c r="F2899">
        <v>28</v>
      </c>
      <c r="G2899" t="s">
        <v>56</v>
      </c>
      <c r="H2899" t="s">
        <v>19</v>
      </c>
      <c r="I2899">
        <v>65</v>
      </c>
      <c r="J2899">
        <v>0</v>
      </c>
      <c r="K2899">
        <v>65</v>
      </c>
      <c r="L2899">
        <v>1</v>
      </c>
      <c r="M2899">
        <v>65</v>
      </c>
      <c r="N2899">
        <v>5</v>
      </c>
      <c r="O2899" t="s">
        <v>20</v>
      </c>
    </row>
    <row r="2900" spans="1:15">
      <c r="A2900">
        <v>197888</v>
      </c>
      <c r="B2900" s="1">
        <v>45262</v>
      </c>
      <c r="C2900" t="s">
        <v>23</v>
      </c>
      <c r="D2900" t="s">
        <v>24</v>
      </c>
      <c r="E2900" t="s">
        <v>17</v>
      </c>
      <c r="F2900">
        <v>23</v>
      </c>
      <c r="G2900" t="s">
        <v>21</v>
      </c>
      <c r="H2900" t="s">
        <v>19</v>
      </c>
      <c r="I2900">
        <v>9</v>
      </c>
      <c r="J2900">
        <v>0</v>
      </c>
      <c r="K2900">
        <v>9</v>
      </c>
      <c r="L2900">
        <v>1</v>
      </c>
      <c r="M2900">
        <v>9</v>
      </c>
      <c r="N2900">
        <v>4</v>
      </c>
      <c r="O2900" t="s">
        <v>43</v>
      </c>
    </row>
    <row r="2901" spans="1:15">
      <c r="A2901">
        <v>190867</v>
      </c>
      <c r="B2901" s="1">
        <v>45284</v>
      </c>
      <c r="C2901" t="s">
        <v>42</v>
      </c>
      <c r="D2901" t="s">
        <v>16</v>
      </c>
      <c r="E2901" t="s">
        <v>17</v>
      </c>
      <c r="F2901">
        <v>23</v>
      </c>
      <c r="G2901" t="s">
        <v>79</v>
      </c>
      <c r="H2901" t="s">
        <v>27</v>
      </c>
      <c r="I2901">
        <v>65</v>
      </c>
      <c r="J2901">
        <v>40</v>
      </c>
      <c r="K2901">
        <v>105</v>
      </c>
      <c r="L2901">
        <v>1</v>
      </c>
      <c r="M2901">
        <v>105</v>
      </c>
      <c r="N2901">
        <v>4</v>
      </c>
      <c r="O2901" t="s">
        <v>32</v>
      </c>
    </row>
    <row r="2902" spans="1:15">
      <c r="A2902">
        <v>126970</v>
      </c>
      <c r="B2902" s="1">
        <v>45507</v>
      </c>
      <c r="C2902" t="s">
        <v>42</v>
      </c>
      <c r="D2902" t="s">
        <v>16</v>
      </c>
      <c r="E2902" t="s">
        <v>17</v>
      </c>
      <c r="F2902">
        <v>29</v>
      </c>
      <c r="G2902" t="s">
        <v>80</v>
      </c>
      <c r="H2902" t="s">
        <v>27</v>
      </c>
      <c r="I2902">
        <v>65</v>
      </c>
      <c r="J2902">
        <v>40</v>
      </c>
      <c r="K2902">
        <v>105</v>
      </c>
      <c r="L2902">
        <v>2</v>
      </c>
      <c r="M2902">
        <v>210</v>
      </c>
      <c r="N2902">
        <v>4</v>
      </c>
      <c r="O2902" t="s">
        <v>61</v>
      </c>
    </row>
    <row r="2903" spans="1:15">
      <c r="A2903">
        <v>163515</v>
      </c>
      <c r="B2903" s="1">
        <v>45237</v>
      </c>
      <c r="C2903" t="s">
        <v>42</v>
      </c>
      <c r="D2903" t="s">
        <v>16</v>
      </c>
      <c r="E2903" t="s">
        <v>17</v>
      </c>
      <c r="F2903">
        <v>23</v>
      </c>
      <c r="G2903" t="s">
        <v>34</v>
      </c>
      <c r="H2903" t="s">
        <v>27</v>
      </c>
      <c r="I2903">
        <v>65</v>
      </c>
      <c r="J2903">
        <v>100</v>
      </c>
      <c r="K2903">
        <v>165</v>
      </c>
      <c r="L2903">
        <v>1</v>
      </c>
      <c r="M2903">
        <v>165</v>
      </c>
      <c r="N2903">
        <v>2</v>
      </c>
      <c r="O2903" t="s">
        <v>87</v>
      </c>
    </row>
    <row r="2904" spans="1:15">
      <c r="A2904">
        <v>140623</v>
      </c>
      <c r="B2904" s="1">
        <v>45594</v>
      </c>
      <c r="C2904" t="s">
        <v>76</v>
      </c>
      <c r="D2904" t="s">
        <v>37</v>
      </c>
      <c r="E2904" t="s">
        <v>17</v>
      </c>
      <c r="F2904">
        <v>23</v>
      </c>
      <c r="G2904" t="s">
        <v>34</v>
      </c>
      <c r="H2904" t="s">
        <v>27</v>
      </c>
      <c r="I2904">
        <v>45</v>
      </c>
      <c r="J2904">
        <v>100</v>
      </c>
      <c r="K2904">
        <v>145</v>
      </c>
      <c r="L2904">
        <v>2</v>
      </c>
      <c r="M2904">
        <v>290</v>
      </c>
      <c r="N2904">
        <v>4</v>
      </c>
      <c r="O2904" t="s">
        <v>72</v>
      </c>
    </row>
    <row r="2905" spans="1:15">
      <c r="A2905">
        <v>143658</v>
      </c>
      <c r="B2905" s="1">
        <v>45513</v>
      </c>
      <c r="C2905" t="s">
        <v>82</v>
      </c>
      <c r="D2905" t="s">
        <v>37</v>
      </c>
      <c r="E2905" t="s">
        <v>25</v>
      </c>
      <c r="F2905">
        <v>34</v>
      </c>
      <c r="G2905" t="s">
        <v>34</v>
      </c>
      <c r="H2905" t="s">
        <v>27</v>
      </c>
      <c r="I2905">
        <v>20</v>
      </c>
      <c r="J2905">
        <v>100</v>
      </c>
      <c r="K2905">
        <v>120</v>
      </c>
      <c r="L2905">
        <v>1</v>
      </c>
      <c r="M2905">
        <v>120</v>
      </c>
      <c r="N2905">
        <v>4</v>
      </c>
      <c r="O2905" t="s">
        <v>72</v>
      </c>
    </row>
    <row r="2906" spans="1:15">
      <c r="A2906">
        <v>159575</v>
      </c>
      <c r="B2906" s="1">
        <v>45460</v>
      </c>
      <c r="C2906" t="s">
        <v>42</v>
      </c>
      <c r="D2906" t="s">
        <v>16</v>
      </c>
      <c r="E2906" t="s">
        <v>17</v>
      </c>
      <c r="F2906">
        <v>33</v>
      </c>
      <c r="G2906" t="s">
        <v>62</v>
      </c>
      <c r="H2906" t="s">
        <v>19</v>
      </c>
      <c r="I2906">
        <v>65</v>
      </c>
      <c r="J2906">
        <v>0</v>
      </c>
      <c r="K2906">
        <v>65</v>
      </c>
      <c r="L2906">
        <v>1</v>
      </c>
      <c r="M2906">
        <v>65</v>
      </c>
      <c r="N2906">
        <v>1</v>
      </c>
      <c r="O2906" t="s">
        <v>63</v>
      </c>
    </row>
    <row r="2907" spans="1:15">
      <c r="A2907">
        <v>187271</v>
      </c>
      <c r="B2907" s="1">
        <v>45406</v>
      </c>
      <c r="C2907" t="s">
        <v>15</v>
      </c>
      <c r="D2907" t="s">
        <v>16</v>
      </c>
      <c r="E2907" t="s">
        <v>17</v>
      </c>
      <c r="F2907">
        <v>20</v>
      </c>
      <c r="G2907" t="s">
        <v>62</v>
      </c>
      <c r="H2907" t="s">
        <v>19</v>
      </c>
      <c r="I2907">
        <v>100</v>
      </c>
      <c r="J2907">
        <v>0</v>
      </c>
      <c r="K2907">
        <v>100</v>
      </c>
      <c r="L2907">
        <v>1</v>
      </c>
      <c r="M2907">
        <v>100</v>
      </c>
      <c r="N2907">
        <v>5</v>
      </c>
      <c r="O2907" t="s">
        <v>20</v>
      </c>
    </row>
    <row r="2908" spans="1:15">
      <c r="A2908">
        <v>143345</v>
      </c>
      <c r="B2908" s="1">
        <v>45583</v>
      </c>
      <c r="C2908" t="s">
        <v>23</v>
      </c>
      <c r="D2908" t="s">
        <v>24</v>
      </c>
      <c r="E2908" t="s">
        <v>17</v>
      </c>
      <c r="F2908">
        <v>31</v>
      </c>
      <c r="G2908" t="s">
        <v>62</v>
      </c>
      <c r="H2908" t="s">
        <v>19</v>
      </c>
      <c r="I2908">
        <v>9</v>
      </c>
      <c r="J2908">
        <v>0</v>
      </c>
      <c r="K2908">
        <v>9</v>
      </c>
      <c r="L2908">
        <v>1</v>
      </c>
      <c r="M2908">
        <v>9</v>
      </c>
      <c r="N2908">
        <v>3</v>
      </c>
      <c r="O2908" t="s">
        <v>22</v>
      </c>
    </row>
    <row r="2909" spans="1:15">
      <c r="A2909">
        <v>183059</v>
      </c>
      <c r="B2909" s="1">
        <v>45323</v>
      </c>
      <c r="C2909" t="s">
        <v>53</v>
      </c>
      <c r="D2909" t="s">
        <v>37</v>
      </c>
      <c r="E2909" t="s">
        <v>17</v>
      </c>
      <c r="F2909">
        <v>21</v>
      </c>
      <c r="G2909" t="s">
        <v>38</v>
      </c>
      <c r="H2909" t="s">
        <v>19</v>
      </c>
      <c r="I2909">
        <v>15</v>
      </c>
      <c r="J2909">
        <v>0</v>
      </c>
      <c r="K2909">
        <v>15</v>
      </c>
      <c r="L2909">
        <v>1</v>
      </c>
      <c r="M2909">
        <v>15</v>
      </c>
      <c r="N2909">
        <v>1</v>
      </c>
      <c r="O2909" t="s">
        <v>63</v>
      </c>
    </row>
    <row r="2910" spans="1:15">
      <c r="A2910">
        <v>199938</v>
      </c>
      <c r="B2910" s="1">
        <v>45537</v>
      </c>
      <c r="C2910" t="s">
        <v>23</v>
      </c>
      <c r="D2910" t="s">
        <v>24</v>
      </c>
      <c r="E2910" t="s">
        <v>17</v>
      </c>
      <c r="F2910">
        <v>35</v>
      </c>
      <c r="G2910" t="s">
        <v>18</v>
      </c>
      <c r="H2910" t="s">
        <v>19</v>
      </c>
      <c r="I2910">
        <v>9</v>
      </c>
      <c r="J2910">
        <v>0</v>
      </c>
      <c r="K2910">
        <v>9</v>
      </c>
      <c r="L2910">
        <v>1</v>
      </c>
      <c r="M2910">
        <v>9</v>
      </c>
      <c r="N2910">
        <v>4</v>
      </c>
      <c r="O2910" t="s">
        <v>57</v>
      </c>
    </row>
    <row r="2911" spans="1:15">
      <c r="A2911">
        <v>186637</v>
      </c>
      <c r="B2911" s="1">
        <v>45282</v>
      </c>
      <c r="C2911" t="s">
        <v>30</v>
      </c>
      <c r="D2911" t="s">
        <v>24</v>
      </c>
      <c r="E2911" t="s">
        <v>17</v>
      </c>
      <c r="F2911">
        <v>24</v>
      </c>
      <c r="G2911" t="s">
        <v>41</v>
      </c>
      <c r="H2911" t="s">
        <v>19</v>
      </c>
      <c r="I2911">
        <v>10</v>
      </c>
      <c r="J2911">
        <v>0</v>
      </c>
      <c r="K2911">
        <v>10</v>
      </c>
      <c r="L2911">
        <v>2</v>
      </c>
      <c r="M2911">
        <v>20</v>
      </c>
      <c r="N2911">
        <v>3</v>
      </c>
      <c r="O2911" t="s">
        <v>22</v>
      </c>
    </row>
    <row r="2912" spans="1:15">
      <c r="A2912">
        <v>153547</v>
      </c>
      <c r="B2912" s="1">
        <v>45564</v>
      </c>
      <c r="C2912" t="s">
        <v>36</v>
      </c>
      <c r="D2912" t="s">
        <v>37</v>
      </c>
      <c r="E2912" t="s">
        <v>25</v>
      </c>
      <c r="F2912">
        <v>22</v>
      </c>
      <c r="G2912" t="s">
        <v>38</v>
      </c>
      <c r="H2912" t="s">
        <v>19</v>
      </c>
      <c r="I2912">
        <v>32</v>
      </c>
      <c r="J2912">
        <v>0</v>
      </c>
      <c r="K2912">
        <v>32</v>
      </c>
      <c r="L2912">
        <v>2</v>
      </c>
      <c r="M2912">
        <v>64</v>
      </c>
      <c r="N2912">
        <v>5</v>
      </c>
      <c r="O2912" t="s">
        <v>61</v>
      </c>
    </row>
    <row r="2913" spans="1:15">
      <c r="A2913">
        <v>143415</v>
      </c>
      <c r="B2913" s="1">
        <v>45572</v>
      </c>
      <c r="C2913" t="s">
        <v>15</v>
      </c>
      <c r="D2913" t="s">
        <v>16</v>
      </c>
      <c r="E2913" t="s">
        <v>25</v>
      </c>
      <c r="F2913">
        <v>35</v>
      </c>
      <c r="G2913" t="s">
        <v>21</v>
      </c>
      <c r="H2913" t="s">
        <v>19</v>
      </c>
      <c r="I2913">
        <v>100</v>
      </c>
      <c r="J2913">
        <v>0</v>
      </c>
      <c r="K2913">
        <v>100</v>
      </c>
      <c r="L2913">
        <v>3</v>
      </c>
      <c r="M2913">
        <v>300</v>
      </c>
      <c r="N2913">
        <v>4</v>
      </c>
      <c r="O2913" t="s">
        <v>45</v>
      </c>
    </row>
    <row r="2914" spans="1:15">
      <c r="A2914">
        <v>192320</v>
      </c>
      <c r="B2914" s="1">
        <v>45377</v>
      </c>
      <c r="C2914" t="s">
        <v>48</v>
      </c>
      <c r="D2914" t="s">
        <v>16</v>
      </c>
      <c r="E2914" t="s">
        <v>17</v>
      </c>
      <c r="F2914">
        <v>24</v>
      </c>
      <c r="G2914" t="s">
        <v>21</v>
      </c>
      <c r="H2914" t="s">
        <v>19</v>
      </c>
      <c r="I2914">
        <v>130</v>
      </c>
      <c r="J2914">
        <v>0</v>
      </c>
      <c r="K2914">
        <v>130</v>
      </c>
      <c r="L2914">
        <v>2</v>
      </c>
      <c r="M2914">
        <v>260</v>
      </c>
      <c r="N2914">
        <v>1</v>
      </c>
      <c r="O2914" t="s">
        <v>28</v>
      </c>
    </row>
    <row r="2915" spans="1:15">
      <c r="A2915">
        <v>171047</v>
      </c>
      <c r="B2915" s="1">
        <v>45450</v>
      </c>
      <c r="C2915" t="s">
        <v>50</v>
      </c>
      <c r="D2915" t="s">
        <v>16</v>
      </c>
      <c r="E2915" t="s">
        <v>17</v>
      </c>
      <c r="F2915">
        <v>22</v>
      </c>
      <c r="G2915" t="s">
        <v>46</v>
      </c>
      <c r="H2915" t="s">
        <v>19</v>
      </c>
      <c r="I2915">
        <v>97</v>
      </c>
      <c r="J2915">
        <v>0</v>
      </c>
      <c r="K2915">
        <v>97</v>
      </c>
      <c r="L2915">
        <v>1</v>
      </c>
      <c r="M2915">
        <v>97</v>
      </c>
      <c r="N2915">
        <v>4</v>
      </c>
      <c r="O2915" t="s">
        <v>57</v>
      </c>
    </row>
    <row r="2916" spans="1:15">
      <c r="A2916">
        <v>167771</v>
      </c>
      <c r="B2916" s="1">
        <v>45326</v>
      </c>
      <c r="C2916" t="s">
        <v>42</v>
      </c>
      <c r="D2916" t="s">
        <v>16</v>
      </c>
      <c r="E2916" t="s">
        <v>17</v>
      </c>
      <c r="F2916">
        <v>18</v>
      </c>
      <c r="G2916" t="s">
        <v>21</v>
      </c>
      <c r="H2916" t="s">
        <v>19</v>
      </c>
      <c r="I2916">
        <v>65</v>
      </c>
      <c r="J2916">
        <v>0</v>
      </c>
      <c r="K2916">
        <v>65</v>
      </c>
      <c r="L2916">
        <v>1</v>
      </c>
      <c r="M2916">
        <v>65</v>
      </c>
      <c r="N2916">
        <v>4</v>
      </c>
      <c r="O2916" t="s">
        <v>32</v>
      </c>
    </row>
    <row r="2917" spans="1:15">
      <c r="A2917">
        <v>179616</v>
      </c>
      <c r="B2917" s="1">
        <v>45481</v>
      </c>
      <c r="C2917" t="s">
        <v>42</v>
      </c>
      <c r="D2917" t="s">
        <v>16</v>
      </c>
      <c r="E2917" t="s">
        <v>17</v>
      </c>
      <c r="F2917">
        <v>25</v>
      </c>
      <c r="G2917" t="s">
        <v>77</v>
      </c>
      <c r="H2917" t="s">
        <v>19</v>
      </c>
      <c r="I2917">
        <v>65</v>
      </c>
      <c r="J2917">
        <v>0</v>
      </c>
      <c r="K2917">
        <v>65</v>
      </c>
      <c r="L2917">
        <v>4</v>
      </c>
      <c r="M2917">
        <v>260</v>
      </c>
      <c r="N2917">
        <v>4</v>
      </c>
      <c r="O2917" t="s">
        <v>39</v>
      </c>
    </row>
    <row r="2918" spans="1:15">
      <c r="A2918">
        <v>150385</v>
      </c>
      <c r="B2918" s="1">
        <v>45542</v>
      </c>
      <c r="C2918" t="s">
        <v>23</v>
      </c>
      <c r="D2918" t="s">
        <v>24</v>
      </c>
      <c r="E2918" t="s">
        <v>17</v>
      </c>
      <c r="F2918">
        <v>28</v>
      </c>
      <c r="G2918" t="s">
        <v>56</v>
      </c>
      <c r="H2918" t="s">
        <v>19</v>
      </c>
      <c r="I2918">
        <v>9</v>
      </c>
      <c r="J2918">
        <v>0</v>
      </c>
      <c r="K2918">
        <v>9</v>
      </c>
      <c r="L2918">
        <v>3</v>
      </c>
      <c r="M2918">
        <v>27</v>
      </c>
      <c r="N2918">
        <v>4</v>
      </c>
      <c r="O2918" t="s">
        <v>65</v>
      </c>
    </row>
    <row r="2919" spans="1:15">
      <c r="A2919">
        <v>167779</v>
      </c>
      <c r="B2919" s="1">
        <v>45369</v>
      </c>
      <c r="C2919" t="s">
        <v>23</v>
      </c>
      <c r="D2919" t="s">
        <v>24</v>
      </c>
      <c r="E2919" t="s">
        <v>17</v>
      </c>
      <c r="F2919">
        <v>34</v>
      </c>
      <c r="G2919" t="s">
        <v>80</v>
      </c>
      <c r="H2919" t="s">
        <v>27</v>
      </c>
      <c r="I2919">
        <v>9</v>
      </c>
      <c r="J2919">
        <v>40</v>
      </c>
      <c r="K2919">
        <v>49</v>
      </c>
      <c r="L2919">
        <v>3</v>
      </c>
      <c r="M2919">
        <v>147</v>
      </c>
      <c r="N2919">
        <v>4</v>
      </c>
      <c r="O2919" t="s">
        <v>20</v>
      </c>
    </row>
    <row r="2920" spans="1:15">
      <c r="A2920">
        <v>129657</v>
      </c>
      <c r="B2920" s="1">
        <v>45571</v>
      </c>
      <c r="C2920" t="s">
        <v>30</v>
      </c>
      <c r="D2920" t="s">
        <v>24</v>
      </c>
      <c r="E2920" t="s">
        <v>25</v>
      </c>
      <c r="F2920">
        <v>22</v>
      </c>
      <c r="G2920" t="s">
        <v>75</v>
      </c>
      <c r="H2920" t="s">
        <v>27</v>
      </c>
      <c r="I2920">
        <v>10</v>
      </c>
      <c r="J2920">
        <v>70</v>
      </c>
      <c r="K2920">
        <v>80</v>
      </c>
      <c r="L2920">
        <v>4</v>
      </c>
      <c r="M2920">
        <v>320</v>
      </c>
      <c r="N2920">
        <v>2</v>
      </c>
      <c r="O2920" t="s">
        <v>64</v>
      </c>
    </row>
    <row r="2921" spans="1:15">
      <c r="A2921">
        <v>176592</v>
      </c>
      <c r="B2921" s="1">
        <v>45434</v>
      </c>
      <c r="C2921" t="s">
        <v>48</v>
      </c>
      <c r="D2921" t="s">
        <v>16</v>
      </c>
      <c r="E2921" t="s">
        <v>25</v>
      </c>
      <c r="F2921">
        <v>18</v>
      </c>
      <c r="G2921" t="s">
        <v>31</v>
      </c>
      <c r="H2921" t="s">
        <v>19</v>
      </c>
      <c r="I2921">
        <v>130</v>
      </c>
      <c r="J2921">
        <v>0</v>
      </c>
      <c r="K2921">
        <v>130</v>
      </c>
      <c r="L2921">
        <v>3</v>
      </c>
      <c r="M2921">
        <v>390</v>
      </c>
      <c r="N2921">
        <v>2</v>
      </c>
      <c r="O2921" t="s">
        <v>71</v>
      </c>
    </row>
    <row r="2922" spans="1:15">
      <c r="A2922">
        <v>146873</v>
      </c>
      <c r="B2922" s="1">
        <v>45452</v>
      </c>
      <c r="C2922" t="s">
        <v>53</v>
      </c>
      <c r="D2922" t="s">
        <v>37</v>
      </c>
      <c r="E2922" t="s">
        <v>17</v>
      </c>
      <c r="F2922">
        <v>22</v>
      </c>
      <c r="G2922" t="s">
        <v>56</v>
      </c>
      <c r="H2922" t="s">
        <v>19</v>
      </c>
      <c r="I2922">
        <v>15</v>
      </c>
      <c r="J2922">
        <v>0</v>
      </c>
      <c r="K2922">
        <v>15</v>
      </c>
      <c r="L2922">
        <v>1</v>
      </c>
      <c r="M2922">
        <v>15</v>
      </c>
      <c r="N2922">
        <v>4</v>
      </c>
      <c r="O2922" t="s">
        <v>32</v>
      </c>
    </row>
    <row r="2923" spans="1:15">
      <c r="A2923">
        <v>166183</v>
      </c>
      <c r="B2923" s="1">
        <v>45423</v>
      </c>
      <c r="C2923" t="s">
        <v>48</v>
      </c>
      <c r="D2923" t="s">
        <v>16</v>
      </c>
      <c r="E2923" t="s">
        <v>17</v>
      </c>
      <c r="F2923">
        <v>30</v>
      </c>
      <c r="G2923" t="s">
        <v>29</v>
      </c>
      <c r="H2923" t="s">
        <v>19</v>
      </c>
      <c r="I2923">
        <v>130</v>
      </c>
      <c r="J2923">
        <v>0</v>
      </c>
      <c r="K2923">
        <v>130</v>
      </c>
      <c r="L2923">
        <v>3</v>
      </c>
      <c r="M2923">
        <v>390</v>
      </c>
      <c r="N2923">
        <v>5</v>
      </c>
      <c r="O2923" t="s">
        <v>32</v>
      </c>
    </row>
    <row r="2924" spans="1:15">
      <c r="A2924">
        <v>145039</v>
      </c>
      <c r="B2924" s="1">
        <v>45296</v>
      </c>
      <c r="C2924" t="s">
        <v>76</v>
      </c>
      <c r="D2924" t="s">
        <v>37</v>
      </c>
      <c r="E2924" t="s">
        <v>17</v>
      </c>
      <c r="F2924">
        <v>33</v>
      </c>
      <c r="G2924" t="s">
        <v>26</v>
      </c>
      <c r="H2924" t="s">
        <v>27</v>
      </c>
      <c r="I2924">
        <v>45</v>
      </c>
      <c r="J2924">
        <v>40</v>
      </c>
      <c r="K2924">
        <v>85</v>
      </c>
      <c r="L2924">
        <v>1</v>
      </c>
      <c r="M2924">
        <v>85</v>
      </c>
      <c r="N2924">
        <v>1</v>
      </c>
      <c r="O2924" t="s">
        <v>68</v>
      </c>
    </row>
    <row r="2925" spans="1:15">
      <c r="A2925">
        <v>173844</v>
      </c>
      <c r="B2925" s="1">
        <v>45470</v>
      </c>
      <c r="C2925" t="s">
        <v>36</v>
      </c>
      <c r="D2925" t="s">
        <v>37</v>
      </c>
      <c r="E2925" t="s">
        <v>25</v>
      </c>
      <c r="F2925">
        <v>31</v>
      </c>
      <c r="G2925" t="s">
        <v>38</v>
      </c>
      <c r="H2925" t="s">
        <v>19</v>
      </c>
      <c r="I2925">
        <v>32</v>
      </c>
      <c r="J2925">
        <v>0</v>
      </c>
      <c r="K2925">
        <v>32</v>
      </c>
      <c r="L2925">
        <v>1</v>
      </c>
      <c r="M2925">
        <v>32</v>
      </c>
      <c r="N2925">
        <v>2</v>
      </c>
      <c r="O2925" t="s">
        <v>55</v>
      </c>
    </row>
    <row r="2926" spans="1:15">
      <c r="A2926">
        <v>133529</v>
      </c>
      <c r="B2926" s="1">
        <v>45510</v>
      </c>
      <c r="C2926" t="s">
        <v>48</v>
      </c>
      <c r="D2926" t="s">
        <v>16</v>
      </c>
      <c r="E2926" t="s">
        <v>17</v>
      </c>
      <c r="F2926">
        <v>19</v>
      </c>
      <c r="G2926" t="s">
        <v>60</v>
      </c>
      <c r="H2926" t="s">
        <v>19</v>
      </c>
      <c r="I2926">
        <v>130</v>
      </c>
      <c r="J2926">
        <v>0</v>
      </c>
      <c r="K2926">
        <v>130</v>
      </c>
      <c r="L2926">
        <v>1</v>
      </c>
      <c r="M2926">
        <v>130</v>
      </c>
      <c r="N2926">
        <v>4</v>
      </c>
      <c r="O2926" t="s">
        <v>39</v>
      </c>
    </row>
    <row r="2927" spans="1:15">
      <c r="A2927">
        <v>146217</v>
      </c>
      <c r="B2927" s="1">
        <v>45247</v>
      </c>
      <c r="C2927" t="s">
        <v>30</v>
      </c>
      <c r="D2927" t="s">
        <v>24</v>
      </c>
      <c r="E2927" t="s">
        <v>17</v>
      </c>
      <c r="F2927">
        <v>34</v>
      </c>
      <c r="G2927" t="s">
        <v>38</v>
      </c>
      <c r="H2927" t="s">
        <v>19</v>
      </c>
      <c r="I2927">
        <v>10</v>
      </c>
      <c r="J2927">
        <v>0</v>
      </c>
      <c r="K2927">
        <v>10</v>
      </c>
      <c r="L2927">
        <v>2</v>
      </c>
      <c r="M2927">
        <v>20</v>
      </c>
      <c r="N2927">
        <v>3</v>
      </c>
      <c r="O2927" t="s">
        <v>83</v>
      </c>
    </row>
    <row r="2928" spans="1:15">
      <c r="A2928">
        <v>160714</v>
      </c>
      <c r="B2928" s="1">
        <v>45445</v>
      </c>
      <c r="C2928" t="s">
        <v>23</v>
      </c>
      <c r="D2928" t="s">
        <v>24</v>
      </c>
      <c r="E2928" t="s">
        <v>25</v>
      </c>
      <c r="F2928">
        <v>31</v>
      </c>
      <c r="G2928" t="s">
        <v>54</v>
      </c>
      <c r="H2928" t="s">
        <v>19</v>
      </c>
      <c r="I2928">
        <v>9</v>
      </c>
      <c r="J2928">
        <v>0</v>
      </c>
      <c r="K2928">
        <v>9</v>
      </c>
      <c r="L2928">
        <v>1</v>
      </c>
      <c r="M2928">
        <v>9</v>
      </c>
      <c r="N2928">
        <v>4</v>
      </c>
      <c r="O2928" t="s">
        <v>32</v>
      </c>
    </row>
    <row r="2929" spans="1:15">
      <c r="A2929">
        <v>181366</v>
      </c>
      <c r="B2929" s="1">
        <v>45312</v>
      </c>
      <c r="C2929" t="s">
        <v>42</v>
      </c>
      <c r="D2929" t="s">
        <v>16</v>
      </c>
      <c r="E2929" t="s">
        <v>25</v>
      </c>
      <c r="F2929">
        <v>29</v>
      </c>
      <c r="G2929" t="s">
        <v>77</v>
      </c>
      <c r="H2929" t="s">
        <v>19</v>
      </c>
      <c r="I2929">
        <v>65</v>
      </c>
      <c r="J2929">
        <v>0</v>
      </c>
      <c r="K2929">
        <v>65</v>
      </c>
      <c r="L2929">
        <v>3</v>
      </c>
      <c r="M2929">
        <v>195</v>
      </c>
      <c r="N2929">
        <v>2</v>
      </c>
      <c r="O2929" t="s">
        <v>87</v>
      </c>
    </row>
    <row r="2930" spans="1:15">
      <c r="A2930">
        <v>166065</v>
      </c>
      <c r="B2930" s="1">
        <v>45545</v>
      </c>
      <c r="C2930" t="s">
        <v>15</v>
      </c>
      <c r="D2930" t="s">
        <v>16</v>
      </c>
      <c r="E2930" t="s">
        <v>17</v>
      </c>
      <c r="F2930">
        <v>27</v>
      </c>
      <c r="G2930" t="s">
        <v>21</v>
      </c>
      <c r="H2930" t="s">
        <v>19</v>
      </c>
      <c r="I2930">
        <v>100</v>
      </c>
      <c r="J2930">
        <v>0</v>
      </c>
      <c r="K2930">
        <v>100</v>
      </c>
      <c r="L2930">
        <v>3</v>
      </c>
      <c r="M2930">
        <v>300</v>
      </c>
      <c r="N2930">
        <v>4</v>
      </c>
      <c r="O2930" t="s">
        <v>52</v>
      </c>
    </row>
    <row r="2931" spans="1:15">
      <c r="A2931">
        <v>170822</v>
      </c>
      <c r="B2931" s="1">
        <v>45272</v>
      </c>
      <c r="C2931" t="s">
        <v>42</v>
      </c>
      <c r="D2931" t="s">
        <v>16</v>
      </c>
      <c r="E2931" t="s">
        <v>25</v>
      </c>
      <c r="F2931">
        <v>26</v>
      </c>
      <c r="G2931" t="s">
        <v>67</v>
      </c>
      <c r="H2931" t="s">
        <v>27</v>
      </c>
      <c r="I2931">
        <v>65</v>
      </c>
      <c r="J2931">
        <v>40</v>
      </c>
      <c r="K2931">
        <v>105</v>
      </c>
      <c r="L2931">
        <v>2</v>
      </c>
      <c r="M2931">
        <v>210</v>
      </c>
      <c r="N2931">
        <v>4</v>
      </c>
      <c r="O2931" t="s">
        <v>52</v>
      </c>
    </row>
    <row r="2932" spans="1:15">
      <c r="A2932">
        <v>174679</v>
      </c>
      <c r="B2932" s="1">
        <v>45352</v>
      </c>
      <c r="C2932" t="s">
        <v>15</v>
      </c>
      <c r="D2932" t="s">
        <v>16</v>
      </c>
      <c r="E2932" t="s">
        <v>17</v>
      </c>
      <c r="F2932">
        <v>35</v>
      </c>
      <c r="G2932" t="s">
        <v>54</v>
      </c>
      <c r="H2932" t="s">
        <v>19</v>
      </c>
      <c r="I2932">
        <v>100</v>
      </c>
      <c r="J2932">
        <v>0</v>
      </c>
      <c r="K2932">
        <v>100</v>
      </c>
      <c r="L2932">
        <v>1</v>
      </c>
      <c r="M2932">
        <v>100</v>
      </c>
      <c r="N2932">
        <v>4</v>
      </c>
      <c r="O2932" t="s">
        <v>72</v>
      </c>
    </row>
    <row r="2933" spans="1:15">
      <c r="A2933">
        <v>129758</v>
      </c>
      <c r="B2933" s="1">
        <v>45432</v>
      </c>
      <c r="C2933" t="s">
        <v>42</v>
      </c>
      <c r="D2933" t="s">
        <v>16</v>
      </c>
      <c r="E2933" t="s">
        <v>25</v>
      </c>
      <c r="F2933">
        <v>31</v>
      </c>
      <c r="G2933" t="s">
        <v>74</v>
      </c>
      <c r="H2933" t="s">
        <v>27</v>
      </c>
      <c r="I2933">
        <v>65</v>
      </c>
      <c r="J2933">
        <v>25</v>
      </c>
      <c r="K2933">
        <v>90</v>
      </c>
      <c r="L2933">
        <v>1</v>
      </c>
      <c r="M2933">
        <v>90</v>
      </c>
      <c r="N2933">
        <v>4</v>
      </c>
      <c r="O2933" t="s">
        <v>65</v>
      </c>
    </row>
    <row r="2934" spans="1:15">
      <c r="A2934">
        <v>162197</v>
      </c>
      <c r="B2934" s="1">
        <v>45344</v>
      </c>
      <c r="C2934" t="s">
        <v>53</v>
      </c>
      <c r="D2934" t="s">
        <v>37</v>
      </c>
      <c r="E2934" t="s">
        <v>25</v>
      </c>
      <c r="F2934">
        <v>27</v>
      </c>
      <c r="G2934" t="s">
        <v>41</v>
      </c>
      <c r="H2934" t="s">
        <v>19</v>
      </c>
      <c r="I2934">
        <v>15</v>
      </c>
      <c r="J2934">
        <v>0</v>
      </c>
      <c r="K2934">
        <v>15</v>
      </c>
      <c r="L2934">
        <v>4</v>
      </c>
      <c r="M2934">
        <v>60</v>
      </c>
      <c r="N2934">
        <v>4</v>
      </c>
      <c r="O2934" t="s">
        <v>65</v>
      </c>
    </row>
    <row r="2935" spans="1:15">
      <c r="A2935">
        <v>169968</v>
      </c>
      <c r="B2935" s="1">
        <v>45337</v>
      </c>
      <c r="C2935" t="s">
        <v>48</v>
      </c>
      <c r="D2935" t="s">
        <v>16</v>
      </c>
      <c r="E2935" t="s">
        <v>25</v>
      </c>
      <c r="F2935">
        <v>33</v>
      </c>
      <c r="G2935" t="s">
        <v>86</v>
      </c>
      <c r="H2935" t="s">
        <v>27</v>
      </c>
      <c r="I2935">
        <v>130</v>
      </c>
      <c r="J2935">
        <v>70</v>
      </c>
      <c r="K2935">
        <v>200</v>
      </c>
      <c r="L2935">
        <v>2</v>
      </c>
      <c r="M2935">
        <v>400</v>
      </c>
      <c r="N2935">
        <v>4</v>
      </c>
      <c r="O2935" t="s">
        <v>70</v>
      </c>
    </row>
    <row r="2936" spans="1:15">
      <c r="A2936">
        <v>122862</v>
      </c>
      <c r="B2936" s="1">
        <v>45357</v>
      </c>
      <c r="C2936" t="s">
        <v>48</v>
      </c>
      <c r="D2936" t="s">
        <v>16</v>
      </c>
      <c r="E2936" t="s">
        <v>17</v>
      </c>
      <c r="F2936">
        <v>23</v>
      </c>
      <c r="G2936" t="s">
        <v>60</v>
      </c>
      <c r="H2936" t="s">
        <v>19</v>
      </c>
      <c r="I2936">
        <v>130</v>
      </c>
      <c r="J2936">
        <v>0</v>
      </c>
      <c r="K2936">
        <v>130</v>
      </c>
      <c r="L2936">
        <v>1</v>
      </c>
      <c r="M2936">
        <v>130</v>
      </c>
      <c r="N2936">
        <v>2</v>
      </c>
      <c r="O2936" t="s">
        <v>28</v>
      </c>
    </row>
    <row r="2937" spans="1:15">
      <c r="A2937">
        <v>137448</v>
      </c>
      <c r="B2937" s="1">
        <v>45343</v>
      </c>
      <c r="C2937" t="s">
        <v>53</v>
      </c>
      <c r="D2937" t="s">
        <v>37</v>
      </c>
      <c r="E2937" t="s">
        <v>17</v>
      </c>
      <c r="F2937">
        <v>29</v>
      </c>
      <c r="G2937" t="s">
        <v>18</v>
      </c>
      <c r="H2937" t="s">
        <v>19</v>
      </c>
      <c r="I2937">
        <v>15</v>
      </c>
      <c r="J2937">
        <v>0</v>
      </c>
      <c r="K2937">
        <v>15</v>
      </c>
      <c r="L2937">
        <v>1</v>
      </c>
      <c r="M2937">
        <v>15</v>
      </c>
      <c r="N2937">
        <v>5</v>
      </c>
      <c r="O2937" t="s">
        <v>52</v>
      </c>
    </row>
    <row r="2938" spans="1:15">
      <c r="A2938">
        <v>123886</v>
      </c>
      <c r="B2938" s="1">
        <v>45365</v>
      </c>
      <c r="C2938" t="s">
        <v>36</v>
      </c>
      <c r="D2938" t="s">
        <v>37</v>
      </c>
      <c r="E2938" t="s">
        <v>17</v>
      </c>
      <c r="F2938">
        <v>32</v>
      </c>
      <c r="G2938" t="s">
        <v>69</v>
      </c>
      <c r="H2938" t="s">
        <v>19</v>
      </c>
      <c r="I2938">
        <v>32</v>
      </c>
      <c r="J2938">
        <v>0</v>
      </c>
      <c r="K2938">
        <v>32</v>
      </c>
      <c r="L2938">
        <v>3</v>
      </c>
      <c r="M2938">
        <v>96</v>
      </c>
      <c r="N2938">
        <v>4</v>
      </c>
      <c r="O2938" t="s">
        <v>52</v>
      </c>
    </row>
    <row r="2939" spans="1:15">
      <c r="A2939">
        <v>180972</v>
      </c>
      <c r="B2939" s="1">
        <v>45237</v>
      </c>
      <c r="C2939" t="s">
        <v>36</v>
      </c>
      <c r="D2939" t="s">
        <v>37</v>
      </c>
      <c r="E2939" t="s">
        <v>17</v>
      </c>
      <c r="F2939">
        <v>24</v>
      </c>
      <c r="G2939" t="s">
        <v>18</v>
      </c>
      <c r="H2939" t="s">
        <v>19</v>
      </c>
      <c r="I2939">
        <v>32</v>
      </c>
      <c r="J2939">
        <v>0</v>
      </c>
      <c r="K2939">
        <v>32</v>
      </c>
      <c r="L2939">
        <v>3</v>
      </c>
      <c r="M2939">
        <v>96</v>
      </c>
      <c r="N2939">
        <v>1</v>
      </c>
      <c r="O2939" t="s">
        <v>47</v>
      </c>
    </row>
    <row r="2940" spans="1:15">
      <c r="A2940">
        <v>120386</v>
      </c>
      <c r="B2940" s="1">
        <v>45417</v>
      </c>
      <c r="C2940" t="s">
        <v>23</v>
      </c>
      <c r="D2940" t="s">
        <v>24</v>
      </c>
      <c r="E2940" t="s">
        <v>25</v>
      </c>
      <c r="F2940">
        <v>31</v>
      </c>
      <c r="G2940" t="s">
        <v>79</v>
      </c>
      <c r="H2940" t="s">
        <v>27</v>
      </c>
      <c r="I2940">
        <v>9</v>
      </c>
      <c r="J2940">
        <v>40</v>
      </c>
      <c r="K2940">
        <v>49</v>
      </c>
      <c r="L2940">
        <v>1</v>
      </c>
      <c r="M2940">
        <v>49</v>
      </c>
      <c r="N2940">
        <v>1</v>
      </c>
      <c r="O2940" t="s">
        <v>87</v>
      </c>
    </row>
    <row r="2941" spans="1:15">
      <c r="A2941">
        <v>128351</v>
      </c>
      <c r="B2941" s="1">
        <v>45383</v>
      </c>
      <c r="C2941" t="s">
        <v>42</v>
      </c>
      <c r="D2941" t="s">
        <v>16</v>
      </c>
      <c r="E2941" t="s">
        <v>17</v>
      </c>
      <c r="F2941">
        <v>33</v>
      </c>
      <c r="G2941" t="s">
        <v>62</v>
      </c>
      <c r="H2941" t="s">
        <v>19</v>
      </c>
      <c r="I2941">
        <v>65</v>
      </c>
      <c r="J2941">
        <v>0</v>
      </c>
      <c r="K2941">
        <v>65</v>
      </c>
      <c r="L2941">
        <v>1</v>
      </c>
      <c r="M2941">
        <v>65</v>
      </c>
      <c r="N2941">
        <v>5</v>
      </c>
      <c r="O2941" t="s">
        <v>72</v>
      </c>
    </row>
    <row r="2942" spans="1:15">
      <c r="A2942">
        <v>146050</v>
      </c>
      <c r="B2942" s="1">
        <v>45302</v>
      </c>
      <c r="C2942" t="s">
        <v>42</v>
      </c>
      <c r="D2942" t="s">
        <v>16</v>
      </c>
      <c r="E2942" t="s">
        <v>17</v>
      </c>
      <c r="F2942">
        <v>34</v>
      </c>
      <c r="G2942" t="s">
        <v>56</v>
      </c>
      <c r="H2942" t="s">
        <v>19</v>
      </c>
      <c r="I2942">
        <v>65</v>
      </c>
      <c r="J2942">
        <v>0</v>
      </c>
      <c r="K2942">
        <v>65</v>
      </c>
      <c r="L2942">
        <v>1</v>
      </c>
      <c r="M2942">
        <v>65</v>
      </c>
      <c r="N2942">
        <v>5</v>
      </c>
      <c r="O2942" t="s">
        <v>61</v>
      </c>
    </row>
    <row r="2943" spans="1:15">
      <c r="A2943">
        <v>150100</v>
      </c>
      <c r="B2943" s="1">
        <v>45341</v>
      </c>
      <c r="C2943" t="s">
        <v>53</v>
      </c>
      <c r="D2943" t="s">
        <v>37</v>
      </c>
      <c r="E2943" t="s">
        <v>17</v>
      </c>
      <c r="F2943">
        <v>18</v>
      </c>
      <c r="G2943" t="s">
        <v>18</v>
      </c>
      <c r="H2943" t="s">
        <v>19</v>
      </c>
      <c r="I2943">
        <v>15</v>
      </c>
      <c r="J2943">
        <v>0</v>
      </c>
      <c r="K2943">
        <v>15</v>
      </c>
      <c r="L2943">
        <v>1</v>
      </c>
      <c r="M2943">
        <v>15</v>
      </c>
      <c r="N2943">
        <v>4</v>
      </c>
      <c r="O2943" t="s">
        <v>20</v>
      </c>
    </row>
    <row r="2944" spans="1:15">
      <c r="A2944">
        <v>120999</v>
      </c>
      <c r="B2944" s="1">
        <v>45595</v>
      </c>
      <c r="C2944" t="s">
        <v>76</v>
      </c>
      <c r="D2944" t="s">
        <v>37</v>
      </c>
      <c r="E2944" t="s">
        <v>17</v>
      </c>
      <c r="F2944">
        <v>31</v>
      </c>
      <c r="G2944" t="s">
        <v>21</v>
      </c>
      <c r="H2944" t="s">
        <v>19</v>
      </c>
      <c r="I2944">
        <v>45</v>
      </c>
      <c r="J2944">
        <v>0</v>
      </c>
      <c r="K2944">
        <v>45</v>
      </c>
      <c r="L2944">
        <v>1</v>
      </c>
      <c r="M2944">
        <v>45</v>
      </c>
      <c r="N2944">
        <v>3</v>
      </c>
      <c r="O2944" t="s">
        <v>22</v>
      </c>
    </row>
    <row r="2945" spans="1:15">
      <c r="A2945">
        <v>147626</v>
      </c>
      <c r="B2945" s="1">
        <v>45470</v>
      </c>
      <c r="C2945" t="s">
        <v>50</v>
      </c>
      <c r="D2945" t="s">
        <v>16</v>
      </c>
      <c r="E2945" t="s">
        <v>17</v>
      </c>
      <c r="F2945">
        <v>27</v>
      </c>
      <c r="G2945" t="s">
        <v>56</v>
      </c>
      <c r="H2945" t="s">
        <v>19</v>
      </c>
      <c r="I2945">
        <v>97</v>
      </c>
      <c r="J2945">
        <v>0</v>
      </c>
      <c r="K2945">
        <v>97</v>
      </c>
      <c r="L2945">
        <v>3</v>
      </c>
      <c r="M2945">
        <v>291</v>
      </c>
      <c r="N2945">
        <v>3</v>
      </c>
      <c r="O2945" t="s">
        <v>84</v>
      </c>
    </row>
    <row r="2946" spans="1:15">
      <c r="A2946">
        <v>121479</v>
      </c>
      <c r="B2946" s="1">
        <v>45590</v>
      </c>
      <c r="C2946" t="s">
        <v>82</v>
      </c>
      <c r="D2946" t="s">
        <v>37</v>
      </c>
      <c r="E2946" t="s">
        <v>25</v>
      </c>
      <c r="F2946">
        <v>18</v>
      </c>
      <c r="G2946" t="s">
        <v>79</v>
      </c>
      <c r="H2946" t="s">
        <v>27</v>
      </c>
      <c r="I2946">
        <v>20</v>
      </c>
      <c r="J2946">
        <v>40</v>
      </c>
      <c r="K2946">
        <v>60</v>
      </c>
      <c r="L2946">
        <v>3</v>
      </c>
      <c r="M2946">
        <v>180</v>
      </c>
      <c r="N2946">
        <v>4</v>
      </c>
      <c r="O2946" t="s">
        <v>72</v>
      </c>
    </row>
    <row r="2947" spans="1:15">
      <c r="A2947">
        <v>177425</v>
      </c>
      <c r="B2947" s="1">
        <v>45549</v>
      </c>
      <c r="C2947" t="s">
        <v>50</v>
      </c>
      <c r="D2947" t="s">
        <v>16</v>
      </c>
      <c r="E2947" t="s">
        <v>25</v>
      </c>
      <c r="F2947">
        <v>30</v>
      </c>
      <c r="G2947" t="s">
        <v>58</v>
      </c>
      <c r="H2947" t="s">
        <v>27</v>
      </c>
      <c r="I2947">
        <v>97</v>
      </c>
      <c r="J2947">
        <v>40</v>
      </c>
      <c r="K2947">
        <v>137</v>
      </c>
      <c r="L2947">
        <v>1</v>
      </c>
      <c r="M2947">
        <v>137</v>
      </c>
      <c r="N2947">
        <v>3</v>
      </c>
      <c r="O2947" t="s">
        <v>49</v>
      </c>
    </row>
    <row r="2948" spans="1:15">
      <c r="A2948">
        <v>171387</v>
      </c>
      <c r="B2948" s="1">
        <v>45293</v>
      </c>
      <c r="C2948" t="s">
        <v>82</v>
      </c>
      <c r="D2948" t="s">
        <v>37</v>
      </c>
      <c r="E2948" t="s">
        <v>25</v>
      </c>
      <c r="F2948">
        <v>24</v>
      </c>
      <c r="G2948" t="s">
        <v>29</v>
      </c>
      <c r="H2948" t="s">
        <v>19</v>
      </c>
      <c r="I2948">
        <v>20</v>
      </c>
      <c r="J2948">
        <v>0</v>
      </c>
      <c r="K2948">
        <v>20</v>
      </c>
      <c r="L2948">
        <v>1</v>
      </c>
      <c r="M2948">
        <v>20</v>
      </c>
      <c r="N2948">
        <v>4</v>
      </c>
      <c r="O2948" t="s">
        <v>57</v>
      </c>
    </row>
    <row r="2949" spans="1:15">
      <c r="A2949">
        <v>134982</v>
      </c>
      <c r="B2949" s="1">
        <v>45276</v>
      </c>
      <c r="C2949" t="s">
        <v>78</v>
      </c>
      <c r="D2949" t="s">
        <v>37</v>
      </c>
      <c r="E2949" t="s">
        <v>25</v>
      </c>
      <c r="F2949">
        <v>33</v>
      </c>
      <c r="G2949" t="s">
        <v>79</v>
      </c>
      <c r="H2949" t="s">
        <v>27</v>
      </c>
      <c r="I2949">
        <v>50</v>
      </c>
      <c r="J2949">
        <v>40</v>
      </c>
      <c r="K2949">
        <v>90</v>
      </c>
      <c r="L2949">
        <v>2</v>
      </c>
      <c r="M2949">
        <v>180</v>
      </c>
      <c r="N2949">
        <v>1</v>
      </c>
      <c r="O2949" t="s">
        <v>55</v>
      </c>
    </row>
    <row r="2950" spans="1:15">
      <c r="A2950">
        <v>169589</v>
      </c>
      <c r="B2950" s="1">
        <v>45574</v>
      </c>
      <c r="C2950" t="s">
        <v>36</v>
      </c>
      <c r="D2950" t="s">
        <v>37</v>
      </c>
      <c r="E2950" t="s">
        <v>17</v>
      </c>
      <c r="F2950">
        <v>19</v>
      </c>
      <c r="G2950" t="s">
        <v>66</v>
      </c>
      <c r="H2950" t="s">
        <v>27</v>
      </c>
      <c r="I2950">
        <v>32</v>
      </c>
      <c r="J2950">
        <v>40</v>
      </c>
      <c r="K2950">
        <v>72</v>
      </c>
      <c r="L2950">
        <v>2</v>
      </c>
      <c r="M2950">
        <v>144</v>
      </c>
      <c r="N2950">
        <v>1</v>
      </c>
      <c r="O2950" t="s">
        <v>87</v>
      </c>
    </row>
    <row r="2951" spans="1:15">
      <c r="A2951">
        <v>137886</v>
      </c>
      <c r="B2951" s="1">
        <v>45493</v>
      </c>
      <c r="C2951" t="s">
        <v>33</v>
      </c>
      <c r="D2951" t="s">
        <v>16</v>
      </c>
      <c r="E2951" t="s">
        <v>17</v>
      </c>
      <c r="F2951">
        <v>21</v>
      </c>
      <c r="G2951" t="s">
        <v>29</v>
      </c>
      <c r="H2951" t="s">
        <v>19</v>
      </c>
      <c r="I2951">
        <v>118</v>
      </c>
      <c r="J2951">
        <v>0</v>
      </c>
      <c r="K2951">
        <v>118</v>
      </c>
      <c r="L2951">
        <v>3</v>
      </c>
      <c r="M2951">
        <v>354</v>
      </c>
      <c r="N2951">
        <v>4</v>
      </c>
      <c r="O2951" t="s">
        <v>52</v>
      </c>
    </row>
    <row r="2952" spans="1:15">
      <c r="A2952">
        <v>132253</v>
      </c>
      <c r="B2952" s="1">
        <v>45512</v>
      </c>
      <c r="C2952" t="s">
        <v>76</v>
      </c>
      <c r="D2952" t="s">
        <v>37</v>
      </c>
      <c r="E2952" t="s">
        <v>17</v>
      </c>
      <c r="F2952">
        <v>20</v>
      </c>
      <c r="G2952" t="s">
        <v>31</v>
      </c>
      <c r="H2952" t="s">
        <v>19</v>
      </c>
      <c r="I2952">
        <v>45</v>
      </c>
      <c r="J2952">
        <v>0</v>
      </c>
      <c r="K2952">
        <v>45</v>
      </c>
      <c r="L2952">
        <v>1</v>
      </c>
      <c r="M2952">
        <v>45</v>
      </c>
      <c r="N2952">
        <v>4</v>
      </c>
      <c r="O2952" t="s">
        <v>39</v>
      </c>
    </row>
    <row r="2953" spans="1:15">
      <c r="A2953">
        <v>165013</v>
      </c>
      <c r="B2953" s="1">
        <v>45277</v>
      </c>
      <c r="C2953" t="s">
        <v>50</v>
      </c>
      <c r="D2953" t="s">
        <v>16</v>
      </c>
      <c r="E2953" t="s">
        <v>25</v>
      </c>
      <c r="F2953">
        <v>20</v>
      </c>
      <c r="G2953" t="s">
        <v>60</v>
      </c>
      <c r="H2953" t="s">
        <v>19</v>
      </c>
      <c r="I2953">
        <v>97</v>
      </c>
      <c r="J2953">
        <v>0</v>
      </c>
      <c r="K2953">
        <v>97</v>
      </c>
      <c r="L2953">
        <v>2</v>
      </c>
      <c r="M2953">
        <v>194</v>
      </c>
      <c r="N2953">
        <v>4</v>
      </c>
      <c r="O2953" t="s">
        <v>45</v>
      </c>
    </row>
    <row r="2954" spans="1:15">
      <c r="A2954">
        <v>144186</v>
      </c>
      <c r="B2954" s="1">
        <v>45320</v>
      </c>
      <c r="C2954" t="s">
        <v>53</v>
      </c>
      <c r="D2954" t="s">
        <v>37</v>
      </c>
      <c r="E2954" t="s">
        <v>17</v>
      </c>
      <c r="F2954">
        <v>24</v>
      </c>
      <c r="G2954" t="s">
        <v>29</v>
      </c>
      <c r="H2954" t="s">
        <v>19</v>
      </c>
      <c r="I2954">
        <v>15</v>
      </c>
      <c r="J2954">
        <v>0</v>
      </c>
      <c r="K2954">
        <v>15</v>
      </c>
      <c r="L2954">
        <v>1</v>
      </c>
      <c r="M2954">
        <v>15</v>
      </c>
      <c r="N2954">
        <v>1</v>
      </c>
      <c r="O2954" t="s">
        <v>47</v>
      </c>
    </row>
    <row r="2955" spans="1:15">
      <c r="A2955">
        <v>172945</v>
      </c>
      <c r="B2955" s="1">
        <v>45332</v>
      </c>
      <c r="C2955" t="s">
        <v>30</v>
      </c>
      <c r="D2955" t="s">
        <v>24</v>
      </c>
      <c r="E2955" t="s">
        <v>17</v>
      </c>
      <c r="F2955">
        <v>25</v>
      </c>
      <c r="G2955" t="s">
        <v>66</v>
      </c>
      <c r="H2955" t="s">
        <v>27</v>
      </c>
      <c r="I2955">
        <v>10</v>
      </c>
      <c r="J2955">
        <v>40</v>
      </c>
      <c r="K2955">
        <v>50</v>
      </c>
      <c r="L2955">
        <v>1</v>
      </c>
      <c r="M2955">
        <v>50</v>
      </c>
      <c r="N2955">
        <v>5</v>
      </c>
      <c r="O2955" t="s">
        <v>45</v>
      </c>
    </row>
    <row r="2956" spans="1:15">
      <c r="A2956">
        <v>158009</v>
      </c>
      <c r="B2956" s="1">
        <v>45363</v>
      </c>
      <c r="C2956" t="s">
        <v>15</v>
      </c>
      <c r="D2956" t="s">
        <v>16</v>
      </c>
      <c r="E2956" t="s">
        <v>17</v>
      </c>
      <c r="F2956">
        <v>21</v>
      </c>
      <c r="G2956" t="s">
        <v>80</v>
      </c>
      <c r="H2956" t="s">
        <v>27</v>
      </c>
      <c r="I2956">
        <v>100</v>
      </c>
      <c r="J2956">
        <v>40</v>
      </c>
      <c r="K2956">
        <v>140</v>
      </c>
      <c r="L2956">
        <v>1</v>
      </c>
      <c r="M2956">
        <v>140</v>
      </c>
      <c r="N2956">
        <v>5</v>
      </c>
      <c r="O2956" t="s">
        <v>45</v>
      </c>
    </row>
    <row r="2957" spans="1:15">
      <c r="A2957">
        <v>127016</v>
      </c>
      <c r="B2957" s="1">
        <v>45493</v>
      </c>
      <c r="C2957" t="s">
        <v>42</v>
      </c>
      <c r="D2957" t="s">
        <v>16</v>
      </c>
      <c r="E2957" t="s">
        <v>17</v>
      </c>
      <c r="F2957">
        <v>19</v>
      </c>
      <c r="G2957" t="s">
        <v>58</v>
      </c>
      <c r="H2957" t="s">
        <v>27</v>
      </c>
      <c r="I2957">
        <v>65</v>
      </c>
      <c r="J2957">
        <v>40</v>
      </c>
      <c r="K2957">
        <v>105</v>
      </c>
      <c r="L2957">
        <v>1</v>
      </c>
      <c r="M2957">
        <v>105</v>
      </c>
      <c r="N2957">
        <v>3</v>
      </c>
      <c r="O2957" t="s">
        <v>22</v>
      </c>
    </row>
    <row r="2958" spans="1:15">
      <c r="A2958">
        <v>147599</v>
      </c>
      <c r="B2958" s="1">
        <v>45340</v>
      </c>
      <c r="C2958" t="s">
        <v>23</v>
      </c>
      <c r="D2958" t="s">
        <v>24</v>
      </c>
      <c r="E2958" t="s">
        <v>17</v>
      </c>
      <c r="F2958">
        <v>35</v>
      </c>
      <c r="G2958" t="s">
        <v>44</v>
      </c>
      <c r="H2958" t="s">
        <v>27</v>
      </c>
      <c r="I2958">
        <v>9</v>
      </c>
      <c r="J2958">
        <v>25</v>
      </c>
      <c r="K2958">
        <v>34</v>
      </c>
      <c r="L2958">
        <v>4</v>
      </c>
      <c r="M2958">
        <v>136</v>
      </c>
      <c r="N2958">
        <v>4</v>
      </c>
      <c r="O2958" t="s">
        <v>57</v>
      </c>
    </row>
    <row r="2959" spans="1:15">
      <c r="A2959">
        <v>140568</v>
      </c>
      <c r="B2959" s="1">
        <v>45473</v>
      </c>
      <c r="C2959" t="s">
        <v>23</v>
      </c>
      <c r="D2959" t="s">
        <v>24</v>
      </c>
      <c r="E2959" t="s">
        <v>25</v>
      </c>
      <c r="F2959">
        <v>32</v>
      </c>
      <c r="G2959" t="s">
        <v>79</v>
      </c>
      <c r="H2959" t="s">
        <v>27</v>
      </c>
      <c r="I2959">
        <v>9</v>
      </c>
      <c r="J2959">
        <v>40</v>
      </c>
      <c r="K2959">
        <v>49</v>
      </c>
      <c r="L2959">
        <v>2</v>
      </c>
      <c r="M2959">
        <v>98</v>
      </c>
      <c r="N2959">
        <v>4</v>
      </c>
      <c r="O2959" t="s">
        <v>57</v>
      </c>
    </row>
    <row r="2960" spans="1:15">
      <c r="A2960">
        <v>164879</v>
      </c>
      <c r="B2960" s="1">
        <v>45599</v>
      </c>
      <c r="C2960" t="s">
        <v>82</v>
      </c>
      <c r="D2960" t="s">
        <v>37</v>
      </c>
      <c r="E2960" t="s">
        <v>25</v>
      </c>
      <c r="F2960">
        <v>25</v>
      </c>
      <c r="G2960" t="s">
        <v>46</v>
      </c>
      <c r="H2960" t="s">
        <v>19</v>
      </c>
      <c r="I2960">
        <v>20</v>
      </c>
      <c r="J2960">
        <v>0</v>
      </c>
      <c r="K2960">
        <v>20</v>
      </c>
      <c r="L2960">
        <v>3</v>
      </c>
      <c r="M2960">
        <v>60</v>
      </c>
      <c r="N2960">
        <v>5</v>
      </c>
      <c r="O2960" t="s">
        <v>72</v>
      </c>
    </row>
    <row r="2961" spans="1:15">
      <c r="A2961">
        <v>180177</v>
      </c>
      <c r="B2961" s="1">
        <v>45587</v>
      </c>
      <c r="C2961" t="s">
        <v>23</v>
      </c>
      <c r="D2961" t="s">
        <v>24</v>
      </c>
      <c r="E2961" t="s">
        <v>17</v>
      </c>
      <c r="F2961">
        <v>34</v>
      </c>
      <c r="G2961" t="s">
        <v>69</v>
      </c>
      <c r="H2961" t="s">
        <v>19</v>
      </c>
      <c r="I2961">
        <v>9</v>
      </c>
      <c r="J2961">
        <v>0</v>
      </c>
      <c r="K2961">
        <v>9</v>
      </c>
      <c r="L2961">
        <v>1</v>
      </c>
      <c r="M2961">
        <v>9</v>
      </c>
      <c r="N2961">
        <v>1</v>
      </c>
      <c r="O2961" t="s">
        <v>63</v>
      </c>
    </row>
    <row r="2962" spans="1:15">
      <c r="A2962">
        <v>124242</v>
      </c>
      <c r="B2962" s="1">
        <v>45582</v>
      </c>
      <c r="C2962" t="s">
        <v>30</v>
      </c>
      <c r="D2962" t="s">
        <v>24</v>
      </c>
      <c r="E2962" t="s">
        <v>25</v>
      </c>
      <c r="F2962">
        <v>22</v>
      </c>
      <c r="G2962" t="s">
        <v>62</v>
      </c>
      <c r="H2962" t="s">
        <v>19</v>
      </c>
      <c r="I2962">
        <v>10</v>
      </c>
      <c r="J2962">
        <v>0</v>
      </c>
      <c r="K2962">
        <v>10</v>
      </c>
      <c r="L2962">
        <v>1</v>
      </c>
      <c r="M2962">
        <v>10</v>
      </c>
      <c r="N2962">
        <v>5</v>
      </c>
      <c r="O2962" t="s">
        <v>70</v>
      </c>
    </row>
    <row r="2963" spans="1:15">
      <c r="A2963">
        <v>129609</v>
      </c>
      <c r="B2963" s="1">
        <v>45557</v>
      </c>
      <c r="C2963" t="s">
        <v>53</v>
      </c>
      <c r="D2963" t="s">
        <v>37</v>
      </c>
      <c r="E2963" t="s">
        <v>17</v>
      </c>
      <c r="F2963">
        <v>24</v>
      </c>
      <c r="G2963" t="s">
        <v>34</v>
      </c>
      <c r="H2963" t="s">
        <v>27</v>
      </c>
      <c r="I2963">
        <v>15</v>
      </c>
      <c r="J2963">
        <v>100</v>
      </c>
      <c r="K2963">
        <v>115</v>
      </c>
      <c r="L2963">
        <v>1</v>
      </c>
      <c r="M2963">
        <v>115</v>
      </c>
      <c r="N2963">
        <v>1</v>
      </c>
      <c r="O2963" t="s">
        <v>47</v>
      </c>
    </row>
    <row r="2964" spans="1:15">
      <c r="A2964">
        <v>153630</v>
      </c>
      <c r="B2964" s="1">
        <v>45559</v>
      </c>
      <c r="C2964" t="s">
        <v>78</v>
      </c>
      <c r="D2964" t="s">
        <v>37</v>
      </c>
      <c r="E2964" t="s">
        <v>17</v>
      </c>
      <c r="F2964">
        <v>23</v>
      </c>
      <c r="G2964" t="s">
        <v>74</v>
      </c>
      <c r="H2964" t="s">
        <v>27</v>
      </c>
      <c r="I2964">
        <v>50</v>
      </c>
      <c r="J2964">
        <v>25</v>
      </c>
      <c r="K2964">
        <v>75</v>
      </c>
      <c r="L2964">
        <v>1</v>
      </c>
      <c r="M2964">
        <v>75</v>
      </c>
      <c r="N2964">
        <v>3</v>
      </c>
      <c r="O2964" t="s">
        <v>73</v>
      </c>
    </row>
    <row r="2965" spans="1:15">
      <c r="A2965">
        <v>152163</v>
      </c>
      <c r="B2965" s="1">
        <v>45352</v>
      </c>
      <c r="C2965" t="s">
        <v>85</v>
      </c>
      <c r="D2965" t="s">
        <v>24</v>
      </c>
      <c r="E2965" t="s">
        <v>17</v>
      </c>
      <c r="F2965">
        <v>22</v>
      </c>
      <c r="G2965" t="s">
        <v>86</v>
      </c>
      <c r="H2965" t="s">
        <v>27</v>
      </c>
      <c r="I2965">
        <v>23</v>
      </c>
      <c r="J2965">
        <v>70</v>
      </c>
      <c r="K2965">
        <v>93</v>
      </c>
      <c r="L2965">
        <v>1</v>
      </c>
      <c r="M2965">
        <v>93</v>
      </c>
      <c r="N2965">
        <v>5</v>
      </c>
      <c r="O2965" t="s">
        <v>57</v>
      </c>
    </row>
    <row r="2966" spans="1:15">
      <c r="A2966">
        <v>182647</v>
      </c>
      <c r="B2966" s="1">
        <v>45551</v>
      </c>
      <c r="C2966" t="s">
        <v>42</v>
      </c>
      <c r="D2966" t="s">
        <v>16</v>
      </c>
      <c r="E2966" t="s">
        <v>25</v>
      </c>
      <c r="F2966">
        <v>19</v>
      </c>
      <c r="G2966" t="s">
        <v>69</v>
      </c>
      <c r="H2966" t="s">
        <v>19</v>
      </c>
      <c r="I2966">
        <v>65</v>
      </c>
      <c r="J2966">
        <v>0</v>
      </c>
      <c r="K2966">
        <v>65</v>
      </c>
      <c r="L2966">
        <v>1</v>
      </c>
      <c r="M2966">
        <v>65</v>
      </c>
      <c r="N2966">
        <v>4</v>
      </c>
      <c r="O2966" t="s">
        <v>39</v>
      </c>
    </row>
    <row r="2967" spans="1:15">
      <c r="A2967">
        <v>177331</v>
      </c>
      <c r="B2967" s="1">
        <v>45485</v>
      </c>
      <c r="C2967" t="s">
        <v>53</v>
      </c>
      <c r="D2967" t="s">
        <v>37</v>
      </c>
      <c r="E2967" t="s">
        <v>25</v>
      </c>
      <c r="F2967">
        <v>23</v>
      </c>
      <c r="G2967" t="s">
        <v>58</v>
      </c>
      <c r="H2967" t="s">
        <v>27</v>
      </c>
      <c r="I2967">
        <v>15</v>
      </c>
      <c r="J2967">
        <v>40</v>
      </c>
      <c r="K2967">
        <v>55</v>
      </c>
      <c r="L2967">
        <v>1</v>
      </c>
      <c r="M2967">
        <v>55</v>
      </c>
      <c r="N2967">
        <v>5</v>
      </c>
      <c r="O2967" t="s">
        <v>45</v>
      </c>
    </row>
    <row r="2968" spans="1:15">
      <c r="A2968">
        <v>152725</v>
      </c>
      <c r="B2968" s="1">
        <v>45365</v>
      </c>
      <c r="C2968" t="s">
        <v>23</v>
      </c>
      <c r="D2968" t="s">
        <v>24</v>
      </c>
      <c r="E2968" t="s">
        <v>25</v>
      </c>
      <c r="F2968">
        <v>32</v>
      </c>
      <c r="G2968" t="s">
        <v>62</v>
      </c>
      <c r="H2968" t="s">
        <v>19</v>
      </c>
      <c r="I2968">
        <v>9</v>
      </c>
      <c r="J2968">
        <v>0</v>
      </c>
      <c r="K2968">
        <v>9</v>
      </c>
      <c r="L2968">
        <v>4</v>
      </c>
      <c r="M2968">
        <v>36</v>
      </c>
      <c r="N2968">
        <v>4</v>
      </c>
      <c r="O2968" t="s">
        <v>72</v>
      </c>
    </row>
    <row r="2969" spans="1:15">
      <c r="A2969">
        <v>178802</v>
      </c>
      <c r="B2969" s="1">
        <v>45563</v>
      </c>
      <c r="C2969" t="s">
        <v>33</v>
      </c>
      <c r="D2969" t="s">
        <v>16</v>
      </c>
      <c r="E2969" t="s">
        <v>17</v>
      </c>
      <c r="F2969">
        <v>18</v>
      </c>
      <c r="G2969" t="s">
        <v>60</v>
      </c>
      <c r="H2969" t="s">
        <v>19</v>
      </c>
      <c r="I2969">
        <v>118</v>
      </c>
      <c r="J2969">
        <v>0</v>
      </c>
      <c r="K2969">
        <v>118</v>
      </c>
      <c r="L2969">
        <v>1</v>
      </c>
      <c r="M2969">
        <v>118</v>
      </c>
      <c r="N2969">
        <v>5</v>
      </c>
      <c r="O2969" t="s">
        <v>57</v>
      </c>
    </row>
    <row r="2970" spans="1:15">
      <c r="A2970">
        <v>158333</v>
      </c>
      <c r="B2970" s="1">
        <v>45461</v>
      </c>
      <c r="C2970" t="s">
        <v>15</v>
      </c>
      <c r="D2970" t="s">
        <v>16</v>
      </c>
      <c r="E2970" t="s">
        <v>17</v>
      </c>
      <c r="F2970">
        <v>20</v>
      </c>
      <c r="G2970" t="s">
        <v>34</v>
      </c>
      <c r="H2970" t="s">
        <v>27</v>
      </c>
      <c r="I2970">
        <v>100</v>
      </c>
      <c r="J2970">
        <v>100</v>
      </c>
      <c r="K2970">
        <v>200</v>
      </c>
      <c r="L2970">
        <v>1</v>
      </c>
      <c r="M2970">
        <v>200</v>
      </c>
      <c r="N2970">
        <v>2</v>
      </c>
      <c r="O2970" t="s">
        <v>35</v>
      </c>
    </row>
    <row r="2971" spans="1:15">
      <c r="A2971">
        <v>180459</v>
      </c>
      <c r="B2971" s="1">
        <v>45436</v>
      </c>
      <c r="C2971" t="s">
        <v>42</v>
      </c>
      <c r="D2971" t="s">
        <v>16</v>
      </c>
      <c r="E2971" t="s">
        <v>17</v>
      </c>
      <c r="F2971">
        <v>29</v>
      </c>
      <c r="G2971" t="s">
        <v>21</v>
      </c>
      <c r="H2971" t="s">
        <v>19</v>
      </c>
      <c r="I2971">
        <v>65</v>
      </c>
      <c r="J2971">
        <v>0</v>
      </c>
      <c r="K2971">
        <v>65</v>
      </c>
      <c r="L2971">
        <v>2</v>
      </c>
      <c r="M2971">
        <v>130</v>
      </c>
      <c r="N2971">
        <v>4</v>
      </c>
      <c r="O2971" t="s">
        <v>39</v>
      </c>
    </row>
    <row r="2972" spans="1:15">
      <c r="A2972">
        <v>160072</v>
      </c>
      <c r="B2972" s="1">
        <v>45282</v>
      </c>
      <c r="C2972" t="s">
        <v>53</v>
      </c>
      <c r="D2972" t="s">
        <v>37</v>
      </c>
      <c r="E2972" t="s">
        <v>25</v>
      </c>
      <c r="F2972">
        <v>24</v>
      </c>
      <c r="G2972" t="s">
        <v>77</v>
      </c>
      <c r="H2972" t="s">
        <v>19</v>
      </c>
      <c r="I2972">
        <v>15</v>
      </c>
      <c r="J2972">
        <v>0</v>
      </c>
      <c r="K2972">
        <v>15</v>
      </c>
      <c r="L2972">
        <v>1</v>
      </c>
      <c r="M2972">
        <v>15</v>
      </c>
      <c r="N2972">
        <v>1</v>
      </c>
      <c r="O2972" t="s">
        <v>55</v>
      </c>
    </row>
    <row r="2973" spans="1:15">
      <c r="A2973">
        <v>183352</v>
      </c>
      <c r="B2973" s="1">
        <v>45429</v>
      </c>
      <c r="C2973" t="s">
        <v>42</v>
      </c>
      <c r="D2973" t="s">
        <v>16</v>
      </c>
      <c r="E2973" t="s">
        <v>17</v>
      </c>
      <c r="F2973">
        <v>29</v>
      </c>
      <c r="G2973" t="s">
        <v>18</v>
      </c>
      <c r="H2973" t="s">
        <v>19</v>
      </c>
      <c r="I2973">
        <v>65</v>
      </c>
      <c r="J2973">
        <v>0</v>
      </c>
      <c r="K2973">
        <v>65</v>
      </c>
      <c r="L2973">
        <v>2</v>
      </c>
      <c r="M2973">
        <v>130</v>
      </c>
      <c r="N2973">
        <v>5</v>
      </c>
      <c r="O2973" t="s">
        <v>45</v>
      </c>
    </row>
    <row r="2974" spans="1:15">
      <c r="A2974">
        <v>137210</v>
      </c>
      <c r="B2974" s="1">
        <v>45333</v>
      </c>
      <c r="C2974" t="s">
        <v>53</v>
      </c>
      <c r="D2974" t="s">
        <v>37</v>
      </c>
      <c r="E2974" t="s">
        <v>17</v>
      </c>
      <c r="F2974">
        <v>28</v>
      </c>
      <c r="G2974" t="s">
        <v>34</v>
      </c>
      <c r="H2974" t="s">
        <v>27</v>
      </c>
      <c r="I2974">
        <v>15</v>
      </c>
      <c r="J2974">
        <v>100</v>
      </c>
      <c r="K2974">
        <v>115</v>
      </c>
      <c r="L2974">
        <v>3</v>
      </c>
      <c r="M2974">
        <v>345</v>
      </c>
      <c r="N2974">
        <v>1</v>
      </c>
      <c r="O2974" t="s">
        <v>87</v>
      </c>
    </row>
    <row r="2975" spans="1:15">
      <c r="A2975">
        <v>124917</v>
      </c>
      <c r="B2975" s="1">
        <v>45303</v>
      </c>
      <c r="C2975" t="s">
        <v>33</v>
      </c>
      <c r="D2975" t="s">
        <v>16</v>
      </c>
      <c r="E2975" t="s">
        <v>17</v>
      </c>
      <c r="F2975">
        <v>22</v>
      </c>
      <c r="G2975" t="s">
        <v>41</v>
      </c>
      <c r="H2975" t="s">
        <v>19</v>
      </c>
      <c r="I2975">
        <v>118</v>
      </c>
      <c r="J2975">
        <v>0</v>
      </c>
      <c r="K2975">
        <v>118</v>
      </c>
      <c r="L2975">
        <v>3</v>
      </c>
      <c r="M2975">
        <v>354</v>
      </c>
      <c r="N2975">
        <v>3</v>
      </c>
      <c r="O2975" t="s">
        <v>22</v>
      </c>
    </row>
    <row r="2976" spans="1:15">
      <c r="A2976">
        <v>195281</v>
      </c>
      <c r="B2976" s="1">
        <v>45529</v>
      </c>
      <c r="C2976" t="s">
        <v>42</v>
      </c>
      <c r="D2976" t="s">
        <v>16</v>
      </c>
      <c r="E2976" t="s">
        <v>17</v>
      </c>
      <c r="F2976">
        <v>29</v>
      </c>
      <c r="G2976" t="s">
        <v>60</v>
      </c>
      <c r="H2976" t="s">
        <v>19</v>
      </c>
      <c r="I2976">
        <v>65</v>
      </c>
      <c r="J2976">
        <v>0</v>
      </c>
      <c r="K2976">
        <v>65</v>
      </c>
      <c r="L2976">
        <v>1</v>
      </c>
      <c r="M2976">
        <v>65</v>
      </c>
      <c r="N2976">
        <v>5</v>
      </c>
      <c r="O2976" t="s">
        <v>72</v>
      </c>
    </row>
    <row r="2977" spans="1:15">
      <c r="A2977">
        <v>179497</v>
      </c>
      <c r="B2977" s="1">
        <v>45313</v>
      </c>
      <c r="C2977" t="s">
        <v>42</v>
      </c>
      <c r="D2977" t="s">
        <v>16</v>
      </c>
      <c r="E2977" t="s">
        <v>17</v>
      </c>
      <c r="F2977">
        <v>28</v>
      </c>
      <c r="G2977" t="s">
        <v>80</v>
      </c>
      <c r="H2977" t="s">
        <v>27</v>
      </c>
      <c r="I2977">
        <v>65</v>
      </c>
      <c r="J2977">
        <v>40</v>
      </c>
      <c r="K2977">
        <v>105</v>
      </c>
      <c r="L2977">
        <v>2</v>
      </c>
      <c r="M2977">
        <v>210</v>
      </c>
      <c r="N2977">
        <v>1</v>
      </c>
      <c r="O2977" t="s">
        <v>59</v>
      </c>
    </row>
    <row r="2978" spans="1:15">
      <c r="A2978">
        <v>199144</v>
      </c>
      <c r="B2978" s="1">
        <v>45580</v>
      </c>
      <c r="C2978" t="s">
        <v>33</v>
      </c>
      <c r="D2978" t="s">
        <v>16</v>
      </c>
      <c r="E2978" t="s">
        <v>25</v>
      </c>
      <c r="F2978">
        <v>22</v>
      </c>
      <c r="G2978" t="s">
        <v>26</v>
      </c>
      <c r="H2978" t="s">
        <v>27</v>
      </c>
      <c r="I2978">
        <v>118</v>
      </c>
      <c r="J2978">
        <v>40</v>
      </c>
      <c r="K2978">
        <v>158</v>
      </c>
      <c r="L2978">
        <v>1</v>
      </c>
      <c r="M2978">
        <v>158</v>
      </c>
      <c r="N2978">
        <v>2</v>
      </c>
      <c r="O2978" t="s">
        <v>35</v>
      </c>
    </row>
    <row r="2979" spans="1:15">
      <c r="A2979">
        <v>156574</v>
      </c>
      <c r="B2979" s="1">
        <v>45494</v>
      </c>
      <c r="C2979" t="s">
        <v>23</v>
      </c>
      <c r="D2979" t="s">
        <v>24</v>
      </c>
      <c r="E2979" t="s">
        <v>17</v>
      </c>
      <c r="F2979">
        <v>24</v>
      </c>
      <c r="G2979" t="s">
        <v>74</v>
      </c>
      <c r="H2979" t="s">
        <v>27</v>
      </c>
      <c r="I2979">
        <v>9</v>
      </c>
      <c r="J2979">
        <v>25</v>
      </c>
      <c r="K2979">
        <v>34</v>
      </c>
      <c r="L2979">
        <v>1</v>
      </c>
      <c r="M2979">
        <v>34</v>
      </c>
      <c r="N2979">
        <v>1</v>
      </c>
      <c r="O2979" t="s">
        <v>68</v>
      </c>
    </row>
    <row r="2980" spans="1:15">
      <c r="A2980">
        <v>120835</v>
      </c>
      <c r="B2980" s="1">
        <v>45368</v>
      </c>
      <c r="C2980" t="s">
        <v>23</v>
      </c>
      <c r="D2980" t="s">
        <v>24</v>
      </c>
      <c r="E2980" t="s">
        <v>17</v>
      </c>
      <c r="F2980">
        <v>28</v>
      </c>
      <c r="G2980" t="s">
        <v>18</v>
      </c>
      <c r="H2980" t="s">
        <v>19</v>
      </c>
      <c r="I2980">
        <v>9</v>
      </c>
      <c r="J2980">
        <v>0</v>
      </c>
      <c r="K2980">
        <v>9</v>
      </c>
      <c r="L2980">
        <v>1</v>
      </c>
      <c r="M2980">
        <v>9</v>
      </c>
      <c r="N2980">
        <v>4</v>
      </c>
      <c r="O2980" t="s">
        <v>57</v>
      </c>
    </row>
    <row r="2981" spans="1:15">
      <c r="A2981">
        <v>181078</v>
      </c>
      <c r="B2981" s="1">
        <v>45463</v>
      </c>
      <c r="C2981" t="s">
        <v>53</v>
      </c>
      <c r="D2981" t="s">
        <v>37</v>
      </c>
      <c r="E2981" t="s">
        <v>17</v>
      </c>
      <c r="F2981">
        <v>22</v>
      </c>
      <c r="G2981" t="s">
        <v>54</v>
      </c>
      <c r="H2981" t="s">
        <v>19</v>
      </c>
      <c r="I2981">
        <v>15</v>
      </c>
      <c r="J2981">
        <v>0</v>
      </c>
      <c r="K2981">
        <v>15</v>
      </c>
      <c r="L2981">
        <v>1</v>
      </c>
      <c r="M2981">
        <v>15</v>
      </c>
      <c r="N2981">
        <v>4</v>
      </c>
      <c r="O2981" t="s">
        <v>45</v>
      </c>
    </row>
    <row r="2982" spans="1:15">
      <c r="A2982">
        <v>126092</v>
      </c>
      <c r="B2982" s="1">
        <v>45529</v>
      </c>
      <c r="C2982" t="s">
        <v>30</v>
      </c>
      <c r="D2982" t="s">
        <v>24</v>
      </c>
      <c r="E2982" t="s">
        <v>17</v>
      </c>
      <c r="F2982">
        <v>32</v>
      </c>
      <c r="G2982" t="s">
        <v>46</v>
      </c>
      <c r="H2982" t="s">
        <v>19</v>
      </c>
      <c r="I2982">
        <v>10</v>
      </c>
      <c r="J2982">
        <v>0</v>
      </c>
      <c r="K2982">
        <v>10</v>
      </c>
      <c r="L2982">
        <v>1</v>
      </c>
      <c r="M2982">
        <v>10</v>
      </c>
      <c r="N2982">
        <v>1</v>
      </c>
      <c r="O2982" t="s">
        <v>64</v>
      </c>
    </row>
    <row r="2983" spans="1:15">
      <c r="A2983">
        <v>182478</v>
      </c>
      <c r="B2983" s="1">
        <v>45355</v>
      </c>
      <c r="C2983" t="s">
        <v>48</v>
      </c>
      <c r="D2983" t="s">
        <v>16</v>
      </c>
      <c r="E2983" t="s">
        <v>17</v>
      </c>
      <c r="F2983">
        <v>19</v>
      </c>
      <c r="G2983" t="s">
        <v>77</v>
      </c>
      <c r="H2983" t="s">
        <v>19</v>
      </c>
      <c r="I2983">
        <v>130</v>
      </c>
      <c r="J2983">
        <v>0</v>
      </c>
      <c r="K2983">
        <v>130</v>
      </c>
      <c r="L2983">
        <v>5</v>
      </c>
      <c r="M2983">
        <v>650</v>
      </c>
      <c r="N2983">
        <v>1</v>
      </c>
      <c r="O2983" t="s">
        <v>55</v>
      </c>
    </row>
    <row r="2984" spans="1:15">
      <c r="A2984">
        <v>195438</v>
      </c>
      <c r="B2984" s="1">
        <v>45531</v>
      </c>
      <c r="C2984" t="s">
        <v>42</v>
      </c>
      <c r="D2984" t="s">
        <v>16</v>
      </c>
      <c r="E2984" t="s">
        <v>25</v>
      </c>
      <c r="F2984">
        <v>26</v>
      </c>
      <c r="G2984" t="s">
        <v>46</v>
      </c>
      <c r="H2984" t="s">
        <v>19</v>
      </c>
      <c r="I2984">
        <v>65</v>
      </c>
      <c r="J2984">
        <v>0</v>
      </c>
      <c r="K2984">
        <v>65</v>
      </c>
      <c r="L2984">
        <v>3</v>
      </c>
      <c r="M2984">
        <v>195</v>
      </c>
      <c r="N2984">
        <v>5</v>
      </c>
      <c r="O2984" t="s">
        <v>32</v>
      </c>
    </row>
    <row r="2985" spans="1:15">
      <c r="A2985">
        <v>151650</v>
      </c>
      <c r="B2985" s="1">
        <v>45390</v>
      </c>
      <c r="C2985" t="s">
        <v>53</v>
      </c>
      <c r="D2985" t="s">
        <v>37</v>
      </c>
      <c r="E2985" t="s">
        <v>25</v>
      </c>
      <c r="F2985">
        <v>19</v>
      </c>
      <c r="G2985" t="s">
        <v>41</v>
      </c>
      <c r="H2985" t="s">
        <v>19</v>
      </c>
      <c r="I2985">
        <v>15</v>
      </c>
      <c r="J2985">
        <v>0</v>
      </c>
      <c r="K2985">
        <v>15</v>
      </c>
      <c r="L2985">
        <v>1</v>
      </c>
      <c r="M2985">
        <v>15</v>
      </c>
      <c r="N2985">
        <v>5</v>
      </c>
      <c r="O2985" t="s">
        <v>70</v>
      </c>
    </row>
    <row r="2986" spans="1:15">
      <c r="A2986">
        <v>135078</v>
      </c>
      <c r="B2986" s="1">
        <v>45491</v>
      </c>
      <c r="C2986" t="s">
        <v>15</v>
      </c>
      <c r="D2986" t="s">
        <v>16</v>
      </c>
      <c r="E2986" t="s">
        <v>17</v>
      </c>
      <c r="F2986">
        <v>22</v>
      </c>
      <c r="G2986" t="s">
        <v>66</v>
      </c>
      <c r="H2986" t="s">
        <v>27</v>
      </c>
      <c r="I2986">
        <v>100</v>
      </c>
      <c r="J2986">
        <v>40</v>
      </c>
      <c r="K2986">
        <v>140</v>
      </c>
      <c r="L2986">
        <v>1</v>
      </c>
      <c r="M2986">
        <v>140</v>
      </c>
      <c r="N2986">
        <v>4</v>
      </c>
      <c r="O2986" t="s">
        <v>72</v>
      </c>
    </row>
    <row r="2987" spans="1:15">
      <c r="A2987">
        <v>155420</v>
      </c>
      <c r="B2987" s="1">
        <v>45350</v>
      </c>
      <c r="C2987" t="s">
        <v>42</v>
      </c>
      <c r="D2987" t="s">
        <v>16</v>
      </c>
      <c r="E2987" t="s">
        <v>17</v>
      </c>
      <c r="F2987">
        <v>27</v>
      </c>
      <c r="G2987" t="s">
        <v>62</v>
      </c>
      <c r="H2987" t="s">
        <v>19</v>
      </c>
      <c r="I2987">
        <v>65</v>
      </c>
      <c r="J2987">
        <v>0</v>
      </c>
      <c r="K2987">
        <v>65</v>
      </c>
      <c r="L2987">
        <v>1</v>
      </c>
      <c r="M2987">
        <v>65</v>
      </c>
      <c r="N2987">
        <v>3</v>
      </c>
      <c r="O2987" t="s">
        <v>22</v>
      </c>
    </row>
    <row r="2988" spans="1:15">
      <c r="A2988">
        <v>142458</v>
      </c>
      <c r="B2988" s="1">
        <v>45537</v>
      </c>
      <c r="C2988" t="s">
        <v>36</v>
      </c>
      <c r="D2988" t="s">
        <v>37</v>
      </c>
      <c r="E2988" t="s">
        <v>17</v>
      </c>
      <c r="F2988">
        <v>35</v>
      </c>
      <c r="G2988" t="s">
        <v>34</v>
      </c>
      <c r="H2988" t="s">
        <v>27</v>
      </c>
      <c r="I2988">
        <v>32</v>
      </c>
      <c r="J2988">
        <v>100</v>
      </c>
      <c r="K2988">
        <v>132</v>
      </c>
      <c r="L2988">
        <v>1</v>
      </c>
      <c r="M2988">
        <v>132</v>
      </c>
      <c r="N2988">
        <v>4</v>
      </c>
      <c r="O2988" t="s">
        <v>43</v>
      </c>
    </row>
    <row r="2989" spans="1:15">
      <c r="A2989">
        <v>185905</v>
      </c>
      <c r="B2989" s="1">
        <v>45589</v>
      </c>
      <c r="C2989" t="s">
        <v>15</v>
      </c>
      <c r="D2989" t="s">
        <v>16</v>
      </c>
      <c r="E2989" t="s">
        <v>25</v>
      </c>
      <c r="F2989">
        <v>29</v>
      </c>
      <c r="G2989" t="s">
        <v>29</v>
      </c>
      <c r="H2989" t="s">
        <v>19</v>
      </c>
      <c r="I2989">
        <v>100</v>
      </c>
      <c r="J2989">
        <v>0</v>
      </c>
      <c r="K2989">
        <v>100</v>
      </c>
      <c r="L2989">
        <v>1</v>
      </c>
      <c r="M2989">
        <v>100</v>
      </c>
      <c r="N2989">
        <v>3</v>
      </c>
      <c r="O2989" t="s">
        <v>83</v>
      </c>
    </row>
    <row r="2990" spans="1:15">
      <c r="A2990">
        <v>185345</v>
      </c>
      <c r="B2990" s="1">
        <v>45236</v>
      </c>
      <c r="C2990" t="s">
        <v>82</v>
      </c>
      <c r="D2990" t="s">
        <v>37</v>
      </c>
      <c r="E2990" t="s">
        <v>17</v>
      </c>
      <c r="F2990">
        <v>29</v>
      </c>
      <c r="G2990" t="s">
        <v>77</v>
      </c>
      <c r="H2990" t="s">
        <v>19</v>
      </c>
      <c r="I2990">
        <v>20</v>
      </c>
      <c r="J2990">
        <v>0</v>
      </c>
      <c r="K2990">
        <v>20</v>
      </c>
      <c r="L2990">
        <v>1</v>
      </c>
      <c r="M2990">
        <v>20</v>
      </c>
      <c r="N2990">
        <v>3</v>
      </c>
      <c r="O2990" t="s">
        <v>22</v>
      </c>
    </row>
    <row r="2991" spans="1:15">
      <c r="A2991">
        <v>148857</v>
      </c>
      <c r="B2991" s="1">
        <v>45422</v>
      </c>
      <c r="C2991" t="s">
        <v>42</v>
      </c>
      <c r="D2991" t="s">
        <v>16</v>
      </c>
      <c r="E2991" t="s">
        <v>17</v>
      </c>
      <c r="F2991">
        <v>27</v>
      </c>
      <c r="G2991" t="s">
        <v>38</v>
      </c>
      <c r="H2991" t="s">
        <v>19</v>
      </c>
      <c r="I2991">
        <v>65</v>
      </c>
      <c r="J2991">
        <v>0</v>
      </c>
      <c r="K2991">
        <v>65</v>
      </c>
      <c r="L2991">
        <v>2</v>
      </c>
      <c r="M2991">
        <v>130</v>
      </c>
      <c r="N2991">
        <v>5</v>
      </c>
      <c r="O2991" t="s">
        <v>70</v>
      </c>
    </row>
    <row r="2992" spans="1:15">
      <c r="A2992">
        <v>121107</v>
      </c>
      <c r="B2992" s="1">
        <v>45445</v>
      </c>
      <c r="C2992" t="s">
        <v>33</v>
      </c>
      <c r="D2992" t="s">
        <v>16</v>
      </c>
      <c r="E2992" t="s">
        <v>17</v>
      </c>
      <c r="F2992">
        <v>24</v>
      </c>
      <c r="G2992" t="s">
        <v>54</v>
      </c>
      <c r="H2992" t="s">
        <v>19</v>
      </c>
      <c r="I2992">
        <v>118</v>
      </c>
      <c r="J2992">
        <v>0</v>
      </c>
      <c r="K2992">
        <v>118</v>
      </c>
      <c r="L2992">
        <v>1</v>
      </c>
      <c r="M2992">
        <v>118</v>
      </c>
      <c r="N2992">
        <v>2</v>
      </c>
      <c r="O2992" t="s">
        <v>28</v>
      </c>
    </row>
    <row r="2993" spans="1:15">
      <c r="A2993">
        <v>188642</v>
      </c>
      <c r="B2993" s="1">
        <v>45297</v>
      </c>
      <c r="C2993" t="s">
        <v>42</v>
      </c>
      <c r="D2993" t="s">
        <v>16</v>
      </c>
      <c r="E2993" t="s">
        <v>25</v>
      </c>
      <c r="F2993">
        <v>21</v>
      </c>
      <c r="G2993" t="s">
        <v>54</v>
      </c>
      <c r="H2993" t="s">
        <v>19</v>
      </c>
      <c r="I2993">
        <v>65</v>
      </c>
      <c r="J2993">
        <v>0</v>
      </c>
      <c r="K2993">
        <v>65</v>
      </c>
      <c r="L2993">
        <v>3</v>
      </c>
      <c r="M2993">
        <v>195</v>
      </c>
      <c r="N2993">
        <v>2</v>
      </c>
      <c r="O2993" t="s">
        <v>87</v>
      </c>
    </row>
    <row r="2994" spans="1:15">
      <c r="A2994">
        <v>178593</v>
      </c>
      <c r="B2994" s="1">
        <v>45441</v>
      </c>
      <c r="C2994" t="s">
        <v>15</v>
      </c>
      <c r="D2994" t="s">
        <v>16</v>
      </c>
      <c r="E2994" t="s">
        <v>17</v>
      </c>
      <c r="F2994">
        <v>29</v>
      </c>
      <c r="G2994" t="s">
        <v>41</v>
      </c>
      <c r="H2994" t="s">
        <v>19</v>
      </c>
      <c r="I2994">
        <v>100</v>
      </c>
      <c r="J2994">
        <v>0</v>
      </c>
      <c r="K2994">
        <v>100</v>
      </c>
      <c r="L2994">
        <v>1</v>
      </c>
      <c r="M2994">
        <v>100</v>
      </c>
      <c r="N2994">
        <v>3</v>
      </c>
      <c r="O2994" t="s">
        <v>49</v>
      </c>
    </row>
    <row r="2995" spans="1:15">
      <c r="A2995">
        <v>167243</v>
      </c>
      <c r="B2995" s="1">
        <v>45349</v>
      </c>
      <c r="C2995" t="s">
        <v>36</v>
      </c>
      <c r="D2995" t="s">
        <v>37</v>
      </c>
      <c r="E2995" t="s">
        <v>17</v>
      </c>
      <c r="F2995">
        <v>23</v>
      </c>
      <c r="G2995" t="s">
        <v>56</v>
      </c>
      <c r="H2995" t="s">
        <v>19</v>
      </c>
      <c r="I2995">
        <v>32</v>
      </c>
      <c r="J2995">
        <v>0</v>
      </c>
      <c r="K2995">
        <v>32</v>
      </c>
      <c r="L2995">
        <v>1</v>
      </c>
      <c r="M2995">
        <v>32</v>
      </c>
      <c r="N2995">
        <v>3</v>
      </c>
      <c r="O2995" t="s">
        <v>88</v>
      </c>
    </row>
    <row r="2996" spans="1:15">
      <c r="A2996">
        <v>165558</v>
      </c>
      <c r="B2996" s="1">
        <v>45564</v>
      </c>
      <c r="C2996" t="s">
        <v>42</v>
      </c>
      <c r="D2996" t="s">
        <v>16</v>
      </c>
      <c r="E2996" t="s">
        <v>17</v>
      </c>
      <c r="F2996">
        <v>19</v>
      </c>
      <c r="G2996" t="s">
        <v>51</v>
      </c>
      <c r="H2996" t="s">
        <v>27</v>
      </c>
      <c r="I2996">
        <v>65</v>
      </c>
      <c r="J2996">
        <v>50</v>
      </c>
      <c r="K2996">
        <v>115</v>
      </c>
      <c r="L2996">
        <v>1</v>
      </c>
      <c r="M2996">
        <v>115</v>
      </c>
      <c r="N2996">
        <v>1</v>
      </c>
      <c r="O2996" t="s">
        <v>71</v>
      </c>
    </row>
    <row r="2997" spans="1:15">
      <c r="A2997">
        <v>131809</v>
      </c>
      <c r="B2997" s="1">
        <v>45417</v>
      </c>
      <c r="C2997" t="s">
        <v>85</v>
      </c>
      <c r="D2997" t="s">
        <v>24</v>
      </c>
      <c r="E2997" t="s">
        <v>17</v>
      </c>
      <c r="F2997">
        <v>31</v>
      </c>
      <c r="G2997" t="s">
        <v>29</v>
      </c>
      <c r="H2997" t="s">
        <v>19</v>
      </c>
      <c r="I2997">
        <v>23</v>
      </c>
      <c r="J2997">
        <v>0</v>
      </c>
      <c r="K2997">
        <v>23</v>
      </c>
      <c r="L2997">
        <v>1</v>
      </c>
      <c r="M2997">
        <v>23</v>
      </c>
      <c r="N2997">
        <v>4</v>
      </c>
      <c r="O2997" t="s">
        <v>43</v>
      </c>
    </row>
    <row r="2998" spans="1:15">
      <c r="A2998">
        <v>158527</v>
      </c>
      <c r="B2998" s="1">
        <v>45314</v>
      </c>
      <c r="C2998" t="s">
        <v>30</v>
      </c>
      <c r="D2998" t="s">
        <v>24</v>
      </c>
      <c r="E2998" t="s">
        <v>25</v>
      </c>
      <c r="F2998">
        <v>28</v>
      </c>
      <c r="G2998" t="s">
        <v>18</v>
      </c>
      <c r="H2998" t="s">
        <v>19</v>
      </c>
      <c r="I2998">
        <v>10</v>
      </c>
      <c r="J2998">
        <v>0</v>
      </c>
      <c r="K2998">
        <v>10</v>
      </c>
      <c r="L2998">
        <v>5</v>
      </c>
      <c r="M2998">
        <v>50</v>
      </c>
      <c r="N2998">
        <v>5</v>
      </c>
      <c r="O2998" t="s">
        <v>39</v>
      </c>
    </row>
    <row r="2999" spans="1:15">
      <c r="A2999">
        <v>160077</v>
      </c>
      <c r="B2999" s="1">
        <v>45254</v>
      </c>
      <c r="C2999" t="s">
        <v>30</v>
      </c>
      <c r="D2999" t="s">
        <v>24</v>
      </c>
      <c r="E2999" t="s">
        <v>17</v>
      </c>
      <c r="F2999">
        <v>34</v>
      </c>
      <c r="G2999" t="s">
        <v>77</v>
      </c>
      <c r="H2999" t="s">
        <v>19</v>
      </c>
      <c r="I2999">
        <v>10</v>
      </c>
      <c r="J2999">
        <v>0</v>
      </c>
      <c r="K2999">
        <v>10</v>
      </c>
      <c r="L2999">
        <v>4</v>
      </c>
      <c r="M2999">
        <v>40</v>
      </c>
      <c r="N2999">
        <v>4</v>
      </c>
      <c r="O2999" t="s">
        <v>57</v>
      </c>
    </row>
    <row r="3000" spans="1:15">
      <c r="A3000">
        <v>130091</v>
      </c>
      <c r="B3000" s="1">
        <v>45598</v>
      </c>
      <c r="C3000" t="s">
        <v>50</v>
      </c>
      <c r="D3000" t="s">
        <v>16</v>
      </c>
      <c r="E3000" t="s">
        <v>17</v>
      </c>
      <c r="F3000">
        <v>18</v>
      </c>
      <c r="G3000" t="s">
        <v>79</v>
      </c>
      <c r="H3000" t="s">
        <v>27</v>
      </c>
      <c r="I3000">
        <v>97</v>
      </c>
      <c r="J3000">
        <v>40</v>
      </c>
      <c r="K3000">
        <v>137</v>
      </c>
      <c r="L3000">
        <v>1</v>
      </c>
      <c r="M3000">
        <v>137</v>
      </c>
      <c r="N3000">
        <v>5</v>
      </c>
      <c r="O3000" t="s">
        <v>39</v>
      </c>
    </row>
    <row r="3001" spans="1:15">
      <c r="A3001">
        <v>174350</v>
      </c>
      <c r="B3001" s="1">
        <v>45451</v>
      </c>
      <c r="C3001" t="s">
        <v>30</v>
      </c>
      <c r="D3001" t="s">
        <v>24</v>
      </c>
      <c r="E3001" t="s">
        <v>17</v>
      </c>
      <c r="F3001">
        <v>25</v>
      </c>
      <c r="G3001" t="s">
        <v>29</v>
      </c>
      <c r="H3001" t="s">
        <v>19</v>
      </c>
      <c r="I3001">
        <v>10</v>
      </c>
      <c r="J3001">
        <v>0</v>
      </c>
      <c r="K3001">
        <v>10</v>
      </c>
      <c r="L3001">
        <v>1</v>
      </c>
      <c r="M3001">
        <v>10</v>
      </c>
      <c r="N3001">
        <v>1</v>
      </c>
      <c r="O3001" t="s">
        <v>71</v>
      </c>
    </row>
    <row r="3002" spans="1:15">
      <c r="A3002">
        <v>193964</v>
      </c>
      <c r="B3002" s="1">
        <v>45351</v>
      </c>
      <c r="C3002" t="s">
        <v>30</v>
      </c>
      <c r="D3002" t="s">
        <v>24</v>
      </c>
      <c r="E3002" t="s">
        <v>17</v>
      </c>
      <c r="F3002">
        <v>30</v>
      </c>
      <c r="G3002" t="s">
        <v>18</v>
      </c>
      <c r="H3002" t="s">
        <v>19</v>
      </c>
      <c r="I3002">
        <v>10</v>
      </c>
      <c r="J3002">
        <v>0</v>
      </c>
      <c r="K3002">
        <v>10</v>
      </c>
      <c r="L3002">
        <v>5</v>
      </c>
      <c r="M3002">
        <v>50</v>
      </c>
      <c r="N3002">
        <v>5</v>
      </c>
      <c r="O3002" t="s">
        <v>32</v>
      </c>
    </row>
    <row r="3003" spans="1:15">
      <c r="A3003">
        <v>170891</v>
      </c>
      <c r="B3003" s="1">
        <v>45373</v>
      </c>
      <c r="C3003" t="s">
        <v>30</v>
      </c>
      <c r="D3003" t="s">
        <v>24</v>
      </c>
      <c r="E3003" t="s">
        <v>17</v>
      </c>
      <c r="F3003">
        <v>22</v>
      </c>
      <c r="G3003" t="s">
        <v>46</v>
      </c>
      <c r="H3003" t="s">
        <v>19</v>
      </c>
      <c r="I3003">
        <v>10</v>
      </c>
      <c r="J3003">
        <v>0</v>
      </c>
      <c r="K3003">
        <v>10</v>
      </c>
      <c r="L3003">
        <v>1</v>
      </c>
      <c r="M3003">
        <v>10</v>
      </c>
      <c r="N3003">
        <v>5</v>
      </c>
      <c r="O3003" t="s">
        <v>45</v>
      </c>
    </row>
    <row r="3004" spans="1:15">
      <c r="A3004">
        <v>137041</v>
      </c>
      <c r="B3004" s="1">
        <v>45343</v>
      </c>
      <c r="C3004" t="s">
        <v>42</v>
      </c>
      <c r="D3004" t="s">
        <v>16</v>
      </c>
      <c r="E3004" t="s">
        <v>25</v>
      </c>
      <c r="F3004">
        <v>22</v>
      </c>
      <c r="G3004" t="s">
        <v>77</v>
      </c>
      <c r="H3004" t="s">
        <v>19</v>
      </c>
      <c r="I3004">
        <v>65</v>
      </c>
      <c r="J3004">
        <v>0</v>
      </c>
      <c r="K3004">
        <v>65</v>
      </c>
      <c r="L3004">
        <v>1</v>
      </c>
      <c r="M3004">
        <v>65</v>
      </c>
      <c r="N3004">
        <v>5</v>
      </c>
      <c r="O3004" t="s">
        <v>65</v>
      </c>
    </row>
    <row r="3005" spans="1:15">
      <c r="A3005">
        <v>155135</v>
      </c>
      <c r="B3005" s="1">
        <v>45254</v>
      </c>
      <c r="C3005" t="s">
        <v>85</v>
      </c>
      <c r="D3005" t="s">
        <v>24</v>
      </c>
      <c r="E3005" t="s">
        <v>17</v>
      </c>
      <c r="F3005">
        <v>26</v>
      </c>
      <c r="G3005" t="s">
        <v>77</v>
      </c>
      <c r="H3005" t="s">
        <v>19</v>
      </c>
      <c r="I3005">
        <v>23</v>
      </c>
      <c r="J3005">
        <v>0</v>
      </c>
      <c r="K3005">
        <v>23</v>
      </c>
      <c r="L3005">
        <v>1</v>
      </c>
      <c r="M3005">
        <v>23</v>
      </c>
      <c r="N3005">
        <v>5</v>
      </c>
      <c r="O3005" t="s">
        <v>52</v>
      </c>
    </row>
    <row r="3006" spans="1:15">
      <c r="A3006">
        <v>138687</v>
      </c>
      <c r="B3006" s="1">
        <v>45532</v>
      </c>
      <c r="C3006" t="s">
        <v>15</v>
      </c>
      <c r="D3006" t="s">
        <v>16</v>
      </c>
      <c r="E3006" t="s">
        <v>17</v>
      </c>
      <c r="F3006">
        <v>19</v>
      </c>
      <c r="G3006" t="s">
        <v>21</v>
      </c>
      <c r="H3006" t="s">
        <v>19</v>
      </c>
      <c r="I3006">
        <v>100</v>
      </c>
      <c r="J3006">
        <v>0</v>
      </c>
      <c r="K3006">
        <v>100</v>
      </c>
      <c r="L3006">
        <v>1</v>
      </c>
      <c r="M3006">
        <v>100</v>
      </c>
      <c r="N3006">
        <v>5</v>
      </c>
      <c r="O3006" t="s">
        <v>45</v>
      </c>
    </row>
    <row r="3007" spans="1:15">
      <c r="A3007">
        <v>142743</v>
      </c>
      <c r="B3007" s="1">
        <v>45539</v>
      </c>
      <c r="C3007" t="s">
        <v>76</v>
      </c>
      <c r="D3007" t="s">
        <v>37</v>
      </c>
      <c r="E3007" t="s">
        <v>25</v>
      </c>
      <c r="F3007">
        <v>26</v>
      </c>
      <c r="G3007" t="s">
        <v>38</v>
      </c>
      <c r="H3007" t="s">
        <v>19</v>
      </c>
      <c r="I3007">
        <v>45</v>
      </c>
      <c r="J3007">
        <v>0</v>
      </c>
      <c r="K3007">
        <v>45</v>
      </c>
      <c r="L3007">
        <v>1</v>
      </c>
      <c r="M3007">
        <v>45</v>
      </c>
      <c r="N3007">
        <v>1</v>
      </c>
      <c r="O3007" t="s">
        <v>71</v>
      </c>
    </row>
    <row r="3008" spans="1:15">
      <c r="A3008">
        <v>162465</v>
      </c>
      <c r="B3008" s="1">
        <v>45368</v>
      </c>
      <c r="C3008" t="s">
        <v>23</v>
      </c>
      <c r="D3008" t="s">
        <v>24</v>
      </c>
      <c r="E3008" t="s">
        <v>17</v>
      </c>
      <c r="F3008">
        <v>32</v>
      </c>
      <c r="G3008" t="s">
        <v>51</v>
      </c>
      <c r="H3008" t="s">
        <v>27</v>
      </c>
      <c r="I3008">
        <v>9</v>
      </c>
      <c r="J3008">
        <v>50</v>
      </c>
      <c r="K3008">
        <v>59</v>
      </c>
      <c r="L3008">
        <v>1</v>
      </c>
      <c r="M3008">
        <v>59</v>
      </c>
      <c r="N3008">
        <v>5</v>
      </c>
      <c r="O3008" t="s">
        <v>32</v>
      </c>
    </row>
    <row r="3009" spans="1:15">
      <c r="A3009">
        <v>172953</v>
      </c>
      <c r="B3009" s="1">
        <v>45377</v>
      </c>
      <c r="C3009" t="s">
        <v>42</v>
      </c>
      <c r="D3009" t="s">
        <v>16</v>
      </c>
      <c r="E3009" t="s">
        <v>17</v>
      </c>
      <c r="F3009">
        <v>32</v>
      </c>
      <c r="G3009" t="s">
        <v>18</v>
      </c>
      <c r="H3009" t="s">
        <v>19</v>
      </c>
      <c r="I3009">
        <v>65</v>
      </c>
      <c r="J3009">
        <v>0</v>
      </c>
      <c r="K3009">
        <v>65</v>
      </c>
      <c r="L3009">
        <v>1</v>
      </c>
      <c r="M3009">
        <v>65</v>
      </c>
      <c r="N3009">
        <v>4</v>
      </c>
      <c r="O3009" t="s">
        <v>43</v>
      </c>
    </row>
    <row r="3010" spans="1:15">
      <c r="A3010">
        <v>171574</v>
      </c>
      <c r="B3010" s="1">
        <v>45548</v>
      </c>
      <c r="C3010" t="s">
        <v>15</v>
      </c>
      <c r="D3010" t="s">
        <v>16</v>
      </c>
      <c r="E3010" t="s">
        <v>17</v>
      </c>
      <c r="F3010">
        <v>21</v>
      </c>
      <c r="G3010" t="s">
        <v>62</v>
      </c>
      <c r="H3010" t="s">
        <v>19</v>
      </c>
      <c r="I3010">
        <v>100</v>
      </c>
      <c r="J3010">
        <v>0</v>
      </c>
      <c r="K3010">
        <v>100</v>
      </c>
      <c r="L3010">
        <v>1</v>
      </c>
      <c r="M3010">
        <v>100</v>
      </c>
      <c r="N3010">
        <v>4</v>
      </c>
      <c r="O3010" t="s">
        <v>72</v>
      </c>
    </row>
    <row r="3011" spans="1:15">
      <c r="A3011">
        <v>170321</v>
      </c>
      <c r="B3011" s="1">
        <v>45349</v>
      </c>
      <c r="C3011" t="s">
        <v>42</v>
      </c>
      <c r="D3011" t="s">
        <v>16</v>
      </c>
      <c r="E3011" t="s">
        <v>25</v>
      </c>
      <c r="F3011">
        <v>27</v>
      </c>
      <c r="G3011" t="s">
        <v>77</v>
      </c>
      <c r="H3011" t="s">
        <v>19</v>
      </c>
      <c r="I3011">
        <v>65</v>
      </c>
      <c r="J3011">
        <v>0</v>
      </c>
      <c r="K3011">
        <v>65</v>
      </c>
      <c r="L3011">
        <v>1</v>
      </c>
      <c r="M3011">
        <v>65</v>
      </c>
      <c r="N3011">
        <v>2</v>
      </c>
      <c r="O3011" t="s">
        <v>87</v>
      </c>
    </row>
    <row r="3012" spans="1:15">
      <c r="A3012">
        <v>131168</v>
      </c>
      <c r="B3012" s="1">
        <v>45328</v>
      </c>
      <c r="C3012" t="s">
        <v>85</v>
      </c>
      <c r="D3012" t="s">
        <v>24</v>
      </c>
      <c r="E3012" t="s">
        <v>17</v>
      </c>
      <c r="F3012">
        <v>23</v>
      </c>
      <c r="G3012" t="s">
        <v>18</v>
      </c>
      <c r="H3012" t="s">
        <v>19</v>
      </c>
      <c r="I3012">
        <v>23</v>
      </c>
      <c r="J3012">
        <v>0</v>
      </c>
      <c r="K3012">
        <v>23</v>
      </c>
      <c r="L3012">
        <v>1</v>
      </c>
      <c r="M3012">
        <v>23</v>
      </c>
      <c r="N3012">
        <v>5</v>
      </c>
      <c r="O3012" t="s">
        <v>70</v>
      </c>
    </row>
    <row r="3013" spans="1:15">
      <c r="A3013">
        <v>138810</v>
      </c>
      <c r="B3013" s="1">
        <v>45524</v>
      </c>
      <c r="C3013" t="s">
        <v>30</v>
      </c>
      <c r="D3013" t="s">
        <v>24</v>
      </c>
      <c r="E3013" t="s">
        <v>17</v>
      </c>
      <c r="F3013">
        <v>24</v>
      </c>
      <c r="G3013" t="s">
        <v>44</v>
      </c>
      <c r="H3013" t="s">
        <v>27</v>
      </c>
      <c r="I3013">
        <v>10</v>
      </c>
      <c r="J3013">
        <v>25</v>
      </c>
      <c r="K3013">
        <v>35</v>
      </c>
      <c r="L3013">
        <v>2</v>
      </c>
      <c r="M3013">
        <v>70</v>
      </c>
      <c r="N3013">
        <v>4</v>
      </c>
      <c r="O3013" t="s">
        <v>43</v>
      </c>
    </row>
    <row r="3014" spans="1:15">
      <c r="A3014">
        <v>175190</v>
      </c>
      <c r="B3014" s="1">
        <v>45459</v>
      </c>
      <c r="C3014" t="s">
        <v>53</v>
      </c>
      <c r="D3014" t="s">
        <v>37</v>
      </c>
      <c r="E3014" t="s">
        <v>17</v>
      </c>
      <c r="F3014">
        <v>34</v>
      </c>
      <c r="G3014" t="s">
        <v>51</v>
      </c>
      <c r="H3014" t="s">
        <v>27</v>
      </c>
      <c r="I3014">
        <v>15</v>
      </c>
      <c r="J3014">
        <v>50</v>
      </c>
      <c r="K3014">
        <v>65</v>
      </c>
      <c r="L3014">
        <v>3</v>
      </c>
      <c r="M3014">
        <v>195</v>
      </c>
      <c r="N3014">
        <v>1</v>
      </c>
      <c r="O3014" t="s">
        <v>63</v>
      </c>
    </row>
    <row r="3015" spans="1:15">
      <c r="A3015">
        <v>193670</v>
      </c>
      <c r="B3015" s="1">
        <v>45440</v>
      </c>
      <c r="C3015" t="s">
        <v>53</v>
      </c>
      <c r="D3015" t="s">
        <v>37</v>
      </c>
      <c r="E3015" t="s">
        <v>25</v>
      </c>
      <c r="F3015">
        <v>30</v>
      </c>
      <c r="G3015" t="s">
        <v>46</v>
      </c>
      <c r="H3015" t="s">
        <v>19</v>
      </c>
      <c r="I3015">
        <v>15</v>
      </c>
      <c r="J3015">
        <v>0</v>
      </c>
      <c r="K3015">
        <v>15</v>
      </c>
      <c r="L3015">
        <v>1</v>
      </c>
      <c r="M3015">
        <v>15</v>
      </c>
      <c r="N3015">
        <v>5</v>
      </c>
      <c r="O3015" t="s">
        <v>45</v>
      </c>
    </row>
    <row r="3016" spans="1:15">
      <c r="A3016">
        <v>137946</v>
      </c>
      <c r="B3016" s="1">
        <v>45335</v>
      </c>
      <c r="C3016" t="s">
        <v>53</v>
      </c>
      <c r="D3016" t="s">
        <v>37</v>
      </c>
      <c r="E3016" t="s">
        <v>25</v>
      </c>
      <c r="F3016">
        <v>29</v>
      </c>
      <c r="G3016" t="s">
        <v>60</v>
      </c>
      <c r="H3016" t="s">
        <v>19</v>
      </c>
      <c r="I3016">
        <v>15</v>
      </c>
      <c r="J3016">
        <v>0</v>
      </c>
      <c r="K3016">
        <v>15</v>
      </c>
      <c r="L3016">
        <v>1</v>
      </c>
      <c r="M3016">
        <v>15</v>
      </c>
      <c r="N3016">
        <v>5</v>
      </c>
      <c r="O3016" t="s">
        <v>39</v>
      </c>
    </row>
    <row r="3017" spans="1:15">
      <c r="A3017">
        <v>198749</v>
      </c>
      <c r="B3017" s="1">
        <v>45583</v>
      </c>
      <c r="C3017" t="s">
        <v>50</v>
      </c>
      <c r="D3017" t="s">
        <v>16</v>
      </c>
      <c r="E3017" t="s">
        <v>25</v>
      </c>
      <c r="F3017">
        <v>21</v>
      </c>
      <c r="G3017" t="s">
        <v>54</v>
      </c>
      <c r="H3017" t="s">
        <v>19</v>
      </c>
      <c r="I3017">
        <v>97</v>
      </c>
      <c r="J3017">
        <v>0</v>
      </c>
      <c r="K3017">
        <v>97</v>
      </c>
      <c r="L3017">
        <v>1</v>
      </c>
      <c r="M3017">
        <v>97</v>
      </c>
      <c r="N3017">
        <v>4</v>
      </c>
      <c r="O3017" t="s">
        <v>61</v>
      </c>
    </row>
    <row r="3018" spans="1:15">
      <c r="A3018">
        <v>159253</v>
      </c>
      <c r="B3018" s="1">
        <v>45537</v>
      </c>
      <c r="C3018" t="s">
        <v>42</v>
      </c>
      <c r="D3018" t="s">
        <v>16</v>
      </c>
      <c r="E3018" t="s">
        <v>25</v>
      </c>
      <c r="F3018">
        <v>19</v>
      </c>
      <c r="G3018" t="s">
        <v>41</v>
      </c>
      <c r="H3018" t="s">
        <v>19</v>
      </c>
      <c r="I3018">
        <v>65</v>
      </c>
      <c r="J3018">
        <v>0</v>
      </c>
      <c r="K3018">
        <v>65</v>
      </c>
      <c r="L3018">
        <v>5</v>
      </c>
      <c r="M3018">
        <v>325</v>
      </c>
      <c r="N3018">
        <v>3</v>
      </c>
      <c r="O3018" t="s">
        <v>88</v>
      </c>
    </row>
    <row r="3019" spans="1:15">
      <c r="A3019">
        <v>139715</v>
      </c>
      <c r="B3019" s="1">
        <v>45584</v>
      </c>
      <c r="C3019" t="s">
        <v>23</v>
      </c>
      <c r="D3019" t="s">
        <v>24</v>
      </c>
      <c r="E3019" t="s">
        <v>17</v>
      </c>
      <c r="F3019">
        <v>23</v>
      </c>
      <c r="G3019" t="s">
        <v>60</v>
      </c>
      <c r="H3019" t="s">
        <v>19</v>
      </c>
      <c r="I3019">
        <v>9</v>
      </c>
      <c r="J3019">
        <v>0</v>
      </c>
      <c r="K3019">
        <v>9</v>
      </c>
      <c r="L3019">
        <v>1</v>
      </c>
      <c r="M3019">
        <v>9</v>
      </c>
      <c r="N3019">
        <v>3</v>
      </c>
      <c r="O3019" t="s">
        <v>22</v>
      </c>
    </row>
    <row r="3020" spans="1:15">
      <c r="A3020">
        <v>134280</v>
      </c>
      <c r="B3020" s="1">
        <v>45239</v>
      </c>
      <c r="C3020" t="s">
        <v>53</v>
      </c>
      <c r="D3020" t="s">
        <v>37</v>
      </c>
      <c r="E3020" t="s">
        <v>25</v>
      </c>
      <c r="F3020">
        <v>33</v>
      </c>
      <c r="G3020" t="s">
        <v>60</v>
      </c>
      <c r="H3020" t="s">
        <v>19</v>
      </c>
      <c r="I3020">
        <v>15</v>
      </c>
      <c r="J3020">
        <v>0</v>
      </c>
      <c r="K3020">
        <v>15</v>
      </c>
      <c r="L3020">
        <v>1</v>
      </c>
      <c r="M3020">
        <v>15</v>
      </c>
      <c r="N3020">
        <v>1</v>
      </c>
      <c r="O3020" t="s">
        <v>68</v>
      </c>
    </row>
    <row r="3021" spans="1:15">
      <c r="A3021">
        <v>198003</v>
      </c>
      <c r="B3021" s="1">
        <v>45495</v>
      </c>
      <c r="C3021" t="s">
        <v>36</v>
      </c>
      <c r="D3021" t="s">
        <v>37</v>
      </c>
      <c r="E3021" t="s">
        <v>25</v>
      </c>
      <c r="F3021">
        <v>28</v>
      </c>
      <c r="G3021" t="s">
        <v>60</v>
      </c>
      <c r="H3021" t="s">
        <v>19</v>
      </c>
      <c r="I3021">
        <v>32</v>
      </c>
      <c r="J3021">
        <v>0</v>
      </c>
      <c r="K3021">
        <v>32</v>
      </c>
      <c r="L3021">
        <v>1</v>
      </c>
      <c r="M3021">
        <v>32</v>
      </c>
      <c r="N3021">
        <v>4</v>
      </c>
      <c r="O3021" t="s">
        <v>39</v>
      </c>
    </row>
    <row r="3022" spans="1:15">
      <c r="A3022">
        <v>158013</v>
      </c>
      <c r="B3022" s="1">
        <v>45568</v>
      </c>
      <c r="C3022" t="s">
        <v>42</v>
      </c>
      <c r="D3022" t="s">
        <v>16</v>
      </c>
      <c r="E3022" t="s">
        <v>17</v>
      </c>
      <c r="F3022">
        <v>24</v>
      </c>
      <c r="G3022" t="s">
        <v>58</v>
      </c>
      <c r="H3022" t="s">
        <v>27</v>
      </c>
      <c r="I3022">
        <v>65</v>
      </c>
      <c r="J3022">
        <v>40</v>
      </c>
      <c r="K3022">
        <v>105</v>
      </c>
      <c r="L3022">
        <v>1</v>
      </c>
      <c r="M3022">
        <v>105</v>
      </c>
      <c r="N3022">
        <v>4</v>
      </c>
      <c r="O3022" t="s">
        <v>70</v>
      </c>
    </row>
    <row r="3023" spans="1:15">
      <c r="A3023">
        <v>183544</v>
      </c>
      <c r="B3023" s="1">
        <v>45272</v>
      </c>
      <c r="C3023" t="s">
        <v>30</v>
      </c>
      <c r="D3023" t="s">
        <v>24</v>
      </c>
      <c r="E3023" t="s">
        <v>25</v>
      </c>
      <c r="F3023">
        <v>21</v>
      </c>
      <c r="G3023" t="s">
        <v>62</v>
      </c>
      <c r="H3023" t="s">
        <v>19</v>
      </c>
      <c r="I3023">
        <v>10</v>
      </c>
      <c r="J3023">
        <v>0</v>
      </c>
      <c r="K3023">
        <v>10</v>
      </c>
      <c r="L3023">
        <v>1</v>
      </c>
      <c r="M3023">
        <v>10</v>
      </c>
      <c r="N3023">
        <v>4</v>
      </c>
      <c r="O3023" t="s">
        <v>45</v>
      </c>
    </row>
    <row r="3024" spans="1:15">
      <c r="A3024">
        <v>152240</v>
      </c>
      <c r="B3024" s="1">
        <v>45409</v>
      </c>
      <c r="C3024" t="s">
        <v>15</v>
      </c>
      <c r="D3024" t="s">
        <v>16</v>
      </c>
      <c r="E3024" t="s">
        <v>25</v>
      </c>
      <c r="F3024">
        <v>19</v>
      </c>
      <c r="G3024" t="s">
        <v>31</v>
      </c>
      <c r="H3024" t="s">
        <v>19</v>
      </c>
      <c r="I3024">
        <v>100</v>
      </c>
      <c r="J3024">
        <v>0</v>
      </c>
      <c r="K3024">
        <v>100</v>
      </c>
      <c r="L3024">
        <v>3</v>
      </c>
      <c r="M3024">
        <v>300</v>
      </c>
      <c r="N3024">
        <v>1</v>
      </c>
      <c r="O3024" t="s">
        <v>63</v>
      </c>
    </row>
    <row r="3025" spans="1:15">
      <c r="A3025">
        <v>151736</v>
      </c>
      <c r="B3025" s="1">
        <v>45457</v>
      </c>
      <c r="C3025" t="s">
        <v>42</v>
      </c>
      <c r="D3025" t="s">
        <v>16</v>
      </c>
      <c r="E3025" t="s">
        <v>17</v>
      </c>
      <c r="F3025">
        <v>24</v>
      </c>
      <c r="G3025" t="s">
        <v>60</v>
      </c>
      <c r="H3025" t="s">
        <v>19</v>
      </c>
      <c r="I3025">
        <v>65</v>
      </c>
      <c r="J3025">
        <v>0</v>
      </c>
      <c r="K3025">
        <v>65</v>
      </c>
      <c r="L3025">
        <v>1</v>
      </c>
      <c r="M3025">
        <v>65</v>
      </c>
      <c r="N3025">
        <v>5</v>
      </c>
      <c r="O3025" t="s">
        <v>39</v>
      </c>
    </row>
    <row r="3026" spans="1:15">
      <c r="A3026">
        <v>122894</v>
      </c>
      <c r="B3026" s="1">
        <v>45386</v>
      </c>
      <c r="C3026" t="s">
        <v>76</v>
      </c>
      <c r="D3026" t="s">
        <v>37</v>
      </c>
      <c r="E3026" t="s">
        <v>17</v>
      </c>
      <c r="F3026">
        <v>24</v>
      </c>
      <c r="G3026" t="s">
        <v>44</v>
      </c>
      <c r="H3026" t="s">
        <v>27</v>
      </c>
      <c r="I3026">
        <v>45</v>
      </c>
      <c r="J3026">
        <v>25</v>
      </c>
      <c r="K3026">
        <v>70</v>
      </c>
      <c r="L3026">
        <v>1</v>
      </c>
      <c r="M3026">
        <v>70</v>
      </c>
      <c r="N3026">
        <v>3</v>
      </c>
      <c r="O3026" t="s">
        <v>73</v>
      </c>
    </row>
    <row r="3027" spans="1:15">
      <c r="A3027">
        <v>144075</v>
      </c>
      <c r="B3027" s="1">
        <v>45426</v>
      </c>
      <c r="C3027" t="s">
        <v>50</v>
      </c>
      <c r="D3027" t="s">
        <v>16</v>
      </c>
      <c r="E3027" t="s">
        <v>17</v>
      </c>
      <c r="F3027">
        <v>28</v>
      </c>
      <c r="G3027" t="s">
        <v>18</v>
      </c>
      <c r="H3027" t="s">
        <v>19</v>
      </c>
      <c r="I3027">
        <v>97</v>
      </c>
      <c r="J3027">
        <v>0</v>
      </c>
      <c r="K3027">
        <v>97</v>
      </c>
      <c r="L3027">
        <v>1</v>
      </c>
      <c r="M3027">
        <v>97</v>
      </c>
      <c r="N3027">
        <v>4</v>
      </c>
      <c r="O3027" t="s">
        <v>52</v>
      </c>
    </row>
    <row r="3028" spans="1:15">
      <c r="A3028">
        <v>182423</v>
      </c>
      <c r="B3028" s="1">
        <v>45428</v>
      </c>
      <c r="C3028" t="s">
        <v>53</v>
      </c>
      <c r="D3028" t="s">
        <v>37</v>
      </c>
      <c r="E3028" t="s">
        <v>17</v>
      </c>
      <c r="F3028">
        <v>25</v>
      </c>
      <c r="G3028" t="s">
        <v>60</v>
      </c>
      <c r="H3028" t="s">
        <v>19</v>
      </c>
      <c r="I3028">
        <v>15</v>
      </c>
      <c r="J3028">
        <v>0</v>
      </c>
      <c r="K3028">
        <v>15</v>
      </c>
      <c r="L3028">
        <v>3</v>
      </c>
      <c r="M3028">
        <v>45</v>
      </c>
      <c r="N3028">
        <v>4</v>
      </c>
      <c r="O3028" t="s">
        <v>20</v>
      </c>
    </row>
    <row r="3029" spans="1:15">
      <c r="A3029">
        <v>159846</v>
      </c>
      <c r="B3029" s="1">
        <v>45363</v>
      </c>
      <c r="C3029" t="s">
        <v>15</v>
      </c>
      <c r="D3029" t="s">
        <v>16</v>
      </c>
      <c r="E3029" t="s">
        <v>17</v>
      </c>
      <c r="F3029">
        <v>20</v>
      </c>
      <c r="G3029" t="s">
        <v>41</v>
      </c>
      <c r="H3029" t="s">
        <v>19</v>
      </c>
      <c r="I3029">
        <v>100</v>
      </c>
      <c r="J3029">
        <v>0</v>
      </c>
      <c r="K3029">
        <v>100</v>
      </c>
      <c r="L3029">
        <v>5</v>
      </c>
      <c r="M3029">
        <v>500</v>
      </c>
      <c r="N3029">
        <v>5</v>
      </c>
      <c r="O3029" t="s">
        <v>32</v>
      </c>
    </row>
    <row r="3030" spans="1:15">
      <c r="A3030">
        <v>142665</v>
      </c>
      <c r="B3030" s="1">
        <v>45490</v>
      </c>
      <c r="C3030" t="s">
        <v>53</v>
      </c>
      <c r="D3030" t="s">
        <v>37</v>
      </c>
      <c r="E3030" t="s">
        <v>25</v>
      </c>
      <c r="F3030">
        <v>25</v>
      </c>
      <c r="G3030" t="s">
        <v>80</v>
      </c>
      <c r="H3030" t="s">
        <v>27</v>
      </c>
      <c r="I3030">
        <v>15</v>
      </c>
      <c r="J3030">
        <v>40</v>
      </c>
      <c r="K3030">
        <v>55</v>
      </c>
      <c r="L3030">
        <v>2</v>
      </c>
      <c r="M3030">
        <v>110</v>
      </c>
      <c r="N3030">
        <v>1</v>
      </c>
      <c r="O3030" t="s">
        <v>87</v>
      </c>
    </row>
    <row r="3031" spans="1:15">
      <c r="A3031">
        <v>146674</v>
      </c>
      <c r="B3031" s="1">
        <v>45577</v>
      </c>
      <c r="C3031" t="s">
        <v>42</v>
      </c>
      <c r="D3031" t="s">
        <v>16</v>
      </c>
      <c r="E3031" t="s">
        <v>17</v>
      </c>
      <c r="F3031">
        <v>30</v>
      </c>
      <c r="G3031" t="s">
        <v>18</v>
      </c>
      <c r="H3031" t="s">
        <v>19</v>
      </c>
      <c r="I3031">
        <v>65</v>
      </c>
      <c r="J3031">
        <v>0</v>
      </c>
      <c r="K3031">
        <v>65</v>
      </c>
      <c r="L3031">
        <v>5</v>
      </c>
      <c r="M3031">
        <v>325</v>
      </c>
      <c r="N3031">
        <v>2</v>
      </c>
      <c r="O3031" t="s">
        <v>35</v>
      </c>
    </row>
    <row r="3032" spans="1:15">
      <c r="A3032">
        <v>138344</v>
      </c>
      <c r="B3032" s="1">
        <v>45382</v>
      </c>
      <c r="C3032" t="s">
        <v>53</v>
      </c>
      <c r="D3032" t="s">
        <v>37</v>
      </c>
      <c r="E3032" t="s">
        <v>17</v>
      </c>
      <c r="F3032">
        <v>31</v>
      </c>
      <c r="G3032" t="s">
        <v>51</v>
      </c>
      <c r="H3032" t="s">
        <v>27</v>
      </c>
      <c r="I3032">
        <v>15</v>
      </c>
      <c r="J3032">
        <v>50</v>
      </c>
      <c r="K3032">
        <v>65</v>
      </c>
      <c r="L3032">
        <v>1</v>
      </c>
      <c r="M3032">
        <v>65</v>
      </c>
      <c r="N3032">
        <v>5</v>
      </c>
      <c r="O3032" t="s">
        <v>45</v>
      </c>
    </row>
    <row r="3033" spans="1:15">
      <c r="A3033">
        <v>143378</v>
      </c>
      <c r="B3033" s="1">
        <v>45563</v>
      </c>
      <c r="C3033" t="s">
        <v>42</v>
      </c>
      <c r="D3033" t="s">
        <v>16</v>
      </c>
      <c r="E3033" t="s">
        <v>25</v>
      </c>
      <c r="F3033">
        <v>26</v>
      </c>
      <c r="G3033" t="s">
        <v>38</v>
      </c>
      <c r="H3033" t="s">
        <v>19</v>
      </c>
      <c r="I3033">
        <v>65</v>
      </c>
      <c r="J3033">
        <v>0</v>
      </c>
      <c r="K3033">
        <v>65</v>
      </c>
      <c r="L3033">
        <v>1</v>
      </c>
      <c r="M3033">
        <v>65</v>
      </c>
      <c r="N3033">
        <v>3</v>
      </c>
      <c r="O3033" t="s">
        <v>83</v>
      </c>
    </row>
    <row r="3034" spans="1:15">
      <c r="A3034">
        <v>157353</v>
      </c>
      <c r="B3034" s="1">
        <v>45515</v>
      </c>
      <c r="C3034" t="s">
        <v>48</v>
      </c>
      <c r="D3034" t="s">
        <v>16</v>
      </c>
      <c r="E3034" t="s">
        <v>25</v>
      </c>
      <c r="F3034">
        <v>27</v>
      </c>
      <c r="G3034" t="s">
        <v>31</v>
      </c>
      <c r="H3034" t="s">
        <v>19</v>
      </c>
      <c r="I3034">
        <v>130</v>
      </c>
      <c r="J3034">
        <v>0</v>
      </c>
      <c r="K3034">
        <v>130</v>
      </c>
      <c r="L3034">
        <v>5</v>
      </c>
      <c r="M3034">
        <v>650</v>
      </c>
      <c r="N3034">
        <v>5</v>
      </c>
      <c r="O3034" t="s">
        <v>52</v>
      </c>
    </row>
    <row r="3035" spans="1:15">
      <c r="A3035">
        <v>162755</v>
      </c>
      <c r="B3035" s="1">
        <v>45597</v>
      </c>
      <c r="C3035" t="s">
        <v>48</v>
      </c>
      <c r="D3035" t="s">
        <v>16</v>
      </c>
      <c r="E3035" t="s">
        <v>17</v>
      </c>
      <c r="F3035">
        <v>27</v>
      </c>
      <c r="G3035" t="s">
        <v>56</v>
      </c>
      <c r="H3035" t="s">
        <v>19</v>
      </c>
      <c r="I3035">
        <v>130</v>
      </c>
      <c r="J3035">
        <v>0</v>
      </c>
      <c r="K3035">
        <v>130</v>
      </c>
      <c r="L3035">
        <v>1</v>
      </c>
      <c r="M3035">
        <v>130</v>
      </c>
      <c r="N3035">
        <v>4</v>
      </c>
      <c r="O3035" t="s">
        <v>65</v>
      </c>
    </row>
    <row r="3036" spans="1:15">
      <c r="A3036">
        <v>188686</v>
      </c>
      <c r="B3036" s="1">
        <v>45554</v>
      </c>
      <c r="C3036" t="s">
        <v>76</v>
      </c>
      <c r="D3036" t="s">
        <v>37</v>
      </c>
      <c r="E3036" t="s">
        <v>17</v>
      </c>
      <c r="F3036">
        <v>21</v>
      </c>
      <c r="G3036" t="s">
        <v>41</v>
      </c>
      <c r="H3036" t="s">
        <v>19</v>
      </c>
      <c r="I3036">
        <v>45</v>
      </c>
      <c r="J3036">
        <v>0</v>
      </c>
      <c r="K3036">
        <v>45</v>
      </c>
      <c r="L3036">
        <v>5</v>
      </c>
      <c r="M3036">
        <v>225</v>
      </c>
      <c r="N3036">
        <v>5</v>
      </c>
      <c r="O3036" t="s">
        <v>70</v>
      </c>
    </row>
    <row r="3037" spans="1:15">
      <c r="A3037">
        <v>144357</v>
      </c>
      <c r="B3037" s="1">
        <v>45378</v>
      </c>
      <c r="C3037" t="s">
        <v>42</v>
      </c>
      <c r="D3037" t="s">
        <v>16</v>
      </c>
      <c r="E3037" t="s">
        <v>17</v>
      </c>
      <c r="F3037">
        <v>24</v>
      </c>
      <c r="G3037" t="s">
        <v>54</v>
      </c>
      <c r="H3037" t="s">
        <v>19</v>
      </c>
      <c r="I3037">
        <v>65</v>
      </c>
      <c r="J3037">
        <v>0</v>
      </c>
      <c r="K3037">
        <v>65</v>
      </c>
      <c r="L3037">
        <v>1</v>
      </c>
      <c r="M3037">
        <v>65</v>
      </c>
      <c r="N3037">
        <v>5</v>
      </c>
      <c r="O3037" t="s">
        <v>45</v>
      </c>
    </row>
    <row r="3038" spans="1:15">
      <c r="A3038">
        <v>169465</v>
      </c>
      <c r="B3038" s="1">
        <v>45426</v>
      </c>
      <c r="C3038" t="s">
        <v>76</v>
      </c>
      <c r="D3038" t="s">
        <v>37</v>
      </c>
      <c r="E3038" t="s">
        <v>17</v>
      </c>
      <c r="F3038">
        <v>32</v>
      </c>
      <c r="G3038" t="s">
        <v>80</v>
      </c>
      <c r="H3038" t="s">
        <v>27</v>
      </c>
      <c r="I3038">
        <v>45</v>
      </c>
      <c r="J3038">
        <v>40</v>
      </c>
      <c r="K3038">
        <v>85</v>
      </c>
      <c r="L3038">
        <v>1</v>
      </c>
      <c r="M3038">
        <v>85</v>
      </c>
      <c r="N3038">
        <v>1</v>
      </c>
      <c r="O3038" t="s">
        <v>55</v>
      </c>
    </row>
    <row r="3039" spans="1:15">
      <c r="A3039">
        <v>170010</v>
      </c>
      <c r="B3039" s="1">
        <v>45590</v>
      </c>
      <c r="C3039" t="s">
        <v>50</v>
      </c>
      <c r="D3039" t="s">
        <v>16</v>
      </c>
      <c r="E3039" t="s">
        <v>17</v>
      </c>
      <c r="F3039">
        <v>29</v>
      </c>
      <c r="G3039" t="s">
        <v>21</v>
      </c>
      <c r="H3039" t="s">
        <v>19</v>
      </c>
      <c r="I3039">
        <v>97</v>
      </c>
      <c r="J3039">
        <v>0</v>
      </c>
      <c r="K3039">
        <v>97</v>
      </c>
      <c r="L3039">
        <v>1</v>
      </c>
      <c r="M3039">
        <v>97</v>
      </c>
      <c r="N3039">
        <v>5</v>
      </c>
      <c r="O3039" t="s">
        <v>32</v>
      </c>
    </row>
    <row r="3040" spans="1:15">
      <c r="A3040">
        <v>120471</v>
      </c>
      <c r="B3040" s="1">
        <v>45265</v>
      </c>
      <c r="C3040" t="s">
        <v>53</v>
      </c>
      <c r="D3040" t="s">
        <v>37</v>
      </c>
      <c r="E3040" t="s">
        <v>17</v>
      </c>
      <c r="F3040">
        <v>21</v>
      </c>
      <c r="G3040" t="s">
        <v>66</v>
      </c>
      <c r="H3040" t="s">
        <v>27</v>
      </c>
      <c r="I3040">
        <v>15</v>
      </c>
      <c r="J3040">
        <v>40</v>
      </c>
      <c r="K3040">
        <v>55</v>
      </c>
      <c r="L3040">
        <v>2</v>
      </c>
      <c r="M3040">
        <v>110</v>
      </c>
      <c r="N3040">
        <v>4</v>
      </c>
      <c r="O3040" t="s">
        <v>20</v>
      </c>
    </row>
    <row r="3041" spans="1:15">
      <c r="A3041">
        <v>169792</v>
      </c>
      <c r="B3041" s="1">
        <v>45369</v>
      </c>
      <c r="C3041" t="s">
        <v>42</v>
      </c>
      <c r="D3041" t="s">
        <v>16</v>
      </c>
      <c r="E3041" t="s">
        <v>17</v>
      </c>
      <c r="F3041">
        <v>29</v>
      </c>
      <c r="G3041" t="s">
        <v>79</v>
      </c>
      <c r="H3041" t="s">
        <v>27</v>
      </c>
      <c r="I3041">
        <v>65</v>
      </c>
      <c r="J3041">
        <v>40</v>
      </c>
      <c r="K3041">
        <v>105</v>
      </c>
      <c r="L3041">
        <v>1</v>
      </c>
      <c r="M3041">
        <v>105</v>
      </c>
      <c r="N3041">
        <v>4</v>
      </c>
      <c r="O3041" t="s">
        <v>61</v>
      </c>
    </row>
    <row r="3042" spans="1:15">
      <c r="A3042">
        <v>147561</v>
      </c>
      <c r="B3042" s="1">
        <v>45325</v>
      </c>
      <c r="C3042" t="s">
        <v>82</v>
      </c>
      <c r="D3042" t="s">
        <v>37</v>
      </c>
      <c r="E3042" t="s">
        <v>17</v>
      </c>
      <c r="F3042">
        <v>30</v>
      </c>
      <c r="G3042" t="s">
        <v>31</v>
      </c>
      <c r="H3042" t="s">
        <v>19</v>
      </c>
      <c r="I3042">
        <v>20</v>
      </c>
      <c r="J3042">
        <v>0</v>
      </c>
      <c r="K3042">
        <v>20</v>
      </c>
      <c r="L3042">
        <v>1</v>
      </c>
      <c r="M3042">
        <v>20</v>
      </c>
      <c r="N3042">
        <v>1</v>
      </c>
      <c r="O3042" t="s">
        <v>63</v>
      </c>
    </row>
    <row r="3043" spans="1:15">
      <c r="A3043">
        <v>182349</v>
      </c>
      <c r="B3043" s="1">
        <v>45414</v>
      </c>
      <c r="C3043" t="s">
        <v>53</v>
      </c>
      <c r="D3043" t="s">
        <v>37</v>
      </c>
      <c r="E3043" t="s">
        <v>17</v>
      </c>
      <c r="F3043">
        <v>22</v>
      </c>
      <c r="G3043" t="s">
        <v>26</v>
      </c>
      <c r="H3043" t="s">
        <v>27</v>
      </c>
      <c r="I3043">
        <v>15</v>
      </c>
      <c r="J3043">
        <v>40</v>
      </c>
      <c r="K3043">
        <v>55</v>
      </c>
      <c r="L3043">
        <v>2</v>
      </c>
      <c r="M3043">
        <v>110</v>
      </c>
      <c r="N3043">
        <v>4</v>
      </c>
      <c r="O3043" t="s">
        <v>72</v>
      </c>
    </row>
    <row r="3044" spans="1:15">
      <c r="A3044">
        <v>174462</v>
      </c>
      <c r="B3044" s="1">
        <v>45349</v>
      </c>
      <c r="C3044" t="s">
        <v>50</v>
      </c>
      <c r="D3044" t="s">
        <v>16</v>
      </c>
      <c r="E3044" t="s">
        <v>17</v>
      </c>
      <c r="F3044">
        <v>21</v>
      </c>
      <c r="G3044" t="s">
        <v>56</v>
      </c>
      <c r="H3044" t="s">
        <v>19</v>
      </c>
      <c r="I3044">
        <v>97</v>
      </c>
      <c r="J3044">
        <v>0</v>
      </c>
      <c r="K3044">
        <v>97</v>
      </c>
      <c r="L3044">
        <v>1</v>
      </c>
      <c r="M3044">
        <v>97</v>
      </c>
      <c r="N3044">
        <v>4</v>
      </c>
      <c r="O3044" t="s">
        <v>20</v>
      </c>
    </row>
    <row r="3045" spans="1:15">
      <c r="A3045">
        <v>175883</v>
      </c>
      <c r="B3045" s="1">
        <v>45306</v>
      </c>
      <c r="C3045" t="s">
        <v>48</v>
      </c>
      <c r="D3045" t="s">
        <v>16</v>
      </c>
      <c r="E3045" t="s">
        <v>17</v>
      </c>
      <c r="F3045">
        <v>31</v>
      </c>
      <c r="G3045" t="s">
        <v>54</v>
      </c>
      <c r="H3045" t="s">
        <v>19</v>
      </c>
      <c r="I3045">
        <v>130</v>
      </c>
      <c r="J3045">
        <v>0</v>
      </c>
      <c r="K3045">
        <v>130</v>
      </c>
      <c r="L3045">
        <v>1</v>
      </c>
      <c r="M3045">
        <v>130</v>
      </c>
      <c r="N3045">
        <v>1</v>
      </c>
      <c r="O3045" t="s">
        <v>59</v>
      </c>
    </row>
    <row r="3046" spans="1:15">
      <c r="A3046">
        <v>173447</v>
      </c>
      <c r="B3046" s="1">
        <v>45373</v>
      </c>
      <c r="C3046" t="s">
        <v>42</v>
      </c>
      <c r="D3046" t="s">
        <v>16</v>
      </c>
      <c r="E3046" t="s">
        <v>17</v>
      </c>
      <c r="F3046">
        <v>29</v>
      </c>
      <c r="G3046" t="s">
        <v>54</v>
      </c>
      <c r="H3046" t="s">
        <v>19</v>
      </c>
      <c r="I3046">
        <v>65</v>
      </c>
      <c r="J3046">
        <v>0</v>
      </c>
      <c r="K3046">
        <v>65</v>
      </c>
      <c r="L3046">
        <v>1</v>
      </c>
      <c r="M3046">
        <v>65</v>
      </c>
      <c r="N3046">
        <v>3</v>
      </c>
      <c r="O3046" t="s">
        <v>83</v>
      </c>
    </row>
    <row r="3047" spans="1:15">
      <c r="A3047">
        <v>181503</v>
      </c>
      <c r="B3047" s="1">
        <v>45419</v>
      </c>
      <c r="C3047" t="s">
        <v>42</v>
      </c>
      <c r="D3047" t="s">
        <v>16</v>
      </c>
      <c r="E3047" t="s">
        <v>25</v>
      </c>
      <c r="F3047">
        <v>20</v>
      </c>
      <c r="G3047" t="s">
        <v>46</v>
      </c>
      <c r="H3047" t="s">
        <v>19</v>
      </c>
      <c r="I3047">
        <v>65</v>
      </c>
      <c r="J3047">
        <v>0</v>
      </c>
      <c r="K3047">
        <v>65</v>
      </c>
      <c r="L3047">
        <v>1</v>
      </c>
      <c r="M3047">
        <v>65</v>
      </c>
      <c r="N3047">
        <v>5</v>
      </c>
      <c r="O3047" t="s">
        <v>45</v>
      </c>
    </row>
    <row r="3048" spans="1:15">
      <c r="A3048">
        <v>184181</v>
      </c>
      <c r="B3048" s="1">
        <v>45448</v>
      </c>
      <c r="C3048" t="s">
        <v>15</v>
      </c>
      <c r="D3048" t="s">
        <v>16</v>
      </c>
      <c r="E3048" t="s">
        <v>17</v>
      </c>
      <c r="F3048">
        <v>21</v>
      </c>
      <c r="G3048" t="s">
        <v>26</v>
      </c>
      <c r="H3048" t="s">
        <v>27</v>
      </c>
      <c r="I3048">
        <v>100</v>
      </c>
      <c r="J3048">
        <v>40</v>
      </c>
      <c r="K3048">
        <v>140</v>
      </c>
      <c r="L3048">
        <v>1</v>
      </c>
      <c r="M3048">
        <v>140</v>
      </c>
      <c r="N3048">
        <v>5</v>
      </c>
      <c r="O3048" t="s">
        <v>39</v>
      </c>
    </row>
    <row r="3049" spans="1:15">
      <c r="A3049">
        <v>198105</v>
      </c>
      <c r="B3049" s="1">
        <v>45568</v>
      </c>
      <c r="C3049" t="s">
        <v>30</v>
      </c>
      <c r="D3049" t="s">
        <v>24</v>
      </c>
      <c r="E3049" t="s">
        <v>17</v>
      </c>
      <c r="F3049">
        <v>23</v>
      </c>
      <c r="G3049" t="s">
        <v>67</v>
      </c>
      <c r="H3049" t="s">
        <v>27</v>
      </c>
      <c r="I3049">
        <v>10</v>
      </c>
      <c r="J3049">
        <v>40</v>
      </c>
      <c r="K3049">
        <v>50</v>
      </c>
      <c r="L3049">
        <v>3</v>
      </c>
      <c r="M3049">
        <v>150</v>
      </c>
      <c r="N3049">
        <v>2</v>
      </c>
      <c r="O3049" t="s">
        <v>68</v>
      </c>
    </row>
    <row r="3050" spans="1:15">
      <c r="A3050">
        <v>189782</v>
      </c>
      <c r="B3050" s="1">
        <v>45499</v>
      </c>
      <c r="C3050" t="s">
        <v>42</v>
      </c>
      <c r="D3050" t="s">
        <v>16</v>
      </c>
      <c r="E3050" t="s">
        <v>17</v>
      </c>
      <c r="F3050">
        <v>35</v>
      </c>
      <c r="G3050" t="s">
        <v>18</v>
      </c>
      <c r="H3050" t="s">
        <v>19</v>
      </c>
      <c r="I3050">
        <v>65</v>
      </c>
      <c r="J3050">
        <v>0</v>
      </c>
      <c r="K3050">
        <v>65</v>
      </c>
      <c r="L3050">
        <v>1</v>
      </c>
      <c r="M3050">
        <v>65</v>
      </c>
      <c r="N3050">
        <v>2</v>
      </c>
      <c r="O3050" t="s">
        <v>55</v>
      </c>
    </row>
    <row r="3051" spans="1:15">
      <c r="A3051">
        <v>197472</v>
      </c>
      <c r="B3051" s="1">
        <v>45561</v>
      </c>
      <c r="C3051" t="s">
        <v>53</v>
      </c>
      <c r="D3051" t="s">
        <v>37</v>
      </c>
      <c r="E3051" t="s">
        <v>17</v>
      </c>
      <c r="F3051">
        <v>26</v>
      </c>
      <c r="G3051" t="s">
        <v>54</v>
      </c>
      <c r="H3051" t="s">
        <v>19</v>
      </c>
      <c r="I3051">
        <v>15</v>
      </c>
      <c r="J3051">
        <v>0</v>
      </c>
      <c r="K3051">
        <v>15</v>
      </c>
      <c r="L3051">
        <v>1</v>
      </c>
      <c r="M3051">
        <v>15</v>
      </c>
      <c r="N3051">
        <v>3</v>
      </c>
      <c r="O3051" t="s">
        <v>84</v>
      </c>
    </row>
    <row r="3052" spans="1:15">
      <c r="A3052">
        <v>125640</v>
      </c>
      <c r="B3052" s="1">
        <v>45327</v>
      </c>
      <c r="C3052" t="s">
        <v>78</v>
      </c>
      <c r="D3052" t="s">
        <v>37</v>
      </c>
      <c r="E3052" t="s">
        <v>17</v>
      </c>
      <c r="F3052">
        <v>32</v>
      </c>
      <c r="G3052" t="s">
        <v>56</v>
      </c>
      <c r="H3052" t="s">
        <v>19</v>
      </c>
      <c r="I3052">
        <v>50</v>
      </c>
      <c r="J3052">
        <v>0</v>
      </c>
      <c r="K3052">
        <v>50</v>
      </c>
      <c r="L3052">
        <v>3</v>
      </c>
      <c r="M3052">
        <v>150</v>
      </c>
      <c r="N3052">
        <v>5</v>
      </c>
      <c r="O3052" t="s">
        <v>32</v>
      </c>
    </row>
    <row r="3053" spans="1:15">
      <c r="A3053">
        <v>191098</v>
      </c>
      <c r="B3053" s="1">
        <v>45295</v>
      </c>
      <c r="C3053" t="s">
        <v>42</v>
      </c>
      <c r="D3053" t="s">
        <v>16</v>
      </c>
      <c r="E3053" t="s">
        <v>17</v>
      </c>
      <c r="F3053">
        <v>19</v>
      </c>
      <c r="G3053" t="s">
        <v>31</v>
      </c>
      <c r="H3053" t="s">
        <v>19</v>
      </c>
      <c r="I3053">
        <v>65</v>
      </c>
      <c r="J3053">
        <v>0</v>
      </c>
      <c r="K3053">
        <v>65</v>
      </c>
      <c r="L3053">
        <v>1</v>
      </c>
      <c r="M3053">
        <v>65</v>
      </c>
      <c r="N3053">
        <v>5</v>
      </c>
      <c r="O3053" t="s">
        <v>70</v>
      </c>
    </row>
    <row r="3054" spans="1:15">
      <c r="A3054">
        <v>137822</v>
      </c>
      <c r="B3054" s="1">
        <v>45368</v>
      </c>
      <c r="C3054" t="s">
        <v>15</v>
      </c>
      <c r="D3054" t="s">
        <v>16</v>
      </c>
      <c r="E3054" t="s">
        <v>17</v>
      </c>
      <c r="F3054">
        <v>30</v>
      </c>
      <c r="G3054" t="s">
        <v>29</v>
      </c>
      <c r="H3054" t="s">
        <v>19</v>
      </c>
      <c r="I3054">
        <v>100</v>
      </c>
      <c r="J3054">
        <v>0</v>
      </c>
      <c r="K3054">
        <v>100</v>
      </c>
      <c r="L3054">
        <v>2</v>
      </c>
      <c r="M3054">
        <v>200</v>
      </c>
      <c r="N3054">
        <v>5</v>
      </c>
      <c r="O3054" t="s">
        <v>72</v>
      </c>
    </row>
    <row r="3055" spans="1:15">
      <c r="A3055">
        <v>147977</v>
      </c>
      <c r="B3055" s="1">
        <v>45336</v>
      </c>
      <c r="C3055" t="s">
        <v>15</v>
      </c>
      <c r="D3055" t="s">
        <v>16</v>
      </c>
      <c r="E3055" t="s">
        <v>17</v>
      </c>
      <c r="F3055">
        <v>20</v>
      </c>
      <c r="G3055" t="s">
        <v>56</v>
      </c>
      <c r="H3055" t="s">
        <v>19</v>
      </c>
      <c r="I3055">
        <v>100</v>
      </c>
      <c r="J3055">
        <v>0</v>
      </c>
      <c r="K3055">
        <v>100</v>
      </c>
      <c r="L3055">
        <v>1</v>
      </c>
      <c r="M3055">
        <v>100</v>
      </c>
      <c r="N3055">
        <v>4</v>
      </c>
      <c r="O3055" t="s">
        <v>57</v>
      </c>
    </row>
    <row r="3056" spans="1:15">
      <c r="A3056">
        <v>193588</v>
      </c>
      <c r="B3056" s="1">
        <v>45270</v>
      </c>
      <c r="C3056" t="s">
        <v>50</v>
      </c>
      <c r="D3056" t="s">
        <v>16</v>
      </c>
      <c r="E3056" t="s">
        <v>17</v>
      </c>
      <c r="F3056">
        <v>21</v>
      </c>
      <c r="G3056" t="s">
        <v>66</v>
      </c>
      <c r="H3056" t="s">
        <v>27</v>
      </c>
      <c r="I3056">
        <v>97</v>
      </c>
      <c r="J3056">
        <v>40</v>
      </c>
      <c r="K3056">
        <v>137</v>
      </c>
      <c r="L3056">
        <v>3</v>
      </c>
      <c r="M3056">
        <v>411</v>
      </c>
      <c r="N3056">
        <v>5</v>
      </c>
      <c r="O3056" t="s">
        <v>45</v>
      </c>
    </row>
    <row r="3057" spans="1:15">
      <c r="A3057">
        <v>136728</v>
      </c>
      <c r="B3057" s="1">
        <v>45519</v>
      </c>
      <c r="C3057" t="s">
        <v>42</v>
      </c>
      <c r="D3057" t="s">
        <v>16</v>
      </c>
      <c r="E3057" t="s">
        <v>17</v>
      </c>
      <c r="F3057">
        <v>30</v>
      </c>
      <c r="G3057" t="s">
        <v>69</v>
      </c>
      <c r="H3057" t="s">
        <v>19</v>
      </c>
      <c r="I3057">
        <v>65</v>
      </c>
      <c r="J3057">
        <v>0</v>
      </c>
      <c r="K3057">
        <v>65</v>
      </c>
      <c r="L3057">
        <v>1</v>
      </c>
      <c r="M3057">
        <v>65</v>
      </c>
      <c r="N3057">
        <v>3</v>
      </c>
      <c r="O3057" t="s">
        <v>73</v>
      </c>
    </row>
    <row r="3058" spans="1:15">
      <c r="A3058">
        <v>159776</v>
      </c>
      <c r="B3058" s="1">
        <v>45275</v>
      </c>
      <c r="C3058" t="s">
        <v>82</v>
      </c>
      <c r="D3058" t="s">
        <v>37</v>
      </c>
      <c r="E3058" t="s">
        <v>17</v>
      </c>
      <c r="F3058">
        <v>21</v>
      </c>
      <c r="G3058" t="s">
        <v>21</v>
      </c>
      <c r="H3058" t="s">
        <v>19</v>
      </c>
      <c r="I3058">
        <v>20</v>
      </c>
      <c r="J3058">
        <v>0</v>
      </c>
      <c r="K3058">
        <v>20</v>
      </c>
      <c r="L3058">
        <v>3</v>
      </c>
      <c r="M3058">
        <v>60</v>
      </c>
      <c r="N3058">
        <v>1</v>
      </c>
      <c r="O3058" t="s">
        <v>63</v>
      </c>
    </row>
    <row r="3059" spans="1:15">
      <c r="A3059">
        <v>126911</v>
      </c>
      <c r="B3059" s="1">
        <v>45567</v>
      </c>
      <c r="C3059" t="s">
        <v>30</v>
      </c>
      <c r="D3059" t="s">
        <v>24</v>
      </c>
      <c r="E3059" t="s">
        <v>17</v>
      </c>
      <c r="F3059">
        <v>26</v>
      </c>
      <c r="G3059" t="s">
        <v>58</v>
      </c>
      <c r="H3059" t="s">
        <v>27</v>
      </c>
      <c r="I3059">
        <v>10</v>
      </c>
      <c r="J3059">
        <v>40</v>
      </c>
      <c r="K3059">
        <v>50</v>
      </c>
      <c r="L3059">
        <v>1</v>
      </c>
      <c r="M3059">
        <v>50</v>
      </c>
      <c r="N3059">
        <v>5</v>
      </c>
      <c r="O3059" t="s">
        <v>70</v>
      </c>
    </row>
    <row r="3060" spans="1:15">
      <c r="A3060">
        <v>157017</v>
      </c>
      <c r="B3060" s="1">
        <v>45562</v>
      </c>
      <c r="C3060" t="s">
        <v>82</v>
      </c>
      <c r="D3060" t="s">
        <v>37</v>
      </c>
      <c r="E3060" t="s">
        <v>25</v>
      </c>
      <c r="F3060">
        <v>23</v>
      </c>
      <c r="G3060" t="s">
        <v>56</v>
      </c>
      <c r="H3060" t="s">
        <v>19</v>
      </c>
      <c r="I3060">
        <v>20</v>
      </c>
      <c r="J3060">
        <v>0</v>
      </c>
      <c r="K3060">
        <v>20</v>
      </c>
      <c r="L3060">
        <v>1</v>
      </c>
      <c r="M3060">
        <v>20</v>
      </c>
      <c r="N3060">
        <v>2</v>
      </c>
      <c r="O3060" t="s">
        <v>47</v>
      </c>
    </row>
    <row r="3061" spans="1:15">
      <c r="A3061">
        <v>181028</v>
      </c>
      <c r="B3061" s="1">
        <v>45570</v>
      </c>
      <c r="C3061" t="s">
        <v>76</v>
      </c>
      <c r="D3061" t="s">
        <v>37</v>
      </c>
      <c r="E3061" t="s">
        <v>25</v>
      </c>
      <c r="F3061">
        <v>30</v>
      </c>
      <c r="G3061" t="s">
        <v>66</v>
      </c>
      <c r="H3061" t="s">
        <v>27</v>
      </c>
      <c r="I3061">
        <v>45</v>
      </c>
      <c r="J3061">
        <v>40</v>
      </c>
      <c r="K3061">
        <v>85</v>
      </c>
      <c r="L3061">
        <v>1</v>
      </c>
      <c r="M3061">
        <v>85</v>
      </c>
      <c r="N3061">
        <v>3</v>
      </c>
      <c r="O3061" t="s">
        <v>88</v>
      </c>
    </row>
    <row r="3062" spans="1:15">
      <c r="A3062">
        <v>150648</v>
      </c>
      <c r="B3062" s="1">
        <v>45360</v>
      </c>
      <c r="C3062" t="s">
        <v>23</v>
      </c>
      <c r="D3062" t="s">
        <v>24</v>
      </c>
      <c r="E3062" t="s">
        <v>17</v>
      </c>
      <c r="F3062">
        <v>22</v>
      </c>
      <c r="G3062" t="s">
        <v>29</v>
      </c>
      <c r="H3062" t="s">
        <v>19</v>
      </c>
      <c r="I3062">
        <v>9</v>
      </c>
      <c r="J3062">
        <v>0</v>
      </c>
      <c r="K3062">
        <v>9</v>
      </c>
      <c r="L3062">
        <v>4</v>
      </c>
      <c r="M3062">
        <v>36</v>
      </c>
      <c r="N3062">
        <v>5</v>
      </c>
      <c r="O3062" t="s">
        <v>20</v>
      </c>
    </row>
    <row r="3063" spans="1:15">
      <c r="A3063">
        <v>158077</v>
      </c>
      <c r="B3063" s="1">
        <v>45482</v>
      </c>
      <c r="C3063" t="s">
        <v>76</v>
      </c>
      <c r="D3063" t="s">
        <v>37</v>
      </c>
      <c r="E3063" t="s">
        <v>25</v>
      </c>
      <c r="F3063">
        <v>27</v>
      </c>
      <c r="G3063" t="s">
        <v>80</v>
      </c>
      <c r="H3063" t="s">
        <v>27</v>
      </c>
      <c r="I3063">
        <v>45</v>
      </c>
      <c r="J3063">
        <v>40</v>
      </c>
      <c r="K3063">
        <v>85</v>
      </c>
      <c r="L3063">
        <v>1</v>
      </c>
      <c r="M3063">
        <v>85</v>
      </c>
      <c r="N3063">
        <v>3</v>
      </c>
      <c r="O3063" t="s">
        <v>73</v>
      </c>
    </row>
    <row r="3064" spans="1:15">
      <c r="A3064">
        <v>136780</v>
      </c>
      <c r="B3064" s="1">
        <v>45300</v>
      </c>
      <c r="C3064" t="s">
        <v>15</v>
      </c>
      <c r="D3064" t="s">
        <v>16</v>
      </c>
      <c r="E3064" t="s">
        <v>17</v>
      </c>
      <c r="F3064">
        <v>26</v>
      </c>
      <c r="G3064" t="s">
        <v>75</v>
      </c>
      <c r="H3064" t="s">
        <v>27</v>
      </c>
      <c r="I3064">
        <v>100</v>
      </c>
      <c r="J3064">
        <v>70</v>
      </c>
      <c r="K3064">
        <v>170</v>
      </c>
      <c r="L3064">
        <v>2</v>
      </c>
      <c r="M3064">
        <v>340</v>
      </c>
      <c r="N3064">
        <v>5</v>
      </c>
      <c r="O3064" t="s">
        <v>39</v>
      </c>
    </row>
    <row r="3065" spans="1:15">
      <c r="A3065">
        <v>197625</v>
      </c>
      <c r="B3065" s="1">
        <v>45453</v>
      </c>
      <c r="C3065" t="s">
        <v>50</v>
      </c>
      <c r="D3065" t="s">
        <v>16</v>
      </c>
      <c r="E3065" t="s">
        <v>17</v>
      </c>
      <c r="F3065">
        <v>31</v>
      </c>
      <c r="G3065" t="s">
        <v>77</v>
      </c>
      <c r="H3065" t="s">
        <v>19</v>
      </c>
      <c r="I3065">
        <v>97</v>
      </c>
      <c r="J3065">
        <v>0</v>
      </c>
      <c r="K3065">
        <v>97</v>
      </c>
      <c r="L3065">
        <v>1</v>
      </c>
      <c r="M3065">
        <v>97</v>
      </c>
      <c r="N3065">
        <v>4</v>
      </c>
      <c r="O3065" t="s">
        <v>70</v>
      </c>
    </row>
    <row r="3066" spans="1:15">
      <c r="A3066">
        <v>132771</v>
      </c>
      <c r="B3066" s="1">
        <v>45416</v>
      </c>
      <c r="C3066" t="s">
        <v>53</v>
      </c>
      <c r="D3066" t="s">
        <v>37</v>
      </c>
      <c r="E3066" t="s">
        <v>17</v>
      </c>
      <c r="F3066">
        <v>32</v>
      </c>
      <c r="G3066" t="s">
        <v>29</v>
      </c>
      <c r="H3066" t="s">
        <v>19</v>
      </c>
      <c r="I3066">
        <v>15</v>
      </c>
      <c r="J3066">
        <v>0</v>
      </c>
      <c r="K3066">
        <v>15</v>
      </c>
      <c r="L3066">
        <v>4</v>
      </c>
      <c r="M3066">
        <v>60</v>
      </c>
      <c r="N3066">
        <v>4</v>
      </c>
      <c r="O3066" t="s">
        <v>20</v>
      </c>
    </row>
    <row r="3067" spans="1:15">
      <c r="A3067">
        <v>181690</v>
      </c>
      <c r="B3067" s="1">
        <v>45595</v>
      </c>
      <c r="C3067" t="s">
        <v>78</v>
      </c>
      <c r="D3067" t="s">
        <v>37</v>
      </c>
      <c r="E3067" t="s">
        <v>17</v>
      </c>
      <c r="F3067">
        <v>24</v>
      </c>
      <c r="G3067" t="s">
        <v>69</v>
      </c>
      <c r="H3067" t="s">
        <v>19</v>
      </c>
      <c r="I3067">
        <v>50</v>
      </c>
      <c r="J3067">
        <v>0</v>
      </c>
      <c r="K3067">
        <v>50</v>
      </c>
      <c r="L3067">
        <v>2</v>
      </c>
      <c r="M3067">
        <v>100</v>
      </c>
      <c r="N3067">
        <v>5</v>
      </c>
      <c r="O3067" t="s">
        <v>32</v>
      </c>
    </row>
    <row r="3068" spans="1:15">
      <c r="A3068">
        <v>165611</v>
      </c>
      <c r="B3068" s="1">
        <v>45375</v>
      </c>
      <c r="C3068" t="s">
        <v>53</v>
      </c>
      <c r="D3068" t="s">
        <v>37</v>
      </c>
      <c r="E3068" t="s">
        <v>17</v>
      </c>
      <c r="F3068">
        <v>33</v>
      </c>
      <c r="G3068" t="s">
        <v>26</v>
      </c>
      <c r="H3068" t="s">
        <v>27</v>
      </c>
      <c r="I3068">
        <v>15</v>
      </c>
      <c r="J3068">
        <v>40</v>
      </c>
      <c r="K3068">
        <v>55</v>
      </c>
      <c r="L3068">
        <v>1</v>
      </c>
      <c r="M3068">
        <v>55</v>
      </c>
      <c r="N3068">
        <v>1</v>
      </c>
      <c r="O3068" t="s">
        <v>59</v>
      </c>
    </row>
    <row r="3069" spans="1:15">
      <c r="A3069">
        <v>186787</v>
      </c>
      <c r="B3069" s="1">
        <v>45568</v>
      </c>
      <c r="C3069" t="s">
        <v>23</v>
      </c>
      <c r="D3069" t="s">
        <v>24</v>
      </c>
      <c r="E3069" t="s">
        <v>17</v>
      </c>
      <c r="F3069">
        <v>19</v>
      </c>
      <c r="G3069" t="s">
        <v>77</v>
      </c>
      <c r="H3069" t="s">
        <v>19</v>
      </c>
      <c r="I3069">
        <v>9</v>
      </c>
      <c r="J3069">
        <v>0</v>
      </c>
      <c r="K3069">
        <v>9</v>
      </c>
      <c r="L3069">
        <v>2</v>
      </c>
      <c r="M3069">
        <v>18</v>
      </c>
      <c r="N3069">
        <v>4</v>
      </c>
      <c r="O3069" t="s">
        <v>61</v>
      </c>
    </row>
    <row r="3070" spans="1:15">
      <c r="A3070">
        <v>195201</v>
      </c>
      <c r="B3070" s="1">
        <v>45299</v>
      </c>
      <c r="C3070" t="s">
        <v>53</v>
      </c>
      <c r="D3070" t="s">
        <v>37</v>
      </c>
      <c r="E3070" t="s">
        <v>17</v>
      </c>
      <c r="F3070">
        <v>33</v>
      </c>
      <c r="G3070" t="s">
        <v>34</v>
      </c>
      <c r="H3070" t="s">
        <v>27</v>
      </c>
      <c r="I3070">
        <v>15</v>
      </c>
      <c r="J3070">
        <v>100</v>
      </c>
      <c r="K3070">
        <v>115</v>
      </c>
      <c r="L3070">
        <v>1</v>
      </c>
      <c r="M3070">
        <v>115</v>
      </c>
      <c r="N3070">
        <v>5</v>
      </c>
      <c r="O3070" t="s">
        <v>70</v>
      </c>
    </row>
    <row r="3071" spans="1:15">
      <c r="A3071">
        <v>180245</v>
      </c>
      <c r="B3071" s="1">
        <v>45599</v>
      </c>
      <c r="C3071" t="s">
        <v>42</v>
      </c>
      <c r="D3071" t="s">
        <v>16</v>
      </c>
      <c r="E3071" t="s">
        <v>17</v>
      </c>
      <c r="F3071">
        <v>19</v>
      </c>
      <c r="G3071" t="s">
        <v>46</v>
      </c>
      <c r="H3071" t="s">
        <v>19</v>
      </c>
      <c r="I3071">
        <v>65</v>
      </c>
      <c r="J3071">
        <v>0</v>
      </c>
      <c r="K3071">
        <v>65</v>
      </c>
      <c r="L3071">
        <v>3</v>
      </c>
      <c r="M3071">
        <v>195</v>
      </c>
      <c r="N3071">
        <v>4</v>
      </c>
      <c r="O3071" t="s">
        <v>61</v>
      </c>
    </row>
    <row r="3072" spans="1:15">
      <c r="A3072">
        <v>169606</v>
      </c>
      <c r="B3072" s="1">
        <v>45513</v>
      </c>
      <c r="C3072" t="s">
        <v>15</v>
      </c>
      <c r="D3072" t="s">
        <v>16</v>
      </c>
      <c r="E3072" t="s">
        <v>17</v>
      </c>
      <c r="F3072">
        <v>30</v>
      </c>
      <c r="G3072" t="s">
        <v>79</v>
      </c>
      <c r="H3072" t="s">
        <v>27</v>
      </c>
      <c r="I3072">
        <v>100</v>
      </c>
      <c r="J3072">
        <v>40</v>
      </c>
      <c r="K3072">
        <v>140</v>
      </c>
      <c r="L3072">
        <v>1</v>
      </c>
      <c r="M3072">
        <v>140</v>
      </c>
      <c r="N3072">
        <v>1</v>
      </c>
      <c r="O3072" t="s">
        <v>59</v>
      </c>
    </row>
    <row r="3073" spans="1:15">
      <c r="A3073">
        <v>142065</v>
      </c>
      <c r="B3073" s="1">
        <v>45593</v>
      </c>
      <c r="C3073" t="s">
        <v>23</v>
      </c>
      <c r="D3073" t="s">
        <v>24</v>
      </c>
      <c r="E3073" t="s">
        <v>17</v>
      </c>
      <c r="F3073">
        <v>28</v>
      </c>
      <c r="G3073" t="s">
        <v>31</v>
      </c>
      <c r="H3073" t="s">
        <v>19</v>
      </c>
      <c r="I3073">
        <v>9</v>
      </c>
      <c r="J3073">
        <v>0</v>
      </c>
      <c r="K3073">
        <v>9</v>
      </c>
      <c r="L3073">
        <v>1</v>
      </c>
      <c r="M3073">
        <v>9</v>
      </c>
      <c r="N3073">
        <v>3</v>
      </c>
      <c r="O3073" t="s">
        <v>22</v>
      </c>
    </row>
    <row r="3074" spans="1:15">
      <c r="A3074">
        <v>178662</v>
      </c>
      <c r="B3074" s="1">
        <v>45280</v>
      </c>
      <c r="C3074" t="s">
        <v>82</v>
      </c>
      <c r="D3074" t="s">
        <v>37</v>
      </c>
      <c r="E3074" t="s">
        <v>25</v>
      </c>
      <c r="F3074">
        <v>29</v>
      </c>
      <c r="G3074" t="s">
        <v>29</v>
      </c>
      <c r="H3074" t="s">
        <v>19</v>
      </c>
      <c r="I3074">
        <v>20</v>
      </c>
      <c r="J3074">
        <v>0</v>
      </c>
      <c r="K3074">
        <v>20</v>
      </c>
      <c r="L3074">
        <v>1</v>
      </c>
      <c r="M3074">
        <v>20</v>
      </c>
      <c r="N3074">
        <v>4</v>
      </c>
      <c r="O3074" t="s">
        <v>39</v>
      </c>
    </row>
    <row r="3075" spans="1:15">
      <c r="A3075">
        <v>166862</v>
      </c>
      <c r="B3075" s="1">
        <v>45457</v>
      </c>
      <c r="C3075" t="s">
        <v>53</v>
      </c>
      <c r="D3075" t="s">
        <v>37</v>
      </c>
      <c r="E3075" t="s">
        <v>17</v>
      </c>
      <c r="F3075">
        <v>28</v>
      </c>
      <c r="G3075" t="s">
        <v>69</v>
      </c>
      <c r="H3075" t="s">
        <v>19</v>
      </c>
      <c r="I3075">
        <v>15</v>
      </c>
      <c r="J3075">
        <v>0</v>
      </c>
      <c r="K3075">
        <v>15</v>
      </c>
      <c r="L3075">
        <v>1</v>
      </c>
      <c r="M3075">
        <v>15</v>
      </c>
      <c r="N3075">
        <v>1</v>
      </c>
      <c r="O3075" t="s">
        <v>63</v>
      </c>
    </row>
    <row r="3076" spans="1:15">
      <c r="A3076">
        <v>125801</v>
      </c>
      <c r="B3076" s="1">
        <v>45417</v>
      </c>
      <c r="C3076" t="s">
        <v>42</v>
      </c>
      <c r="D3076" t="s">
        <v>16</v>
      </c>
      <c r="E3076" t="s">
        <v>17</v>
      </c>
      <c r="F3076">
        <v>35</v>
      </c>
      <c r="G3076" t="s">
        <v>44</v>
      </c>
      <c r="H3076" t="s">
        <v>27</v>
      </c>
      <c r="I3076">
        <v>65</v>
      </c>
      <c r="J3076">
        <v>25</v>
      </c>
      <c r="K3076">
        <v>90</v>
      </c>
      <c r="L3076">
        <v>3</v>
      </c>
      <c r="M3076">
        <v>270</v>
      </c>
      <c r="N3076">
        <v>2</v>
      </c>
      <c r="O3076" t="s">
        <v>64</v>
      </c>
    </row>
    <row r="3077" spans="1:15">
      <c r="A3077">
        <v>160642</v>
      </c>
      <c r="B3077" s="1">
        <v>45511</v>
      </c>
      <c r="C3077" t="s">
        <v>53</v>
      </c>
      <c r="D3077" t="s">
        <v>37</v>
      </c>
      <c r="E3077" t="s">
        <v>17</v>
      </c>
      <c r="F3077">
        <v>21</v>
      </c>
      <c r="G3077" t="s">
        <v>56</v>
      </c>
      <c r="H3077" t="s">
        <v>19</v>
      </c>
      <c r="I3077">
        <v>15</v>
      </c>
      <c r="J3077">
        <v>0</v>
      </c>
      <c r="K3077">
        <v>15</v>
      </c>
      <c r="L3077">
        <v>1</v>
      </c>
      <c r="M3077">
        <v>15</v>
      </c>
      <c r="N3077">
        <v>3</v>
      </c>
      <c r="O3077" t="s">
        <v>22</v>
      </c>
    </row>
    <row r="3078" spans="1:15">
      <c r="A3078">
        <v>156165</v>
      </c>
      <c r="B3078" s="1">
        <v>45592</v>
      </c>
      <c r="C3078" t="s">
        <v>23</v>
      </c>
      <c r="D3078" t="s">
        <v>24</v>
      </c>
      <c r="E3078" t="s">
        <v>17</v>
      </c>
      <c r="F3078">
        <v>32</v>
      </c>
      <c r="G3078" t="s">
        <v>51</v>
      </c>
      <c r="H3078" t="s">
        <v>27</v>
      </c>
      <c r="I3078">
        <v>9</v>
      </c>
      <c r="J3078">
        <v>50</v>
      </c>
      <c r="K3078">
        <v>59</v>
      </c>
      <c r="L3078">
        <v>1</v>
      </c>
      <c r="M3078">
        <v>59</v>
      </c>
      <c r="N3078">
        <v>5</v>
      </c>
      <c r="O3078" t="s">
        <v>52</v>
      </c>
    </row>
    <row r="3079" spans="1:15">
      <c r="A3079">
        <v>193984</v>
      </c>
      <c r="B3079" s="1">
        <v>45548</v>
      </c>
      <c r="C3079" t="s">
        <v>76</v>
      </c>
      <c r="D3079" t="s">
        <v>37</v>
      </c>
      <c r="E3079" t="s">
        <v>17</v>
      </c>
      <c r="F3079">
        <v>34</v>
      </c>
      <c r="G3079" t="s">
        <v>75</v>
      </c>
      <c r="H3079" t="s">
        <v>27</v>
      </c>
      <c r="I3079">
        <v>45</v>
      </c>
      <c r="J3079">
        <v>70</v>
      </c>
      <c r="K3079">
        <v>115</v>
      </c>
      <c r="L3079">
        <v>1</v>
      </c>
      <c r="M3079">
        <v>115</v>
      </c>
      <c r="N3079">
        <v>5</v>
      </c>
      <c r="O3079" t="s">
        <v>43</v>
      </c>
    </row>
    <row r="3080" spans="1:15">
      <c r="A3080">
        <v>145626</v>
      </c>
      <c r="B3080" s="1">
        <v>45438</v>
      </c>
      <c r="C3080" t="s">
        <v>15</v>
      </c>
      <c r="D3080" t="s">
        <v>16</v>
      </c>
      <c r="E3080" t="s">
        <v>25</v>
      </c>
      <c r="F3080">
        <v>32</v>
      </c>
      <c r="G3080" t="s">
        <v>31</v>
      </c>
      <c r="H3080" t="s">
        <v>19</v>
      </c>
      <c r="I3080">
        <v>100</v>
      </c>
      <c r="J3080">
        <v>0</v>
      </c>
      <c r="K3080">
        <v>100</v>
      </c>
      <c r="L3080">
        <v>1</v>
      </c>
      <c r="M3080">
        <v>100</v>
      </c>
      <c r="N3080">
        <v>4</v>
      </c>
      <c r="O3080" t="s">
        <v>52</v>
      </c>
    </row>
    <row r="3081" spans="1:15">
      <c r="A3081">
        <v>150536</v>
      </c>
      <c r="B3081" s="1">
        <v>45474</v>
      </c>
      <c r="C3081" t="s">
        <v>42</v>
      </c>
      <c r="D3081" t="s">
        <v>16</v>
      </c>
      <c r="E3081" t="s">
        <v>25</v>
      </c>
      <c r="F3081">
        <v>26</v>
      </c>
      <c r="G3081" t="s">
        <v>29</v>
      </c>
      <c r="H3081" t="s">
        <v>19</v>
      </c>
      <c r="I3081">
        <v>65</v>
      </c>
      <c r="J3081">
        <v>0</v>
      </c>
      <c r="K3081">
        <v>65</v>
      </c>
      <c r="L3081">
        <v>1</v>
      </c>
      <c r="M3081">
        <v>65</v>
      </c>
      <c r="N3081">
        <v>1</v>
      </c>
      <c r="O3081" t="s">
        <v>81</v>
      </c>
    </row>
    <row r="3082" spans="1:15">
      <c r="A3082">
        <v>136049</v>
      </c>
      <c r="B3082" s="1">
        <v>45450</v>
      </c>
      <c r="C3082" t="s">
        <v>36</v>
      </c>
      <c r="D3082" t="s">
        <v>37</v>
      </c>
      <c r="E3082" t="s">
        <v>25</v>
      </c>
      <c r="F3082">
        <v>20</v>
      </c>
      <c r="G3082" t="s">
        <v>56</v>
      </c>
      <c r="H3082" t="s">
        <v>19</v>
      </c>
      <c r="I3082">
        <v>32</v>
      </c>
      <c r="J3082">
        <v>0</v>
      </c>
      <c r="K3082">
        <v>32</v>
      </c>
      <c r="L3082">
        <v>2</v>
      </c>
      <c r="M3082">
        <v>64</v>
      </c>
      <c r="N3082">
        <v>2</v>
      </c>
      <c r="O3082" t="s">
        <v>64</v>
      </c>
    </row>
    <row r="3083" spans="1:15">
      <c r="A3083">
        <v>125911</v>
      </c>
      <c r="B3083" s="1">
        <v>45240</v>
      </c>
      <c r="C3083" t="s">
        <v>42</v>
      </c>
      <c r="D3083" t="s">
        <v>16</v>
      </c>
      <c r="E3083" t="s">
        <v>17</v>
      </c>
      <c r="F3083">
        <v>22</v>
      </c>
      <c r="G3083" t="s">
        <v>38</v>
      </c>
      <c r="H3083" t="s">
        <v>19</v>
      </c>
      <c r="I3083">
        <v>65</v>
      </c>
      <c r="J3083">
        <v>0</v>
      </c>
      <c r="K3083">
        <v>65</v>
      </c>
      <c r="L3083">
        <v>1</v>
      </c>
      <c r="M3083">
        <v>65</v>
      </c>
      <c r="N3083">
        <v>4</v>
      </c>
      <c r="O3083" t="s">
        <v>65</v>
      </c>
    </row>
    <row r="3084" spans="1:15">
      <c r="A3084">
        <v>170456</v>
      </c>
      <c r="B3084" s="1">
        <v>45284</v>
      </c>
      <c r="C3084" t="s">
        <v>48</v>
      </c>
      <c r="D3084" t="s">
        <v>16</v>
      </c>
      <c r="E3084" t="s">
        <v>25</v>
      </c>
      <c r="F3084">
        <v>35</v>
      </c>
      <c r="G3084" t="s">
        <v>41</v>
      </c>
      <c r="H3084" t="s">
        <v>19</v>
      </c>
      <c r="I3084">
        <v>130</v>
      </c>
      <c r="J3084">
        <v>0</v>
      </c>
      <c r="K3084">
        <v>130</v>
      </c>
      <c r="L3084">
        <v>1</v>
      </c>
      <c r="M3084">
        <v>130</v>
      </c>
      <c r="N3084">
        <v>4</v>
      </c>
      <c r="O3084" t="s">
        <v>20</v>
      </c>
    </row>
    <row r="3085" spans="1:15">
      <c r="A3085">
        <v>141406</v>
      </c>
      <c r="B3085" s="1">
        <v>45313</v>
      </c>
      <c r="C3085" t="s">
        <v>53</v>
      </c>
      <c r="D3085" t="s">
        <v>37</v>
      </c>
      <c r="E3085" t="s">
        <v>17</v>
      </c>
      <c r="F3085">
        <v>31</v>
      </c>
      <c r="G3085" t="s">
        <v>54</v>
      </c>
      <c r="H3085" t="s">
        <v>19</v>
      </c>
      <c r="I3085">
        <v>15</v>
      </c>
      <c r="J3085">
        <v>0</v>
      </c>
      <c r="K3085">
        <v>15</v>
      </c>
      <c r="L3085">
        <v>2</v>
      </c>
      <c r="M3085">
        <v>30</v>
      </c>
      <c r="N3085">
        <v>5</v>
      </c>
      <c r="O3085" t="s">
        <v>43</v>
      </c>
    </row>
    <row r="3086" spans="1:15">
      <c r="A3086">
        <v>130051</v>
      </c>
      <c r="B3086" s="1">
        <v>45600</v>
      </c>
      <c r="C3086" t="s">
        <v>30</v>
      </c>
      <c r="D3086" t="s">
        <v>24</v>
      </c>
      <c r="E3086" t="s">
        <v>17</v>
      </c>
      <c r="F3086">
        <v>31</v>
      </c>
      <c r="G3086" t="s">
        <v>77</v>
      </c>
      <c r="H3086" t="s">
        <v>19</v>
      </c>
      <c r="I3086">
        <v>10</v>
      </c>
      <c r="J3086">
        <v>0</v>
      </c>
      <c r="K3086">
        <v>10</v>
      </c>
      <c r="L3086">
        <v>4</v>
      </c>
      <c r="M3086">
        <v>40</v>
      </c>
      <c r="N3086">
        <v>4</v>
      </c>
      <c r="O3086" t="s">
        <v>57</v>
      </c>
    </row>
    <row r="3087" spans="1:15">
      <c r="A3087">
        <v>147137</v>
      </c>
      <c r="B3087" s="1">
        <v>45380</v>
      </c>
      <c r="C3087" t="s">
        <v>48</v>
      </c>
      <c r="D3087" t="s">
        <v>16</v>
      </c>
      <c r="E3087" t="s">
        <v>17</v>
      </c>
      <c r="F3087">
        <v>35</v>
      </c>
      <c r="G3087" t="s">
        <v>60</v>
      </c>
      <c r="H3087" t="s">
        <v>19</v>
      </c>
      <c r="I3087">
        <v>130</v>
      </c>
      <c r="J3087">
        <v>0</v>
      </c>
      <c r="K3087">
        <v>130</v>
      </c>
      <c r="L3087">
        <v>3</v>
      </c>
      <c r="M3087">
        <v>390</v>
      </c>
      <c r="N3087">
        <v>1</v>
      </c>
      <c r="O3087" t="s">
        <v>81</v>
      </c>
    </row>
    <row r="3088" spans="1:15">
      <c r="A3088">
        <v>120194</v>
      </c>
      <c r="B3088" s="1">
        <v>45518</v>
      </c>
      <c r="C3088" t="s">
        <v>53</v>
      </c>
      <c r="D3088" t="s">
        <v>37</v>
      </c>
      <c r="E3088" t="s">
        <v>17</v>
      </c>
      <c r="F3088">
        <v>18</v>
      </c>
      <c r="G3088" t="s">
        <v>62</v>
      </c>
      <c r="H3088" t="s">
        <v>19</v>
      </c>
      <c r="I3088">
        <v>15</v>
      </c>
      <c r="J3088">
        <v>0</v>
      </c>
      <c r="K3088">
        <v>15</v>
      </c>
      <c r="L3088">
        <v>1</v>
      </c>
      <c r="M3088">
        <v>15</v>
      </c>
      <c r="N3088">
        <v>4</v>
      </c>
      <c r="O3088" t="s">
        <v>52</v>
      </c>
    </row>
    <row r="3089" spans="1:15">
      <c r="A3089">
        <v>193861</v>
      </c>
      <c r="B3089" s="1">
        <v>45550</v>
      </c>
      <c r="C3089" t="s">
        <v>42</v>
      </c>
      <c r="D3089" t="s">
        <v>16</v>
      </c>
      <c r="E3089" t="s">
        <v>25</v>
      </c>
      <c r="F3089">
        <v>33</v>
      </c>
      <c r="G3089" t="s">
        <v>41</v>
      </c>
      <c r="H3089" t="s">
        <v>19</v>
      </c>
      <c r="I3089">
        <v>65</v>
      </c>
      <c r="J3089">
        <v>0</v>
      </c>
      <c r="K3089">
        <v>65</v>
      </c>
      <c r="L3089">
        <v>4</v>
      </c>
      <c r="M3089">
        <v>260</v>
      </c>
      <c r="N3089">
        <v>3</v>
      </c>
      <c r="O3089" t="s">
        <v>22</v>
      </c>
    </row>
    <row r="3090" spans="1:15">
      <c r="A3090">
        <v>185925</v>
      </c>
      <c r="B3090" s="1">
        <v>45254</v>
      </c>
      <c r="C3090" t="s">
        <v>76</v>
      </c>
      <c r="D3090" t="s">
        <v>37</v>
      </c>
      <c r="E3090" t="s">
        <v>25</v>
      </c>
      <c r="F3090">
        <v>34</v>
      </c>
      <c r="G3090" t="s">
        <v>41</v>
      </c>
      <c r="H3090" t="s">
        <v>19</v>
      </c>
      <c r="I3090">
        <v>45</v>
      </c>
      <c r="J3090">
        <v>0</v>
      </c>
      <c r="K3090">
        <v>45</v>
      </c>
      <c r="L3090">
        <v>2</v>
      </c>
      <c r="M3090">
        <v>90</v>
      </c>
      <c r="N3090">
        <v>1</v>
      </c>
      <c r="O3090" t="s">
        <v>64</v>
      </c>
    </row>
    <row r="3091" spans="1:15">
      <c r="A3091">
        <v>167785</v>
      </c>
      <c r="B3091" s="1">
        <v>45318</v>
      </c>
      <c r="C3091" t="s">
        <v>85</v>
      </c>
      <c r="D3091" t="s">
        <v>24</v>
      </c>
      <c r="E3091" t="s">
        <v>25</v>
      </c>
      <c r="F3091">
        <v>20</v>
      </c>
      <c r="G3091" t="s">
        <v>62</v>
      </c>
      <c r="H3091" t="s">
        <v>19</v>
      </c>
      <c r="I3091">
        <v>23</v>
      </c>
      <c r="J3091">
        <v>0</v>
      </c>
      <c r="K3091">
        <v>23</v>
      </c>
      <c r="L3091">
        <v>1</v>
      </c>
      <c r="M3091">
        <v>23</v>
      </c>
      <c r="N3091">
        <v>4</v>
      </c>
      <c r="O3091" t="s">
        <v>39</v>
      </c>
    </row>
    <row r="3092" spans="1:15">
      <c r="A3092">
        <v>177736</v>
      </c>
      <c r="B3092" s="1">
        <v>45460</v>
      </c>
      <c r="C3092" t="s">
        <v>76</v>
      </c>
      <c r="D3092" t="s">
        <v>37</v>
      </c>
      <c r="E3092" t="s">
        <v>17</v>
      </c>
      <c r="F3092">
        <v>23</v>
      </c>
      <c r="G3092" t="s">
        <v>79</v>
      </c>
      <c r="H3092" t="s">
        <v>27</v>
      </c>
      <c r="I3092">
        <v>45</v>
      </c>
      <c r="J3092">
        <v>40</v>
      </c>
      <c r="K3092">
        <v>85</v>
      </c>
      <c r="L3092">
        <v>2</v>
      </c>
      <c r="M3092">
        <v>170</v>
      </c>
      <c r="N3092">
        <v>3</v>
      </c>
      <c r="O3092" t="s">
        <v>73</v>
      </c>
    </row>
    <row r="3093" spans="1:15">
      <c r="A3093">
        <v>192457</v>
      </c>
      <c r="B3093" s="1">
        <v>45334</v>
      </c>
      <c r="C3093" t="s">
        <v>42</v>
      </c>
      <c r="D3093" t="s">
        <v>16</v>
      </c>
      <c r="E3093" t="s">
        <v>17</v>
      </c>
      <c r="F3093">
        <v>23</v>
      </c>
      <c r="G3093" t="s">
        <v>79</v>
      </c>
      <c r="H3093" t="s">
        <v>27</v>
      </c>
      <c r="I3093">
        <v>65</v>
      </c>
      <c r="J3093">
        <v>40</v>
      </c>
      <c r="K3093">
        <v>105</v>
      </c>
      <c r="L3093">
        <v>1</v>
      </c>
      <c r="M3093">
        <v>105</v>
      </c>
      <c r="N3093">
        <v>3</v>
      </c>
      <c r="O3093" t="s">
        <v>40</v>
      </c>
    </row>
    <row r="3094" spans="1:15">
      <c r="A3094">
        <v>125541</v>
      </c>
      <c r="B3094" s="1">
        <v>45350</v>
      </c>
      <c r="C3094" t="s">
        <v>42</v>
      </c>
      <c r="D3094" t="s">
        <v>16</v>
      </c>
      <c r="E3094" t="s">
        <v>25</v>
      </c>
      <c r="F3094">
        <v>22</v>
      </c>
      <c r="G3094" t="s">
        <v>74</v>
      </c>
      <c r="H3094" t="s">
        <v>27</v>
      </c>
      <c r="I3094">
        <v>65</v>
      </c>
      <c r="J3094">
        <v>25</v>
      </c>
      <c r="K3094">
        <v>90</v>
      </c>
      <c r="L3094">
        <v>1</v>
      </c>
      <c r="M3094">
        <v>90</v>
      </c>
      <c r="N3094">
        <v>4</v>
      </c>
      <c r="O3094" t="s">
        <v>65</v>
      </c>
    </row>
    <row r="3095" spans="1:15">
      <c r="A3095">
        <v>145432</v>
      </c>
      <c r="B3095" s="1">
        <v>45371</v>
      </c>
      <c r="C3095" t="s">
        <v>42</v>
      </c>
      <c r="D3095" t="s">
        <v>16</v>
      </c>
      <c r="E3095" t="s">
        <v>25</v>
      </c>
      <c r="F3095">
        <v>26</v>
      </c>
      <c r="G3095" t="s">
        <v>34</v>
      </c>
      <c r="H3095" t="s">
        <v>27</v>
      </c>
      <c r="I3095">
        <v>65</v>
      </c>
      <c r="J3095">
        <v>100</v>
      </c>
      <c r="K3095">
        <v>165</v>
      </c>
      <c r="L3095">
        <v>1</v>
      </c>
      <c r="M3095">
        <v>165</v>
      </c>
      <c r="N3095">
        <v>5</v>
      </c>
      <c r="O3095" t="s">
        <v>32</v>
      </c>
    </row>
    <row r="3096" spans="1:15">
      <c r="A3096">
        <v>144763</v>
      </c>
      <c r="B3096" s="1">
        <v>45251</v>
      </c>
      <c r="C3096" t="s">
        <v>82</v>
      </c>
      <c r="D3096" t="s">
        <v>37</v>
      </c>
      <c r="E3096" t="s">
        <v>17</v>
      </c>
      <c r="F3096">
        <v>19</v>
      </c>
      <c r="G3096" t="s">
        <v>46</v>
      </c>
      <c r="H3096" t="s">
        <v>19</v>
      </c>
      <c r="I3096">
        <v>20</v>
      </c>
      <c r="J3096">
        <v>0</v>
      </c>
      <c r="K3096">
        <v>20</v>
      </c>
      <c r="L3096">
        <v>3</v>
      </c>
      <c r="M3096">
        <v>60</v>
      </c>
      <c r="N3096">
        <v>5</v>
      </c>
      <c r="O3096" t="s">
        <v>45</v>
      </c>
    </row>
    <row r="3097" spans="1:15">
      <c r="A3097">
        <v>123785</v>
      </c>
      <c r="B3097" s="1">
        <v>45413</v>
      </c>
      <c r="C3097" t="s">
        <v>53</v>
      </c>
      <c r="D3097" t="s">
        <v>37</v>
      </c>
      <c r="E3097" t="s">
        <v>17</v>
      </c>
      <c r="F3097">
        <v>28</v>
      </c>
      <c r="G3097" t="s">
        <v>41</v>
      </c>
      <c r="H3097" t="s">
        <v>19</v>
      </c>
      <c r="I3097">
        <v>15</v>
      </c>
      <c r="J3097">
        <v>0</v>
      </c>
      <c r="K3097">
        <v>15</v>
      </c>
      <c r="L3097">
        <v>2</v>
      </c>
      <c r="M3097">
        <v>30</v>
      </c>
      <c r="N3097">
        <v>4</v>
      </c>
      <c r="O3097" t="s">
        <v>52</v>
      </c>
    </row>
    <row r="3098" spans="1:15">
      <c r="A3098">
        <v>170557</v>
      </c>
      <c r="B3098" s="1">
        <v>45410</v>
      </c>
      <c r="C3098" t="s">
        <v>42</v>
      </c>
      <c r="D3098" t="s">
        <v>16</v>
      </c>
      <c r="E3098" t="s">
        <v>17</v>
      </c>
      <c r="F3098">
        <v>19</v>
      </c>
      <c r="G3098" t="s">
        <v>77</v>
      </c>
      <c r="H3098" t="s">
        <v>19</v>
      </c>
      <c r="I3098">
        <v>65</v>
      </c>
      <c r="J3098">
        <v>0</v>
      </c>
      <c r="K3098">
        <v>65</v>
      </c>
      <c r="L3098">
        <v>1</v>
      </c>
      <c r="M3098">
        <v>65</v>
      </c>
      <c r="N3098">
        <v>5</v>
      </c>
      <c r="O3098" t="s">
        <v>65</v>
      </c>
    </row>
    <row r="3099" spans="1:15">
      <c r="A3099">
        <v>190104</v>
      </c>
      <c r="B3099" s="1">
        <v>45507</v>
      </c>
      <c r="C3099" t="s">
        <v>42</v>
      </c>
      <c r="D3099" t="s">
        <v>16</v>
      </c>
      <c r="E3099" t="s">
        <v>17</v>
      </c>
      <c r="F3099">
        <v>35</v>
      </c>
      <c r="G3099" t="s">
        <v>60</v>
      </c>
      <c r="H3099" t="s">
        <v>19</v>
      </c>
      <c r="I3099">
        <v>65</v>
      </c>
      <c r="J3099">
        <v>0</v>
      </c>
      <c r="K3099">
        <v>65</v>
      </c>
      <c r="L3099">
        <v>2</v>
      </c>
      <c r="M3099">
        <v>130</v>
      </c>
      <c r="N3099">
        <v>3</v>
      </c>
      <c r="O3099" t="s">
        <v>22</v>
      </c>
    </row>
    <row r="3100" spans="1:15">
      <c r="A3100">
        <v>143498</v>
      </c>
      <c r="B3100" s="1">
        <v>45499</v>
      </c>
      <c r="C3100" t="s">
        <v>76</v>
      </c>
      <c r="D3100" t="s">
        <v>37</v>
      </c>
      <c r="E3100" t="s">
        <v>17</v>
      </c>
      <c r="F3100">
        <v>23</v>
      </c>
      <c r="G3100" t="s">
        <v>21</v>
      </c>
      <c r="H3100" t="s">
        <v>19</v>
      </c>
      <c r="I3100">
        <v>45</v>
      </c>
      <c r="J3100">
        <v>0</v>
      </c>
      <c r="K3100">
        <v>45</v>
      </c>
      <c r="L3100">
        <v>2</v>
      </c>
      <c r="M3100">
        <v>90</v>
      </c>
      <c r="N3100">
        <v>1</v>
      </c>
      <c r="O3100" t="s">
        <v>71</v>
      </c>
    </row>
    <row r="3101" spans="1:15">
      <c r="A3101">
        <v>179114</v>
      </c>
      <c r="B3101" s="1">
        <v>45251</v>
      </c>
      <c r="C3101" t="s">
        <v>33</v>
      </c>
      <c r="D3101" t="s">
        <v>16</v>
      </c>
      <c r="E3101" t="s">
        <v>17</v>
      </c>
      <c r="F3101">
        <v>20</v>
      </c>
      <c r="G3101" t="s">
        <v>38</v>
      </c>
      <c r="H3101" t="s">
        <v>19</v>
      </c>
      <c r="I3101">
        <v>118</v>
      </c>
      <c r="J3101">
        <v>0</v>
      </c>
      <c r="K3101">
        <v>118</v>
      </c>
      <c r="L3101">
        <v>1</v>
      </c>
      <c r="M3101">
        <v>118</v>
      </c>
      <c r="N3101">
        <v>4</v>
      </c>
      <c r="O3101" t="s">
        <v>72</v>
      </c>
    </row>
    <row r="3102" spans="1:15">
      <c r="A3102">
        <v>196265</v>
      </c>
      <c r="B3102" s="1">
        <v>45476</v>
      </c>
      <c r="C3102" t="s">
        <v>15</v>
      </c>
      <c r="D3102" t="s">
        <v>16</v>
      </c>
      <c r="E3102" t="s">
        <v>17</v>
      </c>
      <c r="F3102">
        <v>24</v>
      </c>
      <c r="G3102" t="s">
        <v>58</v>
      </c>
      <c r="H3102" t="s">
        <v>27</v>
      </c>
      <c r="I3102">
        <v>100</v>
      </c>
      <c r="J3102">
        <v>40</v>
      </c>
      <c r="K3102">
        <v>140</v>
      </c>
      <c r="L3102">
        <v>1</v>
      </c>
      <c r="M3102">
        <v>140</v>
      </c>
      <c r="N3102">
        <v>3</v>
      </c>
      <c r="O3102" t="s">
        <v>84</v>
      </c>
    </row>
    <row r="3103" spans="1:15">
      <c r="A3103">
        <v>181915</v>
      </c>
      <c r="B3103" s="1">
        <v>45245</v>
      </c>
      <c r="C3103" t="s">
        <v>76</v>
      </c>
      <c r="D3103" t="s">
        <v>37</v>
      </c>
      <c r="E3103" t="s">
        <v>17</v>
      </c>
      <c r="F3103">
        <v>18</v>
      </c>
      <c r="G3103" t="s">
        <v>54</v>
      </c>
      <c r="H3103" t="s">
        <v>19</v>
      </c>
      <c r="I3103">
        <v>45</v>
      </c>
      <c r="J3103">
        <v>0</v>
      </c>
      <c r="K3103">
        <v>45</v>
      </c>
      <c r="L3103">
        <v>2</v>
      </c>
      <c r="M3103">
        <v>90</v>
      </c>
      <c r="N3103">
        <v>5</v>
      </c>
      <c r="O3103" t="s">
        <v>43</v>
      </c>
    </row>
    <row r="3104" spans="1:15">
      <c r="A3104">
        <v>196580</v>
      </c>
      <c r="B3104" s="1">
        <v>45399</v>
      </c>
      <c r="C3104" t="s">
        <v>48</v>
      </c>
      <c r="D3104" t="s">
        <v>16</v>
      </c>
      <c r="E3104" t="s">
        <v>17</v>
      </c>
      <c r="F3104">
        <v>30</v>
      </c>
      <c r="G3104" t="s">
        <v>56</v>
      </c>
      <c r="H3104" t="s">
        <v>19</v>
      </c>
      <c r="I3104">
        <v>130</v>
      </c>
      <c r="J3104">
        <v>0</v>
      </c>
      <c r="K3104">
        <v>130</v>
      </c>
      <c r="L3104">
        <v>1</v>
      </c>
      <c r="M3104">
        <v>130</v>
      </c>
      <c r="N3104">
        <v>4</v>
      </c>
      <c r="O3104" t="s">
        <v>65</v>
      </c>
    </row>
    <row r="3105" spans="1:15">
      <c r="A3105">
        <v>129927</v>
      </c>
      <c r="B3105" s="1">
        <v>45469</v>
      </c>
      <c r="C3105" t="s">
        <v>15</v>
      </c>
      <c r="D3105" t="s">
        <v>16</v>
      </c>
      <c r="E3105" t="s">
        <v>25</v>
      </c>
      <c r="F3105">
        <v>33</v>
      </c>
      <c r="G3105" t="s">
        <v>44</v>
      </c>
      <c r="H3105" t="s">
        <v>27</v>
      </c>
      <c r="I3105">
        <v>100</v>
      </c>
      <c r="J3105">
        <v>25</v>
      </c>
      <c r="K3105">
        <v>125</v>
      </c>
      <c r="L3105">
        <v>1</v>
      </c>
      <c r="M3105">
        <v>125</v>
      </c>
      <c r="N3105">
        <v>3</v>
      </c>
      <c r="O3105" t="s">
        <v>84</v>
      </c>
    </row>
    <row r="3106" spans="1:15">
      <c r="A3106">
        <v>132627</v>
      </c>
      <c r="B3106" s="1">
        <v>45418</v>
      </c>
      <c r="C3106" t="s">
        <v>23</v>
      </c>
      <c r="D3106" t="s">
        <v>24</v>
      </c>
      <c r="E3106" t="s">
        <v>17</v>
      </c>
      <c r="F3106">
        <v>21</v>
      </c>
      <c r="G3106" t="s">
        <v>54</v>
      </c>
      <c r="H3106" t="s">
        <v>19</v>
      </c>
      <c r="I3106">
        <v>9</v>
      </c>
      <c r="J3106">
        <v>0</v>
      </c>
      <c r="K3106">
        <v>9</v>
      </c>
      <c r="L3106">
        <v>4</v>
      </c>
      <c r="M3106">
        <v>36</v>
      </c>
      <c r="N3106">
        <v>5</v>
      </c>
      <c r="O3106" t="s">
        <v>61</v>
      </c>
    </row>
    <row r="3107" spans="1:15">
      <c r="A3107">
        <v>153454</v>
      </c>
      <c r="B3107" s="1">
        <v>45429</v>
      </c>
      <c r="C3107" t="s">
        <v>15</v>
      </c>
      <c r="D3107" t="s">
        <v>16</v>
      </c>
      <c r="E3107" t="s">
        <v>25</v>
      </c>
      <c r="F3107">
        <v>28</v>
      </c>
      <c r="G3107" t="s">
        <v>34</v>
      </c>
      <c r="H3107" t="s">
        <v>27</v>
      </c>
      <c r="I3107">
        <v>100</v>
      </c>
      <c r="J3107">
        <v>100</v>
      </c>
      <c r="K3107">
        <v>200</v>
      </c>
      <c r="L3107">
        <v>1</v>
      </c>
      <c r="M3107">
        <v>200</v>
      </c>
      <c r="N3107">
        <v>5</v>
      </c>
      <c r="O3107" t="s">
        <v>20</v>
      </c>
    </row>
    <row r="3108" spans="1:15">
      <c r="A3108">
        <v>194656</v>
      </c>
      <c r="B3108" s="1">
        <v>45273</v>
      </c>
      <c r="C3108" t="s">
        <v>76</v>
      </c>
      <c r="D3108" t="s">
        <v>37</v>
      </c>
      <c r="E3108" t="s">
        <v>25</v>
      </c>
      <c r="F3108">
        <v>19</v>
      </c>
      <c r="G3108" t="s">
        <v>77</v>
      </c>
      <c r="H3108" t="s">
        <v>19</v>
      </c>
      <c r="I3108">
        <v>45</v>
      </c>
      <c r="J3108">
        <v>0</v>
      </c>
      <c r="K3108">
        <v>45</v>
      </c>
      <c r="L3108">
        <v>3</v>
      </c>
      <c r="M3108">
        <v>135</v>
      </c>
      <c r="N3108">
        <v>4</v>
      </c>
      <c r="O3108" t="s">
        <v>65</v>
      </c>
    </row>
    <row r="3109" spans="1:15">
      <c r="A3109">
        <v>156473</v>
      </c>
      <c r="B3109" s="1">
        <v>45579</v>
      </c>
      <c r="C3109" t="s">
        <v>23</v>
      </c>
      <c r="D3109" t="s">
        <v>24</v>
      </c>
      <c r="E3109" t="s">
        <v>25</v>
      </c>
      <c r="F3109">
        <v>27</v>
      </c>
      <c r="G3109" t="s">
        <v>46</v>
      </c>
      <c r="H3109" t="s">
        <v>19</v>
      </c>
      <c r="I3109">
        <v>9</v>
      </c>
      <c r="J3109">
        <v>0</v>
      </c>
      <c r="K3109">
        <v>9</v>
      </c>
      <c r="L3109">
        <v>1</v>
      </c>
      <c r="M3109">
        <v>9</v>
      </c>
      <c r="N3109">
        <v>5</v>
      </c>
      <c r="O3109" t="s">
        <v>61</v>
      </c>
    </row>
    <row r="3110" spans="1:15">
      <c r="A3110">
        <v>125250</v>
      </c>
      <c r="B3110" s="1">
        <v>45562</v>
      </c>
      <c r="C3110" t="s">
        <v>30</v>
      </c>
      <c r="D3110" t="s">
        <v>24</v>
      </c>
      <c r="E3110" t="s">
        <v>17</v>
      </c>
      <c r="F3110">
        <v>28</v>
      </c>
      <c r="G3110" t="s">
        <v>56</v>
      </c>
      <c r="H3110" t="s">
        <v>19</v>
      </c>
      <c r="I3110">
        <v>10</v>
      </c>
      <c r="J3110">
        <v>0</v>
      </c>
      <c r="K3110">
        <v>10</v>
      </c>
      <c r="L3110">
        <v>2</v>
      </c>
      <c r="M3110">
        <v>20</v>
      </c>
      <c r="N3110">
        <v>3</v>
      </c>
      <c r="O3110" t="s">
        <v>22</v>
      </c>
    </row>
    <row r="3111" spans="1:15">
      <c r="A3111">
        <v>136266</v>
      </c>
      <c r="B3111" s="1">
        <v>45519</v>
      </c>
      <c r="C3111" t="s">
        <v>36</v>
      </c>
      <c r="D3111" t="s">
        <v>37</v>
      </c>
      <c r="E3111" t="s">
        <v>25</v>
      </c>
      <c r="F3111">
        <v>25</v>
      </c>
      <c r="G3111" t="s">
        <v>67</v>
      </c>
      <c r="H3111" t="s">
        <v>27</v>
      </c>
      <c r="I3111">
        <v>32</v>
      </c>
      <c r="J3111">
        <v>40</v>
      </c>
      <c r="K3111">
        <v>72</v>
      </c>
      <c r="L3111">
        <v>1</v>
      </c>
      <c r="M3111">
        <v>72</v>
      </c>
      <c r="N3111">
        <v>2</v>
      </c>
      <c r="O3111" t="s">
        <v>63</v>
      </c>
    </row>
    <row r="3112" spans="1:15">
      <c r="A3112">
        <v>164568</v>
      </c>
      <c r="B3112" s="1">
        <v>45290</v>
      </c>
      <c r="C3112" t="s">
        <v>42</v>
      </c>
      <c r="D3112" t="s">
        <v>16</v>
      </c>
      <c r="E3112" t="s">
        <v>17</v>
      </c>
      <c r="F3112">
        <v>30</v>
      </c>
      <c r="G3112" t="s">
        <v>31</v>
      </c>
      <c r="H3112" t="s">
        <v>19</v>
      </c>
      <c r="I3112">
        <v>65</v>
      </c>
      <c r="J3112">
        <v>0</v>
      </c>
      <c r="K3112">
        <v>65</v>
      </c>
      <c r="L3112">
        <v>1</v>
      </c>
      <c r="M3112">
        <v>65</v>
      </c>
      <c r="N3112">
        <v>5</v>
      </c>
      <c r="O3112" t="s">
        <v>32</v>
      </c>
    </row>
    <row r="3113" spans="1:15">
      <c r="A3113">
        <v>164711</v>
      </c>
      <c r="B3113" s="1">
        <v>45277</v>
      </c>
      <c r="C3113" t="s">
        <v>15</v>
      </c>
      <c r="D3113" t="s">
        <v>16</v>
      </c>
      <c r="E3113" t="s">
        <v>25</v>
      </c>
      <c r="F3113">
        <v>31</v>
      </c>
      <c r="G3113" t="s">
        <v>75</v>
      </c>
      <c r="H3113" t="s">
        <v>27</v>
      </c>
      <c r="I3113">
        <v>100</v>
      </c>
      <c r="J3113">
        <v>70</v>
      </c>
      <c r="K3113">
        <v>170</v>
      </c>
      <c r="L3113">
        <v>2</v>
      </c>
      <c r="M3113">
        <v>340</v>
      </c>
      <c r="N3113">
        <v>3</v>
      </c>
      <c r="O3113" t="s">
        <v>22</v>
      </c>
    </row>
    <row r="3114" spans="1:15">
      <c r="A3114">
        <v>132641</v>
      </c>
      <c r="B3114" s="1">
        <v>45589</v>
      </c>
      <c r="C3114" t="s">
        <v>82</v>
      </c>
      <c r="D3114" t="s">
        <v>37</v>
      </c>
      <c r="E3114" t="s">
        <v>25</v>
      </c>
      <c r="F3114">
        <v>29</v>
      </c>
      <c r="G3114" t="s">
        <v>54</v>
      </c>
      <c r="H3114" t="s">
        <v>19</v>
      </c>
      <c r="I3114">
        <v>20</v>
      </c>
      <c r="J3114">
        <v>0</v>
      </c>
      <c r="K3114">
        <v>20</v>
      </c>
      <c r="L3114">
        <v>4</v>
      </c>
      <c r="M3114">
        <v>80</v>
      </c>
      <c r="N3114">
        <v>5</v>
      </c>
      <c r="O3114" t="s">
        <v>43</v>
      </c>
    </row>
    <row r="3115" spans="1:15">
      <c r="A3115">
        <v>157041</v>
      </c>
      <c r="B3115" s="1">
        <v>45551</v>
      </c>
      <c r="C3115" t="s">
        <v>85</v>
      </c>
      <c r="D3115" t="s">
        <v>24</v>
      </c>
      <c r="E3115" t="s">
        <v>17</v>
      </c>
      <c r="F3115">
        <v>20</v>
      </c>
      <c r="G3115" t="s">
        <v>62</v>
      </c>
      <c r="H3115" t="s">
        <v>19</v>
      </c>
      <c r="I3115">
        <v>23</v>
      </c>
      <c r="J3115">
        <v>0</v>
      </c>
      <c r="K3115">
        <v>23</v>
      </c>
      <c r="L3115">
        <v>2</v>
      </c>
      <c r="M3115">
        <v>46</v>
      </c>
      <c r="N3115">
        <v>5</v>
      </c>
      <c r="O3115" t="s">
        <v>70</v>
      </c>
    </row>
    <row r="3116" spans="1:15">
      <c r="A3116">
        <v>132475</v>
      </c>
      <c r="B3116" s="1">
        <v>45589</v>
      </c>
      <c r="C3116" t="s">
        <v>15</v>
      </c>
      <c r="D3116" t="s">
        <v>16</v>
      </c>
      <c r="E3116" t="s">
        <v>25</v>
      </c>
      <c r="F3116">
        <v>30</v>
      </c>
      <c r="G3116" t="s">
        <v>69</v>
      </c>
      <c r="H3116" t="s">
        <v>19</v>
      </c>
      <c r="I3116">
        <v>100</v>
      </c>
      <c r="J3116">
        <v>0</v>
      </c>
      <c r="K3116">
        <v>100</v>
      </c>
      <c r="L3116">
        <v>2</v>
      </c>
      <c r="M3116">
        <v>200</v>
      </c>
      <c r="N3116">
        <v>5</v>
      </c>
      <c r="O3116" t="s">
        <v>39</v>
      </c>
    </row>
    <row r="3117" spans="1:15">
      <c r="A3117">
        <v>141853</v>
      </c>
      <c r="B3117" s="1">
        <v>45562</v>
      </c>
      <c r="C3117" t="s">
        <v>23</v>
      </c>
      <c r="D3117" t="s">
        <v>24</v>
      </c>
      <c r="E3117" t="s">
        <v>25</v>
      </c>
      <c r="F3117">
        <v>28</v>
      </c>
      <c r="G3117" t="s">
        <v>38</v>
      </c>
      <c r="H3117" t="s">
        <v>19</v>
      </c>
      <c r="I3117">
        <v>9</v>
      </c>
      <c r="J3117">
        <v>0</v>
      </c>
      <c r="K3117">
        <v>9</v>
      </c>
      <c r="L3117">
        <v>1</v>
      </c>
      <c r="M3117">
        <v>9</v>
      </c>
      <c r="N3117">
        <v>1</v>
      </c>
      <c r="O3117" t="s">
        <v>68</v>
      </c>
    </row>
    <row r="3118" spans="1:15">
      <c r="A3118">
        <v>175426</v>
      </c>
      <c r="B3118" s="1">
        <v>45509</v>
      </c>
      <c r="C3118" t="s">
        <v>42</v>
      </c>
      <c r="D3118" t="s">
        <v>16</v>
      </c>
      <c r="E3118" t="s">
        <v>25</v>
      </c>
      <c r="F3118">
        <v>29</v>
      </c>
      <c r="G3118" t="s">
        <v>29</v>
      </c>
      <c r="H3118" t="s">
        <v>19</v>
      </c>
      <c r="I3118">
        <v>65</v>
      </c>
      <c r="J3118">
        <v>0</v>
      </c>
      <c r="K3118">
        <v>65</v>
      </c>
      <c r="L3118">
        <v>1</v>
      </c>
      <c r="M3118">
        <v>65</v>
      </c>
      <c r="N3118">
        <v>2</v>
      </c>
      <c r="O3118" t="s">
        <v>68</v>
      </c>
    </row>
    <row r="3119" spans="1:15">
      <c r="A3119">
        <v>145830</v>
      </c>
      <c r="B3119" s="1">
        <v>45309</v>
      </c>
      <c r="C3119" t="s">
        <v>23</v>
      </c>
      <c r="D3119" t="s">
        <v>24</v>
      </c>
      <c r="E3119" t="s">
        <v>25</v>
      </c>
      <c r="F3119">
        <v>32</v>
      </c>
      <c r="G3119" t="s">
        <v>86</v>
      </c>
      <c r="H3119" t="s">
        <v>27</v>
      </c>
      <c r="I3119">
        <v>9</v>
      </c>
      <c r="J3119">
        <v>70</v>
      </c>
      <c r="K3119">
        <v>79</v>
      </c>
      <c r="L3119">
        <v>1</v>
      </c>
      <c r="M3119">
        <v>79</v>
      </c>
      <c r="N3119">
        <v>4</v>
      </c>
      <c r="O3119" t="s">
        <v>43</v>
      </c>
    </row>
    <row r="3120" spans="1:15">
      <c r="A3120">
        <v>127183</v>
      </c>
      <c r="B3120" s="1">
        <v>45534</v>
      </c>
      <c r="C3120" t="s">
        <v>42</v>
      </c>
      <c r="D3120" t="s">
        <v>16</v>
      </c>
      <c r="E3120" t="s">
        <v>25</v>
      </c>
      <c r="F3120">
        <v>18</v>
      </c>
      <c r="G3120" t="s">
        <v>46</v>
      </c>
      <c r="H3120" t="s">
        <v>19</v>
      </c>
      <c r="I3120">
        <v>65</v>
      </c>
      <c r="J3120">
        <v>0</v>
      </c>
      <c r="K3120">
        <v>65</v>
      </c>
      <c r="L3120">
        <v>2</v>
      </c>
      <c r="M3120">
        <v>130</v>
      </c>
      <c r="N3120">
        <v>3</v>
      </c>
      <c r="O3120" t="s">
        <v>73</v>
      </c>
    </row>
    <row r="3121" spans="1:15">
      <c r="A3121">
        <v>121745</v>
      </c>
      <c r="B3121" s="1">
        <v>45420</v>
      </c>
      <c r="C3121" t="s">
        <v>42</v>
      </c>
      <c r="D3121" t="s">
        <v>16</v>
      </c>
      <c r="E3121" t="s">
        <v>25</v>
      </c>
      <c r="F3121">
        <v>18</v>
      </c>
      <c r="G3121" t="s">
        <v>75</v>
      </c>
      <c r="H3121" t="s">
        <v>27</v>
      </c>
      <c r="I3121">
        <v>65</v>
      </c>
      <c r="J3121">
        <v>70</v>
      </c>
      <c r="K3121">
        <v>135</v>
      </c>
      <c r="L3121">
        <v>2</v>
      </c>
      <c r="M3121">
        <v>270</v>
      </c>
      <c r="N3121">
        <v>4</v>
      </c>
      <c r="O3121" t="s">
        <v>70</v>
      </c>
    </row>
    <row r="3122" spans="1:15">
      <c r="A3122">
        <v>183856</v>
      </c>
      <c r="B3122" s="1">
        <v>45456</v>
      </c>
      <c r="C3122" t="s">
        <v>15</v>
      </c>
      <c r="D3122" t="s">
        <v>16</v>
      </c>
      <c r="E3122" t="s">
        <v>17</v>
      </c>
      <c r="F3122">
        <v>31</v>
      </c>
      <c r="G3122" t="s">
        <v>67</v>
      </c>
      <c r="H3122" t="s">
        <v>27</v>
      </c>
      <c r="I3122">
        <v>100</v>
      </c>
      <c r="J3122">
        <v>40</v>
      </c>
      <c r="K3122">
        <v>140</v>
      </c>
      <c r="L3122">
        <v>1</v>
      </c>
      <c r="M3122">
        <v>140</v>
      </c>
      <c r="N3122">
        <v>5</v>
      </c>
      <c r="O3122" t="s">
        <v>32</v>
      </c>
    </row>
    <row r="3123" spans="1:15">
      <c r="A3123">
        <v>192063</v>
      </c>
      <c r="B3123" s="1">
        <v>45320</v>
      </c>
      <c r="C3123" t="s">
        <v>36</v>
      </c>
      <c r="D3123" t="s">
        <v>37</v>
      </c>
      <c r="E3123" t="s">
        <v>25</v>
      </c>
      <c r="F3123">
        <v>31</v>
      </c>
      <c r="G3123" t="s">
        <v>62</v>
      </c>
      <c r="H3123" t="s">
        <v>19</v>
      </c>
      <c r="I3123">
        <v>32</v>
      </c>
      <c r="J3123">
        <v>0</v>
      </c>
      <c r="K3123">
        <v>32</v>
      </c>
      <c r="L3123">
        <v>3</v>
      </c>
      <c r="M3123">
        <v>96</v>
      </c>
      <c r="N3123">
        <v>3</v>
      </c>
      <c r="O3123" t="s">
        <v>22</v>
      </c>
    </row>
    <row r="3124" spans="1:15">
      <c r="A3124">
        <v>169768</v>
      </c>
      <c r="B3124" s="1">
        <v>45264</v>
      </c>
      <c r="C3124" t="s">
        <v>82</v>
      </c>
      <c r="D3124" t="s">
        <v>37</v>
      </c>
      <c r="E3124" t="s">
        <v>17</v>
      </c>
      <c r="F3124">
        <v>24</v>
      </c>
      <c r="G3124" t="s">
        <v>79</v>
      </c>
      <c r="H3124" t="s">
        <v>27</v>
      </c>
      <c r="I3124">
        <v>20</v>
      </c>
      <c r="J3124">
        <v>40</v>
      </c>
      <c r="K3124">
        <v>60</v>
      </c>
      <c r="L3124">
        <v>1</v>
      </c>
      <c r="M3124">
        <v>60</v>
      </c>
      <c r="N3124">
        <v>4</v>
      </c>
      <c r="O3124" t="s">
        <v>70</v>
      </c>
    </row>
    <row r="3125" spans="1:15">
      <c r="A3125">
        <v>199088</v>
      </c>
      <c r="B3125" s="1">
        <v>45396</v>
      </c>
      <c r="C3125" t="s">
        <v>50</v>
      </c>
      <c r="D3125" t="s">
        <v>16</v>
      </c>
      <c r="E3125" t="s">
        <v>17</v>
      </c>
      <c r="F3125">
        <v>34</v>
      </c>
      <c r="G3125" t="s">
        <v>56</v>
      </c>
      <c r="H3125" t="s">
        <v>19</v>
      </c>
      <c r="I3125">
        <v>97</v>
      </c>
      <c r="J3125">
        <v>0</v>
      </c>
      <c r="K3125">
        <v>97</v>
      </c>
      <c r="L3125">
        <v>1</v>
      </c>
      <c r="M3125">
        <v>97</v>
      </c>
      <c r="N3125">
        <v>3</v>
      </c>
      <c r="O3125" t="s">
        <v>73</v>
      </c>
    </row>
    <row r="3126" spans="1:15">
      <c r="A3126">
        <v>148462</v>
      </c>
      <c r="B3126" s="1">
        <v>45277</v>
      </c>
      <c r="C3126" t="s">
        <v>30</v>
      </c>
      <c r="D3126" t="s">
        <v>24</v>
      </c>
      <c r="E3126" t="s">
        <v>25</v>
      </c>
      <c r="F3126">
        <v>25</v>
      </c>
      <c r="G3126" t="s">
        <v>29</v>
      </c>
      <c r="H3126" t="s">
        <v>19</v>
      </c>
      <c r="I3126">
        <v>10</v>
      </c>
      <c r="J3126">
        <v>0</v>
      </c>
      <c r="K3126">
        <v>10</v>
      </c>
      <c r="L3126">
        <v>1</v>
      </c>
      <c r="M3126">
        <v>10</v>
      </c>
      <c r="N3126">
        <v>2</v>
      </c>
      <c r="O3126" t="s">
        <v>28</v>
      </c>
    </row>
    <row r="3127" spans="1:15">
      <c r="A3127">
        <v>120691</v>
      </c>
      <c r="B3127" s="1">
        <v>45253</v>
      </c>
      <c r="C3127" t="s">
        <v>50</v>
      </c>
      <c r="D3127" t="s">
        <v>16</v>
      </c>
      <c r="E3127" t="s">
        <v>17</v>
      </c>
      <c r="F3127">
        <v>34</v>
      </c>
      <c r="G3127" t="s">
        <v>80</v>
      </c>
      <c r="H3127" t="s">
        <v>27</v>
      </c>
      <c r="I3127">
        <v>97</v>
      </c>
      <c r="J3127">
        <v>40</v>
      </c>
      <c r="K3127">
        <v>137</v>
      </c>
      <c r="L3127">
        <v>1</v>
      </c>
      <c r="M3127">
        <v>137</v>
      </c>
      <c r="N3127">
        <v>5</v>
      </c>
      <c r="O3127" t="s">
        <v>32</v>
      </c>
    </row>
    <row r="3128" spans="1:15">
      <c r="A3128">
        <v>141442</v>
      </c>
      <c r="B3128" s="1">
        <v>45541</v>
      </c>
      <c r="C3128" t="s">
        <v>53</v>
      </c>
      <c r="D3128" t="s">
        <v>37</v>
      </c>
      <c r="E3128" t="s">
        <v>17</v>
      </c>
      <c r="F3128">
        <v>30</v>
      </c>
      <c r="G3128" t="s">
        <v>58</v>
      </c>
      <c r="H3128" t="s">
        <v>27</v>
      </c>
      <c r="I3128">
        <v>15</v>
      </c>
      <c r="J3128">
        <v>40</v>
      </c>
      <c r="K3128">
        <v>55</v>
      </c>
      <c r="L3128">
        <v>1</v>
      </c>
      <c r="M3128">
        <v>55</v>
      </c>
      <c r="N3128">
        <v>3</v>
      </c>
      <c r="O3128" t="s">
        <v>49</v>
      </c>
    </row>
    <row r="3129" spans="1:15">
      <c r="A3129">
        <v>130923</v>
      </c>
      <c r="B3129" s="1">
        <v>45579</v>
      </c>
      <c r="C3129" t="s">
        <v>82</v>
      </c>
      <c r="D3129" t="s">
        <v>37</v>
      </c>
      <c r="E3129" t="s">
        <v>25</v>
      </c>
      <c r="F3129">
        <v>19</v>
      </c>
      <c r="G3129" t="s">
        <v>29</v>
      </c>
      <c r="H3129" t="s">
        <v>19</v>
      </c>
      <c r="I3129">
        <v>20</v>
      </c>
      <c r="J3129">
        <v>0</v>
      </c>
      <c r="K3129">
        <v>20</v>
      </c>
      <c r="L3129">
        <v>1</v>
      </c>
      <c r="M3129">
        <v>20</v>
      </c>
      <c r="N3129">
        <v>3</v>
      </c>
      <c r="O3129" t="s">
        <v>49</v>
      </c>
    </row>
    <row r="3130" spans="1:15">
      <c r="A3130">
        <v>145321</v>
      </c>
      <c r="B3130" s="1">
        <v>45432</v>
      </c>
      <c r="C3130" t="s">
        <v>82</v>
      </c>
      <c r="D3130" t="s">
        <v>37</v>
      </c>
      <c r="E3130" t="s">
        <v>17</v>
      </c>
      <c r="F3130">
        <v>19</v>
      </c>
      <c r="G3130" t="s">
        <v>41</v>
      </c>
      <c r="H3130" t="s">
        <v>19</v>
      </c>
      <c r="I3130">
        <v>20</v>
      </c>
      <c r="J3130">
        <v>0</v>
      </c>
      <c r="K3130">
        <v>20</v>
      </c>
      <c r="L3130">
        <v>1</v>
      </c>
      <c r="M3130">
        <v>20</v>
      </c>
      <c r="N3130">
        <v>5</v>
      </c>
      <c r="O3130" t="s">
        <v>52</v>
      </c>
    </row>
    <row r="3131" spans="1:15">
      <c r="A3131">
        <v>174642</v>
      </c>
      <c r="B3131" s="1">
        <v>45474</v>
      </c>
      <c r="C3131" t="s">
        <v>82</v>
      </c>
      <c r="D3131" t="s">
        <v>37</v>
      </c>
      <c r="E3131" t="s">
        <v>25</v>
      </c>
      <c r="F3131">
        <v>27</v>
      </c>
      <c r="G3131" t="s">
        <v>62</v>
      </c>
      <c r="H3131" t="s">
        <v>19</v>
      </c>
      <c r="I3131">
        <v>20</v>
      </c>
      <c r="J3131">
        <v>0</v>
      </c>
      <c r="K3131">
        <v>20</v>
      </c>
      <c r="L3131">
        <v>2</v>
      </c>
      <c r="M3131">
        <v>40</v>
      </c>
      <c r="N3131">
        <v>5</v>
      </c>
      <c r="O3131" t="s">
        <v>61</v>
      </c>
    </row>
    <row r="3132" spans="1:15">
      <c r="A3132">
        <v>128317</v>
      </c>
      <c r="B3132" s="1">
        <v>45457</v>
      </c>
      <c r="C3132" t="s">
        <v>42</v>
      </c>
      <c r="D3132" t="s">
        <v>16</v>
      </c>
      <c r="E3132" t="s">
        <v>25</v>
      </c>
      <c r="F3132">
        <v>22</v>
      </c>
      <c r="G3132" t="s">
        <v>34</v>
      </c>
      <c r="H3132" t="s">
        <v>27</v>
      </c>
      <c r="I3132">
        <v>65</v>
      </c>
      <c r="J3132">
        <v>100</v>
      </c>
      <c r="K3132">
        <v>165</v>
      </c>
      <c r="L3132">
        <v>1</v>
      </c>
      <c r="M3132">
        <v>165</v>
      </c>
      <c r="N3132">
        <v>5</v>
      </c>
      <c r="O3132" t="s">
        <v>57</v>
      </c>
    </row>
    <row r="3133" spans="1:15">
      <c r="A3133">
        <v>187527</v>
      </c>
      <c r="B3133" s="1">
        <v>45482</v>
      </c>
      <c r="C3133" t="s">
        <v>42</v>
      </c>
      <c r="D3133" t="s">
        <v>16</v>
      </c>
      <c r="E3133" t="s">
        <v>17</v>
      </c>
      <c r="F3133">
        <v>25</v>
      </c>
      <c r="G3133" t="s">
        <v>75</v>
      </c>
      <c r="H3133" t="s">
        <v>27</v>
      </c>
      <c r="I3133">
        <v>65</v>
      </c>
      <c r="J3133">
        <v>70</v>
      </c>
      <c r="K3133">
        <v>135</v>
      </c>
      <c r="L3133">
        <v>1</v>
      </c>
      <c r="M3133">
        <v>135</v>
      </c>
      <c r="N3133">
        <v>4</v>
      </c>
      <c r="O3133" t="s">
        <v>45</v>
      </c>
    </row>
    <row r="3134" spans="1:15">
      <c r="A3134">
        <v>187589</v>
      </c>
      <c r="B3134" s="1">
        <v>45577</v>
      </c>
      <c r="C3134" t="s">
        <v>23</v>
      </c>
      <c r="D3134" t="s">
        <v>24</v>
      </c>
      <c r="E3134" t="s">
        <v>17</v>
      </c>
      <c r="F3134">
        <v>23</v>
      </c>
      <c r="G3134" t="s">
        <v>77</v>
      </c>
      <c r="H3134" t="s">
        <v>19</v>
      </c>
      <c r="I3134">
        <v>9</v>
      </c>
      <c r="J3134">
        <v>0</v>
      </c>
      <c r="K3134">
        <v>9</v>
      </c>
      <c r="L3134">
        <v>1</v>
      </c>
      <c r="M3134">
        <v>9</v>
      </c>
      <c r="N3134">
        <v>4</v>
      </c>
      <c r="O3134" t="s">
        <v>43</v>
      </c>
    </row>
    <row r="3135" spans="1:15">
      <c r="A3135">
        <v>184451</v>
      </c>
      <c r="B3135" s="1">
        <v>45343</v>
      </c>
      <c r="C3135" t="s">
        <v>42</v>
      </c>
      <c r="D3135" t="s">
        <v>16</v>
      </c>
      <c r="E3135" t="s">
        <v>17</v>
      </c>
      <c r="F3135">
        <v>30</v>
      </c>
      <c r="G3135" t="s">
        <v>56</v>
      </c>
      <c r="H3135" t="s">
        <v>19</v>
      </c>
      <c r="I3135">
        <v>65</v>
      </c>
      <c r="J3135">
        <v>0</v>
      </c>
      <c r="K3135">
        <v>65</v>
      </c>
      <c r="L3135">
        <v>1</v>
      </c>
      <c r="M3135">
        <v>65</v>
      </c>
      <c r="N3135">
        <v>4</v>
      </c>
      <c r="O3135" t="s">
        <v>20</v>
      </c>
    </row>
    <row r="3136" spans="1:15">
      <c r="A3136">
        <v>136272</v>
      </c>
      <c r="B3136" s="1">
        <v>45373</v>
      </c>
      <c r="C3136" t="s">
        <v>53</v>
      </c>
      <c r="D3136" t="s">
        <v>37</v>
      </c>
      <c r="E3136" t="s">
        <v>17</v>
      </c>
      <c r="F3136">
        <v>33</v>
      </c>
      <c r="G3136" t="s">
        <v>56</v>
      </c>
      <c r="H3136" t="s">
        <v>19</v>
      </c>
      <c r="I3136">
        <v>15</v>
      </c>
      <c r="J3136">
        <v>0</v>
      </c>
      <c r="K3136">
        <v>15</v>
      </c>
      <c r="L3136">
        <v>1</v>
      </c>
      <c r="M3136">
        <v>15</v>
      </c>
      <c r="N3136">
        <v>4</v>
      </c>
      <c r="O3136" t="s">
        <v>39</v>
      </c>
    </row>
    <row r="3137" spans="1:15">
      <c r="A3137">
        <v>142500</v>
      </c>
      <c r="B3137" s="1">
        <v>45421</v>
      </c>
      <c r="C3137" t="s">
        <v>53</v>
      </c>
      <c r="D3137" t="s">
        <v>37</v>
      </c>
      <c r="E3137" t="s">
        <v>17</v>
      </c>
      <c r="F3137">
        <v>19</v>
      </c>
      <c r="G3137" t="s">
        <v>21</v>
      </c>
      <c r="H3137" t="s">
        <v>19</v>
      </c>
      <c r="I3137">
        <v>15</v>
      </c>
      <c r="J3137">
        <v>0</v>
      </c>
      <c r="K3137">
        <v>15</v>
      </c>
      <c r="L3137">
        <v>1</v>
      </c>
      <c r="M3137">
        <v>15</v>
      </c>
      <c r="N3137">
        <v>2</v>
      </c>
      <c r="O3137" t="s">
        <v>47</v>
      </c>
    </row>
    <row r="3138" spans="1:15">
      <c r="A3138">
        <v>139626</v>
      </c>
      <c r="B3138" s="1">
        <v>45414</v>
      </c>
      <c r="C3138" t="s">
        <v>53</v>
      </c>
      <c r="D3138" t="s">
        <v>37</v>
      </c>
      <c r="E3138" t="s">
        <v>25</v>
      </c>
      <c r="F3138">
        <v>31</v>
      </c>
      <c r="G3138" t="s">
        <v>54</v>
      </c>
      <c r="H3138" t="s">
        <v>19</v>
      </c>
      <c r="I3138">
        <v>15</v>
      </c>
      <c r="J3138">
        <v>0</v>
      </c>
      <c r="K3138">
        <v>15</v>
      </c>
      <c r="L3138">
        <v>1</v>
      </c>
      <c r="M3138">
        <v>15</v>
      </c>
      <c r="N3138">
        <v>5</v>
      </c>
      <c r="O3138" t="s">
        <v>39</v>
      </c>
    </row>
    <row r="3139" spans="1:15">
      <c r="A3139">
        <v>161677</v>
      </c>
      <c r="B3139" s="1">
        <v>45552</v>
      </c>
      <c r="C3139" t="s">
        <v>42</v>
      </c>
      <c r="D3139" t="s">
        <v>16</v>
      </c>
      <c r="E3139" t="s">
        <v>17</v>
      </c>
      <c r="F3139">
        <v>24</v>
      </c>
      <c r="G3139" t="s">
        <v>21</v>
      </c>
      <c r="H3139" t="s">
        <v>19</v>
      </c>
      <c r="I3139">
        <v>65</v>
      </c>
      <c r="J3139">
        <v>0</v>
      </c>
      <c r="K3139">
        <v>65</v>
      </c>
      <c r="L3139">
        <v>1</v>
      </c>
      <c r="M3139">
        <v>65</v>
      </c>
      <c r="N3139">
        <v>3</v>
      </c>
      <c r="O3139" t="s">
        <v>84</v>
      </c>
    </row>
    <row r="3140" spans="1:15">
      <c r="A3140">
        <v>160850</v>
      </c>
      <c r="B3140" s="1">
        <v>45268</v>
      </c>
      <c r="C3140" t="s">
        <v>42</v>
      </c>
      <c r="D3140" t="s">
        <v>16</v>
      </c>
      <c r="E3140" t="s">
        <v>17</v>
      </c>
      <c r="F3140">
        <v>31</v>
      </c>
      <c r="G3140" t="s">
        <v>38</v>
      </c>
      <c r="H3140" t="s">
        <v>19</v>
      </c>
      <c r="I3140">
        <v>65</v>
      </c>
      <c r="J3140">
        <v>0</v>
      </c>
      <c r="K3140">
        <v>65</v>
      </c>
      <c r="L3140">
        <v>1</v>
      </c>
      <c r="M3140">
        <v>65</v>
      </c>
      <c r="N3140">
        <v>3</v>
      </c>
      <c r="O3140" t="s">
        <v>83</v>
      </c>
    </row>
    <row r="3141" spans="1:15">
      <c r="A3141">
        <v>195800</v>
      </c>
      <c r="B3141" s="1">
        <v>45480</v>
      </c>
      <c r="C3141" t="s">
        <v>50</v>
      </c>
      <c r="D3141" t="s">
        <v>16</v>
      </c>
      <c r="E3141" t="s">
        <v>17</v>
      </c>
      <c r="F3141">
        <v>31</v>
      </c>
      <c r="G3141" t="s">
        <v>18</v>
      </c>
      <c r="H3141" t="s">
        <v>19</v>
      </c>
      <c r="I3141">
        <v>97</v>
      </c>
      <c r="J3141">
        <v>0</v>
      </c>
      <c r="K3141">
        <v>97</v>
      </c>
      <c r="L3141">
        <v>1</v>
      </c>
      <c r="M3141">
        <v>97</v>
      </c>
      <c r="N3141">
        <v>2</v>
      </c>
      <c r="O3141" t="s">
        <v>35</v>
      </c>
    </row>
    <row r="3142" spans="1:15">
      <c r="A3142">
        <v>192615</v>
      </c>
      <c r="B3142" s="1">
        <v>45546</v>
      </c>
      <c r="C3142" t="s">
        <v>48</v>
      </c>
      <c r="D3142" t="s">
        <v>16</v>
      </c>
      <c r="E3142" t="s">
        <v>17</v>
      </c>
      <c r="F3142">
        <v>19</v>
      </c>
      <c r="G3142" t="s">
        <v>18</v>
      </c>
      <c r="H3142" t="s">
        <v>19</v>
      </c>
      <c r="I3142">
        <v>130</v>
      </c>
      <c r="J3142">
        <v>0</v>
      </c>
      <c r="K3142">
        <v>130</v>
      </c>
      <c r="L3142">
        <v>2</v>
      </c>
      <c r="M3142">
        <v>260</v>
      </c>
      <c r="N3142">
        <v>2</v>
      </c>
      <c r="O3142" t="s">
        <v>63</v>
      </c>
    </row>
    <row r="3143" spans="1:15">
      <c r="A3143">
        <v>152248</v>
      </c>
      <c r="B3143" s="1">
        <v>45404</v>
      </c>
      <c r="C3143" t="s">
        <v>50</v>
      </c>
      <c r="D3143" t="s">
        <v>16</v>
      </c>
      <c r="E3143" t="s">
        <v>17</v>
      </c>
      <c r="F3143">
        <v>34</v>
      </c>
      <c r="G3143" t="s">
        <v>21</v>
      </c>
      <c r="H3143" t="s">
        <v>19</v>
      </c>
      <c r="I3143">
        <v>97</v>
      </c>
      <c r="J3143">
        <v>0</v>
      </c>
      <c r="K3143">
        <v>97</v>
      </c>
      <c r="L3143">
        <v>2</v>
      </c>
      <c r="M3143">
        <v>194</v>
      </c>
      <c r="N3143">
        <v>2</v>
      </c>
      <c r="O3143" t="s">
        <v>28</v>
      </c>
    </row>
    <row r="3144" spans="1:15">
      <c r="A3144">
        <v>185566</v>
      </c>
      <c r="B3144" s="1">
        <v>45468</v>
      </c>
      <c r="C3144" t="s">
        <v>50</v>
      </c>
      <c r="D3144" t="s">
        <v>16</v>
      </c>
      <c r="E3144" t="s">
        <v>17</v>
      </c>
      <c r="F3144">
        <v>34</v>
      </c>
      <c r="G3144" t="s">
        <v>46</v>
      </c>
      <c r="H3144" t="s">
        <v>19</v>
      </c>
      <c r="I3144">
        <v>97</v>
      </c>
      <c r="J3144">
        <v>0</v>
      </c>
      <c r="K3144">
        <v>97</v>
      </c>
      <c r="L3144">
        <v>3</v>
      </c>
      <c r="M3144">
        <v>291</v>
      </c>
      <c r="N3144">
        <v>4</v>
      </c>
      <c r="O3144" t="s">
        <v>57</v>
      </c>
    </row>
    <row r="3145" spans="1:15">
      <c r="A3145">
        <v>137909</v>
      </c>
      <c r="B3145" s="1">
        <v>45587</v>
      </c>
      <c r="C3145" t="s">
        <v>82</v>
      </c>
      <c r="D3145" t="s">
        <v>37</v>
      </c>
      <c r="E3145" t="s">
        <v>17</v>
      </c>
      <c r="F3145">
        <v>18</v>
      </c>
      <c r="G3145" t="s">
        <v>21</v>
      </c>
      <c r="H3145" t="s">
        <v>19</v>
      </c>
      <c r="I3145">
        <v>20</v>
      </c>
      <c r="J3145">
        <v>0</v>
      </c>
      <c r="K3145">
        <v>20</v>
      </c>
      <c r="L3145">
        <v>2</v>
      </c>
      <c r="M3145">
        <v>40</v>
      </c>
      <c r="N3145">
        <v>4</v>
      </c>
      <c r="O3145" t="s">
        <v>20</v>
      </c>
    </row>
    <row r="3146" spans="1:15">
      <c r="A3146">
        <v>192590</v>
      </c>
      <c r="B3146" s="1">
        <v>45530</v>
      </c>
      <c r="C3146" t="s">
        <v>23</v>
      </c>
      <c r="D3146" t="s">
        <v>24</v>
      </c>
      <c r="E3146" t="s">
        <v>17</v>
      </c>
      <c r="F3146">
        <v>23</v>
      </c>
      <c r="G3146" t="s">
        <v>75</v>
      </c>
      <c r="H3146" t="s">
        <v>27</v>
      </c>
      <c r="I3146">
        <v>9</v>
      </c>
      <c r="J3146">
        <v>70</v>
      </c>
      <c r="K3146">
        <v>79</v>
      </c>
      <c r="L3146">
        <v>1</v>
      </c>
      <c r="M3146">
        <v>79</v>
      </c>
      <c r="N3146">
        <v>4</v>
      </c>
      <c r="O3146" t="s">
        <v>61</v>
      </c>
    </row>
    <row r="3147" spans="1:15">
      <c r="A3147">
        <v>149011</v>
      </c>
      <c r="B3147" s="1">
        <v>45326</v>
      </c>
      <c r="C3147" t="s">
        <v>15</v>
      </c>
      <c r="D3147" t="s">
        <v>16</v>
      </c>
      <c r="E3147" t="s">
        <v>25</v>
      </c>
      <c r="F3147">
        <v>19</v>
      </c>
      <c r="G3147" t="s">
        <v>79</v>
      </c>
      <c r="H3147" t="s">
        <v>27</v>
      </c>
      <c r="I3147">
        <v>100</v>
      </c>
      <c r="J3147">
        <v>40</v>
      </c>
      <c r="K3147">
        <v>140</v>
      </c>
      <c r="L3147">
        <v>1</v>
      </c>
      <c r="M3147">
        <v>140</v>
      </c>
      <c r="N3147">
        <v>5</v>
      </c>
      <c r="O3147" t="s">
        <v>72</v>
      </c>
    </row>
    <row r="3148" spans="1:15">
      <c r="A3148">
        <v>168769</v>
      </c>
      <c r="B3148" s="1">
        <v>45307</v>
      </c>
      <c r="C3148" t="s">
        <v>23</v>
      </c>
      <c r="D3148" t="s">
        <v>24</v>
      </c>
      <c r="E3148" t="s">
        <v>25</v>
      </c>
      <c r="F3148">
        <v>30</v>
      </c>
      <c r="G3148" t="s">
        <v>29</v>
      </c>
      <c r="H3148" t="s">
        <v>19</v>
      </c>
      <c r="I3148">
        <v>9</v>
      </c>
      <c r="J3148">
        <v>0</v>
      </c>
      <c r="K3148">
        <v>9</v>
      </c>
      <c r="L3148">
        <v>1</v>
      </c>
      <c r="M3148">
        <v>9</v>
      </c>
      <c r="N3148">
        <v>1</v>
      </c>
      <c r="O3148" t="s">
        <v>47</v>
      </c>
    </row>
    <row r="3149" spans="1:15">
      <c r="A3149">
        <v>170486</v>
      </c>
      <c r="B3149" s="1">
        <v>45399</v>
      </c>
      <c r="C3149" t="s">
        <v>42</v>
      </c>
      <c r="D3149" t="s">
        <v>16</v>
      </c>
      <c r="E3149" t="s">
        <v>17</v>
      </c>
      <c r="F3149">
        <v>26</v>
      </c>
      <c r="G3149" t="s">
        <v>41</v>
      </c>
      <c r="H3149" t="s">
        <v>19</v>
      </c>
      <c r="I3149">
        <v>65</v>
      </c>
      <c r="J3149">
        <v>0</v>
      </c>
      <c r="K3149">
        <v>65</v>
      </c>
      <c r="L3149">
        <v>2</v>
      </c>
      <c r="M3149">
        <v>130</v>
      </c>
      <c r="N3149">
        <v>5</v>
      </c>
      <c r="O3149" t="s">
        <v>52</v>
      </c>
    </row>
    <row r="3150" spans="1:15">
      <c r="A3150">
        <v>177612</v>
      </c>
      <c r="B3150" s="1">
        <v>45557</v>
      </c>
      <c r="C3150" t="s">
        <v>42</v>
      </c>
      <c r="D3150" t="s">
        <v>16</v>
      </c>
      <c r="E3150" t="s">
        <v>17</v>
      </c>
      <c r="F3150">
        <v>18</v>
      </c>
      <c r="G3150" t="s">
        <v>38</v>
      </c>
      <c r="H3150" t="s">
        <v>19</v>
      </c>
      <c r="I3150">
        <v>65</v>
      </c>
      <c r="J3150">
        <v>0</v>
      </c>
      <c r="K3150">
        <v>65</v>
      </c>
      <c r="L3150">
        <v>1</v>
      </c>
      <c r="M3150">
        <v>65</v>
      </c>
      <c r="N3150">
        <v>3</v>
      </c>
      <c r="O3150" t="s">
        <v>73</v>
      </c>
    </row>
    <row r="3151" spans="1:15">
      <c r="A3151">
        <v>127861</v>
      </c>
      <c r="B3151" s="1">
        <v>45391</v>
      </c>
      <c r="C3151" t="s">
        <v>76</v>
      </c>
      <c r="D3151" t="s">
        <v>37</v>
      </c>
      <c r="E3151" t="s">
        <v>25</v>
      </c>
      <c r="F3151">
        <v>29</v>
      </c>
      <c r="G3151" t="s">
        <v>60</v>
      </c>
      <c r="H3151" t="s">
        <v>19</v>
      </c>
      <c r="I3151">
        <v>45</v>
      </c>
      <c r="J3151">
        <v>0</v>
      </c>
      <c r="K3151">
        <v>45</v>
      </c>
      <c r="L3151">
        <v>4</v>
      </c>
      <c r="M3151">
        <v>180</v>
      </c>
      <c r="N3151">
        <v>5</v>
      </c>
      <c r="O3151" t="s">
        <v>43</v>
      </c>
    </row>
    <row r="3152" spans="1:15">
      <c r="A3152">
        <v>183026</v>
      </c>
      <c r="B3152" s="1">
        <v>45528</v>
      </c>
      <c r="C3152" t="s">
        <v>78</v>
      </c>
      <c r="D3152" t="s">
        <v>37</v>
      </c>
      <c r="E3152" t="s">
        <v>25</v>
      </c>
      <c r="F3152">
        <v>18</v>
      </c>
      <c r="G3152" t="s">
        <v>77</v>
      </c>
      <c r="H3152" t="s">
        <v>19</v>
      </c>
      <c r="I3152">
        <v>50</v>
      </c>
      <c r="J3152">
        <v>0</v>
      </c>
      <c r="K3152">
        <v>50</v>
      </c>
      <c r="L3152">
        <v>5</v>
      </c>
      <c r="M3152">
        <v>250</v>
      </c>
      <c r="N3152">
        <v>4</v>
      </c>
      <c r="O3152" t="s">
        <v>32</v>
      </c>
    </row>
    <row r="3153" spans="1:15">
      <c r="A3153">
        <v>132009</v>
      </c>
      <c r="B3153" s="1">
        <v>45473</v>
      </c>
      <c r="C3153" t="s">
        <v>50</v>
      </c>
      <c r="D3153" t="s">
        <v>16</v>
      </c>
      <c r="E3153" t="s">
        <v>17</v>
      </c>
      <c r="F3153">
        <v>19</v>
      </c>
      <c r="G3153" t="s">
        <v>62</v>
      </c>
      <c r="H3153" t="s">
        <v>19</v>
      </c>
      <c r="I3153">
        <v>97</v>
      </c>
      <c r="J3153">
        <v>0</v>
      </c>
      <c r="K3153">
        <v>97</v>
      </c>
      <c r="L3153">
        <v>1</v>
      </c>
      <c r="M3153">
        <v>97</v>
      </c>
      <c r="N3153">
        <v>4</v>
      </c>
      <c r="O3153" t="s">
        <v>32</v>
      </c>
    </row>
    <row r="3154" spans="1:15">
      <c r="A3154">
        <v>171081</v>
      </c>
      <c r="B3154" s="1">
        <v>45410</v>
      </c>
      <c r="C3154" t="s">
        <v>53</v>
      </c>
      <c r="D3154" t="s">
        <v>37</v>
      </c>
      <c r="E3154" t="s">
        <v>25</v>
      </c>
      <c r="F3154">
        <v>18</v>
      </c>
      <c r="G3154" t="s">
        <v>51</v>
      </c>
      <c r="H3154" t="s">
        <v>27</v>
      </c>
      <c r="I3154">
        <v>15</v>
      </c>
      <c r="J3154">
        <v>50</v>
      </c>
      <c r="K3154">
        <v>65</v>
      </c>
      <c r="L3154">
        <v>1</v>
      </c>
      <c r="M3154">
        <v>65</v>
      </c>
      <c r="N3154">
        <v>5</v>
      </c>
      <c r="O3154" t="s">
        <v>45</v>
      </c>
    </row>
    <row r="3155" spans="1:15">
      <c r="A3155">
        <v>168216</v>
      </c>
      <c r="B3155" s="1">
        <v>45267</v>
      </c>
      <c r="C3155" t="s">
        <v>82</v>
      </c>
      <c r="D3155" t="s">
        <v>37</v>
      </c>
      <c r="E3155" t="s">
        <v>17</v>
      </c>
      <c r="F3155">
        <v>26</v>
      </c>
      <c r="G3155" t="s">
        <v>34</v>
      </c>
      <c r="H3155" t="s">
        <v>27</v>
      </c>
      <c r="I3155">
        <v>20</v>
      </c>
      <c r="J3155">
        <v>100</v>
      </c>
      <c r="K3155">
        <v>120</v>
      </c>
      <c r="L3155">
        <v>2</v>
      </c>
      <c r="M3155">
        <v>240</v>
      </c>
      <c r="N3155">
        <v>2</v>
      </c>
      <c r="O3155" t="s">
        <v>81</v>
      </c>
    </row>
    <row r="3156" spans="1:15">
      <c r="A3156">
        <v>139491</v>
      </c>
      <c r="B3156" s="1">
        <v>45365</v>
      </c>
      <c r="C3156" t="s">
        <v>42</v>
      </c>
      <c r="D3156" t="s">
        <v>16</v>
      </c>
      <c r="E3156" t="s">
        <v>17</v>
      </c>
      <c r="F3156">
        <v>29</v>
      </c>
      <c r="G3156" t="s">
        <v>29</v>
      </c>
      <c r="H3156" t="s">
        <v>19</v>
      </c>
      <c r="I3156">
        <v>65</v>
      </c>
      <c r="J3156">
        <v>0</v>
      </c>
      <c r="K3156">
        <v>65</v>
      </c>
      <c r="L3156">
        <v>1</v>
      </c>
      <c r="M3156">
        <v>65</v>
      </c>
      <c r="N3156">
        <v>3</v>
      </c>
      <c r="O3156" t="s">
        <v>49</v>
      </c>
    </row>
    <row r="3157" spans="1:15">
      <c r="A3157">
        <v>181900</v>
      </c>
      <c r="B3157" s="1">
        <v>45377</v>
      </c>
      <c r="C3157" t="s">
        <v>53</v>
      </c>
      <c r="D3157" t="s">
        <v>37</v>
      </c>
      <c r="E3157" t="s">
        <v>17</v>
      </c>
      <c r="F3157">
        <v>24</v>
      </c>
      <c r="G3157" t="s">
        <v>54</v>
      </c>
      <c r="H3157" t="s">
        <v>19</v>
      </c>
      <c r="I3157">
        <v>15</v>
      </c>
      <c r="J3157">
        <v>0</v>
      </c>
      <c r="K3157">
        <v>15</v>
      </c>
      <c r="L3157">
        <v>1</v>
      </c>
      <c r="M3157">
        <v>15</v>
      </c>
      <c r="N3157">
        <v>2</v>
      </c>
      <c r="O3157" t="s">
        <v>63</v>
      </c>
    </row>
    <row r="3158" spans="1:15">
      <c r="A3158">
        <v>196883</v>
      </c>
      <c r="B3158" s="1">
        <v>45472</v>
      </c>
      <c r="C3158" t="s">
        <v>23</v>
      </c>
      <c r="D3158" t="s">
        <v>24</v>
      </c>
      <c r="E3158" t="s">
        <v>17</v>
      </c>
      <c r="F3158">
        <v>18</v>
      </c>
      <c r="G3158" t="s">
        <v>54</v>
      </c>
      <c r="H3158" t="s">
        <v>19</v>
      </c>
      <c r="I3158">
        <v>9</v>
      </c>
      <c r="J3158">
        <v>0</v>
      </c>
      <c r="K3158">
        <v>9</v>
      </c>
      <c r="L3158">
        <v>1</v>
      </c>
      <c r="M3158">
        <v>9</v>
      </c>
      <c r="N3158">
        <v>4</v>
      </c>
      <c r="O3158" t="s">
        <v>45</v>
      </c>
    </row>
    <row r="3159" spans="1:15">
      <c r="A3159">
        <v>142972</v>
      </c>
      <c r="B3159" s="1">
        <v>45491</v>
      </c>
      <c r="C3159" t="s">
        <v>42</v>
      </c>
      <c r="D3159" t="s">
        <v>16</v>
      </c>
      <c r="E3159" t="s">
        <v>25</v>
      </c>
      <c r="F3159">
        <v>21</v>
      </c>
      <c r="G3159" t="s">
        <v>60</v>
      </c>
      <c r="H3159" t="s">
        <v>19</v>
      </c>
      <c r="I3159">
        <v>65</v>
      </c>
      <c r="J3159">
        <v>0</v>
      </c>
      <c r="K3159">
        <v>65</v>
      </c>
      <c r="L3159">
        <v>2</v>
      </c>
      <c r="M3159">
        <v>130</v>
      </c>
      <c r="N3159">
        <v>3</v>
      </c>
      <c r="O3159" t="s">
        <v>84</v>
      </c>
    </row>
    <row r="3160" spans="1:15">
      <c r="A3160">
        <v>171114</v>
      </c>
      <c r="B3160" s="1">
        <v>45574</v>
      </c>
      <c r="C3160" t="s">
        <v>42</v>
      </c>
      <c r="D3160" t="s">
        <v>16</v>
      </c>
      <c r="E3160" t="s">
        <v>25</v>
      </c>
      <c r="F3160">
        <v>31</v>
      </c>
      <c r="G3160" t="s">
        <v>41</v>
      </c>
      <c r="H3160" t="s">
        <v>19</v>
      </c>
      <c r="I3160">
        <v>65</v>
      </c>
      <c r="J3160">
        <v>0</v>
      </c>
      <c r="K3160">
        <v>65</v>
      </c>
      <c r="L3160">
        <v>1</v>
      </c>
      <c r="M3160">
        <v>65</v>
      </c>
      <c r="N3160">
        <v>5</v>
      </c>
      <c r="O3160" t="s">
        <v>52</v>
      </c>
    </row>
    <row r="3161" spans="1:15">
      <c r="A3161">
        <v>168295</v>
      </c>
      <c r="B3161" s="1">
        <v>45460</v>
      </c>
      <c r="C3161" t="s">
        <v>33</v>
      </c>
      <c r="D3161" t="s">
        <v>16</v>
      </c>
      <c r="E3161" t="s">
        <v>17</v>
      </c>
      <c r="F3161">
        <v>35</v>
      </c>
      <c r="G3161" t="s">
        <v>54</v>
      </c>
      <c r="H3161" t="s">
        <v>19</v>
      </c>
      <c r="I3161">
        <v>118</v>
      </c>
      <c r="J3161">
        <v>0</v>
      </c>
      <c r="K3161">
        <v>118</v>
      </c>
      <c r="L3161">
        <v>1</v>
      </c>
      <c r="M3161">
        <v>118</v>
      </c>
      <c r="N3161">
        <v>3</v>
      </c>
      <c r="O3161" t="s">
        <v>49</v>
      </c>
    </row>
    <row r="3162" spans="1:15">
      <c r="A3162">
        <v>160624</v>
      </c>
      <c r="B3162" s="1">
        <v>45432</v>
      </c>
      <c r="C3162" t="s">
        <v>42</v>
      </c>
      <c r="D3162" t="s">
        <v>16</v>
      </c>
      <c r="E3162" t="s">
        <v>17</v>
      </c>
      <c r="F3162">
        <v>35</v>
      </c>
      <c r="G3162" t="s">
        <v>69</v>
      </c>
      <c r="H3162" t="s">
        <v>19</v>
      </c>
      <c r="I3162">
        <v>65</v>
      </c>
      <c r="J3162">
        <v>0</v>
      </c>
      <c r="K3162">
        <v>65</v>
      </c>
      <c r="L3162">
        <v>1</v>
      </c>
      <c r="M3162">
        <v>65</v>
      </c>
      <c r="N3162">
        <v>5</v>
      </c>
      <c r="O3162" t="s">
        <v>39</v>
      </c>
    </row>
    <row r="3163" spans="1:15">
      <c r="A3163">
        <v>138669</v>
      </c>
      <c r="B3163" s="1">
        <v>45560</v>
      </c>
      <c r="C3163" t="s">
        <v>48</v>
      </c>
      <c r="D3163" t="s">
        <v>16</v>
      </c>
      <c r="E3163" t="s">
        <v>25</v>
      </c>
      <c r="F3163">
        <v>30</v>
      </c>
      <c r="G3163" t="s">
        <v>56</v>
      </c>
      <c r="H3163" t="s">
        <v>19</v>
      </c>
      <c r="I3163">
        <v>130</v>
      </c>
      <c r="J3163">
        <v>0</v>
      </c>
      <c r="K3163">
        <v>130</v>
      </c>
      <c r="L3163">
        <v>1</v>
      </c>
      <c r="M3163">
        <v>130</v>
      </c>
      <c r="N3163">
        <v>4</v>
      </c>
      <c r="O3163" t="s">
        <v>61</v>
      </c>
    </row>
    <row r="3164" spans="1:15">
      <c r="A3164">
        <v>150449</v>
      </c>
      <c r="B3164" s="1">
        <v>45398</v>
      </c>
      <c r="C3164" t="s">
        <v>42</v>
      </c>
      <c r="D3164" t="s">
        <v>16</v>
      </c>
      <c r="E3164" t="s">
        <v>17</v>
      </c>
      <c r="F3164">
        <v>21</v>
      </c>
      <c r="G3164" t="s">
        <v>31</v>
      </c>
      <c r="H3164" t="s">
        <v>19</v>
      </c>
      <c r="I3164">
        <v>65</v>
      </c>
      <c r="J3164">
        <v>0</v>
      </c>
      <c r="K3164">
        <v>65</v>
      </c>
      <c r="L3164">
        <v>2</v>
      </c>
      <c r="M3164">
        <v>130</v>
      </c>
      <c r="N3164">
        <v>4</v>
      </c>
      <c r="O3164" t="s">
        <v>72</v>
      </c>
    </row>
    <row r="3165" spans="1:15">
      <c r="A3165">
        <v>152341</v>
      </c>
      <c r="B3165" s="1">
        <v>45398</v>
      </c>
      <c r="C3165" t="s">
        <v>42</v>
      </c>
      <c r="D3165" t="s">
        <v>16</v>
      </c>
      <c r="E3165" t="s">
        <v>17</v>
      </c>
      <c r="F3165">
        <v>19</v>
      </c>
      <c r="G3165" t="s">
        <v>69</v>
      </c>
      <c r="H3165" t="s">
        <v>19</v>
      </c>
      <c r="I3165">
        <v>65</v>
      </c>
      <c r="J3165">
        <v>0</v>
      </c>
      <c r="K3165">
        <v>65</v>
      </c>
      <c r="L3165">
        <v>3</v>
      </c>
      <c r="M3165">
        <v>195</v>
      </c>
      <c r="N3165">
        <v>5</v>
      </c>
      <c r="O3165" t="s">
        <v>72</v>
      </c>
    </row>
    <row r="3166" spans="1:15">
      <c r="A3166">
        <v>184164</v>
      </c>
      <c r="B3166" s="1">
        <v>45578</v>
      </c>
      <c r="C3166" t="s">
        <v>36</v>
      </c>
      <c r="D3166" t="s">
        <v>37</v>
      </c>
      <c r="E3166" t="s">
        <v>25</v>
      </c>
      <c r="F3166">
        <v>25</v>
      </c>
      <c r="G3166" t="s">
        <v>21</v>
      </c>
      <c r="H3166" t="s">
        <v>19</v>
      </c>
      <c r="I3166">
        <v>32</v>
      </c>
      <c r="J3166">
        <v>0</v>
      </c>
      <c r="K3166">
        <v>32</v>
      </c>
      <c r="L3166">
        <v>2</v>
      </c>
      <c r="M3166">
        <v>64</v>
      </c>
      <c r="N3166">
        <v>2</v>
      </c>
      <c r="O3166" t="s">
        <v>28</v>
      </c>
    </row>
    <row r="3167" spans="1:15">
      <c r="A3167">
        <v>185974</v>
      </c>
      <c r="B3167" s="1">
        <v>45249</v>
      </c>
      <c r="C3167" t="s">
        <v>42</v>
      </c>
      <c r="D3167" t="s">
        <v>16</v>
      </c>
      <c r="E3167" t="s">
        <v>25</v>
      </c>
      <c r="F3167">
        <v>35</v>
      </c>
      <c r="G3167" t="s">
        <v>18</v>
      </c>
      <c r="H3167" t="s">
        <v>19</v>
      </c>
      <c r="I3167">
        <v>65</v>
      </c>
      <c r="J3167">
        <v>0</v>
      </c>
      <c r="K3167">
        <v>65</v>
      </c>
      <c r="L3167">
        <v>1</v>
      </c>
      <c r="M3167">
        <v>65</v>
      </c>
      <c r="N3167">
        <v>5</v>
      </c>
      <c r="O3167" t="s">
        <v>43</v>
      </c>
    </row>
    <row r="3168" spans="1:15">
      <c r="A3168">
        <v>169521</v>
      </c>
      <c r="B3168" s="1">
        <v>45563</v>
      </c>
      <c r="C3168" t="s">
        <v>50</v>
      </c>
      <c r="D3168" t="s">
        <v>16</v>
      </c>
      <c r="E3168" t="s">
        <v>17</v>
      </c>
      <c r="F3168">
        <v>24</v>
      </c>
      <c r="G3168" t="s">
        <v>41</v>
      </c>
      <c r="H3168" t="s">
        <v>19</v>
      </c>
      <c r="I3168">
        <v>97</v>
      </c>
      <c r="J3168">
        <v>0</v>
      </c>
      <c r="K3168">
        <v>97</v>
      </c>
      <c r="L3168">
        <v>1</v>
      </c>
      <c r="M3168">
        <v>97</v>
      </c>
      <c r="N3168">
        <v>5</v>
      </c>
      <c r="O3168" t="s">
        <v>61</v>
      </c>
    </row>
    <row r="3169" spans="1:15">
      <c r="A3169">
        <v>184236</v>
      </c>
      <c r="B3169" s="1">
        <v>45262</v>
      </c>
      <c r="C3169" t="s">
        <v>53</v>
      </c>
      <c r="D3169" t="s">
        <v>37</v>
      </c>
      <c r="E3169" t="s">
        <v>25</v>
      </c>
      <c r="F3169">
        <v>23</v>
      </c>
      <c r="G3169" t="s">
        <v>60</v>
      </c>
      <c r="H3169" t="s">
        <v>19</v>
      </c>
      <c r="I3169">
        <v>15</v>
      </c>
      <c r="J3169">
        <v>0</v>
      </c>
      <c r="K3169">
        <v>15</v>
      </c>
      <c r="L3169">
        <v>1</v>
      </c>
      <c r="M3169">
        <v>15</v>
      </c>
      <c r="N3169">
        <v>1</v>
      </c>
      <c r="O3169" t="s">
        <v>59</v>
      </c>
    </row>
    <row r="3170" spans="1:15">
      <c r="A3170">
        <v>128117</v>
      </c>
      <c r="B3170" s="1">
        <v>45517</v>
      </c>
      <c r="C3170" t="s">
        <v>50</v>
      </c>
      <c r="D3170" t="s">
        <v>16</v>
      </c>
      <c r="E3170" t="s">
        <v>25</v>
      </c>
      <c r="F3170">
        <v>25</v>
      </c>
      <c r="G3170" t="s">
        <v>86</v>
      </c>
      <c r="H3170" t="s">
        <v>27</v>
      </c>
      <c r="I3170">
        <v>97</v>
      </c>
      <c r="J3170">
        <v>70</v>
      </c>
      <c r="K3170">
        <v>167</v>
      </c>
      <c r="L3170">
        <v>2</v>
      </c>
      <c r="M3170">
        <v>334</v>
      </c>
      <c r="N3170">
        <v>4</v>
      </c>
      <c r="O3170" t="s">
        <v>32</v>
      </c>
    </row>
    <row r="3171" spans="1:15">
      <c r="A3171">
        <v>142838</v>
      </c>
      <c r="B3171" s="1">
        <v>45319</v>
      </c>
      <c r="C3171" t="s">
        <v>15</v>
      </c>
      <c r="D3171" t="s">
        <v>16</v>
      </c>
      <c r="E3171" t="s">
        <v>17</v>
      </c>
      <c r="F3171">
        <v>23</v>
      </c>
      <c r="G3171" t="s">
        <v>79</v>
      </c>
      <c r="H3171" t="s">
        <v>27</v>
      </c>
      <c r="I3171">
        <v>100</v>
      </c>
      <c r="J3171">
        <v>40</v>
      </c>
      <c r="K3171">
        <v>140</v>
      </c>
      <c r="L3171">
        <v>1</v>
      </c>
      <c r="M3171">
        <v>140</v>
      </c>
      <c r="N3171">
        <v>3</v>
      </c>
      <c r="O3171" t="s">
        <v>22</v>
      </c>
    </row>
    <row r="3172" spans="1:15">
      <c r="A3172">
        <v>155870</v>
      </c>
      <c r="B3172" s="1">
        <v>45280</v>
      </c>
      <c r="C3172" t="s">
        <v>78</v>
      </c>
      <c r="D3172" t="s">
        <v>37</v>
      </c>
      <c r="E3172" t="s">
        <v>17</v>
      </c>
      <c r="F3172">
        <v>30</v>
      </c>
      <c r="G3172" t="s">
        <v>54</v>
      </c>
      <c r="H3172" t="s">
        <v>19</v>
      </c>
      <c r="I3172">
        <v>50</v>
      </c>
      <c r="J3172">
        <v>0</v>
      </c>
      <c r="K3172">
        <v>50</v>
      </c>
      <c r="L3172">
        <v>1</v>
      </c>
      <c r="M3172">
        <v>50</v>
      </c>
      <c r="N3172">
        <v>1</v>
      </c>
      <c r="O3172" t="s">
        <v>81</v>
      </c>
    </row>
    <row r="3173" spans="1:15">
      <c r="A3173">
        <v>186481</v>
      </c>
      <c r="B3173" s="1">
        <v>45529</v>
      </c>
      <c r="C3173" t="s">
        <v>50</v>
      </c>
      <c r="D3173" t="s">
        <v>16</v>
      </c>
      <c r="E3173" t="s">
        <v>17</v>
      </c>
      <c r="F3173">
        <v>22</v>
      </c>
      <c r="G3173" t="s">
        <v>75</v>
      </c>
      <c r="H3173" t="s">
        <v>27</v>
      </c>
      <c r="I3173">
        <v>97</v>
      </c>
      <c r="J3173">
        <v>70</v>
      </c>
      <c r="K3173">
        <v>167</v>
      </c>
      <c r="L3173">
        <v>1</v>
      </c>
      <c r="M3173">
        <v>167</v>
      </c>
      <c r="N3173">
        <v>1</v>
      </c>
      <c r="O3173" t="s">
        <v>55</v>
      </c>
    </row>
    <row r="3174" spans="1:15">
      <c r="A3174">
        <v>166205</v>
      </c>
      <c r="B3174" s="1">
        <v>45352</v>
      </c>
      <c r="C3174" t="s">
        <v>78</v>
      </c>
      <c r="D3174" t="s">
        <v>37</v>
      </c>
      <c r="E3174" t="s">
        <v>17</v>
      </c>
      <c r="F3174">
        <v>25</v>
      </c>
      <c r="G3174" t="s">
        <v>26</v>
      </c>
      <c r="H3174" t="s">
        <v>27</v>
      </c>
      <c r="I3174">
        <v>50</v>
      </c>
      <c r="J3174">
        <v>40</v>
      </c>
      <c r="K3174">
        <v>90</v>
      </c>
      <c r="L3174">
        <v>1</v>
      </c>
      <c r="M3174">
        <v>90</v>
      </c>
      <c r="N3174">
        <v>4</v>
      </c>
      <c r="O3174" t="s">
        <v>61</v>
      </c>
    </row>
    <row r="3175" spans="1:15">
      <c r="A3175">
        <v>154344</v>
      </c>
      <c r="B3175" s="1">
        <v>45268</v>
      </c>
      <c r="C3175" t="s">
        <v>15</v>
      </c>
      <c r="D3175" t="s">
        <v>16</v>
      </c>
      <c r="E3175" t="s">
        <v>25</v>
      </c>
      <c r="F3175">
        <v>31</v>
      </c>
      <c r="G3175" t="s">
        <v>69</v>
      </c>
      <c r="H3175" t="s">
        <v>19</v>
      </c>
      <c r="I3175">
        <v>100</v>
      </c>
      <c r="J3175">
        <v>0</v>
      </c>
      <c r="K3175">
        <v>100</v>
      </c>
      <c r="L3175">
        <v>1</v>
      </c>
      <c r="M3175">
        <v>100</v>
      </c>
      <c r="N3175">
        <v>2</v>
      </c>
      <c r="O3175" t="s">
        <v>68</v>
      </c>
    </row>
    <row r="3176" spans="1:15">
      <c r="A3176">
        <v>198360</v>
      </c>
      <c r="B3176" s="1">
        <v>45403</v>
      </c>
      <c r="C3176" t="s">
        <v>30</v>
      </c>
      <c r="D3176" t="s">
        <v>24</v>
      </c>
      <c r="E3176" t="s">
        <v>25</v>
      </c>
      <c r="F3176">
        <v>34</v>
      </c>
      <c r="G3176" t="s">
        <v>74</v>
      </c>
      <c r="H3176" t="s">
        <v>27</v>
      </c>
      <c r="I3176">
        <v>10</v>
      </c>
      <c r="J3176">
        <v>25</v>
      </c>
      <c r="K3176">
        <v>35</v>
      </c>
      <c r="L3176">
        <v>4</v>
      </c>
      <c r="M3176">
        <v>140</v>
      </c>
      <c r="N3176">
        <v>3</v>
      </c>
      <c r="O3176" t="s">
        <v>73</v>
      </c>
    </row>
    <row r="3177" spans="1:15">
      <c r="A3177">
        <v>174509</v>
      </c>
      <c r="B3177" s="1">
        <v>45561</v>
      </c>
      <c r="C3177" t="s">
        <v>78</v>
      </c>
      <c r="D3177" t="s">
        <v>37</v>
      </c>
      <c r="E3177" t="s">
        <v>25</v>
      </c>
      <c r="F3177">
        <v>30</v>
      </c>
      <c r="G3177" t="s">
        <v>56</v>
      </c>
      <c r="H3177" t="s">
        <v>19</v>
      </c>
      <c r="I3177">
        <v>50</v>
      </c>
      <c r="J3177">
        <v>0</v>
      </c>
      <c r="K3177">
        <v>50</v>
      </c>
      <c r="L3177">
        <v>1</v>
      </c>
      <c r="M3177">
        <v>50</v>
      </c>
      <c r="N3177">
        <v>4</v>
      </c>
      <c r="O3177" t="s">
        <v>65</v>
      </c>
    </row>
    <row r="3178" spans="1:15">
      <c r="A3178">
        <v>163454</v>
      </c>
      <c r="B3178" s="1">
        <v>45355</v>
      </c>
      <c r="C3178" t="s">
        <v>78</v>
      </c>
      <c r="D3178" t="s">
        <v>37</v>
      </c>
      <c r="E3178" t="s">
        <v>17</v>
      </c>
      <c r="F3178">
        <v>23</v>
      </c>
      <c r="G3178" t="s">
        <v>18</v>
      </c>
      <c r="H3178" t="s">
        <v>19</v>
      </c>
      <c r="I3178">
        <v>50</v>
      </c>
      <c r="J3178">
        <v>0</v>
      </c>
      <c r="K3178">
        <v>50</v>
      </c>
      <c r="L3178">
        <v>1</v>
      </c>
      <c r="M3178">
        <v>50</v>
      </c>
      <c r="N3178">
        <v>2</v>
      </c>
      <c r="O3178" t="s">
        <v>68</v>
      </c>
    </row>
    <row r="3179" spans="1:15">
      <c r="A3179">
        <v>137115</v>
      </c>
      <c r="B3179" s="1">
        <v>45342</v>
      </c>
      <c r="C3179" t="s">
        <v>48</v>
      </c>
      <c r="D3179" t="s">
        <v>16</v>
      </c>
      <c r="E3179" t="s">
        <v>17</v>
      </c>
      <c r="F3179">
        <v>35</v>
      </c>
      <c r="G3179" t="s">
        <v>46</v>
      </c>
      <c r="H3179" t="s">
        <v>19</v>
      </c>
      <c r="I3179">
        <v>130</v>
      </c>
      <c r="J3179">
        <v>0</v>
      </c>
      <c r="K3179">
        <v>130</v>
      </c>
      <c r="L3179">
        <v>1</v>
      </c>
      <c r="M3179">
        <v>130</v>
      </c>
      <c r="N3179">
        <v>2</v>
      </c>
      <c r="O3179" t="s">
        <v>64</v>
      </c>
    </row>
    <row r="3180" spans="1:15">
      <c r="A3180">
        <v>167143</v>
      </c>
      <c r="B3180" s="1">
        <v>45422</v>
      </c>
      <c r="C3180" t="s">
        <v>42</v>
      </c>
      <c r="D3180" t="s">
        <v>16</v>
      </c>
      <c r="E3180" t="s">
        <v>17</v>
      </c>
      <c r="F3180">
        <v>18</v>
      </c>
      <c r="G3180" t="s">
        <v>21</v>
      </c>
      <c r="H3180" t="s">
        <v>19</v>
      </c>
      <c r="I3180">
        <v>65</v>
      </c>
      <c r="J3180">
        <v>0</v>
      </c>
      <c r="K3180">
        <v>65</v>
      </c>
      <c r="L3180">
        <v>1</v>
      </c>
      <c r="M3180">
        <v>65</v>
      </c>
      <c r="N3180">
        <v>3</v>
      </c>
      <c r="O3180" t="s">
        <v>22</v>
      </c>
    </row>
    <row r="3181" spans="1:15">
      <c r="A3181">
        <v>154129</v>
      </c>
      <c r="B3181" s="1">
        <v>45590</v>
      </c>
      <c r="C3181" t="s">
        <v>23</v>
      </c>
      <c r="D3181" t="s">
        <v>24</v>
      </c>
      <c r="E3181" t="s">
        <v>17</v>
      </c>
      <c r="F3181">
        <v>30</v>
      </c>
      <c r="G3181" t="s">
        <v>67</v>
      </c>
      <c r="H3181" t="s">
        <v>27</v>
      </c>
      <c r="I3181">
        <v>9</v>
      </c>
      <c r="J3181">
        <v>40</v>
      </c>
      <c r="K3181">
        <v>49</v>
      </c>
      <c r="L3181">
        <v>3</v>
      </c>
      <c r="M3181">
        <v>147</v>
      </c>
      <c r="N3181">
        <v>1</v>
      </c>
      <c r="O3181" t="s">
        <v>47</v>
      </c>
    </row>
    <row r="3182" spans="1:15">
      <c r="A3182">
        <v>124657</v>
      </c>
      <c r="B3182" s="1">
        <v>45351</v>
      </c>
      <c r="C3182" t="s">
        <v>50</v>
      </c>
      <c r="D3182" t="s">
        <v>16</v>
      </c>
      <c r="E3182" t="s">
        <v>17</v>
      </c>
      <c r="F3182">
        <v>32</v>
      </c>
      <c r="G3182" t="s">
        <v>29</v>
      </c>
      <c r="H3182" t="s">
        <v>19</v>
      </c>
      <c r="I3182">
        <v>97</v>
      </c>
      <c r="J3182">
        <v>0</v>
      </c>
      <c r="K3182">
        <v>97</v>
      </c>
      <c r="L3182">
        <v>1</v>
      </c>
      <c r="M3182">
        <v>97</v>
      </c>
      <c r="N3182">
        <v>1</v>
      </c>
      <c r="O3182" t="s">
        <v>87</v>
      </c>
    </row>
    <row r="3183" spans="1:15">
      <c r="A3183">
        <v>195790</v>
      </c>
      <c r="B3183" s="1">
        <v>45361</v>
      </c>
      <c r="C3183" t="s">
        <v>30</v>
      </c>
      <c r="D3183" t="s">
        <v>24</v>
      </c>
      <c r="E3183" t="s">
        <v>25</v>
      </c>
      <c r="F3183">
        <v>34</v>
      </c>
      <c r="G3183" t="s">
        <v>69</v>
      </c>
      <c r="H3183" t="s">
        <v>19</v>
      </c>
      <c r="I3183">
        <v>10</v>
      </c>
      <c r="J3183">
        <v>0</v>
      </c>
      <c r="K3183">
        <v>10</v>
      </c>
      <c r="L3183">
        <v>3</v>
      </c>
      <c r="M3183">
        <v>30</v>
      </c>
      <c r="N3183">
        <v>5</v>
      </c>
      <c r="O3183" t="s">
        <v>65</v>
      </c>
    </row>
    <row r="3184" spans="1:15">
      <c r="A3184">
        <v>120938</v>
      </c>
      <c r="B3184" s="1">
        <v>45257</v>
      </c>
      <c r="C3184" t="s">
        <v>42</v>
      </c>
      <c r="D3184" t="s">
        <v>16</v>
      </c>
      <c r="E3184" t="s">
        <v>17</v>
      </c>
      <c r="F3184">
        <v>22</v>
      </c>
      <c r="G3184" t="s">
        <v>41</v>
      </c>
      <c r="H3184" t="s">
        <v>19</v>
      </c>
      <c r="I3184">
        <v>65</v>
      </c>
      <c r="J3184">
        <v>0</v>
      </c>
      <c r="K3184">
        <v>65</v>
      </c>
      <c r="L3184">
        <v>1</v>
      </c>
      <c r="M3184">
        <v>65</v>
      </c>
      <c r="N3184">
        <v>2</v>
      </c>
      <c r="O3184" t="s">
        <v>35</v>
      </c>
    </row>
    <row r="3185" spans="1:15">
      <c r="A3185">
        <v>183498</v>
      </c>
      <c r="B3185" s="1">
        <v>45251</v>
      </c>
      <c r="C3185" t="s">
        <v>15</v>
      </c>
      <c r="D3185" t="s">
        <v>16</v>
      </c>
      <c r="E3185" t="s">
        <v>17</v>
      </c>
      <c r="F3185">
        <v>20</v>
      </c>
      <c r="G3185" t="s">
        <v>69</v>
      </c>
      <c r="H3185" t="s">
        <v>19</v>
      </c>
      <c r="I3185">
        <v>100</v>
      </c>
      <c r="J3185">
        <v>0</v>
      </c>
      <c r="K3185">
        <v>100</v>
      </c>
      <c r="L3185">
        <v>1</v>
      </c>
      <c r="M3185">
        <v>100</v>
      </c>
      <c r="N3185">
        <v>1</v>
      </c>
      <c r="O3185" t="s">
        <v>63</v>
      </c>
    </row>
    <row r="3186" spans="1:15">
      <c r="A3186">
        <v>123702</v>
      </c>
      <c r="B3186" s="1">
        <v>45447</v>
      </c>
      <c r="C3186" t="s">
        <v>42</v>
      </c>
      <c r="D3186" t="s">
        <v>16</v>
      </c>
      <c r="E3186" t="s">
        <v>25</v>
      </c>
      <c r="F3186">
        <v>34</v>
      </c>
      <c r="G3186" t="s">
        <v>51</v>
      </c>
      <c r="H3186" t="s">
        <v>27</v>
      </c>
      <c r="I3186">
        <v>65</v>
      </c>
      <c r="J3186">
        <v>50</v>
      </c>
      <c r="K3186">
        <v>115</v>
      </c>
      <c r="L3186">
        <v>1</v>
      </c>
      <c r="M3186">
        <v>115</v>
      </c>
      <c r="N3186">
        <v>4</v>
      </c>
      <c r="O3186" t="s">
        <v>70</v>
      </c>
    </row>
    <row r="3187" spans="1:15">
      <c r="A3187">
        <v>132298</v>
      </c>
      <c r="B3187" s="1">
        <v>45338</v>
      </c>
      <c r="C3187" t="s">
        <v>15</v>
      </c>
      <c r="D3187" t="s">
        <v>16</v>
      </c>
      <c r="E3187" t="s">
        <v>25</v>
      </c>
      <c r="F3187">
        <v>32</v>
      </c>
      <c r="G3187" t="s">
        <v>60</v>
      </c>
      <c r="H3187" t="s">
        <v>19</v>
      </c>
      <c r="I3187">
        <v>100</v>
      </c>
      <c r="J3187">
        <v>0</v>
      </c>
      <c r="K3187">
        <v>100</v>
      </c>
      <c r="L3187">
        <v>3</v>
      </c>
      <c r="M3187">
        <v>300</v>
      </c>
      <c r="N3187">
        <v>2</v>
      </c>
      <c r="O3187" t="s">
        <v>47</v>
      </c>
    </row>
    <row r="3188" spans="1:15">
      <c r="A3188">
        <v>162932</v>
      </c>
      <c r="B3188" s="1">
        <v>45517</v>
      </c>
      <c r="C3188" t="s">
        <v>36</v>
      </c>
      <c r="D3188" t="s">
        <v>37</v>
      </c>
      <c r="E3188" t="s">
        <v>17</v>
      </c>
      <c r="F3188">
        <v>21</v>
      </c>
      <c r="G3188" t="s">
        <v>51</v>
      </c>
      <c r="H3188" t="s">
        <v>27</v>
      </c>
      <c r="I3188">
        <v>32</v>
      </c>
      <c r="J3188">
        <v>50</v>
      </c>
      <c r="K3188">
        <v>82</v>
      </c>
      <c r="L3188">
        <v>1</v>
      </c>
      <c r="M3188">
        <v>82</v>
      </c>
      <c r="N3188">
        <v>5</v>
      </c>
      <c r="O3188" t="s">
        <v>57</v>
      </c>
    </row>
    <row r="3189" spans="1:15">
      <c r="A3189">
        <v>197085</v>
      </c>
      <c r="B3189" s="1">
        <v>45419</v>
      </c>
      <c r="C3189" t="s">
        <v>30</v>
      </c>
      <c r="D3189" t="s">
        <v>24</v>
      </c>
      <c r="E3189" t="s">
        <v>17</v>
      </c>
      <c r="F3189">
        <v>25</v>
      </c>
      <c r="G3189" t="s">
        <v>18</v>
      </c>
      <c r="H3189" t="s">
        <v>19</v>
      </c>
      <c r="I3189">
        <v>10</v>
      </c>
      <c r="J3189">
        <v>0</v>
      </c>
      <c r="K3189">
        <v>10</v>
      </c>
      <c r="L3189">
        <v>2</v>
      </c>
      <c r="M3189">
        <v>20</v>
      </c>
      <c r="N3189">
        <v>1</v>
      </c>
      <c r="O3189" t="s">
        <v>63</v>
      </c>
    </row>
    <row r="3190" spans="1:15">
      <c r="A3190">
        <v>195817</v>
      </c>
      <c r="B3190" s="1">
        <v>45460</v>
      </c>
      <c r="C3190" t="s">
        <v>42</v>
      </c>
      <c r="D3190" t="s">
        <v>16</v>
      </c>
      <c r="E3190" t="s">
        <v>25</v>
      </c>
      <c r="F3190">
        <v>32</v>
      </c>
      <c r="G3190" t="s">
        <v>67</v>
      </c>
      <c r="H3190" t="s">
        <v>27</v>
      </c>
      <c r="I3190">
        <v>65</v>
      </c>
      <c r="J3190">
        <v>40</v>
      </c>
      <c r="K3190">
        <v>105</v>
      </c>
      <c r="L3190">
        <v>2</v>
      </c>
      <c r="M3190">
        <v>210</v>
      </c>
      <c r="N3190">
        <v>5</v>
      </c>
      <c r="O3190" t="s">
        <v>43</v>
      </c>
    </row>
    <row r="3191" spans="1:15">
      <c r="A3191">
        <v>140177</v>
      </c>
      <c r="B3191" s="1">
        <v>45310</v>
      </c>
      <c r="C3191" t="s">
        <v>23</v>
      </c>
      <c r="D3191" t="s">
        <v>24</v>
      </c>
      <c r="E3191" t="s">
        <v>17</v>
      </c>
      <c r="F3191">
        <v>19</v>
      </c>
      <c r="G3191" t="s">
        <v>62</v>
      </c>
      <c r="H3191" t="s">
        <v>19</v>
      </c>
      <c r="I3191">
        <v>9</v>
      </c>
      <c r="J3191">
        <v>0</v>
      </c>
      <c r="K3191">
        <v>9</v>
      </c>
      <c r="L3191">
        <v>1</v>
      </c>
      <c r="M3191">
        <v>9</v>
      </c>
      <c r="N3191">
        <v>3</v>
      </c>
      <c r="O3191" t="s">
        <v>40</v>
      </c>
    </row>
    <row r="3192" spans="1:15">
      <c r="A3192">
        <v>128328</v>
      </c>
      <c r="B3192" s="1">
        <v>45454</v>
      </c>
      <c r="C3192" t="s">
        <v>23</v>
      </c>
      <c r="D3192" t="s">
        <v>24</v>
      </c>
      <c r="E3192" t="s">
        <v>17</v>
      </c>
      <c r="F3192">
        <v>24</v>
      </c>
      <c r="G3192" t="s">
        <v>54</v>
      </c>
      <c r="H3192" t="s">
        <v>19</v>
      </c>
      <c r="I3192">
        <v>9</v>
      </c>
      <c r="J3192">
        <v>0</v>
      </c>
      <c r="K3192">
        <v>9</v>
      </c>
      <c r="L3192">
        <v>1</v>
      </c>
      <c r="M3192">
        <v>9</v>
      </c>
      <c r="N3192">
        <v>1</v>
      </c>
      <c r="O3192" t="s">
        <v>59</v>
      </c>
    </row>
    <row r="3193" spans="1:15">
      <c r="A3193">
        <v>178983</v>
      </c>
      <c r="B3193" s="1">
        <v>45595</v>
      </c>
      <c r="C3193" t="s">
        <v>53</v>
      </c>
      <c r="D3193" t="s">
        <v>37</v>
      </c>
      <c r="E3193" t="s">
        <v>17</v>
      </c>
      <c r="F3193">
        <v>34</v>
      </c>
      <c r="G3193" t="s">
        <v>60</v>
      </c>
      <c r="H3193" t="s">
        <v>19</v>
      </c>
      <c r="I3193">
        <v>15</v>
      </c>
      <c r="J3193">
        <v>0</v>
      </c>
      <c r="K3193">
        <v>15</v>
      </c>
      <c r="L3193">
        <v>1</v>
      </c>
      <c r="M3193">
        <v>15</v>
      </c>
      <c r="N3193">
        <v>1</v>
      </c>
      <c r="O3193" t="s">
        <v>47</v>
      </c>
    </row>
    <row r="3194" spans="1:15">
      <c r="A3194">
        <v>148846</v>
      </c>
      <c r="B3194" s="1">
        <v>45522</v>
      </c>
      <c r="C3194" t="s">
        <v>30</v>
      </c>
      <c r="D3194" t="s">
        <v>24</v>
      </c>
      <c r="E3194" t="s">
        <v>17</v>
      </c>
      <c r="F3194">
        <v>23</v>
      </c>
      <c r="G3194" t="s">
        <v>75</v>
      </c>
      <c r="H3194" t="s">
        <v>27</v>
      </c>
      <c r="I3194">
        <v>10</v>
      </c>
      <c r="J3194">
        <v>70</v>
      </c>
      <c r="K3194">
        <v>80</v>
      </c>
      <c r="L3194">
        <v>1</v>
      </c>
      <c r="M3194">
        <v>80</v>
      </c>
      <c r="N3194">
        <v>4</v>
      </c>
      <c r="O3194" t="s">
        <v>57</v>
      </c>
    </row>
    <row r="3195" spans="1:15">
      <c r="A3195">
        <v>170474</v>
      </c>
      <c r="B3195" s="1">
        <v>45507</v>
      </c>
      <c r="C3195" t="s">
        <v>50</v>
      </c>
      <c r="D3195" t="s">
        <v>16</v>
      </c>
      <c r="E3195" t="s">
        <v>17</v>
      </c>
      <c r="F3195">
        <v>24</v>
      </c>
      <c r="G3195" t="s">
        <v>58</v>
      </c>
      <c r="H3195" t="s">
        <v>27</v>
      </c>
      <c r="I3195">
        <v>97</v>
      </c>
      <c r="J3195">
        <v>40</v>
      </c>
      <c r="K3195">
        <v>137</v>
      </c>
      <c r="L3195">
        <v>1</v>
      </c>
      <c r="M3195">
        <v>137</v>
      </c>
      <c r="N3195">
        <v>5</v>
      </c>
      <c r="O3195" t="s">
        <v>43</v>
      </c>
    </row>
    <row r="3196" spans="1:15">
      <c r="A3196">
        <v>151224</v>
      </c>
      <c r="B3196" s="1">
        <v>45322</v>
      </c>
      <c r="C3196" t="s">
        <v>42</v>
      </c>
      <c r="D3196" t="s">
        <v>16</v>
      </c>
      <c r="E3196" t="s">
        <v>25</v>
      </c>
      <c r="F3196">
        <v>22</v>
      </c>
      <c r="G3196" t="s">
        <v>46</v>
      </c>
      <c r="H3196" t="s">
        <v>19</v>
      </c>
      <c r="I3196">
        <v>65</v>
      </c>
      <c r="J3196">
        <v>0</v>
      </c>
      <c r="K3196">
        <v>65</v>
      </c>
      <c r="L3196">
        <v>4</v>
      </c>
      <c r="M3196">
        <v>260</v>
      </c>
      <c r="N3196">
        <v>2</v>
      </c>
      <c r="O3196" t="s">
        <v>28</v>
      </c>
    </row>
    <row r="3197" spans="1:15">
      <c r="A3197">
        <v>144774</v>
      </c>
      <c r="B3197" s="1">
        <v>45291</v>
      </c>
      <c r="C3197" t="s">
        <v>42</v>
      </c>
      <c r="D3197" t="s">
        <v>16</v>
      </c>
      <c r="E3197" t="s">
        <v>17</v>
      </c>
      <c r="F3197">
        <v>23</v>
      </c>
      <c r="G3197" t="s">
        <v>21</v>
      </c>
      <c r="H3197" t="s">
        <v>19</v>
      </c>
      <c r="I3197">
        <v>65</v>
      </c>
      <c r="J3197">
        <v>0</v>
      </c>
      <c r="K3197">
        <v>65</v>
      </c>
      <c r="L3197">
        <v>1</v>
      </c>
      <c r="M3197">
        <v>65</v>
      </c>
      <c r="N3197">
        <v>3</v>
      </c>
      <c r="O3197" t="s">
        <v>49</v>
      </c>
    </row>
    <row r="3198" spans="1:15">
      <c r="A3198">
        <v>189317</v>
      </c>
      <c r="B3198" s="1">
        <v>45524</v>
      </c>
      <c r="C3198" t="s">
        <v>15</v>
      </c>
      <c r="D3198" t="s">
        <v>16</v>
      </c>
      <c r="E3198" t="s">
        <v>25</v>
      </c>
      <c r="F3198">
        <v>25</v>
      </c>
      <c r="G3198" t="s">
        <v>31</v>
      </c>
      <c r="H3198" t="s">
        <v>19</v>
      </c>
      <c r="I3198">
        <v>100</v>
      </c>
      <c r="J3198">
        <v>0</v>
      </c>
      <c r="K3198">
        <v>100</v>
      </c>
      <c r="L3198">
        <v>1</v>
      </c>
      <c r="M3198">
        <v>100</v>
      </c>
      <c r="N3198">
        <v>5</v>
      </c>
      <c r="O3198" t="s">
        <v>70</v>
      </c>
    </row>
    <row r="3199" spans="1:15">
      <c r="A3199">
        <v>145880</v>
      </c>
      <c r="B3199" s="1">
        <v>45467</v>
      </c>
      <c r="C3199" t="s">
        <v>30</v>
      </c>
      <c r="D3199" t="s">
        <v>24</v>
      </c>
      <c r="E3199" t="s">
        <v>25</v>
      </c>
      <c r="F3199">
        <v>20</v>
      </c>
      <c r="G3199" t="s">
        <v>54</v>
      </c>
      <c r="H3199" t="s">
        <v>19</v>
      </c>
      <c r="I3199">
        <v>10</v>
      </c>
      <c r="J3199">
        <v>0</v>
      </c>
      <c r="K3199">
        <v>10</v>
      </c>
      <c r="L3199">
        <v>1</v>
      </c>
      <c r="M3199">
        <v>10</v>
      </c>
      <c r="N3199">
        <v>1</v>
      </c>
      <c r="O3199" t="s">
        <v>87</v>
      </c>
    </row>
    <row r="3200" spans="1:15">
      <c r="A3200">
        <v>195029</v>
      </c>
      <c r="B3200" s="1">
        <v>45540</v>
      </c>
      <c r="C3200" t="s">
        <v>30</v>
      </c>
      <c r="D3200" t="s">
        <v>24</v>
      </c>
      <c r="E3200" t="s">
        <v>17</v>
      </c>
      <c r="F3200">
        <v>24</v>
      </c>
      <c r="G3200" t="s">
        <v>60</v>
      </c>
      <c r="H3200" t="s">
        <v>19</v>
      </c>
      <c r="I3200">
        <v>10</v>
      </c>
      <c r="J3200">
        <v>0</v>
      </c>
      <c r="K3200">
        <v>10</v>
      </c>
      <c r="L3200">
        <v>1</v>
      </c>
      <c r="M3200">
        <v>10</v>
      </c>
      <c r="N3200">
        <v>5</v>
      </c>
      <c r="O3200" t="s">
        <v>43</v>
      </c>
    </row>
    <row r="3201" spans="1:15">
      <c r="A3201">
        <v>166556</v>
      </c>
      <c r="B3201" s="1">
        <v>45323</v>
      </c>
      <c r="C3201" t="s">
        <v>42</v>
      </c>
      <c r="D3201" t="s">
        <v>16</v>
      </c>
      <c r="E3201" t="s">
        <v>17</v>
      </c>
      <c r="F3201">
        <v>26</v>
      </c>
      <c r="G3201" t="s">
        <v>41</v>
      </c>
      <c r="H3201" t="s">
        <v>19</v>
      </c>
      <c r="I3201">
        <v>65</v>
      </c>
      <c r="J3201">
        <v>0</v>
      </c>
      <c r="K3201">
        <v>65</v>
      </c>
      <c r="L3201">
        <v>1</v>
      </c>
      <c r="M3201">
        <v>65</v>
      </c>
      <c r="N3201">
        <v>5</v>
      </c>
      <c r="O3201" t="s">
        <v>72</v>
      </c>
    </row>
    <row r="3202" spans="1:15">
      <c r="A3202">
        <v>169298</v>
      </c>
      <c r="B3202" s="1">
        <v>45256</v>
      </c>
      <c r="C3202" t="s">
        <v>76</v>
      </c>
      <c r="D3202" t="s">
        <v>37</v>
      </c>
      <c r="E3202" t="s">
        <v>17</v>
      </c>
      <c r="F3202">
        <v>33</v>
      </c>
      <c r="G3202" t="s">
        <v>60</v>
      </c>
      <c r="H3202" t="s">
        <v>19</v>
      </c>
      <c r="I3202">
        <v>45</v>
      </c>
      <c r="J3202">
        <v>0</v>
      </c>
      <c r="K3202">
        <v>45</v>
      </c>
      <c r="L3202">
        <v>1</v>
      </c>
      <c r="M3202">
        <v>45</v>
      </c>
      <c r="N3202">
        <v>5</v>
      </c>
      <c r="O3202" t="s">
        <v>52</v>
      </c>
    </row>
    <row r="3203" spans="1:15">
      <c r="A3203">
        <v>151132</v>
      </c>
      <c r="B3203" s="1">
        <v>45325</v>
      </c>
      <c r="C3203" t="s">
        <v>48</v>
      </c>
      <c r="D3203" t="s">
        <v>16</v>
      </c>
      <c r="E3203" t="s">
        <v>17</v>
      </c>
      <c r="F3203">
        <v>25</v>
      </c>
      <c r="G3203" t="s">
        <v>31</v>
      </c>
      <c r="H3203" t="s">
        <v>19</v>
      </c>
      <c r="I3203">
        <v>130</v>
      </c>
      <c r="J3203">
        <v>0</v>
      </c>
      <c r="K3203">
        <v>130</v>
      </c>
      <c r="L3203">
        <v>1</v>
      </c>
      <c r="M3203">
        <v>130</v>
      </c>
      <c r="N3203">
        <v>3</v>
      </c>
      <c r="O3203" t="s">
        <v>49</v>
      </c>
    </row>
    <row r="3204" spans="1:15">
      <c r="A3204">
        <v>156910</v>
      </c>
      <c r="B3204" s="1">
        <v>45400</v>
      </c>
      <c r="C3204" t="s">
        <v>42</v>
      </c>
      <c r="D3204" t="s">
        <v>16</v>
      </c>
      <c r="E3204" t="s">
        <v>17</v>
      </c>
      <c r="F3204">
        <v>21</v>
      </c>
      <c r="G3204" t="s">
        <v>38</v>
      </c>
      <c r="H3204" t="s">
        <v>19</v>
      </c>
      <c r="I3204">
        <v>65</v>
      </c>
      <c r="J3204">
        <v>0</v>
      </c>
      <c r="K3204">
        <v>65</v>
      </c>
      <c r="L3204">
        <v>3</v>
      </c>
      <c r="M3204">
        <v>195</v>
      </c>
      <c r="N3204">
        <v>1</v>
      </c>
      <c r="O3204" t="s">
        <v>68</v>
      </c>
    </row>
    <row r="3205" spans="1:15">
      <c r="A3205">
        <v>172449</v>
      </c>
      <c r="B3205" s="1">
        <v>45449</v>
      </c>
      <c r="C3205" t="s">
        <v>42</v>
      </c>
      <c r="D3205" t="s">
        <v>16</v>
      </c>
      <c r="E3205" t="s">
        <v>17</v>
      </c>
      <c r="F3205">
        <v>35</v>
      </c>
      <c r="G3205" t="s">
        <v>41</v>
      </c>
      <c r="H3205" t="s">
        <v>19</v>
      </c>
      <c r="I3205">
        <v>65</v>
      </c>
      <c r="J3205">
        <v>0</v>
      </c>
      <c r="K3205">
        <v>65</v>
      </c>
      <c r="L3205">
        <v>3</v>
      </c>
      <c r="M3205">
        <v>195</v>
      </c>
      <c r="N3205">
        <v>1</v>
      </c>
      <c r="O3205" t="s">
        <v>87</v>
      </c>
    </row>
    <row r="3206" spans="1:15">
      <c r="A3206">
        <v>179164</v>
      </c>
      <c r="B3206" s="1">
        <v>45377</v>
      </c>
      <c r="C3206" t="s">
        <v>53</v>
      </c>
      <c r="D3206" t="s">
        <v>37</v>
      </c>
      <c r="E3206" t="s">
        <v>17</v>
      </c>
      <c r="F3206">
        <v>22</v>
      </c>
      <c r="G3206" t="s">
        <v>44</v>
      </c>
      <c r="H3206" t="s">
        <v>27</v>
      </c>
      <c r="I3206">
        <v>15</v>
      </c>
      <c r="J3206">
        <v>25</v>
      </c>
      <c r="K3206">
        <v>40</v>
      </c>
      <c r="L3206">
        <v>1</v>
      </c>
      <c r="M3206">
        <v>40</v>
      </c>
      <c r="N3206">
        <v>5</v>
      </c>
      <c r="O3206" t="s">
        <v>65</v>
      </c>
    </row>
    <row r="3207" spans="1:15">
      <c r="A3207">
        <v>132566</v>
      </c>
      <c r="B3207" s="1">
        <v>45286</v>
      </c>
      <c r="C3207" t="s">
        <v>42</v>
      </c>
      <c r="D3207" t="s">
        <v>16</v>
      </c>
      <c r="E3207" t="s">
        <v>17</v>
      </c>
      <c r="F3207">
        <v>27</v>
      </c>
      <c r="G3207" t="s">
        <v>26</v>
      </c>
      <c r="H3207" t="s">
        <v>27</v>
      </c>
      <c r="I3207">
        <v>65</v>
      </c>
      <c r="J3207">
        <v>40</v>
      </c>
      <c r="K3207">
        <v>105</v>
      </c>
      <c r="L3207">
        <v>1</v>
      </c>
      <c r="M3207">
        <v>105</v>
      </c>
      <c r="N3207">
        <v>4</v>
      </c>
      <c r="O3207" t="s">
        <v>45</v>
      </c>
    </row>
    <row r="3208" spans="1:15">
      <c r="A3208">
        <v>129692</v>
      </c>
      <c r="B3208" s="1">
        <v>45564</v>
      </c>
      <c r="C3208" t="s">
        <v>82</v>
      </c>
      <c r="D3208" t="s">
        <v>37</v>
      </c>
      <c r="E3208" t="s">
        <v>17</v>
      </c>
      <c r="F3208">
        <v>29</v>
      </c>
      <c r="G3208" t="s">
        <v>80</v>
      </c>
      <c r="H3208" t="s">
        <v>27</v>
      </c>
      <c r="I3208">
        <v>20</v>
      </c>
      <c r="J3208">
        <v>40</v>
      </c>
      <c r="K3208">
        <v>60</v>
      </c>
      <c r="L3208">
        <v>2</v>
      </c>
      <c r="M3208">
        <v>120</v>
      </c>
      <c r="N3208">
        <v>2</v>
      </c>
      <c r="O3208" t="s">
        <v>47</v>
      </c>
    </row>
    <row r="3209" spans="1:15">
      <c r="A3209">
        <v>167092</v>
      </c>
      <c r="B3209" s="1">
        <v>45430</v>
      </c>
      <c r="C3209" t="s">
        <v>42</v>
      </c>
      <c r="D3209" t="s">
        <v>16</v>
      </c>
      <c r="E3209" t="s">
        <v>25</v>
      </c>
      <c r="F3209">
        <v>24</v>
      </c>
      <c r="G3209" t="s">
        <v>51</v>
      </c>
      <c r="H3209" t="s">
        <v>27</v>
      </c>
      <c r="I3209">
        <v>65</v>
      </c>
      <c r="J3209">
        <v>50</v>
      </c>
      <c r="K3209">
        <v>115</v>
      </c>
      <c r="L3209">
        <v>1</v>
      </c>
      <c r="M3209">
        <v>115</v>
      </c>
      <c r="N3209">
        <v>4</v>
      </c>
      <c r="O3209" t="s">
        <v>32</v>
      </c>
    </row>
    <row r="3210" spans="1:15">
      <c r="A3210">
        <v>152045</v>
      </c>
      <c r="B3210" s="1">
        <v>45243</v>
      </c>
      <c r="C3210" t="s">
        <v>50</v>
      </c>
      <c r="D3210" t="s">
        <v>16</v>
      </c>
      <c r="E3210" t="s">
        <v>17</v>
      </c>
      <c r="F3210">
        <v>18</v>
      </c>
      <c r="G3210" t="s">
        <v>56</v>
      </c>
      <c r="H3210" t="s">
        <v>19</v>
      </c>
      <c r="I3210">
        <v>97</v>
      </c>
      <c r="J3210">
        <v>0</v>
      </c>
      <c r="K3210">
        <v>97</v>
      </c>
      <c r="L3210">
        <v>1</v>
      </c>
      <c r="M3210">
        <v>97</v>
      </c>
      <c r="N3210">
        <v>1</v>
      </c>
      <c r="O3210" t="s">
        <v>64</v>
      </c>
    </row>
    <row r="3211" spans="1:15">
      <c r="A3211">
        <v>137011</v>
      </c>
      <c r="B3211" s="1">
        <v>45311</v>
      </c>
      <c r="C3211" t="s">
        <v>42</v>
      </c>
      <c r="D3211" t="s">
        <v>16</v>
      </c>
      <c r="E3211" t="s">
        <v>25</v>
      </c>
      <c r="F3211">
        <v>20</v>
      </c>
      <c r="G3211" t="s">
        <v>31</v>
      </c>
      <c r="H3211" t="s">
        <v>19</v>
      </c>
      <c r="I3211">
        <v>65</v>
      </c>
      <c r="J3211">
        <v>0</v>
      </c>
      <c r="K3211">
        <v>65</v>
      </c>
      <c r="L3211">
        <v>1</v>
      </c>
      <c r="M3211">
        <v>65</v>
      </c>
      <c r="N3211">
        <v>5</v>
      </c>
      <c r="O3211" t="s">
        <v>72</v>
      </c>
    </row>
    <row r="3212" spans="1:15">
      <c r="A3212">
        <v>164136</v>
      </c>
      <c r="B3212" s="1">
        <v>45297</v>
      </c>
      <c r="C3212" t="s">
        <v>15</v>
      </c>
      <c r="D3212" t="s">
        <v>16</v>
      </c>
      <c r="E3212" t="s">
        <v>17</v>
      </c>
      <c r="F3212">
        <v>33</v>
      </c>
      <c r="G3212" t="s">
        <v>77</v>
      </c>
      <c r="H3212" t="s">
        <v>19</v>
      </c>
      <c r="I3212">
        <v>100</v>
      </c>
      <c r="J3212">
        <v>0</v>
      </c>
      <c r="K3212">
        <v>100</v>
      </c>
      <c r="L3212">
        <v>1</v>
      </c>
      <c r="M3212">
        <v>100</v>
      </c>
      <c r="N3212">
        <v>4</v>
      </c>
      <c r="O3212" t="s">
        <v>32</v>
      </c>
    </row>
    <row r="3213" spans="1:15">
      <c r="A3213">
        <v>130761</v>
      </c>
      <c r="B3213" s="1">
        <v>45513</v>
      </c>
      <c r="C3213" t="s">
        <v>23</v>
      </c>
      <c r="D3213" t="s">
        <v>24</v>
      </c>
      <c r="E3213" t="s">
        <v>17</v>
      </c>
      <c r="F3213">
        <v>20</v>
      </c>
      <c r="G3213" t="s">
        <v>77</v>
      </c>
      <c r="H3213" t="s">
        <v>19</v>
      </c>
      <c r="I3213">
        <v>9</v>
      </c>
      <c r="J3213">
        <v>0</v>
      </c>
      <c r="K3213">
        <v>9</v>
      </c>
      <c r="L3213">
        <v>1</v>
      </c>
      <c r="M3213">
        <v>9</v>
      </c>
      <c r="N3213">
        <v>3</v>
      </c>
      <c r="O3213" t="s">
        <v>49</v>
      </c>
    </row>
    <row r="3214" spans="1:15">
      <c r="A3214">
        <v>129347</v>
      </c>
      <c r="B3214" s="1">
        <v>45236</v>
      </c>
      <c r="C3214" t="s">
        <v>42</v>
      </c>
      <c r="D3214" t="s">
        <v>16</v>
      </c>
      <c r="E3214" t="s">
        <v>17</v>
      </c>
      <c r="F3214">
        <v>28</v>
      </c>
      <c r="G3214" t="s">
        <v>46</v>
      </c>
      <c r="H3214" t="s">
        <v>19</v>
      </c>
      <c r="I3214">
        <v>65</v>
      </c>
      <c r="J3214">
        <v>0</v>
      </c>
      <c r="K3214">
        <v>65</v>
      </c>
      <c r="L3214">
        <v>1</v>
      </c>
      <c r="M3214">
        <v>65</v>
      </c>
      <c r="N3214">
        <v>4</v>
      </c>
      <c r="O3214" t="s">
        <v>39</v>
      </c>
    </row>
    <row r="3215" spans="1:15">
      <c r="A3215">
        <v>137304</v>
      </c>
      <c r="B3215" s="1">
        <v>45371</v>
      </c>
      <c r="C3215" t="s">
        <v>50</v>
      </c>
      <c r="D3215" t="s">
        <v>16</v>
      </c>
      <c r="E3215" t="s">
        <v>17</v>
      </c>
      <c r="F3215">
        <v>34</v>
      </c>
      <c r="G3215" t="s">
        <v>31</v>
      </c>
      <c r="H3215" t="s">
        <v>19</v>
      </c>
      <c r="I3215">
        <v>97</v>
      </c>
      <c r="J3215">
        <v>0</v>
      </c>
      <c r="K3215">
        <v>97</v>
      </c>
      <c r="L3215">
        <v>1</v>
      </c>
      <c r="M3215">
        <v>97</v>
      </c>
      <c r="N3215">
        <v>2</v>
      </c>
      <c r="O3215" t="s">
        <v>28</v>
      </c>
    </row>
    <row r="3216" spans="1:15">
      <c r="A3216">
        <v>141498</v>
      </c>
      <c r="B3216" s="1">
        <v>45559</v>
      </c>
      <c r="C3216" t="s">
        <v>48</v>
      </c>
      <c r="D3216" t="s">
        <v>16</v>
      </c>
      <c r="E3216" t="s">
        <v>25</v>
      </c>
      <c r="F3216">
        <v>27</v>
      </c>
      <c r="G3216" t="s">
        <v>60</v>
      </c>
      <c r="H3216" t="s">
        <v>19</v>
      </c>
      <c r="I3216">
        <v>130</v>
      </c>
      <c r="J3216">
        <v>0</v>
      </c>
      <c r="K3216">
        <v>130</v>
      </c>
      <c r="L3216">
        <v>1</v>
      </c>
      <c r="M3216">
        <v>130</v>
      </c>
      <c r="N3216">
        <v>5</v>
      </c>
      <c r="O3216" t="s">
        <v>45</v>
      </c>
    </row>
    <row r="3217" spans="1:15">
      <c r="A3217">
        <v>178741</v>
      </c>
      <c r="B3217" s="1">
        <v>45262</v>
      </c>
      <c r="C3217" t="s">
        <v>30</v>
      </c>
      <c r="D3217" t="s">
        <v>24</v>
      </c>
      <c r="E3217" t="s">
        <v>25</v>
      </c>
      <c r="F3217">
        <v>20</v>
      </c>
      <c r="G3217" t="s">
        <v>29</v>
      </c>
      <c r="H3217" t="s">
        <v>19</v>
      </c>
      <c r="I3217">
        <v>10</v>
      </c>
      <c r="J3217">
        <v>0</v>
      </c>
      <c r="K3217">
        <v>10</v>
      </c>
      <c r="L3217">
        <v>1</v>
      </c>
      <c r="M3217">
        <v>10</v>
      </c>
      <c r="N3217">
        <v>2</v>
      </c>
      <c r="O3217" t="s">
        <v>47</v>
      </c>
    </row>
    <row r="3218" spans="1:15">
      <c r="A3218">
        <v>144209</v>
      </c>
      <c r="B3218" s="1">
        <v>45527</v>
      </c>
      <c r="C3218" t="s">
        <v>53</v>
      </c>
      <c r="D3218" t="s">
        <v>37</v>
      </c>
      <c r="E3218" t="s">
        <v>17</v>
      </c>
      <c r="F3218">
        <v>33</v>
      </c>
      <c r="G3218" t="s">
        <v>77</v>
      </c>
      <c r="H3218" t="s">
        <v>19</v>
      </c>
      <c r="I3218">
        <v>15</v>
      </c>
      <c r="J3218">
        <v>0</v>
      </c>
      <c r="K3218">
        <v>15</v>
      </c>
      <c r="L3218">
        <v>2</v>
      </c>
      <c r="M3218">
        <v>30</v>
      </c>
      <c r="N3218">
        <v>5</v>
      </c>
      <c r="O3218" t="s">
        <v>32</v>
      </c>
    </row>
    <row r="3219" spans="1:15">
      <c r="A3219">
        <v>132217</v>
      </c>
      <c r="B3219" s="1">
        <v>45493</v>
      </c>
      <c r="C3219" t="s">
        <v>50</v>
      </c>
      <c r="D3219" t="s">
        <v>16</v>
      </c>
      <c r="E3219" t="s">
        <v>17</v>
      </c>
      <c r="F3219">
        <v>20</v>
      </c>
      <c r="G3219" t="s">
        <v>29</v>
      </c>
      <c r="H3219" t="s">
        <v>19</v>
      </c>
      <c r="I3219">
        <v>97</v>
      </c>
      <c r="J3219">
        <v>0</v>
      </c>
      <c r="K3219">
        <v>97</v>
      </c>
      <c r="L3219">
        <v>1</v>
      </c>
      <c r="M3219">
        <v>97</v>
      </c>
      <c r="N3219">
        <v>5</v>
      </c>
      <c r="O3219" t="s">
        <v>72</v>
      </c>
    </row>
    <row r="3220" spans="1:15">
      <c r="A3220">
        <v>159734</v>
      </c>
      <c r="B3220" s="1">
        <v>45346</v>
      </c>
      <c r="C3220" t="s">
        <v>82</v>
      </c>
      <c r="D3220" t="s">
        <v>37</v>
      </c>
      <c r="E3220" t="s">
        <v>25</v>
      </c>
      <c r="F3220">
        <v>33</v>
      </c>
      <c r="G3220" t="s">
        <v>21</v>
      </c>
      <c r="H3220" t="s">
        <v>19</v>
      </c>
      <c r="I3220">
        <v>20</v>
      </c>
      <c r="J3220">
        <v>0</v>
      </c>
      <c r="K3220">
        <v>20</v>
      </c>
      <c r="L3220">
        <v>1</v>
      </c>
      <c r="M3220">
        <v>20</v>
      </c>
      <c r="N3220">
        <v>5</v>
      </c>
      <c r="O3220" t="s">
        <v>70</v>
      </c>
    </row>
    <row r="3221" spans="1:15">
      <c r="A3221">
        <v>145274</v>
      </c>
      <c r="B3221" s="1">
        <v>45583</v>
      </c>
      <c r="C3221" t="s">
        <v>42</v>
      </c>
      <c r="D3221" t="s">
        <v>16</v>
      </c>
      <c r="E3221" t="s">
        <v>17</v>
      </c>
      <c r="F3221">
        <v>23</v>
      </c>
      <c r="G3221" t="s">
        <v>77</v>
      </c>
      <c r="H3221" t="s">
        <v>19</v>
      </c>
      <c r="I3221">
        <v>65</v>
      </c>
      <c r="J3221">
        <v>0</v>
      </c>
      <c r="K3221">
        <v>65</v>
      </c>
      <c r="L3221">
        <v>2</v>
      </c>
      <c r="M3221">
        <v>130</v>
      </c>
      <c r="N3221">
        <v>5</v>
      </c>
      <c r="O3221" t="s">
        <v>57</v>
      </c>
    </row>
    <row r="3222" spans="1:15">
      <c r="A3222">
        <v>160607</v>
      </c>
      <c r="B3222" s="1">
        <v>45393</v>
      </c>
      <c r="C3222" t="s">
        <v>30</v>
      </c>
      <c r="D3222" t="s">
        <v>24</v>
      </c>
      <c r="E3222" t="s">
        <v>17</v>
      </c>
      <c r="F3222">
        <v>21</v>
      </c>
      <c r="G3222" t="s">
        <v>34</v>
      </c>
      <c r="H3222" t="s">
        <v>27</v>
      </c>
      <c r="I3222">
        <v>10</v>
      </c>
      <c r="J3222">
        <v>100</v>
      </c>
      <c r="K3222">
        <v>110</v>
      </c>
      <c r="L3222">
        <v>1</v>
      </c>
      <c r="M3222">
        <v>110</v>
      </c>
      <c r="N3222">
        <v>4</v>
      </c>
      <c r="O3222" t="s">
        <v>61</v>
      </c>
    </row>
    <row r="3223" spans="1:15">
      <c r="A3223">
        <v>182991</v>
      </c>
      <c r="B3223" s="1">
        <v>45570</v>
      </c>
      <c r="C3223" t="s">
        <v>48</v>
      </c>
      <c r="D3223" t="s">
        <v>16</v>
      </c>
      <c r="E3223" t="s">
        <v>17</v>
      </c>
      <c r="F3223">
        <v>19</v>
      </c>
      <c r="G3223" t="s">
        <v>86</v>
      </c>
      <c r="H3223" t="s">
        <v>27</v>
      </c>
      <c r="I3223">
        <v>130</v>
      </c>
      <c r="J3223">
        <v>70</v>
      </c>
      <c r="K3223">
        <v>200</v>
      </c>
      <c r="L3223">
        <v>1</v>
      </c>
      <c r="M3223">
        <v>200</v>
      </c>
      <c r="N3223">
        <v>5</v>
      </c>
      <c r="O3223" t="s">
        <v>32</v>
      </c>
    </row>
    <row r="3224" spans="1:15">
      <c r="A3224">
        <v>132836</v>
      </c>
      <c r="B3224" s="1">
        <v>45273</v>
      </c>
      <c r="C3224" t="s">
        <v>76</v>
      </c>
      <c r="D3224" t="s">
        <v>37</v>
      </c>
      <c r="E3224" t="s">
        <v>17</v>
      </c>
      <c r="F3224">
        <v>33</v>
      </c>
      <c r="G3224" t="s">
        <v>34</v>
      </c>
      <c r="H3224" t="s">
        <v>27</v>
      </c>
      <c r="I3224">
        <v>45</v>
      </c>
      <c r="J3224">
        <v>100</v>
      </c>
      <c r="K3224">
        <v>145</v>
      </c>
      <c r="L3224">
        <v>1</v>
      </c>
      <c r="M3224">
        <v>145</v>
      </c>
      <c r="N3224">
        <v>4</v>
      </c>
      <c r="O3224" t="s">
        <v>61</v>
      </c>
    </row>
    <row r="3225" spans="1:15">
      <c r="A3225">
        <v>125262</v>
      </c>
      <c r="B3225" s="1">
        <v>45370</v>
      </c>
      <c r="C3225" t="s">
        <v>53</v>
      </c>
      <c r="D3225" t="s">
        <v>37</v>
      </c>
      <c r="E3225" t="s">
        <v>25</v>
      </c>
      <c r="F3225">
        <v>26</v>
      </c>
      <c r="G3225" t="s">
        <v>67</v>
      </c>
      <c r="H3225" t="s">
        <v>27</v>
      </c>
      <c r="I3225">
        <v>15</v>
      </c>
      <c r="J3225">
        <v>40</v>
      </c>
      <c r="K3225">
        <v>55</v>
      </c>
      <c r="L3225">
        <v>1</v>
      </c>
      <c r="M3225">
        <v>55</v>
      </c>
      <c r="N3225">
        <v>4</v>
      </c>
      <c r="O3225" t="s">
        <v>52</v>
      </c>
    </row>
    <row r="3226" spans="1:15">
      <c r="A3226">
        <v>145112</v>
      </c>
      <c r="B3226" s="1">
        <v>45489</v>
      </c>
      <c r="C3226" t="s">
        <v>42</v>
      </c>
      <c r="D3226" t="s">
        <v>16</v>
      </c>
      <c r="E3226" t="s">
        <v>17</v>
      </c>
      <c r="F3226">
        <v>31</v>
      </c>
      <c r="G3226" t="s">
        <v>58</v>
      </c>
      <c r="H3226" t="s">
        <v>27</v>
      </c>
      <c r="I3226">
        <v>65</v>
      </c>
      <c r="J3226">
        <v>40</v>
      </c>
      <c r="K3226">
        <v>105</v>
      </c>
      <c r="L3226">
        <v>2</v>
      </c>
      <c r="M3226">
        <v>210</v>
      </c>
      <c r="N3226">
        <v>4</v>
      </c>
      <c r="O3226" t="s">
        <v>32</v>
      </c>
    </row>
    <row r="3227" spans="1:15">
      <c r="A3227">
        <v>153577</v>
      </c>
      <c r="B3227" s="1">
        <v>45520</v>
      </c>
      <c r="C3227" t="s">
        <v>48</v>
      </c>
      <c r="D3227" t="s">
        <v>16</v>
      </c>
      <c r="E3227" t="s">
        <v>17</v>
      </c>
      <c r="F3227">
        <v>24</v>
      </c>
      <c r="G3227" t="s">
        <v>31</v>
      </c>
      <c r="H3227" t="s">
        <v>19</v>
      </c>
      <c r="I3227">
        <v>130</v>
      </c>
      <c r="J3227">
        <v>0</v>
      </c>
      <c r="K3227">
        <v>130</v>
      </c>
      <c r="L3227">
        <v>3</v>
      </c>
      <c r="M3227">
        <v>390</v>
      </c>
      <c r="N3227">
        <v>5</v>
      </c>
      <c r="O3227" t="s">
        <v>61</v>
      </c>
    </row>
    <row r="3228" spans="1:15">
      <c r="A3228">
        <v>123518</v>
      </c>
      <c r="B3228" s="1">
        <v>45371</v>
      </c>
      <c r="C3228" t="s">
        <v>53</v>
      </c>
      <c r="D3228" t="s">
        <v>37</v>
      </c>
      <c r="E3228" t="s">
        <v>25</v>
      </c>
      <c r="F3228">
        <v>30</v>
      </c>
      <c r="G3228" t="s">
        <v>74</v>
      </c>
      <c r="H3228" t="s">
        <v>27</v>
      </c>
      <c r="I3228">
        <v>15</v>
      </c>
      <c r="J3228">
        <v>25</v>
      </c>
      <c r="K3228">
        <v>40</v>
      </c>
      <c r="L3228">
        <v>1</v>
      </c>
      <c r="M3228">
        <v>40</v>
      </c>
      <c r="N3228">
        <v>4</v>
      </c>
      <c r="O3228" t="s">
        <v>20</v>
      </c>
    </row>
    <row r="3229" spans="1:15">
      <c r="A3229">
        <v>165673</v>
      </c>
      <c r="B3229" s="1">
        <v>45277</v>
      </c>
      <c r="C3229" t="s">
        <v>48</v>
      </c>
      <c r="D3229" t="s">
        <v>16</v>
      </c>
      <c r="E3229" t="s">
        <v>17</v>
      </c>
      <c r="F3229">
        <v>21</v>
      </c>
      <c r="G3229" t="s">
        <v>44</v>
      </c>
      <c r="H3229" t="s">
        <v>27</v>
      </c>
      <c r="I3229">
        <v>130</v>
      </c>
      <c r="J3229">
        <v>25</v>
      </c>
      <c r="K3229">
        <v>155</v>
      </c>
      <c r="L3229">
        <v>3</v>
      </c>
      <c r="M3229">
        <v>465</v>
      </c>
      <c r="N3229">
        <v>5</v>
      </c>
      <c r="O3229" t="s">
        <v>72</v>
      </c>
    </row>
    <row r="3230" spans="1:15">
      <c r="A3230">
        <v>196034</v>
      </c>
      <c r="B3230" s="1">
        <v>45529</v>
      </c>
      <c r="C3230" t="s">
        <v>50</v>
      </c>
      <c r="D3230" t="s">
        <v>16</v>
      </c>
      <c r="E3230" t="s">
        <v>17</v>
      </c>
      <c r="F3230">
        <v>32</v>
      </c>
      <c r="G3230" t="s">
        <v>38</v>
      </c>
      <c r="H3230" t="s">
        <v>19</v>
      </c>
      <c r="I3230">
        <v>97</v>
      </c>
      <c r="J3230">
        <v>0</v>
      </c>
      <c r="K3230">
        <v>97</v>
      </c>
      <c r="L3230">
        <v>1</v>
      </c>
      <c r="M3230">
        <v>97</v>
      </c>
      <c r="N3230">
        <v>3</v>
      </c>
      <c r="O3230" t="s">
        <v>73</v>
      </c>
    </row>
    <row r="3231" spans="1:15">
      <c r="A3231">
        <v>153111</v>
      </c>
      <c r="B3231" s="1">
        <v>45330</v>
      </c>
      <c r="C3231" t="s">
        <v>53</v>
      </c>
      <c r="D3231" t="s">
        <v>37</v>
      </c>
      <c r="E3231" t="s">
        <v>25</v>
      </c>
      <c r="F3231">
        <v>22</v>
      </c>
      <c r="G3231" t="s">
        <v>60</v>
      </c>
      <c r="H3231" t="s">
        <v>19</v>
      </c>
      <c r="I3231">
        <v>15</v>
      </c>
      <c r="J3231">
        <v>0</v>
      </c>
      <c r="K3231">
        <v>15</v>
      </c>
      <c r="L3231">
        <v>3</v>
      </c>
      <c r="M3231">
        <v>45</v>
      </c>
      <c r="N3231">
        <v>5</v>
      </c>
      <c r="O3231" t="s">
        <v>61</v>
      </c>
    </row>
    <row r="3232" spans="1:15">
      <c r="A3232">
        <v>178564</v>
      </c>
      <c r="B3232" s="1">
        <v>45499</v>
      </c>
      <c r="C3232" t="s">
        <v>36</v>
      </c>
      <c r="D3232" t="s">
        <v>37</v>
      </c>
      <c r="E3232" t="s">
        <v>17</v>
      </c>
      <c r="F3232">
        <v>27</v>
      </c>
      <c r="G3232" t="s">
        <v>38</v>
      </c>
      <c r="H3232" t="s">
        <v>19</v>
      </c>
      <c r="I3232">
        <v>32</v>
      </c>
      <c r="J3232">
        <v>0</v>
      </c>
      <c r="K3232">
        <v>32</v>
      </c>
      <c r="L3232">
        <v>1</v>
      </c>
      <c r="M3232">
        <v>32</v>
      </c>
      <c r="N3232">
        <v>2</v>
      </c>
      <c r="O3232" t="s">
        <v>68</v>
      </c>
    </row>
    <row r="3233" spans="1:15">
      <c r="A3233">
        <v>185214</v>
      </c>
      <c r="B3233" s="1">
        <v>45545</v>
      </c>
      <c r="C3233" t="s">
        <v>30</v>
      </c>
      <c r="D3233" t="s">
        <v>24</v>
      </c>
      <c r="E3233" t="s">
        <v>17</v>
      </c>
      <c r="F3233">
        <v>22</v>
      </c>
      <c r="G3233" t="s">
        <v>29</v>
      </c>
      <c r="H3233" t="s">
        <v>19</v>
      </c>
      <c r="I3233">
        <v>10</v>
      </c>
      <c r="J3233">
        <v>0</v>
      </c>
      <c r="K3233">
        <v>10</v>
      </c>
      <c r="L3233">
        <v>1</v>
      </c>
      <c r="M3233">
        <v>10</v>
      </c>
      <c r="N3233">
        <v>5</v>
      </c>
      <c r="O3233" t="s">
        <v>52</v>
      </c>
    </row>
    <row r="3234" spans="1:15">
      <c r="A3234">
        <v>156678</v>
      </c>
      <c r="B3234" s="1">
        <v>45250</v>
      </c>
      <c r="C3234" t="s">
        <v>50</v>
      </c>
      <c r="D3234" t="s">
        <v>16</v>
      </c>
      <c r="E3234" t="s">
        <v>17</v>
      </c>
      <c r="F3234">
        <v>24</v>
      </c>
      <c r="G3234" t="s">
        <v>62</v>
      </c>
      <c r="H3234" t="s">
        <v>19</v>
      </c>
      <c r="I3234">
        <v>97</v>
      </c>
      <c r="J3234">
        <v>0</v>
      </c>
      <c r="K3234">
        <v>97</v>
      </c>
      <c r="L3234">
        <v>1</v>
      </c>
      <c r="M3234">
        <v>97</v>
      </c>
      <c r="N3234">
        <v>2</v>
      </c>
      <c r="O3234" t="s">
        <v>28</v>
      </c>
    </row>
    <row r="3235" spans="1:15">
      <c r="A3235">
        <v>180535</v>
      </c>
      <c r="B3235" s="1">
        <v>45378</v>
      </c>
      <c r="C3235" t="s">
        <v>50</v>
      </c>
      <c r="D3235" t="s">
        <v>16</v>
      </c>
      <c r="E3235" t="s">
        <v>17</v>
      </c>
      <c r="F3235">
        <v>27</v>
      </c>
      <c r="G3235" t="s">
        <v>66</v>
      </c>
      <c r="H3235" t="s">
        <v>27</v>
      </c>
      <c r="I3235">
        <v>97</v>
      </c>
      <c r="J3235">
        <v>40</v>
      </c>
      <c r="K3235">
        <v>137</v>
      </c>
      <c r="L3235">
        <v>1</v>
      </c>
      <c r="M3235">
        <v>137</v>
      </c>
      <c r="N3235">
        <v>1</v>
      </c>
      <c r="O3235" t="s">
        <v>59</v>
      </c>
    </row>
    <row r="3236" spans="1:15">
      <c r="A3236">
        <v>165056</v>
      </c>
      <c r="B3236" s="1">
        <v>45297</v>
      </c>
      <c r="C3236" t="s">
        <v>82</v>
      </c>
      <c r="D3236" t="s">
        <v>37</v>
      </c>
      <c r="E3236" t="s">
        <v>17</v>
      </c>
      <c r="F3236">
        <v>27</v>
      </c>
      <c r="G3236" t="s">
        <v>77</v>
      </c>
      <c r="H3236" t="s">
        <v>19</v>
      </c>
      <c r="I3236">
        <v>20</v>
      </c>
      <c r="J3236">
        <v>0</v>
      </c>
      <c r="K3236">
        <v>20</v>
      </c>
      <c r="L3236">
        <v>1</v>
      </c>
      <c r="M3236">
        <v>20</v>
      </c>
      <c r="N3236">
        <v>5</v>
      </c>
      <c r="O3236" t="s">
        <v>39</v>
      </c>
    </row>
    <row r="3237" spans="1:15">
      <c r="A3237">
        <v>127280</v>
      </c>
      <c r="B3237" s="1">
        <v>45398</v>
      </c>
      <c r="C3237" t="s">
        <v>50</v>
      </c>
      <c r="D3237" t="s">
        <v>16</v>
      </c>
      <c r="E3237" t="s">
        <v>17</v>
      </c>
      <c r="F3237">
        <v>20</v>
      </c>
      <c r="G3237" t="s">
        <v>86</v>
      </c>
      <c r="H3237" t="s">
        <v>27</v>
      </c>
      <c r="I3237">
        <v>97</v>
      </c>
      <c r="J3237">
        <v>70</v>
      </c>
      <c r="K3237">
        <v>167</v>
      </c>
      <c r="L3237">
        <v>1</v>
      </c>
      <c r="M3237">
        <v>167</v>
      </c>
      <c r="N3237">
        <v>5</v>
      </c>
      <c r="O3237" t="s">
        <v>72</v>
      </c>
    </row>
    <row r="3238" spans="1:15">
      <c r="A3238">
        <v>155816</v>
      </c>
      <c r="B3238" s="1">
        <v>45376</v>
      </c>
      <c r="C3238" t="s">
        <v>82</v>
      </c>
      <c r="D3238" t="s">
        <v>37</v>
      </c>
      <c r="E3238" t="s">
        <v>17</v>
      </c>
      <c r="F3238">
        <v>32</v>
      </c>
      <c r="G3238" t="s">
        <v>56</v>
      </c>
      <c r="H3238" t="s">
        <v>19</v>
      </c>
      <c r="I3238">
        <v>20</v>
      </c>
      <c r="J3238">
        <v>0</v>
      </c>
      <c r="K3238">
        <v>20</v>
      </c>
      <c r="L3238">
        <v>1</v>
      </c>
      <c r="M3238">
        <v>20</v>
      </c>
      <c r="N3238">
        <v>4</v>
      </c>
      <c r="O3238" t="s">
        <v>61</v>
      </c>
    </row>
    <row r="3239" spans="1:15">
      <c r="A3239">
        <v>135625</v>
      </c>
      <c r="B3239" s="1">
        <v>45294</v>
      </c>
      <c r="C3239" t="s">
        <v>42</v>
      </c>
      <c r="D3239" t="s">
        <v>16</v>
      </c>
      <c r="E3239" t="s">
        <v>17</v>
      </c>
      <c r="F3239">
        <v>35</v>
      </c>
      <c r="G3239" t="s">
        <v>31</v>
      </c>
      <c r="H3239" t="s">
        <v>19</v>
      </c>
      <c r="I3239">
        <v>65</v>
      </c>
      <c r="J3239">
        <v>0</v>
      </c>
      <c r="K3239">
        <v>65</v>
      </c>
      <c r="L3239">
        <v>3</v>
      </c>
      <c r="M3239">
        <v>195</v>
      </c>
      <c r="N3239">
        <v>1</v>
      </c>
      <c r="O3239" t="s">
        <v>55</v>
      </c>
    </row>
    <row r="3240" spans="1:15">
      <c r="A3240">
        <v>180531</v>
      </c>
      <c r="B3240" s="1">
        <v>45334</v>
      </c>
      <c r="C3240" t="s">
        <v>15</v>
      </c>
      <c r="D3240" t="s">
        <v>16</v>
      </c>
      <c r="E3240" t="s">
        <v>25</v>
      </c>
      <c r="F3240">
        <v>24</v>
      </c>
      <c r="G3240" t="s">
        <v>46</v>
      </c>
      <c r="H3240" t="s">
        <v>19</v>
      </c>
      <c r="I3240">
        <v>100</v>
      </c>
      <c r="J3240">
        <v>0</v>
      </c>
      <c r="K3240">
        <v>100</v>
      </c>
      <c r="L3240">
        <v>4</v>
      </c>
      <c r="M3240">
        <v>400</v>
      </c>
      <c r="N3240">
        <v>1</v>
      </c>
      <c r="O3240" t="s">
        <v>59</v>
      </c>
    </row>
    <row r="3241" spans="1:15">
      <c r="A3241">
        <v>130236</v>
      </c>
      <c r="B3241" s="1">
        <v>45362</v>
      </c>
      <c r="C3241" t="s">
        <v>53</v>
      </c>
      <c r="D3241" t="s">
        <v>37</v>
      </c>
      <c r="E3241" t="s">
        <v>25</v>
      </c>
      <c r="F3241">
        <v>30</v>
      </c>
      <c r="G3241" t="s">
        <v>60</v>
      </c>
      <c r="H3241" t="s">
        <v>19</v>
      </c>
      <c r="I3241">
        <v>15</v>
      </c>
      <c r="J3241">
        <v>0</v>
      </c>
      <c r="K3241">
        <v>15</v>
      </c>
      <c r="L3241">
        <v>1</v>
      </c>
      <c r="M3241">
        <v>15</v>
      </c>
      <c r="N3241">
        <v>5</v>
      </c>
      <c r="O3241" t="s">
        <v>20</v>
      </c>
    </row>
    <row r="3242" spans="1:15">
      <c r="A3242">
        <v>140080</v>
      </c>
      <c r="B3242" s="1">
        <v>45386</v>
      </c>
      <c r="C3242" t="s">
        <v>15</v>
      </c>
      <c r="D3242" t="s">
        <v>16</v>
      </c>
      <c r="E3242" t="s">
        <v>17</v>
      </c>
      <c r="F3242">
        <v>26</v>
      </c>
      <c r="G3242" t="s">
        <v>26</v>
      </c>
      <c r="H3242" t="s">
        <v>27</v>
      </c>
      <c r="I3242">
        <v>100</v>
      </c>
      <c r="J3242">
        <v>40</v>
      </c>
      <c r="K3242">
        <v>140</v>
      </c>
      <c r="L3242">
        <v>3</v>
      </c>
      <c r="M3242">
        <v>420</v>
      </c>
      <c r="N3242">
        <v>4</v>
      </c>
      <c r="O3242" t="s">
        <v>20</v>
      </c>
    </row>
    <row r="3243" spans="1:15">
      <c r="A3243">
        <v>120824</v>
      </c>
      <c r="B3243" s="1">
        <v>45294</v>
      </c>
      <c r="C3243" t="s">
        <v>33</v>
      </c>
      <c r="D3243" t="s">
        <v>16</v>
      </c>
      <c r="E3243" t="s">
        <v>17</v>
      </c>
      <c r="F3243">
        <v>21</v>
      </c>
      <c r="G3243" t="s">
        <v>60</v>
      </c>
      <c r="H3243" t="s">
        <v>19</v>
      </c>
      <c r="I3243">
        <v>118</v>
      </c>
      <c r="J3243">
        <v>0</v>
      </c>
      <c r="K3243">
        <v>118</v>
      </c>
      <c r="L3243">
        <v>1</v>
      </c>
      <c r="M3243">
        <v>118</v>
      </c>
      <c r="N3243">
        <v>4</v>
      </c>
      <c r="O3243" t="s">
        <v>52</v>
      </c>
    </row>
    <row r="3244" spans="1:15">
      <c r="A3244">
        <v>129721</v>
      </c>
      <c r="B3244" s="1">
        <v>45517</v>
      </c>
      <c r="C3244" t="s">
        <v>36</v>
      </c>
      <c r="D3244" t="s">
        <v>37</v>
      </c>
      <c r="E3244" t="s">
        <v>17</v>
      </c>
      <c r="F3244">
        <v>23</v>
      </c>
      <c r="G3244" t="s">
        <v>29</v>
      </c>
      <c r="H3244" t="s">
        <v>19</v>
      </c>
      <c r="I3244">
        <v>32</v>
      </c>
      <c r="J3244">
        <v>0</v>
      </c>
      <c r="K3244">
        <v>32</v>
      </c>
      <c r="L3244">
        <v>1</v>
      </c>
      <c r="M3244">
        <v>32</v>
      </c>
      <c r="N3244">
        <v>2</v>
      </c>
      <c r="O3244" t="s">
        <v>71</v>
      </c>
    </row>
    <row r="3245" spans="1:15">
      <c r="A3245">
        <v>196055</v>
      </c>
      <c r="B3245" s="1">
        <v>45391</v>
      </c>
      <c r="C3245" t="s">
        <v>42</v>
      </c>
      <c r="D3245" t="s">
        <v>16</v>
      </c>
      <c r="E3245" t="s">
        <v>17</v>
      </c>
      <c r="F3245">
        <v>25</v>
      </c>
      <c r="G3245" t="s">
        <v>80</v>
      </c>
      <c r="H3245" t="s">
        <v>27</v>
      </c>
      <c r="I3245">
        <v>65</v>
      </c>
      <c r="J3245">
        <v>40</v>
      </c>
      <c r="K3245">
        <v>105</v>
      </c>
      <c r="L3245">
        <v>1</v>
      </c>
      <c r="M3245">
        <v>105</v>
      </c>
      <c r="N3245">
        <v>4</v>
      </c>
      <c r="O3245" t="s">
        <v>72</v>
      </c>
    </row>
    <row r="3246" spans="1:15">
      <c r="A3246">
        <v>134505</v>
      </c>
      <c r="B3246" s="1">
        <v>45543</v>
      </c>
      <c r="C3246" t="s">
        <v>82</v>
      </c>
      <c r="D3246" t="s">
        <v>37</v>
      </c>
      <c r="E3246" t="s">
        <v>17</v>
      </c>
      <c r="F3246">
        <v>21</v>
      </c>
      <c r="G3246" t="s">
        <v>77</v>
      </c>
      <c r="H3246" t="s">
        <v>19</v>
      </c>
      <c r="I3246">
        <v>20</v>
      </c>
      <c r="J3246">
        <v>0</v>
      </c>
      <c r="K3246">
        <v>20</v>
      </c>
      <c r="L3246">
        <v>1</v>
      </c>
      <c r="M3246">
        <v>20</v>
      </c>
      <c r="N3246">
        <v>3</v>
      </c>
      <c r="O3246" t="s">
        <v>84</v>
      </c>
    </row>
    <row r="3247" spans="1:15">
      <c r="A3247">
        <v>144131</v>
      </c>
      <c r="B3247" s="1">
        <v>45392</v>
      </c>
      <c r="C3247" t="s">
        <v>50</v>
      </c>
      <c r="D3247" t="s">
        <v>16</v>
      </c>
      <c r="E3247" t="s">
        <v>17</v>
      </c>
      <c r="F3247">
        <v>34</v>
      </c>
      <c r="G3247" t="s">
        <v>46</v>
      </c>
      <c r="H3247" t="s">
        <v>19</v>
      </c>
      <c r="I3247">
        <v>97</v>
      </c>
      <c r="J3247">
        <v>0</v>
      </c>
      <c r="K3247">
        <v>97</v>
      </c>
      <c r="L3247">
        <v>1</v>
      </c>
      <c r="M3247">
        <v>97</v>
      </c>
      <c r="N3247">
        <v>4</v>
      </c>
      <c r="O3247" t="s">
        <v>57</v>
      </c>
    </row>
    <row r="3248" spans="1:15">
      <c r="A3248">
        <v>163314</v>
      </c>
      <c r="B3248" s="1">
        <v>45382</v>
      </c>
      <c r="C3248" t="s">
        <v>42</v>
      </c>
      <c r="D3248" t="s">
        <v>16</v>
      </c>
      <c r="E3248" t="s">
        <v>17</v>
      </c>
      <c r="F3248">
        <v>34</v>
      </c>
      <c r="G3248" t="s">
        <v>60</v>
      </c>
      <c r="H3248" t="s">
        <v>19</v>
      </c>
      <c r="I3248">
        <v>65</v>
      </c>
      <c r="J3248">
        <v>0</v>
      </c>
      <c r="K3248">
        <v>65</v>
      </c>
      <c r="L3248">
        <v>1</v>
      </c>
      <c r="M3248">
        <v>65</v>
      </c>
      <c r="N3248">
        <v>3</v>
      </c>
      <c r="O3248" t="s">
        <v>22</v>
      </c>
    </row>
    <row r="3249" spans="1:15">
      <c r="A3249">
        <v>189496</v>
      </c>
      <c r="B3249" s="1">
        <v>45341</v>
      </c>
      <c r="C3249" t="s">
        <v>23</v>
      </c>
      <c r="D3249" t="s">
        <v>24</v>
      </c>
      <c r="E3249" t="s">
        <v>17</v>
      </c>
      <c r="F3249">
        <v>28</v>
      </c>
      <c r="G3249" t="s">
        <v>31</v>
      </c>
      <c r="H3249" t="s">
        <v>19</v>
      </c>
      <c r="I3249">
        <v>9</v>
      </c>
      <c r="J3249">
        <v>0</v>
      </c>
      <c r="K3249">
        <v>9</v>
      </c>
      <c r="L3249">
        <v>1</v>
      </c>
      <c r="M3249">
        <v>9</v>
      </c>
      <c r="N3249">
        <v>5</v>
      </c>
      <c r="O3249" t="s">
        <v>65</v>
      </c>
    </row>
    <row r="3250" spans="1:15">
      <c r="A3250">
        <v>170796</v>
      </c>
      <c r="B3250" s="1">
        <v>45323</v>
      </c>
      <c r="C3250" t="s">
        <v>23</v>
      </c>
      <c r="D3250" t="s">
        <v>24</v>
      </c>
      <c r="E3250" t="s">
        <v>25</v>
      </c>
      <c r="F3250">
        <v>26</v>
      </c>
      <c r="G3250" t="s">
        <v>38</v>
      </c>
      <c r="H3250" t="s">
        <v>19</v>
      </c>
      <c r="I3250">
        <v>9</v>
      </c>
      <c r="J3250">
        <v>0</v>
      </c>
      <c r="K3250">
        <v>9</v>
      </c>
      <c r="L3250">
        <v>2</v>
      </c>
      <c r="M3250">
        <v>18</v>
      </c>
      <c r="N3250">
        <v>4</v>
      </c>
      <c r="O3250" t="s">
        <v>72</v>
      </c>
    </row>
    <row r="3251" spans="1:15">
      <c r="A3251">
        <v>146271</v>
      </c>
      <c r="B3251" s="1">
        <v>45294</v>
      </c>
      <c r="C3251" t="s">
        <v>42</v>
      </c>
      <c r="D3251" t="s">
        <v>16</v>
      </c>
      <c r="E3251" t="s">
        <v>17</v>
      </c>
      <c r="F3251">
        <v>28</v>
      </c>
      <c r="G3251" t="s">
        <v>56</v>
      </c>
      <c r="H3251" t="s">
        <v>19</v>
      </c>
      <c r="I3251">
        <v>65</v>
      </c>
      <c r="J3251">
        <v>0</v>
      </c>
      <c r="K3251">
        <v>65</v>
      </c>
      <c r="L3251">
        <v>2</v>
      </c>
      <c r="M3251">
        <v>130</v>
      </c>
      <c r="N3251">
        <v>3</v>
      </c>
      <c r="O3251" t="s">
        <v>22</v>
      </c>
    </row>
    <row r="3252" spans="1:15">
      <c r="A3252">
        <v>123008</v>
      </c>
      <c r="B3252" s="1">
        <v>45365</v>
      </c>
      <c r="C3252" t="s">
        <v>23</v>
      </c>
      <c r="D3252" t="s">
        <v>24</v>
      </c>
      <c r="E3252" t="s">
        <v>17</v>
      </c>
      <c r="F3252">
        <v>32</v>
      </c>
      <c r="G3252" t="s">
        <v>38</v>
      </c>
      <c r="H3252" t="s">
        <v>19</v>
      </c>
      <c r="I3252">
        <v>9</v>
      </c>
      <c r="J3252">
        <v>0</v>
      </c>
      <c r="K3252">
        <v>9</v>
      </c>
      <c r="L3252">
        <v>1</v>
      </c>
      <c r="M3252">
        <v>9</v>
      </c>
      <c r="N3252">
        <v>3</v>
      </c>
      <c r="O3252" t="s">
        <v>83</v>
      </c>
    </row>
    <row r="3253" spans="1:15">
      <c r="A3253">
        <v>161897</v>
      </c>
      <c r="B3253" s="1">
        <v>45453</v>
      </c>
      <c r="C3253" t="s">
        <v>50</v>
      </c>
      <c r="D3253" t="s">
        <v>16</v>
      </c>
      <c r="E3253" t="s">
        <v>17</v>
      </c>
      <c r="F3253">
        <v>32</v>
      </c>
      <c r="G3253" t="s">
        <v>79</v>
      </c>
      <c r="H3253" t="s">
        <v>27</v>
      </c>
      <c r="I3253">
        <v>97</v>
      </c>
      <c r="J3253">
        <v>40</v>
      </c>
      <c r="K3253">
        <v>137</v>
      </c>
      <c r="L3253">
        <v>1</v>
      </c>
      <c r="M3253">
        <v>137</v>
      </c>
      <c r="N3253">
        <v>5</v>
      </c>
      <c r="O3253" t="s">
        <v>57</v>
      </c>
    </row>
    <row r="3254" spans="1:15">
      <c r="A3254">
        <v>149861</v>
      </c>
      <c r="B3254" s="1">
        <v>45564</v>
      </c>
      <c r="C3254" t="s">
        <v>76</v>
      </c>
      <c r="D3254" t="s">
        <v>37</v>
      </c>
      <c r="E3254" t="s">
        <v>25</v>
      </c>
      <c r="F3254">
        <v>35</v>
      </c>
      <c r="G3254" t="s">
        <v>46</v>
      </c>
      <c r="H3254" t="s">
        <v>19</v>
      </c>
      <c r="I3254">
        <v>45</v>
      </c>
      <c r="J3254">
        <v>0</v>
      </c>
      <c r="K3254">
        <v>45</v>
      </c>
      <c r="L3254">
        <v>1</v>
      </c>
      <c r="M3254">
        <v>45</v>
      </c>
      <c r="N3254">
        <v>5</v>
      </c>
      <c r="O3254" t="s">
        <v>57</v>
      </c>
    </row>
    <row r="3255" spans="1:15">
      <c r="A3255">
        <v>192374</v>
      </c>
      <c r="B3255" s="1">
        <v>45518</v>
      </c>
      <c r="C3255" t="s">
        <v>30</v>
      </c>
      <c r="D3255" t="s">
        <v>24</v>
      </c>
      <c r="E3255" t="s">
        <v>17</v>
      </c>
      <c r="F3255">
        <v>20</v>
      </c>
      <c r="G3255" t="s">
        <v>62</v>
      </c>
      <c r="H3255" t="s">
        <v>19</v>
      </c>
      <c r="I3255">
        <v>10</v>
      </c>
      <c r="J3255">
        <v>0</v>
      </c>
      <c r="K3255">
        <v>10</v>
      </c>
      <c r="L3255">
        <v>4</v>
      </c>
      <c r="M3255">
        <v>40</v>
      </c>
      <c r="N3255">
        <v>5</v>
      </c>
      <c r="O3255" t="s">
        <v>57</v>
      </c>
    </row>
    <row r="3256" spans="1:15">
      <c r="A3256">
        <v>134294</v>
      </c>
      <c r="B3256" s="1">
        <v>45308</v>
      </c>
      <c r="C3256" t="s">
        <v>53</v>
      </c>
      <c r="D3256" t="s">
        <v>37</v>
      </c>
      <c r="E3256" t="s">
        <v>17</v>
      </c>
      <c r="F3256">
        <v>21</v>
      </c>
      <c r="G3256" t="s">
        <v>62</v>
      </c>
      <c r="H3256" t="s">
        <v>19</v>
      </c>
      <c r="I3256">
        <v>15</v>
      </c>
      <c r="J3256">
        <v>0</v>
      </c>
      <c r="K3256">
        <v>15</v>
      </c>
      <c r="L3256">
        <v>3</v>
      </c>
      <c r="M3256">
        <v>45</v>
      </c>
      <c r="N3256">
        <v>5</v>
      </c>
      <c r="O3256" t="s">
        <v>20</v>
      </c>
    </row>
    <row r="3257" spans="1:15">
      <c r="A3257">
        <v>155426</v>
      </c>
      <c r="B3257" s="1">
        <v>45549</v>
      </c>
      <c r="C3257" t="s">
        <v>78</v>
      </c>
      <c r="D3257" t="s">
        <v>37</v>
      </c>
      <c r="E3257" t="s">
        <v>17</v>
      </c>
      <c r="F3257">
        <v>31</v>
      </c>
      <c r="G3257" t="s">
        <v>18</v>
      </c>
      <c r="H3257" t="s">
        <v>19</v>
      </c>
      <c r="I3257">
        <v>50</v>
      </c>
      <c r="J3257">
        <v>0</v>
      </c>
      <c r="K3257">
        <v>50</v>
      </c>
      <c r="L3257">
        <v>1</v>
      </c>
      <c r="M3257">
        <v>50</v>
      </c>
      <c r="N3257">
        <v>1</v>
      </c>
      <c r="O3257" t="s">
        <v>55</v>
      </c>
    </row>
    <row r="3258" spans="1:15">
      <c r="A3258">
        <v>181494</v>
      </c>
      <c r="B3258" s="1">
        <v>45563</v>
      </c>
      <c r="C3258" t="s">
        <v>23</v>
      </c>
      <c r="D3258" t="s">
        <v>24</v>
      </c>
      <c r="E3258" t="s">
        <v>17</v>
      </c>
      <c r="F3258">
        <v>27</v>
      </c>
      <c r="G3258" t="s">
        <v>41</v>
      </c>
      <c r="H3258" t="s">
        <v>19</v>
      </c>
      <c r="I3258">
        <v>9</v>
      </c>
      <c r="J3258">
        <v>0</v>
      </c>
      <c r="K3258">
        <v>9</v>
      </c>
      <c r="L3258">
        <v>1</v>
      </c>
      <c r="M3258">
        <v>9</v>
      </c>
      <c r="N3258">
        <v>4</v>
      </c>
      <c r="O3258" t="s">
        <v>52</v>
      </c>
    </row>
    <row r="3259" spans="1:15">
      <c r="A3259">
        <v>177719</v>
      </c>
      <c r="B3259" s="1">
        <v>45412</v>
      </c>
      <c r="C3259" t="s">
        <v>50</v>
      </c>
      <c r="D3259" t="s">
        <v>16</v>
      </c>
      <c r="E3259" t="s">
        <v>17</v>
      </c>
      <c r="F3259">
        <v>30</v>
      </c>
      <c r="G3259" t="s">
        <v>67</v>
      </c>
      <c r="H3259" t="s">
        <v>27</v>
      </c>
      <c r="I3259">
        <v>97</v>
      </c>
      <c r="J3259">
        <v>40</v>
      </c>
      <c r="K3259">
        <v>137</v>
      </c>
      <c r="L3259">
        <v>2</v>
      </c>
      <c r="M3259">
        <v>274</v>
      </c>
      <c r="N3259">
        <v>1</v>
      </c>
      <c r="O3259" t="s">
        <v>28</v>
      </c>
    </row>
    <row r="3260" spans="1:15">
      <c r="A3260">
        <v>184967</v>
      </c>
      <c r="B3260" s="1">
        <v>45324</v>
      </c>
      <c r="C3260" t="s">
        <v>30</v>
      </c>
      <c r="D3260" t="s">
        <v>24</v>
      </c>
      <c r="E3260" t="s">
        <v>17</v>
      </c>
      <c r="F3260">
        <v>31</v>
      </c>
      <c r="G3260" t="s">
        <v>79</v>
      </c>
      <c r="H3260" t="s">
        <v>27</v>
      </c>
      <c r="I3260">
        <v>10</v>
      </c>
      <c r="J3260">
        <v>40</v>
      </c>
      <c r="K3260">
        <v>50</v>
      </c>
      <c r="L3260">
        <v>1</v>
      </c>
      <c r="M3260">
        <v>50</v>
      </c>
      <c r="N3260">
        <v>3</v>
      </c>
      <c r="O3260" t="s">
        <v>73</v>
      </c>
    </row>
    <row r="3261" spans="1:15">
      <c r="A3261">
        <v>141713</v>
      </c>
      <c r="B3261" s="1">
        <v>45303</v>
      </c>
      <c r="C3261" t="s">
        <v>15</v>
      </c>
      <c r="D3261" t="s">
        <v>16</v>
      </c>
      <c r="E3261" t="s">
        <v>25</v>
      </c>
      <c r="F3261">
        <v>31</v>
      </c>
      <c r="G3261" t="s">
        <v>29</v>
      </c>
      <c r="H3261" t="s">
        <v>19</v>
      </c>
      <c r="I3261">
        <v>100</v>
      </c>
      <c r="J3261">
        <v>0</v>
      </c>
      <c r="K3261">
        <v>100</v>
      </c>
      <c r="L3261">
        <v>3</v>
      </c>
      <c r="M3261">
        <v>300</v>
      </c>
      <c r="N3261">
        <v>4</v>
      </c>
      <c r="O3261" t="s">
        <v>20</v>
      </c>
    </row>
    <row r="3262" spans="1:15">
      <c r="A3262">
        <v>186262</v>
      </c>
      <c r="B3262" s="1">
        <v>45403</v>
      </c>
      <c r="C3262" t="s">
        <v>42</v>
      </c>
      <c r="D3262" t="s">
        <v>16</v>
      </c>
      <c r="E3262" t="s">
        <v>25</v>
      </c>
      <c r="F3262">
        <v>30</v>
      </c>
      <c r="G3262" t="s">
        <v>80</v>
      </c>
      <c r="H3262" t="s">
        <v>27</v>
      </c>
      <c r="I3262">
        <v>65</v>
      </c>
      <c r="J3262">
        <v>40</v>
      </c>
      <c r="K3262">
        <v>105</v>
      </c>
      <c r="L3262">
        <v>1</v>
      </c>
      <c r="M3262">
        <v>105</v>
      </c>
      <c r="N3262">
        <v>5</v>
      </c>
      <c r="O3262" t="s">
        <v>52</v>
      </c>
    </row>
    <row r="3263" spans="1:15">
      <c r="A3263">
        <v>180520</v>
      </c>
      <c r="B3263" s="1">
        <v>45383</v>
      </c>
      <c r="C3263" t="s">
        <v>42</v>
      </c>
      <c r="D3263" t="s">
        <v>16</v>
      </c>
      <c r="E3263" t="s">
        <v>17</v>
      </c>
      <c r="F3263">
        <v>35</v>
      </c>
      <c r="G3263" t="s">
        <v>62</v>
      </c>
      <c r="H3263" t="s">
        <v>19</v>
      </c>
      <c r="I3263">
        <v>65</v>
      </c>
      <c r="J3263">
        <v>0</v>
      </c>
      <c r="K3263">
        <v>65</v>
      </c>
      <c r="L3263">
        <v>1</v>
      </c>
      <c r="M3263">
        <v>65</v>
      </c>
      <c r="N3263">
        <v>5</v>
      </c>
      <c r="O3263" t="s">
        <v>61</v>
      </c>
    </row>
    <row r="3264" spans="1:15">
      <c r="A3264">
        <v>163432</v>
      </c>
      <c r="B3264" s="1">
        <v>45373</v>
      </c>
      <c r="C3264" t="s">
        <v>42</v>
      </c>
      <c r="D3264" t="s">
        <v>16</v>
      </c>
      <c r="E3264" t="s">
        <v>17</v>
      </c>
      <c r="F3264">
        <v>22</v>
      </c>
      <c r="G3264" t="s">
        <v>74</v>
      </c>
      <c r="H3264" t="s">
        <v>27</v>
      </c>
      <c r="I3264">
        <v>65</v>
      </c>
      <c r="J3264">
        <v>25</v>
      </c>
      <c r="K3264">
        <v>90</v>
      </c>
      <c r="L3264">
        <v>1</v>
      </c>
      <c r="M3264">
        <v>90</v>
      </c>
      <c r="N3264">
        <v>5</v>
      </c>
      <c r="O3264" t="s">
        <v>72</v>
      </c>
    </row>
    <row r="3265" spans="1:15">
      <c r="A3265">
        <v>154896</v>
      </c>
      <c r="B3265" s="1">
        <v>45307</v>
      </c>
      <c r="C3265" t="s">
        <v>15</v>
      </c>
      <c r="D3265" t="s">
        <v>16</v>
      </c>
      <c r="E3265" t="s">
        <v>17</v>
      </c>
      <c r="F3265">
        <v>20</v>
      </c>
      <c r="G3265" t="s">
        <v>34</v>
      </c>
      <c r="H3265" t="s">
        <v>27</v>
      </c>
      <c r="I3265">
        <v>100</v>
      </c>
      <c r="J3265">
        <v>100</v>
      </c>
      <c r="K3265">
        <v>200</v>
      </c>
      <c r="L3265">
        <v>5</v>
      </c>
      <c r="M3265">
        <v>1000</v>
      </c>
      <c r="N3265">
        <v>2</v>
      </c>
      <c r="O3265" t="s">
        <v>81</v>
      </c>
    </row>
    <row r="3266" spans="1:15">
      <c r="A3266">
        <v>185867</v>
      </c>
      <c r="B3266" s="1">
        <v>45400</v>
      </c>
      <c r="C3266" t="s">
        <v>42</v>
      </c>
      <c r="D3266" t="s">
        <v>16</v>
      </c>
      <c r="E3266" t="s">
        <v>25</v>
      </c>
      <c r="F3266">
        <v>32</v>
      </c>
      <c r="G3266" t="s">
        <v>67</v>
      </c>
      <c r="H3266" t="s">
        <v>27</v>
      </c>
      <c r="I3266">
        <v>65</v>
      </c>
      <c r="J3266">
        <v>40</v>
      </c>
      <c r="K3266">
        <v>105</v>
      </c>
      <c r="L3266">
        <v>1</v>
      </c>
      <c r="M3266">
        <v>105</v>
      </c>
      <c r="N3266">
        <v>1</v>
      </c>
      <c r="O3266" t="s">
        <v>87</v>
      </c>
    </row>
    <row r="3267" spans="1:15">
      <c r="A3267">
        <v>154385</v>
      </c>
      <c r="B3267" s="1">
        <v>45523</v>
      </c>
      <c r="C3267" t="s">
        <v>36</v>
      </c>
      <c r="D3267" t="s">
        <v>37</v>
      </c>
      <c r="E3267" t="s">
        <v>17</v>
      </c>
      <c r="F3267">
        <v>34</v>
      </c>
      <c r="G3267" t="s">
        <v>69</v>
      </c>
      <c r="H3267" t="s">
        <v>19</v>
      </c>
      <c r="I3267">
        <v>32</v>
      </c>
      <c r="J3267">
        <v>0</v>
      </c>
      <c r="K3267">
        <v>32</v>
      </c>
      <c r="L3267">
        <v>1</v>
      </c>
      <c r="M3267">
        <v>32</v>
      </c>
      <c r="N3267">
        <v>5</v>
      </c>
      <c r="O3267" t="s">
        <v>52</v>
      </c>
    </row>
    <row r="3268" spans="1:15">
      <c r="A3268">
        <v>171242</v>
      </c>
      <c r="B3268" s="1">
        <v>45563</v>
      </c>
      <c r="C3268" t="s">
        <v>85</v>
      </c>
      <c r="D3268" t="s">
        <v>24</v>
      </c>
      <c r="E3268" t="s">
        <v>25</v>
      </c>
      <c r="F3268">
        <v>25</v>
      </c>
      <c r="G3268" t="s">
        <v>77</v>
      </c>
      <c r="H3268" t="s">
        <v>19</v>
      </c>
      <c r="I3268">
        <v>23</v>
      </c>
      <c r="J3268">
        <v>0</v>
      </c>
      <c r="K3268">
        <v>23</v>
      </c>
      <c r="L3268">
        <v>2</v>
      </c>
      <c r="M3268">
        <v>46</v>
      </c>
      <c r="N3268">
        <v>4</v>
      </c>
      <c r="O3268" t="s">
        <v>72</v>
      </c>
    </row>
    <row r="3269" spans="1:15">
      <c r="A3269">
        <v>179708</v>
      </c>
      <c r="B3269" s="1">
        <v>45266</v>
      </c>
      <c r="C3269" t="s">
        <v>33</v>
      </c>
      <c r="D3269" t="s">
        <v>16</v>
      </c>
      <c r="E3269" t="s">
        <v>17</v>
      </c>
      <c r="F3269">
        <v>20</v>
      </c>
      <c r="G3269" t="s">
        <v>60</v>
      </c>
      <c r="H3269" t="s">
        <v>19</v>
      </c>
      <c r="I3269">
        <v>118</v>
      </c>
      <c r="J3269">
        <v>0</v>
      </c>
      <c r="K3269">
        <v>118</v>
      </c>
      <c r="L3269">
        <v>1</v>
      </c>
      <c r="M3269">
        <v>118</v>
      </c>
      <c r="N3269">
        <v>4</v>
      </c>
      <c r="O3269" t="s">
        <v>57</v>
      </c>
    </row>
    <row r="3270" spans="1:15">
      <c r="A3270">
        <v>157956</v>
      </c>
      <c r="B3270" s="1">
        <v>45366</v>
      </c>
      <c r="C3270" t="s">
        <v>53</v>
      </c>
      <c r="D3270" t="s">
        <v>37</v>
      </c>
      <c r="E3270" t="s">
        <v>25</v>
      </c>
      <c r="F3270">
        <v>29</v>
      </c>
      <c r="G3270" t="s">
        <v>38</v>
      </c>
      <c r="H3270" t="s">
        <v>19</v>
      </c>
      <c r="I3270">
        <v>15</v>
      </c>
      <c r="J3270">
        <v>0</v>
      </c>
      <c r="K3270">
        <v>15</v>
      </c>
      <c r="L3270">
        <v>2</v>
      </c>
      <c r="M3270">
        <v>30</v>
      </c>
      <c r="N3270">
        <v>4</v>
      </c>
      <c r="O3270" t="s">
        <v>52</v>
      </c>
    </row>
    <row r="3271" spans="1:15">
      <c r="A3271">
        <v>189866</v>
      </c>
      <c r="B3271" s="1">
        <v>45314</v>
      </c>
      <c r="C3271" t="s">
        <v>15</v>
      </c>
      <c r="D3271" t="s">
        <v>16</v>
      </c>
      <c r="E3271" t="s">
        <v>25</v>
      </c>
      <c r="F3271">
        <v>28</v>
      </c>
      <c r="G3271" t="s">
        <v>54</v>
      </c>
      <c r="H3271" t="s">
        <v>19</v>
      </c>
      <c r="I3271">
        <v>100</v>
      </c>
      <c r="J3271">
        <v>0</v>
      </c>
      <c r="K3271">
        <v>100</v>
      </c>
      <c r="L3271">
        <v>2</v>
      </c>
      <c r="M3271">
        <v>200</v>
      </c>
      <c r="N3271">
        <v>1</v>
      </c>
      <c r="O3271" t="s">
        <v>47</v>
      </c>
    </row>
    <row r="3272" spans="1:15">
      <c r="A3272">
        <v>123060</v>
      </c>
      <c r="B3272" s="1">
        <v>45467</v>
      </c>
      <c r="C3272" t="s">
        <v>82</v>
      </c>
      <c r="D3272" t="s">
        <v>37</v>
      </c>
      <c r="E3272" t="s">
        <v>25</v>
      </c>
      <c r="F3272">
        <v>31</v>
      </c>
      <c r="G3272" t="s">
        <v>21</v>
      </c>
      <c r="H3272" t="s">
        <v>19</v>
      </c>
      <c r="I3272">
        <v>20</v>
      </c>
      <c r="J3272">
        <v>0</v>
      </c>
      <c r="K3272">
        <v>20</v>
      </c>
      <c r="L3272">
        <v>1</v>
      </c>
      <c r="M3272">
        <v>20</v>
      </c>
      <c r="N3272">
        <v>5</v>
      </c>
      <c r="O3272" t="s">
        <v>39</v>
      </c>
    </row>
    <row r="3273" spans="1:15">
      <c r="A3273">
        <v>182161</v>
      </c>
      <c r="B3273" s="1">
        <v>45385</v>
      </c>
      <c r="C3273" t="s">
        <v>23</v>
      </c>
      <c r="D3273" t="s">
        <v>24</v>
      </c>
      <c r="E3273" t="s">
        <v>17</v>
      </c>
      <c r="F3273">
        <v>31</v>
      </c>
      <c r="G3273" t="s">
        <v>26</v>
      </c>
      <c r="H3273" t="s">
        <v>27</v>
      </c>
      <c r="I3273">
        <v>9</v>
      </c>
      <c r="J3273">
        <v>40</v>
      </c>
      <c r="K3273">
        <v>49</v>
      </c>
      <c r="L3273">
        <v>2</v>
      </c>
      <c r="M3273">
        <v>98</v>
      </c>
      <c r="N3273">
        <v>4</v>
      </c>
      <c r="O3273" t="s">
        <v>32</v>
      </c>
    </row>
    <row r="3274" spans="1:15">
      <c r="A3274">
        <v>151591</v>
      </c>
      <c r="B3274" s="1">
        <v>45536</v>
      </c>
      <c r="C3274" t="s">
        <v>76</v>
      </c>
      <c r="D3274" t="s">
        <v>37</v>
      </c>
      <c r="E3274" t="s">
        <v>17</v>
      </c>
      <c r="F3274">
        <v>26</v>
      </c>
      <c r="G3274" t="s">
        <v>31</v>
      </c>
      <c r="H3274" t="s">
        <v>19</v>
      </c>
      <c r="I3274">
        <v>45</v>
      </c>
      <c r="J3274">
        <v>0</v>
      </c>
      <c r="K3274">
        <v>45</v>
      </c>
      <c r="L3274">
        <v>1</v>
      </c>
      <c r="M3274">
        <v>45</v>
      </c>
      <c r="N3274">
        <v>4</v>
      </c>
      <c r="O3274" t="s">
        <v>32</v>
      </c>
    </row>
    <row r="3275" spans="1:15">
      <c r="A3275">
        <v>152870</v>
      </c>
      <c r="B3275" s="1">
        <v>45414</v>
      </c>
      <c r="C3275" t="s">
        <v>50</v>
      </c>
      <c r="D3275" t="s">
        <v>16</v>
      </c>
      <c r="E3275" t="s">
        <v>17</v>
      </c>
      <c r="F3275">
        <v>26</v>
      </c>
      <c r="G3275" t="s">
        <v>41</v>
      </c>
      <c r="H3275" t="s">
        <v>19</v>
      </c>
      <c r="I3275">
        <v>97</v>
      </c>
      <c r="J3275">
        <v>0</v>
      </c>
      <c r="K3275">
        <v>97</v>
      </c>
      <c r="L3275">
        <v>3</v>
      </c>
      <c r="M3275">
        <v>291</v>
      </c>
      <c r="N3275">
        <v>3</v>
      </c>
      <c r="O3275" t="s">
        <v>73</v>
      </c>
    </row>
    <row r="3276" spans="1:15">
      <c r="A3276">
        <v>148391</v>
      </c>
      <c r="B3276" s="1">
        <v>45327</v>
      </c>
      <c r="C3276" t="s">
        <v>15</v>
      </c>
      <c r="D3276" t="s">
        <v>16</v>
      </c>
      <c r="E3276" t="s">
        <v>25</v>
      </c>
      <c r="F3276">
        <v>32</v>
      </c>
      <c r="G3276" t="s">
        <v>66</v>
      </c>
      <c r="H3276" t="s">
        <v>27</v>
      </c>
      <c r="I3276">
        <v>100</v>
      </c>
      <c r="J3276">
        <v>40</v>
      </c>
      <c r="K3276">
        <v>140</v>
      </c>
      <c r="L3276">
        <v>3</v>
      </c>
      <c r="M3276">
        <v>420</v>
      </c>
      <c r="N3276">
        <v>4</v>
      </c>
      <c r="O3276" t="s">
        <v>72</v>
      </c>
    </row>
    <row r="3277" spans="1:15">
      <c r="A3277">
        <v>137238</v>
      </c>
      <c r="B3277" s="1">
        <v>45265</v>
      </c>
      <c r="C3277" t="s">
        <v>23</v>
      </c>
      <c r="D3277" t="s">
        <v>24</v>
      </c>
      <c r="E3277" t="s">
        <v>17</v>
      </c>
      <c r="F3277">
        <v>24</v>
      </c>
      <c r="G3277" t="s">
        <v>29</v>
      </c>
      <c r="H3277" t="s">
        <v>19</v>
      </c>
      <c r="I3277">
        <v>9</v>
      </c>
      <c r="J3277">
        <v>0</v>
      </c>
      <c r="K3277">
        <v>9</v>
      </c>
      <c r="L3277">
        <v>1</v>
      </c>
      <c r="M3277">
        <v>9</v>
      </c>
      <c r="N3277">
        <v>5</v>
      </c>
      <c r="O3277" t="s">
        <v>52</v>
      </c>
    </row>
    <row r="3278" spans="1:15">
      <c r="A3278">
        <v>180265</v>
      </c>
      <c r="B3278" s="1">
        <v>45410</v>
      </c>
      <c r="C3278" t="s">
        <v>33</v>
      </c>
      <c r="D3278" t="s">
        <v>16</v>
      </c>
      <c r="E3278" t="s">
        <v>17</v>
      </c>
      <c r="F3278">
        <v>23</v>
      </c>
      <c r="G3278" t="s">
        <v>51</v>
      </c>
      <c r="H3278" t="s">
        <v>27</v>
      </c>
      <c r="I3278">
        <v>118</v>
      </c>
      <c r="J3278">
        <v>50</v>
      </c>
      <c r="K3278">
        <v>168</v>
      </c>
      <c r="L3278">
        <v>1</v>
      </c>
      <c r="M3278">
        <v>168</v>
      </c>
      <c r="N3278">
        <v>5</v>
      </c>
      <c r="O3278" t="s">
        <v>32</v>
      </c>
    </row>
    <row r="3279" spans="1:15">
      <c r="A3279">
        <v>187858</v>
      </c>
      <c r="B3279" s="1">
        <v>45456</v>
      </c>
      <c r="C3279" t="s">
        <v>42</v>
      </c>
      <c r="D3279" t="s">
        <v>16</v>
      </c>
      <c r="E3279" t="s">
        <v>17</v>
      </c>
      <c r="F3279">
        <v>33</v>
      </c>
      <c r="G3279" t="s">
        <v>29</v>
      </c>
      <c r="H3279" t="s">
        <v>19</v>
      </c>
      <c r="I3279">
        <v>65</v>
      </c>
      <c r="J3279">
        <v>0</v>
      </c>
      <c r="K3279">
        <v>65</v>
      </c>
      <c r="L3279">
        <v>2</v>
      </c>
      <c r="M3279">
        <v>130</v>
      </c>
      <c r="N3279">
        <v>4</v>
      </c>
      <c r="O3279" t="s">
        <v>57</v>
      </c>
    </row>
    <row r="3280" spans="1:15">
      <c r="A3280">
        <v>187614</v>
      </c>
      <c r="B3280" s="1">
        <v>45569</v>
      </c>
      <c r="C3280" t="s">
        <v>50</v>
      </c>
      <c r="D3280" t="s">
        <v>16</v>
      </c>
      <c r="E3280" t="s">
        <v>25</v>
      </c>
      <c r="F3280">
        <v>32</v>
      </c>
      <c r="G3280" t="s">
        <v>18</v>
      </c>
      <c r="H3280" t="s">
        <v>19</v>
      </c>
      <c r="I3280">
        <v>97</v>
      </c>
      <c r="J3280">
        <v>0</v>
      </c>
      <c r="K3280">
        <v>97</v>
      </c>
      <c r="L3280">
        <v>4</v>
      </c>
      <c r="M3280">
        <v>388</v>
      </c>
      <c r="N3280">
        <v>3</v>
      </c>
      <c r="O3280" t="s">
        <v>22</v>
      </c>
    </row>
    <row r="3281" spans="1:15">
      <c r="A3281">
        <v>163602</v>
      </c>
      <c r="B3281" s="1">
        <v>45432</v>
      </c>
      <c r="C3281" t="s">
        <v>15</v>
      </c>
      <c r="D3281" t="s">
        <v>16</v>
      </c>
      <c r="E3281" t="s">
        <v>17</v>
      </c>
      <c r="F3281">
        <v>33</v>
      </c>
      <c r="G3281" t="s">
        <v>41</v>
      </c>
      <c r="H3281" t="s">
        <v>19</v>
      </c>
      <c r="I3281">
        <v>100</v>
      </c>
      <c r="J3281">
        <v>0</v>
      </c>
      <c r="K3281">
        <v>100</v>
      </c>
      <c r="L3281">
        <v>1</v>
      </c>
      <c r="M3281">
        <v>100</v>
      </c>
      <c r="N3281">
        <v>5</v>
      </c>
      <c r="O3281" t="s">
        <v>57</v>
      </c>
    </row>
    <row r="3282" spans="1:15">
      <c r="A3282">
        <v>147058</v>
      </c>
      <c r="B3282" s="1">
        <v>45339</v>
      </c>
      <c r="C3282" t="s">
        <v>15</v>
      </c>
      <c r="D3282" t="s">
        <v>16</v>
      </c>
      <c r="E3282" t="s">
        <v>17</v>
      </c>
      <c r="F3282">
        <v>28</v>
      </c>
      <c r="G3282" t="s">
        <v>62</v>
      </c>
      <c r="H3282" t="s">
        <v>19</v>
      </c>
      <c r="I3282">
        <v>100</v>
      </c>
      <c r="J3282">
        <v>0</v>
      </c>
      <c r="K3282">
        <v>100</v>
      </c>
      <c r="L3282">
        <v>5</v>
      </c>
      <c r="M3282">
        <v>500</v>
      </c>
      <c r="N3282">
        <v>2</v>
      </c>
      <c r="O3282" t="s">
        <v>35</v>
      </c>
    </row>
    <row r="3283" spans="1:15">
      <c r="A3283">
        <v>162307</v>
      </c>
      <c r="B3283" s="1">
        <v>45568</v>
      </c>
      <c r="C3283" t="s">
        <v>42</v>
      </c>
      <c r="D3283" t="s">
        <v>16</v>
      </c>
      <c r="E3283" t="s">
        <v>17</v>
      </c>
      <c r="F3283">
        <v>20</v>
      </c>
      <c r="G3283" t="s">
        <v>58</v>
      </c>
      <c r="H3283" t="s">
        <v>27</v>
      </c>
      <c r="I3283">
        <v>65</v>
      </c>
      <c r="J3283">
        <v>40</v>
      </c>
      <c r="K3283">
        <v>105</v>
      </c>
      <c r="L3283">
        <v>2</v>
      </c>
      <c r="M3283">
        <v>210</v>
      </c>
      <c r="N3283">
        <v>4</v>
      </c>
      <c r="O3283" t="s">
        <v>32</v>
      </c>
    </row>
    <row r="3284" spans="1:15">
      <c r="A3284">
        <v>153095</v>
      </c>
      <c r="B3284" s="1">
        <v>45347</v>
      </c>
      <c r="C3284" t="s">
        <v>36</v>
      </c>
      <c r="D3284" t="s">
        <v>37</v>
      </c>
      <c r="E3284" t="s">
        <v>25</v>
      </c>
      <c r="F3284">
        <v>23</v>
      </c>
      <c r="G3284" t="s">
        <v>21</v>
      </c>
      <c r="H3284" t="s">
        <v>19</v>
      </c>
      <c r="I3284">
        <v>32</v>
      </c>
      <c r="J3284">
        <v>0</v>
      </c>
      <c r="K3284">
        <v>32</v>
      </c>
      <c r="L3284">
        <v>1</v>
      </c>
      <c r="M3284">
        <v>32</v>
      </c>
      <c r="N3284">
        <v>4</v>
      </c>
      <c r="O3284" t="s">
        <v>65</v>
      </c>
    </row>
    <row r="3285" spans="1:15">
      <c r="A3285">
        <v>156266</v>
      </c>
      <c r="B3285" s="1">
        <v>45316</v>
      </c>
      <c r="C3285" t="s">
        <v>50</v>
      </c>
      <c r="D3285" t="s">
        <v>16</v>
      </c>
      <c r="E3285" t="s">
        <v>17</v>
      </c>
      <c r="F3285">
        <v>32</v>
      </c>
      <c r="G3285" t="s">
        <v>29</v>
      </c>
      <c r="H3285" t="s">
        <v>19</v>
      </c>
      <c r="I3285">
        <v>97</v>
      </c>
      <c r="J3285">
        <v>0</v>
      </c>
      <c r="K3285">
        <v>97</v>
      </c>
      <c r="L3285">
        <v>1</v>
      </c>
      <c r="M3285">
        <v>97</v>
      </c>
      <c r="N3285">
        <v>3</v>
      </c>
      <c r="O3285" t="s">
        <v>83</v>
      </c>
    </row>
    <row r="3286" spans="1:15">
      <c r="A3286">
        <v>122240</v>
      </c>
      <c r="B3286" s="1">
        <v>45392</v>
      </c>
      <c r="C3286" t="s">
        <v>42</v>
      </c>
      <c r="D3286" t="s">
        <v>16</v>
      </c>
      <c r="E3286" t="s">
        <v>17</v>
      </c>
      <c r="F3286">
        <v>29</v>
      </c>
      <c r="G3286" t="s">
        <v>41</v>
      </c>
      <c r="H3286" t="s">
        <v>19</v>
      </c>
      <c r="I3286">
        <v>65</v>
      </c>
      <c r="J3286">
        <v>0</v>
      </c>
      <c r="K3286">
        <v>65</v>
      </c>
      <c r="L3286">
        <v>1</v>
      </c>
      <c r="M3286">
        <v>65</v>
      </c>
      <c r="N3286">
        <v>5</v>
      </c>
      <c r="O3286" t="s">
        <v>20</v>
      </c>
    </row>
    <row r="3287" spans="1:15">
      <c r="A3287">
        <v>190344</v>
      </c>
      <c r="B3287" s="1">
        <v>45484</v>
      </c>
      <c r="C3287" t="s">
        <v>53</v>
      </c>
      <c r="D3287" t="s">
        <v>37</v>
      </c>
      <c r="E3287" t="s">
        <v>25</v>
      </c>
      <c r="F3287">
        <v>18</v>
      </c>
      <c r="G3287" t="s">
        <v>66</v>
      </c>
      <c r="H3287" t="s">
        <v>27</v>
      </c>
      <c r="I3287">
        <v>15</v>
      </c>
      <c r="J3287">
        <v>40</v>
      </c>
      <c r="K3287">
        <v>55</v>
      </c>
      <c r="L3287">
        <v>1</v>
      </c>
      <c r="M3287">
        <v>55</v>
      </c>
      <c r="N3287">
        <v>5</v>
      </c>
      <c r="O3287" t="s">
        <v>72</v>
      </c>
    </row>
    <row r="3288" spans="1:15">
      <c r="A3288">
        <v>120685</v>
      </c>
      <c r="B3288" s="1">
        <v>45462</v>
      </c>
      <c r="C3288" t="s">
        <v>23</v>
      </c>
      <c r="D3288" t="s">
        <v>24</v>
      </c>
      <c r="E3288" t="s">
        <v>25</v>
      </c>
      <c r="F3288">
        <v>34</v>
      </c>
      <c r="G3288" t="s">
        <v>38</v>
      </c>
      <c r="H3288" t="s">
        <v>19</v>
      </c>
      <c r="I3288">
        <v>9</v>
      </c>
      <c r="J3288">
        <v>0</v>
      </c>
      <c r="K3288">
        <v>9</v>
      </c>
      <c r="L3288">
        <v>3</v>
      </c>
      <c r="M3288">
        <v>27</v>
      </c>
      <c r="N3288">
        <v>2</v>
      </c>
      <c r="O3288" t="s">
        <v>64</v>
      </c>
    </row>
    <row r="3289" spans="1:15">
      <c r="A3289">
        <v>154591</v>
      </c>
      <c r="B3289" s="1">
        <v>45543</v>
      </c>
      <c r="C3289" t="s">
        <v>78</v>
      </c>
      <c r="D3289" t="s">
        <v>37</v>
      </c>
      <c r="E3289" t="s">
        <v>17</v>
      </c>
      <c r="F3289">
        <v>19</v>
      </c>
      <c r="G3289" t="s">
        <v>34</v>
      </c>
      <c r="H3289" t="s">
        <v>27</v>
      </c>
      <c r="I3289">
        <v>50</v>
      </c>
      <c r="J3289">
        <v>100</v>
      </c>
      <c r="K3289">
        <v>150</v>
      </c>
      <c r="L3289">
        <v>1</v>
      </c>
      <c r="M3289">
        <v>150</v>
      </c>
      <c r="N3289">
        <v>1</v>
      </c>
      <c r="O3289" t="s">
        <v>35</v>
      </c>
    </row>
    <row r="3290" spans="1:15">
      <c r="A3290">
        <v>143088</v>
      </c>
      <c r="B3290" s="1">
        <v>45334</v>
      </c>
      <c r="C3290" t="s">
        <v>15</v>
      </c>
      <c r="D3290" t="s">
        <v>16</v>
      </c>
      <c r="E3290" t="s">
        <v>17</v>
      </c>
      <c r="F3290">
        <v>26</v>
      </c>
      <c r="G3290" t="s">
        <v>46</v>
      </c>
      <c r="H3290" t="s">
        <v>19</v>
      </c>
      <c r="I3290">
        <v>100</v>
      </c>
      <c r="J3290">
        <v>0</v>
      </c>
      <c r="K3290">
        <v>100</v>
      </c>
      <c r="L3290">
        <v>1</v>
      </c>
      <c r="M3290">
        <v>100</v>
      </c>
      <c r="N3290">
        <v>3</v>
      </c>
      <c r="O3290" t="s">
        <v>73</v>
      </c>
    </row>
    <row r="3291" spans="1:15">
      <c r="A3291">
        <v>168594</v>
      </c>
      <c r="B3291" s="1">
        <v>45250</v>
      </c>
      <c r="C3291" t="s">
        <v>48</v>
      </c>
      <c r="D3291" t="s">
        <v>16</v>
      </c>
      <c r="E3291" t="s">
        <v>17</v>
      </c>
      <c r="F3291">
        <v>35</v>
      </c>
      <c r="G3291" t="s">
        <v>80</v>
      </c>
      <c r="H3291" t="s">
        <v>27</v>
      </c>
      <c r="I3291">
        <v>130</v>
      </c>
      <c r="J3291">
        <v>40</v>
      </c>
      <c r="K3291">
        <v>170</v>
      </c>
      <c r="L3291">
        <v>1</v>
      </c>
      <c r="M3291">
        <v>170</v>
      </c>
      <c r="N3291">
        <v>4</v>
      </c>
      <c r="O3291" t="s">
        <v>72</v>
      </c>
    </row>
    <row r="3292" spans="1:15">
      <c r="A3292">
        <v>120545</v>
      </c>
      <c r="B3292" s="1">
        <v>45550</v>
      </c>
      <c r="C3292" t="s">
        <v>30</v>
      </c>
      <c r="D3292" t="s">
        <v>24</v>
      </c>
      <c r="E3292" t="s">
        <v>17</v>
      </c>
      <c r="F3292">
        <v>34</v>
      </c>
      <c r="G3292" t="s">
        <v>62</v>
      </c>
      <c r="H3292" t="s">
        <v>19</v>
      </c>
      <c r="I3292">
        <v>10</v>
      </c>
      <c r="J3292">
        <v>0</v>
      </c>
      <c r="K3292">
        <v>10</v>
      </c>
      <c r="L3292">
        <v>1</v>
      </c>
      <c r="M3292">
        <v>10</v>
      </c>
      <c r="N3292">
        <v>4</v>
      </c>
      <c r="O3292" t="s">
        <v>45</v>
      </c>
    </row>
    <row r="3293" spans="1:15">
      <c r="A3293">
        <v>165704</v>
      </c>
      <c r="B3293" s="1">
        <v>45291</v>
      </c>
      <c r="C3293" t="s">
        <v>30</v>
      </c>
      <c r="D3293" t="s">
        <v>24</v>
      </c>
      <c r="E3293" t="s">
        <v>17</v>
      </c>
      <c r="F3293">
        <v>21</v>
      </c>
      <c r="G3293" t="s">
        <v>75</v>
      </c>
      <c r="H3293" t="s">
        <v>27</v>
      </c>
      <c r="I3293">
        <v>10</v>
      </c>
      <c r="J3293">
        <v>70</v>
      </c>
      <c r="K3293">
        <v>80</v>
      </c>
      <c r="L3293">
        <v>1</v>
      </c>
      <c r="M3293">
        <v>80</v>
      </c>
      <c r="N3293">
        <v>4</v>
      </c>
      <c r="O3293" t="s">
        <v>70</v>
      </c>
    </row>
    <row r="3294" spans="1:15">
      <c r="A3294">
        <v>146329</v>
      </c>
      <c r="B3294" s="1">
        <v>45329</v>
      </c>
      <c r="C3294" t="s">
        <v>53</v>
      </c>
      <c r="D3294" t="s">
        <v>37</v>
      </c>
      <c r="E3294" t="s">
        <v>17</v>
      </c>
      <c r="F3294">
        <v>20</v>
      </c>
      <c r="G3294" t="s">
        <v>21</v>
      </c>
      <c r="H3294" t="s">
        <v>19</v>
      </c>
      <c r="I3294">
        <v>15</v>
      </c>
      <c r="J3294">
        <v>0</v>
      </c>
      <c r="K3294">
        <v>15</v>
      </c>
      <c r="L3294">
        <v>1</v>
      </c>
      <c r="M3294">
        <v>15</v>
      </c>
      <c r="N3294">
        <v>4</v>
      </c>
      <c r="O3294" t="s">
        <v>45</v>
      </c>
    </row>
    <row r="3295" spans="1:15">
      <c r="A3295">
        <v>157491</v>
      </c>
      <c r="B3295" s="1">
        <v>45437</v>
      </c>
      <c r="C3295" t="s">
        <v>23</v>
      </c>
      <c r="D3295" t="s">
        <v>24</v>
      </c>
      <c r="E3295" t="s">
        <v>17</v>
      </c>
      <c r="F3295">
        <v>24</v>
      </c>
      <c r="G3295" t="s">
        <v>29</v>
      </c>
      <c r="H3295" t="s">
        <v>19</v>
      </c>
      <c r="I3295">
        <v>9</v>
      </c>
      <c r="J3295">
        <v>0</v>
      </c>
      <c r="K3295">
        <v>9</v>
      </c>
      <c r="L3295">
        <v>2</v>
      </c>
      <c r="M3295">
        <v>18</v>
      </c>
      <c r="N3295">
        <v>5</v>
      </c>
      <c r="O3295" t="s">
        <v>72</v>
      </c>
    </row>
    <row r="3296" spans="1:15">
      <c r="A3296">
        <v>123360</v>
      </c>
      <c r="B3296" s="1">
        <v>45318</v>
      </c>
      <c r="C3296" t="s">
        <v>15</v>
      </c>
      <c r="D3296" t="s">
        <v>16</v>
      </c>
      <c r="E3296" t="s">
        <v>17</v>
      </c>
      <c r="F3296">
        <v>35</v>
      </c>
      <c r="G3296" t="s">
        <v>51</v>
      </c>
      <c r="H3296" t="s">
        <v>27</v>
      </c>
      <c r="I3296">
        <v>100</v>
      </c>
      <c r="J3296">
        <v>50</v>
      </c>
      <c r="K3296">
        <v>150</v>
      </c>
      <c r="L3296">
        <v>2</v>
      </c>
      <c r="M3296">
        <v>300</v>
      </c>
      <c r="N3296">
        <v>2</v>
      </c>
      <c r="O3296" t="s">
        <v>35</v>
      </c>
    </row>
    <row r="3297" spans="1:15">
      <c r="A3297">
        <v>156768</v>
      </c>
      <c r="B3297" s="1">
        <v>45525</v>
      </c>
      <c r="C3297" t="s">
        <v>50</v>
      </c>
      <c r="D3297" t="s">
        <v>16</v>
      </c>
      <c r="E3297" t="s">
        <v>17</v>
      </c>
      <c r="F3297">
        <v>35</v>
      </c>
      <c r="G3297" t="s">
        <v>62</v>
      </c>
      <c r="H3297" t="s">
        <v>19</v>
      </c>
      <c r="I3297">
        <v>97</v>
      </c>
      <c r="J3297">
        <v>0</v>
      </c>
      <c r="K3297">
        <v>97</v>
      </c>
      <c r="L3297">
        <v>3</v>
      </c>
      <c r="M3297">
        <v>291</v>
      </c>
      <c r="N3297">
        <v>5</v>
      </c>
      <c r="O3297" t="s">
        <v>65</v>
      </c>
    </row>
    <row r="3298" spans="1:15">
      <c r="A3298">
        <v>150127</v>
      </c>
      <c r="B3298" s="1">
        <v>45474</v>
      </c>
      <c r="C3298" t="s">
        <v>76</v>
      </c>
      <c r="D3298" t="s">
        <v>37</v>
      </c>
      <c r="E3298" t="s">
        <v>25</v>
      </c>
      <c r="F3298">
        <v>23</v>
      </c>
      <c r="G3298" t="s">
        <v>26</v>
      </c>
      <c r="H3298" t="s">
        <v>27</v>
      </c>
      <c r="I3298">
        <v>45</v>
      </c>
      <c r="J3298">
        <v>40</v>
      </c>
      <c r="K3298">
        <v>85</v>
      </c>
      <c r="L3298">
        <v>1</v>
      </c>
      <c r="M3298">
        <v>85</v>
      </c>
      <c r="N3298">
        <v>1</v>
      </c>
      <c r="O3298" t="s">
        <v>59</v>
      </c>
    </row>
    <row r="3299" spans="1:15">
      <c r="A3299">
        <v>151772</v>
      </c>
      <c r="B3299" s="1">
        <v>45303</v>
      </c>
      <c r="C3299" t="s">
        <v>48</v>
      </c>
      <c r="D3299" t="s">
        <v>16</v>
      </c>
      <c r="E3299" t="s">
        <v>25</v>
      </c>
      <c r="F3299">
        <v>33</v>
      </c>
      <c r="G3299" t="s">
        <v>74</v>
      </c>
      <c r="H3299" t="s">
        <v>27</v>
      </c>
      <c r="I3299">
        <v>130</v>
      </c>
      <c r="J3299">
        <v>25</v>
      </c>
      <c r="K3299">
        <v>155</v>
      </c>
      <c r="L3299">
        <v>3</v>
      </c>
      <c r="M3299">
        <v>465</v>
      </c>
      <c r="N3299">
        <v>2</v>
      </c>
      <c r="O3299" t="s">
        <v>59</v>
      </c>
    </row>
    <row r="3300" spans="1:15">
      <c r="A3300">
        <v>172777</v>
      </c>
      <c r="B3300" s="1">
        <v>45247</v>
      </c>
      <c r="C3300" t="s">
        <v>53</v>
      </c>
      <c r="D3300" t="s">
        <v>37</v>
      </c>
      <c r="E3300" t="s">
        <v>17</v>
      </c>
      <c r="F3300">
        <v>31</v>
      </c>
      <c r="G3300" t="s">
        <v>77</v>
      </c>
      <c r="H3300" t="s">
        <v>19</v>
      </c>
      <c r="I3300">
        <v>15</v>
      </c>
      <c r="J3300">
        <v>0</v>
      </c>
      <c r="K3300">
        <v>15</v>
      </c>
      <c r="L3300">
        <v>1</v>
      </c>
      <c r="M3300">
        <v>15</v>
      </c>
      <c r="N3300">
        <v>5</v>
      </c>
      <c r="O3300" t="s">
        <v>61</v>
      </c>
    </row>
    <row r="3301" spans="1:15">
      <c r="A3301">
        <v>167556</v>
      </c>
      <c r="B3301" s="1">
        <v>45575</v>
      </c>
      <c r="C3301" t="s">
        <v>82</v>
      </c>
      <c r="D3301" t="s">
        <v>37</v>
      </c>
      <c r="E3301" t="s">
        <v>17</v>
      </c>
      <c r="F3301">
        <v>28</v>
      </c>
      <c r="G3301" t="s">
        <v>54</v>
      </c>
      <c r="H3301" t="s">
        <v>19</v>
      </c>
      <c r="I3301">
        <v>20</v>
      </c>
      <c r="J3301">
        <v>0</v>
      </c>
      <c r="K3301">
        <v>20</v>
      </c>
      <c r="L3301">
        <v>1</v>
      </c>
      <c r="M3301">
        <v>20</v>
      </c>
      <c r="N3301">
        <v>5</v>
      </c>
      <c r="O3301" t="s">
        <v>43</v>
      </c>
    </row>
    <row r="3302" spans="1:15">
      <c r="A3302">
        <v>133978</v>
      </c>
      <c r="B3302" s="1">
        <v>45587</v>
      </c>
      <c r="C3302" t="s">
        <v>15</v>
      </c>
      <c r="D3302" t="s">
        <v>16</v>
      </c>
      <c r="E3302" t="s">
        <v>25</v>
      </c>
      <c r="F3302">
        <v>33</v>
      </c>
      <c r="G3302" t="s">
        <v>34</v>
      </c>
      <c r="H3302" t="s">
        <v>27</v>
      </c>
      <c r="I3302">
        <v>100</v>
      </c>
      <c r="J3302">
        <v>100</v>
      </c>
      <c r="K3302">
        <v>200</v>
      </c>
      <c r="L3302">
        <v>1</v>
      </c>
      <c r="M3302">
        <v>200</v>
      </c>
      <c r="N3302">
        <v>5</v>
      </c>
      <c r="O3302" t="s">
        <v>57</v>
      </c>
    </row>
    <row r="3303" spans="1:15">
      <c r="A3303">
        <v>166932</v>
      </c>
      <c r="B3303" s="1">
        <v>45275</v>
      </c>
      <c r="C3303" t="s">
        <v>15</v>
      </c>
      <c r="D3303" t="s">
        <v>16</v>
      </c>
      <c r="E3303" t="s">
        <v>17</v>
      </c>
      <c r="F3303">
        <v>33</v>
      </c>
      <c r="G3303" t="s">
        <v>18</v>
      </c>
      <c r="H3303" t="s">
        <v>19</v>
      </c>
      <c r="I3303">
        <v>100</v>
      </c>
      <c r="J3303">
        <v>0</v>
      </c>
      <c r="K3303">
        <v>100</v>
      </c>
      <c r="L3303">
        <v>2</v>
      </c>
      <c r="M3303">
        <v>200</v>
      </c>
      <c r="N3303">
        <v>1</v>
      </c>
      <c r="O3303" t="s">
        <v>71</v>
      </c>
    </row>
    <row r="3304" spans="1:15">
      <c r="A3304">
        <v>150529</v>
      </c>
      <c r="B3304" s="1">
        <v>45329</v>
      </c>
      <c r="C3304" t="s">
        <v>36</v>
      </c>
      <c r="D3304" t="s">
        <v>37</v>
      </c>
      <c r="E3304" t="s">
        <v>25</v>
      </c>
      <c r="F3304">
        <v>20</v>
      </c>
      <c r="G3304" t="s">
        <v>18</v>
      </c>
      <c r="H3304" t="s">
        <v>19</v>
      </c>
      <c r="I3304">
        <v>32</v>
      </c>
      <c r="J3304">
        <v>0</v>
      </c>
      <c r="K3304">
        <v>32</v>
      </c>
      <c r="L3304">
        <v>1</v>
      </c>
      <c r="M3304">
        <v>32</v>
      </c>
      <c r="N3304">
        <v>4</v>
      </c>
      <c r="O3304" t="s">
        <v>70</v>
      </c>
    </row>
    <row r="3305" spans="1:15">
      <c r="A3305">
        <v>162914</v>
      </c>
      <c r="B3305" s="1">
        <v>45405</v>
      </c>
      <c r="C3305" t="s">
        <v>76</v>
      </c>
      <c r="D3305" t="s">
        <v>37</v>
      </c>
      <c r="E3305" t="s">
        <v>17</v>
      </c>
      <c r="F3305">
        <v>24</v>
      </c>
      <c r="G3305" t="s">
        <v>38</v>
      </c>
      <c r="H3305" t="s">
        <v>19</v>
      </c>
      <c r="I3305">
        <v>45</v>
      </c>
      <c r="J3305">
        <v>0</v>
      </c>
      <c r="K3305">
        <v>45</v>
      </c>
      <c r="L3305">
        <v>1</v>
      </c>
      <c r="M3305">
        <v>45</v>
      </c>
      <c r="N3305">
        <v>5</v>
      </c>
      <c r="O3305" t="s">
        <v>57</v>
      </c>
    </row>
    <row r="3306" spans="1:15">
      <c r="A3306">
        <v>122701</v>
      </c>
      <c r="B3306" s="1">
        <v>45363</v>
      </c>
      <c r="C3306" t="s">
        <v>36</v>
      </c>
      <c r="D3306" t="s">
        <v>37</v>
      </c>
      <c r="E3306" t="s">
        <v>17</v>
      </c>
      <c r="F3306">
        <v>20</v>
      </c>
      <c r="G3306" t="s">
        <v>38</v>
      </c>
      <c r="H3306" t="s">
        <v>19</v>
      </c>
      <c r="I3306">
        <v>32</v>
      </c>
      <c r="J3306">
        <v>0</v>
      </c>
      <c r="K3306">
        <v>32</v>
      </c>
      <c r="L3306">
        <v>1</v>
      </c>
      <c r="M3306">
        <v>32</v>
      </c>
      <c r="N3306">
        <v>4</v>
      </c>
      <c r="O3306" t="s">
        <v>57</v>
      </c>
    </row>
    <row r="3307" spans="1:15">
      <c r="A3307">
        <v>198375</v>
      </c>
      <c r="B3307" s="1">
        <v>45264</v>
      </c>
      <c r="C3307" t="s">
        <v>42</v>
      </c>
      <c r="D3307" t="s">
        <v>16</v>
      </c>
      <c r="E3307" t="s">
        <v>17</v>
      </c>
      <c r="F3307">
        <v>23</v>
      </c>
      <c r="G3307" t="s">
        <v>77</v>
      </c>
      <c r="H3307" t="s">
        <v>19</v>
      </c>
      <c r="I3307">
        <v>65</v>
      </c>
      <c r="J3307">
        <v>0</v>
      </c>
      <c r="K3307">
        <v>65</v>
      </c>
      <c r="L3307">
        <v>3</v>
      </c>
      <c r="M3307">
        <v>195</v>
      </c>
      <c r="N3307">
        <v>4</v>
      </c>
      <c r="O3307" t="s">
        <v>43</v>
      </c>
    </row>
    <row r="3308" spans="1:15">
      <c r="A3308">
        <v>184018</v>
      </c>
      <c r="B3308" s="1">
        <v>45295</v>
      </c>
      <c r="C3308" t="s">
        <v>53</v>
      </c>
      <c r="D3308" t="s">
        <v>37</v>
      </c>
      <c r="E3308" t="s">
        <v>17</v>
      </c>
      <c r="F3308">
        <v>31</v>
      </c>
      <c r="G3308" t="s">
        <v>38</v>
      </c>
      <c r="H3308" t="s">
        <v>19</v>
      </c>
      <c r="I3308">
        <v>15</v>
      </c>
      <c r="J3308">
        <v>0</v>
      </c>
      <c r="K3308">
        <v>15</v>
      </c>
      <c r="L3308">
        <v>1</v>
      </c>
      <c r="M3308">
        <v>15</v>
      </c>
      <c r="N3308">
        <v>4</v>
      </c>
      <c r="O3308" t="s">
        <v>72</v>
      </c>
    </row>
    <row r="3309" spans="1:15">
      <c r="A3309">
        <v>123649</v>
      </c>
      <c r="B3309" s="1">
        <v>45265</v>
      </c>
      <c r="C3309" t="s">
        <v>36</v>
      </c>
      <c r="D3309" t="s">
        <v>37</v>
      </c>
      <c r="E3309" t="s">
        <v>25</v>
      </c>
      <c r="F3309">
        <v>30</v>
      </c>
      <c r="G3309" t="s">
        <v>41</v>
      </c>
      <c r="H3309" t="s">
        <v>19</v>
      </c>
      <c r="I3309">
        <v>32</v>
      </c>
      <c r="J3309">
        <v>0</v>
      </c>
      <c r="K3309">
        <v>32</v>
      </c>
      <c r="L3309">
        <v>3</v>
      </c>
      <c r="M3309">
        <v>96</v>
      </c>
      <c r="N3309">
        <v>1</v>
      </c>
      <c r="O3309" t="s">
        <v>68</v>
      </c>
    </row>
    <row r="3310" spans="1:15">
      <c r="A3310">
        <v>135970</v>
      </c>
      <c r="B3310" s="1">
        <v>45582</v>
      </c>
      <c r="C3310" t="s">
        <v>42</v>
      </c>
      <c r="D3310" t="s">
        <v>16</v>
      </c>
      <c r="E3310" t="s">
        <v>25</v>
      </c>
      <c r="F3310">
        <v>29</v>
      </c>
      <c r="G3310" t="s">
        <v>41</v>
      </c>
      <c r="H3310" t="s">
        <v>19</v>
      </c>
      <c r="I3310">
        <v>65</v>
      </c>
      <c r="J3310">
        <v>0</v>
      </c>
      <c r="K3310">
        <v>65</v>
      </c>
      <c r="L3310">
        <v>3</v>
      </c>
      <c r="M3310">
        <v>195</v>
      </c>
      <c r="N3310">
        <v>3</v>
      </c>
      <c r="O3310" t="s">
        <v>84</v>
      </c>
    </row>
    <row r="3311" spans="1:15">
      <c r="A3311">
        <v>172497</v>
      </c>
      <c r="B3311" s="1">
        <v>45333</v>
      </c>
      <c r="C3311" t="s">
        <v>50</v>
      </c>
      <c r="D3311" t="s">
        <v>16</v>
      </c>
      <c r="E3311" t="s">
        <v>17</v>
      </c>
      <c r="F3311">
        <v>18</v>
      </c>
      <c r="G3311" t="s">
        <v>56</v>
      </c>
      <c r="H3311" t="s">
        <v>19</v>
      </c>
      <c r="I3311">
        <v>97</v>
      </c>
      <c r="J3311">
        <v>0</v>
      </c>
      <c r="K3311">
        <v>97</v>
      </c>
      <c r="L3311">
        <v>2</v>
      </c>
      <c r="M3311">
        <v>194</v>
      </c>
      <c r="N3311">
        <v>5</v>
      </c>
      <c r="O3311" t="s">
        <v>72</v>
      </c>
    </row>
    <row r="3312" spans="1:15">
      <c r="A3312">
        <v>182723</v>
      </c>
      <c r="B3312" s="1">
        <v>45545</v>
      </c>
      <c r="C3312" t="s">
        <v>15</v>
      </c>
      <c r="D3312" t="s">
        <v>16</v>
      </c>
      <c r="E3312" t="s">
        <v>17</v>
      </c>
      <c r="F3312">
        <v>18</v>
      </c>
      <c r="G3312" t="s">
        <v>79</v>
      </c>
      <c r="H3312" t="s">
        <v>27</v>
      </c>
      <c r="I3312">
        <v>100</v>
      </c>
      <c r="J3312">
        <v>40</v>
      </c>
      <c r="K3312">
        <v>140</v>
      </c>
      <c r="L3312">
        <v>1</v>
      </c>
      <c r="M3312">
        <v>140</v>
      </c>
      <c r="N3312">
        <v>2</v>
      </c>
      <c r="O3312" t="s">
        <v>63</v>
      </c>
    </row>
    <row r="3313" spans="1:15">
      <c r="A3313">
        <v>160282</v>
      </c>
      <c r="B3313" s="1">
        <v>45273</v>
      </c>
      <c r="C3313" t="s">
        <v>53</v>
      </c>
      <c r="D3313" t="s">
        <v>37</v>
      </c>
      <c r="E3313" t="s">
        <v>17</v>
      </c>
      <c r="F3313">
        <v>28</v>
      </c>
      <c r="G3313" t="s">
        <v>60</v>
      </c>
      <c r="H3313" t="s">
        <v>19</v>
      </c>
      <c r="I3313">
        <v>15</v>
      </c>
      <c r="J3313">
        <v>0</v>
      </c>
      <c r="K3313">
        <v>15</v>
      </c>
      <c r="L3313">
        <v>1</v>
      </c>
      <c r="M3313">
        <v>15</v>
      </c>
      <c r="N3313">
        <v>3</v>
      </c>
      <c r="O3313" t="s">
        <v>73</v>
      </c>
    </row>
    <row r="3314" spans="1:15">
      <c r="A3314">
        <v>152638</v>
      </c>
      <c r="B3314" s="1">
        <v>45513</v>
      </c>
      <c r="C3314" t="s">
        <v>42</v>
      </c>
      <c r="D3314" t="s">
        <v>16</v>
      </c>
      <c r="E3314" t="s">
        <v>17</v>
      </c>
      <c r="F3314">
        <v>18</v>
      </c>
      <c r="G3314" t="s">
        <v>54</v>
      </c>
      <c r="H3314" t="s">
        <v>19</v>
      </c>
      <c r="I3314">
        <v>65</v>
      </c>
      <c r="J3314">
        <v>0</v>
      </c>
      <c r="K3314">
        <v>65</v>
      </c>
      <c r="L3314">
        <v>4</v>
      </c>
      <c r="M3314">
        <v>260</v>
      </c>
      <c r="N3314">
        <v>4</v>
      </c>
      <c r="O3314" t="s">
        <v>72</v>
      </c>
    </row>
    <row r="3315" spans="1:15">
      <c r="A3315">
        <v>184674</v>
      </c>
      <c r="B3315" s="1">
        <v>45299</v>
      </c>
      <c r="C3315" t="s">
        <v>76</v>
      </c>
      <c r="D3315" t="s">
        <v>37</v>
      </c>
      <c r="E3315" t="s">
        <v>17</v>
      </c>
      <c r="F3315">
        <v>28</v>
      </c>
      <c r="G3315" t="s">
        <v>41</v>
      </c>
      <c r="H3315" t="s">
        <v>19</v>
      </c>
      <c r="I3315">
        <v>45</v>
      </c>
      <c r="J3315">
        <v>0</v>
      </c>
      <c r="K3315">
        <v>45</v>
      </c>
      <c r="L3315">
        <v>1</v>
      </c>
      <c r="M3315">
        <v>45</v>
      </c>
      <c r="N3315">
        <v>4</v>
      </c>
      <c r="O3315" t="s">
        <v>20</v>
      </c>
    </row>
    <row r="3316" spans="1:15">
      <c r="A3316">
        <v>165477</v>
      </c>
      <c r="B3316" s="1">
        <v>45410</v>
      </c>
      <c r="C3316" t="s">
        <v>23</v>
      </c>
      <c r="D3316" t="s">
        <v>24</v>
      </c>
      <c r="E3316" t="s">
        <v>17</v>
      </c>
      <c r="F3316">
        <v>29</v>
      </c>
      <c r="G3316" t="s">
        <v>62</v>
      </c>
      <c r="H3316" t="s">
        <v>19</v>
      </c>
      <c r="I3316">
        <v>9</v>
      </c>
      <c r="J3316">
        <v>0</v>
      </c>
      <c r="K3316">
        <v>9</v>
      </c>
      <c r="L3316">
        <v>1</v>
      </c>
      <c r="M3316">
        <v>9</v>
      </c>
      <c r="N3316">
        <v>1</v>
      </c>
      <c r="O3316" t="s">
        <v>55</v>
      </c>
    </row>
    <row r="3317" spans="1:15">
      <c r="A3317">
        <v>143818</v>
      </c>
      <c r="B3317" s="1">
        <v>45461</v>
      </c>
      <c r="C3317" t="s">
        <v>76</v>
      </c>
      <c r="D3317" t="s">
        <v>37</v>
      </c>
      <c r="E3317" t="s">
        <v>25</v>
      </c>
      <c r="F3317">
        <v>27</v>
      </c>
      <c r="G3317" t="s">
        <v>18</v>
      </c>
      <c r="H3317" t="s">
        <v>19</v>
      </c>
      <c r="I3317">
        <v>45</v>
      </c>
      <c r="J3317">
        <v>0</v>
      </c>
      <c r="K3317">
        <v>45</v>
      </c>
      <c r="L3317">
        <v>1</v>
      </c>
      <c r="M3317">
        <v>45</v>
      </c>
      <c r="N3317">
        <v>4</v>
      </c>
      <c r="O3317" t="s">
        <v>43</v>
      </c>
    </row>
    <row r="3318" spans="1:15">
      <c r="A3318">
        <v>145174</v>
      </c>
      <c r="B3318" s="1">
        <v>45364</v>
      </c>
      <c r="C3318" t="s">
        <v>30</v>
      </c>
      <c r="D3318" t="s">
        <v>24</v>
      </c>
      <c r="E3318" t="s">
        <v>17</v>
      </c>
      <c r="F3318">
        <v>26</v>
      </c>
      <c r="G3318" t="s">
        <v>79</v>
      </c>
      <c r="H3318" t="s">
        <v>27</v>
      </c>
      <c r="I3318">
        <v>10</v>
      </c>
      <c r="J3318">
        <v>40</v>
      </c>
      <c r="K3318">
        <v>50</v>
      </c>
      <c r="L3318">
        <v>1</v>
      </c>
      <c r="M3318">
        <v>50</v>
      </c>
      <c r="N3318">
        <v>4</v>
      </c>
      <c r="O3318" t="s">
        <v>20</v>
      </c>
    </row>
    <row r="3319" spans="1:15">
      <c r="A3319">
        <v>165139</v>
      </c>
      <c r="B3319" s="1">
        <v>45570</v>
      </c>
      <c r="C3319" t="s">
        <v>42</v>
      </c>
      <c r="D3319" t="s">
        <v>16</v>
      </c>
      <c r="E3319" t="s">
        <v>17</v>
      </c>
      <c r="F3319">
        <v>22</v>
      </c>
      <c r="G3319" t="s">
        <v>31</v>
      </c>
      <c r="H3319" t="s">
        <v>19</v>
      </c>
      <c r="I3319">
        <v>65</v>
      </c>
      <c r="J3319">
        <v>0</v>
      </c>
      <c r="K3319">
        <v>65</v>
      </c>
      <c r="L3319">
        <v>2</v>
      </c>
      <c r="M3319">
        <v>130</v>
      </c>
      <c r="N3319">
        <v>2</v>
      </c>
      <c r="O3319" t="s">
        <v>71</v>
      </c>
    </row>
    <row r="3320" spans="1:15">
      <c r="A3320">
        <v>145076</v>
      </c>
      <c r="B3320" s="1">
        <v>45329</v>
      </c>
      <c r="C3320" t="s">
        <v>30</v>
      </c>
      <c r="D3320" t="s">
        <v>24</v>
      </c>
      <c r="E3320" t="s">
        <v>25</v>
      </c>
      <c r="F3320">
        <v>34</v>
      </c>
      <c r="G3320" t="s">
        <v>38</v>
      </c>
      <c r="H3320" t="s">
        <v>19</v>
      </c>
      <c r="I3320">
        <v>10</v>
      </c>
      <c r="J3320">
        <v>0</v>
      </c>
      <c r="K3320">
        <v>10</v>
      </c>
      <c r="L3320">
        <v>1</v>
      </c>
      <c r="M3320">
        <v>10</v>
      </c>
      <c r="N3320">
        <v>4</v>
      </c>
      <c r="O3320" t="s">
        <v>65</v>
      </c>
    </row>
    <row r="3321" spans="1:15">
      <c r="A3321">
        <v>155839</v>
      </c>
      <c r="B3321" s="1">
        <v>45493</v>
      </c>
      <c r="C3321" t="s">
        <v>15</v>
      </c>
      <c r="D3321" t="s">
        <v>16</v>
      </c>
      <c r="E3321" t="s">
        <v>17</v>
      </c>
      <c r="F3321">
        <v>30</v>
      </c>
      <c r="G3321" t="s">
        <v>67</v>
      </c>
      <c r="H3321" t="s">
        <v>27</v>
      </c>
      <c r="I3321">
        <v>100</v>
      </c>
      <c r="J3321">
        <v>40</v>
      </c>
      <c r="K3321">
        <v>140</v>
      </c>
      <c r="L3321">
        <v>1</v>
      </c>
      <c r="M3321">
        <v>140</v>
      </c>
      <c r="N3321">
        <v>4</v>
      </c>
      <c r="O3321" t="s">
        <v>72</v>
      </c>
    </row>
    <row r="3322" spans="1:15">
      <c r="A3322">
        <v>124694</v>
      </c>
      <c r="B3322" s="1">
        <v>45429</v>
      </c>
      <c r="C3322" t="s">
        <v>50</v>
      </c>
      <c r="D3322" t="s">
        <v>16</v>
      </c>
      <c r="E3322" t="s">
        <v>17</v>
      </c>
      <c r="F3322">
        <v>26</v>
      </c>
      <c r="G3322" t="s">
        <v>54</v>
      </c>
      <c r="H3322" t="s">
        <v>19</v>
      </c>
      <c r="I3322">
        <v>97</v>
      </c>
      <c r="J3322">
        <v>0</v>
      </c>
      <c r="K3322">
        <v>97</v>
      </c>
      <c r="L3322">
        <v>4</v>
      </c>
      <c r="M3322">
        <v>388</v>
      </c>
      <c r="N3322">
        <v>5</v>
      </c>
      <c r="O3322" t="s">
        <v>32</v>
      </c>
    </row>
    <row r="3323" spans="1:15">
      <c r="A3323">
        <v>165162</v>
      </c>
      <c r="B3323" s="1">
        <v>45269</v>
      </c>
      <c r="C3323" t="s">
        <v>48</v>
      </c>
      <c r="D3323" t="s">
        <v>16</v>
      </c>
      <c r="E3323" t="s">
        <v>25</v>
      </c>
      <c r="F3323">
        <v>30</v>
      </c>
      <c r="G3323" t="s">
        <v>44</v>
      </c>
      <c r="H3323" t="s">
        <v>27</v>
      </c>
      <c r="I3323">
        <v>130</v>
      </c>
      <c r="J3323">
        <v>25</v>
      </c>
      <c r="K3323">
        <v>155</v>
      </c>
      <c r="L3323">
        <v>1</v>
      </c>
      <c r="M3323">
        <v>155</v>
      </c>
      <c r="N3323">
        <v>4</v>
      </c>
      <c r="O3323" t="s">
        <v>72</v>
      </c>
    </row>
    <row r="3324" spans="1:15">
      <c r="A3324">
        <v>124977</v>
      </c>
      <c r="B3324" s="1">
        <v>45459</v>
      </c>
      <c r="C3324" t="s">
        <v>42</v>
      </c>
      <c r="D3324" t="s">
        <v>16</v>
      </c>
      <c r="E3324" t="s">
        <v>25</v>
      </c>
      <c r="F3324">
        <v>24</v>
      </c>
      <c r="G3324" t="s">
        <v>69</v>
      </c>
      <c r="H3324" t="s">
        <v>19</v>
      </c>
      <c r="I3324">
        <v>65</v>
      </c>
      <c r="J3324">
        <v>0</v>
      </c>
      <c r="K3324">
        <v>65</v>
      </c>
      <c r="L3324">
        <v>1</v>
      </c>
      <c r="M3324">
        <v>65</v>
      </c>
      <c r="N3324">
        <v>3</v>
      </c>
      <c r="O3324" t="s">
        <v>73</v>
      </c>
    </row>
    <row r="3325" spans="1:15">
      <c r="A3325">
        <v>155075</v>
      </c>
      <c r="B3325" s="1">
        <v>45423</v>
      </c>
      <c r="C3325" t="s">
        <v>30</v>
      </c>
      <c r="D3325" t="s">
        <v>24</v>
      </c>
      <c r="E3325" t="s">
        <v>17</v>
      </c>
      <c r="F3325">
        <v>18</v>
      </c>
      <c r="G3325" t="s">
        <v>29</v>
      </c>
      <c r="H3325" t="s">
        <v>19</v>
      </c>
      <c r="I3325">
        <v>10</v>
      </c>
      <c r="J3325">
        <v>0</v>
      </c>
      <c r="K3325">
        <v>10</v>
      </c>
      <c r="L3325">
        <v>2</v>
      </c>
      <c r="M3325">
        <v>20</v>
      </c>
      <c r="N3325">
        <v>4</v>
      </c>
      <c r="O3325" t="s">
        <v>70</v>
      </c>
    </row>
    <row r="3326" spans="1:15">
      <c r="A3326">
        <v>177399</v>
      </c>
      <c r="B3326" s="1">
        <v>45285</v>
      </c>
      <c r="C3326" t="s">
        <v>23</v>
      </c>
      <c r="D3326" t="s">
        <v>24</v>
      </c>
      <c r="E3326" t="s">
        <v>25</v>
      </c>
      <c r="F3326">
        <v>21</v>
      </c>
      <c r="G3326" t="s">
        <v>46</v>
      </c>
      <c r="H3326" t="s">
        <v>19</v>
      </c>
      <c r="I3326">
        <v>9</v>
      </c>
      <c r="J3326">
        <v>0</v>
      </c>
      <c r="K3326">
        <v>9</v>
      </c>
      <c r="L3326">
        <v>1</v>
      </c>
      <c r="M3326">
        <v>9</v>
      </c>
      <c r="N3326">
        <v>3</v>
      </c>
      <c r="O3326" t="s">
        <v>22</v>
      </c>
    </row>
    <row r="3327" spans="1:15">
      <c r="A3327">
        <v>122797</v>
      </c>
      <c r="B3327" s="1">
        <v>45379</v>
      </c>
      <c r="C3327" t="s">
        <v>82</v>
      </c>
      <c r="D3327" t="s">
        <v>37</v>
      </c>
      <c r="E3327" t="s">
        <v>17</v>
      </c>
      <c r="F3327">
        <v>33</v>
      </c>
      <c r="G3327" t="s">
        <v>69</v>
      </c>
      <c r="H3327" t="s">
        <v>19</v>
      </c>
      <c r="I3327">
        <v>20</v>
      </c>
      <c r="J3327">
        <v>0</v>
      </c>
      <c r="K3327">
        <v>20</v>
      </c>
      <c r="L3327">
        <v>3</v>
      </c>
      <c r="M3327">
        <v>60</v>
      </c>
      <c r="N3327">
        <v>5</v>
      </c>
      <c r="O3327" t="s">
        <v>52</v>
      </c>
    </row>
    <row r="3328" spans="1:15">
      <c r="A3328">
        <v>159870</v>
      </c>
      <c r="B3328" s="1">
        <v>45567</v>
      </c>
      <c r="C3328" t="s">
        <v>42</v>
      </c>
      <c r="D3328" t="s">
        <v>16</v>
      </c>
      <c r="E3328" t="s">
        <v>17</v>
      </c>
      <c r="F3328">
        <v>18</v>
      </c>
      <c r="G3328" t="s">
        <v>69</v>
      </c>
      <c r="H3328" t="s">
        <v>19</v>
      </c>
      <c r="I3328">
        <v>65</v>
      </c>
      <c r="J3328">
        <v>0</v>
      </c>
      <c r="K3328">
        <v>65</v>
      </c>
      <c r="L3328">
        <v>2</v>
      </c>
      <c r="M3328">
        <v>130</v>
      </c>
      <c r="N3328">
        <v>5</v>
      </c>
      <c r="O3328" t="s">
        <v>39</v>
      </c>
    </row>
    <row r="3329" spans="1:15">
      <c r="A3329">
        <v>142446</v>
      </c>
      <c r="B3329" s="1">
        <v>45290</v>
      </c>
      <c r="C3329" t="s">
        <v>42</v>
      </c>
      <c r="D3329" t="s">
        <v>16</v>
      </c>
      <c r="E3329" t="s">
        <v>17</v>
      </c>
      <c r="F3329">
        <v>26</v>
      </c>
      <c r="G3329" t="s">
        <v>56</v>
      </c>
      <c r="H3329" t="s">
        <v>19</v>
      </c>
      <c r="I3329">
        <v>65</v>
      </c>
      <c r="J3329">
        <v>0</v>
      </c>
      <c r="K3329">
        <v>65</v>
      </c>
      <c r="L3329">
        <v>2</v>
      </c>
      <c r="M3329">
        <v>130</v>
      </c>
      <c r="N3329">
        <v>3</v>
      </c>
      <c r="O3329" t="s">
        <v>73</v>
      </c>
    </row>
    <row r="3330" spans="1:15">
      <c r="A3330">
        <v>124956</v>
      </c>
      <c r="B3330" s="1">
        <v>45423</v>
      </c>
      <c r="C3330" t="s">
        <v>53</v>
      </c>
      <c r="D3330" t="s">
        <v>37</v>
      </c>
      <c r="E3330" t="s">
        <v>25</v>
      </c>
      <c r="F3330">
        <v>26</v>
      </c>
      <c r="G3330" t="s">
        <v>79</v>
      </c>
      <c r="H3330" t="s">
        <v>27</v>
      </c>
      <c r="I3330">
        <v>15</v>
      </c>
      <c r="J3330">
        <v>40</v>
      </c>
      <c r="K3330">
        <v>55</v>
      </c>
      <c r="L3330">
        <v>1</v>
      </c>
      <c r="M3330">
        <v>55</v>
      </c>
      <c r="N3330">
        <v>4</v>
      </c>
      <c r="O3330" t="s">
        <v>52</v>
      </c>
    </row>
    <row r="3331" spans="1:15">
      <c r="A3331">
        <v>182150</v>
      </c>
      <c r="B3331" s="1">
        <v>45527</v>
      </c>
      <c r="C3331" t="s">
        <v>50</v>
      </c>
      <c r="D3331" t="s">
        <v>16</v>
      </c>
      <c r="E3331" t="s">
        <v>17</v>
      </c>
      <c r="F3331">
        <v>35</v>
      </c>
      <c r="G3331" t="s">
        <v>29</v>
      </c>
      <c r="H3331" t="s">
        <v>19</v>
      </c>
      <c r="I3331">
        <v>97</v>
      </c>
      <c r="J3331">
        <v>0</v>
      </c>
      <c r="K3331">
        <v>97</v>
      </c>
      <c r="L3331">
        <v>1</v>
      </c>
      <c r="M3331">
        <v>97</v>
      </c>
      <c r="N3331">
        <v>4</v>
      </c>
      <c r="O3331" t="s">
        <v>65</v>
      </c>
    </row>
    <row r="3332" spans="1:15">
      <c r="A3332">
        <v>186193</v>
      </c>
      <c r="B3332" s="1">
        <v>45560</v>
      </c>
      <c r="C3332" t="s">
        <v>76</v>
      </c>
      <c r="D3332" t="s">
        <v>37</v>
      </c>
      <c r="E3332" t="s">
        <v>17</v>
      </c>
      <c r="F3332">
        <v>27</v>
      </c>
      <c r="G3332" t="s">
        <v>38</v>
      </c>
      <c r="H3332" t="s">
        <v>19</v>
      </c>
      <c r="I3332">
        <v>45</v>
      </c>
      <c r="J3332">
        <v>0</v>
      </c>
      <c r="K3332">
        <v>45</v>
      </c>
      <c r="L3332">
        <v>1</v>
      </c>
      <c r="M3332">
        <v>45</v>
      </c>
      <c r="N3332">
        <v>2</v>
      </c>
      <c r="O3332" t="s">
        <v>63</v>
      </c>
    </row>
    <row r="3333" spans="1:15">
      <c r="A3333">
        <v>132979</v>
      </c>
      <c r="B3333" s="1">
        <v>45477</v>
      </c>
      <c r="C3333" t="s">
        <v>53</v>
      </c>
      <c r="D3333" t="s">
        <v>37</v>
      </c>
      <c r="E3333" t="s">
        <v>17</v>
      </c>
      <c r="F3333">
        <v>22</v>
      </c>
      <c r="G3333" t="s">
        <v>38</v>
      </c>
      <c r="H3333" t="s">
        <v>19</v>
      </c>
      <c r="I3333">
        <v>15</v>
      </c>
      <c r="J3333">
        <v>0</v>
      </c>
      <c r="K3333">
        <v>15</v>
      </c>
      <c r="L3333">
        <v>1</v>
      </c>
      <c r="M3333">
        <v>15</v>
      </c>
      <c r="N3333">
        <v>1</v>
      </c>
      <c r="O3333" t="s">
        <v>35</v>
      </c>
    </row>
    <row r="3334" spans="1:15">
      <c r="A3334">
        <v>124791</v>
      </c>
      <c r="B3334" s="1">
        <v>45264</v>
      </c>
      <c r="C3334" t="s">
        <v>30</v>
      </c>
      <c r="D3334" t="s">
        <v>24</v>
      </c>
      <c r="E3334" t="s">
        <v>17</v>
      </c>
      <c r="F3334">
        <v>32</v>
      </c>
      <c r="G3334" t="s">
        <v>60</v>
      </c>
      <c r="H3334" t="s">
        <v>19</v>
      </c>
      <c r="I3334">
        <v>10</v>
      </c>
      <c r="J3334">
        <v>0</v>
      </c>
      <c r="K3334">
        <v>10</v>
      </c>
      <c r="L3334">
        <v>3</v>
      </c>
      <c r="M3334">
        <v>30</v>
      </c>
      <c r="N3334">
        <v>5</v>
      </c>
      <c r="O3334" t="s">
        <v>20</v>
      </c>
    </row>
    <row r="3335" spans="1:15">
      <c r="A3335">
        <v>140781</v>
      </c>
      <c r="B3335" s="1">
        <v>45589</v>
      </c>
      <c r="C3335" t="s">
        <v>42</v>
      </c>
      <c r="D3335" t="s">
        <v>16</v>
      </c>
      <c r="E3335" t="s">
        <v>17</v>
      </c>
      <c r="F3335">
        <v>25</v>
      </c>
      <c r="G3335" t="s">
        <v>54</v>
      </c>
      <c r="H3335" t="s">
        <v>19</v>
      </c>
      <c r="I3335">
        <v>65</v>
      </c>
      <c r="J3335">
        <v>0</v>
      </c>
      <c r="K3335">
        <v>65</v>
      </c>
      <c r="L3335">
        <v>1</v>
      </c>
      <c r="M3335">
        <v>65</v>
      </c>
      <c r="N3335">
        <v>3</v>
      </c>
      <c r="O3335" t="s">
        <v>73</v>
      </c>
    </row>
    <row r="3336" spans="1:15">
      <c r="A3336">
        <v>169586</v>
      </c>
      <c r="B3336" s="1">
        <v>45242</v>
      </c>
      <c r="C3336" t="s">
        <v>50</v>
      </c>
      <c r="D3336" t="s">
        <v>16</v>
      </c>
      <c r="E3336" t="s">
        <v>17</v>
      </c>
      <c r="F3336">
        <v>23</v>
      </c>
      <c r="G3336" t="s">
        <v>77</v>
      </c>
      <c r="H3336" t="s">
        <v>19</v>
      </c>
      <c r="I3336">
        <v>97</v>
      </c>
      <c r="J3336">
        <v>0</v>
      </c>
      <c r="K3336">
        <v>97</v>
      </c>
      <c r="L3336">
        <v>3</v>
      </c>
      <c r="M3336">
        <v>291</v>
      </c>
      <c r="N3336">
        <v>4</v>
      </c>
      <c r="O3336" t="s">
        <v>32</v>
      </c>
    </row>
    <row r="3337" spans="1:15">
      <c r="A3337">
        <v>140748</v>
      </c>
      <c r="B3337" s="1">
        <v>45272</v>
      </c>
      <c r="C3337" t="s">
        <v>82</v>
      </c>
      <c r="D3337" t="s">
        <v>37</v>
      </c>
      <c r="E3337" t="s">
        <v>17</v>
      </c>
      <c r="F3337">
        <v>22</v>
      </c>
      <c r="G3337" t="s">
        <v>38</v>
      </c>
      <c r="H3337" t="s">
        <v>19</v>
      </c>
      <c r="I3337">
        <v>20</v>
      </c>
      <c r="J3337">
        <v>0</v>
      </c>
      <c r="K3337">
        <v>20</v>
      </c>
      <c r="L3337">
        <v>4</v>
      </c>
      <c r="M3337">
        <v>80</v>
      </c>
      <c r="N3337">
        <v>1</v>
      </c>
      <c r="O3337" t="s">
        <v>47</v>
      </c>
    </row>
    <row r="3338" spans="1:15">
      <c r="A3338">
        <v>136539</v>
      </c>
      <c r="B3338" s="1">
        <v>45453</v>
      </c>
      <c r="C3338" t="s">
        <v>33</v>
      </c>
      <c r="D3338" t="s">
        <v>16</v>
      </c>
      <c r="E3338" t="s">
        <v>25</v>
      </c>
      <c r="F3338">
        <v>34</v>
      </c>
      <c r="G3338" t="s">
        <v>46</v>
      </c>
      <c r="H3338" t="s">
        <v>19</v>
      </c>
      <c r="I3338">
        <v>118</v>
      </c>
      <c r="J3338">
        <v>0</v>
      </c>
      <c r="K3338">
        <v>118</v>
      </c>
      <c r="L3338">
        <v>1</v>
      </c>
      <c r="M3338">
        <v>118</v>
      </c>
      <c r="N3338">
        <v>4</v>
      </c>
      <c r="O3338" t="s">
        <v>61</v>
      </c>
    </row>
    <row r="3339" spans="1:15">
      <c r="A3339">
        <v>198369</v>
      </c>
      <c r="B3339" s="1">
        <v>45435</v>
      </c>
      <c r="C3339" t="s">
        <v>30</v>
      </c>
      <c r="D3339" t="s">
        <v>24</v>
      </c>
      <c r="E3339" t="s">
        <v>17</v>
      </c>
      <c r="F3339">
        <v>20</v>
      </c>
      <c r="G3339" t="s">
        <v>77</v>
      </c>
      <c r="H3339" t="s">
        <v>19</v>
      </c>
      <c r="I3339">
        <v>10</v>
      </c>
      <c r="J3339">
        <v>0</v>
      </c>
      <c r="K3339">
        <v>10</v>
      </c>
      <c r="L3339">
        <v>1</v>
      </c>
      <c r="M3339">
        <v>10</v>
      </c>
      <c r="N3339">
        <v>5</v>
      </c>
      <c r="O3339" t="s">
        <v>72</v>
      </c>
    </row>
    <row r="3340" spans="1:15">
      <c r="A3340">
        <v>123258</v>
      </c>
      <c r="B3340" s="1">
        <v>45316</v>
      </c>
      <c r="C3340" t="s">
        <v>36</v>
      </c>
      <c r="D3340" t="s">
        <v>37</v>
      </c>
      <c r="E3340" t="s">
        <v>17</v>
      </c>
      <c r="F3340">
        <v>23</v>
      </c>
      <c r="G3340" t="s">
        <v>51</v>
      </c>
      <c r="H3340" t="s">
        <v>27</v>
      </c>
      <c r="I3340">
        <v>32</v>
      </c>
      <c r="J3340">
        <v>50</v>
      </c>
      <c r="K3340">
        <v>82</v>
      </c>
      <c r="L3340">
        <v>1</v>
      </c>
      <c r="M3340">
        <v>82</v>
      </c>
      <c r="N3340">
        <v>5</v>
      </c>
      <c r="O3340" t="s">
        <v>32</v>
      </c>
    </row>
    <row r="3341" spans="1:15">
      <c r="A3341">
        <v>162807</v>
      </c>
      <c r="B3341" s="1">
        <v>45271</v>
      </c>
      <c r="C3341" t="s">
        <v>36</v>
      </c>
      <c r="D3341" t="s">
        <v>37</v>
      </c>
      <c r="E3341" t="s">
        <v>25</v>
      </c>
      <c r="F3341">
        <v>35</v>
      </c>
      <c r="G3341" t="s">
        <v>29</v>
      </c>
      <c r="H3341" t="s">
        <v>19</v>
      </c>
      <c r="I3341">
        <v>32</v>
      </c>
      <c r="J3341">
        <v>0</v>
      </c>
      <c r="K3341">
        <v>32</v>
      </c>
      <c r="L3341">
        <v>2</v>
      </c>
      <c r="M3341">
        <v>64</v>
      </c>
      <c r="N3341">
        <v>4</v>
      </c>
      <c r="O3341" t="s">
        <v>70</v>
      </c>
    </row>
    <row r="3342" spans="1:15">
      <c r="A3342">
        <v>174447</v>
      </c>
      <c r="B3342" s="1">
        <v>45583</v>
      </c>
      <c r="C3342" t="s">
        <v>53</v>
      </c>
      <c r="D3342" t="s">
        <v>37</v>
      </c>
      <c r="E3342" t="s">
        <v>17</v>
      </c>
      <c r="F3342">
        <v>20</v>
      </c>
      <c r="G3342" t="s">
        <v>18</v>
      </c>
      <c r="H3342" t="s">
        <v>19</v>
      </c>
      <c r="I3342">
        <v>15</v>
      </c>
      <c r="J3342">
        <v>0</v>
      </c>
      <c r="K3342">
        <v>15</v>
      </c>
      <c r="L3342">
        <v>1</v>
      </c>
      <c r="M3342">
        <v>15</v>
      </c>
      <c r="N3342">
        <v>4</v>
      </c>
      <c r="O3342" t="s">
        <v>52</v>
      </c>
    </row>
    <row r="3343" spans="1:15">
      <c r="A3343">
        <v>179841</v>
      </c>
      <c r="B3343" s="1">
        <v>45507</v>
      </c>
      <c r="C3343" t="s">
        <v>42</v>
      </c>
      <c r="D3343" t="s">
        <v>16</v>
      </c>
      <c r="E3343" t="s">
        <v>17</v>
      </c>
      <c r="F3343">
        <v>25</v>
      </c>
      <c r="G3343" t="s">
        <v>79</v>
      </c>
      <c r="H3343" t="s">
        <v>27</v>
      </c>
      <c r="I3343">
        <v>65</v>
      </c>
      <c r="J3343">
        <v>40</v>
      </c>
      <c r="K3343">
        <v>105</v>
      </c>
      <c r="L3343">
        <v>5</v>
      </c>
      <c r="M3343">
        <v>525</v>
      </c>
      <c r="N3343">
        <v>3</v>
      </c>
      <c r="O3343" t="s">
        <v>83</v>
      </c>
    </row>
    <row r="3344" spans="1:15">
      <c r="A3344">
        <v>160651</v>
      </c>
      <c r="B3344" s="1">
        <v>45501</v>
      </c>
      <c r="C3344" t="s">
        <v>15</v>
      </c>
      <c r="D3344" t="s">
        <v>16</v>
      </c>
      <c r="E3344" t="s">
        <v>25</v>
      </c>
      <c r="F3344">
        <v>21</v>
      </c>
      <c r="G3344" t="s">
        <v>21</v>
      </c>
      <c r="H3344" t="s">
        <v>19</v>
      </c>
      <c r="I3344">
        <v>100</v>
      </c>
      <c r="J3344">
        <v>0</v>
      </c>
      <c r="K3344">
        <v>100</v>
      </c>
      <c r="L3344">
        <v>2</v>
      </c>
      <c r="M3344">
        <v>200</v>
      </c>
      <c r="N3344">
        <v>1</v>
      </c>
      <c r="O3344" t="s">
        <v>28</v>
      </c>
    </row>
    <row r="3345" spans="1:15">
      <c r="A3345">
        <v>198711</v>
      </c>
      <c r="B3345" s="1">
        <v>45597</v>
      </c>
      <c r="C3345" t="s">
        <v>42</v>
      </c>
      <c r="D3345" t="s">
        <v>16</v>
      </c>
      <c r="E3345" t="s">
        <v>17</v>
      </c>
      <c r="F3345">
        <v>28</v>
      </c>
      <c r="G3345" t="s">
        <v>38</v>
      </c>
      <c r="H3345" t="s">
        <v>19</v>
      </c>
      <c r="I3345">
        <v>65</v>
      </c>
      <c r="J3345">
        <v>0</v>
      </c>
      <c r="K3345">
        <v>65</v>
      </c>
      <c r="L3345">
        <v>3</v>
      </c>
      <c r="M3345">
        <v>195</v>
      </c>
      <c r="N3345">
        <v>3</v>
      </c>
      <c r="O3345" t="s">
        <v>73</v>
      </c>
    </row>
    <row r="3346" spans="1:15">
      <c r="A3346">
        <v>198683</v>
      </c>
      <c r="B3346" s="1">
        <v>45512</v>
      </c>
      <c r="C3346" t="s">
        <v>82</v>
      </c>
      <c r="D3346" t="s">
        <v>37</v>
      </c>
      <c r="E3346" t="s">
        <v>25</v>
      </c>
      <c r="F3346">
        <v>23</v>
      </c>
      <c r="G3346" t="s">
        <v>69</v>
      </c>
      <c r="H3346" t="s">
        <v>19</v>
      </c>
      <c r="I3346">
        <v>20</v>
      </c>
      <c r="J3346">
        <v>0</v>
      </c>
      <c r="K3346">
        <v>20</v>
      </c>
      <c r="L3346">
        <v>1</v>
      </c>
      <c r="M3346">
        <v>20</v>
      </c>
      <c r="N3346">
        <v>4</v>
      </c>
      <c r="O3346" t="s">
        <v>57</v>
      </c>
    </row>
    <row r="3347" spans="1:15">
      <c r="A3347">
        <v>166486</v>
      </c>
      <c r="B3347" s="1">
        <v>45303</v>
      </c>
      <c r="C3347" t="s">
        <v>42</v>
      </c>
      <c r="D3347" t="s">
        <v>16</v>
      </c>
      <c r="E3347" t="s">
        <v>25</v>
      </c>
      <c r="F3347">
        <v>20</v>
      </c>
      <c r="G3347" t="s">
        <v>56</v>
      </c>
      <c r="H3347" t="s">
        <v>19</v>
      </c>
      <c r="I3347">
        <v>65</v>
      </c>
      <c r="J3347">
        <v>0</v>
      </c>
      <c r="K3347">
        <v>65</v>
      </c>
      <c r="L3347">
        <v>1</v>
      </c>
      <c r="M3347">
        <v>65</v>
      </c>
      <c r="N3347">
        <v>2</v>
      </c>
      <c r="O3347" t="s">
        <v>64</v>
      </c>
    </row>
    <row r="3348" spans="1:15">
      <c r="A3348">
        <v>176633</v>
      </c>
      <c r="B3348" s="1">
        <v>45588</v>
      </c>
      <c r="C3348" t="s">
        <v>85</v>
      </c>
      <c r="D3348" t="s">
        <v>24</v>
      </c>
      <c r="E3348" t="s">
        <v>17</v>
      </c>
      <c r="F3348">
        <v>30</v>
      </c>
      <c r="G3348" t="s">
        <v>60</v>
      </c>
      <c r="H3348" t="s">
        <v>19</v>
      </c>
      <c r="I3348">
        <v>23</v>
      </c>
      <c r="J3348">
        <v>0</v>
      </c>
      <c r="K3348">
        <v>23</v>
      </c>
      <c r="L3348">
        <v>3</v>
      </c>
      <c r="M3348">
        <v>69</v>
      </c>
      <c r="N3348">
        <v>4</v>
      </c>
      <c r="O3348" t="s">
        <v>65</v>
      </c>
    </row>
    <row r="3349" spans="1:15">
      <c r="A3349">
        <v>165784</v>
      </c>
      <c r="B3349" s="1">
        <v>45305</v>
      </c>
      <c r="C3349" t="s">
        <v>76</v>
      </c>
      <c r="D3349" t="s">
        <v>37</v>
      </c>
      <c r="E3349" t="s">
        <v>17</v>
      </c>
      <c r="F3349">
        <v>23</v>
      </c>
      <c r="G3349" t="s">
        <v>54</v>
      </c>
      <c r="H3349" t="s">
        <v>19</v>
      </c>
      <c r="I3349">
        <v>45</v>
      </c>
      <c r="J3349">
        <v>0</v>
      </c>
      <c r="K3349">
        <v>45</v>
      </c>
      <c r="L3349">
        <v>1</v>
      </c>
      <c r="M3349">
        <v>45</v>
      </c>
      <c r="N3349">
        <v>3</v>
      </c>
      <c r="O3349" t="s">
        <v>88</v>
      </c>
    </row>
    <row r="3350" spans="1:15">
      <c r="A3350">
        <v>134266</v>
      </c>
      <c r="B3350" s="1">
        <v>45392</v>
      </c>
      <c r="C3350" t="s">
        <v>76</v>
      </c>
      <c r="D3350" t="s">
        <v>37</v>
      </c>
      <c r="E3350" t="s">
        <v>17</v>
      </c>
      <c r="F3350">
        <v>23</v>
      </c>
      <c r="G3350" t="s">
        <v>75</v>
      </c>
      <c r="H3350" t="s">
        <v>27</v>
      </c>
      <c r="I3350">
        <v>45</v>
      </c>
      <c r="J3350">
        <v>70</v>
      </c>
      <c r="K3350">
        <v>115</v>
      </c>
      <c r="L3350">
        <v>3</v>
      </c>
      <c r="M3350">
        <v>345</v>
      </c>
      <c r="N3350">
        <v>2</v>
      </c>
      <c r="O3350" t="s">
        <v>47</v>
      </c>
    </row>
    <row r="3351" spans="1:15">
      <c r="A3351">
        <v>199060</v>
      </c>
      <c r="B3351" s="1">
        <v>45535</v>
      </c>
      <c r="C3351" t="s">
        <v>50</v>
      </c>
      <c r="D3351" t="s">
        <v>16</v>
      </c>
      <c r="E3351" t="s">
        <v>17</v>
      </c>
      <c r="F3351">
        <v>27</v>
      </c>
      <c r="G3351" t="s">
        <v>21</v>
      </c>
      <c r="H3351" t="s">
        <v>19</v>
      </c>
      <c r="I3351">
        <v>97</v>
      </c>
      <c r="J3351">
        <v>0</v>
      </c>
      <c r="K3351">
        <v>97</v>
      </c>
      <c r="L3351">
        <v>2</v>
      </c>
      <c r="M3351">
        <v>194</v>
      </c>
      <c r="N3351">
        <v>4</v>
      </c>
      <c r="O3351" t="s">
        <v>39</v>
      </c>
    </row>
    <row r="3352" spans="1:15">
      <c r="A3352">
        <v>160829</v>
      </c>
      <c r="B3352" s="1">
        <v>45568</v>
      </c>
      <c r="C3352" t="s">
        <v>15</v>
      </c>
      <c r="D3352" t="s">
        <v>16</v>
      </c>
      <c r="E3352" t="s">
        <v>17</v>
      </c>
      <c r="F3352">
        <v>23</v>
      </c>
      <c r="G3352" t="s">
        <v>69</v>
      </c>
      <c r="H3352" t="s">
        <v>19</v>
      </c>
      <c r="I3352">
        <v>100</v>
      </c>
      <c r="J3352">
        <v>0</v>
      </c>
      <c r="K3352">
        <v>100</v>
      </c>
      <c r="L3352">
        <v>3</v>
      </c>
      <c r="M3352">
        <v>300</v>
      </c>
      <c r="N3352">
        <v>4</v>
      </c>
      <c r="O3352" t="s">
        <v>32</v>
      </c>
    </row>
    <row r="3353" spans="1:15">
      <c r="A3353">
        <v>123449</v>
      </c>
      <c r="B3353" s="1">
        <v>45419</v>
      </c>
      <c r="C3353" t="s">
        <v>42</v>
      </c>
      <c r="D3353" t="s">
        <v>16</v>
      </c>
      <c r="E3353" t="s">
        <v>25</v>
      </c>
      <c r="F3353">
        <v>24</v>
      </c>
      <c r="G3353" t="s">
        <v>26</v>
      </c>
      <c r="H3353" t="s">
        <v>27</v>
      </c>
      <c r="I3353">
        <v>65</v>
      </c>
      <c r="J3353">
        <v>40</v>
      </c>
      <c r="K3353">
        <v>105</v>
      </c>
      <c r="L3353">
        <v>1</v>
      </c>
      <c r="M3353">
        <v>105</v>
      </c>
      <c r="N3353">
        <v>5</v>
      </c>
      <c r="O3353" t="s">
        <v>57</v>
      </c>
    </row>
    <row r="3354" spans="1:15">
      <c r="A3354">
        <v>199009</v>
      </c>
      <c r="B3354" s="1">
        <v>45499</v>
      </c>
      <c r="C3354" t="s">
        <v>33</v>
      </c>
      <c r="D3354" t="s">
        <v>16</v>
      </c>
      <c r="E3354" t="s">
        <v>17</v>
      </c>
      <c r="F3354">
        <v>29</v>
      </c>
      <c r="G3354" t="s">
        <v>58</v>
      </c>
      <c r="H3354" t="s">
        <v>27</v>
      </c>
      <c r="I3354">
        <v>118</v>
      </c>
      <c r="J3354">
        <v>40</v>
      </c>
      <c r="K3354">
        <v>158</v>
      </c>
      <c r="L3354">
        <v>1</v>
      </c>
      <c r="M3354">
        <v>158</v>
      </c>
      <c r="N3354">
        <v>4</v>
      </c>
      <c r="O3354" t="s">
        <v>65</v>
      </c>
    </row>
    <row r="3355" spans="1:15">
      <c r="A3355">
        <v>138946</v>
      </c>
      <c r="B3355" s="1">
        <v>45358</v>
      </c>
      <c r="C3355" t="s">
        <v>42</v>
      </c>
      <c r="D3355" t="s">
        <v>16</v>
      </c>
      <c r="E3355" t="s">
        <v>25</v>
      </c>
      <c r="F3355">
        <v>31</v>
      </c>
      <c r="G3355" t="s">
        <v>69</v>
      </c>
      <c r="H3355" t="s">
        <v>19</v>
      </c>
      <c r="I3355">
        <v>65</v>
      </c>
      <c r="J3355">
        <v>0</v>
      </c>
      <c r="K3355">
        <v>65</v>
      </c>
      <c r="L3355">
        <v>2</v>
      </c>
      <c r="M3355">
        <v>130</v>
      </c>
      <c r="N3355">
        <v>4</v>
      </c>
      <c r="O3355" t="s">
        <v>45</v>
      </c>
    </row>
    <row r="3356" spans="1:15">
      <c r="A3356">
        <v>191901</v>
      </c>
      <c r="B3356" s="1">
        <v>45418</v>
      </c>
      <c r="C3356" t="s">
        <v>50</v>
      </c>
      <c r="D3356" t="s">
        <v>16</v>
      </c>
      <c r="E3356" t="s">
        <v>17</v>
      </c>
      <c r="F3356">
        <v>18</v>
      </c>
      <c r="G3356" t="s">
        <v>31</v>
      </c>
      <c r="H3356" t="s">
        <v>19</v>
      </c>
      <c r="I3356">
        <v>97</v>
      </c>
      <c r="J3356">
        <v>0</v>
      </c>
      <c r="K3356">
        <v>97</v>
      </c>
      <c r="L3356">
        <v>1</v>
      </c>
      <c r="M3356">
        <v>97</v>
      </c>
      <c r="N3356">
        <v>1</v>
      </c>
      <c r="O3356" t="s">
        <v>28</v>
      </c>
    </row>
    <row r="3357" spans="1:15">
      <c r="A3357">
        <v>172884</v>
      </c>
      <c r="B3357" s="1">
        <v>45399</v>
      </c>
      <c r="C3357" t="s">
        <v>76</v>
      </c>
      <c r="D3357" t="s">
        <v>37</v>
      </c>
      <c r="E3357" t="s">
        <v>17</v>
      </c>
      <c r="F3357">
        <v>27</v>
      </c>
      <c r="G3357" t="s">
        <v>38</v>
      </c>
      <c r="H3357" t="s">
        <v>19</v>
      </c>
      <c r="I3357">
        <v>45</v>
      </c>
      <c r="J3357">
        <v>0</v>
      </c>
      <c r="K3357">
        <v>45</v>
      </c>
      <c r="L3357">
        <v>1</v>
      </c>
      <c r="M3357">
        <v>45</v>
      </c>
      <c r="N3357">
        <v>1</v>
      </c>
      <c r="O3357" t="s">
        <v>55</v>
      </c>
    </row>
    <row r="3358" spans="1:15">
      <c r="A3358">
        <v>121658</v>
      </c>
      <c r="B3358" s="1">
        <v>45333</v>
      </c>
      <c r="C3358" t="s">
        <v>48</v>
      </c>
      <c r="D3358" t="s">
        <v>16</v>
      </c>
      <c r="E3358" t="s">
        <v>17</v>
      </c>
      <c r="F3358">
        <v>20</v>
      </c>
      <c r="G3358" t="s">
        <v>60</v>
      </c>
      <c r="H3358" t="s">
        <v>19</v>
      </c>
      <c r="I3358">
        <v>130</v>
      </c>
      <c r="J3358">
        <v>0</v>
      </c>
      <c r="K3358">
        <v>130</v>
      </c>
      <c r="L3358">
        <v>2</v>
      </c>
      <c r="M3358">
        <v>260</v>
      </c>
      <c r="N3358">
        <v>4</v>
      </c>
      <c r="O3358" t="s">
        <v>65</v>
      </c>
    </row>
    <row r="3359" spans="1:15">
      <c r="A3359">
        <v>130544</v>
      </c>
      <c r="B3359" s="1">
        <v>45272</v>
      </c>
      <c r="C3359" t="s">
        <v>50</v>
      </c>
      <c r="D3359" t="s">
        <v>16</v>
      </c>
      <c r="E3359" t="s">
        <v>17</v>
      </c>
      <c r="F3359">
        <v>26</v>
      </c>
      <c r="G3359" t="s">
        <v>21</v>
      </c>
      <c r="H3359" t="s">
        <v>19</v>
      </c>
      <c r="I3359">
        <v>97</v>
      </c>
      <c r="J3359">
        <v>0</v>
      </c>
      <c r="K3359">
        <v>97</v>
      </c>
      <c r="L3359">
        <v>1</v>
      </c>
      <c r="M3359">
        <v>97</v>
      </c>
      <c r="N3359">
        <v>4</v>
      </c>
      <c r="O3359" t="s">
        <v>20</v>
      </c>
    </row>
    <row r="3360" spans="1:15">
      <c r="A3360">
        <v>168914</v>
      </c>
      <c r="B3360" s="1">
        <v>45536</v>
      </c>
      <c r="C3360" t="s">
        <v>42</v>
      </c>
      <c r="D3360" t="s">
        <v>16</v>
      </c>
      <c r="E3360" t="s">
        <v>25</v>
      </c>
      <c r="F3360">
        <v>25</v>
      </c>
      <c r="G3360" t="s">
        <v>46</v>
      </c>
      <c r="H3360" t="s">
        <v>19</v>
      </c>
      <c r="I3360">
        <v>65</v>
      </c>
      <c r="J3360">
        <v>0</v>
      </c>
      <c r="K3360">
        <v>65</v>
      </c>
      <c r="L3360">
        <v>1</v>
      </c>
      <c r="M3360">
        <v>65</v>
      </c>
      <c r="N3360">
        <v>3</v>
      </c>
      <c r="O3360" t="s">
        <v>73</v>
      </c>
    </row>
    <row r="3361" spans="1:15">
      <c r="A3361">
        <v>160492</v>
      </c>
      <c r="B3361" s="1">
        <v>45555</v>
      </c>
      <c r="C3361" t="s">
        <v>33</v>
      </c>
      <c r="D3361" t="s">
        <v>16</v>
      </c>
      <c r="E3361" t="s">
        <v>17</v>
      </c>
      <c r="F3361">
        <v>31</v>
      </c>
      <c r="G3361" t="s">
        <v>31</v>
      </c>
      <c r="H3361" t="s">
        <v>19</v>
      </c>
      <c r="I3361">
        <v>118</v>
      </c>
      <c r="J3361">
        <v>0</v>
      </c>
      <c r="K3361">
        <v>118</v>
      </c>
      <c r="L3361">
        <v>2</v>
      </c>
      <c r="M3361">
        <v>236</v>
      </c>
      <c r="N3361">
        <v>4</v>
      </c>
      <c r="O3361" t="s">
        <v>20</v>
      </c>
    </row>
    <row r="3362" spans="1:15">
      <c r="A3362">
        <v>160787</v>
      </c>
      <c r="B3362" s="1">
        <v>45559</v>
      </c>
      <c r="C3362" t="s">
        <v>50</v>
      </c>
      <c r="D3362" t="s">
        <v>16</v>
      </c>
      <c r="E3362" t="s">
        <v>17</v>
      </c>
      <c r="F3362">
        <v>25</v>
      </c>
      <c r="G3362" t="s">
        <v>38</v>
      </c>
      <c r="H3362" t="s">
        <v>19</v>
      </c>
      <c r="I3362">
        <v>97</v>
      </c>
      <c r="J3362">
        <v>0</v>
      </c>
      <c r="K3362">
        <v>97</v>
      </c>
      <c r="L3362">
        <v>4</v>
      </c>
      <c r="M3362">
        <v>388</v>
      </c>
      <c r="N3362">
        <v>5</v>
      </c>
      <c r="O3362" t="s">
        <v>52</v>
      </c>
    </row>
    <row r="3363" spans="1:15">
      <c r="A3363">
        <v>182526</v>
      </c>
      <c r="B3363" s="1">
        <v>45515</v>
      </c>
      <c r="C3363" t="s">
        <v>42</v>
      </c>
      <c r="D3363" t="s">
        <v>16</v>
      </c>
      <c r="E3363" t="s">
        <v>17</v>
      </c>
      <c r="F3363">
        <v>22</v>
      </c>
      <c r="G3363" t="s">
        <v>31</v>
      </c>
      <c r="H3363" t="s">
        <v>19</v>
      </c>
      <c r="I3363">
        <v>65</v>
      </c>
      <c r="J3363">
        <v>0</v>
      </c>
      <c r="K3363">
        <v>65</v>
      </c>
      <c r="L3363">
        <v>1</v>
      </c>
      <c r="M3363">
        <v>65</v>
      </c>
      <c r="N3363">
        <v>2</v>
      </c>
      <c r="O3363" t="s">
        <v>47</v>
      </c>
    </row>
    <row r="3364" spans="1:15">
      <c r="A3364">
        <v>148299</v>
      </c>
      <c r="B3364" s="1">
        <v>45474</v>
      </c>
      <c r="C3364" t="s">
        <v>76</v>
      </c>
      <c r="D3364" t="s">
        <v>37</v>
      </c>
      <c r="E3364" t="s">
        <v>17</v>
      </c>
      <c r="F3364">
        <v>19</v>
      </c>
      <c r="G3364" t="s">
        <v>38</v>
      </c>
      <c r="H3364" t="s">
        <v>19</v>
      </c>
      <c r="I3364">
        <v>45</v>
      </c>
      <c r="J3364">
        <v>0</v>
      </c>
      <c r="K3364">
        <v>45</v>
      </c>
      <c r="L3364">
        <v>1</v>
      </c>
      <c r="M3364">
        <v>45</v>
      </c>
      <c r="N3364">
        <v>5</v>
      </c>
      <c r="O3364" t="s">
        <v>45</v>
      </c>
    </row>
    <row r="3365" spans="1:15">
      <c r="A3365">
        <v>161329</v>
      </c>
      <c r="B3365" s="1">
        <v>45466</v>
      </c>
      <c r="C3365" t="s">
        <v>30</v>
      </c>
      <c r="D3365" t="s">
        <v>24</v>
      </c>
      <c r="E3365" t="s">
        <v>17</v>
      </c>
      <c r="F3365">
        <v>30</v>
      </c>
      <c r="G3365" t="s">
        <v>54</v>
      </c>
      <c r="H3365" t="s">
        <v>19</v>
      </c>
      <c r="I3365">
        <v>10</v>
      </c>
      <c r="J3365">
        <v>0</v>
      </c>
      <c r="K3365">
        <v>10</v>
      </c>
      <c r="L3365">
        <v>1</v>
      </c>
      <c r="M3365">
        <v>10</v>
      </c>
      <c r="N3365">
        <v>4</v>
      </c>
      <c r="O3365" t="s">
        <v>32</v>
      </c>
    </row>
    <row r="3366" spans="1:15">
      <c r="A3366">
        <v>187123</v>
      </c>
      <c r="B3366" s="1">
        <v>45377</v>
      </c>
      <c r="C3366" t="s">
        <v>23</v>
      </c>
      <c r="D3366" t="s">
        <v>24</v>
      </c>
      <c r="E3366" t="s">
        <v>25</v>
      </c>
      <c r="F3366">
        <v>27</v>
      </c>
      <c r="G3366" t="s">
        <v>18</v>
      </c>
      <c r="H3366" t="s">
        <v>19</v>
      </c>
      <c r="I3366">
        <v>9</v>
      </c>
      <c r="J3366">
        <v>0</v>
      </c>
      <c r="K3366">
        <v>9</v>
      </c>
      <c r="L3366">
        <v>1</v>
      </c>
      <c r="M3366">
        <v>9</v>
      </c>
      <c r="N3366">
        <v>4</v>
      </c>
      <c r="O3366" t="s">
        <v>65</v>
      </c>
    </row>
    <row r="3367" spans="1:15">
      <c r="A3367">
        <v>179244</v>
      </c>
      <c r="B3367" s="1">
        <v>45540</v>
      </c>
      <c r="C3367" t="s">
        <v>50</v>
      </c>
      <c r="D3367" t="s">
        <v>16</v>
      </c>
      <c r="E3367" t="s">
        <v>25</v>
      </c>
      <c r="F3367">
        <v>20</v>
      </c>
      <c r="G3367" t="s">
        <v>46</v>
      </c>
      <c r="H3367" t="s">
        <v>19</v>
      </c>
      <c r="I3367">
        <v>97</v>
      </c>
      <c r="J3367">
        <v>0</v>
      </c>
      <c r="K3367">
        <v>97</v>
      </c>
      <c r="L3367">
        <v>4</v>
      </c>
      <c r="M3367">
        <v>388</v>
      </c>
      <c r="N3367">
        <v>5</v>
      </c>
      <c r="O3367" t="s">
        <v>45</v>
      </c>
    </row>
    <row r="3368" spans="1:15">
      <c r="A3368">
        <v>128786</v>
      </c>
      <c r="B3368" s="1">
        <v>45300</v>
      </c>
      <c r="C3368" t="s">
        <v>85</v>
      </c>
      <c r="D3368" t="s">
        <v>24</v>
      </c>
      <c r="E3368" t="s">
        <v>17</v>
      </c>
      <c r="F3368">
        <v>29</v>
      </c>
      <c r="G3368" t="s">
        <v>38</v>
      </c>
      <c r="H3368" t="s">
        <v>19</v>
      </c>
      <c r="I3368">
        <v>23</v>
      </c>
      <c r="J3368">
        <v>0</v>
      </c>
      <c r="K3368">
        <v>23</v>
      </c>
      <c r="L3368">
        <v>2</v>
      </c>
      <c r="M3368">
        <v>46</v>
      </c>
      <c r="N3368">
        <v>1</v>
      </c>
      <c r="O3368" t="s">
        <v>55</v>
      </c>
    </row>
    <row r="3369" spans="1:15">
      <c r="A3369">
        <v>191383</v>
      </c>
      <c r="B3369" s="1">
        <v>45438</v>
      </c>
      <c r="C3369" t="s">
        <v>36</v>
      </c>
      <c r="D3369" t="s">
        <v>37</v>
      </c>
      <c r="E3369" t="s">
        <v>17</v>
      </c>
      <c r="F3369">
        <v>25</v>
      </c>
      <c r="G3369" t="s">
        <v>21</v>
      </c>
      <c r="H3369" t="s">
        <v>19</v>
      </c>
      <c r="I3369">
        <v>32</v>
      </c>
      <c r="J3369">
        <v>0</v>
      </c>
      <c r="K3369">
        <v>32</v>
      </c>
      <c r="L3369">
        <v>1</v>
      </c>
      <c r="M3369">
        <v>32</v>
      </c>
      <c r="N3369">
        <v>5</v>
      </c>
      <c r="O3369" t="s">
        <v>32</v>
      </c>
    </row>
    <row r="3370" spans="1:15">
      <c r="A3370">
        <v>164908</v>
      </c>
      <c r="B3370" s="1">
        <v>45354</v>
      </c>
      <c r="C3370" t="s">
        <v>42</v>
      </c>
      <c r="D3370" t="s">
        <v>16</v>
      </c>
      <c r="E3370" t="s">
        <v>17</v>
      </c>
      <c r="F3370">
        <v>31</v>
      </c>
      <c r="G3370" t="s">
        <v>44</v>
      </c>
      <c r="H3370" t="s">
        <v>27</v>
      </c>
      <c r="I3370">
        <v>65</v>
      </c>
      <c r="J3370">
        <v>25</v>
      </c>
      <c r="K3370">
        <v>90</v>
      </c>
      <c r="L3370">
        <v>2</v>
      </c>
      <c r="M3370">
        <v>180</v>
      </c>
      <c r="N3370">
        <v>1</v>
      </c>
      <c r="O3370" t="s">
        <v>68</v>
      </c>
    </row>
    <row r="3371" spans="1:15">
      <c r="A3371">
        <v>199675</v>
      </c>
      <c r="B3371" s="1">
        <v>45353</v>
      </c>
      <c r="C3371" t="s">
        <v>23</v>
      </c>
      <c r="D3371" t="s">
        <v>24</v>
      </c>
      <c r="E3371" t="s">
        <v>25</v>
      </c>
      <c r="F3371">
        <v>28</v>
      </c>
      <c r="G3371" t="s">
        <v>29</v>
      </c>
      <c r="H3371" t="s">
        <v>19</v>
      </c>
      <c r="I3371">
        <v>9</v>
      </c>
      <c r="J3371">
        <v>0</v>
      </c>
      <c r="K3371">
        <v>9</v>
      </c>
      <c r="L3371">
        <v>1</v>
      </c>
      <c r="M3371">
        <v>9</v>
      </c>
      <c r="N3371">
        <v>4</v>
      </c>
      <c r="O3371" t="s">
        <v>65</v>
      </c>
    </row>
    <row r="3372" spans="1:15">
      <c r="A3372">
        <v>132904</v>
      </c>
      <c r="B3372" s="1">
        <v>45549</v>
      </c>
      <c r="C3372" t="s">
        <v>85</v>
      </c>
      <c r="D3372" t="s">
        <v>24</v>
      </c>
      <c r="E3372" t="s">
        <v>17</v>
      </c>
      <c r="F3372">
        <v>19</v>
      </c>
      <c r="G3372" t="s">
        <v>18</v>
      </c>
      <c r="H3372" t="s">
        <v>19</v>
      </c>
      <c r="I3372">
        <v>23</v>
      </c>
      <c r="J3372">
        <v>0</v>
      </c>
      <c r="K3372">
        <v>23</v>
      </c>
      <c r="L3372">
        <v>1</v>
      </c>
      <c r="M3372">
        <v>23</v>
      </c>
      <c r="N3372">
        <v>4</v>
      </c>
      <c r="O3372" t="s">
        <v>43</v>
      </c>
    </row>
    <row r="3373" spans="1:15">
      <c r="A3373">
        <v>156523</v>
      </c>
      <c r="B3373" s="1">
        <v>45599</v>
      </c>
      <c r="C3373" t="s">
        <v>15</v>
      </c>
      <c r="D3373" t="s">
        <v>16</v>
      </c>
      <c r="E3373" t="s">
        <v>17</v>
      </c>
      <c r="F3373">
        <v>32</v>
      </c>
      <c r="G3373" t="s">
        <v>86</v>
      </c>
      <c r="H3373" t="s">
        <v>27</v>
      </c>
      <c r="I3373">
        <v>100</v>
      </c>
      <c r="J3373">
        <v>70</v>
      </c>
      <c r="K3373">
        <v>170</v>
      </c>
      <c r="L3373">
        <v>2</v>
      </c>
      <c r="M3373">
        <v>340</v>
      </c>
      <c r="N3373">
        <v>3</v>
      </c>
      <c r="O3373" t="s">
        <v>73</v>
      </c>
    </row>
    <row r="3374" spans="1:15">
      <c r="A3374">
        <v>176894</v>
      </c>
      <c r="B3374" s="1">
        <v>45492</v>
      </c>
      <c r="C3374" t="s">
        <v>78</v>
      </c>
      <c r="D3374" t="s">
        <v>37</v>
      </c>
      <c r="E3374" t="s">
        <v>17</v>
      </c>
      <c r="F3374">
        <v>35</v>
      </c>
      <c r="G3374" t="s">
        <v>41</v>
      </c>
      <c r="H3374" t="s">
        <v>19</v>
      </c>
      <c r="I3374">
        <v>50</v>
      </c>
      <c r="J3374">
        <v>0</v>
      </c>
      <c r="K3374">
        <v>50</v>
      </c>
      <c r="L3374">
        <v>1</v>
      </c>
      <c r="M3374">
        <v>50</v>
      </c>
      <c r="N3374">
        <v>4</v>
      </c>
      <c r="O3374" t="s">
        <v>39</v>
      </c>
    </row>
    <row r="3375" spans="1:15">
      <c r="A3375">
        <v>146372</v>
      </c>
      <c r="B3375" s="1">
        <v>45377</v>
      </c>
      <c r="C3375" t="s">
        <v>15</v>
      </c>
      <c r="D3375" t="s">
        <v>16</v>
      </c>
      <c r="E3375" t="s">
        <v>17</v>
      </c>
      <c r="F3375">
        <v>30</v>
      </c>
      <c r="G3375" t="s">
        <v>60</v>
      </c>
      <c r="H3375" t="s">
        <v>19</v>
      </c>
      <c r="I3375">
        <v>100</v>
      </c>
      <c r="J3375">
        <v>0</v>
      </c>
      <c r="K3375">
        <v>100</v>
      </c>
      <c r="L3375">
        <v>1</v>
      </c>
      <c r="M3375">
        <v>100</v>
      </c>
      <c r="N3375">
        <v>4</v>
      </c>
      <c r="O3375" t="s">
        <v>57</v>
      </c>
    </row>
    <row r="3376" spans="1:15">
      <c r="A3376">
        <v>156448</v>
      </c>
      <c r="B3376" s="1">
        <v>45476</v>
      </c>
      <c r="C3376" t="s">
        <v>53</v>
      </c>
      <c r="D3376" t="s">
        <v>37</v>
      </c>
      <c r="E3376" t="s">
        <v>25</v>
      </c>
      <c r="F3376">
        <v>34</v>
      </c>
      <c r="G3376" t="s">
        <v>69</v>
      </c>
      <c r="H3376" t="s">
        <v>19</v>
      </c>
      <c r="I3376">
        <v>15</v>
      </c>
      <c r="J3376">
        <v>0</v>
      </c>
      <c r="K3376">
        <v>15</v>
      </c>
      <c r="L3376">
        <v>1</v>
      </c>
      <c r="M3376">
        <v>15</v>
      </c>
      <c r="N3376">
        <v>4</v>
      </c>
      <c r="O3376" t="s">
        <v>45</v>
      </c>
    </row>
    <row r="3377" spans="1:15">
      <c r="A3377">
        <v>131717</v>
      </c>
      <c r="B3377" s="1">
        <v>45299</v>
      </c>
      <c r="C3377" t="s">
        <v>23</v>
      </c>
      <c r="D3377" t="s">
        <v>24</v>
      </c>
      <c r="E3377" t="s">
        <v>17</v>
      </c>
      <c r="F3377">
        <v>27</v>
      </c>
      <c r="G3377" t="s">
        <v>69</v>
      </c>
      <c r="H3377" t="s">
        <v>19</v>
      </c>
      <c r="I3377">
        <v>9</v>
      </c>
      <c r="J3377">
        <v>0</v>
      </c>
      <c r="K3377">
        <v>9</v>
      </c>
      <c r="L3377">
        <v>2</v>
      </c>
      <c r="M3377">
        <v>18</v>
      </c>
      <c r="N3377">
        <v>4</v>
      </c>
      <c r="O3377" t="s">
        <v>52</v>
      </c>
    </row>
    <row r="3378" spans="1:15">
      <c r="A3378">
        <v>150436</v>
      </c>
      <c r="B3378" s="1">
        <v>45411</v>
      </c>
      <c r="C3378" t="s">
        <v>30</v>
      </c>
      <c r="D3378" t="s">
        <v>24</v>
      </c>
      <c r="E3378" t="s">
        <v>17</v>
      </c>
      <c r="F3378">
        <v>23</v>
      </c>
      <c r="G3378" t="s">
        <v>21</v>
      </c>
      <c r="H3378" t="s">
        <v>19</v>
      </c>
      <c r="I3378">
        <v>10</v>
      </c>
      <c r="J3378">
        <v>0</v>
      </c>
      <c r="K3378">
        <v>10</v>
      </c>
      <c r="L3378">
        <v>1</v>
      </c>
      <c r="M3378">
        <v>10</v>
      </c>
      <c r="N3378">
        <v>5</v>
      </c>
      <c r="O3378" t="s">
        <v>20</v>
      </c>
    </row>
    <row r="3379" spans="1:15">
      <c r="A3379">
        <v>196704</v>
      </c>
      <c r="B3379" s="1">
        <v>45412</v>
      </c>
      <c r="C3379" t="s">
        <v>36</v>
      </c>
      <c r="D3379" t="s">
        <v>37</v>
      </c>
      <c r="E3379" t="s">
        <v>17</v>
      </c>
      <c r="F3379">
        <v>29</v>
      </c>
      <c r="G3379" t="s">
        <v>34</v>
      </c>
      <c r="H3379" t="s">
        <v>27</v>
      </c>
      <c r="I3379">
        <v>32</v>
      </c>
      <c r="J3379">
        <v>100</v>
      </c>
      <c r="K3379">
        <v>132</v>
      </c>
      <c r="L3379">
        <v>1</v>
      </c>
      <c r="M3379">
        <v>132</v>
      </c>
      <c r="N3379">
        <v>3</v>
      </c>
      <c r="O3379" t="s">
        <v>22</v>
      </c>
    </row>
    <row r="3380" spans="1:15">
      <c r="A3380">
        <v>158655</v>
      </c>
      <c r="B3380" s="1">
        <v>45393</v>
      </c>
      <c r="C3380" t="s">
        <v>15</v>
      </c>
      <c r="D3380" t="s">
        <v>16</v>
      </c>
      <c r="E3380" t="s">
        <v>17</v>
      </c>
      <c r="F3380">
        <v>19</v>
      </c>
      <c r="G3380" t="s">
        <v>46</v>
      </c>
      <c r="H3380" t="s">
        <v>19</v>
      </c>
      <c r="I3380">
        <v>100</v>
      </c>
      <c r="J3380">
        <v>0</v>
      </c>
      <c r="K3380">
        <v>100</v>
      </c>
      <c r="L3380">
        <v>1</v>
      </c>
      <c r="M3380">
        <v>100</v>
      </c>
      <c r="N3380">
        <v>5</v>
      </c>
      <c r="O3380" t="s">
        <v>20</v>
      </c>
    </row>
    <row r="3381" spans="1:15">
      <c r="A3381">
        <v>167225</v>
      </c>
      <c r="B3381" s="1">
        <v>45320</v>
      </c>
      <c r="C3381" t="s">
        <v>53</v>
      </c>
      <c r="D3381" t="s">
        <v>37</v>
      </c>
      <c r="E3381" t="s">
        <v>25</v>
      </c>
      <c r="F3381">
        <v>30</v>
      </c>
      <c r="G3381" t="s">
        <v>67</v>
      </c>
      <c r="H3381" t="s">
        <v>27</v>
      </c>
      <c r="I3381">
        <v>15</v>
      </c>
      <c r="J3381">
        <v>40</v>
      </c>
      <c r="K3381">
        <v>55</v>
      </c>
      <c r="L3381">
        <v>1</v>
      </c>
      <c r="M3381">
        <v>55</v>
      </c>
      <c r="N3381">
        <v>3</v>
      </c>
      <c r="O3381" t="s">
        <v>49</v>
      </c>
    </row>
    <row r="3382" spans="1:15">
      <c r="A3382">
        <v>170263</v>
      </c>
      <c r="B3382" s="1">
        <v>45505</v>
      </c>
      <c r="C3382" t="s">
        <v>76</v>
      </c>
      <c r="D3382" t="s">
        <v>37</v>
      </c>
      <c r="E3382" t="s">
        <v>17</v>
      </c>
      <c r="F3382">
        <v>20</v>
      </c>
      <c r="G3382" t="s">
        <v>26</v>
      </c>
      <c r="H3382" t="s">
        <v>27</v>
      </c>
      <c r="I3382">
        <v>45</v>
      </c>
      <c r="J3382">
        <v>40</v>
      </c>
      <c r="K3382">
        <v>85</v>
      </c>
      <c r="L3382">
        <v>5</v>
      </c>
      <c r="M3382">
        <v>425</v>
      </c>
      <c r="N3382">
        <v>1</v>
      </c>
      <c r="O3382" t="s">
        <v>64</v>
      </c>
    </row>
    <row r="3383" spans="1:15">
      <c r="A3383">
        <v>164604</v>
      </c>
      <c r="B3383" s="1">
        <v>45328</v>
      </c>
      <c r="C3383" t="s">
        <v>82</v>
      </c>
      <c r="D3383" t="s">
        <v>37</v>
      </c>
      <c r="E3383" t="s">
        <v>17</v>
      </c>
      <c r="F3383">
        <v>27</v>
      </c>
      <c r="G3383" t="s">
        <v>38</v>
      </c>
      <c r="H3383" t="s">
        <v>19</v>
      </c>
      <c r="I3383">
        <v>20</v>
      </c>
      <c r="J3383">
        <v>0</v>
      </c>
      <c r="K3383">
        <v>20</v>
      </c>
      <c r="L3383">
        <v>4</v>
      </c>
      <c r="M3383">
        <v>80</v>
      </c>
      <c r="N3383">
        <v>5</v>
      </c>
      <c r="O3383" t="s">
        <v>57</v>
      </c>
    </row>
    <row r="3384" spans="1:15">
      <c r="A3384">
        <v>199711</v>
      </c>
      <c r="B3384" s="1">
        <v>45524</v>
      </c>
      <c r="C3384" t="s">
        <v>82</v>
      </c>
      <c r="D3384" t="s">
        <v>37</v>
      </c>
      <c r="E3384" t="s">
        <v>25</v>
      </c>
      <c r="F3384">
        <v>28</v>
      </c>
      <c r="G3384" t="s">
        <v>77</v>
      </c>
      <c r="H3384" t="s">
        <v>19</v>
      </c>
      <c r="I3384">
        <v>20</v>
      </c>
      <c r="J3384">
        <v>0</v>
      </c>
      <c r="K3384">
        <v>20</v>
      </c>
      <c r="L3384">
        <v>2</v>
      </c>
      <c r="M3384">
        <v>40</v>
      </c>
      <c r="N3384">
        <v>2</v>
      </c>
      <c r="O3384" t="s">
        <v>59</v>
      </c>
    </row>
    <row r="3385" spans="1:15">
      <c r="A3385">
        <v>191676</v>
      </c>
      <c r="B3385" s="1">
        <v>45266</v>
      </c>
      <c r="C3385" t="s">
        <v>23</v>
      </c>
      <c r="D3385" t="s">
        <v>24</v>
      </c>
      <c r="E3385" t="s">
        <v>17</v>
      </c>
      <c r="F3385">
        <v>23</v>
      </c>
      <c r="G3385" t="s">
        <v>80</v>
      </c>
      <c r="H3385" t="s">
        <v>27</v>
      </c>
      <c r="I3385">
        <v>9</v>
      </c>
      <c r="J3385">
        <v>40</v>
      </c>
      <c r="K3385">
        <v>49</v>
      </c>
      <c r="L3385">
        <v>2</v>
      </c>
      <c r="M3385">
        <v>98</v>
      </c>
      <c r="N3385">
        <v>1</v>
      </c>
      <c r="O3385" t="s">
        <v>59</v>
      </c>
    </row>
    <row r="3386" spans="1:15">
      <c r="A3386">
        <v>152816</v>
      </c>
      <c r="B3386" s="1">
        <v>45313</v>
      </c>
      <c r="C3386" t="s">
        <v>82</v>
      </c>
      <c r="D3386" t="s">
        <v>37</v>
      </c>
      <c r="E3386" t="s">
        <v>17</v>
      </c>
      <c r="F3386">
        <v>24</v>
      </c>
      <c r="G3386" t="s">
        <v>60</v>
      </c>
      <c r="H3386" t="s">
        <v>19</v>
      </c>
      <c r="I3386">
        <v>20</v>
      </c>
      <c r="J3386">
        <v>0</v>
      </c>
      <c r="K3386">
        <v>20</v>
      </c>
      <c r="L3386">
        <v>1</v>
      </c>
      <c r="M3386">
        <v>20</v>
      </c>
      <c r="N3386">
        <v>1</v>
      </c>
      <c r="O3386" t="s">
        <v>63</v>
      </c>
    </row>
    <row r="3387" spans="1:15">
      <c r="A3387">
        <v>186040</v>
      </c>
      <c r="B3387" s="1">
        <v>45244</v>
      </c>
      <c r="C3387" t="s">
        <v>53</v>
      </c>
      <c r="D3387" t="s">
        <v>37</v>
      </c>
      <c r="E3387" t="s">
        <v>17</v>
      </c>
      <c r="F3387">
        <v>18</v>
      </c>
      <c r="G3387" t="s">
        <v>41</v>
      </c>
      <c r="H3387" t="s">
        <v>19</v>
      </c>
      <c r="I3387">
        <v>15</v>
      </c>
      <c r="J3387">
        <v>0</v>
      </c>
      <c r="K3387">
        <v>15</v>
      </c>
      <c r="L3387">
        <v>2</v>
      </c>
      <c r="M3387">
        <v>30</v>
      </c>
      <c r="N3387">
        <v>1</v>
      </c>
      <c r="O3387" t="s">
        <v>59</v>
      </c>
    </row>
    <row r="3388" spans="1:15">
      <c r="A3388">
        <v>125540</v>
      </c>
      <c r="B3388" s="1">
        <v>45424</v>
      </c>
      <c r="C3388" t="s">
        <v>53</v>
      </c>
      <c r="D3388" t="s">
        <v>37</v>
      </c>
      <c r="E3388" t="s">
        <v>25</v>
      </c>
      <c r="F3388">
        <v>28</v>
      </c>
      <c r="G3388" t="s">
        <v>18</v>
      </c>
      <c r="H3388" t="s">
        <v>19</v>
      </c>
      <c r="I3388">
        <v>15</v>
      </c>
      <c r="J3388">
        <v>0</v>
      </c>
      <c r="K3388">
        <v>15</v>
      </c>
      <c r="L3388">
        <v>1</v>
      </c>
      <c r="M3388">
        <v>15</v>
      </c>
      <c r="N3388">
        <v>5</v>
      </c>
      <c r="O3388" t="s">
        <v>45</v>
      </c>
    </row>
    <row r="3389" spans="1:15">
      <c r="A3389">
        <v>161598</v>
      </c>
      <c r="B3389" s="1">
        <v>45508</v>
      </c>
      <c r="C3389" t="s">
        <v>42</v>
      </c>
      <c r="D3389" t="s">
        <v>16</v>
      </c>
      <c r="E3389" t="s">
        <v>25</v>
      </c>
      <c r="F3389">
        <v>18</v>
      </c>
      <c r="G3389" t="s">
        <v>41</v>
      </c>
      <c r="H3389" t="s">
        <v>19</v>
      </c>
      <c r="I3389">
        <v>65</v>
      </c>
      <c r="J3389">
        <v>0</v>
      </c>
      <c r="K3389">
        <v>65</v>
      </c>
      <c r="L3389">
        <v>2</v>
      </c>
      <c r="M3389">
        <v>130</v>
      </c>
      <c r="N3389">
        <v>1</v>
      </c>
      <c r="O3389" t="s">
        <v>55</v>
      </c>
    </row>
    <row r="3390" spans="1:15">
      <c r="A3390">
        <v>178944</v>
      </c>
      <c r="B3390" s="1">
        <v>45481</v>
      </c>
      <c r="C3390" t="s">
        <v>50</v>
      </c>
      <c r="D3390" t="s">
        <v>16</v>
      </c>
      <c r="E3390" t="s">
        <v>25</v>
      </c>
      <c r="F3390">
        <v>26</v>
      </c>
      <c r="G3390" t="s">
        <v>44</v>
      </c>
      <c r="H3390" t="s">
        <v>27</v>
      </c>
      <c r="I3390">
        <v>97</v>
      </c>
      <c r="J3390">
        <v>25</v>
      </c>
      <c r="K3390">
        <v>122</v>
      </c>
      <c r="L3390">
        <v>1</v>
      </c>
      <c r="M3390">
        <v>122</v>
      </c>
      <c r="N3390">
        <v>1</v>
      </c>
      <c r="O3390" t="s">
        <v>71</v>
      </c>
    </row>
    <row r="3391" spans="1:15">
      <c r="A3391">
        <v>163403</v>
      </c>
      <c r="B3391" s="1">
        <v>45463</v>
      </c>
      <c r="C3391" t="s">
        <v>15</v>
      </c>
      <c r="D3391" t="s">
        <v>16</v>
      </c>
      <c r="E3391" t="s">
        <v>25</v>
      </c>
      <c r="F3391">
        <v>23</v>
      </c>
      <c r="G3391" t="s">
        <v>77</v>
      </c>
      <c r="H3391" t="s">
        <v>19</v>
      </c>
      <c r="I3391">
        <v>100</v>
      </c>
      <c r="J3391">
        <v>0</v>
      </c>
      <c r="K3391">
        <v>100</v>
      </c>
      <c r="L3391">
        <v>3</v>
      </c>
      <c r="M3391">
        <v>300</v>
      </c>
      <c r="N3391">
        <v>3</v>
      </c>
      <c r="O3391" t="s">
        <v>84</v>
      </c>
    </row>
    <row r="3392" spans="1:15">
      <c r="A3392">
        <v>180543</v>
      </c>
      <c r="B3392" s="1">
        <v>45332</v>
      </c>
      <c r="C3392" t="s">
        <v>82</v>
      </c>
      <c r="D3392" t="s">
        <v>37</v>
      </c>
      <c r="E3392" t="s">
        <v>25</v>
      </c>
      <c r="F3392">
        <v>25</v>
      </c>
      <c r="G3392" t="s">
        <v>54</v>
      </c>
      <c r="H3392" t="s">
        <v>19</v>
      </c>
      <c r="I3392">
        <v>20</v>
      </c>
      <c r="J3392">
        <v>0</v>
      </c>
      <c r="K3392">
        <v>20</v>
      </c>
      <c r="L3392">
        <v>1</v>
      </c>
      <c r="M3392">
        <v>20</v>
      </c>
      <c r="N3392">
        <v>3</v>
      </c>
      <c r="O3392" t="s">
        <v>40</v>
      </c>
    </row>
    <row r="3393" spans="1:15">
      <c r="A3393">
        <v>159578</v>
      </c>
      <c r="B3393" s="1">
        <v>45359</v>
      </c>
      <c r="C3393" t="s">
        <v>85</v>
      </c>
      <c r="D3393" t="s">
        <v>24</v>
      </c>
      <c r="E3393" t="s">
        <v>17</v>
      </c>
      <c r="F3393">
        <v>21</v>
      </c>
      <c r="G3393" t="s">
        <v>38</v>
      </c>
      <c r="H3393" t="s">
        <v>19</v>
      </c>
      <c r="I3393">
        <v>23</v>
      </c>
      <c r="J3393">
        <v>0</v>
      </c>
      <c r="K3393">
        <v>23</v>
      </c>
      <c r="L3393">
        <v>2</v>
      </c>
      <c r="M3393">
        <v>46</v>
      </c>
      <c r="N3393">
        <v>5</v>
      </c>
      <c r="O3393" t="s">
        <v>32</v>
      </c>
    </row>
    <row r="3394" spans="1:15">
      <c r="A3394">
        <v>170868</v>
      </c>
      <c r="B3394" s="1">
        <v>45242</v>
      </c>
      <c r="C3394" t="s">
        <v>42</v>
      </c>
      <c r="D3394" t="s">
        <v>16</v>
      </c>
      <c r="E3394" t="s">
        <v>17</v>
      </c>
      <c r="F3394">
        <v>32</v>
      </c>
      <c r="G3394" t="s">
        <v>18</v>
      </c>
      <c r="H3394" t="s">
        <v>19</v>
      </c>
      <c r="I3394">
        <v>65</v>
      </c>
      <c r="J3394">
        <v>0</v>
      </c>
      <c r="K3394">
        <v>65</v>
      </c>
      <c r="L3394">
        <v>2</v>
      </c>
      <c r="M3394">
        <v>130</v>
      </c>
      <c r="N3394">
        <v>2</v>
      </c>
      <c r="O3394" t="s">
        <v>55</v>
      </c>
    </row>
    <row r="3395" spans="1:15">
      <c r="A3395">
        <v>161165</v>
      </c>
      <c r="B3395" s="1">
        <v>45312</v>
      </c>
      <c r="C3395" t="s">
        <v>42</v>
      </c>
      <c r="D3395" t="s">
        <v>16</v>
      </c>
      <c r="E3395" t="s">
        <v>17</v>
      </c>
      <c r="F3395">
        <v>34</v>
      </c>
      <c r="G3395" t="s">
        <v>21</v>
      </c>
      <c r="H3395" t="s">
        <v>19</v>
      </c>
      <c r="I3395">
        <v>65</v>
      </c>
      <c r="J3395">
        <v>0</v>
      </c>
      <c r="K3395">
        <v>65</v>
      </c>
      <c r="L3395">
        <v>1</v>
      </c>
      <c r="M3395">
        <v>65</v>
      </c>
      <c r="N3395">
        <v>5</v>
      </c>
      <c r="O3395" t="s">
        <v>57</v>
      </c>
    </row>
    <row r="3396" spans="1:15">
      <c r="A3396">
        <v>132802</v>
      </c>
      <c r="B3396" s="1">
        <v>45304</v>
      </c>
      <c r="C3396" t="s">
        <v>33</v>
      </c>
      <c r="D3396" t="s">
        <v>16</v>
      </c>
      <c r="E3396" t="s">
        <v>25</v>
      </c>
      <c r="F3396">
        <v>26</v>
      </c>
      <c r="G3396" t="s">
        <v>38</v>
      </c>
      <c r="H3396" t="s">
        <v>19</v>
      </c>
      <c r="I3396">
        <v>118</v>
      </c>
      <c r="J3396">
        <v>0</v>
      </c>
      <c r="K3396">
        <v>118</v>
      </c>
      <c r="L3396">
        <v>2</v>
      </c>
      <c r="M3396">
        <v>236</v>
      </c>
      <c r="N3396">
        <v>1</v>
      </c>
      <c r="O3396" t="s">
        <v>87</v>
      </c>
    </row>
    <row r="3397" spans="1:15">
      <c r="A3397">
        <v>144803</v>
      </c>
      <c r="B3397" s="1">
        <v>45552</v>
      </c>
      <c r="C3397" t="s">
        <v>53</v>
      </c>
      <c r="D3397" t="s">
        <v>37</v>
      </c>
      <c r="E3397" t="s">
        <v>17</v>
      </c>
      <c r="F3397">
        <v>34</v>
      </c>
      <c r="G3397" t="s">
        <v>67</v>
      </c>
      <c r="H3397" t="s">
        <v>27</v>
      </c>
      <c r="I3397">
        <v>15</v>
      </c>
      <c r="J3397">
        <v>40</v>
      </c>
      <c r="K3397">
        <v>55</v>
      </c>
      <c r="L3397">
        <v>1</v>
      </c>
      <c r="M3397">
        <v>55</v>
      </c>
      <c r="N3397">
        <v>4</v>
      </c>
      <c r="O3397" t="s">
        <v>39</v>
      </c>
    </row>
    <row r="3398" spans="1:15">
      <c r="A3398">
        <v>189443</v>
      </c>
      <c r="B3398" s="1">
        <v>45286</v>
      </c>
      <c r="C3398" t="s">
        <v>33</v>
      </c>
      <c r="D3398" t="s">
        <v>16</v>
      </c>
      <c r="E3398" t="s">
        <v>17</v>
      </c>
      <c r="F3398">
        <v>23</v>
      </c>
      <c r="G3398" t="s">
        <v>18</v>
      </c>
      <c r="H3398" t="s">
        <v>19</v>
      </c>
      <c r="I3398">
        <v>118</v>
      </c>
      <c r="J3398">
        <v>0</v>
      </c>
      <c r="K3398">
        <v>118</v>
      </c>
      <c r="L3398">
        <v>1</v>
      </c>
      <c r="M3398">
        <v>118</v>
      </c>
      <c r="N3398">
        <v>3</v>
      </c>
      <c r="O3398" t="s">
        <v>22</v>
      </c>
    </row>
    <row r="3399" spans="1:15">
      <c r="A3399">
        <v>142582</v>
      </c>
      <c r="B3399" s="1">
        <v>45308</v>
      </c>
      <c r="C3399" t="s">
        <v>50</v>
      </c>
      <c r="D3399" t="s">
        <v>16</v>
      </c>
      <c r="E3399" t="s">
        <v>17</v>
      </c>
      <c r="F3399">
        <v>23</v>
      </c>
      <c r="G3399" t="s">
        <v>60</v>
      </c>
      <c r="H3399" t="s">
        <v>19</v>
      </c>
      <c r="I3399">
        <v>97</v>
      </c>
      <c r="J3399">
        <v>0</v>
      </c>
      <c r="K3399">
        <v>97</v>
      </c>
      <c r="L3399">
        <v>1</v>
      </c>
      <c r="M3399">
        <v>97</v>
      </c>
      <c r="N3399">
        <v>4</v>
      </c>
      <c r="O3399" t="s">
        <v>61</v>
      </c>
    </row>
    <row r="3400" spans="1:15">
      <c r="A3400">
        <v>132858</v>
      </c>
      <c r="B3400" s="1">
        <v>45468</v>
      </c>
      <c r="C3400" t="s">
        <v>53</v>
      </c>
      <c r="D3400" t="s">
        <v>37</v>
      </c>
      <c r="E3400" t="s">
        <v>17</v>
      </c>
      <c r="F3400">
        <v>23</v>
      </c>
      <c r="G3400" t="s">
        <v>77</v>
      </c>
      <c r="H3400" t="s">
        <v>19</v>
      </c>
      <c r="I3400">
        <v>15</v>
      </c>
      <c r="J3400">
        <v>0</v>
      </c>
      <c r="K3400">
        <v>15</v>
      </c>
      <c r="L3400">
        <v>4</v>
      </c>
      <c r="M3400">
        <v>60</v>
      </c>
      <c r="N3400">
        <v>2</v>
      </c>
      <c r="O3400" t="s">
        <v>55</v>
      </c>
    </row>
    <row r="3401" spans="1:15">
      <c r="A3401">
        <v>176480</v>
      </c>
      <c r="B3401" s="1">
        <v>45585</v>
      </c>
      <c r="C3401" t="s">
        <v>36</v>
      </c>
      <c r="D3401" t="s">
        <v>37</v>
      </c>
      <c r="E3401" t="s">
        <v>17</v>
      </c>
      <c r="F3401">
        <v>34</v>
      </c>
      <c r="G3401" t="s">
        <v>77</v>
      </c>
      <c r="H3401" t="s">
        <v>19</v>
      </c>
      <c r="I3401">
        <v>32</v>
      </c>
      <c r="J3401">
        <v>0</v>
      </c>
      <c r="K3401">
        <v>32</v>
      </c>
      <c r="L3401">
        <v>1</v>
      </c>
      <c r="M3401">
        <v>32</v>
      </c>
      <c r="N3401">
        <v>1</v>
      </c>
      <c r="O3401" t="s">
        <v>55</v>
      </c>
    </row>
    <row r="3402" spans="1:15">
      <c r="A3402">
        <v>127211</v>
      </c>
      <c r="B3402" s="1">
        <v>45464</v>
      </c>
      <c r="C3402" t="s">
        <v>50</v>
      </c>
      <c r="D3402" t="s">
        <v>16</v>
      </c>
      <c r="E3402" t="s">
        <v>17</v>
      </c>
      <c r="F3402">
        <v>23</v>
      </c>
      <c r="G3402" t="s">
        <v>54</v>
      </c>
      <c r="H3402" t="s">
        <v>19</v>
      </c>
      <c r="I3402">
        <v>97</v>
      </c>
      <c r="J3402">
        <v>0</v>
      </c>
      <c r="K3402">
        <v>97</v>
      </c>
      <c r="L3402">
        <v>3</v>
      </c>
      <c r="M3402">
        <v>291</v>
      </c>
      <c r="N3402">
        <v>3</v>
      </c>
      <c r="O3402" t="s">
        <v>22</v>
      </c>
    </row>
    <row r="3403" spans="1:15">
      <c r="A3403">
        <v>186467</v>
      </c>
      <c r="B3403" s="1">
        <v>45590</v>
      </c>
      <c r="C3403" t="s">
        <v>53</v>
      </c>
      <c r="D3403" t="s">
        <v>37</v>
      </c>
      <c r="E3403" t="s">
        <v>25</v>
      </c>
      <c r="F3403">
        <v>26</v>
      </c>
      <c r="G3403" t="s">
        <v>77</v>
      </c>
      <c r="H3403" t="s">
        <v>19</v>
      </c>
      <c r="I3403">
        <v>15</v>
      </c>
      <c r="J3403">
        <v>0</v>
      </c>
      <c r="K3403">
        <v>15</v>
      </c>
      <c r="L3403">
        <v>4</v>
      </c>
      <c r="M3403">
        <v>60</v>
      </c>
      <c r="N3403">
        <v>5</v>
      </c>
      <c r="O3403" t="s">
        <v>72</v>
      </c>
    </row>
    <row r="3404" spans="1:15">
      <c r="A3404">
        <v>125686</v>
      </c>
      <c r="B3404" s="1">
        <v>45365</v>
      </c>
      <c r="C3404" t="s">
        <v>42</v>
      </c>
      <c r="D3404" t="s">
        <v>16</v>
      </c>
      <c r="E3404" t="s">
        <v>17</v>
      </c>
      <c r="F3404">
        <v>23</v>
      </c>
      <c r="G3404" t="s">
        <v>46</v>
      </c>
      <c r="H3404" t="s">
        <v>19</v>
      </c>
      <c r="I3404">
        <v>65</v>
      </c>
      <c r="J3404">
        <v>0</v>
      </c>
      <c r="K3404">
        <v>65</v>
      </c>
      <c r="L3404">
        <v>2</v>
      </c>
      <c r="M3404">
        <v>130</v>
      </c>
      <c r="N3404">
        <v>4</v>
      </c>
      <c r="O3404" t="s">
        <v>65</v>
      </c>
    </row>
    <row r="3405" spans="1:15">
      <c r="A3405">
        <v>142340</v>
      </c>
      <c r="B3405" s="1">
        <v>45518</v>
      </c>
      <c r="C3405" t="s">
        <v>82</v>
      </c>
      <c r="D3405" t="s">
        <v>37</v>
      </c>
      <c r="E3405" t="s">
        <v>17</v>
      </c>
      <c r="F3405">
        <v>31</v>
      </c>
      <c r="G3405" t="s">
        <v>66</v>
      </c>
      <c r="H3405" t="s">
        <v>27</v>
      </c>
      <c r="I3405">
        <v>20</v>
      </c>
      <c r="J3405">
        <v>40</v>
      </c>
      <c r="K3405">
        <v>60</v>
      </c>
      <c r="L3405">
        <v>1</v>
      </c>
      <c r="M3405">
        <v>60</v>
      </c>
      <c r="N3405">
        <v>3</v>
      </c>
      <c r="O3405" t="s">
        <v>83</v>
      </c>
    </row>
    <row r="3406" spans="1:15">
      <c r="A3406">
        <v>156606</v>
      </c>
      <c r="B3406" s="1">
        <v>45419</v>
      </c>
      <c r="C3406" t="s">
        <v>23</v>
      </c>
      <c r="D3406" t="s">
        <v>24</v>
      </c>
      <c r="E3406" t="s">
        <v>25</v>
      </c>
      <c r="F3406">
        <v>21</v>
      </c>
      <c r="G3406" t="s">
        <v>58</v>
      </c>
      <c r="H3406" t="s">
        <v>27</v>
      </c>
      <c r="I3406">
        <v>9</v>
      </c>
      <c r="J3406">
        <v>40</v>
      </c>
      <c r="K3406">
        <v>49</v>
      </c>
      <c r="L3406">
        <v>1</v>
      </c>
      <c r="M3406">
        <v>49</v>
      </c>
      <c r="N3406">
        <v>4</v>
      </c>
      <c r="O3406" t="s">
        <v>57</v>
      </c>
    </row>
    <row r="3407" spans="1:15">
      <c r="A3407">
        <v>153985</v>
      </c>
      <c r="B3407" s="1">
        <v>45592</v>
      </c>
      <c r="C3407" t="s">
        <v>78</v>
      </c>
      <c r="D3407" t="s">
        <v>37</v>
      </c>
      <c r="E3407" t="s">
        <v>17</v>
      </c>
      <c r="F3407">
        <v>24</v>
      </c>
      <c r="G3407" t="s">
        <v>62</v>
      </c>
      <c r="H3407" t="s">
        <v>19</v>
      </c>
      <c r="I3407">
        <v>50</v>
      </c>
      <c r="J3407">
        <v>0</v>
      </c>
      <c r="K3407">
        <v>50</v>
      </c>
      <c r="L3407">
        <v>1</v>
      </c>
      <c r="M3407">
        <v>50</v>
      </c>
      <c r="N3407">
        <v>1</v>
      </c>
      <c r="O3407" t="s">
        <v>63</v>
      </c>
    </row>
    <row r="3408" spans="1:15">
      <c r="A3408">
        <v>134922</v>
      </c>
      <c r="B3408" s="1">
        <v>45528</v>
      </c>
      <c r="C3408" t="s">
        <v>23</v>
      </c>
      <c r="D3408" t="s">
        <v>24</v>
      </c>
      <c r="E3408" t="s">
        <v>25</v>
      </c>
      <c r="F3408">
        <v>34</v>
      </c>
      <c r="G3408" t="s">
        <v>60</v>
      </c>
      <c r="H3408" t="s">
        <v>19</v>
      </c>
      <c r="I3408">
        <v>9</v>
      </c>
      <c r="J3408">
        <v>0</v>
      </c>
      <c r="K3408">
        <v>9</v>
      </c>
      <c r="L3408">
        <v>1</v>
      </c>
      <c r="M3408">
        <v>9</v>
      </c>
      <c r="N3408">
        <v>3</v>
      </c>
      <c r="O3408" t="s">
        <v>40</v>
      </c>
    </row>
    <row r="3409" spans="1:15">
      <c r="A3409">
        <v>161922</v>
      </c>
      <c r="B3409" s="1">
        <v>45294</v>
      </c>
      <c r="C3409" t="s">
        <v>82</v>
      </c>
      <c r="D3409" t="s">
        <v>37</v>
      </c>
      <c r="E3409" t="s">
        <v>17</v>
      </c>
      <c r="F3409">
        <v>21</v>
      </c>
      <c r="G3409" t="s">
        <v>41</v>
      </c>
      <c r="H3409" t="s">
        <v>19</v>
      </c>
      <c r="I3409">
        <v>20</v>
      </c>
      <c r="J3409">
        <v>0</v>
      </c>
      <c r="K3409">
        <v>20</v>
      </c>
      <c r="L3409">
        <v>4</v>
      </c>
      <c r="M3409">
        <v>80</v>
      </c>
      <c r="N3409">
        <v>1</v>
      </c>
      <c r="O3409" t="s">
        <v>63</v>
      </c>
    </row>
    <row r="3410" spans="1:15">
      <c r="A3410">
        <v>181275</v>
      </c>
      <c r="B3410" s="1">
        <v>45265</v>
      </c>
      <c r="C3410" t="s">
        <v>50</v>
      </c>
      <c r="D3410" t="s">
        <v>16</v>
      </c>
      <c r="E3410" t="s">
        <v>25</v>
      </c>
      <c r="F3410">
        <v>32</v>
      </c>
      <c r="G3410" t="s">
        <v>74</v>
      </c>
      <c r="H3410" t="s">
        <v>27</v>
      </c>
      <c r="I3410">
        <v>97</v>
      </c>
      <c r="J3410">
        <v>25</v>
      </c>
      <c r="K3410">
        <v>122</v>
      </c>
      <c r="L3410">
        <v>2</v>
      </c>
      <c r="M3410">
        <v>244</v>
      </c>
      <c r="N3410">
        <v>5</v>
      </c>
      <c r="O3410" t="s">
        <v>52</v>
      </c>
    </row>
    <row r="3411" spans="1:15">
      <c r="A3411">
        <v>138782</v>
      </c>
      <c r="B3411" s="1">
        <v>45455</v>
      </c>
      <c r="C3411" t="s">
        <v>48</v>
      </c>
      <c r="D3411" t="s">
        <v>16</v>
      </c>
      <c r="E3411" t="s">
        <v>17</v>
      </c>
      <c r="F3411">
        <v>29</v>
      </c>
      <c r="G3411" t="s">
        <v>31</v>
      </c>
      <c r="H3411" t="s">
        <v>19</v>
      </c>
      <c r="I3411">
        <v>130</v>
      </c>
      <c r="J3411">
        <v>0</v>
      </c>
      <c r="K3411">
        <v>130</v>
      </c>
      <c r="L3411">
        <v>3</v>
      </c>
      <c r="M3411">
        <v>390</v>
      </c>
      <c r="N3411">
        <v>1</v>
      </c>
      <c r="O3411" t="s">
        <v>71</v>
      </c>
    </row>
    <row r="3412" spans="1:15">
      <c r="A3412">
        <v>189790</v>
      </c>
      <c r="B3412" s="1">
        <v>45436</v>
      </c>
      <c r="C3412" t="s">
        <v>42</v>
      </c>
      <c r="D3412" t="s">
        <v>16</v>
      </c>
      <c r="E3412" t="s">
        <v>17</v>
      </c>
      <c r="F3412">
        <v>32</v>
      </c>
      <c r="G3412" t="s">
        <v>60</v>
      </c>
      <c r="H3412" t="s">
        <v>19</v>
      </c>
      <c r="I3412">
        <v>65</v>
      </c>
      <c r="J3412">
        <v>0</v>
      </c>
      <c r="K3412">
        <v>65</v>
      </c>
      <c r="L3412">
        <v>1</v>
      </c>
      <c r="M3412">
        <v>65</v>
      </c>
      <c r="N3412">
        <v>3</v>
      </c>
      <c r="O3412" t="s">
        <v>22</v>
      </c>
    </row>
    <row r="3413" spans="1:15">
      <c r="A3413">
        <v>169238</v>
      </c>
      <c r="B3413" s="1">
        <v>45480</v>
      </c>
      <c r="C3413" t="s">
        <v>42</v>
      </c>
      <c r="D3413" t="s">
        <v>16</v>
      </c>
      <c r="E3413" t="s">
        <v>17</v>
      </c>
      <c r="F3413">
        <v>32</v>
      </c>
      <c r="G3413" t="s">
        <v>29</v>
      </c>
      <c r="H3413" t="s">
        <v>19</v>
      </c>
      <c r="I3413">
        <v>65</v>
      </c>
      <c r="J3413">
        <v>0</v>
      </c>
      <c r="K3413">
        <v>65</v>
      </c>
      <c r="L3413">
        <v>1</v>
      </c>
      <c r="M3413">
        <v>65</v>
      </c>
      <c r="N3413">
        <v>2</v>
      </c>
      <c r="O3413" t="s">
        <v>28</v>
      </c>
    </row>
    <row r="3414" spans="1:15">
      <c r="A3414">
        <v>159074</v>
      </c>
      <c r="B3414" s="1">
        <v>45508</v>
      </c>
      <c r="C3414" t="s">
        <v>36</v>
      </c>
      <c r="D3414" t="s">
        <v>37</v>
      </c>
      <c r="E3414" t="s">
        <v>17</v>
      </c>
      <c r="F3414">
        <v>29</v>
      </c>
      <c r="G3414" t="s">
        <v>31</v>
      </c>
      <c r="H3414" t="s">
        <v>19</v>
      </c>
      <c r="I3414">
        <v>32</v>
      </c>
      <c r="J3414">
        <v>0</v>
      </c>
      <c r="K3414">
        <v>32</v>
      </c>
      <c r="L3414">
        <v>1</v>
      </c>
      <c r="M3414">
        <v>32</v>
      </c>
      <c r="N3414">
        <v>5</v>
      </c>
      <c r="O3414" t="s">
        <v>70</v>
      </c>
    </row>
    <row r="3415" spans="1:15">
      <c r="A3415">
        <v>185233</v>
      </c>
      <c r="B3415" s="1">
        <v>45456</v>
      </c>
      <c r="C3415" t="s">
        <v>36</v>
      </c>
      <c r="D3415" t="s">
        <v>37</v>
      </c>
      <c r="E3415" t="s">
        <v>25</v>
      </c>
      <c r="F3415">
        <v>20</v>
      </c>
      <c r="G3415" t="s">
        <v>56</v>
      </c>
      <c r="H3415" t="s">
        <v>19</v>
      </c>
      <c r="I3415">
        <v>32</v>
      </c>
      <c r="J3415">
        <v>0</v>
      </c>
      <c r="K3415">
        <v>32</v>
      </c>
      <c r="L3415">
        <v>1</v>
      </c>
      <c r="M3415">
        <v>32</v>
      </c>
      <c r="N3415">
        <v>3</v>
      </c>
      <c r="O3415" t="s">
        <v>73</v>
      </c>
    </row>
    <row r="3416" spans="1:15">
      <c r="A3416">
        <v>161035</v>
      </c>
      <c r="B3416" s="1">
        <v>45516</v>
      </c>
      <c r="C3416" t="s">
        <v>36</v>
      </c>
      <c r="D3416" t="s">
        <v>37</v>
      </c>
      <c r="E3416" t="s">
        <v>25</v>
      </c>
      <c r="F3416">
        <v>32</v>
      </c>
      <c r="G3416" t="s">
        <v>75</v>
      </c>
      <c r="H3416" t="s">
        <v>27</v>
      </c>
      <c r="I3416">
        <v>32</v>
      </c>
      <c r="J3416">
        <v>70</v>
      </c>
      <c r="K3416">
        <v>102</v>
      </c>
      <c r="L3416">
        <v>1</v>
      </c>
      <c r="M3416">
        <v>102</v>
      </c>
      <c r="N3416">
        <v>1</v>
      </c>
      <c r="O3416" t="s">
        <v>55</v>
      </c>
    </row>
    <row r="3417" spans="1:15">
      <c r="A3417">
        <v>194792</v>
      </c>
      <c r="B3417" s="1">
        <v>45418</v>
      </c>
      <c r="C3417" t="s">
        <v>23</v>
      </c>
      <c r="D3417" t="s">
        <v>24</v>
      </c>
      <c r="E3417" t="s">
        <v>25</v>
      </c>
      <c r="F3417">
        <v>32</v>
      </c>
      <c r="G3417" t="s">
        <v>62</v>
      </c>
      <c r="H3417" t="s">
        <v>19</v>
      </c>
      <c r="I3417">
        <v>9</v>
      </c>
      <c r="J3417">
        <v>0</v>
      </c>
      <c r="K3417">
        <v>9</v>
      </c>
      <c r="L3417">
        <v>1</v>
      </c>
      <c r="M3417">
        <v>9</v>
      </c>
      <c r="N3417">
        <v>4</v>
      </c>
      <c r="O3417" t="s">
        <v>39</v>
      </c>
    </row>
    <row r="3418" spans="1:15">
      <c r="A3418">
        <v>199636</v>
      </c>
      <c r="B3418" s="1">
        <v>45476</v>
      </c>
      <c r="C3418" t="s">
        <v>82</v>
      </c>
      <c r="D3418" t="s">
        <v>37</v>
      </c>
      <c r="E3418" t="s">
        <v>17</v>
      </c>
      <c r="F3418">
        <v>23</v>
      </c>
      <c r="G3418" t="s">
        <v>60</v>
      </c>
      <c r="H3418" t="s">
        <v>19</v>
      </c>
      <c r="I3418">
        <v>20</v>
      </c>
      <c r="J3418">
        <v>0</v>
      </c>
      <c r="K3418">
        <v>20</v>
      </c>
      <c r="L3418">
        <v>4</v>
      </c>
      <c r="M3418">
        <v>80</v>
      </c>
      <c r="N3418">
        <v>3</v>
      </c>
      <c r="O3418" t="s">
        <v>88</v>
      </c>
    </row>
    <row r="3419" spans="1:15">
      <c r="A3419">
        <v>194283</v>
      </c>
      <c r="B3419" s="1">
        <v>45440</v>
      </c>
      <c r="C3419" t="s">
        <v>82</v>
      </c>
      <c r="D3419" t="s">
        <v>37</v>
      </c>
      <c r="E3419" t="s">
        <v>17</v>
      </c>
      <c r="F3419">
        <v>26</v>
      </c>
      <c r="G3419" t="s">
        <v>41</v>
      </c>
      <c r="H3419" t="s">
        <v>19</v>
      </c>
      <c r="I3419">
        <v>20</v>
      </c>
      <c r="J3419">
        <v>0</v>
      </c>
      <c r="K3419">
        <v>20</v>
      </c>
      <c r="L3419">
        <v>2</v>
      </c>
      <c r="M3419">
        <v>40</v>
      </c>
      <c r="N3419">
        <v>2</v>
      </c>
      <c r="O3419" t="s">
        <v>87</v>
      </c>
    </row>
    <row r="3420" spans="1:15">
      <c r="A3420">
        <v>197118</v>
      </c>
      <c r="B3420" s="1">
        <v>45501</v>
      </c>
      <c r="C3420" t="s">
        <v>50</v>
      </c>
      <c r="D3420" t="s">
        <v>16</v>
      </c>
      <c r="E3420" t="s">
        <v>25</v>
      </c>
      <c r="F3420">
        <v>34</v>
      </c>
      <c r="G3420" t="s">
        <v>77</v>
      </c>
      <c r="H3420" t="s">
        <v>19</v>
      </c>
      <c r="I3420">
        <v>97</v>
      </c>
      <c r="J3420">
        <v>0</v>
      </c>
      <c r="K3420">
        <v>97</v>
      </c>
      <c r="L3420">
        <v>1</v>
      </c>
      <c r="M3420">
        <v>97</v>
      </c>
      <c r="N3420">
        <v>5</v>
      </c>
      <c r="O3420" t="s">
        <v>39</v>
      </c>
    </row>
    <row r="3421" spans="1:15">
      <c r="A3421">
        <v>153159</v>
      </c>
      <c r="B3421" s="1">
        <v>45358</v>
      </c>
      <c r="C3421" t="s">
        <v>53</v>
      </c>
      <c r="D3421" t="s">
        <v>37</v>
      </c>
      <c r="E3421" t="s">
        <v>17</v>
      </c>
      <c r="F3421">
        <v>29</v>
      </c>
      <c r="G3421" t="s">
        <v>29</v>
      </c>
      <c r="H3421" t="s">
        <v>19</v>
      </c>
      <c r="I3421">
        <v>15</v>
      </c>
      <c r="J3421">
        <v>0</v>
      </c>
      <c r="K3421">
        <v>15</v>
      </c>
      <c r="L3421">
        <v>3</v>
      </c>
      <c r="M3421">
        <v>45</v>
      </c>
      <c r="N3421">
        <v>5</v>
      </c>
      <c r="O3421" t="s">
        <v>39</v>
      </c>
    </row>
    <row r="3422" spans="1:15">
      <c r="A3422">
        <v>160901</v>
      </c>
      <c r="B3422" s="1">
        <v>45460</v>
      </c>
      <c r="C3422" t="s">
        <v>36</v>
      </c>
      <c r="D3422" t="s">
        <v>37</v>
      </c>
      <c r="E3422" t="s">
        <v>25</v>
      </c>
      <c r="F3422">
        <v>22</v>
      </c>
      <c r="G3422" t="s">
        <v>75</v>
      </c>
      <c r="H3422" t="s">
        <v>27</v>
      </c>
      <c r="I3422">
        <v>32</v>
      </c>
      <c r="J3422">
        <v>70</v>
      </c>
      <c r="K3422">
        <v>102</v>
      </c>
      <c r="L3422">
        <v>1</v>
      </c>
      <c r="M3422">
        <v>102</v>
      </c>
      <c r="N3422">
        <v>4</v>
      </c>
      <c r="O3422" t="s">
        <v>65</v>
      </c>
    </row>
    <row r="3423" spans="1:15">
      <c r="A3423">
        <v>126439</v>
      </c>
      <c r="B3423" s="1">
        <v>45551</v>
      </c>
      <c r="C3423" t="s">
        <v>42</v>
      </c>
      <c r="D3423" t="s">
        <v>16</v>
      </c>
      <c r="E3423" t="s">
        <v>25</v>
      </c>
      <c r="F3423">
        <v>31</v>
      </c>
      <c r="G3423" t="s">
        <v>44</v>
      </c>
      <c r="H3423" t="s">
        <v>27</v>
      </c>
      <c r="I3423">
        <v>65</v>
      </c>
      <c r="J3423">
        <v>25</v>
      </c>
      <c r="K3423">
        <v>90</v>
      </c>
      <c r="L3423">
        <v>1</v>
      </c>
      <c r="M3423">
        <v>90</v>
      </c>
      <c r="N3423">
        <v>4</v>
      </c>
      <c r="O3423" t="s">
        <v>52</v>
      </c>
    </row>
    <row r="3424" spans="1:15">
      <c r="A3424">
        <v>142376</v>
      </c>
      <c r="B3424" s="1">
        <v>45600</v>
      </c>
      <c r="C3424" t="s">
        <v>23</v>
      </c>
      <c r="D3424" t="s">
        <v>24</v>
      </c>
      <c r="E3424" t="s">
        <v>17</v>
      </c>
      <c r="F3424">
        <v>18</v>
      </c>
      <c r="G3424" t="s">
        <v>46</v>
      </c>
      <c r="H3424" t="s">
        <v>19</v>
      </c>
      <c r="I3424">
        <v>9</v>
      </c>
      <c r="J3424">
        <v>0</v>
      </c>
      <c r="K3424">
        <v>9</v>
      </c>
      <c r="L3424">
        <v>1</v>
      </c>
      <c r="M3424">
        <v>9</v>
      </c>
      <c r="N3424">
        <v>4</v>
      </c>
      <c r="O3424" t="s">
        <v>45</v>
      </c>
    </row>
    <row r="3425" spans="1:15">
      <c r="A3425">
        <v>154346</v>
      </c>
      <c r="B3425" s="1">
        <v>45468</v>
      </c>
      <c r="C3425" t="s">
        <v>23</v>
      </c>
      <c r="D3425" t="s">
        <v>24</v>
      </c>
      <c r="E3425" t="s">
        <v>17</v>
      </c>
      <c r="F3425">
        <v>32</v>
      </c>
      <c r="G3425" t="s">
        <v>18</v>
      </c>
      <c r="H3425" t="s">
        <v>19</v>
      </c>
      <c r="I3425">
        <v>9</v>
      </c>
      <c r="J3425">
        <v>0</v>
      </c>
      <c r="K3425">
        <v>9</v>
      </c>
      <c r="L3425">
        <v>3</v>
      </c>
      <c r="M3425">
        <v>27</v>
      </c>
      <c r="N3425">
        <v>4</v>
      </c>
      <c r="O3425" t="s">
        <v>52</v>
      </c>
    </row>
    <row r="3426" spans="1:15">
      <c r="A3426">
        <v>173303</v>
      </c>
      <c r="B3426" s="1">
        <v>45313</v>
      </c>
      <c r="C3426" t="s">
        <v>15</v>
      </c>
      <c r="D3426" t="s">
        <v>16</v>
      </c>
      <c r="E3426" t="s">
        <v>25</v>
      </c>
      <c r="F3426">
        <v>25</v>
      </c>
      <c r="G3426" t="s">
        <v>77</v>
      </c>
      <c r="H3426" t="s">
        <v>19</v>
      </c>
      <c r="I3426">
        <v>100</v>
      </c>
      <c r="J3426">
        <v>0</v>
      </c>
      <c r="K3426">
        <v>100</v>
      </c>
      <c r="L3426">
        <v>1</v>
      </c>
      <c r="M3426">
        <v>100</v>
      </c>
      <c r="N3426">
        <v>4</v>
      </c>
      <c r="O3426" t="s">
        <v>20</v>
      </c>
    </row>
    <row r="3427" spans="1:15">
      <c r="A3427">
        <v>190359</v>
      </c>
      <c r="B3427" s="1">
        <v>45255</v>
      </c>
      <c r="C3427" t="s">
        <v>48</v>
      </c>
      <c r="D3427" t="s">
        <v>16</v>
      </c>
      <c r="E3427" t="s">
        <v>17</v>
      </c>
      <c r="F3427">
        <v>31</v>
      </c>
      <c r="G3427" t="s">
        <v>77</v>
      </c>
      <c r="H3427" t="s">
        <v>19</v>
      </c>
      <c r="I3427">
        <v>130</v>
      </c>
      <c r="J3427">
        <v>0</v>
      </c>
      <c r="K3427">
        <v>130</v>
      </c>
      <c r="L3427">
        <v>1</v>
      </c>
      <c r="M3427">
        <v>130</v>
      </c>
      <c r="N3427">
        <v>4</v>
      </c>
      <c r="O3427" t="s">
        <v>39</v>
      </c>
    </row>
    <row r="3428" spans="1:15">
      <c r="A3428">
        <v>172879</v>
      </c>
      <c r="B3428" s="1">
        <v>45536</v>
      </c>
      <c r="C3428" t="s">
        <v>42</v>
      </c>
      <c r="D3428" t="s">
        <v>16</v>
      </c>
      <c r="E3428" t="s">
        <v>25</v>
      </c>
      <c r="F3428">
        <v>19</v>
      </c>
      <c r="G3428" t="s">
        <v>21</v>
      </c>
      <c r="H3428" t="s">
        <v>19</v>
      </c>
      <c r="I3428">
        <v>65</v>
      </c>
      <c r="J3428">
        <v>0</v>
      </c>
      <c r="K3428">
        <v>65</v>
      </c>
      <c r="L3428">
        <v>1</v>
      </c>
      <c r="M3428">
        <v>65</v>
      </c>
      <c r="N3428">
        <v>5</v>
      </c>
      <c r="O3428" t="s">
        <v>32</v>
      </c>
    </row>
    <row r="3429" spans="1:15">
      <c r="A3429">
        <v>146240</v>
      </c>
      <c r="B3429" s="1">
        <v>45362</v>
      </c>
      <c r="C3429" t="s">
        <v>30</v>
      </c>
      <c r="D3429" t="s">
        <v>24</v>
      </c>
      <c r="E3429" t="s">
        <v>17</v>
      </c>
      <c r="F3429">
        <v>18</v>
      </c>
      <c r="G3429" t="s">
        <v>41</v>
      </c>
      <c r="H3429" t="s">
        <v>19</v>
      </c>
      <c r="I3429">
        <v>10</v>
      </c>
      <c r="J3429">
        <v>0</v>
      </c>
      <c r="K3429">
        <v>10</v>
      </c>
      <c r="L3429">
        <v>1</v>
      </c>
      <c r="M3429">
        <v>10</v>
      </c>
      <c r="N3429">
        <v>5</v>
      </c>
      <c r="O3429" t="s">
        <v>72</v>
      </c>
    </row>
    <row r="3430" spans="1:15">
      <c r="A3430">
        <v>199791</v>
      </c>
      <c r="B3430" s="1">
        <v>45379</v>
      </c>
      <c r="C3430" t="s">
        <v>53</v>
      </c>
      <c r="D3430" t="s">
        <v>37</v>
      </c>
      <c r="E3430" t="s">
        <v>17</v>
      </c>
      <c r="F3430">
        <v>21</v>
      </c>
      <c r="G3430" t="s">
        <v>29</v>
      </c>
      <c r="H3430" t="s">
        <v>19</v>
      </c>
      <c r="I3430">
        <v>15</v>
      </c>
      <c r="J3430">
        <v>0</v>
      </c>
      <c r="K3430">
        <v>15</v>
      </c>
      <c r="L3430">
        <v>2</v>
      </c>
      <c r="M3430">
        <v>30</v>
      </c>
      <c r="N3430">
        <v>5</v>
      </c>
      <c r="O3430" t="s">
        <v>45</v>
      </c>
    </row>
    <row r="3431" spans="1:15">
      <c r="A3431">
        <v>199361</v>
      </c>
      <c r="B3431" s="1">
        <v>45439</v>
      </c>
      <c r="C3431" t="s">
        <v>50</v>
      </c>
      <c r="D3431" t="s">
        <v>16</v>
      </c>
      <c r="E3431" t="s">
        <v>25</v>
      </c>
      <c r="F3431">
        <v>30</v>
      </c>
      <c r="G3431" t="s">
        <v>62</v>
      </c>
      <c r="H3431" t="s">
        <v>19</v>
      </c>
      <c r="I3431">
        <v>97</v>
      </c>
      <c r="J3431">
        <v>0</v>
      </c>
      <c r="K3431">
        <v>97</v>
      </c>
      <c r="L3431">
        <v>4</v>
      </c>
      <c r="M3431">
        <v>388</v>
      </c>
      <c r="N3431">
        <v>5</v>
      </c>
      <c r="O3431" t="s">
        <v>45</v>
      </c>
    </row>
    <row r="3432" spans="1:15">
      <c r="A3432">
        <v>156394</v>
      </c>
      <c r="B3432" s="1">
        <v>45445</v>
      </c>
      <c r="C3432" t="s">
        <v>50</v>
      </c>
      <c r="D3432" t="s">
        <v>16</v>
      </c>
      <c r="E3432" t="s">
        <v>17</v>
      </c>
      <c r="F3432">
        <v>18</v>
      </c>
      <c r="G3432" t="s">
        <v>77</v>
      </c>
      <c r="H3432" t="s">
        <v>19</v>
      </c>
      <c r="I3432">
        <v>97</v>
      </c>
      <c r="J3432">
        <v>0</v>
      </c>
      <c r="K3432">
        <v>97</v>
      </c>
      <c r="L3432">
        <v>1</v>
      </c>
      <c r="M3432">
        <v>97</v>
      </c>
      <c r="N3432">
        <v>1</v>
      </c>
      <c r="O3432" t="s">
        <v>64</v>
      </c>
    </row>
    <row r="3433" spans="1:15">
      <c r="A3433">
        <v>131231</v>
      </c>
      <c r="B3433" s="1">
        <v>45595</v>
      </c>
      <c r="C3433" t="s">
        <v>76</v>
      </c>
      <c r="D3433" t="s">
        <v>37</v>
      </c>
      <c r="E3433" t="s">
        <v>25</v>
      </c>
      <c r="F3433">
        <v>27</v>
      </c>
      <c r="G3433" t="s">
        <v>41</v>
      </c>
      <c r="H3433" t="s">
        <v>19</v>
      </c>
      <c r="I3433">
        <v>45</v>
      </c>
      <c r="J3433">
        <v>0</v>
      </c>
      <c r="K3433">
        <v>45</v>
      </c>
      <c r="L3433">
        <v>1</v>
      </c>
      <c r="M3433">
        <v>45</v>
      </c>
      <c r="N3433">
        <v>5</v>
      </c>
      <c r="O3433" t="s">
        <v>61</v>
      </c>
    </row>
    <row r="3434" spans="1:15">
      <c r="A3434">
        <v>166368</v>
      </c>
      <c r="B3434" s="1">
        <v>45588</v>
      </c>
      <c r="C3434" t="s">
        <v>82</v>
      </c>
      <c r="D3434" t="s">
        <v>37</v>
      </c>
      <c r="E3434" t="s">
        <v>17</v>
      </c>
      <c r="F3434">
        <v>28</v>
      </c>
      <c r="G3434" t="s">
        <v>18</v>
      </c>
      <c r="H3434" t="s">
        <v>19</v>
      </c>
      <c r="I3434">
        <v>20</v>
      </c>
      <c r="J3434">
        <v>0</v>
      </c>
      <c r="K3434">
        <v>20</v>
      </c>
      <c r="L3434">
        <v>1</v>
      </c>
      <c r="M3434">
        <v>20</v>
      </c>
      <c r="N3434">
        <v>1</v>
      </c>
      <c r="O3434" t="s">
        <v>87</v>
      </c>
    </row>
    <row r="3435" spans="1:15">
      <c r="A3435">
        <v>170445</v>
      </c>
      <c r="B3435" s="1">
        <v>45589</v>
      </c>
      <c r="C3435" t="s">
        <v>82</v>
      </c>
      <c r="D3435" t="s">
        <v>37</v>
      </c>
      <c r="E3435" t="s">
        <v>17</v>
      </c>
      <c r="F3435">
        <v>33</v>
      </c>
      <c r="G3435" t="s">
        <v>77</v>
      </c>
      <c r="H3435" t="s">
        <v>19</v>
      </c>
      <c r="I3435">
        <v>20</v>
      </c>
      <c r="J3435">
        <v>0</v>
      </c>
      <c r="K3435">
        <v>20</v>
      </c>
      <c r="L3435">
        <v>1</v>
      </c>
      <c r="M3435">
        <v>20</v>
      </c>
      <c r="N3435">
        <v>4</v>
      </c>
      <c r="O3435" t="s">
        <v>45</v>
      </c>
    </row>
    <row r="3436" spans="1:15">
      <c r="A3436">
        <v>130848</v>
      </c>
      <c r="B3436" s="1">
        <v>45401</v>
      </c>
      <c r="C3436" t="s">
        <v>36</v>
      </c>
      <c r="D3436" t="s">
        <v>37</v>
      </c>
      <c r="E3436" t="s">
        <v>25</v>
      </c>
      <c r="F3436">
        <v>24</v>
      </c>
      <c r="G3436" t="s">
        <v>31</v>
      </c>
      <c r="H3436" t="s">
        <v>19</v>
      </c>
      <c r="I3436">
        <v>32</v>
      </c>
      <c r="J3436">
        <v>0</v>
      </c>
      <c r="K3436">
        <v>32</v>
      </c>
      <c r="L3436">
        <v>1</v>
      </c>
      <c r="M3436">
        <v>32</v>
      </c>
      <c r="N3436">
        <v>4</v>
      </c>
      <c r="O3436" t="s">
        <v>70</v>
      </c>
    </row>
    <row r="3437" spans="1:15">
      <c r="A3437">
        <v>132488</v>
      </c>
      <c r="B3437" s="1">
        <v>45395</v>
      </c>
      <c r="C3437" t="s">
        <v>82</v>
      </c>
      <c r="D3437" t="s">
        <v>37</v>
      </c>
      <c r="E3437" t="s">
        <v>17</v>
      </c>
      <c r="F3437">
        <v>28</v>
      </c>
      <c r="G3437" t="s">
        <v>74</v>
      </c>
      <c r="H3437" t="s">
        <v>27</v>
      </c>
      <c r="I3437">
        <v>20</v>
      </c>
      <c r="J3437">
        <v>25</v>
      </c>
      <c r="K3437">
        <v>45</v>
      </c>
      <c r="L3437">
        <v>2</v>
      </c>
      <c r="M3437">
        <v>90</v>
      </c>
      <c r="N3437">
        <v>4</v>
      </c>
      <c r="O3437" t="s">
        <v>45</v>
      </c>
    </row>
    <row r="3438" spans="1:15">
      <c r="A3438">
        <v>132854</v>
      </c>
      <c r="B3438" s="1">
        <v>45473</v>
      </c>
      <c r="C3438" t="s">
        <v>33</v>
      </c>
      <c r="D3438" t="s">
        <v>16</v>
      </c>
      <c r="E3438" t="s">
        <v>25</v>
      </c>
      <c r="F3438">
        <v>28</v>
      </c>
      <c r="G3438" t="s">
        <v>31</v>
      </c>
      <c r="H3438" t="s">
        <v>19</v>
      </c>
      <c r="I3438">
        <v>118</v>
      </c>
      <c r="J3438">
        <v>0</v>
      </c>
      <c r="K3438">
        <v>118</v>
      </c>
      <c r="L3438">
        <v>1</v>
      </c>
      <c r="M3438">
        <v>118</v>
      </c>
      <c r="N3438">
        <v>2</v>
      </c>
      <c r="O3438" t="s">
        <v>87</v>
      </c>
    </row>
    <row r="3439" spans="1:15">
      <c r="A3439">
        <v>146553</v>
      </c>
      <c r="B3439" s="1">
        <v>45346</v>
      </c>
      <c r="C3439" t="s">
        <v>42</v>
      </c>
      <c r="D3439" t="s">
        <v>16</v>
      </c>
      <c r="E3439" t="s">
        <v>17</v>
      </c>
      <c r="F3439">
        <v>26</v>
      </c>
      <c r="G3439" t="s">
        <v>62</v>
      </c>
      <c r="H3439" t="s">
        <v>19</v>
      </c>
      <c r="I3439">
        <v>65</v>
      </c>
      <c r="J3439">
        <v>0</v>
      </c>
      <c r="K3439">
        <v>65</v>
      </c>
      <c r="L3439">
        <v>1</v>
      </c>
      <c r="M3439">
        <v>65</v>
      </c>
      <c r="N3439">
        <v>5</v>
      </c>
      <c r="O3439" t="s">
        <v>57</v>
      </c>
    </row>
    <row r="3440" spans="1:15">
      <c r="A3440">
        <v>164746</v>
      </c>
      <c r="B3440" s="1">
        <v>45377</v>
      </c>
      <c r="C3440" t="s">
        <v>42</v>
      </c>
      <c r="D3440" t="s">
        <v>16</v>
      </c>
      <c r="E3440" t="s">
        <v>25</v>
      </c>
      <c r="F3440">
        <v>24</v>
      </c>
      <c r="G3440" t="s">
        <v>56</v>
      </c>
      <c r="H3440" t="s">
        <v>19</v>
      </c>
      <c r="I3440">
        <v>65</v>
      </c>
      <c r="J3440">
        <v>0</v>
      </c>
      <c r="K3440">
        <v>65</v>
      </c>
      <c r="L3440">
        <v>3</v>
      </c>
      <c r="M3440">
        <v>195</v>
      </c>
      <c r="N3440">
        <v>5</v>
      </c>
      <c r="O3440" t="s">
        <v>72</v>
      </c>
    </row>
    <row r="3441" spans="1:15">
      <c r="A3441">
        <v>192423</v>
      </c>
      <c r="B3441" s="1">
        <v>45376</v>
      </c>
      <c r="C3441" t="s">
        <v>42</v>
      </c>
      <c r="D3441" t="s">
        <v>16</v>
      </c>
      <c r="E3441" t="s">
        <v>17</v>
      </c>
      <c r="F3441">
        <v>32</v>
      </c>
      <c r="G3441" t="s">
        <v>62</v>
      </c>
      <c r="H3441" t="s">
        <v>19</v>
      </c>
      <c r="I3441">
        <v>65</v>
      </c>
      <c r="J3441">
        <v>0</v>
      </c>
      <c r="K3441">
        <v>65</v>
      </c>
      <c r="L3441">
        <v>1</v>
      </c>
      <c r="M3441">
        <v>65</v>
      </c>
      <c r="N3441">
        <v>5</v>
      </c>
      <c r="O3441" t="s">
        <v>20</v>
      </c>
    </row>
    <row r="3442" spans="1:15">
      <c r="A3442">
        <v>160953</v>
      </c>
      <c r="B3442" s="1">
        <v>45330</v>
      </c>
      <c r="C3442" t="s">
        <v>42</v>
      </c>
      <c r="D3442" t="s">
        <v>16</v>
      </c>
      <c r="E3442" t="s">
        <v>17</v>
      </c>
      <c r="F3442">
        <v>35</v>
      </c>
      <c r="G3442" t="s">
        <v>80</v>
      </c>
      <c r="H3442" t="s">
        <v>27</v>
      </c>
      <c r="I3442">
        <v>65</v>
      </c>
      <c r="J3442">
        <v>40</v>
      </c>
      <c r="K3442">
        <v>105</v>
      </c>
      <c r="L3442">
        <v>1</v>
      </c>
      <c r="M3442">
        <v>105</v>
      </c>
      <c r="N3442">
        <v>2</v>
      </c>
      <c r="O3442" t="s">
        <v>35</v>
      </c>
    </row>
    <row r="3443" spans="1:15">
      <c r="A3443">
        <v>137871</v>
      </c>
      <c r="B3443" s="1">
        <v>45373</v>
      </c>
      <c r="C3443" t="s">
        <v>76</v>
      </c>
      <c r="D3443" t="s">
        <v>37</v>
      </c>
      <c r="E3443" t="s">
        <v>17</v>
      </c>
      <c r="F3443">
        <v>25</v>
      </c>
      <c r="G3443" t="s">
        <v>31</v>
      </c>
      <c r="H3443" t="s">
        <v>19</v>
      </c>
      <c r="I3443">
        <v>45</v>
      </c>
      <c r="J3443">
        <v>0</v>
      </c>
      <c r="K3443">
        <v>45</v>
      </c>
      <c r="L3443">
        <v>4</v>
      </c>
      <c r="M3443">
        <v>180</v>
      </c>
      <c r="N3443">
        <v>5</v>
      </c>
      <c r="O3443" t="s">
        <v>61</v>
      </c>
    </row>
    <row r="3444" spans="1:15">
      <c r="A3444">
        <v>124702</v>
      </c>
      <c r="B3444" s="1">
        <v>45296</v>
      </c>
      <c r="C3444" t="s">
        <v>53</v>
      </c>
      <c r="D3444" t="s">
        <v>37</v>
      </c>
      <c r="E3444" t="s">
        <v>25</v>
      </c>
      <c r="F3444">
        <v>30</v>
      </c>
      <c r="G3444" t="s">
        <v>60</v>
      </c>
      <c r="H3444" t="s">
        <v>19</v>
      </c>
      <c r="I3444">
        <v>15</v>
      </c>
      <c r="J3444">
        <v>0</v>
      </c>
      <c r="K3444">
        <v>15</v>
      </c>
      <c r="L3444">
        <v>2</v>
      </c>
      <c r="M3444">
        <v>30</v>
      </c>
      <c r="N3444">
        <v>2</v>
      </c>
      <c r="O3444" t="s">
        <v>71</v>
      </c>
    </row>
    <row r="3445" spans="1:15">
      <c r="A3445">
        <v>170702</v>
      </c>
      <c r="B3445" s="1">
        <v>45307</v>
      </c>
      <c r="C3445" t="s">
        <v>15</v>
      </c>
      <c r="D3445" t="s">
        <v>16</v>
      </c>
      <c r="E3445" t="s">
        <v>17</v>
      </c>
      <c r="F3445">
        <v>29</v>
      </c>
      <c r="G3445" t="s">
        <v>31</v>
      </c>
      <c r="H3445" t="s">
        <v>19</v>
      </c>
      <c r="I3445">
        <v>100</v>
      </c>
      <c r="J3445">
        <v>0</v>
      </c>
      <c r="K3445">
        <v>100</v>
      </c>
      <c r="L3445">
        <v>4</v>
      </c>
      <c r="M3445">
        <v>400</v>
      </c>
      <c r="N3445">
        <v>5</v>
      </c>
      <c r="O3445" t="s">
        <v>57</v>
      </c>
    </row>
    <row r="3446" spans="1:15">
      <c r="A3446">
        <v>150300</v>
      </c>
      <c r="B3446" s="1">
        <v>45577</v>
      </c>
      <c r="C3446" t="s">
        <v>15</v>
      </c>
      <c r="D3446" t="s">
        <v>16</v>
      </c>
      <c r="E3446" t="s">
        <v>17</v>
      </c>
      <c r="F3446">
        <v>27</v>
      </c>
      <c r="G3446" t="s">
        <v>62</v>
      </c>
      <c r="H3446" t="s">
        <v>19</v>
      </c>
      <c r="I3446">
        <v>100</v>
      </c>
      <c r="J3446">
        <v>0</v>
      </c>
      <c r="K3446">
        <v>100</v>
      </c>
      <c r="L3446">
        <v>1</v>
      </c>
      <c r="M3446">
        <v>100</v>
      </c>
      <c r="N3446">
        <v>3</v>
      </c>
      <c r="O3446" t="s">
        <v>73</v>
      </c>
    </row>
    <row r="3447" spans="1:15">
      <c r="A3447">
        <v>196341</v>
      </c>
      <c r="B3447" s="1">
        <v>45355</v>
      </c>
      <c r="C3447" t="s">
        <v>82</v>
      </c>
      <c r="D3447" t="s">
        <v>37</v>
      </c>
      <c r="E3447" t="s">
        <v>17</v>
      </c>
      <c r="F3447">
        <v>30</v>
      </c>
      <c r="G3447" t="s">
        <v>56</v>
      </c>
      <c r="H3447" t="s">
        <v>19</v>
      </c>
      <c r="I3447">
        <v>20</v>
      </c>
      <c r="J3447">
        <v>0</v>
      </c>
      <c r="K3447">
        <v>20</v>
      </c>
      <c r="L3447">
        <v>1</v>
      </c>
      <c r="M3447">
        <v>20</v>
      </c>
      <c r="N3447">
        <v>2</v>
      </c>
      <c r="O3447" t="s">
        <v>55</v>
      </c>
    </row>
    <row r="3448" spans="1:15">
      <c r="A3448">
        <v>159906</v>
      </c>
      <c r="B3448" s="1">
        <v>45396</v>
      </c>
      <c r="C3448" t="s">
        <v>23</v>
      </c>
      <c r="D3448" t="s">
        <v>24</v>
      </c>
      <c r="E3448" t="s">
        <v>17</v>
      </c>
      <c r="F3448">
        <v>21</v>
      </c>
      <c r="G3448" t="s">
        <v>51</v>
      </c>
      <c r="H3448" t="s">
        <v>27</v>
      </c>
      <c r="I3448">
        <v>9</v>
      </c>
      <c r="J3448">
        <v>50</v>
      </c>
      <c r="K3448">
        <v>59</v>
      </c>
      <c r="L3448">
        <v>1</v>
      </c>
      <c r="M3448">
        <v>59</v>
      </c>
      <c r="N3448">
        <v>3</v>
      </c>
      <c r="O3448" t="s">
        <v>83</v>
      </c>
    </row>
    <row r="3449" spans="1:15">
      <c r="A3449">
        <v>131464</v>
      </c>
      <c r="B3449" s="1">
        <v>45301</v>
      </c>
      <c r="C3449" t="s">
        <v>36</v>
      </c>
      <c r="D3449" t="s">
        <v>37</v>
      </c>
      <c r="E3449" t="s">
        <v>25</v>
      </c>
      <c r="F3449">
        <v>28</v>
      </c>
      <c r="G3449" t="s">
        <v>60</v>
      </c>
      <c r="H3449" t="s">
        <v>19</v>
      </c>
      <c r="I3449">
        <v>32</v>
      </c>
      <c r="J3449">
        <v>0</v>
      </c>
      <c r="K3449">
        <v>32</v>
      </c>
      <c r="L3449">
        <v>4</v>
      </c>
      <c r="M3449">
        <v>128</v>
      </c>
      <c r="N3449">
        <v>4</v>
      </c>
      <c r="O3449" t="s">
        <v>32</v>
      </c>
    </row>
    <row r="3450" spans="1:15">
      <c r="A3450">
        <v>149896</v>
      </c>
      <c r="B3450" s="1">
        <v>45559</v>
      </c>
      <c r="C3450" t="s">
        <v>50</v>
      </c>
      <c r="D3450" t="s">
        <v>16</v>
      </c>
      <c r="E3450" t="s">
        <v>17</v>
      </c>
      <c r="F3450">
        <v>32</v>
      </c>
      <c r="G3450" t="s">
        <v>29</v>
      </c>
      <c r="H3450" t="s">
        <v>19</v>
      </c>
      <c r="I3450">
        <v>97</v>
      </c>
      <c r="J3450">
        <v>0</v>
      </c>
      <c r="K3450">
        <v>97</v>
      </c>
      <c r="L3450">
        <v>2</v>
      </c>
      <c r="M3450">
        <v>194</v>
      </c>
      <c r="N3450">
        <v>5</v>
      </c>
      <c r="O3450" t="s">
        <v>43</v>
      </c>
    </row>
    <row r="3451" spans="1:15">
      <c r="A3451">
        <v>186603</v>
      </c>
      <c r="B3451" s="1">
        <v>45549</v>
      </c>
      <c r="C3451" t="s">
        <v>33</v>
      </c>
      <c r="D3451" t="s">
        <v>16</v>
      </c>
      <c r="E3451" t="s">
        <v>25</v>
      </c>
      <c r="F3451">
        <v>26</v>
      </c>
      <c r="G3451" t="s">
        <v>38</v>
      </c>
      <c r="H3451" t="s">
        <v>19</v>
      </c>
      <c r="I3451">
        <v>118</v>
      </c>
      <c r="J3451">
        <v>0</v>
      </c>
      <c r="K3451">
        <v>118</v>
      </c>
      <c r="L3451">
        <v>1</v>
      </c>
      <c r="M3451">
        <v>118</v>
      </c>
      <c r="N3451">
        <v>5</v>
      </c>
      <c r="O3451" t="s">
        <v>43</v>
      </c>
    </row>
    <row r="3452" spans="1:15">
      <c r="A3452">
        <v>166185</v>
      </c>
      <c r="B3452" s="1">
        <v>45269</v>
      </c>
      <c r="C3452" t="s">
        <v>30</v>
      </c>
      <c r="D3452" t="s">
        <v>24</v>
      </c>
      <c r="E3452" t="s">
        <v>17</v>
      </c>
      <c r="F3452">
        <v>23</v>
      </c>
      <c r="G3452" t="s">
        <v>26</v>
      </c>
      <c r="H3452" t="s">
        <v>27</v>
      </c>
      <c r="I3452">
        <v>10</v>
      </c>
      <c r="J3452">
        <v>40</v>
      </c>
      <c r="K3452">
        <v>50</v>
      </c>
      <c r="L3452">
        <v>1</v>
      </c>
      <c r="M3452">
        <v>50</v>
      </c>
      <c r="N3452">
        <v>5</v>
      </c>
      <c r="O3452" t="s">
        <v>43</v>
      </c>
    </row>
    <row r="3453" spans="1:15">
      <c r="A3453">
        <v>127460</v>
      </c>
      <c r="B3453" s="1">
        <v>45316</v>
      </c>
      <c r="C3453" t="s">
        <v>53</v>
      </c>
      <c r="D3453" t="s">
        <v>37</v>
      </c>
      <c r="E3453" t="s">
        <v>17</v>
      </c>
      <c r="F3453">
        <v>30</v>
      </c>
      <c r="G3453" t="s">
        <v>29</v>
      </c>
      <c r="H3453" t="s">
        <v>19</v>
      </c>
      <c r="I3453">
        <v>15</v>
      </c>
      <c r="J3453">
        <v>0</v>
      </c>
      <c r="K3453">
        <v>15</v>
      </c>
      <c r="L3453">
        <v>2</v>
      </c>
      <c r="M3453">
        <v>30</v>
      </c>
      <c r="N3453">
        <v>4</v>
      </c>
      <c r="O3453" t="s">
        <v>57</v>
      </c>
    </row>
    <row r="3454" spans="1:15">
      <c r="A3454">
        <v>157344</v>
      </c>
      <c r="B3454" s="1">
        <v>45333</v>
      </c>
      <c r="C3454" t="s">
        <v>30</v>
      </c>
      <c r="D3454" t="s">
        <v>24</v>
      </c>
      <c r="E3454" t="s">
        <v>25</v>
      </c>
      <c r="F3454">
        <v>26</v>
      </c>
      <c r="G3454" t="s">
        <v>54</v>
      </c>
      <c r="H3454" t="s">
        <v>19</v>
      </c>
      <c r="I3454">
        <v>10</v>
      </c>
      <c r="J3454">
        <v>0</v>
      </c>
      <c r="K3454">
        <v>10</v>
      </c>
      <c r="L3454">
        <v>1</v>
      </c>
      <c r="M3454">
        <v>10</v>
      </c>
      <c r="N3454">
        <v>2</v>
      </c>
      <c r="O3454" t="s">
        <v>68</v>
      </c>
    </row>
    <row r="3455" spans="1:15">
      <c r="A3455">
        <v>186248</v>
      </c>
      <c r="B3455" s="1">
        <v>45272</v>
      </c>
      <c r="C3455" t="s">
        <v>23</v>
      </c>
      <c r="D3455" t="s">
        <v>24</v>
      </c>
      <c r="E3455" t="s">
        <v>17</v>
      </c>
      <c r="F3455">
        <v>18</v>
      </c>
      <c r="G3455" t="s">
        <v>54</v>
      </c>
      <c r="H3455" t="s">
        <v>19</v>
      </c>
      <c r="I3455">
        <v>9</v>
      </c>
      <c r="J3455">
        <v>0</v>
      </c>
      <c r="K3455">
        <v>9</v>
      </c>
      <c r="L3455">
        <v>1</v>
      </c>
      <c r="M3455">
        <v>9</v>
      </c>
      <c r="N3455">
        <v>3</v>
      </c>
      <c r="O3455" t="s">
        <v>22</v>
      </c>
    </row>
    <row r="3456" spans="1:15">
      <c r="A3456">
        <v>136965</v>
      </c>
      <c r="B3456" s="1">
        <v>45575</v>
      </c>
      <c r="C3456" t="s">
        <v>42</v>
      </c>
      <c r="D3456" t="s">
        <v>16</v>
      </c>
      <c r="E3456" t="s">
        <v>17</v>
      </c>
      <c r="F3456">
        <v>19</v>
      </c>
      <c r="G3456" t="s">
        <v>29</v>
      </c>
      <c r="H3456" t="s">
        <v>19</v>
      </c>
      <c r="I3456">
        <v>65</v>
      </c>
      <c r="J3456">
        <v>0</v>
      </c>
      <c r="K3456">
        <v>65</v>
      </c>
      <c r="L3456">
        <v>5</v>
      </c>
      <c r="M3456">
        <v>325</v>
      </c>
      <c r="N3456">
        <v>5</v>
      </c>
      <c r="O3456" t="s">
        <v>65</v>
      </c>
    </row>
    <row r="3457" spans="1:15">
      <c r="A3457">
        <v>172587</v>
      </c>
      <c r="B3457" s="1">
        <v>45592</v>
      </c>
      <c r="C3457" t="s">
        <v>36</v>
      </c>
      <c r="D3457" t="s">
        <v>37</v>
      </c>
      <c r="E3457" t="s">
        <v>17</v>
      </c>
      <c r="F3457">
        <v>31</v>
      </c>
      <c r="G3457" t="s">
        <v>66</v>
      </c>
      <c r="H3457" t="s">
        <v>27</v>
      </c>
      <c r="I3457">
        <v>32</v>
      </c>
      <c r="J3457">
        <v>40</v>
      </c>
      <c r="K3457">
        <v>72</v>
      </c>
      <c r="L3457">
        <v>1</v>
      </c>
      <c r="M3457">
        <v>72</v>
      </c>
      <c r="N3457">
        <v>5</v>
      </c>
      <c r="O3457" t="s">
        <v>57</v>
      </c>
    </row>
    <row r="3458" spans="1:15">
      <c r="A3458">
        <v>160606</v>
      </c>
      <c r="B3458" s="1">
        <v>45555</v>
      </c>
      <c r="C3458" t="s">
        <v>76</v>
      </c>
      <c r="D3458" t="s">
        <v>37</v>
      </c>
      <c r="E3458" t="s">
        <v>17</v>
      </c>
      <c r="F3458">
        <v>19</v>
      </c>
      <c r="G3458" t="s">
        <v>77</v>
      </c>
      <c r="H3458" t="s">
        <v>19</v>
      </c>
      <c r="I3458">
        <v>45</v>
      </c>
      <c r="J3458">
        <v>0</v>
      </c>
      <c r="K3458">
        <v>45</v>
      </c>
      <c r="L3458">
        <v>3</v>
      </c>
      <c r="M3458">
        <v>135</v>
      </c>
      <c r="N3458">
        <v>1</v>
      </c>
      <c r="O3458" t="s">
        <v>68</v>
      </c>
    </row>
    <row r="3459" spans="1:15">
      <c r="A3459">
        <v>132076</v>
      </c>
      <c r="B3459" s="1">
        <v>45464</v>
      </c>
      <c r="C3459" t="s">
        <v>15</v>
      </c>
      <c r="D3459" t="s">
        <v>16</v>
      </c>
      <c r="E3459" t="s">
        <v>17</v>
      </c>
      <c r="F3459">
        <v>27</v>
      </c>
      <c r="G3459" t="s">
        <v>18</v>
      </c>
      <c r="H3459" t="s">
        <v>19</v>
      </c>
      <c r="I3459">
        <v>100</v>
      </c>
      <c r="J3459">
        <v>0</v>
      </c>
      <c r="K3459">
        <v>100</v>
      </c>
      <c r="L3459">
        <v>1</v>
      </c>
      <c r="M3459">
        <v>100</v>
      </c>
      <c r="N3459">
        <v>3</v>
      </c>
      <c r="O3459" t="s">
        <v>88</v>
      </c>
    </row>
    <row r="3460" spans="1:15">
      <c r="A3460">
        <v>149509</v>
      </c>
      <c r="B3460" s="1">
        <v>45249</v>
      </c>
      <c r="C3460" t="s">
        <v>42</v>
      </c>
      <c r="D3460" t="s">
        <v>16</v>
      </c>
      <c r="E3460" t="s">
        <v>17</v>
      </c>
      <c r="F3460">
        <v>30</v>
      </c>
      <c r="G3460" t="s">
        <v>26</v>
      </c>
      <c r="H3460" t="s">
        <v>27</v>
      </c>
      <c r="I3460">
        <v>65</v>
      </c>
      <c r="J3460">
        <v>40</v>
      </c>
      <c r="K3460">
        <v>105</v>
      </c>
      <c r="L3460">
        <v>1</v>
      </c>
      <c r="M3460">
        <v>105</v>
      </c>
      <c r="N3460">
        <v>1</v>
      </c>
      <c r="O3460" t="s">
        <v>71</v>
      </c>
    </row>
    <row r="3461" spans="1:15">
      <c r="A3461">
        <v>179120</v>
      </c>
      <c r="B3461" s="1">
        <v>45522</v>
      </c>
      <c r="C3461" t="s">
        <v>53</v>
      </c>
      <c r="D3461" t="s">
        <v>37</v>
      </c>
      <c r="E3461" t="s">
        <v>25</v>
      </c>
      <c r="F3461">
        <v>27</v>
      </c>
      <c r="G3461" t="s">
        <v>21</v>
      </c>
      <c r="H3461" t="s">
        <v>19</v>
      </c>
      <c r="I3461">
        <v>15</v>
      </c>
      <c r="J3461">
        <v>0</v>
      </c>
      <c r="K3461">
        <v>15</v>
      </c>
      <c r="L3461">
        <v>1</v>
      </c>
      <c r="M3461">
        <v>15</v>
      </c>
      <c r="N3461">
        <v>5</v>
      </c>
      <c r="O3461" t="s">
        <v>61</v>
      </c>
    </row>
    <row r="3462" spans="1:15">
      <c r="A3462">
        <v>148643</v>
      </c>
      <c r="B3462" s="1">
        <v>45499</v>
      </c>
      <c r="C3462" t="s">
        <v>42</v>
      </c>
      <c r="D3462" t="s">
        <v>16</v>
      </c>
      <c r="E3462" t="s">
        <v>17</v>
      </c>
      <c r="F3462">
        <v>24</v>
      </c>
      <c r="G3462" t="s">
        <v>67</v>
      </c>
      <c r="H3462" t="s">
        <v>27</v>
      </c>
      <c r="I3462">
        <v>65</v>
      </c>
      <c r="J3462">
        <v>40</v>
      </c>
      <c r="K3462">
        <v>105</v>
      </c>
      <c r="L3462">
        <v>1</v>
      </c>
      <c r="M3462">
        <v>105</v>
      </c>
      <c r="N3462">
        <v>2</v>
      </c>
      <c r="O3462" t="s">
        <v>81</v>
      </c>
    </row>
    <row r="3463" spans="1:15">
      <c r="A3463">
        <v>196452</v>
      </c>
      <c r="B3463" s="1">
        <v>45470</v>
      </c>
      <c r="C3463" t="s">
        <v>53</v>
      </c>
      <c r="D3463" t="s">
        <v>37</v>
      </c>
      <c r="E3463" t="s">
        <v>25</v>
      </c>
      <c r="F3463">
        <v>22</v>
      </c>
      <c r="G3463" t="s">
        <v>86</v>
      </c>
      <c r="H3463" t="s">
        <v>27</v>
      </c>
      <c r="I3463">
        <v>15</v>
      </c>
      <c r="J3463">
        <v>70</v>
      </c>
      <c r="K3463">
        <v>85</v>
      </c>
      <c r="L3463">
        <v>1</v>
      </c>
      <c r="M3463">
        <v>85</v>
      </c>
      <c r="N3463">
        <v>4</v>
      </c>
      <c r="O3463" t="s">
        <v>32</v>
      </c>
    </row>
    <row r="3464" spans="1:15">
      <c r="A3464">
        <v>153501</v>
      </c>
      <c r="B3464" s="1">
        <v>45258</v>
      </c>
      <c r="C3464" t="s">
        <v>50</v>
      </c>
      <c r="D3464" t="s">
        <v>16</v>
      </c>
      <c r="E3464" t="s">
        <v>17</v>
      </c>
      <c r="F3464">
        <v>20</v>
      </c>
      <c r="G3464" t="s">
        <v>60</v>
      </c>
      <c r="H3464" t="s">
        <v>19</v>
      </c>
      <c r="I3464">
        <v>97</v>
      </c>
      <c r="J3464">
        <v>0</v>
      </c>
      <c r="K3464">
        <v>97</v>
      </c>
      <c r="L3464">
        <v>1</v>
      </c>
      <c r="M3464">
        <v>97</v>
      </c>
      <c r="N3464">
        <v>5</v>
      </c>
      <c r="O3464" t="s">
        <v>61</v>
      </c>
    </row>
    <row r="3465" spans="1:15">
      <c r="A3465">
        <v>199778</v>
      </c>
      <c r="B3465" s="1">
        <v>45599</v>
      </c>
      <c r="C3465" t="s">
        <v>23</v>
      </c>
      <c r="D3465" t="s">
        <v>24</v>
      </c>
      <c r="E3465" t="s">
        <v>17</v>
      </c>
      <c r="F3465">
        <v>32</v>
      </c>
      <c r="G3465" t="s">
        <v>58</v>
      </c>
      <c r="H3465" t="s">
        <v>27</v>
      </c>
      <c r="I3465">
        <v>9</v>
      </c>
      <c r="J3465">
        <v>40</v>
      </c>
      <c r="K3465">
        <v>49</v>
      </c>
      <c r="L3465">
        <v>1</v>
      </c>
      <c r="M3465">
        <v>49</v>
      </c>
      <c r="N3465">
        <v>4</v>
      </c>
      <c r="O3465" t="s">
        <v>20</v>
      </c>
    </row>
    <row r="3466" spans="1:15">
      <c r="A3466">
        <v>142442</v>
      </c>
      <c r="B3466" s="1">
        <v>45410</v>
      </c>
      <c r="C3466" t="s">
        <v>50</v>
      </c>
      <c r="D3466" t="s">
        <v>16</v>
      </c>
      <c r="E3466" t="s">
        <v>25</v>
      </c>
      <c r="F3466">
        <v>20</v>
      </c>
      <c r="G3466" t="s">
        <v>75</v>
      </c>
      <c r="H3466" t="s">
        <v>27</v>
      </c>
      <c r="I3466">
        <v>97</v>
      </c>
      <c r="J3466">
        <v>70</v>
      </c>
      <c r="K3466">
        <v>167</v>
      </c>
      <c r="L3466">
        <v>2</v>
      </c>
      <c r="M3466">
        <v>334</v>
      </c>
      <c r="N3466">
        <v>5</v>
      </c>
      <c r="O3466" t="s">
        <v>61</v>
      </c>
    </row>
    <row r="3467" spans="1:15">
      <c r="A3467">
        <v>134987</v>
      </c>
      <c r="B3467" s="1">
        <v>45339</v>
      </c>
      <c r="C3467" t="s">
        <v>30</v>
      </c>
      <c r="D3467" t="s">
        <v>24</v>
      </c>
      <c r="E3467" t="s">
        <v>17</v>
      </c>
      <c r="F3467">
        <v>18</v>
      </c>
      <c r="G3467" t="s">
        <v>74</v>
      </c>
      <c r="H3467" t="s">
        <v>27</v>
      </c>
      <c r="I3467">
        <v>10</v>
      </c>
      <c r="J3467">
        <v>25</v>
      </c>
      <c r="K3467">
        <v>35</v>
      </c>
      <c r="L3467">
        <v>5</v>
      </c>
      <c r="M3467">
        <v>175</v>
      </c>
      <c r="N3467">
        <v>4</v>
      </c>
      <c r="O3467" t="s">
        <v>32</v>
      </c>
    </row>
    <row r="3468" spans="1:15">
      <c r="A3468">
        <v>190935</v>
      </c>
      <c r="B3468" s="1">
        <v>45574</v>
      </c>
      <c r="C3468" t="s">
        <v>50</v>
      </c>
      <c r="D3468" t="s">
        <v>16</v>
      </c>
      <c r="E3468" t="s">
        <v>17</v>
      </c>
      <c r="F3468">
        <v>25</v>
      </c>
      <c r="G3468" t="s">
        <v>34</v>
      </c>
      <c r="H3468" t="s">
        <v>27</v>
      </c>
      <c r="I3468">
        <v>97</v>
      </c>
      <c r="J3468">
        <v>100</v>
      </c>
      <c r="K3468">
        <v>197</v>
      </c>
      <c r="L3468">
        <v>1</v>
      </c>
      <c r="M3468">
        <v>197</v>
      </c>
      <c r="N3468">
        <v>3</v>
      </c>
      <c r="O3468" t="s">
        <v>83</v>
      </c>
    </row>
    <row r="3469" spans="1:15">
      <c r="A3469">
        <v>175367</v>
      </c>
      <c r="B3469" s="1">
        <v>45384</v>
      </c>
      <c r="C3469" t="s">
        <v>42</v>
      </c>
      <c r="D3469" t="s">
        <v>16</v>
      </c>
      <c r="E3469" t="s">
        <v>25</v>
      </c>
      <c r="F3469">
        <v>23</v>
      </c>
      <c r="G3469" t="s">
        <v>60</v>
      </c>
      <c r="H3469" t="s">
        <v>19</v>
      </c>
      <c r="I3469">
        <v>65</v>
      </c>
      <c r="J3469">
        <v>0</v>
      </c>
      <c r="K3469">
        <v>65</v>
      </c>
      <c r="L3469">
        <v>1</v>
      </c>
      <c r="M3469">
        <v>65</v>
      </c>
      <c r="N3469">
        <v>4</v>
      </c>
      <c r="O3469" t="s">
        <v>72</v>
      </c>
    </row>
    <row r="3470" spans="1:15">
      <c r="A3470">
        <v>128927</v>
      </c>
      <c r="B3470" s="1">
        <v>45431</v>
      </c>
      <c r="C3470" t="s">
        <v>33</v>
      </c>
      <c r="D3470" t="s">
        <v>16</v>
      </c>
      <c r="E3470" t="s">
        <v>17</v>
      </c>
      <c r="F3470">
        <v>32</v>
      </c>
      <c r="G3470" t="s">
        <v>31</v>
      </c>
      <c r="H3470" t="s">
        <v>19</v>
      </c>
      <c r="I3470">
        <v>118</v>
      </c>
      <c r="J3470">
        <v>0</v>
      </c>
      <c r="K3470">
        <v>118</v>
      </c>
      <c r="L3470">
        <v>4</v>
      </c>
      <c r="M3470">
        <v>472</v>
      </c>
      <c r="N3470">
        <v>4</v>
      </c>
      <c r="O3470" t="s">
        <v>20</v>
      </c>
    </row>
    <row r="3471" spans="1:15">
      <c r="A3471">
        <v>187156</v>
      </c>
      <c r="B3471" s="1">
        <v>45316</v>
      </c>
      <c r="C3471" t="s">
        <v>48</v>
      </c>
      <c r="D3471" t="s">
        <v>16</v>
      </c>
      <c r="E3471" t="s">
        <v>17</v>
      </c>
      <c r="F3471">
        <v>31</v>
      </c>
      <c r="G3471" t="s">
        <v>38</v>
      </c>
      <c r="H3471" t="s">
        <v>19</v>
      </c>
      <c r="I3471">
        <v>130</v>
      </c>
      <c r="J3471">
        <v>0</v>
      </c>
      <c r="K3471">
        <v>130</v>
      </c>
      <c r="L3471">
        <v>1</v>
      </c>
      <c r="M3471">
        <v>130</v>
      </c>
      <c r="N3471">
        <v>4</v>
      </c>
      <c r="O3471" t="s">
        <v>65</v>
      </c>
    </row>
    <row r="3472" spans="1:15">
      <c r="A3472">
        <v>150054</v>
      </c>
      <c r="B3472" s="1">
        <v>45364</v>
      </c>
      <c r="C3472" t="s">
        <v>48</v>
      </c>
      <c r="D3472" t="s">
        <v>16</v>
      </c>
      <c r="E3472" t="s">
        <v>25</v>
      </c>
      <c r="F3472">
        <v>20</v>
      </c>
      <c r="G3472" t="s">
        <v>56</v>
      </c>
      <c r="H3472" t="s">
        <v>19</v>
      </c>
      <c r="I3472">
        <v>130</v>
      </c>
      <c r="J3472">
        <v>0</v>
      </c>
      <c r="K3472">
        <v>130</v>
      </c>
      <c r="L3472">
        <v>1</v>
      </c>
      <c r="M3472">
        <v>130</v>
      </c>
      <c r="N3472">
        <v>4</v>
      </c>
      <c r="O3472" t="s">
        <v>32</v>
      </c>
    </row>
    <row r="3473" spans="1:15">
      <c r="A3473">
        <v>189411</v>
      </c>
      <c r="B3473" s="1">
        <v>45386</v>
      </c>
      <c r="C3473" t="s">
        <v>42</v>
      </c>
      <c r="D3473" t="s">
        <v>16</v>
      </c>
      <c r="E3473" t="s">
        <v>25</v>
      </c>
      <c r="F3473">
        <v>21</v>
      </c>
      <c r="G3473" t="s">
        <v>56</v>
      </c>
      <c r="H3473" t="s">
        <v>19</v>
      </c>
      <c r="I3473">
        <v>65</v>
      </c>
      <c r="J3473">
        <v>0</v>
      </c>
      <c r="K3473">
        <v>65</v>
      </c>
      <c r="L3473">
        <v>1</v>
      </c>
      <c r="M3473">
        <v>65</v>
      </c>
      <c r="N3473">
        <v>2</v>
      </c>
      <c r="O3473" t="s">
        <v>87</v>
      </c>
    </row>
    <row r="3474" spans="1:15">
      <c r="A3474">
        <v>189332</v>
      </c>
      <c r="B3474" s="1">
        <v>45562</v>
      </c>
      <c r="C3474" t="s">
        <v>30</v>
      </c>
      <c r="D3474" t="s">
        <v>24</v>
      </c>
      <c r="E3474" t="s">
        <v>17</v>
      </c>
      <c r="F3474">
        <v>23</v>
      </c>
      <c r="G3474" t="s">
        <v>69</v>
      </c>
      <c r="H3474" t="s">
        <v>19</v>
      </c>
      <c r="I3474">
        <v>10</v>
      </c>
      <c r="J3474">
        <v>0</v>
      </c>
      <c r="K3474">
        <v>10</v>
      </c>
      <c r="L3474">
        <v>1</v>
      </c>
      <c r="M3474">
        <v>10</v>
      </c>
      <c r="N3474">
        <v>2</v>
      </c>
      <c r="O3474" t="s">
        <v>55</v>
      </c>
    </row>
    <row r="3475" spans="1:15">
      <c r="A3475">
        <v>156157</v>
      </c>
      <c r="B3475" s="1">
        <v>45257</v>
      </c>
      <c r="C3475" t="s">
        <v>42</v>
      </c>
      <c r="D3475" t="s">
        <v>16</v>
      </c>
      <c r="E3475" t="s">
        <v>17</v>
      </c>
      <c r="F3475">
        <v>29</v>
      </c>
      <c r="G3475" t="s">
        <v>77</v>
      </c>
      <c r="H3475" t="s">
        <v>19</v>
      </c>
      <c r="I3475">
        <v>65</v>
      </c>
      <c r="J3475">
        <v>0</v>
      </c>
      <c r="K3475">
        <v>65</v>
      </c>
      <c r="L3475">
        <v>1</v>
      </c>
      <c r="M3475">
        <v>65</v>
      </c>
      <c r="N3475">
        <v>5</v>
      </c>
      <c r="O3475" t="s">
        <v>52</v>
      </c>
    </row>
    <row r="3476" spans="1:15">
      <c r="A3476">
        <v>193191</v>
      </c>
      <c r="B3476" s="1">
        <v>45430</v>
      </c>
      <c r="C3476" t="s">
        <v>30</v>
      </c>
      <c r="D3476" t="s">
        <v>24</v>
      </c>
      <c r="E3476" t="s">
        <v>17</v>
      </c>
      <c r="F3476">
        <v>35</v>
      </c>
      <c r="G3476" t="s">
        <v>38</v>
      </c>
      <c r="H3476" t="s">
        <v>19</v>
      </c>
      <c r="I3476">
        <v>10</v>
      </c>
      <c r="J3476">
        <v>0</v>
      </c>
      <c r="K3476">
        <v>10</v>
      </c>
      <c r="L3476">
        <v>1</v>
      </c>
      <c r="M3476">
        <v>10</v>
      </c>
      <c r="N3476">
        <v>3</v>
      </c>
      <c r="O3476" t="s">
        <v>22</v>
      </c>
    </row>
    <row r="3477" spans="1:15">
      <c r="A3477">
        <v>130130</v>
      </c>
      <c r="B3477" s="1">
        <v>45428</v>
      </c>
      <c r="C3477" t="s">
        <v>48</v>
      </c>
      <c r="D3477" t="s">
        <v>16</v>
      </c>
      <c r="E3477" t="s">
        <v>25</v>
      </c>
      <c r="F3477">
        <v>26</v>
      </c>
      <c r="G3477" t="s">
        <v>56</v>
      </c>
      <c r="H3477" t="s">
        <v>19</v>
      </c>
      <c r="I3477">
        <v>130</v>
      </c>
      <c r="J3477">
        <v>0</v>
      </c>
      <c r="K3477">
        <v>130</v>
      </c>
      <c r="L3477">
        <v>1</v>
      </c>
      <c r="M3477">
        <v>130</v>
      </c>
      <c r="N3477">
        <v>5</v>
      </c>
      <c r="O3477" t="s">
        <v>43</v>
      </c>
    </row>
    <row r="3478" spans="1:15">
      <c r="A3478">
        <v>187551</v>
      </c>
      <c r="B3478" s="1">
        <v>45422</v>
      </c>
      <c r="C3478" t="s">
        <v>78</v>
      </c>
      <c r="D3478" t="s">
        <v>37</v>
      </c>
      <c r="E3478" t="s">
        <v>17</v>
      </c>
      <c r="F3478">
        <v>19</v>
      </c>
      <c r="G3478" t="s">
        <v>56</v>
      </c>
      <c r="H3478" t="s">
        <v>19</v>
      </c>
      <c r="I3478">
        <v>50</v>
      </c>
      <c r="J3478">
        <v>0</v>
      </c>
      <c r="K3478">
        <v>50</v>
      </c>
      <c r="L3478">
        <v>1</v>
      </c>
      <c r="M3478">
        <v>50</v>
      </c>
      <c r="N3478">
        <v>5</v>
      </c>
      <c r="O3478" t="s">
        <v>52</v>
      </c>
    </row>
    <row r="3479" spans="1:15">
      <c r="A3479">
        <v>187626</v>
      </c>
      <c r="B3479" s="1">
        <v>45294</v>
      </c>
      <c r="C3479" t="s">
        <v>42</v>
      </c>
      <c r="D3479" t="s">
        <v>16</v>
      </c>
      <c r="E3479" t="s">
        <v>17</v>
      </c>
      <c r="F3479">
        <v>32</v>
      </c>
      <c r="G3479" t="s">
        <v>74</v>
      </c>
      <c r="H3479" t="s">
        <v>27</v>
      </c>
      <c r="I3479">
        <v>65</v>
      </c>
      <c r="J3479">
        <v>25</v>
      </c>
      <c r="K3479">
        <v>90</v>
      </c>
      <c r="L3479">
        <v>1</v>
      </c>
      <c r="M3479">
        <v>90</v>
      </c>
      <c r="N3479">
        <v>4</v>
      </c>
      <c r="O3479" t="s">
        <v>20</v>
      </c>
    </row>
    <row r="3480" spans="1:15">
      <c r="A3480">
        <v>156507</v>
      </c>
      <c r="B3480" s="1">
        <v>45404</v>
      </c>
      <c r="C3480" t="s">
        <v>53</v>
      </c>
      <c r="D3480" t="s">
        <v>37</v>
      </c>
      <c r="E3480" t="s">
        <v>17</v>
      </c>
      <c r="F3480">
        <v>30</v>
      </c>
      <c r="G3480" t="s">
        <v>29</v>
      </c>
      <c r="H3480" t="s">
        <v>19</v>
      </c>
      <c r="I3480">
        <v>15</v>
      </c>
      <c r="J3480">
        <v>0</v>
      </c>
      <c r="K3480">
        <v>15</v>
      </c>
      <c r="L3480">
        <v>2</v>
      </c>
      <c r="M3480">
        <v>30</v>
      </c>
      <c r="N3480">
        <v>1</v>
      </c>
      <c r="O3480" t="s">
        <v>68</v>
      </c>
    </row>
    <row r="3481" spans="1:15">
      <c r="A3481">
        <v>191315</v>
      </c>
      <c r="B3481" s="1">
        <v>45487</v>
      </c>
      <c r="C3481" t="s">
        <v>50</v>
      </c>
      <c r="D3481" t="s">
        <v>16</v>
      </c>
      <c r="E3481" t="s">
        <v>17</v>
      </c>
      <c r="F3481">
        <v>34</v>
      </c>
      <c r="G3481" t="s">
        <v>60</v>
      </c>
      <c r="H3481" t="s">
        <v>19</v>
      </c>
      <c r="I3481">
        <v>97</v>
      </c>
      <c r="J3481">
        <v>0</v>
      </c>
      <c r="K3481">
        <v>97</v>
      </c>
      <c r="L3481">
        <v>2</v>
      </c>
      <c r="M3481">
        <v>194</v>
      </c>
      <c r="N3481">
        <v>4</v>
      </c>
      <c r="O3481" t="s">
        <v>39</v>
      </c>
    </row>
    <row r="3482" spans="1:15">
      <c r="A3482">
        <v>167914</v>
      </c>
      <c r="B3482" s="1">
        <v>45524</v>
      </c>
      <c r="C3482" t="s">
        <v>15</v>
      </c>
      <c r="D3482" t="s">
        <v>16</v>
      </c>
      <c r="E3482" t="s">
        <v>17</v>
      </c>
      <c r="F3482">
        <v>23</v>
      </c>
      <c r="G3482" t="s">
        <v>38</v>
      </c>
      <c r="H3482" t="s">
        <v>19</v>
      </c>
      <c r="I3482">
        <v>100</v>
      </c>
      <c r="J3482">
        <v>0</v>
      </c>
      <c r="K3482">
        <v>100</v>
      </c>
      <c r="L3482">
        <v>2</v>
      </c>
      <c r="M3482">
        <v>200</v>
      </c>
      <c r="N3482">
        <v>4</v>
      </c>
      <c r="O3482" t="s">
        <v>72</v>
      </c>
    </row>
    <row r="3483" spans="1:15">
      <c r="A3483">
        <v>152455</v>
      </c>
      <c r="B3483" s="1">
        <v>45520</v>
      </c>
      <c r="C3483" t="s">
        <v>33</v>
      </c>
      <c r="D3483" t="s">
        <v>16</v>
      </c>
      <c r="E3483" t="s">
        <v>25</v>
      </c>
      <c r="F3483">
        <v>19</v>
      </c>
      <c r="G3483" t="s">
        <v>38</v>
      </c>
      <c r="H3483" t="s">
        <v>19</v>
      </c>
      <c r="I3483">
        <v>118</v>
      </c>
      <c r="J3483">
        <v>0</v>
      </c>
      <c r="K3483">
        <v>118</v>
      </c>
      <c r="L3483">
        <v>1</v>
      </c>
      <c r="M3483">
        <v>118</v>
      </c>
      <c r="N3483">
        <v>3</v>
      </c>
      <c r="O3483" t="s">
        <v>40</v>
      </c>
    </row>
    <row r="3484" spans="1:15">
      <c r="A3484">
        <v>121800</v>
      </c>
      <c r="B3484" s="1">
        <v>45428</v>
      </c>
      <c r="C3484" t="s">
        <v>76</v>
      </c>
      <c r="D3484" t="s">
        <v>37</v>
      </c>
      <c r="E3484" t="s">
        <v>17</v>
      </c>
      <c r="F3484">
        <v>25</v>
      </c>
      <c r="G3484" t="s">
        <v>31</v>
      </c>
      <c r="H3484" t="s">
        <v>19</v>
      </c>
      <c r="I3484">
        <v>45</v>
      </c>
      <c r="J3484">
        <v>0</v>
      </c>
      <c r="K3484">
        <v>45</v>
      </c>
      <c r="L3484">
        <v>4</v>
      </c>
      <c r="M3484">
        <v>180</v>
      </c>
      <c r="N3484">
        <v>3</v>
      </c>
      <c r="O3484" t="s">
        <v>73</v>
      </c>
    </row>
    <row r="3485" spans="1:15">
      <c r="A3485">
        <v>138469</v>
      </c>
      <c r="B3485" s="1">
        <v>45492</v>
      </c>
      <c r="C3485" t="s">
        <v>36</v>
      </c>
      <c r="D3485" t="s">
        <v>37</v>
      </c>
      <c r="E3485" t="s">
        <v>17</v>
      </c>
      <c r="F3485">
        <v>26</v>
      </c>
      <c r="G3485" t="s">
        <v>21</v>
      </c>
      <c r="H3485" t="s">
        <v>19</v>
      </c>
      <c r="I3485">
        <v>32</v>
      </c>
      <c r="J3485">
        <v>0</v>
      </c>
      <c r="K3485">
        <v>32</v>
      </c>
      <c r="L3485">
        <v>2</v>
      </c>
      <c r="M3485">
        <v>64</v>
      </c>
      <c r="N3485">
        <v>5</v>
      </c>
      <c r="O3485" t="s">
        <v>20</v>
      </c>
    </row>
    <row r="3486" spans="1:15">
      <c r="A3486">
        <v>190411</v>
      </c>
      <c r="B3486" s="1">
        <v>45597</v>
      </c>
      <c r="C3486" t="s">
        <v>42</v>
      </c>
      <c r="D3486" t="s">
        <v>16</v>
      </c>
      <c r="E3486" t="s">
        <v>17</v>
      </c>
      <c r="F3486">
        <v>22</v>
      </c>
      <c r="G3486" t="s">
        <v>77</v>
      </c>
      <c r="H3486" t="s">
        <v>19</v>
      </c>
      <c r="I3486">
        <v>65</v>
      </c>
      <c r="J3486">
        <v>0</v>
      </c>
      <c r="K3486">
        <v>65</v>
      </c>
      <c r="L3486">
        <v>2</v>
      </c>
      <c r="M3486">
        <v>130</v>
      </c>
      <c r="N3486">
        <v>4</v>
      </c>
      <c r="O3486" t="s">
        <v>43</v>
      </c>
    </row>
    <row r="3487" spans="1:15">
      <c r="A3487">
        <v>165138</v>
      </c>
      <c r="B3487" s="1">
        <v>45517</v>
      </c>
      <c r="C3487" t="s">
        <v>30</v>
      </c>
      <c r="D3487" t="s">
        <v>24</v>
      </c>
      <c r="E3487" t="s">
        <v>17</v>
      </c>
      <c r="F3487">
        <v>33</v>
      </c>
      <c r="G3487" t="s">
        <v>86</v>
      </c>
      <c r="H3487" t="s">
        <v>27</v>
      </c>
      <c r="I3487">
        <v>10</v>
      </c>
      <c r="J3487">
        <v>70</v>
      </c>
      <c r="K3487">
        <v>80</v>
      </c>
      <c r="L3487">
        <v>1</v>
      </c>
      <c r="M3487">
        <v>80</v>
      </c>
      <c r="N3487">
        <v>4</v>
      </c>
      <c r="O3487" t="s">
        <v>72</v>
      </c>
    </row>
    <row r="3488" spans="1:15">
      <c r="A3488">
        <v>120948</v>
      </c>
      <c r="B3488" s="1">
        <v>45509</v>
      </c>
      <c r="C3488" t="s">
        <v>23</v>
      </c>
      <c r="D3488" t="s">
        <v>24</v>
      </c>
      <c r="E3488" t="s">
        <v>17</v>
      </c>
      <c r="F3488">
        <v>23</v>
      </c>
      <c r="G3488" t="s">
        <v>86</v>
      </c>
      <c r="H3488" t="s">
        <v>27</v>
      </c>
      <c r="I3488">
        <v>9</v>
      </c>
      <c r="J3488">
        <v>70</v>
      </c>
      <c r="K3488">
        <v>79</v>
      </c>
      <c r="L3488">
        <v>1</v>
      </c>
      <c r="M3488">
        <v>79</v>
      </c>
      <c r="N3488">
        <v>5</v>
      </c>
      <c r="O3488" t="s">
        <v>61</v>
      </c>
    </row>
    <row r="3489" spans="1:15">
      <c r="A3489">
        <v>198268</v>
      </c>
      <c r="B3489" s="1">
        <v>45560</v>
      </c>
      <c r="C3489" t="s">
        <v>48</v>
      </c>
      <c r="D3489" t="s">
        <v>16</v>
      </c>
      <c r="E3489" t="s">
        <v>17</v>
      </c>
      <c r="F3489">
        <v>22</v>
      </c>
      <c r="G3489" t="s">
        <v>54</v>
      </c>
      <c r="H3489" t="s">
        <v>19</v>
      </c>
      <c r="I3489">
        <v>130</v>
      </c>
      <c r="J3489">
        <v>0</v>
      </c>
      <c r="K3489">
        <v>130</v>
      </c>
      <c r="L3489">
        <v>1</v>
      </c>
      <c r="M3489">
        <v>130</v>
      </c>
      <c r="N3489">
        <v>5</v>
      </c>
      <c r="O3489" t="s">
        <v>20</v>
      </c>
    </row>
    <row r="3490" spans="1:15">
      <c r="A3490">
        <v>127257</v>
      </c>
      <c r="B3490" s="1">
        <v>45426</v>
      </c>
      <c r="C3490" t="s">
        <v>50</v>
      </c>
      <c r="D3490" t="s">
        <v>16</v>
      </c>
      <c r="E3490" t="s">
        <v>25</v>
      </c>
      <c r="F3490">
        <v>31</v>
      </c>
      <c r="G3490" t="s">
        <v>54</v>
      </c>
      <c r="H3490" t="s">
        <v>19</v>
      </c>
      <c r="I3490">
        <v>97</v>
      </c>
      <c r="J3490">
        <v>0</v>
      </c>
      <c r="K3490">
        <v>97</v>
      </c>
      <c r="L3490">
        <v>1</v>
      </c>
      <c r="M3490">
        <v>97</v>
      </c>
      <c r="N3490">
        <v>3</v>
      </c>
      <c r="O3490" t="s">
        <v>22</v>
      </c>
    </row>
    <row r="3491" spans="1:15">
      <c r="A3491">
        <v>194936</v>
      </c>
      <c r="B3491" s="1">
        <v>45541</v>
      </c>
      <c r="C3491" t="s">
        <v>76</v>
      </c>
      <c r="D3491" t="s">
        <v>37</v>
      </c>
      <c r="E3491" t="s">
        <v>25</v>
      </c>
      <c r="F3491">
        <v>29</v>
      </c>
      <c r="G3491" t="s">
        <v>56</v>
      </c>
      <c r="H3491" t="s">
        <v>19</v>
      </c>
      <c r="I3491">
        <v>45</v>
      </c>
      <c r="J3491">
        <v>0</v>
      </c>
      <c r="K3491">
        <v>45</v>
      </c>
      <c r="L3491">
        <v>1</v>
      </c>
      <c r="M3491">
        <v>45</v>
      </c>
      <c r="N3491">
        <v>2</v>
      </c>
      <c r="O3491" t="s">
        <v>35</v>
      </c>
    </row>
    <row r="3492" spans="1:15">
      <c r="A3492">
        <v>192546</v>
      </c>
      <c r="B3492" s="1">
        <v>45600</v>
      </c>
      <c r="C3492" t="s">
        <v>23</v>
      </c>
      <c r="D3492" t="s">
        <v>24</v>
      </c>
      <c r="E3492" t="s">
        <v>25</v>
      </c>
      <c r="F3492">
        <v>32</v>
      </c>
      <c r="G3492" t="s">
        <v>74</v>
      </c>
      <c r="H3492" t="s">
        <v>27</v>
      </c>
      <c r="I3492">
        <v>9</v>
      </c>
      <c r="J3492">
        <v>25</v>
      </c>
      <c r="K3492">
        <v>34</v>
      </c>
      <c r="L3492">
        <v>1</v>
      </c>
      <c r="M3492">
        <v>34</v>
      </c>
      <c r="N3492">
        <v>4</v>
      </c>
      <c r="O3492" t="s">
        <v>52</v>
      </c>
    </row>
    <row r="3493" spans="1:15">
      <c r="A3493">
        <v>157818</v>
      </c>
      <c r="B3493" s="1">
        <v>45301</v>
      </c>
      <c r="C3493" t="s">
        <v>50</v>
      </c>
      <c r="D3493" t="s">
        <v>16</v>
      </c>
      <c r="E3493" t="s">
        <v>25</v>
      </c>
      <c r="F3493">
        <v>27</v>
      </c>
      <c r="G3493" t="s">
        <v>46</v>
      </c>
      <c r="H3493" t="s">
        <v>19</v>
      </c>
      <c r="I3493">
        <v>97</v>
      </c>
      <c r="J3493">
        <v>0</v>
      </c>
      <c r="K3493">
        <v>97</v>
      </c>
      <c r="L3493">
        <v>2</v>
      </c>
      <c r="M3493">
        <v>194</v>
      </c>
      <c r="N3493">
        <v>5</v>
      </c>
      <c r="O3493" t="s">
        <v>72</v>
      </c>
    </row>
    <row r="3494" spans="1:15">
      <c r="A3494">
        <v>158821</v>
      </c>
      <c r="B3494" s="1">
        <v>45420</v>
      </c>
      <c r="C3494" t="s">
        <v>30</v>
      </c>
      <c r="D3494" t="s">
        <v>24</v>
      </c>
      <c r="E3494" t="s">
        <v>17</v>
      </c>
      <c r="F3494">
        <v>31</v>
      </c>
      <c r="G3494" t="s">
        <v>77</v>
      </c>
      <c r="H3494" t="s">
        <v>19</v>
      </c>
      <c r="I3494">
        <v>10</v>
      </c>
      <c r="J3494">
        <v>0</v>
      </c>
      <c r="K3494">
        <v>10</v>
      </c>
      <c r="L3494">
        <v>1</v>
      </c>
      <c r="M3494">
        <v>10</v>
      </c>
      <c r="N3494">
        <v>4</v>
      </c>
      <c r="O3494" t="s">
        <v>20</v>
      </c>
    </row>
    <row r="3495" spans="1:15">
      <c r="A3495">
        <v>154055</v>
      </c>
      <c r="B3495" s="1">
        <v>45549</v>
      </c>
      <c r="C3495" t="s">
        <v>53</v>
      </c>
      <c r="D3495" t="s">
        <v>37</v>
      </c>
      <c r="E3495" t="s">
        <v>17</v>
      </c>
      <c r="F3495">
        <v>34</v>
      </c>
      <c r="G3495" t="s">
        <v>34</v>
      </c>
      <c r="H3495" t="s">
        <v>27</v>
      </c>
      <c r="I3495">
        <v>15</v>
      </c>
      <c r="J3495">
        <v>100</v>
      </c>
      <c r="K3495">
        <v>115</v>
      </c>
      <c r="L3495">
        <v>2</v>
      </c>
      <c r="M3495">
        <v>230</v>
      </c>
      <c r="N3495">
        <v>4</v>
      </c>
      <c r="O3495" t="s">
        <v>65</v>
      </c>
    </row>
    <row r="3496" spans="1:15">
      <c r="A3496">
        <v>178746</v>
      </c>
      <c r="B3496" s="1">
        <v>45336</v>
      </c>
      <c r="C3496" t="s">
        <v>42</v>
      </c>
      <c r="D3496" t="s">
        <v>16</v>
      </c>
      <c r="E3496" t="s">
        <v>25</v>
      </c>
      <c r="F3496">
        <v>29</v>
      </c>
      <c r="G3496" t="s">
        <v>69</v>
      </c>
      <c r="H3496" t="s">
        <v>19</v>
      </c>
      <c r="I3496">
        <v>65</v>
      </c>
      <c r="J3496">
        <v>0</v>
      </c>
      <c r="K3496">
        <v>65</v>
      </c>
      <c r="L3496">
        <v>1</v>
      </c>
      <c r="M3496">
        <v>65</v>
      </c>
      <c r="N3496">
        <v>4</v>
      </c>
      <c r="O3496" t="s">
        <v>45</v>
      </c>
    </row>
    <row r="3497" spans="1:15">
      <c r="A3497">
        <v>189239</v>
      </c>
      <c r="B3497" s="1">
        <v>45289</v>
      </c>
      <c r="C3497" t="s">
        <v>82</v>
      </c>
      <c r="D3497" t="s">
        <v>37</v>
      </c>
      <c r="E3497" t="s">
        <v>17</v>
      </c>
      <c r="F3497">
        <v>33</v>
      </c>
      <c r="G3497" t="s">
        <v>62</v>
      </c>
      <c r="H3497" t="s">
        <v>19</v>
      </c>
      <c r="I3497">
        <v>20</v>
      </c>
      <c r="J3497">
        <v>0</v>
      </c>
      <c r="K3497">
        <v>20</v>
      </c>
      <c r="L3497">
        <v>2</v>
      </c>
      <c r="M3497">
        <v>40</v>
      </c>
      <c r="N3497">
        <v>4</v>
      </c>
      <c r="O3497" t="s">
        <v>72</v>
      </c>
    </row>
    <row r="3498" spans="1:15">
      <c r="A3498">
        <v>154131</v>
      </c>
      <c r="B3498" s="1">
        <v>45337</v>
      </c>
      <c r="C3498" t="s">
        <v>82</v>
      </c>
      <c r="D3498" t="s">
        <v>37</v>
      </c>
      <c r="E3498" t="s">
        <v>25</v>
      </c>
      <c r="F3498">
        <v>24</v>
      </c>
      <c r="G3498" t="s">
        <v>56</v>
      </c>
      <c r="H3498" t="s">
        <v>19</v>
      </c>
      <c r="I3498">
        <v>20</v>
      </c>
      <c r="J3498">
        <v>0</v>
      </c>
      <c r="K3498">
        <v>20</v>
      </c>
      <c r="L3498">
        <v>3</v>
      </c>
      <c r="M3498">
        <v>60</v>
      </c>
      <c r="N3498">
        <v>4</v>
      </c>
      <c r="O3498" t="s">
        <v>61</v>
      </c>
    </row>
    <row r="3499" spans="1:15">
      <c r="A3499">
        <v>197483</v>
      </c>
      <c r="B3499" s="1">
        <v>45276</v>
      </c>
      <c r="C3499" t="s">
        <v>42</v>
      </c>
      <c r="D3499" t="s">
        <v>16</v>
      </c>
      <c r="E3499" t="s">
        <v>17</v>
      </c>
      <c r="F3499">
        <v>34</v>
      </c>
      <c r="G3499" t="s">
        <v>41</v>
      </c>
      <c r="H3499" t="s">
        <v>19</v>
      </c>
      <c r="I3499">
        <v>65</v>
      </c>
      <c r="J3499">
        <v>0</v>
      </c>
      <c r="K3499">
        <v>65</v>
      </c>
      <c r="L3499">
        <v>3</v>
      </c>
      <c r="M3499">
        <v>195</v>
      </c>
      <c r="N3499">
        <v>5</v>
      </c>
      <c r="O3499" t="s">
        <v>57</v>
      </c>
    </row>
    <row r="3500" spans="1:15">
      <c r="A3500">
        <v>134097</v>
      </c>
      <c r="B3500" s="1">
        <v>45407</v>
      </c>
      <c r="C3500" t="s">
        <v>76</v>
      </c>
      <c r="D3500" t="s">
        <v>37</v>
      </c>
      <c r="E3500" t="s">
        <v>25</v>
      </c>
      <c r="F3500">
        <v>24</v>
      </c>
      <c r="G3500" t="s">
        <v>60</v>
      </c>
      <c r="H3500" t="s">
        <v>19</v>
      </c>
      <c r="I3500">
        <v>45</v>
      </c>
      <c r="J3500">
        <v>0</v>
      </c>
      <c r="K3500">
        <v>45</v>
      </c>
      <c r="L3500">
        <v>2</v>
      </c>
      <c r="M3500">
        <v>90</v>
      </c>
      <c r="N3500">
        <v>4</v>
      </c>
      <c r="O3500" t="s">
        <v>32</v>
      </c>
    </row>
    <row r="3501" spans="1:15">
      <c r="A3501">
        <v>144378</v>
      </c>
      <c r="B3501" s="1">
        <v>45593</v>
      </c>
      <c r="C3501" t="s">
        <v>53</v>
      </c>
      <c r="D3501" t="s">
        <v>37</v>
      </c>
      <c r="E3501" t="s">
        <v>25</v>
      </c>
      <c r="F3501">
        <v>20</v>
      </c>
      <c r="G3501" t="s">
        <v>18</v>
      </c>
      <c r="H3501" t="s">
        <v>19</v>
      </c>
      <c r="I3501">
        <v>15</v>
      </c>
      <c r="J3501">
        <v>0</v>
      </c>
      <c r="K3501">
        <v>15</v>
      </c>
      <c r="L3501">
        <v>1</v>
      </c>
      <c r="M3501">
        <v>15</v>
      </c>
      <c r="N3501">
        <v>3</v>
      </c>
      <c r="O3501" t="s">
        <v>73</v>
      </c>
    </row>
    <row r="3502" spans="1:15">
      <c r="A3502">
        <v>182346</v>
      </c>
      <c r="B3502" s="1">
        <v>45351</v>
      </c>
      <c r="C3502" t="s">
        <v>23</v>
      </c>
      <c r="D3502" t="s">
        <v>24</v>
      </c>
      <c r="E3502" t="s">
        <v>17</v>
      </c>
      <c r="F3502">
        <v>27</v>
      </c>
      <c r="G3502" t="s">
        <v>86</v>
      </c>
      <c r="H3502" t="s">
        <v>27</v>
      </c>
      <c r="I3502">
        <v>9</v>
      </c>
      <c r="J3502">
        <v>70</v>
      </c>
      <c r="K3502">
        <v>79</v>
      </c>
      <c r="L3502">
        <v>2</v>
      </c>
      <c r="M3502">
        <v>158</v>
      </c>
      <c r="N3502">
        <v>2</v>
      </c>
      <c r="O3502" t="s">
        <v>63</v>
      </c>
    </row>
    <row r="3503" spans="1:15">
      <c r="A3503">
        <v>169664</v>
      </c>
      <c r="B3503" s="1">
        <v>45303</v>
      </c>
      <c r="C3503" t="s">
        <v>30</v>
      </c>
      <c r="D3503" t="s">
        <v>24</v>
      </c>
      <c r="E3503" t="s">
        <v>17</v>
      </c>
      <c r="F3503">
        <v>33</v>
      </c>
      <c r="G3503" t="s">
        <v>69</v>
      </c>
      <c r="H3503" t="s">
        <v>19</v>
      </c>
      <c r="I3503">
        <v>10</v>
      </c>
      <c r="J3503">
        <v>0</v>
      </c>
      <c r="K3503">
        <v>10</v>
      </c>
      <c r="L3503">
        <v>1</v>
      </c>
      <c r="M3503">
        <v>10</v>
      </c>
      <c r="N3503">
        <v>4</v>
      </c>
      <c r="O3503" t="s">
        <v>43</v>
      </c>
    </row>
    <row r="3504" spans="1:15">
      <c r="A3504">
        <v>140392</v>
      </c>
      <c r="B3504" s="1">
        <v>45555</v>
      </c>
      <c r="C3504" t="s">
        <v>33</v>
      </c>
      <c r="D3504" t="s">
        <v>16</v>
      </c>
      <c r="E3504" t="s">
        <v>17</v>
      </c>
      <c r="F3504">
        <v>25</v>
      </c>
      <c r="G3504" t="s">
        <v>46</v>
      </c>
      <c r="H3504" t="s">
        <v>19</v>
      </c>
      <c r="I3504">
        <v>118</v>
      </c>
      <c r="J3504">
        <v>0</v>
      </c>
      <c r="K3504">
        <v>118</v>
      </c>
      <c r="L3504">
        <v>4</v>
      </c>
      <c r="M3504">
        <v>472</v>
      </c>
      <c r="N3504">
        <v>5</v>
      </c>
      <c r="O3504" t="s">
        <v>57</v>
      </c>
    </row>
    <row r="3505" spans="1:15">
      <c r="A3505">
        <v>166524</v>
      </c>
      <c r="B3505" s="1">
        <v>45285</v>
      </c>
      <c r="C3505" t="s">
        <v>42</v>
      </c>
      <c r="D3505" t="s">
        <v>16</v>
      </c>
      <c r="E3505" t="s">
        <v>17</v>
      </c>
      <c r="F3505">
        <v>28</v>
      </c>
      <c r="G3505" t="s">
        <v>26</v>
      </c>
      <c r="H3505" t="s">
        <v>27</v>
      </c>
      <c r="I3505">
        <v>65</v>
      </c>
      <c r="J3505">
        <v>40</v>
      </c>
      <c r="K3505">
        <v>105</v>
      </c>
      <c r="L3505">
        <v>4</v>
      </c>
      <c r="M3505">
        <v>420</v>
      </c>
      <c r="N3505">
        <v>5</v>
      </c>
      <c r="O3505" t="s">
        <v>70</v>
      </c>
    </row>
    <row r="3506" spans="1:15">
      <c r="A3506">
        <v>145216</v>
      </c>
      <c r="B3506" s="1">
        <v>45416</v>
      </c>
      <c r="C3506" t="s">
        <v>42</v>
      </c>
      <c r="D3506" t="s">
        <v>16</v>
      </c>
      <c r="E3506" t="s">
        <v>17</v>
      </c>
      <c r="F3506">
        <v>30</v>
      </c>
      <c r="G3506" t="s">
        <v>60</v>
      </c>
      <c r="H3506" t="s">
        <v>19</v>
      </c>
      <c r="I3506">
        <v>65</v>
      </c>
      <c r="J3506">
        <v>0</v>
      </c>
      <c r="K3506">
        <v>65</v>
      </c>
      <c r="L3506">
        <v>1</v>
      </c>
      <c r="M3506">
        <v>65</v>
      </c>
      <c r="N3506">
        <v>4</v>
      </c>
      <c r="O3506" t="s">
        <v>72</v>
      </c>
    </row>
    <row r="3507" spans="1:15">
      <c r="A3507">
        <v>149891</v>
      </c>
      <c r="B3507" s="1">
        <v>45265</v>
      </c>
      <c r="C3507" t="s">
        <v>15</v>
      </c>
      <c r="D3507" t="s">
        <v>16</v>
      </c>
      <c r="E3507" t="s">
        <v>17</v>
      </c>
      <c r="F3507">
        <v>34</v>
      </c>
      <c r="G3507" t="s">
        <v>31</v>
      </c>
      <c r="H3507" t="s">
        <v>19</v>
      </c>
      <c r="I3507">
        <v>100</v>
      </c>
      <c r="J3507">
        <v>0</v>
      </c>
      <c r="K3507">
        <v>100</v>
      </c>
      <c r="L3507">
        <v>2</v>
      </c>
      <c r="M3507">
        <v>200</v>
      </c>
      <c r="N3507">
        <v>2</v>
      </c>
      <c r="O3507" t="s">
        <v>81</v>
      </c>
    </row>
    <row r="3508" spans="1:15">
      <c r="A3508">
        <v>150728</v>
      </c>
      <c r="B3508" s="1">
        <v>45545</v>
      </c>
      <c r="C3508" t="s">
        <v>36</v>
      </c>
      <c r="D3508" t="s">
        <v>37</v>
      </c>
      <c r="E3508" t="s">
        <v>25</v>
      </c>
      <c r="F3508">
        <v>22</v>
      </c>
      <c r="G3508" t="s">
        <v>58</v>
      </c>
      <c r="H3508" t="s">
        <v>27</v>
      </c>
      <c r="I3508">
        <v>32</v>
      </c>
      <c r="J3508">
        <v>40</v>
      </c>
      <c r="K3508">
        <v>72</v>
      </c>
      <c r="L3508">
        <v>4</v>
      </c>
      <c r="M3508">
        <v>288</v>
      </c>
      <c r="N3508">
        <v>4</v>
      </c>
      <c r="O3508" t="s">
        <v>70</v>
      </c>
    </row>
    <row r="3509" spans="1:15">
      <c r="A3509">
        <v>141142</v>
      </c>
      <c r="B3509" s="1">
        <v>45320</v>
      </c>
      <c r="C3509" t="s">
        <v>15</v>
      </c>
      <c r="D3509" t="s">
        <v>16</v>
      </c>
      <c r="E3509" t="s">
        <v>17</v>
      </c>
      <c r="F3509">
        <v>23</v>
      </c>
      <c r="G3509" t="s">
        <v>56</v>
      </c>
      <c r="H3509" t="s">
        <v>19</v>
      </c>
      <c r="I3509">
        <v>100</v>
      </c>
      <c r="J3509">
        <v>0</v>
      </c>
      <c r="K3509">
        <v>100</v>
      </c>
      <c r="L3509">
        <v>1</v>
      </c>
      <c r="M3509">
        <v>100</v>
      </c>
      <c r="N3509">
        <v>5</v>
      </c>
      <c r="O3509" t="s">
        <v>72</v>
      </c>
    </row>
    <row r="3510" spans="1:15">
      <c r="A3510">
        <v>138630</v>
      </c>
      <c r="B3510" s="1">
        <v>45390</v>
      </c>
      <c r="C3510" t="s">
        <v>48</v>
      </c>
      <c r="D3510" t="s">
        <v>16</v>
      </c>
      <c r="E3510" t="s">
        <v>25</v>
      </c>
      <c r="F3510">
        <v>31</v>
      </c>
      <c r="G3510" t="s">
        <v>60</v>
      </c>
      <c r="H3510" t="s">
        <v>19</v>
      </c>
      <c r="I3510">
        <v>130</v>
      </c>
      <c r="J3510">
        <v>0</v>
      </c>
      <c r="K3510">
        <v>130</v>
      </c>
      <c r="L3510">
        <v>1</v>
      </c>
      <c r="M3510">
        <v>130</v>
      </c>
      <c r="N3510">
        <v>3</v>
      </c>
      <c r="O3510" t="s">
        <v>22</v>
      </c>
    </row>
    <row r="3511" spans="1:15">
      <c r="A3511">
        <v>180396</v>
      </c>
      <c r="B3511" s="1">
        <v>45483</v>
      </c>
      <c r="C3511" t="s">
        <v>15</v>
      </c>
      <c r="D3511" t="s">
        <v>16</v>
      </c>
      <c r="E3511" t="s">
        <v>17</v>
      </c>
      <c r="F3511">
        <v>27</v>
      </c>
      <c r="G3511" t="s">
        <v>21</v>
      </c>
      <c r="H3511" t="s">
        <v>19</v>
      </c>
      <c r="I3511">
        <v>100</v>
      </c>
      <c r="J3511">
        <v>0</v>
      </c>
      <c r="K3511">
        <v>100</v>
      </c>
      <c r="L3511">
        <v>1</v>
      </c>
      <c r="M3511">
        <v>100</v>
      </c>
      <c r="N3511">
        <v>4</v>
      </c>
      <c r="O3511" t="s">
        <v>39</v>
      </c>
    </row>
    <row r="3512" spans="1:15">
      <c r="A3512">
        <v>143165</v>
      </c>
      <c r="B3512" s="1">
        <v>45453</v>
      </c>
      <c r="C3512" t="s">
        <v>82</v>
      </c>
      <c r="D3512" t="s">
        <v>37</v>
      </c>
      <c r="E3512" t="s">
        <v>17</v>
      </c>
      <c r="F3512">
        <v>35</v>
      </c>
      <c r="G3512" t="s">
        <v>77</v>
      </c>
      <c r="H3512" t="s">
        <v>19</v>
      </c>
      <c r="I3512">
        <v>20</v>
      </c>
      <c r="J3512">
        <v>0</v>
      </c>
      <c r="K3512">
        <v>20</v>
      </c>
      <c r="L3512">
        <v>1</v>
      </c>
      <c r="M3512">
        <v>20</v>
      </c>
      <c r="N3512">
        <v>1</v>
      </c>
      <c r="O3512" t="s">
        <v>71</v>
      </c>
    </row>
    <row r="3513" spans="1:15">
      <c r="A3513">
        <v>182836</v>
      </c>
      <c r="B3513" s="1">
        <v>45290</v>
      </c>
      <c r="C3513" t="s">
        <v>30</v>
      </c>
      <c r="D3513" t="s">
        <v>24</v>
      </c>
      <c r="E3513" t="s">
        <v>17</v>
      </c>
      <c r="F3513">
        <v>25</v>
      </c>
      <c r="G3513" t="s">
        <v>38</v>
      </c>
      <c r="H3513" t="s">
        <v>19</v>
      </c>
      <c r="I3513">
        <v>10</v>
      </c>
      <c r="J3513">
        <v>0</v>
      </c>
      <c r="K3513">
        <v>10</v>
      </c>
      <c r="L3513">
        <v>1</v>
      </c>
      <c r="M3513">
        <v>10</v>
      </c>
      <c r="N3513">
        <v>4</v>
      </c>
      <c r="O3513" t="s">
        <v>52</v>
      </c>
    </row>
    <row r="3514" spans="1:15">
      <c r="A3514">
        <v>134078</v>
      </c>
      <c r="B3514" s="1">
        <v>45563</v>
      </c>
      <c r="C3514" t="s">
        <v>53</v>
      </c>
      <c r="D3514" t="s">
        <v>37</v>
      </c>
      <c r="E3514" t="s">
        <v>25</v>
      </c>
      <c r="F3514">
        <v>35</v>
      </c>
      <c r="G3514" t="s">
        <v>80</v>
      </c>
      <c r="H3514" t="s">
        <v>27</v>
      </c>
      <c r="I3514">
        <v>15</v>
      </c>
      <c r="J3514">
        <v>40</v>
      </c>
      <c r="K3514">
        <v>55</v>
      </c>
      <c r="L3514">
        <v>4</v>
      </c>
      <c r="M3514">
        <v>220</v>
      </c>
      <c r="N3514">
        <v>5</v>
      </c>
      <c r="O3514" t="s">
        <v>20</v>
      </c>
    </row>
    <row r="3515" spans="1:15">
      <c r="A3515">
        <v>157919</v>
      </c>
      <c r="B3515" s="1">
        <v>45246</v>
      </c>
      <c r="C3515" t="s">
        <v>42</v>
      </c>
      <c r="D3515" t="s">
        <v>16</v>
      </c>
      <c r="E3515" t="s">
        <v>17</v>
      </c>
      <c r="F3515">
        <v>24</v>
      </c>
      <c r="G3515" t="s">
        <v>67</v>
      </c>
      <c r="H3515" t="s">
        <v>27</v>
      </c>
      <c r="I3515">
        <v>65</v>
      </c>
      <c r="J3515">
        <v>40</v>
      </c>
      <c r="K3515">
        <v>105</v>
      </c>
      <c r="L3515">
        <v>4</v>
      </c>
      <c r="M3515">
        <v>420</v>
      </c>
      <c r="N3515">
        <v>5</v>
      </c>
      <c r="O3515" t="s">
        <v>32</v>
      </c>
    </row>
    <row r="3516" spans="1:15">
      <c r="A3516">
        <v>168053</v>
      </c>
      <c r="B3516" s="1">
        <v>45273</v>
      </c>
      <c r="C3516" t="s">
        <v>42</v>
      </c>
      <c r="D3516" t="s">
        <v>16</v>
      </c>
      <c r="E3516" t="s">
        <v>25</v>
      </c>
      <c r="F3516">
        <v>20</v>
      </c>
      <c r="G3516" t="s">
        <v>21</v>
      </c>
      <c r="H3516" t="s">
        <v>19</v>
      </c>
      <c r="I3516">
        <v>65</v>
      </c>
      <c r="J3516">
        <v>0</v>
      </c>
      <c r="K3516">
        <v>65</v>
      </c>
      <c r="L3516">
        <v>1</v>
      </c>
      <c r="M3516">
        <v>65</v>
      </c>
      <c r="N3516">
        <v>4</v>
      </c>
      <c r="O3516" t="s">
        <v>45</v>
      </c>
    </row>
    <row r="3517" spans="1:15">
      <c r="A3517">
        <v>166585</v>
      </c>
      <c r="B3517" s="1">
        <v>45451</v>
      </c>
      <c r="C3517" t="s">
        <v>23</v>
      </c>
      <c r="D3517" t="s">
        <v>24</v>
      </c>
      <c r="E3517" t="s">
        <v>25</v>
      </c>
      <c r="F3517">
        <v>19</v>
      </c>
      <c r="G3517" t="s">
        <v>60</v>
      </c>
      <c r="H3517" t="s">
        <v>19</v>
      </c>
      <c r="I3517">
        <v>9</v>
      </c>
      <c r="J3517">
        <v>0</v>
      </c>
      <c r="K3517">
        <v>9</v>
      </c>
      <c r="L3517">
        <v>1</v>
      </c>
      <c r="M3517">
        <v>9</v>
      </c>
      <c r="N3517">
        <v>1</v>
      </c>
      <c r="O3517" t="s">
        <v>64</v>
      </c>
    </row>
    <row r="3518" spans="1:15">
      <c r="A3518">
        <v>139589</v>
      </c>
      <c r="B3518" s="1">
        <v>45463</v>
      </c>
      <c r="C3518" t="s">
        <v>78</v>
      </c>
      <c r="D3518" t="s">
        <v>37</v>
      </c>
      <c r="E3518" t="s">
        <v>17</v>
      </c>
      <c r="F3518">
        <v>32</v>
      </c>
      <c r="G3518" t="s">
        <v>18</v>
      </c>
      <c r="H3518" t="s">
        <v>19</v>
      </c>
      <c r="I3518">
        <v>50</v>
      </c>
      <c r="J3518">
        <v>0</v>
      </c>
      <c r="K3518">
        <v>50</v>
      </c>
      <c r="L3518">
        <v>1</v>
      </c>
      <c r="M3518">
        <v>50</v>
      </c>
      <c r="N3518">
        <v>4</v>
      </c>
      <c r="O3518" t="s">
        <v>65</v>
      </c>
    </row>
    <row r="3519" spans="1:15">
      <c r="A3519">
        <v>140740</v>
      </c>
      <c r="B3519" s="1">
        <v>45286</v>
      </c>
      <c r="C3519" t="s">
        <v>30</v>
      </c>
      <c r="D3519" t="s">
        <v>24</v>
      </c>
      <c r="E3519" t="s">
        <v>17</v>
      </c>
      <c r="F3519">
        <v>35</v>
      </c>
      <c r="G3519" t="s">
        <v>56</v>
      </c>
      <c r="H3519" t="s">
        <v>19</v>
      </c>
      <c r="I3519">
        <v>10</v>
      </c>
      <c r="J3519">
        <v>0</v>
      </c>
      <c r="K3519">
        <v>10</v>
      </c>
      <c r="L3519">
        <v>1</v>
      </c>
      <c r="M3519">
        <v>10</v>
      </c>
      <c r="N3519">
        <v>5</v>
      </c>
      <c r="O3519" t="s">
        <v>45</v>
      </c>
    </row>
    <row r="3520" spans="1:15">
      <c r="A3520">
        <v>155464</v>
      </c>
      <c r="B3520" s="1">
        <v>45263</v>
      </c>
      <c r="C3520" t="s">
        <v>53</v>
      </c>
      <c r="D3520" t="s">
        <v>37</v>
      </c>
      <c r="E3520" t="s">
        <v>25</v>
      </c>
      <c r="F3520">
        <v>25</v>
      </c>
      <c r="G3520" t="s">
        <v>21</v>
      </c>
      <c r="H3520" t="s">
        <v>19</v>
      </c>
      <c r="I3520">
        <v>15</v>
      </c>
      <c r="J3520">
        <v>0</v>
      </c>
      <c r="K3520">
        <v>15</v>
      </c>
      <c r="L3520">
        <v>3</v>
      </c>
      <c r="M3520">
        <v>45</v>
      </c>
      <c r="N3520">
        <v>5</v>
      </c>
      <c r="O3520" t="s">
        <v>70</v>
      </c>
    </row>
    <row r="3521" spans="1:15">
      <c r="A3521">
        <v>178866</v>
      </c>
      <c r="B3521" s="1">
        <v>45316</v>
      </c>
      <c r="C3521" t="s">
        <v>53</v>
      </c>
      <c r="D3521" t="s">
        <v>37</v>
      </c>
      <c r="E3521" t="s">
        <v>17</v>
      </c>
      <c r="F3521">
        <v>18</v>
      </c>
      <c r="G3521" t="s">
        <v>26</v>
      </c>
      <c r="H3521" t="s">
        <v>27</v>
      </c>
      <c r="I3521">
        <v>15</v>
      </c>
      <c r="J3521">
        <v>40</v>
      </c>
      <c r="K3521">
        <v>55</v>
      </c>
      <c r="L3521">
        <v>1</v>
      </c>
      <c r="M3521">
        <v>55</v>
      </c>
      <c r="N3521">
        <v>4</v>
      </c>
      <c r="O3521" t="s">
        <v>57</v>
      </c>
    </row>
    <row r="3522" spans="1:15">
      <c r="A3522">
        <v>156196</v>
      </c>
      <c r="B3522" s="1">
        <v>45498</v>
      </c>
      <c r="C3522" t="s">
        <v>30</v>
      </c>
      <c r="D3522" t="s">
        <v>24</v>
      </c>
      <c r="E3522" t="s">
        <v>25</v>
      </c>
      <c r="F3522">
        <v>18</v>
      </c>
      <c r="G3522" t="s">
        <v>58</v>
      </c>
      <c r="H3522" t="s">
        <v>27</v>
      </c>
      <c r="I3522">
        <v>10</v>
      </c>
      <c r="J3522">
        <v>40</v>
      </c>
      <c r="K3522">
        <v>50</v>
      </c>
      <c r="L3522">
        <v>1</v>
      </c>
      <c r="M3522">
        <v>50</v>
      </c>
      <c r="N3522">
        <v>1</v>
      </c>
      <c r="O3522" t="s">
        <v>28</v>
      </c>
    </row>
    <row r="3523" spans="1:15">
      <c r="A3523">
        <v>132001</v>
      </c>
      <c r="B3523" s="1">
        <v>45331</v>
      </c>
      <c r="C3523" t="s">
        <v>82</v>
      </c>
      <c r="D3523" t="s">
        <v>37</v>
      </c>
      <c r="E3523" t="s">
        <v>17</v>
      </c>
      <c r="F3523">
        <v>24</v>
      </c>
      <c r="G3523" t="s">
        <v>75</v>
      </c>
      <c r="H3523" t="s">
        <v>27</v>
      </c>
      <c r="I3523">
        <v>20</v>
      </c>
      <c r="J3523">
        <v>70</v>
      </c>
      <c r="K3523">
        <v>90</v>
      </c>
      <c r="L3523">
        <v>1</v>
      </c>
      <c r="M3523">
        <v>90</v>
      </c>
      <c r="N3523">
        <v>5</v>
      </c>
      <c r="O3523" t="s">
        <v>52</v>
      </c>
    </row>
    <row r="3524" spans="1:15">
      <c r="A3524">
        <v>198736</v>
      </c>
      <c r="B3524" s="1">
        <v>45286</v>
      </c>
      <c r="C3524" t="s">
        <v>42</v>
      </c>
      <c r="D3524" t="s">
        <v>16</v>
      </c>
      <c r="E3524" t="s">
        <v>17</v>
      </c>
      <c r="F3524">
        <v>33</v>
      </c>
      <c r="G3524" t="s">
        <v>75</v>
      </c>
      <c r="H3524" t="s">
        <v>27</v>
      </c>
      <c r="I3524">
        <v>65</v>
      </c>
      <c r="J3524">
        <v>70</v>
      </c>
      <c r="K3524">
        <v>135</v>
      </c>
      <c r="L3524">
        <v>1</v>
      </c>
      <c r="M3524">
        <v>135</v>
      </c>
      <c r="N3524">
        <v>5</v>
      </c>
      <c r="O3524" t="s">
        <v>72</v>
      </c>
    </row>
    <row r="3525" spans="1:15">
      <c r="A3525">
        <v>186609</v>
      </c>
      <c r="B3525" s="1">
        <v>45304</v>
      </c>
      <c r="C3525" t="s">
        <v>33</v>
      </c>
      <c r="D3525" t="s">
        <v>16</v>
      </c>
      <c r="E3525" t="s">
        <v>17</v>
      </c>
      <c r="F3525">
        <v>28</v>
      </c>
      <c r="G3525" t="s">
        <v>56</v>
      </c>
      <c r="H3525" t="s">
        <v>19</v>
      </c>
      <c r="I3525">
        <v>118</v>
      </c>
      <c r="J3525">
        <v>0</v>
      </c>
      <c r="K3525">
        <v>118</v>
      </c>
      <c r="L3525">
        <v>2</v>
      </c>
      <c r="M3525">
        <v>236</v>
      </c>
      <c r="N3525">
        <v>5</v>
      </c>
      <c r="O3525" t="s">
        <v>20</v>
      </c>
    </row>
    <row r="3526" spans="1:15">
      <c r="A3526">
        <v>189939</v>
      </c>
      <c r="B3526" s="1">
        <v>45322</v>
      </c>
      <c r="C3526" t="s">
        <v>42</v>
      </c>
      <c r="D3526" t="s">
        <v>16</v>
      </c>
      <c r="E3526" t="s">
        <v>17</v>
      </c>
      <c r="F3526">
        <v>28</v>
      </c>
      <c r="G3526" t="s">
        <v>56</v>
      </c>
      <c r="H3526" t="s">
        <v>19</v>
      </c>
      <c r="I3526">
        <v>65</v>
      </c>
      <c r="J3526">
        <v>0</v>
      </c>
      <c r="K3526">
        <v>65</v>
      </c>
      <c r="L3526">
        <v>1</v>
      </c>
      <c r="M3526">
        <v>65</v>
      </c>
      <c r="N3526">
        <v>4</v>
      </c>
      <c r="O3526" t="s">
        <v>20</v>
      </c>
    </row>
    <row r="3527" spans="1:15">
      <c r="A3527">
        <v>168640</v>
      </c>
      <c r="B3527" s="1">
        <v>45252</v>
      </c>
      <c r="C3527" t="s">
        <v>15</v>
      </c>
      <c r="D3527" t="s">
        <v>16</v>
      </c>
      <c r="E3527" t="s">
        <v>17</v>
      </c>
      <c r="F3527">
        <v>21</v>
      </c>
      <c r="G3527" t="s">
        <v>18</v>
      </c>
      <c r="H3527" t="s">
        <v>19</v>
      </c>
      <c r="I3527">
        <v>100</v>
      </c>
      <c r="J3527">
        <v>0</v>
      </c>
      <c r="K3527">
        <v>100</v>
      </c>
      <c r="L3527">
        <v>1</v>
      </c>
      <c r="M3527">
        <v>100</v>
      </c>
      <c r="N3527">
        <v>3</v>
      </c>
      <c r="O3527" t="s">
        <v>22</v>
      </c>
    </row>
    <row r="3528" spans="1:15">
      <c r="A3528">
        <v>121824</v>
      </c>
      <c r="B3528" s="1">
        <v>45557</v>
      </c>
      <c r="C3528" t="s">
        <v>33</v>
      </c>
      <c r="D3528" t="s">
        <v>16</v>
      </c>
      <c r="E3528" t="s">
        <v>25</v>
      </c>
      <c r="F3528">
        <v>32</v>
      </c>
      <c r="G3528" t="s">
        <v>60</v>
      </c>
      <c r="H3528" t="s">
        <v>19</v>
      </c>
      <c r="I3528">
        <v>118</v>
      </c>
      <c r="J3528">
        <v>0</v>
      </c>
      <c r="K3528">
        <v>118</v>
      </c>
      <c r="L3528">
        <v>1</v>
      </c>
      <c r="M3528">
        <v>118</v>
      </c>
      <c r="N3528">
        <v>3</v>
      </c>
      <c r="O3528" t="s">
        <v>22</v>
      </c>
    </row>
    <row r="3529" spans="1:15">
      <c r="A3529">
        <v>129507</v>
      </c>
      <c r="B3529" s="1">
        <v>45402</v>
      </c>
      <c r="C3529" t="s">
        <v>15</v>
      </c>
      <c r="D3529" t="s">
        <v>16</v>
      </c>
      <c r="E3529" t="s">
        <v>25</v>
      </c>
      <c r="F3529">
        <v>33</v>
      </c>
      <c r="G3529" t="s">
        <v>60</v>
      </c>
      <c r="H3529" t="s">
        <v>19</v>
      </c>
      <c r="I3529">
        <v>100</v>
      </c>
      <c r="J3529">
        <v>0</v>
      </c>
      <c r="K3529">
        <v>100</v>
      </c>
      <c r="L3529">
        <v>1</v>
      </c>
      <c r="M3529">
        <v>100</v>
      </c>
      <c r="N3529">
        <v>5</v>
      </c>
      <c r="O3529" t="s">
        <v>70</v>
      </c>
    </row>
    <row r="3530" spans="1:15">
      <c r="A3530">
        <v>128321</v>
      </c>
      <c r="B3530" s="1">
        <v>45270</v>
      </c>
      <c r="C3530" t="s">
        <v>78</v>
      </c>
      <c r="D3530" t="s">
        <v>37</v>
      </c>
      <c r="E3530" t="s">
        <v>17</v>
      </c>
      <c r="F3530">
        <v>19</v>
      </c>
      <c r="G3530" t="s">
        <v>29</v>
      </c>
      <c r="H3530" t="s">
        <v>19</v>
      </c>
      <c r="I3530">
        <v>50</v>
      </c>
      <c r="J3530">
        <v>0</v>
      </c>
      <c r="K3530">
        <v>50</v>
      </c>
      <c r="L3530">
        <v>1</v>
      </c>
      <c r="M3530">
        <v>50</v>
      </c>
      <c r="N3530">
        <v>5</v>
      </c>
      <c r="O3530" t="s">
        <v>72</v>
      </c>
    </row>
    <row r="3531" spans="1:15">
      <c r="A3531">
        <v>166801</v>
      </c>
      <c r="B3531" s="1">
        <v>45511</v>
      </c>
      <c r="C3531" t="s">
        <v>53</v>
      </c>
      <c r="D3531" t="s">
        <v>37</v>
      </c>
      <c r="E3531" t="s">
        <v>17</v>
      </c>
      <c r="F3531">
        <v>30</v>
      </c>
      <c r="G3531" t="s">
        <v>77</v>
      </c>
      <c r="H3531" t="s">
        <v>19</v>
      </c>
      <c r="I3531">
        <v>15</v>
      </c>
      <c r="J3531">
        <v>0</v>
      </c>
      <c r="K3531">
        <v>15</v>
      </c>
      <c r="L3531">
        <v>1</v>
      </c>
      <c r="M3531">
        <v>15</v>
      </c>
      <c r="N3531">
        <v>1</v>
      </c>
      <c r="O3531" t="s">
        <v>64</v>
      </c>
    </row>
    <row r="3532" spans="1:15">
      <c r="A3532">
        <v>171128</v>
      </c>
      <c r="B3532" s="1">
        <v>45323</v>
      </c>
      <c r="C3532" t="s">
        <v>53</v>
      </c>
      <c r="D3532" t="s">
        <v>37</v>
      </c>
      <c r="E3532" t="s">
        <v>17</v>
      </c>
      <c r="F3532">
        <v>24</v>
      </c>
      <c r="G3532" t="s">
        <v>31</v>
      </c>
      <c r="H3532" t="s">
        <v>19</v>
      </c>
      <c r="I3532">
        <v>15</v>
      </c>
      <c r="J3532">
        <v>0</v>
      </c>
      <c r="K3532">
        <v>15</v>
      </c>
      <c r="L3532">
        <v>2</v>
      </c>
      <c r="M3532">
        <v>30</v>
      </c>
      <c r="N3532">
        <v>3</v>
      </c>
      <c r="O3532" t="s">
        <v>84</v>
      </c>
    </row>
    <row r="3533" spans="1:15">
      <c r="A3533">
        <v>141447</v>
      </c>
      <c r="B3533" s="1">
        <v>45383</v>
      </c>
      <c r="C3533" t="s">
        <v>42</v>
      </c>
      <c r="D3533" t="s">
        <v>16</v>
      </c>
      <c r="E3533" t="s">
        <v>17</v>
      </c>
      <c r="F3533">
        <v>33</v>
      </c>
      <c r="G3533" t="s">
        <v>56</v>
      </c>
      <c r="H3533" t="s">
        <v>19</v>
      </c>
      <c r="I3533">
        <v>65</v>
      </c>
      <c r="J3533">
        <v>0</v>
      </c>
      <c r="K3533">
        <v>65</v>
      </c>
      <c r="L3533">
        <v>2</v>
      </c>
      <c r="M3533">
        <v>130</v>
      </c>
      <c r="N3533">
        <v>5</v>
      </c>
      <c r="O3533" t="s">
        <v>43</v>
      </c>
    </row>
    <row r="3534" spans="1:15">
      <c r="A3534">
        <v>190476</v>
      </c>
      <c r="B3534" s="1">
        <v>45304</v>
      </c>
      <c r="C3534" t="s">
        <v>42</v>
      </c>
      <c r="D3534" t="s">
        <v>16</v>
      </c>
      <c r="E3534" t="s">
        <v>17</v>
      </c>
      <c r="F3534">
        <v>26</v>
      </c>
      <c r="G3534" t="s">
        <v>18</v>
      </c>
      <c r="H3534" t="s">
        <v>19</v>
      </c>
      <c r="I3534">
        <v>65</v>
      </c>
      <c r="J3534">
        <v>0</v>
      </c>
      <c r="K3534">
        <v>65</v>
      </c>
      <c r="L3534">
        <v>1</v>
      </c>
      <c r="M3534">
        <v>65</v>
      </c>
      <c r="N3534">
        <v>2</v>
      </c>
      <c r="O3534" t="s">
        <v>64</v>
      </c>
    </row>
    <row r="3535" spans="1:15">
      <c r="A3535">
        <v>148127</v>
      </c>
      <c r="B3535" s="1">
        <v>45589</v>
      </c>
      <c r="C3535" t="s">
        <v>50</v>
      </c>
      <c r="D3535" t="s">
        <v>16</v>
      </c>
      <c r="E3535" t="s">
        <v>25</v>
      </c>
      <c r="F3535">
        <v>34</v>
      </c>
      <c r="G3535" t="s">
        <v>79</v>
      </c>
      <c r="H3535" t="s">
        <v>27</v>
      </c>
      <c r="I3535">
        <v>97</v>
      </c>
      <c r="J3535">
        <v>40</v>
      </c>
      <c r="K3535">
        <v>137</v>
      </c>
      <c r="L3535">
        <v>2</v>
      </c>
      <c r="M3535">
        <v>274</v>
      </c>
      <c r="N3535">
        <v>4</v>
      </c>
      <c r="O3535" t="s">
        <v>32</v>
      </c>
    </row>
    <row r="3536" spans="1:15">
      <c r="A3536">
        <v>122551</v>
      </c>
      <c r="B3536" s="1">
        <v>45282</v>
      </c>
      <c r="C3536" t="s">
        <v>42</v>
      </c>
      <c r="D3536" t="s">
        <v>16</v>
      </c>
      <c r="E3536" t="s">
        <v>25</v>
      </c>
      <c r="F3536">
        <v>19</v>
      </c>
      <c r="G3536" t="s">
        <v>62</v>
      </c>
      <c r="H3536" t="s">
        <v>19</v>
      </c>
      <c r="I3536">
        <v>65</v>
      </c>
      <c r="J3536">
        <v>0</v>
      </c>
      <c r="K3536">
        <v>65</v>
      </c>
      <c r="L3536">
        <v>1</v>
      </c>
      <c r="M3536">
        <v>65</v>
      </c>
      <c r="N3536">
        <v>1</v>
      </c>
      <c r="O3536" t="s">
        <v>71</v>
      </c>
    </row>
    <row r="3537" spans="1:15">
      <c r="A3537">
        <v>187293</v>
      </c>
      <c r="B3537" s="1">
        <v>45469</v>
      </c>
      <c r="C3537" t="s">
        <v>76</v>
      </c>
      <c r="D3537" t="s">
        <v>37</v>
      </c>
      <c r="E3537" t="s">
        <v>17</v>
      </c>
      <c r="F3537">
        <v>21</v>
      </c>
      <c r="G3537" t="s">
        <v>67</v>
      </c>
      <c r="H3537" t="s">
        <v>27</v>
      </c>
      <c r="I3537">
        <v>45</v>
      </c>
      <c r="J3537">
        <v>40</v>
      </c>
      <c r="K3537">
        <v>85</v>
      </c>
      <c r="L3537">
        <v>1</v>
      </c>
      <c r="M3537">
        <v>85</v>
      </c>
      <c r="N3537">
        <v>3</v>
      </c>
      <c r="O3537" t="s">
        <v>88</v>
      </c>
    </row>
    <row r="3538" spans="1:15">
      <c r="A3538">
        <v>153710</v>
      </c>
      <c r="B3538" s="1">
        <v>45527</v>
      </c>
      <c r="C3538" t="s">
        <v>15</v>
      </c>
      <c r="D3538" t="s">
        <v>16</v>
      </c>
      <c r="E3538" t="s">
        <v>17</v>
      </c>
      <c r="F3538">
        <v>31</v>
      </c>
      <c r="G3538" t="s">
        <v>77</v>
      </c>
      <c r="H3538" t="s">
        <v>19</v>
      </c>
      <c r="I3538">
        <v>100</v>
      </c>
      <c r="J3538">
        <v>0</v>
      </c>
      <c r="K3538">
        <v>100</v>
      </c>
      <c r="L3538">
        <v>3</v>
      </c>
      <c r="M3538">
        <v>300</v>
      </c>
      <c r="N3538">
        <v>2</v>
      </c>
      <c r="O3538" t="s">
        <v>87</v>
      </c>
    </row>
    <row r="3539" spans="1:15">
      <c r="A3539">
        <v>129337</v>
      </c>
      <c r="B3539" s="1">
        <v>45520</v>
      </c>
      <c r="C3539" t="s">
        <v>42</v>
      </c>
      <c r="D3539" t="s">
        <v>16</v>
      </c>
      <c r="E3539" t="s">
        <v>25</v>
      </c>
      <c r="F3539">
        <v>19</v>
      </c>
      <c r="G3539" t="s">
        <v>54</v>
      </c>
      <c r="H3539" t="s">
        <v>19</v>
      </c>
      <c r="I3539">
        <v>65</v>
      </c>
      <c r="J3539">
        <v>0</v>
      </c>
      <c r="K3539">
        <v>65</v>
      </c>
      <c r="L3539">
        <v>1</v>
      </c>
      <c r="M3539">
        <v>65</v>
      </c>
      <c r="N3539">
        <v>3</v>
      </c>
      <c r="O3539" t="s">
        <v>40</v>
      </c>
    </row>
    <row r="3540" spans="1:15">
      <c r="A3540">
        <v>176830</v>
      </c>
      <c r="B3540" s="1">
        <v>45507</v>
      </c>
      <c r="C3540" t="s">
        <v>23</v>
      </c>
      <c r="D3540" t="s">
        <v>24</v>
      </c>
      <c r="E3540" t="s">
        <v>25</v>
      </c>
      <c r="F3540">
        <v>25</v>
      </c>
      <c r="G3540" t="s">
        <v>77</v>
      </c>
      <c r="H3540" t="s">
        <v>19</v>
      </c>
      <c r="I3540">
        <v>9</v>
      </c>
      <c r="J3540">
        <v>0</v>
      </c>
      <c r="K3540">
        <v>9</v>
      </c>
      <c r="L3540">
        <v>2</v>
      </c>
      <c r="M3540">
        <v>18</v>
      </c>
      <c r="N3540">
        <v>5</v>
      </c>
      <c r="O3540" t="s">
        <v>39</v>
      </c>
    </row>
    <row r="3541" spans="1:15">
      <c r="A3541">
        <v>167677</v>
      </c>
      <c r="B3541" s="1">
        <v>45411</v>
      </c>
      <c r="C3541" t="s">
        <v>76</v>
      </c>
      <c r="D3541" t="s">
        <v>37</v>
      </c>
      <c r="E3541" t="s">
        <v>25</v>
      </c>
      <c r="F3541">
        <v>34</v>
      </c>
      <c r="G3541" t="s">
        <v>62</v>
      </c>
      <c r="H3541" t="s">
        <v>19</v>
      </c>
      <c r="I3541">
        <v>45</v>
      </c>
      <c r="J3541">
        <v>0</v>
      </c>
      <c r="K3541">
        <v>45</v>
      </c>
      <c r="L3541">
        <v>1</v>
      </c>
      <c r="M3541">
        <v>45</v>
      </c>
      <c r="N3541">
        <v>4</v>
      </c>
      <c r="O3541" t="s">
        <v>61</v>
      </c>
    </row>
    <row r="3542" spans="1:15">
      <c r="A3542">
        <v>145093</v>
      </c>
      <c r="B3542" s="1">
        <v>45456</v>
      </c>
      <c r="C3542" t="s">
        <v>53</v>
      </c>
      <c r="D3542" t="s">
        <v>37</v>
      </c>
      <c r="E3542" t="s">
        <v>17</v>
      </c>
      <c r="F3542">
        <v>24</v>
      </c>
      <c r="G3542" t="s">
        <v>46</v>
      </c>
      <c r="H3542" t="s">
        <v>19</v>
      </c>
      <c r="I3542">
        <v>15</v>
      </c>
      <c r="J3542">
        <v>0</v>
      </c>
      <c r="K3542">
        <v>15</v>
      </c>
      <c r="L3542">
        <v>1</v>
      </c>
      <c r="M3542">
        <v>15</v>
      </c>
      <c r="N3542">
        <v>3</v>
      </c>
      <c r="O3542" t="s">
        <v>88</v>
      </c>
    </row>
    <row r="3543" spans="1:15">
      <c r="A3543">
        <v>125820</v>
      </c>
      <c r="B3543" s="1">
        <v>45243</v>
      </c>
      <c r="C3543" t="s">
        <v>42</v>
      </c>
      <c r="D3543" t="s">
        <v>16</v>
      </c>
      <c r="E3543" t="s">
        <v>17</v>
      </c>
      <c r="F3543">
        <v>23</v>
      </c>
      <c r="G3543" t="s">
        <v>54</v>
      </c>
      <c r="H3543" t="s">
        <v>19</v>
      </c>
      <c r="I3543">
        <v>65</v>
      </c>
      <c r="J3543">
        <v>0</v>
      </c>
      <c r="K3543">
        <v>65</v>
      </c>
      <c r="L3543">
        <v>1</v>
      </c>
      <c r="M3543">
        <v>65</v>
      </c>
      <c r="N3543">
        <v>5</v>
      </c>
      <c r="O3543" t="s">
        <v>32</v>
      </c>
    </row>
    <row r="3544" spans="1:15">
      <c r="A3544">
        <v>144789</v>
      </c>
      <c r="B3544" s="1">
        <v>45293</v>
      </c>
      <c r="C3544" t="s">
        <v>78</v>
      </c>
      <c r="D3544" t="s">
        <v>37</v>
      </c>
      <c r="E3544" t="s">
        <v>17</v>
      </c>
      <c r="F3544">
        <v>32</v>
      </c>
      <c r="G3544" t="s">
        <v>54</v>
      </c>
      <c r="H3544" t="s">
        <v>19</v>
      </c>
      <c r="I3544">
        <v>50</v>
      </c>
      <c r="J3544">
        <v>0</v>
      </c>
      <c r="K3544">
        <v>50</v>
      </c>
      <c r="L3544">
        <v>2</v>
      </c>
      <c r="M3544">
        <v>100</v>
      </c>
      <c r="N3544">
        <v>3</v>
      </c>
      <c r="O3544" t="s">
        <v>84</v>
      </c>
    </row>
    <row r="3545" spans="1:15">
      <c r="A3545">
        <v>137953</v>
      </c>
      <c r="B3545" s="1">
        <v>45572</v>
      </c>
      <c r="C3545" t="s">
        <v>42</v>
      </c>
      <c r="D3545" t="s">
        <v>16</v>
      </c>
      <c r="E3545" t="s">
        <v>17</v>
      </c>
      <c r="F3545">
        <v>32</v>
      </c>
      <c r="G3545" t="s">
        <v>60</v>
      </c>
      <c r="H3545" t="s">
        <v>19</v>
      </c>
      <c r="I3545">
        <v>65</v>
      </c>
      <c r="J3545">
        <v>0</v>
      </c>
      <c r="K3545">
        <v>65</v>
      </c>
      <c r="L3545">
        <v>1</v>
      </c>
      <c r="M3545">
        <v>65</v>
      </c>
      <c r="N3545">
        <v>2</v>
      </c>
      <c r="O3545" t="s">
        <v>63</v>
      </c>
    </row>
    <row r="3546" spans="1:15">
      <c r="A3546">
        <v>145042</v>
      </c>
      <c r="B3546" s="1">
        <v>45590</v>
      </c>
      <c r="C3546" t="s">
        <v>42</v>
      </c>
      <c r="D3546" t="s">
        <v>16</v>
      </c>
      <c r="E3546" t="s">
        <v>17</v>
      </c>
      <c r="F3546">
        <v>24</v>
      </c>
      <c r="G3546" t="s">
        <v>38</v>
      </c>
      <c r="H3546" t="s">
        <v>19</v>
      </c>
      <c r="I3546">
        <v>65</v>
      </c>
      <c r="J3546">
        <v>0</v>
      </c>
      <c r="K3546">
        <v>65</v>
      </c>
      <c r="L3546">
        <v>1</v>
      </c>
      <c r="M3546">
        <v>65</v>
      </c>
      <c r="N3546">
        <v>5</v>
      </c>
      <c r="O3546" t="s">
        <v>57</v>
      </c>
    </row>
    <row r="3547" spans="1:15">
      <c r="A3547">
        <v>145866</v>
      </c>
      <c r="B3547" s="1">
        <v>45409</v>
      </c>
      <c r="C3547" t="s">
        <v>50</v>
      </c>
      <c r="D3547" t="s">
        <v>16</v>
      </c>
      <c r="E3547" t="s">
        <v>25</v>
      </c>
      <c r="F3547">
        <v>28</v>
      </c>
      <c r="G3547" t="s">
        <v>46</v>
      </c>
      <c r="H3547" t="s">
        <v>19</v>
      </c>
      <c r="I3547">
        <v>97</v>
      </c>
      <c r="J3547">
        <v>0</v>
      </c>
      <c r="K3547">
        <v>97</v>
      </c>
      <c r="L3547">
        <v>1</v>
      </c>
      <c r="M3547">
        <v>97</v>
      </c>
      <c r="N3547">
        <v>1</v>
      </c>
      <c r="O3547" t="s">
        <v>28</v>
      </c>
    </row>
    <row r="3548" spans="1:15">
      <c r="A3548">
        <v>194628</v>
      </c>
      <c r="B3548" s="1">
        <v>45538</v>
      </c>
      <c r="C3548" t="s">
        <v>23</v>
      </c>
      <c r="D3548" t="s">
        <v>24</v>
      </c>
      <c r="E3548" t="s">
        <v>25</v>
      </c>
      <c r="F3548">
        <v>25</v>
      </c>
      <c r="G3548" t="s">
        <v>44</v>
      </c>
      <c r="H3548" t="s">
        <v>27</v>
      </c>
      <c r="I3548">
        <v>9</v>
      </c>
      <c r="J3548">
        <v>25</v>
      </c>
      <c r="K3548">
        <v>34</v>
      </c>
      <c r="L3548">
        <v>1</v>
      </c>
      <c r="M3548">
        <v>34</v>
      </c>
      <c r="N3548">
        <v>1</v>
      </c>
      <c r="O3548" t="s">
        <v>68</v>
      </c>
    </row>
    <row r="3549" spans="1:15">
      <c r="A3549">
        <v>142589</v>
      </c>
      <c r="B3549" s="1">
        <v>45391</v>
      </c>
      <c r="C3549" t="s">
        <v>30</v>
      </c>
      <c r="D3549" t="s">
        <v>24</v>
      </c>
      <c r="E3549" t="s">
        <v>17</v>
      </c>
      <c r="F3549">
        <v>30</v>
      </c>
      <c r="G3549" t="s">
        <v>21</v>
      </c>
      <c r="H3549" t="s">
        <v>19</v>
      </c>
      <c r="I3549">
        <v>10</v>
      </c>
      <c r="J3549">
        <v>0</v>
      </c>
      <c r="K3549">
        <v>10</v>
      </c>
      <c r="L3549">
        <v>4</v>
      </c>
      <c r="M3549">
        <v>40</v>
      </c>
      <c r="N3549">
        <v>5</v>
      </c>
      <c r="O3549" t="s">
        <v>43</v>
      </c>
    </row>
    <row r="3550" spans="1:15">
      <c r="A3550">
        <v>189330</v>
      </c>
      <c r="B3550" s="1">
        <v>45567</v>
      </c>
      <c r="C3550" t="s">
        <v>30</v>
      </c>
      <c r="D3550" t="s">
        <v>24</v>
      </c>
      <c r="E3550" t="s">
        <v>25</v>
      </c>
      <c r="F3550">
        <v>30</v>
      </c>
      <c r="G3550" t="s">
        <v>77</v>
      </c>
      <c r="H3550" t="s">
        <v>19</v>
      </c>
      <c r="I3550">
        <v>10</v>
      </c>
      <c r="J3550">
        <v>0</v>
      </c>
      <c r="K3550">
        <v>10</v>
      </c>
      <c r="L3550">
        <v>1</v>
      </c>
      <c r="M3550">
        <v>10</v>
      </c>
      <c r="N3550">
        <v>4</v>
      </c>
      <c r="O3550" t="s">
        <v>61</v>
      </c>
    </row>
    <row r="3551" spans="1:15">
      <c r="A3551">
        <v>136984</v>
      </c>
      <c r="B3551" s="1">
        <v>45504</v>
      </c>
      <c r="C3551" t="s">
        <v>42</v>
      </c>
      <c r="D3551" t="s">
        <v>16</v>
      </c>
      <c r="E3551" t="s">
        <v>17</v>
      </c>
      <c r="F3551">
        <v>28</v>
      </c>
      <c r="G3551" t="s">
        <v>62</v>
      </c>
      <c r="H3551" t="s">
        <v>19</v>
      </c>
      <c r="I3551">
        <v>65</v>
      </c>
      <c r="J3551">
        <v>0</v>
      </c>
      <c r="K3551">
        <v>65</v>
      </c>
      <c r="L3551">
        <v>1</v>
      </c>
      <c r="M3551">
        <v>65</v>
      </c>
      <c r="N3551">
        <v>4</v>
      </c>
      <c r="O3551" t="s">
        <v>20</v>
      </c>
    </row>
    <row r="3552" spans="1:15">
      <c r="A3552">
        <v>146172</v>
      </c>
      <c r="B3552" s="1">
        <v>45277</v>
      </c>
      <c r="C3552" t="s">
        <v>42</v>
      </c>
      <c r="D3552" t="s">
        <v>16</v>
      </c>
      <c r="E3552" t="s">
        <v>17</v>
      </c>
      <c r="F3552">
        <v>26</v>
      </c>
      <c r="G3552" t="s">
        <v>80</v>
      </c>
      <c r="H3552" t="s">
        <v>27</v>
      </c>
      <c r="I3552">
        <v>65</v>
      </c>
      <c r="J3552">
        <v>40</v>
      </c>
      <c r="K3552">
        <v>105</v>
      </c>
      <c r="L3552">
        <v>1</v>
      </c>
      <c r="M3552">
        <v>105</v>
      </c>
      <c r="N3552">
        <v>5</v>
      </c>
      <c r="O3552" t="s">
        <v>32</v>
      </c>
    </row>
    <row r="3553" spans="1:15">
      <c r="A3553">
        <v>199099</v>
      </c>
      <c r="B3553" s="1">
        <v>45555</v>
      </c>
      <c r="C3553" t="s">
        <v>23</v>
      </c>
      <c r="D3553" t="s">
        <v>24</v>
      </c>
      <c r="E3553" t="s">
        <v>17</v>
      </c>
      <c r="F3553">
        <v>30</v>
      </c>
      <c r="G3553" t="s">
        <v>77</v>
      </c>
      <c r="H3553" t="s">
        <v>19</v>
      </c>
      <c r="I3553">
        <v>9</v>
      </c>
      <c r="J3553">
        <v>0</v>
      </c>
      <c r="K3553">
        <v>9</v>
      </c>
      <c r="L3553">
        <v>1</v>
      </c>
      <c r="M3553">
        <v>9</v>
      </c>
      <c r="N3553">
        <v>5</v>
      </c>
      <c r="O3553" t="s">
        <v>61</v>
      </c>
    </row>
    <row r="3554" spans="1:15">
      <c r="A3554">
        <v>121086</v>
      </c>
      <c r="B3554" s="1">
        <v>45527</v>
      </c>
      <c r="C3554" t="s">
        <v>53</v>
      </c>
      <c r="D3554" t="s">
        <v>37</v>
      </c>
      <c r="E3554" t="s">
        <v>17</v>
      </c>
      <c r="F3554">
        <v>31</v>
      </c>
      <c r="G3554" t="s">
        <v>56</v>
      </c>
      <c r="H3554" t="s">
        <v>19</v>
      </c>
      <c r="I3554">
        <v>15</v>
      </c>
      <c r="J3554">
        <v>0</v>
      </c>
      <c r="K3554">
        <v>15</v>
      </c>
      <c r="L3554">
        <v>1</v>
      </c>
      <c r="M3554">
        <v>15</v>
      </c>
      <c r="N3554">
        <v>4</v>
      </c>
      <c r="O3554" t="s">
        <v>45</v>
      </c>
    </row>
    <row r="3555" spans="1:15">
      <c r="A3555">
        <v>164106</v>
      </c>
      <c r="B3555" s="1">
        <v>45268</v>
      </c>
      <c r="C3555" t="s">
        <v>23</v>
      </c>
      <c r="D3555" t="s">
        <v>24</v>
      </c>
      <c r="E3555" t="s">
        <v>25</v>
      </c>
      <c r="F3555">
        <v>34</v>
      </c>
      <c r="G3555" t="s">
        <v>38</v>
      </c>
      <c r="H3555" t="s">
        <v>19</v>
      </c>
      <c r="I3555">
        <v>9</v>
      </c>
      <c r="J3555">
        <v>0</v>
      </c>
      <c r="K3555">
        <v>9</v>
      </c>
      <c r="L3555">
        <v>3</v>
      </c>
      <c r="M3555">
        <v>27</v>
      </c>
      <c r="N3555">
        <v>4</v>
      </c>
      <c r="O3555" t="s">
        <v>45</v>
      </c>
    </row>
    <row r="3556" spans="1:15">
      <c r="A3556">
        <v>156823</v>
      </c>
      <c r="B3556" s="1">
        <v>45430</v>
      </c>
      <c r="C3556" t="s">
        <v>30</v>
      </c>
      <c r="D3556" t="s">
        <v>24</v>
      </c>
      <c r="E3556" t="s">
        <v>17</v>
      </c>
      <c r="F3556">
        <v>27</v>
      </c>
      <c r="G3556" t="s">
        <v>56</v>
      </c>
      <c r="H3556" t="s">
        <v>19</v>
      </c>
      <c r="I3556">
        <v>10</v>
      </c>
      <c r="J3556">
        <v>0</v>
      </c>
      <c r="K3556">
        <v>10</v>
      </c>
      <c r="L3556">
        <v>1</v>
      </c>
      <c r="M3556">
        <v>10</v>
      </c>
      <c r="N3556">
        <v>4</v>
      </c>
      <c r="O3556" t="s">
        <v>32</v>
      </c>
    </row>
    <row r="3557" spans="1:15">
      <c r="A3557">
        <v>125048</v>
      </c>
      <c r="B3557" s="1">
        <v>45390</v>
      </c>
      <c r="C3557" t="s">
        <v>48</v>
      </c>
      <c r="D3557" t="s">
        <v>16</v>
      </c>
      <c r="E3557" t="s">
        <v>17</v>
      </c>
      <c r="F3557">
        <v>32</v>
      </c>
      <c r="G3557" t="s">
        <v>18</v>
      </c>
      <c r="H3557" t="s">
        <v>19</v>
      </c>
      <c r="I3557">
        <v>130</v>
      </c>
      <c r="J3557">
        <v>0</v>
      </c>
      <c r="K3557">
        <v>130</v>
      </c>
      <c r="L3557">
        <v>1</v>
      </c>
      <c r="M3557">
        <v>130</v>
      </c>
      <c r="N3557">
        <v>5</v>
      </c>
      <c r="O3557" t="s">
        <v>65</v>
      </c>
    </row>
    <row r="3558" spans="1:15">
      <c r="A3558">
        <v>147939</v>
      </c>
      <c r="B3558" s="1">
        <v>45363</v>
      </c>
      <c r="C3558" t="s">
        <v>15</v>
      </c>
      <c r="D3558" t="s">
        <v>16</v>
      </c>
      <c r="E3558" t="s">
        <v>17</v>
      </c>
      <c r="F3558">
        <v>21</v>
      </c>
      <c r="G3558" t="s">
        <v>31</v>
      </c>
      <c r="H3558" t="s">
        <v>19</v>
      </c>
      <c r="I3558">
        <v>100</v>
      </c>
      <c r="J3558">
        <v>0</v>
      </c>
      <c r="K3558">
        <v>100</v>
      </c>
      <c r="L3558">
        <v>1</v>
      </c>
      <c r="M3558">
        <v>100</v>
      </c>
      <c r="N3558">
        <v>1</v>
      </c>
      <c r="O3558" t="s">
        <v>59</v>
      </c>
    </row>
    <row r="3559" spans="1:15">
      <c r="A3559">
        <v>147016</v>
      </c>
      <c r="B3559" s="1">
        <v>45461</v>
      </c>
      <c r="C3559" t="s">
        <v>85</v>
      </c>
      <c r="D3559" t="s">
        <v>24</v>
      </c>
      <c r="E3559" t="s">
        <v>17</v>
      </c>
      <c r="F3559">
        <v>32</v>
      </c>
      <c r="G3559" t="s">
        <v>44</v>
      </c>
      <c r="H3559" t="s">
        <v>27</v>
      </c>
      <c r="I3559">
        <v>23</v>
      </c>
      <c r="J3559">
        <v>25</v>
      </c>
      <c r="K3559">
        <v>48</v>
      </c>
      <c r="L3559">
        <v>3</v>
      </c>
      <c r="M3559">
        <v>144</v>
      </c>
      <c r="N3559">
        <v>5</v>
      </c>
      <c r="O3559" t="s">
        <v>45</v>
      </c>
    </row>
    <row r="3560" spans="1:15">
      <c r="A3560">
        <v>128787</v>
      </c>
      <c r="B3560" s="1">
        <v>45333</v>
      </c>
      <c r="C3560" t="s">
        <v>48</v>
      </c>
      <c r="D3560" t="s">
        <v>16</v>
      </c>
      <c r="E3560" t="s">
        <v>25</v>
      </c>
      <c r="F3560">
        <v>30</v>
      </c>
      <c r="G3560" t="s">
        <v>77</v>
      </c>
      <c r="H3560" t="s">
        <v>19</v>
      </c>
      <c r="I3560">
        <v>130</v>
      </c>
      <c r="J3560">
        <v>0</v>
      </c>
      <c r="K3560">
        <v>130</v>
      </c>
      <c r="L3560">
        <v>1</v>
      </c>
      <c r="M3560">
        <v>130</v>
      </c>
      <c r="N3560">
        <v>1</v>
      </c>
      <c r="O3560" t="s">
        <v>81</v>
      </c>
    </row>
    <row r="3561" spans="1:15">
      <c r="A3561">
        <v>150499</v>
      </c>
      <c r="B3561" s="1">
        <v>45363</v>
      </c>
      <c r="C3561" t="s">
        <v>42</v>
      </c>
      <c r="D3561" t="s">
        <v>16</v>
      </c>
      <c r="E3561" t="s">
        <v>17</v>
      </c>
      <c r="F3561">
        <v>24</v>
      </c>
      <c r="G3561" t="s">
        <v>29</v>
      </c>
      <c r="H3561" t="s">
        <v>19</v>
      </c>
      <c r="I3561">
        <v>65</v>
      </c>
      <c r="J3561">
        <v>0</v>
      </c>
      <c r="K3561">
        <v>65</v>
      </c>
      <c r="L3561">
        <v>2</v>
      </c>
      <c r="M3561">
        <v>130</v>
      </c>
      <c r="N3561">
        <v>1</v>
      </c>
      <c r="O3561" t="s">
        <v>47</v>
      </c>
    </row>
    <row r="3562" spans="1:15">
      <c r="A3562">
        <v>137372</v>
      </c>
      <c r="B3562" s="1">
        <v>45368</v>
      </c>
      <c r="C3562" t="s">
        <v>76</v>
      </c>
      <c r="D3562" t="s">
        <v>37</v>
      </c>
      <c r="E3562" t="s">
        <v>17</v>
      </c>
      <c r="F3562">
        <v>18</v>
      </c>
      <c r="G3562" t="s">
        <v>56</v>
      </c>
      <c r="H3562" t="s">
        <v>19</v>
      </c>
      <c r="I3562">
        <v>45</v>
      </c>
      <c r="J3562">
        <v>0</v>
      </c>
      <c r="K3562">
        <v>45</v>
      </c>
      <c r="L3562">
        <v>1</v>
      </c>
      <c r="M3562">
        <v>45</v>
      </c>
      <c r="N3562">
        <v>5</v>
      </c>
      <c r="O3562" t="s">
        <v>57</v>
      </c>
    </row>
    <row r="3563" spans="1:15">
      <c r="A3563">
        <v>174877</v>
      </c>
      <c r="B3563" s="1">
        <v>45384</v>
      </c>
      <c r="C3563" t="s">
        <v>36</v>
      </c>
      <c r="D3563" t="s">
        <v>37</v>
      </c>
      <c r="E3563" t="s">
        <v>25</v>
      </c>
      <c r="F3563">
        <v>34</v>
      </c>
      <c r="G3563" t="s">
        <v>58</v>
      </c>
      <c r="H3563" t="s">
        <v>27</v>
      </c>
      <c r="I3563">
        <v>32</v>
      </c>
      <c r="J3563">
        <v>40</v>
      </c>
      <c r="K3563">
        <v>72</v>
      </c>
      <c r="L3563">
        <v>1</v>
      </c>
      <c r="M3563">
        <v>72</v>
      </c>
      <c r="N3563">
        <v>5</v>
      </c>
      <c r="O3563" t="s">
        <v>61</v>
      </c>
    </row>
    <row r="3564" spans="1:15">
      <c r="A3564">
        <v>121391</v>
      </c>
      <c r="B3564" s="1">
        <v>45596</v>
      </c>
      <c r="C3564" t="s">
        <v>50</v>
      </c>
      <c r="D3564" t="s">
        <v>16</v>
      </c>
      <c r="E3564" t="s">
        <v>17</v>
      </c>
      <c r="F3564">
        <v>34</v>
      </c>
      <c r="G3564" t="s">
        <v>21</v>
      </c>
      <c r="H3564" t="s">
        <v>19</v>
      </c>
      <c r="I3564">
        <v>97</v>
      </c>
      <c r="J3564">
        <v>0</v>
      </c>
      <c r="K3564">
        <v>97</v>
      </c>
      <c r="L3564">
        <v>1</v>
      </c>
      <c r="M3564">
        <v>97</v>
      </c>
      <c r="N3564">
        <v>5</v>
      </c>
      <c r="O3564" t="s">
        <v>52</v>
      </c>
    </row>
    <row r="3565" spans="1:15">
      <c r="A3565">
        <v>141776</v>
      </c>
      <c r="B3565" s="1">
        <v>45392</v>
      </c>
      <c r="C3565" t="s">
        <v>82</v>
      </c>
      <c r="D3565" t="s">
        <v>37</v>
      </c>
      <c r="E3565" t="s">
        <v>17</v>
      </c>
      <c r="F3565">
        <v>19</v>
      </c>
      <c r="G3565" t="s">
        <v>77</v>
      </c>
      <c r="H3565" t="s">
        <v>19</v>
      </c>
      <c r="I3565">
        <v>20</v>
      </c>
      <c r="J3565">
        <v>0</v>
      </c>
      <c r="K3565">
        <v>20</v>
      </c>
      <c r="L3565">
        <v>4</v>
      </c>
      <c r="M3565">
        <v>80</v>
      </c>
      <c r="N3565">
        <v>2</v>
      </c>
      <c r="O3565" t="s">
        <v>55</v>
      </c>
    </row>
    <row r="3566" spans="1:15">
      <c r="A3566">
        <v>186180</v>
      </c>
      <c r="B3566" s="1">
        <v>45359</v>
      </c>
      <c r="C3566" t="s">
        <v>42</v>
      </c>
      <c r="D3566" t="s">
        <v>16</v>
      </c>
      <c r="E3566" t="s">
        <v>17</v>
      </c>
      <c r="F3566">
        <v>19</v>
      </c>
      <c r="G3566" t="s">
        <v>79</v>
      </c>
      <c r="H3566" t="s">
        <v>27</v>
      </c>
      <c r="I3566">
        <v>65</v>
      </c>
      <c r="J3566">
        <v>40</v>
      </c>
      <c r="K3566">
        <v>105</v>
      </c>
      <c r="L3566">
        <v>3</v>
      </c>
      <c r="M3566">
        <v>315</v>
      </c>
      <c r="N3566">
        <v>5</v>
      </c>
      <c r="O3566" t="s">
        <v>20</v>
      </c>
    </row>
    <row r="3567" spans="1:15">
      <c r="A3567">
        <v>183032</v>
      </c>
      <c r="B3567" s="1">
        <v>45235</v>
      </c>
      <c r="C3567" t="s">
        <v>42</v>
      </c>
      <c r="D3567" t="s">
        <v>16</v>
      </c>
      <c r="E3567" t="s">
        <v>17</v>
      </c>
      <c r="F3567">
        <v>24</v>
      </c>
      <c r="G3567" t="s">
        <v>60</v>
      </c>
      <c r="H3567" t="s">
        <v>19</v>
      </c>
      <c r="I3567">
        <v>65</v>
      </c>
      <c r="J3567">
        <v>0</v>
      </c>
      <c r="K3567">
        <v>65</v>
      </c>
      <c r="L3567">
        <v>5</v>
      </c>
      <c r="M3567">
        <v>325</v>
      </c>
      <c r="N3567">
        <v>4</v>
      </c>
      <c r="O3567" t="s">
        <v>70</v>
      </c>
    </row>
    <row r="3568" spans="1:15">
      <c r="A3568">
        <v>170863</v>
      </c>
      <c r="B3568" s="1">
        <v>45243</v>
      </c>
      <c r="C3568" t="s">
        <v>42</v>
      </c>
      <c r="D3568" t="s">
        <v>16</v>
      </c>
      <c r="E3568" t="s">
        <v>17</v>
      </c>
      <c r="F3568">
        <v>31</v>
      </c>
      <c r="G3568" t="s">
        <v>74</v>
      </c>
      <c r="H3568" t="s">
        <v>27</v>
      </c>
      <c r="I3568">
        <v>65</v>
      </c>
      <c r="J3568">
        <v>25</v>
      </c>
      <c r="K3568">
        <v>90</v>
      </c>
      <c r="L3568">
        <v>1</v>
      </c>
      <c r="M3568">
        <v>90</v>
      </c>
      <c r="N3568">
        <v>4</v>
      </c>
      <c r="O3568" t="s">
        <v>57</v>
      </c>
    </row>
    <row r="3569" spans="1:15">
      <c r="A3569">
        <v>184040</v>
      </c>
      <c r="B3569" s="1">
        <v>45436</v>
      </c>
      <c r="C3569" t="s">
        <v>33</v>
      </c>
      <c r="D3569" t="s">
        <v>16</v>
      </c>
      <c r="E3569" t="s">
        <v>25</v>
      </c>
      <c r="F3569">
        <v>23</v>
      </c>
      <c r="G3569" t="s">
        <v>79</v>
      </c>
      <c r="H3569" t="s">
        <v>27</v>
      </c>
      <c r="I3569">
        <v>118</v>
      </c>
      <c r="J3569">
        <v>40</v>
      </c>
      <c r="K3569">
        <v>158</v>
      </c>
      <c r="L3569">
        <v>1</v>
      </c>
      <c r="M3569">
        <v>158</v>
      </c>
      <c r="N3569">
        <v>2</v>
      </c>
      <c r="O3569" t="s">
        <v>59</v>
      </c>
    </row>
    <row r="3570" spans="1:15">
      <c r="A3570">
        <v>124312</v>
      </c>
      <c r="B3570" s="1">
        <v>45523</v>
      </c>
      <c r="C3570" t="s">
        <v>78</v>
      </c>
      <c r="D3570" t="s">
        <v>37</v>
      </c>
      <c r="E3570" t="s">
        <v>17</v>
      </c>
      <c r="F3570">
        <v>24</v>
      </c>
      <c r="G3570" t="s">
        <v>67</v>
      </c>
      <c r="H3570" t="s">
        <v>27</v>
      </c>
      <c r="I3570">
        <v>50</v>
      </c>
      <c r="J3570">
        <v>40</v>
      </c>
      <c r="K3570">
        <v>90</v>
      </c>
      <c r="L3570">
        <v>1</v>
      </c>
      <c r="M3570">
        <v>90</v>
      </c>
      <c r="N3570">
        <v>4</v>
      </c>
      <c r="O3570" t="s">
        <v>65</v>
      </c>
    </row>
    <row r="3571" spans="1:15">
      <c r="A3571">
        <v>198805</v>
      </c>
      <c r="B3571" s="1">
        <v>45469</v>
      </c>
      <c r="C3571" t="s">
        <v>50</v>
      </c>
      <c r="D3571" t="s">
        <v>16</v>
      </c>
      <c r="E3571" t="s">
        <v>17</v>
      </c>
      <c r="F3571">
        <v>22</v>
      </c>
      <c r="G3571" t="s">
        <v>77</v>
      </c>
      <c r="H3571" t="s">
        <v>19</v>
      </c>
      <c r="I3571">
        <v>97</v>
      </c>
      <c r="J3571">
        <v>0</v>
      </c>
      <c r="K3571">
        <v>97</v>
      </c>
      <c r="L3571">
        <v>2</v>
      </c>
      <c r="M3571">
        <v>194</v>
      </c>
      <c r="N3571">
        <v>4</v>
      </c>
      <c r="O3571" t="s">
        <v>65</v>
      </c>
    </row>
    <row r="3572" spans="1:15">
      <c r="A3572">
        <v>121552</v>
      </c>
      <c r="B3572" s="1">
        <v>45580</v>
      </c>
      <c r="C3572" t="s">
        <v>15</v>
      </c>
      <c r="D3572" t="s">
        <v>16</v>
      </c>
      <c r="E3572" t="s">
        <v>17</v>
      </c>
      <c r="F3572">
        <v>23</v>
      </c>
      <c r="G3572" t="s">
        <v>77</v>
      </c>
      <c r="H3572" t="s">
        <v>19</v>
      </c>
      <c r="I3572">
        <v>100</v>
      </c>
      <c r="J3572">
        <v>0</v>
      </c>
      <c r="K3572">
        <v>100</v>
      </c>
      <c r="L3572">
        <v>1</v>
      </c>
      <c r="M3572">
        <v>100</v>
      </c>
      <c r="N3572">
        <v>5</v>
      </c>
      <c r="O3572" t="s">
        <v>61</v>
      </c>
    </row>
    <row r="3573" spans="1:15">
      <c r="A3573">
        <v>193640</v>
      </c>
      <c r="B3573" s="1">
        <v>45550</v>
      </c>
      <c r="C3573" t="s">
        <v>42</v>
      </c>
      <c r="D3573" t="s">
        <v>16</v>
      </c>
      <c r="E3573" t="s">
        <v>17</v>
      </c>
      <c r="F3573">
        <v>35</v>
      </c>
      <c r="G3573" t="s">
        <v>21</v>
      </c>
      <c r="H3573" t="s">
        <v>19</v>
      </c>
      <c r="I3573">
        <v>65</v>
      </c>
      <c r="J3573">
        <v>0</v>
      </c>
      <c r="K3573">
        <v>65</v>
      </c>
      <c r="L3573">
        <v>1</v>
      </c>
      <c r="M3573">
        <v>65</v>
      </c>
      <c r="N3573">
        <v>4</v>
      </c>
      <c r="O3573" t="s">
        <v>52</v>
      </c>
    </row>
    <row r="3574" spans="1:15">
      <c r="A3574">
        <v>185825</v>
      </c>
      <c r="B3574" s="1">
        <v>45422</v>
      </c>
      <c r="C3574" t="s">
        <v>42</v>
      </c>
      <c r="D3574" t="s">
        <v>16</v>
      </c>
      <c r="E3574" t="s">
        <v>25</v>
      </c>
      <c r="F3574">
        <v>20</v>
      </c>
      <c r="G3574" t="s">
        <v>46</v>
      </c>
      <c r="H3574" t="s">
        <v>19</v>
      </c>
      <c r="I3574">
        <v>65</v>
      </c>
      <c r="J3574">
        <v>0</v>
      </c>
      <c r="K3574">
        <v>65</v>
      </c>
      <c r="L3574">
        <v>3</v>
      </c>
      <c r="M3574">
        <v>195</v>
      </c>
      <c r="N3574">
        <v>4</v>
      </c>
      <c r="O3574" t="s">
        <v>57</v>
      </c>
    </row>
    <row r="3575" spans="1:15">
      <c r="A3575">
        <v>153614</v>
      </c>
      <c r="B3575" s="1">
        <v>45566</v>
      </c>
      <c r="C3575" t="s">
        <v>42</v>
      </c>
      <c r="D3575" t="s">
        <v>16</v>
      </c>
      <c r="E3575" t="s">
        <v>17</v>
      </c>
      <c r="F3575">
        <v>27</v>
      </c>
      <c r="G3575" t="s">
        <v>29</v>
      </c>
      <c r="H3575" t="s">
        <v>19</v>
      </c>
      <c r="I3575">
        <v>65</v>
      </c>
      <c r="J3575">
        <v>0</v>
      </c>
      <c r="K3575">
        <v>65</v>
      </c>
      <c r="L3575">
        <v>1</v>
      </c>
      <c r="M3575">
        <v>65</v>
      </c>
      <c r="N3575">
        <v>5</v>
      </c>
      <c r="O3575" t="s">
        <v>43</v>
      </c>
    </row>
    <row r="3576" spans="1:15">
      <c r="A3576">
        <v>162218</v>
      </c>
      <c r="B3576" s="1">
        <v>45481</v>
      </c>
      <c r="C3576" t="s">
        <v>48</v>
      </c>
      <c r="D3576" t="s">
        <v>16</v>
      </c>
      <c r="E3576" t="s">
        <v>17</v>
      </c>
      <c r="F3576">
        <v>19</v>
      </c>
      <c r="G3576" t="s">
        <v>51</v>
      </c>
      <c r="H3576" t="s">
        <v>27</v>
      </c>
      <c r="I3576">
        <v>130</v>
      </c>
      <c r="J3576">
        <v>50</v>
      </c>
      <c r="K3576">
        <v>180</v>
      </c>
      <c r="L3576">
        <v>4</v>
      </c>
      <c r="M3576">
        <v>720</v>
      </c>
      <c r="N3576">
        <v>3</v>
      </c>
      <c r="O3576" t="s">
        <v>40</v>
      </c>
    </row>
    <row r="3577" spans="1:15">
      <c r="A3577">
        <v>134059</v>
      </c>
      <c r="B3577" s="1">
        <v>45320</v>
      </c>
      <c r="C3577" t="s">
        <v>50</v>
      </c>
      <c r="D3577" t="s">
        <v>16</v>
      </c>
      <c r="E3577" t="s">
        <v>17</v>
      </c>
      <c r="F3577">
        <v>18</v>
      </c>
      <c r="G3577" t="s">
        <v>69</v>
      </c>
      <c r="H3577" t="s">
        <v>19</v>
      </c>
      <c r="I3577">
        <v>97</v>
      </c>
      <c r="J3577">
        <v>0</v>
      </c>
      <c r="K3577">
        <v>97</v>
      </c>
      <c r="L3577">
        <v>1</v>
      </c>
      <c r="M3577">
        <v>97</v>
      </c>
      <c r="N3577">
        <v>2</v>
      </c>
      <c r="O3577" t="s">
        <v>47</v>
      </c>
    </row>
    <row r="3578" spans="1:15">
      <c r="A3578">
        <v>141527</v>
      </c>
      <c r="B3578" s="1">
        <v>45410</v>
      </c>
      <c r="C3578" t="s">
        <v>48</v>
      </c>
      <c r="D3578" t="s">
        <v>16</v>
      </c>
      <c r="E3578" t="s">
        <v>17</v>
      </c>
      <c r="F3578">
        <v>18</v>
      </c>
      <c r="G3578" t="s">
        <v>56</v>
      </c>
      <c r="H3578" t="s">
        <v>19</v>
      </c>
      <c r="I3578">
        <v>130</v>
      </c>
      <c r="J3578">
        <v>0</v>
      </c>
      <c r="K3578">
        <v>130</v>
      </c>
      <c r="L3578">
        <v>1</v>
      </c>
      <c r="M3578">
        <v>130</v>
      </c>
      <c r="N3578">
        <v>3</v>
      </c>
      <c r="O3578" t="s">
        <v>22</v>
      </c>
    </row>
    <row r="3579" spans="1:15">
      <c r="A3579">
        <v>165509</v>
      </c>
      <c r="B3579" s="1">
        <v>45549</v>
      </c>
      <c r="C3579" t="s">
        <v>42</v>
      </c>
      <c r="D3579" t="s">
        <v>16</v>
      </c>
      <c r="E3579" t="s">
        <v>25</v>
      </c>
      <c r="F3579">
        <v>30</v>
      </c>
      <c r="G3579" t="s">
        <v>80</v>
      </c>
      <c r="H3579" t="s">
        <v>27</v>
      </c>
      <c r="I3579">
        <v>65</v>
      </c>
      <c r="J3579">
        <v>40</v>
      </c>
      <c r="K3579">
        <v>105</v>
      </c>
      <c r="L3579">
        <v>2</v>
      </c>
      <c r="M3579">
        <v>210</v>
      </c>
      <c r="N3579">
        <v>1</v>
      </c>
      <c r="O3579" t="s">
        <v>63</v>
      </c>
    </row>
    <row r="3580" spans="1:15">
      <c r="A3580">
        <v>146206</v>
      </c>
      <c r="B3580" s="1">
        <v>45366</v>
      </c>
      <c r="C3580" t="s">
        <v>42</v>
      </c>
      <c r="D3580" t="s">
        <v>16</v>
      </c>
      <c r="E3580" t="s">
        <v>17</v>
      </c>
      <c r="F3580">
        <v>29</v>
      </c>
      <c r="G3580" t="s">
        <v>21</v>
      </c>
      <c r="H3580" t="s">
        <v>19</v>
      </c>
      <c r="I3580">
        <v>65</v>
      </c>
      <c r="J3580">
        <v>0</v>
      </c>
      <c r="K3580">
        <v>65</v>
      </c>
      <c r="L3580">
        <v>1</v>
      </c>
      <c r="M3580">
        <v>65</v>
      </c>
      <c r="N3580">
        <v>5</v>
      </c>
      <c r="O3580" t="s">
        <v>65</v>
      </c>
    </row>
    <row r="3581" spans="1:15">
      <c r="A3581">
        <v>199274</v>
      </c>
      <c r="B3581" s="1">
        <v>45273</v>
      </c>
      <c r="C3581" t="s">
        <v>78</v>
      </c>
      <c r="D3581" t="s">
        <v>37</v>
      </c>
      <c r="E3581" t="s">
        <v>17</v>
      </c>
      <c r="F3581">
        <v>34</v>
      </c>
      <c r="G3581" t="s">
        <v>26</v>
      </c>
      <c r="H3581" t="s">
        <v>27</v>
      </c>
      <c r="I3581">
        <v>50</v>
      </c>
      <c r="J3581">
        <v>40</v>
      </c>
      <c r="K3581">
        <v>90</v>
      </c>
      <c r="L3581">
        <v>3</v>
      </c>
      <c r="M3581">
        <v>270</v>
      </c>
      <c r="N3581">
        <v>5</v>
      </c>
      <c r="O3581" t="s">
        <v>65</v>
      </c>
    </row>
    <row r="3582" spans="1:15">
      <c r="A3582">
        <v>175851</v>
      </c>
      <c r="B3582" s="1">
        <v>45378</v>
      </c>
      <c r="C3582" t="s">
        <v>30</v>
      </c>
      <c r="D3582" t="s">
        <v>24</v>
      </c>
      <c r="E3582" t="s">
        <v>17</v>
      </c>
      <c r="F3582">
        <v>25</v>
      </c>
      <c r="G3582" t="s">
        <v>29</v>
      </c>
      <c r="H3582" t="s">
        <v>19</v>
      </c>
      <c r="I3582">
        <v>10</v>
      </c>
      <c r="J3582">
        <v>0</v>
      </c>
      <c r="K3582">
        <v>10</v>
      </c>
      <c r="L3582">
        <v>3</v>
      </c>
      <c r="M3582">
        <v>30</v>
      </c>
      <c r="N3582">
        <v>4</v>
      </c>
      <c r="O3582" t="s">
        <v>72</v>
      </c>
    </row>
    <row r="3583" spans="1:15">
      <c r="A3583">
        <v>164419</v>
      </c>
      <c r="B3583" s="1">
        <v>45265</v>
      </c>
      <c r="C3583" t="s">
        <v>53</v>
      </c>
      <c r="D3583" t="s">
        <v>37</v>
      </c>
      <c r="E3583" t="s">
        <v>17</v>
      </c>
      <c r="F3583">
        <v>27</v>
      </c>
      <c r="G3583" t="s">
        <v>80</v>
      </c>
      <c r="H3583" t="s">
        <v>27</v>
      </c>
      <c r="I3583">
        <v>15</v>
      </c>
      <c r="J3583">
        <v>40</v>
      </c>
      <c r="K3583">
        <v>55</v>
      </c>
      <c r="L3583">
        <v>4</v>
      </c>
      <c r="M3583">
        <v>220</v>
      </c>
      <c r="N3583">
        <v>1</v>
      </c>
      <c r="O3583" t="s">
        <v>55</v>
      </c>
    </row>
    <row r="3584" spans="1:15">
      <c r="A3584">
        <v>188283</v>
      </c>
      <c r="B3584" s="1">
        <v>45598</v>
      </c>
      <c r="C3584" t="s">
        <v>48</v>
      </c>
      <c r="D3584" t="s">
        <v>16</v>
      </c>
      <c r="E3584" t="s">
        <v>25</v>
      </c>
      <c r="F3584">
        <v>22</v>
      </c>
      <c r="G3584" t="s">
        <v>31</v>
      </c>
      <c r="H3584" t="s">
        <v>19</v>
      </c>
      <c r="I3584">
        <v>130</v>
      </c>
      <c r="J3584">
        <v>0</v>
      </c>
      <c r="K3584">
        <v>130</v>
      </c>
      <c r="L3584">
        <v>2</v>
      </c>
      <c r="M3584">
        <v>260</v>
      </c>
      <c r="N3584">
        <v>5</v>
      </c>
      <c r="O3584" t="s">
        <v>72</v>
      </c>
    </row>
    <row r="3585" spans="1:15">
      <c r="A3585">
        <v>154378</v>
      </c>
      <c r="B3585" s="1">
        <v>45340</v>
      </c>
      <c r="C3585" t="s">
        <v>76</v>
      </c>
      <c r="D3585" t="s">
        <v>37</v>
      </c>
      <c r="E3585" t="s">
        <v>17</v>
      </c>
      <c r="F3585">
        <v>23</v>
      </c>
      <c r="G3585" t="s">
        <v>21</v>
      </c>
      <c r="H3585" t="s">
        <v>19</v>
      </c>
      <c r="I3585">
        <v>45</v>
      </c>
      <c r="J3585">
        <v>0</v>
      </c>
      <c r="K3585">
        <v>45</v>
      </c>
      <c r="L3585">
        <v>1</v>
      </c>
      <c r="M3585">
        <v>45</v>
      </c>
      <c r="N3585">
        <v>4</v>
      </c>
      <c r="O3585" t="s">
        <v>61</v>
      </c>
    </row>
    <row r="3586" spans="1:15">
      <c r="A3586">
        <v>150113</v>
      </c>
      <c r="B3586" s="1">
        <v>45332</v>
      </c>
      <c r="C3586" t="s">
        <v>53</v>
      </c>
      <c r="D3586" t="s">
        <v>37</v>
      </c>
      <c r="E3586" t="s">
        <v>17</v>
      </c>
      <c r="F3586">
        <v>31</v>
      </c>
      <c r="G3586" t="s">
        <v>69</v>
      </c>
      <c r="H3586" t="s">
        <v>19</v>
      </c>
      <c r="I3586">
        <v>15</v>
      </c>
      <c r="J3586">
        <v>0</v>
      </c>
      <c r="K3586">
        <v>15</v>
      </c>
      <c r="L3586">
        <v>4</v>
      </c>
      <c r="M3586">
        <v>60</v>
      </c>
      <c r="N3586">
        <v>3</v>
      </c>
      <c r="O3586" t="s">
        <v>73</v>
      </c>
    </row>
    <row r="3587" spans="1:15">
      <c r="A3587">
        <v>141274</v>
      </c>
      <c r="B3587" s="1">
        <v>45518</v>
      </c>
      <c r="C3587" t="s">
        <v>85</v>
      </c>
      <c r="D3587" t="s">
        <v>24</v>
      </c>
      <c r="E3587" t="s">
        <v>17</v>
      </c>
      <c r="F3587">
        <v>35</v>
      </c>
      <c r="G3587" t="s">
        <v>66</v>
      </c>
      <c r="H3587" t="s">
        <v>27</v>
      </c>
      <c r="I3587">
        <v>23</v>
      </c>
      <c r="J3587">
        <v>40</v>
      </c>
      <c r="K3587">
        <v>63</v>
      </c>
      <c r="L3587">
        <v>1</v>
      </c>
      <c r="M3587">
        <v>63</v>
      </c>
      <c r="N3587">
        <v>5</v>
      </c>
      <c r="O3587" t="s">
        <v>45</v>
      </c>
    </row>
    <row r="3588" spans="1:15">
      <c r="A3588">
        <v>164771</v>
      </c>
      <c r="B3588" s="1">
        <v>45548</v>
      </c>
      <c r="C3588" t="s">
        <v>42</v>
      </c>
      <c r="D3588" t="s">
        <v>16</v>
      </c>
      <c r="E3588" t="s">
        <v>17</v>
      </c>
      <c r="F3588">
        <v>28</v>
      </c>
      <c r="G3588" t="s">
        <v>29</v>
      </c>
      <c r="H3588" t="s">
        <v>19</v>
      </c>
      <c r="I3588">
        <v>65</v>
      </c>
      <c r="J3588">
        <v>0</v>
      </c>
      <c r="K3588">
        <v>65</v>
      </c>
      <c r="L3588">
        <v>1</v>
      </c>
      <c r="M3588">
        <v>65</v>
      </c>
      <c r="N3588">
        <v>3</v>
      </c>
      <c r="O3588" t="s">
        <v>88</v>
      </c>
    </row>
    <row r="3589" spans="1:15">
      <c r="A3589">
        <v>186025</v>
      </c>
      <c r="B3589" s="1">
        <v>45264</v>
      </c>
      <c r="C3589" t="s">
        <v>82</v>
      </c>
      <c r="D3589" t="s">
        <v>37</v>
      </c>
      <c r="E3589" t="s">
        <v>17</v>
      </c>
      <c r="F3589">
        <v>21</v>
      </c>
      <c r="G3589" t="s">
        <v>31</v>
      </c>
      <c r="H3589" t="s">
        <v>19</v>
      </c>
      <c r="I3589">
        <v>20</v>
      </c>
      <c r="J3589">
        <v>0</v>
      </c>
      <c r="K3589">
        <v>20</v>
      </c>
      <c r="L3589">
        <v>2</v>
      </c>
      <c r="M3589">
        <v>40</v>
      </c>
      <c r="N3589">
        <v>5</v>
      </c>
      <c r="O3589" t="s">
        <v>57</v>
      </c>
    </row>
    <row r="3590" spans="1:15">
      <c r="A3590">
        <v>199279</v>
      </c>
      <c r="B3590" s="1">
        <v>45546</v>
      </c>
      <c r="C3590" t="s">
        <v>50</v>
      </c>
      <c r="D3590" t="s">
        <v>16</v>
      </c>
      <c r="E3590" t="s">
        <v>17</v>
      </c>
      <c r="F3590">
        <v>32</v>
      </c>
      <c r="G3590" t="s">
        <v>41</v>
      </c>
      <c r="H3590" t="s">
        <v>19</v>
      </c>
      <c r="I3590">
        <v>97</v>
      </c>
      <c r="J3590">
        <v>0</v>
      </c>
      <c r="K3590">
        <v>97</v>
      </c>
      <c r="L3590">
        <v>1</v>
      </c>
      <c r="M3590">
        <v>97</v>
      </c>
      <c r="N3590">
        <v>1</v>
      </c>
      <c r="O3590" t="s">
        <v>47</v>
      </c>
    </row>
    <row r="3591" spans="1:15">
      <c r="A3591">
        <v>199540</v>
      </c>
      <c r="B3591" s="1">
        <v>45413</v>
      </c>
      <c r="C3591" t="s">
        <v>50</v>
      </c>
      <c r="D3591" t="s">
        <v>16</v>
      </c>
      <c r="E3591" t="s">
        <v>25</v>
      </c>
      <c r="F3591">
        <v>24</v>
      </c>
      <c r="G3591" t="s">
        <v>75</v>
      </c>
      <c r="H3591" t="s">
        <v>27</v>
      </c>
      <c r="I3591">
        <v>97</v>
      </c>
      <c r="J3591">
        <v>70</v>
      </c>
      <c r="K3591">
        <v>167</v>
      </c>
      <c r="L3591">
        <v>1</v>
      </c>
      <c r="M3591">
        <v>167</v>
      </c>
      <c r="N3591">
        <v>4</v>
      </c>
      <c r="O3591" t="s">
        <v>43</v>
      </c>
    </row>
    <row r="3592" spans="1:15">
      <c r="A3592">
        <v>129107</v>
      </c>
      <c r="B3592" s="1">
        <v>45421</v>
      </c>
      <c r="C3592" t="s">
        <v>23</v>
      </c>
      <c r="D3592" t="s">
        <v>24</v>
      </c>
      <c r="E3592" t="s">
        <v>25</v>
      </c>
      <c r="F3592">
        <v>19</v>
      </c>
      <c r="G3592" t="s">
        <v>26</v>
      </c>
      <c r="H3592" t="s">
        <v>27</v>
      </c>
      <c r="I3592">
        <v>9</v>
      </c>
      <c r="J3592">
        <v>40</v>
      </c>
      <c r="K3592">
        <v>49</v>
      </c>
      <c r="L3592">
        <v>1</v>
      </c>
      <c r="M3592">
        <v>49</v>
      </c>
      <c r="N3592">
        <v>5</v>
      </c>
      <c r="O3592" t="s">
        <v>57</v>
      </c>
    </row>
    <row r="3593" spans="1:15">
      <c r="A3593">
        <v>168123</v>
      </c>
      <c r="B3593" s="1">
        <v>45549</v>
      </c>
      <c r="C3593" t="s">
        <v>23</v>
      </c>
      <c r="D3593" t="s">
        <v>24</v>
      </c>
      <c r="E3593" t="s">
        <v>25</v>
      </c>
      <c r="F3593">
        <v>28</v>
      </c>
      <c r="G3593" t="s">
        <v>60</v>
      </c>
      <c r="H3593" t="s">
        <v>19</v>
      </c>
      <c r="I3593">
        <v>9</v>
      </c>
      <c r="J3593">
        <v>0</v>
      </c>
      <c r="K3593">
        <v>9</v>
      </c>
      <c r="L3593">
        <v>1</v>
      </c>
      <c r="M3593">
        <v>9</v>
      </c>
      <c r="N3593">
        <v>4</v>
      </c>
      <c r="O3593" t="s">
        <v>20</v>
      </c>
    </row>
    <row r="3594" spans="1:15">
      <c r="A3594">
        <v>188953</v>
      </c>
      <c r="B3594" s="1">
        <v>45396</v>
      </c>
      <c r="C3594" t="s">
        <v>42</v>
      </c>
      <c r="D3594" t="s">
        <v>16</v>
      </c>
      <c r="E3594" t="s">
        <v>17</v>
      </c>
      <c r="F3594">
        <v>21</v>
      </c>
      <c r="G3594" t="s">
        <v>69</v>
      </c>
      <c r="H3594" t="s">
        <v>19</v>
      </c>
      <c r="I3594">
        <v>65</v>
      </c>
      <c r="J3594">
        <v>0</v>
      </c>
      <c r="K3594">
        <v>65</v>
      </c>
      <c r="L3594">
        <v>1</v>
      </c>
      <c r="M3594">
        <v>65</v>
      </c>
      <c r="N3594">
        <v>1</v>
      </c>
      <c r="O3594" t="s">
        <v>87</v>
      </c>
    </row>
    <row r="3595" spans="1:15">
      <c r="A3595">
        <v>120329</v>
      </c>
      <c r="B3595" s="1">
        <v>45593</v>
      </c>
      <c r="C3595" t="s">
        <v>15</v>
      </c>
      <c r="D3595" t="s">
        <v>16</v>
      </c>
      <c r="E3595" t="s">
        <v>25</v>
      </c>
      <c r="F3595">
        <v>20</v>
      </c>
      <c r="G3595" t="s">
        <v>38</v>
      </c>
      <c r="H3595" t="s">
        <v>19</v>
      </c>
      <c r="I3595">
        <v>100</v>
      </c>
      <c r="J3595">
        <v>0</v>
      </c>
      <c r="K3595">
        <v>100</v>
      </c>
      <c r="L3595">
        <v>1</v>
      </c>
      <c r="M3595">
        <v>100</v>
      </c>
      <c r="N3595">
        <v>3</v>
      </c>
      <c r="O3595" t="s">
        <v>73</v>
      </c>
    </row>
    <row r="3596" spans="1:15">
      <c r="A3596">
        <v>176028</v>
      </c>
      <c r="B3596" s="1">
        <v>45251</v>
      </c>
      <c r="C3596" t="s">
        <v>50</v>
      </c>
      <c r="D3596" t="s">
        <v>16</v>
      </c>
      <c r="E3596" t="s">
        <v>25</v>
      </c>
      <c r="F3596">
        <v>28</v>
      </c>
      <c r="G3596" t="s">
        <v>80</v>
      </c>
      <c r="H3596" t="s">
        <v>27</v>
      </c>
      <c r="I3596">
        <v>97</v>
      </c>
      <c r="J3596">
        <v>40</v>
      </c>
      <c r="K3596">
        <v>137</v>
      </c>
      <c r="L3596">
        <v>1</v>
      </c>
      <c r="M3596">
        <v>137</v>
      </c>
      <c r="N3596">
        <v>4</v>
      </c>
      <c r="O3596" t="s">
        <v>72</v>
      </c>
    </row>
    <row r="3597" spans="1:15">
      <c r="A3597">
        <v>185611</v>
      </c>
      <c r="B3597" s="1">
        <v>45428</v>
      </c>
      <c r="C3597" t="s">
        <v>42</v>
      </c>
      <c r="D3597" t="s">
        <v>16</v>
      </c>
      <c r="E3597" t="s">
        <v>17</v>
      </c>
      <c r="F3597">
        <v>20</v>
      </c>
      <c r="G3597" t="s">
        <v>77</v>
      </c>
      <c r="H3597" t="s">
        <v>19</v>
      </c>
      <c r="I3597">
        <v>65</v>
      </c>
      <c r="J3597">
        <v>0</v>
      </c>
      <c r="K3597">
        <v>65</v>
      </c>
      <c r="L3597">
        <v>1</v>
      </c>
      <c r="M3597">
        <v>65</v>
      </c>
      <c r="N3597">
        <v>1</v>
      </c>
      <c r="O3597" t="s">
        <v>64</v>
      </c>
    </row>
    <row r="3598" spans="1:15">
      <c r="A3598">
        <v>122119</v>
      </c>
      <c r="B3598" s="1">
        <v>45393</v>
      </c>
      <c r="C3598" t="s">
        <v>48</v>
      </c>
      <c r="D3598" t="s">
        <v>16</v>
      </c>
      <c r="E3598" t="s">
        <v>25</v>
      </c>
      <c r="F3598">
        <v>21</v>
      </c>
      <c r="G3598" t="s">
        <v>60</v>
      </c>
      <c r="H3598" t="s">
        <v>19</v>
      </c>
      <c r="I3598">
        <v>130</v>
      </c>
      <c r="J3598">
        <v>0</v>
      </c>
      <c r="K3598">
        <v>130</v>
      </c>
      <c r="L3598">
        <v>5</v>
      </c>
      <c r="M3598">
        <v>650</v>
      </c>
      <c r="N3598">
        <v>4</v>
      </c>
      <c r="O3598" t="s">
        <v>32</v>
      </c>
    </row>
    <row r="3599" spans="1:15">
      <c r="A3599">
        <v>146582</v>
      </c>
      <c r="B3599" s="1">
        <v>45399</v>
      </c>
      <c r="C3599" t="s">
        <v>53</v>
      </c>
      <c r="D3599" t="s">
        <v>37</v>
      </c>
      <c r="E3599" t="s">
        <v>17</v>
      </c>
      <c r="F3599">
        <v>35</v>
      </c>
      <c r="G3599" t="s">
        <v>44</v>
      </c>
      <c r="H3599" t="s">
        <v>27</v>
      </c>
      <c r="I3599">
        <v>15</v>
      </c>
      <c r="J3599">
        <v>25</v>
      </c>
      <c r="K3599">
        <v>40</v>
      </c>
      <c r="L3599">
        <v>4</v>
      </c>
      <c r="M3599">
        <v>160</v>
      </c>
      <c r="N3599">
        <v>2</v>
      </c>
      <c r="O3599" t="s">
        <v>87</v>
      </c>
    </row>
    <row r="3600" spans="1:15">
      <c r="A3600">
        <v>197114</v>
      </c>
      <c r="B3600" s="1">
        <v>45330</v>
      </c>
      <c r="C3600" t="s">
        <v>33</v>
      </c>
      <c r="D3600" t="s">
        <v>16</v>
      </c>
      <c r="E3600" t="s">
        <v>17</v>
      </c>
      <c r="F3600">
        <v>30</v>
      </c>
      <c r="G3600" t="s">
        <v>60</v>
      </c>
      <c r="H3600" t="s">
        <v>19</v>
      </c>
      <c r="I3600">
        <v>118</v>
      </c>
      <c r="J3600">
        <v>0</v>
      </c>
      <c r="K3600">
        <v>118</v>
      </c>
      <c r="L3600">
        <v>2</v>
      </c>
      <c r="M3600">
        <v>236</v>
      </c>
      <c r="N3600">
        <v>4</v>
      </c>
      <c r="O3600" t="s">
        <v>65</v>
      </c>
    </row>
    <row r="3601" spans="1:15">
      <c r="A3601">
        <v>123983</v>
      </c>
      <c r="B3601" s="1">
        <v>45587</v>
      </c>
      <c r="C3601" t="s">
        <v>53</v>
      </c>
      <c r="D3601" t="s">
        <v>37</v>
      </c>
      <c r="E3601" t="s">
        <v>17</v>
      </c>
      <c r="F3601">
        <v>24</v>
      </c>
      <c r="G3601" t="s">
        <v>21</v>
      </c>
      <c r="H3601" t="s">
        <v>19</v>
      </c>
      <c r="I3601">
        <v>15</v>
      </c>
      <c r="J3601">
        <v>0</v>
      </c>
      <c r="K3601">
        <v>15</v>
      </c>
      <c r="L3601">
        <v>1</v>
      </c>
      <c r="M3601">
        <v>15</v>
      </c>
      <c r="N3601">
        <v>4</v>
      </c>
      <c r="O3601" t="s">
        <v>32</v>
      </c>
    </row>
    <row r="3602" spans="1:15">
      <c r="A3602">
        <v>149401</v>
      </c>
      <c r="B3602" s="1">
        <v>45442</v>
      </c>
      <c r="C3602" t="s">
        <v>48</v>
      </c>
      <c r="D3602" t="s">
        <v>16</v>
      </c>
      <c r="E3602" t="s">
        <v>25</v>
      </c>
      <c r="F3602">
        <v>18</v>
      </c>
      <c r="G3602" t="s">
        <v>18</v>
      </c>
      <c r="H3602" t="s">
        <v>19</v>
      </c>
      <c r="I3602">
        <v>130</v>
      </c>
      <c r="J3602">
        <v>0</v>
      </c>
      <c r="K3602">
        <v>130</v>
      </c>
      <c r="L3602">
        <v>1</v>
      </c>
      <c r="M3602">
        <v>130</v>
      </c>
      <c r="N3602">
        <v>2</v>
      </c>
      <c r="O3602" t="s">
        <v>64</v>
      </c>
    </row>
    <row r="3603" spans="1:15">
      <c r="A3603">
        <v>152092</v>
      </c>
      <c r="B3603" s="1">
        <v>45277</v>
      </c>
      <c r="C3603" t="s">
        <v>48</v>
      </c>
      <c r="D3603" t="s">
        <v>16</v>
      </c>
      <c r="E3603" t="s">
        <v>25</v>
      </c>
      <c r="F3603">
        <v>34</v>
      </c>
      <c r="G3603" t="s">
        <v>58</v>
      </c>
      <c r="H3603" t="s">
        <v>27</v>
      </c>
      <c r="I3603">
        <v>130</v>
      </c>
      <c r="J3603">
        <v>40</v>
      </c>
      <c r="K3603">
        <v>170</v>
      </c>
      <c r="L3603">
        <v>2</v>
      </c>
      <c r="M3603">
        <v>340</v>
      </c>
      <c r="N3603">
        <v>4</v>
      </c>
      <c r="O3603" t="s">
        <v>20</v>
      </c>
    </row>
    <row r="3604" spans="1:15">
      <c r="A3604">
        <v>128772</v>
      </c>
      <c r="B3604" s="1">
        <v>45385</v>
      </c>
      <c r="C3604" t="s">
        <v>30</v>
      </c>
      <c r="D3604" t="s">
        <v>24</v>
      </c>
      <c r="E3604" t="s">
        <v>25</v>
      </c>
      <c r="F3604">
        <v>31</v>
      </c>
      <c r="G3604" t="s">
        <v>18</v>
      </c>
      <c r="H3604" t="s">
        <v>19</v>
      </c>
      <c r="I3604">
        <v>10</v>
      </c>
      <c r="J3604">
        <v>0</v>
      </c>
      <c r="K3604">
        <v>10</v>
      </c>
      <c r="L3604">
        <v>3</v>
      </c>
      <c r="M3604">
        <v>30</v>
      </c>
      <c r="N3604">
        <v>4</v>
      </c>
      <c r="O3604" t="s">
        <v>65</v>
      </c>
    </row>
    <row r="3605" spans="1:15">
      <c r="A3605">
        <v>148985</v>
      </c>
      <c r="B3605" s="1">
        <v>45281</v>
      </c>
      <c r="C3605" t="s">
        <v>76</v>
      </c>
      <c r="D3605" t="s">
        <v>37</v>
      </c>
      <c r="E3605" t="s">
        <v>25</v>
      </c>
      <c r="F3605">
        <v>20</v>
      </c>
      <c r="G3605" t="s">
        <v>56</v>
      </c>
      <c r="H3605" t="s">
        <v>19</v>
      </c>
      <c r="I3605">
        <v>45</v>
      </c>
      <c r="J3605">
        <v>0</v>
      </c>
      <c r="K3605">
        <v>45</v>
      </c>
      <c r="L3605">
        <v>2</v>
      </c>
      <c r="M3605">
        <v>90</v>
      </c>
      <c r="N3605">
        <v>2</v>
      </c>
      <c r="O3605" t="s">
        <v>71</v>
      </c>
    </row>
    <row r="3606" spans="1:15">
      <c r="A3606">
        <v>126706</v>
      </c>
      <c r="B3606" s="1">
        <v>45292</v>
      </c>
      <c r="C3606" t="s">
        <v>30</v>
      </c>
      <c r="D3606" t="s">
        <v>24</v>
      </c>
      <c r="E3606" t="s">
        <v>17</v>
      </c>
      <c r="F3606">
        <v>24</v>
      </c>
      <c r="G3606" t="s">
        <v>54</v>
      </c>
      <c r="H3606" t="s">
        <v>19</v>
      </c>
      <c r="I3606">
        <v>10</v>
      </c>
      <c r="J3606">
        <v>0</v>
      </c>
      <c r="K3606">
        <v>10</v>
      </c>
      <c r="L3606">
        <v>4</v>
      </c>
      <c r="M3606">
        <v>40</v>
      </c>
      <c r="N3606">
        <v>4</v>
      </c>
      <c r="O3606" t="s">
        <v>65</v>
      </c>
    </row>
    <row r="3607" spans="1:15">
      <c r="A3607">
        <v>160758</v>
      </c>
      <c r="B3607" s="1">
        <v>45543</v>
      </c>
      <c r="C3607" t="s">
        <v>50</v>
      </c>
      <c r="D3607" t="s">
        <v>16</v>
      </c>
      <c r="E3607" t="s">
        <v>17</v>
      </c>
      <c r="F3607">
        <v>22</v>
      </c>
      <c r="G3607" t="s">
        <v>38</v>
      </c>
      <c r="H3607" t="s">
        <v>19</v>
      </c>
      <c r="I3607">
        <v>97</v>
      </c>
      <c r="J3607">
        <v>0</v>
      </c>
      <c r="K3607">
        <v>97</v>
      </c>
      <c r="L3607">
        <v>2</v>
      </c>
      <c r="M3607">
        <v>194</v>
      </c>
      <c r="N3607">
        <v>5</v>
      </c>
      <c r="O3607" t="s">
        <v>65</v>
      </c>
    </row>
    <row r="3608" spans="1:15">
      <c r="A3608">
        <v>199903</v>
      </c>
      <c r="B3608" s="1">
        <v>45493</v>
      </c>
      <c r="C3608" t="s">
        <v>23</v>
      </c>
      <c r="D3608" t="s">
        <v>24</v>
      </c>
      <c r="E3608" t="s">
        <v>17</v>
      </c>
      <c r="F3608">
        <v>19</v>
      </c>
      <c r="G3608" t="s">
        <v>60</v>
      </c>
      <c r="H3608" t="s">
        <v>19</v>
      </c>
      <c r="I3608">
        <v>9</v>
      </c>
      <c r="J3608">
        <v>0</v>
      </c>
      <c r="K3608">
        <v>9</v>
      </c>
      <c r="L3608">
        <v>1</v>
      </c>
      <c r="M3608">
        <v>9</v>
      </c>
      <c r="N3608">
        <v>1</v>
      </c>
      <c r="O3608" t="s">
        <v>64</v>
      </c>
    </row>
    <row r="3609" spans="1:15">
      <c r="A3609">
        <v>184804</v>
      </c>
      <c r="B3609" s="1">
        <v>45495</v>
      </c>
      <c r="C3609" t="s">
        <v>33</v>
      </c>
      <c r="D3609" t="s">
        <v>16</v>
      </c>
      <c r="E3609" t="s">
        <v>17</v>
      </c>
      <c r="F3609">
        <v>26</v>
      </c>
      <c r="G3609" t="s">
        <v>56</v>
      </c>
      <c r="H3609" t="s">
        <v>19</v>
      </c>
      <c r="I3609">
        <v>118</v>
      </c>
      <c r="J3609">
        <v>0</v>
      </c>
      <c r="K3609">
        <v>118</v>
      </c>
      <c r="L3609">
        <v>2</v>
      </c>
      <c r="M3609">
        <v>236</v>
      </c>
      <c r="N3609">
        <v>1</v>
      </c>
      <c r="O3609" t="s">
        <v>71</v>
      </c>
    </row>
    <row r="3610" spans="1:15">
      <c r="A3610">
        <v>145604</v>
      </c>
      <c r="B3610" s="1">
        <v>45250</v>
      </c>
      <c r="C3610" t="s">
        <v>42</v>
      </c>
      <c r="D3610" t="s">
        <v>16</v>
      </c>
      <c r="E3610" t="s">
        <v>25</v>
      </c>
      <c r="F3610">
        <v>19</v>
      </c>
      <c r="G3610" t="s">
        <v>21</v>
      </c>
      <c r="H3610" t="s">
        <v>19</v>
      </c>
      <c r="I3610">
        <v>65</v>
      </c>
      <c r="J3610">
        <v>0</v>
      </c>
      <c r="K3610">
        <v>65</v>
      </c>
      <c r="L3610">
        <v>1</v>
      </c>
      <c r="M3610">
        <v>65</v>
      </c>
      <c r="N3610">
        <v>1</v>
      </c>
      <c r="O3610" t="s">
        <v>55</v>
      </c>
    </row>
    <row r="3611" spans="1:15">
      <c r="A3611">
        <v>123679</v>
      </c>
      <c r="B3611" s="1">
        <v>45283</v>
      </c>
      <c r="C3611" t="s">
        <v>15</v>
      </c>
      <c r="D3611" t="s">
        <v>16</v>
      </c>
      <c r="E3611" t="s">
        <v>17</v>
      </c>
      <c r="F3611">
        <v>30</v>
      </c>
      <c r="G3611" t="s">
        <v>74</v>
      </c>
      <c r="H3611" t="s">
        <v>27</v>
      </c>
      <c r="I3611">
        <v>100</v>
      </c>
      <c r="J3611">
        <v>25</v>
      </c>
      <c r="K3611">
        <v>125</v>
      </c>
      <c r="L3611">
        <v>2</v>
      </c>
      <c r="M3611">
        <v>250</v>
      </c>
      <c r="N3611">
        <v>5</v>
      </c>
      <c r="O3611" t="s">
        <v>70</v>
      </c>
    </row>
    <row r="3612" spans="1:15">
      <c r="A3612">
        <v>195689</v>
      </c>
      <c r="B3612" s="1">
        <v>45441</v>
      </c>
      <c r="C3612" t="s">
        <v>50</v>
      </c>
      <c r="D3612" t="s">
        <v>16</v>
      </c>
      <c r="E3612" t="s">
        <v>17</v>
      </c>
      <c r="F3612">
        <v>22</v>
      </c>
      <c r="G3612" t="s">
        <v>62</v>
      </c>
      <c r="H3612" t="s">
        <v>19</v>
      </c>
      <c r="I3612">
        <v>97</v>
      </c>
      <c r="J3612">
        <v>0</v>
      </c>
      <c r="K3612">
        <v>97</v>
      </c>
      <c r="L3612">
        <v>2</v>
      </c>
      <c r="M3612">
        <v>194</v>
      </c>
      <c r="N3612">
        <v>4</v>
      </c>
      <c r="O3612" t="s">
        <v>32</v>
      </c>
    </row>
    <row r="3613" spans="1:15">
      <c r="A3613">
        <v>168225</v>
      </c>
      <c r="B3613" s="1">
        <v>45530</v>
      </c>
      <c r="C3613" t="s">
        <v>48</v>
      </c>
      <c r="D3613" t="s">
        <v>16</v>
      </c>
      <c r="E3613" t="s">
        <v>25</v>
      </c>
      <c r="F3613">
        <v>29</v>
      </c>
      <c r="G3613" t="s">
        <v>38</v>
      </c>
      <c r="H3613" t="s">
        <v>19</v>
      </c>
      <c r="I3613">
        <v>130</v>
      </c>
      <c r="J3613">
        <v>0</v>
      </c>
      <c r="K3613">
        <v>130</v>
      </c>
      <c r="L3613">
        <v>1</v>
      </c>
      <c r="M3613">
        <v>130</v>
      </c>
      <c r="N3613">
        <v>5</v>
      </c>
      <c r="O3613" t="s">
        <v>57</v>
      </c>
    </row>
    <row r="3614" spans="1:15">
      <c r="A3614">
        <v>174766</v>
      </c>
      <c r="B3614" s="1">
        <v>45276</v>
      </c>
      <c r="C3614" t="s">
        <v>15</v>
      </c>
      <c r="D3614" t="s">
        <v>16</v>
      </c>
      <c r="E3614" t="s">
        <v>17</v>
      </c>
      <c r="F3614">
        <v>28</v>
      </c>
      <c r="G3614" t="s">
        <v>38</v>
      </c>
      <c r="H3614" t="s">
        <v>19</v>
      </c>
      <c r="I3614">
        <v>100</v>
      </c>
      <c r="J3614">
        <v>0</v>
      </c>
      <c r="K3614">
        <v>100</v>
      </c>
      <c r="L3614">
        <v>2</v>
      </c>
      <c r="M3614">
        <v>200</v>
      </c>
      <c r="N3614">
        <v>4</v>
      </c>
      <c r="O3614" t="s">
        <v>52</v>
      </c>
    </row>
    <row r="3615" spans="1:15">
      <c r="A3615">
        <v>125203</v>
      </c>
      <c r="B3615" s="1">
        <v>45546</v>
      </c>
      <c r="C3615" t="s">
        <v>78</v>
      </c>
      <c r="D3615" t="s">
        <v>37</v>
      </c>
      <c r="E3615" t="s">
        <v>25</v>
      </c>
      <c r="F3615">
        <v>26</v>
      </c>
      <c r="G3615" t="s">
        <v>75</v>
      </c>
      <c r="H3615" t="s">
        <v>27</v>
      </c>
      <c r="I3615">
        <v>50</v>
      </c>
      <c r="J3615">
        <v>70</v>
      </c>
      <c r="K3615">
        <v>120</v>
      </c>
      <c r="L3615">
        <v>2</v>
      </c>
      <c r="M3615">
        <v>240</v>
      </c>
      <c r="N3615">
        <v>5</v>
      </c>
      <c r="O3615" t="s">
        <v>43</v>
      </c>
    </row>
    <row r="3616" spans="1:15">
      <c r="A3616">
        <v>126477</v>
      </c>
      <c r="B3616" s="1">
        <v>45520</v>
      </c>
      <c r="C3616" t="s">
        <v>76</v>
      </c>
      <c r="D3616" t="s">
        <v>37</v>
      </c>
      <c r="E3616" t="s">
        <v>17</v>
      </c>
      <c r="F3616">
        <v>30</v>
      </c>
      <c r="G3616" t="s">
        <v>54</v>
      </c>
      <c r="H3616" t="s">
        <v>19</v>
      </c>
      <c r="I3616">
        <v>45</v>
      </c>
      <c r="J3616">
        <v>0</v>
      </c>
      <c r="K3616">
        <v>45</v>
      </c>
      <c r="L3616">
        <v>2</v>
      </c>
      <c r="M3616">
        <v>90</v>
      </c>
      <c r="N3616">
        <v>5</v>
      </c>
      <c r="O3616" t="s">
        <v>45</v>
      </c>
    </row>
    <row r="3617" spans="1:15">
      <c r="A3617">
        <v>123014</v>
      </c>
      <c r="B3617" s="1">
        <v>45235</v>
      </c>
      <c r="C3617" t="s">
        <v>33</v>
      </c>
      <c r="D3617" t="s">
        <v>16</v>
      </c>
      <c r="E3617" t="s">
        <v>25</v>
      </c>
      <c r="F3617">
        <v>21</v>
      </c>
      <c r="G3617" t="s">
        <v>86</v>
      </c>
      <c r="H3617" t="s">
        <v>27</v>
      </c>
      <c r="I3617">
        <v>118</v>
      </c>
      <c r="J3617">
        <v>70</v>
      </c>
      <c r="K3617">
        <v>188</v>
      </c>
      <c r="L3617">
        <v>1</v>
      </c>
      <c r="M3617">
        <v>188</v>
      </c>
      <c r="N3617">
        <v>3</v>
      </c>
      <c r="O3617" t="s">
        <v>22</v>
      </c>
    </row>
    <row r="3618" spans="1:15">
      <c r="A3618">
        <v>193734</v>
      </c>
      <c r="B3618" s="1">
        <v>45478</v>
      </c>
      <c r="C3618" t="s">
        <v>15</v>
      </c>
      <c r="D3618" t="s">
        <v>16</v>
      </c>
      <c r="E3618" t="s">
        <v>17</v>
      </c>
      <c r="F3618">
        <v>33</v>
      </c>
      <c r="G3618" t="s">
        <v>44</v>
      </c>
      <c r="H3618" t="s">
        <v>27</v>
      </c>
      <c r="I3618">
        <v>100</v>
      </c>
      <c r="J3618">
        <v>25</v>
      </c>
      <c r="K3618">
        <v>125</v>
      </c>
      <c r="L3618">
        <v>1</v>
      </c>
      <c r="M3618">
        <v>125</v>
      </c>
      <c r="N3618">
        <v>4</v>
      </c>
      <c r="O3618" t="s">
        <v>32</v>
      </c>
    </row>
    <row r="3619" spans="1:15">
      <c r="A3619">
        <v>159433</v>
      </c>
      <c r="B3619" s="1">
        <v>45472</v>
      </c>
      <c r="C3619" t="s">
        <v>50</v>
      </c>
      <c r="D3619" t="s">
        <v>16</v>
      </c>
      <c r="E3619" t="s">
        <v>25</v>
      </c>
      <c r="F3619">
        <v>21</v>
      </c>
      <c r="G3619" t="s">
        <v>46</v>
      </c>
      <c r="H3619" t="s">
        <v>19</v>
      </c>
      <c r="I3619">
        <v>97</v>
      </c>
      <c r="J3619">
        <v>0</v>
      </c>
      <c r="K3619">
        <v>97</v>
      </c>
      <c r="L3619">
        <v>2</v>
      </c>
      <c r="M3619">
        <v>194</v>
      </c>
      <c r="N3619">
        <v>3</v>
      </c>
      <c r="O3619" t="s">
        <v>73</v>
      </c>
    </row>
    <row r="3620" spans="1:15">
      <c r="A3620">
        <v>128989</v>
      </c>
      <c r="B3620" s="1">
        <v>45542</v>
      </c>
      <c r="C3620" t="s">
        <v>42</v>
      </c>
      <c r="D3620" t="s">
        <v>16</v>
      </c>
      <c r="E3620" t="s">
        <v>17</v>
      </c>
      <c r="F3620">
        <v>19</v>
      </c>
      <c r="G3620" t="s">
        <v>51</v>
      </c>
      <c r="H3620" t="s">
        <v>27</v>
      </c>
      <c r="I3620">
        <v>65</v>
      </c>
      <c r="J3620">
        <v>50</v>
      </c>
      <c r="K3620">
        <v>115</v>
      </c>
      <c r="L3620">
        <v>3</v>
      </c>
      <c r="M3620">
        <v>345</v>
      </c>
      <c r="N3620">
        <v>2</v>
      </c>
      <c r="O3620" t="s">
        <v>68</v>
      </c>
    </row>
    <row r="3621" spans="1:15">
      <c r="A3621">
        <v>139827</v>
      </c>
      <c r="B3621" s="1">
        <v>45493</v>
      </c>
      <c r="C3621" t="s">
        <v>42</v>
      </c>
      <c r="D3621" t="s">
        <v>16</v>
      </c>
      <c r="E3621" t="s">
        <v>17</v>
      </c>
      <c r="F3621">
        <v>35</v>
      </c>
      <c r="G3621" t="s">
        <v>29</v>
      </c>
      <c r="H3621" t="s">
        <v>19</v>
      </c>
      <c r="I3621">
        <v>65</v>
      </c>
      <c r="J3621">
        <v>0</v>
      </c>
      <c r="K3621">
        <v>65</v>
      </c>
      <c r="L3621">
        <v>3</v>
      </c>
      <c r="M3621">
        <v>195</v>
      </c>
      <c r="N3621">
        <v>1</v>
      </c>
      <c r="O3621" t="s">
        <v>47</v>
      </c>
    </row>
    <row r="3622" spans="1:15">
      <c r="A3622">
        <v>158481</v>
      </c>
      <c r="B3622" s="1">
        <v>45246</v>
      </c>
      <c r="C3622" t="s">
        <v>15</v>
      </c>
      <c r="D3622" t="s">
        <v>16</v>
      </c>
      <c r="E3622" t="s">
        <v>25</v>
      </c>
      <c r="F3622">
        <v>22</v>
      </c>
      <c r="G3622" t="s">
        <v>21</v>
      </c>
      <c r="H3622" t="s">
        <v>19</v>
      </c>
      <c r="I3622">
        <v>100</v>
      </c>
      <c r="J3622">
        <v>0</v>
      </c>
      <c r="K3622">
        <v>100</v>
      </c>
      <c r="L3622">
        <v>1</v>
      </c>
      <c r="M3622">
        <v>100</v>
      </c>
      <c r="N3622">
        <v>4</v>
      </c>
      <c r="O3622" t="s">
        <v>57</v>
      </c>
    </row>
    <row r="3623" spans="1:15">
      <c r="A3623">
        <v>159607</v>
      </c>
      <c r="B3623" s="1">
        <v>45473</v>
      </c>
      <c r="C3623" t="s">
        <v>23</v>
      </c>
      <c r="D3623" t="s">
        <v>24</v>
      </c>
      <c r="E3623" t="s">
        <v>17</v>
      </c>
      <c r="F3623">
        <v>23</v>
      </c>
      <c r="G3623" t="s">
        <v>34</v>
      </c>
      <c r="H3623" t="s">
        <v>27</v>
      </c>
      <c r="I3623">
        <v>9</v>
      </c>
      <c r="J3623">
        <v>100</v>
      </c>
      <c r="K3623">
        <v>109</v>
      </c>
      <c r="L3623">
        <v>2</v>
      </c>
      <c r="M3623">
        <v>218</v>
      </c>
      <c r="N3623">
        <v>4</v>
      </c>
      <c r="O3623" t="s">
        <v>70</v>
      </c>
    </row>
    <row r="3624" spans="1:15">
      <c r="A3624">
        <v>170970</v>
      </c>
      <c r="B3624" s="1">
        <v>45525</v>
      </c>
      <c r="C3624" t="s">
        <v>78</v>
      </c>
      <c r="D3624" t="s">
        <v>37</v>
      </c>
      <c r="E3624" t="s">
        <v>17</v>
      </c>
      <c r="F3624">
        <v>21</v>
      </c>
      <c r="G3624" t="s">
        <v>66</v>
      </c>
      <c r="H3624" t="s">
        <v>27</v>
      </c>
      <c r="I3624">
        <v>50</v>
      </c>
      <c r="J3624">
        <v>40</v>
      </c>
      <c r="K3624">
        <v>90</v>
      </c>
      <c r="L3624">
        <v>1</v>
      </c>
      <c r="M3624">
        <v>90</v>
      </c>
      <c r="N3624">
        <v>5</v>
      </c>
      <c r="O3624" t="s">
        <v>52</v>
      </c>
    </row>
    <row r="3625" spans="1:15">
      <c r="A3625">
        <v>194889</v>
      </c>
      <c r="B3625" s="1">
        <v>45290</v>
      </c>
      <c r="C3625" t="s">
        <v>23</v>
      </c>
      <c r="D3625" t="s">
        <v>24</v>
      </c>
      <c r="E3625" t="s">
        <v>25</v>
      </c>
      <c r="F3625">
        <v>34</v>
      </c>
      <c r="G3625" t="s">
        <v>29</v>
      </c>
      <c r="H3625" t="s">
        <v>19</v>
      </c>
      <c r="I3625">
        <v>9</v>
      </c>
      <c r="J3625">
        <v>0</v>
      </c>
      <c r="K3625">
        <v>9</v>
      </c>
      <c r="L3625">
        <v>3</v>
      </c>
      <c r="M3625">
        <v>27</v>
      </c>
      <c r="N3625">
        <v>5</v>
      </c>
      <c r="O3625" t="s">
        <v>20</v>
      </c>
    </row>
    <row r="3626" spans="1:15">
      <c r="A3626">
        <v>121932</v>
      </c>
      <c r="B3626" s="1">
        <v>45503</v>
      </c>
      <c r="C3626" t="s">
        <v>82</v>
      </c>
      <c r="D3626" t="s">
        <v>37</v>
      </c>
      <c r="E3626" t="s">
        <v>25</v>
      </c>
      <c r="F3626">
        <v>25</v>
      </c>
      <c r="G3626" t="s">
        <v>41</v>
      </c>
      <c r="H3626" t="s">
        <v>19</v>
      </c>
      <c r="I3626">
        <v>20</v>
      </c>
      <c r="J3626">
        <v>0</v>
      </c>
      <c r="K3626">
        <v>20</v>
      </c>
      <c r="L3626">
        <v>1</v>
      </c>
      <c r="M3626">
        <v>20</v>
      </c>
      <c r="N3626">
        <v>4</v>
      </c>
      <c r="O3626" t="s">
        <v>61</v>
      </c>
    </row>
    <row r="3627" spans="1:15">
      <c r="A3627">
        <v>171155</v>
      </c>
      <c r="B3627" s="1">
        <v>45325</v>
      </c>
      <c r="C3627" t="s">
        <v>23</v>
      </c>
      <c r="D3627" t="s">
        <v>24</v>
      </c>
      <c r="E3627" t="s">
        <v>17</v>
      </c>
      <c r="F3627">
        <v>35</v>
      </c>
      <c r="G3627" t="s">
        <v>18</v>
      </c>
      <c r="H3627" t="s">
        <v>19</v>
      </c>
      <c r="I3627">
        <v>9</v>
      </c>
      <c r="J3627">
        <v>0</v>
      </c>
      <c r="K3627">
        <v>9</v>
      </c>
      <c r="L3627">
        <v>1</v>
      </c>
      <c r="M3627">
        <v>9</v>
      </c>
      <c r="N3627">
        <v>4</v>
      </c>
      <c r="O3627" t="s">
        <v>20</v>
      </c>
    </row>
    <row r="3628" spans="1:15">
      <c r="A3628">
        <v>175341</v>
      </c>
      <c r="B3628" s="1">
        <v>45236</v>
      </c>
      <c r="C3628" t="s">
        <v>42</v>
      </c>
      <c r="D3628" t="s">
        <v>16</v>
      </c>
      <c r="E3628" t="s">
        <v>17</v>
      </c>
      <c r="F3628">
        <v>27</v>
      </c>
      <c r="G3628" t="s">
        <v>21</v>
      </c>
      <c r="H3628" t="s">
        <v>19</v>
      </c>
      <c r="I3628">
        <v>65</v>
      </c>
      <c r="J3628">
        <v>0</v>
      </c>
      <c r="K3628">
        <v>65</v>
      </c>
      <c r="L3628">
        <v>1</v>
      </c>
      <c r="M3628">
        <v>65</v>
      </c>
      <c r="N3628">
        <v>4</v>
      </c>
      <c r="O3628" t="s">
        <v>32</v>
      </c>
    </row>
    <row r="3629" spans="1:15">
      <c r="A3629">
        <v>191440</v>
      </c>
      <c r="B3629" s="1">
        <v>45242</v>
      </c>
      <c r="C3629" t="s">
        <v>42</v>
      </c>
      <c r="D3629" t="s">
        <v>16</v>
      </c>
      <c r="E3629" t="s">
        <v>17</v>
      </c>
      <c r="F3629">
        <v>24</v>
      </c>
      <c r="G3629" t="s">
        <v>66</v>
      </c>
      <c r="H3629" t="s">
        <v>27</v>
      </c>
      <c r="I3629">
        <v>65</v>
      </c>
      <c r="J3629">
        <v>40</v>
      </c>
      <c r="K3629">
        <v>105</v>
      </c>
      <c r="L3629">
        <v>5</v>
      </c>
      <c r="M3629">
        <v>525</v>
      </c>
      <c r="N3629">
        <v>3</v>
      </c>
      <c r="O3629" t="s">
        <v>22</v>
      </c>
    </row>
    <row r="3630" spans="1:15">
      <c r="A3630">
        <v>141375</v>
      </c>
      <c r="B3630" s="1">
        <v>45378</v>
      </c>
      <c r="C3630" t="s">
        <v>36</v>
      </c>
      <c r="D3630" t="s">
        <v>37</v>
      </c>
      <c r="E3630" t="s">
        <v>25</v>
      </c>
      <c r="F3630">
        <v>25</v>
      </c>
      <c r="G3630" t="s">
        <v>46</v>
      </c>
      <c r="H3630" t="s">
        <v>19</v>
      </c>
      <c r="I3630">
        <v>32</v>
      </c>
      <c r="J3630">
        <v>0</v>
      </c>
      <c r="K3630">
        <v>32</v>
      </c>
      <c r="L3630">
        <v>3</v>
      </c>
      <c r="M3630">
        <v>96</v>
      </c>
      <c r="N3630">
        <v>4</v>
      </c>
      <c r="O3630" t="s">
        <v>65</v>
      </c>
    </row>
    <row r="3631" spans="1:15">
      <c r="A3631">
        <v>157744</v>
      </c>
      <c r="B3631" s="1">
        <v>45320</v>
      </c>
      <c r="C3631" t="s">
        <v>42</v>
      </c>
      <c r="D3631" t="s">
        <v>16</v>
      </c>
      <c r="E3631" t="s">
        <v>25</v>
      </c>
      <c r="F3631">
        <v>25</v>
      </c>
      <c r="G3631" t="s">
        <v>38</v>
      </c>
      <c r="H3631" t="s">
        <v>19</v>
      </c>
      <c r="I3631">
        <v>65</v>
      </c>
      <c r="J3631">
        <v>0</v>
      </c>
      <c r="K3631">
        <v>65</v>
      </c>
      <c r="L3631">
        <v>1</v>
      </c>
      <c r="M3631">
        <v>65</v>
      </c>
      <c r="N3631">
        <v>1</v>
      </c>
      <c r="O3631" t="s">
        <v>81</v>
      </c>
    </row>
    <row r="3632" spans="1:15">
      <c r="A3632">
        <v>150985</v>
      </c>
      <c r="B3632" s="1">
        <v>45267</v>
      </c>
      <c r="C3632" t="s">
        <v>23</v>
      </c>
      <c r="D3632" t="s">
        <v>24</v>
      </c>
      <c r="E3632" t="s">
        <v>17</v>
      </c>
      <c r="F3632">
        <v>22</v>
      </c>
      <c r="G3632" t="s">
        <v>66</v>
      </c>
      <c r="H3632" t="s">
        <v>27</v>
      </c>
      <c r="I3632">
        <v>9</v>
      </c>
      <c r="J3632">
        <v>40</v>
      </c>
      <c r="K3632">
        <v>49</v>
      </c>
      <c r="L3632">
        <v>3</v>
      </c>
      <c r="M3632">
        <v>147</v>
      </c>
      <c r="N3632">
        <v>5</v>
      </c>
      <c r="O3632" t="s">
        <v>70</v>
      </c>
    </row>
    <row r="3633" spans="1:15">
      <c r="A3633">
        <v>166528</v>
      </c>
      <c r="B3633" s="1">
        <v>45306</v>
      </c>
      <c r="C3633" t="s">
        <v>48</v>
      </c>
      <c r="D3633" t="s">
        <v>16</v>
      </c>
      <c r="E3633" t="s">
        <v>17</v>
      </c>
      <c r="F3633">
        <v>32</v>
      </c>
      <c r="G3633" t="s">
        <v>29</v>
      </c>
      <c r="H3633" t="s">
        <v>19</v>
      </c>
      <c r="I3633">
        <v>130</v>
      </c>
      <c r="J3633">
        <v>0</v>
      </c>
      <c r="K3633">
        <v>130</v>
      </c>
      <c r="L3633">
        <v>1</v>
      </c>
      <c r="M3633">
        <v>130</v>
      </c>
      <c r="N3633">
        <v>5</v>
      </c>
      <c r="O3633" t="s">
        <v>39</v>
      </c>
    </row>
    <row r="3634" spans="1:15">
      <c r="A3634">
        <v>123784</v>
      </c>
      <c r="B3634" s="1">
        <v>45235</v>
      </c>
      <c r="C3634" t="s">
        <v>53</v>
      </c>
      <c r="D3634" t="s">
        <v>37</v>
      </c>
      <c r="E3634" t="s">
        <v>25</v>
      </c>
      <c r="F3634">
        <v>20</v>
      </c>
      <c r="G3634" t="s">
        <v>60</v>
      </c>
      <c r="H3634" t="s">
        <v>19</v>
      </c>
      <c r="I3634">
        <v>15</v>
      </c>
      <c r="J3634">
        <v>0</v>
      </c>
      <c r="K3634">
        <v>15</v>
      </c>
      <c r="L3634">
        <v>1</v>
      </c>
      <c r="M3634">
        <v>15</v>
      </c>
      <c r="N3634">
        <v>4</v>
      </c>
      <c r="O3634" t="s">
        <v>65</v>
      </c>
    </row>
    <row r="3635" spans="1:15">
      <c r="A3635">
        <v>173178</v>
      </c>
      <c r="B3635" s="1">
        <v>45248</v>
      </c>
      <c r="C3635" t="s">
        <v>42</v>
      </c>
      <c r="D3635" t="s">
        <v>16</v>
      </c>
      <c r="E3635" t="s">
        <v>25</v>
      </c>
      <c r="F3635">
        <v>22</v>
      </c>
      <c r="G3635" t="s">
        <v>74</v>
      </c>
      <c r="H3635" t="s">
        <v>27</v>
      </c>
      <c r="I3635">
        <v>65</v>
      </c>
      <c r="J3635">
        <v>25</v>
      </c>
      <c r="K3635">
        <v>90</v>
      </c>
      <c r="L3635">
        <v>1</v>
      </c>
      <c r="M3635">
        <v>90</v>
      </c>
      <c r="N3635">
        <v>5</v>
      </c>
      <c r="O3635" t="s">
        <v>20</v>
      </c>
    </row>
    <row r="3636" spans="1:15">
      <c r="A3636">
        <v>126547</v>
      </c>
      <c r="B3636" s="1">
        <v>45569</v>
      </c>
      <c r="C3636" t="s">
        <v>36</v>
      </c>
      <c r="D3636" t="s">
        <v>37</v>
      </c>
      <c r="E3636" t="s">
        <v>17</v>
      </c>
      <c r="F3636">
        <v>24</v>
      </c>
      <c r="G3636" t="s">
        <v>54</v>
      </c>
      <c r="H3636" t="s">
        <v>19</v>
      </c>
      <c r="I3636">
        <v>32</v>
      </c>
      <c r="J3636">
        <v>0</v>
      </c>
      <c r="K3636">
        <v>32</v>
      </c>
      <c r="L3636">
        <v>1</v>
      </c>
      <c r="M3636">
        <v>32</v>
      </c>
      <c r="N3636">
        <v>4</v>
      </c>
      <c r="O3636" t="s">
        <v>39</v>
      </c>
    </row>
    <row r="3637" spans="1:15">
      <c r="A3637">
        <v>153510</v>
      </c>
      <c r="B3637" s="1">
        <v>45406</v>
      </c>
      <c r="C3637" t="s">
        <v>42</v>
      </c>
      <c r="D3637" t="s">
        <v>16</v>
      </c>
      <c r="E3637" t="s">
        <v>17</v>
      </c>
      <c r="F3637">
        <v>34</v>
      </c>
      <c r="G3637" t="s">
        <v>29</v>
      </c>
      <c r="H3637" t="s">
        <v>19</v>
      </c>
      <c r="I3637">
        <v>65</v>
      </c>
      <c r="J3637">
        <v>0</v>
      </c>
      <c r="K3637">
        <v>65</v>
      </c>
      <c r="L3637">
        <v>1</v>
      </c>
      <c r="M3637">
        <v>65</v>
      </c>
      <c r="N3637">
        <v>1</v>
      </c>
      <c r="O3637" t="s">
        <v>63</v>
      </c>
    </row>
    <row r="3638" spans="1:15">
      <c r="A3638">
        <v>191607</v>
      </c>
      <c r="B3638" s="1">
        <v>45582</v>
      </c>
      <c r="C3638" t="s">
        <v>42</v>
      </c>
      <c r="D3638" t="s">
        <v>16</v>
      </c>
      <c r="E3638" t="s">
        <v>25</v>
      </c>
      <c r="F3638">
        <v>25</v>
      </c>
      <c r="G3638" t="s">
        <v>60</v>
      </c>
      <c r="H3638" t="s">
        <v>19</v>
      </c>
      <c r="I3638">
        <v>65</v>
      </c>
      <c r="J3638">
        <v>0</v>
      </c>
      <c r="K3638">
        <v>65</v>
      </c>
      <c r="L3638">
        <v>1</v>
      </c>
      <c r="M3638">
        <v>65</v>
      </c>
      <c r="N3638">
        <v>5</v>
      </c>
      <c r="O3638" t="s">
        <v>32</v>
      </c>
    </row>
    <row r="3639" spans="1:15">
      <c r="A3639">
        <v>182999</v>
      </c>
      <c r="B3639" s="1">
        <v>45347</v>
      </c>
      <c r="C3639" t="s">
        <v>42</v>
      </c>
      <c r="D3639" t="s">
        <v>16</v>
      </c>
      <c r="E3639" t="s">
        <v>17</v>
      </c>
      <c r="F3639">
        <v>20</v>
      </c>
      <c r="G3639" t="s">
        <v>69</v>
      </c>
      <c r="H3639" t="s">
        <v>19</v>
      </c>
      <c r="I3639">
        <v>65</v>
      </c>
      <c r="J3639">
        <v>0</v>
      </c>
      <c r="K3639">
        <v>65</v>
      </c>
      <c r="L3639">
        <v>1</v>
      </c>
      <c r="M3639">
        <v>65</v>
      </c>
      <c r="N3639">
        <v>1</v>
      </c>
      <c r="O3639" t="s">
        <v>64</v>
      </c>
    </row>
    <row r="3640" spans="1:15">
      <c r="A3640">
        <v>142061</v>
      </c>
      <c r="B3640" s="1">
        <v>45332</v>
      </c>
      <c r="C3640" t="s">
        <v>78</v>
      </c>
      <c r="D3640" t="s">
        <v>37</v>
      </c>
      <c r="E3640" t="s">
        <v>17</v>
      </c>
      <c r="F3640">
        <v>21</v>
      </c>
      <c r="G3640" t="s">
        <v>56</v>
      </c>
      <c r="H3640" t="s">
        <v>19</v>
      </c>
      <c r="I3640">
        <v>50</v>
      </c>
      <c r="J3640">
        <v>0</v>
      </c>
      <c r="K3640">
        <v>50</v>
      </c>
      <c r="L3640">
        <v>3</v>
      </c>
      <c r="M3640">
        <v>150</v>
      </c>
      <c r="N3640">
        <v>4</v>
      </c>
      <c r="O3640" t="s">
        <v>43</v>
      </c>
    </row>
    <row r="3641" spans="1:15">
      <c r="A3641">
        <v>135386</v>
      </c>
      <c r="B3641" s="1">
        <v>45506</v>
      </c>
      <c r="C3641" t="s">
        <v>42</v>
      </c>
      <c r="D3641" t="s">
        <v>16</v>
      </c>
      <c r="E3641" t="s">
        <v>17</v>
      </c>
      <c r="F3641">
        <v>22</v>
      </c>
      <c r="G3641" t="s">
        <v>38</v>
      </c>
      <c r="H3641" t="s">
        <v>19</v>
      </c>
      <c r="I3641">
        <v>65</v>
      </c>
      <c r="J3641">
        <v>0</v>
      </c>
      <c r="K3641">
        <v>65</v>
      </c>
      <c r="L3641">
        <v>5</v>
      </c>
      <c r="M3641">
        <v>325</v>
      </c>
      <c r="N3641">
        <v>4</v>
      </c>
      <c r="O3641" t="s">
        <v>57</v>
      </c>
    </row>
    <row r="3642" spans="1:15">
      <c r="A3642">
        <v>130036</v>
      </c>
      <c r="B3642" s="1">
        <v>45422</v>
      </c>
      <c r="C3642" t="s">
        <v>23</v>
      </c>
      <c r="D3642" t="s">
        <v>24</v>
      </c>
      <c r="E3642" t="s">
        <v>17</v>
      </c>
      <c r="F3642">
        <v>31</v>
      </c>
      <c r="G3642" t="s">
        <v>86</v>
      </c>
      <c r="H3642" t="s">
        <v>27</v>
      </c>
      <c r="I3642">
        <v>9</v>
      </c>
      <c r="J3642">
        <v>70</v>
      </c>
      <c r="K3642">
        <v>79</v>
      </c>
      <c r="L3642">
        <v>3</v>
      </c>
      <c r="M3642">
        <v>237</v>
      </c>
      <c r="N3642">
        <v>3</v>
      </c>
      <c r="O3642" t="s">
        <v>73</v>
      </c>
    </row>
    <row r="3643" spans="1:15">
      <c r="A3643">
        <v>170196</v>
      </c>
      <c r="B3643" s="1">
        <v>45378</v>
      </c>
      <c r="C3643" t="s">
        <v>50</v>
      </c>
      <c r="D3643" t="s">
        <v>16</v>
      </c>
      <c r="E3643" t="s">
        <v>17</v>
      </c>
      <c r="F3643">
        <v>33</v>
      </c>
      <c r="G3643" t="s">
        <v>80</v>
      </c>
      <c r="H3643" t="s">
        <v>27</v>
      </c>
      <c r="I3643">
        <v>97</v>
      </c>
      <c r="J3643">
        <v>40</v>
      </c>
      <c r="K3643">
        <v>137</v>
      </c>
      <c r="L3643">
        <v>1</v>
      </c>
      <c r="M3643">
        <v>137</v>
      </c>
      <c r="N3643">
        <v>1</v>
      </c>
      <c r="O3643" t="s">
        <v>87</v>
      </c>
    </row>
    <row r="3644" spans="1:15">
      <c r="A3644">
        <v>142906</v>
      </c>
      <c r="B3644" s="1">
        <v>45563</v>
      </c>
      <c r="C3644" t="s">
        <v>42</v>
      </c>
      <c r="D3644" t="s">
        <v>16</v>
      </c>
      <c r="E3644" t="s">
        <v>17</v>
      </c>
      <c r="F3644">
        <v>35</v>
      </c>
      <c r="G3644" t="s">
        <v>75</v>
      </c>
      <c r="H3644" t="s">
        <v>27</v>
      </c>
      <c r="I3644">
        <v>65</v>
      </c>
      <c r="J3644">
        <v>70</v>
      </c>
      <c r="K3644">
        <v>135</v>
      </c>
      <c r="L3644">
        <v>1</v>
      </c>
      <c r="M3644">
        <v>135</v>
      </c>
      <c r="N3644">
        <v>1</v>
      </c>
      <c r="O3644" t="s">
        <v>35</v>
      </c>
    </row>
    <row r="3645" spans="1:15">
      <c r="A3645">
        <v>152109</v>
      </c>
      <c r="B3645" s="1">
        <v>45594</v>
      </c>
      <c r="C3645" t="s">
        <v>33</v>
      </c>
      <c r="D3645" t="s">
        <v>16</v>
      </c>
      <c r="E3645" t="s">
        <v>17</v>
      </c>
      <c r="F3645">
        <v>25</v>
      </c>
      <c r="G3645" t="s">
        <v>31</v>
      </c>
      <c r="H3645" t="s">
        <v>19</v>
      </c>
      <c r="I3645">
        <v>118</v>
      </c>
      <c r="J3645">
        <v>0</v>
      </c>
      <c r="K3645">
        <v>118</v>
      </c>
      <c r="L3645">
        <v>1</v>
      </c>
      <c r="M3645">
        <v>118</v>
      </c>
      <c r="N3645">
        <v>1</v>
      </c>
      <c r="O3645" t="s">
        <v>87</v>
      </c>
    </row>
    <row r="3646" spans="1:15">
      <c r="A3646">
        <v>137644</v>
      </c>
      <c r="B3646" s="1">
        <v>45237</v>
      </c>
      <c r="C3646" t="s">
        <v>42</v>
      </c>
      <c r="D3646" t="s">
        <v>16</v>
      </c>
      <c r="E3646" t="s">
        <v>17</v>
      </c>
      <c r="F3646">
        <v>27</v>
      </c>
      <c r="G3646" t="s">
        <v>46</v>
      </c>
      <c r="H3646" t="s">
        <v>19</v>
      </c>
      <c r="I3646">
        <v>65</v>
      </c>
      <c r="J3646">
        <v>0</v>
      </c>
      <c r="K3646">
        <v>65</v>
      </c>
      <c r="L3646">
        <v>1</v>
      </c>
      <c r="M3646">
        <v>65</v>
      </c>
      <c r="N3646">
        <v>2</v>
      </c>
      <c r="O3646" t="s">
        <v>71</v>
      </c>
    </row>
    <row r="3647" spans="1:15">
      <c r="A3647">
        <v>163925</v>
      </c>
      <c r="B3647" s="1">
        <v>45464</v>
      </c>
      <c r="C3647" t="s">
        <v>15</v>
      </c>
      <c r="D3647" t="s">
        <v>16</v>
      </c>
      <c r="E3647" t="s">
        <v>17</v>
      </c>
      <c r="F3647">
        <v>22</v>
      </c>
      <c r="G3647" t="s">
        <v>74</v>
      </c>
      <c r="H3647" t="s">
        <v>27</v>
      </c>
      <c r="I3647">
        <v>100</v>
      </c>
      <c r="J3647">
        <v>25</v>
      </c>
      <c r="K3647">
        <v>125</v>
      </c>
      <c r="L3647">
        <v>4</v>
      </c>
      <c r="M3647">
        <v>500</v>
      </c>
      <c r="N3647">
        <v>3</v>
      </c>
      <c r="O3647" t="s">
        <v>88</v>
      </c>
    </row>
    <row r="3648" spans="1:15">
      <c r="A3648">
        <v>136347</v>
      </c>
      <c r="B3648" s="1">
        <v>45320</v>
      </c>
      <c r="C3648" t="s">
        <v>53</v>
      </c>
      <c r="D3648" t="s">
        <v>37</v>
      </c>
      <c r="E3648" t="s">
        <v>17</v>
      </c>
      <c r="F3648">
        <v>32</v>
      </c>
      <c r="G3648" t="s">
        <v>56</v>
      </c>
      <c r="H3648" t="s">
        <v>19</v>
      </c>
      <c r="I3648">
        <v>15</v>
      </c>
      <c r="J3648">
        <v>0</v>
      </c>
      <c r="K3648">
        <v>15</v>
      </c>
      <c r="L3648">
        <v>1</v>
      </c>
      <c r="M3648">
        <v>15</v>
      </c>
      <c r="N3648">
        <v>4</v>
      </c>
      <c r="O3648" t="s">
        <v>39</v>
      </c>
    </row>
    <row r="3649" spans="1:15">
      <c r="A3649">
        <v>153785</v>
      </c>
      <c r="B3649" s="1">
        <v>45586</v>
      </c>
      <c r="C3649" t="s">
        <v>82</v>
      </c>
      <c r="D3649" t="s">
        <v>37</v>
      </c>
      <c r="E3649" t="s">
        <v>17</v>
      </c>
      <c r="F3649">
        <v>32</v>
      </c>
      <c r="G3649" t="s">
        <v>38</v>
      </c>
      <c r="H3649" t="s">
        <v>19</v>
      </c>
      <c r="I3649">
        <v>20</v>
      </c>
      <c r="J3649">
        <v>0</v>
      </c>
      <c r="K3649">
        <v>20</v>
      </c>
      <c r="L3649">
        <v>3</v>
      </c>
      <c r="M3649">
        <v>60</v>
      </c>
      <c r="N3649">
        <v>2</v>
      </c>
      <c r="O3649" t="s">
        <v>63</v>
      </c>
    </row>
    <row r="3650" spans="1:15">
      <c r="A3650">
        <v>125377</v>
      </c>
      <c r="B3650" s="1">
        <v>45359</v>
      </c>
      <c r="C3650" t="s">
        <v>50</v>
      </c>
      <c r="D3650" t="s">
        <v>16</v>
      </c>
      <c r="E3650" t="s">
        <v>17</v>
      </c>
      <c r="F3650">
        <v>29</v>
      </c>
      <c r="G3650" t="s">
        <v>41</v>
      </c>
      <c r="H3650" t="s">
        <v>19</v>
      </c>
      <c r="I3650">
        <v>97</v>
      </c>
      <c r="J3650">
        <v>0</v>
      </c>
      <c r="K3650">
        <v>97</v>
      </c>
      <c r="L3650">
        <v>2</v>
      </c>
      <c r="M3650">
        <v>194</v>
      </c>
      <c r="N3650">
        <v>1</v>
      </c>
      <c r="O3650" t="s">
        <v>64</v>
      </c>
    </row>
    <row r="3651" spans="1:15">
      <c r="A3651">
        <v>184421</v>
      </c>
      <c r="B3651" s="1">
        <v>45469</v>
      </c>
      <c r="C3651" t="s">
        <v>15</v>
      </c>
      <c r="D3651" t="s">
        <v>16</v>
      </c>
      <c r="E3651" t="s">
        <v>17</v>
      </c>
      <c r="F3651">
        <v>26</v>
      </c>
      <c r="G3651" t="s">
        <v>38</v>
      </c>
      <c r="H3651" t="s">
        <v>19</v>
      </c>
      <c r="I3651">
        <v>100</v>
      </c>
      <c r="J3651">
        <v>0</v>
      </c>
      <c r="K3651">
        <v>100</v>
      </c>
      <c r="L3651">
        <v>1</v>
      </c>
      <c r="M3651">
        <v>100</v>
      </c>
      <c r="N3651">
        <v>4</v>
      </c>
      <c r="O3651" t="s">
        <v>20</v>
      </c>
    </row>
    <row r="3652" spans="1:15">
      <c r="A3652">
        <v>184524</v>
      </c>
      <c r="B3652" s="1">
        <v>45288</v>
      </c>
      <c r="C3652" t="s">
        <v>50</v>
      </c>
      <c r="D3652" t="s">
        <v>16</v>
      </c>
      <c r="E3652" t="s">
        <v>17</v>
      </c>
      <c r="F3652">
        <v>24</v>
      </c>
      <c r="G3652" t="s">
        <v>46</v>
      </c>
      <c r="H3652" t="s">
        <v>19</v>
      </c>
      <c r="I3652">
        <v>97</v>
      </c>
      <c r="J3652">
        <v>0</v>
      </c>
      <c r="K3652">
        <v>97</v>
      </c>
      <c r="L3652">
        <v>2</v>
      </c>
      <c r="M3652">
        <v>194</v>
      </c>
      <c r="N3652">
        <v>3</v>
      </c>
      <c r="O3652" t="s">
        <v>73</v>
      </c>
    </row>
    <row r="3653" spans="1:15">
      <c r="A3653">
        <v>166297</v>
      </c>
      <c r="B3653" s="1">
        <v>45369</v>
      </c>
      <c r="C3653" t="s">
        <v>42</v>
      </c>
      <c r="D3653" t="s">
        <v>16</v>
      </c>
      <c r="E3653" t="s">
        <v>17</v>
      </c>
      <c r="F3653">
        <v>26</v>
      </c>
      <c r="G3653" t="s">
        <v>34</v>
      </c>
      <c r="H3653" t="s">
        <v>27</v>
      </c>
      <c r="I3653">
        <v>65</v>
      </c>
      <c r="J3653">
        <v>100</v>
      </c>
      <c r="K3653">
        <v>165</v>
      </c>
      <c r="L3653">
        <v>1</v>
      </c>
      <c r="M3653">
        <v>165</v>
      </c>
      <c r="N3653">
        <v>4</v>
      </c>
      <c r="O3653" t="s">
        <v>52</v>
      </c>
    </row>
    <row r="3654" spans="1:15">
      <c r="A3654">
        <v>156242</v>
      </c>
      <c r="B3654" s="1">
        <v>45495</v>
      </c>
      <c r="C3654" t="s">
        <v>42</v>
      </c>
      <c r="D3654" t="s">
        <v>16</v>
      </c>
      <c r="E3654" t="s">
        <v>17</v>
      </c>
      <c r="F3654">
        <v>19</v>
      </c>
      <c r="G3654" t="s">
        <v>80</v>
      </c>
      <c r="H3654" t="s">
        <v>27</v>
      </c>
      <c r="I3654">
        <v>65</v>
      </c>
      <c r="J3654">
        <v>40</v>
      </c>
      <c r="K3654">
        <v>105</v>
      </c>
      <c r="L3654">
        <v>1</v>
      </c>
      <c r="M3654">
        <v>105</v>
      </c>
      <c r="N3654">
        <v>3</v>
      </c>
      <c r="O3654" t="s">
        <v>88</v>
      </c>
    </row>
    <row r="3655" spans="1:15">
      <c r="A3655">
        <v>135584</v>
      </c>
      <c r="B3655" s="1">
        <v>45492</v>
      </c>
      <c r="C3655" t="s">
        <v>82</v>
      </c>
      <c r="D3655" t="s">
        <v>37</v>
      </c>
      <c r="E3655" t="s">
        <v>17</v>
      </c>
      <c r="F3655">
        <v>21</v>
      </c>
      <c r="G3655" t="s">
        <v>38</v>
      </c>
      <c r="H3655" t="s">
        <v>19</v>
      </c>
      <c r="I3655">
        <v>20</v>
      </c>
      <c r="J3655">
        <v>0</v>
      </c>
      <c r="K3655">
        <v>20</v>
      </c>
      <c r="L3655">
        <v>1</v>
      </c>
      <c r="M3655">
        <v>20</v>
      </c>
      <c r="N3655">
        <v>2</v>
      </c>
      <c r="O3655" t="s">
        <v>47</v>
      </c>
    </row>
    <row r="3656" spans="1:15">
      <c r="A3656">
        <v>168482</v>
      </c>
      <c r="B3656" s="1">
        <v>45579</v>
      </c>
      <c r="C3656" t="s">
        <v>30</v>
      </c>
      <c r="D3656" t="s">
        <v>24</v>
      </c>
      <c r="E3656" t="s">
        <v>17</v>
      </c>
      <c r="F3656">
        <v>19</v>
      </c>
      <c r="G3656" t="s">
        <v>75</v>
      </c>
      <c r="H3656" t="s">
        <v>27</v>
      </c>
      <c r="I3656">
        <v>10</v>
      </c>
      <c r="J3656">
        <v>70</v>
      </c>
      <c r="K3656">
        <v>80</v>
      </c>
      <c r="L3656">
        <v>1</v>
      </c>
      <c r="M3656">
        <v>80</v>
      </c>
      <c r="N3656">
        <v>5</v>
      </c>
      <c r="O3656" t="s">
        <v>70</v>
      </c>
    </row>
    <row r="3657" spans="1:15">
      <c r="A3657">
        <v>171210</v>
      </c>
      <c r="B3657" s="1">
        <v>45470</v>
      </c>
      <c r="C3657" t="s">
        <v>42</v>
      </c>
      <c r="D3657" t="s">
        <v>16</v>
      </c>
      <c r="E3657" t="s">
        <v>17</v>
      </c>
      <c r="F3657">
        <v>35</v>
      </c>
      <c r="G3657" t="s">
        <v>41</v>
      </c>
      <c r="H3657" t="s">
        <v>19</v>
      </c>
      <c r="I3657">
        <v>65</v>
      </c>
      <c r="J3657">
        <v>0</v>
      </c>
      <c r="K3657">
        <v>65</v>
      </c>
      <c r="L3657">
        <v>1</v>
      </c>
      <c r="M3657">
        <v>65</v>
      </c>
      <c r="N3657">
        <v>4</v>
      </c>
      <c r="O3657" t="s">
        <v>72</v>
      </c>
    </row>
    <row r="3658" spans="1:15">
      <c r="A3658">
        <v>159038</v>
      </c>
      <c r="B3658" s="1">
        <v>45277</v>
      </c>
      <c r="C3658" t="s">
        <v>85</v>
      </c>
      <c r="D3658" t="s">
        <v>24</v>
      </c>
      <c r="E3658" t="s">
        <v>17</v>
      </c>
      <c r="F3658">
        <v>18</v>
      </c>
      <c r="G3658" t="s">
        <v>18</v>
      </c>
      <c r="H3658" t="s">
        <v>19</v>
      </c>
      <c r="I3658">
        <v>23</v>
      </c>
      <c r="J3658">
        <v>0</v>
      </c>
      <c r="K3658">
        <v>23</v>
      </c>
      <c r="L3658">
        <v>3</v>
      </c>
      <c r="M3658">
        <v>69</v>
      </c>
      <c r="N3658">
        <v>4</v>
      </c>
      <c r="O3658" t="s">
        <v>61</v>
      </c>
    </row>
    <row r="3659" spans="1:15">
      <c r="A3659">
        <v>147806</v>
      </c>
      <c r="B3659" s="1">
        <v>45344</v>
      </c>
      <c r="C3659" t="s">
        <v>82</v>
      </c>
      <c r="D3659" t="s">
        <v>37</v>
      </c>
      <c r="E3659" t="s">
        <v>17</v>
      </c>
      <c r="F3659">
        <v>22</v>
      </c>
      <c r="G3659" t="s">
        <v>62</v>
      </c>
      <c r="H3659" t="s">
        <v>19</v>
      </c>
      <c r="I3659">
        <v>20</v>
      </c>
      <c r="J3659">
        <v>0</v>
      </c>
      <c r="K3659">
        <v>20</v>
      </c>
      <c r="L3659">
        <v>1</v>
      </c>
      <c r="M3659">
        <v>20</v>
      </c>
      <c r="N3659">
        <v>4</v>
      </c>
      <c r="O3659" t="s">
        <v>52</v>
      </c>
    </row>
    <row r="3660" spans="1:15">
      <c r="A3660">
        <v>178814</v>
      </c>
      <c r="B3660" s="1">
        <v>45534</v>
      </c>
      <c r="C3660" t="s">
        <v>82</v>
      </c>
      <c r="D3660" t="s">
        <v>37</v>
      </c>
      <c r="E3660" t="s">
        <v>25</v>
      </c>
      <c r="F3660">
        <v>21</v>
      </c>
      <c r="G3660" t="s">
        <v>56</v>
      </c>
      <c r="H3660" t="s">
        <v>19</v>
      </c>
      <c r="I3660">
        <v>20</v>
      </c>
      <c r="J3660">
        <v>0</v>
      </c>
      <c r="K3660">
        <v>20</v>
      </c>
      <c r="L3660">
        <v>2</v>
      </c>
      <c r="M3660">
        <v>40</v>
      </c>
      <c r="N3660">
        <v>5</v>
      </c>
      <c r="O3660" t="s">
        <v>43</v>
      </c>
    </row>
    <row r="3661" spans="1:15">
      <c r="A3661">
        <v>150492</v>
      </c>
      <c r="B3661" s="1">
        <v>45408</v>
      </c>
      <c r="C3661" t="s">
        <v>42</v>
      </c>
      <c r="D3661" t="s">
        <v>16</v>
      </c>
      <c r="E3661" t="s">
        <v>17</v>
      </c>
      <c r="F3661">
        <v>31</v>
      </c>
      <c r="G3661" t="s">
        <v>60</v>
      </c>
      <c r="H3661" t="s">
        <v>19</v>
      </c>
      <c r="I3661">
        <v>65</v>
      </c>
      <c r="J3661">
        <v>0</v>
      </c>
      <c r="K3661">
        <v>65</v>
      </c>
      <c r="L3661">
        <v>1</v>
      </c>
      <c r="M3661">
        <v>65</v>
      </c>
      <c r="N3661">
        <v>4</v>
      </c>
      <c r="O3661" t="s">
        <v>65</v>
      </c>
    </row>
    <row r="3662" spans="1:15">
      <c r="A3662">
        <v>122081</v>
      </c>
      <c r="B3662" s="1">
        <v>45579</v>
      </c>
      <c r="C3662" t="s">
        <v>53</v>
      </c>
      <c r="D3662" t="s">
        <v>37</v>
      </c>
      <c r="E3662" t="s">
        <v>17</v>
      </c>
      <c r="F3662">
        <v>32</v>
      </c>
      <c r="G3662" t="s">
        <v>58</v>
      </c>
      <c r="H3662" t="s">
        <v>27</v>
      </c>
      <c r="I3662">
        <v>15</v>
      </c>
      <c r="J3662">
        <v>40</v>
      </c>
      <c r="K3662">
        <v>55</v>
      </c>
      <c r="L3662">
        <v>4</v>
      </c>
      <c r="M3662">
        <v>220</v>
      </c>
      <c r="N3662">
        <v>5</v>
      </c>
      <c r="O3662" t="s">
        <v>45</v>
      </c>
    </row>
    <row r="3663" spans="1:15">
      <c r="A3663">
        <v>197766</v>
      </c>
      <c r="B3663" s="1">
        <v>45418</v>
      </c>
      <c r="C3663" t="s">
        <v>33</v>
      </c>
      <c r="D3663" t="s">
        <v>16</v>
      </c>
      <c r="E3663" t="s">
        <v>25</v>
      </c>
      <c r="F3663">
        <v>28</v>
      </c>
      <c r="G3663" t="s">
        <v>80</v>
      </c>
      <c r="H3663" t="s">
        <v>27</v>
      </c>
      <c r="I3663">
        <v>118</v>
      </c>
      <c r="J3663">
        <v>40</v>
      </c>
      <c r="K3663">
        <v>158</v>
      </c>
      <c r="L3663">
        <v>1</v>
      </c>
      <c r="M3663">
        <v>158</v>
      </c>
      <c r="N3663">
        <v>4</v>
      </c>
      <c r="O3663" t="s">
        <v>32</v>
      </c>
    </row>
    <row r="3664" spans="1:15">
      <c r="A3664">
        <v>154395</v>
      </c>
      <c r="B3664" s="1">
        <v>45412</v>
      </c>
      <c r="C3664" t="s">
        <v>85</v>
      </c>
      <c r="D3664" t="s">
        <v>24</v>
      </c>
      <c r="E3664" t="s">
        <v>25</v>
      </c>
      <c r="F3664">
        <v>26</v>
      </c>
      <c r="G3664" t="s">
        <v>29</v>
      </c>
      <c r="H3664" t="s">
        <v>19</v>
      </c>
      <c r="I3664">
        <v>23</v>
      </c>
      <c r="J3664">
        <v>0</v>
      </c>
      <c r="K3664">
        <v>23</v>
      </c>
      <c r="L3664">
        <v>1</v>
      </c>
      <c r="M3664">
        <v>23</v>
      </c>
      <c r="N3664">
        <v>4</v>
      </c>
      <c r="O3664" t="s">
        <v>70</v>
      </c>
    </row>
    <row r="3665" spans="1:15">
      <c r="A3665">
        <v>168118</v>
      </c>
      <c r="B3665" s="1">
        <v>45287</v>
      </c>
      <c r="C3665" t="s">
        <v>36</v>
      </c>
      <c r="D3665" t="s">
        <v>37</v>
      </c>
      <c r="E3665" t="s">
        <v>17</v>
      </c>
      <c r="F3665">
        <v>29</v>
      </c>
      <c r="G3665" t="s">
        <v>46</v>
      </c>
      <c r="H3665" t="s">
        <v>19</v>
      </c>
      <c r="I3665">
        <v>32</v>
      </c>
      <c r="J3665">
        <v>0</v>
      </c>
      <c r="K3665">
        <v>32</v>
      </c>
      <c r="L3665">
        <v>1</v>
      </c>
      <c r="M3665">
        <v>32</v>
      </c>
      <c r="N3665">
        <v>5</v>
      </c>
      <c r="O3665" t="s">
        <v>20</v>
      </c>
    </row>
    <row r="3666" spans="1:15">
      <c r="A3666">
        <v>141656</v>
      </c>
      <c r="B3666" s="1">
        <v>45293</v>
      </c>
      <c r="C3666" t="s">
        <v>30</v>
      </c>
      <c r="D3666" t="s">
        <v>24</v>
      </c>
      <c r="E3666" t="s">
        <v>25</v>
      </c>
      <c r="F3666">
        <v>34</v>
      </c>
      <c r="G3666" t="s">
        <v>31</v>
      </c>
      <c r="H3666" t="s">
        <v>19</v>
      </c>
      <c r="I3666">
        <v>10</v>
      </c>
      <c r="J3666">
        <v>0</v>
      </c>
      <c r="K3666">
        <v>10</v>
      </c>
      <c r="L3666">
        <v>2</v>
      </c>
      <c r="M3666">
        <v>20</v>
      </c>
      <c r="N3666">
        <v>5</v>
      </c>
      <c r="O3666" t="s">
        <v>20</v>
      </c>
    </row>
    <row r="3667" spans="1:15">
      <c r="A3667">
        <v>151933</v>
      </c>
      <c r="B3667" s="1">
        <v>45499</v>
      </c>
      <c r="C3667" t="s">
        <v>53</v>
      </c>
      <c r="D3667" t="s">
        <v>37</v>
      </c>
      <c r="E3667" t="s">
        <v>25</v>
      </c>
      <c r="F3667">
        <v>26</v>
      </c>
      <c r="G3667" t="s">
        <v>86</v>
      </c>
      <c r="H3667" t="s">
        <v>27</v>
      </c>
      <c r="I3667">
        <v>15</v>
      </c>
      <c r="J3667">
        <v>70</v>
      </c>
      <c r="K3667">
        <v>85</v>
      </c>
      <c r="L3667">
        <v>5</v>
      </c>
      <c r="M3667">
        <v>425</v>
      </c>
      <c r="N3667">
        <v>5</v>
      </c>
      <c r="O3667" t="s">
        <v>57</v>
      </c>
    </row>
    <row r="3668" spans="1:15">
      <c r="A3668">
        <v>152394</v>
      </c>
      <c r="B3668" s="1">
        <v>45298</v>
      </c>
      <c r="C3668" t="s">
        <v>50</v>
      </c>
      <c r="D3668" t="s">
        <v>16</v>
      </c>
      <c r="E3668" t="s">
        <v>17</v>
      </c>
      <c r="F3668">
        <v>31</v>
      </c>
      <c r="G3668" t="s">
        <v>34</v>
      </c>
      <c r="H3668" t="s">
        <v>27</v>
      </c>
      <c r="I3668">
        <v>97</v>
      </c>
      <c r="J3668">
        <v>100</v>
      </c>
      <c r="K3668">
        <v>197</v>
      </c>
      <c r="L3668">
        <v>2</v>
      </c>
      <c r="M3668">
        <v>394</v>
      </c>
      <c r="N3668">
        <v>4</v>
      </c>
      <c r="O3668" t="s">
        <v>65</v>
      </c>
    </row>
    <row r="3669" spans="1:15">
      <c r="A3669">
        <v>160610</v>
      </c>
      <c r="B3669" s="1">
        <v>45390</v>
      </c>
      <c r="C3669" t="s">
        <v>53</v>
      </c>
      <c r="D3669" t="s">
        <v>37</v>
      </c>
      <c r="E3669" t="s">
        <v>25</v>
      </c>
      <c r="F3669">
        <v>35</v>
      </c>
      <c r="G3669" t="s">
        <v>67</v>
      </c>
      <c r="H3669" t="s">
        <v>27</v>
      </c>
      <c r="I3669">
        <v>15</v>
      </c>
      <c r="J3669">
        <v>40</v>
      </c>
      <c r="K3669">
        <v>55</v>
      </c>
      <c r="L3669">
        <v>3</v>
      </c>
      <c r="M3669">
        <v>165</v>
      </c>
      <c r="N3669">
        <v>1</v>
      </c>
      <c r="O3669" t="s">
        <v>81</v>
      </c>
    </row>
    <row r="3670" spans="1:15">
      <c r="A3670">
        <v>169970</v>
      </c>
      <c r="B3670" s="1">
        <v>45329</v>
      </c>
      <c r="C3670" t="s">
        <v>42</v>
      </c>
      <c r="D3670" t="s">
        <v>16</v>
      </c>
      <c r="E3670" t="s">
        <v>17</v>
      </c>
      <c r="F3670">
        <v>19</v>
      </c>
      <c r="G3670" t="s">
        <v>56</v>
      </c>
      <c r="H3670" t="s">
        <v>19</v>
      </c>
      <c r="I3670">
        <v>65</v>
      </c>
      <c r="J3670">
        <v>0</v>
      </c>
      <c r="K3670">
        <v>65</v>
      </c>
      <c r="L3670">
        <v>1</v>
      </c>
      <c r="M3670">
        <v>65</v>
      </c>
      <c r="N3670">
        <v>1</v>
      </c>
      <c r="O3670" t="s">
        <v>55</v>
      </c>
    </row>
    <row r="3671" spans="1:15">
      <c r="A3671">
        <v>150425</v>
      </c>
      <c r="B3671" s="1">
        <v>45583</v>
      </c>
      <c r="C3671" t="s">
        <v>30</v>
      </c>
      <c r="D3671" t="s">
        <v>24</v>
      </c>
      <c r="E3671" t="s">
        <v>17</v>
      </c>
      <c r="F3671">
        <v>27</v>
      </c>
      <c r="G3671" t="s">
        <v>60</v>
      </c>
      <c r="H3671" t="s">
        <v>19</v>
      </c>
      <c r="I3671">
        <v>10</v>
      </c>
      <c r="J3671">
        <v>0</v>
      </c>
      <c r="K3671">
        <v>10</v>
      </c>
      <c r="L3671">
        <v>2</v>
      </c>
      <c r="M3671">
        <v>20</v>
      </c>
      <c r="N3671">
        <v>4</v>
      </c>
      <c r="O3671" t="s">
        <v>39</v>
      </c>
    </row>
    <row r="3672" spans="1:15">
      <c r="A3672">
        <v>158941</v>
      </c>
      <c r="B3672" s="1">
        <v>45596</v>
      </c>
      <c r="C3672" t="s">
        <v>23</v>
      </c>
      <c r="D3672" t="s">
        <v>24</v>
      </c>
      <c r="E3672" t="s">
        <v>17</v>
      </c>
      <c r="F3672">
        <v>21</v>
      </c>
      <c r="G3672" t="s">
        <v>54</v>
      </c>
      <c r="H3672" t="s">
        <v>19</v>
      </c>
      <c r="I3672">
        <v>9</v>
      </c>
      <c r="J3672">
        <v>0</v>
      </c>
      <c r="K3672">
        <v>9</v>
      </c>
      <c r="L3672">
        <v>1</v>
      </c>
      <c r="M3672">
        <v>9</v>
      </c>
      <c r="N3672">
        <v>5</v>
      </c>
      <c r="O3672" t="s">
        <v>43</v>
      </c>
    </row>
    <row r="3673" spans="1:15">
      <c r="A3673">
        <v>169640</v>
      </c>
      <c r="B3673" s="1">
        <v>45519</v>
      </c>
      <c r="C3673" t="s">
        <v>53</v>
      </c>
      <c r="D3673" t="s">
        <v>37</v>
      </c>
      <c r="E3673" t="s">
        <v>17</v>
      </c>
      <c r="F3673">
        <v>28</v>
      </c>
      <c r="G3673" t="s">
        <v>60</v>
      </c>
      <c r="H3673" t="s">
        <v>19</v>
      </c>
      <c r="I3673">
        <v>15</v>
      </c>
      <c r="J3673">
        <v>0</v>
      </c>
      <c r="K3673">
        <v>15</v>
      </c>
      <c r="L3673">
        <v>1</v>
      </c>
      <c r="M3673">
        <v>15</v>
      </c>
      <c r="N3673">
        <v>4</v>
      </c>
      <c r="O3673" t="s">
        <v>72</v>
      </c>
    </row>
    <row r="3674" spans="1:15">
      <c r="A3674">
        <v>126723</v>
      </c>
      <c r="B3674" s="1">
        <v>45422</v>
      </c>
      <c r="C3674" t="s">
        <v>50</v>
      </c>
      <c r="D3674" t="s">
        <v>16</v>
      </c>
      <c r="E3674" t="s">
        <v>25</v>
      </c>
      <c r="F3674">
        <v>35</v>
      </c>
      <c r="G3674" t="s">
        <v>69</v>
      </c>
      <c r="H3674" t="s">
        <v>19</v>
      </c>
      <c r="I3674">
        <v>97</v>
      </c>
      <c r="J3674">
        <v>0</v>
      </c>
      <c r="K3674">
        <v>97</v>
      </c>
      <c r="L3674">
        <v>3</v>
      </c>
      <c r="M3674">
        <v>291</v>
      </c>
      <c r="N3674">
        <v>5</v>
      </c>
      <c r="O3674" t="s">
        <v>43</v>
      </c>
    </row>
    <row r="3675" spans="1:15">
      <c r="A3675">
        <v>193728</v>
      </c>
      <c r="B3675" s="1">
        <v>45253</v>
      </c>
      <c r="C3675" t="s">
        <v>42</v>
      </c>
      <c r="D3675" t="s">
        <v>16</v>
      </c>
      <c r="E3675" t="s">
        <v>17</v>
      </c>
      <c r="F3675">
        <v>29</v>
      </c>
      <c r="G3675" t="s">
        <v>56</v>
      </c>
      <c r="H3675" t="s">
        <v>19</v>
      </c>
      <c r="I3675">
        <v>65</v>
      </c>
      <c r="J3675">
        <v>0</v>
      </c>
      <c r="K3675">
        <v>65</v>
      </c>
      <c r="L3675">
        <v>1</v>
      </c>
      <c r="M3675">
        <v>65</v>
      </c>
      <c r="N3675">
        <v>1</v>
      </c>
      <c r="O3675" t="s">
        <v>35</v>
      </c>
    </row>
    <row r="3676" spans="1:15">
      <c r="A3676">
        <v>195333</v>
      </c>
      <c r="B3676" s="1">
        <v>45506</v>
      </c>
      <c r="C3676" t="s">
        <v>82</v>
      </c>
      <c r="D3676" t="s">
        <v>37</v>
      </c>
      <c r="E3676" t="s">
        <v>25</v>
      </c>
      <c r="F3676">
        <v>35</v>
      </c>
      <c r="G3676" t="s">
        <v>69</v>
      </c>
      <c r="H3676" t="s">
        <v>19</v>
      </c>
      <c r="I3676">
        <v>20</v>
      </c>
      <c r="J3676">
        <v>0</v>
      </c>
      <c r="K3676">
        <v>20</v>
      </c>
      <c r="L3676">
        <v>1</v>
      </c>
      <c r="M3676">
        <v>20</v>
      </c>
      <c r="N3676">
        <v>5</v>
      </c>
      <c r="O3676" t="s">
        <v>65</v>
      </c>
    </row>
    <row r="3677" spans="1:15">
      <c r="A3677">
        <v>165732</v>
      </c>
      <c r="B3677" s="1">
        <v>45250</v>
      </c>
      <c r="C3677" t="s">
        <v>23</v>
      </c>
      <c r="D3677" t="s">
        <v>24</v>
      </c>
      <c r="E3677" t="s">
        <v>17</v>
      </c>
      <c r="F3677">
        <v>20</v>
      </c>
      <c r="G3677" t="s">
        <v>31</v>
      </c>
      <c r="H3677" t="s">
        <v>19</v>
      </c>
      <c r="I3677">
        <v>9</v>
      </c>
      <c r="J3677">
        <v>0</v>
      </c>
      <c r="K3677">
        <v>9</v>
      </c>
      <c r="L3677">
        <v>2</v>
      </c>
      <c r="M3677">
        <v>18</v>
      </c>
      <c r="N3677">
        <v>4</v>
      </c>
      <c r="O3677" t="s">
        <v>72</v>
      </c>
    </row>
    <row r="3678" spans="1:15">
      <c r="A3678">
        <v>173940</v>
      </c>
      <c r="B3678" s="1">
        <v>45411</v>
      </c>
      <c r="C3678" t="s">
        <v>15</v>
      </c>
      <c r="D3678" t="s">
        <v>16</v>
      </c>
      <c r="E3678" t="s">
        <v>17</v>
      </c>
      <c r="F3678">
        <v>18</v>
      </c>
      <c r="G3678" t="s">
        <v>86</v>
      </c>
      <c r="H3678" t="s">
        <v>27</v>
      </c>
      <c r="I3678">
        <v>100</v>
      </c>
      <c r="J3678">
        <v>70</v>
      </c>
      <c r="K3678">
        <v>170</v>
      </c>
      <c r="L3678">
        <v>1</v>
      </c>
      <c r="M3678">
        <v>170</v>
      </c>
      <c r="N3678">
        <v>2</v>
      </c>
      <c r="O3678" t="s">
        <v>71</v>
      </c>
    </row>
    <row r="3679" spans="1:15">
      <c r="A3679">
        <v>143799</v>
      </c>
      <c r="B3679" s="1">
        <v>45529</v>
      </c>
      <c r="C3679" t="s">
        <v>50</v>
      </c>
      <c r="D3679" t="s">
        <v>16</v>
      </c>
      <c r="E3679" t="s">
        <v>17</v>
      </c>
      <c r="F3679">
        <v>23</v>
      </c>
      <c r="G3679" t="s">
        <v>56</v>
      </c>
      <c r="H3679" t="s">
        <v>19</v>
      </c>
      <c r="I3679">
        <v>97</v>
      </c>
      <c r="J3679">
        <v>0</v>
      </c>
      <c r="K3679">
        <v>97</v>
      </c>
      <c r="L3679">
        <v>1</v>
      </c>
      <c r="M3679">
        <v>97</v>
      </c>
      <c r="N3679">
        <v>3</v>
      </c>
      <c r="O3679" t="s">
        <v>40</v>
      </c>
    </row>
    <row r="3680" spans="1:15">
      <c r="A3680">
        <v>153758</v>
      </c>
      <c r="B3680" s="1">
        <v>45524</v>
      </c>
      <c r="C3680" t="s">
        <v>76</v>
      </c>
      <c r="D3680" t="s">
        <v>37</v>
      </c>
      <c r="E3680" t="s">
        <v>17</v>
      </c>
      <c r="F3680">
        <v>19</v>
      </c>
      <c r="G3680" t="s">
        <v>79</v>
      </c>
      <c r="H3680" t="s">
        <v>27</v>
      </c>
      <c r="I3680">
        <v>45</v>
      </c>
      <c r="J3680">
        <v>40</v>
      </c>
      <c r="K3680">
        <v>85</v>
      </c>
      <c r="L3680">
        <v>1</v>
      </c>
      <c r="M3680">
        <v>85</v>
      </c>
      <c r="N3680">
        <v>3</v>
      </c>
      <c r="O3680" t="s">
        <v>88</v>
      </c>
    </row>
    <row r="3681" spans="1:15">
      <c r="A3681">
        <v>164658</v>
      </c>
      <c r="B3681" s="1">
        <v>45520</v>
      </c>
      <c r="C3681" t="s">
        <v>30</v>
      </c>
      <c r="D3681" t="s">
        <v>24</v>
      </c>
      <c r="E3681" t="s">
        <v>17</v>
      </c>
      <c r="F3681">
        <v>33</v>
      </c>
      <c r="G3681" t="s">
        <v>51</v>
      </c>
      <c r="H3681" t="s">
        <v>27</v>
      </c>
      <c r="I3681">
        <v>10</v>
      </c>
      <c r="J3681">
        <v>50</v>
      </c>
      <c r="K3681">
        <v>60</v>
      </c>
      <c r="L3681">
        <v>2</v>
      </c>
      <c r="M3681">
        <v>120</v>
      </c>
      <c r="N3681">
        <v>4</v>
      </c>
      <c r="O3681" t="s">
        <v>65</v>
      </c>
    </row>
    <row r="3682" spans="1:15">
      <c r="A3682">
        <v>127652</v>
      </c>
      <c r="B3682" s="1">
        <v>45294</v>
      </c>
      <c r="C3682" t="s">
        <v>42</v>
      </c>
      <c r="D3682" t="s">
        <v>16</v>
      </c>
      <c r="E3682" t="s">
        <v>25</v>
      </c>
      <c r="F3682">
        <v>34</v>
      </c>
      <c r="G3682" t="s">
        <v>34</v>
      </c>
      <c r="H3682" t="s">
        <v>27</v>
      </c>
      <c r="I3682">
        <v>65</v>
      </c>
      <c r="J3682">
        <v>100</v>
      </c>
      <c r="K3682">
        <v>165</v>
      </c>
      <c r="L3682">
        <v>1</v>
      </c>
      <c r="M3682">
        <v>165</v>
      </c>
      <c r="N3682">
        <v>5</v>
      </c>
      <c r="O3682" t="s">
        <v>39</v>
      </c>
    </row>
    <row r="3683" spans="1:15">
      <c r="A3683">
        <v>169335</v>
      </c>
      <c r="B3683" s="1">
        <v>45569</v>
      </c>
      <c r="C3683" t="s">
        <v>23</v>
      </c>
      <c r="D3683" t="s">
        <v>24</v>
      </c>
      <c r="E3683" t="s">
        <v>17</v>
      </c>
      <c r="F3683">
        <v>18</v>
      </c>
      <c r="G3683" t="s">
        <v>86</v>
      </c>
      <c r="H3683" t="s">
        <v>27</v>
      </c>
      <c r="I3683">
        <v>9</v>
      </c>
      <c r="J3683">
        <v>70</v>
      </c>
      <c r="K3683">
        <v>79</v>
      </c>
      <c r="L3683">
        <v>1</v>
      </c>
      <c r="M3683">
        <v>79</v>
      </c>
      <c r="N3683">
        <v>4</v>
      </c>
      <c r="O3683" t="s">
        <v>52</v>
      </c>
    </row>
    <row r="3684" spans="1:15">
      <c r="A3684">
        <v>121211</v>
      </c>
      <c r="B3684" s="1">
        <v>45348</v>
      </c>
      <c r="C3684" t="s">
        <v>76</v>
      </c>
      <c r="D3684" t="s">
        <v>37</v>
      </c>
      <c r="E3684" t="s">
        <v>17</v>
      </c>
      <c r="F3684">
        <v>29</v>
      </c>
      <c r="G3684" t="s">
        <v>44</v>
      </c>
      <c r="H3684" t="s">
        <v>27</v>
      </c>
      <c r="I3684">
        <v>45</v>
      </c>
      <c r="J3684">
        <v>25</v>
      </c>
      <c r="K3684">
        <v>70</v>
      </c>
      <c r="L3684">
        <v>1</v>
      </c>
      <c r="M3684">
        <v>70</v>
      </c>
      <c r="N3684">
        <v>4</v>
      </c>
      <c r="O3684" t="s">
        <v>57</v>
      </c>
    </row>
    <row r="3685" spans="1:15">
      <c r="A3685">
        <v>198968</v>
      </c>
      <c r="B3685" s="1">
        <v>45432</v>
      </c>
      <c r="C3685" t="s">
        <v>42</v>
      </c>
      <c r="D3685" t="s">
        <v>16</v>
      </c>
      <c r="E3685" t="s">
        <v>17</v>
      </c>
      <c r="F3685">
        <v>25</v>
      </c>
      <c r="G3685" t="s">
        <v>46</v>
      </c>
      <c r="H3685" t="s">
        <v>19</v>
      </c>
      <c r="I3685">
        <v>65</v>
      </c>
      <c r="J3685">
        <v>0</v>
      </c>
      <c r="K3685">
        <v>65</v>
      </c>
      <c r="L3685">
        <v>3</v>
      </c>
      <c r="M3685">
        <v>195</v>
      </c>
      <c r="N3685">
        <v>1</v>
      </c>
      <c r="O3685" t="s">
        <v>71</v>
      </c>
    </row>
    <row r="3686" spans="1:15">
      <c r="A3686">
        <v>193484</v>
      </c>
      <c r="B3686" s="1">
        <v>45548</v>
      </c>
      <c r="C3686" t="s">
        <v>50</v>
      </c>
      <c r="D3686" t="s">
        <v>16</v>
      </c>
      <c r="E3686" t="s">
        <v>17</v>
      </c>
      <c r="F3686">
        <v>26</v>
      </c>
      <c r="G3686" t="s">
        <v>67</v>
      </c>
      <c r="H3686" t="s">
        <v>27</v>
      </c>
      <c r="I3686">
        <v>97</v>
      </c>
      <c r="J3686">
        <v>40</v>
      </c>
      <c r="K3686">
        <v>137</v>
      </c>
      <c r="L3686">
        <v>2</v>
      </c>
      <c r="M3686">
        <v>274</v>
      </c>
      <c r="N3686">
        <v>5</v>
      </c>
      <c r="O3686" t="s">
        <v>45</v>
      </c>
    </row>
    <row r="3687" spans="1:15">
      <c r="A3687">
        <v>198677</v>
      </c>
      <c r="B3687" s="1">
        <v>45256</v>
      </c>
      <c r="C3687" t="s">
        <v>33</v>
      </c>
      <c r="D3687" t="s">
        <v>16</v>
      </c>
      <c r="E3687" t="s">
        <v>17</v>
      </c>
      <c r="F3687">
        <v>18</v>
      </c>
      <c r="G3687" t="s">
        <v>38</v>
      </c>
      <c r="H3687" t="s">
        <v>19</v>
      </c>
      <c r="I3687">
        <v>118</v>
      </c>
      <c r="J3687">
        <v>0</v>
      </c>
      <c r="K3687">
        <v>118</v>
      </c>
      <c r="L3687">
        <v>1</v>
      </c>
      <c r="M3687">
        <v>118</v>
      </c>
      <c r="N3687">
        <v>4</v>
      </c>
      <c r="O3687" t="s">
        <v>32</v>
      </c>
    </row>
    <row r="3688" spans="1:15">
      <c r="A3688">
        <v>165764</v>
      </c>
      <c r="B3688" s="1">
        <v>45507</v>
      </c>
      <c r="C3688" t="s">
        <v>23</v>
      </c>
      <c r="D3688" t="s">
        <v>24</v>
      </c>
      <c r="E3688" t="s">
        <v>25</v>
      </c>
      <c r="F3688">
        <v>30</v>
      </c>
      <c r="G3688" t="s">
        <v>18</v>
      </c>
      <c r="H3688" t="s">
        <v>19</v>
      </c>
      <c r="I3688">
        <v>9</v>
      </c>
      <c r="J3688">
        <v>0</v>
      </c>
      <c r="K3688">
        <v>9</v>
      </c>
      <c r="L3688">
        <v>1</v>
      </c>
      <c r="M3688">
        <v>9</v>
      </c>
      <c r="N3688">
        <v>4</v>
      </c>
      <c r="O3688" t="s">
        <v>32</v>
      </c>
    </row>
    <row r="3689" spans="1:15">
      <c r="A3689">
        <v>165534</v>
      </c>
      <c r="B3689" s="1">
        <v>45471</v>
      </c>
      <c r="C3689" t="s">
        <v>15</v>
      </c>
      <c r="D3689" t="s">
        <v>16</v>
      </c>
      <c r="E3689" t="s">
        <v>17</v>
      </c>
      <c r="F3689">
        <v>20</v>
      </c>
      <c r="G3689" t="s">
        <v>31</v>
      </c>
      <c r="H3689" t="s">
        <v>19</v>
      </c>
      <c r="I3689">
        <v>100</v>
      </c>
      <c r="J3689">
        <v>0</v>
      </c>
      <c r="K3689">
        <v>100</v>
      </c>
      <c r="L3689">
        <v>3</v>
      </c>
      <c r="M3689">
        <v>300</v>
      </c>
      <c r="N3689">
        <v>5</v>
      </c>
      <c r="O3689" t="s">
        <v>70</v>
      </c>
    </row>
    <row r="3690" spans="1:15">
      <c r="A3690">
        <v>134971</v>
      </c>
      <c r="B3690" s="1">
        <v>45543</v>
      </c>
      <c r="C3690" t="s">
        <v>53</v>
      </c>
      <c r="D3690" t="s">
        <v>37</v>
      </c>
      <c r="E3690" t="s">
        <v>17</v>
      </c>
      <c r="F3690">
        <v>34</v>
      </c>
      <c r="G3690" t="s">
        <v>75</v>
      </c>
      <c r="H3690" t="s">
        <v>27</v>
      </c>
      <c r="I3690">
        <v>15</v>
      </c>
      <c r="J3690">
        <v>70</v>
      </c>
      <c r="K3690">
        <v>85</v>
      </c>
      <c r="L3690">
        <v>4</v>
      </c>
      <c r="M3690">
        <v>340</v>
      </c>
      <c r="N3690">
        <v>2</v>
      </c>
      <c r="O3690" t="s">
        <v>28</v>
      </c>
    </row>
    <row r="3691" spans="1:15">
      <c r="A3691">
        <v>183149</v>
      </c>
      <c r="B3691" s="1">
        <v>45493</v>
      </c>
      <c r="C3691" t="s">
        <v>23</v>
      </c>
      <c r="D3691" t="s">
        <v>24</v>
      </c>
      <c r="E3691" t="s">
        <v>17</v>
      </c>
      <c r="F3691">
        <v>33</v>
      </c>
      <c r="G3691" t="s">
        <v>58</v>
      </c>
      <c r="H3691" t="s">
        <v>27</v>
      </c>
      <c r="I3691">
        <v>9</v>
      </c>
      <c r="J3691">
        <v>40</v>
      </c>
      <c r="K3691">
        <v>49</v>
      </c>
      <c r="L3691">
        <v>1</v>
      </c>
      <c r="M3691">
        <v>49</v>
      </c>
      <c r="N3691">
        <v>4</v>
      </c>
      <c r="O3691" t="s">
        <v>65</v>
      </c>
    </row>
    <row r="3692" spans="1:15">
      <c r="A3692">
        <v>146469</v>
      </c>
      <c r="B3692" s="1">
        <v>45289</v>
      </c>
      <c r="C3692" t="s">
        <v>42</v>
      </c>
      <c r="D3692" t="s">
        <v>16</v>
      </c>
      <c r="E3692" t="s">
        <v>17</v>
      </c>
      <c r="F3692">
        <v>21</v>
      </c>
      <c r="G3692" t="s">
        <v>18</v>
      </c>
      <c r="H3692" t="s">
        <v>19</v>
      </c>
      <c r="I3692">
        <v>65</v>
      </c>
      <c r="J3692">
        <v>0</v>
      </c>
      <c r="K3692">
        <v>65</v>
      </c>
      <c r="L3692">
        <v>4</v>
      </c>
      <c r="M3692">
        <v>260</v>
      </c>
      <c r="N3692">
        <v>5</v>
      </c>
      <c r="O3692" t="s">
        <v>61</v>
      </c>
    </row>
    <row r="3693" spans="1:15">
      <c r="A3693">
        <v>198983</v>
      </c>
      <c r="B3693" s="1">
        <v>45541</v>
      </c>
      <c r="C3693" t="s">
        <v>33</v>
      </c>
      <c r="D3693" t="s">
        <v>16</v>
      </c>
      <c r="E3693" t="s">
        <v>17</v>
      </c>
      <c r="F3693">
        <v>32</v>
      </c>
      <c r="G3693" t="s">
        <v>38</v>
      </c>
      <c r="H3693" t="s">
        <v>19</v>
      </c>
      <c r="I3693">
        <v>118</v>
      </c>
      <c r="J3693">
        <v>0</v>
      </c>
      <c r="K3693">
        <v>118</v>
      </c>
      <c r="L3693">
        <v>1</v>
      </c>
      <c r="M3693">
        <v>118</v>
      </c>
      <c r="N3693">
        <v>4</v>
      </c>
      <c r="O3693" t="s">
        <v>39</v>
      </c>
    </row>
    <row r="3694" spans="1:15">
      <c r="A3694">
        <v>131756</v>
      </c>
      <c r="B3694" s="1">
        <v>45290</v>
      </c>
      <c r="C3694" t="s">
        <v>50</v>
      </c>
      <c r="D3694" t="s">
        <v>16</v>
      </c>
      <c r="E3694" t="s">
        <v>25</v>
      </c>
      <c r="F3694">
        <v>22</v>
      </c>
      <c r="G3694" t="s">
        <v>56</v>
      </c>
      <c r="H3694" t="s">
        <v>19</v>
      </c>
      <c r="I3694">
        <v>97</v>
      </c>
      <c r="J3694">
        <v>0</v>
      </c>
      <c r="K3694">
        <v>97</v>
      </c>
      <c r="L3694">
        <v>1</v>
      </c>
      <c r="M3694">
        <v>97</v>
      </c>
      <c r="N3694">
        <v>5</v>
      </c>
      <c r="O3694" t="s">
        <v>72</v>
      </c>
    </row>
    <row r="3695" spans="1:15">
      <c r="A3695">
        <v>185745</v>
      </c>
      <c r="B3695" s="1">
        <v>45283</v>
      </c>
      <c r="C3695" t="s">
        <v>30</v>
      </c>
      <c r="D3695" t="s">
        <v>24</v>
      </c>
      <c r="E3695" t="s">
        <v>17</v>
      </c>
      <c r="F3695">
        <v>18</v>
      </c>
      <c r="G3695" t="s">
        <v>69</v>
      </c>
      <c r="H3695" t="s">
        <v>19</v>
      </c>
      <c r="I3695">
        <v>10</v>
      </c>
      <c r="J3695">
        <v>0</v>
      </c>
      <c r="K3695">
        <v>10</v>
      </c>
      <c r="L3695">
        <v>1</v>
      </c>
      <c r="M3695">
        <v>10</v>
      </c>
      <c r="N3695">
        <v>4</v>
      </c>
      <c r="O3695" t="s">
        <v>45</v>
      </c>
    </row>
    <row r="3696" spans="1:15">
      <c r="A3696">
        <v>149793</v>
      </c>
      <c r="B3696" s="1">
        <v>45238</v>
      </c>
      <c r="C3696" t="s">
        <v>15</v>
      </c>
      <c r="D3696" t="s">
        <v>16</v>
      </c>
      <c r="E3696" t="s">
        <v>17</v>
      </c>
      <c r="F3696">
        <v>21</v>
      </c>
      <c r="G3696" t="s">
        <v>69</v>
      </c>
      <c r="H3696" t="s">
        <v>19</v>
      </c>
      <c r="I3696">
        <v>100</v>
      </c>
      <c r="J3696">
        <v>0</v>
      </c>
      <c r="K3696">
        <v>100</v>
      </c>
      <c r="L3696">
        <v>2</v>
      </c>
      <c r="M3696">
        <v>200</v>
      </c>
      <c r="N3696">
        <v>3</v>
      </c>
      <c r="O3696" t="s">
        <v>73</v>
      </c>
    </row>
    <row r="3697" spans="1:15">
      <c r="A3697">
        <v>178871</v>
      </c>
      <c r="B3697" s="1">
        <v>45417</v>
      </c>
      <c r="C3697" t="s">
        <v>30</v>
      </c>
      <c r="D3697" t="s">
        <v>24</v>
      </c>
      <c r="E3697" t="s">
        <v>17</v>
      </c>
      <c r="F3697">
        <v>25</v>
      </c>
      <c r="G3697" t="s">
        <v>67</v>
      </c>
      <c r="H3697" t="s">
        <v>27</v>
      </c>
      <c r="I3697">
        <v>10</v>
      </c>
      <c r="J3697">
        <v>40</v>
      </c>
      <c r="K3697">
        <v>50</v>
      </c>
      <c r="L3697">
        <v>4</v>
      </c>
      <c r="M3697">
        <v>200</v>
      </c>
      <c r="N3697">
        <v>5</v>
      </c>
      <c r="O3697" t="s">
        <v>57</v>
      </c>
    </row>
    <row r="3698" spans="1:15">
      <c r="A3698">
        <v>171901</v>
      </c>
      <c r="B3698" s="1">
        <v>45567</v>
      </c>
      <c r="C3698" t="s">
        <v>15</v>
      </c>
      <c r="D3698" t="s">
        <v>16</v>
      </c>
      <c r="E3698" t="s">
        <v>17</v>
      </c>
      <c r="F3698">
        <v>35</v>
      </c>
      <c r="G3698" t="s">
        <v>62</v>
      </c>
      <c r="H3698" t="s">
        <v>19</v>
      </c>
      <c r="I3698">
        <v>100</v>
      </c>
      <c r="J3698">
        <v>0</v>
      </c>
      <c r="K3698">
        <v>100</v>
      </c>
      <c r="L3698">
        <v>1</v>
      </c>
      <c r="M3698">
        <v>100</v>
      </c>
      <c r="N3698">
        <v>5</v>
      </c>
      <c r="O3698" t="s">
        <v>61</v>
      </c>
    </row>
    <row r="3699" spans="1:15">
      <c r="A3699">
        <v>192913</v>
      </c>
      <c r="B3699" s="1">
        <v>45235</v>
      </c>
      <c r="C3699" t="s">
        <v>53</v>
      </c>
      <c r="D3699" t="s">
        <v>37</v>
      </c>
      <c r="E3699" t="s">
        <v>17</v>
      </c>
      <c r="F3699">
        <v>18</v>
      </c>
      <c r="G3699" t="s">
        <v>69</v>
      </c>
      <c r="H3699" t="s">
        <v>19</v>
      </c>
      <c r="I3699">
        <v>15</v>
      </c>
      <c r="J3699">
        <v>0</v>
      </c>
      <c r="K3699">
        <v>15</v>
      </c>
      <c r="L3699">
        <v>1</v>
      </c>
      <c r="M3699">
        <v>15</v>
      </c>
      <c r="N3699">
        <v>4</v>
      </c>
      <c r="O3699" t="s">
        <v>52</v>
      </c>
    </row>
    <row r="3700" spans="1:15">
      <c r="A3700">
        <v>137615</v>
      </c>
      <c r="B3700" s="1">
        <v>45301</v>
      </c>
      <c r="C3700" t="s">
        <v>15</v>
      </c>
      <c r="D3700" t="s">
        <v>16</v>
      </c>
      <c r="E3700" t="s">
        <v>25</v>
      </c>
      <c r="F3700">
        <v>18</v>
      </c>
      <c r="G3700" t="s">
        <v>80</v>
      </c>
      <c r="H3700" t="s">
        <v>27</v>
      </c>
      <c r="I3700">
        <v>100</v>
      </c>
      <c r="J3700">
        <v>40</v>
      </c>
      <c r="K3700">
        <v>140</v>
      </c>
      <c r="L3700">
        <v>1</v>
      </c>
      <c r="M3700">
        <v>140</v>
      </c>
      <c r="N3700">
        <v>4</v>
      </c>
      <c r="O3700" t="s">
        <v>43</v>
      </c>
    </row>
    <row r="3701" spans="1:15">
      <c r="A3701">
        <v>125036</v>
      </c>
      <c r="B3701" s="1">
        <v>45500</v>
      </c>
      <c r="C3701" t="s">
        <v>53</v>
      </c>
      <c r="D3701" t="s">
        <v>37</v>
      </c>
      <c r="E3701" t="s">
        <v>25</v>
      </c>
      <c r="F3701">
        <v>30</v>
      </c>
      <c r="G3701" t="s">
        <v>41</v>
      </c>
      <c r="H3701" t="s">
        <v>19</v>
      </c>
      <c r="I3701">
        <v>15</v>
      </c>
      <c r="J3701">
        <v>0</v>
      </c>
      <c r="K3701">
        <v>15</v>
      </c>
      <c r="L3701">
        <v>3</v>
      </c>
      <c r="M3701">
        <v>45</v>
      </c>
      <c r="N3701">
        <v>4</v>
      </c>
      <c r="O3701" t="s">
        <v>39</v>
      </c>
    </row>
    <row r="3702" spans="1:15">
      <c r="A3702">
        <v>187186</v>
      </c>
      <c r="B3702" s="1">
        <v>45377</v>
      </c>
      <c r="C3702" t="s">
        <v>30</v>
      </c>
      <c r="D3702" t="s">
        <v>24</v>
      </c>
      <c r="E3702" t="s">
        <v>17</v>
      </c>
      <c r="F3702">
        <v>31</v>
      </c>
      <c r="G3702" t="s">
        <v>51</v>
      </c>
      <c r="H3702" t="s">
        <v>27</v>
      </c>
      <c r="I3702">
        <v>10</v>
      </c>
      <c r="J3702">
        <v>50</v>
      </c>
      <c r="K3702">
        <v>60</v>
      </c>
      <c r="L3702">
        <v>2</v>
      </c>
      <c r="M3702">
        <v>120</v>
      </c>
      <c r="N3702">
        <v>4</v>
      </c>
      <c r="O3702" t="s">
        <v>57</v>
      </c>
    </row>
    <row r="3703" spans="1:15">
      <c r="A3703">
        <v>131724</v>
      </c>
      <c r="B3703" s="1">
        <v>45278</v>
      </c>
      <c r="C3703" t="s">
        <v>48</v>
      </c>
      <c r="D3703" t="s">
        <v>16</v>
      </c>
      <c r="E3703" t="s">
        <v>25</v>
      </c>
      <c r="F3703">
        <v>21</v>
      </c>
      <c r="G3703" t="s">
        <v>79</v>
      </c>
      <c r="H3703" t="s">
        <v>27</v>
      </c>
      <c r="I3703">
        <v>130</v>
      </c>
      <c r="J3703">
        <v>40</v>
      </c>
      <c r="K3703">
        <v>170</v>
      </c>
      <c r="L3703">
        <v>1</v>
      </c>
      <c r="M3703">
        <v>170</v>
      </c>
      <c r="N3703">
        <v>5</v>
      </c>
      <c r="O3703" t="s">
        <v>39</v>
      </c>
    </row>
    <row r="3704" spans="1:15">
      <c r="A3704">
        <v>120257</v>
      </c>
      <c r="B3704" s="1">
        <v>45596</v>
      </c>
      <c r="C3704" t="s">
        <v>48</v>
      </c>
      <c r="D3704" t="s">
        <v>16</v>
      </c>
      <c r="E3704" t="s">
        <v>17</v>
      </c>
      <c r="F3704">
        <v>18</v>
      </c>
      <c r="G3704" t="s">
        <v>58</v>
      </c>
      <c r="H3704" t="s">
        <v>27</v>
      </c>
      <c r="I3704">
        <v>130</v>
      </c>
      <c r="J3704">
        <v>40</v>
      </c>
      <c r="K3704">
        <v>170</v>
      </c>
      <c r="L3704">
        <v>1</v>
      </c>
      <c r="M3704">
        <v>170</v>
      </c>
      <c r="N3704">
        <v>1</v>
      </c>
      <c r="O3704" t="s">
        <v>63</v>
      </c>
    </row>
    <row r="3705" spans="1:15">
      <c r="A3705">
        <v>130073</v>
      </c>
      <c r="B3705" s="1">
        <v>45545</v>
      </c>
      <c r="C3705" t="s">
        <v>15</v>
      </c>
      <c r="D3705" t="s">
        <v>16</v>
      </c>
      <c r="E3705" t="s">
        <v>17</v>
      </c>
      <c r="F3705">
        <v>30</v>
      </c>
      <c r="G3705" t="s">
        <v>80</v>
      </c>
      <c r="H3705" t="s">
        <v>27</v>
      </c>
      <c r="I3705">
        <v>100</v>
      </c>
      <c r="J3705">
        <v>40</v>
      </c>
      <c r="K3705">
        <v>140</v>
      </c>
      <c r="L3705">
        <v>2</v>
      </c>
      <c r="M3705">
        <v>280</v>
      </c>
      <c r="N3705">
        <v>3</v>
      </c>
      <c r="O3705" t="s">
        <v>73</v>
      </c>
    </row>
    <row r="3706" spans="1:15">
      <c r="A3706">
        <v>163751</v>
      </c>
      <c r="B3706" s="1">
        <v>45557</v>
      </c>
      <c r="C3706" t="s">
        <v>53</v>
      </c>
      <c r="D3706" t="s">
        <v>37</v>
      </c>
      <c r="E3706" t="s">
        <v>25</v>
      </c>
      <c r="F3706">
        <v>26</v>
      </c>
      <c r="G3706" t="s">
        <v>31</v>
      </c>
      <c r="H3706" t="s">
        <v>19</v>
      </c>
      <c r="I3706">
        <v>15</v>
      </c>
      <c r="J3706">
        <v>0</v>
      </c>
      <c r="K3706">
        <v>15</v>
      </c>
      <c r="L3706">
        <v>1</v>
      </c>
      <c r="M3706">
        <v>15</v>
      </c>
      <c r="N3706">
        <v>5</v>
      </c>
      <c r="O3706" t="s">
        <v>61</v>
      </c>
    </row>
    <row r="3707" spans="1:15">
      <c r="A3707">
        <v>172119</v>
      </c>
      <c r="B3707" s="1">
        <v>45273</v>
      </c>
      <c r="C3707" t="s">
        <v>15</v>
      </c>
      <c r="D3707" t="s">
        <v>16</v>
      </c>
      <c r="E3707" t="s">
        <v>25</v>
      </c>
      <c r="F3707">
        <v>22</v>
      </c>
      <c r="G3707" t="s">
        <v>21</v>
      </c>
      <c r="H3707" t="s">
        <v>19</v>
      </c>
      <c r="I3707">
        <v>100</v>
      </c>
      <c r="J3707">
        <v>0</v>
      </c>
      <c r="K3707">
        <v>100</v>
      </c>
      <c r="L3707">
        <v>1</v>
      </c>
      <c r="M3707">
        <v>100</v>
      </c>
      <c r="N3707">
        <v>4</v>
      </c>
      <c r="O3707" t="s">
        <v>52</v>
      </c>
    </row>
    <row r="3708" spans="1:15">
      <c r="A3708">
        <v>133941</v>
      </c>
      <c r="B3708" s="1">
        <v>45397</v>
      </c>
      <c r="C3708" t="s">
        <v>23</v>
      </c>
      <c r="D3708" t="s">
        <v>24</v>
      </c>
      <c r="E3708" t="s">
        <v>17</v>
      </c>
      <c r="F3708">
        <v>19</v>
      </c>
      <c r="G3708" t="s">
        <v>18</v>
      </c>
      <c r="H3708" t="s">
        <v>19</v>
      </c>
      <c r="I3708">
        <v>9</v>
      </c>
      <c r="J3708">
        <v>0</v>
      </c>
      <c r="K3708">
        <v>9</v>
      </c>
      <c r="L3708">
        <v>1</v>
      </c>
      <c r="M3708">
        <v>9</v>
      </c>
      <c r="N3708">
        <v>1</v>
      </c>
      <c r="O3708" t="s">
        <v>59</v>
      </c>
    </row>
    <row r="3709" spans="1:15">
      <c r="A3709">
        <v>175719</v>
      </c>
      <c r="B3709" s="1">
        <v>45378</v>
      </c>
      <c r="C3709" t="s">
        <v>48</v>
      </c>
      <c r="D3709" t="s">
        <v>16</v>
      </c>
      <c r="E3709" t="s">
        <v>25</v>
      </c>
      <c r="F3709">
        <v>33</v>
      </c>
      <c r="G3709" t="s">
        <v>60</v>
      </c>
      <c r="H3709" t="s">
        <v>19</v>
      </c>
      <c r="I3709">
        <v>130</v>
      </c>
      <c r="J3709">
        <v>0</v>
      </c>
      <c r="K3709">
        <v>130</v>
      </c>
      <c r="L3709">
        <v>1</v>
      </c>
      <c r="M3709">
        <v>130</v>
      </c>
      <c r="N3709">
        <v>3</v>
      </c>
      <c r="O3709" t="s">
        <v>40</v>
      </c>
    </row>
    <row r="3710" spans="1:15">
      <c r="A3710">
        <v>192182</v>
      </c>
      <c r="B3710" s="1">
        <v>45317</v>
      </c>
      <c r="C3710" t="s">
        <v>53</v>
      </c>
      <c r="D3710" t="s">
        <v>37</v>
      </c>
      <c r="E3710" t="s">
        <v>25</v>
      </c>
      <c r="F3710">
        <v>32</v>
      </c>
      <c r="G3710" t="s">
        <v>79</v>
      </c>
      <c r="H3710" t="s">
        <v>27</v>
      </c>
      <c r="I3710">
        <v>15</v>
      </c>
      <c r="J3710">
        <v>40</v>
      </c>
      <c r="K3710">
        <v>55</v>
      </c>
      <c r="L3710">
        <v>2</v>
      </c>
      <c r="M3710">
        <v>110</v>
      </c>
      <c r="N3710">
        <v>4</v>
      </c>
      <c r="O3710" t="s">
        <v>72</v>
      </c>
    </row>
    <row r="3711" spans="1:15">
      <c r="A3711">
        <v>188883</v>
      </c>
      <c r="B3711" s="1">
        <v>45513</v>
      </c>
      <c r="C3711" t="s">
        <v>78</v>
      </c>
      <c r="D3711" t="s">
        <v>37</v>
      </c>
      <c r="E3711" t="s">
        <v>17</v>
      </c>
      <c r="F3711">
        <v>21</v>
      </c>
      <c r="G3711" t="s">
        <v>44</v>
      </c>
      <c r="H3711" t="s">
        <v>27</v>
      </c>
      <c r="I3711">
        <v>50</v>
      </c>
      <c r="J3711">
        <v>25</v>
      </c>
      <c r="K3711">
        <v>75</v>
      </c>
      <c r="L3711">
        <v>1</v>
      </c>
      <c r="M3711">
        <v>75</v>
      </c>
      <c r="N3711">
        <v>2</v>
      </c>
      <c r="O3711" t="s">
        <v>63</v>
      </c>
    </row>
    <row r="3712" spans="1:15">
      <c r="A3712">
        <v>153273</v>
      </c>
      <c r="B3712" s="1">
        <v>45579</v>
      </c>
      <c r="C3712" t="s">
        <v>15</v>
      </c>
      <c r="D3712" t="s">
        <v>16</v>
      </c>
      <c r="E3712" t="s">
        <v>25</v>
      </c>
      <c r="F3712">
        <v>29</v>
      </c>
      <c r="G3712" t="s">
        <v>41</v>
      </c>
      <c r="H3712" t="s">
        <v>19</v>
      </c>
      <c r="I3712">
        <v>100</v>
      </c>
      <c r="J3712">
        <v>0</v>
      </c>
      <c r="K3712">
        <v>100</v>
      </c>
      <c r="L3712">
        <v>1</v>
      </c>
      <c r="M3712">
        <v>100</v>
      </c>
      <c r="N3712">
        <v>4</v>
      </c>
      <c r="O3712" t="s">
        <v>45</v>
      </c>
    </row>
    <row r="3713" spans="1:15">
      <c r="A3713">
        <v>140968</v>
      </c>
      <c r="B3713" s="1">
        <v>45455</v>
      </c>
      <c r="C3713" t="s">
        <v>42</v>
      </c>
      <c r="D3713" t="s">
        <v>16</v>
      </c>
      <c r="E3713" t="s">
        <v>17</v>
      </c>
      <c r="F3713">
        <v>18</v>
      </c>
      <c r="G3713" t="s">
        <v>56</v>
      </c>
      <c r="H3713" t="s">
        <v>19</v>
      </c>
      <c r="I3713">
        <v>65</v>
      </c>
      <c r="J3713">
        <v>0</v>
      </c>
      <c r="K3713">
        <v>65</v>
      </c>
      <c r="L3713">
        <v>2</v>
      </c>
      <c r="M3713">
        <v>130</v>
      </c>
      <c r="N3713">
        <v>5</v>
      </c>
      <c r="O3713" t="s">
        <v>57</v>
      </c>
    </row>
    <row r="3714" spans="1:15">
      <c r="A3714">
        <v>137563</v>
      </c>
      <c r="B3714" s="1">
        <v>45367</v>
      </c>
      <c r="C3714" t="s">
        <v>15</v>
      </c>
      <c r="D3714" t="s">
        <v>16</v>
      </c>
      <c r="E3714" t="s">
        <v>17</v>
      </c>
      <c r="F3714">
        <v>18</v>
      </c>
      <c r="G3714" t="s">
        <v>56</v>
      </c>
      <c r="H3714" t="s">
        <v>19</v>
      </c>
      <c r="I3714">
        <v>100</v>
      </c>
      <c r="J3714">
        <v>0</v>
      </c>
      <c r="K3714">
        <v>100</v>
      </c>
      <c r="L3714">
        <v>5</v>
      </c>
      <c r="M3714">
        <v>500</v>
      </c>
      <c r="N3714">
        <v>5</v>
      </c>
      <c r="O3714" t="s">
        <v>20</v>
      </c>
    </row>
    <row r="3715" spans="1:15">
      <c r="A3715">
        <v>194499</v>
      </c>
      <c r="B3715" s="1">
        <v>45465</v>
      </c>
      <c r="C3715" t="s">
        <v>36</v>
      </c>
      <c r="D3715" t="s">
        <v>37</v>
      </c>
      <c r="E3715" t="s">
        <v>17</v>
      </c>
      <c r="F3715">
        <v>24</v>
      </c>
      <c r="G3715" t="s">
        <v>18</v>
      </c>
      <c r="H3715" t="s">
        <v>19</v>
      </c>
      <c r="I3715">
        <v>32</v>
      </c>
      <c r="J3715">
        <v>0</v>
      </c>
      <c r="K3715">
        <v>32</v>
      </c>
      <c r="L3715">
        <v>1</v>
      </c>
      <c r="M3715">
        <v>32</v>
      </c>
      <c r="N3715">
        <v>4</v>
      </c>
      <c r="O3715" t="s">
        <v>65</v>
      </c>
    </row>
    <row r="3716" spans="1:15">
      <c r="A3716">
        <v>133431</v>
      </c>
      <c r="B3716" s="1">
        <v>45393</v>
      </c>
      <c r="C3716" t="s">
        <v>15</v>
      </c>
      <c r="D3716" t="s">
        <v>16</v>
      </c>
      <c r="E3716" t="s">
        <v>25</v>
      </c>
      <c r="F3716">
        <v>23</v>
      </c>
      <c r="G3716" t="s">
        <v>77</v>
      </c>
      <c r="H3716" t="s">
        <v>19</v>
      </c>
      <c r="I3716">
        <v>100</v>
      </c>
      <c r="J3716">
        <v>0</v>
      </c>
      <c r="K3716">
        <v>100</v>
      </c>
      <c r="L3716">
        <v>1</v>
      </c>
      <c r="M3716">
        <v>100</v>
      </c>
      <c r="N3716">
        <v>3</v>
      </c>
      <c r="O3716" t="s">
        <v>73</v>
      </c>
    </row>
    <row r="3717" spans="1:15">
      <c r="A3717">
        <v>171020</v>
      </c>
      <c r="B3717" s="1">
        <v>45305</v>
      </c>
      <c r="C3717" t="s">
        <v>48</v>
      </c>
      <c r="D3717" t="s">
        <v>16</v>
      </c>
      <c r="E3717" t="s">
        <v>17</v>
      </c>
      <c r="F3717">
        <v>26</v>
      </c>
      <c r="G3717" t="s">
        <v>41</v>
      </c>
      <c r="H3717" t="s">
        <v>19</v>
      </c>
      <c r="I3717">
        <v>130</v>
      </c>
      <c r="J3717">
        <v>0</v>
      </c>
      <c r="K3717">
        <v>130</v>
      </c>
      <c r="L3717">
        <v>3</v>
      </c>
      <c r="M3717">
        <v>390</v>
      </c>
      <c r="N3717">
        <v>1</v>
      </c>
      <c r="O3717" t="s">
        <v>81</v>
      </c>
    </row>
    <row r="3718" spans="1:15">
      <c r="A3718">
        <v>182433</v>
      </c>
      <c r="B3718" s="1">
        <v>45586</v>
      </c>
      <c r="C3718" t="s">
        <v>42</v>
      </c>
      <c r="D3718" t="s">
        <v>16</v>
      </c>
      <c r="E3718" t="s">
        <v>25</v>
      </c>
      <c r="F3718">
        <v>30</v>
      </c>
      <c r="G3718" t="s">
        <v>34</v>
      </c>
      <c r="H3718" t="s">
        <v>27</v>
      </c>
      <c r="I3718">
        <v>65</v>
      </c>
      <c r="J3718">
        <v>100</v>
      </c>
      <c r="K3718">
        <v>165</v>
      </c>
      <c r="L3718">
        <v>1</v>
      </c>
      <c r="M3718">
        <v>165</v>
      </c>
      <c r="N3718">
        <v>3</v>
      </c>
      <c r="O3718" t="s">
        <v>83</v>
      </c>
    </row>
    <row r="3719" spans="1:15">
      <c r="A3719">
        <v>146528</v>
      </c>
      <c r="B3719" s="1">
        <v>45287</v>
      </c>
      <c r="C3719" t="s">
        <v>15</v>
      </c>
      <c r="D3719" t="s">
        <v>16</v>
      </c>
      <c r="E3719" t="s">
        <v>25</v>
      </c>
      <c r="F3719">
        <v>33</v>
      </c>
      <c r="G3719" t="s">
        <v>41</v>
      </c>
      <c r="H3719" t="s">
        <v>19</v>
      </c>
      <c r="I3719">
        <v>100</v>
      </c>
      <c r="J3719">
        <v>0</v>
      </c>
      <c r="K3719">
        <v>100</v>
      </c>
      <c r="L3719">
        <v>2</v>
      </c>
      <c r="M3719">
        <v>200</v>
      </c>
      <c r="N3719">
        <v>3</v>
      </c>
      <c r="O3719" t="s">
        <v>73</v>
      </c>
    </row>
    <row r="3720" spans="1:15">
      <c r="A3720">
        <v>132187</v>
      </c>
      <c r="B3720" s="1">
        <v>45556</v>
      </c>
      <c r="C3720" t="s">
        <v>30</v>
      </c>
      <c r="D3720" t="s">
        <v>24</v>
      </c>
      <c r="E3720" t="s">
        <v>17</v>
      </c>
      <c r="F3720">
        <v>23</v>
      </c>
      <c r="G3720" t="s">
        <v>26</v>
      </c>
      <c r="H3720" t="s">
        <v>27</v>
      </c>
      <c r="I3720">
        <v>10</v>
      </c>
      <c r="J3720">
        <v>40</v>
      </c>
      <c r="K3720">
        <v>50</v>
      </c>
      <c r="L3720">
        <v>2</v>
      </c>
      <c r="M3720">
        <v>100</v>
      </c>
      <c r="N3720">
        <v>3</v>
      </c>
      <c r="O3720" t="s">
        <v>88</v>
      </c>
    </row>
    <row r="3721" spans="1:15">
      <c r="A3721">
        <v>141601</v>
      </c>
      <c r="B3721" s="1">
        <v>45268</v>
      </c>
      <c r="C3721" t="s">
        <v>42</v>
      </c>
      <c r="D3721" t="s">
        <v>16</v>
      </c>
      <c r="E3721" t="s">
        <v>17</v>
      </c>
      <c r="F3721">
        <v>33</v>
      </c>
      <c r="G3721" t="s">
        <v>69</v>
      </c>
      <c r="H3721" t="s">
        <v>19</v>
      </c>
      <c r="I3721">
        <v>65</v>
      </c>
      <c r="J3721">
        <v>0</v>
      </c>
      <c r="K3721">
        <v>65</v>
      </c>
      <c r="L3721">
        <v>4</v>
      </c>
      <c r="M3721">
        <v>260</v>
      </c>
      <c r="N3721">
        <v>2</v>
      </c>
      <c r="O3721" t="s">
        <v>63</v>
      </c>
    </row>
    <row r="3722" spans="1:15">
      <c r="A3722">
        <v>122608</v>
      </c>
      <c r="B3722" s="1">
        <v>45377</v>
      </c>
      <c r="C3722" t="s">
        <v>30</v>
      </c>
      <c r="D3722" t="s">
        <v>24</v>
      </c>
      <c r="E3722" t="s">
        <v>25</v>
      </c>
      <c r="F3722">
        <v>22</v>
      </c>
      <c r="G3722" t="s">
        <v>75</v>
      </c>
      <c r="H3722" t="s">
        <v>27</v>
      </c>
      <c r="I3722">
        <v>10</v>
      </c>
      <c r="J3722">
        <v>70</v>
      </c>
      <c r="K3722">
        <v>80</v>
      </c>
      <c r="L3722">
        <v>3</v>
      </c>
      <c r="M3722">
        <v>240</v>
      </c>
      <c r="N3722">
        <v>5</v>
      </c>
      <c r="O3722" t="s">
        <v>61</v>
      </c>
    </row>
    <row r="3723" spans="1:15">
      <c r="A3723">
        <v>162714</v>
      </c>
      <c r="B3723" s="1">
        <v>45486</v>
      </c>
      <c r="C3723" t="s">
        <v>82</v>
      </c>
      <c r="D3723" t="s">
        <v>37</v>
      </c>
      <c r="E3723" t="s">
        <v>17</v>
      </c>
      <c r="F3723">
        <v>33</v>
      </c>
      <c r="G3723" t="s">
        <v>21</v>
      </c>
      <c r="H3723" t="s">
        <v>19</v>
      </c>
      <c r="I3723">
        <v>20</v>
      </c>
      <c r="J3723">
        <v>0</v>
      </c>
      <c r="K3723">
        <v>20</v>
      </c>
      <c r="L3723">
        <v>1</v>
      </c>
      <c r="M3723">
        <v>20</v>
      </c>
      <c r="N3723">
        <v>1</v>
      </c>
      <c r="O3723" t="s">
        <v>87</v>
      </c>
    </row>
    <row r="3724" spans="1:15">
      <c r="A3724">
        <v>136697</v>
      </c>
      <c r="B3724" s="1">
        <v>45575</v>
      </c>
      <c r="C3724" t="s">
        <v>76</v>
      </c>
      <c r="D3724" t="s">
        <v>37</v>
      </c>
      <c r="E3724" t="s">
        <v>17</v>
      </c>
      <c r="F3724">
        <v>31</v>
      </c>
      <c r="G3724" t="s">
        <v>56</v>
      </c>
      <c r="H3724" t="s">
        <v>19</v>
      </c>
      <c r="I3724">
        <v>45</v>
      </c>
      <c r="J3724">
        <v>0</v>
      </c>
      <c r="K3724">
        <v>45</v>
      </c>
      <c r="L3724">
        <v>1</v>
      </c>
      <c r="M3724">
        <v>45</v>
      </c>
      <c r="N3724">
        <v>4</v>
      </c>
      <c r="O3724" t="s">
        <v>57</v>
      </c>
    </row>
    <row r="3725" spans="1:15">
      <c r="A3725">
        <v>143388</v>
      </c>
      <c r="B3725" s="1">
        <v>45275</v>
      </c>
      <c r="C3725" t="s">
        <v>82</v>
      </c>
      <c r="D3725" t="s">
        <v>37</v>
      </c>
      <c r="E3725" t="s">
        <v>17</v>
      </c>
      <c r="F3725">
        <v>28</v>
      </c>
      <c r="G3725" t="s">
        <v>21</v>
      </c>
      <c r="H3725" t="s">
        <v>19</v>
      </c>
      <c r="I3725">
        <v>20</v>
      </c>
      <c r="J3725">
        <v>0</v>
      </c>
      <c r="K3725">
        <v>20</v>
      </c>
      <c r="L3725">
        <v>1</v>
      </c>
      <c r="M3725">
        <v>20</v>
      </c>
      <c r="N3725">
        <v>1</v>
      </c>
      <c r="O3725" t="s">
        <v>81</v>
      </c>
    </row>
    <row r="3726" spans="1:15">
      <c r="A3726">
        <v>181613</v>
      </c>
      <c r="B3726" s="1">
        <v>45506</v>
      </c>
      <c r="C3726" t="s">
        <v>15</v>
      </c>
      <c r="D3726" t="s">
        <v>16</v>
      </c>
      <c r="E3726" t="s">
        <v>17</v>
      </c>
      <c r="F3726">
        <v>21</v>
      </c>
      <c r="G3726" t="s">
        <v>18</v>
      </c>
      <c r="H3726" t="s">
        <v>19</v>
      </c>
      <c r="I3726">
        <v>100</v>
      </c>
      <c r="J3726">
        <v>0</v>
      </c>
      <c r="K3726">
        <v>100</v>
      </c>
      <c r="L3726">
        <v>4</v>
      </c>
      <c r="M3726">
        <v>400</v>
      </c>
      <c r="N3726">
        <v>5</v>
      </c>
      <c r="O3726" t="s">
        <v>65</v>
      </c>
    </row>
    <row r="3727" spans="1:15">
      <c r="A3727">
        <v>198892</v>
      </c>
      <c r="B3727" s="1">
        <v>45551</v>
      </c>
      <c r="C3727" t="s">
        <v>23</v>
      </c>
      <c r="D3727" t="s">
        <v>24</v>
      </c>
      <c r="E3727" t="s">
        <v>25</v>
      </c>
      <c r="F3727">
        <v>19</v>
      </c>
      <c r="G3727" t="s">
        <v>66</v>
      </c>
      <c r="H3727" t="s">
        <v>27</v>
      </c>
      <c r="I3727">
        <v>9</v>
      </c>
      <c r="J3727">
        <v>40</v>
      </c>
      <c r="K3727">
        <v>49</v>
      </c>
      <c r="L3727">
        <v>1</v>
      </c>
      <c r="M3727">
        <v>49</v>
      </c>
      <c r="N3727">
        <v>1</v>
      </c>
      <c r="O3727" t="s">
        <v>64</v>
      </c>
    </row>
    <row r="3728" spans="1:15">
      <c r="A3728">
        <v>163564</v>
      </c>
      <c r="B3728" s="1">
        <v>45369</v>
      </c>
      <c r="C3728" t="s">
        <v>15</v>
      </c>
      <c r="D3728" t="s">
        <v>16</v>
      </c>
      <c r="E3728" t="s">
        <v>17</v>
      </c>
      <c r="F3728">
        <v>24</v>
      </c>
      <c r="G3728" t="s">
        <v>41</v>
      </c>
      <c r="H3728" t="s">
        <v>19</v>
      </c>
      <c r="I3728">
        <v>100</v>
      </c>
      <c r="J3728">
        <v>0</v>
      </c>
      <c r="K3728">
        <v>100</v>
      </c>
      <c r="L3728">
        <v>1</v>
      </c>
      <c r="M3728">
        <v>100</v>
      </c>
      <c r="N3728">
        <v>4</v>
      </c>
      <c r="O3728" t="s">
        <v>32</v>
      </c>
    </row>
    <row r="3729" spans="1:15">
      <c r="A3729">
        <v>141386</v>
      </c>
      <c r="B3729" s="1">
        <v>45417</v>
      </c>
      <c r="C3729" t="s">
        <v>42</v>
      </c>
      <c r="D3729" t="s">
        <v>16</v>
      </c>
      <c r="E3729" t="s">
        <v>17</v>
      </c>
      <c r="F3729">
        <v>25</v>
      </c>
      <c r="G3729" t="s">
        <v>51</v>
      </c>
      <c r="H3729" t="s">
        <v>27</v>
      </c>
      <c r="I3729">
        <v>65</v>
      </c>
      <c r="J3729">
        <v>50</v>
      </c>
      <c r="K3729">
        <v>115</v>
      </c>
      <c r="L3729">
        <v>1</v>
      </c>
      <c r="M3729">
        <v>115</v>
      </c>
      <c r="N3729">
        <v>4</v>
      </c>
      <c r="O3729" t="s">
        <v>61</v>
      </c>
    </row>
    <row r="3730" spans="1:15">
      <c r="A3730">
        <v>193971</v>
      </c>
      <c r="B3730" s="1">
        <v>45284</v>
      </c>
      <c r="C3730" t="s">
        <v>23</v>
      </c>
      <c r="D3730" t="s">
        <v>24</v>
      </c>
      <c r="E3730" t="s">
        <v>17</v>
      </c>
      <c r="F3730">
        <v>21</v>
      </c>
      <c r="G3730" t="s">
        <v>21</v>
      </c>
      <c r="H3730" t="s">
        <v>19</v>
      </c>
      <c r="I3730">
        <v>9</v>
      </c>
      <c r="J3730">
        <v>0</v>
      </c>
      <c r="K3730">
        <v>9</v>
      </c>
      <c r="L3730">
        <v>1</v>
      </c>
      <c r="M3730">
        <v>9</v>
      </c>
      <c r="N3730">
        <v>5</v>
      </c>
      <c r="O3730" t="s">
        <v>20</v>
      </c>
    </row>
    <row r="3731" spans="1:15">
      <c r="A3731">
        <v>154899</v>
      </c>
      <c r="B3731" s="1">
        <v>45273</v>
      </c>
      <c r="C3731" t="s">
        <v>76</v>
      </c>
      <c r="D3731" t="s">
        <v>37</v>
      </c>
      <c r="E3731" t="s">
        <v>17</v>
      </c>
      <c r="F3731">
        <v>34</v>
      </c>
      <c r="G3731" t="s">
        <v>41</v>
      </c>
      <c r="H3731" t="s">
        <v>19</v>
      </c>
      <c r="I3731">
        <v>45</v>
      </c>
      <c r="J3731">
        <v>0</v>
      </c>
      <c r="K3731">
        <v>45</v>
      </c>
      <c r="L3731">
        <v>1</v>
      </c>
      <c r="M3731">
        <v>45</v>
      </c>
      <c r="N3731">
        <v>4</v>
      </c>
      <c r="O3731" t="s">
        <v>52</v>
      </c>
    </row>
    <row r="3732" spans="1:15">
      <c r="A3732">
        <v>199768</v>
      </c>
      <c r="B3732" s="1">
        <v>45539</v>
      </c>
      <c r="C3732" t="s">
        <v>15</v>
      </c>
      <c r="D3732" t="s">
        <v>16</v>
      </c>
      <c r="E3732" t="s">
        <v>17</v>
      </c>
      <c r="F3732">
        <v>22</v>
      </c>
      <c r="G3732" t="s">
        <v>18</v>
      </c>
      <c r="H3732" t="s">
        <v>19</v>
      </c>
      <c r="I3732">
        <v>100</v>
      </c>
      <c r="J3732">
        <v>0</v>
      </c>
      <c r="K3732">
        <v>100</v>
      </c>
      <c r="L3732">
        <v>1</v>
      </c>
      <c r="M3732">
        <v>100</v>
      </c>
      <c r="N3732">
        <v>1</v>
      </c>
      <c r="O3732" t="s">
        <v>47</v>
      </c>
    </row>
    <row r="3733" spans="1:15">
      <c r="A3733">
        <v>194798</v>
      </c>
      <c r="B3733" s="1">
        <v>45560</v>
      </c>
      <c r="C3733" t="s">
        <v>42</v>
      </c>
      <c r="D3733" t="s">
        <v>16</v>
      </c>
      <c r="E3733" t="s">
        <v>17</v>
      </c>
      <c r="F3733">
        <v>34</v>
      </c>
      <c r="G3733" t="s">
        <v>66</v>
      </c>
      <c r="H3733" t="s">
        <v>27</v>
      </c>
      <c r="I3733">
        <v>65</v>
      </c>
      <c r="J3733">
        <v>40</v>
      </c>
      <c r="K3733">
        <v>105</v>
      </c>
      <c r="L3733">
        <v>3</v>
      </c>
      <c r="M3733">
        <v>315</v>
      </c>
      <c r="N3733">
        <v>5</v>
      </c>
      <c r="O3733" t="s">
        <v>61</v>
      </c>
    </row>
    <row r="3734" spans="1:15">
      <c r="A3734">
        <v>126408</v>
      </c>
      <c r="B3734" s="1">
        <v>45562</v>
      </c>
      <c r="C3734" t="s">
        <v>15</v>
      </c>
      <c r="D3734" t="s">
        <v>16</v>
      </c>
      <c r="E3734" t="s">
        <v>25</v>
      </c>
      <c r="F3734">
        <v>24</v>
      </c>
      <c r="G3734" t="s">
        <v>74</v>
      </c>
      <c r="H3734" t="s">
        <v>27</v>
      </c>
      <c r="I3734">
        <v>100</v>
      </c>
      <c r="J3734">
        <v>25</v>
      </c>
      <c r="K3734">
        <v>125</v>
      </c>
      <c r="L3734">
        <v>3</v>
      </c>
      <c r="M3734">
        <v>375</v>
      </c>
      <c r="N3734">
        <v>4</v>
      </c>
      <c r="O3734" t="s">
        <v>43</v>
      </c>
    </row>
    <row r="3735" spans="1:15">
      <c r="A3735">
        <v>132978</v>
      </c>
      <c r="B3735" s="1">
        <v>45293</v>
      </c>
      <c r="C3735" t="s">
        <v>53</v>
      </c>
      <c r="D3735" t="s">
        <v>37</v>
      </c>
      <c r="E3735" t="s">
        <v>17</v>
      </c>
      <c r="F3735">
        <v>28</v>
      </c>
      <c r="G3735" t="s">
        <v>31</v>
      </c>
      <c r="H3735" t="s">
        <v>19</v>
      </c>
      <c r="I3735">
        <v>15</v>
      </c>
      <c r="J3735">
        <v>0</v>
      </c>
      <c r="K3735">
        <v>15</v>
      </c>
      <c r="L3735">
        <v>1</v>
      </c>
      <c r="M3735">
        <v>15</v>
      </c>
      <c r="N3735">
        <v>5</v>
      </c>
      <c r="O3735" t="s">
        <v>20</v>
      </c>
    </row>
    <row r="3736" spans="1:15">
      <c r="A3736">
        <v>169462</v>
      </c>
      <c r="B3736" s="1">
        <v>45260</v>
      </c>
      <c r="C3736" t="s">
        <v>15</v>
      </c>
      <c r="D3736" t="s">
        <v>16</v>
      </c>
      <c r="E3736" t="s">
        <v>25</v>
      </c>
      <c r="F3736">
        <v>34</v>
      </c>
      <c r="G3736" t="s">
        <v>41</v>
      </c>
      <c r="H3736" t="s">
        <v>19</v>
      </c>
      <c r="I3736">
        <v>100</v>
      </c>
      <c r="J3736">
        <v>0</v>
      </c>
      <c r="K3736">
        <v>100</v>
      </c>
      <c r="L3736">
        <v>1</v>
      </c>
      <c r="M3736">
        <v>100</v>
      </c>
      <c r="N3736">
        <v>4</v>
      </c>
      <c r="O3736" t="s">
        <v>72</v>
      </c>
    </row>
    <row r="3737" spans="1:15">
      <c r="A3737">
        <v>164933</v>
      </c>
      <c r="B3737" s="1">
        <v>45292</v>
      </c>
      <c r="C3737" t="s">
        <v>42</v>
      </c>
      <c r="D3737" t="s">
        <v>16</v>
      </c>
      <c r="E3737" t="s">
        <v>25</v>
      </c>
      <c r="F3737">
        <v>28</v>
      </c>
      <c r="G3737" t="s">
        <v>60</v>
      </c>
      <c r="H3737" t="s">
        <v>19</v>
      </c>
      <c r="I3737">
        <v>65</v>
      </c>
      <c r="J3737">
        <v>0</v>
      </c>
      <c r="K3737">
        <v>65</v>
      </c>
      <c r="L3737">
        <v>1</v>
      </c>
      <c r="M3737">
        <v>65</v>
      </c>
      <c r="N3737">
        <v>5</v>
      </c>
      <c r="O3737" t="s">
        <v>72</v>
      </c>
    </row>
    <row r="3738" spans="1:15">
      <c r="A3738">
        <v>172838</v>
      </c>
      <c r="B3738" s="1">
        <v>45504</v>
      </c>
      <c r="C3738" t="s">
        <v>53</v>
      </c>
      <c r="D3738" t="s">
        <v>37</v>
      </c>
      <c r="E3738" t="s">
        <v>17</v>
      </c>
      <c r="F3738">
        <v>34</v>
      </c>
      <c r="G3738" t="s">
        <v>46</v>
      </c>
      <c r="H3738" t="s">
        <v>19</v>
      </c>
      <c r="I3738">
        <v>15</v>
      </c>
      <c r="J3738">
        <v>0</v>
      </c>
      <c r="K3738">
        <v>15</v>
      </c>
      <c r="L3738">
        <v>4</v>
      </c>
      <c r="M3738">
        <v>60</v>
      </c>
      <c r="N3738">
        <v>1</v>
      </c>
      <c r="O3738" t="s">
        <v>59</v>
      </c>
    </row>
    <row r="3739" spans="1:15">
      <c r="A3739">
        <v>130696</v>
      </c>
      <c r="B3739" s="1">
        <v>45430</v>
      </c>
      <c r="C3739" t="s">
        <v>23</v>
      </c>
      <c r="D3739" t="s">
        <v>24</v>
      </c>
      <c r="E3739" t="s">
        <v>17</v>
      </c>
      <c r="F3739">
        <v>35</v>
      </c>
      <c r="G3739" t="s">
        <v>18</v>
      </c>
      <c r="H3739" t="s">
        <v>19</v>
      </c>
      <c r="I3739">
        <v>9</v>
      </c>
      <c r="J3739">
        <v>0</v>
      </c>
      <c r="K3739">
        <v>9</v>
      </c>
      <c r="L3739">
        <v>4</v>
      </c>
      <c r="M3739">
        <v>36</v>
      </c>
      <c r="N3739">
        <v>4</v>
      </c>
      <c r="O3739" t="s">
        <v>32</v>
      </c>
    </row>
    <row r="3740" spans="1:15">
      <c r="A3740">
        <v>137723</v>
      </c>
      <c r="B3740" s="1">
        <v>45321</v>
      </c>
      <c r="C3740" t="s">
        <v>53</v>
      </c>
      <c r="D3740" t="s">
        <v>37</v>
      </c>
      <c r="E3740" t="s">
        <v>17</v>
      </c>
      <c r="F3740">
        <v>23</v>
      </c>
      <c r="G3740" t="s">
        <v>31</v>
      </c>
      <c r="H3740" t="s">
        <v>19</v>
      </c>
      <c r="I3740">
        <v>15</v>
      </c>
      <c r="J3740">
        <v>0</v>
      </c>
      <c r="K3740">
        <v>15</v>
      </c>
      <c r="L3740">
        <v>1</v>
      </c>
      <c r="M3740">
        <v>15</v>
      </c>
      <c r="N3740">
        <v>1</v>
      </c>
      <c r="O3740" t="s">
        <v>68</v>
      </c>
    </row>
    <row r="3741" spans="1:15">
      <c r="A3741">
        <v>171209</v>
      </c>
      <c r="B3741" s="1">
        <v>45240</v>
      </c>
      <c r="C3741" t="s">
        <v>53</v>
      </c>
      <c r="D3741" t="s">
        <v>37</v>
      </c>
      <c r="E3741" t="s">
        <v>17</v>
      </c>
      <c r="F3741">
        <v>30</v>
      </c>
      <c r="G3741" t="s">
        <v>31</v>
      </c>
      <c r="H3741" t="s">
        <v>19</v>
      </c>
      <c r="I3741">
        <v>15</v>
      </c>
      <c r="J3741">
        <v>0</v>
      </c>
      <c r="K3741">
        <v>15</v>
      </c>
      <c r="L3741">
        <v>1</v>
      </c>
      <c r="M3741">
        <v>15</v>
      </c>
      <c r="N3741">
        <v>2</v>
      </c>
      <c r="O3741" t="s">
        <v>81</v>
      </c>
    </row>
    <row r="3742" spans="1:15">
      <c r="A3742">
        <v>148259</v>
      </c>
      <c r="B3742" s="1">
        <v>45384</v>
      </c>
      <c r="C3742" t="s">
        <v>42</v>
      </c>
      <c r="D3742" t="s">
        <v>16</v>
      </c>
      <c r="E3742" t="s">
        <v>25</v>
      </c>
      <c r="F3742">
        <v>23</v>
      </c>
      <c r="G3742" t="s">
        <v>56</v>
      </c>
      <c r="H3742" t="s">
        <v>19</v>
      </c>
      <c r="I3742">
        <v>65</v>
      </c>
      <c r="J3742">
        <v>0</v>
      </c>
      <c r="K3742">
        <v>65</v>
      </c>
      <c r="L3742">
        <v>1</v>
      </c>
      <c r="M3742">
        <v>65</v>
      </c>
      <c r="N3742">
        <v>1</v>
      </c>
      <c r="O3742" t="s">
        <v>87</v>
      </c>
    </row>
    <row r="3743" spans="1:15">
      <c r="A3743">
        <v>160872</v>
      </c>
      <c r="B3743" s="1">
        <v>45255</v>
      </c>
      <c r="C3743" t="s">
        <v>42</v>
      </c>
      <c r="D3743" t="s">
        <v>16</v>
      </c>
      <c r="E3743" t="s">
        <v>17</v>
      </c>
      <c r="F3743">
        <v>34</v>
      </c>
      <c r="G3743" t="s">
        <v>18</v>
      </c>
      <c r="H3743" t="s">
        <v>19</v>
      </c>
      <c r="I3743">
        <v>65</v>
      </c>
      <c r="J3743">
        <v>0</v>
      </c>
      <c r="K3743">
        <v>65</v>
      </c>
      <c r="L3743">
        <v>1</v>
      </c>
      <c r="M3743">
        <v>65</v>
      </c>
      <c r="N3743">
        <v>4</v>
      </c>
      <c r="O3743" t="s">
        <v>70</v>
      </c>
    </row>
    <row r="3744" spans="1:15">
      <c r="A3744">
        <v>150149</v>
      </c>
      <c r="B3744" s="1">
        <v>45274</v>
      </c>
      <c r="C3744" t="s">
        <v>53</v>
      </c>
      <c r="D3744" t="s">
        <v>37</v>
      </c>
      <c r="E3744" t="s">
        <v>17</v>
      </c>
      <c r="F3744">
        <v>26</v>
      </c>
      <c r="G3744" t="s">
        <v>29</v>
      </c>
      <c r="H3744" t="s">
        <v>19</v>
      </c>
      <c r="I3744">
        <v>15</v>
      </c>
      <c r="J3744">
        <v>0</v>
      </c>
      <c r="K3744">
        <v>15</v>
      </c>
      <c r="L3744">
        <v>1</v>
      </c>
      <c r="M3744">
        <v>15</v>
      </c>
      <c r="N3744">
        <v>4</v>
      </c>
      <c r="O3744" t="s">
        <v>57</v>
      </c>
    </row>
    <row r="3745" spans="1:15">
      <c r="A3745">
        <v>143851</v>
      </c>
      <c r="B3745" s="1">
        <v>45410</v>
      </c>
      <c r="C3745" t="s">
        <v>23</v>
      </c>
      <c r="D3745" t="s">
        <v>24</v>
      </c>
      <c r="E3745" t="s">
        <v>25</v>
      </c>
      <c r="F3745">
        <v>24</v>
      </c>
      <c r="G3745" t="s">
        <v>26</v>
      </c>
      <c r="H3745" t="s">
        <v>27</v>
      </c>
      <c r="I3745">
        <v>9</v>
      </c>
      <c r="J3745">
        <v>40</v>
      </c>
      <c r="K3745">
        <v>49</v>
      </c>
      <c r="L3745">
        <v>1</v>
      </c>
      <c r="M3745">
        <v>49</v>
      </c>
      <c r="N3745">
        <v>4</v>
      </c>
      <c r="O3745" t="s">
        <v>72</v>
      </c>
    </row>
    <row r="3746" spans="1:15">
      <c r="A3746">
        <v>138814</v>
      </c>
      <c r="B3746" s="1">
        <v>45330</v>
      </c>
      <c r="C3746" t="s">
        <v>50</v>
      </c>
      <c r="D3746" t="s">
        <v>16</v>
      </c>
      <c r="E3746" t="s">
        <v>17</v>
      </c>
      <c r="F3746">
        <v>34</v>
      </c>
      <c r="G3746" t="s">
        <v>26</v>
      </c>
      <c r="H3746" t="s">
        <v>27</v>
      </c>
      <c r="I3746">
        <v>97</v>
      </c>
      <c r="J3746">
        <v>40</v>
      </c>
      <c r="K3746">
        <v>137</v>
      </c>
      <c r="L3746">
        <v>2</v>
      </c>
      <c r="M3746">
        <v>274</v>
      </c>
      <c r="N3746">
        <v>5</v>
      </c>
      <c r="O3746" t="s">
        <v>32</v>
      </c>
    </row>
    <row r="3747" spans="1:15">
      <c r="A3747">
        <v>193687</v>
      </c>
      <c r="B3747" s="1">
        <v>45599</v>
      </c>
      <c r="C3747" t="s">
        <v>23</v>
      </c>
      <c r="D3747" t="s">
        <v>24</v>
      </c>
      <c r="E3747" t="s">
        <v>17</v>
      </c>
      <c r="F3747">
        <v>18</v>
      </c>
      <c r="G3747" t="s">
        <v>31</v>
      </c>
      <c r="H3747" t="s">
        <v>19</v>
      </c>
      <c r="I3747">
        <v>9</v>
      </c>
      <c r="J3747">
        <v>0</v>
      </c>
      <c r="K3747">
        <v>9</v>
      </c>
      <c r="L3747">
        <v>4</v>
      </c>
      <c r="M3747">
        <v>36</v>
      </c>
      <c r="N3747">
        <v>4</v>
      </c>
      <c r="O3747" t="s">
        <v>52</v>
      </c>
    </row>
    <row r="3748" spans="1:15">
      <c r="A3748">
        <v>176309</v>
      </c>
      <c r="B3748" s="1">
        <v>45297</v>
      </c>
      <c r="C3748" t="s">
        <v>82</v>
      </c>
      <c r="D3748" t="s">
        <v>37</v>
      </c>
      <c r="E3748" t="s">
        <v>25</v>
      </c>
      <c r="F3748">
        <v>20</v>
      </c>
      <c r="G3748" t="s">
        <v>46</v>
      </c>
      <c r="H3748" t="s">
        <v>19</v>
      </c>
      <c r="I3748">
        <v>20</v>
      </c>
      <c r="J3748">
        <v>0</v>
      </c>
      <c r="K3748">
        <v>20</v>
      </c>
      <c r="L3748">
        <v>1</v>
      </c>
      <c r="M3748">
        <v>20</v>
      </c>
      <c r="N3748">
        <v>5</v>
      </c>
      <c r="O3748" t="s">
        <v>43</v>
      </c>
    </row>
    <row r="3749" spans="1:15">
      <c r="A3749">
        <v>167887</v>
      </c>
      <c r="B3749" s="1">
        <v>45450</v>
      </c>
      <c r="C3749" t="s">
        <v>53</v>
      </c>
      <c r="D3749" t="s">
        <v>37</v>
      </c>
      <c r="E3749" t="s">
        <v>17</v>
      </c>
      <c r="F3749">
        <v>19</v>
      </c>
      <c r="G3749" t="s">
        <v>62</v>
      </c>
      <c r="H3749" t="s">
        <v>19</v>
      </c>
      <c r="I3749">
        <v>15</v>
      </c>
      <c r="J3749">
        <v>0</v>
      </c>
      <c r="K3749">
        <v>15</v>
      </c>
      <c r="L3749">
        <v>1</v>
      </c>
      <c r="M3749">
        <v>15</v>
      </c>
      <c r="N3749">
        <v>4</v>
      </c>
      <c r="O3749" t="s">
        <v>20</v>
      </c>
    </row>
    <row r="3750" spans="1:15">
      <c r="A3750">
        <v>191165</v>
      </c>
      <c r="B3750" s="1">
        <v>45474</v>
      </c>
      <c r="C3750" t="s">
        <v>42</v>
      </c>
      <c r="D3750" t="s">
        <v>16</v>
      </c>
      <c r="E3750" t="s">
        <v>17</v>
      </c>
      <c r="F3750">
        <v>33</v>
      </c>
      <c r="G3750" t="s">
        <v>54</v>
      </c>
      <c r="H3750" t="s">
        <v>19</v>
      </c>
      <c r="I3750">
        <v>65</v>
      </c>
      <c r="J3750">
        <v>0</v>
      </c>
      <c r="K3750">
        <v>65</v>
      </c>
      <c r="L3750">
        <v>1</v>
      </c>
      <c r="M3750">
        <v>65</v>
      </c>
      <c r="N3750">
        <v>5</v>
      </c>
      <c r="O3750" t="s">
        <v>32</v>
      </c>
    </row>
    <row r="3751" spans="1:15">
      <c r="A3751">
        <v>173016</v>
      </c>
      <c r="B3751" s="1">
        <v>45582</v>
      </c>
      <c r="C3751" t="s">
        <v>15</v>
      </c>
      <c r="D3751" t="s">
        <v>16</v>
      </c>
      <c r="E3751" t="s">
        <v>25</v>
      </c>
      <c r="F3751">
        <v>21</v>
      </c>
      <c r="G3751" t="s">
        <v>29</v>
      </c>
      <c r="H3751" t="s">
        <v>19</v>
      </c>
      <c r="I3751">
        <v>100</v>
      </c>
      <c r="J3751">
        <v>0</v>
      </c>
      <c r="K3751">
        <v>100</v>
      </c>
      <c r="L3751">
        <v>1</v>
      </c>
      <c r="M3751">
        <v>100</v>
      </c>
      <c r="N3751">
        <v>5</v>
      </c>
      <c r="O3751" t="s">
        <v>45</v>
      </c>
    </row>
    <row r="3752" spans="1:15">
      <c r="A3752">
        <v>185542</v>
      </c>
      <c r="B3752" s="1">
        <v>45407</v>
      </c>
      <c r="C3752" t="s">
        <v>23</v>
      </c>
      <c r="D3752" t="s">
        <v>24</v>
      </c>
      <c r="E3752" t="s">
        <v>17</v>
      </c>
      <c r="F3752">
        <v>29</v>
      </c>
      <c r="G3752" t="s">
        <v>80</v>
      </c>
      <c r="H3752" t="s">
        <v>27</v>
      </c>
      <c r="I3752">
        <v>9</v>
      </c>
      <c r="J3752">
        <v>40</v>
      </c>
      <c r="K3752">
        <v>49</v>
      </c>
      <c r="L3752">
        <v>1</v>
      </c>
      <c r="M3752">
        <v>49</v>
      </c>
      <c r="N3752">
        <v>5</v>
      </c>
      <c r="O3752" t="s">
        <v>20</v>
      </c>
    </row>
    <row r="3753" spans="1:15">
      <c r="A3753">
        <v>193871</v>
      </c>
      <c r="B3753" s="1">
        <v>45379</v>
      </c>
      <c r="C3753" t="s">
        <v>42</v>
      </c>
      <c r="D3753" t="s">
        <v>16</v>
      </c>
      <c r="E3753" t="s">
        <v>17</v>
      </c>
      <c r="F3753">
        <v>18</v>
      </c>
      <c r="G3753" t="s">
        <v>77</v>
      </c>
      <c r="H3753" t="s">
        <v>19</v>
      </c>
      <c r="I3753">
        <v>65</v>
      </c>
      <c r="J3753">
        <v>0</v>
      </c>
      <c r="K3753">
        <v>65</v>
      </c>
      <c r="L3753">
        <v>1</v>
      </c>
      <c r="M3753">
        <v>65</v>
      </c>
      <c r="N3753">
        <v>1</v>
      </c>
      <c r="O3753" t="s">
        <v>71</v>
      </c>
    </row>
    <row r="3754" spans="1:15">
      <c r="A3754">
        <v>155291</v>
      </c>
      <c r="B3754" s="1">
        <v>45343</v>
      </c>
      <c r="C3754" t="s">
        <v>82</v>
      </c>
      <c r="D3754" t="s">
        <v>37</v>
      </c>
      <c r="E3754" t="s">
        <v>25</v>
      </c>
      <c r="F3754">
        <v>24</v>
      </c>
      <c r="G3754" t="s">
        <v>34</v>
      </c>
      <c r="H3754" t="s">
        <v>27</v>
      </c>
      <c r="I3754">
        <v>20</v>
      </c>
      <c r="J3754">
        <v>100</v>
      </c>
      <c r="K3754">
        <v>120</v>
      </c>
      <c r="L3754">
        <v>1</v>
      </c>
      <c r="M3754">
        <v>120</v>
      </c>
      <c r="N3754">
        <v>4</v>
      </c>
      <c r="O3754" t="s">
        <v>45</v>
      </c>
    </row>
    <row r="3755" spans="1:15">
      <c r="A3755">
        <v>134673</v>
      </c>
      <c r="B3755" s="1">
        <v>45590</v>
      </c>
      <c r="C3755" t="s">
        <v>78</v>
      </c>
      <c r="D3755" t="s">
        <v>37</v>
      </c>
      <c r="E3755" t="s">
        <v>17</v>
      </c>
      <c r="F3755">
        <v>32</v>
      </c>
      <c r="G3755" t="s">
        <v>75</v>
      </c>
      <c r="H3755" t="s">
        <v>27</v>
      </c>
      <c r="I3755">
        <v>50</v>
      </c>
      <c r="J3755">
        <v>70</v>
      </c>
      <c r="K3755">
        <v>120</v>
      </c>
      <c r="L3755">
        <v>1</v>
      </c>
      <c r="M3755">
        <v>120</v>
      </c>
      <c r="N3755">
        <v>2</v>
      </c>
      <c r="O3755" t="s">
        <v>87</v>
      </c>
    </row>
    <row r="3756" spans="1:15">
      <c r="A3756">
        <v>181316</v>
      </c>
      <c r="B3756" s="1">
        <v>45534</v>
      </c>
      <c r="C3756" t="s">
        <v>50</v>
      </c>
      <c r="D3756" t="s">
        <v>16</v>
      </c>
      <c r="E3756" t="s">
        <v>17</v>
      </c>
      <c r="F3756">
        <v>34</v>
      </c>
      <c r="G3756" t="s">
        <v>67</v>
      </c>
      <c r="H3756" t="s">
        <v>27</v>
      </c>
      <c r="I3756">
        <v>97</v>
      </c>
      <c r="J3756">
        <v>40</v>
      </c>
      <c r="K3756">
        <v>137</v>
      </c>
      <c r="L3756">
        <v>1</v>
      </c>
      <c r="M3756">
        <v>137</v>
      </c>
      <c r="N3756">
        <v>3</v>
      </c>
      <c r="O3756" t="s">
        <v>40</v>
      </c>
    </row>
    <row r="3757" spans="1:15">
      <c r="A3757">
        <v>134607</v>
      </c>
      <c r="B3757" s="1">
        <v>45442</v>
      </c>
      <c r="C3757" t="s">
        <v>23</v>
      </c>
      <c r="D3757" t="s">
        <v>24</v>
      </c>
      <c r="E3757" t="s">
        <v>17</v>
      </c>
      <c r="F3757">
        <v>18</v>
      </c>
      <c r="G3757" t="s">
        <v>41</v>
      </c>
      <c r="H3757" t="s">
        <v>19</v>
      </c>
      <c r="I3757">
        <v>9</v>
      </c>
      <c r="J3757">
        <v>0</v>
      </c>
      <c r="K3757">
        <v>9</v>
      </c>
      <c r="L3757">
        <v>2</v>
      </c>
      <c r="M3757">
        <v>18</v>
      </c>
      <c r="N3757">
        <v>3</v>
      </c>
      <c r="O3757" t="s">
        <v>49</v>
      </c>
    </row>
    <row r="3758" spans="1:15">
      <c r="A3758">
        <v>154613</v>
      </c>
      <c r="B3758" s="1">
        <v>45330</v>
      </c>
      <c r="C3758" t="s">
        <v>30</v>
      </c>
      <c r="D3758" t="s">
        <v>24</v>
      </c>
      <c r="E3758" t="s">
        <v>17</v>
      </c>
      <c r="F3758">
        <v>27</v>
      </c>
      <c r="G3758" t="s">
        <v>58</v>
      </c>
      <c r="H3758" t="s">
        <v>27</v>
      </c>
      <c r="I3758">
        <v>10</v>
      </c>
      <c r="J3758">
        <v>40</v>
      </c>
      <c r="K3758">
        <v>50</v>
      </c>
      <c r="L3758">
        <v>4</v>
      </c>
      <c r="M3758">
        <v>200</v>
      </c>
      <c r="N3758">
        <v>2</v>
      </c>
      <c r="O3758" t="s">
        <v>28</v>
      </c>
    </row>
    <row r="3759" spans="1:15">
      <c r="A3759">
        <v>135841</v>
      </c>
      <c r="B3759" s="1">
        <v>45353</v>
      </c>
      <c r="C3759" t="s">
        <v>53</v>
      </c>
      <c r="D3759" t="s">
        <v>37</v>
      </c>
      <c r="E3759" t="s">
        <v>25</v>
      </c>
      <c r="F3759">
        <v>25</v>
      </c>
      <c r="G3759" t="s">
        <v>46</v>
      </c>
      <c r="H3759" t="s">
        <v>19</v>
      </c>
      <c r="I3759">
        <v>15</v>
      </c>
      <c r="J3759">
        <v>0</v>
      </c>
      <c r="K3759">
        <v>15</v>
      </c>
      <c r="L3759">
        <v>1</v>
      </c>
      <c r="M3759">
        <v>15</v>
      </c>
      <c r="N3759">
        <v>4</v>
      </c>
      <c r="O3759" t="s">
        <v>72</v>
      </c>
    </row>
    <row r="3760" spans="1:15">
      <c r="A3760">
        <v>130975</v>
      </c>
      <c r="B3760" s="1">
        <v>45534</v>
      </c>
      <c r="C3760" t="s">
        <v>53</v>
      </c>
      <c r="D3760" t="s">
        <v>37</v>
      </c>
      <c r="E3760" t="s">
        <v>17</v>
      </c>
      <c r="F3760">
        <v>26</v>
      </c>
      <c r="G3760" t="s">
        <v>67</v>
      </c>
      <c r="H3760" t="s">
        <v>27</v>
      </c>
      <c r="I3760">
        <v>15</v>
      </c>
      <c r="J3760">
        <v>40</v>
      </c>
      <c r="K3760">
        <v>55</v>
      </c>
      <c r="L3760">
        <v>1</v>
      </c>
      <c r="M3760">
        <v>55</v>
      </c>
      <c r="N3760">
        <v>3</v>
      </c>
      <c r="O3760" t="s">
        <v>88</v>
      </c>
    </row>
    <row r="3761" spans="1:15">
      <c r="A3761">
        <v>152950</v>
      </c>
      <c r="B3761" s="1">
        <v>45369</v>
      </c>
      <c r="C3761" t="s">
        <v>53</v>
      </c>
      <c r="D3761" t="s">
        <v>37</v>
      </c>
      <c r="E3761" t="s">
        <v>17</v>
      </c>
      <c r="F3761">
        <v>28</v>
      </c>
      <c r="G3761" t="s">
        <v>56</v>
      </c>
      <c r="H3761" t="s">
        <v>19</v>
      </c>
      <c r="I3761">
        <v>15</v>
      </c>
      <c r="J3761">
        <v>0</v>
      </c>
      <c r="K3761">
        <v>15</v>
      </c>
      <c r="L3761">
        <v>2</v>
      </c>
      <c r="M3761">
        <v>30</v>
      </c>
      <c r="N3761">
        <v>4</v>
      </c>
      <c r="O3761" t="s">
        <v>72</v>
      </c>
    </row>
    <row r="3762" spans="1:15">
      <c r="A3762">
        <v>122938</v>
      </c>
      <c r="B3762" s="1">
        <v>45431</v>
      </c>
      <c r="C3762" t="s">
        <v>42</v>
      </c>
      <c r="D3762" t="s">
        <v>16</v>
      </c>
      <c r="E3762" t="s">
        <v>17</v>
      </c>
      <c r="F3762">
        <v>20</v>
      </c>
      <c r="G3762" t="s">
        <v>51</v>
      </c>
      <c r="H3762" t="s">
        <v>27</v>
      </c>
      <c r="I3762">
        <v>65</v>
      </c>
      <c r="J3762">
        <v>50</v>
      </c>
      <c r="K3762">
        <v>115</v>
      </c>
      <c r="L3762">
        <v>1</v>
      </c>
      <c r="M3762">
        <v>115</v>
      </c>
      <c r="N3762">
        <v>4</v>
      </c>
      <c r="O3762" t="s">
        <v>39</v>
      </c>
    </row>
    <row r="3763" spans="1:15">
      <c r="A3763">
        <v>186103</v>
      </c>
      <c r="B3763" s="1">
        <v>45599</v>
      </c>
      <c r="C3763" t="s">
        <v>42</v>
      </c>
      <c r="D3763" t="s">
        <v>16</v>
      </c>
      <c r="E3763" t="s">
        <v>17</v>
      </c>
      <c r="F3763">
        <v>31</v>
      </c>
      <c r="G3763" t="s">
        <v>62</v>
      </c>
      <c r="H3763" t="s">
        <v>19</v>
      </c>
      <c r="I3763">
        <v>65</v>
      </c>
      <c r="J3763">
        <v>0</v>
      </c>
      <c r="K3763">
        <v>65</v>
      </c>
      <c r="L3763">
        <v>1</v>
      </c>
      <c r="M3763">
        <v>65</v>
      </c>
      <c r="N3763">
        <v>5</v>
      </c>
      <c r="O3763" t="s">
        <v>57</v>
      </c>
    </row>
    <row r="3764" spans="1:15">
      <c r="A3764">
        <v>191484</v>
      </c>
      <c r="B3764" s="1">
        <v>45282</v>
      </c>
      <c r="C3764" t="s">
        <v>48</v>
      </c>
      <c r="D3764" t="s">
        <v>16</v>
      </c>
      <c r="E3764" t="s">
        <v>17</v>
      </c>
      <c r="F3764">
        <v>30</v>
      </c>
      <c r="G3764" t="s">
        <v>41</v>
      </c>
      <c r="H3764" t="s">
        <v>19</v>
      </c>
      <c r="I3764">
        <v>130</v>
      </c>
      <c r="J3764">
        <v>0</v>
      </c>
      <c r="K3764">
        <v>130</v>
      </c>
      <c r="L3764">
        <v>1</v>
      </c>
      <c r="M3764">
        <v>130</v>
      </c>
      <c r="N3764">
        <v>5</v>
      </c>
      <c r="O3764" t="s">
        <v>57</v>
      </c>
    </row>
    <row r="3765" spans="1:15">
      <c r="A3765">
        <v>198121</v>
      </c>
      <c r="B3765" s="1">
        <v>45575</v>
      </c>
      <c r="C3765" t="s">
        <v>15</v>
      </c>
      <c r="D3765" t="s">
        <v>16</v>
      </c>
      <c r="E3765" t="s">
        <v>17</v>
      </c>
      <c r="F3765">
        <v>21</v>
      </c>
      <c r="G3765" t="s">
        <v>51</v>
      </c>
      <c r="H3765" t="s">
        <v>27</v>
      </c>
      <c r="I3765">
        <v>100</v>
      </c>
      <c r="J3765">
        <v>50</v>
      </c>
      <c r="K3765">
        <v>150</v>
      </c>
      <c r="L3765">
        <v>1</v>
      </c>
      <c r="M3765">
        <v>150</v>
      </c>
      <c r="N3765">
        <v>1</v>
      </c>
      <c r="O3765" t="s">
        <v>68</v>
      </c>
    </row>
    <row r="3766" spans="1:15">
      <c r="A3766">
        <v>157940</v>
      </c>
      <c r="B3766" s="1">
        <v>45433</v>
      </c>
      <c r="C3766" t="s">
        <v>42</v>
      </c>
      <c r="D3766" t="s">
        <v>16</v>
      </c>
      <c r="E3766" t="s">
        <v>17</v>
      </c>
      <c r="F3766">
        <v>24</v>
      </c>
      <c r="G3766" t="s">
        <v>80</v>
      </c>
      <c r="H3766" t="s">
        <v>27</v>
      </c>
      <c r="I3766">
        <v>65</v>
      </c>
      <c r="J3766">
        <v>40</v>
      </c>
      <c r="K3766">
        <v>105</v>
      </c>
      <c r="L3766">
        <v>1</v>
      </c>
      <c r="M3766">
        <v>105</v>
      </c>
      <c r="N3766">
        <v>4</v>
      </c>
      <c r="O3766" t="s">
        <v>61</v>
      </c>
    </row>
    <row r="3767" spans="1:15">
      <c r="A3767">
        <v>178266</v>
      </c>
      <c r="B3767" s="1">
        <v>45288</v>
      </c>
      <c r="C3767" t="s">
        <v>33</v>
      </c>
      <c r="D3767" t="s">
        <v>16</v>
      </c>
      <c r="E3767" t="s">
        <v>17</v>
      </c>
      <c r="F3767">
        <v>30</v>
      </c>
      <c r="G3767" t="s">
        <v>51</v>
      </c>
      <c r="H3767" t="s">
        <v>27</v>
      </c>
      <c r="I3767">
        <v>118</v>
      </c>
      <c r="J3767">
        <v>50</v>
      </c>
      <c r="K3767">
        <v>168</v>
      </c>
      <c r="L3767">
        <v>2</v>
      </c>
      <c r="M3767">
        <v>336</v>
      </c>
      <c r="N3767">
        <v>5</v>
      </c>
      <c r="O3767" t="s">
        <v>52</v>
      </c>
    </row>
    <row r="3768" spans="1:15">
      <c r="A3768">
        <v>121711</v>
      </c>
      <c r="B3768" s="1">
        <v>45342</v>
      </c>
      <c r="C3768" t="s">
        <v>82</v>
      </c>
      <c r="D3768" t="s">
        <v>37</v>
      </c>
      <c r="E3768" t="s">
        <v>17</v>
      </c>
      <c r="F3768">
        <v>23</v>
      </c>
      <c r="G3768" t="s">
        <v>18</v>
      </c>
      <c r="H3768" t="s">
        <v>19</v>
      </c>
      <c r="I3768">
        <v>20</v>
      </c>
      <c r="J3768">
        <v>0</v>
      </c>
      <c r="K3768">
        <v>20</v>
      </c>
      <c r="L3768">
        <v>1</v>
      </c>
      <c r="M3768">
        <v>20</v>
      </c>
      <c r="N3768">
        <v>5</v>
      </c>
      <c r="O3768" t="s">
        <v>45</v>
      </c>
    </row>
    <row r="3769" spans="1:15">
      <c r="A3769">
        <v>185776</v>
      </c>
      <c r="B3769" s="1">
        <v>45478</v>
      </c>
      <c r="C3769" t="s">
        <v>53</v>
      </c>
      <c r="D3769" t="s">
        <v>37</v>
      </c>
      <c r="E3769" t="s">
        <v>25</v>
      </c>
      <c r="F3769">
        <v>26</v>
      </c>
      <c r="G3769" t="s">
        <v>34</v>
      </c>
      <c r="H3769" t="s">
        <v>27</v>
      </c>
      <c r="I3769">
        <v>15</v>
      </c>
      <c r="J3769">
        <v>100</v>
      </c>
      <c r="K3769">
        <v>115</v>
      </c>
      <c r="L3769">
        <v>1</v>
      </c>
      <c r="M3769">
        <v>115</v>
      </c>
      <c r="N3769">
        <v>4</v>
      </c>
      <c r="O3769" t="s">
        <v>43</v>
      </c>
    </row>
    <row r="3770" spans="1:15">
      <c r="A3770">
        <v>175633</v>
      </c>
      <c r="B3770" s="1">
        <v>45283</v>
      </c>
      <c r="C3770" t="s">
        <v>15</v>
      </c>
      <c r="D3770" t="s">
        <v>16</v>
      </c>
      <c r="E3770" t="s">
        <v>17</v>
      </c>
      <c r="F3770">
        <v>24</v>
      </c>
      <c r="G3770" t="s">
        <v>77</v>
      </c>
      <c r="H3770" t="s">
        <v>19</v>
      </c>
      <c r="I3770">
        <v>100</v>
      </c>
      <c r="J3770">
        <v>0</v>
      </c>
      <c r="K3770">
        <v>100</v>
      </c>
      <c r="L3770">
        <v>4</v>
      </c>
      <c r="M3770">
        <v>400</v>
      </c>
      <c r="N3770">
        <v>4</v>
      </c>
      <c r="O3770" t="s">
        <v>39</v>
      </c>
    </row>
    <row r="3771" spans="1:15">
      <c r="A3771">
        <v>168685</v>
      </c>
      <c r="B3771" s="1">
        <v>45547</v>
      </c>
      <c r="C3771" t="s">
        <v>23</v>
      </c>
      <c r="D3771" t="s">
        <v>24</v>
      </c>
      <c r="E3771" t="s">
        <v>17</v>
      </c>
      <c r="F3771">
        <v>27</v>
      </c>
      <c r="G3771" t="s">
        <v>18</v>
      </c>
      <c r="H3771" t="s">
        <v>19</v>
      </c>
      <c r="I3771">
        <v>9</v>
      </c>
      <c r="J3771">
        <v>0</v>
      </c>
      <c r="K3771">
        <v>9</v>
      </c>
      <c r="L3771">
        <v>4</v>
      </c>
      <c r="M3771">
        <v>36</v>
      </c>
      <c r="N3771">
        <v>3</v>
      </c>
      <c r="O3771" t="s">
        <v>49</v>
      </c>
    </row>
    <row r="3772" spans="1:15">
      <c r="A3772">
        <v>163243</v>
      </c>
      <c r="B3772" s="1">
        <v>45582</v>
      </c>
      <c r="C3772" t="s">
        <v>30</v>
      </c>
      <c r="D3772" t="s">
        <v>24</v>
      </c>
      <c r="E3772" t="s">
        <v>25</v>
      </c>
      <c r="F3772">
        <v>30</v>
      </c>
      <c r="G3772" t="s">
        <v>29</v>
      </c>
      <c r="H3772" t="s">
        <v>19</v>
      </c>
      <c r="I3772">
        <v>10</v>
      </c>
      <c r="J3772">
        <v>0</v>
      </c>
      <c r="K3772">
        <v>10</v>
      </c>
      <c r="L3772">
        <v>4</v>
      </c>
      <c r="M3772">
        <v>40</v>
      </c>
      <c r="N3772">
        <v>4</v>
      </c>
      <c r="O3772" t="s">
        <v>61</v>
      </c>
    </row>
    <row r="3773" spans="1:15">
      <c r="A3773">
        <v>197813</v>
      </c>
      <c r="B3773" s="1">
        <v>45240</v>
      </c>
      <c r="C3773" t="s">
        <v>15</v>
      </c>
      <c r="D3773" t="s">
        <v>16</v>
      </c>
      <c r="E3773" t="s">
        <v>25</v>
      </c>
      <c r="F3773">
        <v>24</v>
      </c>
      <c r="G3773" t="s">
        <v>44</v>
      </c>
      <c r="H3773" t="s">
        <v>27</v>
      </c>
      <c r="I3773">
        <v>100</v>
      </c>
      <c r="J3773">
        <v>25</v>
      </c>
      <c r="K3773">
        <v>125</v>
      </c>
      <c r="L3773">
        <v>1</v>
      </c>
      <c r="M3773">
        <v>125</v>
      </c>
      <c r="N3773">
        <v>4</v>
      </c>
      <c r="O3773" t="s">
        <v>43</v>
      </c>
    </row>
    <row r="3774" spans="1:15">
      <c r="A3774">
        <v>162895</v>
      </c>
      <c r="B3774" s="1">
        <v>45321</v>
      </c>
      <c r="C3774" t="s">
        <v>15</v>
      </c>
      <c r="D3774" t="s">
        <v>16</v>
      </c>
      <c r="E3774" t="s">
        <v>17</v>
      </c>
      <c r="F3774">
        <v>29</v>
      </c>
      <c r="G3774" t="s">
        <v>56</v>
      </c>
      <c r="H3774" t="s">
        <v>19</v>
      </c>
      <c r="I3774">
        <v>100</v>
      </c>
      <c r="J3774">
        <v>0</v>
      </c>
      <c r="K3774">
        <v>100</v>
      </c>
      <c r="L3774">
        <v>3</v>
      </c>
      <c r="M3774">
        <v>300</v>
      </c>
      <c r="N3774">
        <v>5</v>
      </c>
      <c r="O3774" t="s">
        <v>45</v>
      </c>
    </row>
    <row r="3775" spans="1:15">
      <c r="A3775">
        <v>167011</v>
      </c>
      <c r="B3775" s="1">
        <v>45590</v>
      </c>
      <c r="C3775" t="s">
        <v>50</v>
      </c>
      <c r="D3775" t="s">
        <v>16</v>
      </c>
      <c r="E3775" t="s">
        <v>17</v>
      </c>
      <c r="F3775">
        <v>31</v>
      </c>
      <c r="G3775" t="s">
        <v>46</v>
      </c>
      <c r="H3775" t="s">
        <v>19</v>
      </c>
      <c r="I3775">
        <v>97</v>
      </c>
      <c r="J3775">
        <v>0</v>
      </c>
      <c r="K3775">
        <v>97</v>
      </c>
      <c r="L3775">
        <v>2</v>
      </c>
      <c r="M3775">
        <v>194</v>
      </c>
      <c r="N3775">
        <v>4</v>
      </c>
      <c r="O3775" t="s">
        <v>43</v>
      </c>
    </row>
    <row r="3776" spans="1:15">
      <c r="A3776">
        <v>199435</v>
      </c>
      <c r="B3776" s="1">
        <v>45270</v>
      </c>
      <c r="C3776" t="s">
        <v>30</v>
      </c>
      <c r="D3776" t="s">
        <v>24</v>
      </c>
      <c r="E3776" t="s">
        <v>17</v>
      </c>
      <c r="F3776">
        <v>35</v>
      </c>
      <c r="G3776" t="s">
        <v>80</v>
      </c>
      <c r="H3776" t="s">
        <v>27</v>
      </c>
      <c r="I3776">
        <v>10</v>
      </c>
      <c r="J3776">
        <v>40</v>
      </c>
      <c r="K3776">
        <v>50</v>
      </c>
      <c r="L3776">
        <v>1</v>
      </c>
      <c r="M3776">
        <v>50</v>
      </c>
      <c r="N3776">
        <v>1</v>
      </c>
      <c r="O3776" t="s">
        <v>81</v>
      </c>
    </row>
    <row r="3777" spans="1:15">
      <c r="A3777">
        <v>126737</v>
      </c>
      <c r="B3777" s="1">
        <v>45272</v>
      </c>
      <c r="C3777" t="s">
        <v>23</v>
      </c>
      <c r="D3777" t="s">
        <v>24</v>
      </c>
      <c r="E3777" t="s">
        <v>17</v>
      </c>
      <c r="F3777">
        <v>33</v>
      </c>
      <c r="G3777" t="s">
        <v>66</v>
      </c>
      <c r="H3777" t="s">
        <v>27</v>
      </c>
      <c r="I3777">
        <v>9</v>
      </c>
      <c r="J3777">
        <v>40</v>
      </c>
      <c r="K3777">
        <v>49</v>
      </c>
      <c r="L3777">
        <v>1</v>
      </c>
      <c r="M3777">
        <v>49</v>
      </c>
      <c r="N3777">
        <v>5</v>
      </c>
      <c r="O3777" t="s">
        <v>65</v>
      </c>
    </row>
    <row r="3778" spans="1:15">
      <c r="A3778">
        <v>137337</v>
      </c>
      <c r="B3778" s="1">
        <v>45298</v>
      </c>
      <c r="C3778" t="s">
        <v>76</v>
      </c>
      <c r="D3778" t="s">
        <v>37</v>
      </c>
      <c r="E3778" t="s">
        <v>17</v>
      </c>
      <c r="F3778">
        <v>19</v>
      </c>
      <c r="G3778" t="s">
        <v>18</v>
      </c>
      <c r="H3778" t="s">
        <v>19</v>
      </c>
      <c r="I3778">
        <v>45</v>
      </c>
      <c r="J3778">
        <v>0</v>
      </c>
      <c r="K3778">
        <v>45</v>
      </c>
      <c r="L3778">
        <v>1</v>
      </c>
      <c r="M3778">
        <v>45</v>
      </c>
      <c r="N3778">
        <v>4</v>
      </c>
      <c r="O3778" t="s">
        <v>72</v>
      </c>
    </row>
    <row r="3779" spans="1:15">
      <c r="A3779">
        <v>138016</v>
      </c>
      <c r="B3779" s="1">
        <v>45368</v>
      </c>
      <c r="C3779" t="s">
        <v>23</v>
      </c>
      <c r="D3779" t="s">
        <v>24</v>
      </c>
      <c r="E3779" t="s">
        <v>17</v>
      </c>
      <c r="F3779">
        <v>29</v>
      </c>
      <c r="G3779" t="s">
        <v>54</v>
      </c>
      <c r="H3779" t="s">
        <v>19</v>
      </c>
      <c r="I3779">
        <v>9</v>
      </c>
      <c r="J3779">
        <v>0</v>
      </c>
      <c r="K3779">
        <v>9</v>
      </c>
      <c r="L3779">
        <v>2</v>
      </c>
      <c r="M3779">
        <v>18</v>
      </c>
      <c r="N3779">
        <v>4</v>
      </c>
      <c r="O3779" t="s">
        <v>39</v>
      </c>
    </row>
    <row r="3780" spans="1:15">
      <c r="A3780">
        <v>156979</v>
      </c>
      <c r="B3780" s="1">
        <v>45592</v>
      </c>
      <c r="C3780" t="s">
        <v>15</v>
      </c>
      <c r="D3780" t="s">
        <v>16</v>
      </c>
      <c r="E3780" t="s">
        <v>17</v>
      </c>
      <c r="F3780">
        <v>23</v>
      </c>
      <c r="G3780" t="s">
        <v>56</v>
      </c>
      <c r="H3780" t="s">
        <v>19</v>
      </c>
      <c r="I3780">
        <v>100</v>
      </c>
      <c r="J3780">
        <v>0</v>
      </c>
      <c r="K3780">
        <v>100</v>
      </c>
      <c r="L3780">
        <v>1</v>
      </c>
      <c r="M3780">
        <v>100</v>
      </c>
      <c r="N3780">
        <v>5</v>
      </c>
      <c r="O3780" t="s">
        <v>45</v>
      </c>
    </row>
    <row r="3781" spans="1:15">
      <c r="A3781">
        <v>177836</v>
      </c>
      <c r="B3781" s="1">
        <v>45483</v>
      </c>
      <c r="C3781" t="s">
        <v>30</v>
      </c>
      <c r="D3781" t="s">
        <v>24</v>
      </c>
      <c r="E3781" t="s">
        <v>17</v>
      </c>
      <c r="F3781">
        <v>18</v>
      </c>
      <c r="G3781" t="s">
        <v>58</v>
      </c>
      <c r="H3781" t="s">
        <v>27</v>
      </c>
      <c r="I3781">
        <v>10</v>
      </c>
      <c r="J3781">
        <v>40</v>
      </c>
      <c r="K3781">
        <v>50</v>
      </c>
      <c r="L3781">
        <v>5</v>
      </c>
      <c r="M3781">
        <v>250</v>
      </c>
      <c r="N3781">
        <v>4</v>
      </c>
      <c r="O3781" t="s">
        <v>32</v>
      </c>
    </row>
    <row r="3782" spans="1:15">
      <c r="A3782">
        <v>164533</v>
      </c>
      <c r="B3782" s="1">
        <v>45358</v>
      </c>
      <c r="C3782" t="s">
        <v>36</v>
      </c>
      <c r="D3782" t="s">
        <v>37</v>
      </c>
      <c r="E3782" t="s">
        <v>17</v>
      </c>
      <c r="F3782">
        <v>19</v>
      </c>
      <c r="G3782" t="s">
        <v>77</v>
      </c>
      <c r="H3782" t="s">
        <v>19</v>
      </c>
      <c r="I3782">
        <v>32</v>
      </c>
      <c r="J3782">
        <v>0</v>
      </c>
      <c r="K3782">
        <v>32</v>
      </c>
      <c r="L3782">
        <v>1</v>
      </c>
      <c r="M3782">
        <v>32</v>
      </c>
      <c r="N3782">
        <v>5</v>
      </c>
      <c r="O3782" t="s">
        <v>45</v>
      </c>
    </row>
    <row r="3783" spans="1:15">
      <c r="A3783">
        <v>189093</v>
      </c>
      <c r="B3783" s="1">
        <v>45237</v>
      </c>
      <c r="C3783" t="s">
        <v>23</v>
      </c>
      <c r="D3783" t="s">
        <v>24</v>
      </c>
      <c r="E3783" t="s">
        <v>17</v>
      </c>
      <c r="F3783">
        <v>21</v>
      </c>
      <c r="G3783" t="s">
        <v>54</v>
      </c>
      <c r="H3783" t="s">
        <v>19</v>
      </c>
      <c r="I3783">
        <v>9</v>
      </c>
      <c r="J3783">
        <v>0</v>
      </c>
      <c r="K3783">
        <v>9</v>
      </c>
      <c r="L3783">
        <v>1</v>
      </c>
      <c r="M3783">
        <v>9</v>
      </c>
      <c r="N3783">
        <v>4</v>
      </c>
      <c r="O3783" t="s">
        <v>57</v>
      </c>
    </row>
    <row r="3784" spans="1:15">
      <c r="A3784">
        <v>193770</v>
      </c>
      <c r="B3784" s="1">
        <v>45324</v>
      </c>
      <c r="C3784" t="s">
        <v>15</v>
      </c>
      <c r="D3784" t="s">
        <v>16</v>
      </c>
      <c r="E3784" t="s">
        <v>17</v>
      </c>
      <c r="F3784">
        <v>25</v>
      </c>
      <c r="G3784" t="s">
        <v>26</v>
      </c>
      <c r="H3784" t="s">
        <v>27</v>
      </c>
      <c r="I3784">
        <v>100</v>
      </c>
      <c r="J3784">
        <v>40</v>
      </c>
      <c r="K3784">
        <v>140</v>
      </c>
      <c r="L3784">
        <v>1</v>
      </c>
      <c r="M3784">
        <v>140</v>
      </c>
      <c r="N3784">
        <v>5</v>
      </c>
      <c r="O3784" t="s">
        <v>70</v>
      </c>
    </row>
    <row r="3785" spans="1:15">
      <c r="A3785">
        <v>174384</v>
      </c>
      <c r="B3785" s="1">
        <v>45330</v>
      </c>
      <c r="C3785" t="s">
        <v>23</v>
      </c>
      <c r="D3785" t="s">
        <v>24</v>
      </c>
      <c r="E3785" t="s">
        <v>17</v>
      </c>
      <c r="F3785">
        <v>29</v>
      </c>
      <c r="G3785" t="s">
        <v>62</v>
      </c>
      <c r="H3785" t="s">
        <v>19</v>
      </c>
      <c r="I3785">
        <v>9</v>
      </c>
      <c r="J3785">
        <v>0</v>
      </c>
      <c r="K3785">
        <v>9</v>
      </c>
      <c r="L3785">
        <v>1</v>
      </c>
      <c r="M3785">
        <v>9</v>
      </c>
      <c r="N3785">
        <v>4</v>
      </c>
      <c r="O3785" t="s">
        <v>65</v>
      </c>
    </row>
    <row r="3786" spans="1:15">
      <c r="A3786">
        <v>174549</v>
      </c>
      <c r="B3786" s="1">
        <v>45504</v>
      </c>
      <c r="C3786" t="s">
        <v>82</v>
      </c>
      <c r="D3786" t="s">
        <v>37</v>
      </c>
      <c r="E3786" t="s">
        <v>17</v>
      </c>
      <c r="F3786">
        <v>26</v>
      </c>
      <c r="G3786" t="s">
        <v>69</v>
      </c>
      <c r="H3786" t="s">
        <v>19</v>
      </c>
      <c r="I3786">
        <v>20</v>
      </c>
      <c r="J3786">
        <v>0</v>
      </c>
      <c r="K3786">
        <v>20</v>
      </c>
      <c r="L3786">
        <v>2</v>
      </c>
      <c r="M3786">
        <v>40</v>
      </c>
      <c r="N3786">
        <v>2</v>
      </c>
      <c r="O3786" t="s">
        <v>63</v>
      </c>
    </row>
    <row r="3787" spans="1:15">
      <c r="A3787">
        <v>172300</v>
      </c>
      <c r="B3787" s="1">
        <v>45543</v>
      </c>
      <c r="C3787" t="s">
        <v>15</v>
      </c>
      <c r="D3787" t="s">
        <v>16</v>
      </c>
      <c r="E3787" t="s">
        <v>17</v>
      </c>
      <c r="F3787">
        <v>25</v>
      </c>
      <c r="G3787" t="s">
        <v>21</v>
      </c>
      <c r="H3787" t="s">
        <v>19</v>
      </c>
      <c r="I3787">
        <v>100</v>
      </c>
      <c r="J3787">
        <v>0</v>
      </c>
      <c r="K3787">
        <v>100</v>
      </c>
      <c r="L3787">
        <v>2</v>
      </c>
      <c r="M3787">
        <v>200</v>
      </c>
      <c r="N3787">
        <v>2</v>
      </c>
      <c r="O3787" t="s">
        <v>71</v>
      </c>
    </row>
    <row r="3788" spans="1:15">
      <c r="A3788">
        <v>147073</v>
      </c>
      <c r="B3788" s="1">
        <v>45316</v>
      </c>
      <c r="C3788" t="s">
        <v>53</v>
      </c>
      <c r="D3788" t="s">
        <v>37</v>
      </c>
      <c r="E3788" t="s">
        <v>25</v>
      </c>
      <c r="F3788">
        <v>28</v>
      </c>
      <c r="G3788" t="s">
        <v>66</v>
      </c>
      <c r="H3788" t="s">
        <v>27</v>
      </c>
      <c r="I3788">
        <v>15</v>
      </c>
      <c r="J3788">
        <v>40</v>
      </c>
      <c r="K3788">
        <v>55</v>
      </c>
      <c r="L3788">
        <v>1</v>
      </c>
      <c r="M3788">
        <v>55</v>
      </c>
      <c r="N3788">
        <v>4</v>
      </c>
      <c r="O3788" t="s">
        <v>20</v>
      </c>
    </row>
    <row r="3789" spans="1:15">
      <c r="A3789">
        <v>134103</v>
      </c>
      <c r="B3789" s="1">
        <v>45487</v>
      </c>
      <c r="C3789" t="s">
        <v>48</v>
      </c>
      <c r="D3789" t="s">
        <v>16</v>
      </c>
      <c r="E3789" t="s">
        <v>25</v>
      </c>
      <c r="F3789">
        <v>22</v>
      </c>
      <c r="G3789" t="s">
        <v>54</v>
      </c>
      <c r="H3789" t="s">
        <v>19</v>
      </c>
      <c r="I3789">
        <v>130</v>
      </c>
      <c r="J3789">
        <v>0</v>
      </c>
      <c r="K3789">
        <v>130</v>
      </c>
      <c r="L3789">
        <v>1</v>
      </c>
      <c r="M3789">
        <v>130</v>
      </c>
      <c r="N3789">
        <v>4</v>
      </c>
      <c r="O3789" t="s">
        <v>39</v>
      </c>
    </row>
    <row r="3790" spans="1:15">
      <c r="A3790">
        <v>155261</v>
      </c>
      <c r="B3790" s="1">
        <v>45386</v>
      </c>
      <c r="C3790" t="s">
        <v>15</v>
      </c>
      <c r="D3790" t="s">
        <v>16</v>
      </c>
      <c r="E3790" t="s">
        <v>25</v>
      </c>
      <c r="F3790">
        <v>27</v>
      </c>
      <c r="G3790" t="s">
        <v>31</v>
      </c>
      <c r="H3790" t="s">
        <v>19</v>
      </c>
      <c r="I3790">
        <v>100</v>
      </c>
      <c r="J3790">
        <v>0</v>
      </c>
      <c r="K3790">
        <v>100</v>
      </c>
      <c r="L3790">
        <v>1</v>
      </c>
      <c r="M3790">
        <v>100</v>
      </c>
      <c r="N3790">
        <v>4</v>
      </c>
      <c r="O3790" t="s">
        <v>45</v>
      </c>
    </row>
    <row r="3791" spans="1:15">
      <c r="A3791">
        <v>151432</v>
      </c>
      <c r="B3791" s="1">
        <v>45348</v>
      </c>
      <c r="C3791" t="s">
        <v>82</v>
      </c>
      <c r="D3791" t="s">
        <v>37</v>
      </c>
      <c r="E3791" t="s">
        <v>25</v>
      </c>
      <c r="F3791">
        <v>24</v>
      </c>
      <c r="G3791" t="s">
        <v>75</v>
      </c>
      <c r="H3791" t="s">
        <v>27</v>
      </c>
      <c r="I3791">
        <v>20</v>
      </c>
      <c r="J3791">
        <v>70</v>
      </c>
      <c r="K3791">
        <v>90</v>
      </c>
      <c r="L3791">
        <v>1</v>
      </c>
      <c r="M3791">
        <v>90</v>
      </c>
      <c r="N3791">
        <v>1</v>
      </c>
      <c r="O3791" t="s">
        <v>87</v>
      </c>
    </row>
    <row r="3792" spans="1:15">
      <c r="A3792">
        <v>152126</v>
      </c>
      <c r="B3792" s="1">
        <v>45353</v>
      </c>
      <c r="C3792" t="s">
        <v>50</v>
      </c>
      <c r="D3792" t="s">
        <v>16</v>
      </c>
      <c r="E3792" t="s">
        <v>17</v>
      </c>
      <c r="F3792">
        <v>32</v>
      </c>
      <c r="G3792" t="s">
        <v>77</v>
      </c>
      <c r="H3792" t="s">
        <v>19</v>
      </c>
      <c r="I3792">
        <v>97</v>
      </c>
      <c r="J3792">
        <v>0</v>
      </c>
      <c r="K3792">
        <v>97</v>
      </c>
      <c r="L3792">
        <v>2</v>
      </c>
      <c r="M3792">
        <v>194</v>
      </c>
      <c r="N3792">
        <v>4</v>
      </c>
      <c r="O3792" t="s">
        <v>20</v>
      </c>
    </row>
    <row r="3793" spans="1:15">
      <c r="A3793">
        <v>127601</v>
      </c>
      <c r="B3793" s="1">
        <v>45501</v>
      </c>
      <c r="C3793" t="s">
        <v>50</v>
      </c>
      <c r="D3793" t="s">
        <v>16</v>
      </c>
      <c r="E3793" t="s">
        <v>17</v>
      </c>
      <c r="F3793">
        <v>33</v>
      </c>
      <c r="G3793" t="s">
        <v>41</v>
      </c>
      <c r="H3793" t="s">
        <v>19</v>
      </c>
      <c r="I3793">
        <v>97</v>
      </c>
      <c r="J3793">
        <v>0</v>
      </c>
      <c r="K3793">
        <v>97</v>
      </c>
      <c r="L3793">
        <v>4</v>
      </c>
      <c r="M3793">
        <v>388</v>
      </c>
      <c r="N3793">
        <v>3</v>
      </c>
      <c r="O3793" t="s">
        <v>73</v>
      </c>
    </row>
    <row r="3794" spans="1:15">
      <c r="A3794">
        <v>181937</v>
      </c>
      <c r="B3794" s="1">
        <v>45313</v>
      </c>
      <c r="C3794" t="s">
        <v>23</v>
      </c>
      <c r="D3794" t="s">
        <v>24</v>
      </c>
      <c r="E3794" t="s">
        <v>25</v>
      </c>
      <c r="F3794">
        <v>35</v>
      </c>
      <c r="G3794" t="s">
        <v>21</v>
      </c>
      <c r="H3794" t="s">
        <v>19</v>
      </c>
      <c r="I3794">
        <v>9</v>
      </c>
      <c r="J3794">
        <v>0</v>
      </c>
      <c r="K3794">
        <v>9</v>
      </c>
      <c r="L3794">
        <v>1</v>
      </c>
      <c r="M3794">
        <v>9</v>
      </c>
      <c r="N3794">
        <v>5</v>
      </c>
      <c r="O3794" t="s">
        <v>43</v>
      </c>
    </row>
    <row r="3795" spans="1:15">
      <c r="A3795">
        <v>181208</v>
      </c>
      <c r="B3795" s="1">
        <v>45525</v>
      </c>
      <c r="C3795" t="s">
        <v>53</v>
      </c>
      <c r="D3795" t="s">
        <v>37</v>
      </c>
      <c r="E3795" t="s">
        <v>17</v>
      </c>
      <c r="F3795">
        <v>21</v>
      </c>
      <c r="G3795" t="s">
        <v>31</v>
      </c>
      <c r="H3795" t="s">
        <v>19</v>
      </c>
      <c r="I3795">
        <v>15</v>
      </c>
      <c r="J3795">
        <v>0</v>
      </c>
      <c r="K3795">
        <v>15</v>
      </c>
      <c r="L3795">
        <v>2</v>
      </c>
      <c r="M3795">
        <v>30</v>
      </c>
      <c r="N3795">
        <v>2</v>
      </c>
      <c r="O3795" t="s">
        <v>35</v>
      </c>
    </row>
    <row r="3796" spans="1:15">
      <c r="A3796">
        <v>131208</v>
      </c>
      <c r="B3796" s="1">
        <v>45430</v>
      </c>
      <c r="C3796" t="s">
        <v>53</v>
      </c>
      <c r="D3796" t="s">
        <v>37</v>
      </c>
      <c r="E3796" t="s">
        <v>17</v>
      </c>
      <c r="F3796">
        <v>28</v>
      </c>
      <c r="G3796" t="s">
        <v>54</v>
      </c>
      <c r="H3796" t="s">
        <v>19</v>
      </c>
      <c r="I3796">
        <v>15</v>
      </c>
      <c r="J3796">
        <v>0</v>
      </c>
      <c r="K3796">
        <v>15</v>
      </c>
      <c r="L3796">
        <v>5</v>
      </c>
      <c r="M3796">
        <v>75</v>
      </c>
      <c r="N3796">
        <v>3</v>
      </c>
      <c r="O3796" t="s">
        <v>84</v>
      </c>
    </row>
    <row r="3797" spans="1:15">
      <c r="A3797">
        <v>161958</v>
      </c>
      <c r="B3797" s="1">
        <v>45407</v>
      </c>
      <c r="C3797" t="s">
        <v>50</v>
      </c>
      <c r="D3797" t="s">
        <v>16</v>
      </c>
      <c r="E3797" t="s">
        <v>17</v>
      </c>
      <c r="F3797">
        <v>33</v>
      </c>
      <c r="G3797" t="s">
        <v>56</v>
      </c>
      <c r="H3797" t="s">
        <v>19</v>
      </c>
      <c r="I3797">
        <v>97</v>
      </c>
      <c r="J3797">
        <v>0</v>
      </c>
      <c r="K3797">
        <v>97</v>
      </c>
      <c r="L3797">
        <v>2</v>
      </c>
      <c r="M3797">
        <v>194</v>
      </c>
      <c r="N3797">
        <v>5</v>
      </c>
      <c r="O3797" t="s">
        <v>45</v>
      </c>
    </row>
    <row r="3798" spans="1:15">
      <c r="A3798">
        <v>146304</v>
      </c>
      <c r="B3798" s="1">
        <v>45542</v>
      </c>
      <c r="C3798" t="s">
        <v>15</v>
      </c>
      <c r="D3798" t="s">
        <v>16</v>
      </c>
      <c r="E3798" t="s">
        <v>17</v>
      </c>
      <c r="F3798">
        <v>33</v>
      </c>
      <c r="G3798" t="s">
        <v>41</v>
      </c>
      <c r="H3798" t="s">
        <v>19</v>
      </c>
      <c r="I3798">
        <v>100</v>
      </c>
      <c r="J3798">
        <v>0</v>
      </c>
      <c r="K3798">
        <v>100</v>
      </c>
      <c r="L3798">
        <v>1</v>
      </c>
      <c r="M3798">
        <v>100</v>
      </c>
      <c r="N3798">
        <v>1</v>
      </c>
      <c r="O3798" t="s">
        <v>28</v>
      </c>
    </row>
    <row r="3799" spans="1:15">
      <c r="A3799">
        <v>145953</v>
      </c>
      <c r="B3799" s="1">
        <v>45510</v>
      </c>
      <c r="C3799" t="s">
        <v>42</v>
      </c>
      <c r="D3799" t="s">
        <v>16</v>
      </c>
      <c r="E3799" t="s">
        <v>25</v>
      </c>
      <c r="F3799">
        <v>29</v>
      </c>
      <c r="G3799" t="s">
        <v>56</v>
      </c>
      <c r="H3799" t="s">
        <v>19</v>
      </c>
      <c r="I3799">
        <v>65</v>
      </c>
      <c r="J3799">
        <v>0</v>
      </c>
      <c r="K3799">
        <v>65</v>
      </c>
      <c r="L3799">
        <v>1</v>
      </c>
      <c r="M3799">
        <v>65</v>
      </c>
      <c r="N3799">
        <v>2</v>
      </c>
      <c r="O3799" t="s">
        <v>35</v>
      </c>
    </row>
    <row r="3800" spans="1:15">
      <c r="A3800">
        <v>186439</v>
      </c>
      <c r="B3800" s="1">
        <v>45433</v>
      </c>
      <c r="C3800" t="s">
        <v>53</v>
      </c>
      <c r="D3800" t="s">
        <v>37</v>
      </c>
      <c r="E3800" t="s">
        <v>17</v>
      </c>
      <c r="F3800">
        <v>27</v>
      </c>
      <c r="G3800" t="s">
        <v>54</v>
      </c>
      <c r="H3800" t="s">
        <v>19</v>
      </c>
      <c r="I3800">
        <v>15</v>
      </c>
      <c r="J3800">
        <v>0</v>
      </c>
      <c r="K3800">
        <v>15</v>
      </c>
      <c r="L3800">
        <v>1</v>
      </c>
      <c r="M3800">
        <v>15</v>
      </c>
      <c r="N3800">
        <v>2</v>
      </c>
      <c r="O3800" t="s">
        <v>59</v>
      </c>
    </row>
    <row r="3801" spans="1:15">
      <c r="A3801">
        <v>138129</v>
      </c>
      <c r="B3801" s="1">
        <v>45407</v>
      </c>
      <c r="C3801" t="s">
        <v>30</v>
      </c>
      <c r="D3801" t="s">
        <v>24</v>
      </c>
      <c r="E3801" t="s">
        <v>17</v>
      </c>
      <c r="F3801">
        <v>24</v>
      </c>
      <c r="G3801" t="s">
        <v>31</v>
      </c>
      <c r="H3801" t="s">
        <v>19</v>
      </c>
      <c r="I3801">
        <v>10</v>
      </c>
      <c r="J3801">
        <v>0</v>
      </c>
      <c r="K3801">
        <v>10</v>
      </c>
      <c r="L3801">
        <v>1</v>
      </c>
      <c r="M3801">
        <v>10</v>
      </c>
      <c r="N3801">
        <v>4</v>
      </c>
      <c r="O3801" t="s">
        <v>39</v>
      </c>
    </row>
    <row r="3802" spans="1:15">
      <c r="A3802">
        <v>141164</v>
      </c>
      <c r="B3802" s="1">
        <v>45394</v>
      </c>
      <c r="C3802" t="s">
        <v>82</v>
      </c>
      <c r="D3802" t="s">
        <v>37</v>
      </c>
      <c r="E3802" t="s">
        <v>25</v>
      </c>
      <c r="F3802">
        <v>19</v>
      </c>
      <c r="G3802" t="s">
        <v>44</v>
      </c>
      <c r="H3802" t="s">
        <v>27</v>
      </c>
      <c r="I3802">
        <v>20</v>
      </c>
      <c r="J3802">
        <v>25</v>
      </c>
      <c r="K3802">
        <v>45</v>
      </c>
      <c r="L3802">
        <v>1</v>
      </c>
      <c r="M3802">
        <v>45</v>
      </c>
      <c r="N3802">
        <v>4</v>
      </c>
      <c r="O3802" t="s">
        <v>72</v>
      </c>
    </row>
    <row r="3803" spans="1:15">
      <c r="A3803">
        <v>139161</v>
      </c>
      <c r="B3803" s="1">
        <v>45509</v>
      </c>
      <c r="C3803" t="s">
        <v>50</v>
      </c>
      <c r="D3803" t="s">
        <v>16</v>
      </c>
      <c r="E3803" t="s">
        <v>25</v>
      </c>
      <c r="F3803">
        <v>23</v>
      </c>
      <c r="G3803" t="s">
        <v>62</v>
      </c>
      <c r="H3803" t="s">
        <v>19</v>
      </c>
      <c r="I3803">
        <v>97</v>
      </c>
      <c r="J3803">
        <v>0</v>
      </c>
      <c r="K3803">
        <v>97</v>
      </c>
      <c r="L3803">
        <v>4</v>
      </c>
      <c r="M3803">
        <v>388</v>
      </c>
      <c r="N3803">
        <v>4</v>
      </c>
      <c r="O3803" t="s">
        <v>57</v>
      </c>
    </row>
    <row r="3804" spans="1:15">
      <c r="A3804">
        <v>165487</v>
      </c>
      <c r="B3804" s="1">
        <v>45591</v>
      </c>
      <c r="C3804" t="s">
        <v>15</v>
      </c>
      <c r="D3804" t="s">
        <v>16</v>
      </c>
      <c r="E3804" t="s">
        <v>17</v>
      </c>
      <c r="F3804">
        <v>24</v>
      </c>
      <c r="G3804" t="s">
        <v>29</v>
      </c>
      <c r="H3804" t="s">
        <v>19</v>
      </c>
      <c r="I3804">
        <v>100</v>
      </c>
      <c r="J3804">
        <v>0</v>
      </c>
      <c r="K3804">
        <v>100</v>
      </c>
      <c r="L3804">
        <v>3</v>
      </c>
      <c r="M3804">
        <v>300</v>
      </c>
      <c r="N3804">
        <v>5</v>
      </c>
      <c r="O3804" t="s">
        <v>72</v>
      </c>
    </row>
    <row r="3805" spans="1:15">
      <c r="A3805">
        <v>176646</v>
      </c>
      <c r="B3805" s="1">
        <v>45260</v>
      </c>
      <c r="C3805" t="s">
        <v>50</v>
      </c>
      <c r="D3805" t="s">
        <v>16</v>
      </c>
      <c r="E3805" t="s">
        <v>17</v>
      </c>
      <c r="F3805">
        <v>31</v>
      </c>
      <c r="G3805" t="s">
        <v>58</v>
      </c>
      <c r="H3805" t="s">
        <v>27</v>
      </c>
      <c r="I3805">
        <v>97</v>
      </c>
      <c r="J3805">
        <v>40</v>
      </c>
      <c r="K3805">
        <v>137</v>
      </c>
      <c r="L3805">
        <v>1</v>
      </c>
      <c r="M3805">
        <v>137</v>
      </c>
      <c r="N3805">
        <v>5</v>
      </c>
      <c r="O3805" t="s">
        <v>39</v>
      </c>
    </row>
    <row r="3806" spans="1:15">
      <c r="A3806">
        <v>122503</v>
      </c>
      <c r="B3806" s="1">
        <v>45265</v>
      </c>
      <c r="C3806" t="s">
        <v>82</v>
      </c>
      <c r="D3806" t="s">
        <v>37</v>
      </c>
      <c r="E3806" t="s">
        <v>17</v>
      </c>
      <c r="F3806">
        <v>19</v>
      </c>
      <c r="G3806" t="s">
        <v>18</v>
      </c>
      <c r="H3806" t="s">
        <v>19</v>
      </c>
      <c r="I3806">
        <v>20</v>
      </c>
      <c r="J3806">
        <v>0</v>
      </c>
      <c r="K3806">
        <v>20</v>
      </c>
      <c r="L3806">
        <v>2</v>
      </c>
      <c r="M3806">
        <v>40</v>
      </c>
      <c r="N3806">
        <v>4</v>
      </c>
      <c r="O3806" t="s">
        <v>32</v>
      </c>
    </row>
    <row r="3807" spans="1:15">
      <c r="A3807">
        <v>183941</v>
      </c>
      <c r="B3807" s="1">
        <v>45264</v>
      </c>
      <c r="C3807" t="s">
        <v>42</v>
      </c>
      <c r="D3807" t="s">
        <v>16</v>
      </c>
      <c r="E3807" t="s">
        <v>17</v>
      </c>
      <c r="F3807">
        <v>25</v>
      </c>
      <c r="G3807" t="s">
        <v>80</v>
      </c>
      <c r="H3807" t="s">
        <v>27</v>
      </c>
      <c r="I3807">
        <v>65</v>
      </c>
      <c r="J3807">
        <v>40</v>
      </c>
      <c r="K3807">
        <v>105</v>
      </c>
      <c r="L3807">
        <v>4</v>
      </c>
      <c r="M3807">
        <v>420</v>
      </c>
      <c r="N3807">
        <v>4</v>
      </c>
      <c r="O3807" t="s">
        <v>72</v>
      </c>
    </row>
    <row r="3808" spans="1:15">
      <c r="A3808">
        <v>174294</v>
      </c>
      <c r="B3808" s="1">
        <v>45357</v>
      </c>
      <c r="C3808" t="s">
        <v>15</v>
      </c>
      <c r="D3808" t="s">
        <v>16</v>
      </c>
      <c r="E3808" t="s">
        <v>25</v>
      </c>
      <c r="F3808">
        <v>21</v>
      </c>
      <c r="G3808" t="s">
        <v>46</v>
      </c>
      <c r="H3808" t="s">
        <v>19</v>
      </c>
      <c r="I3808">
        <v>100</v>
      </c>
      <c r="J3808">
        <v>0</v>
      </c>
      <c r="K3808">
        <v>100</v>
      </c>
      <c r="L3808">
        <v>5</v>
      </c>
      <c r="M3808">
        <v>500</v>
      </c>
      <c r="N3808">
        <v>3</v>
      </c>
      <c r="O3808" t="s">
        <v>22</v>
      </c>
    </row>
    <row r="3809" spans="1:15">
      <c r="A3809">
        <v>137571</v>
      </c>
      <c r="B3809" s="1">
        <v>45267</v>
      </c>
      <c r="C3809" t="s">
        <v>82</v>
      </c>
      <c r="D3809" t="s">
        <v>37</v>
      </c>
      <c r="E3809" t="s">
        <v>17</v>
      </c>
      <c r="F3809">
        <v>28</v>
      </c>
      <c r="G3809" t="s">
        <v>69</v>
      </c>
      <c r="H3809" t="s">
        <v>19</v>
      </c>
      <c r="I3809">
        <v>20</v>
      </c>
      <c r="J3809">
        <v>0</v>
      </c>
      <c r="K3809">
        <v>20</v>
      </c>
      <c r="L3809">
        <v>1</v>
      </c>
      <c r="M3809">
        <v>20</v>
      </c>
      <c r="N3809">
        <v>4</v>
      </c>
      <c r="O3809" t="s">
        <v>32</v>
      </c>
    </row>
    <row r="3810" spans="1:15">
      <c r="A3810">
        <v>169511</v>
      </c>
      <c r="B3810" s="1">
        <v>45395</v>
      </c>
      <c r="C3810" t="s">
        <v>50</v>
      </c>
      <c r="D3810" t="s">
        <v>16</v>
      </c>
      <c r="E3810" t="s">
        <v>17</v>
      </c>
      <c r="F3810">
        <v>34</v>
      </c>
      <c r="G3810" t="s">
        <v>41</v>
      </c>
      <c r="H3810" t="s">
        <v>19</v>
      </c>
      <c r="I3810">
        <v>97</v>
      </c>
      <c r="J3810">
        <v>0</v>
      </c>
      <c r="K3810">
        <v>97</v>
      </c>
      <c r="L3810">
        <v>1</v>
      </c>
      <c r="M3810">
        <v>97</v>
      </c>
      <c r="N3810">
        <v>1</v>
      </c>
      <c r="O3810" t="s">
        <v>87</v>
      </c>
    </row>
    <row r="3811" spans="1:15">
      <c r="A3811">
        <v>193615</v>
      </c>
      <c r="B3811" s="1">
        <v>45316</v>
      </c>
      <c r="C3811" t="s">
        <v>53</v>
      </c>
      <c r="D3811" t="s">
        <v>37</v>
      </c>
      <c r="E3811" t="s">
        <v>17</v>
      </c>
      <c r="F3811">
        <v>28</v>
      </c>
      <c r="G3811" t="s">
        <v>38</v>
      </c>
      <c r="H3811" t="s">
        <v>19</v>
      </c>
      <c r="I3811">
        <v>15</v>
      </c>
      <c r="J3811">
        <v>0</v>
      </c>
      <c r="K3811">
        <v>15</v>
      </c>
      <c r="L3811">
        <v>1</v>
      </c>
      <c r="M3811">
        <v>15</v>
      </c>
      <c r="N3811">
        <v>4</v>
      </c>
      <c r="O3811" t="s">
        <v>57</v>
      </c>
    </row>
    <row r="3812" spans="1:15">
      <c r="A3812">
        <v>187201</v>
      </c>
      <c r="B3812" s="1">
        <v>45515</v>
      </c>
      <c r="C3812" t="s">
        <v>50</v>
      </c>
      <c r="D3812" t="s">
        <v>16</v>
      </c>
      <c r="E3812" t="s">
        <v>17</v>
      </c>
      <c r="F3812">
        <v>21</v>
      </c>
      <c r="G3812" t="s">
        <v>46</v>
      </c>
      <c r="H3812" t="s">
        <v>19</v>
      </c>
      <c r="I3812">
        <v>97</v>
      </c>
      <c r="J3812">
        <v>0</v>
      </c>
      <c r="K3812">
        <v>97</v>
      </c>
      <c r="L3812">
        <v>3</v>
      </c>
      <c r="M3812">
        <v>291</v>
      </c>
      <c r="N3812">
        <v>5</v>
      </c>
      <c r="O3812" t="s">
        <v>20</v>
      </c>
    </row>
    <row r="3813" spans="1:15">
      <c r="A3813">
        <v>146803</v>
      </c>
      <c r="B3813" s="1">
        <v>45430</v>
      </c>
      <c r="C3813" t="s">
        <v>15</v>
      </c>
      <c r="D3813" t="s">
        <v>16</v>
      </c>
      <c r="E3813" t="s">
        <v>17</v>
      </c>
      <c r="F3813">
        <v>22</v>
      </c>
      <c r="G3813" t="s">
        <v>41</v>
      </c>
      <c r="H3813" t="s">
        <v>19</v>
      </c>
      <c r="I3813">
        <v>100</v>
      </c>
      <c r="J3813">
        <v>0</v>
      </c>
      <c r="K3813">
        <v>100</v>
      </c>
      <c r="L3813">
        <v>2</v>
      </c>
      <c r="M3813">
        <v>200</v>
      </c>
      <c r="N3813">
        <v>5</v>
      </c>
      <c r="O3813" t="s">
        <v>45</v>
      </c>
    </row>
    <row r="3814" spans="1:15">
      <c r="A3814">
        <v>162523</v>
      </c>
      <c r="B3814" s="1">
        <v>45495</v>
      </c>
      <c r="C3814" t="s">
        <v>48</v>
      </c>
      <c r="D3814" t="s">
        <v>16</v>
      </c>
      <c r="E3814" t="s">
        <v>17</v>
      </c>
      <c r="F3814">
        <v>28</v>
      </c>
      <c r="G3814" t="s">
        <v>18</v>
      </c>
      <c r="H3814" t="s">
        <v>19</v>
      </c>
      <c r="I3814">
        <v>130</v>
      </c>
      <c r="J3814">
        <v>0</v>
      </c>
      <c r="K3814">
        <v>130</v>
      </c>
      <c r="L3814">
        <v>1</v>
      </c>
      <c r="M3814">
        <v>130</v>
      </c>
      <c r="N3814">
        <v>5</v>
      </c>
      <c r="O3814" t="s">
        <v>20</v>
      </c>
    </row>
    <row r="3815" spans="1:15">
      <c r="A3815">
        <v>162019</v>
      </c>
      <c r="B3815" s="1">
        <v>45501</v>
      </c>
      <c r="C3815" t="s">
        <v>33</v>
      </c>
      <c r="D3815" t="s">
        <v>16</v>
      </c>
      <c r="E3815" t="s">
        <v>17</v>
      </c>
      <c r="F3815">
        <v>22</v>
      </c>
      <c r="G3815" t="s">
        <v>80</v>
      </c>
      <c r="H3815" t="s">
        <v>27</v>
      </c>
      <c r="I3815">
        <v>118</v>
      </c>
      <c r="J3815">
        <v>40</v>
      </c>
      <c r="K3815">
        <v>158</v>
      </c>
      <c r="L3815">
        <v>4</v>
      </c>
      <c r="M3815">
        <v>632</v>
      </c>
      <c r="N3815">
        <v>3</v>
      </c>
      <c r="O3815" t="s">
        <v>84</v>
      </c>
    </row>
    <row r="3816" spans="1:15">
      <c r="A3816">
        <v>159685</v>
      </c>
      <c r="B3816" s="1">
        <v>45321</v>
      </c>
      <c r="C3816" t="s">
        <v>50</v>
      </c>
      <c r="D3816" t="s">
        <v>16</v>
      </c>
      <c r="E3816" t="s">
        <v>25</v>
      </c>
      <c r="F3816">
        <v>28</v>
      </c>
      <c r="G3816" t="s">
        <v>69</v>
      </c>
      <c r="H3816" t="s">
        <v>19</v>
      </c>
      <c r="I3816">
        <v>97</v>
      </c>
      <c r="J3816">
        <v>0</v>
      </c>
      <c r="K3816">
        <v>97</v>
      </c>
      <c r="L3816">
        <v>2</v>
      </c>
      <c r="M3816">
        <v>194</v>
      </c>
      <c r="N3816">
        <v>3</v>
      </c>
      <c r="O3816" t="s">
        <v>88</v>
      </c>
    </row>
    <row r="3817" spans="1:15">
      <c r="A3817">
        <v>185983</v>
      </c>
      <c r="B3817" s="1">
        <v>45494</v>
      </c>
      <c r="C3817" t="s">
        <v>15</v>
      </c>
      <c r="D3817" t="s">
        <v>16</v>
      </c>
      <c r="E3817" t="s">
        <v>17</v>
      </c>
      <c r="F3817">
        <v>30</v>
      </c>
      <c r="G3817" t="s">
        <v>60</v>
      </c>
      <c r="H3817" t="s">
        <v>19</v>
      </c>
      <c r="I3817">
        <v>100</v>
      </c>
      <c r="J3817">
        <v>0</v>
      </c>
      <c r="K3817">
        <v>100</v>
      </c>
      <c r="L3817">
        <v>4</v>
      </c>
      <c r="M3817">
        <v>400</v>
      </c>
      <c r="N3817">
        <v>4</v>
      </c>
      <c r="O3817" t="s">
        <v>61</v>
      </c>
    </row>
    <row r="3818" spans="1:15">
      <c r="A3818">
        <v>148088</v>
      </c>
      <c r="B3818" s="1">
        <v>45568</v>
      </c>
      <c r="C3818" t="s">
        <v>53</v>
      </c>
      <c r="D3818" t="s">
        <v>37</v>
      </c>
      <c r="E3818" t="s">
        <v>17</v>
      </c>
      <c r="F3818">
        <v>29</v>
      </c>
      <c r="G3818" t="s">
        <v>60</v>
      </c>
      <c r="H3818" t="s">
        <v>19</v>
      </c>
      <c r="I3818">
        <v>15</v>
      </c>
      <c r="J3818">
        <v>0</v>
      </c>
      <c r="K3818">
        <v>15</v>
      </c>
      <c r="L3818">
        <v>1</v>
      </c>
      <c r="M3818">
        <v>15</v>
      </c>
      <c r="N3818">
        <v>1</v>
      </c>
      <c r="O3818" t="s">
        <v>55</v>
      </c>
    </row>
    <row r="3819" spans="1:15">
      <c r="A3819">
        <v>181012</v>
      </c>
      <c r="B3819" s="1">
        <v>45406</v>
      </c>
      <c r="C3819" t="s">
        <v>42</v>
      </c>
      <c r="D3819" t="s">
        <v>16</v>
      </c>
      <c r="E3819" t="s">
        <v>25</v>
      </c>
      <c r="F3819">
        <v>31</v>
      </c>
      <c r="G3819" t="s">
        <v>56</v>
      </c>
      <c r="H3819" t="s">
        <v>19</v>
      </c>
      <c r="I3819">
        <v>65</v>
      </c>
      <c r="J3819">
        <v>0</v>
      </c>
      <c r="K3819">
        <v>65</v>
      </c>
      <c r="L3819">
        <v>5</v>
      </c>
      <c r="M3819">
        <v>325</v>
      </c>
      <c r="N3819">
        <v>4</v>
      </c>
      <c r="O3819" t="s">
        <v>61</v>
      </c>
    </row>
    <row r="3820" spans="1:15">
      <c r="A3820">
        <v>188937</v>
      </c>
      <c r="B3820" s="1">
        <v>45475</v>
      </c>
      <c r="C3820" t="s">
        <v>82</v>
      </c>
      <c r="D3820" t="s">
        <v>37</v>
      </c>
      <c r="E3820" t="s">
        <v>17</v>
      </c>
      <c r="F3820">
        <v>25</v>
      </c>
      <c r="G3820" t="s">
        <v>66</v>
      </c>
      <c r="H3820" t="s">
        <v>27</v>
      </c>
      <c r="I3820">
        <v>20</v>
      </c>
      <c r="J3820">
        <v>40</v>
      </c>
      <c r="K3820">
        <v>60</v>
      </c>
      <c r="L3820">
        <v>2</v>
      </c>
      <c r="M3820">
        <v>120</v>
      </c>
      <c r="N3820">
        <v>2</v>
      </c>
      <c r="O3820" t="s">
        <v>71</v>
      </c>
    </row>
    <row r="3821" spans="1:15">
      <c r="A3821">
        <v>198303</v>
      </c>
      <c r="B3821" s="1">
        <v>45358</v>
      </c>
      <c r="C3821" t="s">
        <v>53</v>
      </c>
      <c r="D3821" t="s">
        <v>37</v>
      </c>
      <c r="E3821" t="s">
        <v>17</v>
      </c>
      <c r="F3821">
        <v>33</v>
      </c>
      <c r="G3821" t="s">
        <v>56</v>
      </c>
      <c r="H3821" t="s">
        <v>19</v>
      </c>
      <c r="I3821">
        <v>15</v>
      </c>
      <c r="J3821">
        <v>0</v>
      </c>
      <c r="K3821">
        <v>15</v>
      </c>
      <c r="L3821">
        <v>1</v>
      </c>
      <c r="M3821">
        <v>15</v>
      </c>
      <c r="N3821">
        <v>4</v>
      </c>
      <c r="O3821" t="s">
        <v>43</v>
      </c>
    </row>
    <row r="3822" spans="1:15">
      <c r="A3822">
        <v>195531</v>
      </c>
      <c r="B3822" s="1">
        <v>45577</v>
      </c>
      <c r="C3822" t="s">
        <v>42</v>
      </c>
      <c r="D3822" t="s">
        <v>16</v>
      </c>
      <c r="E3822" t="s">
        <v>17</v>
      </c>
      <c r="F3822">
        <v>27</v>
      </c>
      <c r="G3822" t="s">
        <v>62</v>
      </c>
      <c r="H3822" t="s">
        <v>19</v>
      </c>
      <c r="I3822">
        <v>65</v>
      </c>
      <c r="J3822">
        <v>0</v>
      </c>
      <c r="K3822">
        <v>65</v>
      </c>
      <c r="L3822">
        <v>1</v>
      </c>
      <c r="M3822">
        <v>65</v>
      </c>
      <c r="N3822">
        <v>1</v>
      </c>
      <c r="O3822" t="s">
        <v>47</v>
      </c>
    </row>
    <row r="3823" spans="1:15">
      <c r="A3823">
        <v>188143</v>
      </c>
      <c r="B3823" s="1">
        <v>45518</v>
      </c>
      <c r="C3823" t="s">
        <v>15</v>
      </c>
      <c r="D3823" t="s">
        <v>16</v>
      </c>
      <c r="E3823" t="s">
        <v>17</v>
      </c>
      <c r="F3823">
        <v>27</v>
      </c>
      <c r="G3823" t="s">
        <v>56</v>
      </c>
      <c r="H3823" t="s">
        <v>19</v>
      </c>
      <c r="I3823">
        <v>100</v>
      </c>
      <c r="J3823">
        <v>0</v>
      </c>
      <c r="K3823">
        <v>100</v>
      </c>
      <c r="L3823">
        <v>4</v>
      </c>
      <c r="M3823">
        <v>400</v>
      </c>
      <c r="N3823">
        <v>1</v>
      </c>
      <c r="O3823" t="s">
        <v>35</v>
      </c>
    </row>
    <row r="3824" spans="1:15">
      <c r="A3824">
        <v>137819</v>
      </c>
      <c r="B3824" s="1">
        <v>45468</v>
      </c>
      <c r="C3824" t="s">
        <v>23</v>
      </c>
      <c r="D3824" t="s">
        <v>24</v>
      </c>
      <c r="E3824" t="s">
        <v>17</v>
      </c>
      <c r="F3824">
        <v>27</v>
      </c>
      <c r="G3824" t="s">
        <v>69</v>
      </c>
      <c r="H3824" t="s">
        <v>19</v>
      </c>
      <c r="I3824">
        <v>9</v>
      </c>
      <c r="J3824">
        <v>0</v>
      </c>
      <c r="K3824">
        <v>9</v>
      </c>
      <c r="L3824">
        <v>1</v>
      </c>
      <c r="M3824">
        <v>9</v>
      </c>
      <c r="N3824">
        <v>4</v>
      </c>
      <c r="O3824" t="s">
        <v>65</v>
      </c>
    </row>
    <row r="3825" spans="1:15">
      <c r="A3825">
        <v>125247</v>
      </c>
      <c r="B3825" s="1">
        <v>45563</v>
      </c>
      <c r="C3825" t="s">
        <v>23</v>
      </c>
      <c r="D3825" t="s">
        <v>24</v>
      </c>
      <c r="E3825" t="s">
        <v>17</v>
      </c>
      <c r="F3825">
        <v>29</v>
      </c>
      <c r="G3825" t="s">
        <v>54</v>
      </c>
      <c r="H3825" t="s">
        <v>19</v>
      </c>
      <c r="I3825">
        <v>9</v>
      </c>
      <c r="J3825">
        <v>0</v>
      </c>
      <c r="K3825">
        <v>9</v>
      </c>
      <c r="L3825">
        <v>2</v>
      </c>
      <c r="M3825">
        <v>18</v>
      </c>
      <c r="N3825">
        <v>4</v>
      </c>
      <c r="O3825" t="s">
        <v>65</v>
      </c>
    </row>
    <row r="3826" spans="1:15">
      <c r="A3826">
        <v>184044</v>
      </c>
      <c r="B3826" s="1">
        <v>45553</v>
      </c>
      <c r="C3826" t="s">
        <v>23</v>
      </c>
      <c r="D3826" t="s">
        <v>24</v>
      </c>
      <c r="E3826" t="s">
        <v>17</v>
      </c>
      <c r="F3826">
        <v>35</v>
      </c>
      <c r="G3826" t="s">
        <v>44</v>
      </c>
      <c r="H3826" t="s">
        <v>27</v>
      </c>
      <c r="I3826">
        <v>9</v>
      </c>
      <c r="J3826">
        <v>25</v>
      </c>
      <c r="K3826">
        <v>34</v>
      </c>
      <c r="L3826">
        <v>3</v>
      </c>
      <c r="M3826">
        <v>102</v>
      </c>
      <c r="N3826">
        <v>5</v>
      </c>
      <c r="O3826" t="s">
        <v>61</v>
      </c>
    </row>
    <row r="3827" spans="1:15">
      <c r="A3827">
        <v>181700</v>
      </c>
      <c r="B3827" s="1">
        <v>45237</v>
      </c>
      <c r="C3827" t="s">
        <v>50</v>
      </c>
      <c r="D3827" t="s">
        <v>16</v>
      </c>
      <c r="E3827" t="s">
        <v>17</v>
      </c>
      <c r="F3827">
        <v>20</v>
      </c>
      <c r="G3827" t="s">
        <v>41</v>
      </c>
      <c r="H3827" t="s">
        <v>19</v>
      </c>
      <c r="I3827">
        <v>97</v>
      </c>
      <c r="J3827">
        <v>0</v>
      </c>
      <c r="K3827">
        <v>97</v>
      </c>
      <c r="L3827">
        <v>1</v>
      </c>
      <c r="M3827">
        <v>97</v>
      </c>
      <c r="N3827">
        <v>2</v>
      </c>
      <c r="O3827" t="s">
        <v>71</v>
      </c>
    </row>
    <row r="3828" spans="1:15">
      <c r="A3828">
        <v>143053</v>
      </c>
      <c r="B3828" s="1">
        <v>45526</v>
      </c>
      <c r="C3828" t="s">
        <v>42</v>
      </c>
      <c r="D3828" t="s">
        <v>16</v>
      </c>
      <c r="E3828" t="s">
        <v>25</v>
      </c>
      <c r="F3828">
        <v>27</v>
      </c>
      <c r="G3828" t="s">
        <v>44</v>
      </c>
      <c r="H3828" t="s">
        <v>27</v>
      </c>
      <c r="I3828">
        <v>65</v>
      </c>
      <c r="J3828">
        <v>25</v>
      </c>
      <c r="K3828">
        <v>90</v>
      </c>
      <c r="L3828">
        <v>1</v>
      </c>
      <c r="M3828">
        <v>90</v>
      </c>
      <c r="N3828">
        <v>2</v>
      </c>
      <c r="O3828" t="s">
        <v>68</v>
      </c>
    </row>
    <row r="3829" spans="1:15">
      <c r="A3829">
        <v>167328</v>
      </c>
      <c r="B3829" s="1">
        <v>45351</v>
      </c>
      <c r="C3829" t="s">
        <v>50</v>
      </c>
      <c r="D3829" t="s">
        <v>16</v>
      </c>
      <c r="E3829" t="s">
        <v>17</v>
      </c>
      <c r="F3829">
        <v>26</v>
      </c>
      <c r="G3829" t="s">
        <v>18</v>
      </c>
      <c r="H3829" t="s">
        <v>19</v>
      </c>
      <c r="I3829">
        <v>97</v>
      </c>
      <c r="J3829">
        <v>0</v>
      </c>
      <c r="K3829">
        <v>97</v>
      </c>
      <c r="L3829">
        <v>1</v>
      </c>
      <c r="M3829">
        <v>97</v>
      </c>
      <c r="N3829">
        <v>4</v>
      </c>
      <c r="O3829" t="s">
        <v>70</v>
      </c>
    </row>
    <row r="3830" spans="1:15">
      <c r="A3830">
        <v>161427</v>
      </c>
      <c r="B3830" s="1">
        <v>45423</v>
      </c>
      <c r="C3830" t="s">
        <v>85</v>
      </c>
      <c r="D3830" t="s">
        <v>24</v>
      </c>
      <c r="E3830" t="s">
        <v>25</v>
      </c>
      <c r="F3830">
        <v>26</v>
      </c>
      <c r="G3830" t="s">
        <v>26</v>
      </c>
      <c r="H3830" t="s">
        <v>27</v>
      </c>
      <c r="I3830">
        <v>23</v>
      </c>
      <c r="J3830">
        <v>40</v>
      </c>
      <c r="K3830">
        <v>63</v>
      </c>
      <c r="L3830">
        <v>5</v>
      </c>
      <c r="M3830">
        <v>315</v>
      </c>
      <c r="N3830">
        <v>4</v>
      </c>
      <c r="O3830" t="s">
        <v>45</v>
      </c>
    </row>
    <row r="3831" spans="1:15">
      <c r="A3831">
        <v>139149</v>
      </c>
      <c r="B3831" s="1">
        <v>45389</v>
      </c>
      <c r="C3831" t="s">
        <v>53</v>
      </c>
      <c r="D3831" t="s">
        <v>37</v>
      </c>
      <c r="E3831" t="s">
        <v>25</v>
      </c>
      <c r="F3831">
        <v>30</v>
      </c>
      <c r="G3831" t="s">
        <v>77</v>
      </c>
      <c r="H3831" t="s">
        <v>19</v>
      </c>
      <c r="I3831">
        <v>15</v>
      </c>
      <c r="J3831">
        <v>0</v>
      </c>
      <c r="K3831">
        <v>15</v>
      </c>
      <c r="L3831">
        <v>3</v>
      </c>
      <c r="M3831">
        <v>45</v>
      </c>
      <c r="N3831">
        <v>4</v>
      </c>
      <c r="O3831" t="s">
        <v>72</v>
      </c>
    </row>
    <row r="3832" spans="1:15">
      <c r="A3832">
        <v>179348</v>
      </c>
      <c r="B3832" s="1">
        <v>45511</v>
      </c>
      <c r="C3832" t="s">
        <v>15</v>
      </c>
      <c r="D3832" t="s">
        <v>16</v>
      </c>
      <c r="E3832" t="s">
        <v>17</v>
      </c>
      <c r="F3832">
        <v>26</v>
      </c>
      <c r="G3832" t="s">
        <v>79</v>
      </c>
      <c r="H3832" t="s">
        <v>27</v>
      </c>
      <c r="I3832">
        <v>100</v>
      </c>
      <c r="J3832">
        <v>40</v>
      </c>
      <c r="K3832">
        <v>140</v>
      </c>
      <c r="L3832">
        <v>2</v>
      </c>
      <c r="M3832">
        <v>280</v>
      </c>
      <c r="N3832">
        <v>4</v>
      </c>
      <c r="O3832" t="s">
        <v>20</v>
      </c>
    </row>
    <row r="3833" spans="1:15">
      <c r="A3833">
        <v>129539</v>
      </c>
      <c r="B3833" s="1">
        <v>45264</v>
      </c>
      <c r="C3833" t="s">
        <v>53</v>
      </c>
      <c r="D3833" t="s">
        <v>37</v>
      </c>
      <c r="E3833" t="s">
        <v>17</v>
      </c>
      <c r="F3833">
        <v>19</v>
      </c>
      <c r="G3833" t="s">
        <v>86</v>
      </c>
      <c r="H3833" t="s">
        <v>27</v>
      </c>
      <c r="I3833">
        <v>15</v>
      </c>
      <c r="J3833">
        <v>70</v>
      </c>
      <c r="K3833">
        <v>85</v>
      </c>
      <c r="L3833">
        <v>2</v>
      </c>
      <c r="M3833">
        <v>170</v>
      </c>
      <c r="N3833">
        <v>5</v>
      </c>
      <c r="O3833" t="s">
        <v>65</v>
      </c>
    </row>
    <row r="3834" spans="1:15">
      <c r="A3834">
        <v>177691</v>
      </c>
      <c r="B3834" s="1">
        <v>45449</v>
      </c>
      <c r="C3834" t="s">
        <v>53</v>
      </c>
      <c r="D3834" t="s">
        <v>37</v>
      </c>
      <c r="E3834" t="s">
        <v>25</v>
      </c>
      <c r="F3834">
        <v>28</v>
      </c>
      <c r="G3834" t="s">
        <v>79</v>
      </c>
      <c r="H3834" t="s">
        <v>27</v>
      </c>
      <c r="I3834">
        <v>15</v>
      </c>
      <c r="J3834">
        <v>40</v>
      </c>
      <c r="K3834">
        <v>55</v>
      </c>
      <c r="L3834">
        <v>2</v>
      </c>
      <c r="M3834">
        <v>110</v>
      </c>
      <c r="N3834">
        <v>5</v>
      </c>
      <c r="O3834" t="s">
        <v>65</v>
      </c>
    </row>
    <row r="3835" spans="1:15">
      <c r="A3835">
        <v>126870</v>
      </c>
      <c r="B3835" s="1">
        <v>45418</v>
      </c>
      <c r="C3835" t="s">
        <v>48</v>
      </c>
      <c r="D3835" t="s">
        <v>16</v>
      </c>
      <c r="E3835" t="s">
        <v>25</v>
      </c>
      <c r="F3835">
        <v>24</v>
      </c>
      <c r="G3835" t="s">
        <v>56</v>
      </c>
      <c r="H3835" t="s">
        <v>19</v>
      </c>
      <c r="I3835">
        <v>130</v>
      </c>
      <c r="J3835">
        <v>0</v>
      </c>
      <c r="K3835">
        <v>130</v>
      </c>
      <c r="L3835">
        <v>1</v>
      </c>
      <c r="M3835">
        <v>130</v>
      </c>
      <c r="N3835">
        <v>4</v>
      </c>
      <c r="O3835" t="s">
        <v>65</v>
      </c>
    </row>
    <row r="3836" spans="1:15">
      <c r="A3836">
        <v>150868</v>
      </c>
      <c r="B3836" s="1">
        <v>45550</v>
      </c>
      <c r="C3836" t="s">
        <v>42</v>
      </c>
      <c r="D3836" t="s">
        <v>16</v>
      </c>
      <c r="E3836" t="s">
        <v>17</v>
      </c>
      <c r="F3836">
        <v>20</v>
      </c>
      <c r="G3836" t="s">
        <v>69</v>
      </c>
      <c r="H3836" t="s">
        <v>19</v>
      </c>
      <c r="I3836">
        <v>65</v>
      </c>
      <c r="J3836">
        <v>0</v>
      </c>
      <c r="K3836">
        <v>65</v>
      </c>
      <c r="L3836">
        <v>1</v>
      </c>
      <c r="M3836">
        <v>65</v>
      </c>
      <c r="N3836">
        <v>2</v>
      </c>
      <c r="O3836" t="s">
        <v>63</v>
      </c>
    </row>
    <row r="3837" spans="1:15">
      <c r="A3837">
        <v>159495</v>
      </c>
      <c r="B3837" s="1">
        <v>45292</v>
      </c>
      <c r="C3837" t="s">
        <v>36</v>
      </c>
      <c r="D3837" t="s">
        <v>37</v>
      </c>
      <c r="E3837" t="s">
        <v>17</v>
      </c>
      <c r="F3837">
        <v>29</v>
      </c>
      <c r="G3837" t="s">
        <v>56</v>
      </c>
      <c r="H3837" t="s">
        <v>19</v>
      </c>
      <c r="I3837">
        <v>32</v>
      </c>
      <c r="J3837">
        <v>0</v>
      </c>
      <c r="K3837">
        <v>32</v>
      </c>
      <c r="L3837">
        <v>1</v>
      </c>
      <c r="M3837">
        <v>32</v>
      </c>
      <c r="N3837">
        <v>5</v>
      </c>
      <c r="O3837" t="s">
        <v>32</v>
      </c>
    </row>
    <row r="3838" spans="1:15">
      <c r="A3838">
        <v>179602</v>
      </c>
      <c r="B3838" s="1">
        <v>45418</v>
      </c>
      <c r="C3838" t="s">
        <v>42</v>
      </c>
      <c r="D3838" t="s">
        <v>16</v>
      </c>
      <c r="E3838" t="s">
        <v>17</v>
      </c>
      <c r="F3838">
        <v>35</v>
      </c>
      <c r="G3838" t="s">
        <v>60</v>
      </c>
      <c r="H3838" t="s">
        <v>19</v>
      </c>
      <c r="I3838">
        <v>65</v>
      </c>
      <c r="J3838">
        <v>0</v>
      </c>
      <c r="K3838">
        <v>65</v>
      </c>
      <c r="L3838">
        <v>2</v>
      </c>
      <c r="M3838">
        <v>130</v>
      </c>
      <c r="N3838">
        <v>1</v>
      </c>
      <c r="O3838" t="s">
        <v>68</v>
      </c>
    </row>
    <row r="3839" spans="1:15">
      <c r="A3839">
        <v>196848</v>
      </c>
      <c r="B3839" s="1">
        <v>45562</v>
      </c>
      <c r="C3839" t="s">
        <v>48</v>
      </c>
      <c r="D3839" t="s">
        <v>16</v>
      </c>
      <c r="E3839" t="s">
        <v>17</v>
      </c>
      <c r="F3839">
        <v>23</v>
      </c>
      <c r="G3839" t="s">
        <v>75</v>
      </c>
      <c r="H3839" t="s">
        <v>27</v>
      </c>
      <c r="I3839">
        <v>130</v>
      </c>
      <c r="J3839">
        <v>70</v>
      </c>
      <c r="K3839">
        <v>200</v>
      </c>
      <c r="L3839">
        <v>1</v>
      </c>
      <c r="M3839">
        <v>200</v>
      </c>
      <c r="N3839">
        <v>5</v>
      </c>
      <c r="O3839" t="s">
        <v>43</v>
      </c>
    </row>
    <row r="3840" spans="1:15">
      <c r="A3840">
        <v>153332</v>
      </c>
      <c r="B3840" s="1">
        <v>45283</v>
      </c>
      <c r="C3840" t="s">
        <v>53</v>
      </c>
      <c r="D3840" t="s">
        <v>37</v>
      </c>
      <c r="E3840" t="s">
        <v>17</v>
      </c>
      <c r="F3840">
        <v>22</v>
      </c>
      <c r="G3840" t="s">
        <v>62</v>
      </c>
      <c r="H3840" t="s">
        <v>19</v>
      </c>
      <c r="I3840">
        <v>15</v>
      </c>
      <c r="J3840">
        <v>0</v>
      </c>
      <c r="K3840">
        <v>15</v>
      </c>
      <c r="L3840">
        <v>1</v>
      </c>
      <c r="M3840">
        <v>15</v>
      </c>
      <c r="N3840">
        <v>5</v>
      </c>
      <c r="O3840" t="s">
        <v>70</v>
      </c>
    </row>
    <row r="3841" spans="1:15">
      <c r="A3841">
        <v>123451</v>
      </c>
      <c r="B3841" s="1">
        <v>45574</v>
      </c>
      <c r="C3841" t="s">
        <v>50</v>
      </c>
      <c r="D3841" t="s">
        <v>16</v>
      </c>
      <c r="E3841" t="s">
        <v>17</v>
      </c>
      <c r="F3841">
        <v>24</v>
      </c>
      <c r="G3841" t="s">
        <v>74</v>
      </c>
      <c r="H3841" t="s">
        <v>27</v>
      </c>
      <c r="I3841">
        <v>97</v>
      </c>
      <c r="J3841">
        <v>25</v>
      </c>
      <c r="K3841">
        <v>122</v>
      </c>
      <c r="L3841">
        <v>2</v>
      </c>
      <c r="M3841">
        <v>244</v>
      </c>
      <c r="N3841">
        <v>5</v>
      </c>
      <c r="O3841" t="s">
        <v>32</v>
      </c>
    </row>
    <row r="3842" spans="1:15">
      <c r="A3842">
        <v>144678</v>
      </c>
      <c r="B3842" s="1">
        <v>45514</v>
      </c>
      <c r="C3842" t="s">
        <v>42</v>
      </c>
      <c r="D3842" t="s">
        <v>16</v>
      </c>
      <c r="E3842" t="s">
        <v>17</v>
      </c>
      <c r="F3842">
        <v>18</v>
      </c>
      <c r="G3842" t="s">
        <v>67</v>
      </c>
      <c r="H3842" t="s">
        <v>27</v>
      </c>
      <c r="I3842">
        <v>65</v>
      </c>
      <c r="J3842">
        <v>40</v>
      </c>
      <c r="K3842">
        <v>105</v>
      </c>
      <c r="L3842">
        <v>1</v>
      </c>
      <c r="M3842">
        <v>105</v>
      </c>
      <c r="N3842">
        <v>5</v>
      </c>
      <c r="O3842" t="s">
        <v>61</v>
      </c>
    </row>
    <row r="3843" spans="1:15">
      <c r="A3843">
        <v>183033</v>
      </c>
      <c r="B3843" s="1">
        <v>45430</v>
      </c>
      <c r="C3843" t="s">
        <v>42</v>
      </c>
      <c r="D3843" t="s">
        <v>16</v>
      </c>
      <c r="E3843" t="s">
        <v>17</v>
      </c>
      <c r="F3843">
        <v>21</v>
      </c>
      <c r="G3843" t="s">
        <v>18</v>
      </c>
      <c r="H3843" t="s">
        <v>19</v>
      </c>
      <c r="I3843">
        <v>65</v>
      </c>
      <c r="J3843">
        <v>0</v>
      </c>
      <c r="K3843">
        <v>65</v>
      </c>
      <c r="L3843">
        <v>1</v>
      </c>
      <c r="M3843">
        <v>65</v>
      </c>
      <c r="N3843">
        <v>5</v>
      </c>
      <c r="O3843" t="s">
        <v>20</v>
      </c>
    </row>
    <row r="3844" spans="1:15">
      <c r="A3844">
        <v>120421</v>
      </c>
      <c r="B3844" s="1">
        <v>45253</v>
      </c>
      <c r="C3844" t="s">
        <v>53</v>
      </c>
      <c r="D3844" t="s">
        <v>37</v>
      </c>
      <c r="E3844" t="s">
        <v>17</v>
      </c>
      <c r="F3844">
        <v>25</v>
      </c>
      <c r="G3844" t="s">
        <v>46</v>
      </c>
      <c r="H3844" t="s">
        <v>19</v>
      </c>
      <c r="I3844">
        <v>15</v>
      </c>
      <c r="J3844">
        <v>0</v>
      </c>
      <c r="K3844">
        <v>15</v>
      </c>
      <c r="L3844">
        <v>1</v>
      </c>
      <c r="M3844">
        <v>15</v>
      </c>
      <c r="N3844">
        <v>1</v>
      </c>
      <c r="O3844" t="s">
        <v>63</v>
      </c>
    </row>
    <row r="3845" spans="1:15">
      <c r="A3845">
        <v>149834</v>
      </c>
      <c r="B3845" s="1">
        <v>45580</v>
      </c>
      <c r="C3845" t="s">
        <v>33</v>
      </c>
      <c r="D3845" t="s">
        <v>16</v>
      </c>
      <c r="E3845" t="s">
        <v>25</v>
      </c>
      <c r="F3845">
        <v>20</v>
      </c>
      <c r="G3845" t="s">
        <v>60</v>
      </c>
      <c r="H3845" t="s">
        <v>19</v>
      </c>
      <c r="I3845">
        <v>118</v>
      </c>
      <c r="J3845">
        <v>0</v>
      </c>
      <c r="K3845">
        <v>118</v>
      </c>
      <c r="L3845">
        <v>1</v>
      </c>
      <c r="M3845">
        <v>118</v>
      </c>
      <c r="N3845">
        <v>5</v>
      </c>
      <c r="O3845" t="s">
        <v>65</v>
      </c>
    </row>
    <row r="3846" spans="1:15">
      <c r="A3846">
        <v>144277</v>
      </c>
      <c r="B3846" s="1">
        <v>45312</v>
      </c>
      <c r="C3846" t="s">
        <v>30</v>
      </c>
      <c r="D3846" t="s">
        <v>24</v>
      </c>
      <c r="E3846" t="s">
        <v>17</v>
      </c>
      <c r="F3846">
        <v>24</v>
      </c>
      <c r="G3846" t="s">
        <v>56</v>
      </c>
      <c r="H3846" t="s">
        <v>19</v>
      </c>
      <c r="I3846">
        <v>10</v>
      </c>
      <c r="J3846">
        <v>0</v>
      </c>
      <c r="K3846">
        <v>10</v>
      </c>
      <c r="L3846">
        <v>2</v>
      </c>
      <c r="M3846">
        <v>20</v>
      </c>
      <c r="N3846">
        <v>4</v>
      </c>
      <c r="O3846" t="s">
        <v>65</v>
      </c>
    </row>
    <row r="3847" spans="1:15">
      <c r="A3847">
        <v>122883</v>
      </c>
      <c r="B3847" s="1">
        <v>45303</v>
      </c>
      <c r="C3847" t="s">
        <v>23</v>
      </c>
      <c r="D3847" t="s">
        <v>24</v>
      </c>
      <c r="E3847" t="s">
        <v>17</v>
      </c>
      <c r="F3847">
        <v>29</v>
      </c>
      <c r="G3847" t="s">
        <v>44</v>
      </c>
      <c r="H3847" t="s">
        <v>27</v>
      </c>
      <c r="I3847">
        <v>9</v>
      </c>
      <c r="J3847">
        <v>25</v>
      </c>
      <c r="K3847">
        <v>34</v>
      </c>
      <c r="L3847">
        <v>1</v>
      </c>
      <c r="M3847">
        <v>34</v>
      </c>
      <c r="N3847">
        <v>2</v>
      </c>
      <c r="O3847" t="s">
        <v>81</v>
      </c>
    </row>
    <row r="3848" spans="1:15">
      <c r="A3848">
        <v>157198</v>
      </c>
      <c r="B3848" s="1">
        <v>45295</v>
      </c>
      <c r="C3848" t="s">
        <v>33</v>
      </c>
      <c r="D3848" t="s">
        <v>16</v>
      </c>
      <c r="E3848" t="s">
        <v>17</v>
      </c>
      <c r="F3848">
        <v>28</v>
      </c>
      <c r="G3848" t="s">
        <v>29</v>
      </c>
      <c r="H3848" t="s">
        <v>19</v>
      </c>
      <c r="I3848">
        <v>118</v>
      </c>
      <c r="J3848">
        <v>0</v>
      </c>
      <c r="K3848">
        <v>118</v>
      </c>
      <c r="L3848">
        <v>1</v>
      </c>
      <c r="M3848">
        <v>118</v>
      </c>
      <c r="N3848">
        <v>4</v>
      </c>
      <c r="O3848" t="s">
        <v>32</v>
      </c>
    </row>
    <row r="3849" spans="1:15">
      <c r="A3849">
        <v>184786</v>
      </c>
      <c r="B3849" s="1">
        <v>45473</v>
      </c>
      <c r="C3849" t="s">
        <v>23</v>
      </c>
      <c r="D3849" t="s">
        <v>24</v>
      </c>
      <c r="E3849" t="s">
        <v>17</v>
      </c>
      <c r="F3849">
        <v>27</v>
      </c>
      <c r="G3849" t="s">
        <v>31</v>
      </c>
      <c r="H3849" t="s">
        <v>19</v>
      </c>
      <c r="I3849">
        <v>9</v>
      </c>
      <c r="J3849">
        <v>0</v>
      </c>
      <c r="K3849">
        <v>9</v>
      </c>
      <c r="L3849">
        <v>1</v>
      </c>
      <c r="M3849">
        <v>9</v>
      </c>
      <c r="N3849">
        <v>4</v>
      </c>
      <c r="O3849" t="s">
        <v>72</v>
      </c>
    </row>
    <row r="3850" spans="1:15">
      <c r="A3850">
        <v>192653</v>
      </c>
      <c r="B3850" s="1">
        <v>45318</v>
      </c>
      <c r="C3850" t="s">
        <v>36</v>
      </c>
      <c r="D3850" t="s">
        <v>37</v>
      </c>
      <c r="E3850" t="s">
        <v>25</v>
      </c>
      <c r="F3850">
        <v>30</v>
      </c>
      <c r="G3850" t="s">
        <v>54</v>
      </c>
      <c r="H3850" t="s">
        <v>19</v>
      </c>
      <c r="I3850">
        <v>32</v>
      </c>
      <c r="J3850">
        <v>0</v>
      </c>
      <c r="K3850">
        <v>32</v>
      </c>
      <c r="L3850">
        <v>1</v>
      </c>
      <c r="M3850">
        <v>32</v>
      </c>
      <c r="N3850">
        <v>5</v>
      </c>
      <c r="O3850" t="s">
        <v>70</v>
      </c>
    </row>
    <row r="3851" spans="1:15">
      <c r="A3851">
        <v>169536</v>
      </c>
      <c r="B3851" s="1">
        <v>45511</v>
      </c>
      <c r="C3851" t="s">
        <v>42</v>
      </c>
      <c r="D3851" t="s">
        <v>16</v>
      </c>
      <c r="E3851" t="s">
        <v>25</v>
      </c>
      <c r="F3851">
        <v>28</v>
      </c>
      <c r="G3851" t="s">
        <v>69</v>
      </c>
      <c r="H3851" t="s">
        <v>19</v>
      </c>
      <c r="I3851">
        <v>65</v>
      </c>
      <c r="J3851">
        <v>0</v>
      </c>
      <c r="K3851">
        <v>65</v>
      </c>
      <c r="L3851">
        <v>1</v>
      </c>
      <c r="M3851">
        <v>65</v>
      </c>
      <c r="N3851">
        <v>3</v>
      </c>
      <c r="O3851" t="s">
        <v>84</v>
      </c>
    </row>
    <row r="3852" spans="1:15">
      <c r="A3852">
        <v>127946</v>
      </c>
      <c r="B3852" s="1">
        <v>45330</v>
      </c>
      <c r="C3852" t="s">
        <v>48</v>
      </c>
      <c r="D3852" t="s">
        <v>16</v>
      </c>
      <c r="E3852" t="s">
        <v>17</v>
      </c>
      <c r="F3852">
        <v>24</v>
      </c>
      <c r="G3852" t="s">
        <v>62</v>
      </c>
      <c r="H3852" t="s">
        <v>19</v>
      </c>
      <c r="I3852">
        <v>130</v>
      </c>
      <c r="J3852">
        <v>0</v>
      </c>
      <c r="K3852">
        <v>130</v>
      </c>
      <c r="L3852">
        <v>4</v>
      </c>
      <c r="M3852">
        <v>520</v>
      </c>
      <c r="N3852">
        <v>3</v>
      </c>
      <c r="O3852" t="s">
        <v>83</v>
      </c>
    </row>
    <row r="3853" spans="1:15">
      <c r="A3853">
        <v>183160</v>
      </c>
      <c r="B3853" s="1">
        <v>45492</v>
      </c>
      <c r="C3853" t="s">
        <v>33</v>
      </c>
      <c r="D3853" t="s">
        <v>16</v>
      </c>
      <c r="E3853" t="s">
        <v>17</v>
      </c>
      <c r="F3853">
        <v>30</v>
      </c>
      <c r="G3853" t="s">
        <v>74</v>
      </c>
      <c r="H3853" t="s">
        <v>27</v>
      </c>
      <c r="I3853">
        <v>118</v>
      </c>
      <c r="J3853">
        <v>25</v>
      </c>
      <c r="K3853">
        <v>143</v>
      </c>
      <c r="L3853">
        <v>1</v>
      </c>
      <c r="M3853">
        <v>143</v>
      </c>
      <c r="N3853">
        <v>5</v>
      </c>
      <c r="O3853" t="s">
        <v>43</v>
      </c>
    </row>
    <row r="3854" spans="1:15">
      <c r="A3854">
        <v>134882</v>
      </c>
      <c r="B3854" s="1">
        <v>45513</v>
      </c>
      <c r="C3854" t="s">
        <v>30</v>
      </c>
      <c r="D3854" t="s">
        <v>24</v>
      </c>
      <c r="E3854" t="s">
        <v>17</v>
      </c>
      <c r="F3854">
        <v>28</v>
      </c>
      <c r="G3854" t="s">
        <v>41</v>
      </c>
      <c r="H3854" t="s">
        <v>19</v>
      </c>
      <c r="I3854">
        <v>10</v>
      </c>
      <c r="J3854">
        <v>0</v>
      </c>
      <c r="K3854">
        <v>10</v>
      </c>
      <c r="L3854">
        <v>1</v>
      </c>
      <c r="M3854">
        <v>10</v>
      </c>
      <c r="N3854">
        <v>1</v>
      </c>
      <c r="O3854" t="s">
        <v>87</v>
      </c>
    </row>
    <row r="3855" spans="1:15">
      <c r="A3855">
        <v>152314</v>
      </c>
      <c r="B3855" s="1">
        <v>45496</v>
      </c>
      <c r="C3855" t="s">
        <v>30</v>
      </c>
      <c r="D3855" t="s">
        <v>24</v>
      </c>
      <c r="E3855" t="s">
        <v>17</v>
      </c>
      <c r="F3855">
        <v>34</v>
      </c>
      <c r="G3855" t="s">
        <v>51</v>
      </c>
      <c r="H3855" t="s">
        <v>27</v>
      </c>
      <c r="I3855">
        <v>10</v>
      </c>
      <c r="J3855">
        <v>50</v>
      </c>
      <c r="K3855">
        <v>60</v>
      </c>
      <c r="L3855">
        <v>4</v>
      </c>
      <c r="M3855">
        <v>240</v>
      </c>
      <c r="N3855">
        <v>5</v>
      </c>
      <c r="O3855" t="s">
        <v>32</v>
      </c>
    </row>
    <row r="3856" spans="1:15">
      <c r="A3856">
        <v>132747</v>
      </c>
      <c r="B3856" s="1">
        <v>45313</v>
      </c>
      <c r="C3856" t="s">
        <v>30</v>
      </c>
      <c r="D3856" t="s">
        <v>24</v>
      </c>
      <c r="E3856" t="s">
        <v>25</v>
      </c>
      <c r="F3856">
        <v>22</v>
      </c>
      <c r="G3856" t="s">
        <v>38</v>
      </c>
      <c r="H3856" t="s">
        <v>19</v>
      </c>
      <c r="I3856">
        <v>10</v>
      </c>
      <c r="J3856">
        <v>0</v>
      </c>
      <c r="K3856">
        <v>10</v>
      </c>
      <c r="L3856">
        <v>1</v>
      </c>
      <c r="M3856">
        <v>10</v>
      </c>
      <c r="N3856">
        <v>4</v>
      </c>
      <c r="O3856" t="s">
        <v>43</v>
      </c>
    </row>
    <row r="3857" spans="1:15">
      <c r="A3857">
        <v>184430</v>
      </c>
      <c r="B3857" s="1">
        <v>45423</v>
      </c>
      <c r="C3857" t="s">
        <v>48</v>
      </c>
      <c r="D3857" t="s">
        <v>16</v>
      </c>
      <c r="E3857" t="s">
        <v>17</v>
      </c>
      <c r="F3857">
        <v>33</v>
      </c>
      <c r="G3857" t="s">
        <v>18</v>
      </c>
      <c r="H3857" t="s">
        <v>19</v>
      </c>
      <c r="I3857">
        <v>130</v>
      </c>
      <c r="J3857">
        <v>0</v>
      </c>
      <c r="K3857">
        <v>130</v>
      </c>
      <c r="L3857">
        <v>1</v>
      </c>
      <c r="M3857">
        <v>130</v>
      </c>
      <c r="N3857">
        <v>3</v>
      </c>
      <c r="O3857" t="s">
        <v>22</v>
      </c>
    </row>
    <row r="3858" spans="1:15">
      <c r="A3858">
        <v>168751</v>
      </c>
      <c r="B3858" s="1">
        <v>45262</v>
      </c>
      <c r="C3858" t="s">
        <v>42</v>
      </c>
      <c r="D3858" t="s">
        <v>16</v>
      </c>
      <c r="E3858" t="s">
        <v>17</v>
      </c>
      <c r="F3858">
        <v>19</v>
      </c>
      <c r="G3858" t="s">
        <v>38</v>
      </c>
      <c r="H3858" t="s">
        <v>19</v>
      </c>
      <c r="I3858">
        <v>65</v>
      </c>
      <c r="J3858">
        <v>0</v>
      </c>
      <c r="K3858">
        <v>65</v>
      </c>
      <c r="L3858">
        <v>1</v>
      </c>
      <c r="M3858">
        <v>65</v>
      </c>
      <c r="N3858">
        <v>3</v>
      </c>
      <c r="O3858" t="s">
        <v>22</v>
      </c>
    </row>
    <row r="3859" spans="1:15">
      <c r="A3859">
        <v>140063</v>
      </c>
      <c r="B3859" s="1">
        <v>45472</v>
      </c>
      <c r="C3859" t="s">
        <v>53</v>
      </c>
      <c r="D3859" t="s">
        <v>37</v>
      </c>
      <c r="E3859" t="s">
        <v>17</v>
      </c>
      <c r="F3859">
        <v>22</v>
      </c>
      <c r="G3859" t="s">
        <v>79</v>
      </c>
      <c r="H3859" t="s">
        <v>27</v>
      </c>
      <c r="I3859">
        <v>15</v>
      </c>
      <c r="J3859">
        <v>40</v>
      </c>
      <c r="K3859">
        <v>55</v>
      </c>
      <c r="L3859">
        <v>1</v>
      </c>
      <c r="M3859">
        <v>55</v>
      </c>
      <c r="N3859">
        <v>4</v>
      </c>
      <c r="O3859" t="s">
        <v>32</v>
      </c>
    </row>
    <row r="3860" spans="1:15">
      <c r="A3860">
        <v>186300</v>
      </c>
      <c r="B3860" s="1">
        <v>45474</v>
      </c>
      <c r="C3860" t="s">
        <v>23</v>
      </c>
      <c r="D3860" t="s">
        <v>24</v>
      </c>
      <c r="E3860" t="s">
        <v>17</v>
      </c>
      <c r="F3860">
        <v>32</v>
      </c>
      <c r="G3860" t="s">
        <v>56</v>
      </c>
      <c r="H3860" t="s">
        <v>19</v>
      </c>
      <c r="I3860">
        <v>9</v>
      </c>
      <c r="J3860">
        <v>0</v>
      </c>
      <c r="K3860">
        <v>9</v>
      </c>
      <c r="L3860">
        <v>2</v>
      </c>
      <c r="M3860">
        <v>18</v>
      </c>
      <c r="N3860">
        <v>5</v>
      </c>
      <c r="O3860" t="s">
        <v>39</v>
      </c>
    </row>
    <row r="3861" spans="1:15">
      <c r="A3861">
        <v>150905</v>
      </c>
      <c r="B3861" s="1">
        <v>45407</v>
      </c>
      <c r="C3861" t="s">
        <v>42</v>
      </c>
      <c r="D3861" t="s">
        <v>16</v>
      </c>
      <c r="E3861" t="s">
        <v>17</v>
      </c>
      <c r="F3861">
        <v>31</v>
      </c>
      <c r="G3861" t="s">
        <v>21</v>
      </c>
      <c r="H3861" t="s">
        <v>19</v>
      </c>
      <c r="I3861">
        <v>65</v>
      </c>
      <c r="J3861">
        <v>0</v>
      </c>
      <c r="K3861">
        <v>65</v>
      </c>
      <c r="L3861">
        <v>1</v>
      </c>
      <c r="M3861">
        <v>65</v>
      </c>
      <c r="N3861">
        <v>4</v>
      </c>
      <c r="O3861" t="s">
        <v>32</v>
      </c>
    </row>
    <row r="3862" spans="1:15">
      <c r="A3862">
        <v>182819</v>
      </c>
      <c r="B3862" s="1">
        <v>45275</v>
      </c>
      <c r="C3862" t="s">
        <v>50</v>
      </c>
      <c r="D3862" t="s">
        <v>16</v>
      </c>
      <c r="E3862" t="s">
        <v>25</v>
      </c>
      <c r="F3862">
        <v>20</v>
      </c>
      <c r="G3862" t="s">
        <v>31</v>
      </c>
      <c r="H3862" t="s">
        <v>19</v>
      </c>
      <c r="I3862">
        <v>97</v>
      </c>
      <c r="J3862">
        <v>0</v>
      </c>
      <c r="K3862">
        <v>97</v>
      </c>
      <c r="L3862">
        <v>2</v>
      </c>
      <c r="M3862">
        <v>194</v>
      </c>
      <c r="N3862">
        <v>4</v>
      </c>
      <c r="O3862" t="s">
        <v>43</v>
      </c>
    </row>
    <row r="3863" spans="1:15">
      <c r="A3863">
        <v>133014</v>
      </c>
      <c r="B3863" s="1">
        <v>45471</v>
      </c>
      <c r="C3863" t="s">
        <v>30</v>
      </c>
      <c r="D3863" t="s">
        <v>24</v>
      </c>
      <c r="E3863" t="s">
        <v>17</v>
      </c>
      <c r="F3863">
        <v>23</v>
      </c>
      <c r="G3863" t="s">
        <v>69</v>
      </c>
      <c r="H3863" t="s">
        <v>19</v>
      </c>
      <c r="I3863">
        <v>10</v>
      </c>
      <c r="J3863">
        <v>0</v>
      </c>
      <c r="K3863">
        <v>10</v>
      </c>
      <c r="L3863">
        <v>3</v>
      </c>
      <c r="M3863">
        <v>30</v>
      </c>
      <c r="N3863">
        <v>1</v>
      </c>
      <c r="O3863" t="s">
        <v>68</v>
      </c>
    </row>
    <row r="3864" spans="1:15">
      <c r="A3864">
        <v>189082</v>
      </c>
      <c r="B3864" s="1">
        <v>45336</v>
      </c>
      <c r="C3864" t="s">
        <v>36</v>
      </c>
      <c r="D3864" t="s">
        <v>37</v>
      </c>
      <c r="E3864" t="s">
        <v>25</v>
      </c>
      <c r="F3864">
        <v>35</v>
      </c>
      <c r="G3864" t="s">
        <v>54</v>
      </c>
      <c r="H3864" t="s">
        <v>19</v>
      </c>
      <c r="I3864">
        <v>32</v>
      </c>
      <c r="J3864">
        <v>0</v>
      </c>
      <c r="K3864">
        <v>32</v>
      </c>
      <c r="L3864">
        <v>1</v>
      </c>
      <c r="M3864">
        <v>32</v>
      </c>
      <c r="N3864">
        <v>4</v>
      </c>
      <c r="O3864" t="s">
        <v>20</v>
      </c>
    </row>
    <row r="3865" spans="1:15">
      <c r="A3865">
        <v>189076</v>
      </c>
      <c r="B3865" s="1">
        <v>45371</v>
      </c>
      <c r="C3865" t="s">
        <v>15</v>
      </c>
      <c r="D3865" t="s">
        <v>16</v>
      </c>
      <c r="E3865" t="s">
        <v>17</v>
      </c>
      <c r="F3865">
        <v>24</v>
      </c>
      <c r="G3865" t="s">
        <v>86</v>
      </c>
      <c r="H3865" t="s">
        <v>27</v>
      </c>
      <c r="I3865">
        <v>100</v>
      </c>
      <c r="J3865">
        <v>70</v>
      </c>
      <c r="K3865">
        <v>170</v>
      </c>
      <c r="L3865">
        <v>2</v>
      </c>
      <c r="M3865">
        <v>340</v>
      </c>
      <c r="N3865">
        <v>3</v>
      </c>
      <c r="O3865" t="s">
        <v>49</v>
      </c>
    </row>
    <row r="3866" spans="1:15">
      <c r="A3866">
        <v>137150</v>
      </c>
      <c r="B3866" s="1">
        <v>45513</v>
      </c>
      <c r="C3866" t="s">
        <v>53</v>
      </c>
      <c r="D3866" t="s">
        <v>37</v>
      </c>
      <c r="E3866" t="s">
        <v>25</v>
      </c>
      <c r="F3866">
        <v>33</v>
      </c>
      <c r="G3866" t="s">
        <v>21</v>
      </c>
      <c r="H3866" t="s">
        <v>19</v>
      </c>
      <c r="I3866">
        <v>15</v>
      </c>
      <c r="J3866">
        <v>0</v>
      </c>
      <c r="K3866">
        <v>15</v>
      </c>
      <c r="L3866">
        <v>3</v>
      </c>
      <c r="M3866">
        <v>45</v>
      </c>
      <c r="N3866">
        <v>5</v>
      </c>
      <c r="O3866" t="s">
        <v>32</v>
      </c>
    </row>
    <row r="3867" spans="1:15">
      <c r="A3867">
        <v>153986</v>
      </c>
      <c r="B3867" s="1">
        <v>45486</v>
      </c>
      <c r="C3867" t="s">
        <v>50</v>
      </c>
      <c r="D3867" t="s">
        <v>16</v>
      </c>
      <c r="E3867" t="s">
        <v>17</v>
      </c>
      <c r="F3867">
        <v>18</v>
      </c>
      <c r="G3867" t="s">
        <v>56</v>
      </c>
      <c r="H3867" t="s">
        <v>19</v>
      </c>
      <c r="I3867">
        <v>97</v>
      </c>
      <c r="J3867">
        <v>0</v>
      </c>
      <c r="K3867">
        <v>97</v>
      </c>
      <c r="L3867">
        <v>1</v>
      </c>
      <c r="M3867">
        <v>97</v>
      </c>
      <c r="N3867">
        <v>5</v>
      </c>
      <c r="O3867" t="s">
        <v>61</v>
      </c>
    </row>
    <row r="3868" spans="1:15">
      <c r="A3868">
        <v>146381</v>
      </c>
      <c r="B3868" s="1">
        <v>45468</v>
      </c>
      <c r="C3868" t="s">
        <v>42</v>
      </c>
      <c r="D3868" t="s">
        <v>16</v>
      </c>
      <c r="E3868" t="s">
        <v>17</v>
      </c>
      <c r="F3868">
        <v>27</v>
      </c>
      <c r="G3868" t="s">
        <v>60</v>
      </c>
      <c r="H3868" t="s">
        <v>19</v>
      </c>
      <c r="I3868">
        <v>65</v>
      </c>
      <c r="J3868">
        <v>0</v>
      </c>
      <c r="K3868">
        <v>65</v>
      </c>
      <c r="L3868">
        <v>1</v>
      </c>
      <c r="M3868">
        <v>65</v>
      </c>
      <c r="N3868">
        <v>2</v>
      </c>
      <c r="O3868" t="s">
        <v>87</v>
      </c>
    </row>
    <row r="3869" spans="1:15">
      <c r="A3869">
        <v>127704</v>
      </c>
      <c r="B3869" s="1">
        <v>45344</v>
      </c>
      <c r="C3869" t="s">
        <v>42</v>
      </c>
      <c r="D3869" t="s">
        <v>16</v>
      </c>
      <c r="E3869" t="s">
        <v>17</v>
      </c>
      <c r="F3869">
        <v>27</v>
      </c>
      <c r="G3869" t="s">
        <v>54</v>
      </c>
      <c r="H3869" t="s">
        <v>19</v>
      </c>
      <c r="I3869">
        <v>65</v>
      </c>
      <c r="J3869">
        <v>0</v>
      </c>
      <c r="K3869">
        <v>65</v>
      </c>
      <c r="L3869">
        <v>1</v>
      </c>
      <c r="M3869">
        <v>65</v>
      </c>
      <c r="N3869">
        <v>4</v>
      </c>
      <c r="O3869" t="s">
        <v>39</v>
      </c>
    </row>
    <row r="3870" spans="1:15">
      <c r="A3870">
        <v>135241</v>
      </c>
      <c r="B3870" s="1">
        <v>45526</v>
      </c>
      <c r="C3870" t="s">
        <v>15</v>
      </c>
      <c r="D3870" t="s">
        <v>16</v>
      </c>
      <c r="E3870" t="s">
        <v>25</v>
      </c>
      <c r="F3870">
        <v>19</v>
      </c>
      <c r="G3870" t="s">
        <v>77</v>
      </c>
      <c r="H3870" t="s">
        <v>19</v>
      </c>
      <c r="I3870">
        <v>100</v>
      </c>
      <c r="J3870">
        <v>0</v>
      </c>
      <c r="K3870">
        <v>100</v>
      </c>
      <c r="L3870">
        <v>2</v>
      </c>
      <c r="M3870">
        <v>200</v>
      </c>
      <c r="N3870">
        <v>4</v>
      </c>
      <c r="O3870" t="s">
        <v>32</v>
      </c>
    </row>
    <row r="3871" spans="1:15">
      <c r="A3871">
        <v>197599</v>
      </c>
      <c r="B3871" s="1">
        <v>45516</v>
      </c>
      <c r="C3871" t="s">
        <v>53</v>
      </c>
      <c r="D3871" t="s">
        <v>37</v>
      </c>
      <c r="E3871" t="s">
        <v>17</v>
      </c>
      <c r="F3871">
        <v>19</v>
      </c>
      <c r="G3871" t="s">
        <v>31</v>
      </c>
      <c r="H3871" t="s">
        <v>19</v>
      </c>
      <c r="I3871">
        <v>15</v>
      </c>
      <c r="J3871">
        <v>0</v>
      </c>
      <c r="K3871">
        <v>15</v>
      </c>
      <c r="L3871">
        <v>3</v>
      </c>
      <c r="M3871">
        <v>45</v>
      </c>
      <c r="N3871">
        <v>4</v>
      </c>
      <c r="O3871" t="s">
        <v>70</v>
      </c>
    </row>
    <row r="3872" spans="1:15">
      <c r="A3872">
        <v>148062</v>
      </c>
      <c r="B3872" s="1">
        <v>45394</v>
      </c>
      <c r="C3872" t="s">
        <v>23</v>
      </c>
      <c r="D3872" t="s">
        <v>24</v>
      </c>
      <c r="E3872" t="s">
        <v>17</v>
      </c>
      <c r="F3872">
        <v>21</v>
      </c>
      <c r="G3872" t="s">
        <v>74</v>
      </c>
      <c r="H3872" t="s">
        <v>27</v>
      </c>
      <c r="I3872">
        <v>9</v>
      </c>
      <c r="J3872">
        <v>25</v>
      </c>
      <c r="K3872">
        <v>34</v>
      </c>
      <c r="L3872">
        <v>2</v>
      </c>
      <c r="M3872">
        <v>68</v>
      </c>
      <c r="N3872">
        <v>5</v>
      </c>
      <c r="O3872" t="s">
        <v>20</v>
      </c>
    </row>
    <row r="3873" spans="1:15">
      <c r="A3873">
        <v>170133</v>
      </c>
      <c r="B3873" s="1">
        <v>45245</v>
      </c>
      <c r="C3873" t="s">
        <v>15</v>
      </c>
      <c r="D3873" t="s">
        <v>16</v>
      </c>
      <c r="E3873" t="s">
        <v>17</v>
      </c>
      <c r="F3873">
        <v>29</v>
      </c>
      <c r="G3873" t="s">
        <v>46</v>
      </c>
      <c r="H3873" t="s">
        <v>19</v>
      </c>
      <c r="I3873">
        <v>100</v>
      </c>
      <c r="J3873">
        <v>0</v>
      </c>
      <c r="K3873">
        <v>100</v>
      </c>
      <c r="L3873">
        <v>1</v>
      </c>
      <c r="M3873">
        <v>100</v>
      </c>
      <c r="N3873">
        <v>3</v>
      </c>
      <c r="O3873" t="s">
        <v>22</v>
      </c>
    </row>
    <row r="3874" spans="1:15">
      <c r="A3874">
        <v>139258</v>
      </c>
      <c r="B3874" s="1">
        <v>45316</v>
      </c>
      <c r="C3874" t="s">
        <v>42</v>
      </c>
      <c r="D3874" t="s">
        <v>16</v>
      </c>
      <c r="E3874" t="s">
        <v>25</v>
      </c>
      <c r="F3874">
        <v>25</v>
      </c>
      <c r="G3874" t="s">
        <v>69</v>
      </c>
      <c r="H3874" t="s">
        <v>19</v>
      </c>
      <c r="I3874">
        <v>65</v>
      </c>
      <c r="J3874">
        <v>0</v>
      </c>
      <c r="K3874">
        <v>65</v>
      </c>
      <c r="L3874">
        <v>1</v>
      </c>
      <c r="M3874">
        <v>65</v>
      </c>
      <c r="N3874">
        <v>5</v>
      </c>
      <c r="O3874" t="s">
        <v>57</v>
      </c>
    </row>
    <row r="3875" spans="1:15">
      <c r="A3875">
        <v>135733</v>
      </c>
      <c r="B3875" s="1">
        <v>45304</v>
      </c>
      <c r="C3875" t="s">
        <v>82</v>
      </c>
      <c r="D3875" t="s">
        <v>37</v>
      </c>
      <c r="E3875" t="s">
        <v>17</v>
      </c>
      <c r="F3875">
        <v>33</v>
      </c>
      <c r="G3875" t="s">
        <v>62</v>
      </c>
      <c r="H3875" t="s">
        <v>19</v>
      </c>
      <c r="I3875">
        <v>20</v>
      </c>
      <c r="J3875">
        <v>0</v>
      </c>
      <c r="K3875">
        <v>20</v>
      </c>
      <c r="L3875">
        <v>1</v>
      </c>
      <c r="M3875">
        <v>20</v>
      </c>
      <c r="N3875">
        <v>5</v>
      </c>
      <c r="O3875" t="s">
        <v>43</v>
      </c>
    </row>
    <row r="3876" spans="1:15">
      <c r="A3876">
        <v>153497</v>
      </c>
      <c r="B3876" s="1">
        <v>45359</v>
      </c>
      <c r="C3876" t="s">
        <v>30</v>
      </c>
      <c r="D3876" t="s">
        <v>24</v>
      </c>
      <c r="E3876" t="s">
        <v>25</v>
      </c>
      <c r="F3876">
        <v>28</v>
      </c>
      <c r="G3876" t="s">
        <v>44</v>
      </c>
      <c r="H3876" t="s">
        <v>27</v>
      </c>
      <c r="I3876">
        <v>10</v>
      </c>
      <c r="J3876">
        <v>25</v>
      </c>
      <c r="K3876">
        <v>35</v>
      </c>
      <c r="L3876">
        <v>1</v>
      </c>
      <c r="M3876">
        <v>35</v>
      </c>
      <c r="N3876">
        <v>4</v>
      </c>
      <c r="O3876" t="s">
        <v>65</v>
      </c>
    </row>
    <row r="3877" spans="1:15">
      <c r="A3877">
        <v>147281</v>
      </c>
      <c r="B3877" s="1">
        <v>45551</v>
      </c>
      <c r="C3877" t="s">
        <v>50</v>
      </c>
      <c r="D3877" t="s">
        <v>16</v>
      </c>
      <c r="E3877" t="s">
        <v>17</v>
      </c>
      <c r="F3877">
        <v>25</v>
      </c>
      <c r="G3877" t="s">
        <v>69</v>
      </c>
      <c r="H3877" t="s">
        <v>19</v>
      </c>
      <c r="I3877">
        <v>97</v>
      </c>
      <c r="J3877">
        <v>0</v>
      </c>
      <c r="K3877">
        <v>97</v>
      </c>
      <c r="L3877">
        <v>5</v>
      </c>
      <c r="M3877">
        <v>485</v>
      </c>
      <c r="N3877">
        <v>5</v>
      </c>
      <c r="O3877" t="s">
        <v>45</v>
      </c>
    </row>
    <row r="3878" spans="1:15">
      <c r="A3878">
        <v>134416</v>
      </c>
      <c r="B3878" s="1">
        <v>45522</v>
      </c>
      <c r="C3878" t="s">
        <v>42</v>
      </c>
      <c r="D3878" t="s">
        <v>16</v>
      </c>
      <c r="E3878" t="s">
        <v>17</v>
      </c>
      <c r="F3878">
        <v>27</v>
      </c>
      <c r="G3878" t="s">
        <v>41</v>
      </c>
      <c r="H3878" t="s">
        <v>19</v>
      </c>
      <c r="I3878">
        <v>65</v>
      </c>
      <c r="J3878">
        <v>0</v>
      </c>
      <c r="K3878">
        <v>65</v>
      </c>
      <c r="L3878">
        <v>1</v>
      </c>
      <c r="M3878">
        <v>65</v>
      </c>
      <c r="N3878">
        <v>5</v>
      </c>
      <c r="O3878" t="s">
        <v>39</v>
      </c>
    </row>
    <row r="3879" spans="1:15">
      <c r="A3879">
        <v>138031</v>
      </c>
      <c r="B3879" s="1">
        <v>45311</v>
      </c>
      <c r="C3879" t="s">
        <v>15</v>
      </c>
      <c r="D3879" t="s">
        <v>16</v>
      </c>
      <c r="E3879" t="s">
        <v>17</v>
      </c>
      <c r="F3879">
        <v>32</v>
      </c>
      <c r="G3879" t="s">
        <v>77</v>
      </c>
      <c r="H3879" t="s">
        <v>19</v>
      </c>
      <c r="I3879">
        <v>100</v>
      </c>
      <c r="J3879">
        <v>0</v>
      </c>
      <c r="K3879">
        <v>100</v>
      </c>
      <c r="L3879">
        <v>1</v>
      </c>
      <c r="M3879">
        <v>100</v>
      </c>
      <c r="N3879">
        <v>1</v>
      </c>
      <c r="O3879" t="s">
        <v>68</v>
      </c>
    </row>
    <row r="3880" spans="1:15">
      <c r="A3880">
        <v>158437</v>
      </c>
      <c r="B3880" s="1">
        <v>45434</v>
      </c>
      <c r="C3880" t="s">
        <v>30</v>
      </c>
      <c r="D3880" t="s">
        <v>24</v>
      </c>
      <c r="E3880" t="s">
        <v>17</v>
      </c>
      <c r="F3880">
        <v>32</v>
      </c>
      <c r="G3880" t="s">
        <v>21</v>
      </c>
      <c r="H3880" t="s">
        <v>19</v>
      </c>
      <c r="I3880">
        <v>10</v>
      </c>
      <c r="J3880">
        <v>0</v>
      </c>
      <c r="K3880">
        <v>10</v>
      </c>
      <c r="L3880">
        <v>1</v>
      </c>
      <c r="M3880">
        <v>10</v>
      </c>
      <c r="N3880">
        <v>3</v>
      </c>
      <c r="O3880" t="s">
        <v>88</v>
      </c>
    </row>
    <row r="3881" spans="1:15">
      <c r="A3881">
        <v>154230</v>
      </c>
      <c r="B3881" s="1">
        <v>45536</v>
      </c>
      <c r="C3881" t="s">
        <v>23</v>
      </c>
      <c r="D3881" t="s">
        <v>24</v>
      </c>
      <c r="E3881" t="s">
        <v>17</v>
      </c>
      <c r="F3881">
        <v>18</v>
      </c>
      <c r="G3881" t="s">
        <v>46</v>
      </c>
      <c r="H3881" t="s">
        <v>19</v>
      </c>
      <c r="I3881">
        <v>9</v>
      </c>
      <c r="J3881">
        <v>0</v>
      </c>
      <c r="K3881">
        <v>9</v>
      </c>
      <c r="L3881">
        <v>1</v>
      </c>
      <c r="M3881">
        <v>9</v>
      </c>
      <c r="N3881">
        <v>4</v>
      </c>
      <c r="O3881" t="s">
        <v>20</v>
      </c>
    </row>
    <row r="3882" spans="1:15">
      <c r="A3882">
        <v>152426</v>
      </c>
      <c r="B3882" s="1">
        <v>45460</v>
      </c>
      <c r="C3882" t="s">
        <v>42</v>
      </c>
      <c r="D3882" t="s">
        <v>16</v>
      </c>
      <c r="E3882" t="s">
        <v>25</v>
      </c>
      <c r="F3882">
        <v>18</v>
      </c>
      <c r="G3882" t="s">
        <v>77</v>
      </c>
      <c r="H3882" t="s">
        <v>19</v>
      </c>
      <c r="I3882">
        <v>65</v>
      </c>
      <c r="J3882">
        <v>0</v>
      </c>
      <c r="K3882">
        <v>65</v>
      </c>
      <c r="L3882">
        <v>2</v>
      </c>
      <c r="M3882">
        <v>130</v>
      </c>
      <c r="N3882">
        <v>5</v>
      </c>
      <c r="O3882" t="s">
        <v>32</v>
      </c>
    </row>
    <row r="3883" spans="1:15">
      <c r="A3883">
        <v>135985</v>
      </c>
      <c r="B3883" s="1">
        <v>45491</v>
      </c>
      <c r="C3883" t="s">
        <v>53</v>
      </c>
      <c r="D3883" t="s">
        <v>37</v>
      </c>
      <c r="E3883" t="s">
        <v>17</v>
      </c>
      <c r="F3883">
        <v>35</v>
      </c>
      <c r="G3883" t="s">
        <v>77</v>
      </c>
      <c r="H3883" t="s">
        <v>19</v>
      </c>
      <c r="I3883">
        <v>15</v>
      </c>
      <c r="J3883">
        <v>0</v>
      </c>
      <c r="K3883">
        <v>15</v>
      </c>
      <c r="L3883">
        <v>1</v>
      </c>
      <c r="M3883">
        <v>15</v>
      </c>
      <c r="N3883">
        <v>1</v>
      </c>
      <c r="O3883" t="s">
        <v>63</v>
      </c>
    </row>
    <row r="3884" spans="1:15">
      <c r="A3884">
        <v>144743</v>
      </c>
      <c r="B3884" s="1">
        <v>45599</v>
      </c>
      <c r="C3884" t="s">
        <v>42</v>
      </c>
      <c r="D3884" t="s">
        <v>16</v>
      </c>
      <c r="E3884" t="s">
        <v>17</v>
      </c>
      <c r="F3884">
        <v>31</v>
      </c>
      <c r="G3884" t="s">
        <v>34</v>
      </c>
      <c r="H3884" t="s">
        <v>27</v>
      </c>
      <c r="I3884">
        <v>65</v>
      </c>
      <c r="J3884">
        <v>100</v>
      </c>
      <c r="K3884">
        <v>165</v>
      </c>
      <c r="L3884">
        <v>3</v>
      </c>
      <c r="M3884">
        <v>495</v>
      </c>
      <c r="N3884">
        <v>4</v>
      </c>
      <c r="O3884" t="s">
        <v>57</v>
      </c>
    </row>
    <row r="3885" spans="1:15">
      <c r="A3885">
        <v>126685</v>
      </c>
      <c r="B3885" s="1">
        <v>45486</v>
      </c>
      <c r="C3885" t="s">
        <v>30</v>
      </c>
      <c r="D3885" t="s">
        <v>24</v>
      </c>
      <c r="E3885" t="s">
        <v>25</v>
      </c>
      <c r="F3885">
        <v>30</v>
      </c>
      <c r="G3885" t="s">
        <v>54</v>
      </c>
      <c r="H3885" t="s">
        <v>19</v>
      </c>
      <c r="I3885">
        <v>10</v>
      </c>
      <c r="J3885">
        <v>0</v>
      </c>
      <c r="K3885">
        <v>10</v>
      </c>
      <c r="L3885">
        <v>1</v>
      </c>
      <c r="M3885">
        <v>10</v>
      </c>
      <c r="N3885">
        <v>3</v>
      </c>
      <c r="O3885" t="s">
        <v>83</v>
      </c>
    </row>
    <row r="3886" spans="1:15">
      <c r="A3886">
        <v>156076</v>
      </c>
      <c r="B3886" s="1">
        <v>45374</v>
      </c>
      <c r="C3886" t="s">
        <v>48</v>
      </c>
      <c r="D3886" t="s">
        <v>16</v>
      </c>
      <c r="E3886" t="s">
        <v>17</v>
      </c>
      <c r="F3886">
        <v>21</v>
      </c>
      <c r="G3886" t="s">
        <v>58</v>
      </c>
      <c r="H3886" t="s">
        <v>27</v>
      </c>
      <c r="I3886">
        <v>130</v>
      </c>
      <c r="J3886">
        <v>40</v>
      </c>
      <c r="K3886">
        <v>170</v>
      </c>
      <c r="L3886">
        <v>1</v>
      </c>
      <c r="M3886">
        <v>170</v>
      </c>
      <c r="N3886">
        <v>4</v>
      </c>
      <c r="O3886" t="s">
        <v>72</v>
      </c>
    </row>
    <row r="3887" spans="1:15">
      <c r="A3887">
        <v>130550</v>
      </c>
      <c r="B3887" s="1">
        <v>45276</v>
      </c>
      <c r="C3887" t="s">
        <v>50</v>
      </c>
      <c r="D3887" t="s">
        <v>16</v>
      </c>
      <c r="E3887" t="s">
        <v>25</v>
      </c>
      <c r="F3887">
        <v>25</v>
      </c>
      <c r="G3887" t="s">
        <v>54</v>
      </c>
      <c r="H3887" t="s">
        <v>19</v>
      </c>
      <c r="I3887">
        <v>97</v>
      </c>
      <c r="J3887">
        <v>0</v>
      </c>
      <c r="K3887">
        <v>97</v>
      </c>
      <c r="L3887">
        <v>1</v>
      </c>
      <c r="M3887">
        <v>97</v>
      </c>
      <c r="N3887">
        <v>4</v>
      </c>
      <c r="O3887" t="s">
        <v>72</v>
      </c>
    </row>
    <row r="3888" spans="1:15">
      <c r="A3888">
        <v>121083</v>
      </c>
      <c r="B3888" s="1">
        <v>45304</v>
      </c>
      <c r="C3888" t="s">
        <v>53</v>
      </c>
      <c r="D3888" t="s">
        <v>37</v>
      </c>
      <c r="E3888" t="s">
        <v>17</v>
      </c>
      <c r="F3888">
        <v>32</v>
      </c>
      <c r="G3888" t="s">
        <v>79</v>
      </c>
      <c r="H3888" t="s">
        <v>27</v>
      </c>
      <c r="I3888">
        <v>15</v>
      </c>
      <c r="J3888">
        <v>40</v>
      </c>
      <c r="K3888">
        <v>55</v>
      </c>
      <c r="L3888">
        <v>1</v>
      </c>
      <c r="M3888">
        <v>55</v>
      </c>
      <c r="N3888">
        <v>4</v>
      </c>
      <c r="O3888" t="s">
        <v>61</v>
      </c>
    </row>
    <row r="3889" spans="1:15">
      <c r="A3889">
        <v>121191</v>
      </c>
      <c r="B3889" s="1">
        <v>45418</v>
      </c>
      <c r="C3889" t="s">
        <v>42</v>
      </c>
      <c r="D3889" t="s">
        <v>16</v>
      </c>
      <c r="E3889" t="s">
        <v>17</v>
      </c>
      <c r="F3889">
        <v>22</v>
      </c>
      <c r="G3889" t="s">
        <v>79</v>
      </c>
      <c r="H3889" t="s">
        <v>27</v>
      </c>
      <c r="I3889">
        <v>65</v>
      </c>
      <c r="J3889">
        <v>40</v>
      </c>
      <c r="K3889">
        <v>105</v>
      </c>
      <c r="L3889">
        <v>1</v>
      </c>
      <c r="M3889">
        <v>105</v>
      </c>
      <c r="N3889">
        <v>3</v>
      </c>
      <c r="O3889" t="s">
        <v>22</v>
      </c>
    </row>
    <row r="3890" spans="1:15">
      <c r="A3890">
        <v>146816</v>
      </c>
      <c r="B3890" s="1">
        <v>45434</v>
      </c>
      <c r="C3890" t="s">
        <v>53</v>
      </c>
      <c r="D3890" t="s">
        <v>37</v>
      </c>
      <c r="E3890" t="s">
        <v>17</v>
      </c>
      <c r="F3890">
        <v>29</v>
      </c>
      <c r="G3890" t="s">
        <v>44</v>
      </c>
      <c r="H3890" t="s">
        <v>27</v>
      </c>
      <c r="I3890">
        <v>15</v>
      </c>
      <c r="J3890">
        <v>25</v>
      </c>
      <c r="K3890">
        <v>40</v>
      </c>
      <c r="L3890">
        <v>1</v>
      </c>
      <c r="M3890">
        <v>40</v>
      </c>
      <c r="N3890">
        <v>3</v>
      </c>
      <c r="O3890" t="s">
        <v>49</v>
      </c>
    </row>
    <row r="3891" spans="1:15">
      <c r="A3891">
        <v>135880</v>
      </c>
      <c r="B3891" s="1">
        <v>45470</v>
      </c>
      <c r="C3891" t="s">
        <v>53</v>
      </c>
      <c r="D3891" t="s">
        <v>37</v>
      </c>
      <c r="E3891" t="s">
        <v>17</v>
      </c>
      <c r="F3891">
        <v>29</v>
      </c>
      <c r="G3891" t="s">
        <v>67</v>
      </c>
      <c r="H3891" t="s">
        <v>27</v>
      </c>
      <c r="I3891">
        <v>15</v>
      </c>
      <c r="J3891">
        <v>40</v>
      </c>
      <c r="K3891">
        <v>55</v>
      </c>
      <c r="L3891">
        <v>1</v>
      </c>
      <c r="M3891">
        <v>55</v>
      </c>
      <c r="N3891">
        <v>5</v>
      </c>
      <c r="O3891" t="s">
        <v>43</v>
      </c>
    </row>
    <row r="3892" spans="1:15">
      <c r="A3892">
        <v>187391</v>
      </c>
      <c r="B3892" s="1">
        <v>45375</v>
      </c>
      <c r="C3892" t="s">
        <v>36</v>
      </c>
      <c r="D3892" t="s">
        <v>37</v>
      </c>
      <c r="E3892" t="s">
        <v>17</v>
      </c>
      <c r="F3892">
        <v>20</v>
      </c>
      <c r="G3892" t="s">
        <v>60</v>
      </c>
      <c r="H3892" t="s">
        <v>19</v>
      </c>
      <c r="I3892">
        <v>32</v>
      </c>
      <c r="J3892">
        <v>0</v>
      </c>
      <c r="K3892">
        <v>32</v>
      </c>
      <c r="L3892">
        <v>1</v>
      </c>
      <c r="M3892">
        <v>32</v>
      </c>
      <c r="N3892">
        <v>5</v>
      </c>
      <c r="O3892" t="s">
        <v>70</v>
      </c>
    </row>
    <row r="3893" spans="1:15">
      <c r="A3893">
        <v>181834</v>
      </c>
      <c r="B3893" s="1">
        <v>45279</v>
      </c>
      <c r="C3893" t="s">
        <v>50</v>
      </c>
      <c r="D3893" t="s">
        <v>16</v>
      </c>
      <c r="E3893" t="s">
        <v>25</v>
      </c>
      <c r="F3893">
        <v>31</v>
      </c>
      <c r="G3893" t="s">
        <v>77</v>
      </c>
      <c r="H3893" t="s">
        <v>19</v>
      </c>
      <c r="I3893">
        <v>97</v>
      </c>
      <c r="J3893">
        <v>0</v>
      </c>
      <c r="K3893">
        <v>97</v>
      </c>
      <c r="L3893">
        <v>1</v>
      </c>
      <c r="M3893">
        <v>97</v>
      </c>
      <c r="N3893">
        <v>5</v>
      </c>
      <c r="O3893" t="s">
        <v>32</v>
      </c>
    </row>
    <row r="3894" spans="1:15">
      <c r="A3894">
        <v>189295</v>
      </c>
      <c r="B3894" s="1">
        <v>45544</v>
      </c>
      <c r="C3894" t="s">
        <v>50</v>
      </c>
      <c r="D3894" t="s">
        <v>16</v>
      </c>
      <c r="E3894" t="s">
        <v>17</v>
      </c>
      <c r="F3894">
        <v>33</v>
      </c>
      <c r="G3894" t="s">
        <v>41</v>
      </c>
      <c r="H3894" t="s">
        <v>19</v>
      </c>
      <c r="I3894">
        <v>97</v>
      </c>
      <c r="J3894">
        <v>0</v>
      </c>
      <c r="K3894">
        <v>97</v>
      </c>
      <c r="L3894">
        <v>3</v>
      </c>
      <c r="M3894">
        <v>291</v>
      </c>
      <c r="N3894">
        <v>4</v>
      </c>
      <c r="O3894" t="s">
        <v>70</v>
      </c>
    </row>
    <row r="3895" spans="1:15">
      <c r="A3895">
        <v>157600</v>
      </c>
      <c r="B3895" s="1">
        <v>45358</v>
      </c>
      <c r="C3895" t="s">
        <v>48</v>
      </c>
      <c r="D3895" t="s">
        <v>16</v>
      </c>
      <c r="E3895" t="s">
        <v>25</v>
      </c>
      <c r="F3895">
        <v>31</v>
      </c>
      <c r="G3895" t="s">
        <v>41</v>
      </c>
      <c r="H3895" t="s">
        <v>19</v>
      </c>
      <c r="I3895">
        <v>130</v>
      </c>
      <c r="J3895">
        <v>0</v>
      </c>
      <c r="K3895">
        <v>130</v>
      </c>
      <c r="L3895">
        <v>3</v>
      </c>
      <c r="M3895">
        <v>390</v>
      </c>
      <c r="N3895">
        <v>2</v>
      </c>
      <c r="O3895" t="s">
        <v>64</v>
      </c>
    </row>
    <row r="3896" spans="1:15">
      <c r="A3896">
        <v>169822</v>
      </c>
      <c r="B3896" s="1">
        <v>45241</v>
      </c>
      <c r="C3896" t="s">
        <v>82</v>
      </c>
      <c r="D3896" t="s">
        <v>37</v>
      </c>
      <c r="E3896" t="s">
        <v>17</v>
      </c>
      <c r="F3896">
        <v>25</v>
      </c>
      <c r="G3896" t="s">
        <v>38</v>
      </c>
      <c r="H3896" t="s">
        <v>19</v>
      </c>
      <c r="I3896">
        <v>20</v>
      </c>
      <c r="J3896">
        <v>0</v>
      </c>
      <c r="K3896">
        <v>20</v>
      </c>
      <c r="L3896">
        <v>2</v>
      </c>
      <c r="M3896">
        <v>40</v>
      </c>
      <c r="N3896">
        <v>4</v>
      </c>
      <c r="O3896" t="s">
        <v>57</v>
      </c>
    </row>
    <row r="3897" spans="1:15">
      <c r="A3897">
        <v>185274</v>
      </c>
      <c r="B3897" s="1">
        <v>45546</v>
      </c>
      <c r="C3897" t="s">
        <v>42</v>
      </c>
      <c r="D3897" t="s">
        <v>16</v>
      </c>
      <c r="E3897" t="s">
        <v>17</v>
      </c>
      <c r="F3897">
        <v>32</v>
      </c>
      <c r="G3897" t="s">
        <v>60</v>
      </c>
      <c r="H3897" t="s">
        <v>19</v>
      </c>
      <c r="I3897">
        <v>65</v>
      </c>
      <c r="J3897">
        <v>0</v>
      </c>
      <c r="K3897">
        <v>65</v>
      </c>
      <c r="L3897">
        <v>1</v>
      </c>
      <c r="M3897">
        <v>65</v>
      </c>
      <c r="N3897">
        <v>1</v>
      </c>
      <c r="O3897" t="s">
        <v>28</v>
      </c>
    </row>
    <row r="3898" spans="1:15">
      <c r="A3898">
        <v>127319</v>
      </c>
      <c r="B3898" s="1">
        <v>45244</v>
      </c>
      <c r="C3898" t="s">
        <v>50</v>
      </c>
      <c r="D3898" t="s">
        <v>16</v>
      </c>
      <c r="E3898" t="s">
        <v>17</v>
      </c>
      <c r="F3898">
        <v>28</v>
      </c>
      <c r="G3898" t="s">
        <v>80</v>
      </c>
      <c r="H3898" t="s">
        <v>27</v>
      </c>
      <c r="I3898">
        <v>97</v>
      </c>
      <c r="J3898">
        <v>40</v>
      </c>
      <c r="K3898">
        <v>137</v>
      </c>
      <c r="L3898">
        <v>1</v>
      </c>
      <c r="M3898">
        <v>137</v>
      </c>
      <c r="N3898">
        <v>1</v>
      </c>
      <c r="O3898" t="s">
        <v>28</v>
      </c>
    </row>
    <row r="3899" spans="1:15">
      <c r="A3899">
        <v>159179</v>
      </c>
      <c r="B3899" s="1">
        <v>45268</v>
      </c>
      <c r="C3899" t="s">
        <v>36</v>
      </c>
      <c r="D3899" t="s">
        <v>37</v>
      </c>
      <c r="E3899" t="s">
        <v>17</v>
      </c>
      <c r="F3899">
        <v>35</v>
      </c>
      <c r="G3899" t="s">
        <v>62</v>
      </c>
      <c r="H3899" t="s">
        <v>19</v>
      </c>
      <c r="I3899">
        <v>32</v>
      </c>
      <c r="J3899">
        <v>0</v>
      </c>
      <c r="K3899">
        <v>32</v>
      </c>
      <c r="L3899">
        <v>1</v>
      </c>
      <c r="M3899">
        <v>32</v>
      </c>
      <c r="N3899">
        <v>5</v>
      </c>
      <c r="O3899" t="s">
        <v>65</v>
      </c>
    </row>
    <row r="3900" spans="1:15">
      <c r="A3900">
        <v>166643</v>
      </c>
      <c r="B3900" s="1">
        <v>45458</v>
      </c>
      <c r="C3900" t="s">
        <v>15</v>
      </c>
      <c r="D3900" t="s">
        <v>16</v>
      </c>
      <c r="E3900" t="s">
        <v>25</v>
      </c>
      <c r="F3900">
        <v>26</v>
      </c>
      <c r="G3900" t="s">
        <v>46</v>
      </c>
      <c r="H3900" t="s">
        <v>19</v>
      </c>
      <c r="I3900">
        <v>100</v>
      </c>
      <c r="J3900">
        <v>0</v>
      </c>
      <c r="K3900">
        <v>100</v>
      </c>
      <c r="L3900">
        <v>3</v>
      </c>
      <c r="M3900">
        <v>300</v>
      </c>
      <c r="N3900">
        <v>1</v>
      </c>
      <c r="O3900" t="s">
        <v>64</v>
      </c>
    </row>
    <row r="3901" spans="1:15">
      <c r="A3901">
        <v>149019</v>
      </c>
      <c r="B3901" s="1">
        <v>45241</v>
      </c>
      <c r="C3901" t="s">
        <v>23</v>
      </c>
      <c r="D3901" t="s">
        <v>24</v>
      </c>
      <c r="E3901" t="s">
        <v>17</v>
      </c>
      <c r="F3901">
        <v>19</v>
      </c>
      <c r="G3901" t="s">
        <v>86</v>
      </c>
      <c r="H3901" t="s">
        <v>27</v>
      </c>
      <c r="I3901">
        <v>9</v>
      </c>
      <c r="J3901">
        <v>70</v>
      </c>
      <c r="K3901">
        <v>79</v>
      </c>
      <c r="L3901">
        <v>1</v>
      </c>
      <c r="M3901">
        <v>79</v>
      </c>
      <c r="N3901">
        <v>4</v>
      </c>
      <c r="O3901" t="s">
        <v>20</v>
      </c>
    </row>
    <row r="3902" spans="1:15">
      <c r="A3902">
        <v>121585</v>
      </c>
      <c r="B3902" s="1">
        <v>45576</v>
      </c>
      <c r="C3902" t="s">
        <v>82</v>
      </c>
      <c r="D3902" t="s">
        <v>37</v>
      </c>
      <c r="E3902" t="s">
        <v>25</v>
      </c>
      <c r="F3902">
        <v>27</v>
      </c>
      <c r="G3902" t="s">
        <v>18</v>
      </c>
      <c r="H3902" t="s">
        <v>19</v>
      </c>
      <c r="I3902">
        <v>20</v>
      </c>
      <c r="J3902">
        <v>0</v>
      </c>
      <c r="K3902">
        <v>20</v>
      </c>
      <c r="L3902">
        <v>1</v>
      </c>
      <c r="M3902">
        <v>20</v>
      </c>
      <c r="N3902">
        <v>3</v>
      </c>
      <c r="O3902" t="s">
        <v>88</v>
      </c>
    </row>
    <row r="3903" spans="1:15">
      <c r="A3903">
        <v>127078</v>
      </c>
      <c r="B3903" s="1">
        <v>45549</v>
      </c>
      <c r="C3903" t="s">
        <v>50</v>
      </c>
      <c r="D3903" t="s">
        <v>16</v>
      </c>
      <c r="E3903" t="s">
        <v>17</v>
      </c>
      <c r="F3903">
        <v>33</v>
      </c>
      <c r="G3903" t="s">
        <v>54</v>
      </c>
      <c r="H3903" t="s">
        <v>19</v>
      </c>
      <c r="I3903">
        <v>97</v>
      </c>
      <c r="J3903">
        <v>0</v>
      </c>
      <c r="K3903">
        <v>97</v>
      </c>
      <c r="L3903">
        <v>4</v>
      </c>
      <c r="M3903">
        <v>388</v>
      </c>
      <c r="N3903">
        <v>4</v>
      </c>
      <c r="O3903" t="s">
        <v>43</v>
      </c>
    </row>
    <row r="3904" spans="1:15">
      <c r="A3904">
        <v>178524</v>
      </c>
      <c r="B3904" s="1">
        <v>45330</v>
      </c>
      <c r="C3904" t="s">
        <v>50</v>
      </c>
      <c r="D3904" t="s">
        <v>16</v>
      </c>
      <c r="E3904" t="s">
        <v>17</v>
      </c>
      <c r="F3904">
        <v>28</v>
      </c>
      <c r="G3904" t="s">
        <v>29</v>
      </c>
      <c r="H3904" t="s">
        <v>19</v>
      </c>
      <c r="I3904">
        <v>97</v>
      </c>
      <c r="J3904">
        <v>0</v>
      </c>
      <c r="K3904">
        <v>97</v>
      </c>
      <c r="L3904">
        <v>1</v>
      </c>
      <c r="M3904">
        <v>97</v>
      </c>
      <c r="N3904">
        <v>5</v>
      </c>
      <c r="O3904" t="s">
        <v>32</v>
      </c>
    </row>
    <row r="3905" spans="1:15">
      <c r="A3905">
        <v>179343</v>
      </c>
      <c r="B3905" s="1">
        <v>45247</v>
      </c>
      <c r="C3905" t="s">
        <v>82</v>
      </c>
      <c r="D3905" t="s">
        <v>37</v>
      </c>
      <c r="E3905" t="s">
        <v>25</v>
      </c>
      <c r="F3905">
        <v>29</v>
      </c>
      <c r="G3905" t="s">
        <v>41</v>
      </c>
      <c r="H3905" t="s">
        <v>19</v>
      </c>
      <c r="I3905">
        <v>20</v>
      </c>
      <c r="J3905">
        <v>0</v>
      </c>
      <c r="K3905">
        <v>20</v>
      </c>
      <c r="L3905">
        <v>1</v>
      </c>
      <c r="M3905">
        <v>20</v>
      </c>
      <c r="N3905">
        <v>2</v>
      </c>
      <c r="O3905" t="s">
        <v>35</v>
      </c>
    </row>
    <row r="3906" spans="1:15">
      <c r="A3906">
        <v>179844</v>
      </c>
      <c r="B3906" s="1">
        <v>45371</v>
      </c>
      <c r="C3906" t="s">
        <v>15</v>
      </c>
      <c r="D3906" t="s">
        <v>16</v>
      </c>
      <c r="E3906" t="s">
        <v>17</v>
      </c>
      <c r="F3906">
        <v>28</v>
      </c>
      <c r="G3906" t="s">
        <v>66</v>
      </c>
      <c r="H3906" t="s">
        <v>27</v>
      </c>
      <c r="I3906">
        <v>100</v>
      </c>
      <c r="J3906">
        <v>40</v>
      </c>
      <c r="K3906">
        <v>140</v>
      </c>
      <c r="L3906">
        <v>5</v>
      </c>
      <c r="M3906">
        <v>700</v>
      </c>
      <c r="N3906">
        <v>4</v>
      </c>
      <c r="O3906" t="s">
        <v>39</v>
      </c>
    </row>
    <row r="3907" spans="1:15">
      <c r="A3907">
        <v>148592</v>
      </c>
      <c r="B3907" s="1">
        <v>45392</v>
      </c>
      <c r="C3907" t="s">
        <v>42</v>
      </c>
      <c r="D3907" t="s">
        <v>16</v>
      </c>
      <c r="E3907" t="s">
        <v>25</v>
      </c>
      <c r="F3907">
        <v>18</v>
      </c>
      <c r="G3907" t="s">
        <v>69</v>
      </c>
      <c r="H3907" t="s">
        <v>19</v>
      </c>
      <c r="I3907">
        <v>65</v>
      </c>
      <c r="J3907">
        <v>0</v>
      </c>
      <c r="K3907">
        <v>65</v>
      </c>
      <c r="L3907">
        <v>1</v>
      </c>
      <c r="M3907">
        <v>65</v>
      </c>
      <c r="N3907">
        <v>2</v>
      </c>
      <c r="O3907" t="s">
        <v>87</v>
      </c>
    </row>
    <row r="3908" spans="1:15">
      <c r="A3908">
        <v>190909</v>
      </c>
      <c r="B3908" s="1">
        <v>45293</v>
      </c>
      <c r="C3908" t="s">
        <v>48</v>
      </c>
      <c r="D3908" t="s">
        <v>16</v>
      </c>
      <c r="E3908" t="s">
        <v>25</v>
      </c>
      <c r="F3908">
        <v>28</v>
      </c>
      <c r="G3908" t="s">
        <v>54</v>
      </c>
      <c r="H3908" t="s">
        <v>19</v>
      </c>
      <c r="I3908">
        <v>130</v>
      </c>
      <c r="J3908">
        <v>0</v>
      </c>
      <c r="K3908">
        <v>130</v>
      </c>
      <c r="L3908">
        <v>1</v>
      </c>
      <c r="M3908">
        <v>130</v>
      </c>
      <c r="N3908">
        <v>4</v>
      </c>
      <c r="O3908" t="s">
        <v>32</v>
      </c>
    </row>
    <row r="3909" spans="1:15">
      <c r="A3909">
        <v>156080</v>
      </c>
      <c r="B3909" s="1">
        <v>45288</v>
      </c>
      <c r="C3909" t="s">
        <v>36</v>
      </c>
      <c r="D3909" t="s">
        <v>37</v>
      </c>
      <c r="E3909" t="s">
        <v>17</v>
      </c>
      <c r="F3909">
        <v>22</v>
      </c>
      <c r="G3909" t="s">
        <v>21</v>
      </c>
      <c r="H3909" t="s">
        <v>19</v>
      </c>
      <c r="I3909">
        <v>32</v>
      </c>
      <c r="J3909">
        <v>0</v>
      </c>
      <c r="K3909">
        <v>32</v>
      </c>
      <c r="L3909">
        <v>2</v>
      </c>
      <c r="M3909">
        <v>64</v>
      </c>
      <c r="N3909">
        <v>4</v>
      </c>
      <c r="O3909" t="s">
        <v>39</v>
      </c>
    </row>
    <row r="3910" spans="1:15">
      <c r="A3910">
        <v>156581</v>
      </c>
      <c r="B3910" s="1">
        <v>45260</v>
      </c>
      <c r="C3910" t="s">
        <v>42</v>
      </c>
      <c r="D3910" t="s">
        <v>16</v>
      </c>
      <c r="E3910" t="s">
        <v>17</v>
      </c>
      <c r="F3910">
        <v>33</v>
      </c>
      <c r="G3910" t="s">
        <v>54</v>
      </c>
      <c r="H3910" t="s">
        <v>19</v>
      </c>
      <c r="I3910">
        <v>65</v>
      </c>
      <c r="J3910">
        <v>0</v>
      </c>
      <c r="K3910">
        <v>65</v>
      </c>
      <c r="L3910">
        <v>1</v>
      </c>
      <c r="M3910">
        <v>65</v>
      </c>
      <c r="N3910">
        <v>4</v>
      </c>
      <c r="O3910" t="s">
        <v>39</v>
      </c>
    </row>
    <row r="3911" spans="1:15">
      <c r="A3911">
        <v>148030</v>
      </c>
      <c r="B3911" s="1">
        <v>45383</v>
      </c>
      <c r="C3911" t="s">
        <v>36</v>
      </c>
      <c r="D3911" t="s">
        <v>37</v>
      </c>
      <c r="E3911" t="s">
        <v>17</v>
      </c>
      <c r="F3911">
        <v>35</v>
      </c>
      <c r="G3911" t="s">
        <v>54</v>
      </c>
      <c r="H3911" t="s">
        <v>19</v>
      </c>
      <c r="I3911">
        <v>32</v>
      </c>
      <c r="J3911">
        <v>0</v>
      </c>
      <c r="K3911">
        <v>32</v>
      </c>
      <c r="L3911">
        <v>2</v>
      </c>
      <c r="M3911">
        <v>64</v>
      </c>
      <c r="N3911">
        <v>4</v>
      </c>
      <c r="O3911" t="s">
        <v>43</v>
      </c>
    </row>
    <row r="3912" spans="1:15">
      <c r="A3912">
        <v>130991</v>
      </c>
      <c r="B3912" s="1">
        <v>45354</v>
      </c>
      <c r="C3912" t="s">
        <v>23</v>
      </c>
      <c r="D3912" t="s">
        <v>24</v>
      </c>
      <c r="E3912" t="s">
        <v>25</v>
      </c>
      <c r="F3912">
        <v>24</v>
      </c>
      <c r="G3912" t="s">
        <v>58</v>
      </c>
      <c r="H3912" t="s">
        <v>27</v>
      </c>
      <c r="I3912">
        <v>9</v>
      </c>
      <c r="J3912">
        <v>40</v>
      </c>
      <c r="K3912">
        <v>49</v>
      </c>
      <c r="L3912">
        <v>1</v>
      </c>
      <c r="M3912">
        <v>49</v>
      </c>
      <c r="N3912">
        <v>5</v>
      </c>
      <c r="O3912" t="s">
        <v>61</v>
      </c>
    </row>
    <row r="3913" spans="1:15">
      <c r="A3913">
        <v>195600</v>
      </c>
      <c r="B3913" s="1">
        <v>45259</v>
      </c>
      <c r="C3913" t="s">
        <v>30</v>
      </c>
      <c r="D3913" t="s">
        <v>24</v>
      </c>
      <c r="E3913" t="s">
        <v>25</v>
      </c>
      <c r="F3913">
        <v>30</v>
      </c>
      <c r="G3913" t="s">
        <v>75</v>
      </c>
      <c r="H3913" t="s">
        <v>27</v>
      </c>
      <c r="I3913">
        <v>10</v>
      </c>
      <c r="J3913">
        <v>70</v>
      </c>
      <c r="K3913">
        <v>80</v>
      </c>
      <c r="L3913">
        <v>3</v>
      </c>
      <c r="M3913">
        <v>240</v>
      </c>
      <c r="N3913">
        <v>3</v>
      </c>
      <c r="O3913" t="s">
        <v>49</v>
      </c>
    </row>
    <row r="3914" spans="1:15">
      <c r="A3914">
        <v>139564</v>
      </c>
      <c r="B3914" s="1">
        <v>45431</v>
      </c>
      <c r="C3914" t="s">
        <v>23</v>
      </c>
      <c r="D3914" t="s">
        <v>24</v>
      </c>
      <c r="E3914" t="s">
        <v>25</v>
      </c>
      <c r="F3914">
        <v>21</v>
      </c>
      <c r="G3914" t="s">
        <v>77</v>
      </c>
      <c r="H3914" t="s">
        <v>19</v>
      </c>
      <c r="I3914">
        <v>9</v>
      </c>
      <c r="J3914">
        <v>0</v>
      </c>
      <c r="K3914">
        <v>9</v>
      </c>
      <c r="L3914">
        <v>1</v>
      </c>
      <c r="M3914">
        <v>9</v>
      </c>
      <c r="N3914">
        <v>5</v>
      </c>
      <c r="O3914" t="s">
        <v>61</v>
      </c>
    </row>
    <row r="3915" spans="1:15">
      <c r="A3915">
        <v>151739</v>
      </c>
      <c r="B3915" s="1">
        <v>45408</v>
      </c>
      <c r="C3915" t="s">
        <v>42</v>
      </c>
      <c r="D3915" t="s">
        <v>16</v>
      </c>
      <c r="E3915" t="s">
        <v>17</v>
      </c>
      <c r="F3915">
        <v>21</v>
      </c>
      <c r="G3915" t="s">
        <v>44</v>
      </c>
      <c r="H3915" t="s">
        <v>27</v>
      </c>
      <c r="I3915">
        <v>65</v>
      </c>
      <c r="J3915">
        <v>25</v>
      </c>
      <c r="K3915">
        <v>90</v>
      </c>
      <c r="L3915">
        <v>2</v>
      </c>
      <c r="M3915">
        <v>180</v>
      </c>
      <c r="N3915">
        <v>4</v>
      </c>
      <c r="O3915" t="s">
        <v>39</v>
      </c>
    </row>
    <row r="3916" spans="1:15">
      <c r="A3916">
        <v>199443</v>
      </c>
      <c r="B3916" s="1">
        <v>45372</v>
      </c>
      <c r="C3916" t="s">
        <v>50</v>
      </c>
      <c r="D3916" t="s">
        <v>16</v>
      </c>
      <c r="E3916" t="s">
        <v>17</v>
      </c>
      <c r="F3916">
        <v>30</v>
      </c>
      <c r="G3916" t="s">
        <v>18</v>
      </c>
      <c r="H3916" t="s">
        <v>19</v>
      </c>
      <c r="I3916">
        <v>97</v>
      </c>
      <c r="J3916">
        <v>0</v>
      </c>
      <c r="K3916">
        <v>97</v>
      </c>
      <c r="L3916">
        <v>2</v>
      </c>
      <c r="M3916">
        <v>194</v>
      </c>
      <c r="N3916">
        <v>4</v>
      </c>
      <c r="O3916" t="s">
        <v>45</v>
      </c>
    </row>
    <row r="3917" spans="1:15">
      <c r="A3917">
        <v>156049</v>
      </c>
      <c r="B3917" s="1">
        <v>45520</v>
      </c>
      <c r="C3917" t="s">
        <v>50</v>
      </c>
      <c r="D3917" t="s">
        <v>16</v>
      </c>
      <c r="E3917" t="s">
        <v>17</v>
      </c>
      <c r="F3917">
        <v>19</v>
      </c>
      <c r="G3917" t="s">
        <v>18</v>
      </c>
      <c r="H3917" t="s">
        <v>19</v>
      </c>
      <c r="I3917">
        <v>97</v>
      </c>
      <c r="J3917">
        <v>0</v>
      </c>
      <c r="K3917">
        <v>97</v>
      </c>
      <c r="L3917">
        <v>3</v>
      </c>
      <c r="M3917">
        <v>291</v>
      </c>
      <c r="N3917">
        <v>5</v>
      </c>
      <c r="O3917" t="s">
        <v>72</v>
      </c>
    </row>
    <row r="3918" spans="1:15">
      <c r="A3918">
        <v>163980</v>
      </c>
      <c r="B3918" s="1">
        <v>45336</v>
      </c>
      <c r="C3918" t="s">
        <v>36</v>
      </c>
      <c r="D3918" t="s">
        <v>37</v>
      </c>
      <c r="E3918" t="s">
        <v>17</v>
      </c>
      <c r="F3918">
        <v>26</v>
      </c>
      <c r="G3918" t="s">
        <v>62</v>
      </c>
      <c r="H3918" t="s">
        <v>19</v>
      </c>
      <c r="I3918">
        <v>32</v>
      </c>
      <c r="J3918">
        <v>0</v>
      </c>
      <c r="K3918">
        <v>32</v>
      </c>
      <c r="L3918">
        <v>1</v>
      </c>
      <c r="M3918">
        <v>32</v>
      </c>
      <c r="N3918">
        <v>4</v>
      </c>
      <c r="O3918" t="s">
        <v>45</v>
      </c>
    </row>
    <row r="3919" spans="1:15">
      <c r="A3919">
        <v>182950</v>
      </c>
      <c r="B3919" s="1">
        <v>45433</v>
      </c>
      <c r="C3919" t="s">
        <v>50</v>
      </c>
      <c r="D3919" t="s">
        <v>16</v>
      </c>
      <c r="E3919" t="s">
        <v>17</v>
      </c>
      <c r="F3919">
        <v>19</v>
      </c>
      <c r="G3919" t="s">
        <v>31</v>
      </c>
      <c r="H3919" t="s">
        <v>19</v>
      </c>
      <c r="I3919">
        <v>97</v>
      </c>
      <c r="J3919">
        <v>0</v>
      </c>
      <c r="K3919">
        <v>97</v>
      </c>
      <c r="L3919">
        <v>1</v>
      </c>
      <c r="M3919">
        <v>97</v>
      </c>
      <c r="N3919">
        <v>2</v>
      </c>
      <c r="O3919" t="s">
        <v>28</v>
      </c>
    </row>
    <row r="3920" spans="1:15">
      <c r="A3920">
        <v>151773</v>
      </c>
      <c r="B3920" s="1">
        <v>45290</v>
      </c>
      <c r="C3920" t="s">
        <v>23</v>
      </c>
      <c r="D3920" t="s">
        <v>24</v>
      </c>
      <c r="E3920" t="s">
        <v>17</v>
      </c>
      <c r="F3920">
        <v>18</v>
      </c>
      <c r="G3920" t="s">
        <v>54</v>
      </c>
      <c r="H3920" t="s">
        <v>19</v>
      </c>
      <c r="I3920">
        <v>9</v>
      </c>
      <c r="J3920">
        <v>0</v>
      </c>
      <c r="K3920">
        <v>9</v>
      </c>
      <c r="L3920">
        <v>1</v>
      </c>
      <c r="M3920">
        <v>9</v>
      </c>
      <c r="N3920">
        <v>3</v>
      </c>
      <c r="O3920" t="s">
        <v>83</v>
      </c>
    </row>
    <row r="3921" spans="1:15">
      <c r="A3921">
        <v>189047</v>
      </c>
      <c r="B3921" s="1">
        <v>45317</v>
      </c>
      <c r="C3921" t="s">
        <v>30</v>
      </c>
      <c r="D3921" t="s">
        <v>24</v>
      </c>
      <c r="E3921" t="s">
        <v>17</v>
      </c>
      <c r="F3921">
        <v>26</v>
      </c>
      <c r="G3921" t="s">
        <v>34</v>
      </c>
      <c r="H3921" t="s">
        <v>27</v>
      </c>
      <c r="I3921">
        <v>10</v>
      </c>
      <c r="J3921">
        <v>100</v>
      </c>
      <c r="K3921">
        <v>110</v>
      </c>
      <c r="L3921">
        <v>3</v>
      </c>
      <c r="M3921">
        <v>330</v>
      </c>
      <c r="N3921">
        <v>5</v>
      </c>
      <c r="O3921" t="s">
        <v>20</v>
      </c>
    </row>
    <row r="3922" spans="1:15">
      <c r="A3922">
        <v>135129</v>
      </c>
      <c r="B3922" s="1">
        <v>45421</v>
      </c>
      <c r="C3922" t="s">
        <v>42</v>
      </c>
      <c r="D3922" t="s">
        <v>16</v>
      </c>
      <c r="E3922" t="s">
        <v>17</v>
      </c>
      <c r="F3922">
        <v>27</v>
      </c>
      <c r="G3922" t="s">
        <v>69</v>
      </c>
      <c r="H3922" t="s">
        <v>19</v>
      </c>
      <c r="I3922">
        <v>65</v>
      </c>
      <c r="J3922">
        <v>0</v>
      </c>
      <c r="K3922">
        <v>65</v>
      </c>
      <c r="L3922">
        <v>3</v>
      </c>
      <c r="M3922">
        <v>195</v>
      </c>
      <c r="N3922">
        <v>1</v>
      </c>
      <c r="O3922" t="s">
        <v>64</v>
      </c>
    </row>
    <row r="3923" spans="1:15">
      <c r="A3923">
        <v>192596</v>
      </c>
      <c r="B3923" s="1">
        <v>45434</v>
      </c>
      <c r="C3923" t="s">
        <v>76</v>
      </c>
      <c r="D3923" t="s">
        <v>37</v>
      </c>
      <c r="E3923" t="s">
        <v>17</v>
      </c>
      <c r="F3923">
        <v>33</v>
      </c>
      <c r="G3923" t="s">
        <v>21</v>
      </c>
      <c r="H3923" t="s">
        <v>19</v>
      </c>
      <c r="I3923">
        <v>45</v>
      </c>
      <c r="J3923">
        <v>0</v>
      </c>
      <c r="K3923">
        <v>45</v>
      </c>
      <c r="L3923">
        <v>3</v>
      </c>
      <c r="M3923">
        <v>135</v>
      </c>
      <c r="N3923">
        <v>5</v>
      </c>
      <c r="O3923" t="s">
        <v>39</v>
      </c>
    </row>
    <row r="3924" spans="1:15">
      <c r="A3924">
        <v>155514</v>
      </c>
      <c r="B3924" s="1">
        <v>45369</v>
      </c>
      <c r="C3924" t="s">
        <v>53</v>
      </c>
      <c r="D3924" t="s">
        <v>37</v>
      </c>
      <c r="E3924" t="s">
        <v>25</v>
      </c>
      <c r="F3924">
        <v>24</v>
      </c>
      <c r="G3924" t="s">
        <v>60</v>
      </c>
      <c r="H3924" t="s">
        <v>19</v>
      </c>
      <c r="I3924">
        <v>15</v>
      </c>
      <c r="J3924">
        <v>0</v>
      </c>
      <c r="K3924">
        <v>15</v>
      </c>
      <c r="L3924">
        <v>1</v>
      </c>
      <c r="M3924">
        <v>15</v>
      </c>
      <c r="N3924">
        <v>3</v>
      </c>
      <c r="O3924" t="s">
        <v>22</v>
      </c>
    </row>
    <row r="3925" spans="1:15">
      <c r="A3925">
        <v>185999</v>
      </c>
      <c r="B3925" s="1">
        <v>45300</v>
      </c>
      <c r="C3925" t="s">
        <v>30</v>
      </c>
      <c r="D3925" t="s">
        <v>24</v>
      </c>
      <c r="E3925" t="s">
        <v>17</v>
      </c>
      <c r="F3925">
        <v>25</v>
      </c>
      <c r="G3925" t="s">
        <v>77</v>
      </c>
      <c r="H3925" t="s">
        <v>19</v>
      </c>
      <c r="I3925">
        <v>10</v>
      </c>
      <c r="J3925">
        <v>0</v>
      </c>
      <c r="K3925">
        <v>10</v>
      </c>
      <c r="L3925">
        <v>1</v>
      </c>
      <c r="M3925">
        <v>10</v>
      </c>
      <c r="N3925">
        <v>1</v>
      </c>
      <c r="O3925" t="s">
        <v>87</v>
      </c>
    </row>
    <row r="3926" spans="1:15">
      <c r="A3926">
        <v>193591</v>
      </c>
      <c r="B3926" s="1">
        <v>45425</v>
      </c>
      <c r="C3926" t="s">
        <v>23</v>
      </c>
      <c r="D3926" t="s">
        <v>24</v>
      </c>
      <c r="E3926" t="s">
        <v>17</v>
      </c>
      <c r="F3926">
        <v>24</v>
      </c>
      <c r="G3926" t="s">
        <v>46</v>
      </c>
      <c r="H3926" t="s">
        <v>19</v>
      </c>
      <c r="I3926">
        <v>9</v>
      </c>
      <c r="J3926">
        <v>0</v>
      </c>
      <c r="K3926">
        <v>9</v>
      </c>
      <c r="L3926">
        <v>2</v>
      </c>
      <c r="M3926">
        <v>18</v>
      </c>
      <c r="N3926">
        <v>5</v>
      </c>
      <c r="O3926" t="s">
        <v>65</v>
      </c>
    </row>
    <row r="3927" spans="1:15">
      <c r="A3927">
        <v>127282</v>
      </c>
      <c r="B3927" s="1">
        <v>45272</v>
      </c>
      <c r="C3927" t="s">
        <v>23</v>
      </c>
      <c r="D3927" t="s">
        <v>24</v>
      </c>
      <c r="E3927" t="s">
        <v>25</v>
      </c>
      <c r="F3927">
        <v>28</v>
      </c>
      <c r="G3927" t="s">
        <v>75</v>
      </c>
      <c r="H3927" t="s">
        <v>27</v>
      </c>
      <c r="I3927">
        <v>9</v>
      </c>
      <c r="J3927">
        <v>70</v>
      </c>
      <c r="K3927">
        <v>79</v>
      </c>
      <c r="L3927">
        <v>5</v>
      </c>
      <c r="M3927">
        <v>395</v>
      </c>
      <c r="N3927">
        <v>3</v>
      </c>
      <c r="O3927" t="s">
        <v>40</v>
      </c>
    </row>
    <row r="3928" spans="1:15">
      <c r="A3928">
        <v>178726</v>
      </c>
      <c r="B3928" s="1">
        <v>45566</v>
      </c>
      <c r="C3928" t="s">
        <v>78</v>
      </c>
      <c r="D3928" t="s">
        <v>37</v>
      </c>
      <c r="E3928" t="s">
        <v>25</v>
      </c>
      <c r="F3928">
        <v>24</v>
      </c>
      <c r="G3928" t="s">
        <v>69</v>
      </c>
      <c r="H3928" t="s">
        <v>19</v>
      </c>
      <c r="I3928">
        <v>50</v>
      </c>
      <c r="J3928">
        <v>0</v>
      </c>
      <c r="K3928">
        <v>50</v>
      </c>
      <c r="L3928">
        <v>4</v>
      </c>
      <c r="M3928">
        <v>200</v>
      </c>
      <c r="N3928">
        <v>3</v>
      </c>
      <c r="O3928" t="s">
        <v>84</v>
      </c>
    </row>
    <row r="3929" spans="1:15">
      <c r="A3929">
        <v>172405</v>
      </c>
      <c r="B3929" s="1">
        <v>45407</v>
      </c>
      <c r="C3929" t="s">
        <v>33</v>
      </c>
      <c r="D3929" t="s">
        <v>16</v>
      </c>
      <c r="E3929" t="s">
        <v>17</v>
      </c>
      <c r="F3929">
        <v>18</v>
      </c>
      <c r="G3929" t="s">
        <v>86</v>
      </c>
      <c r="H3929" t="s">
        <v>27</v>
      </c>
      <c r="I3929">
        <v>118</v>
      </c>
      <c r="J3929">
        <v>70</v>
      </c>
      <c r="K3929">
        <v>188</v>
      </c>
      <c r="L3929">
        <v>1</v>
      </c>
      <c r="M3929">
        <v>188</v>
      </c>
      <c r="N3929">
        <v>4</v>
      </c>
      <c r="O3929" t="s">
        <v>65</v>
      </c>
    </row>
    <row r="3930" spans="1:15">
      <c r="A3930">
        <v>160280</v>
      </c>
      <c r="B3930" s="1">
        <v>45471</v>
      </c>
      <c r="C3930" t="s">
        <v>42</v>
      </c>
      <c r="D3930" t="s">
        <v>16</v>
      </c>
      <c r="E3930" t="s">
        <v>17</v>
      </c>
      <c r="F3930">
        <v>35</v>
      </c>
      <c r="G3930" t="s">
        <v>54</v>
      </c>
      <c r="H3930" t="s">
        <v>19</v>
      </c>
      <c r="I3930">
        <v>65</v>
      </c>
      <c r="J3930">
        <v>0</v>
      </c>
      <c r="K3930">
        <v>65</v>
      </c>
      <c r="L3930">
        <v>1</v>
      </c>
      <c r="M3930">
        <v>65</v>
      </c>
      <c r="N3930">
        <v>3</v>
      </c>
      <c r="O3930" t="s">
        <v>88</v>
      </c>
    </row>
    <row r="3931" spans="1:15">
      <c r="A3931">
        <v>178117</v>
      </c>
      <c r="B3931" s="1">
        <v>45371</v>
      </c>
      <c r="C3931" t="s">
        <v>30</v>
      </c>
      <c r="D3931" t="s">
        <v>24</v>
      </c>
      <c r="E3931" t="s">
        <v>17</v>
      </c>
      <c r="F3931">
        <v>23</v>
      </c>
      <c r="G3931" t="s">
        <v>38</v>
      </c>
      <c r="H3931" t="s">
        <v>19</v>
      </c>
      <c r="I3931">
        <v>10</v>
      </c>
      <c r="J3931">
        <v>0</v>
      </c>
      <c r="K3931">
        <v>10</v>
      </c>
      <c r="L3931">
        <v>1</v>
      </c>
      <c r="M3931">
        <v>10</v>
      </c>
      <c r="N3931">
        <v>1</v>
      </c>
      <c r="O3931" t="s">
        <v>59</v>
      </c>
    </row>
    <row r="3932" spans="1:15">
      <c r="A3932">
        <v>128650</v>
      </c>
      <c r="B3932" s="1">
        <v>45294</v>
      </c>
      <c r="C3932" t="s">
        <v>82</v>
      </c>
      <c r="D3932" t="s">
        <v>37</v>
      </c>
      <c r="E3932" t="s">
        <v>17</v>
      </c>
      <c r="F3932">
        <v>18</v>
      </c>
      <c r="G3932" t="s">
        <v>69</v>
      </c>
      <c r="H3932" t="s">
        <v>19</v>
      </c>
      <c r="I3932">
        <v>20</v>
      </c>
      <c r="J3932">
        <v>0</v>
      </c>
      <c r="K3932">
        <v>20</v>
      </c>
      <c r="L3932">
        <v>1</v>
      </c>
      <c r="M3932">
        <v>20</v>
      </c>
      <c r="N3932">
        <v>4</v>
      </c>
      <c r="O3932" t="s">
        <v>72</v>
      </c>
    </row>
    <row r="3933" spans="1:15">
      <c r="A3933">
        <v>188752</v>
      </c>
      <c r="B3933" s="1">
        <v>45330</v>
      </c>
      <c r="C3933" t="s">
        <v>23</v>
      </c>
      <c r="D3933" t="s">
        <v>24</v>
      </c>
      <c r="E3933" t="s">
        <v>17</v>
      </c>
      <c r="F3933">
        <v>26</v>
      </c>
      <c r="G3933" t="s">
        <v>29</v>
      </c>
      <c r="H3933" t="s">
        <v>19</v>
      </c>
      <c r="I3933">
        <v>9</v>
      </c>
      <c r="J3933">
        <v>0</v>
      </c>
      <c r="K3933">
        <v>9</v>
      </c>
      <c r="L3933">
        <v>1</v>
      </c>
      <c r="M3933">
        <v>9</v>
      </c>
      <c r="N3933">
        <v>5</v>
      </c>
      <c r="O3933" t="s">
        <v>52</v>
      </c>
    </row>
    <row r="3934" spans="1:15">
      <c r="A3934">
        <v>169884</v>
      </c>
      <c r="B3934" s="1">
        <v>45325</v>
      </c>
      <c r="C3934" t="s">
        <v>36</v>
      </c>
      <c r="D3934" t="s">
        <v>37</v>
      </c>
      <c r="E3934" t="s">
        <v>17</v>
      </c>
      <c r="F3934">
        <v>22</v>
      </c>
      <c r="G3934" t="s">
        <v>54</v>
      </c>
      <c r="H3934" t="s">
        <v>19</v>
      </c>
      <c r="I3934">
        <v>32</v>
      </c>
      <c r="J3934">
        <v>0</v>
      </c>
      <c r="K3934">
        <v>32</v>
      </c>
      <c r="L3934">
        <v>4</v>
      </c>
      <c r="M3934">
        <v>128</v>
      </c>
      <c r="N3934">
        <v>1</v>
      </c>
      <c r="O3934" t="s">
        <v>59</v>
      </c>
    </row>
    <row r="3935" spans="1:15">
      <c r="A3935">
        <v>153435</v>
      </c>
      <c r="B3935" s="1">
        <v>45359</v>
      </c>
      <c r="C3935" t="s">
        <v>23</v>
      </c>
      <c r="D3935" t="s">
        <v>24</v>
      </c>
      <c r="E3935" t="s">
        <v>25</v>
      </c>
      <c r="F3935">
        <v>28</v>
      </c>
      <c r="G3935" t="s">
        <v>77</v>
      </c>
      <c r="H3935" t="s">
        <v>19</v>
      </c>
      <c r="I3935">
        <v>9</v>
      </c>
      <c r="J3935">
        <v>0</v>
      </c>
      <c r="K3935">
        <v>9</v>
      </c>
      <c r="L3935">
        <v>1</v>
      </c>
      <c r="M3935">
        <v>9</v>
      </c>
      <c r="N3935">
        <v>2</v>
      </c>
      <c r="O3935" t="s">
        <v>47</v>
      </c>
    </row>
    <row r="3936" spans="1:15">
      <c r="A3936">
        <v>137480</v>
      </c>
      <c r="B3936" s="1">
        <v>45364</v>
      </c>
      <c r="C3936" t="s">
        <v>48</v>
      </c>
      <c r="D3936" t="s">
        <v>16</v>
      </c>
      <c r="E3936" t="s">
        <v>17</v>
      </c>
      <c r="F3936">
        <v>26</v>
      </c>
      <c r="G3936" t="s">
        <v>38</v>
      </c>
      <c r="H3936" t="s">
        <v>19</v>
      </c>
      <c r="I3936">
        <v>130</v>
      </c>
      <c r="J3936">
        <v>0</v>
      </c>
      <c r="K3936">
        <v>130</v>
      </c>
      <c r="L3936">
        <v>1</v>
      </c>
      <c r="M3936">
        <v>130</v>
      </c>
      <c r="N3936">
        <v>5</v>
      </c>
      <c r="O3936" t="s">
        <v>45</v>
      </c>
    </row>
    <row r="3937" spans="1:15">
      <c r="A3937">
        <v>137479</v>
      </c>
      <c r="B3937" s="1">
        <v>45499</v>
      </c>
      <c r="C3937" t="s">
        <v>53</v>
      </c>
      <c r="D3937" t="s">
        <v>37</v>
      </c>
      <c r="E3937" t="s">
        <v>17</v>
      </c>
      <c r="F3937">
        <v>34</v>
      </c>
      <c r="G3937" t="s">
        <v>62</v>
      </c>
      <c r="H3937" t="s">
        <v>19</v>
      </c>
      <c r="I3937">
        <v>15</v>
      </c>
      <c r="J3937">
        <v>0</v>
      </c>
      <c r="K3937">
        <v>15</v>
      </c>
      <c r="L3937">
        <v>1</v>
      </c>
      <c r="M3937">
        <v>15</v>
      </c>
      <c r="N3937">
        <v>5</v>
      </c>
      <c r="O3937" t="s">
        <v>43</v>
      </c>
    </row>
    <row r="3938" spans="1:15">
      <c r="A3938">
        <v>189921</v>
      </c>
      <c r="B3938" s="1">
        <v>45475</v>
      </c>
      <c r="C3938" t="s">
        <v>42</v>
      </c>
      <c r="D3938" t="s">
        <v>16</v>
      </c>
      <c r="E3938" t="s">
        <v>25</v>
      </c>
      <c r="F3938">
        <v>27</v>
      </c>
      <c r="G3938" t="s">
        <v>21</v>
      </c>
      <c r="H3938" t="s">
        <v>19</v>
      </c>
      <c r="I3938">
        <v>65</v>
      </c>
      <c r="J3938">
        <v>0</v>
      </c>
      <c r="K3938">
        <v>65</v>
      </c>
      <c r="L3938">
        <v>1</v>
      </c>
      <c r="M3938">
        <v>65</v>
      </c>
      <c r="N3938">
        <v>1</v>
      </c>
      <c r="O3938" t="s">
        <v>63</v>
      </c>
    </row>
    <row r="3939" spans="1:15">
      <c r="A3939">
        <v>137045</v>
      </c>
      <c r="B3939" s="1">
        <v>45534</v>
      </c>
      <c r="C3939" t="s">
        <v>36</v>
      </c>
      <c r="D3939" t="s">
        <v>37</v>
      </c>
      <c r="E3939" t="s">
        <v>17</v>
      </c>
      <c r="F3939">
        <v>35</v>
      </c>
      <c r="G3939" t="s">
        <v>46</v>
      </c>
      <c r="H3939" t="s">
        <v>19</v>
      </c>
      <c r="I3939">
        <v>32</v>
      </c>
      <c r="J3939">
        <v>0</v>
      </c>
      <c r="K3939">
        <v>32</v>
      </c>
      <c r="L3939">
        <v>1</v>
      </c>
      <c r="M3939">
        <v>32</v>
      </c>
      <c r="N3939">
        <v>5</v>
      </c>
      <c r="O3939" t="s">
        <v>43</v>
      </c>
    </row>
    <row r="3940" spans="1:15">
      <c r="A3940">
        <v>153888</v>
      </c>
      <c r="B3940" s="1">
        <v>45479</v>
      </c>
      <c r="C3940" t="s">
        <v>33</v>
      </c>
      <c r="D3940" t="s">
        <v>16</v>
      </c>
      <c r="E3940" t="s">
        <v>17</v>
      </c>
      <c r="F3940">
        <v>29</v>
      </c>
      <c r="G3940" t="s">
        <v>38</v>
      </c>
      <c r="H3940" t="s">
        <v>19</v>
      </c>
      <c r="I3940">
        <v>118</v>
      </c>
      <c r="J3940">
        <v>0</v>
      </c>
      <c r="K3940">
        <v>118</v>
      </c>
      <c r="L3940">
        <v>2</v>
      </c>
      <c r="M3940">
        <v>236</v>
      </c>
      <c r="N3940">
        <v>1</v>
      </c>
      <c r="O3940" t="s">
        <v>81</v>
      </c>
    </row>
    <row r="3941" spans="1:15">
      <c r="A3941">
        <v>176151</v>
      </c>
      <c r="B3941" s="1">
        <v>45375</v>
      </c>
      <c r="C3941" t="s">
        <v>36</v>
      </c>
      <c r="D3941" t="s">
        <v>37</v>
      </c>
      <c r="E3941" t="s">
        <v>17</v>
      </c>
      <c r="F3941">
        <v>21</v>
      </c>
      <c r="G3941" t="s">
        <v>79</v>
      </c>
      <c r="H3941" t="s">
        <v>27</v>
      </c>
      <c r="I3941">
        <v>32</v>
      </c>
      <c r="J3941">
        <v>40</v>
      </c>
      <c r="K3941">
        <v>72</v>
      </c>
      <c r="L3941">
        <v>1</v>
      </c>
      <c r="M3941">
        <v>72</v>
      </c>
      <c r="N3941">
        <v>1</v>
      </c>
      <c r="O3941" t="s">
        <v>87</v>
      </c>
    </row>
    <row r="3942" spans="1:15">
      <c r="A3942">
        <v>185452</v>
      </c>
      <c r="B3942" s="1">
        <v>45429</v>
      </c>
      <c r="C3942" t="s">
        <v>30</v>
      </c>
      <c r="D3942" t="s">
        <v>24</v>
      </c>
      <c r="E3942" t="s">
        <v>17</v>
      </c>
      <c r="F3942">
        <v>29</v>
      </c>
      <c r="G3942" t="s">
        <v>66</v>
      </c>
      <c r="H3942" t="s">
        <v>27</v>
      </c>
      <c r="I3942">
        <v>10</v>
      </c>
      <c r="J3942">
        <v>40</v>
      </c>
      <c r="K3942">
        <v>50</v>
      </c>
      <c r="L3942">
        <v>3</v>
      </c>
      <c r="M3942">
        <v>150</v>
      </c>
      <c r="N3942">
        <v>5</v>
      </c>
      <c r="O3942" t="s">
        <v>70</v>
      </c>
    </row>
    <row r="3943" spans="1:15">
      <c r="A3943">
        <v>154152</v>
      </c>
      <c r="B3943" s="1">
        <v>45593</v>
      </c>
      <c r="C3943" t="s">
        <v>85</v>
      </c>
      <c r="D3943" t="s">
        <v>24</v>
      </c>
      <c r="E3943" t="s">
        <v>25</v>
      </c>
      <c r="F3943">
        <v>34</v>
      </c>
      <c r="G3943" t="s">
        <v>62</v>
      </c>
      <c r="H3943" t="s">
        <v>19</v>
      </c>
      <c r="I3943">
        <v>23</v>
      </c>
      <c r="J3943">
        <v>0</v>
      </c>
      <c r="K3943">
        <v>23</v>
      </c>
      <c r="L3943">
        <v>4</v>
      </c>
      <c r="M3943">
        <v>92</v>
      </c>
      <c r="N3943">
        <v>5</v>
      </c>
      <c r="O3943" t="s">
        <v>32</v>
      </c>
    </row>
    <row r="3944" spans="1:15">
      <c r="A3944">
        <v>144595</v>
      </c>
      <c r="B3944" s="1">
        <v>45304</v>
      </c>
      <c r="C3944" t="s">
        <v>53</v>
      </c>
      <c r="D3944" t="s">
        <v>37</v>
      </c>
      <c r="E3944" t="s">
        <v>17</v>
      </c>
      <c r="F3944">
        <v>19</v>
      </c>
      <c r="G3944" t="s">
        <v>46</v>
      </c>
      <c r="H3944" t="s">
        <v>19</v>
      </c>
      <c r="I3944">
        <v>15</v>
      </c>
      <c r="J3944">
        <v>0</v>
      </c>
      <c r="K3944">
        <v>15</v>
      </c>
      <c r="L3944">
        <v>3</v>
      </c>
      <c r="M3944">
        <v>45</v>
      </c>
      <c r="N3944">
        <v>5</v>
      </c>
      <c r="O3944" t="s">
        <v>45</v>
      </c>
    </row>
    <row r="3945" spans="1:15">
      <c r="A3945">
        <v>190217</v>
      </c>
      <c r="B3945" s="1">
        <v>45520</v>
      </c>
      <c r="C3945" t="s">
        <v>30</v>
      </c>
      <c r="D3945" t="s">
        <v>24</v>
      </c>
      <c r="E3945" t="s">
        <v>17</v>
      </c>
      <c r="F3945">
        <v>35</v>
      </c>
      <c r="G3945" t="s">
        <v>56</v>
      </c>
      <c r="H3945" t="s">
        <v>19</v>
      </c>
      <c r="I3945">
        <v>10</v>
      </c>
      <c r="J3945">
        <v>0</v>
      </c>
      <c r="K3945">
        <v>10</v>
      </c>
      <c r="L3945">
        <v>1</v>
      </c>
      <c r="M3945">
        <v>10</v>
      </c>
      <c r="N3945">
        <v>5</v>
      </c>
      <c r="O3945" t="s">
        <v>52</v>
      </c>
    </row>
    <row r="3946" spans="1:15">
      <c r="A3946">
        <v>189833</v>
      </c>
      <c r="B3946" s="1">
        <v>45238</v>
      </c>
      <c r="C3946" t="s">
        <v>42</v>
      </c>
      <c r="D3946" t="s">
        <v>16</v>
      </c>
      <c r="E3946" t="s">
        <v>25</v>
      </c>
      <c r="F3946">
        <v>24</v>
      </c>
      <c r="G3946" t="s">
        <v>56</v>
      </c>
      <c r="H3946" t="s">
        <v>19</v>
      </c>
      <c r="I3946">
        <v>65</v>
      </c>
      <c r="J3946">
        <v>0</v>
      </c>
      <c r="K3946">
        <v>65</v>
      </c>
      <c r="L3946">
        <v>3</v>
      </c>
      <c r="M3946">
        <v>195</v>
      </c>
      <c r="N3946">
        <v>2</v>
      </c>
      <c r="O3946" t="s">
        <v>71</v>
      </c>
    </row>
    <row r="3947" spans="1:15">
      <c r="A3947">
        <v>147916</v>
      </c>
      <c r="B3947" s="1">
        <v>45492</v>
      </c>
      <c r="C3947" t="s">
        <v>78</v>
      </c>
      <c r="D3947" t="s">
        <v>37</v>
      </c>
      <c r="E3947" t="s">
        <v>25</v>
      </c>
      <c r="F3947">
        <v>30</v>
      </c>
      <c r="G3947" t="s">
        <v>77</v>
      </c>
      <c r="H3947" t="s">
        <v>19</v>
      </c>
      <c r="I3947">
        <v>50</v>
      </c>
      <c r="J3947">
        <v>0</v>
      </c>
      <c r="K3947">
        <v>50</v>
      </c>
      <c r="L3947">
        <v>1</v>
      </c>
      <c r="M3947">
        <v>50</v>
      </c>
      <c r="N3947">
        <v>3</v>
      </c>
      <c r="O3947" t="s">
        <v>40</v>
      </c>
    </row>
    <row r="3948" spans="1:15">
      <c r="A3948">
        <v>124187</v>
      </c>
      <c r="B3948" s="1">
        <v>45422</v>
      </c>
      <c r="C3948" t="s">
        <v>82</v>
      </c>
      <c r="D3948" t="s">
        <v>37</v>
      </c>
      <c r="E3948" t="s">
        <v>17</v>
      </c>
      <c r="F3948">
        <v>18</v>
      </c>
      <c r="G3948" t="s">
        <v>38</v>
      </c>
      <c r="H3948" t="s">
        <v>19</v>
      </c>
      <c r="I3948">
        <v>20</v>
      </c>
      <c r="J3948">
        <v>0</v>
      </c>
      <c r="K3948">
        <v>20</v>
      </c>
      <c r="L3948">
        <v>1</v>
      </c>
      <c r="M3948">
        <v>20</v>
      </c>
      <c r="N3948">
        <v>5</v>
      </c>
      <c r="O3948" t="s">
        <v>72</v>
      </c>
    </row>
    <row r="3949" spans="1:15">
      <c r="A3949">
        <v>164768</v>
      </c>
      <c r="B3949" s="1">
        <v>45495</v>
      </c>
      <c r="C3949" t="s">
        <v>53</v>
      </c>
      <c r="D3949" t="s">
        <v>37</v>
      </c>
      <c r="E3949" t="s">
        <v>25</v>
      </c>
      <c r="F3949">
        <v>25</v>
      </c>
      <c r="G3949" t="s">
        <v>60</v>
      </c>
      <c r="H3949" t="s">
        <v>19</v>
      </c>
      <c r="I3949">
        <v>15</v>
      </c>
      <c r="J3949">
        <v>0</v>
      </c>
      <c r="K3949">
        <v>15</v>
      </c>
      <c r="L3949">
        <v>1</v>
      </c>
      <c r="M3949">
        <v>15</v>
      </c>
      <c r="N3949">
        <v>5</v>
      </c>
      <c r="O3949" t="s">
        <v>45</v>
      </c>
    </row>
    <row r="3950" spans="1:15">
      <c r="A3950">
        <v>139417</v>
      </c>
      <c r="B3950" s="1">
        <v>45583</v>
      </c>
      <c r="C3950" t="s">
        <v>23</v>
      </c>
      <c r="D3950" t="s">
        <v>24</v>
      </c>
      <c r="E3950" t="s">
        <v>17</v>
      </c>
      <c r="F3950">
        <v>35</v>
      </c>
      <c r="G3950" t="s">
        <v>69</v>
      </c>
      <c r="H3950" t="s">
        <v>19</v>
      </c>
      <c r="I3950">
        <v>9</v>
      </c>
      <c r="J3950">
        <v>0</v>
      </c>
      <c r="K3950">
        <v>9</v>
      </c>
      <c r="L3950">
        <v>1</v>
      </c>
      <c r="M3950">
        <v>9</v>
      </c>
      <c r="N3950">
        <v>1</v>
      </c>
      <c r="O3950" t="s">
        <v>47</v>
      </c>
    </row>
    <row r="3951" spans="1:15">
      <c r="A3951">
        <v>120977</v>
      </c>
      <c r="B3951" s="1">
        <v>45375</v>
      </c>
      <c r="C3951" t="s">
        <v>76</v>
      </c>
      <c r="D3951" t="s">
        <v>37</v>
      </c>
      <c r="E3951" t="s">
        <v>17</v>
      </c>
      <c r="F3951">
        <v>23</v>
      </c>
      <c r="G3951" t="s">
        <v>46</v>
      </c>
      <c r="H3951" t="s">
        <v>19</v>
      </c>
      <c r="I3951">
        <v>45</v>
      </c>
      <c r="J3951">
        <v>0</v>
      </c>
      <c r="K3951">
        <v>45</v>
      </c>
      <c r="L3951">
        <v>1</v>
      </c>
      <c r="M3951">
        <v>45</v>
      </c>
      <c r="N3951">
        <v>4</v>
      </c>
      <c r="O3951" t="s">
        <v>70</v>
      </c>
    </row>
    <row r="3952" spans="1:15">
      <c r="A3952">
        <v>123934</v>
      </c>
      <c r="B3952" s="1">
        <v>45288</v>
      </c>
      <c r="C3952" t="s">
        <v>23</v>
      </c>
      <c r="D3952" t="s">
        <v>24</v>
      </c>
      <c r="E3952" t="s">
        <v>17</v>
      </c>
      <c r="F3952">
        <v>21</v>
      </c>
      <c r="G3952" t="s">
        <v>21</v>
      </c>
      <c r="H3952" t="s">
        <v>19</v>
      </c>
      <c r="I3952">
        <v>9</v>
      </c>
      <c r="J3952">
        <v>0</v>
      </c>
      <c r="K3952">
        <v>9</v>
      </c>
      <c r="L3952">
        <v>1</v>
      </c>
      <c r="M3952">
        <v>9</v>
      </c>
      <c r="N3952">
        <v>3</v>
      </c>
      <c r="O3952" t="s">
        <v>40</v>
      </c>
    </row>
    <row r="3953" spans="1:15">
      <c r="A3953">
        <v>136370</v>
      </c>
      <c r="B3953" s="1">
        <v>45594</v>
      </c>
      <c r="C3953" t="s">
        <v>76</v>
      </c>
      <c r="D3953" t="s">
        <v>37</v>
      </c>
      <c r="E3953" t="s">
        <v>25</v>
      </c>
      <c r="F3953">
        <v>28</v>
      </c>
      <c r="G3953" t="s">
        <v>41</v>
      </c>
      <c r="H3953" t="s">
        <v>19</v>
      </c>
      <c r="I3953">
        <v>45</v>
      </c>
      <c r="J3953">
        <v>0</v>
      </c>
      <c r="K3953">
        <v>45</v>
      </c>
      <c r="L3953">
        <v>1</v>
      </c>
      <c r="M3953">
        <v>45</v>
      </c>
      <c r="N3953">
        <v>1</v>
      </c>
      <c r="O3953" t="s">
        <v>71</v>
      </c>
    </row>
    <row r="3954" spans="1:15">
      <c r="A3954">
        <v>174768</v>
      </c>
      <c r="B3954" s="1">
        <v>45451</v>
      </c>
      <c r="C3954" t="s">
        <v>42</v>
      </c>
      <c r="D3954" t="s">
        <v>16</v>
      </c>
      <c r="E3954" t="s">
        <v>17</v>
      </c>
      <c r="F3954">
        <v>26</v>
      </c>
      <c r="G3954" t="s">
        <v>62</v>
      </c>
      <c r="H3954" t="s">
        <v>19</v>
      </c>
      <c r="I3954">
        <v>65</v>
      </c>
      <c r="J3954">
        <v>0</v>
      </c>
      <c r="K3954">
        <v>65</v>
      </c>
      <c r="L3954">
        <v>1</v>
      </c>
      <c r="M3954">
        <v>65</v>
      </c>
      <c r="N3954">
        <v>5</v>
      </c>
      <c r="O3954" t="s">
        <v>61</v>
      </c>
    </row>
    <row r="3955" spans="1:15">
      <c r="A3955">
        <v>188792</v>
      </c>
      <c r="B3955" s="1">
        <v>45354</v>
      </c>
      <c r="C3955" t="s">
        <v>48</v>
      </c>
      <c r="D3955" t="s">
        <v>16</v>
      </c>
      <c r="E3955" t="s">
        <v>17</v>
      </c>
      <c r="F3955">
        <v>27</v>
      </c>
      <c r="G3955" t="s">
        <v>54</v>
      </c>
      <c r="H3955" t="s">
        <v>19</v>
      </c>
      <c r="I3955">
        <v>130</v>
      </c>
      <c r="J3955">
        <v>0</v>
      </c>
      <c r="K3955">
        <v>130</v>
      </c>
      <c r="L3955">
        <v>1</v>
      </c>
      <c r="M3955">
        <v>130</v>
      </c>
      <c r="N3955">
        <v>3</v>
      </c>
      <c r="O3955" t="s">
        <v>22</v>
      </c>
    </row>
    <row r="3956" spans="1:15">
      <c r="A3956">
        <v>181336</v>
      </c>
      <c r="B3956" s="1">
        <v>45332</v>
      </c>
      <c r="C3956" t="s">
        <v>15</v>
      </c>
      <c r="D3956" t="s">
        <v>16</v>
      </c>
      <c r="E3956" t="s">
        <v>25</v>
      </c>
      <c r="F3956">
        <v>19</v>
      </c>
      <c r="G3956" t="s">
        <v>69</v>
      </c>
      <c r="H3956" t="s">
        <v>19</v>
      </c>
      <c r="I3956">
        <v>100</v>
      </c>
      <c r="J3956">
        <v>0</v>
      </c>
      <c r="K3956">
        <v>100</v>
      </c>
      <c r="L3956">
        <v>1</v>
      </c>
      <c r="M3956">
        <v>100</v>
      </c>
      <c r="N3956">
        <v>4</v>
      </c>
      <c r="O3956" t="s">
        <v>20</v>
      </c>
    </row>
    <row r="3957" spans="1:15">
      <c r="A3957">
        <v>136626</v>
      </c>
      <c r="B3957" s="1">
        <v>45567</v>
      </c>
      <c r="C3957" t="s">
        <v>82</v>
      </c>
      <c r="D3957" t="s">
        <v>37</v>
      </c>
      <c r="E3957" t="s">
        <v>17</v>
      </c>
      <c r="F3957">
        <v>32</v>
      </c>
      <c r="G3957" t="s">
        <v>29</v>
      </c>
      <c r="H3957" t="s">
        <v>19</v>
      </c>
      <c r="I3957">
        <v>20</v>
      </c>
      <c r="J3957">
        <v>0</v>
      </c>
      <c r="K3957">
        <v>20</v>
      </c>
      <c r="L3957">
        <v>1</v>
      </c>
      <c r="M3957">
        <v>20</v>
      </c>
      <c r="N3957">
        <v>1</v>
      </c>
      <c r="O3957" t="s">
        <v>59</v>
      </c>
    </row>
    <row r="3958" spans="1:15">
      <c r="A3958">
        <v>156323</v>
      </c>
      <c r="B3958" s="1">
        <v>45564</v>
      </c>
      <c r="C3958" t="s">
        <v>42</v>
      </c>
      <c r="D3958" t="s">
        <v>16</v>
      </c>
      <c r="E3958" t="s">
        <v>17</v>
      </c>
      <c r="F3958">
        <v>34</v>
      </c>
      <c r="G3958" t="s">
        <v>77</v>
      </c>
      <c r="H3958" t="s">
        <v>19</v>
      </c>
      <c r="I3958">
        <v>65</v>
      </c>
      <c r="J3958">
        <v>0</v>
      </c>
      <c r="K3958">
        <v>65</v>
      </c>
      <c r="L3958">
        <v>4</v>
      </c>
      <c r="M3958">
        <v>260</v>
      </c>
      <c r="N3958">
        <v>2</v>
      </c>
      <c r="O3958" t="s">
        <v>35</v>
      </c>
    </row>
    <row r="3959" spans="1:15">
      <c r="A3959">
        <v>124903</v>
      </c>
      <c r="B3959" s="1">
        <v>45471</v>
      </c>
      <c r="C3959" t="s">
        <v>42</v>
      </c>
      <c r="D3959" t="s">
        <v>16</v>
      </c>
      <c r="E3959" t="s">
        <v>25</v>
      </c>
      <c r="F3959">
        <v>21</v>
      </c>
      <c r="G3959" t="s">
        <v>62</v>
      </c>
      <c r="H3959" t="s">
        <v>19</v>
      </c>
      <c r="I3959">
        <v>65</v>
      </c>
      <c r="J3959">
        <v>0</v>
      </c>
      <c r="K3959">
        <v>65</v>
      </c>
      <c r="L3959">
        <v>3</v>
      </c>
      <c r="M3959">
        <v>195</v>
      </c>
      <c r="N3959">
        <v>1</v>
      </c>
      <c r="O3959" t="s">
        <v>63</v>
      </c>
    </row>
    <row r="3960" spans="1:15">
      <c r="A3960">
        <v>167059</v>
      </c>
      <c r="B3960" s="1">
        <v>45500</v>
      </c>
      <c r="C3960" t="s">
        <v>42</v>
      </c>
      <c r="D3960" t="s">
        <v>16</v>
      </c>
      <c r="E3960" t="s">
        <v>25</v>
      </c>
      <c r="F3960">
        <v>26</v>
      </c>
      <c r="G3960" t="s">
        <v>51</v>
      </c>
      <c r="H3960" t="s">
        <v>27</v>
      </c>
      <c r="I3960">
        <v>65</v>
      </c>
      <c r="J3960">
        <v>50</v>
      </c>
      <c r="K3960">
        <v>115</v>
      </c>
      <c r="L3960">
        <v>2</v>
      </c>
      <c r="M3960">
        <v>230</v>
      </c>
      <c r="N3960">
        <v>1</v>
      </c>
      <c r="O3960" t="s">
        <v>87</v>
      </c>
    </row>
    <row r="3961" spans="1:15">
      <c r="A3961">
        <v>158646</v>
      </c>
      <c r="B3961" s="1">
        <v>45378</v>
      </c>
      <c r="C3961" t="s">
        <v>53</v>
      </c>
      <c r="D3961" t="s">
        <v>37</v>
      </c>
      <c r="E3961" t="s">
        <v>17</v>
      </c>
      <c r="F3961">
        <v>30</v>
      </c>
      <c r="G3961" t="s">
        <v>26</v>
      </c>
      <c r="H3961" t="s">
        <v>27</v>
      </c>
      <c r="I3961">
        <v>15</v>
      </c>
      <c r="J3961">
        <v>40</v>
      </c>
      <c r="K3961">
        <v>55</v>
      </c>
      <c r="L3961">
        <v>1</v>
      </c>
      <c r="M3961">
        <v>55</v>
      </c>
      <c r="N3961">
        <v>2</v>
      </c>
      <c r="O3961" t="s">
        <v>63</v>
      </c>
    </row>
    <row r="3962" spans="1:15">
      <c r="A3962">
        <v>123525</v>
      </c>
      <c r="B3962" s="1">
        <v>45308</v>
      </c>
      <c r="C3962" t="s">
        <v>82</v>
      </c>
      <c r="D3962" t="s">
        <v>37</v>
      </c>
      <c r="E3962" t="s">
        <v>17</v>
      </c>
      <c r="F3962">
        <v>25</v>
      </c>
      <c r="G3962" t="s">
        <v>60</v>
      </c>
      <c r="H3962" t="s">
        <v>19</v>
      </c>
      <c r="I3962">
        <v>20</v>
      </c>
      <c r="J3962">
        <v>0</v>
      </c>
      <c r="K3962">
        <v>20</v>
      </c>
      <c r="L3962">
        <v>1</v>
      </c>
      <c r="M3962">
        <v>20</v>
      </c>
      <c r="N3962">
        <v>5</v>
      </c>
      <c r="O3962" t="s">
        <v>39</v>
      </c>
    </row>
    <row r="3963" spans="1:15">
      <c r="A3963">
        <v>150999</v>
      </c>
      <c r="B3963" s="1">
        <v>45557</v>
      </c>
      <c r="C3963" t="s">
        <v>76</v>
      </c>
      <c r="D3963" t="s">
        <v>37</v>
      </c>
      <c r="E3963" t="s">
        <v>25</v>
      </c>
      <c r="F3963">
        <v>35</v>
      </c>
      <c r="G3963" t="s">
        <v>18</v>
      </c>
      <c r="H3963" t="s">
        <v>19</v>
      </c>
      <c r="I3963">
        <v>45</v>
      </c>
      <c r="J3963">
        <v>0</v>
      </c>
      <c r="K3963">
        <v>45</v>
      </c>
      <c r="L3963">
        <v>1</v>
      </c>
      <c r="M3963">
        <v>45</v>
      </c>
      <c r="N3963">
        <v>2</v>
      </c>
      <c r="O3963" t="s">
        <v>87</v>
      </c>
    </row>
    <row r="3964" spans="1:15">
      <c r="A3964">
        <v>183406</v>
      </c>
      <c r="B3964" s="1">
        <v>45409</v>
      </c>
      <c r="C3964" t="s">
        <v>42</v>
      </c>
      <c r="D3964" t="s">
        <v>16</v>
      </c>
      <c r="E3964" t="s">
        <v>25</v>
      </c>
      <c r="F3964">
        <v>29</v>
      </c>
      <c r="G3964" t="s">
        <v>80</v>
      </c>
      <c r="H3964" t="s">
        <v>27</v>
      </c>
      <c r="I3964">
        <v>65</v>
      </c>
      <c r="J3964">
        <v>40</v>
      </c>
      <c r="K3964">
        <v>105</v>
      </c>
      <c r="L3964">
        <v>2</v>
      </c>
      <c r="M3964">
        <v>210</v>
      </c>
      <c r="N3964">
        <v>5</v>
      </c>
      <c r="O3964" t="s">
        <v>65</v>
      </c>
    </row>
    <row r="3965" spans="1:15">
      <c r="A3965">
        <v>147679</v>
      </c>
      <c r="B3965" s="1">
        <v>45553</v>
      </c>
      <c r="C3965" t="s">
        <v>23</v>
      </c>
      <c r="D3965" t="s">
        <v>24</v>
      </c>
      <c r="E3965" t="s">
        <v>17</v>
      </c>
      <c r="F3965">
        <v>32</v>
      </c>
      <c r="G3965" t="s">
        <v>80</v>
      </c>
      <c r="H3965" t="s">
        <v>27</v>
      </c>
      <c r="I3965">
        <v>9</v>
      </c>
      <c r="J3965">
        <v>40</v>
      </c>
      <c r="K3965">
        <v>49</v>
      </c>
      <c r="L3965">
        <v>1</v>
      </c>
      <c r="M3965">
        <v>49</v>
      </c>
      <c r="N3965">
        <v>4</v>
      </c>
      <c r="O3965" t="s">
        <v>52</v>
      </c>
    </row>
    <row r="3966" spans="1:15">
      <c r="A3966">
        <v>130011</v>
      </c>
      <c r="B3966" s="1">
        <v>45401</v>
      </c>
      <c r="C3966" t="s">
        <v>53</v>
      </c>
      <c r="D3966" t="s">
        <v>37</v>
      </c>
      <c r="E3966" t="s">
        <v>17</v>
      </c>
      <c r="F3966">
        <v>26</v>
      </c>
      <c r="G3966" t="s">
        <v>58</v>
      </c>
      <c r="H3966" t="s">
        <v>27</v>
      </c>
      <c r="I3966">
        <v>15</v>
      </c>
      <c r="J3966">
        <v>40</v>
      </c>
      <c r="K3966">
        <v>55</v>
      </c>
      <c r="L3966">
        <v>1</v>
      </c>
      <c r="M3966">
        <v>55</v>
      </c>
      <c r="N3966">
        <v>2</v>
      </c>
      <c r="O3966" t="s">
        <v>28</v>
      </c>
    </row>
    <row r="3967" spans="1:15">
      <c r="A3967">
        <v>194497</v>
      </c>
      <c r="B3967" s="1">
        <v>45394</v>
      </c>
      <c r="C3967" t="s">
        <v>15</v>
      </c>
      <c r="D3967" t="s">
        <v>16</v>
      </c>
      <c r="E3967" t="s">
        <v>17</v>
      </c>
      <c r="F3967">
        <v>35</v>
      </c>
      <c r="G3967" t="s">
        <v>54</v>
      </c>
      <c r="H3967" t="s">
        <v>19</v>
      </c>
      <c r="I3967">
        <v>100</v>
      </c>
      <c r="J3967">
        <v>0</v>
      </c>
      <c r="K3967">
        <v>100</v>
      </c>
      <c r="L3967">
        <v>1</v>
      </c>
      <c r="M3967">
        <v>100</v>
      </c>
      <c r="N3967">
        <v>4</v>
      </c>
      <c r="O3967" t="s">
        <v>43</v>
      </c>
    </row>
    <row r="3968" spans="1:15">
      <c r="A3968">
        <v>190603</v>
      </c>
      <c r="B3968" s="1">
        <v>45575</v>
      </c>
      <c r="C3968" t="s">
        <v>85</v>
      </c>
      <c r="D3968" t="s">
        <v>24</v>
      </c>
      <c r="E3968" t="s">
        <v>17</v>
      </c>
      <c r="F3968">
        <v>34</v>
      </c>
      <c r="G3968" t="s">
        <v>18</v>
      </c>
      <c r="H3968" t="s">
        <v>19</v>
      </c>
      <c r="I3968">
        <v>23</v>
      </c>
      <c r="J3968">
        <v>0</v>
      </c>
      <c r="K3968">
        <v>23</v>
      </c>
      <c r="L3968">
        <v>1</v>
      </c>
      <c r="M3968">
        <v>23</v>
      </c>
      <c r="N3968">
        <v>5</v>
      </c>
      <c r="O3968" t="s">
        <v>43</v>
      </c>
    </row>
    <row r="3969" spans="1:15">
      <c r="A3969">
        <v>131262</v>
      </c>
      <c r="B3969" s="1">
        <v>45579</v>
      </c>
      <c r="C3969" t="s">
        <v>33</v>
      </c>
      <c r="D3969" t="s">
        <v>16</v>
      </c>
      <c r="E3969" t="s">
        <v>17</v>
      </c>
      <c r="F3969">
        <v>25</v>
      </c>
      <c r="G3969" t="s">
        <v>80</v>
      </c>
      <c r="H3969" t="s">
        <v>27</v>
      </c>
      <c r="I3969">
        <v>118</v>
      </c>
      <c r="J3969">
        <v>40</v>
      </c>
      <c r="K3969">
        <v>158</v>
      </c>
      <c r="L3969">
        <v>1</v>
      </c>
      <c r="M3969">
        <v>158</v>
      </c>
      <c r="N3969">
        <v>5</v>
      </c>
      <c r="O3969" t="s">
        <v>43</v>
      </c>
    </row>
    <row r="3970" spans="1:15">
      <c r="A3970">
        <v>136365</v>
      </c>
      <c r="B3970" s="1">
        <v>45377</v>
      </c>
      <c r="C3970" t="s">
        <v>50</v>
      </c>
      <c r="D3970" t="s">
        <v>16</v>
      </c>
      <c r="E3970" t="s">
        <v>17</v>
      </c>
      <c r="F3970">
        <v>35</v>
      </c>
      <c r="G3970" t="s">
        <v>74</v>
      </c>
      <c r="H3970" t="s">
        <v>27</v>
      </c>
      <c r="I3970">
        <v>97</v>
      </c>
      <c r="J3970">
        <v>25</v>
      </c>
      <c r="K3970">
        <v>122</v>
      </c>
      <c r="L3970">
        <v>1</v>
      </c>
      <c r="M3970">
        <v>122</v>
      </c>
      <c r="N3970">
        <v>1</v>
      </c>
      <c r="O3970" t="s">
        <v>68</v>
      </c>
    </row>
    <row r="3971" spans="1:15">
      <c r="A3971">
        <v>148676</v>
      </c>
      <c r="B3971" s="1">
        <v>45378</v>
      </c>
      <c r="C3971" t="s">
        <v>30</v>
      </c>
      <c r="D3971" t="s">
        <v>24</v>
      </c>
      <c r="E3971" t="s">
        <v>17</v>
      </c>
      <c r="F3971">
        <v>29</v>
      </c>
      <c r="G3971" t="s">
        <v>44</v>
      </c>
      <c r="H3971" t="s">
        <v>27</v>
      </c>
      <c r="I3971">
        <v>10</v>
      </c>
      <c r="J3971">
        <v>25</v>
      </c>
      <c r="K3971">
        <v>35</v>
      </c>
      <c r="L3971">
        <v>2</v>
      </c>
      <c r="M3971">
        <v>70</v>
      </c>
      <c r="N3971">
        <v>3</v>
      </c>
      <c r="O3971" t="s">
        <v>73</v>
      </c>
    </row>
    <row r="3972" spans="1:15">
      <c r="A3972">
        <v>124595</v>
      </c>
      <c r="B3972" s="1">
        <v>45436</v>
      </c>
      <c r="C3972" t="s">
        <v>42</v>
      </c>
      <c r="D3972" t="s">
        <v>16</v>
      </c>
      <c r="E3972" t="s">
        <v>17</v>
      </c>
      <c r="F3972">
        <v>19</v>
      </c>
      <c r="G3972" t="s">
        <v>44</v>
      </c>
      <c r="H3972" t="s">
        <v>27</v>
      </c>
      <c r="I3972">
        <v>65</v>
      </c>
      <c r="J3972">
        <v>25</v>
      </c>
      <c r="K3972">
        <v>90</v>
      </c>
      <c r="L3972">
        <v>4</v>
      </c>
      <c r="M3972">
        <v>360</v>
      </c>
      <c r="N3972">
        <v>5</v>
      </c>
      <c r="O3972" t="s">
        <v>70</v>
      </c>
    </row>
    <row r="3973" spans="1:15">
      <c r="A3973">
        <v>121225</v>
      </c>
      <c r="B3973" s="1">
        <v>45343</v>
      </c>
      <c r="C3973" t="s">
        <v>48</v>
      </c>
      <c r="D3973" t="s">
        <v>16</v>
      </c>
      <c r="E3973" t="s">
        <v>17</v>
      </c>
      <c r="F3973">
        <v>29</v>
      </c>
      <c r="G3973" t="s">
        <v>46</v>
      </c>
      <c r="H3973" t="s">
        <v>19</v>
      </c>
      <c r="I3973">
        <v>130</v>
      </c>
      <c r="J3973">
        <v>0</v>
      </c>
      <c r="K3973">
        <v>130</v>
      </c>
      <c r="L3973">
        <v>2</v>
      </c>
      <c r="M3973">
        <v>260</v>
      </c>
      <c r="N3973">
        <v>4</v>
      </c>
      <c r="O3973" t="s">
        <v>32</v>
      </c>
    </row>
    <row r="3974" spans="1:15">
      <c r="A3974">
        <v>145450</v>
      </c>
      <c r="B3974" s="1">
        <v>45374</v>
      </c>
      <c r="C3974" t="s">
        <v>50</v>
      </c>
      <c r="D3974" t="s">
        <v>16</v>
      </c>
      <c r="E3974" t="s">
        <v>17</v>
      </c>
      <c r="F3974">
        <v>21</v>
      </c>
      <c r="G3974" t="s">
        <v>44</v>
      </c>
      <c r="H3974" t="s">
        <v>27</v>
      </c>
      <c r="I3974">
        <v>97</v>
      </c>
      <c r="J3974">
        <v>25</v>
      </c>
      <c r="K3974">
        <v>122</v>
      </c>
      <c r="L3974">
        <v>1</v>
      </c>
      <c r="M3974">
        <v>122</v>
      </c>
      <c r="N3974">
        <v>1</v>
      </c>
      <c r="O3974" t="s">
        <v>63</v>
      </c>
    </row>
    <row r="3975" spans="1:15">
      <c r="A3975">
        <v>190179</v>
      </c>
      <c r="B3975" s="1">
        <v>45368</v>
      </c>
      <c r="C3975" t="s">
        <v>42</v>
      </c>
      <c r="D3975" t="s">
        <v>16</v>
      </c>
      <c r="E3975" t="s">
        <v>17</v>
      </c>
      <c r="F3975">
        <v>27</v>
      </c>
      <c r="G3975" t="s">
        <v>62</v>
      </c>
      <c r="H3975" t="s">
        <v>19</v>
      </c>
      <c r="I3975">
        <v>65</v>
      </c>
      <c r="J3975">
        <v>0</v>
      </c>
      <c r="K3975">
        <v>65</v>
      </c>
      <c r="L3975">
        <v>2</v>
      </c>
      <c r="M3975">
        <v>130</v>
      </c>
      <c r="N3975">
        <v>4</v>
      </c>
      <c r="O3975" t="s">
        <v>61</v>
      </c>
    </row>
    <row r="3976" spans="1:15">
      <c r="A3976">
        <v>129154</v>
      </c>
      <c r="B3976" s="1">
        <v>45302</v>
      </c>
      <c r="C3976" t="s">
        <v>53</v>
      </c>
      <c r="D3976" t="s">
        <v>37</v>
      </c>
      <c r="E3976" t="s">
        <v>17</v>
      </c>
      <c r="F3976">
        <v>23</v>
      </c>
      <c r="G3976" t="s">
        <v>80</v>
      </c>
      <c r="H3976" t="s">
        <v>27</v>
      </c>
      <c r="I3976">
        <v>15</v>
      </c>
      <c r="J3976">
        <v>40</v>
      </c>
      <c r="K3976">
        <v>55</v>
      </c>
      <c r="L3976">
        <v>1</v>
      </c>
      <c r="M3976">
        <v>55</v>
      </c>
      <c r="N3976">
        <v>1</v>
      </c>
      <c r="O3976" t="s">
        <v>59</v>
      </c>
    </row>
    <row r="3977" spans="1:15">
      <c r="A3977">
        <v>177906</v>
      </c>
      <c r="B3977" s="1">
        <v>45357</v>
      </c>
      <c r="C3977" t="s">
        <v>30</v>
      </c>
      <c r="D3977" t="s">
        <v>24</v>
      </c>
      <c r="E3977" t="s">
        <v>17</v>
      </c>
      <c r="F3977">
        <v>30</v>
      </c>
      <c r="G3977" t="s">
        <v>21</v>
      </c>
      <c r="H3977" t="s">
        <v>19</v>
      </c>
      <c r="I3977">
        <v>10</v>
      </c>
      <c r="J3977">
        <v>0</v>
      </c>
      <c r="K3977">
        <v>10</v>
      </c>
      <c r="L3977">
        <v>1</v>
      </c>
      <c r="M3977">
        <v>10</v>
      </c>
      <c r="N3977">
        <v>4</v>
      </c>
      <c r="O3977" t="s">
        <v>61</v>
      </c>
    </row>
    <row r="3978" spans="1:15">
      <c r="A3978">
        <v>160895</v>
      </c>
      <c r="B3978" s="1">
        <v>45273</v>
      </c>
      <c r="C3978" t="s">
        <v>15</v>
      </c>
      <c r="D3978" t="s">
        <v>16</v>
      </c>
      <c r="E3978" t="s">
        <v>17</v>
      </c>
      <c r="F3978">
        <v>20</v>
      </c>
      <c r="G3978" t="s">
        <v>44</v>
      </c>
      <c r="H3978" t="s">
        <v>27</v>
      </c>
      <c r="I3978">
        <v>100</v>
      </c>
      <c r="J3978">
        <v>25</v>
      </c>
      <c r="K3978">
        <v>125</v>
      </c>
      <c r="L3978">
        <v>1</v>
      </c>
      <c r="M3978">
        <v>125</v>
      </c>
      <c r="N3978">
        <v>5</v>
      </c>
      <c r="O3978" t="s">
        <v>72</v>
      </c>
    </row>
    <row r="3979" spans="1:15">
      <c r="A3979">
        <v>124503</v>
      </c>
      <c r="B3979" s="1">
        <v>45253</v>
      </c>
      <c r="C3979" t="s">
        <v>53</v>
      </c>
      <c r="D3979" t="s">
        <v>37</v>
      </c>
      <c r="E3979" t="s">
        <v>17</v>
      </c>
      <c r="F3979">
        <v>21</v>
      </c>
      <c r="G3979" t="s">
        <v>18</v>
      </c>
      <c r="H3979" t="s">
        <v>19</v>
      </c>
      <c r="I3979">
        <v>15</v>
      </c>
      <c r="J3979">
        <v>0</v>
      </c>
      <c r="K3979">
        <v>15</v>
      </c>
      <c r="L3979">
        <v>1</v>
      </c>
      <c r="M3979">
        <v>15</v>
      </c>
      <c r="N3979">
        <v>4</v>
      </c>
      <c r="O3979" t="s">
        <v>52</v>
      </c>
    </row>
    <row r="3980" spans="1:15">
      <c r="A3980">
        <v>185224</v>
      </c>
      <c r="B3980" s="1">
        <v>45540</v>
      </c>
      <c r="C3980" t="s">
        <v>82</v>
      </c>
      <c r="D3980" t="s">
        <v>37</v>
      </c>
      <c r="E3980" t="s">
        <v>17</v>
      </c>
      <c r="F3980">
        <v>19</v>
      </c>
      <c r="G3980" t="s">
        <v>41</v>
      </c>
      <c r="H3980" t="s">
        <v>19</v>
      </c>
      <c r="I3980">
        <v>20</v>
      </c>
      <c r="J3980">
        <v>0</v>
      </c>
      <c r="K3980">
        <v>20</v>
      </c>
      <c r="L3980">
        <v>1</v>
      </c>
      <c r="M3980">
        <v>20</v>
      </c>
      <c r="N3980">
        <v>5</v>
      </c>
      <c r="O3980" t="s">
        <v>20</v>
      </c>
    </row>
    <row r="3981" spans="1:15">
      <c r="A3981">
        <v>148157</v>
      </c>
      <c r="B3981" s="1">
        <v>45527</v>
      </c>
      <c r="C3981" t="s">
        <v>33</v>
      </c>
      <c r="D3981" t="s">
        <v>16</v>
      </c>
      <c r="E3981" t="s">
        <v>25</v>
      </c>
      <c r="F3981">
        <v>26</v>
      </c>
      <c r="G3981" t="s">
        <v>77</v>
      </c>
      <c r="H3981" t="s">
        <v>19</v>
      </c>
      <c r="I3981">
        <v>118</v>
      </c>
      <c r="J3981">
        <v>0</v>
      </c>
      <c r="K3981">
        <v>118</v>
      </c>
      <c r="L3981">
        <v>1</v>
      </c>
      <c r="M3981">
        <v>118</v>
      </c>
      <c r="N3981">
        <v>1</v>
      </c>
      <c r="O3981" t="s">
        <v>59</v>
      </c>
    </row>
    <row r="3982" spans="1:15">
      <c r="A3982">
        <v>141156</v>
      </c>
      <c r="B3982" s="1">
        <v>45291</v>
      </c>
      <c r="C3982" t="s">
        <v>42</v>
      </c>
      <c r="D3982" t="s">
        <v>16</v>
      </c>
      <c r="E3982" t="s">
        <v>17</v>
      </c>
      <c r="F3982">
        <v>33</v>
      </c>
      <c r="G3982" t="s">
        <v>44</v>
      </c>
      <c r="H3982" t="s">
        <v>27</v>
      </c>
      <c r="I3982">
        <v>65</v>
      </c>
      <c r="J3982">
        <v>25</v>
      </c>
      <c r="K3982">
        <v>90</v>
      </c>
      <c r="L3982">
        <v>1</v>
      </c>
      <c r="M3982">
        <v>90</v>
      </c>
      <c r="N3982">
        <v>3</v>
      </c>
      <c r="O3982" t="s">
        <v>40</v>
      </c>
    </row>
    <row r="3983" spans="1:15">
      <c r="A3983">
        <v>137828</v>
      </c>
      <c r="B3983" s="1">
        <v>45318</v>
      </c>
      <c r="C3983" t="s">
        <v>23</v>
      </c>
      <c r="D3983" t="s">
        <v>24</v>
      </c>
      <c r="E3983" t="s">
        <v>25</v>
      </c>
      <c r="F3983">
        <v>33</v>
      </c>
      <c r="G3983" t="s">
        <v>67</v>
      </c>
      <c r="H3983" t="s">
        <v>27</v>
      </c>
      <c r="I3983">
        <v>9</v>
      </c>
      <c r="J3983">
        <v>40</v>
      </c>
      <c r="K3983">
        <v>49</v>
      </c>
      <c r="L3983">
        <v>2</v>
      </c>
      <c r="M3983">
        <v>98</v>
      </c>
      <c r="N3983">
        <v>2</v>
      </c>
      <c r="O3983" t="s">
        <v>28</v>
      </c>
    </row>
    <row r="3984" spans="1:15">
      <c r="A3984">
        <v>198060</v>
      </c>
      <c r="B3984" s="1">
        <v>45569</v>
      </c>
      <c r="C3984" t="s">
        <v>53</v>
      </c>
      <c r="D3984" t="s">
        <v>37</v>
      </c>
      <c r="E3984" t="s">
        <v>17</v>
      </c>
      <c r="F3984">
        <v>28</v>
      </c>
      <c r="G3984" t="s">
        <v>62</v>
      </c>
      <c r="H3984" t="s">
        <v>19</v>
      </c>
      <c r="I3984">
        <v>15</v>
      </c>
      <c r="J3984">
        <v>0</v>
      </c>
      <c r="K3984">
        <v>15</v>
      </c>
      <c r="L3984">
        <v>4</v>
      </c>
      <c r="M3984">
        <v>60</v>
      </c>
      <c r="N3984">
        <v>3</v>
      </c>
      <c r="O3984" t="s">
        <v>83</v>
      </c>
    </row>
    <row r="3985" spans="1:15">
      <c r="A3985">
        <v>168414</v>
      </c>
      <c r="B3985" s="1">
        <v>45369</v>
      </c>
      <c r="C3985" t="s">
        <v>53</v>
      </c>
      <c r="D3985" t="s">
        <v>37</v>
      </c>
      <c r="E3985" t="s">
        <v>25</v>
      </c>
      <c r="F3985">
        <v>34</v>
      </c>
      <c r="G3985" t="s">
        <v>60</v>
      </c>
      <c r="H3985" t="s">
        <v>19</v>
      </c>
      <c r="I3985">
        <v>15</v>
      </c>
      <c r="J3985">
        <v>0</v>
      </c>
      <c r="K3985">
        <v>15</v>
      </c>
      <c r="L3985">
        <v>3</v>
      </c>
      <c r="M3985">
        <v>45</v>
      </c>
      <c r="N3985">
        <v>3</v>
      </c>
      <c r="O3985" t="s">
        <v>49</v>
      </c>
    </row>
    <row r="3986" spans="1:15">
      <c r="A3986">
        <v>196923</v>
      </c>
      <c r="B3986" s="1">
        <v>45251</v>
      </c>
      <c r="C3986" t="s">
        <v>53</v>
      </c>
      <c r="D3986" t="s">
        <v>37</v>
      </c>
      <c r="E3986" t="s">
        <v>17</v>
      </c>
      <c r="F3986">
        <v>32</v>
      </c>
      <c r="G3986" t="s">
        <v>66</v>
      </c>
      <c r="H3986" t="s">
        <v>27</v>
      </c>
      <c r="I3986">
        <v>15</v>
      </c>
      <c r="J3986">
        <v>40</v>
      </c>
      <c r="K3986">
        <v>55</v>
      </c>
      <c r="L3986">
        <v>1</v>
      </c>
      <c r="M3986">
        <v>55</v>
      </c>
      <c r="N3986">
        <v>5</v>
      </c>
      <c r="O3986" t="s">
        <v>32</v>
      </c>
    </row>
    <row r="3987" spans="1:15">
      <c r="A3987">
        <v>138784</v>
      </c>
      <c r="B3987" s="1">
        <v>45580</v>
      </c>
      <c r="C3987" t="s">
        <v>50</v>
      </c>
      <c r="D3987" t="s">
        <v>16</v>
      </c>
      <c r="E3987" t="s">
        <v>17</v>
      </c>
      <c r="F3987">
        <v>30</v>
      </c>
      <c r="G3987" t="s">
        <v>66</v>
      </c>
      <c r="H3987" t="s">
        <v>27</v>
      </c>
      <c r="I3987">
        <v>97</v>
      </c>
      <c r="J3987">
        <v>40</v>
      </c>
      <c r="K3987">
        <v>137</v>
      </c>
      <c r="L3987">
        <v>1</v>
      </c>
      <c r="M3987">
        <v>137</v>
      </c>
      <c r="N3987">
        <v>5</v>
      </c>
      <c r="O3987" t="s">
        <v>72</v>
      </c>
    </row>
    <row r="3988" spans="1:15">
      <c r="A3988">
        <v>125061</v>
      </c>
      <c r="B3988" s="1">
        <v>45331</v>
      </c>
      <c r="C3988" t="s">
        <v>23</v>
      </c>
      <c r="D3988" t="s">
        <v>24</v>
      </c>
      <c r="E3988" t="s">
        <v>17</v>
      </c>
      <c r="F3988">
        <v>23</v>
      </c>
      <c r="G3988" t="s">
        <v>69</v>
      </c>
      <c r="H3988" t="s">
        <v>19</v>
      </c>
      <c r="I3988">
        <v>9</v>
      </c>
      <c r="J3988">
        <v>0</v>
      </c>
      <c r="K3988">
        <v>9</v>
      </c>
      <c r="L3988">
        <v>1</v>
      </c>
      <c r="M3988">
        <v>9</v>
      </c>
      <c r="N3988">
        <v>4</v>
      </c>
      <c r="O3988" t="s">
        <v>70</v>
      </c>
    </row>
    <row r="3989" spans="1:15">
      <c r="A3989">
        <v>172082</v>
      </c>
      <c r="B3989" s="1">
        <v>45558</v>
      </c>
      <c r="C3989" t="s">
        <v>30</v>
      </c>
      <c r="D3989" t="s">
        <v>24</v>
      </c>
      <c r="E3989" t="s">
        <v>17</v>
      </c>
      <c r="F3989">
        <v>27</v>
      </c>
      <c r="G3989" t="s">
        <v>66</v>
      </c>
      <c r="H3989" t="s">
        <v>27</v>
      </c>
      <c r="I3989">
        <v>10</v>
      </c>
      <c r="J3989">
        <v>40</v>
      </c>
      <c r="K3989">
        <v>50</v>
      </c>
      <c r="L3989">
        <v>1</v>
      </c>
      <c r="M3989">
        <v>50</v>
      </c>
      <c r="N3989">
        <v>5</v>
      </c>
      <c r="O3989" t="s">
        <v>65</v>
      </c>
    </row>
    <row r="3990" spans="1:15">
      <c r="A3990">
        <v>122670</v>
      </c>
      <c r="B3990" s="1">
        <v>45315</v>
      </c>
      <c r="C3990" t="s">
        <v>42</v>
      </c>
      <c r="D3990" t="s">
        <v>16</v>
      </c>
      <c r="E3990" t="s">
        <v>17</v>
      </c>
      <c r="F3990">
        <v>30</v>
      </c>
      <c r="G3990" t="s">
        <v>44</v>
      </c>
      <c r="H3990" t="s">
        <v>27</v>
      </c>
      <c r="I3990">
        <v>65</v>
      </c>
      <c r="J3990">
        <v>25</v>
      </c>
      <c r="K3990">
        <v>90</v>
      </c>
      <c r="L3990">
        <v>3</v>
      </c>
      <c r="M3990">
        <v>270</v>
      </c>
      <c r="N3990">
        <v>5</v>
      </c>
      <c r="O3990" t="s">
        <v>45</v>
      </c>
    </row>
    <row r="3991" spans="1:15">
      <c r="A3991">
        <v>136398</v>
      </c>
      <c r="B3991" s="1">
        <v>45450</v>
      </c>
      <c r="C3991" t="s">
        <v>30</v>
      </c>
      <c r="D3991" t="s">
        <v>24</v>
      </c>
      <c r="E3991" t="s">
        <v>17</v>
      </c>
      <c r="F3991">
        <v>27</v>
      </c>
      <c r="G3991" t="s">
        <v>29</v>
      </c>
      <c r="H3991" t="s">
        <v>19</v>
      </c>
      <c r="I3991">
        <v>10</v>
      </c>
      <c r="J3991">
        <v>0</v>
      </c>
      <c r="K3991">
        <v>10</v>
      </c>
      <c r="L3991">
        <v>1</v>
      </c>
      <c r="M3991">
        <v>10</v>
      </c>
      <c r="N3991">
        <v>1</v>
      </c>
      <c r="O3991" t="s">
        <v>63</v>
      </c>
    </row>
    <row r="3992" spans="1:15">
      <c r="A3992">
        <v>184830</v>
      </c>
      <c r="B3992" s="1">
        <v>45568</v>
      </c>
      <c r="C3992" t="s">
        <v>33</v>
      </c>
      <c r="D3992" t="s">
        <v>16</v>
      </c>
      <c r="E3992" t="s">
        <v>25</v>
      </c>
      <c r="F3992">
        <v>32</v>
      </c>
      <c r="G3992" t="s">
        <v>54</v>
      </c>
      <c r="H3992" t="s">
        <v>19</v>
      </c>
      <c r="I3992">
        <v>118</v>
      </c>
      <c r="J3992">
        <v>0</v>
      </c>
      <c r="K3992">
        <v>118</v>
      </c>
      <c r="L3992">
        <v>1</v>
      </c>
      <c r="M3992">
        <v>118</v>
      </c>
      <c r="N3992">
        <v>4</v>
      </c>
      <c r="O3992" t="s">
        <v>39</v>
      </c>
    </row>
    <row r="3993" spans="1:15">
      <c r="A3993">
        <v>122143</v>
      </c>
      <c r="B3993" s="1">
        <v>45593</v>
      </c>
      <c r="C3993" t="s">
        <v>15</v>
      </c>
      <c r="D3993" t="s">
        <v>16</v>
      </c>
      <c r="E3993" t="s">
        <v>17</v>
      </c>
      <c r="F3993">
        <v>29</v>
      </c>
      <c r="G3993" t="s">
        <v>69</v>
      </c>
      <c r="H3993" t="s">
        <v>19</v>
      </c>
      <c r="I3993">
        <v>100</v>
      </c>
      <c r="J3993">
        <v>0</v>
      </c>
      <c r="K3993">
        <v>100</v>
      </c>
      <c r="L3993">
        <v>1</v>
      </c>
      <c r="M3993">
        <v>100</v>
      </c>
      <c r="N3993">
        <v>5</v>
      </c>
      <c r="O3993" t="s">
        <v>45</v>
      </c>
    </row>
    <row r="3994" spans="1:15">
      <c r="A3994">
        <v>148717</v>
      </c>
      <c r="B3994" s="1">
        <v>45426</v>
      </c>
      <c r="C3994" t="s">
        <v>50</v>
      </c>
      <c r="D3994" t="s">
        <v>16</v>
      </c>
      <c r="E3994" t="s">
        <v>17</v>
      </c>
      <c r="F3994">
        <v>22</v>
      </c>
      <c r="G3994" t="s">
        <v>62</v>
      </c>
      <c r="H3994" t="s">
        <v>19</v>
      </c>
      <c r="I3994">
        <v>97</v>
      </c>
      <c r="J3994">
        <v>0</v>
      </c>
      <c r="K3994">
        <v>97</v>
      </c>
      <c r="L3994">
        <v>4</v>
      </c>
      <c r="M3994">
        <v>388</v>
      </c>
      <c r="N3994">
        <v>4</v>
      </c>
      <c r="O3994" t="s">
        <v>20</v>
      </c>
    </row>
    <row r="3995" spans="1:15">
      <c r="A3995">
        <v>122510</v>
      </c>
      <c r="B3995" s="1">
        <v>45575</v>
      </c>
      <c r="C3995" t="s">
        <v>50</v>
      </c>
      <c r="D3995" t="s">
        <v>16</v>
      </c>
      <c r="E3995" t="s">
        <v>17</v>
      </c>
      <c r="F3995">
        <v>20</v>
      </c>
      <c r="G3995" t="s">
        <v>38</v>
      </c>
      <c r="H3995" t="s">
        <v>19</v>
      </c>
      <c r="I3995">
        <v>97</v>
      </c>
      <c r="J3995">
        <v>0</v>
      </c>
      <c r="K3995">
        <v>97</v>
      </c>
      <c r="L3995">
        <v>1</v>
      </c>
      <c r="M3995">
        <v>97</v>
      </c>
      <c r="N3995">
        <v>4</v>
      </c>
      <c r="O3995" t="s">
        <v>45</v>
      </c>
    </row>
    <row r="3996" spans="1:15">
      <c r="A3996">
        <v>140251</v>
      </c>
      <c r="B3996" s="1">
        <v>45480</v>
      </c>
      <c r="C3996" t="s">
        <v>15</v>
      </c>
      <c r="D3996" t="s">
        <v>16</v>
      </c>
      <c r="E3996" t="s">
        <v>17</v>
      </c>
      <c r="F3996">
        <v>34</v>
      </c>
      <c r="G3996" t="s">
        <v>31</v>
      </c>
      <c r="H3996" t="s">
        <v>19</v>
      </c>
      <c r="I3996">
        <v>100</v>
      </c>
      <c r="J3996">
        <v>0</v>
      </c>
      <c r="K3996">
        <v>100</v>
      </c>
      <c r="L3996">
        <v>3</v>
      </c>
      <c r="M3996">
        <v>300</v>
      </c>
      <c r="N3996">
        <v>2</v>
      </c>
      <c r="O3996" t="s">
        <v>81</v>
      </c>
    </row>
    <row r="3997" spans="1:15">
      <c r="A3997">
        <v>161244</v>
      </c>
      <c r="B3997" s="1">
        <v>45314</v>
      </c>
      <c r="C3997" t="s">
        <v>50</v>
      </c>
      <c r="D3997" t="s">
        <v>16</v>
      </c>
      <c r="E3997" t="s">
        <v>25</v>
      </c>
      <c r="F3997">
        <v>25</v>
      </c>
      <c r="G3997" t="s">
        <v>29</v>
      </c>
      <c r="H3997" t="s">
        <v>19</v>
      </c>
      <c r="I3997">
        <v>97</v>
      </c>
      <c r="J3997">
        <v>0</v>
      </c>
      <c r="K3997">
        <v>97</v>
      </c>
      <c r="L3997">
        <v>3</v>
      </c>
      <c r="M3997">
        <v>291</v>
      </c>
      <c r="N3997">
        <v>5</v>
      </c>
      <c r="O3997" t="s">
        <v>72</v>
      </c>
    </row>
    <row r="3998" spans="1:15">
      <c r="A3998">
        <v>120535</v>
      </c>
      <c r="B3998" s="1">
        <v>45250</v>
      </c>
      <c r="C3998" t="s">
        <v>42</v>
      </c>
      <c r="D3998" t="s">
        <v>16</v>
      </c>
      <c r="E3998" t="s">
        <v>17</v>
      </c>
      <c r="F3998">
        <v>20</v>
      </c>
      <c r="G3998" t="s">
        <v>77</v>
      </c>
      <c r="H3998" t="s">
        <v>19</v>
      </c>
      <c r="I3998">
        <v>65</v>
      </c>
      <c r="J3998">
        <v>0</v>
      </c>
      <c r="K3998">
        <v>65</v>
      </c>
      <c r="L3998">
        <v>1</v>
      </c>
      <c r="M3998">
        <v>65</v>
      </c>
      <c r="N3998">
        <v>5</v>
      </c>
      <c r="O3998" t="s">
        <v>70</v>
      </c>
    </row>
    <row r="3999" spans="1:15">
      <c r="A3999">
        <v>184411</v>
      </c>
      <c r="B3999" s="1">
        <v>45489</v>
      </c>
      <c r="C3999" t="s">
        <v>53</v>
      </c>
      <c r="D3999" t="s">
        <v>37</v>
      </c>
      <c r="E3999" t="s">
        <v>25</v>
      </c>
      <c r="F3999">
        <v>25</v>
      </c>
      <c r="G3999" t="s">
        <v>41</v>
      </c>
      <c r="H3999" t="s">
        <v>19</v>
      </c>
      <c r="I3999">
        <v>15</v>
      </c>
      <c r="J3999">
        <v>0</v>
      </c>
      <c r="K3999">
        <v>15</v>
      </c>
      <c r="L3999">
        <v>1</v>
      </c>
      <c r="M3999">
        <v>15</v>
      </c>
      <c r="N3999">
        <v>1</v>
      </c>
      <c r="O3999" t="s">
        <v>87</v>
      </c>
    </row>
    <row r="4000" spans="1:15">
      <c r="A4000">
        <v>173681</v>
      </c>
      <c r="B4000" s="1">
        <v>45335</v>
      </c>
      <c r="C4000" t="s">
        <v>42</v>
      </c>
      <c r="D4000" t="s">
        <v>16</v>
      </c>
      <c r="E4000" t="s">
        <v>17</v>
      </c>
      <c r="F4000">
        <v>32</v>
      </c>
      <c r="G4000" t="s">
        <v>54</v>
      </c>
      <c r="H4000" t="s">
        <v>19</v>
      </c>
      <c r="I4000">
        <v>65</v>
      </c>
      <c r="J4000">
        <v>0</v>
      </c>
      <c r="K4000">
        <v>65</v>
      </c>
      <c r="L4000">
        <v>2</v>
      </c>
      <c r="M4000">
        <v>130</v>
      </c>
      <c r="N4000">
        <v>5</v>
      </c>
      <c r="O4000" t="s">
        <v>57</v>
      </c>
    </row>
    <row r="4001" spans="1:15">
      <c r="A4001">
        <v>175784</v>
      </c>
      <c r="B4001" s="1">
        <v>45558</v>
      </c>
      <c r="C4001" t="s">
        <v>53</v>
      </c>
      <c r="D4001" t="s">
        <v>37</v>
      </c>
      <c r="E4001" t="s">
        <v>17</v>
      </c>
      <c r="F4001">
        <v>33</v>
      </c>
      <c r="G4001" t="s">
        <v>74</v>
      </c>
      <c r="H4001" t="s">
        <v>27</v>
      </c>
      <c r="I4001">
        <v>15</v>
      </c>
      <c r="J4001">
        <v>25</v>
      </c>
      <c r="K4001">
        <v>40</v>
      </c>
      <c r="L4001">
        <v>3</v>
      </c>
      <c r="M4001">
        <v>120</v>
      </c>
      <c r="N4001">
        <v>4</v>
      </c>
      <c r="O4001" t="s">
        <v>43</v>
      </c>
    </row>
    <row r="4002" spans="1:15">
      <c r="A4002">
        <v>145120</v>
      </c>
      <c r="B4002" s="1">
        <v>45598</v>
      </c>
      <c r="C4002" t="s">
        <v>53</v>
      </c>
      <c r="D4002" t="s">
        <v>37</v>
      </c>
      <c r="E4002" t="s">
        <v>25</v>
      </c>
      <c r="F4002">
        <v>21</v>
      </c>
      <c r="G4002" t="s">
        <v>62</v>
      </c>
      <c r="H4002" t="s">
        <v>19</v>
      </c>
      <c r="I4002">
        <v>15</v>
      </c>
      <c r="J4002">
        <v>0</v>
      </c>
      <c r="K4002">
        <v>15</v>
      </c>
      <c r="L4002">
        <v>2</v>
      </c>
      <c r="M4002">
        <v>30</v>
      </c>
      <c r="N4002">
        <v>4</v>
      </c>
      <c r="O4002" t="s">
        <v>32</v>
      </c>
    </row>
    <row r="4003" spans="1:15">
      <c r="A4003">
        <v>153167</v>
      </c>
      <c r="B4003" s="1">
        <v>45410</v>
      </c>
      <c r="C4003" t="s">
        <v>23</v>
      </c>
      <c r="D4003" t="s">
        <v>24</v>
      </c>
      <c r="E4003" t="s">
        <v>17</v>
      </c>
      <c r="F4003">
        <v>24</v>
      </c>
      <c r="G4003" t="s">
        <v>29</v>
      </c>
      <c r="H4003" t="s">
        <v>19</v>
      </c>
      <c r="I4003">
        <v>9</v>
      </c>
      <c r="J4003">
        <v>0</v>
      </c>
      <c r="K4003">
        <v>9</v>
      </c>
      <c r="L4003">
        <v>1</v>
      </c>
      <c r="M4003">
        <v>9</v>
      </c>
      <c r="N4003">
        <v>5</v>
      </c>
      <c r="O4003" t="s">
        <v>52</v>
      </c>
    </row>
    <row r="4004" spans="1:15">
      <c r="A4004">
        <v>173588</v>
      </c>
      <c r="B4004" s="1">
        <v>45399</v>
      </c>
      <c r="C4004" t="s">
        <v>15</v>
      </c>
      <c r="D4004" t="s">
        <v>16</v>
      </c>
      <c r="E4004" t="s">
        <v>17</v>
      </c>
      <c r="F4004">
        <v>24</v>
      </c>
      <c r="G4004" t="s">
        <v>38</v>
      </c>
      <c r="H4004" t="s">
        <v>19</v>
      </c>
      <c r="I4004">
        <v>100</v>
      </c>
      <c r="J4004">
        <v>0</v>
      </c>
      <c r="K4004">
        <v>100</v>
      </c>
      <c r="L4004">
        <v>1</v>
      </c>
      <c r="M4004">
        <v>100</v>
      </c>
      <c r="N4004">
        <v>4</v>
      </c>
      <c r="O4004" t="s">
        <v>52</v>
      </c>
    </row>
    <row r="4005" spans="1:15">
      <c r="A4005">
        <v>182765</v>
      </c>
      <c r="B4005" s="1">
        <v>45364</v>
      </c>
      <c r="C4005" t="s">
        <v>50</v>
      </c>
      <c r="D4005" t="s">
        <v>16</v>
      </c>
      <c r="E4005" t="s">
        <v>17</v>
      </c>
      <c r="F4005">
        <v>21</v>
      </c>
      <c r="G4005" t="s">
        <v>38</v>
      </c>
      <c r="H4005" t="s">
        <v>19</v>
      </c>
      <c r="I4005">
        <v>97</v>
      </c>
      <c r="J4005">
        <v>0</v>
      </c>
      <c r="K4005">
        <v>97</v>
      </c>
      <c r="L4005">
        <v>4</v>
      </c>
      <c r="M4005">
        <v>388</v>
      </c>
      <c r="N4005">
        <v>5</v>
      </c>
      <c r="O4005" t="s">
        <v>43</v>
      </c>
    </row>
    <row r="4006" spans="1:15">
      <c r="A4006">
        <v>185355</v>
      </c>
      <c r="B4006" s="1">
        <v>45298</v>
      </c>
      <c r="C4006" t="s">
        <v>50</v>
      </c>
      <c r="D4006" t="s">
        <v>16</v>
      </c>
      <c r="E4006" t="s">
        <v>17</v>
      </c>
      <c r="F4006">
        <v>23</v>
      </c>
      <c r="G4006" t="s">
        <v>46</v>
      </c>
      <c r="H4006" t="s">
        <v>19</v>
      </c>
      <c r="I4006">
        <v>97</v>
      </c>
      <c r="J4006">
        <v>0</v>
      </c>
      <c r="K4006">
        <v>97</v>
      </c>
      <c r="L4006">
        <v>1</v>
      </c>
      <c r="M4006">
        <v>97</v>
      </c>
      <c r="N4006">
        <v>4</v>
      </c>
      <c r="O4006" t="s">
        <v>70</v>
      </c>
    </row>
    <row r="4007" spans="1:15">
      <c r="A4007">
        <v>194291</v>
      </c>
      <c r="B4007" s="1">
        <v>45366</v>
      </c>
      <c r="C4007" t="s">
        <v>76</v>
      </c>
      <c r="D4007" t="s">
        <v>37</v>
      </c>
      <c r="E4007" t="s">
        <v>17</v>
      </c>
      <c r="F4007">
        <v>22</v>
      </c>
      <c r="G4007" t="s">
        <v>79</v>
      </c>
      <c r="H4007" t="s">
        <v>27</v>
      </c>
      <c r="I4007">
        <v>45</v>
      </c>
      <c r="J4007">
        <v>40</v>
      </c>
      <c r="K4007">
        <v>85</v>
      </c>
      <c r="L4007">
        <v>1</v>
      </c>
      <c r="M4007">
        <v>85</v>
      </c>
      <c r="N4007">
        <v>5</v>
      </c>
      <c r="O4007" t="s">
        <v>32</v>
      </c>
    </row>
    <row r="4008" spans="1:15">
      <c r="A4008">
        <v>158367</v>
      </c>
      <c r="B4008" s="1">
        <v>45430</v>
      </c>
      <c r="C4008" t="s">
        <v>42</v>
      </c>
      <c r="D4008" t="s">
        <v>16</v>
      </c>
      <c r="E4008" t="s">
        <v>25</v>
      </c>
      <c r="F4008">
        <v>23</v>
      </c>
      <c r="G4008" t="s">
        <v>80</v>
      </c>
      <c r="H4008" t="s">
        <v>27</v>
      </c>
      <c r="I4008">
        <v>65</v>
      </c>
      <c r="J4008">
        <v>40</v>
      </c>
      <c r="K4008">
        <v>105</v>
      </c>
      <c r="L4008">
        <v>3</v>
      </c>
      <c r="M4008">
        <v>315</v>
      </c>
      <c r="N4008">
        <v>5</v>
      </c>
      <c r="O4008" t="s">
        <v>43</v>
      </c>
    </row>
    <row r="4009" spans="1:15">
      <c r="A4009">
        <v>141520</v>
      </c>
      <c r="B4009" s="1">
        <v>45351</v>
      </c>
      <c r="C4009" t="s">
        <v>50</v>
      </c>
      <c r="D4009" t="s">
        <v>16</v>
      </c>
      <c r="E4009" t="s">
        <v>17</v>
      </c>
      <c r="F4009">
        <v>35</v>
      </c>
      <c r="G4009" t="s">
        <v>75</v>
      </c>
      <c r="H4009" t="s">
        <v>27</v>
      </c>
      <c r="I4009">
        <v>97</v>
      </c>
      <c r="J4009">
        <v>70</v>
      </c>
      <c r="K4009">
        <v>167</v>
      </c>
      <c r="L4009">
        <v>1</v>
      </c>
      <c r="M4009">
        <v>167</v>
      </c>
      <c r="N4009">
        <v>5</v>
      </c>
      <c r="O4009" t="s">
        <v>65</v>
      </c>
    </row>
    <row r="4010" spans="1:15">
      <c r="A4010">
        <v>180952</v>
      </c>
      <c r="B4010" s="1">
        <v>45415</v>
      </c>
      <c r="C4010" t="s">
        <v>50</v>
      </c>
      <c r="D4010" t="s">
        <v>16</v>
      </c>
      <c r="E4010" t="s">
        <v>17</v>
      </c>
      <c r="F4010">
        <v>25</v>
      </c>
      <c r="G4010" t="s">
        <v>31</v>
      </c>
      <c r="H4010" t="s">
        <v>19</v>
      </c>
      <c r="I4010">
        <v>97</v>
      </c>
      <c r="J4010">
        <v>0</v>
      </c>
      <c r="K4010">
        <v>97</v>
      </c>
      <c r="L4010">
        <v>1</v>
      </c>
      <c r="M4010">
        <v>97</v>
      </c>
      <c r="N4010">
        <v>4</v>
      </c>
      <c r="O4010" t="s">
        <v>70</v>
      </c>
    </row>
    <row r="4011" spans="1:15">
      <c r="A4011">
        <v>169595</v>
      </c>
      <c r="B4011" s="1">
        <v>45586</v>
      </c>
      <c r="C4011" t="s">
        <v>82</v>
      </c>
      <c r="D4011" t="s">
        <v>37</v>
      </c>
      <c r="E4011" t="s">
        <v>17</v>
      </c>
      <c r="F4011">
        <v>19</v>
      </c>
      <c r="G4011" t="s">
        <v>31</v>
      </c>
      <c r="H4011" t="s">
        <v>19</v>
      </c>
      <c r="I4011">
        <v>20</v>
      </c>
      <c r="J4011">
        <v>0</v>
      </c>
      <c r="K4011">
        <v>20</v>
      </c>
      <c r="L4011">
        <v>1</v>
      </c>
      <c r="M4011">
        <v>20</v>
      </c>
      <c r="N4011">
        <v>5</v>
      </c>
      <c r="O4011" t="s">
        <v>65</v>
      </c>
    </row>
    <row r="4012" spans="1:15">
      <c r="A4012">
        <v>157755</v>
      </c>
      <c r="B4012" s="1">
        <v>45434</v>
      </c>
      <c r="C4012" t="s">
        <v>42</v>
      </c>
      <c r="D4012" t="s">
        <v>16</v>
      </c>
      <c r="E4012" t="s">
        <v>17</v>
      </c>
      <c r="F4012">
        <v>29</v>
      </c>
      <c r="G4012" t="s">
        <v>18</v>
      </c>
      <c r="H4012" t="s">
        <v>19</v>
      </c>
      <c r="I4012">
        <v>65</v>
      </c>
      <c r="J4012">
        <v>0</v>
      </c>
      <c r="K4012">
        <v>65</v>
      </c>
      <c r="L4012">
        <v>1</v>
      </c>
      <c r="M4012">
        <v>65</v>
      </c>
      <c r="N4012">
        <v>4</v>
      </c>
      <c r="O4012" t="s">
        <v>65</v>
      </c>
    </row>
    <row r="4013" spans="1:15">
      <c r="A4013">
        <v>189916</v>
      </c>
      <c r="B4013" s="1">
        <v>45282</v>
      </c>
      <c r="C4013" t="s">
        <v>30</v>
      </c>
      <c r="D4013" t="s">
        <v>24</v>
      </c>
      <c r="E4013" t="s">
        <v>17</v>
      </c>
      <c r="F4013">
        <v>28</v>
      </c>
      <c r="G4013" t="s">
        <v>46</v>
      </c>
      <c r="H4013" t="s">
        <v>19</v>
      </c>
      <c r="I4013">
        <v>10</v>
      </c>
      <c r="J4013">
        <v>0</v>
      </c>
      <c r="K4013">
        <v>10</v>
      </c>
      <c r="L4013">
        <v>2</v>
      </c>
      <c r="M4013">
        <v>20</v>
      </c>
      <c r="N4013">
        <v>5</v>
      </c>
      <c r="O4013" t="s">
        <v>43</v>
      </c>
    </row>
    <row r="4014" spans="1:15">
      <c r="A4014">
        <v>180253</v>
      </c>
      <c r="B4014" s="1">
        <v>45464</v>
      </c>
      <c r="C4014" t="s">
        <v>42</v>
      </c>
      <c r="D4014" t="s">
        <v>16</v>
      </c>
      <c r="E4014" t="s">
        <v>17</v>
      </c>
      <c r="F4014">
        <v>28</v>
      </c>
      <c r="G4014" t="s">
        <v>67</v>
      </c>
      <c r="H4014" t="s">
        <v>27</v>
      </c>
      <c r="I4014">
        <v>65</v>
      </c>
      <c r="J4014">
        <v>40</v>
      </c>
      <c r="K4014">
        <v>105</v>
      </c>
      <c r="L4014">
        <v>3</v>
      </c>
      <c r="M4014">
        <v>315</v>
      </c>
      <c r="N4014">
        <v>2</v>
      </c>
      <c r="O4014" t="s">
        <v>63</v>
      </c>
    </row>
    <row r="4015" spans="1:15">
      <c r="A4015">
        <v>162700</v>
      </c>
      <c r="B4015" s="1">
        <v>45531</v>
      </c>
      <c r="C4015" t="s">
        <v>82</v>
      </c>
      <c r="D4015" t="s">
        <v>37</v>
      </c>
      <c r="E4015" t="s">
        <v>17</v>
      </c>
      <c r="F4015">
        <v>20</v>
      </c>
      <c r="G4015" t="s">
        <v>56</v>
      </c>
      <c r="H4015" t="s">
        <v>19</v>
      </c>
      <c r="I4015">
        <v>20</v>
      </c>
      <c r="J4015">
        <v>0</v>
      </c>
      <c r="K4015">
        <v>20</v>
      </c>
      <c r="L4015">
        <v>1</v>
      </c>
      <c r="M4015">
        <v>20</v>
      </c>
      <c r="N4015">
        <v>1</v>
      </c>
      <c r="O4015" t="s">
        <v>81</v>
      </c>
    </row>
    <row r="4016" spans="1:15">
      <c r="A4016">
        <v>132844</v>
      </c>
      <c r="B4016" s="1">
        <v>45331</v>
      </c>
      <c r="C4016" t="s">
        <v>42</v>
      </c>
      <c r="D4016" t="s">
        <v>16</v>
      </c>
      <c r="E4016" t="s">
        <v>17</v>
      </c>
      <c r="F4016">
        <v>31</v>
      </c>
      <c r="G4016" t="s">
        <v>60</v>
      </c>
      <c r="H4016" t="s">
        <v>19</v>
      </c>
      <c r="I4016">
        <v>65</v>
      </c>
      <c r="J4016">
        <v>0</v>
      </c>
      <c r="K4016">
        <v>65</v>
      </c>
      <c r="L4016">
        <v>1</v>
      </c>
      <c r="M4016">
        <v>65</v>
      </c>
      <c r="N4016">
        <v>3</v>
      </c>
      <c r="O4016" t="s">
        <v>73</v>
      </c>
    </row>
    <row r="4017" spans="1:15">
      <c r="A4017">
        <v>125263</v>
      </c>
      <c r="B4017" s="1">
        <v>45499</v>
      </c>
      <c r="C4017" t="s">
        <v>76</v>
      </c>
      <c r="D4017" t="s">
        <v>37</v>
      </c>
      <c r="E4017" t="s">
        <v>25</v>
      </c>
      <c r="F4017">
        <v>23</v>
      </c>
      <c r="G4017" t="s">
        <v>34</v>
      </c>
      <c r="H4017" t="s">
        <v>27</v>
      </c>
      <c r="I4017">
        <v>45</v>
      </c>
      <c r="J4017">
        <v>100</v>
      </c>
      <c r="K4017">
        <v>145</v>
      </c>
      <c r="L4017">
        <v>1</v>
      </c>
      <c r="M4017">
        <v>145</v>
      </c>
      <c r="N4017">
        <v>5</v>
      </c>
      <c r="O4017" t="s">
        <v>65</v>
      </c>
    </row>
    <row r="4018" spans="1:15">
      <c r="A4018">
        <v>120219</v>
      </c>
      <c r="B4018" s="1">
        <v>45468</v>
      </c>
      <c r="C4018" t="s">
        <v>53</v>
      </c>
      <c r="D4018" t="s">
        <v>37</v>
      </c>
      <c r="E4018" t="s">
        <v>25</v>
      </c>
      <c r="F4018">
        <v>22</v>
      </c>
      <c r="G4018" t="s">
        <v>21</v>
      </c>
      <c r="H4018" t="s">
        <v>19</v>
      </c>
      <c r="I4018">
        <v>15</v>
      </c>
      <c r="J4018">
        <v>0</v>
      </c>
      <c r="K4018">
        <v>15</v>
      </c>
      <c r="L4018">
        <v>1</v>
      </c>
      <c r="M4018">
        <v>15</v>
      </c>
      <c r="N4018">
        <v>5</v>
      </c>
      <c r="O4018" t="s">
        <v>52</v>
      </c>
    </row>
    <row r="4019" spans="1:15">
      <c r="A4019">
        <v>170436</v>
      </c>
      <c r="B4019" s="1">
        <v>45318</v>
      </c>
      <c r="C4019" t="s">
        <v>42</v>
      </c>
      <c r="D4019" t="s">
        <v>16</v>
      </c>
      <c r="E4019" t="s">
        <v>17</v>
      </c>
      <c r="F4019">
        <v>18</v>
      </c>
      <c r="G4019" t="s">
        <v>26</v>
      </c>
      <c r="H4019" t="s">
        <v>27</v>
      </c>
      <c r="I4019">
        <v>65</v>
      </c>
      <c r="J4019">
        <v>40</v>
      </c>
      <c r="K4019">
        <v>105</v>
      </c>
      <c r="L4019">
        <v>1</v>
      </c>
      <c r="M4019">
        <v>105</v>
      </c>
      <c r="N4019">
        <v>4</v>
      </c>
      <c r="O4019" t="s">
        <v>32</v>
      </c>
    </row>
    <row r="4020" spans="1:15">
      <c r="A4020">
        <v>183348</v>
      </c>
      <c r="B4020" s="1">
        <v>45553</v>
      </c>
      <c r="C4020" t="s">
        <v>23</v>
      </c>
      <c r="D4020" t="s">
        <v>24</v>
      </c>
      <c r="E4020" t="s">
        <v>17</v>
      </c>
      <c r="F4020">
        <v>25</v>
      </c>
      <c r="G4020" t="s">
        <v>56</v>
      </c>
      <c r="H4020" t="s">
        <v>19</v>
      </c>
      <c r="I4020">
        <v>9</v>
      </c>
      <c r="J4020">
        <v>0</v>
      </c>
      <c r="K4020">
        <v>9</v>
      </c>
      <c r="L4020">
        <v>1</v>
      </c>
      <c r="M4020">
        <v>9</v>
      </c>
      <c r="N4020">
        <v>4</v>
      </c>
      <c r="O4020" t="s">
        <v>52</v>
      </c>
    </row>
    <row r="4021" spans="1:15">
      <c r="A4021">
        <v>159999</v>
      </c>
      <c r="B4021" s="1">
        <v>45344</v>
      </c>
      <c r="C4021" t="s">
        <v>53</v>
      </c>
      <c r="D4021" t="s">
        <v>37</v>
      </c>
      <c r="E4021" t="s">
        <v>17</v>
      </c>
      <c r="F4021">
        <v>23</v>
      </c>
      <c r="G4021" t="s">
        <v>86</v>
      </c>
      <c r="H4021" t="s">
        <v>27</v>
      </c>
      <c r="I4021">
        <v>15</v>
      </c>
      <c r="J4021">
        <v>70</v>
      </c>
      <c r="K4021">
        <v>85</v>
      </c>
      <c r="L4021">
        <v>1</v>
      </c>
      <c r="M4021">
        <v>85</v>
      </c>
      <c r="N4021">
        <v>4</v>
      </c>
      <c r="O4021" t="s">
        <v>57</v>
      </c>
    </row>
    <row r="4022" spans="1:15">
      <c r="A4022">
        <v>162062</v>
      </c>
      <c r="B4022" s="1">
        <v>45590</v>
      </c>
      <c r="C4022" t="s">
        <v>33</v>
      </c>
      <c r="D4022" t="s">
        <v>16</v>
      </c>
      <c r="E4022" t="s">
        <v>25</v>
      </c>
      <c r="F4022">
        <v>31</v>
      </c>
      <c r="G4022" t="s">
        <v>75</v>
      </c>
      <c r="H4022" t="s">
        <v>27</v>
      </c>
      <c r="I4022">
        <v>118</v>
      </c>
      <c r="J4022">
        <v>70</v>
      </c>
      <c r="K4022">
        <v>188</v>
      </c>
      <c r="L4022">
        <v>1</v>
      </c>
      <c r="M4022">
        <v>188</v>
      </c>
      <c r="N4022">
        <v>4</v>
      </c>
      <c r="O4022" t="s">
        <v>61</v>
      </c>
    </row>
    <row r="4023" spans="1:15">
      <c r="A4023">
        <v>121891</v>
      </c>
      <c r="B4023" s="1">
        <v>45497</v>
      </c>
      <c r="C4023" t="s">
        <v>42</v>
      </c>
      <c r="D4023" t="s">
        <v>16</v>
      </c>
      <c r="E4023" t="s">
        <v>17</v>
      </c>
      <c r="F4023">
        <v>18</v>
      </c>
      <c r="G4023" t="s">
        <v>60</v>
      </c>
      <c r="H4023" t="s">
        <v>19</v>
      </c>
      <c r="I4023">
        <v>65</v>
      </c>
      <c r="J4023">
        <v>0</v>
      </c>
      <c r="K4023">
        <v>65</v>
      </c>
      <c r="L4023">
        <v>2</v>
      </c>
      <c r="M4023">
        <v>130</v>
      </c>
      <c r="N4023">
        <v>4</v>
      </c>
      <c r="O4023" t="s">
        <v>70</v>
      </c>
    </row>
    <row r="4024" spans="1:15">
      <c r="A4024">
        <v>134491</v>
      </c>
      <c r="B4024" s="1">
        <v>45296</v>
      </c>
      <c r="C4024" t="s">
        <v>42</v>
      </c>
      <c r="D4024" t="s">
        <v>16</v>
      </c>
      <c r="E4024" t="s">
        <v>17</v>
      </c>
      <c r="F4024">
        <v>25</v>
      </c>
      <c r="G4024" t="s">
        <v>34</v>
      </c>
      <c r="H4024" t="s">
        <v>27</v>
      </c>
      <c r="I4024">
        <v>65</v>
      </c>
      <c r="J4024">
        <v>100</v>
      </c>
      <c r="K4024">
        <v>165</v>
      </c>
      <c r="L4024">
        <v>1</v>
      </c>
      <c r="M4024">
        <v>165</v>
      </c>
      <c r="N4024">
        <v>5</v>
      </c>
      <c r="O4024" t="s">
        <v>32</v>
      </c>
    </row>
    <row r="4025" spans="1:15">
      <c r="A4025">
        <v>126901</v>
      </c>
      <c r="B4025" s="1">
        <v>45530</v>
      </c>
      <c r="C4025" t="s">
        <v>82</v>
      </c>
      <c r="D4025" t="s">
        <v>37</v>
      </c>
      <c r="E4025" t="s">
        <v>17</v>
      </c>
      <c r="F4025">
        <v>28</v>
      </c>
      <c r="G4025" t="s">
        <v>31</v>
      </c>
      <c r="H4025" t="s">
        <v>19</v>
      </c>
      <c r="I4025">
        <v>20</v>
      </c>
      <c r="J4025">
        <v>0</v>
      </c>
      <c r="K4025">
        <v>20</v>
      </c>
      <c r="L4025">
        <v>1</v>
      </c>
      <c r="M4025">
        <v>20</v>
      </c>
      <c r="N4025">
        <v>1</v>
      </c>
      <c r="O4025" t="s">
        <v>64</v>
      </c>
    </row>
    <row r="4026" spans="1:15">
      <c r="A4026">
        <v>132528</v>
      </c>
      <c r="B4026" s="1">
        <v>45460</v>
      </c>
      <c r="C4026" t="s">
        <v>50</v>
      </c>
      <c r="D4026" t="s">
        <v>16</v>
      </c>
      <c r="E4026" t="s">
        <v>17</v>
      </c>
      <c r="F4026">
        <v>33</v>
      </c>
      <c r="G4026" t="s">
        <v>80</v>
      </c>
      <c r="H4026" t="s">
        <v>27</v>
      </c>
      <c r="I4026">
        <v>97</v>
      </c>
      <c r="J4026">
        <v>40</v>
      </c>
      <c r="K4026">
        <v>137</v>
      </c>
      <c r="L4026">
        <v>1</v>
      </c>
      <c r="M4026">
        <v>137</v>
      </c>
      <c r="N4026">
        <v>4</v>
      </c>
      <c r="O4026" t="s">
        <v>45</v>
      </c>
    </row>
    <row r="4027" spans="1:15">
      <c r="A4027">
        <v>179688</v>
      </c>
      <c r="B4027" s="1">
        <v>45589</v>
      </c>
      <c r="C4027" t="s">
        <v>53</v>
      </c>
      <c r="D4027" t="s">
        <v>37</v>
      </c>
      <c r="E4027" t="s">
        <v>25</v>
      </c>
      <c r="F4027">
        <v>22</v>
      </c>
      <c r="G4027" t="s">
        <v>66</v>
      </c>
      <c r="H4027" t="s">
        <v>27</v>
      </c>
      <c r="I4027">
        <v>15</v>
      </c>
      <c r="J4027">
        <v>40</v>
      </c>
      <c r="K4027">
        <v>55</v>
      </c>
      <c r="L4027">
        <v>3</v>
      </c>
      <c r="M4027">
        <v>165</v>
      </c>
      <c r="N4027">
        <v>4</v>
      </c>
      <c r="O4027" t="s">
        <v>52</v>
      </c>
    </row>
    <row r="4028" spans="1:15">
      <c r="A4028">
        <v>182397</v>
      </c>
      <c r="B4028" s="1">
        <v>45307</v>
      </c>
      <c r="C4028" t="s">
        <v>76</v>
      </c>
      <c r="D4028" t="s">
        <v>37</v>
      </c>
      <c r="E4028" t="s">
        <v>17</v>
      </c>
      <c r="F4028">
        <v>29</v>
      </c>
      <c r="G4028" t="s">
        <v>86</v>
      </c>
      <c r="H4028" t="s">
        <v>27</v>
      </c>
      <c r="I4028">
        <v>45</v>
      </c>
      <c r="J4028">
        <v>70</v>
      </c>
      <c r="K4028">
        <v>115</v>
      </c>
      <c r="L4028">
        <v>1</v>
      </c>
      <c r="M4028">
        <v>115</v>
      </c>
      <c r="N4028">
        <v>4</v>
      </c>
      <c r="O4028" t="s">
        <v>70</v>
      </c>
    </row>
    <row r="4029" spans="1:15">
      <c r="A4029">
        <v>199014</v>
      </c>
      <c r="B4029" s="1">
        <v>45256</v>
      </c>
      <c r="C4029" t="s">
        <v>82</v>
      </c>
      <c r="D4029" t="s">
        <v>37</v>
      </c>
      <c r="E4029" t="s">
        <v>25</v>
      </c>
      <c r="F4029">
        <v>23</v>
      </c>
      <c r="G4029" t="s">
        <v>34</v>
      </c>
      <c r="H4029" t="s">
        <v>27</v>
      </c>
      <c r="I4029">
        <v>20</v>
      </c>
      <c r="J4029">
        <v>100</v>
      </c>
      <c r="K4029">
        <v>120</v>
      </c>
      <c r="L4029">
        <v>4</v>
      </c>
      <c r="M4029">
        <v>480</v>
      </c>
      <c r="N4029">
        <v>3</v>
      </c>
      <c r="O4029" t="s">
        <v>84</v>
      </c>
    </row>
    <row r="4030" spans="1:15">
      <c r="A4030">
        <v>147256</v>
      </c>
      <c r="B4030" s="1">
        <v>45361</v>
      </c>
      <c r="C4030" t="s">
        <v>15</v>
      </c>
      <c r="D4030" t="s">
        <v>16</v>
      </c>
      <c r="E4030" t="s">
        <v>17</v>
      </c>
      <c r="F4030">
        <v>19</v>
      </c>
      <c r="G4030" t="s">
        <v>38</v>
      </c>
      <c r="H4030" t="s">
        <v>19</v>
      </c>
      <c r="I4030">
        <v>100</v>
      </c>
      <c r="J4030">
        <v>0</v>
      </c>
      <c r="K4030">
        <v>100</v>
      </c>
      <c r="L4030">
        <v>1</v>
      </c>
      <c r="M4030">
        <v>100</v>
      </c>
      <c r="N4030">
        <v>4</v>
      </c>
      <c r="O4030" t="s">
        <v>20</v>
      </c>
    </row>
    <row r="4031" spans="1:15">
      <c r="A4031">
        <v>199504</v>
      </c>
      <c r="B4031" s="1">
        <v>45548</v>
      </c>
      <c r="C4031" t="s">
        <v>53</v>
      </c>
      <c r="D4031" t="s">
        <v>37</v>
      </c>
      <c r="E4031" t="s">
        <v>17</v>
      </c>
      <c r="F4031">
        <v>20</v>
      </c>
      <c r="G4031" t="s">
        <v>77</v>
      </c>
      <c r="H4031" t="s">
        <v>19</v>
      </c>
      <c r="I4031">
        <v>15</v>
      </c>
      <c r="J4031">
        <v>0</v>
      </c>
      <c r="K4031">
        <v>15</v>
      </c>
      <c r="L4031">
        <v>4</v>
      </c>
      <c r="M4031">
        <v>60</v>
      </c>
      <c r="N4031">
        <v>3</v>
      </c>
      <c r="O4031" t="s">
        <v>83</v>
      </c>
    </row>
    <row r="4032" spans="1:15">
      <c r="A4032">
        <v>130335</v>
      </c>
      <c r="B4032" s="1">
        <v>45573</v>
      </c>
      <c r="C4032" t="s">
        <v>50</v>
      </c>
      <c r="D4032" t="s">
        <v>16</v>
      </c>
      <c r="E4032" t="s">
        <v>17</v>
      </c>
      <c r="F4032">
        <v>20</v>
      </c>
      <c r="G4032" t="s">
        <v>58</v>
      </c>
      <c r="H4032" t="s">
        <v>27</v>
      </c>
      <c r="I4032">
        <v>97</v>
      </c>
      <c r="J4032">
        <v>40</v>
      </c>
      <c r="K4032">
        <v>137</v>
      </c>
      <c r="L4032">
        <v>1</v>
      </c>
      <c r="M4032">
        <v>137</v>
      </c>
      <c r="N4032">
        <v>2</v>
      </c>
      <c r="O4032" t="s">
        <v>87</v>
      </c>
    </row>
    <row r="4033" spans="1:15">
      <c r="A4033">
        <v>144867</v>
      </c>
      <c r="B4033" s="1">
        <v>45421</v>
      </c>
      <c r="C4033" t="s">
        <v>42</v>
      </c>
      <c r="D4033" t="s">
        <v>16</v>
      </c>
      <c r="E4033" t="s">
        <v>17</v>
      </c>
      <c r="F4033">
        <v>20</v>
      </c>
      <c r="G4033" t="s">
        <v>38</v>
      </c>
      <c r="H4033" t="s">
        <v>19</v>
      </c>
      <c r="I4033">
        <v>65</v>
      </c>
      <c r="J4033">
        <v>0</v>
      </c>
      <c r="K4033">
        <v>65</v>
      </c>
      <c r="L4033">
        <v>1</v>
      </c>
      <c r="M4033">
        <v>65</v>
      </c>
      <c r="N4033">
        <v>5</v>
      </c>
      <c r="O4033" t="s">
        <v>32</v>
      </c>
    </row>
    <row r="4034" spans="1:15">
      <c r="A4034">
        <v>134478</v>
      </c>
      <c r="B4034" s="1">
        <v>45260</v>
      </c>
      <c r="C4034" t="s">
        <v>50</v>
      </c>
      <c r="D4034" t="s">
        <v>16</v>
      </c>
      <c r="E4034" t="s">
        <v>25</v>
      </c>
      <c r="F4034">
        <v>23</v>
      </c>
      <c r="G4034" t="s">
        <v>41</v>
      </c>
      <c r="H4034" t="s">
        <v>19</v>
      </c>
      <c r="I4034">
        <v>97</v>
      </c>
      <c r="J4034">
        <v>0</v>
      </c>
      <c r="K4034">
        <v>97</v>
      </c>
      <c r="L4034">
        <v>5</v>
      </c>
      <c r="M4034">
        <v>485</v>
      </c>
      <c r="N4034">
        <v>2</v>
      </c>
      <c r="O4034" t="s">
        <v>87</v>
      </c>
    </row>
    <row r="4035" spans="1:15">
      <c r="A4035">
        <v>130079</v>
      </c>
      <c r="B4035" s="1">
        <v>45347</v>
      </c>
      <c r="C4035" t="s">
        <v>76</v>
      </c>
      <c r="D4035" t="s">
        <v>37</v>
      </c>
      <c r="E4035" t="s">
        <v>17</v>
      </c>
      <c r="F4035">
        <v>25</v>
      </c>
      <c r="G4035" t="s">
        <v>29</v>
      </c>
      <c r="H4035" t="s">
        <v>19</v>
      </c>
      <c r="I4035">
        <v>45</v>
      </c>
      <c r="J4035">
        <v>0</v>
      </c>
      <c r="K4035">
        <v>45</v>
      </c>
      <c r="L4035">
        <v>1</v>
      </c>
      <c r="M4035">
        <v>45</v>
      </c>
      <c r="N4035">
        <v>5</v>
      </c>
      <c r="O4035" t="s">
        <v>52</v>
      </c>
    </row>
    <row r="4036" spans="1:15">
      <c r="A4036">
        <v>191229</v>
      </c>
      <c r="B4036" s="1">
        <v>45509</v>
      </c>
      <c r="C4036" t="s">
        <v>33</v>
      </c>
      <c r="D4036" t="s">
        <v>16</v>
      </c>
      <c r="E4036" t="s">
        <v>17</v>
      </c>
      <c r="F4036">
        <v>20</v>
      </c>
      <c r="G4036" t="s">
        <v>77</v>
      </c>
      <c r="H4036" t="s">
        <v>19</v>
      </c>
      <c r="I4036">
        <v>118</v>
      </c>
      <c r="J4036">
        <v>0</v>
      </c>
      <c r="K4036">
        <v>118</v>
      </c>
      <c r="L4036">
        <v>1</v>
      </c>
      <c r="M4036">
        <v>118</v>
      </c>
      <c r="N4036">
        <v>3</v>
      </c>
      <c r="O4036" t="s">
        <v>73</v>
      </c>
    </row>
    <row r="4037" spans="1:15">
      <c r="A4037">
        <v>126246</v>
      </c>
      <c r="B4037" s="1">
        <v>45251</v>
      </c>
      <c r="C4037" t="s">
        <v>53</v>
      </c>
      <c r="D4037" t="s">
        <v>37</v>
      </c>
      <c r="E4037" t="s">
        <v>25</v>
      </c>
      <c r="F4037">
        <v>31</v>
      </c>
      <c r="G4037" t="s">
        <v>18</v>
      </c>
      <c r="H4037" t="s">
        <v>19</v>
      </c>
      <c r="I4037">
        <v>15</v>
      </c>
      <c r="J4037">
        <v>0</v>
      </c>
      <c r="K4037">
        <v>15</v>
      </c>
      <c r="L4037">
        <v>3</v>
      </c>
      <c r="M4037">
        <v>45</v>
      </c>
      <c r="N4037">
        <v>5</v>
      </c>
      <c r="O4037" t="s">
        <v>45</v>
      </c>
    </row>
    <row r="4038" spans="1:15">
      <c r="A4038">
        <v>176659</v>
      </c>
      <c r="B4038" s="1">
        <v>45489</v>
      </c>
      <c r="C4038" t="s">
        <v>15</v>
      </c>
      <c r="D4038" t="s">
        <v>16</v>
      </c>
      <c r="E4038" t="s">
        <v>25</v>
      </c>
      <c r="F4038">
        <v>29</v>
      </c>
      <c r="G4038" t="s">
        <v>62</v>
      </c>
      <c r="H4038" t="s">
        <v>19</v>
      </c>
      <c r="I4038">
        <v>100</v>
      </c>
      <c r="J4038">
        <v>0</v>
      </c>
      <c r="K4038">
        <v>100</v>
      </c>
      <c r="L4038">
        <v>1</v>
      </c>
      <c r="M4038">
        <v>100</v>
      </c>
      <c r="N4038">
        <v>5</v>
      </c>
      <c r="O4038" t="s">
        <v>32</v>
      </c>
    </row>
    <row r="4039" spans="1:15">
      <c r="A4039">
        <v>186868</v>
      </c>
      <c r="B4039" s="1">
        <v>45569</v>
      </c>
      <c r="C4039" t="s">
        <v>23</v>
      </c>
      <c r="D4039" t="s">
        <v>24</v>
      </c>
      <c r="E4039" t="s">
        <v>17</v>
      </c>
      <c r="F4039">
        <v>33</v>
      </c>
      <c r="G4039" t="s">
        <v>46</v>
      </c>
      <c r="H4039" t="s">
        <v>19</v>
      </c>
      <c r="I4039">
        <v>9</v>
      </c>
      <c r="J4039">
        <v>0</v>
      </c>
      <c r="K4039">
        <v>9</v>
      </c>
      <c r="L4039">
        <v>2</v>
      </c>
      <c r="M4039">
        <v>18</v>
      </c>
      <c r="N4039">
        <v>5</v>
      </c>
      <c r="O4039" t="s">
        <v>57</v>
      </c>
    </row>
    <row r="4040" spans="1:15">
      <c r="A4040">
        <v>152366</v>
      </c>
      <c r="B4040" s="1">
        <v>45306</v>
      </c>
      <c r="C4040" t="s">
        <v>23</v>
      </c>
      <c r="D4040" t="s">
        <v>24</v>
      </c>
      <c r="E4040" t="s">
        <v>17</v>
      </c>
      <c r="F4040">
        <v>23</v>
      </c>
      <c r="G4040" t="s">
        <v>69</v>
      </c>
      <c r="H4040" t="s">
        <v>19</v>
      </c>
      <c r="I4040">
        <v>9</v>
      </c>
      <c r="J4040">
        <v>0</v>
      </c>
      <c r="K4040">
        <v>9</v>
      </c>
      <c r="L4040">
        <v>1</v>
      </c>
      <c r="M4040">
        <v>9</v>
      </c>
      <c r="N4040">
        <v>3</v>
      </c>
      <c r="O4040" t="s">
        <v>83</v>
      </c>
    </row>
    <row r="4041" spans="1:15">
      <c r="A4041">
        <v>186966</v>
      </c>
      <c r="B4041" s="1">
        <v>45348</v>
      </c>
      <c r="C4041" t="s">
        <v>15</v>
      </c>
      <c r="D4041" t="s">
        <v>16</v>
      </c>
      <c r="E4041" t="s">
        <v>17</v>
      </c>
      <c r="F4041">
        <v>22</v>
      </c>
      <c r="G4041" t="s">
        <v>79</v>
      </c>
      <c r="H4041" t="s">
        <v>27</v>
      </c>
      <c r="I4041">
        <v>100</v>
      </c>
      <c r="J4041">
        <v>40</v>
      </c>
      <c r="K4041">
        <v>140</v>
      </c>
      <c r="L4041">
        <v>1</v>
      </c>
      <c r="M4041">
        <v>140</v>
      </c>
      <c r="N4041">
        <v>4</v>
      </c>
      <c r="O4041" t="s">
        <v>32</v>
      </c>
    </row>
    <row r="4042" spans="1:15">
      <c r="A4042">
        <v>167845</v>
      </c>
      <c r="B4042" s="1">
        <v>45579</v>
      </c>
      <c r="C4042" t="s">
        <v>50</v>
      </c>
      <c r="D4042" t="s">
        <v>16</v>
      </c>
      <c r="E4042" t="s">
        <v>17</v>
      </c>
      <c r="F4042">
        <v>35</v>
      </c>
      <c r="G4042" t="s">
        <v>31</v>
      </c>
      <c r="H4042" t="s">
        <v>19</v>
      </c>
      <c r="I4042">
        <v>97</v>
      </c>
      <c r="J4042">
        <v>0</v>
      </c>
      <c r="K4042">
        <v>97</v>
      </c>
      <c r="L4042">
        <v>1</v>
      </c>
      <c r="M4042">
        <v>97</v>
      </c>
      <c r="N4042">
        <v>4</v>
      </c>
      <c r="O4042" t="s">
        <v>43</v>
      </c>
    </row>
    <row r="4043" spans="1:15">
      <c r="A4043">
        <v>183844</v>
      </c>
      <c r="B4043" s="1">
        <v>45523</v>
      </c>
      <c r="C4043" t="s">
        <v>33</v>
      </c>
      <c r="D4043" t="s">
        <v>16</v>
      </c>
      <c r="E4043" t="s">
        <v>17</v>
      </c>
      <c r="F4043">
        <v>23</v>
      </c>
      <c r="G4043" t="s">
        <v>46</v>
      </c>
      <c r="H4043" t="s">
        <v>19</v>
      </c>
      <c r="I4043">
        <v>118</v>
      </c>
      <c r="J4043">
        <v>0</v>
      </c>
      <c r="K4043">
        <v>118</v>
      </c>
      <c r="L4043">
        <v>3</v>
      </c>
      <c r="M4043">
        <v>354</v>
      </c>
      <c r="N4043">
        <v>4</v>
      </c>
      <c r="O4043" t="s">
        <v>70</v>
      </c>
    </row>
    <row r="4044" spans="1:15">
      <c r="A4044">
        <v>152230</v>
      </c>
      <c r="B4044" s="1">
        <v>45364</v>
      </c>
      <c r="C4044" t="s">
        <v>42</v>
      </c>
      <c r="D4044" t="s">
        <v>16</v>
      </c>
      <c r="E4044" t="s">
        <v>17</v>
      </c>
      <c r="F4044">
        <v>26</v>
      </c>
      <c r="G4044" t="s">
        <v>18</v>
      </c>
      <c r="H4044" t="s">
        <v>19</v>
      </c>
      <c r="I4044">
        <v>65</v>
      </c>
      <c r="J4044">
        <v>0</v>
      </c>
      <c r="K4044">
        <v>65</v>
      </c>
      <c r="L4044">
        <v>4</v>
      </c>
      <c r="M4044">
        <v>260</v>
      </c>
      <c r="N4044">
        <v>1</v>
      </c>
      <c r="O4044" t="s">
        <v>63</v>
      </c>
    </row>
    <row r="4045" spans="1:15">
      <c r="A4045">
        <v>153029</v>
      </c>
      <c r="B4045" s="1">
        <v>45405</v>
      </c>
      <c r="C4045" t="s">
        <v>53</v>
      </c>
      <c r="D4045" t="s">
        <v>37</v>
      </c>
      <c r="E4045" t="s">
        <v>17</v>
      </c>
      <c r="F4045">
        <v>18</v>
      </c>
      <c r="G4045" t="s">
        <v>41</v>
      </c>
      <c r="H4045" t="s">
        <v>19</v>
      </c>
      <c r="I4045">
        <v>15</v>
      </c>
      <c r="J4045">
        <v>0</v>
      </c>
      <c r="K4045">
        <v>15</v>
      </c>
      <c r="L4045">
        <v>1</v>
      </c>
      <c r="M4045">
        <v>15</v>
      </c>
      <c r="N4045">
        <v>1</v>
      </c>
      <c r="O4045" t="s">
        <v>87</v>
      </c>
    </row>
    <row r="4046" spans="1:15">
      <c r="A4046">
        <v>175146</v>
      </c>
      <c r="B4046" s="1">
        <v>45405</v>
      </c>
      <c r="C4046" t="s">
        <v>15</v>
      </c>
      <c r="D4046" t="s">
        <v>16</v>
      </c>
      <c r="E4046" t="s">
        <v>17</v>
      </c>
      <c r="F4046">
        <v>25</v>
      </c>
      <c r="G4046" t="s">
        <v>86</v>
      </c>
      <c r="H4046" t="s">
        <v>27</v>
      </c>
      <c r="I4046">
        <v>100</v>
      </c>
      <c r="J4046">
        <v>70</v>
      </c>
      <c r="K4046">
        <v>170</v>
      </c>
      <c r="L4046">
        <v>1</v>
      </c>
      <c r="M4046">
        <v>170</v>
      </c>
      <c r="N4046">
        <v>5</v>
      </c>
      <c r="O4046" t="s">
        <v>72</v>
      </c>
    </row>
    <row r="4047" spans="1:15">
      <c r="A4047">
        <v>199180</v>
      </c>
      <c r="B4047" s="1">
        <v>45435</v>
      </c>
      <c r="C4047" t="s">
        <v>53</v>
      </c>
      <c r="D4047" t="s">
        <v>37</v>
      </c>
      <c r="E4047" t="s">
        <v>17</v>
      </c>
      <c r="F4047">
        <v>19</v>
      </c>
      <c r="G4047" t="s">
        <v>34</v>
      </c>
      <c r="H4047" t="s">
        <v>27</v>
      </c>
      <c r="I4047">
        <v>15</v>
      </c>
      <c r="J4047">
        <v>100</v>
      </c>
      <c r="K4047">
        <v>115</v>
      </c>
      <c r="L4047">
        <v>1</v>
      </c>
      <c r="M4047">
        <v>115</v>
      </c>
      <c r="N4047">
        <v>5</v>
      </c>
      <c r="O4047" t="s">
        <v>70</v>
      </c>
    </row>
    <row r="4048" spans="1:15">
      <c r="A4048">
        <v>162260</v>
      </c>
      <c r="B4048" s="1">
        <v>45409</v>
      </c>
      <c r="C4048" t="s">
        <v>15</v>
      </c>
      <c r="D4048" t="s">
        <v>16</v>
      </c>
      <c r="E4048" t="s">
        <v>17</v>
      </c>
      <c r="F4048">
        <v>25</v>
      </c>
      <c r="G4048" t="s">
        <v>44</v>
      </c>
      <c r="H4048" t="s">
        <v>27</v>
      </c>
      <c r="I4048">
        <v>100</v>
      </c>
      <c r="J4048">
        <v>25</v>
      </c>
      <c r="K4048">
        <v>125</v>
      </c>
      <c r="L4048">
        <v>1</v>
      </c>
      <c r="M4048">
        <v>125</v>
      </c>
      <c r="N4048">
        <v>4</v>
      </c>
      <c r="O4048" t="s">
        <v>57</v>
      </c>
    </row>
    <row r="4049" spans="1:15">
      <c r="A4049">
        <v>128050</v>
      </c>
      <c r="B4049" s="1">
        <v>45499</v>
      </c>
      <c r="C4049" t="s">
        <v>33</v>
      </c>
      <c r="D4049" t="s">
        <v>16</v>
      </c>
      <c r="E4049" t="s">
        <v>17</v>
      </c>
      <c r="F4049">
        <v>26</v>
      </c>
      <c r="G4049" t="s">
        <v>56</v>
      </c>
      <c r="H4049" t="s">
        <v>19</v>
      </c>
      <c r="I4049">
        <v>118</v>
      </c>
      <c r="J4049">
        <v>0</v>
      </c>
      <c r="K4049">
        <v>118</v>
      </c>
      <c r="L4049">
        <v>1</v>
      </c>
      <c r="M4049">
        <v>118</v>
      </c>
      <c r="N4049">
        <v>2</v>
      </c>
      <c r="O4049" t="s">
        <v>63</v>
      </c>
    </row>
    <row r="4050" spans="1:15">
      <c r="A4050">
        <v>132842</v>
      </c>
      <c r="B4050" s="1">
        <v>45558</v>
      </c>
      <c r="C4050" t="s">
        <v>53</v>
      </c>
      <c r="D4050" t="s">
        <v>37</v>
      </c>
      <c r="E4050" t="s">
        <v>17</v>
      </c>
      <c r="F4050">
        <v>27</v>
      </c>
      <c r="G4050" t="s">
        <v>67</v>
      </c>
      <c r="H4050" t="s">
        <v>27</v>
      </c>
      <c r="I4050">
        <v>15</v>
      </c>
      <c r="J4050">
        <v>40</v>
      </c>
      <c r="K4050">
        <v>55</v>
      </c>
      <c r="L4050">
        <v>1</v>
      </c>
      <c r="M4050">
        <v>55</v>
      </c>
      <c r="N4050">
        <v>5</v>
      </c>
      <c r="O4050" t="s">
        <v>32</v>
      </c>
    </row>
    <row r="4051" spans="1:15">
      <c r="A4051">
        <v>190227</v>
      </c>
      <c r="B4051" s="1">
        <v>45385</v>
      </c>
      <c r="C4051" t="s">
        <v>53</v>
      </c>
      <c r="D4051" t="s">
        <v>37</v>
      </c>
      <c r="E4051" t="s">
        <v>25</v>
      </c>
      <c r="F4051">
        <v>27</v>
      </c>
      <c r="G4051" t="s">
        <v>56</v>
      </c>
      <c r="H4051" t="s">
        <v>19</v>
      </c>
      <c r="I4051">
        <v>15</v>
      </c>
      <c r="J4051">
        <v>0</v>
      </c>
      <c r="K4051">
        <v>15</v>
      </c>
      <c r="L4051">
        <v>4</v>
      </c>
      <c r="M4051">
        <v>60</v>
      </c>
      <c r="N4051">
        <v>5</v>
      </c>
      <c r="O4051" t="s">
        <v>52</v>
      </c>
    </row>
    <row r="4052" spans="1:15">
      <c r="A4052">
        <v>124841</v>
      </c>
      <c r="B4052" s="1">
        <v>45517</v>
      </c>
      <c r="C4052" t="s">
        <v>30</v>
      </c>
      <c r="D4052" t="s">
        <v>24</v>
      </c>
      <c r="E4052" t="s">
        <v>25</v>
      </c>
      <c r="F4052">
        <v>27</v>
      </c>
      <c r="G4052" t="s">
        <v>29</v>
      </c>
      <c r="H4052" t="s">
        <v>19</v>
      </c>
      <c r="I4052">
        <v>10</v>
      </c>
      <c r="J4052">
        <v>0</v>
      </c>
      <c r="K4052">
        <v>10</v>
      </c>
      <c r="L4052">
        <v>1</v>
      </c>
      <c r="M4052">
        <v>10</v>
      </c>
      <c r="N4052">
        <v>2</v>
      </c>
      <c r="O4052" t="s">
        <v>71</v>
      </c>
    </row>
    <row r="4053" spans="1:15">
      <c r="A4053">
        <v>131523</v>
      </c>
      <c r="B4053" s="1">
        <v>45453</v>
      </c>
      <c r="C4053" t="s">
        <v>30</v>
      </c>
      <c r="D4053" t="s">
        <v>24</v>
      </c>
      <c r="E4053" t="s">
        <v>25</v>
      </c>
      <c r="F4053">
        <v>28</v>
      </c>
      <c r="G4053" t="s">
        <v>18</v>
      </c>
      <c r="H4053" t="s">
        <v>19</v>
      </c>
      <c r="I4053">
        <v>10</v>
      </c>
      <c r="J4053">
        <v>0</v>
      </c>
      <c r="K4053">
        <v>10</v>
      </c>
      <c r="L4053">
        <v>1</v>
      </c>
      <c r="M4053">
        <v>10</v>
      </c>
      <c r="N4053">
        <v>2</v>
      </c>
      <c r="O4053" t="s">
        <v>81</v>
      </c>
    </row>
    <row r="4054" spans="1:15">
      <c r="A4054">
        <v>185197</v>
      </c>
      <c r="B4054" s="1">
        <v>45477</v>
      </c>
      <c r="C4054" t="s">
        <v>76</v>
      </c>
      <c r="D4054" t="s">
        <v>37</v>
      </c>
      <c r="E4054" t="s">
        <v>17</v>
      </c>
      <c r="F4054">
        <v>24</v>
      </c>
      <c r="G4054" t="s">
        <v>60</v>
      </c>
      <c r="H4054" t="s">
        <v>19</v>
      </c>
      <c r="I4054">
        <v>45</v>
      </c>
      <c r="J4054">
        <v>0</v>
      </c>
      <c r="K4054">
        <v>45</v>
      </c>
      <c r="L4054">
        <v>2</v>
      </c>
      <c r="M4054">
        <v>90</v>
      </c>
      <c r="N4054">
        <v>2</v>
      </c>
      <c r="O4054" t="s">
        <v>28</v>
      </c>
    </row>
    <row r="4055" spans="1:15">
      <c r="A4055">
        <v>131362</v>
      </c>
      <c r="B4055" s="1">
        <v>45502</v>
      </c>
      <c r="C4055" t="s">
        <v>42</v>
      </c>
      <c r="D4055" t="s">
        <v>16</v>
      </c>
      <c r="E4055" t="s">
        <v>17</v>
      </c>
      <c r="F4055">
        <v>28</v>
      </c>
      <c r="G4055" t="s">
        <v>74</v>
      </c>
      <c r="H4055" t="s">
        <v>27</v>
      </c>
      <c r="I4055">
        <v>65</v>
      </c>
      <c r="J4055">
        <v>25</v>
      </c>
      <c r="K4055">
        <v>90</v>
      </c>
      <c r="L4055">
        <v>2</v>
      </c>
      <c r="M4055">
        <v>180</v>
      </c>
      <c r="N4055">
        <v>4</v>
      </c>
      <c r="O4055" t="s">
        <v>72</v>
      </c>
    </row>
    <row r="4056" spans="1:15">
      <c r="A4056">
        <v>133489</v>
      </c>
      <c r="B4056" s="1">
        <v>45546</v>
      </c>
      <c r="C4056" t="s">
        <v>53</v>
      </c>
      <c r="D4056" t="s">
        <v>37</v>
      </c>
      <c r="E4056" t="s">
        <v>17</v>
      </c>
      <c r="F4056">
        <v>27</v>
      </c>
      <c r="G4056" t="s">
        <v>74</v>
      </c>
      <c r="H4056" t="s">
        <v>27</v>
      </c>
      <c r="I4056">
        <v>15</v>
      </c>
      <c r="J4056">
        <v>25</v>
      </c>
      <c r="K4056">
        <v>40</v>
      </c>
      <c r="L4056">
        <v>2</v>
      </c>
      <c r="M4056">
        <v>80</v>
      </c>
      <c r="N4056">
        <v>3</v>
      </c>
      <c r="O4056" t="s">
        <v>73</v>
      </c>
    </row>
    <row r="4057" spans="1:15">
      <c r="A4057">
        <v>138248</v>
      </c>
      <c r="B4057" s="1">
        <v>45383</v>
      </c>
      <c r="C4057" t="s">
        <v>42</v>
      </c>
      <c r="D4057" t="s">
        <v>16</v>
      </c>
      <c r="E4057" t="s">
        <v>25</v>
      </c>
      <c r="F4057">
        <v>34</v>
      </c>
      <c r="G4057" t="s">
        <v>60</v>
      </c>
      <c r="H4057" t="s">
        <v>19</v>
      </c>
      <c r="I4057">
        <v>65</v>
      </c>
      <c r="J4057">
        <v>0</v>
      </c>
      <c r="K4057">
        <v>65</v>
      </c>
      <c r="L4057">
        <v>1</v>
      </c>
      <c r="M4057">
        <v>65</v>
      </c>
      <c r="N4057">
        <v>4</v>
      </c>
      <c r="O4057" t="s">
        <v>45</v>
      </c>
    </row>
    <row r="4058" spans="1:15">
      <c r="A4058">
        <v>142773</v>
      </c>
      <c r="B4058" s="1">
        <v>45548</v>
      </c>
      <c r="C4058" t="s">
        <v>53</v>
      </c>
      <c r="D4058" t="s">
        <v>37</v>
      </c>
      <c r="E4058" t="s">
        <v>17</v>
      </c>
      <c r="F4058">
        <v>18</v>
      </c>
      <c r="G4058" t="s">
        <v>38</v>
      </c>
      <c r="H4058" t="s">
        <v>19</v>
      </c>
      <c r="I4058">
        <v>15</v>
      </c>
      <c r="J4058">
        <v>0</v>
      </c>
      <c r="K4058">
        <v>15</v>
      </c>
      <c r="L4058">
        <v>1</v>
      </c>
      <c r="M4058">
        <v>15</v>
      </c>
      <c r="N4058">
        <v>4</v>
      </c>
      <c r="O4058" t="s">
        <v>65</v>
      </c>
    </row>
    <row r="4059" spans="1:15">
      <c r="A4059">
        <v>127258</v>
      </c>
      <c r="B4059" s="1">
        <v>45479</v>
      </c>
      <c r="C4059" t="s">
        <v>53</v>
      </c>
      <c r="D4059" t="s">
        <v>37</v>
      </c>
      <c r="E4059" t="s">
        <v>17</v>
      </c>
      <c r="F4059">
        <v>18</v>
      </c>
      <c r="G4059" t="s">
        <v>60</v>
      </c>
      <c r="H4059" t="s">
        <v>19</v>
      </c>
      <c r="I4059">
        <v>15</v>
      </c>
      <c r="J4059">
        <v>0</v>
      </c>
      <c r="K4059">
        <v>15</v>
      </c>
      <c r="L4059">
        <v>1</v>
      </c>
      <c r="M4059">
        <v>15</v>
      </c>
      <c r="N4059">
        <v>3</v>
      </c>
      <c r="O4059" t="s">
        <v>22</v>
      </c>
    </row>
    <row r="4060" spans="1:15">
      <c r="A4060">
        <v>140955</v>
      </c>
      <c r="B4060" s="1">
        <v>45427</v>
      </c>
      <c r="C4060" t="s">
        <v>53</v>
      </c>
      <c r="D4060" t="s">
        <v>37</v>
      </c>
      <c r="E4060" t="s">
        <v>17</v>
      </c>
      <c r="F4060">
        <v>30</v>
      </c>
      <c r="G4060" t="s">
        <v>69</v>
      </c>
      <c r="H4060" t="s">
        <v>19</v>
      </c>
      <c r="I4060">
        <v>15</v>
      </c>
      <c r="J4060">
        <v>0</v>
      </c>
      <c r="K4060">
        <v>15</v>
      </c>
      <c r="L4060">
        <v>1</v>
      </c>
      <c r="M4060">
        <v>15</v>
      </c>
      <c r="N4060">
        <v>5</v>
      </c>
      <c r="O4060" t="s">
        <v>52</v>
      </c>
    </row>
    <row r="4061" spans="1:15">
      <c r="A4061">
        <v>199704</v>
      </c>
      <c r="B4061" s="1">
        <v>45273</v>
      </c>
      <c r="C4061" t="s">
        <v>53</v>
      </c>
      <c r="D4061" t="s">
        <v>37</v>
      </c>
      <c r="E4061" t="s">
        <v>17</v>
      </c>
      <c r="F4061">
        <v>35</v>
      </c>
      <c r="G4061" t="s">
        <v>18</v>
      </c>
      <c r="H4061" t="s">
        <v>19</v>
      </c>
      <c r="I4061">
        <v>15</v>
      </c>
      <c r="J4061">
        <v>0</v>
      </c>
      <c r="K4061">
        <v>15</v>
      </c>
      <c r="L4061">
        <v>1</v>
      </c>
      <c r="M4061">
        <v>15</v>
      </c>
      <c r="N4061">
        <v>3</v>
      </c>
      <c r="O4061" t="s">
        <v>40</v>
      </c>
    </row>
    <row r="4062" spans="1:15">
      <c r="A4062">
        <v>171364</v>
      </c>
      <c r="B4062" s="1">
        <v>45429</v>
      </c>
      <c r="C4062" t="s">
        <v>30</v>
      </c>
      <c r="D4062" t="s">
        <v>24</v>
      </c>
      <c r="E4062" t="s">
        <v>17</v>
      </c>
      <c r="F4062">
        <v>25</v>
      </c>
      <c r="G4062" t="s">
        <v>31</v>
      </c>
      <c r="H4062" t="s">
        <v>19</v>
      </c>
      <c r="I4062">
        <v>10</v>
      </c>
      <c r="J4062">
        <v>0</v>
      </c>
      <c r="K4062">
        <v>10</v>
      </c>
      <c r="L4062">
        <v>4</v>
      </c>
      <c r="M4062">
        <v>40</v>
      </c>
      <c r="N4062">
        <v>4</v>
      </c>
      <c r="O4062" t="s">
        <v>45</v>
      </c>
    </row>
    <row r="4063" spans="1:15">
      <c r="A4063">
        <v>144204</v>
      </c>
      <c r="B4063" s="1">
        <v>45592</v>
      </c>
      <c r="C4063" t="s">
        <v>50</v>
      </c>
      <c r="D4063" t="s">
        <v>16</v>
      </c>
      <c r="E4063" t="s">
        <v>17</v>
      </c>
      <c r="F4063">
        <v>35</v>
      </c>
      <c r="G4063" t="s">
        <v>62</v>
      </c>
      <c r="H4063" t="s">
        <v>19</v>
      </c>
      <c r="I4063">
        <v>97</v>
      </c>
      <c r="J4063">
        <v>0</v>
      </c>
      <c r="K4063">
        <v>97</v>
      </c>
      <c r="L4063">
        <v>1</v>
      </c>
      <c r="M4063">
        <v>97</v>
      </c>
      <c r="N4063">
        <v>5</v>
      </c>
      <c r="O4063" t="s">
        <v>20</v>
      </c>
    </row>
    <row r="4064" spans="1:15">
      <c r="A4064">
        <v>157194</v>
      </c>
      <c r="B4064" s="1">
        <v>45263</v>
      </c>
      <c r="C4064" t="s">
        <v>42</v>
      </c>
      <c r="D4064" t="s">
        <v>16</v>
      </c>
      <c r="E4064" t="s">
        <v>25</v>
      </c>
      <c r="F4064">
        <v>35</v>
      </c>
      <c r="G4064" t="s">
        <v>31</v>
      </c>
      <c r="H4064" t="s">
        <v>19</v>
      </c>
      <c r="I4064">
        <v>65</v>
      </c>
      <c r="J4064">
        <v>0</v>
      </c>
      <c r="K4064">
        <v>65</v>
      </c>
      <c r="L4064">
        <v>3</v>
      </c>
      <c r="M4064">
        <v>195</v>
      </c>
      <c r="N4064">
        <v>5</v>
      </c>
      <c r="O4064" t="s">
        <v>61</v>
      </c>
    </row>
    <row r="4065" spans="1:15">
      <c r="A4065">
        <v>199749</v>
      </c>
      <c r="B4065" s="1">
        <v>45284</v>
      </c>
      <c r="C4065" t="s">
        <v>42</v>
      </c>
      <c r="D4065" t="s">
        <v>16</v>
      </c>
      <c r="E4065" t="s">
        <v>17</v>
      </c>
      <c r="F4065">
        <v>19</v>
      </c>
      <c r="G4065" t="s">
        <v>54</v>
      </c>
      <c r="H4065" t="s">
        <v>19</v>
      </c>
      <c r="I4065">
        <v>65</v>
      </c>
      <c r="J4065">
        <v>0</v>
      </c>
      <c r="K4065">
        <v>65</v>
      </c>
      <c r="L4065">
        <v>1</v>
      </c>
      <c r="M4065">
        <v>65</v>
      </c>
      <c r="N4065">
        <v>3</v>
      </c>
      <c r="O4065" t="s">
        <v>88</v>
      </c>
    </row>
    <row r="4066" spans="1:15">
      <c r="A4066">
        <v>180594</v>
      </c>
      <c r="B4066" s="1">
        <v>45355</v>
      </c>
      <c r="C4066" t="s">
        <v>42</v>
      </c>
      <c r="D4066" t="s">
        <v>16</v>
      </c>
      <c r="E4066" t="s">
        <v>17</v>
      </c>
      <c r="F4066">
        <v>20</v>
      </c>
      <c r="G4066" t="s">
        <v>69</v>
      </c>
      <c r="H4066" t="s">
        <v>19</v>
      </c>
      <c r="I4066">
        <v>65</v>
      </c>
      <c r="J4066">
        <v>0</v>
      </c>
      <c r="K4066">
        <v>65</v>
      </c>
      <c r="L4066">
        <v>1</v>
      </c>
      <c r="M4066">
        <v>65</v>
      </c>
      <c r="N4066">
        <v>4</v>
      </c>
      <c r="O4066" t="s">
        <v>70</v>
      </c>
    </row>
    <row r="4067" spans="1:15">
      <c r="A4067">
        <v>185015</v>
      </c>
      <c r="B4067" s="1">
        <v>45277</v>
      </c>
      <c r="C4067" t="s">
        <v>50</v>
      </c>
      <c r="D4067" t="s">
        <v>16</v>
      </c>
      <c r="E4067" t="s">
        <v>17</v>
      </c>
      <c r="F4067">
        <v>18</v>
      </c>
      <c r="G4067" t="s">
        <v>26</v>
      </c>
      <c r="H4067" t="s">
        <v>27</v>
      </c>
      <c r="I4067">
        <v>97</v>
      </c>
      <c r="J4067">
        <v>40</v>
      </c>
      <c r="K4067">
        <v>137</v>
      </c>
      <c r="L4067">
        <v>1</v>
      </c>
      <c r="M4067">
        <v>137</v>
      </c>
      <c r="N4067">
        <v>4</v>
      </c>
      <c r="O4067" t="s">
        <v>39</v>
      </c>
    </row>
    <row r="4068" spans="1:15">
      <c r="A4068">
        <v>197451</v>
      </c>
      <c r="B4068" s="1">
        <v>45427</v>
      </c>
      <c r="C4068" t="s">
        <v>50</v>
      </c>
      <c r="D4068" t="s">
        <v>16</v>
      </c>
      <c r="E4068" t="s">
        <v>17</v>
      </c>
      <c r="F4068">
        <v>28</v>
      </c>
      <c r="G4068" t="s">
        <v>60</v>
      </c>
      <c r="H4068" t="s">
        <v>19</v>
      </c>
      <c r="I4068">
        <v>97</v>
      </c>
      <c r="J4068">
        <v>0</v>
      </c>
      <c r="K4068">
        <v>97</v>
      </c>
      <c r="L4068">
        <v>1</v>
      </c>
      <c r="M4068">
        <v>97</v>
      </c>
      <c r="N4068">
        <v>3</v>
      </c>
      <c r="O4068" t="s">
        <v>73</v>
      </c>
    </row>
    <row r="4069" spans="1:15">
      <c r="A4069">
        <v>161621</v>
      </c>
      <c r="B4069" s="1">
        <v>45243</v>
      </c>
      <c r="C4069" t="s">
        <v>30</v>
      </c>
      <c r="D4069" t="s">
        <v>24</v>
      </c>
      <c r="E4069" t="s">
        <v>17</v>
      </c>
      <c r="F4069">
        <v>30</v>
      </c>
      <c r="G4069" t="s">
        <v>54</v>
      </c>
      <c r="H4069" t="s">
        <v>19</v>
      </c>
      <c r="I4069">
        <v>10</v>
      </c>
      <c r="J4069">
        <v>0</v>
      </c>
      <c r="K4069">
        <v>10</v>
      </c>
      <c r="L4069">
        <v>2</v>
      </c>
      <c r="M4069">
        <v>20</v>
      </c>
      <c r="N4069">
        <v>4</v>
      </c>
      <c r="O4069" t="s">
        <v>52</v>
      </c>
    </row>
    <row r="4070" spans="1:15">
      <c r="A4070">
        <v>127187</v>
      </c>
      <c r="B4070" s="1">
        <v>45332</v>
      </c>
      <c r="C4070" t="s">
        <v>30</v>
      </c>
      <c r="D4070" t="s">
        <v>24</v>
      </c>
      <c r="E4070" t="s">
        <v>17</v>
      </c>
      <c r="F4070">
        <v>20</v>
      </c>
      <c r="G4070" t="s">
        <v>21</v>
      </c>
      <c r="H4070" t="s">
        <v>19</v>
      </c>
      <c r="I4070">
        <v>10</v>
      </c>
      <c r="J4070">
        <v>0</v>
      </c>
      <c r="K4070">
        <v>10</v>
      </c>
      <c r="L4070">
        <v>1</v>
      </c>
      <c r="M4070">
        <v>10</v>
      </c>
      <c r="N4070">
        <v>5</v>
      </c>
      <c r="O4070" t="s">
        <v>65</v>
      </c>
    </row>
    <row r="4071" spans="1:15">
      <c r="A4071">
        <v>189292</v>
      </c>
      <c r="B4071" s="1">
        <v>45355</v>
      </c>
      <c r="C4071" t="s">
        <v>53</v>
      </c>
      <c r="D4071" t="s">
        <v>37</v>
      </c>
      <c r="E4071" t="s">
        <v>17</v>
      </c>
      <c r="F4071">
        <v>26</v>
      </c>
      <c r="G4071" t="s">
        <v>60</v>
      </c>
      <c r="H4071" t="s">
        <v>19</v>
      </c>
      <c r="I4071">
        <v>15</v>
      </c>
      <c r="J4071">
        <v>0</v>
      </c>
      <c r="K4071">
        <v>15</v>
      </c>
      <c r="L4071">
        <v>1</v>
      </c>
      <c r="M4071">
        <v>15</v>
      </c>
      <c r="N4071">
        <v>3</v>
      </c>
      <c r="O4071" t="s">
        <v>49</v>
      </c>
    </row>
    <row r="4072" spans="1:15">
      <c r="A4072">
        <v>191538</v>
      </c>
      <c r="B4072" s="1">
        <v>45504</v>
      </c>
      <c r="C4072" t="s">
        <v>30</v>
      </c>
      <c r="D4072" t="s">
        <v>24</v>
      </c>
      <c r="E4072" t="s">
        <v>17</v>
      </c>
      <c r="F4072">
        <v>19</v>
      </c>
      <c r="G4072" t="s">
        <v>77</v>
      </c>
      <c r="H4072" t="s">
        <v>19</v>
      </c>
      <c r="I4072">
        <v>10</v>
      </c>
      <c r="J4072">
        <v>0</v>
      </c>
      <c r="K4072">
        <v>10</v>
      </c>
      <c r="L4072">
        <v>4</v>
      </c>
      <c r="M4072">
        <v>40</v>
      </c>
      <c r="N4072">
        <v>4</v>
      </c>
      <c r="O4072" t="s">
        <v>20</v>
      </c>
    </row>
    <row r="4073" spans="1:15">
      <c r="A4073">
        <v>133704</v>
      </c>
      <c r="B4073" s="1">
        <v>45274</v>
      </c>
      <c r="C4073" t="s">
        <v>15</v>
      </c>
      <c r="D4073" t="s">
        <v>16</v>
      </c>
      <c r="E4073" t="s">
        <v>25</v>
      </c>
      <c r="F4073">
        <v>30</v>
      </c>
      <c r="G4073" t="s">
        <v>26</v>
      </c>
      <c r="H4073" t="s">
        <v>27</v>
      </c>
      <c r="I4073">
        <v>100</v>
      </c>
      <c r="J4073">
        <v>40</v>
      </c>
      <c r="K4073">
        <v>140</v>
      </c>
      <c r="L4073">
        <v>1</v>
      </c>
      <c r="M4073">
        <v>140</v>
      </c>
      <c r="N4073">
        <v>4</v>
      </c>
      <c r="O4073" t="s">
        <v>72</v>
      </c>
    </row>
    <row r="4074" spans="1:15">
      <c r="A4074">
        <v>189431</v>
      </c>
      <c r="B4074" s="1">
        <v>45374</v>
      </c>
      <c r="C4074" t="s">
        <v>42</v>
      </c>
      <c r="D4074" t="s">
        <v>16</v>
      </c>
      <c r="E4074" t="s">
        <v>17</v>
      </c>
      <c r="F4074">
        <v>20</v>
      </c>
      <c r="G4074" t="s">
        <v>77</v>
      </c>
      <c r="H4074" t="s">
        <v>19</v>
      </c>
      <c r="I4074">
        <v>65</v>
      </c>
      <c r="J4074">
        <v>0</v>
      </c>
      <c r="K4074">
        <v>65</v>
      </c>
      <c r="L4074">
        <v>1</v>
      </c>
      <c r="M4074">
        <v>65</v>
      </c>
      <c r="N4074">
        <v>4</v>
      </c>
      <c r="O4074" t="s">
        <v>57</v>
      </c>
    </row>
    <row r="4075" spans="1:15">
      <c r="A4075">
        <v>151183</v>
      </c>
      <c r="B4075" s="1">
        <v>45343</v>
      </c>
      <c r="C4075" t="s">
        <v>30</v>
      </c>
      <c r="D4075" t="s">
        <v>24</v>
      </c>
      <c r="E4075" t="s">
        <v>17</v>
      </c>
      <c r="F4075">
        <v>27</v>
      </c>
      <c r="G4075" t="s">
        <v>34</v>
      </c>
      <c r="H4075" t="s">
        <v>27</v>
      </c>
      <c r="I4075">
        <v>10</v>
      </c>
      <c r="J4075">
        <v>100</v>
      </c>
      <c r="K4075">
        <v>110</v>
      </c>
      <c r="L4075">
        <v>1</v>
      </c>
      <c r="M4075">
        <v>110</v>
      </c>
      <c r="N4075">
        <v>5</v>
      </c>
      <c r="O4075" t="s">
        <v>45</v>
      </c>
    </row>
    <row r="4076" spans="1:15">
      <c r="A4076">
        <v>180948</v>
      </c>
      <c r="B4076" s="1">
        <v>45532</v>
      </c>
      <c r="C4076" t="s">
        <v>78</v>
      </c>
      <c r="D4076" t="s">
        <v>37</v>
      </c>
      <c r="E4076" t="s">
        <v>17</v>
      </c>
      <c r="F4076">
        <v>30</v>
      </c>
      <c r="G4076" t="s">
        <v>66</v>
      </c>
      <c r="H4076" t="s">
        <v>27</v>
      </c>
      <c r="I4076">
        <v>50</v>
      </c>
      <c r="J4076">
        <v>40</v>
      </c>
      <c r="K4076">
        <v>90</v>
      </c>
      <c r="L4076">
        <v>2</v>
      </c>
      <c r="M4076">
        <v>180</v>
      </c>
      <c r="N4076">
        <v>5</v>
      </c>
      <c r="O4076" t="s">
        <v>20</v>
      </c>
    </row>
    <row r="4077" spans="1:15">
      <c r="A4077">
        <v>132863</v>
      </c>
      <c r="B4077" s="1">
        <v>45352</v>
      </c>
      <c r="C4077" t="s">
        <v>82</v>
      </c>
      <c r="D4077" t="s">
        <v>37</v>
      </c>
      <c r="E4077" t="s">
        <v>17</v>
      </c>
      <c r="F4077">
        <v>27</v>
      </c>
      <c r="G4077" t="s">
        <v>79</v>
      </c>
      <c r="H4077" t="s">
        <v>27</v>
      </c>
      <c r="I4077">
        <v>20</v>
      </c>
      <c r="J4077">
        <v>40</v>
      </c>
      <c r="K4077">
        <v>60</v>
      </c>
      <c r="L4077">
        <v>2</v>
      </c>
      <c r="M4077">
        <v>120</v>
      </c>
      <c r="N4077">
        <v>2</v>
      </c>
      <c r="O4077" t="s">
        <v>59</v>
      </c>
    </row>
    <row r="4078" spans="1:15">
      <c r="A4078">
        <v>136761</v>
      </c>
      <c r="B4078" s="1">
        <v>45365</v>
      </c>
      <c r="C4078" t="s">
        <v>48</v>
      </c>
      <c r="D4078" t="s">
        <v>16</v>
      </c>
      <c r="E4078" t="s">
        <v>17</v>
      </c>
      <c r="F4078">
        <v>27</v>
      </c>
      <c r="G4078" t="s">
        <v>38</v>
      </c>
      <c r="H4078" t="s">
        <v>19</v>
      </c>
      <c r="I4078">
        <v>130</v>
      </c>
      <c r="J4078">
        <v>0</v>
      </c>
      <c r="K4078">
        <v>130</v>
      </c>
      <c r="L4078">
        <v>3</v>
      </c>
      <c r="M4078">
        <v>390</v>
      </c>
      <c r="N4078">
        <v>5</v>
      </c>
      <c r="O4078" t="s">
        <v>32</v>
      </c>
    </row>
    <row r="4079" spans="1:15">
      <c r="A4079">
        <v>138970</v>
      </c>
      <c r="B4079" s="1">
        <v>45409</v>
      </c>
      <c r="C4079" t="s">
        <v>42</v>
      </c>
      <c r="D4079" t="s">
        <v>16</v>
      </c>
      <c r="E4079" t="s">
        <v>17</v>
      </c>
      <c r="F4079">
        <v>22</v>
      </c>
      <c r="G4079" t="s">
        <v>29</v>
      </c>
      <c r="H4079" t="s">
        <v>19</v>
      </c>
      <c r="I4079">
        <v>65</v>
      </c>
      <c r="J4079">
        <v>0</v>
      </c>
      <c r="K4079">
        <v>65</v>
      </c>
      <c r="L4079">
        <v>1</v>
      </c>
      <c r="M4079">
        <v>65</v>
      </c>
      <c r="N4079">
        <v>5</v>
      </c>
      <c r="O4079" t="s">
        <v>61</v>
      </c>
    </row>
    <row r="4080" spans="1:15">
      <c r="A4080">
        <v>149398</v>
      </c>
      <c r="B4080" s="1">
        <v>45280</v>
      </c>
      <c r="C4080" t="s">
        <v>36</v>
      </c>
      <c r="D4080" t="s">
        <v>37</v>
      </c>
      <c r="E4080" t="s">
        <v>25</v>
      </c>
      <c r="F4080">
        <v>35</v>
      </c>
      <c r="G4080" t="s">
        <v>62</v>
      </c>
      <c r="H4080" t="s">
        <v>19</v>
      </c>
      <c r="I4080">
        <v>32</v>
      </c>
      <c r="J4080">
        <v>0</v>
      </c>
      <c r="K4080">
        <v>32</v>
      </c>
      <c r="L4080">
        <v>1</v>
      </c>
      <c r="M4080">
        <v>32</v>
      </c>
      <c r="N4080">
        <v>3</v>
      </c>
      <c r="O4080" t="s">
        <v>73</v>
      </c>
    </row>
    <row r="4081" spans="1:15">
      <c r="A4081">
        <v>128720</v>
      </c>
      <c r="B4081" s="1">
        <v>45372</v>
      </c>
      <c r="C4081" t="s">
        <v>23</v>
      </c>
      <c r="D4081" t="s">
        <v>24</v>
      </c>
      <c r="E4081" t="s">
        <v>17</v>
      </c>
      <c r="F4081">
        <v>20</v>
      </c>
      <c r="G4081" t="s">
        <v>79</v>
      </c>
      <c r="H4081" t="s">
        <v>27</v>
      </c>
      <c r="I4081">
        <v>9</v>
      </c>
      <c r="J4081">
        <v>40</v>
      </c>
      <c r="K4081">
        <v>49</v>
      </c>
      <c r="L4081">
        <v>1</v>
      </c>
      <c r="M4081">
        <v>49</v>
      </c>
      <c r="N4081">
        <v>3</v>
      </c>
      <c r="O4081" t="s">
        <v>49</v>
      </c>
    </row>
    <row r="4082" spans="1:15">
      <c r="A4082">
        <v>190429</v>
      </c>
      <c r="B4082" s="1">
        <v>45598</v>
      </c>
      <c r="C4082" t="s">
        <v>30</v>
      </c>
      <c r="D4082" t="s">
        <v>24</v>
      </c>
      <c r="E4082" t="s">
        <v>17</v>
      </c>
      <c r="F4082">
        <v>34</v>
      </c>
      <c r="G4082" t="s">
        <v>18</v>
      </c>
      <c r="H4082" t="s">
        <v>19</v>
      </c>
      <c r="I4082">
        <v>10</v>
      </c>
      <c r="J4082">
        <v>0</v>
      </c>
      <c r="K4082">
        <v>10</v>
      </c>
      <c r="L4082">
        <v>1</v>
      </c>
      <c r="M4082">
        <v>10</v>
      </c>
      <c r="N4082">
        <v>4</v>
      </c>
      <c r="O4082" t="s">
        <v>52</v>
      </c>
    </row>
    <row r="4083" spans="1:15">
      <c r="A4083">
        <v>153774</v>
      </c>
      <c r="B4083" s="1">
        <v>45382</v>
      </c>
      <c r="C4083" t="s">
        <v>30</v>
      </c>
      <c r="D4083" t="s">
        <v>24</v>
      </c>
      <c r="E4083" t="s">
        <v>25</v>
      </c>
      <c r="F4083">
        <v>18</v>
      </c>
      <c r="G4083" t="s">
        <v>21</v>
      </c>
      <c r="H4083" t="s">
        <v>19</v>
      </c>
      <c r="I4083">
        <v>10</v>
      </c>
      <c r="J4083">
        <v>0</v>
      </c>
      <c r="K4083">
        <v>10</v>
      </c>
      <c r="L4083">
        <v>2</v>
      </c>
      <c r="M4083">
        <v>20</v>
      </c>
      <c r="N4083">
        <v>4</v>
      </c>
      <c r="O4083" t="s">
        <v>65</v>
      </c>
    </row>
    <row r="4084" spans="1:15">
      <c r="A4084">
        <v>170047</v>
      </c>
      <c r="B4084" s="1">
        <v>45262</v>
      </c>
      <c r="C4084" t="s">
        <v>78</v>
      </c>
      <c r="D4084" t="s">
        <v>37</v>
      </c>
      <c r="E4084" t="s">
        <v>17</v>
      </c>
      <c r="F4084">
        <v>34</v>
      </c>
      <c r="G4084" t="s">
        <v>41</v>
      </c>
      <c r="H4084" t="s">
        <v>19</v>
      </c>
      <c r="I4084">
        <v>50</v>
      </c>
      <c r="J4084">
        <v>0</v>
      </c>
      <c r="K4084">
        <v>50</v>
      </c>
      <c r="L4084">
        <v>1</v>
      </c>
      <c r="M4084">
        <v>50</v>
      </c>
      <c r="N4084">
        <v>5</v>
      </c>
      <c r="O4084" t="s">
        <v>43</v>
      </c>
    </row>
    <row r="4085" spans="1:15">
      <c r="A4085">
        <v>128273</v>
      </c>
      <c r="B4085" s="1">
        <v>45286</v>
      </c>
      <c r="C4085" t="s">
        <v>50</v>
      </c>
      <c r="D4085" t="s">
        <v>16</v>
      </c>
      <c r="E4085" t="s">
        <v>17</v>
      </c>
      <c r="F4085">
        <v>32</v>
      </c>
      <c r="G4085" t="s">
        <v>18</v>
      </c>
      <c r="H4085" t="s">
        <v>19</v>
      </c>
      <c r="I4085">
        <v>97</v>
      </c>
      <c r="J4085">
        <v>0</v>
      </c>
      <c r="K4085">
        <v>97</v>
      </c>
      <c r="L4085">
        <v>1</v>
      </c>
      <c r="M4085">
        <v>97</v>
      </c>
      <c r="N4085">
        <v>1</v>
      </c>
      <c r="O4085" t="s">
        <v>87</v>
      </c>
    </row>
    <row r="4086" spans="1:15">
      <c r="A4086">
        <v>151305</v>
      </c>
      <c r="B4086" s="1">
        <v>45398</v>
      </c>
      <c r="C4086" t="s">
        <v>42</v>
      </c>
      <c r="D4086" t="s">
        <v>16</v>
      </c>
      <c r="E4086" t="s">
        <v>25</v>
      </c>
      <c r="F4086">
        <v>30</v>
      </c>
      <c r="G4086" t="s">
        <v>80</v>
      </c>
      <c r="H4086" t="s">
        <v>27</v>
      </c>
      <c r="I4086">
        <v>65</v>
      </c>
      <c r="J4086">
        <v>40</v>
      </c>
      <c r="K4086">
        <v>105</v>
      </c>
      <c r="L4086">
        <v>1</v>
      </c>
      <c r="M4086">
        <v>105</v>
      </c>
      <c r="N4086">
        <v>4</v>
      </c>
      <c r="O4086" t="s">
        <v>20</v>
      </c>
    </row>
    <row r="4087" spans="1:15">
      <c r="A4087">
        <v>127399</v>
      </c>
      <c r="B4087" s="1">
        <v>45441</v>
      </c>
      <c r="C4087" t="s">
        <v>15</v>
      </c>
      <c r="D4087" t="s">
        <v>16</v>
      </c>
      <c r="E4087" t="s">
        <v>17</v>
      </c>
      <c r="F4087">
        <v>34</v>
      </c>
      <c r="G4087" t="s">
        <v>80</v>
      </c>
      <c r="H4087" t="s">
        <v>27</v>
      </c>
      <c r="I4087">
        <v>100</v>
      </c>
      <c r="J4087">
        <v>40</v>
      </c>
      <c r="K4087">
        <v>140</v>
      </c>
      <c r="L4087">
        <v>3</v>
      </c>
      <c r="M4087">
        <v>420</v>
      </c>
      <c r="N4087">
        <v>5</v>
      </c>
      <c r="O4087" t="s">
        <v>61</v>
      </c>
    </row>
    <row r="4088" spans="1:15">
      <c r="A4088">
        <v>166145</v>
      </c>
      <c r="B4088" s="1">
        <v>45285</v>
      </c>
      <c r="C4088" t="s">
        <v>50</v>
      </c>
      <c r="D4088" t="s">
        <v>16</v>
      </c>
      <c r="E4088" t="s">
        <v>17</v>
      </c>
      <c r="F4088">
        <v>23</v>
      </c>
      <c r="G4088" t="s">
        <v>18</v>
      </c>
      <c r="H4088" t="s">
        <v>19</v>
      </c>
      <c r="I4088">
        <v>97</v>
      </c>
      <c r="J4088">
        <v>0</v>
      </c>
      <c r="K4088">
        <v>97</v>
      </c>
      <c r="L4088">
        <v>1</v>
      </c>
      <c r="M4088">
        <v>97</v>
      </c>
      <c r="N4088">
        <v>5</v>
      </c>
      <c r="O4088" t="s">
        <v>65</v>
      </c>
    </row>
    <row r="4089" spans="1:15">
      <c r="A4089">
        <v>166393</v>
      </c>
      <c r="B4089" s="1">
        <v>45548</v>
      </c>
      <c r="C4089" t="s">
        <v>42</v>
      </c>
      <c r="D4089" t="s">
        <v>16</v>
      </c>
      <c r="E4089" t="s">
        <v>25</v>
      </c>
      <c r="F4089">
        <v>20</v>
      </c>
      <c r="G4089" t="s">
        <v>77</v>
      </c>
      <c r="H4089" t="s">
        <v>19</v>
      </c>
      <c r="I4089">
        <v>65</v>
      </c>
      <c r="J4089">
        <v>0</v>
      </c>
      <c r="K4089">
        <v>65</v>
      </c>
      <c r="L4089">
        <v>2</v>
      </c>
      <c r="M4089">
        <v>130</v>
      </c>
      <c r="N4089">
        <v>4</v>
      </c>
      <c r="O4089" t="s">
        <v>65</v>
      </c>
    </row>
    <row r="4090" spans="1:15">
      <c r="A4090">
        <v>194726</v>
      </c>
      <c r="B4090" s="1">
        <v>45293</v>
      </c>
      <c r="C4090" t="s">
        <v>85</v>
      </c>
      <c r="D4090" t="s">
        <v>24</v>
      </c>
      <c r="E4090" t="s">
        <v>17</v>
      </c>
      <c r="F4090">
        <v>27</v>
      </c>
      <c r="G4090" t="s">
        <v>29</v>
      </c>
      <c r="H4090" t="s">
        <v>19</v>
      </c>
      <c r="I4090">
        <v>23</v>
      </c>
      <c r="J4090">
        <v>0</v>
      </c>
      <c r="K4090">
        <v>23</v>
      </c>
      <c r="L4090">
        <v>4</v>
      </c>
      <c r="M4090">
        <v>92</v>
      </c>
      <c r="N4090">
        <v>4</v>
      </c>
      <c r="O4090" t="s">
        <v>39</v>
      </c>
    </row>
    <row r="4091" spans="1:15">
      <c r="A4091">
        <v>143807</v>
      </c>
      <c r="B4091" s="1">
        <v>45318</v>
      </c>
      <c r="C4091" t="s">
        <v>42</v>
      </c>
      <c r="D4091" t="s">
        <v>16</v>
      </c>
      <c r="E4091" t="s">
        <v>17</v>
      </c>
      <c r="F4091">
        <v>33</v>
      </c>
      <c r="G4091" t="s">
        <v>31</v>
      </c>
      <c r="H4091" t="s">
        <v>19</v>
      </c>
      <c r="I4091">
        <v>65</v>
      </c>
      <c r="J4091">
        <v>0</v>
      </c>
      <c r="K4091">
        <v>65</v>
      </c>
      <c r="L4091">
        <v>1</v>
      </c>
      <c r="M4091">
        <v>65</v>
      </c>
      <c r="N4091">
        <v>4</v>
      </c>
      <c r="O4091" t="s">
        <v>65</v>
      </c>
    </row>
    <row r="4092" spans="1:15">
      <c r="A4092">
        <v>127188</v>
      </c>
      <c r="B4092" s="1">
        <v>45427</v>
      </c>
      <c r="C4092" t="s">
        <v>42</v>
      </c>
      <c r="D4092" t="s">
        <v>16</v>
      </c>
      <c r="E4092" t="s">
        <v>17</v>
      </c>
      <c r="F4092">
        <v>35</v>
      </c>
      <c r="G4092" t="s">
        <v>18</v>
      </c>
      <c r="H4092" t="s">
        <v>19</v>
      </c>
      <c r="I4092">
        <v>65</v>
      </c>
      <c r="J4092">
        <v>0</v>
      </c>
      <c r="K4092">
        <v>65</v>
      </c>
      <c r="L4092">
        <v>1</v>
      </c>
      <c r="M4092">
        <v>65</v>
      </c>
      <c r="N4092">
        <v>5</v>
      </c>
      <c r="O4092" t="s">
        <v>70</v>
      </c>
    </row>
    <row r="4093" spans="1:15">
      <c r="A4093">
        <v>132632</v>
      </c>
      <c r="B4093" s="1">
        <v>45438</v>
      </c>
      <c r="C4093" t="s">
        <v>30</v>
      </c>
      <c r="D4093" t="s">
        <v>24</v>
      </c>
      <c r="E4093" t="s">
        <v>25</v>
      </c>
      <c r="F4093">
        <v>21</v>
      </c>
      <c r="G4093" t="s">
        <v>62</v>
      </c>
      <c r="H4093" t="s">
        <v>19</v>
      </c>
      <c r="I4093">
        <v>10</v>
      </c>
      <c r="J4093">
        <v>0</v>
      </c>
      <c r="K4093">
        <v>10</v>
      </c>
      <c r="L4093">
        <v>1</v>
      </c>
      <c r="M4093">
        <v>10</v>
      </c>
      <c r="N4093">
        <v>2</v>
      </c>
      <c r="O4093" t="s">
        <v>81</v>
      </c>
    </row>
    <row r="4094" spans="1:15">
      <c r="A4094">
        <v>146182</v>
      </c>
      <c r="B4094" s="1">
        <v>45498</v>
      </c>
      <c r="C4094" t="s">
        <v>15</v>
      </c>
      <c r="D4094" t="s">
        <v>16</v>
      </c>
      <c r="E4094" t="s">
        <v>17</v>
      </c>
      <c r="F4094">
        <v>19</v>
      </c>
      <c r="G4094" t="s">
        <v>29</v>
      </c>
      <c r="H4094" t="s">
        <v>19</v>
      </c>
      <c r="I4094">
        <v>100</v>
      </c>
      <c r="J4094">
        <v>0</v>
      </c>
      <c r="K4094">
        <v>100</v>
      </c>
      <c r="L4094">
        <v>1</v>
      </c>
      <c r="M4094">
        <v>100</v>
      </c>
      <c r="N4094">
        <v>1</v>
      </c>
      <c r="O4094" t="s">
        <v>71</v>
      </c>
    </row>
    <row r="4095" spans="1:15">
      <c r="A4095">
        <v>164340</v>
      </c>
      <c r="B4095" s="1">
        <v>45421</v>
      </c>
      <c r="C4095" t="s">
        <v>53</v>
      </c>
      <c r="D4095" t="s">
        <v>37</v>
      </c>
      <c r="E4095" t="s">
        <v>17</v>
      </c>
      <c r="F4095">
        <v>31</v>
      </c>
      <c r="G4095" t="s">
        <v>31</v>
      </c>
      <c r="H4095" t="s">
        <v>19</v>
      </c>
      <c r="I4095">
        <v>15</v>
      </c>
      <c r="J4095">
        <v>0</v>
      </c>
      <c r="K4095">
        <v>15</v>
      </c>
      <c r="L4095">
        <v>1</v>
      </c>
      <c r="M4095">
        <v>15</v>
      </c>
      <c r="N4095">
        <v>5</v>
      </c>
      <c r="O4095" t="s">
        <v>20</v>
      </c>
    </row>
    <row r="4096" spans="1:15">
      <c r="A4096">
        <v>186761</v>
      </c>
      <c r="B4096" s="1">
        <v>45346</v>
      </c>
      <c r="C4096" t="s">
        <v>50</v>
      </c>
      <c r="D4096" t="s">
        <v>16</v>
      </c>
      <c r="E4096" t="s">
        <v>17</v>
      </c>
      <c r="F4096">
        <v>23</v>
      </c>
      <c r="G4096" t="s">
        <v>41</v>
      </c>
      <c r="H4096" t="s">
        <v>19</v>
      </c>
      <c r="I4096">
        <v>97</v>
      </c>
      <c r="J4096">
        <v>0</v>
      </c>
      <c r="K4096">
        <v>97</v>
      </c>
      <c r="L4096">
        <v>2</v>
      </c>
      <c r="M4096">
        <v>194</v>
      </c>
      <c r="N4096">
        <v>4</v>
      </c>
      <c r="O4096" t="s">
        <v>39</v>
      </c>
    </row>
    <row r="4097" spans="1:15">
      <c r="A4097">
        <v>169817</v>
      </c>
      <c r="B4097" s="1">
        <v>45453</v>
      </c>
      <c r="C4097" t="s">
        <v>36</v>
      </c>
      <c r="D4097" t="s">
        <v>37</v>
      </c>
      <c r="E4097" t="s">
        <v>25</v>
      </c>
      <c r="F4097">
        <v>25</v>
      </c>
      <c r="G4097" t="s">
        <v>46</v>
      </c>
      <c r="H4097" t="s">
        <v>19</v>
      </c>
      <c r="I4097">
        <v>32</v>
      </c>
      <c r="J4097">
        <v>0</v>
      </c>
      <c r="K4097">
        <v>32</v>
      </c>
      <c r="L4097">
        <v>3</v>
      </c>
      <c r="M4097">
        <v>96</v>
      </c>
      <c r="N4097">
        <v>5</v>
      </c>
      <c r="O4097" t="s">
        <v>72</v>
      </c>
    </row>
    <row r="4098" spans="1:15">
      <c r="A4098">
        <v>164696</v>
      </c>
      <c r="B4098" s="1">
        <v>45392</v>
      </c>
      <c r="C4098" t="s">
        <v>50</v>
      </c>
      <c r="D4098" t="s">
        <v>16</v>
      </c>
      <c r="E4098" t="s">
        <v>17</v>
      </c>
      <c r="F4098">
        <v>31</v>
      </c>
      <c r="G4098" t="s">
        <v>58</v>
      </c>
      <c r="H4098" t="s">
        <v>27</v>
      </c>
      <c r="I4098">
        <v>97</v>
      </c>
      <c r="J4098">
        <v>40</v>
      </c>
      <c r="K4098">
        <v>137</v>
      </c>
      <c r="L4098">
        <v>3</v>
      </c>
      <c r="M4098">
        <v>411</v>
      </c>
      <c r="N4098">
        <v>5</v>
      </c>
      <c r="O4098" t="s">
        <v>72</v>
      </c>
    </row>
    <row r="4099" spans="1:15">
      <c r="A4099">
        <v>186176</v>
      </c>
      <c r="B4099" s="1">
        <v>45558</v>
      </c>
      <c r="C4099" t="s">
        <v>15</v>
      </c>
      <c r="D4099" t="s">
        <v>16</v>
      </c>
      <c r="E4099" t="s">
        <v>17</v>
      </c>
      <c r="F4099">
        <v>24</v>
      </c>
      <c r="G4099" t="s">
        <v>60</v>
      </c>
      <c r="H4099" t="s">
        <v>19</v>
      </c>
      <c r="I4099">
        <v>100</v>
      </c>
      <c r="J4099">
        <v>0</v>
      </c>
      <c r="K4099">
        <v>100</v>
      </c>
      <c r="L4099">
        <v>1</v>
      </c>
      <c r="M4099">
        <v>100</v>
      </c>
      <c r="N4099">
        <v>1</v>
      </c>
      <c r="O4099" t="s">
        <v>63</v>
      </c>
    </row>
    <row r="4100" spans="1:15">
      <c r="A4100">
        <v>167641</v>
      </c>
      <c r="B4100" s="1">
        <v>45541</v>
      </c>
      <c r="C4100" t="s">
        <v>50</v>
      </c>
      <c r="D4100" t="s">
        <v>16</v>
      </c>
      <c r="E4100" t="s">
        <v>25</v>
      </c>
      <c r="F4100">
        <v>29</v>
      </c>
      <c r="G4100" t="s">
        <v>31</v>
      </c>
      <c r="H4100" t="s">
        <v>19</v>
      </c>
      <c r="I4100">
        <v>97</v>
      </c>
      <c r="J4100">
        <v>0</v>
      </c>
      <c r="K4100">
        <v>97</v>
      </c>
      <c r="L4100">
        <v>1</v>
      </c>
      <c r="M4100">
        <v>97</v>
      </c>
      <c r="N4100">
        <v>4</v>
      </c>
      <c r="O4100" t="s">
        <v>61</v>
      </c>
    </row>
    <row r="4101" spans="1:15">
      <c r="A4101">
        <v>150123</v>
      </c>
      <c r="B4101" s="1">
        <v>45392</v>
      </c>
      <c r="C4101" t="s">
        <v>42</v>
      </c>
      <c r="D4101" t="s">
        <v>16</v>
      </c>
      <c r="E4101" t="s">
        <v>17</v>
      </c>
      <c r="F4101">
        <v>31</v>
      </c>
      <c r="G4101" t="s">
        <v>54</v>
      </c>
      <c r="H4101" t="s">
        <v>19</v>
      </c>
      <c r="I4101">
        <v>65</v>
      </c>
      <c r="J4101">
        <v>0</v>
      </c>
      <c r="K4101">
        <v>65</v>
      </c>
      <c r="L4101">
        <v>1</v>
      </c>
      <c r="M4101">
        <v>65</v>
      </c>
      <c r="N4101">
        <v>5</v>
      </c>
      <c r="O4101" t="s">
        <v>52</v>
      </c>
    </row>
    <row r="4102" spans="1:15">
      <c r="A4102">
        <v>136699</v>
      </c>
      <c r="B4102" s="1">
        <v>45407</v>
      </c>
      <c r="C4102" t="s">
        <v>36</v>
      </c>
      <c r="D4102" t="s">
        <v>37</v>
      </c>
      <c r="E4102" t="s">
        <v>25</v>
      </c>
      <c r="F4102">
        <v>29</v>
      </c>
      <c r="G4102" t="s">
        <v>51</v>
      </c>
      <c r="H4102" t="s">
        <v>27</v>
      </c>
      <c r="I4102">
        <v>32</v>
      </c>
      <c r="J4102">
        <v>50</v>
      </c>
      <c r="K4102">
        <v>82</v>
      </c>
      <c r="L4102">
        <v>1</v>
      </c>
      <c r="M4102">
        <v>82</v>
      </c>
      <c r="N4102">
        <v>5</v>
      </c>
      <c r="O4102" t="s">
        <v>57</v>
      </c>
    </row>
    <row r="4103" spans="1:15">
      <c r="A4103">
        <v>195900</v>
      </c>
      <c r="B4103" s="1">
        <v>45324</v>
      </c>
      <c r="C4103" t="s">
        <v>42</v>
      </c>
      <c r="D4103" t="s">
        <v>16</v>
      </c>
      <c r="E4103" t="s">
        <v>17</v>
      </c>
      <c r="F4103">
        <v>26</v>
      </c>
      <c r="G4103" t="s">
        <v>58</v>
      </c>
      <c r="H4103" t="s">
        <v>27</v>
      </c>
      <c r="I4103">
        <v>65</v>
      </c>
      <c r="J4103">
        <v>40</v>
      </c>
      <c r="K4103">
        <v>105</v>
      </c>
      <c r="L4103">
        <v>2</v>
      </c>
      <c r="M4103">
        <v>210</v>
      </c>
      <c r="N4103">
        <v>5</v>
      </c>
      <c r="O4103" t="s">
        <v>43</v>
      </c>
    </row>
    <row r="4104" spans="1:15">
      <c r="A4104">
        <v>130479</v>
      </c>
      <c r="B4104" s="1">
        <v>45511</v>
      </c>
      <c r="C4104" t="s">
        <v>53</v>
      </c>
      <c r="D4104" t="s">
        <v>37</v>
      </c>
      <c r="E4104" t="s">
        <v>25</v>
      </c>
      <c r="F4104">
        <v>29</v>
      </c>
      <c r="G4104" t="s">
        <v>46</v>
      </c>
      <c r="H4104" t="s">
        <v>19</v>
      </c>
      <c r="I4104">
        <v>15</v>
      </c>
      <c r="J4104">
        <v>0</v>
      </c>
      <c r="K4104">
        <v>15</v>
      </c>
      <c r="L4104">
        <v>1</v>
      </c>
      <c r="M4104">
        <v>15</v>
      </c>
      <c r="N4104">
        <v>4</v>
      </c>
      <c r="O4104" t="s">
        <v>61</v>
      </c>
    </row>
    <row r="4105" spans="1:15">
      <c r="A4105">
        <v>153769</v>
      </c>
      <c r="B4105" s="1">
        <v>45411</v>
      </c>
      <c r="C4105" t="s">
        <v>30</v>
      </c>
      <c r="D4105" t="s">
        <v>24</v>
      </c>
      <c r="E4105" t="s">
        <v>17</v>
      </c>
      <c r="F4105">
        <v>29</v>
      </c>
      <c r="G4105" t="s">
        <v>56</v>
      </c>
      <c r="H4105" t="s">
        <v>19</v>
      </c>
      <c r="I4105">
        <v>10</v>
      </c>
      <c r="J4105">
        <v>0</v>
      </c>
      <c r="K4105">
        <v>10</v>
      </c>
      <c r="L4105">
        <v>1</v>
      </c>
      <c r="M4105">
        <v>10</v>
      </c>
      <c r="N4105">
        <v>5</v>
      </c>
      <c r="O4105" t="s">
        <v>70</v>
      </c>
    </row>
    <row r="4106" spans="1:15">
      <c r="A4106">
        <v>173296</v>
      </c>
      <c r="B4106" s="1">
        <v>45410</v>
      </c>
      <c r="C4106" t="s">
        <v>42</v>
      </c>
      <c r="D4106" t="s">
        <v>16</v>
      </c>
      <c r="E4106" t="s">
        <v>17</v>
      </c>
      <c r="F4106">
        <v>20</v>
      </c>
      <c r="G4106" t="s">
        <v>80</v>
      </c>
      <c r="H4106" t="s">
        <v>27</v>
      </c>
      <c r="I4106">
        <v>65</v>
      </c>
      <c r="J4106">
        <v>40</v>
      </c>
      <c r="K4106">
        <v>105</v>
      </c>
      <c r="L4106">
        <v>4</v>
      </c>
      <c r="M4106">
        <v>420</v>
      </c>
      <c r="N4106">
        <v>5</v>
      </c>
      <c r="O4106" t="s">
        <v>43</v>
      </c>
    </row>
    <row r="4107" spans="1:15">
      <c r="A4107">
        <v>120382</v>
      </c>
      <c r="B4107" s="1">
        <v>45349</v>
      </c>
      <c r="C4107" t="s">
        <v>48</v>
      </c>
      <c r="D4107" t="s">
        <v>16</v>
      </c>
      <c r="E4107" t="s">
        <v>17</v>
      </c>
      <c r="F4107">
        <v>25</v>
      </c>
      <c r="G4107" t="s">
        <v>41</v>
      </c>
      <c r="H4107" t="s">
        <v>19</v>
      </c>
      <c r="I4107">
        <v>130</v>
      </c>
      <c r="J4107">
        <v>0</v>
      </c>
      <c r="K4107">
        <v>130</v>
      </c>
      <c r="L4107">
        <v>2</v>
      </c>
      <c r="M4107">
        <v>260</v>
      </c>
      <c r="N4107">
        <v>5</v>
      </c>
      <c r="O4107" t="s">
        <v>72</v>
      </c>
    </row>
    <row r="4108" spans="1:15">
      <c r="A4108">
        <v>196203</v>
      </c>
      <c r="B4108" s="1">
        <v>45452</v>
      </c>
      <c r="C4108" t="s">
        <v>23</v>
      </c>
      <c r="D4108" t="s">
        <v>24</v>
      </c>
      <c r="E4108" t="s">
        <v>17</v>
      </c>
      <c r="F4108">
        <v>26</v>
      </c>
      <c r="G4108" t="s">
        <v>31</v>
      </c>
      <c r="H4108" t="s">
        <v>19</v>
      </c>
      <c r="I4108">
        <v>9</v>
      </c>
      <c r="J4108">
        <v>0</v>
      </c>
      <c r="K4108">
        <v>9</v>
      </c>
      <c r="L4108">
        <v>1</v>
      </c>
      <c r="M4108">
        <v>9</v>
      </c>
      <c r="N4108">
        <v>3</v>
      </c>
      <c r="O4108" t="s">
        <v>49</v>
      </c>
    </row>
    <row r="4109" spans="1:15">
      <c r="A4109">
        <v>176172</v>
      </c>
      <c r="B4109" s="1">
        <v>45277</v>
      </c>
      <c r="C4109" t="s">
        <v>78</v>
      </c>
      <c r="D4109" t="s">
        <v>37</v>
      </c>
      <c r="E4109" t="s">
        <v>17</v>
      </c>
      <c r="F4109">
        <v>19</v>
      </c>
      <c r="G4109" t="s">
        <v>79</v>
      </c>
      <c r="H4109" t="s">
        <v>27</v>
      </c>
      <c r="I4109">
        <v>50</v>
      </c>
      <c r="J4109">
        <v>40</v>
      </c>
      <c r="K4109">
        <v>90</v>
      </c>
      <c r="L4109">
        <v>1</v>
      </c>
      <c r="M4109">
        <v>90</v>
      </c>
      <c r="N4109">
        <v>1</v>
      </c>
      <c r="O4109" t="s">
        <v>35</v>
      </c>
    </row>
    <row r="4110" spans="1:15">
      <c r="A4110">
        <v>173050</v>
      </c>
      <c r="B4110" s="1">
        <v>45480</v>
      </c>
      <c r="C4110" t="s">
        <v>42</v>
      </c>
      <c r="D4110" t="s">
        <v>16</v>
      </c>
      <c r="E4110" t="s">
        <v>17</v>
      </c>
      <c r="F4110">
        <v>33</v>
      </c>
      <c r="G4110" t="s">
        <v>18</v>
      </c>
      <c r="H4110" t="s">
        <v>19</v>
      </c>
      <c r="I4110">
        <v>65</v>
      </c>
      <c r="J4110">
        <v>0</v>
      </c>
      <c r="K4110">
        <v>65</v>
      </c>
      <c r="L4110">
        <v>2</v>
      </c>
      <c r="M4110">
        <v>130</v>
      </c>
      <c r="N4110">
        <v>1</v>
      </c>
      <c r="O4110" t="s">
        <v>47</v>
      </c>
    </row>
    <row r="4111" spans="1:15">
      <c r="A4111">
        <v>197328</v>
      </c>
      <c r="B4111" s="1">
        <v>45538</v>
      </c>
      <c r="C4111" t="s">
        <v>23</v>
      </c>
      <c r="D4111" t="s">
        <v>24</v>
      </c>
      <c r="E4111" t="s">
        <v>25</v>
      </c>
      <c r="F4111">
        <v>18</v>
      </c>
      <c r="G4111" t="s">
        <v>60</v>
      </c>
      <c r="H4111" t="s">
        <v>19</v>
      </c>
      <c r="I4111">
        <v>9</v>
      </c>
      <c r="J4111">
        <v>0</v>
      </c>
      <c r="K4111">
        <v>9</v>
      </c>
      <c r="L4111">
        <v>2</v>
      </c>
      <c r="M4111">
        <v>18</v>
      </c>
      <c r="N4111">
        <v>5</v>
      </c>
      <c r="O4111" t="s">
        <v>39</v>
      </c>
    </row>
    <row r="4112" spans="1:15">
      <c r="A4112">
        <v>133788</v>
      </c>
      <c r="B4112" s="1">
        <v>45434</v>
      </c>
      <c r="C4112" t="s">
        <v>76</v>
      </c>
      <c r="D4112" t="s">
        <v>37</v>
      </c>
      <c r="E4112" t="s">
        <v>17</v>
      </c>
      <c r="F4112">
        <v>34</v>
      </c>
      <c r="G4112" t="s">
        <v>79</v>
      </c>
      <c r="H4112" t="s">
        <v>27</v>
      </c>
      <c r="I4112">
        <v>45</v>
      </c>
      <c r="J4112">
        <v>40</v>
      </c>
      <c r="K4112">
        <v>85</v>
      </c>
      <c r="L4112">
        <v>1</v>
      </c>
      <c r="M4112">
        <v>85</v>
      </c>
      <c r="N4112">
        <v>1</v>
      </c>
      <c r="O4112" t="s">
        <v>55</v>
      </c>
    </row>
    <row r="4113" spans="1:15">
      <c r="A4113">
        <v>134932</v>
      </c>
      <c r="B4113" s="1">
        <v>45378</v>
      </c>
      <c r="C4113" t="s">
        <v>30</v>
      </c>
      <c r="D4113" t="s">
        <v>24</v>
      </c>
      <c r="E4113" t="s">
        <v>17</v>
      </c>
      <c r="F4113">
        <v>28</v>
      </c>
      <c r="G4113" t="s">
        <v>21</v>
      </c>
      <c r="H4113" t="s">
        <v>19</v>
      </c>
      <c r="I4113">
        <v>10</v>
      </c>
      <c r="J4113">
        <v>0</v>
      </c>
      <c r="K4113">
        <v>10</v>
      </c>
      <c r="L4113">
        <v>5</v>
      </c>
      <c r="M4113">
        <v>50</v>
      </c>
      <c r="N4113">
        <v>3</v>
      </c>
      <c r="O4113" t="s">
        <v>22</v>
      </c>
    </row>
    <row r="4114" spans="1:15">
      <c r="A4114">
        <v>139330</v>
      </c>
      <c r="B4114" s="1">
        <v>45243</v>
      </c>
      <c r="C4114" t="s">
        <v>42</v>
      </c>
      <c r="D4114" t="s">
        <v>16</v>
      </c>
      <c r="E4114" t="s">
        <v>25</v>
      </c>
      <c r="F4114">
        <v>22</v>
      </c>
      <c r="G4114" t="s">
        <v>86</v>
      </c>
      <c r="H4114" t="s">
        <v>27</v>
      </c>
      <c r="I4114">
        <v>65</v>
      </c>
      <c r="J4114">
        <v>70</v>
      </c>
      <c r="K4114">
        <v>135</v>
      </c>
      <c r="L4114">
        <v>2</v>
      </c>
      <c r="M4114">
        <v>270</v>
      </c>
      <c r="N4114">
        <v>2</v>
      </c>
      <c r="O4114" t="s">
        <v>64</v>
      </c>
    </row>
    <row r="4115" spans="1:15">
      <c r="A4115">
        <v>159632</v>
      </c>
      <c r="B4115" s="1">
        <v>45444</v>
      </c>
      <c r="C4115" t="s">
        <v>50</v>
      </c>
      <c r="D4115" t="s">
        <v>16</v>
      </c>
      <c r="E4115" t="s">
        <v>25</v>
      </c>
      <c r="F4115">
        <v>18</v>
      </c>
      <c r="G4115" t="s">
        <v>66</v>
      </c>
      <c r="H4115" t="s">
        <v>27</v>
      </c>
      <c r="I4115">
        <v>97</v>
      </c>
      <c r="J4115">
        <v>40</v>
      </c>
      <c r="K4115">
        <v>137</v>
      </c>
      <c r="L4115">
        <v>1</v>
      </c>
      <c r="M4115">
        <v>137</v>
      </c>
      <c r="N4115">
        <v>5</v>
      </c>
      <c r="O4115" t="s">
        <v>61</v>
      </c>
    </row>
    <row r="4116" spans="1:15">
      <c r="A4116">
        <v>170451</v>
      </c>
      <c r="B4116" s="1">
        <v>45364</v>
      </c>
      <c r="C4116" t="s">
        <v>82</v>
      </c>
      <c r="D4116" t="s">
        <v>37</v>
      </c>
      <c r="E4116" t="s">
        <v>25</v>
      </c>
      <c r="F4116">
        <v>29</v>
      </c>
      <c r="G4116" t="s">
        <v>75</v>
      </c>
      <c r="H4116" t="s">
        <v>27</v>
      </c>
      <c r="I4116">
        <v>20</v>
      </c>
      <c r="J4116">
        <v>70</v>
      </c>
      <c r="K4116">
        <v>90</v>
      </c>
      <c r="L4116">
        <v>1</v>
      </c>
      <c r="M4116">
        <v>90</v>
      </c>
      <c r="N4116">
        <v>4</v>
      </c>
      <c r="O4116" t="s">
        <v>45</v>
      </c>
    </row>
    <row r="4117" spans="1:15">
      <c r="A4117">
        <v>154062</v>
      </c>
      <c r="B4117" s="1">
        <v>45258</v>
      </c>
      <c r="C4117" t="s">
        <v>53</v>
      </c>
      <c r="D4117" t="s">
        <v>37</v>
      </c>
      <c r="E4117" t="s">
        <v>17</v>
      </c>
      <c r="F4117">
        <v>23</v>
      </c>
      <c r="G4117" t="s">
        <v>54</v>
      </c>
      <c r="H4117" t="s">
        <v>19</v>
      </c>
      <c r="I4117">
        <v>15</v>
      </c>
      <c r="J4117">
        <v>0</v>
      </c>
      <c r="K4117">
        <v>15</v>
      </c>
      <c r="L4117">
        <v>1</v>
      </c>
      <c r="M4117">
        <v>15</v>
      </c>
      <c r="N4117">
        <v>1</v>
      </c>
      <c r="O4117" t="s">
        <v>28</v>
      </c>
    </row>
    <row r="4118" spans="1:15">
      <c r="A4118">
        <v>138215</v>
      </c>
      <c r="B4118" s="1">
        <v>45574</v>
      </c>
      <c r="C4118" t="s">
        <v>53</v>
      </c>
      <c r="D4118" t="s">
        <v>37</v>
      </c>
      <c r="E4118" t="s">
        <v>25</v>
      </c>
      <c r="F4118">
        <v>27</v>
      </c>
      <c r="G4118" t="s">
        <v>66</v>
      </c>
      <c r="H4118" t="s">
        <v>27</v>
      </c>
      <c r="I4118">
        <v>15</v>
      </c>
      <c r="J4118">
        <v>40</v>
      </c>
      <c r="K4118">
        <v>55</v>
      </c>
      <c r="L4118">
        <v>1</v>
      </c>
      <c r="M4118">
        <v>55</v>
      </c>
      <c r="N4118">
        <v>1</v>
      </c>
      <c r="O4118" t="s">
        <v>71</v>
      </c>
    </row>
    <row r="4119" spans="1:15">
      <c r="A4119">
        <v>198788</v>
      </c>
      <c r="B4119" s="1">
        <v>45589</v>
      </c>
      <c r="C4119" t="s">
        <v>53</v>
      </c>
      <c r="D4119" t="s">
        <v>37</v>
      </c>
      <c r="E4119" t="s">
        <v>17</v>
      </c>
      <c r="F4119">
        <v>20</v>
      </c>
      <c r="G4119" t="s">
        <v>75</v>
      </c>
      <c r="H4119" t="s">
        <v>27</v>
      </c>
      <c r="I4119">
        <v>15</v>
      </c>
      <c r="J4119">
        <v>70</v>
      </c>
      <c r="K4119">
        <v>85</v>
      </c>
      <c r="L4119">
        <v>1</v>
      </c>
      <c r="M4119">
        <v>85</v>
      </c>
      <c r="N4119">
        <v>4</v>
      </c>
      <c r="O4119" t="s">
        <v>39</v>
      </c>
    </row>
    <row r="4120" spans="1:15">
      <c r="A4120">
        <v>145532</v>
      </c>
      <c r="B4120" s="1">
        <v>45537</v>
      </c>
      <c r="C4120" t="s">
        <v>78</v>
      </c>
      <c r="D4120" t="s">
        <v>37</v>
      </c>
      <c r="E4120" t="s">
        <v>25</v>
      </c>
      <c r="F4120">
        <v>35</v>
      </c>
      <c r="G4120" t="s">
        <v>67</v>
      </c>
      <c r="H4120" t="s">
        <v>27</v>
      </c>
      <c r="I4120">
        <v>50</v>
      </c>
      <c r="J4120">
        <v>40</v>
      </c>
      <c r="K4120">
        <v>90</v>
      </c>
      <c r="L4120">
        <v>3</v>
      </c>
      <c r="M4120">
        <v>270</v>
      </c>
      <c r="N4120">
        <v>5</v>
      </c>
      <c r="O4120" t="s">
        <v>43</v>
      </c>
    </row>
    <row r="4121" spans="1:15">
      <c r="A4121">
        <v>138815</v>
      </c>
      <c r="B4121" s="1">
        <v>45381</v>
      </c>
      <c r="C4121" t="s">
        <v>50</v>
      </c>
      <c r="D4121" t="s">
        <v>16</v>
      </c>
      <c r="E4121" t="s">
        <v>17</v>
      </c>
      <c r="F4121">
        <v>25</v>
      </c>
      <c r="G4121" t="s">
        <v>75</v>
      </c>
      <c r="H4121" t="s">
        <v>27</v>
      </c>
      <c r="I4121">
        <v>97</v>
      </c>
      <c r="J4121">
        <v>70</v>
      </c>
      <c r="K4121">
        <v>167</v>
      </c>
      <c r="L4121">
        <v>3</v>
      </c>
      <c r="M4121">
        <v>501</v>
      </c>
      <c r="N4121">
        <v>2</v>
      </c>
      <c r="O4121" t="s">
        <v>35</v>
      </c>
    </row>
    <row r="4122" spans="1:15">
      <c r="A4122">
        <v>194770</v>
      </c>
      <c r="B4122" s="1">
        <v>45393</v>
      </c>
      <c r="C4122" t="s">
        <v>42</v>
      </c>
      <c r="D4122" t="s">
        <v>16</v>
      </c>
      <c r="E4122" t="s">
        <v>25</v>
      </c>
      <c r="F4122">
        <v>28</v>
      </c>
      <c r="G4122" t="s">
        <v>54</v>
      </c>
      <c r="H4122" t="s">
        <v>19</v>
      </c>
      <c r="I4122">
        <v>65</v>
      </c>
      <c r="J4122">
        <v>0</v>
      </c>
      <c r="K4122">
        <v>65</v>
      </c>
      <c r="L4122">
        <v>2</v>
      </c>
      <c r="M4122">
        <v>130</v>
      </c>
      <c r="N4122">
        <v>3</v>
      </c>
      <c r="O4122" t="s">
        <v>84</v>
      </c>
    </row>
    <row r="4123" spans="1:15">
      <c r="A4123">
        <v>155756</v>
      </c>
      <c r="B4123" s="1">
        <v>45239</v>
      </c>
      <c r="C4123" t="s">
        <v>42</v>
      </c>
      <c r="D4123" t="s">
        <v>16</v>
      </c>
      <c r="E4123" t="s">
        <v>25</v>
      </c>
      <c r="F4123">
        <v>25</v>
      </c>
      <c r="G4123" t="s">
        <v>54</v>
      </c>
      <c r="H4123" t="s">
        <v>19</v>
      </c>
      <c r="I4123">
        <v>65</v>
      </c>
      <c r="J4123">
        <v>0</v>
      </c>
      <c r="K4123">
        <v>65</v>
      </c>
      <c r="L4123">
        <v>3</v>
      </c>
      <c r="M4123">
        <v>195</v>
      </c>
      <c r="N4123">
        <v>3</v>
      </c>
      <c r="O4123" t="s">
        <v>40</v>
      </c>
    </row>
    <row r="4124" spans="1:15">
      <c r="A4124">
        <v>137612</v>
      </c>
      <c r="B4124" s="1">
        <v>45342</v>
      </c>
      <c r="C4124" t="s">
        <v>15</v>
      </c>
      <c r="D4124" t="s">
        <v>16</v>
      </c>
      <c r="E4124" t="s">
        <v>17</v>
      </c>
      <c r="F4124">
        <v>31</v>
      </c>
      <c r="G4124" t="s">
        <v>31</v>
      </c>
      <c r="H4124" t="s">
        <v>19</v>
      </c>
      <c r="I4124">
        <v>100</v>
      </c>
      <c r="J4124">
        <v>0</v>
      </c>
      <c r="K4124">
        <v>100</v>
      </c>
      <c r="L4124">
        <v>1</v>
      </c>
      <c r="M4124">
        <v>100</v>
      </c>
      <c r="N4124">
        <v>4</v>
      </c>
      <c r="O4124" t="s">
        <v>20</v>
      </c>
    </row>
    <row r="4125" spans="1:15">
      <c r="A4125">
        <v>177533</v>
      </c>
      <c r="B4125" s="1">
        <v>45502</v>
      </c>
      <c r="C4125" t="s">
        <v>30</v>
      </c>
      <c r="D4125" t="s">
        <v>24</v>
      </c>
      <c r="E4125" t="s">
        <v>17</v>
      </c>
      <c r="F4125">
        <v>21</v>
      </c>
      <c r="G4125" t="s">
        <v>41</v>
      </c>
      <c r="H4125" t="s">
        <v>19</v>
      </c>
      <c r="I4125">
        <v>10</v>
      </c>
      <c r="J4125">
        <v>0</v>
      </c>
      <c r="K4125">
        <v>10</v>
      </c>
      <c r="L4125">
        <v>3</v>
      </c>
      <c r="M4125">
        <v>30</v>
      </c>
      <c r="N4125">
        <v>5</v>
      </c>
      <c r="O4125" t="s">
        <v>52</v>
      </c>
    </row>
    <row r="4126" spans="1:15">
      <c r="A4126">
        <v>198801</v>
      </c>
      <c r="B4126" s="1">
        <v>45464</v>
      </c>
      <c r="C4126" t="s">
        <v>42</v>
      </c>
      <c r="D4126" t="s">
        <v>16</v>
      </c>
      <c r="E4126" t="s">
        <v>17</v>
      </c>
      <c r="F4126">
        <v>35</v>
      </c>
      <c r="G4126" t="s">
        <v>62</v>
      </c>
      <c r="H4126" t="s">
        <v>19</v>
      </c>
      <c r="I4126">
        <v>65</v>
      </c>
      <c r="J4126">
        <v>0</v>
      </c>
      <c r="K4126">
        <v>65</v>
      </c>
      <c r="L4126">
        <v>4</v>
      </c>
      <c r="M4126">
        <v>260</v>
      </c>
      <c r="N4126">
        <v>1</v>
      </c>
      <c r="O4126" t="s">
        <v>28</v>
      </c>
    </row>
    <row r="4127" spans="1:15">
      <c r="A4127">
        <v>143868</v>
      </c>
      <c r="B4127" s="1">
        <v>45582</v>
      </c>
      <c r="C4127" t="s">
        <v>50</v>
      </c>
      <c r="D4127" t="s">
        <v>16</v>
      </c>
      <c r="E4127" t="s">
        <v>17</v>
      </c>
      <c r="F4127">
        <v>18</v>
      </c>
      <c r="G4127" t="s">
        <v>69</v>
      </c>
      <c r="H4127" t="s">
        <v>19</v>
      </c>
      <c r="I4127">
        <v>97</v>
      </c>
      <c r="J4127">
        <v>0</v>
      </c>
      <c r="K4127">
        <v>97</v>
      </c>
      <c r="L4127">
        <v>3</v>
      </c>
      <c r="M4127">
        <v>291</v>
      </c>
      <c r="N4127">
        <v>5</v>
      </c>
      <c r="O4127" t="s">
        <v>61</v>
      </c>
    </row>
    <row r="4128" spans="1:15">
      <c r="A4128">
        <v>154405</v>
      </c>
      <c r="B4128" s="1">
        <v>45380</v>
      </c>
      <c r="C4128" t="s">
        <v>50</v>
      </c>
      <c r="D4128" t="s">
        <v>16</v>
      </c>
      <c r="E4128" t="s">
        <v>17</v>
      </c>
      <c r="F4128">
        <v>30</v>
      </c>
      <c r="G4128" t="s">
        <v>38</v>
      </c>
      <c r="H4128" t="s">
        <v>19</v>
      </c>
      <c r="I4128">
        <v>97</v>
      </c>
      <c r="J4128">
        <v>0</v>
      </c>
      <c r="K4128">
        <v>97</v>
      </c>
      <c r="L4128">
        <v>1</v>
      </c>
      <c r="M4128">
        <v>97</v>
      </c>
      <c r="N4128">
        <v>5</v>
      </c>
      <c r="O4128" t="s">
        <v>72</v>
      </c>
    </row>
    <row r="4129" spans="1:15">
      <c r="A4129">
        <v>198576</v>
      </c>
      <c r="B4129" s="1">
        <v>45440</v>
      </c>
      <c r="C4129" t="s">
        <v>42</v>
      </c>
      <c r="D4129" t="s">
        <v>16</v>
      </c>
      <c r="E4129" t="s">
        <v>17</v>
      </c>
      <c r="F4129">
        <v>27</v>
      </c>
      <c r="G4129" t="s">
        <v>38</v>
      </c>
      <c r="H4129" t="s">
        <v>19</v>
      </c>
      <c r="I4129">
        <v>65</v>
      </c>
      <c r="J4129">
        <v>0</v>
      </c>
      <c r="K4129">
        <v>65</v>
      </c>
      <c r="L4129">
        <v>1</v>
      </c>
      <c r="M4129">
        <v>65</v>
      </c>
      <c r="N4129">
        <v>2</v>
      </c>
      <c r="O4129" t="s">
        <v>59</v>
      </c>
    </row>
    <row r="4130" spans="1:15">
      <c r="A4130">
        <v>153466</v>
      </c>
      <c r="B4130" s="1">
        <v>45264</v>
      </c>
      <c r="C4130" t="s">
        <v>82</v>
      </c>
      <c r="D4130" t="s">
        <v>37</v>
      </c>
      <c r="E4130" t="s">
        <v>25</v>
      </c>
      <c r="F4130">
        <v>28</v>
      </c>
      <c r="G4130" t="s">
        <v>60</v>
      </c>
      <c r="H4130" t="s">
        <v>19</v>
      </c>
      <c r="I4130">
        <v>20</v>
      </c>
      <c r="J4130">
        <v>0</v>
      </c>
      <c r="K4130">
        <v>20</v>
      </c>
      <c r="L4130">
        <v>1</v>
      </c>
      <c r="M4130">
        <v>20</v>
      </c>
      <c r="N4130">
        <v>3</v>
      </c>
      <c r="O4130" t="s">
        <v>22</v>
      </c>
    </row>
    <row r="4131" spans="1:15">
      <c r="A4131">
        <v>148804</v>
      </c>
      <c r="B4131" s="1">
        <v>45488</v>
      </c>
      <c r="C4131" t="s">
        <v>53</v>
      </c>
      <c r="D4131" t="s">
        <v>37</v>
      </c>
      <c r="E4131" t="s">
        <v>17</v>
      </c>
      <c r="F4131">
        <v>28</v>
      </c>
      <c r="G4131" t="s">
        <v>66</v>
      </c>
      <c r="H4131" t="s">
        <v>27</v>
      </c>
      <c r="I4131">
        <v>15</v>
      </c>
      <c r="J4131">
        <v>40</v>
      </c>
      <c r="K4131">
        <v>55</v>
      </c>
      <c r="L4131">
        <v>1</v>
      </c>
      <c r="M4131">
        <v>55</v>
      </c>
      <c r="N4131">
        <v>1</v>
      </c>
      <c r="O4131" t="s">
        <v>63</v>
      </c>
    </row>
    <row r="4132" spans="1:15">
      <c r="A4132">
        <v>179035</v>
      </c>
      <c r="B4132" s="1">
        <v>45362</v>
      </c>
      <c r="C4132" t="s">
        <v>42</v>
      </c>
      <c r="D4132" t="s">
        <v>16</v>
      </c>
      <c r="E4132" t="s">
        <v>25</v>
      </c>
      <c r="F4132">
        <v>23</v>
      </c>
      <c r="G4132" t="s">
        <v>29</v>
      </c>
      <c r="H4132" t="s">
        <v>19</v>
      </c>
      <c r="I4132">
        <v>65</v>
      </c>
      <c r="J4132">
        <v>0</v>
      </c>
      <c r="K4132">
        <v>65</v>
      </c>
      <c r="L4132">
        <v>3</v>
      </c>
      <c r="M4132">
        <v>195</v>
      </c>
      <c r="N4132">
        <v>4</v>
      </c>
      <c r="O4132" t="s">
        <v>20</v>
      </c>
    </row>
    <row r="4133" spans="1:15">
      <c r="A4133">
        <v>121502</v>
      </c>
      <c r="B4133" s="1">
        <v>45344</v>
      </c>
      <c r="C4133" t="s">
        <v>42</v>
      </c>
      <c r="D4133" t="s">
        <v>16</v>
      </c>
      <c r="E4133" t="s">
        <v>17</v>
      </c>
      <c r="F4133">
        <v>23</v>
      </c>
      <c r="G4133" t="s">
        <v>77</v>
      </c>
      <c r="H4133" t="s">
        <v>19</v>
      </c>
      <c r="I4133">
        <v>65</v>
      </c>
      <c r="J4133">
        <v>0</v>
      </c>
      <c r="K4133">
        <v>65</v>
      </c>
      <c r="L4133">
        <v>1</v>
      </c>
      <c r="M4133">
        <v>65</v>
      </c>
      <c r="N4133">
        <v>5</v>
      </c>
      <c r="O4133" t="s">
        <v>20</v>
      </c>
    </row>
    <row r="4134" spans="1:15">
      <c r="A4134">
        <v>168228</v>
      </c>
      <c r="B4134" s="1">
        <v>45344</v>
      </c>
      <c r="C4134" t="s">
        <v>33</v>
      </c>
      <c r="D4134" t="s">
        <v>16</v>
      </c>
      <c r="E4134" t="s">
        <v>17</v>
      </c>
      <c r="F4134">
        <v>27</v>
      </c>
      <c r="G4134" t="s">
        <v>77</v>
      </c>
      <c r="H4134" t="s">
        <v>19</v>
      </c>
      <c r="I4134">
        <v>118</v>
      </c>
      <c r="J4134">
        <v>0</v>
      </c>
      <c r="K4134">
        <v>118</v>
      </c>
      <c r="L4134">
        <v>2</v>
      </c>
      <c r="M4134">
        <v>236</v>
      </c>
      <c r="N4134">
        <v>4</v>
      </c>
      <c r="O4134" t="s">
        <v>52</v>
      </c>
    </row>
    <row r="4135" spans="1:15">
      <c r="A4135">
        <v>128499</v>
      </c>
      <c r="B4135" s="1">
        <v>45426</v>
      </c>
      <c r="C4135" t="s">
        <v>48</v>
      </c>
      <c r="D4135" t="s">
        <v>16</v>
      </c>
      <c r="E4135" t="s">
        <v>17</v>
      </c>
      <c r="F4135">
        <v>24</v>
      </c>
      <c r="G4135" t="s">
        <v>54</v>
      </c>
      <c r="H4135" t="s">
        <v>19</v>
      </c>
      <c r="I4135">
        <v>130</v>
      </c>
      <c r="J4135">
        <v>0</v>
      </c>
      <c r="K4135">
        <v>130</v>
      </c>
      <c r="L4135">
        <v>1</v>
      </c>
      <c r="M4135">
        <v>130</v>
      </c>
      <c r="N4135">
        <v>4</v>
      </c>
      <c r="O4135" t="s">
        <v>43</v>
      </c>
    </row>
    <row r="4136" spans="1:15">
      <c r="A4136">
        <v>143047</v>
      </c>
      <c r="B4136" s="1">
        <v>45579</v>
      </c>
      <c r="C4136" t="s">
        <v>42</v>
      </c>
      <c r="D4136" t="s">
        <v>16</v>
      </c>
      <c r="E4136" t="s">
        <v>25</v>
      </c>
      <c r="F4136">
        <v>32</v>
      </c>
      <c r="G4136" t="s">
        <v>60</v>
      </c>
      <c r="H4136" t="s">
        <v>19</v>
      </c>
      <c r="I4136">
        <v>65</v>
      </c>
      <c r="J4136">
        <v>0</v>
      </c>
      <c r="K4136">
        <v>65</v>
      </c>
      <c r="L4136">
        <v>2</v>
      </c>
      <c r="M4136">
        <v>130</v>
      </c>
      <c r="N4136">
        <v>5</v>
      </c>
      <c r="O4136" t="s">
        <v>70</v>
      </c>
    </row>
    <row r="4137" spans="1:15">
      <c r="A4137">
        <v>187269</v>
      </c>
      <c r="B4137" s="1">
        <v>45600</v>
      </c>
      <c r="C4137" t="s">
        <v>23</v>
      </c>
      <c r="D4137" t="s">
        <v>24</v>
      </c>
      <c r="E4137" t="s">
        <v>17</v>
      </c>
      <c r="F4137">
        <v>32</v>
      </c>
      <c r="G4137" t="s">
        <v>46</v>
      </c>
      <c r="H4137" t="s">
        <v>19</v>
      </c>
      <c r="I4137">
        <v>9</v>
      </c>
      <c r="J4137">
        <v>0</v>
      </c>
      <c r="K4137">
        <v>9</v>
      </c>
      <c r="L4137">
        <v>3</v>
      </c>
      <c r="M4137">
        <v>27</v>
      </c>
      <c r="N4137">
        <v>3</v>
      </c>
      <c r="O4137" t="s">
        <v>73</v>
      </c>
    </row>
    <row r="4138" spans="1:15">
      <c r="A4138">
        <v>137194</v>
      </c>
      <c r="B4138" s="1">
        <v>45490</v>
      </c>
      <c r="C4138" t="s">
        <v>15</v>
      </c>
      <c r="D4138" t="s">
        <v>16</v>
      </c>
      <c r="E4138" t="s">
        <v>17</v>
      </c>
      <c r="F4138">
        <v>34</v>
      </c>
      <c r="G4138" t="s">
        <v>46</v>
      </c>
      <c r="H4138" t="s">
        <v>19</v>
      </c>
      <c r="I4138">
        <v>100</v>
      </c>
      <c r="J4138">
        <v>0</v>
      </c>
      <c r="K4138">
        <v>100</v>
      </c>
      <c r="L4138">
        <v>1</v>
      </c>
      <c r="M4138">
        <v>100</v>
      </c>
      <c r="N4138">
        <v>4</v>
      </c>
      <c r="O4138" t="s">
        <v>65</v>
      </c>
    </row>
    <row r="4139" spans="1:15">
      <c r="A4139">
        <v>131146</v>
      </c>
      <c r="B4139" s="1">
        <v>45460</v>
      </c>
      <c r="C4139" t="s">
        <v>23</v>
      </c>
      <c r="D4139" t="s">
        <v>24</v>
      </c>
      <c r="E4139" t="s">
        <v>25</v>
      </c>
      <c r="F4139">
        <v>29</v>
      </c>
      <c r="G4139" t="s">
        <v>66</v>
      </c>
      <c r="H4139" t="s">
        <v>27</v>
      </c>
      <c r="I4139">
        <v>9</v>
      </c>
      <c r="J4139">
        <v>40</v>
      </c>
      <c r="K4139">
        <v>49</v>
      </c>
      <c r="L4139">
        <v>4</v>
      </c>
      <c r="M4139">
        <v>196</v>
      </c>
      <c r="N4139">
        <v>1</v>
      </c>
      <c r="O4139" t="s">
        <v>63</v>
      </c>
    </row>
    <row r="4140" spans="1:15">
      <c r="A4140">
        <v>124029</v>
      </c>
      <c r="B4140" s="1">
        <v>45409</v>
      </c>
      <c r="C4140" t="s">
        <v>30</v>
      </c>
      <c r="D4140" t="s">
        <v>24</v>
      </c>
      <c r="E4140" t="s">
        <v>17</v>
      </c>
      <c r="F4140">
        <v>25</v>
      </c>
      <c r="G4140" t="s">
        <v>77</v>
      </c>
      <c r="H4140" t="s">
        <v>19</v>
      </c>
      <c r="I4140">
        <v>10</v>
      </c>
      <c r="J4140">
        <v>0</v>
      </c>
      <c r="K4140">
        <v>10</v>
      </c>
      <c r="L4140">
        <v>4</v>
      </c>
      <c r="M4140">
        <v>40</v>
      </c>
      <c r="N4140">
        <v>4</v>
      </c>
      <c r="O4140" t="s">
        <v>65</v>
      </c>
    </row>
    <row r="4141" spans="1:15">
      <c r="A4141">
        <v>141126</v>
      </c>
      <c r="B4141" s="1">
        <v>45457</v>
      </c>
      <c r="C4141" t="s">
        <v>15</v>
      </c>
      <c r="D4141" t="s">
        <v>16</v>
      </c>
      <c r="E4141" t="s">
        <v>25</v>
      </c>
      <c r="F4141">
        <v>27</v>
      </c>
      <c r="G4141" t="s">
        <v>41</v>
      </c>
      <c r="H4141" t="s">
        <v>19</v>
      </c>
      <c r="I4141">
        <v>100</v>
      </c>
      <c r="J4141">
        <v>0</v>
      </c>
      <c r="K4141">
        <v>100</v>
      </c>
      <c r="L4141">
        <v>1</v>
      </c>
      <c r="M4141">
        <v>100</v>
      </c>
      <c r="N4141">
        <v>2</v>
      </c>
      <c r="O4141" t="s">
        <v>59</v>
      </c>
    </row>
    <row r="4142" spans="1:15">
      <c r="A4142">
        <v>138750</v>
      </c>
      <c r="B4142" s="1">
        <v>45517</v>
      </c>
      <c r="C4142" t="s">
        <v>53</v>
      </c>
      <c r="D4142" t="s">
        <v>37</v>
      </c>
      <c r="E4142" t="s">
        <v>17</v>
      </c>
      <c r="F4142">
        <v>34</v>
      </c>
      <c r="G4142" t="s">
        <v>46</v>
      </c>
      <c r="H4142" t="s">
        <v>19</v>
      </c>
      <c r="I4142">
        <v>15</v>
      </c>
      <c r="J4142">
        <v>0</v>
      </c>
      <c r="K4142">
        <v>15</v>
      </c>
      <c r="L4142">
        <v>1</v>
      </c>
      <c r="M4142">
        <v>15</v>
      </c>
      <c r="N4142">
        <v>5</v>
      </c>
      <c r="O4142" t="s">
        <v>72</v>
      </c>
    </row>
    <row r="4143" spans="1:15">
      <c r="A4143">
        <v>127085</v>
      </c>
      <c r="B4143" s="1">
        <v>45447</v>
      </c>
      <c r="C4143" t="s">
        <v>48</v>
      </c>
      <c r="D4143" t="s">
        <v>16</v>
      </c>
      <c r="E4143" t="s">
        <v>17</v>
      </c>
      <c r="F4143">
        <v>18</v>
      </c>
      <c r="G4143" t="s">
        <v>26</v>
      </c>
      <c r="H4143" t="s">
        <v>27</v>
      </c>
      <c r="I4143">
        <v>130</v>
      </c>
      <c r="J4143">
        <v>40</v>
      </c>
      <c r="K4143">
        <v>170</v>
      </c>
      <c r="L4143">
        <v>1</v>
      </c>
      <c r="M4143">
        <v>170</v>
      </c>
      <c r="N4143">
        <v>2</v>
      </c>
      <c r="O4143" t="s">
        <v>64</v>
      </c>
    </row>
    <row r="4144" spans="1:15">
      <c r="A4144">
        <v>137965</v>
      </c>
      <c r="B4144" s="1">
        <v>45489</v>
      </c>
      <c r="C4144" t="s">
        <v>15</v>
      </c>
      <c r="D4144" t="s">
        <v>16</v>
      </c>
      <c r="E4144" t="s">
        <v>25</v>
      </c>
      <c r="F4144">
        <v>29</v>
      </c>
      <c r="G4144" t="s">
        <v>74</v>
      </c>
      <c r="H4144" t="s">
        <v>27</v>
      </c>
      <c r="I4144">
        <v>100</v>
      </c>
      <c r="J4144">
        <v>25</v>
      </c>
      <c r="K4144">
        <v>125</v>
      </c>
      <c r="L4144">
        <v>2</v>
      </c>
      <c r="M4144">
        <v>250</v>
      </c>
      <c r="N4144">
        <v>3</v>
      </c>
      <c r="O4144" t="s">
        <v>88</v>
      </c>
    </row>
    <row r="4145" spans="1:15">
      <c r="A4145">
        <v>178229</v>
      </c>
      <c r="B4145" s="1">
        <v>45310</v>
      </c>
      <c r="C4145" t="s">
        <v>33</v>
      </c>
      <c r="D4145" t="s">
        <v>16</v>
      </c>
      <c r="E4145" t="s">
        <v>17</v>
      </c>
      <c r="F4145">
        <v>35</v>
      </c>
      <c r="G4145" t="s">
        <v>60</v>
      </c>
      <c r="H4145" t="s">
        <v>19</v>
      </c>
      <c r="I4145">
        <v>118</v>
      </c>
      <c r="J4145">
        <v>0</v>
      </c>
      <c r="K4145">
        <v>118</v>
      </c>
      <c r="L4145">
        <v>2</v>
      </c>
      <c r="M4145">
        <v>236</v>
      </c>
      <c r="N4145">
        <v>4</v>
      </c>
      <c r="O4145" t="s">
        <v>61</v>
      </c>
    </row>
    <row r="4146" spans="1:15">
      <c r="A4146">
        <v>155749</v>
      </c>
      <c r="B4146" s="1">
        <v>45485</v>
      </c>
      <c r="C4146" t="s">
        <v>42</v>
      </c>
      <c r="D4146" t="s">
        <v>16</v>
      </c>
      <c r="E4146" t="s">
        <v>17</v>
      </c>
      <c r="F4146">
        <v>32</v>
      </c>
      <c r="G4146" t="s">
        <v>41</v>
      </c>
      <c r="H4146" t="s">
        <v>19</v>
      </c>
      <c r="I4146">
        <v>65</v>
      </c>
      <c r="J4146">
        <v>0</v>
      </c>
      <c r="K4146">
        <v>65</v>
      </c>
      <c r="L4146">
        <v>4</v>
      </c>
      <c r="M4146">
        <v>260</v>
      </c>
      <c r="N4146">
        <v>1</v>
      </c>
      <c r="O4146" t="s">
        <v>71</v>
      </c>
    </row>
    <row r="4147" spans="1:15">
      <c r="A4147">
        <v>198301</v>
      </c>
      <c r="B4147" s="1">
        <v>45305</v>
      </c>
      <c r="C4147" t="s">
        <v>33</v>
      </c>
      <c r="D4147" t="s">
        <v>16</v>
      </c>
      <c r="E4147" t="s">
        <v>25</v>
      </c>
      <c r="F4147">
        <v>21</v>
      </c>
      <c r="G4147" t="s">
        <v>79</v>
      </c>
      <c r="H4147" t="s">
        <v>27</v>
      </c>
      <c r="I4147">
        <v>118</v>
      </c>
      <c r="J4147">
        <v>40</v>
      </c>
      <c r="K4147">
        <v>158</v>
      </c>
      <c r="L4147">
        <v>2</v>
      </c>
      <c r="M4147">
        <v>316</v>
      </c>
      <c r="N4147">
        <v>4</v>
      </c>
      <c r="O4147" t="s">
        <v>52</v>
      </c>
    </row>
    <row r="4148" spans="1:15">
      <c r="A4148">
        <v>180655</v>
      </c>
      <c r="B4148" s="1">
        <v>45406</v>
      </c>
      <c r="C4148" t="s">
        <v>82</v>
      </c>
      <c r="D4148" t="s">
        <v>37</v>
      </c>
      <c r="E4148" t="s">
        <v>17</v>
      </c>
      <c r="F4148">
        <v>31</v>
      </c>
      <c r="G4148" t="s">
        <v>44</v>
      </c>
      <c r="H4148" t="s">
        <v>27</v>
      </c>
      <c r="I4148">
        <v>20</v>
      </c>
      <c r="J4148">
        <v>25</v>
      </c>
      <c r="K4148">
        <v>45</v>
      </c>
      <c r="L4148">
        <v>1</v>
      </c>
      <c r="M4148">
        <v>45</v>
      </c>
      <c r="N4148">
        <v>5</v>
      </c>
      <c r="O4148" t="s">
        <v>65</v>
      </c>
    </row>
    <row r="4149" spans="1:15">
      <c r="A4149">
        <v>171111</v>
      </c>
      <c r="B4149" s="1">
        <v>45250</v>
      </c>
      <c r="C4149" t="s">
        <v>53</v>
      </c>
      <c r="D4149" t="s">
        <v>37</v>
      </c>
      <c r="E4149" t="s">
        <v>17</v>
      </c>
      <c r="F4149">
        <v>26</v>
      </c>
      <c r="G4149" t="s">
        <v>46</v>
      </c>
      <c r="H4149" t="s">
        <v>19</v>
      </c>
      <c r="I4149">
        <v>15</v>
      </c>
      <c r="J4149">
        <v>0</v>
      </c>
      <c r="K4149">
        <v>15</v>
      </c>
      <c r="L4149">
        <v>5</v>
      </c>
      <c r="M4149">
        <v>75</v>
      </c>
      <c r="N4149">
        <v>2</v>
      </c>
      <c r="O4149" t="s">
        <v>71</v>
      </c>
    </row>
    <row r="4150" spans="1:15">
      <c r="A4150">
        <v>196085</v>
      </c>
      <c r="B4150" s="1">
        <v>45549</v>
      </c>
      <c r="C4150" t="s">
        <v>42</v>
      </c>
      <c r="D4150" t="s">
        <v>16</v>
      </c>
      <c r="E4150" t="s">
        <v>17</v>
      </c>
      <c r="F4150">
        <v>26</v>
      </c>
      <c r="G4150" t="s">
        <v>80</v>
      </c>
      <c r="H4150" t="s">
        <v>27</v>
      </c>
      <c r="I4150">
        <v>65</v>
      </c>
      <c r="J4150">
        <v>40</v>
      </c>
      <c r="K4150">
        <v>105</v>
      </c>
      <c r="L4150">
        <v>1</v>
      </c>
      <c r="M4150">
        <v>105</v>
      </c>
      <c r="N4150">
        <v>4</v>
      </c>
      <c r="O4150" t="s">
        <v>39</v>
      </c>
    </row>
    <row r="4151" spans="1:15">
      <c r="A4151">
        <v>157271</v>
      </c>
      <c r="B4151" s="1">
        <v>45243</v>
      </c>
      <c r="C4151" t="s">
        <v>53</v>
      </c>
      <c r="D4151" t="s">
        <v>37</v>
      </c>
      <c r="E4151" t="s">
        <v>17</v>
      </c>
      <c r="F4151">
        <v>31</v>
      </c>
      <c r="G4151" t="s">
        <v>77</v>
      </c>
      <c r="H4151" t="s">
        <v>19</v>
      </c>
      <c r="I4151">
        <v>15</v>
      </c>
      <c r="J4151">
        <v>0</v>
      </c>
      <c r="K4151">
        <v>15</v>
      </c>
      <c r="L4151">
        <v>2</v>
      </c>
      <c r="M4151">
        <v>30</v>
      </c>
      <c r="N4151">
        <v>1</v>
      </c>
      <c r="O4151" t="s">
        <v>35</v>
      </c>
    </row>
    <row r="4152" spans="1:15">
      <c r="A4152">
        <v>139785</v>
      </c>
      <c r="B4152" s="1">
        <v>45322</v>
      </c>
      <c r="C4152" t="s">
        <v>42</v>
      </c>
      <c r="D4152" t="s">
        <v>16</v>
      </c>
      <c r="E4152" t="s">
        <v>17</v>
      </c>
      <c r="F4152">
        <v>21</v>
      </c>
      <c r="G4152" t="s">
        <v>77</v>
      </c>
      <c r="H4152" t="s">
        <v>19</v>
      </c>
      <c r="I4152">
        <v>65</v>
      </c>
      <c r="J4152">
        <v>0</v>
      </c>
      <c r="K4152">
        <v>65</v>
      </c>
      <c r="L4152">
        <v>1</v>
      </c>
      <c r="M4152">
        <v>65</v>
      </c>
      <c r="N4152">
        <v>5</v>
      </c>
      <c r="O4152" t="s">
        <v>39</v>
      </c>
    </row>
    <row r="4153" spans="1:15">
      <c r="A4153">
        <v>192522</v>
      </c>
      <c r="B4153" s="1">
        <v>45411</v>
      </c>
      <c r="C4153" t="s">
        <v>36</v>
      </c>
      <c r="D4153" t="s">
        <v>37</v>
      </c>
      <c r="E4153" t="s">
        <v>17</v>
      </c>
      <c r="F4153">
        <v>19</v>
      </c>
      <c r="G4153" t="s">
        <v>21</v>
      </c>
      <c r="H4153" t="s">
        <v>19</v>
      </c>
      <c r="I4153">
        <v>32</v>
      </c>
      <c r="J4153">
        <v>0</v>
      </c>
      <c r="K4153">
        <v>32</v>
      </c>
      <c r="L4153">
        <v>3</v>
      </c>
      <c r="M4153">
        <v>96</v>
      </c>
      <c r="N4153">
        <v>1</v>
      </c>
      <c r="O4153" t="s">
        <v>71</v>
      </c>
    </row>
    <row r="4154" spans="1:15">
      <c r="A4154">
        <v>132382</v>
      </c>
      <c r="B4154" s="1">
        <v>45416</v>
      </c>
      <c r="C4154" t="s">
        <v>50</v>
      </c>
      <c r="D4154" t="s">
        <v>16</v>
      </c>
      <c r="E4154" t="s">
        <v>17</v>
      </c>
      <c r="F4154">
        <v>24</v>
      </c>
      <c r="G4154" t="s">
        <v>62</v>
      </c>
      <c r="H4154" t="s">
        <v>19</v>
      </c>
      <c r="I4154">
        <v>97</v>
      </c>
      <c r="J4154">
        <v>0</v>
      </c>
      <c r="K4154">
        <v>97</v>
      </c>
      <c r="L4154">
        <v>1</v>
      </c>
      <c r="M4154">
        <v>97</v>
      </c>
      <c r="N4154">
        <v>2</v>
      </c>
      <c r="O4154" t="s">
        <v>47</v>
      </c>
    </row>
    <row r="4155" spans="1:15">
      <c r="A4155">
        <v>184619</v>
      </c>
      <c r="B4155" s="1">
        <v>45564</v>
      </c>
      <c r="C4155" t="s">
        <v>30</v>
      </c>
      <c r="D4155" t="s">
        <v>24</v>
      </c>
      <c r="E4155" t="s">
        <v>17</v>
      </c>
      <c r="F4155">
        <v>30</v>
      </c>
      <c r="G4155" t="s">
        <v>41</v>
      </c>
      <c r="H4155" t="s">
        <v>19</v>
      </c>
      <c r="I4155">
        <v>10</v>
      </c>
      <c r="J4155">
        <v>0</v>
      </c>
      <c r="K4155">
        <v>10</v>
      </c>
      <c r="L4155">
        <v>1</v>
      </c>
      <c r="M4155">
        <v>10</v>
      </c>
      <c r="N4155">
        <v>4</v>
      </c>
      <c r="O4155" t="s">
        <v>72</v>
      </c>
    </row>
    <row r="4156" spans="1:15">
      <c r="A4156">
        <v>186841</v>
      </c>
      <c r="B4156" s="1">
        <v>45537</v>
      </c>
      <c r="C4156" t="s">
        <v>50</v>
      </c>
      <c r="D4156" t="s">
        <v>16</v>
      </c>
      <c r="E4156" t="s">
        <v>25</v>
      </c>
      <c r="F4156">
        <v>30</v>
      </c>
      <c r="G4156" t="s">
        <v>54</v>
      </c>
      <c r="H4156" t="s">
        <v>19</v>
      </c>
      <c r="I4156">
        <v>97</v>
      </c>
      <c r="J4156">
        <v>0</v>
      </c>
      <c r="K4156">
        <v>97</v>
      </c>
      <c r="L4156">
        <v>3</v>
      </c>
      <c r="M4156">
        <v>291</v>
      </c>
      <c r="N4156">
        <v>4</v>
      </c>
      <c r="O4156" t="s">
        <v>65</v>
      </c>
    </row>
    <row r="4157" spans="1:15">
      <c r="A4157">
        <v>144211</v>
      </c>
      <c r="B4157" s="1">
        <v>45437</v>
      </c>
      <c r="C4157" t="s">
        <v>76</v>
      </c>
      <c r="D4157" t="s">
        <v>37</v>
      </c>
      <c r="E4157" t="s">
        <v>17</v>
      </c>
      <c r="F4157">
        <v>34</v>
      </c>
      <c r="G4157" t="s">
        <v>18</v>
      </c>
      <c r="H4157" t="s">
        <v>19</v>
      </c>
      <c r="I4157">
        <v>45</v>
      </c>
      <c r="J4157">
        <v>0</v>
      </c>
      <c r="K4157">
        <v>45</v>
      </c>
      <c r="L4157">
        <v>1</v>
      </c>
      <c r="M4157">
        <v>45</v>
      </c>
      <c r="N4157">
        <v>1</v>
      </c>
      <c r="O4157" t="s">
        <v>35</v>
      </c>
    </row>
    <row r="4158" spans="1:15">
      <c r="A4158">
        <v>136026</v>
      </c>
      <c r="B4158" s="1">
        <v>45503</v>
      </c>
      <c r="C4158" t="s">
        <v>50</v>
      </c>
      <c r="D4158" t="s">
        <v>16</v>
      </c>
      <c r="E4158" t="s">
        <v>17</v>
      </c>
      <c r="F4158">
        <v>20</v>
      </c>
      <c r="G4158" t="s">
        <v>79</v>
      </c>
      <c r="H4158" t="s">
        <v>27</v>
      </c>
      <c r="I4158">
        <v>97</v>
      </c>
      <c r="J4158">
        <v>40</v>
      </c>
      <c r="K4158">
        <v>137</v>
      </c>
      <c r="L4158">
        <v>1</v>
      </c>
      <c r="M4158">
        <v>137</v>
      </c>
      <c r="N4158">
        <v>4</v>
      </c>
      <c r="O4158" t="s">
        <v>43</v>
      </c>
    </row>
    <row r="4159" spans="1:15">
      <c r="A4159">
        <v>195030</v>
      </c>
      <c r="B4159" s="1">
        <v>45375</v>
      </c>
      <c r="C4159" t="s">
        <v>50</v>
      </c>
      <c r="D4159" t="s">
        <v>16</v>
      </c>
      <c r="E4159" t="s">
        <v>17</v>
      </c>
      <c r="F4159">
        <v>26</v>
      </c>
      <c r="G4159" t="s">
        <v>29</v>
      </c>
      <c r="H4159" t="s">
        <v>19</v>
      </c>
      <c r="I4159">
        <v>97</v>
      </c>
      <c r="J4159">
        <v>0</v>
      </c>
      <c r="K4159">
        <v>97</v>
      </c>
      <c r="L4159">
        <v>2</v>
      </c>
      <c r="M4159">
        <v>194</v>
      </c>
      <c r="N4159">
        <v>3</v>
      </c>
      <c r="O4159" t="s">
        <v>73</v>
      </c>
    </row>
    <row r="4160" spans="1:15">
      <c r="A4160">
        <v>178062</v>
      </c>
      <c r="B4160" s="1">
        <v>45507</v>
      </c>
      <c r="C4160" t="s">
        <v>23</v>
      </c>
      <c r="D4160" t="s">
        <v>24</v>
      </c>
      <c r="E4160" t="s">
        <v>17</v>
      </c>
      <c r="F4160">
        <v>29</v>
      </c>
      <c r="G4160" t="s">
        <v>60</v>
      </c>
      <c r="H4160" t="s">
        <v>19</v>
      </c>
      <c r="I4160">
        <v>9</v>
      </c>
      <c r="J4160">
        <v>0</v>
      </c>
      <c r="K4160">
        <v>9</v>
      </c>
      <c r="L4160">
        <v>1</v>
      </c>
      <c r="M4160">
        <v>9</v>
      </c>
      <c r="N4160">
        <v>5</v>
      </c>
      <c r="O4160" t="s">
        <v>72</v>
      </c>
    </row>
    <row r="4161" spans="1:15">
      <c r="A4161">
        <v>191035</v>
      </c>
      <c r="B4161" s="1">
        <v>45400</v>
      </c>
      <c r="C4161" t="s">
        <v>53</v>
      </c>
      <c r="D4161" t="s">
        <v>37</v>
      </c>
      <c r="E4161" t="s">
        <v>17</v>
      </c>
      <c r="F4161">
        <v>19</v>
      </c>
      <c r="G4161" t="s">
        <v>41</v>
      </c>
      <c r="H4161" t="s">
        <v>19</v>
      </c>
      <c r="I4161">
        <v>15</v>
      </c>
      <c r="J4161">
        <v>0</v>
      </c>
      <c r="K4161">
        <v>15</v>
      </c>
      <c r="L4161">
        <v>4</v>
      </c>
      <c r="M4161">
        <v>60</v>
      </c>
      <c r="N4161">
        <v>1</v>
      </c>
      <c r="O4161" t="s">
        <v>63</v>
      </c>
    </row>
    <row r="4162" spans="1:15">
      <c r="A4162">
        <v>122577</v>
      </c>
      <c r="B4162" s="1">
        <v>45261</v>
      </c>
      <c r="C4162" t="s">
        <v>50</v>
      </c>
      <c r="D4162" t="s">
        <v>16</v>
      </c>
      <c r="E4162" t="s">
        <v>17</v>
      </c>
      <c r="F4162">
        <v>25</v>
      </c>
      <c r="G4162" t="s">
        <v>18</v>
      </c>
      <c r="H4162" t="s">
        <v>19</v>
      </c>
      <c r="I4162">
        <v>97</v>
      </c>
      <c r="J4162">
        <v>0</v>
      </c>
      <c r="K4162">
        <v>97</v>
      </c>
      <c r="L4162">
        <v>1</v>
      </c>
      <c r="M4162">
        <v>97</v>
      </c>
      <c r="N4162">
        <v>4</v>
      </c>
      <c r="O4162" t="s">
        <v>45</v>
      </c>
    </row>
    <row r="4163" spans="1:15">
      <c r="A4163">
        <v>157865</v>
      </c>
      <c r="B4163" s="1">
        <v>45333</v>
      </c>
      <c r="C4163" t="s">
        <v>23</v>
      </c>
      <c r="D4163" t="s">
        <v>24</v>
      </c>
      <c r="E4163" t="s">
        <v>17</v>
      </c>
      <c r="F4163">
        <v>29</v>
      </c>
      <c r="G4163" t="s">
        <v>29</v>
      </c>
      <c r="H4163" t="s">
        <v>19</v>
      </c>
      <c r="I4163">
        <v>9</v>
      </c>
      <c r="J4163">
        <v>0</v>
      </c>
      <c r="K4163">
        <v>9</v>
      </c>
      <c r="L4163">
        <v>1</v>
      </c>
      <c r="M4163">
        <v>9</v>
      </c>
      <c r="N4163">
        <v>4</v>
      </c>
      <c r="O4163" t="s">
        <v>52</v>
      </c>
    </row>
    <row r="4164" spans="1:15">
      <c r="A4164">
        <v>187946</v>
      </c>
      <c r="B4164" s="1">
        <v>45562</v>
      </c>
      <c r="C4164" t="s">
        <v>23</v>
      </c>
      <c r="D4164" t="s">
        <v>24</v>
      </c>
      <c r="E4164" t="s">
        <v>17</v>
      </c>
      <c r="F4164">
        <v>30</v>
      </c>
      <c r="G4164" t="s">
        <v>80</v>
      </c>
      <c r="H4164" t="s">
        <v>27</v>
      </c>
      <c r="I4164">
        <v>9</v>
      </c>
      <c r="J4164">
        <v>40</v>
      </c>
      <c r="K4164">
        <v>49</v>
      </c>
      <c r="L4164">
        <v>4</v>
      </c>
      <c r="M4164">
        <v>196</v>
      </c>
      <c r="N4164">
        <v>2</v>
      </c>
      <c r="O4164" t="s">
        <v>71</v>
      </c>
    </row>
    <row r="4165" spans="1:15">
      <c r="A4165">
        <v>143812</v>
      </c>
      <c r="B4165" s="1">
        <v>45503</v>
      </c>
      <c r="C4165" t="s">
        <v>48</v>
      </c>
      <c r="D4165" t="s">
        <v>16</v>
      </c>
      <c r="E4165" t="s">
        <v>17</v>
      </c>
      <c r="F4165">
        <v>28</v>
      </c>
      <c r="G4165" t="s">
        <v>34</v>
      </c>
      <c r="H4165" t="s">
        <v>27</v>
      </c>
      <c r="I4165">
        <v>130</v>
      </c>
      <c r="J4165">
        <v>100</v>
      </c>
      <c r="K4165">
        <v>230</v>
      </c>
      <c r="L4165">
        <v>3</v>
      </c>
      <c r="M4165">
        <v>690</v>
      </c>
      <c r="N4165">
        <v>5</v>
      </c>
      <c r="O4165" t="s">
        <v>70</v>
      </c>
    </row>
    <row r="4166" spans="1:15">
      <c r="A4166">
        <v>192644</v>
      </c>
      <c r="B4166" s="1">
        <v>45550</v>
      </c>
      <c r="C4166" t="s">
        <v>50</v>
      </c>
      <c r="D4166" t="s">
        <v>16</v>
      </c>
      <c r="E4166" t="s">
        <v>17</v>
      </c>
      <c r="F4166">
        <v>18</v>
      </c>
      <c r="G4166" t="s">
        <v>56</v>
      </c>
      <c r="H4166" t="s">
        <v>19</v>
      </c>
      <c r="I4166">
        <v>97</v>
      </c>
      <c r="J4166">
        <v>0</v>
      </c>
      <c r="K4166">
        <v>97</v>
      </c>
      <c r="L4166">
        <v>1</v>
      </c>
      <c r="M4166">
        <v>97</v>
      </c>
      <c r="N4166">
        <v>1</v>
      </c>
      <c r="O4166" t="s">
        <v>87</v>
      </c>
    </row>
    <row r="4167" spans="1:15">
      <c r="A4167">
        <v>155643</v>
      </c>
      <c r="B4167" s="1">
        <v>45261</v>
      </c>
      <c r="C4167" t="s">
        <v>50</v>
      </c>
      <c r="D4167" t="s">
        <v>16</v>
      </c>
      <c r="E4167" t="s">
        <v>17</v>
      </c>
      <c r="F4167">
        <v>18</v>
      </c>
      <c r="G4167" t="s">
        <v>41</v>
      </c>
      <c r="H4167" t="s">
        <v>19</v>
      </c>
      <c r="I4167">
        <v>97</v>
      </c>
      <c r="J4167">
        <v>0</v>
      </c>
      <c r="K4167">
        <v>97</v>
      </c>
      <c r="L4167">
        <v>1</v>
      </c>
      <c r="M4167">
        <v>97</v>
      </c>
      <c r="N4167">
        <v>4</v>
      </c>
      <c r="O4167" t="s">
        <v>20</v>
      </c>
    </row>
    <row r="4168" spans="1:15">
      <c r="A4168">
        <v>158042</v>
      </c>
      <c r="B4168" s="1">
        <v>45513</v>
      </c>
      <c r="C4168" t="s">
        <v>82</v>
      </c>
      <c r="D4168" t="s">
        <v>37</v>
      </c>
      <c r="E4168" t="s">
        <v>25</v>
      </c>
      <c r="F4168">
        <v>25</v>
      </c>
      <c r="G4168" t="s">
        <v>31</v>
      </c>
      <c r="H4168" t="s">
        <v>19</v>
      </c>
      <c r="I4168">
        <v>20</v>
      </c>
      <c r="J4168">
        <v>0</v>
      </c>
      <c r="K4168">
        <v>20</v>
      </c>
      <c r="L4168">
        <v>2</v>
      </c>
      <c r="M4168">
        <v>40</v>
      </c>
      <c r="N4168">
        <v>5</v>
      </c>
      <c r="O4168" t="s">
        <v>65</v>
      </c>
    </row>
    <row r="4169" spans="1:15">
      <c r="A4169">
        <v>132130</v>
      </c>
      <c r="B4169" s="1">
        <v>45532</v>
      </c>
      <c r="C4169" t="s">
        <v>15</v>
      </c>
      <c r="D4169" t="s">
        <v>16</v>
      </c>
      <c r="E4169" t="s">
        <v>17</v>
      </c>
      <c r="F4169">
        <v>29</v>
      </c>
      <c r="G4169" t="s">
        <v>21</v>
      </c>
      <c r="H4169" t="s">
        <v>19</v>
      </c>
      <c r="I4169">
        <v>100</v>
      </c>
      <c r="J4169">
        <v>0</v>
      </c>
      <c r="K4169">
        <v>100</v>
      </c>
      <c r="L4169">
        <v>1</v>
      </c>
      <c r="M4169">
        <v>100</v>
      </c>
      <c r="N4169">
        <v>1</v>
      </c>
      <c r="O4169" t="s">
        <v>55</v>
      </c>
    </row>
    <row r="4170" spans="1:15">
      <c r="A4170">
        <v>182330</v>
      </c>
      <c r="B4170" s="1">
        <v>45257</v>
      </c>
      <c r="C4170" t="s">
        <v>42</v>
      </c>
      <c r="D4170" t="s">
        <v>16</v>
      </c>
      <c r="E4170" t="s">
        <v>17</v>
      </c>
      <c r="F4170">
        <v>20</v>
      </c>
      <c r="G4170" t="s">
        <v>60</v>
      </c>
      <c r="H4170" t="s">
        <v>19</v>
      </c>
      <c r="I4170">
        <v>65</v>
      </c>
      <c r="J4170">
        <v>0</v>
      </c>
      <c r="K4170">
        <v>65</v>
      </c>
      <c r="L4170">
        <v>1</v>
      </c>
      <c r="M4170">
        <v>65</v>
      </c>
      <c r="N4170">
        <v>4</v>
      </c>
      <c r="O4170" t="s">
        <v>39</v>
      </c>
    </row>
    <row r="4171" spans="1:15">
      <c r="A4171">
        <v>182654</v>
      </c>
      <c r="B4171" s="1">
        <v>45403</v>
      </c>
      <c r="C4171" t="s">
        <v>53</v>
      </c>
      <c r="D4171" t="s">
        <v>37</v>
      </c>
      <c r="E4171" t="s">
        <v>17</v>
      </c>
      <c r="F4171">
        <v>35</v>
      </c>
      <c r="G4171" t="s">
        <v>34</v>
      </c>
      <c r="H4171" t="s">
        <v>27</v>
      </c>
      <c r="I4171">
        <v>15</v>
      </c>
      <c r="J4171">
        <v>100</v>
      </c>
      <c r="K4171">
        <v>115</v>
      </c>
      <c r="L4171">
        <v>1</v>
      </c>
      <c r="M4171">
        <v>115</v>
      </c>
      <c r="N4171">
        <v>4</v>
      </c>
      <c r="O4171" t="s">
        <v>20</v>
      </c>
    </row>
    <row r="4172" spans="1:15">
      <c r="A4172">
        <v>174349</v>
      </c>
      <c r="B4172" s="1">
        <v>45285</v>
      </c>
      <c r="C4172" t="s">
        <v>36</v>
      </c>
      <c r="D4172" t="s">
        <v>37</v>
      </c>
      <c r="E4172" t="s">
        <v>17</v>
      </c>
      <c r="F4172">
        <v>25</v>
      </c>
      <c r="G4172" t="s">
        <v>31</v>
      </c>
      <c r="H4172" t="s">
        <v>19</v>
      </c>
      <c r="I4172">
        <v>32</v>
      </c>
      <c r="J4172">
        <v>0</v>
      </c>
      <c r="K4172">
        <v>32</v>
      </c>
      <c r="L4172">
        <v>1</v>
      </c>
      <c r="M4172">
        <v>32</v>
      </c>
      <c r="N4172">
        <v>4</v>
      </c>
      <c r="O4172" t="s">
        <v>61</v>
      </c>
    </row>
    <row r="4173" spans="1:15">
      <c r="A4173">
        <v>199525</v>
      </c>
      <c r="B4173" s="1">
        <v>45512</v>
      </c>
      <c r="C4173" t="s">
        <v>53</v>
      </c>
      <c r="D4173" t="s">
        <v>37</v>
      </c>
      <c r="E4173" t="s">
        <v>17</v>
      </c>
      <c r="F4173">
        <v>33</v>
      </c>
      <c r="G4173" t="s">
        <v>46</v>
      </c>
      <c r="H4173" t="s">
        <v>19</v>
      </c>
      <c r="I4173">
        <v>15</v>
      </c>
      <c r="J4173">
        <v>0</v>
      </c>
      <c r="K4173">
        <v>15</v>
      </c>
      <c r="L4173">
        <v>1</v>
      </c>
      <c r="M4173">
        <v>15</v>
      </c>
      <c r="N4173">
        <v>5</v>
      </c>
      <c r="O4173" t="s">
        <v>65</v>
      </c>
    </row>
    <row r="4174" spans="1:15">
      <c r="A4174">
        <v>175234</v>
      </c>
      <c r="B4174" s="1">
        <v>45337</v>
      </c>
      <c r="C4174" t="s">
        <v>15</v>
      </c>
      <c r="D4174" t="s">
        <v>16</v>
      </c>
      <c r="E4174" t="s">
        <v>17</v>
      </c>
      <c r="F4174">
        <v>35</v>
      </c>
      <c r="G4174" t="s">
        <v>62</v>
      </c>
      <c r="H4174" t="s">
        <v>19</v>
      </c>
      <c r="I4174">
        <v>100</v>
      </c>
      <c r="J4174">
        <v>0</v>
      </c>
      <c r="K4174">
        <v>100</v>
      </c>
      <c r="L4174">
        <v>1</v>
      </c>
      <c r="M4174">
        <v>100</v>
      </c>
      <c r="N4174">
        <v>5</v>
      </c>
      <c r="O4174" t="s">
        <v>45</v>
      </c>
    </row>
    <row r="4175" spans="1:15">
      <c r="A4175">
        <v>158761</v>
      </c>
      <c r="B4175" s="1">
        <v>45256</v>
      </c>
      <c r="C4175" t="s">
        <v>42</v>
      </c>
      <c r="D4175" t="s">
        <v>16</v>
      </c>
      <c r="E4175" t="s">
        <v>17</v>
      </c>
      <c r="F4175">
        <v>33</v>
      </c>
      <c r="G4175" t="s">
        <v>77</v>
      </c>
      <c r="H4175" t="s">
        <v>19</v>
      </c>
      <c r="I4175">
        <v>65</v>
      </c>
      <c r="J4175">
        <v>0</v>
      </c>
      <c r="K4175">
        <v>65</v>
      </c>
      <c r="L4175">
        <v>2</v>
      </c>
      <c r="M4175">
        <v>130</v>
      </c>
      <c r="N4175">
        <v>5</v>
      </c>
      <c r="O4175" t="s">
        <v>32</v>
      </c>
    </row>
    <row r="4176" spans="1:15">
      <c r="A4176">
        <v>162756</v>
      </c>
      <c r="B4176" s="1">
        <v>45244</v>
      </c>
      <c r="C4176" t="s">
        <v>53</v>
      </c>
      <c r="D4176" t="s">
        <v>37</v>
      </c>
      <c r="E4176" t="s">
        <v>17</v>
      </c>
      <c r="F4176">
        <v>32</v>
      </c>
      <c r="G4176" t="s">
        <v>31</v>
      </c>
      <c r="H4176" t="s">
        <v>19</v>
      </c>
      <c r="I4176">
        <v>15</v>
      </c>
      <c r="J4176">
        <v>0</v>
      </c>
      <c r="K4176">
        <v>15</v>
      </c>
      <c r="L4176">
        <v>1</v>
      </c>
      <c r="M4176">
        <v>15</v>
      </c>
      <c r="N4176">
        <v>2</v>
      </c>
      <c r="O4176" t="s">
        <v>81</v>
      </c>
    </row>
    <row r="4177" spans="1:15">
      <c r="A4177">
        <v>170563</v>
      </c>
      <c r="B4177" s="1">
        <v>45269</v>
      </c>
      <c r="C4177" t="s">
        <v>42</v>
      </c>
      <c r="D4177" t="s">
        <v>16</v>
      </c>
      <c r="E4177" t="s">
        <v>25</v>
      </c>
      <c r="F4177">
        <v>29</v>
      </c>
      <c r="G4177" t="s">
        <v>80</v>
      </c>
      <c r="H4177" t="s">
        <v>27</v>
      </c>
      <c r="I4177">
        <v>65</v>
      </c>
      <c r="J4177">
        <v>40</v>
      </c>
      <c r="K4177">
        <v>105</v>
      </c>
      <c r="L4177">
        <v>3</v>
      </c>
      <c r="M4177">
        <v>315</v>
      </c>
      <c r="N4177">
        <v>5</v>
      </c>
      <c r="O4177" t="s">
        <v>45</v>
      </c>
    </row>
    <row r="4178" spans="1:15">
      <c r="A4178">
        <v>160682</v>
      </c>
      <c r="B4178" s="1">
        <v>45326</v>
      </c>
      <c r="C4178" t="s">
        <v>42</v>
      </c>
      <c r="D4178" t="s">
        <v>16</v>
      </c>
      <c r="E4178" t="s">
        <v>17</v>
      </c>
      <c r="F4178">
        <v>31</v>
      </c>
      <c r="G4178" t="s">
        <v>60</v>
      </c>
      <c r="H4178" t="s">
        <v>19</v>
      </c>
      <c r="I4178">
        <v>65</v>
      </c>
      <c r="J4178">
        <v>0</v>
      </c>
      <c r="K4178">
        <v>65</v>
      </c>
      <c r="L4178">
        <v>1</v>
      </c>
      <c r="M4178">
        <v>65</v>
      </c>
      <c r="N4178">
        <v>4</v>
      </c>
      <c r="O4178" t="s">
        <v>61</v>
      </c>
    </row>
    <row r="4179" spans="1:15">
      <c r="A4179">
        <v>153049</v>
      </c>
      <c r="B4179" s="1">
        <v>45452</v>
      </c>
      <c r="C4179" t="s">
        <v>30</v>
      </c>
      <c r="D4179" t="s">
        <v>24</v>
      </c>
      <c r="E4179" t="s">
        <v>17</v>
      </c>
      <c r="F4179">
        <v>27</v>
      </c>
      <c r="G4179" t="s">
        <v>60</v>
      </c>
      <c r="H4179" t="s">
        <v>19</v>
      </c>
      <c r="I4179">
        <v>10</v>
      </c>
      <c r="J4179">
        <v>0</v>
      </c>
      <c r="K4179">
        <v>10</v>
      </c>
      <c r="L4179">
        <v>2</v>
      </c>
      <c r="M4179">
        <v>20</v>
      </c>
      <c r="N4179">
        <v>3</v>
      </c>
      <c r="O4179" t="s">
        <v>40</v>
      </c>
    </row>
    <row r="4180" spans="1:15">
      <c r="A4180">
        <v>188056</v>
      </c>
      <c r="B4180" s="1">
        <v>45440</v>
      </c>
      <c r="C4180" t="s">
        <v>23</v>
      </c>
      <c r="D4180" t="s">
        <v>24</v>
      </c>
      <c r="E4180" t="s">
        <v>17</v>
      </c>
      <c r="F4180">
        <v>33</v>
      </c>
      <c r="G4180" t="s">
        <v>51</v>
      </c>
      <c r="H4180" t="s">
        <v>27</v>
      </c>
      <c r="I4180">
        <v>9</v>
      </c>
      <c r="J4180">
        <v>50</v>
      </c>
      <c r="K4180">
        <v>59</v>
      </c>
      <c r="L4180">
        <v>1</v>
      </c>
      <c r="M4180">
        <v>59</v>
      </c>
      <c r="N4180">
        <v>5</v>
      </c>
      <c r="O4180" t="s">
        <v>32</v>
      </c>
    </row>
    <row r="4181" spans="1:15">
      <c r="A4181">
        <v>185981</v>
      </c>
      <c r="B4181" s="1">
        <v>45474</v>
      </c>
      <c r="C4181" t="s">
        <v>53</v>
      </c>
      <c r="D4181" t="s">
        <v>37</v>
      </c>
      <c r="E4181" t="s">
        <v>17</v>
      </c>
      <c r="F4181">
        <v>33</v>
      </c>
      <c r="G4181" t="s">
        <v>77</v>
      </c>
      <c r="H4181" t="s">
        <v>19</v>
      </c>
      <c r="I4181">
        <v>15</v>
      </c>
      <c r="J4181">
        <v>0</v>
      </c>
      <c r="K4181">
        <v>15</v>
      </c>
      <c r="L4181">
        <v>5</v>
      </c>
      <c r="M4181">
        <v>75</v>
      </c>
      <c r="N4181">
        <v>5</v>
      </c>
      <c r="O4181" t="s">
        <v>57</v>
      </c>
    </row>
    <row r="4182" spans="1:15">
      <c r="A4182">
        <v>186251</v>
      </c>
      <c r="B4182" s="1">
        <v>45366</v>
      </c>
      <c r="C4182" t="s">
        <v>30</v>
      </c>
      <c r="D4182" t="s">
        <v>24</v>
      </c>
      <c r="E4182" t="s">
        <v>17</v>
      </c>
      <c r="F4182">
        <v>27</v>
      </c>
      <c r="G4182" t="s">
        <v>54</v>
      </c>
      <c r="H4182" t="s">
        <v>19</v>
      </c>
      <c r="I4182">
        <v>10</v>
      </c>
      <c r="J4182">
        <v>0</v>
      </c>
      <c r="K4182">
        <v>10</v>
      </c>
      <c r="L4182">
        <v>4</v>
      </c>
      <c r="M4182">
        <v>40</v>
      </c>
      <c r="N4182">
        <v>4</v>
      </c>
      <c r="O4182" t="s">
        <v>65</v>
      </c>
    </row>
    <row r="4183" spans="1:15">
      <c r="A4183">
        <v>161739</v>
      </c>
      <c r="B4183" s="1">
        <v>45393</v>
      </c>
      <c r="C4183" t="s">
        <v>85</v>
      </c>
      <c r="D4183" t="s">
        <v>24</v>
      </c>
      <c r="E4183" t="s">
        <v>25</v>
      </c>
      <c r="F4183">
        <v>35</v>
      </c>
      <c r="G4183" t="s">
        <v>46</v>
      </c>
      <c r="H4183" t="s">
        <v>19</v>
      </c>
      <c r="I4183">
        <v>23</v>
      </c>
      <c r="J4183">
        <v>0</v>
      </c>
      <c r="K4183">
        <v>23</v>
      </c>
      <c r="L4183">
        <v>2</v>
      </c>
      <c r="M4183">
        <v>46</v>
      </c>
      <c r="N4183">
        <v>1</v>
      </c>
      <c r="O4183" t="s">
        <v>35</v>
      </c>
    </row>
    <row r="4184" spans="1:15">
      <c r="A4184">
        <v>198971</v>
      </c>
      <c r="B4184" s="1">
        <v>45585</v>
      </c>
      <c r="C4184" t="s">
        <v>15</v>
      </c>
      <c r="D4184" t="s">
        <v>16</v>
      </c>
      <c r="E4184" t="s">
        <v>25</v>
      </c>
      <c r="F4184">
        <v>34</v>
      </c>
      <c r="G4184" t="s">
        <v>56</v>
      </c>
      <c r="H4184" t="s">
        <v>19</v>
      </c>
      <c r="I4184">
        <v>100</v>
      </c>
      <c r="J4184">
        <v>0</v>
      </c>
      <c r="K4184">
        <v>100</v>
      </c>
      <c r="L4184">
        <v>4</v>
      </c>
      <c r="M4184">
        <v>400</v>
      </c>
      <c r="N4184">
        <v>2</v>
      </c>
      <c r="O4184" t="s">
        <v>68</v>
      </c>
    </row>
    <row r="4185" spans="1:15">
      <c r="A4185">
        <v>161855</v>
      </c>
      <c r="B4185" s="1">
        <v>45435</v>
      </c>
      <c r="C4185" t="s">
        <v>78</v>
      </c>
      <c r="D4185" t="s">
        <v>37</v>
      </c>
      <c r="E4185" t="s">
        <v>17</v>
      </c>
      <c r="F4185">
        <v>26</v>
      </c>
      <c r="G4185" t="s">
        <v>67</v>
      </c>
      <c r="H4185" t="s">
        <v>27</v>
      </c>
      <c r="I4185">
        <v>50</v>
      </c>
      <c r="J4185">
        <v>40</v>
      </c>
      <c r="K4185">
        <v>90</v>
      </c>
      <c r="L4185">
        <v>1</v>
      </c>
      <c r="M4185">
        <v>90</v>
      </c>
      <c r="N4185">
        <v>4</v>
      </c>
      <c r="O4185" t="s">
        <v>45</v>
      </c>
    </row>
    <row r="4186" spans="1:15">
      <c r="A4186">
        <v>178682</v>
      </c>
      <c r="B4186" s="1">
        <v>45252</v>
      </c>
      <c r="C4186" t="s">
        <v>15</v>
      </c>
      <c r="D4186" t="s">
        <v>16</v>
      </c>
      <c r="E4186" t="s">
        <v>17</v>
      </c>
      <c r="F4186">
        <v>24</v>
      </c>
      <c r="G4186" t="s">
        <v>44</v>
      </c>
      <c r="H4186" t="s">
        <v>27</v>
      </c>
      <c r="I4186">
        <v>100</v>
      </c>
      <c r="J4186">
        <v>25</v>
      </c>
      <c r="K4186">
        <v>125</v>
      </c>
      <c r="L4186">
        <v>1</v>
      </c>
      <c r="M4186">
        <v>125</v>
      </c>
      <c r="N4186">
        <v>5</v>
      </c>
      <c r="O4186" t="s">
        <v>39</v>
      </c>
    </row>
    <row r="4187" spans="1:15">
      <c r="A4187">
        <v>163322</v>
      </c>
      <c r="B4187" s="1">
        <v>45357</v>
      </c>
      <c r="C4187" t="s">
        <v>42</v>
      </c>
      <c r="D4187" t="s">
        <v>16</v>
      </c>
      <c r="E4187" t="s">
        <v>17</v>
      </c>
      <c r="F4187">
        <v>29</v>
      </c>
      <c r="G4187" t="s">
        <v>62</v>
      </c>
      <c r="H4187" t="s">
        <v>19</v>
      </c>
      <c r="I4187">
        <v>65</v>
      </c>
      <c r="J4187">
        <v>0</v>
      </c>
      <c r="K4187">
        <v>65</v>
      </c>
      <c r="L4187">
        <v>1</v>
      </c>
      <c r="M4187">
        <v>65</v>
      </c>
      <c r="N4187">
        <v>4</v>
      </c>
      <c r="O4187" t="s">
        <v>43</v>
      </c>
    </row>
    <row r="4188" spans="1:15">
      <c r="A4188">
        <v>155929</v>
      </c>
      <c r="B4188" s="1">
        <v>45299</v>
      </c>
      <c r="C4188" t="s">
        <v>50</v>
      </c>
      <c r="D4188" t="s">
        <v>16</v>
      </c>
      <c r="E4188" t="s">
        <v>25</v>
      </c>
      <c r="F4188">
        <v>23</v>
      </c>
      <c r="G4188" t="s">
        <v>56</v>
      </c>
      <c r="H4188" t="s">
        <v>19</v>
      </c>
      <c r="I4188">
        <v>97</v>
      </c>
      <c r="J4188">
        <v>0</v>
      </c>
      <c r="K4188">
        <v>97</v>
      </c>
      <c r="L4188">
        <v>1</v>
      </c>
      <c r="M4188">
        <v>97</v>
      </c>
      <c r="N4188">
        <v>5</v>
      </c>
      <c r="O4188" t="s">
        <v>61</v>
      </c>
    </row>
    <row r="4189" spans="1:15">
      <c r="A4189">
        <v>133771</v>
      </c>
      <c r="B4189" s="1">
        <v>45361</v>
      </c>
      <c r="C4189" t="s">
        <v>30</v>
      </c>
      <c r="D4189" t="s">
        <v>24</v>
      </c>
      <c r="E4189" t="s">
        <v>17</v>
      </c>
      <c r="F4189">
        <v>29</v>
      </c>
      <c r="G4189" t="s">
        <v>69</v>
      </c>
      <c r="H4189" t="s">
        <v>19</v>
      </c>
      <c r="I4189">
        <v>10</v>
      </c>
      <c r="J4189">
        <v>0</v>
      </c>
      <c r="K4189">
        <v>10</v>
      </c>
      <c r="L4189">
        <v>1</v>
      </c>
      <c r="M4189">
        <v>10</v>
      </c>
      <c r="N4189">
        <v>4</v>
      </c>
      <c r="O4189" t="s">
        <v>72</v>
      </c>
    </row>
    <row r="4190" spans="1:15">
      <c r="A4190">
        <v>189949</v>
      </c>
      <c r="B4190" s="1">
        <v>45392</v>
      </c>
      <c r="C4190" t="s">
        <v>42</v>
      </c>
      <c r="D4190" t="s">
        <v>16</v>
      </c>
      <c r="E4190" t="s">
        <v>17</v>
      </c>
      <c r="F4190">
        <v>28</v>
      </c>
      <c r="G4190" t="s">
        <v>67</v>
      </c>
      <c r="H4190" t="s">
        <v>27</v>
      </c>
      <c r="I4190">
        <v>65</v>
      </c>
      <c r="J4190">
        <v>40</v>
      </c>
      <c r="K4190">
        <v>105</v>
      </c>
      <c r="L4190">
        <v>3</v>
      </c>
      <c r="M4190">
        <v>315</v>
      </c>
      <c r="N4190">
        <v>2</v>
      </c>
      <c r="O4190" t="s">
        <v>87</v>
      </c>
    </row>
    <row r="4191" spans="1:15">
      <c r="A4191">
        <v>122556</v>
      </c>
      <c r="B4191" s="1">
        <v>45557</v>
      </c>
      <c r="C4191" t="s">
        <v>23</v>
      </c>
      <c r="D4191" t="s">
        <v>24</v>
      </c>
      <c r="E4191" t="s">
        <v>25</v>
      </c>
      <c r="F4191">
        <v>33</v>
      </c>
      <c r="G4191" t="s">
        <v>18</v>
      </c>
      <c r="H4191" t="s">
        <v>19</v>
      </c>
      <c r="I4191">
        <v>9</v>
      </c>
      <c r="J4191">
        <v>0</v>
      </c>
      <c r="K4191">
        <v>9</v>
      </c>
      <c r="L4191">
        <v>1</v>
      </c>
      <c r="M4191">
        <v>9</v>
      </c>
      <c r="N4191">
        <v>5</v>
      </c>
      <c r="O4191" t="s">
        <v>43</v>
      </c>
    </row>
    <row r="4192" spans="1:15">
      <c r="A4192">
        <v>132107</v>
      </c>
      <c r="B4192" s="1">
        <v>45575</v>
      </c>
      <c r="C4192" t="s">
        <v>33</v>
      </c>
      <c r="D4192" t="s">
        <v>16</v>
      </c>
      <c r="E4192" t="s">
        <v>17</v>
      </c>
      <c r="F4192">
        <v>29</v>
      </c>
      <c r="G4192" t="s">
        <v>62</v>
      </c>
      <c r="H4192" t="s">
        <v>19</v>
      </c>
      <c r="I4192">
        <v>118</v>
      </c>
      <c r="J4192">
        <v>0</v>
      </c>
      <c r="K4192">
        <v>118</v>
      </c>
      <c r="L4192">
        <v>1</v>
      </c>
      <c r="M4192">
        <v>118</v>
      </c>
      <c r="N4192">
        <v>1</v>
      </c>
      <c r="O4192" t="s">
        <v>63</v>
      </c>
    </row>
    <row r="4193" spans="1:15">
      <c r="A4193">
        <v>169978</v>
      </c>
      <c r="B4193" s="1">
        <v>45420</v>
      </c>
      <c r="C4193" t="s">
        <v>36</v>
      </c>
      <c r="D4193" t="s">
        <v>37</v>
      </c>
      <c r="E4193" t="s">
        <v>17</v>
      </c>
      <c r="F4193">
        <v>32</v>
      </c>
      <c r="G4193" t="s">
        <v>77</v>
      </c>
      <c r="H4193" t="s">
        <v>19</v>
      </c>
      <c r="I4193">
        <v>32</v>
      </c>
      <c r="J4193">
        <v>0</v>
      </c>
      <c r="K4193">
        <v>32</v>
      </c>
      <c r="L4193">
        <v>5</v>
      </c>
      <c r="M4193">
        <v>160</v>
      </c>
      <c r="N4193">
        <v>3</v>
      </c>
      <c r="O4193" t="s">
        <v>88</v>
      </c>
    </row>
    <row r="4194" spans="1:15">
      <c r="A4194">
        <v>155119</v>
      </c>
      <c r="B4194" s="1">
        <v>45536</v>
      </c>
      <c r="C4194" t="s">
        <v>33</v>
      </c>
      <c r="D4194" t="s">
        <v>16</v>
      </c>
      <c r="E4194" t="s">
        <v>25</v>
      </c>
      <c r="F4194">
        <v>19</v>
      </c>
      <c r="G4194" t="s">
        <v>46</v>
      </c>
      <c r="H4194" t="s">
        <v>19</v>
      </c>
      <c r="I4194">
        <v>118</v>
      </c>
      <c r="J4194">
        <v>0</v>
      </c>
      <c r="K4194">
        <v>118</v>
      </c>
      <c r="L4194">
        <v>2</v>
      </c>
      <c r="M4194">
        <v>236</v>
      </c>
      <c r="N4194">
        <v>4</v>
      </c>
      <c r="O4194" t="s">
        <v>52</v>
      </c>
    </row>
    <row r="4195" spans="1:15">
      <c r="A4195">
        <v>128410</v>
      </c>
      <c r="B4195" s="1">
        <v>45433</v>
      </c>
      <c r="C4195" t="s">
        <v>53</v>
      </c>
      <c r="D4195" t="s">
        <v>37</v>
      </c>
      <c r="E4195" t="s">
        <v>17</v>
      </c>
      <c r="F4195">
        <v>20</v>
      </c>
      <c r="G4195" t="s">
        <v>31</v>
      </c>
      <c r="H4195" t="s">
        <v>19</v>
      </c>
      <c r="I4195">
        <v>15</v>
      </c>
      <c r="J4195">
        <v>0</v>
      </c>
      <c r="K4195">
        <v>15</v>
      </c>
      <c r="L4195">
        <v>1</v>
      </c>
      <c r="M4195">
        <v>15</v>
      </c>
      <c r="N4195">
        <v>5</v>
      </c>
      <c r="O4195" t="s">
        <v>72</v>
      </c>
    </row>
    <row r="4196" spans="1:15">
      <c r="A4196">
        <v>126516</v>
      </c>
      <c r="B4196" s="1">
        <v>45445</v>
      </c>
      <c r="C4196" t="s">
        <v>50</v>
      </c>
      <c r="D4196" t="s">
        <v>16</v>
      </c>
      <c r="E4196" t="s">
        <v>25</v>
      </c>
      <c r="F4196">
        <v>21</v>
      </c>
      <c r="G4196" t="s">
        <v>54</v>
      </c>
      <c r="H4196" t="s">
        <v>19</v>
      </c>
      <c r="I4196">
        <v>97</v>
      </c>
      <c r="J4196">
        <v>0</v>
      </c>
      <c r="K4196">
        <v>97</v>
      </c>
      <c r="L4196">
        <v>4</v>
      </c>
      <c r="M4196">
        <v>388</v>
      </c>
      <c r="N4196">
        <v>3</v>
      </c>
      <c r="O4196" t="s">
        <v>22</v>
      </c>
    </row>
    <row r="4197" spans="1:15">
      <c r="A4197">
        <v>121943</v>
      </c>
      <c r="B4197" s="1">
        <v>45584</v>
      </c>
      <c r="C4197" t="s">
        <v>33</v>
      </c>
      <c r="D4197" t="s">
        <v>16</v>
      </c>
      <c r="E4197" t="s">
        <v>17</v>
      </c>
      <c r="F4197">
        <v>32</v>
      </c>
      <c r="G4197" t="s">
        <v>51</v>
      </c>
      <c r="H4197" t="s">
        <v>27</v>
      </c>
      <c r="I4197">
        <v>118</v>
      </c>
      <c r="J4197">
        <v>50</v>
      </c>
      <c r="K4197">
        <v>168</v>
      </c>
      <c r="L4197">
        <v>1</v>
      </c>
      <c r="M4197">
        <v>168</v>
      </c>
      <c r="N4197">
        <v>5</v>
      </c>
      <c r="O4197" t="s">
        <v>45</v>
      </c>
    </row>
    <row r="4198" spans="1:15">
      <c r="A4198">
        <v>135401</v>
      </c>
      <c r="B4198" s="1">
        <v>45350</v>
      </c>
      <c r="C4198" t="s">
        <v>42</v>
      </c>
      <c r="D4198" t="s">
        <v>16</v>
      </c>
      <c r="E4198" t="s">
        <v>25</v>
      </c>
      <c r="F4198">
        <v>32</v>
      </c>
      <c r="G4198" t="s">
        <v>54</v>
      </c>
      <c r="H4198" t="s">
        <v>19</v>
      </c>
      <c r="I4198">
        <v>65</v>
      </c>
      <c r="J4198">
        <v>0</v>
      </c>
      <c r="K4198">
        <v>65</v>
      </c>
      <c r="L4198">
        <v>1</v>
      </c>
      <c r="M4198">
        <v>65</v>
      </c>
      <c r="N4198">
        <v>3</v>
      </c>
      <c r="O4198" t="s">
        <v>73</v>
      </c>
    </row>
    <row r="4199" spans="1:15">
      <c r="A4199">
        <v>194132</v>
      </c>
      <c r="B4199" s="1">
        <v>45490</v>
      </c>
      <c r="C4199" t="s">
        <v>42</v>
      </c>
      <c r="D4199" t="s">
        <v>16</v>
      </c>
      <c r="E4199" t="s">
        <v>17</v>
      </c>
      <c r="F4199">
        <v>24</v>
      </c>
      <c r="G4199" t="s">
        <v>77</v>
      </c>
      <c r="H4199" t="s">
        <v>19</v>
      </c>
      <c r="I4199">
        <v>65</v>
      </c>
      <c r="J4199">
        <v>0</v>
      </c>
      <c r="K4199">
        <v>65</v>
      </c>
      <c r="L4199">
        <v>1</v>
      </c>
      <c r="M4199">
        <v>65</v>
      </c>
      <c r="N4199">
        <v>4</v>
      </c>
      <c r="O4199" t="s">
        <v>32</v>
      </c>
    </row>
    <row r="4200" spans="1:15">
      <c r="A4200">
        <v>129782</v>
      </c>
      <c r="B4200" s="1">
        <v>45378</v>
      </c>
      <c r="C4200" t="s">
        <v>42</v>
      </c>
      <c r="D4200" t="s">
        <v>16</v>
      </c>
      <c r="E4200" t="s">
        <v>25</v>
      </c>
      <c r="F4200">
        <v>24</v>
      </c>
      <c r="G4200" t="s">
        <v>69</v>
      </c>
      <c r="H4200" t="s">
        <v>19</v>
      </c>
      <c r="I4200">
        <v>65</v>
      </c>
      <c r="J4200">
        <v>0</v>
      </c>
      <c r="K4200">
        <v>65</v>
      </c>
      <c r="L4200">
        <v>1</v>
      </c>
      <c r="M4200">
        <v>65</v>
      </c>
      <c r="N4200">
        <v>5</v>
      </c>
      <c r="O4200" t="s">
        <v>45</v>
      </c>
    </row>
    <row r="4201" spans="1:15">
      <c r="A4201">
        <v>171064</v>
      </c>
      <c r="B4201" s="1">
        <v>45388</v>
      </c>
      <c r="C4201" t="s">
        <v>82</v>
      </c>
      <c r="D4201" t="s">
        <v>37</v>
      </c>
      <c r="E4201" t="s">
        <v>17</v>
      </c>
      <c r="F4201">
        <v>29</v>
      </c>
      <c r="G4201" t="s">
        <v>79</v>
      </c>
      <c r="H4201" t="s">
        <v>27</v>
      </c>
      <c r="I4201">
        <v>20</v>
      </c>
      <c r="J4201">
        <v>40</v>
      </c>
      <c r="K4201">
        <v>60</v>
      </c>
      <c r="L4201">
        <v>1</v>
      </c>
      <c r="M4201">
        <v>60</v>
      </c>
      <c r="N4201">
        <v>2</v>
      </c>
      <c r="O4201" t="s">
        <v>47</v>
      </c>
    </row>
    <row r="4202" spans="1:15">
      <c r="A4202">
        <v>199699</v>
      </c>
      <c r="B4202" s="1">
        <v>45239</v>
      </c>
      <c r="C4202" t="s">
        <v>15</v>
      </c>
      <c r="D4202" t="s">
        <v>16</v>
      </c>
      <c r="E4202" t="s">
        <v>17</v>
      </c>
      <c r="F4202">
        <v>33</v>
      </c>
      <c r="G4202" t="s">
        <v>38</v>
      </c>
      <c r="H4202" t="s">
        <v>19</v>
      </c>
      <c r="I4202">
        <v>100</v>
      </c>
      <c r="J4202">
        <v>0</v>
      </c>
      <c r="K4202">
        <v>100</v>
      </c>
      <c r="L4202">
        <v>1</v>
      </c>
      <c r="M4202">
        <v>100</v>
      </c>
      <c r="N4202">
        <v>3</v>
      </c>
      <c r="O4202" t="s">
        <v>73</v>
      </c>
    </row>
    <row r="4203" spans="1:15">
      <c r="A4203">
        <v>135817</v>
      </c>
      <c r="B4203" s="1">
        <v>45415</v>
      </c>
      <c r="C4203" t="s">
        <v>36</v>
      </c>
      <c r="D4203" t="s">
        <v>37</v>
      </c>
      <c r="E4203" t="s">
        <v>25</v>
      </c>
      <c r="F4203">
        <v>34</v>
      </c>
      <c r="G4203" t="s">
        <v>86</v>
      </c>
      <c r="H4203" t="s">
        <v>27</v>
      </c>
      <c r="I4203">
        <v>32</v>
      </c>
      <c r="J4203">
        <v>70</v>
      </c>
      <c r="K4203">
        <v>102</v>
      </c>
      <c r="L4203">
        <v>2</v>
      </c>
      <c r="M4203">
        <v>204</v>
      </c>
      <c r="N4203">
        <v>4</v>
      </c>
      <c r="O4203" t="s">
        <v>65</v>
      </c>
    </row>
    <row r="4204" spans="1:15">
      <c r="A4204">
        <v>145592</v>
      </c>
      <c r="B4204" s="1">
        <v>45437</v>
      </c>
      <c r="C4204" t="s">
        <v>33</v>
      </c>
      <c r="D4204" t="s">
        <v>16</v>
      </c>
      <c r="E4204" t="s">
        <v>17</v>
      </c>
      <c r="F4204">
        <v>35</v>
      </c>
      <c r="G4204" t="s">
        <v>66</v>
      </c>
      <c r="H4204" t="s">
        <v>27</v>
      </c>
      <c r="I4204">
        <v>118</v>
      </c>
      <c r="J4204">
        <v>40</v>
      </c>
      <c r="K4204">
        <v>158</v>
      </c>
      <c r="L4204">
        <v>2</v>
      </c>
      <c r="M4204">
        <v>316</v>
      </c>
      <c r="N4204">
        <v>3</v>
      </c>
      <c r="O4204" t="s">
        <v>88</v>
      </c>
    </row>
    <row r="4205" spans="1:15">
      <c r="A4205">
        <v>165025</v>
      </c>
      <c r="B4205" s="1">
        <v>45495</v>
      </c>
      <c r="C4205" t="s">
        <v>33</v>
      </c>
      <c r="D4205" t="s">
        <v>16</v>
      </c>
      <c r="E4205" t="s">
        <v>25</v>
      </c>
      <c r="F4205">
        <v>27</v>
      </c>
      <c r="G4205" t="s">
        <v>58</v>
      </c>
      <c r="H4205" t="s">
        <v>27</v>
      </c>
      <c r="I4205">
        <v>118</v>
      </c>
      <c r="J4205">
        <v>40</v>
      </c>
      <c r="K4205">
        <v>158</v>
      </c>
      <c r="L4205">
        <v>1</v>
      </c>
      <c r="M4205">
        <v>158</v>
      </c>
      <c r="N4205">
        <v>4</v>
      </c>
      <c r="O4205" t="s">
        <v>45</v>
      </c>
    </row>
    <row r="4206" spans="1:15">
      <c r="A4206">
        <v>122979</v>
      </c>
      <c r="B4206" s="1">
        <v>45239</v>
      </c>
      <c r="C4206" t="s">
        <v>33</v>
      </c>
      <c r="D4206" t="s">
        <v>16</v>
      </c>
      <c r="E4206" t="s">
        <v>25</v>
      </c>
      <c r="F4206">
        <v>27</v>
      </c>
      <c r="G4206" t="s">
        <v>62</v>
      </c>
      <c r="H4206" t="s">
        <v>19</v>
      </c>
      <c r="I4206">
        <v>118</v>
      </c>
      <c r="J4206">
        <v>0</v>
      </c>
      <c r="K4206">
        <v>118</v>
      </c>
      <c r="L4206">
        <v>1</v>
      </c>
      <c r="M4206">
        <v>118</v>
      </c>
      <c r="N4206">
        <v>4</v>
      </c>
      <c r="O4206" t="s">
        <v>39</v>
      </c>
    </row>
    <row r="4207" spans="1:15">
      <c r="A4207">
        <v>143806</v>
      </c>
      <c r="B4207" s="1">
        <v>45413</v>
      </c>
      <c r="C4207" t="s">
        <v>30</v>
      </c>
      <c r="D4207" t="s">
        <v>24</v>
      </c>
      <c r="E4207" t="s">
        <v>17</v>
      </c>
      <c r="F4207">
        <v>21</v>
      </c>
      <c r="G4207" t="s">
        <v>38</v>
      </c>
      <c r="H4207" t="s">
        <v>19</v>
      </c>
      <c r="I4207">
        <v>10</v>
      </c>
      <c r="J4207">
        <v>0</v>
      </c>
      <c r="K4207">
        <v>10</v>
      </c>
      <c r="L4207">
        <v>1</v>
      </c>
      <c r="M4207">
        <v>10</v>
      </c>
      <c r="N4207">
        <v>5</v>
      </c>
      <c r="O4207" t="s">
        <v>72</v>
      </c>
    </row>
    <row r="4208" spans="1:15">
      <c r="A4208">
        <v>168314</v>
      </c>
      <c r="B4208" s="1">
        <v>45287</v>
      </c>
      <c r="C4208" t="s">
        <v>23</v>
      </c>
      <c r="D4208" t="s">
        <v>24</v>
      </c>
      <c r="E4208" t="s">
        <v>17</v>
      </c>
      <c r="F4208">
        <v>28</v>
      </c>
      <c r="G4208" t="s">
        <v>66</v>
      </c>
      <c r="H4208" t="s">
        <v>27</v>
      </c>
      <c r="I4208">
        <v>9</v>
      </c>
      <c r="J4208">
        <v>40</v>
      </c>
      <c r="K4208">
        <v>49</v>
      </c>
      <c r="L4208">
        <v>2</v>
      </c>
      <c r="M4208">
        <v>98</v>
      </c>
      <c r="N4208">
        <v>3</v>
      </c>
      <c r="O4208" t="s">
        <v>40</v>
      </c>
    </row>
    <row r="4209" spans="1:15">
      <c r="A4209">
        <v>130709</v>
      </c>
      <c r="B4209" s="1">
        <v>45277</v>
      </c>
      <c r="C4209" t="s">
        <v>33</v>
      </c>
      <c r="D4209" t="s">
        <v>16</v>
      </c>
      <c r="E4209" t="s">
        <v>17</v>
      </c>
      <c r="F4209">
        <v>22</v>
      </c>
      <c r="G4209" t="s">
        <v>51</v>
      </c>
      <c r="H4209" t="s">
        <v>27</v>
      </c>
      <c r="I4209">
        <v>118</v>
      </c>
      <c r="J4209">
        <v>50</v>
      </c>
      <c r="K4209">
        <v>168</v>
      </c>
      <c r="L4209">
        <v>1</v>
      </c>
      <c r="M4209">
        <v>168</v>
      </c>
      <c r="N4209">
        <v>4</v>
      </c>
      <c r="O4209" t="s">
        <v>45</v>
      </c>
    </row>
    <row r="4210" spans="1:15">
      <c r="A4210">
        <v>159774</v>
      </c>
      <c r="B4210" s="1">
        <v>45315</v>
      </c>
      <c r="C4210" t="s">
        <v>36</v>
      </c>
      <c r="D4210" t="s">
        <v>37</v>
      </c>
      <c r="E4210" t="s">
        <v>17</v>
      </c>
      <c r="F4210">
        <v>22</v>
      </c>
      <c r="G4210" t="s">
        <v>18</v>
      </c>
      <c r="H4210" t="s">
        <v>19</v>
      </c>
      <c r="I4210">
        <v>32</v>
      </c>
      <c r="J4210">
        <v>0</v>
      </c>
      <c r="K4210">
        <v>32</v>
      </c>
      <c r="L4210">
        <v>1</v>
      </c>
      <c r="M4210">
        <v>32</v>
      </c>
      <c r="N4210">
        <v>4</v>
      </c>
      <c r="O4210" t="s">
        <v>39</v>
      </c>
    </row>
    <row r="4211" spans="1:15">
      <c r="A4211">
        <v>188514</v>
      </c>
      <c r="B4211" s="1">
        <v>45298</v>
      </c>
      <c r="C4211" t="s">
        <v>85</v>
      </c>
      <c r="D4211" t="s">
        <v>24</v>
      </c>
      <c r="E4211" t="s">
        <v>17</v>
      </c>
      <c r="F4211">
        <v>32</v>
      </c>
      <c r="G4211" t="s">
        <v>21</v>
      </c>
      <c r="H4211" t="s">
        <v>19</v>
      </c>
      <c r="I4211">
        <v>23</v>
      </c>
      <c r="J4211">
        <v>0</v>
      </c>
      <c r="K4211">
        <v>23</v>
      </c>
      <c r="L4211">
        <v>4</v>
      </c>
      <c r="M4211">
        <v>92</v>
      </c>
      <c r="N4211">
        <v>5</v>
      </c>
      <c r="O4211" t="s">
        <v>43</v>
      </c>
    </row>
    <row r="4212" spans="1:15">
      <c r="A4212">
        <v>158407</v>
      </c>
      <c r="B4212" s="1">
        <v>45381</v>
      </c>
      <c r="C4212" t="s">
        <v>30</v>
      </c>
      <c r="D4212" t="s">
        <v>24</v>
      </c>
      <c r="E4212" t="s">
        <v>17</v>
      </c>
      <c r="F4212">
        <v>32</v>
      </c>
      <c r="G4212" t="s">
        <v>75</v>
      </c>
      <c r="H4212" t="s">
        <v>27</v>
      </c>
      <c r="I4212">
        <v>10</v>
      </c>
      <c r="J4212">
        <v>70</v>
      </c>
      <c r="K4212">
        <v>80</v>
      </c>
      <c r="L4212">
        <v>1</v>
      </c>
      <c r="M4212">
        <v>80</v>
      </c>
      <c r="N4212">
        <v>4</v>
      </c>
      <c r="O4212" t="s">
        <v>45</v>
      </c>
    </row>
    <row r="4213" spans="1:15">
      <c r="A4213">
        <v>167387</v>
      </c>
      <c r="B4213" s="1">
        <v>45500</v>
      </c>
      <c r="C4213" t="s">
        <v>50</v>
      </c>
      <c r="D4213" t="s">
        <v>16</v>
      </c>
      <c r="E4213" t="s">
        <v>17</v>
      </c>
      <c r="F4213">
        <v>20</v>
      </c>
      <c r="G4213" t="s">
        <v>29</v>
      </c>
      <c r="H4213" t="s">
        <v>19</v>
      </c>
      <c r="I4213">
        <v>97</v>
      </c>
      <c r="J4213">
        <v>0</v>
      </c>
      <c r="K4213">
        <v>97</v>
      </c>
      <c r="L4213">
        <v>1</v>
      </c>
      <c r="M4213">
        <v>97</v>
      </c>
      <c r="N4213">
        <v>5</v>
      </c>
      <c r="O4213" t="s">
        <v>20</v>
      </c>
    </row>
    <row r="4214" spans="1:15">
      <c r="A4214">
        <v>180658</v>
      </c>
      <c r="B4214" s="1">
        <v>45558</v>
      </c>
      <c r="C4214" t="s">
        <v>53</v>
      </c>
      <c r="D4214" t="s">
        <v>37</v>
      </c>
      <c r="E4214" t="s">
        <v>17</v>
      </c>
      <c r="F4214">
        <v>34</v>
      </c>
      <c r="G4214" t="s">
        <v>77</v>
      </c>
      <c r="H4214" t="s">
        <v>19</v>
      </c>
      <c r="I4214">
        <v>15</v>
      </c>
      <c r="J4214">
        <v>0</v>
      </c>
      <c r="K4214">
        <v>15</v>
      </c>
      <c r="L4214">
        <v>1</v>
      </c>
      <c r="M4214">
        <v>15</v>
      </c>
      <c r="N4214">
        <v>3</v>
      </c>
      <c r="O4214" t="s">
        <v>40</v>
      </c>
    </row>
    <row r="4215" spans="1:15">
      <c r="A4215">
        <v>123096</v>
      </c>
      <c r="B4215" s="1">
        <v>45249</v>
      </c>
      <c r="C4215" t="s">
        <v>42</v>
      </c>
      <c r="D4215" t="s">
        <v>16</v>
      </c>
      <c r="E4215" t="s">
        <v>17</v>
      </c>
      <c r="F4215">
        <v>27</v>
      </c>
      <c r="G4215" t="s">
        <v>46</v>
      </c>
      <c r="H4215" t="s">
        <v>19</v>
      </c>
      <c r="I4215">
        <v>65</v>
      </c>
      <c r="J4215">
        <v>0</v>
      </c>
      <c r="K4215">
        <v>65</v>
      </c>
      <c r="L4215">
        <v>1</v>
      </c>
      <c r="M4215">
        <v>65</v>
      </c>
      <c r="N4215">
        <v>3</v>
      </c>
      <c r="O4215" t="s">
        <v>84</v>
      </c>
    </row>
    <row r="4216" spans="1:15">
      <c r="A4216">
        <v>136491</v>
      </c>
      <c r="B4216" s="1">
        <v>45408</v>
      </c>
      <c r="C4216" t="s">
        <v>42</v>
      </c>
      <c r="D4216" t="s">
        <v>16</v>
      </c>
      <c r="E4216" t="s">
        <v>17</v>
      </c>
      <c r="F4216">
        <v>34</v>
      </c>
      <c r="G4216" t="s">
        <v>56</v>
      </c>
      <c r="H4216" t="s">
        <v>19</v>
      </c>
      <c r="I4216">
        <v>65</v>
      </c>
      <c r="J4216">
        <v>0</v>
      </c>
      <c r="K4216">
        <v>65</v>
      </c>
      <c r="L4216">
        <v>1</v>
      </c>
      <c r="M4216">
        <v>65</v>
      </c>
      <c r="N4216">
        <v>5</v>
      </c>
      <c r="O4216" t="s">
        <v>57</v>
      </c>
    </row>
    <row r="4217" spans="1:15">
      <c r="A4217">
        <v>129608</v>
      </c>
      <c r="B4217" s="1">
        <v>45246</v>
      </c>
      <c r="C4217" t="s">
        <v>76</v>
      </c>
      <c r="D4217" t="s">
        <v>37</v>
      </c>
      <c r="E4217" t="s">
        <v>17</v>
      </c>
      <c r="F4217">
        <v>20</v>
      </c>
      <c r="G4217" t="s">
        <v>56</v>
      </c>
      <c r="H4217" t="s">
        <v>19</v>
      </c>
      <c r="I4217">
        <v>45</v>
      </c>
      <c r="J4217">
        <v>0</v>
      </c>
      <c r="K4217">
        <v>45</v>
      </c>
      <c r="L4217">
        <v>2</v>
      </c>
      <c r="M4217">
        <v>90</v>
      </c>
      <c r="N4217">
        <v>4</v>
      </c>
      <c r="O4217" t="s">
        <v>65</v>
      </c>
    </row>
    <row r="4218" spans="1:15">
      <c r="A4218">
        <v>184834</v>
      </c>
      <c r="B4218" s="1">
        <v>45558</v>
      </c>
      <c r="C4218" t="s">
        <v>50</v>
      </c>
      <c r="D4218" t="s">
        <v>16</v>
      </c>
      <c r="E4218" t="s">
        <v>25</v>
      </c>
      <c r="F4218">
        <v>27</v>
      </c>
      <c r="G4218" t="s">
        <v>26</v>
      </c>
      <c r="H4218" t="s">
        <v>27</v>
      </c>
      <c r="I4218">
        <v>97</v>
      </c>
      <c r="J4218">
        <v>40</v>
      </c>
      <c r="K4218">
        <v>137</v>
      </c>
      <c r="L4218">
        <v>1</v>
      </c>
      <c r="M4218">
        <v>137</v>
      </c>
      <c r="N4218">
        <v>5</v>
      </c>
      <c r="O4218" t="s">
        <v>43</v>
      </c>
    </row>
    <row r="4219" spans="1:15">
      <c r="A4219">
        <v>159221</v>
      </c>
      <c r="B4219" s="1">
        <v>45311</v>
      </c>
      <c r="C4219" t="s">
        <v>82</v>
      </c>
      <c r="D4219" t="s">
        <v>37</v>
      </c>
      <c r="E4219" t="s">
        <v>17</v>
      </c>
      <c r="F4219">
        <v>32</v>
      </c>
      <c r="G4219" t="s">
        <v>29</v>
      </c>
      <c r="H4219" t="s">
        <v>19</v>
      </c>
      <c r="I4219">
        <v>20</v>
      </c>
      <c r="J4219">
        <v>0</v>
      </c>
      <c r="K4219">
        <v>20</v>
      </c>
      <c r="L4219">
        <v>1</v>
      </c>
      <c r="M4219">
        <v>20</v>
      </c>
      <c r="N4219">
        <v>2</v>
      </c>
      <c r="O4219" t="s">
        <v>59</v>
      </c>
    </row>
    <row r="4220" spans="1:15">
      <c r="A4220">
        <v>172102</v>
      </c>
      <c r="B4220" s="1">
        <v>45245</v>
      </c>
      <c r="C4220" t="s">
        <v>30</v>
      </c>
      <c r="D4220" t="s">
        <v>24</v>
      </c>
      <c r="E4220" t="s">
        <v>17</v>
      </c>
      <c r="F4220">
        <v>22</v>
      </c>
      <c r="G4220" t="s">
        <v>31</v>
      </c>
      <c r="H4220" t="s">
        <v>19</v>
      </c>
      <c r="I4220">
        <v>10</v>
      </c>
      <c r="J4220">
        <v>0</v>
      </c>
      <c r="K4220">
        <v>10</v>
      </c>
      <c r="L4220">
        <v>1</v>
      </c>
      <c r="M4220">
        <v>10</v>
      </c>
      <c r="N4220">
        <v>4</v>
      </c>
      <c r="O4220" t="s">
        <v>70</v>
      </c>
    </row>
    <row r="4221" spans="1:15">
      <c r="A4221">
        <v>166111</v>
      </c>
      <c r="B4221" s="1">
        <v>45571</v>
      </c>
      <c r="C4221" t="s">
        <v>30</v>
      </c>
      <c r="D4221" t="s">
        <v>24</v>
      </c>
      <c r="E4221" t="s">
        <v>17</v>
      </c>
      <c r="F4221">
        <v>22</v>
      </c>
      <c r="G4221" t="s">
        <v>54</v>
      </c>
      <c r="H4221" t="s">
        <v>19</v>
      </c>
      <c r="I4221">
        <v>10</v>
      </c>
      <c r="J4221">
        <v>0</v>
      </c>
      <c r="K4221">
        <v>10</v>
      </c>
      <c r="L4221">
        <v>1</v>
      </c>
      <c r="M4221">
        <v>10</v>
      </c>
      <c r="N4221">
        <v>2</v>
      </c>
      <c r="O4221" t="s">
        <v>59</v>
      </c>
    </row>
    <row r="4222" spans="1:15">
      <c r="A4222">
        <v>189897</v>
      </c>
      <c r="B4222" s="1">
        <v>45257</v>
      </c>
      <c r="C4222" t="s">
        <v>30</v>
      </c>
      <c r="D4222" t="s">
        <v>24</v>
      </c>
      <c r="E4222" t="s">
        <v>17</v>
      </c>
      <c r="F4222">
        <v>22</v>
      </c>
      <c r="G4222" t="s">
        <v>54</v>
      </c>
      <c r="H4222" t="s">
        <v>19</v>
      </c>
      <c r="I4222">
        <v>10</v>
      </c>
      <c r="J4222">
        <v>0</v>
      </c>
      <c r="K4222">
        <v>10</v>
      </c>
      <c r="L4222">
        <v>1</v>
      </c>
      <c r="M4222">
        <v>10</v>
      </c>
      <c r="N4222">
        <v>5</v>
      </c>
      <c r="O4222" t="s">
        <v>57</v>
      </c>
    </row>
    <row r="4223" spans="1:15">
      <c r="A4223">
        <v>167818</v>
      </c>
      <c r="B4223" s="1">
        <v>45478</v>
      </c>
      <c r="C4223" t="s">
        <v>23</v>
      </c>
      <c r="D4223" t="s">
        <v>24</v>
      </c>
      <c r="E4223" t="s">
        <v>17</v>
      </c>
      <c r="F4223">
        <v>26</v>
      </c>
      <c r="G4223" t="s">
        <v>60</v>
      </c>
      <c r="H4223" t="s">
        <v>19</v>
      </c>
      <c r="I4223">
        <v>9</v>
      </c>
      <c r="J4223">
        <v>0</v>
      </c>
      <c r="K4223">
        <v>9</v>
      </c>
      <c r="L4223">
        <v>1</v>
      </c>
      <c r="M4223">
        <v>9</v>
      </c>
      <c r="N4223">
        <v>1</v>
      </c>
      <c r="O4223" t="s">
        <v>71</v>
      </c>
    </row>
    <row r="4224" spans="1:15">
      <c r="A4224">
        <v>180728</v>
      </c>
      <c r="B4224" s="1">
        <v>45399</v>
      </c>
      <c r="C4224" t="s">
        <v>36</v>
      </c>
      <c r="D4224" t="s">
        <v>37</v>
      </c>
      <c r="E4224" t="s">
        <v>25</v>
      </c>
      <c r="F4224">
        <v>20</v>
      </c>
      <c r="G4224" t="s">
        <v>69</v>
      </c>
      <c r="H4224" t="s">
        <v>19</v>
      </c>
      <c r="I4224">
        <v>32</v>
      </c>
      <c r="J4224">
        <v>0</v>
      </c>
      <c r="K4224">
        <v>32</v>
      </c>
      <c r="L4224">
        <v>1</v>
      </c>
      <c r="M4224">
        <v>32</v>
      </c>
      <c r="N4224">
        <v>5</v>
      </c>
      <c r="O4224" t="s">
        <v>52</v>
      </c>
    </row>
    <row r="4225" spans="1:15">
      <c r="A4225">
        <v>169153</v>
      </c>
      <c r="B4225" s="1">
        <v>45431</v>
      </c>
      <c r="C4225" t="s">
        <v>42</v>
      </c>
      <c r="D4225" t="s">
        <v>16</v>
      </c>
      <c r="E4225" t="s">
        <v>17</v>
      </c>
      <c r="F4225">
        <v>32</v>
      </c>
      <c r="G4225" t="s">
        <v>56</v>
      </c>
      <c r="H4225" t="s">
        <v>19</v>
      </c>
      <c r="I4225">
        <v>65</v>
      </c>
      <c r="J4225">
        <v>0</v>
      </c>
      <c r="K4225">
        <v>65</v>
      </c>
      <c r="L4225">
        <v>1</v>
      </c>
      <c r="M4225">
        <v>65</v>
      </c>
      <c r="N4225">
        <v>5</v>
      </c>
      <c r="O4225" t="s">
        <v>65</v>
      </c>
    </row>
    <row r="4226" spans="1:15">
      <c r="A4226">
        <v>193688</v>
      </c>
      <c r="B4226" s="1">
        <v>45536</v>
      </c>
      <c r="C4226" t="s">
        <v>48</v>
      </c>
      <c r="D4226" t="s">
        <v>16</v>
      </c>
      <c r="E4226" t="s">
        <v>17</v>
      </c>
      <c r="F4226">
        <v>34</v>
      </c>
      <c r="G4226" t="s">
        <v>18</v>
      </c>
      <c r="H4226" t="s">
        <v>19</v>
      </c>
      <c r="I4226">
        <v>130</v>
      </c>
      <c r="J4226">
        <v>0</v>
      </c>
      <c r="K4226">
        <v>130</v>
      </c>
      <c r="L4226">
        <v>4</v>
      </c>
      <c r="M4226">
        <v>520</v>
      </c>
      <c r="N4226">
        <v>2</v>
      </c>
      <c r="O4226" t="s">
        <v>87</v>
      </c>
    </row>
    <row r="4227" spans="1:15">
      <c r="A4227">
        <v>159932</v>
      </c>
      <c r="B4227" s="1">
        <v>45474</v>
      </c>
      <c r="C4227" t="s">
        <v>42</v>
      </c>
      <c r="D4227" t="s">
        <v>16</v>
      </c>
      <c r="E4227" t="s">
        <v>25</v>
      </c>
      <c r="F4227">
        <v>21</v>
      </c>
      <c r="G4227" t="s">
        <v>56</v>
      </c>
      <c r="H4227" t="s">
        <v>19</v>
      </c>
      <c r="I4227">
        <v>65</v>
      </c>
      <c r="J4227">
        <v>0</v>
      </c>
      <c r="K4227">
        <v>65</v>
      </c>
      <c r="L4227">
        <v>1</v>
      </c>
      <c r="M4227">
        <v>65</v>
      </c>
      <c r="N4227">
        <v>4</v>
      </c>
      <c r="O4227" t="s">
        <v>32</v>
      </c>
    </row>
    <row r="4228" spans="1:15">
      <c r="A4228">
        <v>179790</v>
      </c>
      <c r="B4228" s="1">
        <v>45254</v>
      </c>
      <c r="C4228" t="s">
        <v>48</v>
      </c>
      <c r="D4228" t="s">
        <v>16</v>
      </c>
      <c r="E4228" t="s">
        <v>17</v>
      </c>
      <c r="F4228">
        <v>20</v>
      </c>
      <c r="G4228" t="s">
        <v>34</v>
      </c>
      <c r="H4228" t="s">
        <v>27</v>
      </c>
      <c r="I4228">
        <v>130</v>
      </c>
      <c r="J4228">
        <v>100</v>
      </c>
      <c r="K4228">
        <v>230</v>
      </c>
      <c r="L4228">
        <v>2</v>
      </c>
      <c r="M4228">
        <v>460</v>
      </c>
      <c r="N4228">
        <v>4</v>
      </c>
      <c r="O4228" t="s">
        <v>43</v>
      </c>
    </row>
    <row r="4229" spans="1:15">
      <c r="A4229">
        <v>136851</v>
      </c>
      <c r="B4229" s="1">
        <v>45404</v>
      </c>
      <c r="C4229" t="s">
        <v>50</v>
      </c>
      <c r="D4229" t="s">
        <v>16</v>
      </c>
      <c r="E4229" t="s">
        <v>25</v>
      </c>
      <c r="F4229">
        <v>35</v>
      </c>
      <c r="G4229" t="s">
        <v>38</v>
      </c>
      <c r="H4229" t="s">
        <v>19</v>
      </c>
      <c r="I4229">
        <v>97</v>
      </c>
      <c r="J4229">
        <v>0</v>
      </c>
      <c r="K4229">
        <v>97</v>
      </c>
      <c r="L4229">
        <v>1</v>
      </c>
      <c r="M4229">
        <v>97</v>
      </c>
      <c r="N4229">
        <v>1</v>
      </c>
      <c r="O4229" t="s">
        <v>47</v>
      </c>
    </row>
    <row r="4230" spans="1:15">
      <c r="A4230">
        <v>150583</v>
      </c>
      <c r="B4230" s="1">
        <v>45513</v>
      </c>
      <c r="C4230" t="s">
        <v>23</v>
      </c>
      <c r="D4230" t="s">
        <v>24</v>
      </c>
      <c r="E4230" t="s">
        <v>17</v>
      </c>
      <c r="F4230">
        <v>21</v>
      </c>
      <c r="G4230" t="s">
        <v>54</v>
      </c>
      <c r="H4230" t="s">
        <v>19</v>
      </c>
      <c r="I4230">
        <v>9</v>
      </c>
      <c r="J4230">
        <v>0</v>
      </c>
      <c r="K4230">
        <v>9</v>
      </c>
      <c r="L4230">
        <v>1</v>
      </c>
      <c r="M4230">
        <v>9</v>
      </c>
      <c r="N4230">
        <v>4</v>
      </c>
      <c r="O4230" t="s">
        <v>52</v>
      </c>
    </row>
    <row r="4231" spans="1:15">
      <c r="A4231">
        <v>199255</v>
      </c>
      <c r="B4231" s="1">
        <v>45291</v>
      </c>
      <c r="C4231" t="s">
        <v>42</v>
      </c>
      <c r="D4231" t="s">
        <v>16</v>
      </c>
      <c r="E4231" t="s">
        <v>17</v>
      </c>
      <c r="F4231">
        <v>32</v>
      </c>
      <c r="G4231" t="s">
        <v>60</v>
      </c>
      <c r="H4231" t="s">
        <v>19</v>
      </c>
      <c r="I4231">
        <v>65</v>
      </c>
      <c r="J4231">
        <v>0</v>
      </c>
      <c r="K4231">
        <v>65</v>
      </c>
      <c r="L4231">
        <v>1</v>
      </c>
      <c r="M4231">
        <v>65</v>
      </c>
      <c r="N4231">
        <v>4</v>
      </c>
      <c r="O4231" t="s">
        <v>32</v>
      </c>
    </row>
    <row r="4232" spans="1:15">
      <c r="A4232">
        <v>153033</v>
      </c>
      <c r="B4232" s="1">
        <v>45444</v>
      </c>
      <c r="C4232" t="s">
        <v>50</v>
      </c>
      <c r="D4232" t="s">
        <v>16</v>
      </c>
      <c r="E4232" t="s">
        <v>25</v>
      </c>
      <c r="F4232">
        <v>27</v>
      </c>
      <c r="G4232" t="s">
        <v>74</v>
      </c>
      <c r="H4232" t="s">
        <v>27</v>
      </c>
      <c r="I4232">
        <v>97</v>
      </c>
      <c r="J4232">
        <v>25</v>
      </c>
      <c r="K4232">
        <v>122</v>
      </c>
      <c r="L4232">
        <v>2</v>
      </c>
      <c r="M4232">
        <v>244</v>
      </c>
      <c r="N4232">
        <v>3</v>
      </c>
      <c r="O4232" t="s">
        <v>88</v>
      </c>
    </row>
    <row r="4233" spans="1:15">
      <c r="A4233">
        <v>190812</v>
      </c>
      <c r="B4233" s="1">
        <v>45597</v>
      </c>
      <c r="C4233" t="s">
        <v>50</v>
      </c>
      <c r="D4233" t="s">
        <v>16</v>
      </c>
      <c r="E4233" t="s">
        <v>17</v>
      </c>
      <c r="F4233">
        <v>29</v>
      </c>
      <c r="G4233" t="s">
        <v>41</v>
      </c>
      <c r="H4233" t="s">
        <v>19</v>
      </c>
      <c r="I4233">
        <v>97</v>
      </c>
      <c r="J4233">
        <v>0</v>
      </c>
      <c r="K4233">
        <v>97</v>
      </c>
      <c r="L4233">
        <v>1</v>
      </c>
      <c r="M4233">
        <v>97</v>
      </c>
      <c r="N4233">
        <v>1</v>
      </c>
      <c r="O4233" t="s">
        <v>35</v>
      </c>
    </row>
    <row r="4234" spans="1:15">
      <c r="A4234">
        <v>170505</v>
      </c>
      <c r="B4234" s="1">
        <v>45365</v>
      </c>
      <c r="C4234" t="s">
        <v>42</v>
      </c>
      <c r="D4234" t="s">
        <v>16</v>
      </c>
      <c r="E4234" t="s">
        <v>17</v>
      </c>
      <c r="F4234">
        <v>33</v>
      </c>
      <c r="G4234" t="s">
        <v>60</v>
      </c>
      <c r="H4234" t="s">
        <v>19</v>
      </c>
      <c r="I4234">
        <v>65</v>
      </c>
      <c r="J4234">
        <v>0</v>
      </c>
      <c r="K4234">
        <v>65</v>
      </c>
      <c r="L4234">
        <v>3</v>
      </c>
      <c r="M4234">
        <v>195</v>
      </c>
      <c r="N4234">
        <v>5</v>
      </c>
      <c r="O4234" t="s">
        <v>70</v>
      </c>
    </row>
    <row r="4235" spans="1:15">
      <c r="A4235">
        <v>165665</v>
      </c>
      <c r="B4235" s="1">
        <v>45431</v>
      </c>
      <c r="C4235" t="s">
        <v>50</v>
      </c>
      <c r="D4235" t="s">
        <v>16</v>
      </c>
      <c r="E4235" t="s">
        <v>17</v>
      </c>
      <c r="F4235">
        <v>23</v>
      </c>
      <c r="G4235" t="s">
        <v>31</v>
      </c>
      <c r="H4235" t="s">
        <v>19</v>
      </c>
      <c r="I4235">
        <v>97</v>
      </c>
      <c r="J4235">
        <v>0</v>
      </c>
      <c r="K4235">
        <v>97</v>
      </c>
      <c r="L4235">
        <v>1</v>
      </c>
      <c r="M4235">
        <v>97</v>
      </c>
      <c r="N4235">
        <v>3</v>
      </c>
      <c r="O4235" t="s">
        <v>22</v>
      </c>
    </row>
    <row r="4236" spans="1:15">
      <c r="A4236">
        <v>126153</v>
      </c>
      <c r="B4236" s="1">
        <v>45444</v>
      </c>
      <c r="C4236" t="s">
        <v>53</v>
      </c>
      <c r="D4236" t="s">
        <v>37</v>
      </c>
      <c r="E4236" t="s">
        <v>25</v>
      </c>
      <c r="F4236">
        <v>25</v>
      </c>
      <c r="G4236" t="s">
        <v>41</v>
      </c>
      <c r="H4236" t="s">
        <v>19</v>
      </c>
      <c r="I4236">
        <v>15</v>
      </c>
      <c r="J4236">
        <v>0</v>
      </c>
      <c r="K4236">
        <v>15</v>
      </c>
      <c r="L4236">
        <v>2</v>
      </c>
      <c r="M4236">
        <v>30</v>
      </c>
      <c r="N4236">
        <v>5</v>
      </c>
      <c r="O4236" t="s">
        <v>20</v>
      </c>
    </row>
    <row r="4237" spans="1:15">
      <c r="A4237">
        <v>177291</v>
      </c>
      <c r="B4237" s="1">
        <v>45369</v>
      </c>
      <c r="C4237" t="s">
        <v>33</v>
      </c>
      <c r="D4237" t="s">
        <v>16</v>
      </c>
      <c r="E4237" t="s">
        <v>25</v>
      </c>
      <c r="F4237">
        <v>33</v>
      </c>
      <c r="G4237" t="s">
        <v>21</v>
      </c>
      <c r="H4237" t="s">
        <v>19</v>
      </c>
      <c r="I4237">
        <v>118</v>
      </c>
      <c r="J4237">
        <v>0</v>
      </c>
      <c r="K4237">
        <v>118</v>
      </c>
      <c r="L4237">
        <v>2</v>
      </c>
      <c r="M4237">
        <v>236</v>
      </c>
      <c r="N4237">
        <v>5</v>
      </c>
      <c r="O4237" t="s">
        <v>61</v>
      </c>
    </row>
    <row r="4238" spans="1:15">
      <c r="A4238">
        <v>134174</v>
      </c>
      <c r="B4238" s="1">
        <v>45447</v>
      </c>
      <c r="C4238" t="s">
        <v>30</v>
      </c>
      <c r="D4238" t="s">
        <v>24</v>
      </c>
      <c r="E4238" t="s">
        <v>17</v>
      </c>
      <c r="F4238">
        <v>34</v>
      </c>
      <c r="G4238" t="s">
        <v>26</v>
      </c>
      <c r="H4238" t="s">
        <v>27</v>
      </c>
      <c r="I4238">
        <v>10</v>
      </c>
      <c r="J4238">
        <v>40</v>
      </c>
      <c r="K4238">
        <v>50</v>
      </c>
      <c r="L4238">
        <v>1</v>
      </c>
      <c r="M4238">
        <v>50</v>
      </c>
      <c r="N4238">
        <v>4</v>
      </c>
      <c r="O4238" t="s">
        <v>72</v>
      </c>
    </row>
    <row r="4239" spans="1:15">
      <c r="A4239">
        <v>175618</v>
      </c>
      <c r="B4239" s="1">
        <v>45306</v>
      </c>
      <c r="C4239" t="s">
        <v>42</v>
      </c>
      <c r="D4239" t="s">
        <v>16</v>
      </c>
      <c r="E4239" t="s">
        <v>17</v>
      </c>
      <c r="F4239">
        <v>26</v>
      </c>
      <c r="G4239" t="s">
        <v>62</v>
      </c>
      <c r="H4239" t="s">
        <v>19</v>
      </c>
      <c r="I4239">
        <v>65</v>
      </c>
      <c r="J4239">
        <v>0</v>
      </c>
      <c r="K4239">
        <v>65</v>
      </c>
      <c r="L4239">
        <v>5</v>
      </c>
      <c r="M4239">
        <v>325</v>
      </c>
      <c r="N4239">
        <v>4</v>
      </c>
      <c r="O4239" t="s">
        <v>20</v>
      </c>
    </row>
    <row r="4240" spans="1:15">
      <c r="A4240">
        <v>130202</v>
      </c>
      <c r="B4240" s="1">
        <v>45489</v>
      </c>
      <c r="C4240" t="s">
        <v>42</v>
      </c>
      <c r="D4240" t="s">
        <v>16</v>
      </c>
      <c r="E4240" t="s">
        <v>17</v>
      </c>
      <c r="F4240">
        <v>35</v>
      </c>
      <c r="G4240" t="s">
        <v>18</v>
      </c>
      <c r="H4240" t="s">
        <v>19</v>
      </c>
      <c r="I4240">
        <v>65</v>
      </c>
      <c r="J4240">
        <v>0</v>
      </c>
      <c r="K4240">
        <v>65</v>
      </c>
      <c r="L4240">
        <v>1</v>
      </c>
      <c r="M4240">
        <v>65</v>
      </c>
      <c r="N4240">
        <v>5</v>
      </c>
      <c r="O4240" t="s">
        <v>45</v>
      </c>
    </row>
    <row r="4241" spans="1:15">
      <c r="A4241">
        <v>176869</v>
      </c>
      <c r="B4241" s="1">
        <v>45564</v>
      </c>
      <c r="C4241" t="s">
        <v>42</v>
      </c>
      <c r="D4241" t="s">
        <v>16</v>
      </c>
      <c r="E4241" t="s">
        <v>17</v>
      </c>
      <c r="F4241">
        <v>25</v>
      </c>
      <c r="G4241" t="s">
        <v>54</v>
      </c>
      <c r="H4241" t="s">
        <v>19</v>
      </c>
      <c r="I4241">
        <v>65</v>
      </c>
      <c r="J4241">
        <v>0</v>
      </c>
      <c r="K4241">
        <v>65</v>
      </c>
      <c r="L4241">
        <v>1</v>
      </c>
      <c r="M4241">
        <v>65</v>
      </c>
      <c r="N4241">
        <v>1</v>
      </c>
      <c r="O4241" t="s">
        <v>47</v>
      </c>
    </row>
    <row r="4242" spans="1:15">
      <c r="A4242">
        <v>192962</v>
      </c>
      <c r="B4242" s="1">
        <v>45528</v>
      </c>
      <c r="C4242" t="s">
        <v>30</v>
      </c>
      <c r="D4242" t="s">
        <v>24</v>
      </c>
      <c r="E4242" t="s">
        <v>17</v>
      </c>
      <c r="F4242">
        <v>28</v>
      </c>
      <c r="G4242" t="s">
        <v>51</v>
      </c>
      <c r="H4242" t="s">
        <v>27</v>
      </c>
      <c r="I4242">
        <v>10</v>
      </c>
      <c r="J4242">
        <v>50</v>
      </c>
      <c r="K4242">
        <v>60</v>
      </c>
      <c r="L4242">
        <v>3</v>
      </c>
      <c r="M4242">
        <v>180</v>
      </c>
      <c r="N4242">
        <v>5</v>
      </c>
      <c r="O4242" t="s">
        <v>43</v>
      </c>
    </row>
    <row r="4243" spans="1:15">
      <c r="A4243">
        <v>198231</v>
      </c>
      <c r="B4243" s="1">
        <v>45575</v>
      </c>
      <c r="C4243" t="s">
        <v>76</v>
      </c>
      <c r="D4243" t="s">
        <v>37</v>
      </c>
      <c r="E4243" t="s">
        <v>17</v>
      </c>
      <c r="F4243">
        <v>31</v>
      </c>
      <c r="G4243" t="s">
        <v>58</v>
      </c>
      <c r="H4243" t="s">
        <v>27</v>
      </c>
      <c r="I4243">
        <v>45</v>
      </c>
      <c r="J4243">
        <v>40</v>
      </c>
      <c r="K4243">
        <v>85</v>
      </c>
      <c r="L4243">
        <v>1</v>
      </c>
      <c r="M4243">
        <v>85</v>
      </c>
      <c r="N4243">
        <v>5</v>
      </c>
      <c r="O4243" t="s">
        <v>43</v>
      </c>
    </row>
    <row r="4244" spans="1:15">
      <c r="A4244">
        <v>139484</v>
      </c>
      <c r="B4244" s="1">
        <v>45317</v>
      </c>
      <c r="C4244" t="s">
        <v>23</v>
      </c>
      <c r="D4244" t="s">
        <v>24</v>
      </c>
      <c r="E4244" t="s">
        <v>17</v>
      </c>
      <c r="F4244">
        <v>35</v>
      </c>
      <c r="G4244" t="s">
        <v>18</v>
      </c>
      <c r="H4244" t="s">
        <v>19</v>
      </c>
      <c r="I4244">
        <v>9</v>
      </c>
      <c r="J4244">
        <v>0</v>
      </c>
      <c r="K4244">
        <v>9</v>
      </c>
      <c r="L4244">
        <v>1</v>
      </c>
      <c r="M4244">
        <v>9</v>
      </c>
      <c r="N4244">
        <v>4</v>
      </c>
      <c r="O4244" t="s">
        <v>72</v>
      </c>
    </row>
    <row r="4245" spans="1:15">
      <c r="A4245">
        <v>169273</v>
      </c>
      <c r="B4245" s="1">
        <v>45473</v>
      </c>
      <c r="C4245" t="s">
        <v>50</v>
      </c>
      <c r="D4245" t="s">
        <v>16</v>
      </c>
      <c r="E4245" t="s">
        <v>25</v>
      </c>
      <c r="F4245">
        <v>26</v>
      </c>
      <c r="G4245" t="s">
        <v>58</v>
      </c>
      <c r="H4245" t="s">
        <v>27</v>
      </c>
      <c r="I4245">
        <v>97</v>
      </c>
      <c r="J4245">
        <v>40</v>
      </c>
      <c r="K4245">
        <v>137</v>
      </c>
      <c r="L4245">
        <v>1</v>
      </c>
      <c r="M4245">
        <v>137</v>
      </c>
      <c r="N4245">
        <v>5</v>
      </c>
      <c r="O4245" t="s">
        <v>72</v>
      </c>
    </row>
    <row r="4246" spans="1:15">
      <c r="A4246">
        <v>125053</v>
      </c>
      <c r="B4246" s="1">
        <v>45329</v>
      </c>
      <c r="C4246" t="s">
        <v>15</v>
      </c>
      <c r="D4246" t="s">
        <v>16</v>
      </c>
      <c r="E4246" t="s">
        <v>17</v>
      </c>
      <c r="F4246">
        <v>35</v>
      </c>
      <c r="G4246" t="s">
        <v>46</v>
      </c>
      <c r="H4246" t="s">
        <v>19</v>
      </c>
      <c r="I4246">
        <v>100</v>
      </c>
      <c r="J4246">
        <v>0</v>
      </c>
      <c r="K4246">
        <v>100</v>
      </c>
      <c r="L4246">
        <v>1</v>
      </c>
      <c r="M4246">
        <v>100</v>
      </c>
      <c r="N4246">
        <v>4</v>
      </c>
      <c r="O4246" t="s">
        <v>43</v>
      </c>
    </row>
    <row r="4247" spans="1:15">
      <c r="A4247">
        <v>140157</v>
      </c>
      <c r="B4247" s="1">
        <v>45503</v>
      </c>
      <c r="C4247" t="s">
        <v>53</v>
      </c>
      <c r="D4247" t="s">
        <v>37</v>
      </c>
      <c r="E4247" t="s">
        <v>17</v>
      </c>
      <c r="F4247">
        <v>28</v>
      </c>
      <c r="G4247" t="s">
        <v>38</v>
      </c>
      <c r="H4247" t="s">
        <v>19</v>
      </c>
      <c r="I4247">
        <v>15</v>
      </c>
      <c r="J4247">
        <v>0</v>
      </c>
      <c r="K4247">
        <v>15</v>
      </c>
      <c r="L4247">
        <v>1</v>
      </c>
      <c r="M4247">
        <v>15</v>
      </c>
      <c r="N4247">
        <v>4</v>
      </c>
      <c r="O4247" t="s">
        <v>39</v>
      </c>
    </row>
    <row r="4248" spans="1:15">
      <c r="A4248">
        <v>164863</v>
      </c>
      <c r="B4248" s="1">
        <v>45314</v>
      </c>
      <c r="C4248" t="s">
        <v>78</v>
      </c>
      <c r="D4248" t="s">
        <v>37</v>
      </c>
      <c r="E4248" t="s">
        <v>25</v>
      </c>
      <c r="F4248">
        <v>21</v>
      </c>
      <c r="G4248" t="s">
        <v>26</v>
      </c>
      <c r="H4248" t="s">
        <v>27</v>
      </c>
      <c r="I4248">
        <v>50</v>
      </c>
      <c r="J4248">
        <v>40</v>
      </c>
      <c r="K4248">
        <v>90</v>
      </c>
      <c r="L4248">
        <v>1</v>
      </c>
      <c r="M4248">
        <v>90</v>
      </c>
      <c r="N4248">
        <v>3</v>
      </c>
      <c r="O4248" t="s">
        <v>84</v>
      </c>
    </row>
    <row r="4249" spans="1:15">
      <c r="A4249">
        <v>153592</v>
      </c>
      <c r="B4249" s="1">
        <v>45448</v>
      </c>
      <c r="C4249" t="s">
        <v>42</v>
      </c>
      <c r="D4249" t="s">
        <v>16</v>
      </c>
      <c r="E4249" t="s">
        <v>17</v>
      </c>
      <c r="F4249">
        <v>28</v>
      </c>
      <c r="G4249" t="s">
        <v>77</v>
      </c>
      <c r="H4249" t="s">
        <v>19</v>
      </c>
      <c r="I4249">
        <v>65</v>
      </c>
      <c r="J4249">
        <v>0</v>
      </c>
      <c r="K4249">
        <v>65</v>
      </c>
      <c r="L4249">
        <v>1</v>
      </c>
      <c r="M4249">
        <v>65</v>
      </c>
      <c r="N4249">
        <v>4</v>
      </c>
      <c r="O4249" t="s">
        <v>45</v>
      </c>
    </row>
    <row r="4250" spans="1:15">
      <c r="A4250">
        <v>178442</v>
      </c>
      <c r="B4250" s="1">
        <v>45421</v>
      </c>
      <c r="C4250" t="s">
        <v>15</v>
      </c>
      <c r="D4250" t="s">
        <v>16</v>
      </c>
      <c r="E4250" t="s">
        <v>17</v>
      </c>
      <c r="F4250">
        <v>30</v>
      </c>
      <c r="G4250" t="s">
        <v>56</v>
      </c>
      <c r="H4250" t="s">
        <v>19</v>
      </c>
      <c r="I4250">
        <v>100</v>
      </c>
      <c r="J4250">
        <v>0</v>
      </c>
      <c r="K4250">
        <v>100</v>
      </c>
      <c r="L4250">
        <v>5</v>
      </c>
      <c r="M4250">
        <v>500</v>
      </c>
      <c r="N4250">
        <v>4</v>
      </c>
      <c r="O4250" t="s">
        <v>65</v>
      </c>
    </row>
    <row r="4251" spans="1:15">
      <c r="A4251">
        <v>130927</v>
      </c>
      <c r="B4251" s="1">
        <v>45553</v>
      </c>
      <c r="C4251" t="s">
        <v>23</v>
      </c>
      <c r="D4251" t="s">
        <v>24</v>
      </c>
      <c r="E4251" t="s">
        <v>17</v>
      </c>
      <c r="F4251">
        <v>29</v>
      </c>
      <c r="G4251" t="s">
        <v>31</v>
      </c>
      <c r="H4251" t="s">
        <v>19</v>
      </c>
      <c r="I4251">
        <v>9</v>
      </c>
      <c r="J4251">
        <v>0</v>
      </c>
      <c r="K4251">
        <v>9</v>
      </c>
      <c r="L4251">
        <v>2</v>
      </c>
      <c r="M4251">
        <v>18</v>
      </c>
      <c r="N4251">
        <v>4</v>
      </c>
      <c r="O4251" t="s">
        <v>52</v>
      </c>
    </row>
    <row r="4252" spans="1:15">
      <c r="A4252">
        <v>153525</v>
      </c>
      <c r="B4252" s="1">
        <v>45351</v>
      </c>
      <c r="C4252" t="s">
        <v>33</v>
      </c>
      <c r="D4252" t="s">
        <v>16</v>
      </c>
      <c r="E4252" t="s">
        <v>25</v>
      </c>
      <c r="F4252">
        <v>22</v>
      </c>
      <c r="G4252" t="s">
        <v>34</v>
      </c>
      <c r="H4252" t="s">
        <v>27</v>
      </c>
      <c r="I4252">
        <v>118</v>
      </c>
      <c r="J4252">
        <v>100</v>
      </c>
      <c r="K4252">
        <v>218</v>
      </c>
      <c r="L4252">
        <v>1</v>
      </c>
      <c r="M4252">
        <v>218</v>
      </c>
      <c r="N4252">
        <v>1</v>
      </c>
      <c r="O4252" t="s">
        <v>28</v>
      </c>
    </row>
    <row r="4253" spans="1:15">
      <c r="A4253">
        <v>179088</v>
      </c>
      <c r="B4253" s="1">
        <v>45252</v>
      </c>
      <c r="C4253" t="s">
        <v>23</v>
      </c>
      <c r="D4253" t="s">
        <v>24</v>
      </c>
      <c r="E4253" t="s">
        <v>17</v>
      </c>
      <c r="F4253">
        <v>35</v>
      </c>
      <c r="G4253" t="s">
        <v>46</v>
      </c>
      <c r="H4253" t="s">
        <v>19</v>
      </c>
      <c r="I4253">
        <v>9</v>
      </c>
      <c r="J4253">
        <v>0</v>
      </c>
      <c r="K4253">
        <v>9</v>
      </c>
      <c r="L4253">
        <v>1</v>
      </c>
      <c r="M4253">
        <v>9</v>
      </c>
      <c r="N4253">
        <v>3</v>
      </c>
      <c r="O4253" t="s">
        <v>73</v>
      </c>
    </row>
    <row r="4254" spans="1:15">
      <c r="A4254">
        <v>198657</v>
      </c>
      <c r="B4254" s="1">
        <v>45497</v>
      </c>
      <c r="C4254" t="s">
        <v>53</v>
      </c>
      <c r="D4254" t="s">
        <v>37</v>
      </c>
      <c r="E4254" t="s">
        <v>25</v>
      </c>
      <c r="F4254">
        <v>28</v>
      </c>
      <c r="G4254" t="s">
        <v>77</v>
      </c>
      <c r="H4254" t="s">
        <v>19</v>
      </c>
      <c r="I4254">
        <v>15</v>
      </c>
      <c r="J4254">
        <v>0</v>
      </c>
      <c r="K4254">
        <v>15</v>
      </c>
      <c r="L4254">
        <v>1</v>
      </c>
      <c r="M4254">
        <v>15</v>
      </c>
      <c r="N4254">
        <v>4</v>
      </c>
      <c r="O4254" t="s">
        <v>70</v>
      </c>
    </row>
    <row r="4255" spans="1:15">
      <c r="A4255">
        <v>176605</v>
      </c>
      <c r="B4255" s="1">
        <v>45559</v>
      </c>
      <c r="C4255" t="s">
        <v>15</v>
      </c>
      <c r="D4255" t="s">
        <v>16</v>
      </c>
      <c r="E4255" t="s">
        <v>17</v>
      </c>
      <c r="F4255">
        <v>22</v>
      </c>
      <c r="G4255" t="s">
        <v>18</v>
      </c>
      <c r="H4255" t="s">
        <v>19</v>
      </c>
      <c r="I4255">
        <v>100</v>
      </c>
      <c r="J4255">
        <v>0</v>
      </c>
      <c r="K4255">
        <v>100</v>
      </c>
      <c r="L4255">
        <v>4</v>
      </c>
      <c r="M4255">
        <v>400</v>
      </c>
      <c r="N4255">
        <v>2</v>
      </c>
      <c r="O4255" t="s">
        <v>87</v>
      </c>
    </row>
    <row r="4256" spans="1:15">
      <c r="A4256">
        <v>136151</v>
      </c>
      <c r="B4256" s="1">
        <v>45314</v>
      </c>
      <c r="C4256" t="s">
        <v>30</v>
      </c>
      <c r="D4256" t="s">
        <v>24</v>
      </c>
      <c r="E4256" t="s">
        <v>25</v>
      </c>
      <c r="F4256">
        <v>30</v>
      </c>
      <c r="G4256" t="s">
        <v>67</v>
      </c>
      <c r="H4256" t="s">
        <v>27</v>
      </c>
      <c r="I4256">
        <v>10</v>
      </c>
      <c r="J4256">
        <v>40</v>
      </c>
      <c r="K4256">
        <v>50</v>
      </c>
      <c r="L4256">
        <v>1</v>
      </c>
      <c r="M4256">
        <v>50</v>
      </c>
      <c r="N4256">
        <v>5</v>
      </c>
      <c r="O4256" t="s">
        <v>20</v>
      </c>
    </row>
    <row r="4257" spans="1:15">
      <c r="A4257">
        <v>181704</v>
      </c>
      <c r="B4257" s="1">
        <v>45406</v>
      </c>
      <c r="C4257" t="s">
        <v>42</v>
      </c>
      <c r="D4257" t="s">
        <v>16</v>
      </c>
      <c r="E4257" t="s">
        <v>17</v>
      </c>
      <c r="F4257">
        <v>19</v>
      </c>
      <c r="G4257" t="s">
        <v>46</v>
      </c>
      <c r="H4257" t="s">
        <v>19</v>
      </c>
      <c r="I4257">
        <v>65</v>
      </c>
      <c r="J4257">
        <v>0</v>
      </c>
      <c r="K4257">
        <v>65</v>
      </c>
      <c r="L4257">
        <v>1</v>
      </c>
      <c r="M4257">
        <v>65</v>
      </c>
      <c r="N4257">
        <v>5</v>
      </c>
      <c r="O4257" t="s">
        <v>61</v>
      </c>
    </row>
    <row r="4258" spans="1:15">
      <c r="A4258">
        <v>144762</v>
      </c>
      <c r="B4258" s="1">
        <v>45471</v>
      </c>
      <c r="C4258" t="s">
        <v>50</v>
      </c>
      <c r="D4258" t="s">
        <v>16</v>
      </c>
      <c r="E4258" t="s">
        <v>17</v>
      </c>
      <c r="F4258">
        <v>33</v>
      </c>
      <c r="G4258" t="s">
        <v>58</v>
      </c>
      <c r="H4258" t="s">
        <v>27</v>
      </c>
      <c r="I4258">
        <v>97</v>
      </c>
      <c r="J4258">
        <v>40</v>
      </c>
      <c r="K4258">
        <v>137</v>
      </c>
      <c r="L4258">
        <v>1</v>
      </c>
      <c r="M4258">
        <v>137</v>
      </c>
      <c r="N4258">
        <v>4</v>
      </c>
      <c r="O4258" t="s">
        <v>65</v>
      </c>
    </row>
    <row r="4259" spans="1:15">
      <c r="A4259">
        <v>131714</v>
      </c>
      <c r="B4259" s="1">
        <v>45415</v>
      </c>
      <c r="C4259" t="s">
        <v>36</v>
      </c>
      <c r="D4259" t="s">
        <v>37</v>
      </c>
      <c r="E4259" t="s">
        <v>17</v>
      </c>
      <c r="F4259">
        <v>19</v>
      </c>
      <c r="G4259" t="s">
        <v>62</v>
      </c>
      <c r="H4259" t="s">
        <v>19</v>
      </c>
      <c r="I4259">
        <v>32</v>
      </c>
      <c r="J4259">
        <v>0</v>
      </c>
      <c r="K4259">
        <v>32</v>
      </c>
      <c r="L4259">
        <v>1</v>
      </c>
      <c r="M4259">
        <v>32</v>
      </c>
      <c r="N4259">
        <v>4</v>
      </c>
      <c r="O4259" t="s">
        <v>61</v>
      </c>
    </row>
    <row r="4260" spans="1:15">
      <c r="A4260">
        <v>148419</v>
      </c>
      <c r="B4260" s="1">
        <v>45477</v>
      </c>
      <c r="C4260" t="s">
        <v>53</v>
      </c>
      <c r="D4260" t="s">
        <v>37</v>
      </c>
      <c r="E4260" t="s">
        <v>25</v>
      </c>
      <c r="F4260">
        <v>18</v>
      </c>
      <c r="G4260" t="s">
        <v>18</v>
      </c>
      <c r="H4260" t="s">
        <v>19</v>
      </c>
      <c r="I4260">
        <v>15</v>
      </c>
      <c r="J4260">
        <v>0</v>
      </c>
      <c r="K4260">
        <v>15</v>
      </c>
      <c r="L4260">
        <v>3</v>
      </c>
      <c r="M4260">
        <v>45</v>
      </c>
      <c r="N4260">
        <v>5</v>
      </c>
      <c r="O4260" t="s">
        <v>39</v>
      </c>
    </row>
    <row r="4261" spans="1:15">
      <c r="A4261">
        <v>156603</v>
      </c>
      <c r="B4261" s="1">
        <v>45367</v>
      </c>
      <c r="C4261" t="s">
        <v>53</v>
      </c>
      <c r="D4261" t="s">
        <v>37</v>
      </c>
      <c r="E4261" t="s">
        <v>17</v>
      </c>
      <c r="F4261">
        <v>29</v>
      </c>
      <c r="G4261" t="s">
        <v>41</v>
      </c>
      <c r="H4261" t="s">
        <v>19</v>
      </c>
      <c r="I4261">
        <v>15</v>
      </c>
      <c r="J4261">
        <v>0</v>
      </c>
      <c r="K4261">
        <v>15</v>
      </c>
      <c r="L4261">
        <v>2</v>
      </c>
      <c r="M4261">
        <v>30</v>
      </c>
      <c r="N4261">
        <v>5</v>
      </c>
      <c r="O4261" t="s">
        <v>57</v>
      </c>
    </row>
    <row r="4262" spans="1:15">
      <c r="A4262">
        <v>163200</v>
      </c>
      <c r="B4262" s="1">
        <v>45439</v>
      </c>
      <c r="C4262" t="s">
        <v>53</v>
      </c>
      <c r="D4262" t="s">
        <v>37</v>
      </c>
      <c r="E4262" t="s">
        <v>17</v>
      </c>
      <c r="F4262">
        <v>19</v>
      </c>
      <c r="G4262" t="s">
        <v>79</v>
      </c>
      <c r="H4262" t="s">
        <v>27</v>
      </c>
      <c r="I4262">
        <v>15</v>
      </c>
      <c r="J4262">
        <v>40</v>
      </c>
      <c r="K4262">
        <v>55</v>
      </c>
      <c r="L4262">
        <v>2</v>
      </c>
      <c r="M4262">
        <v>110</v>
      </c>
      <c r="N4262">
        <v>5</v>
      </c>
      <c r="O4262" t="s">
        <v>32</v>
      </c>
    </row>
    <row r="4263" spans="1:15">
      <c r="A4263">
        <v>134986</v>
      </c>
      <c r="B4263" s="1">
        <v>45320</v>
      </c>
      <c r="C4263" t="s">
        <v>15</v>
      </c>
      <c r="D4263" t="s">
        <v>16</v>
      </c>
      <c r="E4263" t="s">
        <v>25</v>
      </c>
      <c r="F4263">
        <v>24</v>
      </c>
      <c r="G4263" t="s">
        <v>75</v>
      </c>
      <c r="H4263" t="s">
        <v>27</v>
      </c>
      <c r="I4263">
        <v>100</v>
      </c>
      <c r="J4263">
        <v>70</v>
      </c>
      <c r="K4263">
        <v>170</v>
      </c>
      <c r="L4263">
        <v>2</v>
      </c>
      <c r="M4263">
        <v>340</v>
      </c>
      <c r="N4263">
        <v>3</v>
      </c>
      <c r="O4263" t="s">
        <v>22</v>
      </c>
    </row>
    <row r="4264" spans="1:15">
      <c r="A4264">
        <v>144992</v>
      </c>
      <c r="B4264" s="1">
        <v>45298</v>
      </c>
      <c r="C4264" t="s">
        <v>48</v>
      </c>
      <c r="D4264" t="s">
        <v>16</v>
      </c>
      <c r="E4264" t="s">
        <v>25</v>
      </c>
      <c r="F4264">
        <v>20</v>
      </c>
      <c r="G4264" t="s">
        <v>31</v>
      </c>
      <c r="H4264" t="s">
        <v>19</v>
      </c>
      <c r="I4264">
        <v>130</v>
      </c>
      <c r="J4264">
        <v>0</v>
      </c>
      <c r="K4264">
        <v>130</v>
      </c>
      <c r="L4264">
        <v>1</v>
      </c>
      <c r="M4264">
        <v>130</v>
      </c>
      <c r="N4264">
        <v>3</v>
      </c>
      <c r="O4264" t="s">
        <v>83</v>
      </c>
    </row>
    <row r="4265" spans="1:15">
      <c r="A4265">
        <v>167530</v>
      </c>
      <c r="B4265" s="1">
        <v>45364</v>
      </c>
      <c r="C4265" t="s">
        <v>23</v>
      </c>
      <c r="D4265" t="s">
        <v>24</v>
      </c>
      <c r="E4265" t="s">
        <v>17</v>
      </c>
      <c r="F4265">
        <v>34</v>
      </c>
      <c r="G4265" t="s">
        <v>46</v>
      </c>
      <c r="H4265" t="s">
        <v>19</v>
      </c>
      <c r="I4265">
        <v>9</v>
      </c>
      <c r="J4265">
        <v>0</v>
      </c>
      <c r="K4265">
        <v>9</v>
      </c>
      <c r="L4265">
        <v>2</v>
      </c>
      <c r="M4265">
        <v>18</v>
      </c>
      <c r="N4265">
        <v>3</v>
      </c>
      <c r="O4265" t="s">
        <v>22</v>
      </c>
    </row>
    <row r="4266" spans="1:15">
      <c r="A4266">
        <v>174690</v>
      </c>
      <c r="B4266" s="1">
        <v>45529</v>
      </c>
      <c r="C4266" t="s">
        <v>15</v>
      </c>
      <c r="D4266" t="s">
        <v>16</v>
      </c>
      <c r="E4266" t="s">
        <v>17</v>
      </c>
      <c r="F4266">
        <v>34</v>
      </c>
      <c r="G4266" t="s">
        <v>29</v>
      </c>
      <c r="H4266" t="s">
        <v>19</v>
      </c>
      <c r="I4266">
        <v>100</v>
      </c>
      <c r="J4266">
        <v>0</v>
      </c>
      <c r="K4266">
        <v>100</v>
      </c>
      <c r="L4266">
        <v>1</v>
      </c>
      <c r="M4266">
        <v>100</v>
      </c>
      <c r="N4266">
        <v>5</v>
      </c>
      <c r="O4266" t="s">
        <v>43</v>
      </c>
    </row>
    <row r="4267" spans="1:15">
      <c r="A4267">
        <v>128563</v>
      </c>
      <c r="B4267" s="1">
        <v>45333</v>
      </c>
      <c r="C4267" t="s">
        <v>50</v>
      </c>
      <c r="D4267" t="s">
        <v>16</v>
      </c>
      <c r="E4267" t="s">
        <v>25</v>
      </c>
      <c r="F4267">
        <v>29</v>
      </c>
      <c r="G4267" t="s">
        <v>34</v>
      </c>
      <c r="H4267" t="s">
        <v>27</v>
      </c>
      <c r="I4267">
        <v>97</v>
      </c>
      <c r="J4267">
        <v>100</v>
      </c>
      <c r="K4267">
        <v>197</v>
      </c>
      <c r="L4267">
        <v>1</v>
      </c>
      <c r="M4267">
        <v>197</v>
      </c>
      <c r="N4267">
        <v>1</v>
      </c>
      <c r="O4267" t="s">
        <v>63</v>
      </c>
    </row>
    <row r="4268" spans="1:15">
      <c r="A4268">
        <v>134944</v>
      </c>
      <c r="B4268" s="1">
        <v>45391</v>
      </c>
      <c r="C4268" t="s">
        <v>15</v>
      </c>
      <c r="D4268" t="s">
        <v>16</v>
      </c>
      <c r="E4268" t="s">
        <v>17</v>
      </c>
      <c r="F4268">
        <v>34</v>
      </c>
      <c r="G4268" t="s">
        <v>77</v>
      </c>
      <c r="H4268" t="s">
        <v>19</v>
      </c>
      <c r="I4268">
        <v>100</v>
      </c>
      <c r="J4268">
        <v>0</v>
      </c>
      <c r="K4268">
        <v>100</v>
      </c>
      <c r="L4268">
        <v>1</v>
      </c>
      <c r="M4268">
        <v>100</v>
      </c>
      <c r="N4268">
        <v>3</v>
      </c>
      <c r="O4268" t="s">
        <v>22</v>
      </c>
    </row>
    <row r="4269" spans="1:15">
      <c r="A4269">
        <v>166601</v>
      </c>
      <c r="B4269" s="1">
        <v>45306</v>
      </c>
      <c r="C4269" t="s">
        <v>15</v>
      </c>
      <c r="D4269" t="s">
        <v>16</v>
      </c>
      <c r="E4269" t="s">
        <v>17</v>
      </c>
      <c r="F4269">
        <v>24</v>
      </c>
      <c r="G4269" t="s">
        <v>26</v>
      </c>
      <c r="H4269" t="s">
        <v>27</v>
      </c>
      <c r="I4269">
        <v>100</v>
      </c>
      <c r="J4269">
        <v>40</v>
      </c>
      <c r="K4269">
        <v>140</v>
      </c>
      <c r="L4269">
        <v>1</v>
      </c>
      <c r="M4269">
        <v>140</v>
      </c>
      <c r="N4269">
        <v>4</v>
      </c>
      <c r="O4269" t="s">
        <v>65</v>
      </c>
    </row>
    <row r="4270" spans="1:15">
      <c r="A4270">
        <v>179380</v>
      </c>
      <c r="B4270" s="1">
        <v>45241</v>
      </c>
      <c r="C4270" t="s">
        <v>53</v>
      </c>
      <c r="D4270" t="s">
        <v>37</v>
      </c>
      <c r="E4270" t="s">
        <v>17</v>
      </c>
      <c r="F4270">
        <v>34</v>
      </c>
      <c r="G4270" t="s">
        <v>41</v>
      </c>
      <c r="H4270" t="s">
        <v>19</v>
      </c>
      <c r="I4270">
        <v>15</v>
      </c>
      <c r="J4270">
        <v>0</v>
      </c>
      <c r="K4270">
        <v>15</v>
      </c>
      <c r="L4270">
        <v>1</v>
      </c>
      <c r="M4270">
        <v>15</v>
      </c>
      <c r="N4270">
        <v>1</v>
      </c>
      <c r="O4270" t="s">
        <v>47</v>
      </c>
    </row>
    <row r="4271" spans="1:15">
      <c r="A4271">
        <v>164524</v>
      </c>
      <c r="B4271" s="1">
        <v>45445</v>
      </c>
      <c r="C4271" t="s">
        <v>50</v>
      </c>
      <c r="D4271" t="s">
        <v>16</v>
      </c>
      <c r="E4271" t="s">
        <v>17</v>
      </c>
      <c r="F4271">
        <v>34</v>
      </c>
      <c r="G4271" t="s">
        <v>21</v>
      </c>
      <c r="H4271" t="s">
        <v>19</v>
      </c>
      <c r="I4271">
        <v>97</v>
      </c>
      <c r="J4271">
        <v>0</v>
      </c>
      <c r="K4271">
        <v>97</v>
      </c>
      <c r="L4271">
        <v>1</v>
      </c>
      <c r="M4271">
        <v>97</v>
      </c>
      <c r="N4271">
        <v>4</v>
      </c>
      <c r="O4271" t="s">
        <v>61</v>
      </c>
    </row>
    <row r="4272" spans="1:15">
      <c r="A4272">
        <v>127477</v>
      </c>
      <c r="B4272" s="1">
        <v>45508</v>
      </c>
      <c r="C4272" t="s">
        <v>50</v>
      </c>
      <c r="D4272" t="s">
        <v>16</v>
      </c>
      <c r="E4272" t="s">
        <v>17</v>
      </c>
      <c r="F4272">
        <v>25</v>
      </c>
      <c r="G4272" t="s">
        <v>29</v>
      </c>
      <c r="H4272" t="s">
        <v>19</v>
      </c>
      <c r="I4272">
        <v>97</v>
      </c>
      <c r="J4272">
        <v>0</v>
      </c>
      <c r="K4272">
        <v>97</v>
      </c>
      <c r="L4272">
        <v>1</v>
      </c>
      <c r="M4272">
        <v>97</v>
      </c>
      <c r="N4272">
        <v>5</v>
      </c>
      <c r="O4272" t="s">
        <v>45</v>
      </c>
    </row>
    <row r="4273" spans="1:15">
      <c r="A4273">
        <v>133261</v>
      </c>
      <c r="B4273" s="1">
        <v>45565</v>
      </c>
      <c r="C4273" t="s">
        <v>42</v>
      </c>
      <c r="D4273" t="s">
        <v>16</v>
      </c>
      <c r="E4273" t="s">
        <v>17</v>
      </c>
      <c r="F4273">
        <v>32</v>
      </c>
      <c r="G4273" t="s">
        <v>54</v>
      </c>
      <c r="H4273" t="s">
        <v>19</v>
      </c>
      <c r="I4273">
        <v>65</v>
      </c>
      <c r="J4273">
        <v>0</v>
      </c>
      <c r="K4273">
        <v>65</v>
      </c>
      <c r="L4273">
        <v>1</v>
      </c>
      <c r="M4273">
        <v>65</v>
      </c>
      <c r="N4273">
        <v>4</v>
      </c>
      <c r="O4273" t="s">
        <v>32</v>
      </c>
    </row>
    <row r="4274" spans="1:15">
      <c r="A4274">
        <v>129847</v>
      </c>
      <c r="B4274" s="1">
        <v>45290</v>
      </c>
      <c r="C4274" t="s">
        <v>33</v>
      </c>
      <c r="D4274" t="s">
        <v>16</v>
      </c>
      <c r="E4274" t="s">
        <v>25</v>
      </c>
      <c r="F4274">
        <v>26</v>
      </c>
      <c r="G4274" t="s">
        <v>29</v>
      </c>
      <c r="H4274" t="s">
        <v>19</v>
      </c>
      <c r="I4274">
        <v>118</v>
      </c>
      <c r="J4274">
        <v>0</v>
      </c>
      <c r="K4274">
        <v>118</v>
      </c>
      <c r="L4274">
        <v>4</v>
      </c>
      <c r="M4274">
        <v>472</v>
      </c>
      <c r="N4274">
        <v>5</v>
      </c>
      <c r="O4274" t="s">
        <v>45</v>
      </c>
    </row>
    <row r="4275" spans="1:15">
      <c r="A4275">
        <v>149542</v>
      </c>
      <c r="B4275" s="1">
        <v>45451</v>
      </c>
      <c r="C4275" t="s">
        <v>42</v>
      </c>
      <c r="D4275" t="s">
        <v>16</v>
      </c>
      <c r="E4275" t="s">
        <v>17</v>
      </c>
      <c r="F4275">
        <v>33</v>
      </c>
      <c r="G4275" t="s">
        <v>80</v>
      </c>
      <c r="H4275" t="s">
        <v>27</v>
      </c>
      <c r="I4275">
        <v>65</v>
      </c>
      <c r="J4275">
        <v>40</v>
      </c>
      <c r="K4275">
        <v>105</v>
      </c>
      <c r="L4275">
        <v>2</v>
      </c>
      <c r="M4275">
        <v>210</v>
      </c>
      <c r="N4275">
        <v>5</v>
      </c>
      <c r="O4275" t="s">
        <v>20</v>
      </c>
    </row>
    <row r="4276" spans="1:15">
      <c r="A4276">
        <v>163020</v>
      </c>
      <c r="B4276" s="1">
        <v>45378</v>
      </c>
      <c r="C4276" t="s">
        <v>30</v>
      </c>
      <c r="D4276" t="s">
        <v>24</v>
      </c>
      <c r="E4276" t="s">
        <v>17</v>
      </c>
      <c r="F4276">
        <v>20</v>
      </c>
      <c r="G4276" t="s">
        <v>62</v>
      </c>
      <c r="H4276" t="s">
        <v>19</v>
      </c>
      <c r="I4276">
        <v>10</v>
      </c>
      <c r="J4276">
        <v>0</v>
      </c>
      <c r="K4276">
        <v>10</v>
      </c>
      <c r="L4276">
        <v>1</v>
      </c>
      <c r="M4276">
        <v>10</v>
      </c>
      <c r="N4276">
        <v>4</v>
      </c>
      <c r="O4276" t="s">
        <v>57</v>
      </c>
    </row>
    <row r="4277" spans="1:15">
      <c r="A4277">
        <v>166120</v>
      </c>
      <c r="B4277" s="1">
        <v>45597</v>
      </c>
      <c r="C4277" t="s">
        <v>33</v>
      </c>
      <c r="D4277" t="s">
        <v>16</v>
      </c>
      <c r="E4277" t="s">
        <v>25</v>
      </c>
      <c r="F4277">
        <v>20</v>
      </c>
      <c r="G4277" t="s">
        <v>80</v>
      </c>
      <c r="H4277" t="s">
        <v>27</v>
      </c>
      <c r="I4277">
        <v>118</v>
      </c>
      <c r="J4277">
        <v>40</v>
      </c>
      <c r="K4277">
        <v>158</v>
      </c>
      <c r="L4277">
        <v>1</v>
      </c>
      <c r="M4277">
        <v>158</v>
      </c>
      <c r="N4277">
        <v>5</v>
      </c>
      <c r="O4277" t="s">
        <v>72</v>
      </c>
    </row>
    <row r="4278" spans="1:15">
      <c r="A4278">
        <v>186153</v>
      </c>
      <c r="B4278" s="1">
        <v>45414</v>
      </c>
      <c r="C4278" t="s">
        <v>42</v>
      </c>
      <c r="D4278" t="s">
        <v>16</v>
      </c>
      <c r="E4278" t="s">
        <v>17</v>
      </c>
      <c r="F4278">
        <v>33</v>
      </c>
      <c r="G4278" t="s">
        <v>38</v>
      </c>
      <c r="H4278" t="s">
        <v>19</v>
      </c>
      <c r="I4278">
        <v>65</v>
      </c>
      <c r="J4278">
        <v>0</v>
      </c>
      <c r="K4278">
        <v>65</v>
      </c>
      <c r="L4278">
        <v>1</v>
      </c>
      <c r="M4278">
        <v>65</v>
      </c>
      <c r="N4278">
        <v>2</v>
      </c>
      <c r="O4278" t="s">
        <v>81</v>
      </c>
    </row>
    <row r="4279" spans="1:15">
      <c r="A4279">
        <v>121099</v>
      </c>
      <c r="B4279" s="1">
        <v>45356</v>
      </c>
      <c r="C4279" t="s">
        <v>76</v>
      </c>
      <c r="D4279" t="s">
        <v>37</v>
      </c>
      <c r="E4279" t="s">
        <v>25</v>
      </c>
      <c r="F4279">
        <v>21</v>
      </c>
      <c r="G4279" t="s">
        <v>75</v>
      </c>
      <c r="H4279" t="s">
        <v>27</v>
      </c>
      <c r="I4279">
        <v>45</v>
      </c>
      <c r="J4279">
        <v>70</v>
      </c>
      <c r="K4279">
        <v>115</v>
      </c>
      <c r="L4279">
        <v>1</v>
      </c>
      <c r="M4279">
        <v>115</v>
      </c>
      <c r="N4279">
        <v>3</v>
      </c>
      <c r="O4279" t="s">
        <v>49</v>
      </c>
    </row>
    <row r="4280" spans="1:15">
      <c r="A4280">
        <v>159269</v>
      </c>
      <c r="B4280" s="1">
        <v>45261</v>
      </c>
      <c r="C4280" t="s">
        <v>82</v>
      </c>
      <c r="D4280" t="s">
        <v>37</v>
      </c>
      <c r="E4280" t="s">
        <v>17</v>
      </c>
      <c r="F4280">
        <v>26</v>
      </c>
      <c r="G4280" t="s">
        <v>54</v>
      </c>
      <c r="H4280" t="s">
        <v>19</v>
      </c>
      <c r="I4280">
        <v>20</v>
      </c>
      <c r="J4280">
        <v>0</v>
      </c>
      <c r="K4280">
        <v>20</v>
      </c>
      <c r="L4280">
        <v>1</v>
      </c>
      <c r="M4280">
        <v>20</v>
      </c>
      <c r="N4280">
        <v>4</v>
      </c>
      <c r="O4280" t="s">
        <v>52</v>
      </c>
    </row>
    <row r="4281" spans="1:15">
      <c r="A4281">
        <v>198994</v>
      </c>
      <c r="B4281" s="1">
        <v>45569</v>
      </c>
      <c r="C4281" t="s">
        <v>42</v>
      </c>
      <c r="D4281" t="s">
        <v>16</v>
      </c>
      <c r="E4281" t="s">
        <v>25</v>
      </c>
      <c r="F4281">
        <v>31</v>
      </c>
      <c r="G4281" t="s">
        <v>46</v>
      </c>
      <c r="H4281" t="s">
        <v>19</v>
      </c>
      <c r="I4281">
        <v>65</v>
      </c>
      <c r="J4281">
        <v>0</v>
      </c>
      <c r="K4281">
        <v>65</v>
      </c>
      <c r="L4281">
        <v>1</v>
      </c>
      <c r="M4281">
        <v>65</v>
      </c>
      <c r="N4281">
        <v>5</v>
      </c>
      <c r="O4281" t="s">
        <v>20</v>
      </c>
    </row>
    <row r="4282" spans="1:15">
      <c r="A4282">
        <v>189260</v>
      </c>
      <c r="B4282" s="1">
        <v>45507</v>
      </c>
      <c r="C4282" t="s">
        <v>30</v>
      </c>
      <c r="D4282" t="s">
        <v>24</v>
      </c>
      <c r="E4282" t="s">
        <v>17</v>
      </c>
      <c r="F4282">
        <v>28</v>
      </c>
      <c r="G4282" t="s">
        <v>18</v>
      </c>
      <c r="H4282" t="s">
        <v>19</v>
      </c>
      <c r="I4282">
        <v>10</v>
      </c>
      <c r="J4282">
        <v>0</v>
      </c>
      <c r="K4282">
        <v>10</v>
      </c>
      <c r="L4282">
        <v>2</v>
      </c>
      <c r="M4282">
        <v>20</v>
      </c>
      <c r="N4282">
        <v>3</v>
      </c>
      <c r="O4282" t="s">
        <v>49</v>
      </c>
    </row>
    <row r="4283" spans="1:15">
      <c r="A4283">
        <v>194101</v>
      </c>
      <c r="B4283" s="1">
        <v>45368</v>
      </c>
      <c r="C4283" t="s">
        <v>23</v>
      </c>
      <c r="D4283" t="s">
        <v>24</v>
      </c>
      <c r="E4283" t="s">
        <v>25</v>
      </c>
      <c r="F4283">
        <v>34</v>
      </c>
      <c r="G4283" t="s">
        <v>79</v>
      </c>
      <c r="H4283" t="s">
        <v>27</v>
      </c>
      <c r="I4283">
        <v>9</v>
      </c>
      <c r="J4283">
        <v>40</v>
      </c>
      <c r="K4283">
        <v>49</v>
      </c>
      <c r="L4283">
        <v>1</v>
      </c>
      <c r="M4283">
        <v>49</v>
      </c>
      <c r="N4283">
        <v>3</v>
      </c>
      <c r="O4283" t="s">
        <v>83</v>
      </c>
    </row>
    <row r="4284" spans="1:15">
      <c r="A4284">
        <v>163625</v>
      </c>
      <c r="B4284" s="1">
        <v>45433</v>
      </c>
      <c r="C4284" t="s">
        <v>30</v>
      </c>
      <c r="D4284" t="s">
        <v>24</v>
      </c>
      <c r="E4284" t="s">
        <v>17</v>
      </c>
      <c r="F4284">
        <v>30</v>
      </c>
      <c r="G4284" t="s">
        <v>54</v>
      </c>
      <c r="H4284" t="s">
        <v>19</v>
      </c>
      <c r="I4284">
        <v>10</v>
      </c>
      <c r="J4284">
        <v>0</v>
      </c>
      <c r="K4284">
        <v>10</v>
      </c>
      <c r="L4284">
        <v>2</v>
      </c>
      <c r="M4284">
        <v>20</v>
      </c>
      <c r="N4284">
        <v>4</v>
      </c>
      <c r="O4284" t="s">
        <v>52</v>
      </c>
    </row>
    <row r="4285" spans="1:15">
      <c r="A4285">
        <v>189241</v>
      </c>
      <c r="B4285" s="1">
        <v>45307</v>
      </c>
      <c r="C4285" t="s">
        <v>48</v>
      </c>
      <c r="D4285" t="s">
        <v>16</v>
      </c>
      <c r="E4285" t="s">
        <v>17</v>
      </c>
      <c r="F4285">
        <v>32</v>
      </c>
      <c r="G4285" t="s">
        <v>21</v>
      </c>
      <c r="H4285" t="s">
        <v>19</v>
      </c>
      <c r="I4285">
        <v>130</v>
      </c>
      <c r="J4285">
        <v>0</v>
      </c>
      <c r="K4285">
        <v>130</v>
      </c>
      <c r="L4285">
        <v>1</v>
      </c>
      <c r="M4285">
        <v>130</v>
      </c>
      <c r="N4285">
        <v>1</v>
      </c>
      <c r="O4285" t="s">
        <v>59</v>
      </c>
    </row>
    <row r="4286" spans="1:15">
      <c r="A4286">
        <v>133733</v>
      </c>
      <c r="B4286" s="1">
        <v>45305</v>
      </c>
      <c r="C4286" t="s">
        <v>30</v>
      </c>
      <c r="D4286" t="s">
        <v>24</v>
      </c>
      <c r="E4286" t="s">
        <v>17</v>
      </c>
      <c r="F4286">
        <v>26</v>
      </c>
      <c r="G4286" t="s">
        <v>46</v>
      </c>
      <c r="H4286" t="s">
        <v>19</v>
      </c>
      <c r="I4286">
        <v>10</v>
      </c>
      <c r="J4286">
        <v>0</v>
      </c>
      <c r="K4286">
        <v>10</v>
      </c>
      <c r="L4286">
        <v>1</v>
      </c>
      <c r="M4286">
        <v>10</v>
      </c>
      <c r="N4286">
        <v>3</v>
      </c>
      <c r="O4286" t="s">
        <v>84</v>
      </c>
    </row>
    <row r="4287" spans="1:15">
      <c r="A4287">
        <v>143543</v>
      </c>
      <c r="B4287" s="1">
        <v>45596</v>
      </c>
      <c r="C4287" t="s">
        <v>78</v>
      </c>
      <c r="D4287" t="s">
        <v>37</v>
      </c>
      <c r="E4287" t="s">
        <v>17</v>
      </c>
      <c r="F4287">
        <v>20</v>
      </c>
      <c r="G4287" t="s">
        <v>29</v>
      </c>
      <c r="H4287" t="s">
        <v>19</v>
      </c>
      <c r="I4287">
        <v>50</v>
      </c>
      <c r="J4287">
        <v>0</v>
      </c>
      <c r="K4287">
        <v>50</v>
      </c>
      <c r="L4287">
        <v>1</v>
      </c>
      <c r="M4287">
        <v>50</v>
      </c>
      <c r="N4287">
        <v>2</v>
      </c>
      <c r="O4287" t="s">
        <v>71</v>
      </c>
    </row>
    <row r="4288" spans="1:15">
      <c r="A4288">
        <v>195415</v>
      </c>
      <c r="B4288" s="1">
        <v>45451</v>
      </c>
      <c r="C4288" t="s">
        <v>76</v>
      </c>
      <c r="D4288" t="s">
        <v>37</v>
      </c>
      <c r="E4288" t="s">
        <v>17</v>
      </c>
      <c r="F4288">
        <v>29</v>
      </c>
      <c r="G4288" t="s">
        <v>29</v>
      </c>
      <c r="H4288" t="s">
        <v>19</v>
      </c>
      <c r="I4288">
        <v>45</v>
      </c>
      <c r="J4288">
        <v>0</v>
      </c>
      <c r="K4288">
        <v>45</v>
      </c>
      <c r="L4288">
        <v>3</v>
      </c>
      <c r="M4288">
        <v>135</v>
      </c>
      <c r="N4288">
        <v>5</v>
      </c>
      <c r="O4288" t="s">
        <v>65</v>
      </c>
    </row>
    <row r="4289" spans="1:15">
      <c r="A4289">
        <v>174114</v>
      </c>
      <c r="B4289" s="1">
        <v>45381</v>
      </c>
      <c r="C4289" t="s">
        <v>36</v>
      </c>
      <c r="D4289" t="s">
        <v>37</v>
      </c>
      <c r="E4289" t="s">
        <v>25</v>
      </c>
      <c r="F4289">
        <v>22</v>
      </c>
      <c r="G4289" t="s">
        <v>46</v>
      </c>
      <c r="H4289" t="s">
        <v>19</v>
      </c>
      <c r="I4289">
        <v>32</v>
      </c>
      <c r="J4289">
        <v>0</v>
      </c>
      <c r="K4289">
        <v>32</v>
      </c>
      <c r="L4289">
        <v>1</v>
      </c>
      <c r="M4289">
        <v>32</v>
      </c>
      <c r="N4289">
        <v>5</v>
      </c>
      <c r="O4289" t="s">
        <v>72</v>
      </c>
    </row>
    <row r="4290" spans="1:15">
      <c r="A4290">
        <v>179434</v>
      </c>
      <c r="B4290" s="1">
        <v>45245</v>
      </c>
      <c r="C4290" t="s">
        <v>53</v>
      </c>
      <c r="D4290" t="s">
        <v>37</v>
      </c>
      <c r="E4290" t="s">
        <v>17</v>
      </c>
      <c r="F4290">
        <v>34</v>
      </c>
      <c r="G4290" t="s">
        <v>29</v>
      </c>
      <c r="H4290" t="s">
        <v>19</v>
      </c>
      <c r="I4290">
        <v>15</v>
      </c>
      <c r="J4290">
        <v>0</v>
      </c>
      <c r="K4290">
        <v>15</v>
      </c>
      <c r="L4290">
        <v>3</v>
      </c>
      <c r="M4290">
        <v>45</v>
      </c>
      <c r="N4290">
        <v>3</v>
      </c>
      <c r="O4290" t="s">
        <v>83</v>
      </c>
    </row>
    <row r="4291" spans="1:15">
      <c r="A4291">
        <v>198829</v>
      </c>
      <c r="B4291" s="1">
        <v>45500</v>
      </c>
      <c r="C4291" t="s">
        <v>33</v>
      </c>
      <c r="D4291" t="s">
        <v>16</v>
      </c>
      <c r="E4291" t="s">
        <v>17</v>
      </c>
      <c r="F4291">
        <v>34</v>
      </c>
      <c r="G4291" t="s">
        <v>31</v>
      </c>
      <c r="H4291" t="s">
        <v>19</v>
      </c>
      <c r="I4291">
        <v>118</v>
      </c>
      <c r="J4291">
        <v>0</v>
      </c>
      <c r="K4291">
        <v>118</v>
      </c>
      <c r="L4291">
        <v>1</v>
      </c>
      <c r="M4291">
        <v>118</v>
      </c>
      <c r="N4291">
        <v>4</v>
      </c>
      <c r="O4291" t="s">
        <v>39</v>
      </c>
    </row>
    <row r="4292" spans="1:15">
      <c r="A4292">
        <v>197382</v>
      </c>
      <c r="B4292" s="1">
        <v>45571</v>
      </c>
      <c r="C4292" t="s">
        <v>23</v>
      </c>
      <c r="D4292" t="s">
        <v>24</v>
      </c>
      <c r="E4292" t="s">
        <v>17</v>
      </c>
      <c r="F4292">
        <v>35</v>
      </c>
      <c r="G4292" t="s">
        <v>18</v>
      </c>
      <c r="H4292" t="s">
        <v>19</v>
      </c>
      <c r="I4292">
        <v>9</v>
      </c>
      <c r="J4292">
        <v>0</v>
      </c>
      <c r="K4292">
        <v>9</v>
      </c>
      <c r="L4292">
        <v>1</v>
      </c>
      <c r="M4292">
        <v>9</v>
      </c>
      <c r="N4292">
        <v>3</v>
      </c>
      <c r="O4292" t="s">
        <v>84</v>
      </c>
    </row>
    <row r="4293" spans="1:15">
      <c r="A4293">
        <v>187057</v>
      </c>
      <c r="B4293" s="1">
        <v>45351</v>
      </c>
      <c r="C4293" t="s">
        <v>15</v>
      </c>
      <c r="D4293" t="s">
        <v>16</v>
      </c>
      <c r="E4293" t="s">
        <v>17</v>
      </c>
      <c r="F4293">
        <v>18</v>
      </c>
      <c r="G4293" t="s">
        <v>18</v>
      </c>
      <c r="H4293" t="s">
        <v>19</v>
      </c>
      <c r="I4293">
        <v>100</v>
      </c>
      <c r="J4293">
        <v>0</v>
      </c>
      <c r="K4293">
        <v>100</v>
      </c>
      <c r="L4293">
        <v>1</v>
      </c>
      <c r="M4293">
        <v>100</v>
      </c>
      <c r="N4293">
        <v>1</v>
      </c>
      <c r="O4293" t="s">
        <v>87</v>
      </c>
    </row>
    <row r="4294" spans="1:15">
      <c r="A4294">
        <v>168540</v>
      </c>
      <c r="B4294" s="1">
        <v>45480</v>
      </c>
      <c r="C4294" t="s">
        <v>50</v>
      </c>
      <c r="D4294" t="s">
        <v>16</v>
      </c>
      <c r="E4294" t="s">
        <v>25</v>
      </c>
      <c r="F4294">
        <v>29</v>
      </c>
      <c r="G4294" t="s">
        <v>67</v>
      </c>
      <c r="H4294" t="s">
        <v>27</v>
      </c>
      <c r="I4294">
        <v>97</v>
      </c>
      <c r="J4294">
        <v>40</v>
      </c>
      <c r="K4294">
        <v>137</v>
      </c>
      <c r="L4294">
        <v>4</v>
      </c>
      <c r="M4294">
        <v>548</v>
      </c>
      <c r="N4294">
        <v>2</v>
      </c>
      <c r="O4294" t="s">
        <v>64</v>
      </c>
    </row>
    <row r="4295" spans="1:15">
      <c r="A4295">
        <v>134269</v>
      </c>
      <c r="B4295" s="1">
        <v>45482</v>
      </c>
      <c r="C4295" t="s">
        <v>42</v>
      </c>
      <c r="D4295" t="s">
        <v>16</v>
      </c>
      <c r="E4295" t="s">
        <v>25</v>
      </c>
      <c r="F4295">
        <v>31</v>
      </c>
      <c r="G4295" t="s">
        <v>38</v>
      </c>
      <c r="H4295" t="s">
        <v>19</v>
      </c>
      <c r="I4295">
        <v>65</v>
      </c>
      <c r="J4295">
        <v>0</v>
      </c>
      <c r="K4295">
        <v>65</v>
      </c>
      <c r="L4295">
        <v>1</v>
      </c>
      <c r="M4295">
        <v>65</v>
      </c>
      <c r="N4295">
        <v>4</v>
      </c>
      <c r="O4295" t="s">
        <v>57</v>
      </c>
    </row>
    <row r="4296" spans="1:15">
      <c r="A4296">
        <v>127063</v>
      </c>
      <c r="B4296" s="1">
        <v>45533</v>
      </c>
      <c r="C4296" t="s">
        <v>33</v>
      </c>
      <c r="D4296" t="s">
        <v>16</v>
      </c>
      <c r="E4296" t="s">
        <v>17</v>
      </c>
      <c r="F4296">
        <v>30</v>
      </c>
      <c r="G4296" t="s">
        <v>31</v>
      </c>
      <c r="H4296" t="s">
        <v>19</v>
      </c>
      <c r="I4296">
        <v>118</v>
      </c>
      <c r="J4296">
        <v>0</v>
      </c>
      <c r="K4296">
        <v>118</v>
      </c>
      <c r="L4296">
        <v>1</v>
      </c>
      <c r="M4296">
        <v>118</v>
      </c>
      <c r="N4296">
        <v>1</v>
      </c>
      <c r="O4296" t="s">
        <v>71</v>
      </c>
    </row>
    <row r="4297" spans="1:15">
      <c r="A4297">
        <v>139422</v>
      </c>
      <c r="B4297" s="1">
        <v>45547</v>
      </c>
      <c r="C4297" t="s">
        <v>76</v>
      </c>
      <c r="D4297" t="s">
        <v>37</v>
      </c>
      <c r="E4297" t="s">
        <v>17</v>
      </c>
      <c r="F4297">
        <v>25</v>
      </c>
      <c r="G4297" t="s">
        <v>41</v>
      </c>
      <c r="H4297" t="s">
        <v>19</v>
      </c>
      <c r="I4297">
        <v>45</v>
      </c>
      <c r="J4297">
        <v>0</v>
      </c>
      <c r="K4297">
        <v>45</v>
      </c>
      <c r="L4297">
        <v>1</v>
      </c>
      <c r="M4297">
        <v>45</v>
      </c>
      <c r="N4297">
        <v>2</v>
      </c>
      <c r="O4297" t="s">
        <v>81</v>
      </c>
    </row>
    <row r="4298" spans="1:15">
      <c r="A4298">
        <v>141482</v>
      </c>
      <c r="B4298" s="1">
        <v>45549</v>
      </c>
      <c r="C4298" t="s">
        <v>23</v>
      </c>
      <c r="D4298" t="s">
        <v>24</v>
      </c>
      <c r="E4298" t="s">
        <v>17</v>
      </c>
      <c r="F4298">
        <v>28</v>
      </c>
      <c r="G4298" t="s">
        <v>62</v>
      </c>
      <c r="H4298" t="s">
        <v>19</v>
      </c>
      <c r="I4298">
        <v>9</v>
      </c>
      <c r="J4298">
        <v>0</v>
      </c>
      <c r="K4298">
        <v>9</v>
      </c>
      <c r="L4298">
        <v>2</v>
      </c>
      <c r="M4298">
        <v>18</v>
      </c>
      <c r="N4298">
        <v>5</v>
      </c>
      <c r="O4298" t="s">
        <v>39</v>
      </c>
    </row>
    <row r="4299" spans="1:15">
      <c r="A4299">
        <v>137697</v>
      </c>
      <c r="B4299" s="1">
        <v>45552</v>
      </c>
      <c r="C4299" t="s">
        <v>78</v>
      </c>
      <c r="D4299" t="s">
        <v>37</v>
      </c>
      <c r="E4299" t="s">
        <v>17</v>
      </c>
      <c r="F4299">
        <v>22</v>
      </c>
      <c r="G4299" t="s">
        <v>54</v>
      </c>
      <c r="H4299" t="s">
        <v>19</v>
      </c>
      <c r="I4299">
        <v>50</v>
      </c>
      <c r="J4299">
        <v>0</v>
      </c>
      <c r="K4299">
        <v>50</v>
      </c>
      <c r="L4299">
        <v>1</v>
      </c>
      <c r="M4299">
        <v>50</v>
      </c>
      <c r="N4299">
        <v>4</v>
      </c>
      <c r="O4299" t="s">
        <v>20</v>
      </c>
    </row>
    <row r="4300" spans="1:15">
      <c r="A4300">
        <v>156986</v>
      </c>
      <c r="B4300" s="1">
        <v>45381</v>
      </c>
      <c r="C4300" t="s">
        <v>76</v>
      </c>
      <c r="D4300" t="s">
        <v>37</v>
      </c>
      <c r="E4300" t="s">
        <v>17</v>
      </c>
      <c r="F4300">
        <v>29</v>
      </c>
      <c r="G4300" t="s">
        <v>31</v>
      </c>
      <c r="H4300" t="s">
        <v>19</v>
      </c>
      <c r="I4300">
        <v>45</v>
      </c>
      <c r="J4300">
        <v>0</v>
      </c>
      <c r="K4300">
        <v>45</v>
      </c>
      <c r="L4300">
        <v>2</v>
      </c>
      <c r="M4300">
        <v>90</v>
      </c>
      <c r="N4300">
        <v>4</v>
      </c>
      <c r="O4300" t="s">
        <v>57</v>
      </c>
    </row>
    <row r="4301" spans="1:15">
      <c r="A4301">
        <v>172894</v>
      </c>
      <c r="B4301" s="1">
        <v>45469</v>
      </c>
      <c r="C4301" t="s">
        <v>42</v>
      </c>
      <c r="D4301" t="s">
        <v>16</v>
      </c>
      <c r="E4301" t="s">
        <v>25</v>
      </c>
      <c r="F4301">
        <v>27</v>
      </c>
      <c r="G4301" t="s">
        <v>41</v>
      </c>
      <c r="H4301" t="s">
        <v>19</v>
      </c>
      <c r="I4301">
        <v>65</v>
      </c>
      <c r="J4301">
        <v>0</v>
      </c>
      <c r="K4301">
        <v>65</v>
      </c>
      <c r="L4301">
        <v>1</v>
      </c>
      <c r="M4301">
        <v>65</v>
      </c>
      <c r="N4301">
        <v>5</v>
      </c>
      <c r="O4301" t="s">
        <v>45</v>
      </c>
    </row>
    <row r="4302" spans="1:15">
      <c r="A4302">
        <v>192756</v>
      </c>
      <c r="B4302" s="1">
        <v>45383</v>
      </c>
      <c r="C4302" t="s">
        <v>82</v>
      </c>
      <c r="D4302" t="s">
        <v>37</v>
      </c>
      <c r="E4302" t="s">
        <v>17</v>
      </c>
      <c r="F4302">
        <v>21</v>
      </c>
      <c r="G4302" t="s">
        <v>60</v>
      </c>
      <c r="H4302" t="s">
        <v>19</v>
      </c>
      <c r="I4302">
        <v>20</v>
      </c>
      <c r="J4302">
        <v>0</v>
      </c>
      <c r="K4302">
        <v>20</v>
      </c>
      <c r="L4302">
        <v>1</v>
      </c>
      <c r="M4302">
        <v>20</v>
      </c>
      <c r="N4302">
        <v>5</v>
      </c>
      <c r="O4302" t="s">
        <v>61</v>
      </c>
    </row>
    <row r="4303" spans="1:15">
      <c r="A4303">
        <v>145121</v>
      </c>
      <c r="B4303" s="1">
        <v>45481</v>
      </c>
      <c r="C4303" t="s">
        <v>42</v>
      </c>
      <c r="D4303" t="s">
        <v>16</v>
      </c>
      <c r="E4303" t="s">
        <v>25</v>
      </c>
      <c r="F4303">
        <v>20</v>
      </c>
      <c r="G4303" t="s">
        <v>54</v>
      </c>
      <c r="H4303" t="s">
        <v>19</v>
      </c>
      <c r="I4303">
        <v>65</v>
      </c>
      <c r="J4303">
        <v>0</v>
      </c>
      <c r="K4303">
        <v>65</v>
      </c>
      <c r="L4303">
        <v>4</v>
      </c>
      <c r="M4303">
        <v>260</v>
      </c>
      <c r="N4303">
        <v>5</v>
      </c>
      <c r="O4303" t="s">
        <v>65</v>
      </c>
    </row>
    <row r="4304" spans="1:15">
      <c r="A4304">
        <v>170670</v>
      </c>
      <c r="B4304" s="1">
        <v>45450</v>
      </c>
      <c r="C4304" t="s">
        <v>15</v>
      </c>
      <c r="D4304" t="s">
        <v>16</v>
      </c>
      <c r="E4304" t="s">
        <v>17</v>
      </c>
      <c r="F4304">
        <v>31</v>
      </c>
      <c r="G4304" t="s">
        <v>79</v>
      </c>
      <c r="H4304" t="s">
        <v>27</v>
      </c>
      <c r="I4304">
        <v>100</v>
      </c>
      <c r="J4304">
        <v>40</v>
      </c>
      <c r="K4304">
        <v>140</v>
      </c>
      <c r="L4304">
        <v>1</v>
      </c>
      <c r="M4304">
        <v>140</v>
      </c>
      <c r="N4304">
        <v>5</v>
      </c>
      <c r="O4304" t="s">
        <v>72</v>
      </c>
    </row>
    <row r="4305" spans="1:15">
      <c r="A4305">
        <v>182607</v>
      </c>
      <c r="B4305" s="1">
        <v>45417</v>
      </c>
      <c r="C4305" t="s">
        <v>85</v>
      </c>
      <c r="D4305" t="s">
        <v>24</v>
      </c>
      <c r="E4305" t="s">
        <v>17</v>
      </c>
      <c r="F4305">
        <v>24</v>
      </c>
      <c r="G4305" t="s">
        <v>46</v>
      </c>
      <c r="H4305" t="s">
        <v>19</v>
      </c>
      <c r="I4305">
        <v>23</v>
      </c>
      <c r="J4305">
        <v>0</v>
      </c>
      <c r="K4305">
        <v>23</v>
      </c>
      <c r="L4305">
        <v>3</v>
      </c>
      <c r="M4305">
        <v>69</v>
      </c>
      <c r="N4305">
        <v>4</v>
      </c>
      <c r="O4305" t="s">
        <v>57</v>
      </c>
    </row>
    <row r="4306" spans="1:15">
      <c r="A4306">
        <v>154099</v>
      </c>
      <c r="B4306" s="1">
        <v>45400</v>
      </c>
      <c r="C4306" t="s">
        <v>33</v>
      </c>
      <c r="D4306" t="s">
        <v>16</v>
      </c>
      <c r="E4306" t="s">
        <v>25</v>
      </c>
      <c r="F4306">
        <v>24</v>
      </c>
      <c r="G4306" t="s">
        <v>56</v>
      </c>
      <c r="H4306" t="s">
        <v>19</v>
      </c>
      <c r="I4306">
        <v>118</v>
      </c>
      <c r="J4306">
        <v>0</v>
      </c>
      <c r="K4306">
        <v>118</v>
      </c>
      <c r="L4306">
        <v>1</v>
      </c>
      <c r="M4306">
        <v>118</v>
      </c>
      <c r="N4306">
        <v>3</v>
      </c>
      <c r="O4306" t="s">
        <v>83</v>
      </c>
    </row>
    <row r="4307" spans="1:15">
      <c r="A4307">
        <v>170560</v>
      </c>
      <c r="B4307" s="1">
        <v>45475</v>
      </c>
      <c r="C4307" t="s">
        <v>23</v>
      </c>
      <c r="D4307" t="s">
        <v>24</v>
      </c>
      <c r="E4307" t="s">
        <v>17</v>
      </c>
      <c r="F4307">
        <v>25</v>
      </c>
      <c r="G4307" t="s">
        <v>46</v>
      </c>
      <c r="H4307" t="s">
        <v>19</v>
      </c>
      <c r="I4307">
        <v>9</v>
      </c>
      <c r="J4307">
        <v>0</v>
      </c>
      <c r="K4307">
        <v>9</v>
      </c>
      <c r="L4307">
        <v>2</v>
      </c>
      <c r="M4307">
        <v>18</v>
      </c>
      <c r="N4307">
        <v>5</v>
      </c>
      <c r="O4307" t="s">
        <v>45</v>
      </c>
    </row>
    <row r="4308" spans="1:15">
      <c r="A4308">
        <v>164260</v>
      </c>
      <c r="B4308" s="1">
        <v>45303</v>
      </c>
      <c r="C4308" t="s">
        <v>42</v>
      </c>
      <c r="D4308" t="s">
        <v>16</v>
      </c>
      <c r="E4308" t="s">
        <v>17</v>
      </c>
      <c r="F4308">
        <v>32</v>
      </c>
      <c r="G4308" t="s">
        <v>56</v>
      </c>
      <c r="H4308" t="s">
        <v>19</v>
      </c>
      <c r="I4308">
        <v>65</v>
      </c>
      <c r="J4308">
        <v>0</v>
      </c>
      <c r="K4308">
        <v>65</v>
      </c>
      <c r="L4308">
        <v>1</v>
      </c>
      <c r="M4308">
        <v>65</v>
      </c>
      <c r="N4308">
        <v>3</v>
      </c>
      <c r="O4308" t="s">
        <v>40</v>
      </c>
    </row>
    <row r="4309" spans="1:15">
      <c r="A4309">
        <v>120024</v>
      </c>
      <c r="B4309" s="1">
        <v>45377</v>
      </c>
      <c r="C4309" t="s">
        <v>50</v>
      </c>
      <c r="D4309" t="s">
        <v>16</v>
      </c>
      <c r="E4309" t="s">
        <v>25</v>
      </c>
      <c r="F4309">
        <v>26</v>
      </c>
      <c r="G4309" t="s">
        <v>77</v>
      </c>
      <c r="H4309" t="s">
        <v>19</v>
      </c>
      <c r="I4309">
        <v>97</v>
      </c>
      <c r="J4309">
        <v>0</v>
      </c>
      <c r="K4309">
        <v>97</v>
      </c>
      <c r="L4309">
        <v>3</v>
      </c>
      <c r="M4309">
        <v>291</v>
      </c>
      <c r="N4309">
        <v>5</v>
      </c>
      <c r="O4309" t="s">
        <v>20</v>
      </c>
    </row>
    <row r="4310" spans="1:15">
      <c r="A4310">
        <v>193621</v>
      </c>
      <c r="B4310" s="1">
        <v>45328</v>
      </c>
      <c r="C4310" t="s">
        <v>36</v>
      </c>
      <c r="D4310" t="s">
        <v>37</v>
      </c>
      <c r="E4310" t="s">
        <v>17</v>
      </c>
      <c r="F4310">
        <v>31</v>
      </c>
      <c r="G4310" t="s">
        <v>46</v>
      </c>
      <c r="H4310" t="s">
        <v>19</v>
      </c>
      <c r="I4310">
        <v>32</v>
      </c>
      <c r="J4310">
        <v>0</v>
      </c>
      <c r="K4310">
        <v>32</v>
      </c>
      <c r="L4310">
        <v>3</v>
      </c>
      <c r="M4310">
        <v>96</v>
      </c>
      <c r="N4310">
        <v>5</v>
      </c>
      <c r="O4310" t="s">
        <v>61</v>
      </c>
    </row>
    <row r="4311" spans="1:15">
      <c r="A4311">
        <v>167659</v>
      </c>
      <c r="B4311" s="1">
        <v>45354</v>
      </c>
      <c r="C4311" t="s">
        <v>15</v>
      </c>
      <c r="D4311" t="s">
        <v>16</v>
      </c>
      <c r="E4311" t="s">
        <v>17</v>
      </c>
      <c r="F4311">
        <v>33</v>
      </c>
      <c r="G4311" t="s">
        <v>34</v>
      </c>
      <c r="H4311" t="s">
        <v>27</v>
      </c>
      <c r="I4311">
        <v>100</v>
      </c>
      <c r="J4311">
        <v>100</v>
      </c>
      <c r="K4311">
        <v>200</v>
      </c>
      <c r="L4311">
        <v>1</v>
      </c>
      <c r="M4311">
        <v>200</v>
      </c>
      <c r="N4311">
        <v>4</v>
      </c>
      <c r="O4311" t="s">
        <v>39</v>
      </c>
    </row>
    <row r="4312" spans="1:15">
      <c r="A4312">
        <v>162719</v>
      </c>
      <c r="B4312" s="1">
        <v>45463</v>
      </c>
      <c r="C4312" t="s">
        <v>30</v>
      </c>
      <c r="D4312" t="s">
        <v>24</v>
      </c>
      <c r="E4312" t="s">
        <v>17</v>
      </c>
      <c r="F4312">
        <v>25</v>
      </c>
      <c r="G4312" t="s">
        <v>29</v>
      </c>
      <c r="H4312" t="s">
        <v>19</v>
      </c>
      <c r="I4312">
        <v>10</v>
      </c>
      <c r="J4312">
        <v>0</v>
      </c>
      <c r="K4312">
        <v>10</v>
      </c>
      <c r="L4312">
        <v>2</v>
      </c>
      <c r="M4312">
        <v>20</v>
      </c>
      <c r="N4312">
        <v>5</v>
      </c>
      <c r="O4312" t="s">
        <v>70</v>
      </c>
    </row>
    <row r="4313" spans="1:15">
      <c r="A4313">
        <v>143843</v>
      </c>
      <c r="B4313" s="1">
        <v>45335</v>
      </c>
      <c r="C4313" t="s">
        <v>23</v>
      </c>
      <c r="D4313" t="s">
        <v>24</v>
      </c>
      <c r="E4313" t="s">
        <v>17</v>
      </c>
      <c r="F4313">
        <v>26</v>
      </c>
      <c r="G4313" t="s">
        <v>60</v>
      </c>
      <c r="H4313" t="s">
        <v>19</v>
      </c>
      <c r="I4313">
        <v>9</v>
      </c>
      <c r="J4313">
        <v>0</v>
      </c>
      <c r="K4313">
        <v>9</v>
      </c>
      <c r="L4313">
        <v>2</v>
      </c>
      <c r="M4313">
        <v>18</v>
      </c>
      <c r="N4313">
        <v>3</v>
      </c>
      <c r="O4313" t="s">
        <v>84</v>
      </c>
    </row>
    <row r="4314" spans="1:15">
      <c r="A4314">
        <v>160103</v>
      </c>
      <c r="B4314" s="1">
        <v>45442</v>
      </c>
      <c r="C4314" t="s">
        <v>23</v>
      </c>
      <c r="D4314" t="s">
        <v>24</v>
      </c>
      <c r="E4314" t="s">
        <v>25</v>
      </c>
      <c r="F4314">
        <v>21</v>
      </c>
      <c r="G4314" t="s">
        <v>69</v>
      </c>
      <c r="H4314" t="s">
        <v>19</v>
      </c>
      <c r="I4314">
        <v>9</v>
      </c>
      <c r="J4314">
        <v>0</v>
      </c>
      <c r="K4314">
        <v>9</v>
      </c>
      <c r="L4314">
        <v>1</v>
      </c>
      <c r="M4314">
        <v>9</v>
      </c>
      <c r="N4314">
        <v>3</v>
      </c>
      <c r="O4314" t="s">
        <v>22</v>
      </c>
    </row>
    <row r="4315" spans="1:15">
      <c r="A4315">
        <v>148935</v>
      </c>
      <c r="B4315" s="1">
        <v>45390</v>
      </c>
      <c r="C4315" t="s">
        <v>23</v>
      </c>
      <c r="D4315" t="s">
        <v>24</v>
      </c>
      <c r="E4315" t="s">
        <v>17</v>
      </c>
      <c r="F4315">
        <v>18</v>
      </c>
      <c r="G4315" t="s">
        <v>31</v>
      </c>
      <c r="H4315" t="s">
        <v>19</v>
      </c>
      <c r="I4315">
        <v>9</v>
      </c>
      <c r="J4315">
        <v>0</v>
      </c>
      <c r="K4315">
        <v>9</v>
      </c>
      <c r="L4315">
        <v>2</v>
      </c>
      <c r="M4315">
        <v>18</v>
      </c>
      <c r="N4315">
        <v>4</v>
      </c>
      <c r="O4315" t="s">
        <v>70</v>
      </c>
    </row>
    <row r="4316" spans="1:15">
      <c r="A4316">
        <v>145964</v>
      </c>
      <c r="B4316" s="1">
        <v>45309</v>
      </c>
      <c r="C4316" t="s">
        <v>42</v>
      </c>
      <c r="D4316" t="s">
        <v>16</v>
      </c>
      <c r="E4316" t="s">
        <v>17</v>
      </c>
      <c r="F4316">
        <v>29</v>
      </c>
      <c r="G4316" t="s">
        <v>79</v>
      </c>
      <c r="H4316" t="s">
        <v>27</v>
      </c>
      <c r="I4316">
        <v>65</v>
      </c>
      <c r="J4316">
        <v>40</v>
      </c>
      <c r="K4316">
        <v>105</v>
      </c>
      <c r="L4316">
        <v>2</v>
      </c>
      <c r="M4316">
        <v>210</v>
      </c>
      <c r="N4316">
        <v>3</v>
      </c>
      <c r="O4316" t="s">
        <v>40</v>
      </c>
    </row>
    <row r="4317" spans="1:15">
      <c r="A4317">
        <v>188415</v>
      </c>
      <c r="B4317" s="1">
        <v>45386</v>
      </c>
      <c r="C4317" t="s">
        <v>23</v>
      </c>
      <c r="D4317" t="s">
        <v>24</v>
      </c>
      <c r="E4317" t="s">
        <v>17</v>
      </c>
      <c r="F4317">
        <v>18</v>
      </c>
      <c r="G4317" t="s">
        <v>74</v>
      </c>
      <c r="H4317" t="s">
        <v>27</v>
      </c>
      <c r="I4317">
        <v>9</v>
      </c>
      <c r="J4317">
        <v>25</v>
      </c>
      <c r="K4317">
        <v>34</v>
      </c>
      <c r="L4317">
        <v>2</v>
      </c>
      <c r="M4317">
        <v>68</v>
      </c>
      <c r="N4317">
        <v>2</v>
      </c>
      <c r="O4317" t="s">
        <v>71</v>
      </c>
    </row>
    <row r="4318" spans="1:15">
      <c r="A4318">
        <v>168310</v>
      </c>
      <c r="B4318" s="1">
        <v>45451</v>
      </c>
      <c r="C4318" t="s">
        <v>82</v>
      </c>
      <c r="D4318" t="s">
        <v>37</v>
      </c>
      <c r="E4318" t="s">
        <v>25</v>
      </c>
      <c r="F4318">
        <v>24</v>
      </c>
      <c r="G4318" t="s">
        <v>54</v>
      </c>
      <c r="H4318" t="s">
        <v>19</v>
      </c>
      <c r="I4318">
        <v>20</v>
      </c>
      <c r="J4318">
        <v>0</v>
      </c>
      <c r="K4318">
        <v>20</v>
      </c>
      <c r="L4318">
        <v>2</v>
      </c>
      <c r="M4318">
        <v>40</v>
      </c>
      <c r="N4318">
        <v>2</v>
      </c>
      <c r="O4318" t="s">
        <v>55</v>
      </c>
    </row>
    <row r="4319" spans="1:15">
      <c r="A4319">
        <v>163246</v>
      </c>
      <c r="B4319" s="1">
        <v>45543</v>
      </c>
      <c r="C4319" t="s">
        <v>42</v>
      </c>
      <c r="D4319" t="s">
        <v>16</v>
      </c>
      <c r="E4319" t="s">
        <v>17</v>
      </c>
      <c r="F4319">
        <v>32</v>
      </c>
      <c r="G4319" t="s">
        <v>38</v>
      </c>
      <c r="H4319" t="s">
        <v>19</v>
      </c>
      <c r="I4319">
        <v>65</v>
      </c>
      <c r="J4319">
        <v>0</v>
      </c>
      <c r="K4319">
        <v>65</v>
      </c>
      <c r="L4319">
        <v>1</v>
      </c>
      <c r="M4319">
        <v>65</v>
      </c>
      <c r="N4319">
        <v>4</v>
      </c>
      <c r="O4319" t="s">
        <v>61</v>
      </c>
    </row>
    <row r="4320" spans="1:15">
      <c r="A4320">
        <v>154948</v>
      </c>
      <c r="B4320" s="1">
        <v>45433</v>
      </c>
      <c r="C4320" t="s">
        <v>30</v>
      </c>
      <c r="D4320" t="s">
        <v>24</v>
      </c>
      <c r="E4320" t="s">
        <v>25</v>
      </c>
      <c r="F4320">
        <v>25</v>
      </c>
      <c r="G4320" t="s">
        <v>56</v>
      </c>
      <c r="H4320" t="s">
        <v>19</v>
      </c>
      <c r="I4320">
        <v>10</v>
      </c>
      <c r="J4320">
        <v>0</v>
      </c>
      <c r="K4320">
        <v>10</v>
      </c>
      <c r="L4320">
        <v>2</v>
      </c>
      <c r="M4320">
        <v>20</v>
      </c>
      <c r="N4320">
        <v>5</v>
      </c>
      <c r="O4320" t="s">
        <v>43</v>
      </c>
    </row>
    <row r="4321" spans="1:15">
      <c r="A4321">
        <v>144286</v>
      </c>
      <c r="B4321" s="1">
        <v>45266</v>
      </c>
      <c r="C4321" t="s">
        <v>85</v>
      </c>
      <c r="D4321" t="s">
        <v>24</v>
      </c>
      <c r="E4321" t="s">
        <v>17</v>
      </c>
      <c r="F4321">
        <v>25</v>
      </c>
      <c r="G4321" t="s">
        <v>77</v>
      </c>
      <c r="H4321" t="s">
        <v>19</v>
      </c>
      <c r="I4321">
        <v>23</v>
      </c>
      <c r="J4321">
        <v>0</v>
      </c>
      <c r="K4321">
        <v>23</v>
      </c>
      <c r="L4321">
        <v>2</v>
      </c>
      <c r="M4321">
        <v>46</v>
      </c>
      <c r="N4321">
        <v>3</v>
      </c>
      <c r="O4321" t="s">
        <v>84</v>
      </c>
    </row>
    <row r="4322" spans="1:15">
      <c r="A4322">
        <v>178428</v>
      </c>
      <c r="B4322" s="1">
        <v>45449</v>
      </c>
      <c r="C4322" t="s">
        <v>42</v>
      </c>
      <c r="D4322" t="s">
        <v>16</v>
      </c>
      <c r="E4322" t="s">
        <v>17</v>
      </c>
      <c r="F4322">
        <v>28</v>
      </c>
      <c r="G4322" t="s">
        <v>29</v>
      </c>
      <c r="H4322" t="s">
        <v>19</v>
      </c>
      <c r="I4322">
        <v>65</v>
      </c>
      <c r="J4322">
        <v>0</v>
      </c>
      <c r="K4322">
        <v>65</v>
      </c>
      <c r="L4322">
        <v>1</v>
      </c>
      <c r="M4322">
        <v>65</v>
      </c>
      <c r="N4322">
        <v>5</v>
      </c>
      <c r="O4322" t="s">
        <v>72</v>
      </c>
    </row>
    <row r="4323" spans="1:15">
      <c r="A4323">
        <v>189719</v>
      </c>
      <c r="B4323" s="1">
        <v>45338</v>
      </c>
      <c r="C4323" t="s">
        <v>85</v>
      </c>
      <c r="D4323" t="s">
        <v>24</v>
      </c>
      <c r="E4323" t="s">
        <v>25</v>
      </c>
      <c r="F4323">
        <v>34</v>
      </c>
      <c r="G4323" t="s">
        <v>38</v>
      </c>
      <c r="H4323" t="s">
        <v>19</v>
      </c>
      <c r="I4323">
        <v>23</v>
      </c>
      <c r="J4323">
        <v>0</v>
      </c>
      <c r="K4323">
        <v>23</v>
      </c>
      <c r="L4323">
        <v>3</v>
      </c>
      <c r="M4323">
        <v>69</v>
      </c>
      <c r="N4323">
        <v>4</v>
      </c>
      <c r="O4323" t="s">
        <v>32</v>
      </c>
    </row>
    <row r="4324" spans="1:15">
      <c r="A4324">
        <v>168626</v>
      </c>
      <c r="B4324" s="1">
        <v>45256</v>
      </c>
      <c r="C4324" t="s">
        <v>82</v>
      </c>
      <c r="D4324" t="s">
        <v>37</v>
      </c>
      <c r="E4324" t="s">
        <v>17</v>
      </c>
      <c r="F4324">
        <v>21</v>
      </c>
      <c r="G4324" t="s">
        <v>34</v>
      </c>
      <c r="H4324" t="s">
        <v>27</v>
      </c>
      <c r="I4324">
        <v>20</v>
      </c>
      <c r="J4324">
        <v>100</v>
      </c>
      <c r="K4324">
        <v>120</v>
      </c>
      <c r="L4324">
        <v>4</v>
      </c>
      <c r="M4324">
        <v>480</v>
      </c>
      <c r="N4324">
        <v>4</v>
      </c>
      <c r="O4324" t="s">
        <v>52</v>
      </c>
    </row>
    <row r="4325" spans="1:15">
      <c r="A4325">
        <v>173843</v>
      </c>
      <c r="B4325" s="1">
        <v>45334</v>
      </c>
      <c r="C4325" t="s">
        <v>50</v>
      </c>
      <c r="D4325" t="s">
        <v>16</v>
      </c>
      <c r="E4325" t="s">
        <v>25</v>
      </c>
      <c r="F4325">
        <v>27</v>
      </c>
      <c r="G4325" t="s">
        <v>56</v>
      </c>
      <c r="H4325" t="s">
        <v>19</v>
      </c>
      <c r="I4325">
        <v>97</v>
      </c>
      <c r="J4325">
        <v>0</v>
      </c>
      <c r="K4325">
        <v>97</v>
      </c>
      <c r="L4325">
        <v>3</v>
      </c>
      <c r="M4325">
        <v>291</v>
      </c>
      <c r="N4325">
        <v>4</v>
      </c>
      <c r="O4325" t="s">
        <v>32</v>
      </c>
    </row>
    <row r="4326" spans="1:15">
      <c r="A4326">
        <v>184460</v>
      </c>
      <c r="B4326" s="1">
        <v>45345</v>
      </c>
      <c r="C4326" t="s">
        <v>53</v>
      </c>
      <c r="D4326" t="s">
        <v>37</v>
      </c>
      <c r="E4326" t="s">
        <v>17</v>
      </c>
      <c r="F4326">
        <v>33</v>
      </c>
      <c r="G4326" t="s">
        <v>41</v>
      </c>
      <c r="H4326" t="s">
        <v>19</v>
      </c>
      <c r="I4326">
        <v>15</v>
      </c>
      <c r="J4326">
        <v>0</v>
      </c>
      <c r="K4326">
        <v>15</v>
      </c>
      <c r="L4326">
        <v>2</v>
      </c>
      <c r="M4326">
        <v>30</v>
      </c>
      <c r="N4326">
        <v>5</v>
      </c>
      <c r="O4326" t="s">
        <v>61</v>
      </c>
    </row>
    <row r="4327" spans="1:15">
      <c r="A4327">
        <v>148080</v>
      </c>
      <c r="B4327" s="1">
        <v>45324</v>
      </c>
      <c r="C4327" t="s">
        <v>53</v>
      </c>
      <c r="D4327" t="s">
        <v>37</v>
      </c>
      <c r="E4327" t="s">
        <v>25</v>
      </c>
      <c r="F4327">
        <v>24</v>
      </c>
      <c r="G4327" t="s">
        <v>66</v>
      </c>
      <c r="H4327" t="s">
        <v>27</v>
      </c>
      <c r="I4327">
        <v>15</v>
      </c>
      <c r="J4327">
        <v>40</v>
      </c>
      <c r="K4327">
        <v>55</v>
      </c>
      <c r="L4327">
        <v>1</v>
      </c>
      <c r="M4327">
        <v>55</v>
      </c>
      <c r="N4327">
        <v>5</v>
      </c>
      <c r="O4327" t="s">
        <v>43</v>
      </c>
    </row>
    <row r="4328" spans="1:15">
      <c r="A4328">
        <v>160224</v>
      </c>
      <c r="B4328" s="1">
        <v>45467</v>
      </c>
      <c r="C4328" t="s">
        <v>42</v>
      </c>
      <c r="D4328" t="s">
        <v>16</v>
      </c>
      <c r="E4328" t="s">
        <v>17</v>
      </c>
      <c r="F4328">
        <v>26</v>
      </c>
      <c r="G4328" t="s">
        <v>80</v>
      </c>
      <c r="H4328" t="s">
        <v>27</v>
      </c>
      <c r="I4328">
        <v>65</v>
      </c>
      <c r="J4328">
        <v>40</v>
      </c>
      <c r="K4328">
        <v>105</v>
      </c>
      <c r="L4328">
        <v>1</v>
      </c>
      <c r="M4328">
        <v>105</v>
      </c>
      <c r="N4328">
        <v>4</v>
      </c>
      <c r="O4328" t="s">
        <v>20</v>
      </c>
    </row>
    <row r="4329" spans="1:15">
      <c r="A4329">
        <v>171045</v>
      </c>
      <c r="B4329" s="1">
        <v>45359</v>
      </c>
      <c r="C4329" t="s">
        <v>78</v>
      </c>
      <c r="D4329" t="s">
        <v>37</v>
      </c>
      <c r="E4329" t="s">
        <v>17</v>
      </c>
      <c r="F4329">
        <v>28</v>
      </c>
      <c r="G4329" t="s">
        <v>44</v>
      </c>
      <c r="H4329" t="s">
        <v>27</v>
      </c>
      <c r="I4329">
        <v>50</v>
      </c>
      <c r="J4329">
        <v>25</v>
      </c>
      <c r="K4329">
        <v>75</v>
      </c>
      <c r="L4329">
        <v>1</v>
      </c>
      <c r="M4329">
        <v>75</v>
      </c>
      <c r="N4329">
        <v>5</v>
      </c>
      <c r="O4329" t="s">
        <v>52</v>
      </c>
    </row>
    <row r="4330" spans="1:15">
      <c r="A4330">
        <v>163696</v>
      </c>
      <c r="B4330" s="1">
        <v>45363</v>
      </c>
      <c r="C4330" t="s">
        <v>76</v>
      </c>
      <c r="D4330" t="s">
        <v>37</v>
      </c>
      <c r="E4330" t="s">
        <v>17</v>
      </c>
      <c r="F4330">
        <v>21</v>
      </c>
      <c r="G4330" t="s">
        <v>18</v>
      </c>
      <c r="H4330" t="s">
        <v>19</v>
      </c>
      <c r="I4330">
        <v>45</v>
      </c>
      <c r="J4330">
        <v>0</v>
      </c>
      <c r="K4330">
        <v>45</v>
      </c>
      <c r="L4330">
        <v>1</v>
      </c>
      <c r="M4330">
        <v>45</v>
      </c>
      <c r="N4330">
        <v>4</v>
      </c>
      <c r="O4330" t="s">
        <v>72</v>
      </c>
    </row>
    <row r="4331" spans="1:15">
      <c r="A4331">
        <v>189812</v>
      </c>
      <c r="B4331" s="1">
        <v>45484</v>
      </c>
      <c r="C4331" t="s">
        <v>50</v>
      </c>
      <c r="D4331" t="s">
        <v>16</v>
      </c>
      <c r="E4331" t="s">
        <v>17</v>
      </c>
      <c r="F4331">
        <v>35</v>
      </c>
      <c r="G4331" t="s">
        <v>77</v>
      </c>
      <c r="H4331" t="s">
        <v>19</v>
      </c>
      <c r="I4331">
        <v>97</v>
      </c>
      <c r="J4331">
        <v>0</v>
      </c>
      <c r="K4331">
        <v>97</v>
      </c>
      <c r="L4331">
        <v>1</v>
      </c>
      <c r="M4331">
        <v>97</v>
      </c>
      <c r="N4331">
        <v>4</v>
      </c>
      <c r="O4331" t="s">
        <v>52</v>
      </c>
    </row>
    <row r="4332" spans="1:15">
      <c r="A4332">
        <v>125747</v>
      </c>
      <c r="B4332" s="1">
        <v>45238</v>
      </c>
      <c r="C4332" t="s">
        <v>36</v>
      </c>
      <c r="D4332" t="s">
        <v>37</v>
      </c>
      <c r="E4332" t="s">
        <v>17</v>
      </c>
      <c r="F4332">
        <v>23</v>
      </c>
      <c r="G4332" t="s">
        <v>60</v>
      </c>
      <c r="H4332" t="s">
        <v>19</v>
      </c>
      <c r="I4332">
        <v>32</v>
      </c>
      <c r="J4332">
        <v>0</v>
      </c>
      <c r="K4332">
        <v>32</v>
      </c>
      <c r="L4332">
        <v>1</v>
      </c>
      <c r="M4332">
        <v>32</v>
      </c>
      <c r="N4332">
        <v>5</v>
      </c>
      <c r="O4332" t="s">
        <v>52</v>
      </c>
    </row>
    <row r="4333" spans="1:15">
      <c r="A4333">
        <v>158212</v>
      </c>
      <c r="B4333" s="1">
        <v>45560</v>
      </c>
      <c r="C4333" t="s">
        <v>78</v>
      </c>
      <c r="D4333" t="s">
        <v>37</v>
      </c>
      <c r="E4333" t="s">
        <v>17</v>
      </c>
      <c r="F4333">
        <v>31</v>
      </c>
      <c r="G4333" t="s">
        <v>69</v>
      </c>
      <c r="H4333" t="s">
        <v>19</v>
      </c>
      <c r="I4333">
        <v>50</v>
      </c>
      <c r="J4333">
        <v>0</v>
      </c>
      <c r="K4333">
        <v>50</v>
      </c>
      <c r="L4333">
        <v>3</v>
      </c>
      <c r="M4333">
        <v>150</v>
      </c>
      <c r="N4333">
        <v>4</v>
      </c>
      <c r="O4333" t="s">
        <v>65</v>
      </c>
    </row>
    <row r="4334" spans="1:15">
      <c r="A4334">
        <v>149716</v>
      </c>
      <c r="B4334" s="1">
        <v>45321</v>
      </c>
      <c r="C4334" t="s">
        <v>76</v>
      </c>
      <c r="D4334" t="s">
        <v>37</v>
      </c>
      <c r="E4334" t="s">
        <v>17</v>
      </c>
      <c r="F4334">
        <v>21</v>
      </c>
      <c r="G4334" t="s">
        <v>75</v>
      </c>
      <c r="H4334" t="s">
        <v>27</v>
      </c>
      <c r="I4334">
        <v>45</v>
      </c>
      <c r="J4334">
        <v>70</v>
      </c>
      <c r="K4334">
        <v>115</v>
      </c>
      <c r="L4334">
        <v>1</v>
      </c>
      <c r="M4334">
        <v>115</v>
      </c>
      <c r="N4334">
        <v>5</v>
      </c>
      <c r="O4334" t="s">
        <v>43</v>
      </c>
    </row>
    <row r="4335" spans="1:15">
      <c r="A4335">
        <v>121647</v>
      </c>
      <c r="B4335" s="1">
        <v>45485</v>
      </c>
      <c r="C4335" t="s">
        <v>36</v>
      </c>
      <c r="D4335" t="s">
        <v>37</v>
      </c>
      <c r="E4335" t="s">
        <v>17</v>
      </c>
      <c r="F4335">
        <v>25</v>
      </c>
      <c r="G4335" t="s">
        <v>75</v>
      </c>
      <c r="H4335" t="s">
        <v>27</v>
      </c>
      <c r="I4335">
        <v>32</v>
      </c>
      <c r="J4335">
        <v>70</v>
      </c>
      <c r="K4335">
        <v>102</v>
      </c>
      <c r="L4335">
        <v>3</v>
      </c>
      <c r="M4335">
        <v>306</v>
      </c>
      <c r="N4335">
        <v>3</v>
      </c>
      <c r="O4335" t="s">
        <v>73</v>
      </c>
    </row>
    <row r="4336" spans="1:15">
      <c r="A4336">
        <v>184693</v>
      </c>
      <c r="B4336" s="1">
        <v>45442</v>
      </c>
      <c r="C4336" t="s">
        <v>42</v>
      </c>
      <c r="D4336" t="s">
        <v>16</v>
      </c>
      <c r="E4336" t="s">
        <v>17</v>
      </c>
      <c r="F4336">
        <v>26</v>
      </c>
      <c r="G4336" t="s">
        <v>69</v>
      </c>
      <c r="H4336" t="s">
        <v>19</v>
      </c>
      <c r="I4336">
        <v>65</v>
      </c>
      <c r="J4336">
        <v>0</v>
      </c>
      <c r="K4336">
        <v>65</v>
      </c>
      <c r="L4336">
        <v>1</v>
      </c>
      <c r="M4336">
        <v>65</v>
      </c>
      <c r="N4336">
        <v>5</v>
      </c>
      <c r="O4336" t="s">
        <v>61</v>
      </c>
    </row>
    <row r="4337" spans="1:15">
      <c r="A4337">
        <v>141005</v>
      </c>
      <c r="B4337" s="1">
        <v>45519</v>
      </c>
      <c r="C4337" t="s">
        <v>33</v>
      </c>
      <c r="D4337" t="s">
        <v>16</v>
      </c>
      <c r="E4337" t="s">
        <v>17</v>
      </c>
      <c r="F4337">
        <v>20</v>
      </c>
      <c r="G4337" t="s">
        <v>18</v>
      </c>
      <c r="H4337" t="s">
        <v>19</v>
      </c>
      <c r="I4337">
        <v>118</v>
      </c>
      <c r="J4337">
        <v>0</v>
      </c>
      <c r="K4337">
        <v>118</v>
      </c>
      <c r="L4337">
        <v>1</v>
      </c>
      <c r="M4337">
        <v>118</v>
      </c>
      <c r="N4337">
        <v>3</v>
      </c>
      <c r="O4337" t="s">
        <v>84</v>
      </c>
    </row>
    <row r="4338" spans="1:15">
      <c r="A4338">
        <v>197456</v>
      </c>
      <c r="B4338" s="1">
        <v>45483</v>
      </c>
      <c r="C4338" t="s">
        <v>85</v>
      </c>
      <c r="D4338" t="s">
        <v>24</v>
      </c>
      <c r="E4338" t="s">
        <v>25</v>
      </c>
      <c r="F4338">
        <v>23</v>
      </c>
      <c r="G4338" t="s">
        <v>31</v>
      </c>
      <c r="H4338" t="s">
        <v>19</v>
      </c>
      <c r="I4338">
        <v>23</v>
      </c>
      <c r="J4338">
        <v>0</v>
      </c>
      <c r="K4338">
        <v>23</v>
      </c>
      <c r="L4338">
        <v>1</v>
      </c>
      <c r="M4338">
        <v>23</v>
      </c>
      <c r="N4338">
        <v>4</v>
      </c>
      <c r="O4338" t="s">
        <v>20</v>
      </c>
    </row>
    <row r="4339" spans="1:15">
      <c r="A4339">
        <v>121867</v>
      </c>
      <c r="B4339" s="1">
        <v>45531</v>
      </c>
      <c r="C4339" t="s">
        <v>33</v>
      </c>
      <c r="D4339" t="s">
        <v>16</v>
      </c>
      <c r="E4339" t="s">
        <v>25</v>
      </c>
      <c r="F4339">
        <v>28</v>
      </c>
      <c r="G4339" t="s">
        <v>26</v>
      </c>
      <c r="H4339" t="s">
        <v>27</v>
      </c>
      <c r="I4339">
        <v>118</v>
      </c>
      <c r="J4339">
        <v>40</v>
      </c>
      <c r="K4339">
        <v>158</v>
      </c>
      <c r="L4339">
        <v>1</v>
      </c>
      <c r="M4339">
        <v>158</v>
      </c>
      <c r="N4339">
        <v>4</v>
      </c>
      <c r="O4339" t="s">
        <v>72</v>
      </c>
    </row>
    <row r="4340" spans="1:15">
      <c r="A4340">
        <v>188668</v>
      </c>
      <c r="B4340" s="1">
        <v>45326</v>
      </c>
      <c r="C4340" t="s">
        <v>50</v>
      </c>
      <c r="D4340" t="s">
        <v>16</v>
      </c>
      <c r="E4340" t="s">
        <v>17</v>
      </c>
      <c r="F4340">
        <v>19</v>
      </c>
      <c r="G4340" t="s">
        <v>34</v>
      </c>
      <c r="H4340" t="s">
        <v>27</v>
      </c>
      <c r="I4340">
        <v>97</v>
      </c>
      <c r="J4340">
        <v>100</v>
      </c>
      <c r="K4340">
        <v>197</v>
      </c>
      <c r="L4340">
        <v>1</v>
      </c>
      <c r="M4340">
        <v>197</v>
      </c>
      <c r="N4340">
        <v>4</v>
      </c>
      <c r="O4340" t="s">
        <v>45</v>
      </c>
    </row>
    <row r="4341" spans="1:15">
      <c r="A4341">
        <v>131308</v>
      </c>
      <c r="B4341" s="1">
        <v>45404</v>
      </c>
      <c r="C4341" t="s">
        <v>48</v>
      </c>
      <c r="D4341" t="s">
        <v>16</v>
      </c>
      <c r="E4341" t="s">
        <v>17</v>
      </c>
      <c r="F4341">
        <v>18</v>
      </c>
      <c r="G4341" t="s">
        <v>60</v>
      </c>
      <c r="H4341" t="s">
        <v>19</v>
      </c>
      <c r="I4341">
        <v>130</v>
      </c>
      <c r="J4341">
        <v>0</v>
      </c>
      <c r="K4341">
        <v>130</v>
      </c>
      <c r="L4341">
        <v>1</v>
      </c>
      <c r="M4341">
        <v>130</v>
      </c>
      <c r="N4341">
        <v>1</v>
      </c>
      <c r="O4341" t="s">
        <v>87</v>
      </c>
    </row>
    <row r="4342" spans="1:15">
      <c r="A4342">
        <v>190356</v>
      </c>
      <c r="B4342" s="1">
        <v>45460</v>
      </c>
      <c r="C4342" t="s">
        <v>53</v>
      </c>
      <c r="D4342" t="s">
        <v>37</v>
      </c>
      <c r="E4342" t="s">
        <v>17</v>
      </c>
      <c r="F4342">
        <v>31</v>
      </c>
      <c r="G4342" t="s">
        <v>60</v>
      </c>
      <c r="H4342" t="s">
        <v>19</v>
      </c>
      <c r="I4342">
        <v>15</v>
      </c>
      <c r="J4342">
        <v>0</v>
      </c>
      <c r="K4342">
        <v>15</v>
      </c>
      <c r="L4342">
        <v>2</v>
      </c>
      <c r="M4342">
        <v>30</v>
      </c>
      <c r="N4342">
        <v>5</v>
      </c>
      <c r="O4342" t="s">
        <v>65</v>
      </c>
    </row>
    <row r="4343" spans="1:15">
      <c r="A4343">
        <v>188373</v>
      </c>
      <c r="B4343" s="1">
        <v>45397</v>
      </c>
      <c r="C4343" t="s">
        <v>30</v>
      </c>
      <c r="D4343" t="s">
        <v>24</v>
      </c>
      <c r="E4343" t="s">
        <v>25</v>
      </c>
      <c r="F4343">
        <v>23</v>
      </c>
      <c r="G4343" t="s">
        <v>29</v>
      </c>
      <c r="H4343" t="s">
        <v>19</v>
      </c>
      <c r="I4343">
        <v>10</v>
      </c>
      <c r="J4343">
        <v>0</v>
      </c>
      <c r="K4343">
        <v>10</v>
      </c>
      <c r="L4343">
        <v>1</v>
      </c>
      <c r="M4343">
        <v>10</v>
      </c>
      <c r="N4343">
        <v>2</v>
      </c>
      <c r="O4343" t="s">
        <v>59</v>
      </c>
    </row>
    <row r="4344" spans="1:15">
      <c r="A4344">
        <v>177446</v>
      </c>
      <c r="B4344" s="1">
        <v>45433</v>
      </c>
      <c r="C4344" t="s">
        <v>23</v>
      </c>
      <c r="D4344" t="s">
        <v>24</v>
      </c>
      <c r="E4344" t="s">
        <v>25</v>
      </c>
      <c r="F4344">
        <v>28</v>
      </c>
      <c r="G4344" t="s">
        <v>69</v>
      </c>
      <c r="H4344" t="s">
        <v>19</v>
      </c>
      <c r="I4344">
        <v>9</v>
      </c>
      <c r="J4344">
        <v>0</v>
      </c>
      <c r="K4344">
        <v>9</v>
      </c>
      <c r="L4344">
        <v>1</v>
      </c>
      <c r="M4344">
        <v>9</v>
      </c>
      <c r="N4344">
        <v>4</v>
      </c>
      <c r="O4344" t="s">
        <v>32</v>
      </c>
    </row>
    <row r="4345" spans="1:15">
      <c r="A4345">
        <v>132843</v>
      </c>
      <c r="B4345" s="1">
        <v>45327</v>
      </c>
      <c r="C4345" t="s">
        <v>42</v>
      </c>
      <c r="D4345" t="s">
        <v>16</v>
      </c>
      <c r="E4345" t="s">
        <v>17</v>
      </c>
      <c r="F4345">
        <v>30</v>
      </c>
      <c r="G4345" t="s">
        <v>29</v>
      </c>
      <c r="H4345" t="s">
        <v>19</v>
      </c>
      <c r="I4345">
        <v>65</v>
      </c>
      <c r="J4345">
        <v>0</v>
      </c>
      <c r="K4345">
        <v>65</v>
      </c>
      <c r="L4345">
        <v>1</v>
      </c>
      <c r="M4345">
        <v>65</v>
      </c>
      <c r="N4345">
        <v>3</v>
      </c>
      <c r="O4345" t="s">
        <v>40</v>
      </c>
    </row>
    <row r="4346" spans="1:15">
      <c r="A4346">
        <v>180990</v>
      </c>
      <c r="B4346" s="1">
        <v>45291</v>
      </c>
      <c r="C4346" t="s">
        <v>30</v>
      </c>
      <c r="D4346" t="s">
        <v>24</v>
      </c>
      <c r="E4346" t="s">
        <v>17</v>
      </c>
      <c r="F4346">
        <v>19</v>
      </c>
      <c r="G4346" t="s">
        <v>21</v>
      </c>
      <c r="H4346" t="s">
        <v>19</v>
      </c>
      <c r="I4346">
        <v>10</v>
      </c>
      <c r="J4346">
        <v>0</v>
      </c>
      <c r="K4346">
        <v>10</v>
      </c>
      <c r="L4346">
        <v>1</v>
      </c>
      <c r="M4346">
        <v>10</v>
      </c>
      <c r="N4346">
        <v>3</v>
      </c>
      <c r="O4346" t="s">
        <v>84</v>
      </c>
    </row>
    <row r="4347" spans="1:15">
      <c r="A4347">
        <v>123394</v>
      </c>
      <c r="B4347" s="1">
        <v>45345</v>
      </c>
      <c r="C4347" t="s">
        <v>23</v>
      </c>
      <c r="D4347" t="s">
        <v>24</v>
      </c>
      <c r="E4347" t="s">
        <v>17</v>
      </c>
      <c r="F4347">
        <v>30</v>
      </c>
      <c r="G4347" t="s">
        <v>80</v>
      </c>
      <c r="H4347" t="s">
        <v>27</v>
      </c>
      <c r="I4347">
        <v>9</v>
      </c>
      <c r="J4347">
        <v>40</v>
      </c>
      <c r="K4347">
        <v>49</v>
      </c>
      <c r="L4347">
        <v>3</v>
      </c>
      <c r="M4347">
        <v>147</v>
      </c>
      <c r="N4347">
        <v>2</v>
      </c>
      <c r="O4347" t="s">
        <v>55</v>
      </c>
    </row>
    <row r="4348" spans="1:15">
      <c r="A4348">
        <v>140991</v>
      </c>
      <c r="B4348" s="1">
        <v>45583</v>
      </c>
      <c r="C4348" t="s">
        <v>42</v>
      </c>
      <c r="D4348" t="s">
        <v>16</v>
      </c>
      <c r="E4348" t="s">
        <v>25</v>
      </c>
      <c r="F4348">
        <v>32</v>
      </c>
      <c r="G4348" t="s">
        <v>62</v>
      </c>
      <c r="H4348" t="s">
        <v>19</v>
      </c>
      <c r="I4348">
        <v>65</v>
      </c>
      <c r="J4348">
        <v>0</v>
      </c>
      <c r="K4348">
        <v>65</v>
      </c>
      <c r="L4348">
        <v>2</v>
      </c>
      <c r="M4348">
        <v>130</v>
      </c>
      <c r="N4348">
        <v>5</v>
      </c>
      <c r="O4348" t="s">
        <v>20</v>
      </c>
    </row>
    <row r="4349" spans="1:15">
      <c r="A4349">
        <v>136022</v>
      </c>
      <c r="B4349" s="1">
        <v>45507</v>
      </c>
      <c r="C4349" t="s">
        <v>33</v>
      </c>
      <c r="D4349" t="s">
        <v>16</v>
      </c>
      <c r="E4349" t="s">
        <v>25</v>
      </c>
      <c r="F4349">
        <v>27</v>
      </c>
      <c r="G4349" t="s">
        <v>74</v>
      </c>
      <c r="H4349" t="s">
        <v>27</v>
      </c>
      <c r="I4349">
        <v>118</v>
      </c>
      <c r="J4349">
        <v>25</v>
      </c>
      <c r="K4349">
        <v>143</v>
      </c>
      <c r="L4349">
        <v>3</v>
      </c>
      <c r="M4349">
        <v>429</v>
      </c>
      <c r="N4349">
        <v>5</v>
      </c>
      <c r="O4349" t="s">
        <v>72</v>
      </c>
    </row>
    <row r="4350" spans="1:15">
      <c r="A4350">
        <v>191819</v>
      </c>
      <c r="B4350" s="1">
        <v>45490</v>
      </c>
      <c r="C4350" t="s">
        <v>36</v>
      </c>
      <c r="D4350" t="s">
        <v>37</v>
      </c>
      <c r="E4350" t="s">
        <v>25</v>
      </c>
      <c r="F4350">
        <v>22</v>
      </c>
      <c r="G4350" t="s">
        <v>34</v>
      </c>
      <c r="H4350" t="s">
        <v>27</v>
      </c>
      <c r="I4350">
        <v>32</v>
      </c>
      <c r="J4350">
        <v>100</v>
      </c>
      <c r="K4350">
        <v>132</v>
      </c>
      <c r="L4350">
        <v>2</v>
      </c>
      <c r="M4350">
        <v>264</v>
      </c>
      <c r="N4350">
        <v>4</v>
      </c>
      <c r="O4350" t="s">
        <v>39</v>
      </c>
    </row>
    <row r="4351" spans="1:15">
      <c r="A4351">
        <v>158316</v>
      </c>
      <c r="B4351" s="1">
        <v>45396</v>
      </c>
      <c r="C4351" t="s">
        <v>53</v>
      </c>
      <c r="D4351" t="s">
        <v>37</v>
      </c>
      <c r="E4351" t="s">
        <v>17</v>
      </c>
      <c r="F4351">
        <v>19</v>
      </c>
      <c r="G4351" t="s">
        <v>66</v>
      </c>
      <c r="H4351" t="s">
        <v>27</v>
      </c>
      <c r="I4351">
        <v>15</v>
      </c>
      <c r="J4351">
        <v>40</v>
      </c>
      <c r="K4351">
        <v>55</v>
      </c>
      <c r="L4351">
        <v>1</v>
      </c>
      <c r="M4351">
        <v>55</v>
      </c>
      <c r="N4351">
        <v>4</v>
      </c>
      <c r="O4351" t="s">
        <v>39</v>
      </c>
    </row>
    <row r="4352" spans="1:15">
      <c r="A4352">
        <v>186790</v>
      </c>
      <c r="B4352" s="1">
        <v>45405</v>
      </c>
      <c r="C4352" t="s">
        <v>42</v>
      </c>
      <c r="D4352" t="s">
        <v>16</v>
      </c>
      <c r="E4352" t="s">
        <v>17</v>
      </c>
      <c r="F4352">
        <v>25</v>
      </c>
      <c r="G4352" t="s">
        <v>69</v>
      </c>
      <c r="H4352" t="s">
        <v>19</v>
      </c>
      <c r="I4352">
        <v>65</v>
      </c>
      <c r="J4352">
        <v>0</v>
      </c>
      <c r="K4352">
        <v>65</v>
      </c>
      <c r="L4352">
        <v>1</v>
      </c>
      <c r="M4352">
        <v>65</v>
      </c>
      <c r="N4352">
        <v>1</v>
      </c>
      <c r="O4352" t="s">
        <v>71</v>
      </c>
    </row>
    <row r="4353" spans="1:15">
      <c r="A4353">
        <v>132871</v>
      </c>
      <c r="B4353" s="1">
        <v>45339</v>
      </c>
      <c r="C4353" t="s">
        <v>53</v>
      </c>
      <c r="D4353" t="s">
        <v>37</v>
      </c>
      <c r="E4353" t="s">
        <v>17</v>
      </c>
      <c r="F4353">
        <v>27</v>
      </c>
      <c r="G4353" t="s">
        <v>31</v>
      </c>
      <c r="H4353" t="s">
        <v>19</v>
      </c>
      <c r="I4353">
        <v>15</v>
      </c>
      <c r="J4353">
        <v>0</v>
      </c>
      <c r="K4353">
        <v>15</v>
      </c>
      <c r="L4353">
        <v>3</v>
      </c>
      <c r="M4353">
        <v>45</v>
      </c>
      <c r="N4353">
        <v>5</v>
      </c>
      <c r="O4353" t="s">
        <v>45</v>
      </c>
    </row>
    <row r="4354" spans="1:15">
      <c r="A4354">
        <v>136767</v>
      </c>
      <c r="B4354" s="1">
        <v>45492</v>
      </c>
      <c r="C4354" t="s">
        <v>42</v>
      </c>
      <c r="D4354" t="s">
        <v>16</v>
      </c>
      <c r="E4354" t="s">
        <v>17</v>
      </c>
      <c r="F4354">
        <v>33</v>
      </c>
      <c r="G4354" t="s">
        <v>18</v>
      </c>
      <c r="H4354" t="s">
        <v>19</v>
      </c>
      <c r="I4354">
        <v>65</v>
      </c>
      <c r="J4354">
        <v>0</v>
      </c>
      <c r="K4354">
        <v>65</v>
      </c>
      <c r="L4354">
        <v>1</v>
      </c>
      <c r="M4354">
        <v>65</v>
      </c>
      <c r="N4354">
        <v>5</v>
      </c>
      <c r="O4354" t="s">
        <v>32</v>
      </c>
    </row>
    <row r="4355" spans="1:15">
      <c r="A4355">
        <v>162869</v>
      </c>
      <c r="B4355" s="1">
        <v>45555</v>
      </c>
      <c r="C4355" t="s">
        <v>42</v>
      </c>
      <c r="D4355" t="s">
        <v>16</v>
      </c>
      <c r="E4355" t="s">
        <v>17</v>
      </c>
      <c r="F4355">
        <v>21</v>
      </c>
      <c r="G4355" t="s">
        <v>31</v>
      </c>
      <c r="H4355" t="s">
        <v>19</v>
      </c>
      <c r="I4355">
        <v>65</v>
      </c>
      <c r="J4355">
        <v>0</v>
      </c>
      <c r="K4355">
        <v>65</v>
      </c>
      <c r="L4355">
        <v>1</v>
      </c>
      <c r="M4355">
        <v>65</v>
      </c>
      <c r="N4355">
        <v>4</v>
      </c>
      <c r="O4355" t="s">
        <v>61</v>
      </c>
    </row>
    <row r="4356" spans="1:15">
      <c r="A4356">
        <v>131017</v>
      </c>
      <c r="B4356" s="1">
        <v>45532</v>
      </c>
      <c r="C4356" t="s">
        <v>42</v>
      </c>
      <c r="D4356" t="s">
        <v>16</v>
      </c>
      <c r="E4356" t="s">
        <v>25</v>
      </c>
      <c r="F4356">
        <v>32</v>
      </c>
      <c r="G4356" t="s">
        <v>21</v>
      </c>
      <c r="H4356" t="s">
        <v>19</v>
      </c>
      <c r="I4356">
        <v>65</v>
      </c>
      <c r="J4356">
        <v>0</v>
      </c>
      <c r="K4356">
        <v>65</v>
      </c>
      <c r="L4356">
        <v>1</v>
      </c>
      <c r="M4356">
        <v>65</v>
      </c>
      <c r="N4356">
        <v>1</v>
      </c>
      <c r="O4356" t="s">
        <v>64</v>
      </c>
    </row>
    <row r="4357" spans="1:15">
      <c r="A4357">
        <v>158868</v>
      </c>
      <c r="B4357" s="1">
        <v>45372</v>
      </c>
      <c r="C4357" t="s">
        <v>30</v>
      </c>
      <c r="D4357" t="s">
        <v>24</v>
      </c>
      <c r="E4357" t="s">
        <v>17</v>
      </c>
      <c r="F4357">
        <v>28</v>
      </c>
      <c r="G4357" t="s">
        <v>86</v>
      </c>
      <c r="H4357" t="s">
        <v>27</v>
      </c>
      <c r="I4357">
        <v>10</v>
      </c>
      <c r="J4357">
        <v>70</v>
      </c>
      <c r="K4357">
        <v>80</v>
      </c>
      <c r="L4357">
        <v>5</v>
      </c>
      <c r="M4357">
        <v>400</v>
      </c>
      <c r="N4357">
        <v>4</v>
      </c>
      <c r="O4357" t="s">
        <v>61</v>
      </c>
    </row>
    <row r="4358" spans="1:15">
      <c r="A4358">
        <v>130804</v>
      </c>
      <c r="B4358" s="1">
        <v>45530</v>
      </c>
      <c r="C4358" t="s">
        <v>23</v>
      </c>
      <c r="D4358" t="s">
        <v>24</v>
      </c>
      <c r="E4358" t="s">
        <v>17</v>
      </c>
      <c r="F4358">
        <v>33</v>
      </c>
      <c r="G4358" t="s">
        <v>77</v>
      </c>
      <c r="H4358" t="s">
        <v>19</v>
      </c>
      <c r="I4358">
        <v>9</v>
      </c>
      <c r="J4358">
        <v>0</v>
      </c>
      <c r="K4358">
        <v>9</v>
      </c>
      <c r="L4358">
        <v>1</v>
      </c>
      <c r="M4358">
        <v>9</v>
      </c>
      <c r="N4358">
        <v>1</v>
      </c>
      <c r="O4358" t="s">
        <v>28</v>
      </c>
    </row>
    <row r="4359" spans="1:15">
      <c r="A4359">
        <v>124352</v>
      </c>
      <c r="B4359" s="1">
        <v>45591</v>
      </c>
      <c r="C4359" t="s">
        <v>33</v>
      </c>
      <c r="D4359" t="s">
        <v>16</v>
      </c>
      <c r="E4359" t="s">
        <v>25</v>
      </c>
      <c r="F4359">
        <v>29</v>
      </c>
      <c r="G4359" t="s">
        <v>77</v>
      </c>
      <c r="H4359" t="s">
        <v>19</v>
      </c>
      <c r="I4359">
        <v>118</v>
      </c>
      <c r="J4359">
        <v>0</v>
      </c>
      <c r="K4359">
        <v>118</v>
      </c>
      <c r="L4359">
        <v>1</v>
      </c>
      <c r="M4359">
        <v>118</v>
      </c>
      <c r="N4359">
        <v>4</v>
      </c>
      <c r="O4359" t="s">
        <v>20</v>
      </c>
    </row>
    <row r="4360" spans="1:15">
      <c r="A4360">
        <v>131224</v>
      </c>
      <c r="B4360" s="1">
        <v>45585</v>
      </c>
      <c r="C4360" t="s">
        <v>53</v>
      </c>
      <c r="D4360" t="s">
        <v>37</v>
      </c>
      <c r="E4360" t="s">
        <v>17</v>
      </c>
      <c r="F4360">
        <v>29</v>
      </c>
      <c r="G4360" t="s">
        <v>80</v>
      </c>
      <c r="H4360" t="s">
        <v>27</v>
      </c>
      <c r="I4360">
        <v>15</v>
      </c>
      <c r="J4360">
        <v>40</v>
      </c>
      <c r="K4360">
        <v>55</v>
      </c>
      <c r="L4360">
        <v>1</v>
      </c>
      <c r="M4360">
        <v>55</v>
      </c>
      <c r="N4360">
        <v>5</v>
      </c>
      <c r="O4360" t="s">
        <v>61</v>
      </c>
    </row>
    <row r="4361" spans="1:15">
      <c r="A4361">
        <v>161559</v>
      </c>
      <c r="B4361" s="1">
        <v>45565</v>
      </c>
      <c r="C4361" t="s">
        <v>78</v>
      </c>
      <c r="D4361" t="s">
        <v>37</v>
      </c>
      <c r="E4361" t="s">
        <v>25</v>
      </c>
      <c r="F4361">
        <v>25</v>
      </c>
      <c r="G4361" t="s">
        <v>46</v>
      </c>
      <c r="H4361" t="s">
        <v>19</v>
      </c>
      <c r="I4361">
        <v>50</v>
      </c>
      <c r="J4361">
        <v>0</v>
      </c>
      <c r="K4361">
        <v>50</v>
      </c>
      <c r="L4361">
        <v>1</v>
      </c>
      <c r="M4361">
        <v>50</v>
      </c>
      <c r="N4361">
        <v>2</v>
      </c>
      <c r="O4361" t="s">
        <v>63</v>
      </c>
    </row>
    <row r="4362" spans="1:15">
      <c r="A4362">
        <v>123139</v>
      </c>
      <c r="B4362" s="1">
        <v>45387</v>
      </c>
      <c r="C4362" t="s">
        <v>30</v>
      </c>
      <c r="D4362" t="s">
        <v>24</v>
      </c>
      <c r="E4362" t="s">
        <v>17</v>
      </c>
      <c r="F4362">
        <v>27</v>
      </c>
      <c r="G4362" t="s">
        <v>56</v>
      </c>
      <c r="H4362" t="s">
        <v>19</v>
      </c>
      <c r="I4362">
        <v>10</v>
      </c>
      <c r="J4362">
        <v>0</v>
      </c>
      <c r="K4362">
        <v>10</v>
      </c>
      <c r="L4362">
        <v>1</v>
      </c>
      <c r="M4362">
        <v>10</v>
      </c>
      <c r="N4362">
        <v>5</v>
      </c>
      <c r="O4362" t="s">
        <v>65</v>
      </c>
    </row>
    <row r="4363" spans="1:15">
      <c r="A4363">
        <v>150900</v>
      </c>
      <c r="B4363" s="1">
        <v>45475</v>
      </c>
      <c r="C4363" t="s">
        <v>15</v>
      </c>
      <c r="D4363" t="s">
        <v>16</v>
      </c>
      <c r="E4363" t="s">
        <v>25</v>
      </c>
      <c r="F4363">
        <v>35</v>
      </c>
      <c r="G4363" t="s">
        <v>79</v>
      </c>
      <c r="H4363" t="s">
        <v>27</v>
      </c>
      <c r="I4363">
        <v>100</v>
      </c>
      <c r="J4363">
        <v>40</v>
      </c>
      <c r="K4363">
        <v>140</v>
      </c>
      <c r="L4363">
        <v>1</v>
      </c>
      <c r="M4363">
        <v>140</v>
      </c>
      <c r="N4363">
        <v>4</v>
      </c>
      <c r="O4363" t="s">
        <v>20</v>
      </c>
    </row>
    <row r="4364" spans="1:15">
      <c r="A4364">
        <v>181842</v>
      </c>
      <c r="B4364" s="1">
        <v>45594</v>
      </c>
      <c r="C4364" t="s">
        <v>78</v>
      </c>
      <c r="D4364" t="s">
        <v>37</v>
      </c>
      <c r="E4364" t="s">
        <v>17</v>
      </c>
      <c r="F4364">
        <v>24</v>
      </c>
      <c r="G4364" t="s">
        <v>56</v>
      </c>
      <c r="H4364" t="s">
        <v>19</v>
      </c>
      <c r="I4364">
        <v>50</v>
      </c>
      <c r="J4364">
        <v>0</v>
      </c>
      <c r="K4364">
        <v>50</v>
      </c>
      <c r="L4364">
        <v>1</v>
      </c>
      <c r="M4364">
        <v>50</v>
      </c>
      <c r="N4364">
        <v>5</v>
      </c>
      <c r="O4364" t="s">
        <v>65</v>
      </c>
    </row>
    <row r="4365" spans="1:15">
      <c r="A4365">
        <v>141371</v>
      </c>
      <c r="B4365" s="1">
        <v>45395</v>
      </c>
      <c r="C4365" t="s">
        <v>48</v>
      </c>
      <c r="D4365" t="s">
        <v>16</v>
      </c>
      <c r="E4365" t="s">
        <v>17</v>
      </c>
      <c r="F4365">
        <v>34</v>
      </c>
      <c r="G4365" t="s">
        <v>62</v>
      </c>
      <c r="H4365" t="s">
        <v>19</v>
      </c>
      <c r="I4365">
        <v>130</v>
      </c>
      <c r="J4365">
        <v>0</v>
      </c>
      <c r="K4365">
        <v>130</v>
      </c>
      <c r="L4365">
        <v>1</v>
      </c>
      <c r="M4365">
        <v>130</v>
      </c>
      <c r="N4365">
        <v>1</v>
      </c>
      <c r="O4365" t="s">
        <v>71</v>
      </c>
    </row>
    <row r="4366" spans="1:15">
      <c r="A4366">
        <v>151718</v>
      </c>
      <c r="B4366" s="1">
        <v>45261</v>
      </c>
      <c r="C4366" t="s">
        <v>36</v>
      </c>
      <c r="D4366" t="s">
        <v>37</v>
      </c>
      <c r="E4366" t="s">
        <v>17</v>
      </c>
      <c r="F4366">
        <v>21</v>
      </c>
      <c r="G4366" t="s">
        <v>75</v>
      </c>
      <c r="H4366" t="s">
        <v>27</v>
      </c>
      <c r="I4366">
        <v>32</v>
      </c>
      <c r="J4366">
        <v>70</v>
      </c>
      <c r="K4366">
        <v>102</v>
      </c>
      <c r="L4366">
        <v>2</v>
      </c>
      <c r="M4366">
        <v>204</v>
      </c>
      <c r="N4366">
        <v>4</v>
      </c>
      <c r="O4366" t="s">
        <v>45</v>
      </c>
    </row>
    <row r="4367" spans="1:15">
      <c r="A4367">
        <v>168297</v>
      </c>
      <c r="B4367" s="1">
        <v>45595</v>
      </c>
      <c r="C4367" t="s">
        <v>82</v>
      </c>
      <c r="D4367" t="s">
        <v>37</v>
      </c>
      <c r="E4367" t="s">
        <v>17</v>
      </c>
      <c r="F4367">
        <v>29</v>
      </c>
      <c r="G4367" t="s">
        <v>38</v>
      </c>
      <c r="H4367" t="s">
        <v>19</v>
      </c>
      <c r="I4367">
        <v>20</v>
      </c>
      <c r="J4367">
        <v>0</v>
      </c>
      <c r="K4367">
        <v>20</v>
      </c>
      <c r="L4367">
        <v>1</v>
      </c>
      <c r="M4367">
        <v>20</v>
      </c>
      <c r="N4367">
        <v>5</v>
      </c>
      <c r="O4367" t="s">
        <v>39</v>
      </c>
    </row>
    <row r="4368" spans="1:15">
      <c r="A4368">
        <v>162331</v>
      </c>
      <c r="B4368" s="1">
        <v>45376</v>
      </c>
      <c r="C4368" t="s">
        <v>36</v>
      </c>
      <c r="D4368" t="s">
        <v>37</v>
      </c>
      <c r="E4368" t="s">
        <v>17</v>
      </c>
      <c r="F4368">
        <v>34</v>
      </c>
      <c r="G4368" t="s">
        <v>60</v>
      </c>
      <c r="H4368" t="s">
        <v>19</v>
      </c>
      <c r="I4368">
        <v>32</v>
      </c>
      <c r="J4368">
        <v>0</v>
      </c>
      <c r="K4368">
        <v>32</v>
      </c>
      <c r="L4368">
        <v>1</v>
      </c>
      <c r="M4368">
        <v>32</v>
      </c>
      <c r="N4368">
        <v>2</v>
      </c>
      <c r="O4368" t="s">
        <v>28</v>
      </c>
    </row>
    <row r="4369" spans="1:15">
      <c r="A4369">
        <v>148893</v>
      </c>
      <c r="B4369" s="1">
        <v>45360</v>
      </c>
      <c r="C4369" t="s">
        <v>42</v>
      </c>
      <c r="D4369" t="s">
        <v>16</v>
      </c>
      <c r="E4369" t="s">
        <v>17</v>
      </c>
      <c r="F4369">
        <v>30</v>
      </c>
      <c r="G4369" t="s">
        <v>77</v>
      </c>
      <c r="H4369" t="s">
        <v>19</v>
      </c>
      <c r="I4369">
        <v>65</v>
      </c>
      <c r="J4369">
        <v>0</v>
      </c>
      <c r="K4369">
        <v>65</v>
      </c>
      <c r="L4369">
        <v>2</v>
      </c>
      <c r="M4369">
        <v>130</v>
      </c>
      <c r="N4369">
        <v>5</v>
      </c>
      <c r="O4369" t="s">
        <v>20</v>
      </c>
    </row>
    <row r="4370" spans="1:15">
      <c r="A4370">
        <v>142299</v>
      </c>
      <c r="B4370" s="1">
        <v>45282</v>
      </c>
      <c r="C4370" t="s">
        <v>50</v>
      </c>
      <c r="D4370" t="s">
        <v>16</v>
      </c>
      <c r="E4370" t="s">
        <v>25</v>
      </c>
      <c r="F4370">
        <v>26</v>
      </c>
      <c r="G4370" t="s">
        <v>31</v>
      </c>
      <c r="H4370" t="s">
        <v>19</v>
      </c>
      <c r="I4370">
        <v>97</v>
      </c>
      <c r="J4370">
        <v>0</v>
      </c>
      <c r="K4370">
        <v>97</v>
      </c>
      <c r="L4370">
        <v>1</v>
      </c>
      <c r="M4370">
        <v>97</v>
      </c>
      <c r="N4370">
        <v>4</v>
      </c>
      <c r="O4370" t="s">
        <v>72</v>
      </c>
    </row>
    <row r="4371" spans="1:15">
      <c r="A4371">
        <v>126411</v>
      </c>
      <c r="B4371" s="1">
        <v>45245</v>
      </c>
      <c r="C4371" t="s">
        <v>42</v>
      </c>
      <c r="D4371" t="s">
        <v>16</v>
      </c>
      <c r="E4371" t="s">
        <v>17</v>
      </c>
      <c r="F4371">
        <v>24</v>
      </c>
      <c r="G4371" t="s">
        <v>60</v>
      </c>
      <c r="H4371" t="s">
        <v>19</v>
      </c>
      <c r="I4371">
        <v>65</v>
      </c>
      <c r="J4371">
        <v>0</v>
      </c>
      <c r="K4371">
        <v>65</v>
      </c>
      <c r="L4371">
        <v>1</v>
      </c>
      <c r="M4371">
        <v>65</v>
      </c>
      <c r="N4371">
        <v>2</v>
      </c>
      <c r="O4371" t="s">
        <v>68</v>
      </c>
    </row>
    <row r="4372" spans="1:15">
      <c r="A4372">
        <v>150355</v>
      </c>
      <c r="B4372" s="1">
        <v>45327</v>
      </c>
      <c r="C4372" t="s">
        <v>76</v>
      </c>
      <c r="D4372" t="s">
        <v>37</v>
      </c>
      <c r="E4372" t="s">
        <v>25</v>
      </c>
      <c r="F4372">
        <v>29</v>
      </c>
      <c r="G4372" t="s">
        <v>21</v>
      </c>
      <c r="H4372" t="s">
        <v>19</v>
      </c>
      <c r="I4372">
        <v>45</v>
      </c>
      <c r="J4372">
        <v>0</v>
      </c>
      <c r="K4372">
        <v>45</v>
      </c>
      <c r="L4372">
        <v>3</v>
      </c>
      <c r="M4372">
        <v>135</v>
      </c>
      <c r="N4372">
        <v>4</v>
      </c>
      <c r="O4372" t="s">
        <v>20</v>
      </c>
    </row>
    <row r="4373" spans="1:15">
      <c r="A4373">
        <v>185044</v>
      </c>
      <c r="B4373" s="1">
        <v>45403</v>
      </c>
      <c r="C4373" t="s">
        <v>30</v>
      </c>
      <c r="D4373" t="s">
        <v>24</v>
      </c>
      <c r="E4373" t="s">
        <v>17</v>
      </c>
      <c r="F4373">
        <v>29</v>
      </c>
      <c r="G4373" t="s">
        <v>46</v>
      </c>
      <c r="H4373" t="s">
        <v>19</v>
      </c>
      <c r="I4373">
        <v>10</v>
      </c>
      <c r="J4373">
        <v>0</v>
      </c>
      <c r="K4373">
        <v>10</v>
      </c>
      <c r="L4373">
        <v>1</v>
      </c>
      <c r="M4373">
        <v>10</v>
      </c>
      <c r="N4373">
        <v>2</v>
      </c>
      <c r="O4373" t="s">
        <v>28</v>
      </c>
    </row>
    <row r="4374" spans="1:15">
      <c r="A4374">
        <v>127244</v>
      </c>
      <c r="B4374" s="1">
        <v>45442</v>
      </c>
      <c r="C4374" t="s">
        <v>48</v>
      </c>
      <c r="D4374" t="s">
        <v>16</v>
      </c>
      <c r="E4374" t="s">
        <v>17</v>
      </c>
      <c r="F4374">
        <v>23</v>
      </c>
      <c r="G4374" t="s">
        <v>18</v>
      </c>
      <c r="H4374" t="s">
        <v>19</v>
      </c>
      <c r="I4374">
        <v>130</v>
      </c>
      <c r="J4374">
        <v>0</v>
      </c>
      <c r="K4374">
        <v>130</v>
      </c>
      <c r="L4374">
        <v>1</v>
      </c>
      <c r="M4374">
        <v>130</v>
      </c>
      <c r="N4374">
        <v>1</v>
      </c>
      <c r="O4374" t="s">
        <v>81</v>
      </c>
    </row>
    <row r="4375" spans="1:15">
      <c r="A4375">
        <v>131668</v>
      </c>
      <c r="B4375" s="1">
        <v>45527</v>
      </c>
      <c r="C4375" t="s">
        <v>15</v>
      </c>
      <c r="D4375" t="s">
        <v>16</v>
      </c>
      <c r="E4375" t="s">
        <v>17</v>
      </c>
      <c r="F4375">
        <v>19</v>
      </c>
      <c r="G4375" t="s">
        <v>41</v>
      </c>
      <c r="H4375" t="s">
        <v>19</v>
      </c>
      <c r="I4375">
        <v>100</v>
      </c>
      <c r="J4375">
        <v>0</v>
      </c>
      <c r="K4375">
        <v>100</v>
      </c>
      <c r="L4375">
        <v>1</v>
      </c>
      <c r="M4375">
        <v>100</v>
      </c>
      <c r="N4375">
        <v>5</v>
      </c>
      <c r="O4375" t="s">
        <v>65</v>
      </c>
    </row>
    <row r="4376" spans="1:15">
      <c r="A4376">
        <v>155633</v>
      </c>
      <c r="B4376" s="1">
        <v>45242</v>
      </c>
      <c r="C4376" t="s">
        <v>15</v>
      </c>
      <c r="D4376" t="s">
        <v>16</v>
      </c>
      <c r="E4376" t="s">
        <v>17</v>
      </c>
      <c r="F4376">
        <v>34</v>
      </c>
      <c r="G4376" t="s">
        <v>18</v>
      </c>
      <c r="H4376" t="s">
        <v>19</v>
      </c>
      <c r="I4376">
        <v>100</v>
      </c>
      <c r="J4376">
        <v>0</v>
      </c>
      <c r="K4376">
        <v>100</v>
      </c>
      <c r="L4376">
        <v>1</v>
      </c>
      <c r="M4376">
        <v>100</v>
      </c>
      <c r="N4376">
        <v>3</v>
      </c>
      <c r="O4376" t="s">
        <v>22</v>
      </c>
    </row>
    <row r="4377" spans="1:15">
      <c r="A4377">
        <v>186792</v>
      </c>
      <c r="B4377" s="1">
        <v>45439</v>
      </c>
      <c r="C4377" t="s">
        <v>78</v>
      </c>
      <c r="D4377" t="s">
        <v>37</v>
      </c>
      <c r="E4377" t="s">
        <v>17</v>
      </c>
      <c r="F4377">
        <v>28</v>
      </c>
      <c r="G4377" t="s">
        <v>62</v>
      </c>
      <c r="H4377" t="s">
        <v>19</v>
      </c>
      <c r="I4377">
        <v>50</v>
      </c>
      <c r="J4377">
        <v>0</v>
      </c>
      <c r="K4377">
        <v>50</v>
      </c>
      <c r="L4377">
        <v>1</v>
      </c>
      <c r="M4377">
        <v>50</v>
      </c>
      <c r="N4377">
        <v>5</v>
      </c>
      <c r="O4377" t="s">
        <v>32</v>
      </c>
    </row>
    <row r="4378" spans="1:15">
      <c r="A4378">
        <v>153073</v>
      </c>
      <c r="B4378" s="1">
        <v>45271</v>
      </c>
      <c r="C4378" t="s">
        <v>36</v>
      </c>
      <c r="D4378" t="s">
        <v>37</v>
      </c>
      <c r="E4378" t="s">
        <v>17</v>
      </c>
      <c r="F4378">
        <v>26</v>
      </c>
      <c r="G4378" t="s">
        <v>62</v>
      </c>
      <c r="H4378" t="s">
        <v>19</v>
      </c>
      <c r="I4378">
        <v>32</v>
      </c>
      <c r="J4378">
        <v>0</v>
      </c>
      <c r="K4378">
        <v>32</v>
      </c>
      <c r="L4378">
        <v>5</v>
      </c>
      <c r="M4378">
        <v>160</v>
      </c>
      <c r="N4378">
        <v>1</v>
      </c>
      <c r="O4378" t="s">
        <v>87</v>
      </c>
    </row>
    <row r="4379" spans="1:15">
      <c r="A4379">
        <v>132425</v>
      </c>
      <c r="B4379" s="1">
        <v>45499</v>
      </c>
      <c r="C4379" t="s">
        <v>30</v>
      </c>
      <c r="D4379" t="s">
        <v>24</v>
      </c>
      <c r="E4379" t="s">
        <v>25</v>
      </c>
      <c r="F4379">
        <v>25</v>
      </c>
      <c r="G4379" t="s">
        <v>69</v>
      </c>
      <c r="H4379" t="s">
        <v>19</v>
      </c>
      <c r="I4379">
        <v>10</v>
      </c>
      <c r="J4379">
        <v>0</v>
      </c>
      <c r="K4379">
        <v>10</v>
      </c>
      <c r="L4379">
        <v>1</v>
      </c>
      <c r="M4379">
        <v>10</v>
      </c>
      <c r="N4379">
        <v>5</v>
      </c>
      <c r="O4379" t="s">
        <v>57</v>
      </c>
    </row>
    <row r="4380" spans="1:15">
      <c r="A4380">
        <v>126604</v>
      </c>
      <c r="B4380" s="1">
        <v>45256</v>
      </c>
      <c r="C4380" t="s">
        <v>30</v>
      </c>
      <c r="D4380" t="s">
        <v>24</v>
      </c>
      <c r="E4380" t="s">
        <v>17</v>
      </c>
      <c r="F4380">
        <v>35</v>
      </c>
      <c r="G4380" t="s">
        <v>67</v>
      </c>
      <c r="H4380" t="s">
        <v>27</v>
      </c>
      <c r="I4380">
        <v>10</v>
      </c>
      <c r="J4380">
        <v>40</v>
      </c>
      <c r="K4380">
        <v>50</v>
      </c>
      <c r="L4380">
        <v>4</v>
      </c>
      <c r="M4380">
        <v>200</v>
      </c>
      <c r="N4380">
        <v>5</v>
      </c>
      <c r="O4380" t="s">
        <v>72</v>
      </c>
    </row>
    <row r="4381" spans="1:15">
      <c r="A4381">
        <v>185958</v>
      </c>
      <c r="B4381" s="1">
        <v>45507</v>
      </c>
      <c r="C4381" t="s">
        <v>82</v>
      </c>
      <c r="D4381" t="s">
        <v>37</v>
      </c>
      <c r="E4381" t="s">
        <v>17</v>
      </c>
      <c r="F4381">
        <v>25</v>
      </c>
      <c r="G4381" t="s">
        <v>31</v>
      </c>
      <c r="H4381" t="s">
        <v>19</v>
      </c>
      <c r="I4381">
        <v>20</v>
      </c>
      <c r="J4381">
        <v>0</v>
      </c>
      <c r="K4381">
        <v>20</v>
      </c>
      <c r="L4381">
        <v>1</v>
      </c>
      <c r="M4381">
        <v>20</v>
      </c>
      <c r="N4381">
        <v>4</v>
      </c>
      <c r="O4381" t="s">
        <v>52</v>
      </c>
    </row>
    <row r="4382" spans="1:15">
      <c r="A4382">
        <v>131994</v>
      </c>
      <c r="B4382" s="1">
        <v>45465</v>
      </c>
      <c r="C4382" t="s">
        <v>42</v>
      </c>
      <c r="D4382" t="s">
        <v>16</v>
      </c>
      <c r="E4382" t="s">
        <v>17</v>
      </c>
      <c r="F4382">
        <v>22</v>
      </c>
      <c r="G4382" t="s">
        <v>44</v>
      </c>
      <c r="H4382" t="s">
        <v>27</v>
      </c>
      <c r="I4382">
        <v>65</v>
      </c>
      <c r="J4382">
        <v>25</v>
      </c>
      <c r="K4382">
        <v>90</v>
      </c>
      <c r="L4382">
        <v>1</v>
      </c>
      <c r="M4382">
        <v>90</v>
      </c>
      <c r="N4382">
        <v>1</v>
      </c>
      <c r="O4382" t="s">
        <v>59</v>
      </c>
    </row>
    <row r="4383" spans="1:15">
      <c r="A4383">
        <v>193378</v>
      </c>
      <c r="B4383" s="1">
        <v>45374</v>
      </c>
      <c r="C4383" t="s">
        <v>23</v>
      </c>
      <c r="D4383" t="s">
        <v>24</v>
      </c>
      <c r="E4383" t="s">
        <v>17</v>
      </c>
      <c r="F4383">
        <v>28</v>
      </c>
      <c r="G4383" t="s">
        <v>62</v>
      </c>
      <c r="H4383" t="s">
        <v>19</v>
      </c>
      <c r="I4383">
        <v>9</v>
      </c>
      <c r="J4383">
        <v>0</v>
      </c>
      <c r="K4383">
        <v>9</v>
      </c>
      <c r="L4383">
        <v>1</v>
      </c>
      <c r="M4383">
        <v>9</v>
      </c>
      <c r="N4383">
        <v>5</v>
      </c>
      <c r="O4383" t="s">
        <v>45</v>
      </c>
    </row>
    <row r="4384" spans="1:15">
      <c r="A4384">
        <v>172088</v>
      </c>
      <c r="B4384" s="1">
        <v>45449</v>
      </c>
      <c r="C4384" t="s">
        <v>53</v>
      </c>
      <c r="D4384" t="s">
        <v>37</v>
      </c>
      <c r="E4384" t="s">
        <v>17</v>
      </c>
      <c r="F4384">
        <v>20</v>
      </c>
      <c r="G4384" t="s">
        <v>31</v>
      </c>
      <c r="H4384" t="s">
        <v>19</v>
      </c>
      <c r="I4384">
        <v>15</v>
      </c>
      <c r="J4384">
        <v>0</v>
      </c>
      <c r="K4384">
        <v>15</v>
      </c>
      <c r="L4384">
        <v>4</v>
      </c>
      <c r="M4384">
        <v>60</v>
      </c>
      <c r="N4384">
        <v>4</v>
      </c>
      <c r="O4384" t="s">
        <v>65</v>
      </c>
    </row>
    <row r="4385" spans="1:15">
      <c r="A4385">
        <v>176585</v>
      </c>
      <c r="B4385" s="1">
        <v>45330</v>
      </c>
      <c r="C4385" t="s">
        <v>50</v>
      </c>
      <c r="D4385" t="s">
        <v>16</v>
      </c>
      <c r="E4385" t="s">
        <v>17</v>
      </c>
      <c r="F4385">
        <v>34</v>
      </c>
      <c r="G4385" t="s">
        <v>62</v>
      </c>
      <c r="H4385" t="s">
        <v>19</v>
      </c>
      <c r="I4385">
        <v>97</v>
      </c>
      <c r="J4385">
        <v>0</v>
      </c>
      <c r="K4385">
        <v>97</v>
      </c>
      <c r="L4385">
        <v>1</v>
      </c>
      <c r="M4385">
        <v>97</v>
      </c>
      <c r="N4385">
        <v>1</v>
      </c>
      <c r="O4385" t="s">
        <v>28</v>
      </c>
    </row>
    <row r="4386" spans="1:15">
      <c r="A4386">
        <v>123864</v>
      </c>
      <c r="B4386" s="1">
        <v>45500</v>
      </c>
      <c r="C4386" t="s">
        <v>50</v>
      </c>
      <c r="D4386" t="s">
        <v>16</v>
      </c>
      <c r="E4386" t="s">
        <v>17</v>
      </c>
      <c r="F4386">
        <v>25</v>
      </c>
      <c r="G4386" t="s">
        <v>34</v>
      </c>
      <c r="H4386" t="s">
        <v>27</v>
      </c>
      <c r="I4386">
        <v>97</v>
      </c>
      <c r="J4386">
        <v>100</v>
      </c>
      <c r="K4386">
        <v>197</v>
      </c>
      <c r="L4386">
        <v>1</v>
      </c>
      <c r="M4386">
        <v>197</v>
      </c>
      <c r="N4386">
        <v>5</v>
      </c>
      <c r="O4386" t="s">
        <v>65</v>
      </c>
    </row>
    <row r="4387" spans="1:15">
      <c r="A4387">
        <v>181236</v>
      </c>
      <c r="B4387" s="1">
        <v>45280</v>
      </c>
      <c r="C4387" t="s">
        <v>15</v>
      </c>
      <c r="D4387" t="s">
        <v>16</v>
      </c>
      <c r="E4387" t="s">
        <v>17</v>
      </c>
      <c r="F4387">
        <v>30</v>
      </c>
      <c r="G4387" t="s">
        <v>77</v>
      </c>
      <c r="H4387" t="s">
        <v>19</v>
      </c>
      <c r="I4387">
        <v>100</v>
      </c>
      <c r="J4387">
        <v>0</v>
      </c>
      <c r="K4387">
        <v>100</v>
      </c>
      <c r="L4387">
        <v>1</v>
      </c>
      <c r="M4387">
        <v>100</v>
      </c>
      <c r="N4387">
        <v>5</v>
      </c>
      <c r="O4387" t="s">
        <v>45</v>
      </c>
    </row>
    <row r="4388" spans="1:15">
      <c r="A4388">
        <v>136433</v>
      </c>
      <c r="B4388" s="1">
        <v>45297</v>
      </c>
      <c r="C4388" t="s">
        <v>15</v>
      </c>
      <c r="D4388" t="s">
        <v>16</v>
      </c>
      <c r="E4388" t="s">
        <v>17</v>
      </c>
      <c r="F4388">
        <v>24</v>
      </c>
      <c r="G4388" t="s">
        <v>56</v>
      </c>
      <c r="H4388" t="s">
        <v>19</v>
      </c>
      <c r="I4388">
        <v>100</v>
      </c>
      <c r="J4388">
        <v>0</v>
      </c>
      <c r="K4388">
        <v>100</v>
      </c>
      <c r="L4388">
        <v>1</v>
      </c>
      <c r="M4388">
        <v>100</v>
      </c>
      <c r="N4388">
        <v>4</v>
      </c>
      <c r="O4388" t="s">
        <v>20</v>
      </c>
    </row>
    <row r="4389" spans="1:15">
      <c r="A4389">
        <v>174410</v>
      </c>
      <c r="B4389" s="1">
        <v>45349</v>
      </c>
      <c r="C4389" t="s">
        <v>42</v>
      </c>
      <c r="D4389" t="s">
        <v>16</v>
      </c>
      <c r="E4389" t="s">
        <v>17</v>
      </c>
      <c r="F4389">
        <v>31</v>
      </c>
      <c r="G4389" t="s">
        <v>67</v>
      </c>
      <c r="H4389" t="s">
        <v>27</v>
      </c>
      <c r="I4389">
        <v>65</v>
      </c>
      <c r="J4389">
        <v>40</v>
      </c>
      <c r="K4389">
        <v>105</v>
      </c>
      <c r="L4389">
        <v>1</v>
      </c>
      <c r="M4389">
        <v>105</v>
      </c>
      <c r="N4389">
        <v>4</v>
      </c>
      <c r="O4389" t="s">
        <v>39</v>
      </c>
    </row>
    <row r="4390" spans="1:15">
      <c r="A4390">
        <v>191479</v>
      </c>
      <c r="B4390" s="1">
        <v>45499</v>
      </c>
      <c r="C4390" t="s">
        <v>53</v>
      </c>
      <c r="D4390" t="s">
        <v>37</v>
      </c>
      <c r="E4390" t="s">
        <v>25</v>
      </c>
      <c r="F4390">
        <v>27</v>
      </c>
      <c r="G4390" t="s">
        <v>51</v>
      </c>
      <c r="H4390" t="s">
        <v>27</v>
      </c>
      <c r="I4390">
        <v>15</v>
      </c>
      <c r="J4390">
        <v>50</v>
      </c>
      <c r="K4390">
        <v>65</v>
      </c>
      <c r="L4390">
        <v>1</v>
      </c>
      <c r="M4390">
        <v>65</v>
      </c>
      <c r="N4390">
        <v>4</v>
      </c>
      <c r="O4390" t="s">
        <v>72</v>
      </c>
    </row>
    <row r="4391" spans="1:15">
      <c r="A4391">
        <v>161586</v>
      </c>
      <c r="B4391" s="1">
        <v>45333</v>
      </c>
      <c r="C4391" t="s">
        <v>42</v>
      </c>
      <c r="D4391" t="s">
        <v>16</v>
      </c>
      <c r="E4391" t="s">
        <v>17</v>
      </c>
      <c r="F4391">
        <v>19</v>
      </c>
      <c r="G4391" t="s">
        <v>31</v>
      </c>
      <c r="H4391" t="s">
        <v>19</v>
      </c>
      <c r="I4391">
        <v>65</v>
      </c>
      <c r="J4391">
        <v>0</v>
      </c>
      <c r="K4391">
        <v>65</v>
      </c>
      <c r="L4391">
        <v>2</v>
      </c>
      <c r="M4391">
        <v>130</v>
      </c>
      <c r="N4391">
        <v>1</v>
      </c>
      <c r="O4391" t="s">
        <v>47</v>
      </c>
    </row>
    <row r="4392" spans="1:15">
      <c r="A4392">
        <v>121798</v>
      </c>
      <c r="B4392" s="1">
        <v>45347</v>
      </c>
      <c r="C4392" t="s">
        <v>42</v>
      </c>
      <c r="D4392" t="s">
        <v>16</v>
      </c>
      <c r="E4392" t="s">
        <v>17</v>
      </c>
      <c r="F4392">
        <v>29</v>
      </c>
      <c r="G4392" t="s">
        <v>60</v>
      </c>
      <c r="H4392" t="s">
        <v>19</v>
      </c>
      <c r="I4392">
        <v>65</v>
      </c>
      <c r="J4392">
        <v>0</v>
      </c>
      <c r="K4392">
        <v>65</v>
      </c>
      <c r="L4392">
        <v>2</v>
      </c>
      <c r="M4392">
        <v>130</v>
      </c>
      <c r="N4392">
        <v>3</v>
      </c>
      <c r="O4392" t="s">
        <v>83</v>
      </c>
    </row>
    <row r="4393" spans="1:15">
      <c r="A4393">
        <v>150836</v>
      </c>
      <c r="B4393" s="1">
        <v>45259</v>
      </c>
      <c r="C4393" t="s">
        <v>48</v>
      </c>
      <c r="D4393" t="s">
        <v>16</v>
      </c>
      <c r="E4393" t="s">
        <v>25</v>
      </c>
      <c r="F4393">
        <v>26</v>
      </c>
      <c r="G4393" t="s">
        <v>31</v>
      </c>
      <c r="H4393" t="s">
        <v>19</v>
      </c>
      <c r="I4393">
        <v>130</v>
      </c>
      <c r="J4393">
        <v>0</v>
      </c>
      <c r="K4393">
        <v>130</v>
      </c>
      <c r="L4393">
        <v>1</v>
      </c>
      <c r="M4393">
        <v>130</v>
      </c>
      <c r="N4393">
        <v>1</v>
      </c>
      <c r="O4393" t="s">
        <v>63</v>
      </c>
    </row>
    <row r="4394" spans="1:15">
      <c r="A4394">
        <v>191414</v>
      </c>
      <c r="B4394" s="1">
        <v>45555</v>
      </c>
      <c r="C4394" t="s">
        <v>50</v>
      </c>
      <c r="D4394" t="s">
        <v>16</v>
      </c>
      <c r="E4394" t="s">
        <v>25</v>
      </c>
      <c r="F4394">
        <v>24</v>
      </c>
      <c r="G4394" t="s">
        <v>41</v>
      </c>
      <c r="H4394" t="s">
        <v>19</v>
      </c>
      <c r="I4394">
        <v>97</v>
      </c>
      <c r="J4394">
        <v>0</v>
      </c>
      <c r="K4394">
        <v>97</v>
      </c>
      <c r="L4394">
        <v>1</v>
      </c>
      <c r="M4394">
        <v>97</v>
      </c>
      <c r="N4394">
        <v>1</v>
      </c>
      <c r="O4394" t="s">
        <v>28</v>
      </c>
    </row>
    <row r="4395" spans="1:15">
      <c r="A4395">
        <v>192714</v>
      </c>
      <c r="B4395" s="1">
        <v>45347</v>
      </c>
      <c r="C4395" t="s">
        <v>53</v>
      </c>
      <c r="D4395" t="s">
        <v>37</v>
      </c>
      <c r="E4395" t="s">
        <v>17</v>
      </c>
      <c r="F4395">
        <v>25</v>
      </c>
      <c r="G4395" t="s">
        <v>77</v>
      </c>
      <c r="H4395" t="s">
        <v>19</v>
      </c>
      <c r="I4395">
        <v>15</v>
      </c>
      <c r="J4395">
        <v>0</v>
      </c>
      <c r="K4395">
        <v>15</v>
      </c>
      <c r="L4395">
        <v>1</v>
      </c>
      <c r="M4395">
        <v>15</v>
      </c>
      <c r="N4395">
        <v>1</v>
      </c>
      <c r="O4395" t="s">
        <v>68</v>
      </c>
    </row>
    <row r="4396" spans="1:15">
      <c r="A4396">
        <v>165731</v>
      </c>
      <c r="B4396" s="1">
        <v>45556</v>
      </c>
      <c r="C4396" t="s">
        <v>42</v>
      </c>
      <c r="D4396" t="s">
        <v>16</v>
      </c>
      <c r="E4396" t="s">
        <v>17</v>
      </c>
      <c r="F4396">
        <v>31</v>
      </c>
      <c r="G4396" t="s">
        <v>69</v>
      </c>
      <c r="H4396" t="s">
        <v>19</v>
      </c>
      <c r="I4396">
        <v>65</v>
      </c>
      <c r="J4396">
        <v>0</v>
      </c>
      <c r="K4396">
        <v>65</v>
      </c>
      <c r="L4396">
        <v>2</v>
      </c>
      <c r="M4396">
        <v>130</v>
      </c>
      <c r="N4396">
        <v>4</v>
      </c>
      <c r="O4396" t="s">
        <v>57</v>
      </c>
    </row>
    <row r="4397" spans="1:15">
      <c r="A4397">
        <v>183419</v>
      </c>
      <c r="B4397" s="1">
        <v>45370</v>
      </c>
      <c r="C4397" t="s">
        <v>48</v>
      </c>
      <c r="D4397" t="s">
        <v>16</v>
      </c>
      <c r="E4397" t="s">
        <v>17</v>
      </c>
      <c r="F4397">
        <v>35</v>
      </c>
      <c r="G4397" t="s">
        <v>69</v>
      </c>
      <c r="H4397" t="s">
        <v>19</v>
      </c>
      <c r="I4397">
        <v>130</v>
      </c>
      <c r="J4397">
        <v>0</v>
      </c>
      <c r="K4397">
        <v>130</v>
      </c>
      <c r="L4397">
        <v>2</v>
      </c>
      <c r="M4397">
        <v>260</v>
      </c>
      <c r="N4397">
        <v>2</v>
      </c>
      <c r="O4397" t="s">
        <v>68</v>
      </c>
    </row>
    <row r="4398" spans="1:15">
      <c r="A4398">
        <v>152276</v>
      </c>
      <c r="B4398" s="1">
        <v>45547</v>
      </c>
      <c r="C4398" t="s">
        <v>82</v>
      </c>
      <c r="D4398" t="s">
        <v>37</v>
      </c>
      <c r="E4398" t="s">
        <v>17</v>
      </c>
      <c r="F4398">
        <v>29</v>
      </c>
      <c r="G4398" t="s">
        <v>56</v>
      </c>
      <c r="H4398" t="s">
        <v>19</v>
      </c>
      <c r="I4398">
        <v>20</v>
      </c>
      <c r="J4398">
        <v>0</v>
      </c>
      <c r="K4398">
        <v>20</v>
      </c>
      <c r="L4398">
        <v>1</v>
      </c>
      <c r="M4398">
        <v>20</v>
      </c>
      <c r="N4398">
        <v>5</v>
      </c>
      <c r="O4398" t="s">
        <v>57</v>
      </c>
    </row>
    <row r="4399" spans="1:15">
      <c r="A4399">
        <v>182270</v>
      </c>
      <c r="B4399" s="1">
        <v>45295</v>
      </c>
      <c r="C4399" t="s">
        <v>50</v>
      </c>
      <c r="D4399" t="s">
        <v>16</v>
      </c>
      <c r="E4399" t="s">
        <v>17</v>
      </c>
      <c r="F4399">
        <v>29</v>
      </c>
      <c r="G4399" t="s">
        <v>74</v>
      </c>
      <c r="H4399" t="s">
        <v>27</v>
      </c>
      <c r="I4399">
        <v>97</v>
      </c>
      <c r="J4399">
        <v>25</v>
      </c>
      <c r="K4399">
        <v>122</v>
      </c>
      <c r="L4399">
        <v>1</v>
      </c>
      <c r="M4399">
        <v>122</v>
      </c>
      <c r="N4399">
        <v>5</v>
      </c>
      <c r="O4399" t="s">
        <v>45</v>
      </c>
    </row>
    <row r="4400" spans="1:15">
      <c r="A4400">
        <v>124779</v>
      </c>
      <c r="B4400" s="1">
        <v>45531</v>
      </c>
      <c r="C4400" t="s">
        <v>85</v>
      </c>
      <c r="D4400" t="s">
        <v>24</v>
      </c>
      <c r="E4400" t="s">
        <v>17</v>
      </c>
      <c r="F4400">
        <v>28</v>
      </c>
      <c r="G4400" t="s">
        <v>21</v>
      </c>
      <c r="H4400" t="s">
        <v>19</v>
      </c>
      <c r="I4400">
        <v>23</v>
      </c>
      <c r="J4400">
        <v>0</v>
      </c>
      <c r="K4400">
        <v>23</v>
      </c>
      <c r="L4400">
        <v>1</v>
      </c>
      <c r="M4400">
        <v>23</v>
      </c>
      <c r="N4400">
        <v>5</v>
      </c>
      <c r="O4400" t="s">
        <v>32</v>
      </c>
    </row>
    <row r="4401" spans="1:15">
      <c r="A4401">
        <v>182322</v>
      </c>
      <c r="B4401" s="1">
        <v>45280</v>
      </c>
      <c r="C4401" t="s">
        <v>53</v>
      </c>
      <c r="D4401" t="s">
        <v>37</v>
      </c>
      <c r="E4401" t="s">
        <v>17</v>
      </c>
      <c r="F4401">
        <v>33</v>
      </c>
      <c r="G4401" t="s">
        <v>21</v>
      </c>
      <c r="H4401" t="s">
        <v>19</v>
      </c>
      <c r="I4401">
        <v>15</v>
      </c>
      <c r="J4401">
        <v>0</v>
      </c>
      <c r="K4401">
        <v>15</v>
      </c>
      <c r="L4401">
        <v>2</v>
      </c>
      <c r="M4401">
        <v>30</v>
      </c>
      <c r="N4401">
        <v>5</v>
      </c>
      <c r="O4401" t="s">
        <v>45</v>
      </c>
    </row>
    <row r="4402" spans="1:15">
      <c r="A4402">
        <v>194968</v>
      </c>
      <c r="B4402" s="1">
        <v>45264</v>
      </c>
      <c r="C4402" t="s">
        <v>53</v>
      </c>
      <c r="D4402" t="s">
        <v>37</v>
      </c>
      <c r="E4402" t="s">
        <v>17</v>
      </c>
      <c r="F4402">
        <v>24</v>
      </c>
      <c r="G4402" t="s">
        <v>41</v>
      </c>
      <c r="H4402" t="s">
        <v>19</v>
      </c>
      <c r="I4402">
        <v>15</v>
      </c>
      <c r="J4402">
        <v>0</v>
      </c>
      <c r="K4402">
        <v>15</v>
      </c>
      <c r="L4402">
        <v>1</v>
      </c>
      <c r="M4402">
        <v>15</v>
      </c>
      <c r="N4402">
        <v>3</v>
      </c>
      <c r="O4402" t="s">
        <v>73</v>
      </c>
    </row>
    <row r="4403" spans="1:15">
      <c r="A4403">
        <v>163376</v>
      </c>
      <c r="B4403" s="1">
        <v>45294</v>
      </c>
      <c r="C4403" t="s">
        <v>30</v>
      </c>
      <c r="D4403" t="s">
        <v>24</v>
      </c>
      <c r="E4403" t="s">
        <v>17</v>
      </c>
      <c r="F4403">
        <v>25</v>
      </c>
      <c r="G4403" t="s">
        <v>80</v>
      </c>
      <c r="H4403" t="s">
        <v>27</v>
      </c>
      <c r="I4403">
        <v>10</v>
      </c>
      <c r="J4403">
        <v>40</v>
      </c>
      <c r="K4403">
        <v>50</v>
      </c>
      <c r="L4403">
        <v>1</v>
      </c>
      <c r="M4403">
        <v>50</v>
      </c>
      <c r="N4403">
        <v>5</v>
      </c>
      <c r="O4403" t="s">
        <v>32</v>
      </c>
    </row>
    <row r="4404" spans="1:15">
      <c r="A4404">
        <v>120760</v>
      </c>
      <c r="B4404" s="1">
        <v>45371</v>
      </c>
      <c r="C4404" t="s">
        <v>50</v>
      </c>
      <c r="D4404" t="s">
        <v>16</v>
      </c>
      <c r="E4404" t="s">
        <v>17</v>
      </c>
      <c r="F4404">
        <v>22</v>
      </c>
      <c r="G4404" t="s">
        <v>29</v>
      </c>
      <c r="H4404" t="s">
        <v>19</v>
      </c>
      <c r="I4404">
        <v>97</v>
      </c>
      <c r="J4404">
        <v>0</v>
      </c>
      <c r="K4404">
        <v>97</v>
      </c>
      <c r="L4404">
        <v>3</v>
      </c>
      <c r="M4404">
        <v>291</v>
      </c>
      <c r="N4404">
        <v>2</v>
      </c>
      <c r="O4404" t="s">
        <v>68</v>
      </c>
    </row>
    <row r="4405" spans="1:15">
      <c r="A4405">
        <v>190615</v>
      </c>
      <c r="B4405" s="1">
        <v>45480</v>
      </c>
      <c r="C4405" t="s">
        <v>42</v>
      </c>
      <c r="D4405" t="s">
        <v>16</v>
      </c>
      <c r="E4405" t="s">
        <v>25</v>
      </c>
      <c r="F4405">
        <v>30</v>
      </c>
      <c r="G4405" t="s">
        <v>18</v>
      </c>
      <c r="H4405" t="s">
        <v>19</v>
      </c>
      <c r="I4405">
        <v>65</v>
      </c>
      <c r="J4405">
        <v>0</v>
      </c>
      <c r="K4405">
        <v>65</v>
      </c>
      <c r="L4405">
        <v>1</v>
      </c>
      <c r="M4405">
        <v>65</v>
      </c>
      <c r="N4405">
        <v>5</v>
      </c>
      <c r="O4405" t="s">
        <v>52</v>
      </c>
    </row>
    <row r="4406" spans="1:15">
      <c r="A4406">
        <v>142189</v>
      </c>
      <c r="B4406" s="1">
        <v>45258</v>
      </c>
      <c r="C4406" t="s">
        <v>82</v>
      </c>
      <c r="D4406" t="s">
        <v>37</v>
      </c>
      <c r="E4406" t="s">
        <v>25</v>
      </c>
      <c r="F4406">
        <v>26</v>
      </c>
      <c r="G4406" t="s">
        <v>74</v>
      </c>
      <c r="H4406" t="s">
        <v>27</v>
      </c>
      <c r="I4406">
        <v>20</v>
      </c>
      <c r="J4406">
        <v>25</v>
      </c>
      <c r="K4406">
        <v>45</v>
      </c>
      <c r="L4406">
        <v>1</v>
      </c>
      <c r="M4406">
        <v>45</v>
      </c>
      <c r="N4406">
        <v>5</v>
      </c>
      <c r="O4406" t="s">
        <v>65</v>
      </c>
    </row>
    <row r="4407" spans="1:15">
      <c r="A4407">
        <v>161000</v>
      </c>
      <c r="B4407" s="1">
        <v>45238</v>
      </c>
      <c r="C4407" t="s">
        <v>30</v>
      </c>
      <c r="D4407" t="s">
        <v>24</v>
      </c>
      <c r="E4407" t="s">
        <v>25</v>
      </c>
      <c r="F4407">
        <v>32</v>
      </c>
      <c r="G4407" t="s">
        <v>74</v>
      </c>
      <c r="H4407" t="s">
        <v>27</v>
      </c>
      <c r="I4407">
        <v>10</v>
      </c>
      <c r="J4407">
        <v>25</v>
      </c>
      <c r="K4407">
        <v>35</v>
      </c>
      <c r="L4407">
        <v>1</v>
      </c>
      <c r="M4407">
        <v>35</v>
      </c>
      <c r="N4407">
        <v>4</v>
      </c>
      <c r="O4407" t="s">
        <v>39</v>
      </c>
    </row>
    <row r="4408" spans="1:15">
      <c r="A4408">
        <v>170821</v>
      </c>
      <c r="B4408" s="1">
        <v>45342</v>
      </c>
      <c r="C4408" t="s">
        <v>50</v>
      </c>
      <c r="D4408" t="s">
        <v>16</v>
      </c>
      <c r="E4408" t="s">
        <v>17</v>
      </c>
      <c r="F4408">
        <v>26</v>
      </c>
      <c r="G4408" t="s">
        <v>80</v>
      </c>
      <c r="H4408" t="s">
        <v>27</v>
      </c>
      <c r="I4408">
        <v>97</v>
      </c>
      <c r="J4408">
        <v>40</v>
      </c>
      <c r="K4408">
        <v>137</v>
      </c>
      <c r="L4408">
        <v>5</v>
      </c>
      <c r="M4408">
        <v>685</v>
      </c>
      <c r="N4408">
        <v>5</v>
      </c>
      <c r="O4408" t="s">
        <v>32</v>
      </c>
    </row>
    <row r="4409" spans="1:15">
      <c r="A4409">
        <v>123285</v>
      </c>
      <c r="B4409" s="1">
        <v>45333</v>
      </c>
      <c r="C4409" t="s">
        <v>85</v>
      </c>
      <c r="D4409" t="s">
        <v>24</v>
      </c>
      <c r="E4409" t="s">
        <v>25</v>
      </c>
      <c r="F4409">
        <v>20</v>
      </c>
      <c r="G4409" t="s">
        <v>69</v>
      </c>
      <c r="H4409" t="s">
        <v>19</v>
      </c>
      <c r="I4409">
        <v>23</v>
      </c>
      <c r="J4409">
        <v>0</v>
      </c>
      <c r="K4409">
        <v>23</v>
      </c>
      <c r="L4409">
        <v>1</v>
      </c>
      <c r="M4409">
        <v>23</v>
      </c>
      <c r="N4409">
        <v>4</v>
      </c>
      <c r="O4409" t="s">
        <v>20</v>
      </c>
    </row>
    <row r="4410" spans="1:15">
      <c r="A4410">
        <v>180157</v>
      </c>
      <c r="B4410" s="1">
        <v>45591</v>
      </c>
      <c r="C4410" t="s">
        <v>53</v>
      </c>
      <c r="D4410" t="s">
        <v>37</v>
      </c>
      <c r="E4410" t="s">
        <v>17</v>
      </c>
      <c r="F4410">
        <v>30</v>
      </c>
      <c r="G4410" t="s">
        <v>86</v>
      </c>
      <c r="H4410" t="s">
        <v>27</v>
      </c>
      <c r="I4410">
        <v>15</v>
      </c>
      <c r="J4410">
        <v>70</v>
      </c>
      <c r="K4410">
        <v>85</v>
      </c>
      <c r="L4410">
        <v>1</v>
      </c>
      <c r="M4410">
        <v>85</v>
      </c>
      <c r="N4410">
        <v>4</v>
      </c>
      <c r="O4410" t="s">
        <v>20</v>
      </c>
    </row>
    <row r="4411" spans="1:15">
      <c r="A4411">
        <v>169360</v>
      </c>
      <c r="B4411" s="1">
        <v>45505</v>
      </c>
      <c r="C4411" t="s">
        <v>50</v>
      </c>
      <c r="D4411" t="s">
        <v>16</v>
      </c>
      <c r="E4411" t="s">
        <v>17</v>
      </c>
      <c r="F4411">
        <v>29</v>
      </c>
      <c r="G4411" t="s">
        <v>62</v>
      </c>
      <c r="H4411" t="s">
        <v>19</v>
      </c>
      <c r="I4411">
        <v>97</v>
      </c>
      <c r="J4411">
        <v>0</v>
      </c>
      <c r="K4411">
        <v>97</v>
      </c>
      <c r="L4411">
        <v>1</v>
      </c>
      <c r="M4411">
        <v>97</v>
      </c>
      <c r="N4411">
        <v>3</v>
      </c>
      <c r="O4411" t="s">
        <v>73</v>
      </c>
    </row>
    <row r="4412" spans="1:15">
      <c r="A4412">
        <v>153225</v>
      </c>
      <c r="B4412" s="1">
        <v>45352</v>
      </c>
      <c r="C4412" t="s">
        <v>30</v>
      </c>
      <c r="D4412" t="s">
        <v>24</v>
      </c>
      <c r="E4412" t="s">
        <v>25</v>
      </c>
      <c r="F4412">
        <v>20</v>
      </c>
      <c r="G4412" t="s">
        <v>54</v>
      </c>
      <c r="H4412" t="s">
        <v>19</v>
      </c>
      <c r="I4412">
        <v>10</v>
      </c>
      <c r="J4412">
        <v>0</v>
      </c>
      <c r="K4412">
        <v>10</v>
      </c>
      <c r="L4412">
        <v>1</v>
      </c>
      <c r="M4412">
        <v>10</v>
      </c>
      <c r="N4412">
        <v>4</v>
      </c>
      <c r="O4412" t="s">
        <v>70</v>
      </c>
    </row>
    <row r="4413" spans="1:15">
      <c r="A4413">
        <v>163408</v>
      </c>
      <c r="B4413" s="1">
        <v>45319</v>
      </c>
      <c r="C4413" t="s">
        <v>33</v>
      </c>
      <c r="D4413" t="s">
        <v>16</v>
      </c>
      <c r="E4413" t="s">
        <v>17</v>
      </c>
      <c r="F4413">
        <v>19</v>
      </c>
      <c r="G4413" t="s">
        <v>77</v>
      </c>
      <c r="H4413" t="s">
        <v>19</v>
      </c>
      <c r="I4413">
        <v>118</v>
      </c>
      <c r="J4413">
        <v>0</v>
      </c>
      <c r="K4413">
        <v>118</v>
      </c>
      <c r="L4413">
        <v>3</v>
      </c>
      <c r="M4413">
        <v>354</v>
      </c>
      <c r="N4413">
        <v>1</v>
      </c>
      <c r="O4413" t="s">
        <v>87</v>
      </c>
    </row>
    <row r="4414" spans="1:15">
      <c r="A4414">
        <v>193151</v>
      </c>
      <c r="B4414" s="1">
        <v>45334</v>
      </c>
      <c r="C4414" t="s">
        <v>82</v>
      </c>
      <c r="D4414" t="s">
        <v>37</v>
      </c>
      <c r="E4414" t="s">
        <v>25</v>
      </c>
      <c r="F4414">
        <v>29</v>
      </c>
      <c r="G4414" t="s">
        <v>31</v>
      </c>
      <c r="H4414" t="s">
        <v>19</v>
      </c>
      <c r="I4414">
        <v>20</v>
      </c>
      <c r="J4414">
        <v>0</v>
      </c>
      <c r="K4414">
        <v>20</v>
      </c>
      <c r="L4414">
        <v>2</v>
      </c>
      <c r="M4414">
        <v>40</v>
      </c>
      <c r="N4414">
        <v>3</v>
      </c>
      <c r="O4414" t="s">
        <v>73</v>
      </c>
    </row>
    <row r="4415" spans="1:15">
      <c r="A4415">
        <v>199831</v>
      </c>
      <c r="B4415" s="1">
        <v>45322</v>
      </c>
      <c r="C4415" t="s">
        <v>48</v>
      </c>
      <c r="D4415" t="s">
        <v>16</v>
      </c>
      <c r="E4415" t="s">
        <v>25</v>
      </c>
      <c r="F4415">
        <v>18</v>
      </c>
      <c r="G4415" t="s">
        <v>75</v>
      </c>
      <c r="H4415" t="s">
        <v>27</v>
      </c>
      <c r="I4415">
        <v>130</v>
      </c>
      <c r="J4415">
        <v>70</v>
      </c>
      <c r="K4415">
        <v>200</v>
      </c>
      <c r="L4415">
        <v>3</v>
      </c>
      <c r="M4415">
        <v>600</v>
      </c>
      <c r="N4415">
        <v>5</v>
      </c>
      <c r="O4415" t="s">
        <v>57</v>
      </c>
    </row>
    <row r="4416" spans="1:15">
      <c r="A4416">
        <v>133472</v>
      </c>
      <c r="B4416" s="1">
        <v>45389</v>
      </c>
      <c r="C4416" t="s">
        <v>50</v>
      </c>
      <c r="D4416" t="s">
        <v>16</v>
      </c>
      <c r="E4416" t="s">
        <v>17</v>
      </c>
      <c r="F4416">
        <v>21</v>
      </c>
      <c r="G4416" t="s">
        <v>18</v>
      </c>
      <c r="H4416" t="s">
        <v>19</v>
      </c>
      <c r="I4416">
        <v>97</v>
      </c>
      <c r="J4416">
        <v>0</v>
      </c>
      <c r="K4416">
        <v>97</v>
      </c>
      <c r="L4416">
        <v>1</v>
      </c>
      <c r="M4416">
        <v>97</v>
      </c>
      <c r="N4416">
        <v>4</v>
      </c>
      <c r="O4416" t="s">
        <v>20</v>
      </c>
    </row>
    <row r="4417" spans="1:15">
      <c r="A4417">
        <v>122313</v>
      </c>
      <c r="B4417" s="1">
        <v>45510</v>
      </c>
      <c r="C4417" t="s">
        <v>23</v>
      </c>
      <c r="D4417" t="s">
        <v>24</v>
      </c>
      <c r="E4417" t="s">
        <v>17</v>
      </c>
      <c r="F4417">
        <v>27</v>
      </c>
      <c r="G4417" t="s">
        <v>56</v>
      </c>
      <c r="H4417" t="s">
        <v>19</v>
      </c>
      <c r="I4417">
        <v>9</v>
      </c>
      <c r="J4417">
        <v>0</v>
      </c>
      <c r="K4417">
        <v>9</v>
      </c>
      <c r="L4417">
        <v>1</v>
      </c>
      <c r="M4417">
        <v>9</v>
      </c>
      <c r="N4417">
        <v>4</v>
      </c>
      <c r="O4417" t="s">
        <v>61</v>
      </c>
    </row>
    <row r="4418" spans="1:15">
      <c r="A4418">
        <v>138933</v>
      </c>
      <c r="B4418" s="1">
        <v>45431</v>
      </c>
      <c r="C4418" t="s">
        <v>33</v>
      </c>
      <c r="D4418" t="s">
        <v>16</v>
      </c>
      <c r="E4418" t="s">
        <v>17</v>
      </c>
      <c r="F4418">
        <v>25</v>
      </c>
      <c r="G4418" t="s">
        <v>21</v>
      </c>
      <c r="H4418" t="s">
        <v>19</v>
      </c>
      <c r="I4418">
        <v>118</v>
      </c>
      <c r="J4418">
        <v>0</v>
      </c>
      <c r="K4418">
        <v>118</v>
      </c>
      <c r="L4418">
        <v>1</v>
      </c>
      <c r="M4418">
        <v>118</v>
      </c>
      <c r="N4418">
        <v>1</v>
      </c>
      <c r="O4418" t="s">
        <v>59</v>
      </c>
    </row>
    <row r="4419" spans="1:15">
      <c r="A4419">
        <v>173162</v>
      </c>
      <c r="B4419" s="1">
        <v>45406</v>
      </c>
      <c r="C4419" t="s">
        <v>42</v>
      </c>
      <c r="D4419" t="s">
        <v>16</v>
      </c>
      <c r="E4419" t="s">
        <v>17</v>
      </c>
      <c r="F4419">
        <v>29</v>
      </c>
      <c r="G4419" t="s">
        <v>41</v>
      </c>
      <c r="H4419" t="s">
        <v>19</v>
      </c>
      <c r="I4419">
        <v>65</v>
      </c>
      <c r="J4419">
        <v>0</v>
      </c>
      <c r="K4419">
        <v>65</v>
      </c>
      <c r="L4419">
        <v>2</v>
      </c>
      <c r="M4419">
        <v>130</v>
      </c>
      <c r="N4419">
        <v>1</v>
      </c>
      <c r="O4419" t="s">
        <v>55</v>
      </c>
    </row>
    <row r="4420" spans="1:15">
      <c r="A4420">
        <v>125043</v>
      </c>
      <c r="B4420" s="1">
        <v>45542</v>
      </c>
      <c r="C4420" t="s">
        <v>82</v>
      </c>
      <c r="D4420" t="s">
        <v>37</v>
      </c>
      <c r="E4420" t="s">
        <v>17</v>
      </c>
      <c r="F4420">
        <v>19</v>
      </c>
      <c r="G4420" t="s">
        <v>44</v>
      </c>
      <c r="H4420" t="s">
        <v>27</v>
      </c>
      <c r="I4420">
        <v>20</v>
      </c>
      <c r="J4420">
        <v>25</v>
      </c>
      <c r="K4420">
        <v>45</v>
      </c>
      <c r="L4420">
        <v>2</v>
      </c>
      <c r="M4420">
        <v>90</v>
      </c>
      <c r="N4420">
        <v>1</v>
      </c>
      <c r="O4420" t="s">
        <v>63</v>
      </c>
    </row>
    <row r="4421" spans="1:15">
      <c r="A4421">
        <v>140658</v>
      </c>
      <c r="B4421" s="1">
        <v>45575</v>
      </c>
      <c r="C4421" t="s">
        <v>36</v>
      </c>
      <c r="D4421" t="s">
        <v>37</v>
      </c>
      <c r="E4421" t="s">
        <v>17</v>
      </c>
      <c r="F4421">
        <v>30</v>
      </c>
      <c r="G4421" t="s">
        <v>60</v>
      </c>
      <c r="H4421" t="s">
        <v>19</v>
      </c>
      <c r="I4421">
        <v>32</v>
      </c>
      <c r="J4421">
        <v>0</v>
      </c>
      <c r="K4421">
        <v>32</v>
      </c>
      <c r="L4421">
        <v>1</v>
      </c>
      <c r="M4421">
        <v>32</v>
      </c>
      <c r="N4421">
        <v>5</v>
      </c>
      <c r="O4421" t="s">
        <v>20</v>
      </c>
    </row>
    <row r="4422" spans="1:15">
      <c r="A4422">
        <v>187788</v>
      </c>
      <c r="B4422" s="1">
        <v>45592</v>
      </c>
      <c r="C4422" t="s">
        <v>42</v>
      </c>
      <c r="D4422" t="s">
        <v>16</v>
      </c>
      <c r="E4422" t="s">
        <v>17</v>
      </c>
      <c r="F4422">
        <v>28</v>
      </c>
      <c r="G4422" t="s">
        <v>75</v>
      </c>
      <c r="H4422" t="s">
        <v>27</v>
      </c>
      <c r="I4422">
        <v>65</v>
      </c>
      <c r="J4422">
        <v>70</v>
      </c>
      <c r="K4422">
        <v>135</v>
      </c>
      <c r="L4422">
        <v>2</v>
      </c>
      <c r="M4422">
        <v>270</v>
      </c>
      <c r="N4422">
        <v>4</v>
      </c>
      <c r="O4422" t="s">
        <v>52</v>
      </c>
    </row>
    <row r="4423" spans="1:15">
      <c r="A4423">
        <v>166442</v>
      </c>
      <c r="B4423" s="1">
        <v>45442</v>
      </c>
      <c r="C4423" t="s">
        <v>15</v>
      </c>
      <c r="D4423" t="s">
        <v>16</v>
      </c>
      <c r="E4423" t="s">
        <v>17</v>
      </c>
      <c r="F4423">
        <v>30</v>
      </c>
      <c r="G4423" t="s">
        <v>41</v>
      </c>
      <c r="H4423" t="s">
        <v>19</v>
      </c>
      <c r="I4423">
        <v>100</v>
      </c>
      <c r="J4423">
        <v>0</v>
      </c>
      <c r="K4423">
        <v>100</v>
      </c>
      <c r="L4423">
        <v>1</v>
      </c>
      <c r="M4423">
        <v>100</v>
      </c>
      <c r="N4423">
        <v>3</v>
      </c>
      <c r="O4423" t="s">
        <v>22</v>
      </c>
    </row>
    <row r="4424" spans="1:15">
      <c r="A4424">
        <v>157506</v>
      </c>
      <c r="B4424" s="1">
        <v>45317</v>
      </c>
      <c r="C4424" t="s">
        <v>82</v>
      </c>
      <c r="D4424" t="s">
        <v>37</v>
      </c>
      <c r="E4424" t="s">
        <v>25</v>
      </c>
      <c r="F4424">
        <v>32</v>
      </c>
      <c r="G4424" t="s">
        <v>79</v>
      </c>
      <c r="H4424" t="s">
        <v>27</v>
      </c>
      <c r="I4424">
        <v>20</v>
      </c>
      <c r="J4424">
        <v>40</v>
      </c>
      <c r="K4424">
        <v>60</v>
      </c>
      <c r="L4424">
        <v>1</v>
      </c>
      <c r="M4424">
        <v>60</v>
      </c>
      <c r="N4424">
        <v>4</v>
      </c>
      <c r="O4424" t="s">
        <v>57</v>
      </c>
    </row>
    <row r="4425" spans="1:15">
      <c r="A4425">
        <v>152734</v>
      </c>
      <c r="B4425" s="1">
        <v>45441</v>
      </c>
      <c r="C4425" t="s">
        <v>53</v>
      </c>
      <c r="D4425" t="s">
        <v>37</v>
      </c>
      <c r="E4425" t="s">
        <v>17</v>
      </c>
      <c r="F4425">
        <v>32</v>
      </c>
      <c r="G4425" t="s">
        <v>38</v>
      </c>
      <c r="H4425" t="s">
        <v>19</v>
      </c>
      <c r="I4425">
        <v>15</v>
      </c>
      <c r="J4425">
        <v>0</v>
      </c>
      <c r="K4425">
        <v>15</v>
      </c>
      <c r="L4425">
        <v>1</v>
      </c>
      <c r="M4425">
        <v>15</v>
      </c>
      <c r="N4425">
        <v>4</v>
      </c>
      <c r="O4425" t="s">
        <v>57</v>
      </c>
    </row>
    <row r="4426" spans="1:15">
      <c r="A4426">
        <v>163139</v>
      </c>
      <c r="B4426" s="1">
        <v>45580</v>
      </c>
      <c r="C4426" t="s">
        <v>48</v>
      </c>
      <c r="D4426" t="s">
        <v>16</v>
      </c>
      <c r="E4426" t="s">
        <v>17</v>
      </c>
      <c r="F4426">
        <v>31</v>
      </c>
      <c r="G4426" t="s">
        <v>21</v>
      </c>
      <c r="H4426" t="s">
        <v>19</v>
      </c>
      <c r="I4426">
        <v>130</v>
      </c>
      <c r="J4426">
        <v>0</v>
      </c>
      <c r="K4426">
        <v>130</v>
      </c>
      <c r="L4426">
        <v>1</v>
      </c>
      <c r="M4426">
        <v>130</v>
      </c>
      <c r="N4426">
        <v>5</v>
      </c>
      <c r="O4426" t="s">
        <v>61</v>
      </c>
    </row>
    <row r="4427" spans="1:15">
      <c r="A4427">
        <v>194215</v>
      </c>
      <c r="B4427" s="1">
        <v>45357</v>
      </c>
      <c r="C4427" t="s">
        <v>23</v>
      </c>
      <c r="D4427" t="s">
        <v>24</v>
      </c>
      <c r="E4427" t="s">
        <v>17</v>
      </c>
      <c r="F4427">
        <v>19</v>
      </c>
      <c r="G4427" t="s">
        <v>18</v>
      </c>
      <c r="H4427" t="s">
        <v>19</v>
      </c>
      <c r="I4427">
        <v>9</v>
      </c>
      <c r="J4427">
        <v>0</v>
      </c>
      <c r="K4427">
        <v>9</v>
      </c>
      <c r="L4427">
        <v>1</v>
      </c>
      <c r="M4427">
        <v>9</v>
      </c>
      <c r="N4427">
        <v>4</v>
      </c>
      <c r="O4427" t="s">
        <v>43</v>
      </c>
    </row>
    <row r="4428" spans="1:15">
      <c r="A4428">
        <v>157228</v>
      </c>
      <c r="B4428" s="1">
        <v>45350</v>
      </c>
      <c r="C4428" t="s">
        <v>50</v>
      </c>
      <c r="D4428" t="s">
        <v>16</v>
      </c>
      <c r="E4428" t="s">
        <v>17</v>
      </c>
      <c r="F4428">
        <v>28</v>
      </c>
      <c r="G4428" t="s">
        <v>62</v>
      </c>
      <c r="H4428" t="s">
        <v>19</v>
      </c>
      <c r="I4428">
        <v>97</v>
      </c>
      <c r="J4428">
        <v>0</v>
      </c>
      <c r="K4428">
        <v>97</v>
      </c>
      <c r="L4428">
        <v>1</v>
      </c>
      <c r="M4428">
        <v>97</v>
      </c>
      <c r="N4428">
        <v>5</v>
      </c>
      <c r="O4428" t="s">
        <v>57</v>
      </c>
    </row>
    <row r="4429" spans="1:15">
      <c r="A4429">
        <v>154494</v>
      </c>
      <c r="B4429" s="1">
        <v>45558</v>
      </c>
      <c r="C4429" t="s">
        <v>50</v>
      </c>
      <c r="D4429" t="s">
        <v>16</v>
      </c>
      <c r="E4429" t="s">
        <v>17</v>
      </c>
      <c r="F4429">
        <v>18</v>
      </c>
      <c r="G4429" t="s">
        <v>44</v>
      </c>
      <c r="H4429" t="s">
        <v>27</v>
      </c>
      <c r="I4429">
        <v>97</v>
      </c>
      <c r="J4429">
        <v>25</v>
      </c>
      <c r="K4429">
        <v>122</v>
      </c>
      <c r="L4429">
        <v>1</v>
      </c>
      <c r="M4429">
        <v>122</v>
      </c>
      <c r="N4429">
        <v>3</v>
      </c>
      <c r="O4429" t="s">
        <v>49</v>
      </c>
    </row>
    <row r="4430" spans="1:15">
      <c r="A4430">
        <v>182728</v>
      </c>
      <c r="B4430" s="1">
        <v>45404</v>
      </c>
      <c r="C4430" t="s">
        <v>50</v>
      </c>
      <c r="D4430" t="s">
        <v>16</v>
      </c>
      <c r="E4430" t="s">
        <v>17</v>
      </c>
      <c r="F4430">
        <v>24</v>
      </c>
      <c r="G4430" t="s">
        <v>80</v>
      </c>
      <c r="H4430" t="s">
        <v>27</v>
      </c>
      <c r="I4430">
        <v>97</v>
      </c>
      <c r="J4430">
        <v>40</v>
      </c>
      <c r="K4430">
        <v>137</v>
      </c>
      <c r="L4430">
        <v>1</v>
      </c>
      <c r="M4430">
        <v>137</v>
      </c>
      <c r="N4430">
        <v>3</v>
      </c>
      <c r="O4430" t="s">
        <v>88</v>
      </c>
    </row>
    <row r="4431" spans="1:15">
      <c r="A4431">
        <v>143714</v>
      </c>
      <c r="B4431" s="1">
        <v>45506</v>
      </c>
      <c r="C4431" t="s">
        <v>50</v>
      </c>
      <c r="D4431" t="s">
        <v>16</v>
      </c>
      <c r="E4431" t="s">
        <v>17</v>
      </c>
      <c r="F4431">
        <v>27</v>
      </c>
      <c r="G4431" t="s">
        <v>79</v>
      </c>
      <c r="H4431" t="s">
        <v>27</v>
      </c>
      <c r="I4431">
        <v>97</v>
      </c>
      <c r="J4431">
        <v>40</v>
      </c>
      <c r="K4431">
        <v>137</v>
      </c>
      <c r="L4431">
        <v>4</v>
      </c>
      <c r="M4431">
        <v>548</v>
      </c>
      <c r="N4431">
        <v>5</v>
      </c>
      <c r="O4431" t="s">
        <v>20</v>
      </c>
    </row>
    <row r="4432" spans="1:15">
      <c r="A4432">
        <v>199882</v>
      </c>
      <c r="B4432" s="1">
        <v>45296</v>
      </c>
      <c r="C4432" t="s">
        <v>36</v>
      </c>
      <c r="D4432" t="s">
        <v>37</v>
      </c>
      <c r="E4432" t="s">
        <v>17</v>
      </c>
      <c r="F4432">
        <v>21</v>
      </c>
      <c r="G4432" t="s">
        <v>46</v>
      </c>
      <c r="H4432" t="s">
        <v>19</v>
      </c>
      <c r="I4432">
        <v>32</v>
      </c>
      <c r="J4432">
        <v>0</v>
      </c>
      <c r="K4432">
        <v>32</v>
      </c>
      <c r="L4432">
        <v>1</v>
      </c>
      <c r="M4432">
        <v>32</v>
      </c>
      <c r="N4432">
        <v>4</v>
      </c>
      <c r="O4432" t="s">
        <v>20</v>
      </c>
    </row>
    <row r="4433" spans="1:15">
      <c r="A4433">
        <v>153460</v>
      </c>
      <c r="B4433" s="1">
        <v>45542</v>
      </c>
      <c r="C4433" t="s">
        <v>23</v>
      </c>
      <c r="D4433" t="s">
        <v>24</v>
      </c>
      <c r="E4433" t="s">
        <v>17</v>
      </c>
      <c r="F4433">
        <v>20</v>
      </c>
      <c r="G4433" t="s">
        <v>79</v>
      </c>
      <c r="H4433" t="s">
        <v>27</v>
      </c>
      <c r="I4433">
        <v>9</v>
      </c>
      <c r="J4433">
        <v>40</v>
      </c>
      <c r="K4433">
        <v>49</v>
      </c>
      <c r="L4433">
        <v>1</v>
      </c>
      <c r="M4433">
        <v>49</v>
      </c>
      <c r="N4433">
        <v>4</v>
      </c>
      <c r="O4433" t="s">
        <v>57</v>
      </c>
    </row>
    <row r="4434" spans="1:15">
      <c r="A4434">
        <v>132332</v>
      </c>
      <c r="B4434" s="1">
        <v>45378</v>
      </c>
      <c r="C4434" t="s">
        <v>53</v>
      </c>
      <c r="D4434" t="s">
        <v>37</v>
      </c>
      <c r="E4434" t="s">
        <v>25</v>
      </c>
      <c r="F4434">
        <v>20</v>
      </c>
      <c r="G4434" t="s">
        <v>18</v>
      </c>
      <c r="H4434" t="s">
        <v>19</v>
      </c>
      <c r="I4434">
        <v>15</v>
      </c>
      <c r="J4434">
        <v>0</v>
      </c>
      <c r="K4434">
        <v>15</v>
      </c>
      <c r="L4434">
        <v>1</v>
      </c>
      <c r="M4434">
        <v>15</v>
      </c>
      <c r="N4434">
        <v>3</v>
      </c>
      <c r="O4434" t="s">
        <v>73</v>
      </c>
    </row>
    <row r="4435" spans="1:15">
      <c r="A4435">
        <v>143495</v>
      </c>
      <c r="B4435" s="1">
        <v>45535</v>
      </c>
      <c r="C4435" t="s">
        <v>15</v>
      </c>
      <c r="D4435" t="s">
        <v>16</v>
      </c>
      <c r="E4435" t="s">
        <v>17</v>
      </c>
      <c r="F4435">
        <v>24</v>
      </c>
      <c r="G4435" t="s">
        <v>74</v>
      </c>
      <c r="H4435" t="s">
        <v>27</v>
      </c>
      <c r="I4435">
        <v>100</v>
      </c>
      <c r="J4435">
        <v>25</v>
      </c>
      <c r="K4435">
        <v>125</v>
      </c>
      <c r="L4435">
        <v>3</v>
      </c>
      <c r="M4435">
        <v>375</v>
      </c>
      <c r="N4435">
        <v>5</v>
      </c>
      <c r="O4435" t="s">
        <v>70</v>
      </c>
    </row>
    <row r="4436" spans="1:15">
      <c r="A4436">
        <v>191429</v>
      </c>
      <c r="B4436" s="1">
        <v>45246</v>
      </c>
      <c r="C4436" t="s">
        <v>42</v>
      </c>
      <c r="D4436" t="s">
        <v>16</v>
      </c>
      <c r="E4436" t="s">
        <v>17</v>
      </c>
      <c r="F4436">
        <v>30</v>
      </c>
      <c r="G4436" t="s">
        <v>80</v>
      </c>
      <c r="H4436" t="s">
        <v>27</v>
      </c>
      <c r="I4436">
        <v>65</v>
      </c>
      <c r="J4436">
        <v>40</v>
      </c>
      <c r="K4436">
        <v>105</v>
      </c>
      <c r="L4436">
        <v>1</v>
      </c>
      <c r="M4436">
        <v>105</v>
      </c>
      <c r="N4436">
        <v>3</v>
      </c>
      <c r="O4436" t="s">
        <v>22</v>
      </c>
    </row>
    <row r="4437" spans="1:15">
      <c r="A4437">
        <v>187031</v>
      </c>
      <c r="B4437" s="1">
        <v>45238</v>
      </c>
      <c r="C4437" t="s">
        <v>50</v>
      </c>
      <c r="D4437" t="s">
        <v>16</v>
      </c>
      <c r="E4437" t="s">
        <v>17</v>
      </c>
      <c r="F4437">
        <v>31</v>
      </c>
      <c r="G4437" t="s">
        <v>66</v>
      </c>
      <c r="H4437" t="s">
        <v>27</v>
      </c>
      <c r="I4437">
        <v>97</v>
      </c>
      <c r="J4437">
        <v>40</v>
      </c>
      <c r="K4437">
        <v>137</v>
      </c>
      <c r="L4437">
        <v>1</v>
      </c>
      <c r="M4437">
        <v>137</v>
      </c>
      <c r="N4437">
        <v>5</v>
      </c>
      <c r="O4437" t="s">
        <v>70</v>
      </c>
    </row>
    <row r="4438" spans="1:15">
      <c r="A4438">
        <v>156230</v>
      </c>
      <c r="B4438" s="1">
        <v>45403</v>
      </c>
      <c r="C4438" t="s">
        <v>53</v>
      </c>
      <c r="D4438" t="s">
        <v>37</v>
      </c>
      <c r="E4438" t="s">
        <v>17</v>
      </c>
      <c r="F4438">
        <v>30</v>
      </c>
      <c r="G4438" t="s">
        <v>38</v>
      </c>
      <c r="H4438" t="s">
        <v>19</v>
      </c>
      <c r="I4438">
        <v>15</v>
      </c>
      <c r="J4438">
        <v>0</v>
      </c>
      <c r="K4438">
        <v>15</v>
      </c>
      <c r="L4438">
        <v>2</v>
      </c>
      <c r="M4438">
        <v>30</v>
      </c>
      <c r="N4438">
        <v>4</v>
      </c>
      <c r="O4438" t="s">
        <v>20</v>
      </c>
    </row>
    <row r="4439" spans="1:15">
      <c r="A4439">
        <v>165581</v>
      </c>
      <c r="B4439" s="1">
        <v>45583</v>
      </c>
      <c r="C4439" t="s">
        <v>53</v>
      </c>
      <c r="D4439" t="s">
        <v>37</v>
      </c>
      <c r="E4439" t="s">
        <v>17</v>
      </c>
      <c r="F4439">
        <v>25</v>
      </c>
      <c r="G4439" t="s">
        <v>41</v>
      </c>
      <c r="H4439" t="s">
        <v>19</v>
      </c>
      <c r="I4439">
        <v>15</v>
      </c>
      <c r="J4439">
        <v>0</v>
      </c>
      <c r="K4439">
        <v>15</v>
      </c>
      <c r="L4439">
        <v>2</v>
      </c>
      <c r="M4439">
        <v>30</v>
      </c>
      <c r="N4439">
        <v>4</v>
      </c>
      <c r="O4439" t="s">
        <v>20</v>
      </c>
    </row>
    <row r="4440" spans="1:15">
      <c r="A4440">
        <v>171830</v>
      </c>
      <c r="B4440" s="1">
        <v>45555</v>
      </c>
      <c r="C4440" t="s">
        <v>15</v>
      </c>
      <c r="D4440" t="s">
        <v>16</v>
      </c>
      <c r="E4440" t="s">
        <v>25</v>
      </c>
      <c r="F4440">
        <v>29</v>
      </c>
      <c r="G4440" t="s">
        <v>38</v>
      </c>
      <c r="H4440" t="s">
        <v>19</v>
      </c>
      <c r="I4440">
        <v>100</v>
      </c>
      <c r="J4440">
        <v>0</v>
      </c>
      <c r="K4440">
        <v>100</v>
      </c>
      <c r="L4440">
        <v>2</v>
      </c>
      <c r="M4440">
        <v>200</v>
      </c>
      <c r="N4440">
        <v>5</v>
      </c>
      <c r="O4440" t="s">
        <v>43</v>
      </c>
    </row>
    <row r="4441" spans="1:15">
      <c r="A4441">
        <v>153017</v>
      </c>
      <c r="B4441" s="1">
        <v>45395</v>
      </c>
      <c r="C4441" t="s">
        <v>82</v>
      </c>
      <c r="D4441" t="s">
        <v>37</v>
      </c>
      <c r="E4441" t="s">
        <v>25</v>
      </c>
      <c r="F4441">
        <v>29</v>
      </c>
      <c r="G4441" t="s">
        <v>62</v>
      </c>
      <c r="H4441" t="s">
        <v>19</v>
      </c>
      <c r="I4441">
        <v>20</v>
      </c>
      <c r="J4441">
        <v>0</v>
      </c>
      <c r="K4441">
        <v>20</v>
      </c>
      <c r="L4441">
        <v>1</v>
      </c>
      <c r="M4441">
        <v>20</v>
      </c>
      <c r="N4441">
        <v>5</v>
      </c>
      <c r="O4441" t="s">
        <v>61</v>
      </c>
    </row>
    <row r="4442" spans="1:15">
      <c r="A4442">
        <v>185000</v>
      </c>
      <c r="B4442" s="1">
        <v>45504</v>
      </c>
      <c r="C4442" t="s">
        <v>78</v>
      </c>
      <c r="D4442" t="s">
        <v>37</v>
      </c>
      <c r="E4442" t="s">
        <v>17</v>
      </c>
      <c r="F4442">
        <v>24</v>
      </c>
      <c r="G4442" t="s">
        <v>56</v>
      </c>
      <c r="H4442" t="s">
        <v>19</v>
      </c>
      <c r="I4442">
        <v>50</v>
      </c>
      <c r="J4442">
        <v>0</v>
      </c>
      <c r="K4442">
        <v>50</v>
      </c>
      <c r="L4442">
        <v>1</v>
      </c>
      <c r="M4442">
        <v>50</v>
      </c>
      <c r="N4442">
        <v>1</v>
      </c>
      <c r="O4442" t="s">
        <v>35</v>
      </c>
    </row>
    <row r="4443" spans="1:15">
      <c r="A4443">
        <v>175896</v>
      </c>
      <c r="B4443" s="1">
        <v>45311</v>
      </c>
      <c r="C4443" t="s">
        <v>30</v>
      </c>
      <c r="D4443" t="s">
        <v>24</v>
      </c>
      <c r="E4443" t="s">
        <v>17</v>
      </c>
      <c r="F4443">
        <v>29</v>
      </c>
      <c r="G4443" t="s">
        <v>29</v>
      </c>
      <c r="H4443" t="s">
        <v>19</v>
      </c>
      <c r="I4443">
        <v>10</v>
      </c>
      <c r="J4443">
        <v>0</v>
      </c>
      <c r="K4443">
        <v>10</v>
      </c>
      <c r="L4443">
        <v>1</v>
      </c>
      <c r="M4443">
        <v>10</v>
      </c>
      <c r="N4443">
        <v>5</v>
      </c>
      <c r="O4443" t="s">
        <v>61</v>
      </c>
    </row>
    <row r="4444" spans="1:15">
      <c r="A4444">
        <v>172156</v>
      </c>
      <c r="B4444" s="1">
        <v>45598</v>
      </c>
      <c r="C4444" t="s">
        <v>15</v>
      </c>
      <c r="D4444" t="s">
        <v>16</v>
      </c>
      <c r="E4444" t="s">
        <v>17</v>
      </c>
      <c r="F4444">
        <v>23</v>
      </c>
      <c r="G4444" t="s">
        <v>18</v>
      </c>
      <c r="H4444" t="s">
        <v>19</v>
      </c>
      <c r="I4444">
        <v>100</v>
      </c>
      <c r="J4444">
        <v>0</v>
      </c>
      <c r="K4444">
        <v>100</v>
      </c>
      <c r="L4444">
        <v>1</v>
      </c>
      <c r="M4444">
        <v>100</v>
      </c>
      <c r="N4444">
        <v>4</v>
      </c>
      <c r="O4444" t="s">
        <v>43</v>
      </c>
    </row>
    <row r="4445" spans="1:15">
      <c r="A4445">
        <v>129644</v>
      </c>
      <c r="B4445" s="1">
        <v>45534</v>
      </c>
      <c r="C4445" t="s">
        <v>42</v>
      </c>
      <c r="D4445" t="s">
        <v>16</v>
      </c>
      <c r="E4445" t="s">
        <v>17</v>
      </c>
      <c r="F4445">
        <v>26</v>
      </c>
      <c r="G4445" t="s">
        <v>51</v>
      </c>
      <c r="H4445" t="s">
        <v>27</v>
      </c>
      <c r="I4445">
        <v>65</v>
      </c>
      <c r="J4445">
        <v>50</v>
      </c>
      <c r="K4445">
        <v>115</v>
      </c>
      <c r="L4445">
        <v>1</v>
      </c>
      <c r="M4445">
        <v>115</v>
      </c>
      <c r="N4445">
        <v>4</v>
      </c>
      <c r="O4445" t="s">
        <v>39</v>
      </c>
    </row>
    <row r="4446" spans="1:15">
      <c r="A4446">
        <v>142360</v>
      </c>
      <c r="B4446" s="1">
        <v>45265</v>
      </c>
      <c r="C4446" t="s">
        <v>30</v>
      </c>
      <c r="D4446" t="s">
        <v>24</v>
      </c>
      <c r="E4446" t="s">
        <v>17</v>
      </c>
      <c r="F4446">
        <v>35</v>
      </c>
      <c r="G4446" t="s">
        <v>29</v>
      </c>
      <c r="H4446" t="s">
        <v>19</v>
      </c>
      <c r="I4446">
        <v>10</v>
      </c>
      <c r="J4446">
        <v>0</v>
      </c>
      <c r="K4446">
        <v>10</v>
      </c>
      <c r="L4446">
        <v>2</v>
      </c>
      <c r="M4446">
        <v>20</v>
      </c>
      <c r="N4446">
        <v>5</v>
      </c>
      <c r="O4446" t="s">
        <v>70</v>
      </c>
    </row>
    <row r="4447" spans="1:15">
      <c r="A4447">
        <v>151907</v>
      </c>
      <c r="B4447" s="1">
        <v>45241</v>
      </c>
      <c r="C4447" t="s">
        <v>82</v>
      </c>
      <c r="D4447" t="s">
        <v>37</v>
      </c>
      <c r="E4447" t="s">
        <v>17</v>
      </c>
      <c r="F4447">
        <v>32</v>
      </c>
      <c r="G4447" t="s">
        <v>86</v>
      </c>
      <c r="H4447" t="s">
        <v>27</v>
      </c>
      <c r="I4447">
        <v>20</v>
      </c>
      <c r="J4447">
        <v>70</v>
      </c>
      <c r="K4447">
        <v>90</v>
      </c>
      <c r="L4447">
        <v>1</v>
      </c>
      <c r="M4447">
        <v>90</v>
      </c>
      <c r="N4447">
        <v>5</v>
      </c>
      <c r="O4447" t="s">
        <v>57</v>
      </c>
    </row>
    <row r="4448" spans="1:15">
      <c r="A4448">
        <v>187811</v>
      </c>
      <c r="B4448" s="1">
        <v>45584</v>
      </c>
      <c r="C4448" t="s">
        <v>53</v>
      </c>
      <c r="D4448" t="s">
        <v>37</v>
      </c>
      <c r="E4448" t="s">
        <v>17</v>
      </c>
      <c r="F4448">
        <v>21</v>
      </c>
      <c r="G4448" t="s">
        <v>56</v>
      </c>
      <c r="H4448" t="s">
        <v>19</v>
      </c>
      <c r="I4448">
        <v>15</v>
      </c>
      <c r="J4448">
        <v>0</v>
      </c>
      <c r="K4448">
        <v>15</v>
      </c>
      <c r="L4448">
        <v>1</v>
      </c>
      <c r="M4448">
        <v>15</v>
      </c>
      <c r="N4448">
        <v>5</v>
      </c>
      <c r="O4448" t="s">
        <v>57</v>
      </c>
    </row>
    <row r="4449" spans="1:15">
      <c r="A4449">
        <v>121275</v>
      </c>
      <c r="B4449" s="1">
        <v>45237</v>
      </c>
      <c r="C4449" t="s">
        <v>36</v>
      </c>
      <c r="D4449" t="s">
        <v>37</v>
      </c>
      <c r="E4449" t="s">
        <v>17</v>
      </c>
      <c r="F4449">
        <v>18</v>
      </c>
      <c r="G4449" t="s">
        <v>46</v>
      </c>
      <c r="H4449" t="s">
        <v>19</v>
      </c>
      <c r="I4449">
        <v>32</v>
      </c>
      <c r="J4449">
        <v>0</v>
      </c>
      <c r="K4449">
        <v>32</v>
      </c>
      <c r="L4449">
        <v>1</v>
      </c>
      <c r="M4449">
        <v>32</v>
      </c>
      <c r="N4449">
        <v>4</v>
      </c>
      <c r="O4449" t="s">
        <v>43</v>
      </c>
    </row>
    <row r="4450" spans="1:15">
      <c r="A4450">
        <v>157961</v>
      </c>
      <c r="B4450" s="1">
        <v>45268</v>
      </c>
      <c r="C4450" t="s">
        <v>42</v>
      </c>
      <c r="D4450" t="s">
        <v>16</v>
      </c>
      <c r="E4450" t="s">
        <v>25</v>
      </c>
      <c r="F4450">
        <v>32</v>
      </c>
      <c r="G4450" t="s">
        <v>62</v>
      </c>
      <c r="H4450" t="s">
        <v>19</v>
      </c>
      <c r="I4450">
        <v>65</v>
      </c>
      <c r="J4450">
        <v>0</v>
      </c>
      <c r="K4450">
        <v>65</v>
      </c>
      <c r="L4450">
        <v>1</v>
      </c>
      <c r="M4450">
        <v>65</v>
      </c>
      <c r="N4450">
        <v>2</v>
      </c>
      <c r="O4450" t="s">
        <v>71</v>
      </c>
    </row>
    <row r="4451" spans="1:15">
      <c r="A4451">
        <v>193756</v>
      </c>
      <c r="B4451" s="1">
        <v>45561</v>
      </c>
      <c r="C4451" t="s">
        <v>42</v>
      </c>
      <c r="D4451" t="s">
        <v>16</v>
      </c>
      <c r="E4451" t="s">
        <v>17</v>
      </c>
      <c r="F4451">
        <v>35</v>
      </c>
      <c r="G4451" t="s">
        <v>31</v>
      </c>
      <c r="H4451" t="s">
        <v>19</v>
      </c>
      <c r="I4451">
        <v>65</v>
      </c>
      <c r="J4451">
        <v>0</v>
      </c>
      <c r="K4451">
        <v>65</v>
      </c>
      <c r="L4451">
        <v>1</v>
      </c>
      <c r="M4451">
        <v>65</v>
      </c>
      <c r="N4451">
        <v>5</v>
      </c>
      <c r="O4451" t="s">
        <v>61</v>
      </c>
    </row>
    <row r="4452" spans="1:15">
      <c r="A4452">
        <v>161377</v>
      </c>
      <c r="B4452" s="1">
        <v>45430</v>
      </c>
      <c r="C4452" t="s">
        <v>48</v>
      </c>
      <c r="D4452" t="s">
        <v>16</v>
      </c>
      <c r="E4452" t="s">
        <v>17</v>
      </c>
      <c r="F4452">
        <v>33</v>
      </c>
      <c r="G4452" t="s">
        <v>18</v>
      </c>
      <c r="H4452" t="s">
        <v>19</v>
      </c>
      <c r="I4452">
        <v>130</v>
      </c>
      <c r="J4452">
        <v>0</v>
      </c>
      <c r="K4452">
        <v>130</v>
      </c>
      <c r="L4452">
        <v>1</v>
      </c>
      <c r="M4452">
        <v>130</v>
      </c>
      <c r="N4452">
        <v>1</v>
      </c>
      <c r="O4452" t="s">
        <v>81</v>
      </c>
    </row>
    <row r="4453" spans="1:15">
      <c r="A4453">
        <v>149249</v>
      </c>
      <c r="B4453" s="1">
        <v>45303</v>
      </c>
      <c r="C4453" t="s">
        <v>33</v>
      </c>
      <c r="D4453" t="s">
        <v>16</v>
      </c>
      <c r="E4453" t="s">
        <v>17</v>
      </c>
      <c r="F4453">
        <v>35</v>
      </c>
      <c r="G4453" t="s">
        <v>51</v>
      </c>
      <c r="H4453" t="s">
        <v>27</v>
      </c>
      <c r="I4453">
        <v>118</v>
      </c>
      <c r="J4453">
        <v>50</v>
      </c>
      <c r="K4453">
        <v>168</v>
      </c>
      <c r="L4453">
        <v>1</v>
      </c>
      <c r="M4453">
        <v>168</v>
      </c>
      <c r="N4453">
        <v>4</v>
      </c>
      <c r="O4453" t="s">
        <v>65</v>
      </c>
    </row>
    <row r="4454" spans="1:15">
      <c r="A4454">
        <v>134937</v>
      </c>
      <c r="B4454" s="1">
        <v>45574</v>
      </c>
      <c r="C4454" t="s">
        <v>23</v>
      </c>
      <c r="D4454" t="s">
        <v>24</v>
      </c>
      <c r="E4454" t="s">
        <v>17</v>
      </c>
      <c r="F4454">
        <v>26</v>
      </c>
      <c r="G4454" t="s">
        <v>77</v>
      </c>
      <c r="H4454" t="s">
        <v>19</v>
      </c>
      <c r="I4454">
        <v>9</v>
      </c>
      <c r="J4454">
        <v>0</v>
      </c>
      <c r="K4454">
        <v>9</v>
      </c>
      <c r="L4454">
        <v>2</v>
      </c>
      <c r="M4454">
        <v>18</v>
      </c>
      <c r="N4454">
        <v>4</v>
      </c>
      <c r="O4454" t="s">
        <v>45</v>
      </c>
    </row>
    <row r="4455" spans="1:15">
      <c r="A4455">
        <v>163935</v>
      </c>
      <c r="B4455" s="1">
        <v>45532</v>
      </c>
      <c r="C4455" t="s">
        <v>33</v>
      </c>
      <c r="D4455" t="s">
        <v>16</v>
      </c>
      <c r="E4455" t="s">
        <v>17</v>
      </c>
      <c r="F4455">
        <v>31</v>
      </c>
      <c r="G4455" t="s">
        <v>38</v>
      </c>
      <c r="H4455" t="s">
        <v>19</v>
      </c>
      <c r="I4455">
        <v>118</v>
      </c>
      <c r="J4455">
        <v>0</v>
      </c>
      <c r="K4455">
        <v>118</v>
      </c>
      <c r="L4455">
        <v>3</v>
      </c>
      <c r="M4455">
        <v>354</v>
      </c>
      <c r="N4455">
        <v>3</v>
      </c>
      <c r="O4455" t="s">
        <v>49</v>
      </c>
    </row>
    <row r="4456" spans="1:15">
      <c r="A4456">
        <v>186424</v>
      </c>
      <c r="B4456" s="1">
        <v>45426</v>
      </c>
      <c r="C4456" t="s">
        <v>15</v>
      </c>
      <c r="D4456" t="s">
        <v>16</v>
      </c>
      <c r="E4456" t="s">
        <v>17</v>
      </c>
      <c r="F4456">
        <v>34</v>
      </c>
      <c r="G4456" t="s">
        <v>56</v>
      </c>
      <c r="H4456" t="s">
        <v>19</v>
      </c>
      <c r="I4456">
        <v>100</v>
      </c>
      <c r="J4456">
        <v>0</v>
      </c>
      <c r="K4456">
        <v>100</v>
      </c>
      <c r="L4456">
        <v>1</v>
      </c>
      <c r="M4456">
        <v>100</v>
      </c>
      <c r="N4456">
        <v>2</v>
      </c>
      <c r="O4456" t="s">
        <v>47</v>
      </c>
    </row>
    <row r="4457" spans="1:15">
      <c r="A4457">
        <v>193767</v>
      </c>
      <c r="B4457" s="1">
        <v>45433</v>
      </c>
      <c r="C4457" t="s">
        <v>53</v>
      </c>
      <c r="D4457" t="s">
        <v>37</v>
      </c>
      <c r="E4457" t="s">
        <v>17</v>
      </c>
      <c r="F4457">
        <v>21</v>
      </c>
      <c r="G4457" t="s">
        <v>77</v>
      </c>
      <c r="H4457" t="s">
        <v>19</v>
      </c>
      <c r="I4457">
        <v>15</v>
      </c>
      <c r="J4457">
        <v>0</v>
      </c>
      <c r="K4457">
        <v>15</v>
      </c>
      <c r="L4457">
        <v>1</v>
      </c>
      <c r="M4457">
        <v>15</v>
      </c>
      <c r="N4457">
        <v>4</v>
      </c>
      <c r="O4457" t="s">
        <v>65</v>
      </c>
    </row>
    <row r="4458" spans="1:15">
      <c r="A4458">
        <v>166480</v>
      </c>
      <c r="B4458" s="1">
        <v>45358</v>
      </c>
      <c r="C4458" t="s">
        <v>23</v>
      </c>
      <c r="D4458" t="s">
        <v>24</v>
      </c>
      <c r="E4458" t="s">
        <v>17</v>
      </c>
      <c r="F4458">
        <v>31</v>
      </c>
      <c r="G4458" t="s">
        <v>41</v>
      </c>
      <c r="H4458" t="s">
        <v>19</v>
      </c>
      <c r="I4458">
        <v>9</v>
      </c>
      <c r="J4458">
        <v>0</v>
      </c>
      <c r="K4458">
        <v>9</v>
      </c>
      <c r="L4458">
        <v>1</v>
      </c>
      <c r="M4458">
        <v>9</v>
      </c>
      <c r="N4458">
        <v>2</v>
      </c>
      <c r="O4458" t="s">
        <v>68</v>
      </c>
    </row>
    <row r="4459" spans="1:15">
      <c r="A4459">
        <v>146504</v>
      </c>
      <c r="B4459" s="1">
        <v>45517</v>
      </c>
      <c r="C4459" t="s">
        <v>42</v>
      </c>
      <c r="D4459" t="s">
        <v>16</v>
      </c>
      <c r="E4459" t="s">
        <v>17</v>
      </c>
      <c r="F4459">
        <v>31</v>
      </c>
      <c r="G4459" t="s">
        <v>69</v>
      </c>
      <c r="H4459" t="s">
        <v>19</v>
      </c>
      <c r="I4459">
        <v>65</v>
      </c>
      <c r="J4459">
        <v>0</v>
      </c>
      <c r="K4459">
        <v>65</v>
      </c>
      <c r="L4459">
        <v>1</v>
      </c>
      <c r="M4459">
        <v>65</v>
      </c>
      <c r="N4459">
        <v>4</v>
      </c>
      <c r="O4459" t="s">
        <v>61</v>
      </c>
    </row>
    <row r="4460" spans="1:15">
      <c r="A4460">
        <v>131804</v>
      </c>
      <c r="B4460" s="1">
        <v>45492</v>
      </c>
      <c r="C4460" t="s">
        <v>30</v>
      </c>
      <c r="D4460" t="s">
        <v>24</v>
      </c>
      <c r="E4460" t="s">
        <v>25</v>
      </c>
      <c r="F4460">
        <v>24</v>
      </c>
      <c r="G4460" t="s">
        <v>54</v>
      </c>
      <c r="H4460" t="s">
        <v>19</v>
      </c>
      <c r="I4460">
        <v>10</v>
      </c>
      <c r="J4460">
        <v>0</v>
      </c>
      <c r="K4460">
        <v>10</v>
      </c>
      <c r="L4460">
        <v>1</v>
      </c>
      <c r="M4460">
        <v>10</v>
      </c>
      <c r="N4460">
        <v>2</v>
      </c>
      <c r="O4460" t="s">
        <v>59</v>
      </c>
    </row>
    <row r="4461" spans="1:15">
      <c r="A4461">
        <v>150125</v>
      </c>
      <c r="B4461" s="1">
        <v>45409</v>
      </c>
      <c r="C4461" t="s">
        <v>48</v>
      </c>
      <c r="D4461" t="s">
        <v>16</v>
      </c>
      <c r="E4461" t="s">
        <v>17</v>
      </c>
      <c r="F4461">
        <v>30</v>
      </c>
      <c r="G4461" t="s">
        <v>38</v>
      </c>
      <c r="H4461" t="s">
        <v>19</v>
      </c>
      <c r="I4461">
        <v>130</v>
      </c>
      <c r="J4461">
        <v>0</v>
      </c>
      <c r="K4461">
        <v>130</v>
      </c>
      <c r="L4461">
        <v>1</v>
      </c>
      <c r="M4461">
        <v>130</v>
      </c>
      <c r="N4461">
        <v>1</v>
      </c>
      <c r="O4461" t="s">
        <v>55</v>
      </c>
    </row>
    <row r="4462" spans="1:15">
      <c r="A4462">
        <v>181668</v>
      </c>
      <c r="B4462" s="1">
        <v>45321</v>
      </c>
      <c r="C4462" t="s">
        <v>50</v>
      </c>
      <c r="D4462" t="s">
        <v>16</v>
      </c>
      <c r="E4462" t="s">
        <v>17</v>
      </c>
      <c r="F4462">
        <v>25</v>
      </c>
      <c r="G4462" t="s">
        <v>56</v>
      </c>
      <c r="H4462" t="s">
        <v>19</v>
      </c>
      <c r="I4462">
        <v>97</v>
      </c>
      <c r="J4462">
        <v>0</v>
      </c>
      <c r="K4462">
        <v>97</v>
      </c>
      <c r="L4462">
        <v>1</v>
      </c>
      <c r="M4462">
        <v>97</v>
      </c>
      <c r="N4462">
        <v>2</v>
      </c>
      <c r="O4462" t="s">
        <v>59</v>
      </c>
    </row>
    <row r="4463" spans="1:15">
      <c r="A4463">
        <v>146659</v>
      </c>
      <c r="B4463" s="1">
        <v>45332</v>
      </c>
      <c r="C4463" t="s">
        <v>53</v>
      </c>
      <c r="D4463" t="s">
        <v>37</v>
      </c>
      <c r="E4463" t="s">
        <v>17</v>
      </c>
      <c r="F4463">
        <v>34</v>
      </c>
      <c r="G4463" t="s">
        <v>54</v>
      </c>
      <c r="H4463" t="s">
        <v>19</v>
      </c>
      <c r="I4463">
        <v>15</v>
      </c>
      <c r="J4463">
        <v>0</v>
      </c>
      <c r="K4463">
        <v>15</v>
      </c>
      <c r="L4463">
        <v>1</v>
      </c>
      <c r="M4463">
        <v>15</v>
      </c>
      <c r="N4463">
        <v>5</v>
      </c>
      <c r="O4463" t="s">
        <v>70</v>
      </c>
    </row>
    <row r="4464" spans="1:15">
      <c r="A4464">
        <v>138440</v>
      </c>
      <c r="B4464" s="1">
        <v>45425</v>
      </c>
      <c r="C4464" t="s">
        <v>82</v>
      </c>
      <c r="D4464" t="s">
        <v>37</v>
      </c>
      <c r="E4464" t="s">
        <v>25</v>
      </c>
      <c r="F4464">
        <v>32</v>
      </c>
      <c r="G4464" t="s">
        <v>66</v>
      </c>
      <c r="H4464" t="s">
        <v>27</v>
      </c>
      <c r="I4464">
        <v>20</v>
      </c>
      <c r="J4464">
        <v>40</v>
      </c>
      <c r="K4464">
        <v>60</v>
      </c>
      <c r="L4464">
        <v>2</v>
      </c>
      <c r="M4464">
        <v>120</v>
      </c>
      <c r="N4464">
        <v>2</v>
      </c>
      <c r="O4464" t="s">
        <v>55</v>
      </c>
    </row>
    <row r="4465" spans="1:15">
      <c r="A4465">
        <v>137084</v>
      </c>
      <c r="B4465" s="1">
        <v>45260</v>
      </c>
      <c r="C4465" t="s">
        <v>33</v>
      </c>
      <c r="D4465" t="s">
        <v>16</v>
      </c>
      <c r="E4465" t="s">
        <v>17</v>
      </c>
      <c r="F4465">
        <v>26</v>
      </c>
      <c r="G4465" t="s">
        <v>21</v>
      </c>
      <c r="H4465" t="s">
        <v>19</v>
      </c>
      <c r="I4465">
        <v>118</v>
      </c>
      <c r="J4465">
        <v>0</v>
      </c>
      <c r="K4465">
        <v>118</v>
      </c>
      <c r="L4465">
        <v>4</v>
      </c>
      <c r="M4465">
        <v>472</v>
      </c>
      <c r="N4465">
        <v>4</v>
      </c>
      <c r="O4465" t="s">
        <v>61</v>
      </c>
    </row>
    <row r="4466" spans="1:15">
      <c r="A4466">
        <v>167888</v>
      </c>
      <c r="B4466" s="1">
        <v>45419</v>
      </c>
      <c r="C4466" t="s">
        <v>36</v>
      </c>
      <c r="D4466" t="s">
        <v>37</v>
      </c>
      <c r="E4466" t="s">
        <v>25</v>
      </c>
      <c r="F4466">
        <v>18</v>
      </c>
      <c r="G4466" t="s">
        <v>31</v>
      </c>
      <c r="H4466" t="s">
        <v>19</v>
      </c>
      <c r="I4466">
        <v>32</v>
      </c>
      <c r="J4466">
        <v>0</v>
      </c>
      <c r="K4466">
        <v>32</v>
      </c>
      <c r="L4466">
        <v>1</v>
      </c>
      <c r="M4466">
        <v>32</v>
      </c>
      <c r="N4466">
        <v>5</v>
      </c>
      <c r="O4466" t="s">
        <v>45</v>
      </c>
    </row>
    <row r="4467" spans="1:15">
      <c r="A4467">
        <v>196864</v>
      </c>
      <c r="B4467" s="1">
        <v>45356</v>
      </c>
      <c r="C4467" t="s">
        <v>23</v>
      </c>
      <c r="D4467" t="s">
        <v>24</v>
      </c>
      <c r="E4467" t="s">
        <v>17</v>
      </c>
      <c r="F4467">
        <v>22</v>
      </c>
      <c r="G4467" t="s">
        <v>54</v>
      </c>
      <c r="H4467" t="s">
        <v>19</v>
      </c>
      <c r="I4467">
        <v>9</v>
      </c>
      <c r="J4467">
        <v>0</v>
      </c>
      <c r="K4467">
        <v>9</v>
      </c>
      <c r="L4467">
        <v>2</v>
      </c>
      <c r="M4467">
        <v>18</v>
      </c>
      <c r="N4467">
        <v>4</v>
      </c>
      <c r="O4467" t="s">
        <v>65</v>
      </c>
    </row>
    <row r="4468" spans="1:15">
      <c r="A4468">
        <v>165313</v>
      </c>
      <c r="B4468" s="1">
        <v>45468</v>
      </c>
      <c r="C4468" t="s">
        <v>23</v>
      </c>
      <c r="D4468" t="s">
        <v>24</v>
      </c>
      <c r="E4468" t="s">
        <v>17</v>
      </c>
      <c r="F4468">
        <v>24</v>
      </c>
      <c r="G4468" t="s">
        <v>58</v>
      </c>
      <c r="H4468" t="s">
        <v>27</v>
      </c>
      <c r="I4468">
        <v>9</v>
      </c>
      <c r="J4468">
        <v>40</v>
      </c>
      <c r="K4468">
        <v>49</v>
      </c>
      <c r="L4468">
        <v>1</v>
      </c>
      <c r="M4468">
        <v>49</v>
      </c>
      <c r="N4468">
        <v>1</v>
      </c>
      <c r="O4468" t="s">
        <v>35</v>
      </c>
    </row>
    <row r="4469" spans="1:15">
      <c r="A4469">
        <v>169401</v>
      </c>
      <c r="B4469" s="1">
        <v>45290</v>
      </c>
      <c r="C4469" t="s">
        <v>48</v>
      </c>
      <c r="D4469" t="s">
        <v>16</v>
      </c>
      <c r="E4469" t="s">
        <v>17</v>
      </c>
      <c r="F4469">
        <v>22</v>
      </c>
      <c r="G4469" t="s">
        <v>44</v>
      </c>
      <c r="H4469" t="s">
        <v>27</v>
      </c>
      <c r="I4469">
        <v>130</v>
      </c>
      <c r="J4469">
        <v>25</v>
      </c>
      <c r="K4469">
        <v>155</v>
      </c>
      <c r="L4469">
        <v>2</v>
      </c>
      <c r="M4469">
        <v>310</v>
      </c>
      <c r="N4469">
        <v>1</v>
      </c>
      <c r="O4469" t="s">
        <v>87</v>
      </c>
    </row>
    <row r="4470" spans="1:15">
      <c r="A4470">
        <v>181830</v>
      </c>
      <c r="B4470" s="1">
        <v>45515</v>
      </c>
      <c r="C4470" t="s">
        <v>82</v>
      </c>
      <c r="D4470" t="s">
        <v>37</v>
      </c>
      <c r="E4470" t="s">
        <v>25</v>
      </c>
      <c r="F4470">
        <v>23</v>
      </c>
      <c r="G4470" t="s">
        <v>56</v>
      </c>
      <c r="H4470" t="s">
        <v>19</v>
      </c>
      <c r="I4470">
        <v>20</v>
      </c>
      <c r="J4470">
        <v>0</v>
      </c>
      <c r="K4470">
        <v>20</v>
      </c>
      <c r="L4470">
        <v>1</v>
      </c>
      <c r="M4470">
        <v>20</v>
      </c>
      <c r="N4470">
        <v>5</v>
      </c>
      <c r="O4470" t="s">
        <v>20</v>
      </c>
    </row>
    <row r="4471" spans="1:15">
      <c r="A4471">
        <v>184669</v>
      </c>
      <c r="B4471" s="1">
        <v>45472</v>
      </c>
      <c r="C4471" t="s">
        <v>53</v>
      </c>
      <c r="D4471" t="s">
        <v>37</v>
      </c>
      <c r="E4471" t="s">
        <v>17</v>
      </c>
      <c r="F4471">
        <v>35</v>
      </c>
      <c r="G4471" t="s">
        <v>62</v>
      </c>
      <c r="H4471" t="s">
        <v>19</v>
      </c>
      <c r="I4471">
        <v>15</v>
      </c>
      <c r="J4471">
        <v>0</v>
      </c>
      <c r="K4471">
        <v>15</v>
      </c>
      <c r="L4471">
        <v>3</v>
      </c>
      <c r="M4471">
        <v>45</v>
      </c>
      <c r="N4471">
        <v>5</v>
      </c>
      <c r="O4471" t="s">
        <v>32</v>
      </c>
    </row>
    <row r="4472" spans="1:15">
      <c r="A4472">
        <v>154680</v>
      </c>
      <c r="B4472" s="1">
        <v>45485</v>
      </c>
      <c r="C4472" t="s">
        <v>30</v>
      </c>
      <c r="D4472" t="s">
        <v>24</v>
      </c>
      <c r="E4472" t="s">
        <v>17</v>
      </c>
      <c r="F4472">
        <v>34</v>
      </c>
      <c r="G4472" t="s">
        <v>60</v>
      </c>
      <c r="H4472" t="s">
        <v>19</v>
      </c>
      <c r="I4472">
        <v>10</v>
      </c>
      <c r="J4472">
        <v>0</v>
      </c>
      <c r="K4472">
        <v>10</v>
      </c>
      <c r="L4472">
        <v>1</v>
      </c>
      <c r="M4472">
        <v>10</v>
      </c>
      <c r="N4472">
        <v>5</v>
      </c>
      <c r="O4472" t="s">
        <v>20</v>
      </c>
    </row>
    <row r="4473" spans="1:15">
      <c r="A4473">
        <v>182201</v>
      </c>
      <c r="B4473" s="1">
        <v>45290</v>
      </c>
      <c r="C4473" t="s">
        <v>42</v>
      </c>
      <c r="D4473" t="s">
        <v>16</v>
      </c>
      <c r="E4473" t="s">
        <v>25</v>
      </c>
      <c r="F4473">
        <v>20</v>
      </c>
      <c r="G4473" t="s">
        <v>18</v>
      </c>
      <c r="H4473" t="s">
        <v>19</v>
      </c>
      <c r="I4473">
        <v>65</v>
      </c>
      <c r="J4473">
        <v>0</v>
      </c>
      <c r="K4473">
        <v>65</v>
      </c>
      <c r="L4473">
        <v>2</v>
      </c>
      <c r="M4473">
        <v>130</v>
      </c>
      <c r="N4473">
        <v>4</v>
      </c>
      <c r="O4473" t="s">
        <v>57</v>
      </c>
    </row>
    <row r="4474" spans="1:15">
      <c r="A4474">
        <v>126306</v>
      </c>
      <c r="B4474" s="1">
        <v>45317</v>
      </c>
      <c r="C4474" t="s">
        <v>42</v>
      </c>
      <c r="D4474" t="s">
        <v>16</v>
      </c>
      <c r="E4474" t="s">
        <v>25</v>
      </c>
      <c r="F4474">
        <v>22</v>
      </c>
      <c r="G4474" t="s">
        <v>79</v>
      </c>
      <c r="H4474" t="s">
        <v>27</v>
      </c>
      <c r="I4474">
        <v>65</v>
      </c>
      <c r="J4474">
        <v>40</v>
      </c>
      <c r="K4474">
        <v>105</v>
      </c>
      <c r="L4474">
        <v>1</v>
      </c>
      <c r="M4474">
        <v>105</v>
      </c>
      <c r="N4474">
        <v>3</v>
      </c>
      <c r="O4474" t="s">
        <v>73</v>
      </c>
    </row>
    <row r="4475" spans="1:15">
      <c r="A4475">
        <v>123769</v>
      </c>
      <c r="B4475" s="1">
        <v>45503</v>
      </c>
      <c r="C4475" t="s">
        <v>23</v>
      </c>
      <c r="D4475" t="s">
        <v>24</v>
      </c>
      <c r="E4475" t="s">
        <v>25</v>
      </c>
      <c r="F4475">
        <v>32</v>
      </c>
      <c r="G4475" t="s">
        <v>46</v>
      </c>
      <c r="H4475" t="s">
        <v>19</v>
      </c>
      <c r="I4475">
        <v>9</v>
      </c>
      <c r="J4475">
        <v>0</v>
      </c>
      <c r="K4475">
        <v>9</v>
      </c>
      <c r="L4475">
        <v>2</v>
      </c>
      <c r="M4475">
        <v>18</v>
      </c>
      <c r="N4475">
        <v>4</v>
      </c>
      <c r="O4475" t="s">
        <v>72</v>
      </c>
    </row>
    <row r="4476" spans="1:15">
      <c r="A4476">
        <v>189128</v>
      </c>
      <c r="B4476" s="1">
        <v>45508</v>
      </c>
      <c r="C4476" t="s">
        <v>23</v>
      </c>
      <c r="D4476" t="s">
        <v>24</v>
      </c>
      <c r="E4476" t="s">
        <v>25</v>
      </c>
      <c r="F4476">
        <v>24</v>
      </c>
      <c r="G4476" t="s">
        <v>80</v>
      </c>
      <c r="H4476" t="s">
        <v>27</v>
      </c>
      <c r="I4476">
        <v>9</v>
      </c>
      <c r="J4476">
        <v>40</v>
      </c>
      <c r="K4476">
        <v>49</v>
      </c>
      <c r="L4476">
        <v>1</v>
      </c>
      <c r="M4476">
        <v>49</v>
      </c>
      <c r="N4476">
        <v>5</v>
      </c>
      <c r="O4476" t="s">
        <v>43</v>
      </c>
    </row>
    <row r="4477" spans="1:15">
      <c r="A4477">
        <v>139965</v>
      </c>
      <c r="B4477" s="1">
        <v>45582</v>
      </c>
      <c r="C4477" t="s">
        <v>42</v>
      </c>
      <c r="D4477" t="s">
        <v>16</v>
      </c>
      <c r="E4477" t="s">
        <v>17</v>
      </c>
      <c r="F4477">
        <v>22</v>
      </c>
      <c r="G4477" t="s">
        <v>18</v>
      </c>
      <c r="H4477" t="s">
        <v>19</v>
      </c>
      <c r="I4477">
        <v>65</v>
      </c>
      <c r="J4477">
        <v>0</v>
      </c>
      <c r="K4477">
        <v>65</v>
      </c>
      <c r="L4477">
        <v>1</v>
      </c>
      <c r="M4477">
        <v>65</v>
      </c>
      <c r="N4477">
        <v>1</v>
      </c>
      <c r="O4477" t="s">
        <v>68</v>
      </c>
    </row>
    <row r="4478" spans="1:15">
      <c r="A4478">
        <v>187226</v>
      </c>
      <c r="B4478" s="1">
        <v>45547</v>
      </c>
      <c r="C4478" t="s">
        <v>42</v>
      </c>
      <c r="D4478" t="s">
        <v>16</v>
      </c>
      <c r="E4478" t="s">
        <v>17</v>
      </c>
      <c r="F4478">
        <v>32</v>
      </c>
      <c r="G4478" t="s">
        <v>69</v>
      </c>
      <c r="H4478" t="s">
        <v>19</v>
      </c>
      <c r="I4478">
        <v>65</v>
      </c>
      <c r="J4478">
        <v>0</v>
      </c>
      <c r="K4478">
        <v>65</v>
      </c>
      <c r="L4478">
        <v>1</v>
      </c>
      <c r="M4478">
        <v>65</v>
      </c>
      <c r="N4478">
        <v>2</v>
      </c>
      <c r="O4478" t="s">
        <v>28</v>
      </c>
    </row>
    <row r="4479" spans="1:15">
      <c r="A4479">
        <v>130328</v>
      </c>
      <c r="B4479" s="1">
        <v>45351</v>
      </c>
      <c r="C4479" t="s">
        <v>50</v>
      </c>
      <c r="D4479" t="s">
        <v>16</v>
      </c>
      <c r="E4479" t="s">
        <v>25</v>
      </c>
      <c r="F4479">
        <v>22</v>
      </c>
      <c r="G4479" t="s">
        <v>86</v>
      </c>
      <c r="H4479" t="s">
        <v>27</v>
      </c>
      <c r="I4479">
        <v>97</v>
      </c>
      <c r="J4479">
        <v>70</v>
      </c>
      <c r="K4479">
        <v>167</v>
      </c>
      <c r="L4479">
        <v>1</v>
      </c>
      <c r="M4479">
        <v>167</v>
      </c>
      <c r="N4479">
        <v>1</v>
      </c>
      <c r="O4479" t="s">
        <v>87</v>
      </c>
    </row>
    <row r="4480" spans="1:15">
      <c r="A4480">
        <v>125455</v>
      </c>
      <c r="B4480" s="1">
        <v>45514</v>
      </c>
      <c r="C4480" t="s">
        <v>42</v>
      </c>
      <c r="D4480" t="s">
        <v>16</v>
      </c>
      <c r="E4480" t="s">
        <v>17</v>
      </c>
      <c r="F4480">
        <v>20</v>
      </c>
      <c r="G4480" t="s">
        <v>54</v>
      </c>
      <c r="H4480" t="s">
        <v>19</v>
      </c>
      <c r="I4480">
        <v>65</v>
      </c>
      <c r="J4480">
        <v>0</v>
      </c>
      <c r="K4480">
        <v>65</v>
      </c>
      <c r="L4480">
        <v>1</v>
      </c>
      <c r="M4480">
        <v>65</v>
      </c>
      <c r="N4480">
        <v>1</v>
      </c>
      <c r="O4480" t="s">
        <v>63</v>
      </c>
    </row>
    <row r="4481" spans="1:15">
      <c r="A4481">
        <v>166490</v>
      </c>
      <c r="B4481" s="1">
        <v>45479</v>
      </c>
      <c r="C4481" t="s">
        <v>15</v>
      </c>
      <c r="D4481" t="s">
        <v>16</v>
      </c>
      <c r="E4481" t="s">
        <v>17</v>
      </c>
      <c r="F4481">
        <v>35</v>
      </c>
      <c r="G4481" t="s">
        <v>18</v>
      </c>
      <c r="H4481" t="s">
        <v>19</v>
      </c>
      <c r="I4481">
        <v>100</v>
      </c>
      <c r="J4481">
        <v>0</v>
      </c>
      <c r="K4481">
        <v>100</v>
      </c>
      <c r="L4481">
        <v>1</v>
      </c>
      <c r="M4481">
        <v>100</v>
      </c>
      <c r="N4481">
        <v>2</v>
      </c>
      <c r="O4481" t="s">
        <v>63</v>
      </c>
    </row>
    <row r="4482" spans="1:15">
      <c r="A4482">
        <v>151230</v>
      </c>
      <c r="B4482" s="1">
        <v>45571</v>
      </c>
      <c r="C4482" t="s">
        <v>82</v>
      </c>
      <c r="D4482" t="s">
        <v>37</v>
      </c>
      <c r="E4482" t="s">
        <v>17</v>
      </c>
      <c r="F4482">
        <v>21</v>
      </c>
      <c r="G4482" t="s">
        <v>38</v>
      </c>
      <c r="H4482" t="s">
        <v>19</v>
      </c>
      <c r="I4482">
        <v>20</v>
      </c>
      <c r="J4482">
        <v>0</v>
      </c>
      <c r="K4482">
        <v>20</v>
      </c>
      <c r="L4482">
        <v>1</v>
      </c>
      <c r="M4482">
        <v>20</v>
      </c>
      <c r="N4482">
        <v>2</v>
      </c>
      <c r="O4482" t="s">
        <v>64</v>
      </c>
    </row>
    <row r="4483" spans="1:15">
      <c r="A4483">
        <v>199463</v>
      </c>
      <c r="B4483" s="1">
        <v>45321</v>
      </c>
      <c r="C4483" t="s">
        <v>50</v>
      </c>
      <c r="D4483" t="s">
        <v>16</v>
      </c>
      <c r="E4483" t="s">
        <v>17</v>
      </c>
      <c r="F4483">
        <v>30</v>
      </c>
      <c r="G4483" t="s">
        <v>77</v>
      </c>
      <c r="H4483" t="s">
        <v>19</v>
      </c>
      <c r="I4483">
        <v>97</v>
      </c>
      <c r="J4483">
        <v>0</v>
      </c>
      <c r="K4483">
        <v>97</v>
      </c>
      <c r="L4483">
        <v>1</v>
      </c>
      <c r="M4483">
        <v>97</v>
      </c>
      <c r="N4483">
        <v>5</v>
      </c>
      <c r="O4483" t="s">
        <v>45</v>
      </c>
    </row>
    <row r="4484" spans="1:15">
      <c r="A4484">
        <v>121722</v>
      </c>
      <c r="B4484" s="1">
        <v>45504</v>
      </c>
      <c r="C4484" t="s">
        <v>42</v>
      </c>
      <c r="D4484" t="s">
        <v>16</v>
      </c>
      <c r="E4484" t="s">
        <v>17</v>
      </c>
      <c r="F4484">
        <v>35</v>
      </c>
      <c r="G4484" t="s">
        <v>56</v>
      </c>
      <c r="H4484" t="s">
        <v>19</v>
      </c>
      <c r="I4484">
        <v>65</v>
      </c>
      <c r="J4484">
        <v>0</v>
      </c>
      <c r="K4484">
        <v>65</v>
      </c>
      <c r="L4484">
        <v>1</v>
      </c>
      <c r="M4484">
        <v>65</v>
      </c>
      <c r="N4484">
        <v>4</v>
      </c>
      <c r="O4484" t="s">
        <v>65</v>
      </c>
    </row>
    <row r="4485" spans="1:15">
      <c r="A4485">
        <v>138392</v>
      </c>
      <c r="B4485" s="1">
        <v>45312</v>
      </c>
      <c r="C4485" t="s">
        <v>33</v>
      </c>
      <c r="D4485" t="s">
        <v>16</v>
      </c>
      <c r="E4485" t="s">
        <v>17</v>
      </c>
      <c r="F4485">
        <v>18</v>
      </c>
      <c r="G4485" t="s">
        <v>21</v>
      </c>
      <c r="H4485" t="s">
        <v>19</v>
      </c>
      <c r="I4485">
        <v>118</v>
      </c>
      <c r="J4485">
        <v>0</v>
      </c>
      <c r="K4485">
        <v>118</v>
      </c>
      <c r="L4485">
        <v>4</v>
      </c>
      <c r="M4485">
        <v>472</v>
      </c>
      <c r="N4485">
        <v>4</v>
      </c>
      <c r="O4485" t="s">
        <v>39</v>
      </c>
    </row>
    <row r="4486" spans="1:15">
      <c r="A4486">
        <v>161906</v>
      </c>
      <c r="B4486" s="1">
        <v>45430</v>
      </c>
      <c r="C4486" t="s">
        <v>48</v>
      </c>
      <c r="D4486" t="s">
        <v>16</v>
      </c>
      <c r="E4486" t="s">
        <v>17</v>
      </c>
      <c r="F4486">
        <v>30</v>
      </c>
      <c r="G4486" t="s">
        <v>26</v>
      </c>
      <c r="H4486" t="s">
        <v>27</v>
      </c>
      <c r="I4486">
        <v>130</v>
      </c>
      <c r="J4486">
        <v>40</v>
      </c>
      <c r="K4486">
        <v>170</v>
      </c>
      <c r="L4486">
        <v>1</v>
      </c>
      <c r="M4486">
        <v>170</v>
      </c>
      <c r="N4486">
        <v>1</v>
      </c>
      <c r="O4486" t="s">
        <v>87</v>
      </c>
    </row>
    <row r="4487" spans="1:15">
      <c r="A4487">
        <v>148989</v>
      </c>
      <c r="B4487" s="1">
        <v>45293</v>
      </c>
      <c r="C4487" t="s">
        <v>15</v>
      </c>
      <c r="D4487" t="s">
        <v>16</v>
      </c>
      <c r="E4487" t="s">
        <v>25</v>
      </c>
      <c r="F4487">
        <v>18</v>
      </c>
      <c r="G4487" t="s">
        <v>31</v>
      </c>
      <c r="H4487" t="s">
        <v>19</v>
      </c>
      <c r="I4487">
        <v>100</v>
      </c>
      <c r="J4487">
        <v>0</v>
      </c>
      <c r="K4487">
        <v>100</v>
      </c>
      <c r="L4487">
        <v>3</v>
      </c>
      <c r="M4487">
        <v>300</v>
      </c>
      <c r="N4487">
        <v>5</v>
      </c>
      <c r="O4487" t="s">
        <v>61</v>
      </c>
    </row>
    <row r="4488" spans="1:15">
      <c r="A4488">
        <v>199316</v>
      </c>
      <c r="B4488" s="1">
        <v>45558</v>
      </c>
      <c r="C4488" t="s">
        <v>82</v>
      </c>
      <c r="D4488" t="s">
        <v>37</v>
      </c>
      <c r="E4488" t="s">
        <v>17</v>
      </c>
      <c r="F4488">
        <v>27</v>
      </c>
      <c r="G4488" t="s">
        <v>41</v>
      </c>
      <c r="H4488" t="s">
        <v>19</v>
      </c>
      <c r="I4488">
        <v>20</v>
      </c>
      <c r="J4488">
        <v>0</v>
      </c>
      <c r="K4488">
        <v>20</v>
      </c>
      <c r="L4488">
        <v>1</v>
      </c>
      <c r="M4488">
        <v>20</v>
      </c>
      <c r="N4488">
        <v>4</v>
      </c>
      <c r="O4488" t="s">
        <v>32</v>
      </c>
    </row>
    <row r="4489" spans="1:15">
      <c r="A4489">
        <v>126198</v>
      </c>
      <c r="B4489" s="1">
        <v>45446</v>
      </c>
      <c r="C4489" t="s">
        <v>76</v>
      </c>
      <c r="D4489" t="s">
        <v>37</v>
      </c>
      <c r="E4489" t="s">
        <v>17</v>
      </c>
      <c r="F4489">
        <v>33</v>
      </c>
      <c r="G4489" t="s">
        <v>44</v>
      </c>
      <c r="H4489" t="s">
        <v>27</v>
      </c>
      <c r="I4489">
        <v>45</v>
      </c>
      <c r="J4489">
        <v>25</v>
      </c>
      <c r="K4489">
        <v>70</v>
      </c>
      <c r="L4489">
        <v>2</v>
      </c>
      <c r="M4489">
        <v>140</v>
      </c>
      <c r="N4489">
        <v>3</v>
      </c>
      <c r="O4489" t="s">
        <v>40</v>
      </c>
    </row>
    <row r="4490" spans="1:15">
      <c r="A4490">
        <v>185495</v>
      </c>
      <c r="B4490" s="1">
        <v>45363</v>
      </c>
      <c r="C4490" t="s">
        <v>33</v>
      </c>
      <c r="D4490" t="s">
        <v>16</v>
      </c>
      <c r="E4490" t="s">
        <v>17</v>
      </c>
      <c r="F4490">
        <v>24</v>
      </c>
      <c r="G4490" t="s">
        <v>41</v>
      </c>
      <c r="H4490" t="s">
        <v>19</v>
      </c>
      <c r="I4490">
        <v>118</v>
      </c>
      <c r="J4490">
        <v>0</v>
      </c>
      <c r="K4490">
        <v>118</v>
      </c>
      <c r="L4490">
        <v>1</v>
      </c>
      <c r="M4490">
        <v>118</v>
      </c>
      <c r="N4490">
        <v>1</v>
      </c>
      <c r="O4490" t="s">
        <v>68</v>
      </c>
    </row>
    <row r="4491" spans="1:15">
      <c r="A4491">
        <v>165954</v>
      </c>
      <c r="B4491" s="1">
        <v>45492</v>
      </c>
      <c r="C4491" t="s">
        <v>36</v>
      </c>
      <c r="D4491" t="s">
        <v>37</v>
      </c>
      <c r="E4491" t="s">
        <v>17</v>
      </c>
      <c r="F4491">
        <v>34</v>
      </c>
      <c r="G4491" t="s">
        <v>31</v>
      </c>
      <c r="H4491" t="s">
        <v>19</v>
      </c>
      <c r="I4491">
        <v>32</v>
      </c>
      <c r="J4491">
        <v>0</v>
      </c>
      <c r="K4491">
        <v>32</v>
      </c>
      <c r="L4491">
        <v>1</v>
      </c>
      <c r="M4491">
        <v>32</v>
      </c>
      <c r="N4491">
        <v>1</v>
      </c>
      <c r="O4491" t="s">
        <v>87</v>
      </c>
    </row>
    <row r="4492" spans="1:15">
      <c r="A4492">
        <v>153016</v>
      </c>
      <c r="B4492" s="1">
        <v>45362</v>
      </c>
      <c r="C4492" t="s">
        <v>48</v>
      </c>
      <c r="D4492" t="s">
        <v>16</v>
      </c>
      <c r="E4492" t="s">
        <v>17</v>
      </c>
      <c r="F4492">
        <v>31</v>
      </c>
      <c r="G4492" t="s">
        <v>38</v>
      </c>
      <c r="H4492" t="s">
        <v>19</v>
      </c>
      <c r="I4492">
        <v>130</v>
      </c>
      <c r="J4492">
        <v>0</v>
      </c>
      <c r="K4492">
        <v>130</v>
      </c>
      <c r="L4492">
        <v>1</v>
      </c>
      <c r="M4492">
        <v>130</v>
      </c>
      <c r="N4492">
        <v>2</v>
      </c>
      <c r="O4492" t="s">
        <v>81</v>
      </c>
    </row>
    <row r="4493" spans="1:15">
      <c r="A4493">
        <v>182736</v>
      </c>
      <c r="B4493" s="1">
        <v>45580</v>
      </c>
      <c r="C4493" t="s">
        <v>50</v>
      </c>
      <c r="D4493" t="s">
        <v>16</v>
      </c>
      <c r="E4493" t="s">
        <v>17</v>
      </c>
      <c r="F4493">
        <v>27</v>
      </c>
      <c r="G4493" t="s">
        <v>21</v>
      </c>
      <c r="H4493" t="s">
        <v>19</v>
      </c>
      <c r="I4493">
        <v>97</v>
      </c>
      <c r="J4493">
        <v>0</v>
      </c>
      <c r="K4493">
        <v>97</v>
      </c>
      <c r="L4493">
        <v>1</v>
      </c>
      <c r="M4493">
        <v>97</v>
      </c>
      <c r="N4493">
        <v>3</v>
      </c>
      <c r="O4493" t="s">
        <v>73</v>
      </c>
    </row>
    <row r="4494" spans="1:15">
      <c r="A4494">
        <v>159197</v>
      </c>
      <c r="B4494" s="1">
        <v>45290</v>
      </c>
      <c r="C4494" t="s">
        <v>85</v>
      </c>
      <c r="D4494" t="s">
        <v>24</v>
      </c>
      <c r="E4494" t="s">
        <v>17</v>
      </c>
      <c r="F4494">
        <v>19</v>
      </c>
      <c r="G4494" t="s">
        <v>54</v>
      </c>
      <c r="H4494" t="s">
        <v>19</v>
      </c>
      <c r="I4494">
        <v>23</v>
      </c>
      <c r="J4494">
        <v>0</v>
      </c>
      <c r="K4494">
        <v>23</v>
      </c>
      <c r="L4494">
        <v>1</v>
      </c>
      <c r="M4494">
        <v>23</v>
      </c>
      <c r="N4494">
        <v>2</v>
      </c>
      <c r="O4494" t="s">
        <v>35</v>
      </c>
    </row>
    <row r="4495" spans="1:15">
      <c r="A4495">
        <v>161953</v>
      </c>
      <c r="B4495" s="1">
        <v>45496</v>
      </c>
      <c r="C4495" t="s">
        <v>48</v>
      </c>
      <c r="D4495" t="s">
        <v>16</v>
      </c>
      <c r="E4495" t="s">
        <v>17</v>
      </c>
      <c r="F4495">
        <v>34</v>
      </c>
      <c r="G4495" t="s">
        <v>54</v>
      </c>
      <c r="H4495" t="s">
        <v>19</v>
      </c>
      <c r="I4495">
        <v>130</v>
      </c>
      <c r="J4495">
        <v>0</v>
      </c>
      <c r="K4495">
        <v>130</v>
      </c>
      <c r="L4495">
        <v>1</v>
      </c>
      <c r="M4495">
        <v>130</v>
      </c>
      <c r="N4495">
        <v>3</v>
      </c>
      <c r="O4495" t="s">
        <v>84</v>
      </c>
    </row>
    <row r="4496" spans="1:15">
      <c r="A4496">
        <v>183522</v>
      </c>
      <c r="B4496" s="1">
        <v>45439</v>
      </c>
      <c r="C4496" t="s">
        <v>23</v>
      </c>
      <c r="D4496" t="s">
        <v>24</v>
      </c>
      <c r="E4496" t="s">
        <v>25</v>
      </c>
      <c r="F4496">
        <v>29</v>
      </c>
      <c r="G4496" t="s">
        <v>21</v>
      </c>
      <c r="H4496" t="s">
        <v>19</v>
      </c>
      <c r="I4496">
        <v>9</v>
      </c>
      <c r="J4496">
        <v>0</v>
      </c>
      <c r="K4496">
        <v>9</v>
      </c>
      <c r="L4496">
        <v>1</v>
      </c>
      <c r="M4496">
        <v>9</v>
      </c>
      <c r="N4496">
        <v>5</v>
      </c>
      <c r="O4496" t="s">
        <v>65</v>
      </c>
    </row>
    <row r="4497" spans="1:15">
      <c r="A4497">
        <v>136213</v>
      </c>
      <c r="B4497" s="1">
        <v>45388</v>
      </c>
      <c r="C4497" t="s">
        <v>50</v>
      </c>
      <c r="D4497" t="s">
        <v>16</v>
      </c>
      <c r="E4497" t="s">
        <v>17</v>
      </c>
      <c r="F4497">
        <v>33</v>
      </c>
      <c r="G4497" t="s">
        <v>21</v>
      </c>
      <c r="H4497" t="s">
        <v>19</v>
      </c>
      <c r="I4497">
        <v>97</v>
      </c>
      <c r="J4497">
        <v>0</v>
      </c>
      <c r="K4497">
        <v>97</v>
      </c>
      <c r="L4497">
        <v>3</v>
      </c>
      <c r="M4497">
        <v>291</v>
      </c>
      <c r="N4497">
        <v>2</v>
      </c>
      <c r="O4497" t="s">
        <v>35</v>
      </c>
    </row>
    <row r="4498" spans="1:15">
      <c r="A4498">
        <v>151035</v>
      </c>
      <c r="B4498" s="1">
        <v>45384</v>
      </c>
      <c r="C4498" t="s">
        <v>42</v>
      </c>
      <c r="D4498" t="s">
        <v>16</v>
      </c>
      <c r="E4498" t="s">
        <v>17</v>
      </c>
      <c r="F4498">
        <v>34</v>
      </c>
      <c r="G4498" t="s">
        <v>34</v>
      </c>
      <c r="H4498" t="s">
        <v>27</v>
      </c>
      <c r="I4498">
        <v>65</v>
      </c>
      <c r="J4498">
        <v>100</v>
      </c>
      <c r="K4498">
        <v>165</v>
      </c>
      <c r="L4498">
        <v>1</v>
      </c>
      <c r="M4498">
        <v>165</v>
      </c>
      <c r="N4498">
        <v>5</v>
      </c>
      <c r="O4498" t="s">
        <v>57</v>
      </c>
    </row>
    <row r="4499" spans="1:15">
      <c r="A4499">
        <v>175909</v>
      </c>
      <c r="B4499" s="1">
        <v>45454</v>
      </c>
      <c r="C4499" t="s">
        <v>23</v>
      </c>
      <c r="D4499" t="s">
        <v>24</v>
      </c>
      <c r="E4499" t="s">
        <v>17</v>
      </c>
      <c r="F4499">
        <v>22</v>
      </c>
      <c r="G4499" t="s">
        <v>41</v>
      </c>
      <c r="H4499" t="s">
        <v>19</v>
      </c>
      <c r="I4499">
        <v>9</v>
      </c>
      <c r="J4499">
        <v>0</v>
      </c>
      <c r="K4499">
        <v>9</v>
      </c>
      <c r="L4499">
        <v>5</v>
      </c>
      <c r="M4499">
        <v>45</v>
      </c>
      <c r="N4499">
        <v>5</v>
      </c>
      <c r="O4499" t="s">
        <v>32</v>
      </c>
    </row>
    <row r="4500" spans="1:15">
      <c r="A4500">
        <v>184803</v>
      </c>
      <c r="B4500" s="1">
        <v>45275</v>
      </c>
      <c r="C4500" t="s">
        <v>53</v>
      </c>
      <c r="D4500" t="s">
        <v>37</v>
      </c>
      <c r="E4500" t="s">
        <v>17</v>
      </c>
      <c r="F4500">
        <v>23</v>
      </c>
      <c r="G4500" t="s">
        <v>80</v>
      </c>
      <c r="H4500" t="s">
        <v>27</v>
      </c>
      <c r="I4500">
        <v>15</v>
      </c>
      <c r="J4500">
        <v>40</v>
      </c>
      <c r="K4500">
        <v>55</v>
      </c>
      <c r="L4500">
        <v>1</v>
      </c>
      <c r="M4500">
        <v>55</v>
      </c>
      <c r="N4500">
        <v>4</v>
      </c>
      <c r="O4500" t="s">
        <v>45</v>
      </c>
    </row>
    <row r="4501" spans="1:15">
      <c r="A4501">
        <v>199343</v>
      </c>
      <c r="B4501" s="1">
        <v>45577</v>
      </c>
      <c r="C4501" t="s">
        <v>42</v>
      </c>
      <c r="D4501" t="s">
        <v>16</v>
      </c>
      <c r="E4501" t="s">
        <v>17</v>
      </c>
      <c r="F4501">
        <v>20</v>
      </c>
      <c r="G4501" t="s">
        <v>29</v>
      </c>
      <c r="H4501" t="s">
        <v>19</v>
      </c>
      <c r="I4501">
        <v>65</v>
      </c>
      <c r="J4501">
        <v>0</v>
      </c>
      <c r="K4501">
        <v>65</v>
      </c>
      <c r="L4501">
        <v>1</v>
      </c>
      <c r="M4501">
        <v>65</v>
      </c>
      <c r="N4501">
        <v>1</v>
      </c>
      <c r="O4501" t="s">
        <v>81</v>
      </c>
    </row>
    <row r="4502" spans="1:15">
      <c r="A4502">
        <v>150016</v>
      </c>
      <c r="B4502" s="1">
        <v>45433</v>
      </c>
      <c r="C4502" t="s">
        <v>15</v>
      </c>
      <c r="D4502" t="s">
        <v>16</v>
      </c>
      <c r="E4502" t="s">
        <v>17</v>
      </c>
      <c r="F4502">
        <v>32</v>
      </c>
      <c r="G4502" t="s">
        <v>58</v>
      </c>
      <c r="H4502" t="s">
        <v>27</v>
      </c>
      <c r="I4502">
        <v>100</v>
      </c>
      <c r="J4502">
        <v>40</v>
      </c>
      <c r="K4502">
        <v>140</v>
      </c>
      <c r="L4502">
        <v>1</v>
      </c>
      <c r="M4502">
        <v>140</v>
      </c>
      <c r="N4502">
        <v>4</v>
      </c>
      <c r="O4502" t="s">
        <v>61</v>
      </c>
    </row>
    <row r="4503" spans="1:15">
      <c r="A4503">
        <v>129448</v>
      </c>
      <c r="B4503" s="1">
        <v>45306</v>
      </c>
      <c r="C4503" t="s">
        <v>30</v>
      </c>
      <c r="D4503" t="s">
        <v>24</v>
      </c>
      <c r="E4503" t="s">
        <v>17</v>
      </c>
      <c r="F4503">
        <v>29</v>
      </c>
      <c r="G4503" t="s">
        <v>18</v>
      </c>
      <c r="H4503" t="s">
        <v>19</v>
      </c>
      <c r="I4503">
        <v>10</v>
      </c>
      <c r="J4503">
        <v>0</v>
      </c>
      <c r="K4503">
        <v>10</v>
      </c>
      <c r="L4503">
        <v>4</v>
      </c>
      <c r="M4503">
        <v>40</v>
      </c>
      <c r="N4503">
        <v>4</v>
      </c>
      <c r="O4503" t="s">
        <v>20</v>
      </c>
    </row>
    <row r="4504" spans="1:15">
      <c r="A4504">
        <v>141282</v>
      </c>
      <c r="B4504" s="1">
        <v>45372</v>
      </c>
      <c r="C4504" t="s">
        <v>42</v>
      </c>
      <c r="D4504" t="s">
        <v>16</v>
      </c>
      <c r="E4504" t="s">
        <v>25</v>
      </c>
      <c r="F4504">
        <v>18</v>
      </c>
      <c r="G4504" t="s">
        <v>51</v>
      </c>
      <c r="H4504" t="s">
        <v>27</v>
      </c>
      <c r="I4504">
        <v>65</v>
      </c>
      <c r="J4504">
        <v>50</v>
      </c>
      <c r="K4504">
        <v>115</v>
      </c>
      <c r="L4504">
        <v>1</v>
      </c>
      <c r="M4504">
        <v>115</v>
      </c>
      <c r="N4504">
        <v>2</v>
      </c>
      <c r="O4504" t="s">
        <v>63</v>
      </c>
    </row>
    <row r="4505" spans="1:15">
      <c r="A4505">
        <v>152996</v>
      </c>
      <c r="B4505" s="1">
        <v>45577</v>
      </c>
      <c r="C4505" t="s">
        <v>78</v>
      </c>
      <c r="D4505" t="s">
        <v>37</v>
      </c>
      <c r="E4505" t="s">
        <v>17</v>
      </c>
      <c r="F4505">
        <v>34</v>
      </c>
      <c r="G4505" t="s">
        <v>77</v>
      </c>
      <c r="H4505" t="s">
        <v>19</v>
      </c>
      <c r="I4505">
        <v>50</v>
      </c>
      <c r="J4505">
        <v>0</v>
      </c>
      <c r="K4505">
        <v>50</v>
      </c>
      <c r="L4505">
        <v>4</v>
      </c>
      <c r="M4505">
        <v>200</v>
      </c>
      <c r="N4505">
        <v>4</v>
      </c>
      <c r="O4505" t="s">
        <v>20</v>
      </c>
    </row>
    <row r="4506" spans="1:15">
      <c r="A4506">
        <v>178411</v>
      </c>
      <c r="B4506" s="1">
        <v>45552</v>
      </c>
      <c r="C4506" t="s">
        <v>42</v>
      </c>
      <c r="D4506" t="s">
        <v>16</v>
      </c>
      <c r="E4506" t="s">
        <v>17</v>
      </c>
      <c r="F4506">
        <v>28</v>
      </c>
      <c r="G4506" t="s">
        <v>74</v>
      </c>
      <c r="H4506" t="s">
        <v>27</v>
      </c>
      <c r="I4506">
        <v>65</v>
      </c>
      <c r="J4506">
        <v>25</v>
      </c>
      <c r="K4506">
        <v>90</v>
      </c>
      <c r="L4506">
        <v>1</v>
      </c>
      <c r="M4506">
        <v>90</v>
      </c>
      <c r="N4506">
        <v>1</v>
      </c>
      <c r="O4506" t="s">
        <v>87</v>
      </c>
    </row>
    <row r="4507" spans="1:15">
      <c r="A4507">
        <v>151283</v>
      </c>
      <c r="B4507" s="1">
        <v>45441</v>
      </c>
      <c r="C4507" t="s">
        <v>85</v>
      </c>
      <c r="D4507" t="s">
        <v>24</v>
      </c>
      <c r="E4507" t="s">
        <v>17</v>
      </c>
      <c r="F4507">
        <v>35</v>
      </c>
      <c r="G4507" t="s">
        <v>31</v>
      </c>
      <c r="H4507" t="s">
        <v>19</v>
      </c>
      <c r="I4507">
        <v>23</v>
      </c>
      <c r="J4507">
        <v>0</v>
      </c>
      <c r="K4507">
        <v>23</v>
      </c>
      <c r="L4507">
        <v>2</v>
      </c>
      <c r="M4507">
        <v>46</v>
      </c>
      <c r="N4507">
        <v>4</v>
      </c>
      <c r="O4507" t="s">
        <v>20</v>
      </c>
    </row>
    <row r="4508" spans="1:15">
      <c r="A4508">
        <v>156413</v>
      </c>
      <c r="B4508" s="1">
        <v>45444</v>
      </c>
      <c r="C4508" t="s">
        <v>23</v>
      </c>
      <c r="D4508" t="s">
        <v>24</v>
      </c>
      <c r="E4508" t="s">
        <v>17</v>
      </c>
      <c r="F4508">
        <v>19</v>
      </c>
      <c r="G4508" t="s">
        <v>41</v>
      </c>
      <c r="H4508" t="s">
        <v>19</v>
      </c>
      <c r="I4508">
        <v>9</v>
      </c>
      <c r="J4508">
        <v>0</v>
      </c>
      <c r="K4508">
        <v>9</v>
      </c>
      <c r="L4508">
        <v>1</v>
      </c>
      <c r="M4508">
        <v>9</v>
      </c>
      <c r="N4508">
        <v>4</v>
      </c>
      <c r="O4508" t="s">
        <v>32</v>
      </c>
    </row>
    <row r="4509" spans="1:15">
      <c r="A4509">
        <v>153711</v>
      </c>
      <c r="B4509" s="1">
        <v>45336</v>
      </c>
      <c r="C4509" t="s">
        <v>53</v>
      </c>
      <c r="D4509" t="s">
        <v>37</v>
      </c>
      <c r="E4509" t="s">
        <v>17</v>
      </c>
      <c r="F4509">
        <v>25</v>
      </c>
      <c r="G4509" t="s">
        <v>75</v>
      </c>
      <c r="H4509" t="s">
        <v>27</v>
      </c>
      <c r="I4509">
        <v>15</v>
      </c>
      <c r="J4509">
        <v>70</v>
      </c>
      <c r="K4509">
        <v>85</v>
      </c>
      <c r="L4509">
        <v>1</v>
      </c>
      <c r="M4509">
        <v>85</v>
      </c>
      <c r="N4509">
        <v>2</v>
      </c>
      <c r="O4509" t="s">
        <v>64</v>
      </c>
    </row>
    <row r="4510" spans="1:15">
      <c r="A4510">
        <v>181353</v>
      </c>
      <c r="B4510" s="1">
        <v>45472</v>
      </c>
      <c r="C4510" t="s">
        <v>23</v>
      </c>
      <c r="D4510" t="s">
        <v>24</v>
      </c>
      <c r="E4510" t="s">
        <v>17</v>
      </c>
      <c r="F4510">
        <v>27</v>
      </c>
      <c r="G4510" t="s">
        <v>21</v>
      </c>
      <c r="H4510" t="s">
        <v>19</v>
      </c>
      <c r="I4510">
        <v>9</v>
      </c>
      <c r="J4510">
        <v>0</v>
      </c>
      <c r="K4510">
        <v>9</v>
      </c>
      <c r="L4510">
        <v>1</v>
      </c>
      <c r="M4510">
        <v>9</v>
      </c>
      <c r="N4510">
        <v>2</v>
      </c>
      <c r="O4510" t="s">
        <v>35</v>
      </c>
    </row>
    <row r="4511" spans="1:15">
      <c r="A4511">
        <v>131778</v>
      </c>
      <c r="B4511" s="1">
        <v>45460</v>
      </c>
      <c r="C4511" t="s">
        <v>53</v>
      </c>
      <c r="D4511" t="s">
        <v>37</v>
      </c>
      <c r="E4511" t="s">
        <v>25</v>
      </c>
      <c r="F4511">
        <v>29</v>
      </c>
      <c r="G4511" t="s">
        <v>18</v>
      </c>
      <c r="H4511" t="s">
        <v>19</v>
      </c>
      <c r="I4511">
        <v>15</v>
      </c>
      <c r="J4511">
        <v>0</v>
      </c>
      <c r="K4511">
        <v>15</v>
      </c>
      <c r="L4511">
        <v>1</v>
      </c>
      <c r="M4511">
        <v>15</v>
      </c>
      <c r="N4511">
        <v>5</v>
      </c>
      <c r="O4511" t="s">
        <v>72</v>
      </c>
    </row>
    <row r="4512" spans="1:15">
      <c r="A4512">
        <v>160156</v>
      </c>
      <c r="B4512" s="1">
        <v>45595</v>
      </c>
      <c r="C4512" t="s">
        <v>48</v>
      </c>
      <c r="D4512" t="s">
        <v>16</v>
      </c>
      <c r="E4512" t="s">
        <v>25</v>
      </c>
      <c r="F4512">
        <v>18</v>
      </c>
      <c r="G4512" t="s">
        <v>77</v>
      </c>
      <c r="H4512" t="s">
        <v>19</v>
      </c>
      <c r="I4512">
        <v>130</v>
      </c>
      <c r="J4512">
        <v>0</v>
      </c>
      <c r="K4512">
        <v>130</v>
      </c>
      <c r="L4512">
        <v>3</v>
      </c>
      <c r="M4512">
        <v>390</v>
      </c>
      <c r="N4512">
        <v>1</v>
      </c>
      <c r="O4512" t="s">
        <v>71</v>
      </c>
    </row>
    <row r="4513" spans="1:15">
      <c r="A4513">
        <v>166986</v>
      </c>
      <c r="B4513" s="1">
        <v>45299</v>
      </c>
      <c r="C4513" t="s">
        <v>53</v>
      </c>
      <c r="D4513" t="s">
        <v>37</v>
      </c>
      <c r="E4513" t="s">
        <v>17</v>
      </c>
      <c r="F4513">
        <v>33</v>
      </c>
      <c r="G4513" t="s">
        <v>80</v>
      </c>
      <c r="H4513" t="s">
        <v>27</v>
      </c>
      <c r="I4513">
        <v>15</v>
      </c>
      <c r="J4513">
        <v>40</v>
      </c>
      <c r="K4513">
        <v>55</v>
      </c>
      <c r="L4513">
        <v>3</v>
      </c>
      <c r="M4513">
        <v>165</v>
      </c>
      <c r="N4513">
        <v>3</v>
      </c>
      <c r="O4513" t="s">
        <v>83</v>
      </c>
    </row>
    <row r="4514" spans="1:15">
      <c r="A4514">
        <v>173148</v>
      </c>
      <c r="B4514" s="1">
        <v>45532</v>
      </c>
      <c r="C4514" t="s">
        <v>42</v>
      </c>
      <c r="D4514" t="s">
        <v>16</v>
      </c>
      <c r="E4514" t="s">
        <v>17</v>
      </c>
      <c r="F4514">
        <v>29</v>
      </c>
      <c r="G4514" t="s">
        <v>41</v>
      </c>
      <c r="H4514" t="s">
        <v>19</v>
      </c>
      <c r="I4514">
        <v>65</v>
      </c>
      <c r="J4514">
        <v>0</v>
      </c>
      <c r="K4514">
        <v>65</v>
      </c>
      <c r="L4514">
        <v>4</v>
      </c>
      <c r="M4514">
        <v>260</v>
      </c>
      <c r="N4514">
        <v>5</v>
      </c>
      <c r="O4514" t="s">
        <v>70</v>
      </c>
    </row>
    <row r="4515" spans="1:15">
      <c r="A4515">
        <v>176466</v>
      </c>
      <c r="B4515" s="1">
        <v>45425</v>
      </c>
      <c r="C4515" t="s">
        <v>33</v>
      </c>
      <c r="D4515" t="s">
        <v>16</v>
      </c>
      <c r="E4515" t="s">
        <v>25</v>
      </c>
      <c r="F4515">
        <v>28</v>
      </c>
      <c r="G4515" t="s">
        <v>38</v>
      </c>
      <c r="H4515" t="s">
        <v>19</v>
      </c>
      <c r="I4515">
        <v>118</v>
      </c>
      <c r="J4515">
        <v>0</v>
      </c>
      <c r="K4515">
        <v>118</v>
      </c>
      <c r="L4515">
        <v>1</v>
      </c>
      <c r="M4515">
        <v>118</v>
      </c>
      <c r="N4515">
        <v>5</v>
      </c>
      <c r="O4515" t="s">
        <v>65</v>
      </c>
    </row>
    <row r="4516" spans="1:15">
      <c r="A4516">
        <v>183724</v>
      </c>
      <c r="B4516" s="1">
        <v>45532</v>
      </c>
      <c r="C4516" t="s">
        <v>30</v>
      </c>
      <c r="D4516" t="s">
        <v>24</v>
      </c>
      <c r="E4516" t="s">
        <v>17</v>
      </c>
      <c r="F4516">
        <v>24</v>
      </c>
      <c r="G4516" t="s">
        <v>18</v>
      </c>
      <c r="H4516" t="s">
        <v>19</v>
      </c>
      <c r="I4516">
        <v>10</v>
      </c>
      <c r="J4516">
        <v>0</v>
      </c>
      <c r="K4516">
        <v>10</v>
      </c>
      <c r="L4516">
        <v>1</v>
      </c>
      <c r="M4516">
        <v>10</v>
      </c>
      <c r="N4516">
        <v>4</v>
      </c>
      <c r="O4516" t="s">
        <v>20</v>
      </c>
    </row>
    <row r="4517" spans="1:15">
      <c r="A4517">
        <v>165536</v>
      </c>
      <c r="B4517" s="1">
        <v>45488</v>
      </c>
      <c r="C4517" t="s">
        <v>42</v>
      </c>
      <c r="D4517" t="s">
        <v>16</v>
      </c>
      <c r="E4517" t="s">
        <v>17</v>
      </c>
      <c r="F4517">
        <v>31</v>
      </c>
      <c r="G4517" t="s">
        <v>86</v>
      </c>
      <c r="H4517" t="s">
        <v>27</v>
      </c>
      <c r="I4517">
        <v>65</v>
      </c>
      <c r="J4517">
        <v>70</v>
      </c>
      <c r="K4517">
        <v>135</v>
      </c>
      <c r="L4517">
        <v>1</v>
      </c>
      <c r="M4517">
        <v>135</v>
      </c>
      <c r="N4517">
        <v>1</v>
      </c>
      <c r="O4517" t="s">
        <v>64</v>
      </c>
    </row>
    <row r="4518" spans="1:15">
      <c r="A4518">
        <v>157086</v>
      </c>
      <c r="B4518" s="1">
        <v>45276</v>
      </c>
      <c r="C4518" t="s">
        <v>53</v>
      </c>
      <c r="D4518" t="s">
        <v>37</v>
      </c>
      <c r="E4518" t="s">
        <v>17</v>
      </c>
      <c r="F4518">
        <v>24</v>
      </c>
      <c r="G4518" t="s">
        <v>77</v>
      </c>
      <c r="H4518" t="s">
        <v>19</v>
      </c>
      <c r="I4518">
        <v>15</v>
      </c>
      <c r="J4518">
        <v>0</v>
      </c>
      <c r="K4518">
        <v>15</v>
      </c>
      <c r="L4518">
        <v>1</v>
      </c>
      <c r="M4518">
        <v>15</v>
      </c>
      <c r="N4518">
        <v>4</v>
      </c>
      <c r="O4518" t="s">
        <v>32</v>
      </c>
    </row>
    <row r="4519" spans="1:15">
      <c r="A4519">
        <v>154128</v>
      </c>
      <c r="B4519" s="1">
        <v>45552</v>
      </c>
      <c r="C4519" t="s">
        <v>42</v>
      </c>
      <c r="D4519" t="s">
        <v>16</v>
      </c>
      <c r="E4519" t="s">
        <v>17</v>
      </c>
      <c r="F4519">
        <v>25</v>
      </c>
      <c r="G4519" t="s">
        <v>56</v>
      </c>
      <c r="H4519" t="s">
        <v>19</v>
      </c>
      <c r="I4519">
        <v>65</v>
      </c>
      <c r="J4519">
        <v>0</v>
      </c>
      <c r="K4519">
        <v>65</v>
      </c>
      <c r="L4519">
        <v>2</v>
      </c>
      <c r="M4519">
        <v>130</v>
      </c>
      <c r="N4519">
        <v>4</v>
      </c>
      <c r="O4519" t="s">
        <v>52</v>
      </c>
    </row>
    <row r="4520" spans="1:15">
      <c r="A4520">
        <v>185348</v>
      </c>
      <c r="B4520" s="1">
        <v>45449</v>
      </c>
      <c r="C4520" t="s">
        <v>42</v>
      </c>
      <c r="D4520" t="s">
        <v>16</v>
      </c>
      <c r="E4520" t="s">
        <v>17</v>
      </c>
      <c r="F4520">
        <v>34</v>
      </c>
      <c r="G4520" t="s">
        <v>67</v>
      </c>
      <c r="H4520" t="s">
        <v>27</v>
      </c>
      <c r="I4520">
        <v>65</v>
      </c>
      <c r="J4520">
        <v>40</v>
      </c>
      <c r="K4520">
        <v>105</v>
      </c>
      <c r="L4520">
        <v>1</v>
      </c>
      <c r="M4520">
        <v>105</v>
      </c>
      <c r="N4520">
        <v>5</v>
      </c>
      <c r="O4520" t="s">
        <v>70</v>
      </c>
    </row>
    <row r="4521" spans="1:15">
      <c r="A4521">
        <v>135460</v>
      </c>
      <c r="B4521" s="1">
        <v>45340</v>
      </c>
      <c r="C4521" t="s">
        <v>42</v>
      </c>
      <c r="D4521" t="s">
        <v>16</v>
      </c>
      <c r="E4521" t="s">
        <v>17</v>
      </c>
      <c r="F4521">
        <v>29</v>
      </c>
      <c r="G4521" t="s">
        <v>38</v>
      </c>
      <c r="H4521" t="s">
        <v>19</v>
      </c>
      <c r="I4521">
        <v>65</v>
      </c>
      <c r="J4521">
        <v>0</v>
      </c>
      <c r="K4521">
        <v>65</v>
      </c>
      <c r="L4521">
        <v>2</v>
      </c>
      <c r="M4521">
        <v>130</v>
      </c>
      <c r="N4521">
        <v>4</v>
      </c>
      <c r="O4521" t="s">
        <v>45</v>
      </c>
    </row>
    <row r="4522" spans="1:15">
      <c r="A4522">
        <v>138239</v>
      </c>
      <c r="B4522" s="1">
        <v>45344</v>
      </c>
      <c r="C4522" t="s">
        <v>42</v>
      </c>
      <c r="D4522" t="s">
        <v>16</v>
      </c>
      <c r="E4522" t="s">
        <v>17</v>
      </c>
      <c r="F4522">
        <v>35</v>
      </c>
      <c r="G4522" t="s">
        <v>86</v>
      </c>
      <c r="H4522" t="s">
        <v>27</v>
      </c>
      <c r="I4522">
        <v>65</v>
      </c>
      <c r="J4522">
        <v>70</v>
      </c>
      <c r="K4522">
        <v>135</v>
      </c>
      <c r="L4522">
        <v>5</v>
      </c>
      <c r="M4522">
        <v>675</v>
      </c>
      <c r="N4522">
        <v>3</v>
      </c>
      <c r="O4522" t="s">
        <v>88</v>
      </c>
    </row>
    <row r="4523" spans="1:15">
      <c r="A4523">
        <v>156084</v>
      </c>
      <c r="B4523" s="1">
        <v>45582</v>
      </c>
      <c r="C4523" t="s">
        <v>42</v>
      </c>
      <c r="D4523" t="s">
        <v>16</v>
      </c>
      <c r="E4523" t="s">
        <v>17</v>
      </c>
      <c r="F4523">
        <v>18</v>
      </c>
      <c r="G4523" t="s">
        <v>31</v>
      </c>
      <c r="H4523" t="s">
        <v>19</v>
      </c>
      <c r="I4523">
        <v>65</v>
      </c>
      <c r="J4523">
        <v>0</v>
      </c>
      <c r="K4523">
        <v>65</v>
      </c>
      <c r="L4523">
        <v>1</v>
      </c>
      <c r="M4523">
        <v>65</v>
      </c>
      <c r="N4523">
        <v>1</v>
      </c>
      <c r="O4523" t="s">
        <v>59</v>
      </c>
    </row>
    <row r="4524" spans="1:15">
      <c r="A4524">
        <v>122036</v>
      </c>
      <c r="B4524" s="1">
        <v>45505</v>
      </c>
      <c r="C4524" t="s">
        <v>42</v>
      </c>
      <c r="D4524" t="s">
        <v>16</v>
      </c>
      <c r="E4524" t="s">
        <v>25</v>
      </c>
      <c r="F4524">
        <v>21</v>
      </c>
      <c r="G4524" t="s">
        <v>29</v>
      </c>
      <c r="H4524" t="s">
        <v>19</v>
      </c>
      <c r="I4524">
        <v>65</v>
      </c>
      <c r="J4524">
        <v>0</v>
      </c>
      <c r="K4524">
        <v>65</v>
      </c>
      <c r="L4524">
        <v>2</v>
      </c>
      <c r="M4524">
        <v>130</v>
      </c>
      <c r="N4524">
        <v>5</v>
      </c>
      <c r="O4524" t="s">
        <v>70</v>
      </c>
    </row>
    <row r="4525" spans="1:15">
      <c r="A4525">
        <v>151793</v>
      </c>
      <c r="B4525" s="1">
        <v>45426</v>
      </c>
      <c r="C4525" t="s">
        <v>50</v>
      </c>
      <c r="D4525" t="s">
        <v>16</v>
      </c>
      <c r="E4525" t="s">
        <v>25</v>
      </c>
      <c r="F4525">
        <v>19</v>
      </c>
      <c r="G4525" t="s">
        <v>41</v>
      </c>
      <c r="H4525" t="s">
        <v>19</v>
      </c>
      <c r="I4525">
        <v>97</v>
      </c>
      <c r="J4525">
        <v>0</v>
      </c>
      <c r="K4525">
        <v>97</v>
      </c>
      <c r="L4525">
        <v>1</v>
      </c>
      <c r="M4525">
        <v>97</v>
      </c>
      <c r="N4525">
        <v>2</v>
      </c>
      <c r="O4525" t="s">
        <v>55</v>
      </c>
    </row>
    <row r="4526" spans="1:15">
      <c r="A4526">
        <v>142784</v>
      </c>
      <c r="B4526" s="1">
        <v>45550</v>
      </c>
      <c r="C4526" t="s">
        <v>42</v>
      </c>
      <c r="D4526" t="s">
        <v>16</v>
      </c>
      <c r="E4526" t="s">
        <v>17</v>
      </c>
      <c r="F4526">
        <v>34</v>
      </c>
      <c r="G4526" t="s">
        <v>21</v>
      </c>
      <c r="H4526" t="s">
        <v>19</v>
      </c>
      <c r="I4526">
        <v>65</v>
      </c>
      <c r="J4526">
        <v>0</v>
      </c>
      <c r="K4526">
        <v>65</v>
      </c>
      <c r="L4526">
        <v>1</v>
      </c>
      <c r="M4526">
        <v>65</v>
      </c>
      <c r="N4526">
        <v>4</v>
      </c>
      <c r="O4526" t="s">
        <v>57</v>
      </c>
    </row>
    <row r="4527" spans="1:15">
      <c r="A4527">
        <v>147185</v>
      </c>
      <c r="B4527" s="1">
        <v>45367</v>
      </c>
      <c r="C4527" t="s">
        <v>42</v>
      </c>
      <c r="D4527" t="s">
        <v>16</v>
      </c>
      <c r="E4527" t="s">
        <v>17</v>
      </c>
      <c r="F4527">
        <v>23</v>
      </c>
      <c r="G4527" t="s">
        <v>60</v>
      </c>
      <c r="H4527" t="s">
        <v>19</v>
      </c>
      <c r="I4527">
        <v>65</v>
      </c>
      <c r="J4527">
        <v>0</v>
      </c>
      <c r="K4527">
        <v>65</v>
      </c>
      <c r="L4527">
        <v>1</v>
      </c>
      <c r="M4527">
        <v>65</v>
      </c>
      <c r="N4527">
        <v>1</v>
      </c>
      <c r="O4527" t="s">
        <v>28</v>
      </c>
    </row>
    <row r="4528" spans="1:15">
      <c r="A4528">
        <v>146410</v>
      </c>
      <c r="B4528" s="1">
        <v>45502</v>
      </c>
      <c r="C4528" t="s">
        <v>42</v>
      </c>
      <c r="D4528" t="s">
        <v>16</v>
      </c>
      <c r="E4528" t="s">
        <v>17</v>
      </c>
      <c r="F4528">
        <v>31</v>
      </c>
      <c r="G4528" t="s">
        <v>66</v>
      </c>
      <c r="H4528" t="s">
        <v>27</v>
      </c>
      <c r="I4528">
        <v>65</v>
      </c>
      <c r="J4528">
        <v>40</v>
      </c>
      <c r="K4528">
        <v>105</v>
      </c>
      <c r="L4528">
        <v>1</v>
      </c>
      <c r="M4528">
        <v>105</v>
      </c>
      <c r="N4528">
        <v>4</v>
      </c>
      <c r="O4528" t="s">
        <v>52</v>
      </c>
    </row>
    <row r="4529" spans="1:15">
      <c r="A4529">
        <v>179057</v>
      </c>
      <c r="B4529" s="1">
        <v>45270</v>
      </c>
      <c r="C4529" t="s">
        <v>82</v>
      </c>
      <c r="D4529" t="s">
        <v>37</v>
      </c>
      <c r="E4529" t="s">
        <v>17</v>
      </c>
      <c r="F4529">
        <v>33</v>
      </c>
      <c r="G4529" t="s">
        <v>54</v>
      </c>
      <c r="H4529" t="s">
        <v>19</v>
      </c>
      <c r="I4529">
        <v>20</v>
      </c>
      <c r="J4529">
        <v>0</v>
      </c>
      <c r="K4529">
        <v>20</v>
      </c>
      <c r="L4529">
        <v>1</v>
      </c>
      <c r="M4529">
        <v>20</v>
      </c>
      <c r="N4529">
        <v>1</v>
      </c>
      <c r="O4529" t="s">
        <v>59</v>
      </c>
    </row>
    <row r="4530" spans="1:15">
      <c r="A4530">
        <v>184309</v>
      </c>
      <c r="B4530" s="1">
        <v>45550</v>
      </c>
      <c r="C4530" t="s">
        <v>50</v>
      </c>
      <c r="D4530" t="s">
        <v>16</v>
      </c>
      <c r="E4530" t="s">
        <v>17</v>
      </c>
      <c r="F4530">
        <v>35</v>
      </c>
      <c r="G4530" t="s">
        <v>29</v>
      </c>
      <c r="H4530" t="s">
        <v>19</v>
      </c>
      <c r="I4530">
        <v>97</v>
      </c>
      <c r="J4530">
        <v>0</v>
      </c>
      <c r="K4530">
        <v>97</v>
      </c>
      <c r="L4530">
        <v>1</v>
      </c>
      <c r="M4530">
        <v>97</v>
      </c>
      <c r="N4530">
        <v>5</v>
      </c>
      <c r="O4530" t="s">
        <v>57</v>
      </c>
    </row>
    <row r="4531" spans="1:15">
      <c r="A4531">
        <v>182651</v>
      </c>
      <c r="B4531" s="1">
        <v>45597</v>
      </c>
      <c r="C4531" t="s">
        <v>53</v>
      </c>
      <c r="D4531" t="s">
        <v>37</v>
      </c>
      <c r="E4531" t="s">
        <v>25</v>
      </c>
      <c r="F4531">
        <v>35</v>
      </c>
      <c r="G4531" t="s">
        <v>75</v>
      </c>
      <c r="H4531" t="s">
        <v>27</v>
      </c>
      <c r="I4531">
        <v>15</v>
      </c>
      <c r="J4531">
        <v>70</v>
      </c>
      <c r="K4531">
        <v>85</v>
      </c>
      <c r="L4531">
        <v>2</v>
      </c>
      <c r="M4531">
        <v>170</v>
      </c>
      <c r="N4531">
        <v>2</v>
      </c>
      <c r="O4531" t="s">
        <v>81</v>
      </c>
    </row>
    <row r="4532" spans="1:15">
      <c r="A4532">
        <v>123406</v>
      </c>
      <c r="B4532" s="1">
        <v>45252</v>
      </c>
      <c r="C4532" t="s">
        <v>53</v>
      </c>
      <c r="D4532" t="s">
        <v>37</v>
      </c>
      <c r="E4532" t="s">
        <v>17</v>
      </c>
      <c r="F4532">
        <v>19</v>
      </c>
      <c r="G4532" t="s">
        <v>26</v>
      </c>
      <c r="H4532" t="s">
        <v>27</v>
      </c>
      <c r="I4532">
        <v>15</v>
      </c>
      <c r="J4532">
        <v>40</v>
      </c>
      <c r="K4532">
        <v>55</v>
      </c>
      <c r="L4532">
        <v>1</v>
      </c>
      <c r="M4532">
        <v>55</v>
      </c>
      <c r="N4532">
        <v>5</v>
      </c>
      <c r="O4532" t="s">
        <v>61</v>
      </c>
    </row>
    <row r="4533" spans="1:15">
      <c r="A4533">
        <v>186391</v>
      </c>
      <c r="B4533" s="1">
        <v>45365</v>
      </c>
      <c r="C4533" t="s">
        <v>33</v>
      </c>
      <c r="D4533" t="s">
        <v>16</v>
      </c>
      <c r="E4533" t="s">
        <v>25</v>
      </c>
      <c r="F4533">
        <v>35</v>
      </c>
      <c r="G4533" t="s">
        <v>44</v>
      </c>
      <c r="H4533" t="s">
        <v>27</v>
      </c>
      <c r="I4533">
        <v>118</v>
      </c>
      <c r="J4533">
        <v>25</v>
      </c>
      <c r="K4533">
        <v>143</v>
      </c>
      <c r="L4533">
        <v>2</v>
      </c>
      <c r="M4533">
        <v>286</v>
      </c>
      <c r="N4533">
        <v>5</v>
      </c>
      <c r="O4533" t="s">
        <v>70</v>
      </c>
    </row>
    <row r="4534" spans="1:15">
      <c r="A4534">
        <v>175125</v>
      </c>
      <c r="B4534" s="1">
        <v>45337</v>
      </c>
      <c r="C4534" t="s">
        <v>15</v>
      </c>
      <c r="D4534" t="s">
        <v>16</v>
      </c>
      <c r="E4534" t="s">
        <v>17</v>
      </c>
      <c r="F4534">
        <v>35</v>
      </c>
      <c r="G4534" t="s">
        <v>31</v>
      </c>
      <c r="H4534" t="s">
        <v>19</v>
      </c>
      <c r="I4534">
        <v>100</v>
      </c>
      <c r="J4534">
        <v>0</v>
      </c>
      <c r="K4534">
        <v>100</v>
      </c>
      <c r="L4534">
        <v>1</v>
      </c>
      <c r="M4534">
        <v>100</v>
      </c>
      <c r="N4534">
        <v>2</v>
      </c>
      <c r="O4534" t="s">
        <v>28</v>
      </c>
    </row>
    <row r="4535" spans="1:15">
      <c r="A4535">
        <v>160078</v>
      </c>
      <c r="B4535" s="1">
        <v>45421</v>
      </c>
      <c r="C4535" t="s">
        <v>78</v>
      </c>
      <c r="D4535" t="s">
        <v>37</v>
      </c>
      <c r="E4535" t="s">
        <v>17</v>
      </c>
      <c r="F4535">
        <v>18</v>
      </c>
      <c r="G4535" t="s">
        <v>62</v>
      </c>
      <c r="H4535" t="s">
        <v>19</v>
      </c>
      <c r="I4535">
        <v>50</v>
      </c>
      <c r="J4535">
        <v>0</v>
      </c>
      <c r="K4535">
        <v>50</v>
      </c>
      <c r="L4535">
        <v>1</v>
      </c>
      <c r="M4535">
        <v>50</v>
      </c>
      <c r="N4535">
        <v>4</v>
      </c>
      <c r="O4535" t="s">
        <v>72</v>
      </c>
    </row>
    <row r="4536" spans="1:15">
      <c r="A4536">
        <v>151205</v>
      </c>
      <c r="B4536" s="1">
        <v>45248</v>
      </c>
      <c r="C4536" t="s">
        <v>30</v>
      </c>
      <c r="D4536" t="s">
        <v>24</v>
      </c>
      <c r="E4536" t="s">
        <v>17</v>
      </c>
      <c r="F4536">
        <v>22</v>
      </c>
      <c r="G4536" t="s">
        <v>21</v>
      </c>
      <c r="H4536" t="s">
        <v>19</v>
      </c>
      <c r="I4536">
        <v>10</v>
      </c>
      <c r="J4536">
        <v>0</v>
      </c>
      <c r="K4536">
        <v>10</v>
      </c>
      <c r="L4536">
        <v>1</v>
      </c>
      <c r="M4536">
        <v>10</v>
      </c>
      <c r="N4536">
        <v>5</v>
      </c>
      <c r="O4536" t="s">
        <v>52</v>
      </c>
    </row>
    <row r="4537" spans="1:15">
      <c r="A4537">
        <v>157397</v>
      </c>
      <c r="B4537" s="1">
        <v>45387</v>
      </c>
      <c r="C4537" t="s">
        <v>53</v>
      </c>
      <c r="D4537" t="s">
        <v>37</v>
      </c>
      <c r="E4537" t="s">
        <v>17</v>
      </c>
      <c r="F4537">
        <v>28</v>
      </c>
      <c r="G4537" t="s">
        <v>80</v>
      </c>
      <c r="H4537" t="s">
        <v>27</v>
      </c>
      <c r="I4537">
        <v>15</v>
      </c>
      <c r="J4537">
        <v>40</v>
      </c>
      <c r="K4537">
        <v>55</v>
      </c>
      <c r="L4537">
        <v>3</v>
      </c>
      <c r="M4537">
        <v>165</v>
      </c>
      <c r="N4537">
        <v>3</v>
      </c>
      <c r="O4537" t="s">
        <v>83</v>
      </c>
    </row>
    <row r="4538" spans="1:15">
      <c r="A4538">
        <v>126012</v>
      </c>
      <c r="B4538" s="1">
        <v>45541</v>
      </c>
      <c r="C4538" t="s">
        <v>53</v>
      </c>
      <c r="D4538" t="s">
        <v>37</v>
      </c>
      <c r="E4538" t="s">
        <v>17</v>
      </c>
      <c r="F4538">
        <v>24</v>
      </c>
      <c r="G4538" t="s">
        <v>51</v>
      </c>
      <c r="H4538" t="s">
        <v>27</v>
      </c>
      <c r="I4538">
        <v>15</v>
      </c>
      <c r="J4538">
        <v>50</v>
      </c>
      <c r="K4538">
        <v>65</v>
      </c>
      <c r="L4538">
        <v>1</v>
      </c>
      <c r="M4538">
        <v>65</v>
      </c>
      <c r="N4538">
        <v>3</v>
      </c>
      <c r="O4538" t="s">
        <v>22</v>
      </c>
    </row>
    <row r="4539" spans="1:15">
      <c r="A4539">
        <v>147754</v>
      </c>
      <c r="B4539" s="1">
        <v>45433</v>
      </c>
      <c r="C4539" t="s">
        <v>30</v>
      </c>
      <c r="D4539" t="s">
        <v>24</v>
      </c>
      <c r="E4539" t="s">
        <v>17</v>
      </c>
      <c r="F4539">
        <v>29</v>
      </c>
      <c r="G4539" t="s">
        <v>80</v>
      </c>
      <c r="H4539" t="s">
        <v>27</v>
      </c>
      <c r="I4539">
        <v>10</v>
      </c>
      <c r="J4539">
        <v>40</v>
      </c>
      <c r="K4539">
        <v>50</v>
      </c>
      <c r="L4539">
        <v>2</v>
      </c>
      <c r="M4539">
        <v>100</v>
      </c>
      <c r="N4539">
        <v>2</v>
      </c>
      <c r="O4539" t="s">
        <v>28</v>
      </c>
    </row>
    <row r="4540" spans="1:15">
      <c r="A4540">
        <v>176465</v>
      </c>
      <c r="B4540" s="1">
        <v>45396</v>
      </c>
      <c r="C4540" t="s">
        <v>82</v>
      </c>
      <c r="D4540" t="s">
        <v>37</v>
      </c>
      <c r="E4540" t="s">
        <v>17</v>
      </c>
      <c r="F4540">
        <v>24</v>
      </c>
      <c r="G4540" t="s">
        <v>80</v>
      </c>
      <c r="H4540" t="s">
        <v>27</v>
      </c>
      <c r="I4540">
        <v>20</v>
      </c>
      <c r="J4540">
        <v>40</v>
      </c>
      <c r="K4540">
        <v>60</v>
      </c>
      <c r="L4540">
        <v>4</v>
      </c>
      <c r="M4540">
        <v>240</v>
      </c>
      <c r="N4540">
        <v>3</v>
      </c>
      <c r="O4540" t="s">
        <v>22</v>
      </c>
    </row>
    <row r="4541" spans="1:15">
      <c r="A4541">
        <v>189773</v>
      </c>
      <c r="B4541" s="1">
        <v>45291</v>
      </c>
      <c r="C4541" t="s">
        <v>53</v>
      </c>
      <c r="D4541" t="s">
        <v>37</v>
      </c>
      <c r="E4541" t="s">
        <v>17</v>
      </c>
      <c r="F4541">
        <v>19</v>
      </c>
      <c r="G4541" t="s">
        <v>31</v>
      </c>
      <c r="H4541" t="s">
        <v>19</v>
      </c>
      <c r="I4541">
        <v>15</v>
      </c>
      <c r="J4541">
        <v>0</v>
      </c>
      <c r="K4541">
        <v>15</v>
      </c>
      <c r="L4541">
        <v>1</v>
      </c>
      <c r="M4541">
        <v>15</v>
      </c>
      <c r="N4541">
        <v>1</v>
      </c>
      <c r="O4541" t="s">
        <v>59</v>
      </c>
    </row>
    <row r="4542" spans="1:15">
      <c r="A4542">
        <v>174609</v>
      </c>
      <c r="B4542" s="1">
        <v>45333</v>
      </c>
      <c r="C4542" t="s">
        <v>76</v>
      </c>
      <c r="D4542" t="s">
        <v>37</v>
      </c>
      <c r="E4542" t="s">
        <v>17</v>
      </c>
      <c r="F4542">
        <v>33</v>
      </c>
      <c r="G4542" t="s">
        <v>69</v>
      </c>
      <c r="H4542" t="s">
        <v>19</v>
      </c>
      <c r="I4542">
        <v>45</v>
      </c>
      <c r="J4542">
        <v>0</v>
      </c>
      <c r="K4542">
        <v>45</v>
      </c>
      <c r="L4542">
        <v>1</v>
      </c>
      <c r="M4542">
        <v>45</v>
      </c>
      <c r="N4542">
        <v>4</v>
      </c>
      <c r="O4542" t="s">
        <v>45</v>
      </c>
    </row>
    <row r="4543" spans="1:15">
      <c r="A4543">
        <v>150038</v>
      </c>
      <c r="B4543" s="1">
        <v>45407</v>
      </c>
      <c r="C4543" t="s">
        <v>42</v>
      </c>
      <c r="D4543" t="s">
        <v>16</v>
      </c>
      <c r="E4543" t="s">
        <v>17</v>
      </c>
      <c r="F4543">
        <v>20</v>
      </c>
      <c r="G4543" t="s">
        <v>31</v>
      </c>
      <c r="H4543" t="s">
        <v>19</v>
      </c>
      <c r="I4543">
        <v>65</v>
      </c>
      <c r="J4543">
        <v>0</v>
      </c>
      <c r="K4543">
        <v>65</v>
      </c>
      <c r="L4543">
        <v>1</v>
      </c>
      <c r="M4543">
        <v>65</v>
      </c>
      <c r="N4543">
        <v>3</v>
      </c>
      <c r="O4543" t="s">
        <v>22</v>
      </c>
    </row>
    <row r="4544" spans="1:15">
      <c r="A4544">
        <v>132915</v>
      </c>
      <c r="B4544" s="1">
        <v>45383</v>
      </c>
      <c r="C4544" t="s">
        <v>53</v>
      </c>
      <c r="D4544" t="s">
        <v>37</v>
      </c>
      <c r="E4544" t="s">
        <v>17</v>
      </c>
      <c r="F4544">
        <v>35</v>
      </c>
      <c r="G4544" t="s">
        <v>56</v>
      </c>
      <c r="H4544" t="s">
        <v>19</v>
      </c>
      <c r="I4544">
        <v>15</v>
      </c>
      <c r="J4544">
        <v>0</v>
      </c>
      <c r="K4544">
        <v>15</v>
      </c>
      <c r="L4544">
        <v>1</v>
      </c>
      <c r="M4544">
        <v>15</v>
      </c>
      <c r="N4544">
        <v>4</v>
      </c>
      <c r="O4544" t="s">
        <v>72</v>
      </c>
    </row>
    <row r="4545" spans="1:15">
      <c r="A4545">
        <v>187888</v>
      </c>
      <c r="B4545" s="1">
        <v>45325</v>
      </c>
      <c r="C4545" t="s">
        <v>76</v>
      </c>
      <c r="D4545" t="s">
        <v>37</v>
      </c>
      <c r="E4545" t="s">
        <v>17</v>
      </c>
      <c r="F4545">
        <v>22</v>
      </c>
      <c r="G4545" t="s">
        <v>62</v>
      </c>
      <c r="H4545" t="s">
        <v>19</v>
      </c>
      <c r="I4545">
        <v>45</v>
      </c>
      <c r="J4545">
        <v>0</v>
      </c>
      <c r="K4545">
        <v>45</v>
      </c>
      <c r="L4545">
        <v>2</v>
      </c>
      <c r="M4545">
        <v>90</v>
      </c>
      <c r="N4545">
        <v>5</v>
      </c>
      <c r="O4545" t="s">
        <v>39</v>
      </c>
    </row>
    <row r="4546" spans="1:15">
      <c r="A4546">
        <v>197728</v>
      </c>
      <c r="B4546" s="1">
        <v>45374</v>
      </c>
      <c r="C4546" t="s">
        <v>50</v>
      </c>
      <c r="D4546" t="s">
        <v>16</v>
      </c>
      <c r="E4546" t="s">
        <v>17</v>
      </c>
      <c r="F4546">
        <v>22</v>
      </c>
      <c r="G4546" t="s">
        <v>66</v>
      </c>
      <c r="H4546" t="s">
        <v>27</v>
      </c>
      <c r="I4546">
        <v>97</v>
      </c>
      <c r="J4546">
        <v>40</v>
      </c>
      <c r="K4546">
        <v>137</v>
      </c>
      <c r="L4546">
        <v>1</v>
      </c>
      <c r="M4546">
        <v>137</v>
      </c>
      <c r="N4546">
        <v>1</v>
      </c>
      <c r="O4546" t="s">
        <v>87</v>
      </c>
    </row>
    <row r="4547" spans="1:15">
      <c r="A4547">
        <v>137524</v>
      </c>
      <c r="B4547" s="1">
        <v>45436</v>
      </c>
      <c r="C4547" t="s">
        <v>23</v>
      </c>
      <c r="D4547" t="s">
        <v>24</v>
      </c>
      <c r="E4547" t="s">
        <v>17</v>
      </c>
      <c r="F4547">
        <v>35</v>
      </c>
      <c r="G4547" t="s">
        <v>54</v>
      </c>
      <c r="H4547" t="s">
        <v>19</v>
      </c>
      <c r="I4547">
        <v>9</v>
      </c>
      <c r="J4547">
        <v>0</v>
      </c>
      <c r="K4547">
        <v>9</v>
      </c>
      <c r="L4547">
        <v>1</v>
      </c>
      <c r="M4547">
        <v>9</v>
      </c>
      <c r="N4547">
        <v>2</v>
      </c>
      <c r="O4547" t="s">
        <v>87</v>
      </c>
    </row>
    <row r="4548" spans="1:15">
      <c r="A4548">
        <v>126388</v>
      </c>
      <c r="B4548" s="1">
        <v>45541</v>
      </c>
      <c r="C4548" t="s">
        <v>23</v>
      </c>
      <c r="D4548" t="s">
        <v>24</v>
      </c>
      <c r="E4548" t="s">
        <v>17</v>
      </c>
      <c r="F4548">
        <v>22</v>
      </c>
      <c r="G4548" t="s">
        <v>56</v>
      </c>
      <c r="H4548" t="s">
        <v>19</v>
      </c>
      <c r="I4548">
        <v>9</v>
      </c>
      <c r="J4548">
        <v>0</v>
      </c>
      <c r="K4548">
        <v>9</v>
      </c>
      <c r="L4548">
        <v>1</v>
      </c>
      <c r="M4548">
        <v>9</v>
      </c>
      <c r="N4548">
        <v>5</v>
      </c>
      <c r="O4548" t="s">
        <v>57</v>
      </c>
    </row>
    <row r="4549" spans="1:15">
      <c r="A4549">
        <v>134696</v>
      </c>
      <c r="B4549" s="1">
        <v>45519</v>
      </c>
      <c r="C4549" t="s">
        <v>53</v>
      </c>
      <c r="D4549" t="s">
        <v>37</v>
      </c>
      <c r="E4549" t="s">
        <v>17</v>
      </c>
      <c r="F4549">
        <v>29</v>
      </c>
      <c r="G4549" t="s">
        <v>62</v>
      </c>
      <c r="H4549" t="s">
        <v>19</v>
      </c>
      <c r="I4549">
        <v>15</v>
      </c>
      <c r="J4549">
        <v>0</v>
      </c>
      <c r="K4549">
        <v>15</v>
      </c>
      <c r="L4549">
        <v>1</v>
      </c>
      <c r="M4549">
        <v>15</v>
      </c>
      <c r="N4549">
        <v>5</v>
      </c>
      <c r="O4549" t="s">
        <v>45</v>
      </c>
    </row>
    <row r="4550" spans="1:15">
      <c r="A4550">
        <v>168250</v>
      </c>
      <c r="B4550" s="1">
        <v>45270</v>
      </c>
      <c r="C4550" t="s">
        <v>82</v>
      </c>
      <c r="D4550" t="s">
        <v>37</v>
      </c>
      <c r="E4550" t="s">
        <v>17</v>
      </c>
      <c r="F4550">
        <v>24</v>
      </c>
      <c r="G4550" t="s">
        <v>56</v>
      </c>
      <c r="H4550" t="s">
        <v>19</v>
      </c>
      <c r="I4550">
        <v>20</v>
      </c>
      <c r="J4550">
        <v>0</v>
      </c>
      <c r="K4550">
        <v>20</v>
      </c>
      <c r="L4550">
        <v>3</v>
      </c>
      <c r="M4550">
        <v>60</v>
      </c>
      <c r="N4550">
        <v>3</v>
      </c>
      <c r="O4550" t="s">
        <v>49</v>
      </c>
    </row>
    <row r="4551" spans="1:15">
      <c r="A4551">
        <v>169630</v>
      </c>
      <c r="B4551" s="1">
        <v>45587</v>
      </c>
      <c r="C4551" t="s">
        <v>15</v>
      </c>
      <c r="D4551" t="s">
        <v>16</v>
      </c>
      <c r="E4551" t="s">
        <v>17</v>
      </c>
      <c r="F4551">
        <v>33</v>
      </c>
      <c r="G4551" t="s">
        <v>21</v>
      </c>
      <c r="H4551" t="s">
        <v>19</v>
      </c>
      <c r="I4551">
        <v>100</v>
      </c>
      <c r="J4551">
        <v>0</v>
      </c>
      <c r="K4551">
        <v>100</v>
      </c>
      <c r="L4551">
        <v>1</v>
      </c>
      <c r="M4551">
        <v>100</v>
      </c>
      <c r="N4551">
        <v>5</v>
      </c>
      <c r="O4551" t="s">
        <v>20</v>
      </c>
    </row>
    <row r="4552" spans="1:15">
      <c r="A4552">
        <v>194256</v>
      </c>
      <c r="B4552" s="1">
        <v>45484</v>
      </c>
      <c r="C4552" t="s">
        <v>30</v>
      </c>
      <c r="D4552" t="s">
        <v>24</v>
      </c>
      <c r="E4552" t="s">
        <v>17</v>
      </c>
      <c r="F4552">
        <v>18</v>
      </c>
      <c r="G4552" t="s">
        <v>79</v>
      </c>
      <c r="H4552" t="s">
        <v>27</v>
      </c>
      <c r="I4552">
        <v>10</v>
      </c>
      <c r="J4552">
        <v>40</v>
      </c>
      <c r="K4552">
        <v>50</v>
      </c>
      <c r="L4552">
        <v>1</v>
      </c>
      <c r="M4552">
        <v>50</v>
      </c>
      <c r="N4552">
        <v>4</v>
      </c>
      <c r="O4552" t="s">
        <v>65</v>
      </c>
    </row>
    <row r="4553" spans="1:15">
      <c r="A4553">
        <v>180536</v>
      </c>
      <c r="B4553" s="1">
        <v>45587</v>
      </c>
      <c r="C4553" t="s">
        <v>78</v>
      </c>
      <c r="D4553" t="s">
        <v>37</v>
      </c>
      <c r="E4553" t="s">
        <v>17</v>
      </c>
      <c r="F4553">
        <v>35</v>
      </c>
      <c r="G4553" t="s">
        <v>21</v>
      </c>
      <c r="H4553" t="s">
        <v>19</v>
      </c>
      <c r="I4553">
        <v>50</v>
      </c>
      <c r="J4553">
        <v>0</v>
      </c>
      <c r="K4553">
        <v>50</v>
      </c>
      <c r="L4553">
        <v>1</v>
      </c>
      <c r="M4553">
        <v>50</v>
      </c>
      <c r="N4553">
        <v>1</v>
      </c>
      <c r="O4553" t="s">
        <v>64</v>
      </c>
    </row>
    <row r="4554" spans="1:15">
      <c r="A4554">
        <v>173054</v>
      </c>
      <c r="B4554" s="1">
        <v>45334</v>
      </c>
      <c r="C4554" t="s">
        <v>50</v>
      </c>
      <c r="D4554" t="s">
        <v>16</v>
      </c>
      <c r="E4554" t="s">
        <v>25</v>
      </c>
      <c r="F4554">
        <v>23</v>
      </c>
      <c r="G4554" t="s">
        <v>26</v>
      </c>
      <c r="H4554" t="s">
        <v>27</v>
      </c>
      <c r="I4554">
        <v>97</v>
      </c>
      <c r="J4554">
        <v>40</v>
      </c>
      <c r="K4554">
        <v>137</v>
      </c>
      <c r="L4554">
        <v>1</v>
      </c>
      <c r="M4554">
        <v>137</v>
      </c>
      <c r="N4554">
        <v>5</v>
      </c>
      <c r="O4554" t="s">
        <v>70</v>
      </c>
    </row>
    <row r="4555" spans="1:15">
      <c r="A4555">
        <v>181459</v>
      </c>
      <c r="B4555" s="1">
        <v>45410</v>
      </c>
      <c r="C4555" t="s">
        <v>23</v>
      </c>
      <c r="D4555" t="s">
        <v>24</v>
      </c>
      <c r="E4555" t="s">
        <v>25</v>
      </c>
      <c r="F4555">
        <v>27</v>
      </c>
      <c r="G4555" t="s">
        <v>38</v>
      </c>
      <c r="H4555" t="s">
        <v>19</v>
      </c>
      <c r="I4555">
        <v>9</v>
      </c>
      <c r="J4555">
        <v>0</v>
      </c>
      <c r="K4555">
        <v>9</v>
      </c>
      <c r="L4555">
        <v>2</v>
      </c>
      <c r="M4555">
        <v>18</v>
      </c>
      <c r="N4555">
        <v>5</v>
      </c>
      <c r="O4555" t="s">
        <v>45</v>
      </c>
    </row>
    <row r="4556" spans="1:15">
      <c r="A4556">
        <v>130660</v>
      </c>
      <c r="B4556" s="1">
        <v>45523</v>
      </c>
      <c r="C4556" t="s">
        <v>42</v>
      </c>
      <c r="D4556" t="s">
        <v>16</v>
      </c>
      <c r="E4556" t="s">
        <v>17</v>
      </c>
      <c r="F4556">
        <v>34</v>
      </c>
      <c r="G4556" t="s">
        <v>29</v>
      </c>
      <c r="H4556" t="s">
        <v>19</v>
      </c>
      <c r="I4556">
        <v>65</v>
      </c>
      <c r="J4556">
        <v>0</v>
      </c>
      <c r="K4556">
        <v>65</v>
      </c>
      <c r="L4556">
        <v>1</v>
      </c>
      <c r="M4556">
        <v>65</v>
      </c>
      <c r="N4556">
        <v>5</v>
      </c>
      <c r="O4556" t="s">
        <v>39</v>
      </c>
    </row>
    <row r="4557" spans="1:15">
      <c r="A4557">
        <v>154633</v>
      </c>
      <c r="B4557" s="1">
        <v>45308</v>
      </c>
      <c r="C4557" t="s">
        <v>33</v>
      </c>
      <c r="D4557" t="s">
        <v>16</v>
      </c>
      <c r="E4557" t="s">
        <v>25</v>
      </c>
      <c r="F4557">
        <v>35</v>
      </c>
      <c r="G4557" t="s">
        <v>77</v>
      </c>
      <c r="H4557" t="s">
        <v>19</v>
      </c>
      <c r="I4557">
        <v>118</v>
      </c>
      <c r="J4557">
        <v>0</v>
      </c>
      <c r="K4557">
        <v>118</v>
      </c>
      <c r="L4557">
        <v>1</v>
      </c>
      <c r="M4557">
        <v>118</v>
      </c>
      <c r="N4557">
        <v>4</v>
      </c>
      <c r="O4557" t="s">
        <v>72</v>
      </c>
    </row>
    <row r="4558" spans="1:15">
      <c r="A4558">
        <v>137752</v>
      </c>
      <c r="B4558" s="1">
        <v>45420</v>
      </c>
      <c r="C4558" t="s">
        <v>85</v>
      </c>
      <c r="D4558" t="s">
        <v>24</v>
      </c>
      <c r="E4558" t="s">
        <v>17</v>
      </c>
      <c r="F4558">
        <v>32</v>
      </c>
      <c r="G4558" t="s">
        <v>38</v>
      </c>
      <c r="H4558" t="s">
        <v>19</v>
      </c>
      <c r="I4558">
        <v>23</v>
      </c>
      <c r="J4558">
        <v>0</v>
      </c>
      <c r="K4558">
        <v>23</v>
      </c>
      <c r="L4558">
        <v>1</v>
      </c>
      <c r="M4558">
        <v>23</v>
      </c>
      <c r="N4558">
        <v>1</v>
      </c>
      <c r="O4558" t="s">
        <v>35</v>
      </c>
    </row>
    <row r="4559" spans="1:15">
      <c r="A4559">
        <v>137219</v>
      </c>
      <c r="B4559" s="1">
        <v>45253</v>
      </c>
      <c r="C4559" t="s">
        <v>36</v>
      </c>
      <c r="D4559" t="s">
        <v>37</v>
      </c>
      <c r="E4559" t="s">
        <v>17</v>
      </c>
      <c r="F4559">
        <v>19</v>
      </c>
      <c r="G4559" t="s">
        <v>66</v>
      </c>
      <c r="H4559" t="s">
        <v>27</v>
      </c>
      <c r="I4559">
        <v>32</v>
      </c>
      <c r="J4559">
        <v>40</v>
      </c>
      <c r="K4559">
        <v>72</v>
      </c>
      <c r="L4559">
        <v>1</v>
      </c>
      <c r="M4559">
        <v>72</v>
      </c>
      <c r="N4559">
        <v>1</v>
      </c>
      <c r="O4559" t="s">
        <v>68</v>
      </c>
    </row>
    <row r="4560" spans="1:15">
      <c r="A4560">
        <v>126416</v>
      </c>
      <c r="B4560" s="1">
        <v>45405</v>
      </c>
      <c r="C4560" t="s">
        <v>78</v>
      </c>
      <c r="D4560" t="s">
        <v>37</v>
      </c>
      <c r="E4560" t="s">
        <v>17</v>
      </c>
      <c r="F4560">
        <v>32</v>
      </c>
      <c r="G4560" t="s">
        <v>77</v>
      </c>
      <c r="H4560" t="s">
        <v>19</v>
      </c>
      <c r="I4560">
        <v>50</v>
      </c>
      <c r="J4560">
        <v>0</v>
      </c>
      <c r="K4560">
        <v>50</v>
      </c>
      <c r="L4560">
        <v>1</v>
      </c>
      <c r="M4560">
        <v>50</v>
      </c>
      <c r="N4560">
        <v>4</v>
      </c>
      <c r="O4560" t="s">
        <v>52</v>
      </c>
    </row>
    <row r="4561" spans="1:15">
      <c r="A4561">
        <v>140252</v>
      </c>
      <c r="B4561" s="1">
        <v>45341</v>
      </c>
      <c r="C4561" t="s">
        <v>23</v>
      </c>
      <c r="D4561" t="s">
        <v>24</v>
      </c>
      <c r="E4561" t="s">
        <v>25</v>
      </c>
      <c r="F4561">
        <v>33</v>
      </c>
      <c r="G4561" t="s">
        <v>46</v>
      </c>
      <c r="H4561" t="s">
        <v>19</v>
      </c>
      <c r="I4561">
        <v>9</v>
      </c>
      <c r="J4561">
        <v>0</v>
      </c>
      <c r="K4561">
        <v>9</v>
      </c>
      <c r="L4561">
        <v>1</v>
      </c>
      <c r="M4561">
        <v>9</v>
      </c>
      <c r="N4561">
        <v>4</v>
      </c>
      <c r="O4561" t="s">
        <v>70</v>
      </c>
    </row>
    <row r="4562" spans="1:15">
      <c r="A4562">
        <v>125994</v>
      </c>
      <c r="B4562" s="1">
        <v>45450</v>
      </c>
      <c r="C4562" t="s">
        <v>30</v>
      </c>
      <c r="D4562" t="s">
        <v>24</v>
      </c>
      <c r="E4562" t="s">
        <v>17</v>
      </c>
      <c r="F4562">
        <v>27</v>
      </c>
      <c r="G4562" t="s">
        <v>41</v>
      </c>
      <c r="H4562" t="s">
        <v>19</v>
      </c>
      <c r="I4562">
        <v>10</v>
      </c>
      <c r="J4562">
        <v>0</v>
      </c>
      <c r="K4562">
        <v>10</v>
      </c>
      <c r="L4562">
        <v>1</v>
      </c>
      <c r="M4562">
        <v>10</v>
      </c>
      <c r="N4562">
        <v>5</v>
      </c>
      <c r="O4562" t="s">
        <v>61</v>
      </c>
    </row>
    <row r="4563" spans="1:15">
      <c r="A4563">
        <v>161785</v>
      </c>
      <c r="B4563" s="1">
        <v>45395</v>
      </c>
      <c r="C4563" t="s">
        <v>82</v>
      </c>
      <c r="D4563" t="s">
        <v>37</v>
      </c>
      <c r="E4563" t="s">
        <v>17</v>
      </c>
      <c r="F4563">
        <v>21</v>
      </c>
      <c r="G4563" t="s">
        <v>46</v>
      </c>
      <c r="H4563" t="s">
        <v>19</v>
      </c>
      <c r="I4563">
        <v>20</v>
      </c>
      <c r="J4563">
        <v>0</v>
      </c>
      <c r="K4563">
        <v>20</v>
      </c>
      <c r="L4563">
        <v>2</v>
      </c>
      <c r="M4563">
        <v>40</v>
      </c>
      <c r="N4563">
        <v>3</v>
      </c>
      <c r="O4563" t="s">
        <v>73</v>
      </c>
    </row>
    <row r="4564" spans="1:15">
      <c r="A4564">
        <v>160840</v>
      </c>
      <c r="B4564" s="1">
        <v>45485</v>
      </c>
      <c r="C4564" t="s">
        <v>42</v>
      </c>
      <c r="D4564" t="s">
        <v>16</v>
      </c>
      <c r="E4564" t="s">
        <v>25</v>
      </c>
      <c r="F4564">
        <v>29</v>
      </c>
      <c r="G4564" t="s">
        <v>69</v>
      </c>
      <c r="H4564" t="s">
        <v>19</v>
      </c>
      <c r="I4564">
        <v>65</v>
      </c>
      <c r="J4564">
        <v>0</v>
      </c>
      <c r="K4564">
        <v>65</v>
      </c>
      <c r="L4564">
        <v>1</v>
      </c>
      <c r="M4564">
        <v>65</v>
      </c>
      <c r="N4564">
        <v>4</v>
      </c>
      <c r="O4564" t="s">
        <v>65</v>
      </c>
    </row>
    <row r="4565" spans="1:15">
      <c r="A4565">
        <v>186361</v>
      </c>
      <c r="B4565" s="1">
        <v>45538</v>
      </c>
      <c r="C4565" t="s">
        <v>36</v>
      </c>
      <c r="D4565" t="s">
        <v>37</v>
      </c>
      <c r="E4565" t="s">
        <v>25</v>
      </c>
      <c r="F4565">
        <v>32</v>
      </c>
      <c r="G4565" t="s">
        <v>46</v>
      </c>
      <c r="H4565" t="s">
        <v>19</v>
      </c>
      <c r="I4565">
        <v>32</v>
      </c>
      <c r="J4565">
        <v>0</v>
      </c>
      <c r="K4565">
        <v>32</v>
      </c>
      <c r="L4565">
        <v>2</v>
      </c>
      <c r="M4565">
        <v>64</v>
      </c>
      <c r="N4565">
        <v>4</v>
      </c>
      <c r="O4565" t="s">
        <v>61</v>
      </c>
    </row>
    <row r="4566" spans="1:15">
      <c r="A4566">
        <v>178401</v>
      </c>
      <c r="B4566" s="1">
        <v>45591</v>
      </c>
      <c r="C4566" t="s">
        <v>23</v>
      </c>
      <c r="D4566" t="s">
        <v>24</v>
      </c>
      <c r="E4566" t="s">
        <v>25</v>
      </c>
      <c r="F4566">
        <v>29</v>
      </c>
      <c r="G4566" t="s">
        <v>18</v>
      </c>
      <c r="H4566" t="s">
        <v>19</v>
      </c>
      <c r="I4566">
        <v>9</v>
      </c>
      <c r="J4566">
        <v>0</v>
      </c>
      <c r="K4566">
        <v>9</v>
      </c>
      <c r="L4566">
        <v>1</v>
      </c>
      <c r="M4566">
        <v>9</v>
      </c>
      <c r="N4566">
        <v>4</v>
      </c>
      <c r="O4566" t="s">
        <v>39</v>
      </c>
    </row>
    <row r="4567" spans="1:15">
      <c r="A4567">
        <v>169800</v>
      </c>
      <c r="B4567" s="1">
        <v>45327</v>
      </c>
      <c r="C4567" t="s">
        <v>23</v>
      </c>
      <c r="D4567" t="s">
        <v>24</v>
      </c>
      <c r="E4567" t="s">
        <v>17</v>
      </c>
      <c r="F4567">
        <v>32</v>
      </c>
      <c r="G4567" t="s">
        <v>21</v>
      </c>
      <c r="H4567" t="s">
        <v>19</v>
      </c>
      <c r="I4567">
        <v>9</v>
      </c>
      <c r="J4567">
        <v>0</v>
      </c>
      <c r="K4567">
        <v>9</v>
      </c>
      <c r="L4567">
        <v>1</v>
      </c>
      <c r="M4567">
        <v>9</v>
      </c>
      <c r="N4567">
        <v>5</v>
      </c>
      <c r="O4567" t="s">
        <v>45</v>
      </c>
    </row>
    <row r="4568" spans="1:15">
      <c r="A4568">
        <v>130466</v>
      </c>
      <c r="B4568" s="1">
        <v>45272</v>
      </c>
      <c r="C4568" t="s">
        <v>48</v>
      </c>
      <c r="D4568" t="s">
        <v>16</v>
      </c>
      <c r="E4568" t="s">
        <v>25</v>
      </c>
      <c r="F4568">
        <v>30</v>
      </c>
      <c r="G4568" t="s">
        <v>69</v>
      </c>
      <c r="H4568" t="s">
        <v>19</v>
      </c>
      <c r="I4568">
        <v>130</v>
      </c>
      <c r="J4568">
        <v>0</v>
      </c>
      <c r="K4568">
        <v>130</v>
      </c>
      <c r="L4568">
        <v>2</v>
      </c>
      <c r="M4568">
        <v>260</v>
      </c>
      <c r="N4568">
        <v>1</v>
      </c>
      <c r="O4568" t="s">
        <v>87</v>
      </c>
    </row>
    <row r="4569" spans="1:15">
      <c r="A4569">
        <v>167855</v>
      </c>
      <c r="B4569" s="1">
        <v>45320</v>
      </c>
      <c r="C4569" t="s">
        <v>36</v>
      </c>
      <c r="D4569" t="s">
        <v>37</v>
      </c>
      <c r="E4569" t="s">
        <v>25</v>
      </c>
      <c r="F4569">
        <v>31</v>
      </c>
      <c r="G4569" t="s">
        <v>46</v>
      </c>
      <c r="H4569" t="s">
        <v>19</v>
      </c>
      <c r="I4569">
        <v>32</v>
      </c>
      <c r="J4569">
        <v>0</v>
      </c>
      <c r="K4569">
        <v>32</v>
      </c>
      <c r="L4569">
        <v>1</v>
      </c>
      <c r="M4569">
        <v>32</v>
      </c>
      <c r="N4569">
        <v>1</v>
      </c>
      <c r="O4569" t="s">
        <v>63</v>
      </c>
    </row>
    <row r="4570" spans="1:15">
      <c r="A4570">
        <v>124811</v>
      </c>
      <c r="B4570" s="1">
        <v>45374</v>
      </c>
      <c r="C4570" t="s">
        <v>30</v>
      </c>
      <c r="D4570" t="s">
        <v>24</v>
      </c>
      <c r="E4570" t="s">
        <v>17</v>
      </c>
      <c r="F4570">
        <v>29</v>
      </c>
      <c r="G4570" t="s">
        <v>62</v>
      </c>
      <c r="H4570" t="s">
        <v>19</v>
      </c>
      <c r="I4570">
        <v>10</v>
      </c>
      <c r="J4570">
        <v>0</v>
      </c>
      <c r="K4570">
        <v>10</v>
      </c>
      <c r="L4570">
        <v>1</v>
      </c>
      <c r="M4570">
        <v>10</v>
      </c>
      <c r="N4570">
        <v>4</v>
      </c>
      <c r="O4570" t="s">
        <v>43</v>
      </c>
    </row>
    <row r="4571" spans="1:15">
      <c r="A4571">
        <v>182033</v>
      </c>
      <c r="B4571" s="1">
        <v>45539</v>
      </c>
      <c r="C4571" t="s">
        <v>42</v>
      </c>
      <c r="D4571" t="s">
        <v>16</v>
      </c>
      <c r="E4571" t="s">
        <v>17</v>
      </c>
      <c r="F4571">
        <v>33</v>
      </c>
      <c r="G4571" t="s">
        <v>62</v>
      </c>
      <c r="H4571" t="s">
        <v>19</v>
      </c>
      <c r="I4571">
        <v>65</v>
      </c>
      <c r="J4571">
        <v>0</v>
      </c>
      <c r="K4571">
        <v>65</v>
      </c>
      <c r="L4571">
        <v>1</v>
      </c>
      <c r="M4571">
        <v>65</v>
      </c>
      <c r="N4571">
        <v>1</v>
      </c>
      <c r="O4571" t="s">
        <v>63</v>
      </c>
    </row>
    <row r="4572" spans="1:15">
      <c r="A4572">
        <v>189647</v>
      </c>
      <c r="B4572" s="1">
        <v>45500</v>
      </c>
      <c r="C4572" t="s">
        <v>53</v>
      </c>
      <c r="D4572" t="s">
        <v>37</v>
      </c>
      <c r="E4572" t="s">
        <v>17</v>
      </c>
      <c r="F4572">
        <v>24</v>
      </c>
      <c r="G4572" t="s">
        <v>77</v>
      </c>
      <c r="H4572" t="s">
        <v>19</v>
      </c>
      <c r="I4572">
        <v>15</v>
      </c>
      <c r="J4572">
        <v>0</v>
      </c>
      <c r="K4572">
        <v>15</v>
      </c>
      <c r="L4572">
        <v>1</v>
      </c>
      <c r="M4572">
        <v>15</v>
      </c>
      <c r="N4572">
        <v>5</v>
      </c>
      <c r="O4572" t="s">
        <v>20</v>
      </c>
    </row>
    <row r="4573" spans="1:15">
      <c r="A4573">
        <v>125383</v>
      </c>
      <c r="B4573" s="1">
        <v>45544</v>
      </c>
      <c r="C4573" t="s">
        <v>23</v>
      </c>
      <c r="D4573" t="s">
        <v>24</v>
      </c>
      <c r="E4573" t="s">
        <v>25</v>
      </c>
      <c r="F4573">
        <v>24</v>
      </c>
      <c r="G4573" t="s">
        <v>60</v>
      </c>
      <c r="H4573" t="s">
        <v>19</v>
      </c>
      <c r="I4573">
        <v>9</v>
      </c>
      <c r="J4573">
        <v>0</v>
      </c>
      <c r="K4573">
        <v>9</v>
      </c>
      <c r="L4573">
        <v>1</v>
      </c>
      <c r="M4573">
        <v>9</v>
      </c>
      <c r="N4573">
        <v>3</v>
      </c>
      <c r="O4573" t="s">
        <v>83</v>
      </c>
    </row>
    <row r="4574" spans="1:15">
      <c r="A4574">
        <v>120758</v>
      </c>
      <c r="B4574" s="1">
        <v>45416</v>
      </c>
      <c r="C4574" t="s">
        <v>33</v>
      </c>
      <c r="D4574" t="s">
        <v>16</v>
      </c>
      <c r="E4574" t="s">
        <v>25</v>
      </c>
      <c r="F4574">
        <v>23</v>
      </c>
      <c r="G4574" t="s">
        <v>18</v>
      </c>
      <c r="H4574" t="s">
        <v>19</v>
      </c>
      <c r="I4574">
        <v>118</v>
      </c>
      <c r="J4574">
        <v>0</v>
      </c>
      <c r="K4574">
        <v>118</v>
      </c>
      <c r="L4574">
        <v>1</v>
      </c>
      <c r="M4574">
        <v>118</v>
      </c>
      <c r="N4574">
        <v>4</v>
      </c>
      <c r="O4574" t="s">
        <v>32</v>
      </c>
    </row>
    <row r="4575" spans="1:15">
      <c r="A4575">
        <v>168550</v>
      </c>
      <c r="B4575" s="1">
        <v>45523</v>
      </c>
      <c r="C4575" t="s">
        <v>53</v>
      </c>
      <c r="D4575" t="s">
        <v>37</v>
      </c>
      <c r="E4575" t="s">
        <v>17</v>
      </c>
      <c r="F4575">
        <v>26</v>
      </c>
      <c r="G4575" t="s">
        <v>26</v>
      </c>
      <c r="H4575" t="s">
        <v>27</v>
      </c>
      <c r="I4575">
        <v>15</v>
      </c>
      <c r="J4575">
        <v>40</v>
      </c>
      <c r="K4575">
        <v>55</v>
      </c>
      <c r="L4575">
        <v>1</v>
      </c>
      <c r="M4575">
        <v>55</v>
      </c>
      <c r="N4575">
        <v>5</v>
      </c>
      <c r="O4575" t="s">
        <v>43</v>
      </c>
    </row>
    <row r="4576" spans="1:15">
      <c r="A4576">
        <v>142235</v>
      </c>
      <c r="B4576" s="1">
        <v>45536</v>
      </c>
      <c r="C4576" t="s">
        <v>30</v>
      </c>
      <c r="D4576" t="s">
        <v>24</v>
      </c>
      <c r="E4576" t="s">
        <v>17</v>
      </c>
      <c r="F4576">
        <v>33</v>
      </c>
      <c r="G4576" t="s">
        <v>31</v>
      </c>
      <c r="H4576" t="s">
        <v>19</v>
      </c>
      <c r="I4576">
        <v>10</v>
      </c>
      <c r="J4576">
        <v>0</v>
      </c>
      <c r="K4576">
        <v>10</v>
      </c>
      <c r="L4576">
        <v>3</v>
      </c>
      <c r="M4576">
        <v>30</v>
      </c>
      <c r="N4576">
        <v>3</v>
      </c>
      <c r="O4576" t="s">
        <v>22</v>
      </c>
    </row>
    <row r="4577" spans="1:15">
      <c r="A4577">
        <v>195955</v>
      </c>
      <c r="B4577" s="1">
        <v>45375</v>
      </c>
      <c r="C4577" t="s">
        <v>33</v>
      </c>
      <c r="D4577" t="s">
        <v>16</v>
      </c>
      <c r="E4577" t="s">
        <v>17</v>
      </c>
      <c r="F4577">
        <v>21</v>
      </c>
      <c r="G4577" t="s">
        <v>41</v>
      </c>
      <c r="H4577" t="s">
        <v>19</v>
      </c>
      <c r="I4577">
        <v>118</v>
      </c>
      <c r="J4577">
        <v>0</v>
      </c>
      <c r="K4577">
        <v>118</v>
      </c>
      <c r="L4577">
        <v>1</v>
      </c>
      <c r="M4577">
        <v>118</v>
      </c>
      <c r="N4577">
        <v>5</v>
      </c>
      <c r="O4577" t="s">
        <v>32</v>
      </c>
    </row>
    <row r="4578" spans="1:15">
      <c r="A4578">
        <v>157244</v>
      </c>
      <c r="B4578" s="1">
        <v>45367</v>
      </c>
      <c r="C4578" t="s">
        <v>85</v>
      </c>
      <c r="D4578" t="s">
        <v>24</v>
      </c>
      <c r="E4578" t="s">
        <v>17</v>
      </c>
      <c r="F4578">
        <v>21</v>
      </c>
      <c r="G4578" t="s">
        <v>21</v>
      </c>
      <c r="H4578" t="s">
        <v>19</v>
      </c>
      <c r="I4578">
        <v>23</v>
      </c>
      <c r="J4578">
        <v>0</v>
      </c>
      <c r="K4578">
        <v>23</v>
      </c>
      <c r="L4578">
        <v>1</v>
      </c>
      <c r="M4578">
        <v>23</v>
      </c>
      <c r="N4578">
        <v>5</v>
      </c>
      <c r="O4578" t="s">
        <v>32</v>
      </c>
    </row>
    <row r="4579" spans="1:15">
      <c r="A4579">
        <v>164921</v>
      </c>
      <c r="B4579" s="1">
        <v>45301</v>
      </c>
      <c r="C4579" t="s">
        <v>50</v>
      </c>
      <c r="D4579" t="s">
        <v>16</v>
      </c>
      <c r="E4579" t="s">
        <v>17</v>
      </c>
      <c r="F4579">
        <v>24</v>
      </c>
      <c r="G4579" t="s">
        <v>18</v>
      </c>
      <c r="H4579" t="s">
        <v>19</v>
      </c>
      <c r="I4579">
        <v>97</v>
      </c>
      <c r="J4579">
        <v>0</v>
      </c>
      <c r="K4579">
        <v>97</v>
      </c>
      <c r="L4579">
        <v>1</v>
      </c>
      <c r="M4579">
        <v>97</v>
      </c>
      <c r="N4579">
        <v>3</v>
      </c>
      <c r="O4579" t="s">
        <v>22</v>
      </c>
    </row>
    <row r="4580" spans="1:15">
      <c r="A4580">
        <v>166250</v>
      </c>
      <c r="B4580" s="1">
        <v>45585</v>
      </c>
      <c r="C4580" t="s">
        <v>42</v>
      </c>
      <c r="D4580" t="s">
        <v>16</v>
      </c>
      <c r="E4580" t="s">
        <v>25</v>
      </c>
      <c r="F4580">
        <v>32</v>
      </c>
      <c r="G4580" t="s">
        <v>58</v>
      </c>
      <c r="H4580" t="s">
        <v>27</v>
      </c>
      <c r="I4580">
        <v>65</v>
      </c>
      <c r="J4580">
        <v>40</v>
      </c>
      <c r="K4580">
        <v>105</v>
      </c>
      <c r="L4580">
        <v>1</v>
      </c>
      <c r="M4580">
        <v>105</v>
      </c>
      <c r="N4580">
        <v>1</v>
      </c>
      <c r="O4580" t="s">
        <v>28</v>
      </c>
    </row>
    <row r="4581" spans="1:15">
      <c r="A4581">
        <v>192731</v>
      </c>
      <c r="B4581" s="1">
        <v>45438</v>
      </c>
      <c r="C4581" t="s">
        <v>42</v>
      </c>
      <c r="D4581" t="s">
        <v>16</v>
      </c>
      <c r="E4581" t="s">
        <v>25</v>
      </c>
      <c r="F4581">
        <v>24</v>
      </c>
      <c r="G4581" t="s">
        <v>56</v>
      </c>
      <c r="H4581" t="s">
        <v>19</v>
      </c>
      <c r="I4581">
        <v>65</v>
      </c>
      <c r="J4581">
        <v>0</v>
      </c>
      <c r="K4581">
        <v>65</v>
      </c>
      <c r="L4581">
        <v>1</v>
      </c>
      <c r="M4581">
        <v>65</v>
      </c>
      <c r="N4581">
        <v>1</v>
      </c>
      <c r="O4581" t="s">
        <v>47</v>
      </c>
    </row>
    <row r="4582" spans="1:15">
      <c r="A4582">
        <v>137691</v>
      </c>
      <c r="B4582" s="1">
        <v>45341</v>
      </c>
      <c r="C4582" t="s">
        <v>50</v>
      </c>
      <c r="D4582" t="s">
        <v>16</v>
      </c>
      <c r="E4582" t="s">
        <v>17</v>
      </c>
      <c r="F4582">
        <v>20</v>
      </c>
      <c r="G4582" t="s">
        <v>18</v>
      </c>
      <c r="H4582" t="s">
        <v>19</v>
      </c>
      <c r="I4582">
        <v>97</v>
      </c>
      <c r="J4582">
        <v>0</v>
      </c>
      <c r="K4582">
        <v>97</v>
      </c>
      <c r="L4582">
        <v>1</v>
      </c>
      <c r="M4582">
        <v>97</v>
      </c>
      <c r="N4582">
        <v>4</v>
      </c>
      <c r="O4582" t="s">
        <v>39</v>
      </c>
    </row>
    <row r="4583" spans="1:15">
      <c r="A4583">
        <v>162196</v>
      </c>
      <c r="B4583" s="1">
        <v>45404</v>
      </c>
      <c r="C4583" t="s">
        <v>42</v>
      </c>
      <c r="D4583" t="s">
        <v>16</v>
      </c>
      <c r="E4583" t="s">
        <v>17</v>
      </c>
      <c r="F4583">
        <v>23</v>
      </c>
      <c r="G4583" t="s">
        <v>18</v>
      </c>
      <c r="H4583" t="s">
        <v>19</v>
      </c>
      <c r="I4583">
        <v>65</v>
      </c>
      <c r="J4583">
        <v>0</v>
      </c>
      <c r="K4583">
        <v>65</v>
      </c>
      <c r="L4583">
        <v>1</v>
      </c>
      <c r="M4583">
        <v>65</v>
      </c>
      <c r="N4583">
        <v>5</v>
      </c>
      <c r="O4583" t="s">
        <v>61</v>
      </c>
    </row>
    <row r="4584" spans="1:15">
      <c r="A4584">
        <v>131157</v>
      </c>
      <c r="B4584" s="1">
        <v>45367</v>
      </c>
      <c r="C4584" t="s">
        <v>23</v>
      </c>
      <c r="D4584" t="s">
        <v>24</v>
      </c>
      <c r="E4584" t="s">
        <v>17</v>
      </c>
      <c r="F4584">
        <v>26</v>
      </c>
      <c r="G4584" t="s">
        <v>80</v>
      </c>
      <c r="H4584" t="s">
        <v>27</v>
      </c>
      <c r="I4584">
        <v>9</v>
      </c>
      <c r="J4584">
        <v>40</v>
      </c>
      <c r="K4584">
        <v>49</v>
      </c>
      <c r="L4584">
        <v>2</v>
      </c>
      <c r="M4584">
        <v>98</v>
      </c>
      <c r="N4584">
        <v>1</v>
      </c>
      <c r="O4584" t="s">
        <v>55</v>
      </c>
    </row>
    <row r="4585" spans="1:15">
      <c r="A4585">
        <v>167726</v>
      </c>
      <c r="B4585" s="1">
        <v>45434</v>
      </c>
      <c r="C4585" t="s">
        <v>33</v>
      </c>
      <c r="D4585" t="s">
        <v>16</v>
      </c>
      <c r="E4585" t="s">
        <v>17</v>
      </c>
      <c r="F4585">
        <v>28</v>
      </c>
      <c r="G4585" t="s">
        <v>66</v>
      </c>
      <c r="H4585" t="s">
        <v>27</v>
      </c>
      <c r="I4585">
        <v>118</v>
      </c>
      <c r="J4585">
        <v>40</v>
      </c>
      <c r="K4585">
        <v>158</v>
      </c>
      <c r="L4585">
        <v>5</v>
      </c>
      <c r="M4585">
        <v>790</v>
      </c>
      <c r="N4585">
        <v>5</v>
      </c>
      <c r="O4585" t="s">
        <v>20</v>
      </c>
    </row>
    <row r="4586" spans="1:15">
      <c r="A4586">
        <v>152989</v>
      </c>
      <c r="B4586" s="1">
        <v>45503</v>
      </c>
      <c r="C4586" t="s">
        <v>53</v>
      </c>
      <c r="D4586" t="s">
        <v>37</v>
      </c>
      <c r="E4586" t="s">
        <v>25</v>
      </c>
      <c r="F4586">
        <v>25</v>
      </c>
      <c r="G4586" t="s">
        <v>62</v>
      </c>
      <c r="H4586" t="s">
        <v>19</v>
      </c>
      <c r="I4586">
        <v>15</v>
      </c>
      <c r="J4586">
        <v>0</v>
      </c>
      <c r="K4586">
        <v>15</v>
      </c>
      <c r="L4586">
        <v>2</v>
      </c>
      <c r="M4586">
        <v>30</v>
      </c>
      <c r="N4586">
        <v>5</v>
      </c>
      <c r="O4586" t="s">
        <v>52</v>
      </c>
    </row>
    <row r="4587" spans="1:15">
      <c r="A4587">
        <v>136971</v>
      </c>
      <c r="B4587" s="1">
        <v>45378</v>
      </c>
      <c r="C4587" t="s">
        <v>42</v>
      </c>
      <c r="D4587" t="s">
        <v>16</v>
      </c>
      <c r="E4587" t="s">
        <v>17</v>
      </c>
      <c r="F4587">
        <v>31</v>
      </c>
      <c r="G4587" t="s">
        <v>69</v>
      </c>
      <c r="H4587" t="s">
        <v>19</v>
      </c>
      <c r="I4587">
        <v>65</v>
      </c>
      <c r="J4587">
        <v>0</v>
      </c>
      <c r="K4587">
        <v>65</v>
      </c>
      <c r="L4587">
        <v>2</v>
      </c>
      <c r="M4587">
        <v>130</v>
      </c>
      <c r="N4587">
        <v>3</v>
      </c>
      <c r="O4587" t="s">
        <v>73</v>
      </c>
    </row>
    <row r="4588" spans="1:15">
      <c r="A4588">
        <v>195978</v>
      </c>
      <c r="B4588" s="1">
        <v>45568</v>
      </c>
      <c r="C4588" t="s">
        <v>48</v>
      </c>
      <c r="D4588" t="s">
        <v>16</v>
      </c>
      <c r="E4588" t="s">
        <v>17</v>
      </c>
      <c r="F4588">
        <v>32</v>
      </c>
      <c r="G4588" t="s">
        <v>46</v>
      </c>
      <c r="H4588" t="s">
        <v>19</v>
      </c>
      <c r="I4588">
        <v>130</v>
      </c>
      <c r="J4588">
        <v>0</v>
      </c>
      <c r="K4588">
        <v>130</v>
      </c>
      <c r="L4588">
        <v>1</v>
      </c>
      <c r="M4588">
        <v>130</v>
      </c>
      <c r="N4588">
        <v>4</v>
      </c>
      <c r="O4588" t="s">
        <v>52</v>
      </c>
    </row>
    <row r="4589" spans="1:15">
      <c r="A4589">
        <v>140323</v>
      </c>
      <c r="B4589" s="1">
        <v>45404</v>
      </c>
      <c r="C4589" t="s">
        <v>23</v>
      </c>
      <c r="D4589" t="s">
        <v>24</v>
      </c>
      <c r="E4589" t="s">
        <v>17</v>
      </c>
      <c r="F4589">
        <v>34</v>
      </c>
      <c r="G4589" t="s">
        <v>41</v>
      </c>
      <c r="H4589" t="s">
        <v>19</v>
      </c>
      <c r="I4589">
        <v>9</v>
      </c>
      <c r="J4589">
        <v>0</v>
      </c>
      <c r="K4589">
        <v>9</v>
      </c>
      <c r="L4589">
        <v>1</v>
      </c>
      <c r="M4589">
        <v>9</v>
      </c>
      <c r="N4589">
        <v>2</v>
      </c>
      <c r="O4589" t="s">
        <v>28</v>
      </c>
    </row>
    <row r="4590" spans="1:15">
      <c r="A4590">
        <v>145497</v>
      </c>
      <c r="B4590" s="1">
        <v>45429</v>
      </c>
      <c r="C4590" t="s">
        <v>53</v>
      </c>
      <c r="D4590" t="s">
        <v>37</v>
      </c>
      <c r="E4590" t="s">
        <v>17</v>
      </c>
      <c r="F4590">
        <v>23</v>
      </c>
      <c r="G4590" t="s">
        <v>46</v>
      </c>
      <c r="H4590" t="s">
        <v>19</v>
      </c>
      <c r="I4590">
        <v>15</v>
      </c>
      <c r="J4590">
        <v>0</v>
      </c>
      <c r="K4590">
        <v>15</v>
      </c>
      <c r="L4590">
        <v>1</v>
      </c>
      <c r="M4590">
        <v>15</v>
      </c>
      <c r="N4590">
        <v>3</v>
      </c>
      <c r="O4590" t="s">
        <v>73</v>
      </c>
    </row>
    <row r="4591" spans="1:15">
      <c r="A4591">
        <v>169512</v>
      </c>
      <c r="B4591" s="1">
        <v>45585</v>
      </c>
      <c r="C4591" t="s">
        <v>53</v>
      </c>
      <c r="D4591" t="s">
        <v>37</v>
      </c>
      <c r="E4591" t="s">
        <v>17</v>
      </c>
      <c r="F4591">
        <v>33</v>
      </c>
      <c r="G4591" t="s">
        <v>21</v>
      </c>
      <c r="H4591" t="s">
        <v>19</v>
      </c>
      <c r="I4591">
        <v>15</v>
      </c>
      <c r="J4591">
        <v>0</v>
      </c>
      <c r="K4591">
        <v>15</v>
      </c>
      <c r="L4591">
        <v>1</v>
      </c>
      <c r="M4591">
        <v>15</v>
      </c>
      <c r="N4591">
        <v>2</v>
      </c>
      <c r="O4591" t="s">
        <v>63</v>
      </c>
    </row>
    <row r="4592" spans="1:15">
      <c r="A4592">
        <v>168222</v>
      </c>
      <c r="B4592" s="1">
        <v>45344</v>
      </c>
      <c r="C4592" t="s">
        <v>23</v>
      </c>
      <c r="D4592" t="s">
        <v>24</v>
      </c>
      <c r="E4592" t="s">
        <v>17</v>
      </c>
      <c r="F4592">
        <v>26</v>
      </c>
      <c r="G4592" t="s">
        <v>31</v>
      </c>
      <c r="H4592" t="s">
        <v>19</v>
      </c>
      <c r="I4592">
        <v>9</v>
      </c>
      <c r="J4592">
        <v>0</v>
      </c>
      <c r="K4592">
        <v>9</v>
      </c>
      <c r="L4592">
        <v>1</v>
      </c>
      <c r="M4592">
        <v>9</v>
      </c>
      <c r="N4592">
        <v>2</v>
      </c>
      <c r="O4592" t="s">
        <v>28</v>
      </c>
    </row>
    <row r="4593" spans="1:15">
      <c r="A4593">
        <v>177260</v>
      </c>
      <c r="B4593" s="1">
        <v>45261</v>
      </c>
      <c r="C4593" t="s">
        <v>42</v>
      </c>
      <c r="D4593" t="s">
        <v>16</v>
      </c>
      <c r="E4593" t="s">
        <v>17</v>
      </c>
      <c r="F4593">
        <v>18</v>
      </c>
      <c r="G4593" t="s">
        <v>29</v>
      </c>
      <c r="H4593" t="s">
        <v>19</v>
      </c>
      <c r="I4593">
        <v>65</v>
      </c>
      <c r="J4593">
        <v>0</v>
      </c>
      <c r="K4593">
        <v>65</v>
      </c>
      <c r="L4593">
        <v>1</v>
      </c>
      <c r="M4593">
        <v>65</v>
      </c>
      <c r="N4593">
        <v>5</v>
      </c>
      <c r="O4593" t="s">
        <v>65</v>
      </c>
    </row>
    <row r="4594" spans="1:15">
      <c r="A4594">
        <v>141234</v>
      </c>
      <c r="B4594" s="1">
        <v>45493</v>
      </c>
      <c r="C4594" t="s">
        <v>42</v>
      </c>
      <c r="D4594" t="s">
        <v>16</v>
      </c>
      <c r="E4594" t="s">
        <v>17</v>
      </c>
      <c r="F4594">
        <v>35</v>
      </c>
      <c r="G4594" t="s">
        <v>56</v>
      </c>
      <c r="H4594" t="s">
        <v>19</v>
      </c>
      <c r="I4594">
        <v>65</v>
      </c>
      <c r="J4594">
        <v>0</v>
      </c>
      <c r="K4594">
        <v>65</v>
      </c>
      <c r="L4594">
        <v>4</v>
      </c>
      <c r="M4594">
        <v>260</v>
      </c>
      <c r="N4594">
        <v>5</v>
      </c>
      <c r="O4594" t="s">
        <v>43</v>
      </c>
    </row>
    <row r="4595" spans="1:15">
      <c r="A4595">
        <v>146040</v>
      </c>
      <c r="B4595" s="1">
        <v>45577</v>
      </c>
      <c r="C4595" t="s">
        <v>23</v>
      </c>
      <c r="D4595" t="s">
        <v>24</v>
      </c>
      <c r="E4595" t="s">
        <v>25</v>
      </c>
      <c r="F4595">
        <v>27</v>
      </c>
      <c r="G4595" t="s">
        <v>21</v>
      </c>
      <c r="H4595" t="s">
        <v>19</v>
      </c>
      <c r="I4595">
        <v>9</v>
      </c>
      <c r="J4595">
        <v>0</v>
      </c>
      <c r="K4595">
        <v>9</v>
      </c>
      <c r="L4595">
        <v>1</v>
      </c>
      <c r="M4595">
        <v>9</v>
      </c>
      <c r="N4595">
        <v>5</v>
      </c>
      <c r="O4595" t="s">
        <v>43</v>
      </c>
    </row>
    <row r="4596" spans="1:15">
      <c r="A4596">
        <v>197814</v>
      </c>
      <c r="B4596" s="1">
        <v>45299</v>
      </c>
      <c r="C4596" t="s">
        <v>85</v>
      </c>
      <c r="D4596" t="s">
        <v>24</v>
      </c>
      <c r="E4596" t="s">
        <v>17</v>
      </c>
      <c r="F4596">
        <v>20</v>
      </c>
      <c r="G4596" t="s">
        <v>31</v>
      </c>
      <c r="H4596" t="s">
        <v>19</v>
      </c>
      <c r="I4596">
        <v>23</v>
      </c>
      <c r="J4596">
        <v>0</v>
      </c>
      <c r="K4596">
        <v>23</v>
      </c>
      <c r="L4596">
        <v>1</v>
      </c>
      <c r="M4596">
        <v>23</v>
      </c>
      <c r="N4596">
        <v>1</v>
      </c>
      <c r="O4596" t="s">
        <v>55</v>
      </c>
    </row>
    <row r="4597" spans="1:15">
      <c r="A4597">
        <v>149852</v>
      </c>
      <c r="B4597" s="1">
        <v>45429</v>
      </c>
      <c r="C4597" t="s">
        <v>76</v>
      </c>
      <c r="D4597" t="s">
        <v>37</v>
      </c>
      <c r="E4597" t="s">
        <v>17</v>
      </c>
      <c r="F4597">
        <v>29</v>
      </c>
      <c r="G4597" t="s">
        <v>62</v>
      </c>
      <c r="H4597" t="s">
        <v>19</v>
      </c>
      <c r="I4597">
        <v>45</v>
      </c>
      <c r="J4597">
        <v>0</v>
      </c>
      <c r="K4597">
        <v>45</v>
      </c>
      <c r="L4597">
        <v>1</v>
      </c>
      <c r="M4597">
        <v>45</v>
      </c>
      <c r="N4597">
        <v>1</v>
      </c>
      <c r="O4597" t="s">
        <v>35</v>
      </c>
    </row>
    <row r="4598" spans="1:15">
      <c r="A4598">
        <v>195249</v>
      </c>
      <c r="B4598" s="1">
        <v>45354</v>
      </c>
      <c r="C4598" t="s">
        <v>53</v>
      </c>
      <c r="D4598" t="s">
        <v>37</v>
      </c>
      <c r="E4598" t="s">
        <v>25</v>
      </c>
      <c r="F4598">
        <v>29</v>
      </c>
      <c r="G4598" t="s">
        <v>60</v>
      </c>
      <c r="H4598" t="s">
        <v>19</v>
      </c>
      <c r="I4598">
        <v>15</v>
      </c>
      <c r="J4598">
        <v>0</v>
      </c>
      <c r="K4598">
        <v>15</v>
      </c>
      <c r="L4598">
        <v>1</v>
      </c>
      <c r="M4598">
        <v>15</v>
      </c>
      <c r="N4598">
        <v>4</v>
      </c>
      <c r="O4598" t="s">
        <v>72</v>
      </c>
    </row>
    <row r="4599" spans="1:15">
      <c r="A4599">
        <v>186558</v>
      </c>
      <c r="B4599" s="1">
        <v>45310</v>
      </c>
      <c r="C4599" t="s">
        <v>50</v>
      </c>
      <c r="D4599" t="s">
        <v>16</v>
      </c>
      <c r="E4599" t="s">
        <v>17</v>
      </c>
      <c r="F4599">
        <v>24</v>
      </c>
      <c r="G4599" t="s">
        <v>21</v>
      </c>
      <c r="H4599" t="s">
        <v>19</v>
      </c>
      <c r="I4599">
        <v>97</v>
      </c>
      <c r="J4599">
        <v>0</v>
      </c>
      <c r="K4599">
        <v>97</v>
      </c>
      <c r="L4599">
        <v>1</v>
      </c>
      <c r="M4599">
        <v>97</v>
      </c>
      <c r="N4599">
        <v>5</v>
      </c>
      <c r="O4599" t="s">
        <v>32</v>
      </c>
    </row>
    <row r="4600" spans="1:15">
      <c r="A4600">
        <v>132175</v>
      </c>
      <c r="B4600" s="1">
        <v>45560</v>
      </c>
      <c r="C4600" t="s">
        <v>30</v>
      </c>
      <c r="D4600" t="s">
        <v>24</v>
      </c>
      <c r="E4600" t="s">
        <v>17</v>
      </c>
      <c r="F4600">
        <v>33</v>
      </c>
      <c r="G4600" t="s">
        <v>56</v>
      </c>
      <c r="H4600" t="s">
        <v>19</v>
      </c>
      <c r="I4600">
        <v>10</v>
      </c>
      <c r="J4600">
        <v>0</v>
      </c>
      <c r="K4600">
        <v>10</v>
      </c>
      <c r="L4600">
        <v>1</v>
      </c>
      <c r="M4600">
        <v>10</v>
      </c>
      <c r="N4600">
        <v>4</v>
      </c>
      <c r="O4600" t="s">
        <v>61</v>
      </c>
    </row>
    <row r="4601" spans="1:15">
      <c r="A4601">
        <v>145813</v>
      </c>
      <c r="B4601" s="1">
        <v>45286</v>
      </c>
      <c r="C4601" t="s">
        <v>23</v>
      </c>
      <c r="D4601" t="s">
        <v>24</v>
      </c>
      <c r="E4601" t="s">
        <v>17</v>
      </c>
      <c r="F4601">
        <v>22</v>
      </c>
      <c r="G4601" t="s">
        <v>54</v>
      </c>
      <c r="H4601" t="s">
        <v>19</v>
      </c>
      <c r="I4601">
        <v>9</v>
      </c>
      <c r="J4601">
        <v>0</v>
      </c>
      <c r="K4601">
        <v>9</v>
      </c>
      <c r="L4601">
        <v>2</v>
      </c>
      <c r="M4601">
        <v>18</v>
      </c>
      <c r="N4601">
        <v>4</v>
      </c>
      <c r="O4601" t="s">
        <v>72</v>
      </c>
    </row>
    <row r="4602" spans="1:15">
      <c r="A4602">
        <v>173669</v>
      </c>
      <c r="B4602" s="1">
        <v>45330</v>
      </c>
      <c r="C4602" t="s">
        <v>23</v>
      </c>
      <c r="D4602" t="s">
        <v>24</v>
      </c>
      <c r="E4602" t="s">
        <v>25</v>
      </c>
      <c r="F4602">
        <v>30</v>
      </c>
      <c r="G4602" t="s">
        <v>46</v>
      </c>
      <c r="H4602" t="s">
        <v>19</v>
      </c>
      <c r="I4602">
        <v>9</v>
      </c>
      <c r="J4602">
        <v>0</v>
      </c>
      <c r="K4602">
        <v>9</v>
      </c>
      <c r="L4602">
        <v>2</v>
      </c>
      <c r="M4602">
        <v>18</v>
      </c>
      <c r="N4602">
        <v>3</v>
      </c>
      <c r="O4602" t="s">
        <v>22</v>
      </c>
    </row>
    <row r="4603" spans="1:15">
      <c r="A4603">
        <v>178738</v>
      </c>
      <c r="B4603" s="1">
        <v>45251</v>
      </c>
      <c r="C4603" t="s">
        <v>50</v>
      </c>
      <c r="D4603" t="s">
        <v>16</v>
      </c>
      <c r="E4603" t="s">
        <v>25</v>
      </c>
      <c r="F4603">
        <v>34</v>
      </c>
      <c r="G4603" t="s">
        <v>44</v>
      </c>
      <c r="H4603" t="s">
        <v>27</v>
      </c>
      <c r="I4603">
        <v>97</v>
      </c>
      <c r="J4603">
        <v>25</v>
      </c>
      <c r="K4603">
        <v>122</v>
      </c>
      <c r="L4603">
        <v>3</v>
      </c>
      <c r="M4603">
        <v>366</v>
      </c>
      <c r="N4603">
        <v>4</v>
      </c>
      <c r="O4603" t="s">
        <v>32</v>
      </c>
    </row>
    <row r="4604" spans="1:15">
      <c r="A4604">
        <v>142870</v>
      </c>
      <c r="B4604" s="1">
        <v>45475</v>
      </c>
      <c r="C4604" t="s">
        <v>42</v>
      </c>
      <c r="D4604" t="s">
        <v>16</v>
      </c>
      <c r="E4604" t="s">
        <v>17</v>
      </c>
      <c r="F4604">
        <v>28</v>
      </c>
      <c r="G4604" t="s">
        <v>58</v>
      </c>
      <c r="H4604" t="s">
        <v>27</v>
      </c>
      <c r="I4604">
        <v>65</v>
      </c>
      <c r="J4604">
        <v>40</v>
      </c>
      <c r="K4604">
        <v>105</v>
      </c>
      <c r="L4604">
        <v>1</v>
      </c>
      <c r="M4604">
        <v>105</v>
      </c>
      <c r="N4604">
        <v>5</v>
      </c>
      <c r="O4604" t="s">
        <v>52</v>
      </c>
    </row>
    <row r="4605" spans="1:15">
      <c r="A4605">
        <v>123375</v>
      </c>
      <c r="B4605" s="1">
        <v>45559</v>
      </c>
      <c r="C4605" t="s">
        <v>48</v>
      </c>
      <c r="D4605" t="s">
        <v>16</v>
      </c>
      <c r="E4605" t="s">
        <v>17</v>
      </c>
      <c r="F4605">
        <v>21</v>
      </c>
      <c r="G4605" t="s">
        <v>58</v>
      </c>
      <c r="H4605" t="s">
        <v>27</v>
      </c>
      <c r="I4605">
        <v>130</v>
      </c>
      <c r="J4605">
        <v>40</v>
      </c>
      <c r="K4605">
        <v>170</v>
      </c>
      <c r="L4605">
        <v>1</v>
      </c>
      <c r="M4605">
        <v>170</v>
      </c>
      <c r="N4605">
        <v>2</v>
      </c>
      <c r="O4605" t="s">
        <v>68</v>
      </c>
    </row>
    <row r="4606" spans="1:15">
      <c r="A4606">
        <v>180438</v>
      </c>
      <c r="B4606" s="1">
        <v>45320</v>
      </c>
      <c r="C4606" t="s">
        <v>53</v>
      </c>
      <c r="D4606" t="s">
        <v>37</v>
      </c>
      <c r="E4606" t="s">
        <v>17</v>
      </c>
      <c r="F4606">
        <v>34</v>
      </c>
      <c r="G4606" t="s">
        <v>75</v>
      </c>
      <c r="H4606" t="s">
        <v>27</v>
      </c>
      <c r="I4606">
        <v>15</v>
      </c>
      <c r="J4606">
        <v>70</v>
      </c>
      <c r="K4606">
        <v>85</v>
      </c>
      <c r="L4606">
        <v>1</v>
      </c>
      <c r="M4606">
        <v>85</v>
      </c>
      <c r="N4606">
        <v>5</v>
      </c>
      <c r="O4606" t="s">
        <v>39</v>
      </c>
    </row>
    <row r="4607" spans="1:15">
      <c r="A4607">
        <v>182967</v>
      </c>
      <c r="B4607" s="1">
        <v>45301</v>
      </c>
      <c r="C4607" t="s">
        <v>42</v>
      </c>
      <c r="D4607" t="s">
        <v>16</v>
      </c>
      <c r="E4607" t="s">
        <v>17</v>
      </c>
      <c r="F4607">
        <v>29</v>
      </c>
      <c r="G4607" t="s">
        <v>21</v>
      </c>
      <c r="H4607" t="s">
        <v>19</v>
      </c>
      <c r="I4607">
        <v>65</v>
      </c>
      <c r="J4607">
        <v>0</v>
      </c>
      <c r="K4607">
        <v>65</v>
      </c>
      <c r="L4607">
        <v>1</v>
      </c>
      <c r="M4607">
        <v>65</v>
      </c>
      <c r="N4607">
        <v>1</v>
      </c>
      <c r="O4607" t="s">
        <v>68</v>
      </c>
    </row>
    <row r="4608" spans="1:15">
      <c r="A4608">
        <v>189714</v>
      </c>
      <c r="B4608" s="1">
        <v>45289</v>
      </c>
      <c r="C4608" t="s">
        <v>33</v>
      </c>
      <c r="D4608" t="s">
        <v>16</v>
      </c>
      <c r="E4608" t="s">
        <v>17</v>
      </c>
      <c r="F4608">
        <v>29</v>
      </c>
      <c r="G4608" t="s">
        <v>18</v>
      </c>
      <c r="H4608" t="s">
        <v>19</v>
      </c>
      <c r="I4608">
        <v>118</v>
      </c>
      <c r="J4608">
        <v>0</v>
      </c>
      <c r="K4608">
        <v>118</v>
      </c>
      <c r="L4608">
        <v>2</v>
      </c>
      <c r="M4608">
        <v>236</v>
      </c>
      <c r="N4608">
        <v>3</v>
      </c>
      <c r="O4608" t="s">
        <v>22</v>
      </c>
    </row>
    <row r="4609" spans="1:15">
      <c r="A4609">
        <v>195493</v>
      </c>
      <c r="B4609" s="1">
        <v>45340</v>
      </c>
      <c r="C4609" t="s">
        <v>30</v>
      </c>
      <c r="D4609" t="s">
        <v>24</v>
      </c>
      <c r="E4609" t="s">
        <v>17</v>
      </c>
      <c r="F4609">
        <v>25</v>
      </c>
      <c r="G4609" t="s">
        <v>77</v>
      </c>
      <c r="H4609" t="s">
        <v>19</v>
      </c>
      <c r="I4609">
        <v>10</v>
      </c>
      <c r="J4609">
        <v>0</v>
      </c>
      <c r="K4609">
        <v>10</v>
      </c>
      <c r="L4609">
        <v>1</v>
      </c>
      <c r="M4609">
        <v>10</v>
      </c>
      <c r="N4609">
        <v>4</v>
      </c>
      <c r="O4609" t="s">
        <v>65</v>
      </c>
    </row>
    <row r="4610" spans="1:15">
      <c r="A4610">
        <v>142292</v>
      </c>
      <c r="B4610" s="1">
        <v>45599</v>
      </c>
      <c r="C4610" t="s">
        <v>33</v>
      </c>
      <c r="D4610" t="s">
        <v>16</v>
      </c>
      <c r="E4610" t="s">
        <v>17</v>
      </c>
      <c r="F4610">
        <v>28</v>
      </c>
      <c r="G4610" t="s">
        <v>51</v>
      </c>
      <c r="H4610" t="s">
        <v>27</v>
      </c>
      <c r="I4610">
        <v>118</v>
      </c>
      <c r="J4610">
        <v>50</v>
      </c>
      <c r="K4610">
        <v>168</v>
      </c>
      <c r="L4610">
        <v>1</v>
      </c>
      <c r="M4610">
        <v>168</v>
      </c>
      <c r="N4610">
        <v>1</v>
      </c>
      <c r="O4610" t="s">
        <v>87</v>
      </c>
    </row>
    <row r="4611" spans="1:15">
      <c r="A4611">
        <v>137755</v>
      </c>
      <c r="B4611" s="1">
        <v>45504</v>
      </c>
      <c r="C4611" t="s">
        <v>15</v>
      </c>
      <c r="D4611" t="s">
        <v>16</v>
      </c>
      <c r="E4611" t="s">
        <v>17</v>
      </c>
      <c r="F4611">
        <v>21</v>
      </c>
      <c r="G4611" t="s">
        <v>29</v>
      </c>
      <c r="H4611" t="s">
        <v>19</v>
      </c>
      <c r="I4611">
        <v>100</v>
      </c>
      <c r="J4611">
        <v>0</v>
      </c>
      <c r="K4611">
        <v>100</v>
      </c>
      <c r="L4611">
        <v>5</v>
      </c>
      <c r="M4611">
        <v>500</v>
      </c>
      <c r="N4611">
        <v>2</v>
      </c>
      <c r="O4611" t="s">
        <v>87</v>
      </c>
    </row>
    <row r="4612" spans="1:15">
      <c r="A4612">
        <v>143213</v>
      </c>
      <c r="B4612" s="1">
        <v>45546</v>
      </c>
      <c r="C4612" t="s">
        <v>42</v>
      </c>
      <c r="D4612" t="s">
        <v>16</v>
      </c>
      <c r="E4612" t="s">
        <v>17</v>
      </c>
      <c r="F4612">
        <v>21</v>
      </c>
      <c r="G4612" t="s">
        <v>51</v>
      </c>
      <c r="H4612" t="s">
        <v>27</v>
      </c>
      <c r="I4612">
        <v>65</v>
      </c>
      <c r="J4612">
        <v>50</v>
      </c>
      <c r="K4612">
        <v>115</v>
      </c>
      <c r="L4612">
        <v>4</v>
      </c>
      <c r="M4612">
        <v>460</v>
      </c>
      <c r="N4612">
        <v>4</v>
      </c>
      <c r="O4612" t="s">
        <v>32</v>
      </c>
    </row>
    <row r="4613" spans="1:15">
      <c r="A4613">
        <v>125140</v>
      </c>
      <c r="B4613" s="1">
        <v>45486</v>
      </c>
      <c r="C4613" t="s">
        <v>23</v>
      </c>
      <c r="D4613" t="s">
        <v>24</v>
      </c>
      <c r="E4613" t="s">
        <v>17</v>
      </c>
      <c r="F4613">
        <v>28</v>
      </c>
      <c r="G4613" t="s">
        <v>74</v>
      </c>
      <c r="H4613" t="s">
        <v>27</v>
      </c>
      <c r="I4613">
        <v>9</v>
      </c>
      <c r="J4613">
        <v>25</v>
      </c>
      <c r="K4613">
        <v>34</v>
      </c>
      <c r="L4613">
        <v>1</v>
      </c>
      <c r="M4613">
        <v>34</v>
      </c>
      <c r="N4613">
        <v>2</v>
      </c>
      <c r="O4613" t="s">
        <v>55</v>
      </c>
    </row>
    <row r="4614" spans="1:15">
      <c r="A4614">
        <v>153916</v>
      </c>
      <c r="B4614" s="1">
        <v>45432</v>
      </c>
      <c r="C4614" t="s">
        <v>15</v>
      </c>
      <c r="D4614" t="s">
        <v>16</v>
      </c>
      <c r="E4614" t="s">
        <v>25</v>
      </c>
      <c r="F4614">
        <v>33</v>
      </c>
      <c r="G4614" t="s">
        <v>79</v>
      </c>
      <c r="H4614" t="s">
        <v>27</v>
      </c>
      <c r="I4614">
        <v>100</v>
      </c>
      <c r="J4614">
        <v>40</v>
      </c>
      <c r="K4614">
        <v>140</v>
      </c>
      <c r="L4614">
        <v>5</v>
      </c>
      <c r="M4614">
        <v>700</v>
      </c>
      <c r="N4614">
        <v>1</v>
      </c>
      <c r="O4614" t="s">
        <v>63</v>
      </c>
    </row>
    <row r="4615" spans="1:15">
      <c r="A4615">
        <v>165006</v>
      </c>
      <c r="B4615" s="1">
        <v>45421</v>
      </c>
      <c r="C4615" t="s">
        <v>30</v>
      </c>
      <c r="D4615" t="s">
        <v>24</v>
      </c>
      <c r="E4615" t="s">
        <v>17</v>
      </c>
      <c r="F4615">
        <v>26</v>
      </c>
      <c r="G4615" t="s">
        <v>46</v>
      </c>
      <c r="H4615" t="s">
        <v>19</v>
      </c>
      <c r="I4615">
        <v>10</v>
      </c>
      <c r="J4615">
        <v>0</v>
      </c>
      <c r="K4615">
        <v>10</v>
      </c>
      <c r="L4615">
        <v>1</v>
      </c>
      <c r="M4615">
        <v>10</v>
      </c>
      <c r="N4615">
        <v>4</v>
      </c>
      <c r="O4615" t="s">
        <v>72</v>
      </c>
    </row>
    <row r="4616" spans="1:15">
      <c r="A4616">
        <v>128746</v>
      </c>
      <c r="B4616" s="1">
        <v>45396</v>
      </c>
      <c r="C4616" t="s">
        <v>42</v>
      </c>
      <c r="D4616" t="s">
        <v>16</v>
      </c>
      <c r="E4616" t="s">
        <v>17</v>
      </c>
      <c r="F4616">
        <v>22</v>
      </c>
      <c r="G4616" t="s">
        <v>56</v>
      </c>
      <c r="H4616" t="s">
        <v>19</v>
      </c>
      <c r="I4616">
        <v>65</v>
      </c>
      <c r="J4616">
        <v>0</v>
      </c>
      <c r="K4616">
        <v>65</v>
      </c>
      <c r="L4616">
        <v>1</v>
      </c>
      <c r="M4616">
        <v>65</v>
      </c>
      <c r="N4616">
        <v>3</v>
      </c>
      <c r="O4616" t="s">
        <v>73</v>
      </c>
    </row>
    <row r="4617" spans="1:15">
      <c r="A4617">
        <v>161381</v>
      </c>
      <c r="B4617" s="1">
        <v>45274</v>
      </c>
      <c r="C4617" t="s">
        <v>76</v>
      </c>
      <c r="D4617" t="s">
        <v>37</v>
      </c>
      <c r="E4617" t="s">
        <v>17</v>
      </c>
      <c r="F4617">
        <v>32</v>
      </c>
      <c r="G4617" t="s">
        <v>60</v>
      </c>
      <c r="H4617" t="s">
        <v>19</v>
      </c>
      <c r="I4617">
        <v>45</v>
      </c>
      <c r="J4617">
        <v>0</v>
      </c>
      <c r="K4617">
        <v>45</v>
      </c>
      <c r="L4617">
        <v>1</v>
      </c>
      <c r="M4617">
        <v>45</v>
      </c>
      <c r="N4617">
        <v>2</v>
      </c>
      <c r="O4617" t="s">
        <v>35</v>
      </c>
    </row>
    <row r="4618" spans="1:15">
      <c r="A4618">
        <v>152564</v>
      </c>
      <c r="B4618" s="1">
        <v>45351</v>
      </c>
      <c r="C4618" t="s">
        <v>15</v>
      </c>
      <c r="D4618" t="s">
        <v>16</v>
      </c>
      <c r="E4618" t="s">
        <v>17</v>
      </c>
      <c r="F4618">
        <v>30</v>
      </c>
      <c r="G4618" t="s">
        <v>29</v>
      </c>
      <c r="H4618" t="s">
        <v>19</v>
      </c>
      <c r="I4618">
        <v>100</v>
      </c>
      <c r="J4618">
        <v>0</v>
      </c>
      <c r="K4618">
        <v>100</v>
      </c>
      <c r="L4618">
        <v>4</v>
      </c>
      <c r="M4618">
        <v>400</v>
      </c>
      <c r="N4618">
        <v>3</v>
      </c>
      <c r="O4618" t="s">
        <v>73</v>
      </c>
    </row>
    <row r="4619" spans="1:15">
      <c r="A4619">
        <v>190070</v>
      </c>
      <c r="B4619" s="1">
        <v>45520</v>
      </c>
      <c r="C4619" t="s">
        <v>53</v>
      </c>
      <c r="D4619" t="s">
        <v>37</v>
      </c>
      <c r="E4619" t="s">
        <v>25</v>
      </c>
      <c r="F4619">
        <v>35</v>
      </c>
      <c r="G4619" t="s">
        <v>80</v>
      </c>
      <c r="H4619" t="s">
        <v>27</v>
      </c>
      <c r="I4619">
        <v>15</v>
      </c>
      <c r="J4619">
        <v>40</v>
      </c>
      <c r="K4619">
        <v>55</v>
      </c>
      <c r="L4619">
        <v>1</v>
      </c>
      <c r="M4619">
        <v>55</v>
      </c>
      <c r="N4619">
        <v>5</v>
      </c>
      <c r="O4619" t="s">
        <v>32</v>
      </c>
    </row>
    <row r="4620" spans="1:15">
      <c r="A4620">
        <v>180330</v>
      </c>
      <c r="B4620" s="1">
        <v>45468</v>
      </c>
      <c r="C4620" t="s">
        <v>30</v>
      </c>
      <c r="D4620" t="s">
        <v>24</v>
      </c>
      <c r="E4620" t="s">
        <v>17</v>
      </c>
      <c r="F4620">
        <v>20</v>
      </c>
      <c r="G4620" t="s">
        <v>74</v>
      </c>
      <c r="H4620" t="s">
        <v>27</v>
      </c>
      <c r="I4620">
        <v>10</v>
      </c>
      <c r="J4620">
        <v>25</v>
      </c>
      <c r="K4620">
        <v>35</v>
      </c>
      <c r="L4620">
        <v>4</v>
      </c>
      <c r="M4620">
        <v>140</v>
      </c>
      <c r="N4620">
        <v>2</v>
      </c>
      <c r="O4620" t="s">
        <v>68</v>
      </c>
    </row>
    <row r="4621" spans="1:15">
      <c r="A4621">
        <v>193746</v>
      </c>
      <c r="B4621" s="1">
        <v>45396</v>
      </c>
      <c r="C4621" t="s">
        <v>76</v>
      </c>
      <c r="D4621" t="s">
        <v>37</v>
      </c>
      <c r="E4621" t="s">
        <v>25</v>
      </c>
      <c r="F4621">
        <v>30</v>
      </c>
      <c r="G4621" t="s">
        <v>62</v>
      </c>
      <c r="H4621" t="s">
        <v>19</v>
      </c>
      <c r="I4621">
        <v>45</v>
      </c>
      <c r="J4621">
        <v>0</v>
      </c>
      <c r="K4621">
        <v>45</v>
      </c>
      <c r="L4621">
        <v>1</v>
      </c>
      <c r="M4621">
        <v>45</v>
      </c>
      <c r="N4621">
        <v>4</v>
      </c>
      <c r="O4621" t="s">
        <v>45</v>
      </c>
    </row>
    <row r="4622" spans="1:15">
      <c r="A4622">
        <v>126792</v>
      </c>
      <c r="B4622" s="1">
        <v>45410</v>
      </c>
      <c r="C4622" t="s">
        <v>23</v>
      </c>
      <c r="D4622" t="s">
        <v>24</v>
      </c>
      <c r="E4622" t="s">
        <v>17</v>
      </c>
      <c r="F4622">
        <v>25</v>
      </c>
      <c r="G4622" t="s">
        <v>44</v>
      </c>
      <c r="H4622" t="s">
        <v>27</v>
      </c>
      <c r="I4622">
        <v>9</v>
      </c>
      <c r="J4622">
        <v>25</v>
      </c>
      <c r="K4622">
        <v>34</v>
      </c>
      <c r="L4622">
        <v>1</v>
      </c>
      <c r="M4622">
        <v>34</v>
      </c>
      <c r="N4622">
        <v>4</v>
      </c>
      <c r="O4622" t="s">
        <v>32</v>
      </c>
    </row>
    <row r="4623" spans="1:15">
      <c r="A4623">
        <v>186655</v>
      </c>
      <c r="B4623" s="1">
        <v>45509</v>
      </c>
      <c r="C4623" t="s">
        <v>42</v>
      </c>
      <c r="D4623" t="s">
        <v>16</v>
      </c>
      <c r="E4623" t="s">
        <v>17</v>
      </c>
      <c r="F4623">
        <v>35</v>
      </c>
      <c r="G4623" t="s">
        <v>18</v>
      </c>
      <c r="H4623" t="s">
        <v>19</v>
      </c>
      <c r="I4623">
        <v>65</v>
      </c>
      <c r="J4623">
        <v>0</v>
      </c>
      <c r="K4623">
        <v>65</v>
      </c>
      <c r="L4623">
        <v>1</v>
      </c>
      <c r="M4623">
        <v>65</v>
      </c>
      <c r="N4623">
        <v>4</v>
      </c>
      <c r="O4623" t="s">
        <v>61</v>
      </c>
    </row>
    <row r="4624" spans="1:15">
      <c r="A4624">
        <v>127554</v>
      </c>
      <c r="B4624" s="1">
        <v>45494</v>
      </c>
      <c r="C4624" t="s">
        <v>23</v>
      </c>
      <c r="D4624" t="s">
        <v>24</v>
      </c>
      <c r="E4624" t="s">
        <v>17</v>
      </c>
      <c r="F4624">
        <v>21</v>
      </c>
      <c r="G4624" t="s">
        <v>66</v>
      </c>
      <c r="H4624" t="s">
        <v>27</v>
      </c>
      <c r="I4624">
        <v>9</v>
      </c>
      <c r="J4624">
        <v>40</v>
      </c>
      <c r="K4624">
        <v>49</v>
      </c>
      <c r="L4624">
        <v>2</v>
      </c>
      <c r="M4624">
        <v>98</v>
      </c>
      <c r="N4624">
        <v>4</v>
      </c>
      <c r="O4624" t="s">
        <v>72</v>
      </c>
    </row>
    <row r="4625" spans="1:15">
      <c r="A4625">
        <v>151912</v>
      </c>
      <c r="B4625" s="1">
        <v>45407</v>
      </c>
      <c r="C4625" t="s">
        <v>48</v>
      </c>
      <c r="D4625" t="s">
        <v>16</v>
      </c>
      <c r="E4625" t="s">
        <v>17</v>
      </c>
      <c r="F4625">
        <v>31</v>
      </c>
      <c r="G4625" t="s">
        <v>56</v>
      </c>
      <c r="H4625" t="s">
        <v>19</v>
      </c>
      <c r="I4625">
        <v>130</v>
      </c>
      <c r="J4625">
        <v>0</v>
      </c>
      <c r="K4625">
        <v>130</v>
      </c>
      <c r="L4625">
        <v>1</v>
      </c>
      <c r="M4625">
        <v>130</v>
      </c>
      <c r="N4625">
        <v>4</v>
      </c>
      <c r="O4625" t="s">
        <v>57</v>
      </c>
    </row>
    <row r="4626" spans="1:15">
      <c r="A4626">
        <v>197481</v>
      </c>
      <c r="B4626" s="1">
        <v>45360</v>
      </c>
      <c r="C4626" t="s">
        <v>15</v>
      </c>
      <c r="D4626" t="s">
        <v>16</v>
      </c>
      <c r="E4626" t="s">
        <v>25</v>
      </c>
      <c r="F4626">
        <v>18</v>
      </c>
      <c r="G4626" t="s">
        <v>26</v>
      </c>
      <c r="H4626" t="s">
        <v>27</v>
      </c>
      <c r="I4626">
        <v>100</v>
      </c>
      <c r="J4626">
        <v>40</v>
      </c>
      <c r="K4626">
        <v>140</v>
      </c>
      <c r="L4626">
        <v>1</v>
      </c>
      <c r="M4626">
        <v>140</v>
      </c>
      <c r="N4626">
        <v>4</v>
      </c>
      <c r="O4626" t="s">
        <v>20</v>
      </c>
    </row>
    <row r="4627" spans="1:15">
      <c r="A4627">
        <v>169783</v>
      </c>
      <c r="B4627" s="1">
        <v>45503</v>
      </c>
      <c r="C4627" t="s">
        <v>50</v>
      </c>
      <c r="D4627" t="s">
        <v>16</v>
      </c>
      <c r="E4627" t="s">
        <v>17</v>
      </c>
      <c r="F4627">
        <v>19</v>
      </c>
      <c r="G4627" t="s">
        <v>46</v>
      </c>
      <c r="H4627" t="s">
        <v>19</v>
      </c>
      <c r="I4627">
        <v>97</v>
      </c>
      <c r="J4627">
        <v>0</v>
      </c>
      <c r="K4627">
        <v>97</v>
      </c>
      <c r="L4627">
        <v>1</v>
      </c>
      <c r="M4627">
        <v>97</v>
      </c>
      <c r="N4627">
        <v>5</v>
      </c>
      <c r="O4627" t="s">
        <v>43</v>
      </c>
    </row>
    <row r="4628" spans="1:15">
      <c r="A4628">
        <v>165459</v>
      </c>
      <c r="B4628" s="1">
        <v>45534</v>
      </c>
      <c r="C4628" t="s">
        <v>42</v>
      </c>
      <c r="D4628" t="s">
        <v>16</v>
      </c>
      <c r="E4628" t="s">
        <v>17</v>
      </c>
      <c r="F4628">
        <v>27</v>
      </c>
      <c r="G4628" t="s">
        <v>34</v>
      </c>
      <c r="H4628" t="s">
        <v>27</v>
      </c>
      <c r="I4628">
        <v>65</v>
      </c>
      <c r="J4628">
        <v>100</v>
      </c>
      <c r="K4628">
        <v>165</v>
      </c>
      <c r="L4628">
        <v>4</v>
      </c>
      <c r="M4628">
        <v>660</v>
      </c>
      <c r="N4628">
        <v>4</v>
      </c>
      <c r="O4628" t="s">
        <v>20</v>
      </c>
    </row>
    <row r="4629" spans="1:15">
      <c r="A4629">
        <v>132446</v>
      </c>
      <c r="B4629" s="1">
        <v>45398</v>
      </c>
      <c r="C4629" t="s">
        <v>42</v>
      </c>
      <c r="D4629" t="s">
        <v>16</v>
      </c>
      <c r="E4629" t="s">
        <v>17</v>
      </c>
      <c r="F4629">
        <v>32</v>
      </c>
      <c r="G4629" t="s">
        <v>54</v>
      </c>
      <c r="H4629" t="s">
        <v>19</v>
      </c>
      <c r="I4629">
        <v>65</v>
      </c>
      <c r="J4629">
        <v>0</v>
      </c>
      <c r="K4629">
        <v>65</v>
      </c>
      <c r="L4629">
        <v>1</v>
      </c>
      <c r="M4629">
        <v>65</v>
      </c>
      <c r="N4629">
        <v>3</v>
      </c>
      <c r="O4629" t="s">
        <v>84</v>
      </c>
    </row>
    <row r="4630" spans="1:15">
      <c r="A4630">
        <v>182428</v>
      </c>
      <c r="B4630" s="1">
        <v>45312</v>
      </c>
      <c r="C4630" t="s">
        <v>23</v>
      </c>
      <c r="D4630" t="s">
        <v>24</v>
      </c>
      <c r="E4630" t="s">
        <v>17</v>
      </c>
      <c r="F4630">
        <v>26</v>
      </c>
      <c r="G4630" t="s">
        <v>51</v>
      </c>
      <c r="H4630" t="s">
        <v>27</v>
      </c>
      <c r="I4630">
        <v>9</v>
      </c>
      <c r="J4630">
        <v>50</v>
      </c>
      <c r="K4630">
        <v>59</v>
      </c>
      <c r="L4630">
        <v>2</v>
      </c>
      <c r="M4630">
        <v>118</v>
      </c>
      <c r="N4630">
        <v>3</v>
      </c>
      <c r="O4630" t="s">
        <v>83</v>
      </c>
    </row>
    <row r="4631" spans="1:15">
      <c r="A4631">
        <v>160740</v>
      </c>
      <c r="B4631" s="1">
        <v>45419</v>
      </c>
      <c r="C4631" t="s">
        <v>15</v>
      </c>
      <c r="D4631" t="s">
        <v>16</v>
      </c>
      <c r="E4631" t="s">
        <v>17</v>
      </c>
      <c r="F4631">
        <v>27</v>
      </c>
      <c r="G4631" t="s">
        <v>34</v>
      </c>
      <c r="H4631" t="s">
        <v>27</v>
      </c>
      <c r="I4631">
        <v>100</v>
      </c>
      <c r="J4631">
        <v>100</v>
      </c>
      <c r="K4631">
        <v>200</v>
      </c>
      <c r="L4631">
        <v>1</v>
      </c>
      <c r="M4631">
        <v>200</v>
      </c>
      <c r="N4631">
        <v>4</v>
      </c>
      <c r="O4631" t="s">
        <v>57</v>
      </c>
    </row>
    <row r="4632" spans="1:15">
      <c r="A4632">
        <v>175943</v>
      </c>
      <c r="B4632" s="1">
        <v>45425</v>
      </c>
      <c r="C4632" t="s">
        <v>42</v>
      </c>
      <c r="D4632" t="s">
        <v>16</v>
      </c>
      <c r="E4632" t="s">
        <v>25</v>
      </c>
      <c r="F4632">
        <v>29</v>
      </c>
      <c r="G4632" t="s">
        <v>58</v>
      </c>
      <c r="H4632" t="s">
        <v>27</v>
      </c>
      <c r="I4632">
        <v>65</v>
      </c>
      <c r="J4632">
        <v>40</v>
      </c>
      <c r="K4632">
        <v>105</v>
      </c>
      <c r="L4632">
        <v>1</v>
      </c>
      <c r="M4632">
        <v>105</v>
      </c>
      <c r="N4632">
        <v>2</v>
      </c>
      <c r="O4632" t="s">
        <v>28</v>
      </c>
    </row>
    <row r="4633" spans="1:15">
      <c r="A4633">
        <v>179263</v>
      </c>
      <c r="B4633" s="1">
        <v>45448</v>
      </c>
      <c r="C4633" t="s">
        <v>76</v>
      </c>
      <c r="D4633" t="s">
        <v>37</v>
      </c>
      <c r="E4633" t="s">
        <v>17</v>
      </c>
      <c r="F4633">
        <v>23</v>
      </c>
      <c r="G4633" t="s">
        <v>34</v>
      </c>
      <c r="H4633" t="s">
        <v>27</v>
      </c>
      <c r="I4633">
        <v>45</v>
      </c>
      <c r="J4633">
        <v>100</v>
      </c>
      <c r="K4633">
        <v>145</v>
      </c>
      <c r="L4633">
        <v>3</v>
      </c>
      <c r="M4633">
        <v>435</v>
      </c>
      <c r="N4633">
        <v>1</v>
      </c>
      <c r="O4633" t="s">
        <v>63</v>
      </c>
    </row>
    <row r="4634" spans="1:15">
      <c r="A4634">
        <v>173338</v>
      </c>
      <c r="B4634" s="1">
        <v>45480</v>
      </c>
      <c r="C4634" t="s">
        <v>53</v>
      </c>
      <c r="D4634" t="s">
        <v>37</v>
      </c>
      <c r="E4634" t="s">
        <v>17</v>
      </c>
      <c r="F4634">
        <v>35</v>
      </c>
      <c r="G4634" t="s">
        <v>38</v>
      </c>
      <c r="H4634" t="s">
        <v>19</v>
      </c>
      <c r="I4634">
        <v>15</v>
      </c>
      <c r="J4634">
        <v>0</v>
      </c>
      <c r="K4634">
        <v>15</v>
      </c>
      <c r="L4634">
        <v>1</v>
      </c>
      <c r="M4634">
        <v>15</v>
      </c>
      <c r="N4634">
        <v>3</v>
      </c>
      <c r="O4634" t="s">
        <v>40</v>
      </c>
    </row>
    <row r="4635" spans="1:15">
      <c r="A4635">
        <v>147305</v>
      </c>
      <c r="B4635" s="1">
        <v>45297</v>
      </c>
      <c r="C4635" t="s">
        <v>30</v>
      </c>
      <c r="D4635" t="s">
        <v>24</v>
      </c>
      <c r="E4635" t="s">
        <v>17</v>
      </c>
      <c r="F4635">
        <v>30</v>
      </c>
      <c r="G4635" t="s">
        <v>41</v>
      </c>
      <c r="H4635" t="s">
        <v>19</v>
      </c>
      <c r="I4635">
        <v>10</v>
      </c>
      <c r="J4635">
        <v>0</v>
      </c>
      <c r="K4635">
        <v>10</v>
      </c>
      <c r="L4635">
        <v>1</v>
      </c>
      <c r="M4635">
        <v>10</v>
      </c>
      <c r="N4635">
        <v>4</v>
      </c>
      <c r="O4635" t="s">
        <v>39</v>
      </c>
    </row>
    <row r="4636" spans="1:15">
      <c r="A4636">
        <v>185893</v>
      </c>
      <c r="B4636" s="1">
        <v>45325</v>
      </c>
      <c r="C4636" t="s">
        <v>42</v>
      </c>
      <c r="D4636" t="s">
        <v>16</v>
      </c>
      <c r="E4636" t="s">
        <v>17</v>
      </c>
      <c r="F4636">
        <v>29</v>
      </c>
      <c r="G4636" t="s">
        <v>69</v>
      </c>
      <c r="H4636" t="s">
        <v>19</v>
      </c>
      <c r="I4636">
        <v>65</v>
      </c>
      <c r="J4636">
        <v>0</v>
      </c>
      <c r="K4636">
        <v>65</v>
      </c>
      <c r="L4636">
        <v>1</v>
      </c>
      <c r="M4636">
        <v>65</v>
      </c>
      <c r="N4636">
        <v>5</v>
      </c>
      <c r="O4636" t="s">
        <v>61</v>
      </c>
    </row>
    <row r="4637" spans="1:15">
      <c r="A4637">
        <v>145598</v>
      </c>
      <c r="B4637" s="1">
        <v>45535</v>
      </c>
      <c r="C4637" t="s">
        <v>42</v>
      </c>
      <c r="D4637" t="s">
        <v>16</v>
      </c>
      <c r="E4637" t="s">
        <v>17</v>
      </c>
      <c r="F4637">
        <v>23</v>
      </c>
      <c r="G4637" t="s">
        <v>54</v>
      </c>
      <c r="H4637" t="s">
        <v>19</v>
      </c>
      <c r="I4637">
        <v>65</v>
      </c>
      <c r="J4637">
        <v>0</v>
      </c>
      <c r="K4637">
        <v>65</v>
      </c>
      <c r="L4637">
        <v>1</v>
      </c>
      <c r="M4637">
        <v>65</v>
      </c>
      <c r="N4637">
        <v>3</v>
      </c>
      <c r="O4637" t="s">
        <v>84</v>
      </c>
    </row>
    <row r="4638" spans="1:15">
      <c r="A4638">
        <v>148248</v>
      </c>
      <c r="B4638" s="1">
        <v>45392</v>
      </c>
      <c r="C4638" t="s">
        <v>15</v>
      </c>
      <c r="D4638" t="s">
        <v>16</v>
      </c>
      <c r="E4638" t="s">
        <v>17</v>
      </c>
      <c r="F4638">
        <v>31</v>
      </c>
      <c r="G4638" t="s">
        <v>38</v>
      </c>
      <c r="H4638" t="s">
        <v>19</v>
      </c>
      <c r="I4638">
        <v>100</v>
      </c>
      <c r="J4638">
        <v>0</v>
      </c>
      <c r="K4638">
        <v>100</v>
      </c>
      <c r="L4638">
        <v>1</v>
      </c>
      <c r="M4638">
        <v>100</v>
      </c>
      <c r="N4638">
        <v>5</v>
      </c>
      <c r="O4638" t="s">
        <v>65</v>
      </c>
    </row>
    <row r="4639" spans="1:15">
      <c r="A4639">
        <v>150803</v>
      </c>
      <c r="B4639" s="1">
        <v>45326</v>
      </c>
      <c r="C4639" t="s">
        <v>48</v>
      </c>
      <c r="D4639" t="s">
        <v>16</v>
      </c>
      <c r="E4639" t="s">
        <v>17</v>
      </c>
      <c r="F4639">
        <v>31</v>
      </c>
      <c r="G4639" t="s">
        <v>86</v>
      </c>
      <c r="H4639" t="s">
        <v>27</v>
      </c>
      <c r="I4639">
        <v>130</v>
      </c>
      <c r="J4639">
        <v>70</v>
      </c>
      <c r="K4639">
        <v>200</v>
      </c>
      <c r="L4639">
        <v>1</v>
      </c>
      <c r="M4639">
        <v>200</v>
      </c>
      <c r="N4639">
        <v>5</v>
      </c>
      <c r="O4639" t="s">
        <v>32</v>
      </c>
    </row>
    <row r="4640" spans="1:15">
      <c r="A4640">
        <v>145413</v>
      </c>
      <c r="B4640" s="1">
        <v>45493</v>
      </c>
      <c r="C4640" t="s">
        <v>53</v>
      </c>
      <c r="D4640" t="s">
        <v>37</v>
      </c>
      <c r="E4640" t="s">
        <v>17</v>
      </c>
      <c r="F4640">
        <v>22</v>
      </c>
      <c r="G4640" t="s">
        <v>69</v>
      </c>
      <c r="H4640" t="s">
        <v>19</v>
      </c>
      <c r="I4640">
        <v>15</v>
      </c>
      <c r="J4640">
        <v>0</v>
      </c>
      <c r="K4640">
        <v>15</v>
      </c>
      <c r="L4640">
        <v>3</v>
      </c>
      <c r="M4640">
        <v>45</v>
      </c>
      <c r="N4640">
        <v>5</v>
      </c>
      <c r="O4640" t="s">
        <v>61</v>
      </c>
    </row>
    <row r="4641" spans="1:15">
      <c r="A4641">
        <v>144629</v>
      </c>
      <c r="B4641" s="1">
        <v>45477</v>
      </c>
      <c r="C4641" t="s">
        <v>36</v>
      </c>
      <c r="D4641" t="s">
        <v>37</v>
      </c>
      <c r="E4641" t="s">
        <v>17</v>
      </c>
      <c r="F4641">
        <v>18</v>
      </c>
      <c r="G4641" t="s">
        <v>46</v>
      </c>
      <c r="H4641" t="s">
        <v>19</v>
      </c>
      <c r="I4641">
        <v>32</v>
      </c>
      <c r="J4641">
        <v>0</v>
      </c>
      <c r="K4641">
        <v>32</v>
      </c>
      <c r="L4641">
        <v>1</v>
      </c>
      <c r="M4641">
        <v>32</v>
      </c>
      <c r="N4641">
        <v>5</v>
      </c>
      <c r="O4641" t="s">
        <v>32</v>
      </c>
    </row>
    <row r="4642" spans="1:15">
      <c r="A4642">
        <v>185520</v>
      </c>
      <c r="B4642" s="1">
        <v>45458</v>
      </c>
      <c r="C4642" t="s">
        <v>78</v>
      </c>
      <c r="D4642" t="s">
        <v>37</v>
      </c>
      <c r="E4642" t="s">
        <v>17</v>
      </c>
      <c r="F4642">
        <v>20</v>
      </c>
      <c r="G4642" t="s">
        <v>26</v>
      </c>
      <c r="H4642" t="s">
        <v>27</v>
      </c>
      <c r="I4642">
        <v>50</v>
      </c>
      <c r="J4642">
        <v>40</v>
      </c>
      <c r="K4642">
        <v>90</v>
      </c>
      <c r="L4642">
        <v>1</v>
      </c>
      <c r="M4642">
        <v>90</v>
      </c>
      <c r="N4642">
        <v>2</v>
      </c>
      <c r="O4642" t="s">
        <v>64</v>
      </c>
    </row>
    <row r="4643" spans="1:15">
      <c r="A4643">
        <v>160034</v>
      </c>
      <c r="B4643" s="1">
        <v>45410</v>
      </c>
      <c r="C4643" t="s">
        <v>53</v>
      </c>
      <c r="D4643" t="s">
        <v>37</v>
      </c>
      <c r="E4643" t="s">
        <v>17</v>
      </c>
      <c r="F4643">
        <v>30</v>
      </c>
      <c r="G4643" t="s">
        <v>74</v>
      </c>
      <c r="H4643" t="s">
        <v>27</v>
      </c>
      <c r="I4643">
        <v>15</v>
      </c>
      <c r="J4643">
        <v>25</v>
      </c>
      <c r="K4643">
        <v>40</v>
      </c>
      <c r="L4643">
        <v>2</v>
      </c>
      <c r="M4643">
        <v>80</v>
      </c>
      <c r="N4643">
        <v>4</v>
      </c>
      <c r="O4643" t="s">
        <v>70</v>
      </c>
    </row>
    <row r="4644" spans="1:15">
      <c r="A4644">
        <v>126339</v>
      </c>
      <c r="B4644" s="1">
        <v>45476</v>
      </c>
      <c r="C4644" t="s">
        <v>42</v>
      </c>
      <c r="D4644" t="s">
        <v>16</v>
      </c>
      <c r="E4644" t="s">
        <v>17</v>
      </c>
      <c r="F4644">
        <v>34</v>
      </c>
      <c r="G4644" t="s">
        <v>77</v>
      </c>
      <c r="H4644" t="s">
        <v>19</v>
      </c>
      <c r="I4644">
        <v>65</v>
      </c>
      <c r="J4644">
        <v>0</v>
      </c>
      <c r="K4644">
        <v>65</v>
      </c>
      <c r="L4644">
        <v>2</v>
      </c>
      <c r="M4644">
        <v>130</v>
      </c>
      <c r="N4644">
        <v>1</v>
      </c>
      <c r="O4644" t="s">
        <v>28</v>
      </c>
    </row>
    <row r="4645" spans="1:15">
      <c r="A4645">
        <v>196779</v>
      </c>
      <c r="B4645" s="1">
        <v>45236</v>
      </c>
      <c r="C4645" t="s">
        <v>53</v>
      </c>
      <c r="D4645" t="s">
        <v>37</v>
      </c>
      <c r="E4645" t="s">
        <v>17</v>
      </c>
      <c r="F4645">
        <v>22</v>
      </c>
      <c r="G4645" t="s">
        <v>18</v>
      </c>
      <c r="H4645" t="s">
        <v>19</v>
      </c>
      <c r="I4645">
        <v>15</v>
      </c>
      <c r="J4645">
        <v>0</v>
      </c>
      <c r="K4645">
        <v>15</v>
      </c>
      <c r="L4645">
        <v>2</v>
      </c>
      <c r="M4645">
        <v>30</v>
      </c>
      <c r="N4645">
        <v>1</v>
      </c>
      <c r="O4645" t="s">
        <v>47</v>
      </c>
    </row>
    <row r="4646" spans="1:15">
      <c r="A4646">
        <v>158155</v>
      </c>
      <c r="B4646" s="1">
        <v>45322</v>
      </c>
      <c r="C4646" t="s">
        <v>15</v>
      </c>
      <c r="D4646" t="s">
        <v>16</v>
      </c>
      <c r="E4646" t="s">
        <v>17</v>
      </c>
      <c r="F4646">
        <v>28</v>
      </c>
      <c r="G4646" t="s">
        <v>67</v>
      </c>
      <c r="H4646" t="s">
        <v>27</v>
      </c>
      <c r="I4646">
        <v>100</v>
      </c>
      <c r="J4646">
        <v>40</v>
      </c>
      <c r="K4646">
        <v>140</v>
      </c>
      <c r="L4646">
        <v>1</v>
      </c>
      <c r="M4646">
        <v>140</v>
      </c>
      <c r="N4646">
        <v>4</v>
      </c>
      <c r="O4646" t="s">
        <v>45</v>
      </c>
    </row>
    <row r="4647" spans="1:15">
      <c r="A4647">
        <v>140341</v>
      </c>
      <c r="B4647" s="1">
        <v>45301</v>
      </c>
      <c r="C4647" t="s">
        <v>42</v>
      </c>
      <c r="D4647" t="s">
        <v>16</v>
      </c>
      <c r="E4647" t="s">
        <v>17</v>
      </c>
      <c r="F4647">
        <v>34</v>
      </c>
      <c r="G4647" t="s">
        <v>60</v>
      </c>
      <c r="H4647" t="s">
        <v>19</v>
      </c>
      <c r="I4647">
        <v>65</v>
      </c>
      <c r="J4647">
        <v>0</v>
      </c>
      <c r="K4647">
        <v>65</v>
      </c>
      <c r="L4647">
        <v>1</v>
      </c>
      <c r="M4647">
        <v>65</v>
      </c>
      <c r="N4647">
        <v>4</v>
      </c>
      <c r="O4647" t="s">
        <v>72</v>
      </c>
    </row>
    <row r="4648" spans="1:15">
      <c r="A4648">
        <v>133877</v>
      </c>
      <c r="B4648" s="1">
        <v>45445</v>
      </c>
      <c r="C4648" t="s">
        <v>53</v>
      </c>
      <c r="D4648" t="s">
        <v>37</v>
      </c>
      <c r="E4648" t="s">
        <v>17</v>
      </c>
      <c r="F4648">
        <v>21</v>
      </c>
      <c r="G4648" t="s">
        <v>26</v>
      </c>
      <c r="H4648" t="s">
        <v>27</v>
      </c>
      <c r="I4648">
        <v>15</v>
      </c>
      <c r="J4648">
        <v>40</v>
      </c>
      <c r="K4648">
        <v>55</v>
      </c>
      <c r="L4648">
        <v>1</v>
      </c>
      <c r="M4648">
        <v>55</v>
      </c>
      <c r="N4648">
        <v>1</v>
      </c>
      <c r="O4648" t="s">
        <v>87</v>
      </c>
    </row>
    <row r="4649" spans="1:15">
      <c r="A4649">
        <v>138755</v>
      </c>
      <c r="B4649" s="1">
        <v>45375</v>
      </c>
      <c r="C4649" t="s">
        <v>23</v>
      </c>
      <c r="D4649" t="s">
        <v>24</v>
      </c>
      <c r="E4649" t="s">
        <v>17</v>
      </c>
      <c r="F4649">
        <v>32</v>
      </c>
      <c r="G4649" t="s">
        <v>69</v>
      </c>
      <c r="H4649" t="s">
        <v>19</v>
      </c>
      <c r="I4649">
        <v>9</v>
      </c>
      <c r="J4649">
        <v>0</v>
      </c>
      <c r="K4649">
        <v>9</v>
      </c>
      <c r="L4649">
        <v>1</v>
      </c>
      <c r="M4649">
        <v>9</v>
      </c>
      <c r="N4649">
        <v>4</v>
      </c>
      <c r="O4649" t="s">
        <v>61</v>
      </c>
    </row>
    <row r="4650" spans="1:15">
      <c r="A4650">
        <v>127909</v>
      </c>
      <c r="B4650" s="1">
        <v>45240</v>
      </c>
      <c r="C4650" t="s">
        <v>50</v>
      </c>
      <c r="D4650" t="s">
        <v>16</v>
      </c>
      <c r="E4650" t="s">
        <v>17</v>
      </c>
      <c r="F4650">
        <v>27</v>
      </c>
      <c r="G4650" t="s">
        <v>54</v>
      </c>
      <c r="H4650" t="s">
        <v>19</v>
      </c>
      <c r="I4650">
        <v>97</v>
      </c>
      <c r="J4650">
        <v>0</v>
      </c>
      <c r="K4650">
        <v>97</v>
      </c>
      <c r="L4650">
        <v>1</v>
      </c>
      <c r="M4650">
        <v>97</v>
      </c>
      <c r="N4650">
        <v>5</v>
      </c>
      <c r="O4650" t="s">
        <v>43</v>
      </c>
    </row>
    <row r="4651" spans="1:15">
      <c r="A4651">
        <v>157214</v>
      </c>
      <c r="B4651" s="1">
        <v>45373</v>
      </c>
      <c r="C4651" t="s">
        <v>15</v>
      </c>
      <c r="D4651" t="s">
        <v>16</v>
      </c>
      <c r="E4651" t="s">
        <v>17</v>
      </c>
      <c r="F4651">
        <v>25</v>
      </c>
      <c r="G4651" t="s">
        <v>21</v>
      </c>
      <c r="H4651" t="s">
        <v>19</v>
      </c>
      <c r="I4651">
        <v>100</v>
      </c>
      <c r="J4651">
        <v>0</v>
      </c>
      <c r="K4651">
        <v>100</v>
      </c>
      <c r="L4651">
        <v>1</v>
      </c>
      <c r="M4651">
        <v>100</v>
      </c>
      <c r="N4651">
        <v>5</v>
      </c>
      <c r="O4651" t="s">
        <v>52</v>
      </c>
    </row>
    <row r="4652" spans="1:15">
      <c r="A4652">
        <v>131661</v>
      </c>
      <c r="B4652" s="1">
        <v>45285</v>
      </c>
      <c r="C4652" t="s">
        <v>15</v>
      </c>
      <c r="D4652" t="s">
        <v>16</v>
      </c>
      <c r="E4652" t="s">
        <v>17</v>
      </c>
      <c r="F4652">
        <v>28</v>
      </c>
      <c r="G4652" t="s">
        <v>44</v>
      </c>
      <c r="H4652" t="s">
        <v>27</v>
      </c>
      <c r="I4652">
        <v>100</v>
      </c>
      <c r="J4652">
        <v>25</v>
      </c>
      <c r="K4652">
        <v>125</v>
      </c>
      <c r="L4652">
        <v>2</v>
      </c>
      <c r="M4652">
        <v>250</v>
      </c>
      <c r="N4652">
        <v>3</v>
      </c>
      <c r="O4652" t="s">
        <v>22</v>
      </c>
    </row>
    <row r="4653" spans="1:15">
      <c r="A4653">
        <v>188446</v>
      </c>
      <c r="B4653" s="1">
        <v>45374</v>
      </c>
      <c r="C4653" t="s">
        <v>36</v>
      </c>
      <c r="D4653" t="s">
        <v>37</v>
      </c>
      <c r="E4653" t="s">
        <v>25</v>
      </c>
      <c r="F4653">
        <v>33</v>
      </c>
      <c r="G4653" t="s">
        <v>79</v>
      </c>
      <c r="H4653" t="s">
        <v>27</v>
      </c>
      <c r="I4653">
        <v>32</v>
      </c>
      <c r="J4653">
        <v>40</v>
      </c>
      <c r="K4653">
        <v>72</v>
      </c>
      <c r="L4653">
        <v>1</v>
      </c>
      <c r="M4653">
        <v>72</v>
      </c>
      <c r="N4653">
        <v>5</v>
      </c>
      <c r="O4653" t="s">
        <v>45</v>
      </c>
    </row>
    <row r="4654" spans="1:15">
      <c r="A4654">
        <v>156953</v>
      </c>
      <c r="B4654" s="1">
        <v>45509</v>
      </c>
      <c r="C4654" t="s">
        <v>30</v>
      </c>
      <c r="D4654" t="s">
        <v>24</v>
      </c>
      <c r="E4654" t="s">
        <v>25</v>
      </c>
      <c r="F4654">
        <v>24</v>
      </c>
      <c r="G4654" t="s">
        <v>29</v>
      </c>
      <c r="H4654" t="s">
        <v>19</v>
      </c>
      <c r="I4654">
        <v>10</v>
      </c>
      <c r="J4654">
        <v>0</v>
      </c>
      <c r="K4654">
        <v>10</v>
      </c>
      <c r="L4654">
        <v>3</v>
      </c>
      <c r="M4654">
        <v>30</v>
      </c>
      <c r="N4654">
        <v>2</v>
      </c>
      <c r="O4654" t="s">
        <v>71</v>
      </c>
    </row>
    <row r="4655" spans="1:15">
      <c r="A4655">
        <v>199547</v>
      </c>
      <c r="B4655" s="1">
        <v>45524</v>
      </c>
      <c r="C4655" t="s">
        <v>82</v>
      </c>
      <c r="D4655" t="s">
        <v>37</v>
      </c>
      <c r="E4655" t="s">
        <v>25</v>
      </c>
      <c r="F4655">
        <v>26</v>
      </c>
      <c r="G4655" t="s">
        <v>26</v>
      </c>
      <c r="H4655" t="s">
        <v>27</v>
      </c>
      <c r="I4655">
        <v>20</v>
      </c>
      <c r="J4655">
        <v>40</v>
      </c>
      <c r="K4655">
        <v>60</v>
      </c>
      <c r="L4655">
        <v>1</v>
      </c>
      <c r="M4655">
        <v>60</v>
      </c>
      <c r="N4655">
        <v>3</v>
      </c>
      <c r="O4655" t="s">
        <v>88</v>
      </c>
    </row>
    <row r="4656" spans="1:15">
      <c r="A4656">
        <v>125249</v>
      </c>
      <c r="B4656" s="1">
        <v>45276</v>
      </c>
      <c r="C4656" t="s">
        <v>30</v>
      </c>
      <c r="D4656" t="s">
        <v>24</v>
      </c>
      <c r="E4656" t="s">
        <v>17</v>
      </c>
      <c r="F4656">
        <v>23</v>
      </c>
      <c r="G4656" t="s">
        <v>56</v>
      </c>
      <c r="H4656" t="s">
        <v>19</v>
      </c>
      <c r="I4656">
        <v>10</v>
      </c>
      <c r="J4656">
        <v>0</v>
      </c>
      <c r="K4656">
        <v>10</v>
      </c>
      <c r="L4656">
        <v>1</v>
      </c>
      <c r="M4656">
        <v>10</v>
      </c>
      <c r="N4656">
        <v>1</v>
      </c>
      <c r="O4656" t="s">
        <v>28</v>
      </c>
    </row>
    <row r="4657" spans="1:15">
      <c r="A4657">
        <v>198282</v>
      </c>
      <c r="B4657" s="1">
        <v>45329</v>
      </c>
      <c r="C4657" t="s">
        <v>50</v>
      </c>
      <c r="D4657" t="s">
        <v>16</v>
      </c>
      <c r="E4657" t="s">
        <v>17</v>
      </c>
      <c r="F4657">
        <v>31</v>
      </c>
      <c r="G4657" t="s">
        <v>56</v>
      </c>
      <c r="H4657" t="s">
        <v>19</v>
      </c>
      <c r="I4657">
        <v>97</v>
      </c>
      <c r="J4657">
        <v>0</v>
      </c>
      <c r="K4657">
        <v>97</v>
      </c>
      <c r="L4657">
        <v>1</v>
      </c>
      <c r="M4657">
        <v>97</v>
      </c>
      <c r="N4657">
        <v>3</v>
      </c>
      <c r="O4657" t="s">
        <v>22</v>
      </c>
    </row>
    <row r="4658" spans="1:15">
      <c r="A4658">
        <v>154025</v>
      </c>
      <c r="B4658" s="1">
        <v>45485</v>
      </c>
      <c r="C4658" t="s">
        <v>53</v>
      </c>
      <c r="D4658" t="s">
        <v>37</v>
      </c>
      <c r="E4658" t="s">
        <v>17</v>
      </c>
      <c r="F4658">
        <v>31</v>
      </c>
      <c r="G4658" t="s">
        <v>31</v>
      </c>
      <c r="H4658" t="s">
        <v>19</v>
      </c>
      <c r="I4658">
        <v>15</v>
      </c>
      <c r="J4658">
        <v>0</v>
      </c>
      <c r="K4658">
        <v>15</v>
      </c>
      <c r="L4658">
        <v>1</v>
      </c>
      <c r="M4658">
        <v>15</v>
      </c>
      <c r="N4658">
        <v>1</v>
      </c>
      <c r="O4658" t="s">
        <v>81</v>
      </c>
    </row>
    <row r="4659" spans="1:15">
      <c r="A4659">
        <v>131818</v>
      </c>
      <c r="B4659" s="1">
        <v>45527</v>
      </c>
      <c r="C4659" t="s">
        <v>53</v>
      </c>
      <c r="D4659" t="s">
        <v>37</v>
      </c>
      <c r="E4659" t="s">
        <v>17</v>
      </c>
      <c r="F4659">
        <v>20</v>
      </c>
      <c r="G4659" t="s">
        <v>69</v>
      </c>
      <c r="H4659" t="s">
        <v>19</v>
      </c>
      <c r="I4659">
        <v>15</v>
      </c>
      <c r="J4659">
        <v>0</v>
      </c>
      <c r="K4659">
        <v>15</v>
      </c>
      <c r="L4659">
        <v>1</v>
      </c>
      <c r="M4659">
        <v>15</v>
      </c>
      <c r="N4659">
        <v>4</v>
      </c>
      <c r="O4659" t="s">
        <v>39</v>
      </c>
    </row>
    <row r="4660" spans="1:15">
      <c r="A4660">
        <v>160810</v>
      </c>
      <c r="B4660" s="1">
        <v>45455</v>
      </c>
      <c r="C4660" t="s">
        <v>42</v>
      </c>
      <c r="D4660" t="s">
        <v>16</v>
      </c>
      <c r="E4660" t="s">
        <v>17</v>
      </c>
      <c r="F4660">
        <v>30</v>
      </c>
      <c r="G4660" t="s">
        <v>54</v>
      </c>
      <c r="H4660" t="s">
        <v>19</v>
      </c>
      <c r="I4660">
        <v>65</v>
      </c>
      <c r="J4660">
        <v>0</v>
      </c>
      <c r="K4660">
        <v>65</v>
      </c>
      <c r="L4660">
        <v>1</v>
      </c>
      <c r="M4660">
        <v>65</v>
      </c>
      <c r="N4660">
        <v>5</v>
      </c>
      <c r="O4660" t="s">
        <v>52</v>
      </c>
    </row>
    <row r="4661" spans="1:15">
      <c r="A4661">
        <v>199682</v>
      </c>
      <c r="B4661" s="1">
        <v>45539</v>
      </c>
      <c r="C4661" t="s">
        <v>53</v>
      </c>
      <c r="D4661" t="s">
        <v>37</v>
      </c>
      <c r="E4661" t="s">
        <v>17</v>
      </c>
      <c r="F4661">
        <v>31</v>
      </c>
      <c r="G4661" t="s">
        <v>56</v>
      </c>
      <c r="H4661" t="s">
        <v>19</v>
      </c>
      <c r="I4661">
        <v>15</v>
      </c>
      <c r="J4661">
        <v>0</v>
      </c>
      <c r="K4661">
        <v>15</v>
      </c>
      <c r="L4661">
        <v>1</v>
      </c>
      <c r="M4661">
        <v>15</v>
      </c>
      <c r="N4661">
        <v>5</v>
      </c>
      <c r="O4661" t="s">
        <v>52</v>
      </c>
    </row>
    <row r="4662" spans="1:15">
      <c r="A4662">
        <v>179869</v>
      </c>
      <c r="B4662" s="1">
        <v>45443</v>
      </c>
      <c r="C4662" t="s">
        <v>48</v>
      </c>
      <c r="D4662" t="s">
        <v>16</v>
      </c>
      <c r="E4662" t="s">
        <v>17</v>
      </c>
      <c r="F4662">
        <v>28</v>
      </c>
      <c r="G4662" t="s">
        <v>86</v>
      </c>
      <c r="H4662" t="s">
        <v>27</v>
      </c>
      <c r="I4662">
        <v>130</v>
      </c>
      <c r="J4662">
        <v>70</v>
      </c>
      <c r="K4662">
        <v>200</v>
      </c>
      <c r="L4662">
        <v>2</v>
      </c>
      <c r="M4662">
        <v>400</v>
      </c>
      <c r="N4662">
        <v>4</v>
      </c>
      <c r="O4662" t="s">
        <v>20</v>
      </c>
    </row>
    <row r="4663" spans="1:15">
      <c r="A4663">
        <v>199420</v>
      </c>
      <c r="B4663" s="1">
        <v>45454</v>
      </c>
      <c r="C4663" t="s">
        <v>36</v>
      </c>
      <c r="D4663" t="s">
        <v>37</v>
      </c>
      <c r="E4663" t="s">
        <v>17</v>
      </c>
      <c r="F4663">
        <v>35</v>
      </c>
      <c r="G4663" t="s">
        <v>44</v>
      </c>
      <c r="H4663" t="s">
        <v>27</v>
      </c>
      <c r="I4663">
        <v>32</v>
      </c>
      <c r="J4663">
        <v>25</v>
      </c>
      <c r="K4663">
        <v>57</v>
      </c>
      <c r="L4663">
        <v>2</v>
      </c>
      <c r="M4663">
        <v>114</v>
      </c>
      <c r="N4663">
        <v>4</v>
      </c>
      <c r="O4663" t="s">
        <v>70</v>
      </c>
    </row>
    <row r="4664" spans="1:15">
      <c r="A4664">
        <v>169215</v>
      </c>
      <c r="B4664" s="1">
        <v>45311</v>
      </c>
      <c r="C4664" t="s">
        <v>42</v>
      </c>
      <c r="D4664" t="s">
        <v>16</v>
      </c>
      <c r="E4664" t="s">
        <v>17</v>
      </c>
      <c r="F4664">
        <v>31</v>
      </c>
      <c r="G4664" t="s">
        <v>21</v>
      </c>
      <c r="H4664" t="s">
        <v>19</v>
      </c>
      <c r="I4664">
        <v>65</v>
      </c>
      <c r="J4664">
        <v>0</v>
      </c>
      <c r="K4664">
        <v>65</v>
      </c>
      <c r="L4664">
        <v>3</v>
      </c>
      <c r="M4664">
        <v>195</v>
      </c>
      <c r="N4664">
        <v>3</v>
      </c>
      <c r="O4664" t="s">
        <v>88</v>
      </c>
    </row>
    <row r="4665" spans="1:15">
      <c r="A4665">
        <v>168728</v>
      </c>
      <c r="B4665" s="1">
        <v>45459</v>
      </c>
      <c r="C4665" t="s">
        <v>23</v>
      </c>
      <c r="D4665" t="s">
        <v>24</v>
      </c>
      <c r="E4665" t="s">
        <v>17</v>
      </c>
      <c r="F4665">
        <v>33</v>
      </c>
      <c r="G4665" t="s">
        <v>79</v>
      </c>
      <c r="H4665" t="s">
        <v>27</v>
      </c>
      <c r="I4665">
        <v>9</v>
      </c>
      <c r="J4665">
        <v>40</v>
      </c>
      <c r="K4665">
        <v>49</v>
      </c>
      <c r="L4665">
        <v>3</v>
      </c>
      <c r="M4665">
        <v>147</v>
      </c>
      <c r="N4665">
        <v>5</v>
      </c>
      <c r="O4665" t="s">
        <v>32</v>
      </c>
    </row>
    <row r="4666" spans="1:15">
      <c r="A4666">
        <v>173708</v>
      </c>
      <c r="B4666" s="1">
        <v>45337</v>
      </c>
      <c r="C4666" t="s">
        <v>23</v>
      </c>
      <c r="D4666" t="s">
        <v>24</v>
      </c>
      <c r="E4666" t="s">
        <v>17</v>
      </c>
      <c r="F4666">
        <v>23</v>
      </c>
      <c r="G4666" t="s">
        <v>54</v>
      </c>
      <c r="H4666" t="s">
        <v>19</v>
      </c>
      <c r="I4666">
        <v>9</v>
      </c>
      <c r="J4666">
        <v>0</v>
      </c>
      <c r="K4666">
        <v>9</v>
      </c>
      <c r="L4666">
        <v>2</v>
      </c>
      <c r="M4666">
        <v>18</v>
      </c>
      <c r="N4666">
        <v>4</v>
      </c>
      <c r="O4666" t="s">
        <v>45</v>
      </c>
    </row>
    <row r="4667" spans="1:15">
      <c r="A4667">
        <v>188771</v>
      </c>
      <c r="B4667" s="1">
        <v>45547</v>
      </c>
      <c r="C4667" t="s">
        <v>42</v>
      </c>
      <c r="D4667" t="s">
        <v>16</v>
      </c>
      <c r="E4667" t="s">
        <v>17</v>
      </c>
      <c r="F4667">
        <v>25</v>
      </c>
      <c r="G4667" t="s">
        <v>46</v>
      </c>
      <c r="H4667" t="s">
        <v>19</v>
      </c>
      <c r="I4667">
        <v>65</v>
      </c>
      <c r="J4667">
        <v>0</v>
      </c>
      <c r="K4667">
        <v>65</v>
      </c>
      <c r="L4667">
        <v>4</v>
      </c>
      <c r="M4667">
        <v>260</v>
      </c>
      <c r="N4667">
        <v>5</v>
      </c>
      <c r="O4667" t="s">
        <v>65</v>
      </c>
    </row>
    <row r="4668" spans="1:15">
      <c r="A4668">
        <v>186995</v>
      </c>
      <c r="B4668" s="1">
        <v>45381</v>
      </c>
      <c r="C4668" t="s">
        <v>15</v>
      </c>
      <c r="D4668" t="s">
        <v>16</v>
      </c>
      <c r="E4668" t="s">
        <v>17</v>
      </c>
      <c r="F4668">
        <v>26</v>
      </c>
      <c r="G4668" t="s">
        <v>18</v>
      </c>
      <c r="H4668" t="s">
        <v>19</v>
      </c>
      <c r="I4668">
        <v>100</v>
      </c>
      <c r="J4668">
        <v>0</v>
      </c>
      <c r="K4668">
        <v>100</v>
      </c>
      <c r="L4668">
        <v>1</v>
      </c>
      <c r="M4668">
        <v>100</v>
      </c>
      <c r="N4668">
        <v>5</v>
      </c>
      <c r="O4668" t="s">
        <v>20</v>
      </c>
    </row>
    <row r="4669" spans="1:15">
      <c r="A4669">
        <v>128571</v>
      </c>
      <c r="B4669" s="1">
        <v>45266</v>
      </c>
      <c r="C4669" t="s">
        <v>78</v>
      </c>
      <c r="D4669" t="s">
        <v>37</v>
      </c>
      <c r="E4669" t="s">
        <v>17</v>
      </c>
      <c r="F4669">
        <v>18</v>
      </c>
      <c r="G4669" t="s">
        <v>56</v>
      </c>
      <c r="H4669" t="s">
        <v>19</v>
      </c>
      <c r="I4669">
        <v>50</v>
      </c>
      <c r="J4669">
        <v>0</v>
      </c>
      <c r="K4669">
        <v>50</v>
      </c>
      <c r="L4669">
        <v>1</v>
      </c>
      <c r="M4669">
        <v>50</v>
      </c>
      <c r="N4669">
        <v>5</v>
      </c>
      <c r="O4669" t="s">
        <v>65</v>
      </c>
    </row>
    <row r="4670" spans="1:15">
      <c r="A4670">
        <v>196382</v>
      </c>
      <c r="B4670" s="1">
        <v>45311</v>
      </c>
      <c r="C4670" t="s">
        <v>53</v>
      </c>
      <c r="D4670" t="s">
        <v>37</v>
      </c>
      <c r="E4670" t="s">
        <v>25</v>
      </c>
      <c r="F4670">
        <v>24</v>
      </c>
      <c r="G4670" t="s">
        <v>54</v>
      </c>
      <c r="H4670" t="s">
        <v>19</v>
      </c>
      <c r="I4670">
        <v>15</v>
      </c>
      <c r="J4670">
        <v>0</v>
      </c>
      <c r="K4670">
        <v>15</v>
      </c>
      <c r="L4670">
        <v>1</v>
      </c>
      <c r="M4670">
        <v>15</v>
      </c>
      <c r="N4670">
        <v>1</v>
      </c>
      <c r="O4670" t="s">
        <v>47</v>
      </c>
    </row>
    <row r="4671" spans="1:15">
      <c r="A4671">
        <v>168591</v>
      </c>
      <c r="B4671" s="1">
        <v>45536</v>
      </c>
      <c r="C4671" t="s">
        <v>53</v>
      </c>
      <c r="D4671" t="s">
        <v>37</v>
      </c>
      <c r="E4671" t="s">
        <v>17</v>
      </c>
      <c r="F4671">
        <v>31</v>
      </c>
      <c r="G4671" t="s">
        <v>56</v>
      </c>
      <c r="H4671" t="s">
        <v>19</v>
      </c>
      <c r="I4671">
        <v>15</v>
      </c>
      <c r="J4671">
        <v>0</v>
      </c>
      <c r="K4671">
        <v>15</v>
      </c>
      <c r="L4671">
        <v>1</v>
      </c>
      <c r="M4671">
        <v>15</v>
      </c>
      <c r="N4671">
        <v>4</v>
      </c>
      <c r="O4671" t="s">
        <v>45</v>
      </c>
    </row>
    <row r="4672" spans="1:15">
      <c r="A4672">
        <v>162693</v>
      </c>
      <c r="B4672" s="1">
        <v>45488</v>
      </c>
      <c r="C4672" t="s">
        <v>76</v>
      </c>
      <c r="D4672" t="s">
        <v>37</v>
      </c>
      <c r="E4672" t="s">
        <v>17</v>
      </c>
      <c r="F4672">
        <v>35</v>
      </c>
      <c r="G4672" t="s">
        <v>56</v>
      </c>
      <c r="H4672" t="s">
        <v>19</v>
      </c>
      <c r="I4672">
        <v>45</v>
      </c>
      <c r="J4672">
        <v>0</v>
      </c>
      <c r="K4672">
        <v>45</v>
      </c>
      <c r="L4672">
        <v>1</v>
      </c>
      <c r="M4672">
        <v>45</v>
      </c>
      <c r="N4672">
        <v>2</v>
      </c>
      <c r="O4672" t="s">
        <v>64</v>
      </c>
    </row>
    <row r="4673" spans="1:15">
      <c r="A4673">
        <v>159364</v>
      </c>
      <c r="B4673" s="1">
        <v>45265</v>
      </c>
      <c r="C4673" t="s">
        <v>42</v>
      </c>
      <c r="D4673" t="s">
        <v>16</v>
      </c>
      <c r="E4673" t="s">
        <v>17</v>
      </c>
      <c r="F4673">
        <v>18</v>
      </c>
      <c r="G4673" t="s">
        <v>56</v>
      </c>
      <c r="H4673" t="s">
        <v>19</v>
      </c>
      <c r="I4673">
        <v>65</v>
      </c>
      <c r="J4673">
        <v>0</v>
      </c>
      <c r="K4673">
        <v>65</v>
      </c>
      <c r="L4673">
        <v>3</v>
      </c>
      <c r="M4673">
        <v>195</v>
      </c>
      <c r="N4673">
        <v>4</v>
      </c>
      <c r="O4673" t="s">
        <v>70</v>
      </c>
    </row>
    <row r="4674" spans="1:15">
      <c r="A4674">
        <v>192473</v>
      </c>
      <c r="B4674" s="1">
        <v>45504</v>
      </c>
      <c r="C4674" t="s">
        <v>15</v>
      </c>
      <c r="D4674" t="s">
        <v>16</v>
      </c>
      <c r="E4674" t="s">
        <v>25</v>
      </c>
      <c r="F4674">
        <v>19</v>
      </c>
      <c r="G4674" t="s">
        <v>38</v>
      </c>
      <c r="H4674" t="s">
        <v>19</v>
      </c>
      <c r="I4674">
        <v>100</v>
      </c>
      <c r="J4674">
        <v>0</v>
      </c>
      <c r="K4674">
        <v>100</v>
      </c>
      <c r="L4674">
        <v>1</v>
      </c>
      <c r="M4674">
        <v>100</v>
      </c>
      <c r="N4674">
        <v>1</v>
      </c>
      <c r="O4674" t="s">
        <v>71</v>
      </c>
    </row>
    <row r="4675" spans="1:15">
      <c r="A4675">
        <v>132400</v>
      </c>
      <c r="B4675" s="1">
        <v>45436</v>
      </c>
      <c r="C4675" t="s">
        <v>30</v>
      </c>
      <c r="D4675" t="s">
        <v>24</v>
      </c>
      <c r="E4675" t="s">
        <v>25</v>
      </c>
      <c r="F4675">
        <v>34</v>
      </c>
      <c r="G4675" t="s">
        <v>44</v>
      </c>
      <c r="H4675" t="s">
        <v>27</v>
      </c>
      <c r="I4675">
        <v>10</v>
      </c>
      <c r="J4675">
        <v>25</v>
      </c>
      <c r="K4675">
        <v>35</v>
      </c>
      <c r="L4675">
        <v>2</v>
      </c>
      <c r="M4675">
        <v>70</v>
      </c>
      <c r="N4675">
        <v>2</v>
      </c>
      <c r="O4675" t="s">
        <v>59</v>
      </c>
    </row>
    <row r="4676" spans="1:15">
      <c r="A4676">
        <v>131462</v>
      </c>
      <c r="B4676" s="1">
        <v>45478</v>
      </c>
      <c r="C4676" t="s">
        <v>82</v>
      </c>
      <c r="D4676" t="s">
        <v>37</v>
      </c>
      <c r="E4676" t="s">
        <v>17</v>
      </c>
      <c r="F4676">
        <v>26</v>
      </c>
      <c r="G4676" t="s">
        <v>26</v>
      </c>
      <c r="H4676" t="s">
        <v>27</v>
      </c>
      <c r="I4676">
        <v>20</v>
      </c>
      <c r="J4676">
        <v>40</v>
      </c>
      <c r="K4676">
        <v>60</v>
      </c>
      <c r="L4676">
        <v>1</v>
      </c>
      <c r="M4676">
        <v>60</v>
      </c>
      <c r="N4676">
        <v>4</v>
      </c>
      <c r="O4676" t="s">
        <v>45</v>
      </c>
    </row>
    <row r="4677" spans="1:15">
      <c r="A4677">
        <v>156025</v>
      </c>
      <c r="B4677" s="1">
        <v>45334</v>
      </c>
      <c r="C4677" t="s">
        <v>30</v>
      </c>
      <c r="D4677" t="s">
        <v>24</v>
      </c>
      <c r="E4677" t="s">
        <v>25</v>
      </c>
      <c r="F4677">
        <v>23</v>
      </c>
      <c r="G4677" t="s">
        <v>77</v>
      </c>
      <c r="H4677" t="s">
        <v>19</v>
      </c>
      <c r="I4677">
        <v>10</v>
      </c>
      <c r="J4677">
        <v>0</v>
      </c>
      <c r="K4677">
        <v>10</v>
      </c>
      <c r="L4677">
        <v>1</v>
      </c>
      <c r="M4677">
        <v>10</v>
      </c>
      <c r="N4677">
        <v>4</v>
      </c>
      <c r="O4677" t="s">
        <v>39</v>
      </c>
    </row>
    <row r="4678" spans="1:15">
      <c r="A4678">
        <v>164957</v>
      </c>
      <c r="B4678" s="1">
        <v>45431</v>
      </c>
      <c r="C4678" t="s">
        <v>78</v>
      </c>
      <c r="D4678" t="s">
        <v>37</v>
      </c>
      <c r="E4678" t="s">
        <v>17</v>
      </c>
      <c r="F4678">
        <v>29</v>
      </c>
      <c r="G4678" t="s">
        <v>75</v>
      </c>
      <c r="H4678" t="s">
        <v>27</v>
      </c>
      <c r="I4678">
        <v>50</v>
      </c>
      <c r="J4678">
        <v>70</v>
      </c>
      <c r="K4678">
        <v>120</v>
      </c>
      <c r="L4678">
        <v>1</v>
      </c>
      <c r="M4678">
        <v>120</v>
      </c>
      <c r="N4678">
        <v>4</v>
      </c>
      <c r="O4678" t="s">
        <v>72</v>
      </c>
    </row>
    <row r="4679" spans="1:15">
      <c r="A4679">
        <v>151254</v>
      </c>
      <c r="B4679" s="1">
        <v>45500</v>
      </c>
      <c r="C4679" t="s">
        <v>78</v>
      </c>
      <c r="D4679" t="s">
        <v>37</v>
      </c>
      <c r="E4679" t="s">
        <v>17</v>
      </c>
      <c r="F4679">
        <v>34</v>
      </c>
      <c r="G4679" t="s">
        <v>56</v>
      </c>
      <c r="H4679" t="s">
        <v>19</v>
      </c>
      <c r="I4679">
        <v>50</v>
      </c>
      <c r="J4679">
        <v>0</v>
      </c>
      <c r="K4679">
        <v>50</v>
      </c>
      <c r="L4679">
        <v>1</v>
      </c>
      <c r="M4679">
        <v>50</v>
      </c>
      <c r="N4679">
        <v>5</v>
      </c>
      <c r="O4679" t="s">
        <v>20</v>
      </c>
    </row>
    <row r="4680" spans="1:15">
      <c r="A4680">
        <v>181570</v>
      </c>
      <c r="B4680" s="1">
        <v>45563</v>
      </c>
      <c r="C4680" t="s">
        <v>15</v>
      </c>
      <c r="D4680" t="s">
        <v>16</v>
      </c>
      <c r="E4680" t="s">
        <v>17</v>
      </c>
      <c r="F4680">
        <v>35</v>
      </c>
      <c r="G4680" t="s">
        <v>31</v>
      </c>
      <c r="H4680" t="s">
        <v>19</v>
      </c>
      <c r="I4680">
        <v>100</v>
      </c>
      <c r="J4680">
        <v>0</v>
      </c>
      <c r="K4680">
        <v>100</v>
      </c>
      <c r="L4680">
        <v>3</v>
      </c>
      <c r="M4680">
        <v>300</v>
      </c>
      <c r="N4680">
        <v>1</v>
      </c>
      <c r="O4680" t="s">
        <v>64</v>
      </c>
    </row>
    <row r="4681" spans="1:15">
      <c r="A4681">
        <v>166563</v>
      </c>
      <c r="B4681" s="1">
        <v>45585</v>
      </c>
      <c r="C4681" t="s">
        <v>50</v>
      </c>
      <c r="D4681" t="s">
        <v>16</v>
      </c>
      <c r="E4681" t="s">
        <v>17</v>
      </c>
      <c r="F4681">
        <v>27</v>
      </c>
      <c r="G4681" t="s">
        <v>56</v>
      </c>
      <c r="H4681" t="s">
        <v>19</v>
      </c>
      <c r="I4681">
        <v>97</v>
      </c>
      <c r="J4681">
        <v>0</v>
      </c>
      <c r="K4681">
        <v>97</v>
      </c>
      <c r="L4681">
        <v>1</v>
      </c>
      <c r="M4681">
        <v>97</v>
      </c>
      <c r="N4681">
        <v>5</v>
      </c>
      <c r="O4681" t="s">
        <v>65</v>
      </c>
    </row>
    <row r="4682" spans="1:15">
      <c r="A4682">
        <v>168290</v>
      </c>
      <c r="B4682" s="1">
        <v>45394</v>
      </c>
      <c r="C4682" t="s">
        <v>15</v>
      </c>
      <c r="D4682" t="s">
        <v>16</v>
      </c>
      <c r="E4682" t="s">
        <v>17</v>
      </c>
      <c r="F4682">
        <v>21</v>
      </c>
      <c r="G4682" t="s">
        <v>62</v>
      </c>
      <c r="H4682" t="s">
        <v>19</v>
      </c>
      <c r="I4682">
        <v>100</v>
      </c>
      <c r="J4682">
        <v>0</v>
      </c>
      <c r="K4682">
        <v>100</v>
      </c>
      <c r="L4682">
        <v>2</v>
      </c>
      <c r="M4682">
        <v>200</v>
      </c>
      <c r="N4682">
        <v>4</v>
      </c>
      <c r="O4682" t="s">
        <v>57</v>
      </c>
    </row>
    <row r="4683" spans="1:15">
      <c r="A4683">
        <v>166388</v>
      </c>
      <c r="B4683" s="1">
        <v>45392</v>
      </c>
      <c r="C4683" t="s">
        <v>42</v>
      </c>
      <c r="D4683" t="s">
        <v>16</v>
      </c>
      <c r="E4683" t="s">
        <v>17</v>
      </c>
      <c r="F4683">
        <v>27</v>
      </c>
      <c r="G4683" t="s">
        <v>46</v>
      </c>
      <c r="H4683" t="s">
        <v>19</v>
      </c>
      <c r="I4683">
        <v>65</v>
      </c>
      <c r="J4683">
        <v>0</v>
      </c>
      <c r="K4683">
        <v>65</v>
      </c>
      <c r="L4683">
        <v>3</v>
      </c>
      <c r="M4683">
        <v>195</v>
      </c>
      <c r="N4683">
        <v>5</v>
      </c>
      <c r="O4683" t="s">
        <v>72</v>
      </c>
    </row>
    <row r="4684" spans="1:15">
      <c r="A4684">
        <v>178629</v>
      </c>
      <c r="B4684" s="1">
        <v>45455</v>
      </c>
      <c r="C4684" t="s">
        <v>15</v>
      </c>
      <c r="D4684" t="s">
        <v>16</v>
      </c>
      <c r="E4684" t="s">
        <v>17</v>
      </c>
      <c r="F4684">
        <v>33</v>
      </c>
      <c r="G4684" t="s">
        <v>34</v>
      </c>
      <c r="H4684" t="s">
        <v>27</v>
      </c>
      <c r="I4684">
        <v>100</v>
      </c>
      <c r="J4684">
        <v>100</v>
      </c>
      <c r="K4684">
        <v>200</v>
      </c>
      <c r="L4684">
        <v>2</v>
      </c>
      <c r="M4684">
        <v>400</v>
      </c>
      <c r="N4684">
        <v>5</v>
      </c>
      <c r="O4684" t="s">
        <v>61</v>
      </c>
    </row>
    <row r="4685" spans="1:15">
      <c r="A4685">
        <v>128582</v>
      </c>
      <c r="B4685" s="1">
        <v>45563</v>
      </c>
      <c r="C4685" t="s">
        <v>50</v>
      </c>
      <c r="D4685" t="s">
        <v>16</v>
      </c>
      <c r="E4685" t="s">
        <v>25</v>
      </c>
      <c r="F4685">
        <v>20</v>
      </c>
      <c r="G4685" t="s">
        <v>60</v>
      </c>
      <c r="H4685" t="s">
        <v>19</v>
      </c>
      <c r="I4685">
        <v>97</v>
      </c>
      <c r="J4685">
        <v>0</v>
      </c>
      <c r="K4685">
        <v>97</v>
      </c>
      <c r="L4685">
        <v>1</v>
      </c>
      <c r="M4685">
        <v>97</v>
      </c>
      <c r="N4685">
        <v>4</v>
      </c>
      <c r="O4685" t="s">
        <v>45</v>
      </c>
    </row>
    <row r="4686" spans="1:15">
      <c r="A4686">
        <v>154350</v>
      </c>
      <c r="B4686" s="1">
        <v>45368</v>
      </c>
      <c r="C4686" t="s">
        <v>23</v>
      </c>
      <c r="D4686" t="s">
        <v>24</v>
      </c>
      <c r="E4686" t="s">
        <v>25</v>
      </c>
      <c r="F4686">
        <v>28</v>
      </c>
      <c r="G4686" t="s">
        <v>67</v>
      </c>
      <c r="H4686" t="s">
        <v>27</v>
      </c>
      <c r="I4686">
        <v>9</v>
      </c>
      <c r="J4686">
        <v>40</v>
      </c>
      <c r="K4686">
        <v>49</v>
      </c>
      <c r="L4686">
        <v>1</v>
      </c>
      <c r="M4686">
        <v>49</v>
      </c>
      <c r="N4686">
        <v>3</v>
      </c>
      <c r="O4686" t="s">
        <v>22</v>
      </c>
    </row>
    <row r="4687" spans="1:15">
      <c r="A4687">
        <v>122920</v>
      </c>
      <c r="B4687" s="1">
        <v>45340</v>
      </c>
      <c r="C4687" t="s">
        <v>76</v>
      </c>
      <c r="D4687" t="s">
        <v>37</v>
      </c>
      <c r="E4687" t="s">
        <v>17</v>
      </c>
      <c r="F4687">
        <v>30</v>
      </c>
      <c r="G4687" t="s">
        <v>62</v>
      </c>
      <c r="H4687" t="s">
        <v>19</v>
      </c>
      <c r="I4687">
        <v>45</v>
      </c>
      <c r="J4687">
        <v>0</v>
      </c>
      <c r="K4687">
        <v>45</v>
      </c>
      <c r="L4687">
        <v>1</v>
      </c>
      <c r="M4687">
        <v>45</v>
      </c>
      <c r="N4687">
        <v>5</v>
      </c>
      <c r="O4687" t="s">
        <v>61</v>
      </c>
    </row>
    <row r="4688" spans="1:15">
      <c r="A4688">
        <v>193471</v>
      </c>
      <c r="B4688" s="1">
        <v>45581</v>
      </c>
      <c r="C4688" t="s">
        <v>48</v>
      </c>
      <c r="D4688" t="s">
        <v>16</v>
      </c>
      <c r="E4688" t="s">
        <v>17</v>
      </c>
      <c r="F4688">
        <v>19</v>
      </c>
      <c r="G4688" t="s">
        <v>31</v>
      </c>
      <c r="H4688" t="s">
        <v>19</v>
      </c>
      <c r="I4688">
        <v>130</v>
      </c>
      <c r="J4688">
        <v>0</v>
      </c>
      <c r="K4688">
        <v>130</v>
      </c>
      <c r="L4688">
        <v>4</v>
      </c>
      <c r="M4688">
        <v>520</v>
      </c>
      <c r="N4688">
        <v>4</v>
      </c>
      <c r="O4688" t="s">
        <v>72</v>
      </c>
    </row>
    <row r="4689" spans="1:15">
      <c r="A4689">
        <v>145427</v>
      </c>
      <c r="B4689" s="1">
        <v>45402</v>
      </c>
      <c r="C4689" t="s">
        <v>42</v>
      </c>
      <c r="D4689" t="s">
        <v>16</v>
      </c>
      <c r="E4689" t="s">
        <v>17</v>
      </c>
      <c r="F4689">
        <v>23</v>
      </c>
      <c r="G4689" t="s">
        <v>31</v>
      </c>
      <c r="H4689" t="s">
        <v>19</v>
      </c>
      <c r="I4689">
        <v>65</v>
      </c>
      <c r="J4689">
        <v>0</v>
      </c>
      <c r="K4689">
        <v>65</v>
      </c>
      <c r="L4689">
        <v>1</v>
      </c>
      <c r="M4689">
        <v>65</v>
      </c>
      <c r="N4689">
        <v>5</v>
      </c>
      <c r="O4689" t="s">
        <v>43</v>
      </c>
    </row>
    <row r="4690" spans="1:15">
      <c r="A4690">
        <v>133336</v>
      </c>
      <c r="B4690" s="1">
        <v>45322</v>
      </c>
      <c r="C4690" t="s">
        <v>30</v>
      </c>
      <c r="D4690" t="s">
        <v>24</v>
      </c>
      <c r="E4690" t="s">
        <v>17</v>
      </c>
      <c r="F4690">
        <v>26</v>
      </c>
      <c r="G4690" t="s">
        <v>51</v>
      </c>
      <c r="H4690" t="s">
        <v>27</v>
      </c>
      <c r="I4690">
        <v>10</v>
      </c>
      <c r="J4690">
        <v>50</v>
      </c>
      <c r="K4690">
        <v>60</v>
      </c>
      <c r="L4690">
        <v>2</v>
      </c>
      <c r="M4690">
        <v>120</v>
      </c>
      <c r="N4690">
        <v>5</v>
      </c>
      <c r="O4690" t="s">
        <v>61</v>
      </c>
    </row>
    <row r="4691" spans="1:15">
      <c r="A4691">
        <v>168125</v>
      </c>
      <c r="B4691" s="1">
        <v>45586</v>
      </c>
      <c r="C4691" t="s">
        <v>33</v>
      </c>
      <c r="D4691" t="s">
        <v>16</v>
      </c>
      <c r="E4691" t="s">
        <v>17</v>
      </c>
      <c r="F4691">
        <v>30</v>
      </c>
      <c r="G4691" t="s">
        <v>18</v>
      </c>
      <c r="H4691" t="s">
        <v>19</v>
      </c>
      <c r="I4691">
        <v>118</v>
      </c>
      <c r="J4691">
        <v>0</v>
      </c>
      <c r="K4691">
        <v>118</v>
      </c>
      <c r="L4691">
        <v>1</v>
      </c>
      <c r="M4691">
        <v>118</v>
      </c>
      <c r="N4691">
        <v>5</v>
      </c>
      <c r="O4691" t="s">
        <v>20</v>
      </c>
    </row>
    <row r="4692" spans="1:15">
      <c r="A4692">
        <v>128190</v>
      </c>
      <c r="B4692" s="1">
        <v>45373</v>
      </c>
      <c r="C4692" t="s">
        <v>82</v>
      </c>
      <c r="D4692" t="s">
        <v>37</v>
      </c>
      <c r="E4692" t="s">
        <v>25</v>
      </c>
      <c r="F4692">
        <v>26</v>
      </c>
      <c r="G4692" t="s">
        <v>69</v>
      </c>
      <c r="H4692" t="s">
        <v>19</v>
      </c>
      <c r="I4692">
        <v>20</v>
      </c>
      <c r="J4692">
        <v>0</v>
      </c>
      <c r="K4692">
        <v>20</v>
      </c>
      <c r="L4692">
        <v>1</v>
      </c>
      <c r="M4692">
        <v>20</v>
      </c>
      <c r="N4692">
        <v>5</v>
      </c>
      <c r="O4692" t="s">
        <v>57</v>
      </c>
    </row>
    <row r="4693" spans="1:15">
      <c r="A4693">
        <v>122496</v>
      </c>
      <c r="B4693" s="1">
        <v>45235</v>
      </c>
      <c r="C4693" t="s">
        <v>76</v>
      </c>
      <c r="D4693" t="s">
        <v>37</v>
      </c>
      <c r="E4693" t="s">
        <v>17</v>
      </c>
      <c r="F4693">
        <v>22</v>
      </c>
      <c r="G4693" t="s">
        <v>60</v>
      </c>
      <c r="H4693" t="s">
        <v>19</v>
      </c>
      <c r="I4693">
        <v>45</v>
      </c>
      <c r="J4693">
        <v>0</v>
      </c>
      <c r="K4693">
        <v>45</v>
      </c>
      <c r="L4693">
        <v>1</v>
      </c>
      <c r="M4693">
        <v>45</v>
      </c>
      <c r="N4693">
        <v>5</v>
      </c>
      <c r="O4693" t="s">
        <v>43</v>
      </c>
    </row>
    <row r="4694" spans="1:15">
      <c r="A4694">
        <v>139048</v>
      </c>
      <c r="B4694" s="1">
        <v>45261</v>
      </c>
      <c r="C4694" t="s">
        <v>42</v>
      </c>
      <c r="D4694" t="s">
        <v>16</v>
      </c>
      <c r="E4694" t="s">
        <v>25</v>
      </c>
      <c r="F4694">
        <v>27</v>
      </c>
      <c r="G4694" t="s">
        <v>66</v>
      </c>
      <c r="H4694" t="s">
        <v>27</v>
      </c>
      <c r="I4694">
        <v>65</v>
      </c>
      <c r="J4694">
        <v>40</v>
      </c>
      <c r="K4694">
        <v>105</v>
      </c>
      <c r="L4694">
        <v>1</v>
      </c>
      <c r="M4694">
        <v>105</v>
      </c>
      <c r="N4694">
        <v>4</v>
      </c>
      <c r="O4694" t="s">
        <v>43</v>
      </c>
    </row>
    <row r="4695" spans="1:15">
      <c r="A4695">
        <v>177138</v>
      </c>
      <c r="B4695" s="1">
        <v>45469</v>
      </c>
      <c r="C4695" t="s">
        <v>82</v>
      </c>
      <c r="D4695" t="s">
        <v>37</v>
      </c>
      <c r="E4695" t="s">
        <v>25</v>
      </c>
      <c r="F4695">
        <v>33</v>
      </c>
      <c r="G4695" t="s">
        <v>69</v>
      </c>
      <c r="H4695" t="s">
        <v>19</v>
      </c>
      <c r="I4695">
        <v>20</v>
      </c>
      <c r="J4695">
        <v>0</v>
      </c>
      <c r="K4695">
        <v>20</v>
      </c>
      <c r="L4695">
        <v>1</v>
      </c>
      <c r="M4695">
        <v>20</v>
      </c>
      <c r="N4695">
        <v>5</v>
      </c>
      <c r="O4695" t="s">
        <v>61</v>
      </c>
    </row>
    <row r="4696" spans="1:15">
      <c r="A4696">
        <v>179816</v>
      </c>
      <c r="B4696" s="1">
        <v>45592</v>
      </c>
      <c r="C4696" t="s">
        <v>53</v>
      </c>
      <c r="D4696" t="s">
        <v>37</v>
      </c>
      <c r="E4696" t="s">
        <v>17</v>
      </c>
      <c r="F4696">
        <v>23</v>
      </c>
      <c r="G4696" t="s">
        <v>38</v>
      </c>
      <c r="H4696" t="s">
        <v>19</v>
      </c>
      <c r="I4696">
        <v>15</v>
      </c>
      <c r="J4696">
        <v>0</v>
      </c>
      <c r="K4696">
        <v>15</v>
      </c>
      <c r="L4696">
        <v>1</v>
      </c>
      <c r="M4696">
        <v>15</v>
      </c>
      <c r="N4696">
        <v>1</v>
      </c>
      <c r="O4696" t="s">
        <v>55</v>
      </c>
    </row>
    <row r="4697" spans="1:15">
      <c r="A4697">
        <v>177708</v>
      </c>
      <c r="B4697" s="1">
        <v>45458</v>
      </c>
      <c r="C4697" t="s">
        <v>50</v>
      </c>
      <c r="D4697" t="s">
        <v>16</v>
      </c>
      <c r="E4697" t="s">
        <v>17</v>
      </c>
      <c r="F4697">
        <v>30</v>
      </c>
      <c r="G4697" t="s">
        <v>46</v>
      </c>
      <c r="H4697" t="s">
        <v>19</v>
      </c>
      <c r="I4697">
        <v>97</v>
      </c>
      <c r="J4697">
        <v>0</v>
      </c>
      <c r="K4697">
        <v>97</v>
      </c>
      <c r="L4697">
        <v>5</v>
      </c>
      <c r="M4697">
        <v>485</v>
      </c>
      <c r="N4697">
        <v>5</v>
      </c>
      <c r="O4697" t="s">
        <v>72</v>
      </c>
    </row>
    <row r="4698" spans="1:15">
      <c r="A4698">
        <v>148105</v>
      </c>
      <c r="B4698" s="1">
        <v>45238</v>
      </c>
      <c r="C4698" t="s">
        <v>78</v>
      </c>
      <c r="D4698" t="s">
        <v>37</v>
      </c>
      <c r="E4698" t="s">
        <v>25</v>
      </c>
      <c r="F4698">
        <v>33</v>
      </c>
      <c r="G4698" t="s">
        <v>69</v>
      </c>
      <c r="H4698" t="s">
        <v>19</v>
      </c>
      <c r="I4698">
        <v>50</v>
      </c>
      <c r="J4698">
        <v>0</v>
      </c>
      <c r="K4698">
        <v>50</v>
      </c>
      <c r="L4698">
        <v>1</v>
      </c>
      <c r="M4698">
        <v>50</v>
      </c>
      <c r="N4698">
        <v>1</v>
      </c>
      <c r="O4698" t="s">
        <v>64</v>
      </c>
    </row>
    <row r="4699" spans="1:15">
      <c r="A4699">
        <v>182143</v>
      </c>
      <c r="B4699" s="1">
        <v>45444</v>
      </c>
      <c r="C4699" t="s">
        <v>30</v>
      </c>
      <c r="D4699" t="s">
        <v>24</v>
      </c>
      <c r="E4699" t="s">
        <v>17</v>
      </c>
      <c r="F4699">
        <v>30</v>
      </c>
      <c r="G4699" t="s">
        <v>66</v>
      </c>
      <c r="H4699" t="s">
        <v>27</v>
      </c>
      <c r="I4699">
        <v>10</v>
      </c>
      <c r="J4699">
        <v>40</v>
      </c>
      <c r="K4699">
        <v>50</v>
      </c>
      <c r="L4699">
        <v>2</v>
      </c>
      <c r="M4699">
        <v>100</v>
      </c>
      <c r="N4699">
        <v>5</v>
      </c>
      <c r="O4699" t="s">
        <v>20</v>
      </c>
    </row>
    <row r="4700" spans="1:15">
      <c r="A4700">
        <v>146696</v>
      </c>
      <c r="B4700" s="1">
        <v>45312</v>
      </c>
      <c r="C4700" t="s">
        <v>42</v>
      </c>
      <c r="D4700" t="s">
        <v>16</v>
      </c>
      <c r="E4700" t="s">
        <v>17</v>
      </c>
      <c r="F4700">
        <v>26</v>
      </c>
      <c r="G4700" t="s">
        <v>69</v>
      </c>
      <c r="H4700" t="s">
        <v>19</v>
      </c>
      <c r="I4700">
        <v>65</v>
      </c>
      <c r="J4700">
        <v>0</v>
      </c>
      <c r="K4700">
        <v>65</v>
      </c>
      <c r="L4700">
        <v>4</v>
      </c>
      <c r="M4700">
        <v>260</v>
      </c>
      <c r="N4700">
        <v>2</v>
      </c>
      <c r="O4700" t="s">
        <v>35</v>
      </c>
    </row>
    <row r="4701" spans="1:15">
      <c r="A4701">
        <v>149690</v>
      </c>
      <c r="B4701" s="1">
        <v>45389</v>
      </c>
      <c r="C4701" t="s">
        <v>42</v>
      </c>
      <c r="D4701" t="s">
        <v>16</v>
      </c>
      <c r="E4701" t="s">
        <v>25</v>
      </c>
      <c r="F4701">
        <v>27</v>
      </c>
      <c r="G4701" t="s">
        <v>60</v>
      </c>
      <c r="H4701" t="s">
        <v>19</v>
      </c>
      <c r="I4701">
        <v>65</v>
      </c>
      <c r="J4701">
        <v>0</v>
      </c>
      <c r="K4701">
        <v>65</v>
      </c>
      <c r="L4701">
        <v>1</v>
      </c>
      <c r="M4701">
        <v>65</v>
      </c>
      <c r="N4701">
        <v>5</v>
      </c>
      <c r="O4701" t="s">
        <v>39</v>
      </c>
    </row>
    <row r="4702" spans="1:15">
      <c r="A4702">
        <v>155133</v>
      </c>
      <c r="B4702" s="1">
        <v>45303</v>
      </c>
      <c r="C4702" t="s">
        <v>53</v>
      </c>
      <c r="D4702" t="s">
        <v>37</v>
      </c>
      <c r="E4702" t="s">
        <v>17</v>
      </c>
      <c r="F4702">
        <v>34</v>
      </c>
      <c r="G4702" t="s">
        <v>60</v>
      </c>
      <c r="H4702" t="s">
        <v>19</v>
      </c>
      <c r="I4702">
        <v>15</v>
      </c>
      <c r="J4702">
        <v>0</v>
      </c>
      <c r="K4702">
        <v>15</v>
      </c>
      <c r="L4702">
        <v>1</v>
      </c>
      <c r="M4702">
        <v>15</v>
      </c>
      <c r="N4702">
        <v>4</v>
      </c>
      <c r="O4702" t="s">
        <v>72</v>
      </c>
    </row>
    <row r="4703" spans="1:15">
      <c r="A4703">
        <v>140951</v>
      </c>
      <c r="B4703" s="1">
        <v>45584</v>
      </c>
      <c r="C4703" t="s">
        <v>15</v>
      </c>
      <c r="D4703" t="s">
        <v>16</v>
      </c>
      <c r="E4703" t="s">
        <v>17</v>
      </c>
      <c r="F4703">
        <v>23</v>
      </c>
      <c r="G4703" t="s">
        <v>38</v>
      </c>
      <c r="H4703" t="s">
        <v>19</v>
      </c>
      <c r="I4703">
        <v>100</v>
      </c>
      <c r="J4703">
        <v>0</v>
      </c>
      <c r="K4703">
        <v>100</v>
      </c>
      <c r="L4703">
        <v>3</v>
      </c>
      <c r="M4703">
        <v>300</v>
      </c>
      <c r="N4703">
        <v>5</v>
      </c>
      <c r="O4703" t="s">
        <v>70</v>
      </c>
    </row>
    <row r="4704" spans="1:15">
      <c r="A4704">
        <v>142913</v>
      </c>
      <c r="B4704" s="1">
        <v>45550</v>
      </c>
      <c r="C4704" t="s">
        <v>23</v>
      </c>
      <c r="D4704" t="s">
        <v>24</v>
      </c>
      <c r="E4704" t="s">
        <v>17</v>
      </c>
      <c r="F4704">
        <v>31</v>
      </c>
      <c r="G4704" t="s">
        <v>31</v>
      </c>
      <c r="H4704" t="s">
        <v>19</v>
      </c>
      <c r="I4704">
        <v>9</v>
      </c>
      <c r="J4704">
        <v>0</v>
      </c>
      <c r="K4704">
        <v>9</v>
      </c>
      <c r="L4704">
        <v>5</v>
      </c>
      <c r="M4704">
        <v>45</v>
      </c>
      <c r="N4704">
        <v>3</v>
      </c>
      <c r="O4704" t="s">
        <v>84</v>
      </c>
    </row>
    <row r="4705" spans="1:15">
      <c r="A4705">
        <v>151644</v>
      </c>
      <c r="B4705" s="1">
        <v>45390</v>
      </c>
      <c r="C4705" t="s">
        <v>76</v>
      </c>
      <c r="D4705" t="s">
        <v>37</v>
      </c>
      <c r="E4705" t="s">
        <v>25</v>
      </c>
      <c r="F4705">
        <v>22</v>
      </c>
      <c r="G4705" t="s">
        <v>21</v>
      </c>
      <c r="H4705" t="s">
        <v>19</v>
      </c>
      <c r="I4705">
        <v>45</v>
      </c>
      <c r="J4705">
        <v>0</v>
      </c>
      <c r="K4705">
        <v>45</v>
      </c>
      <c r="L4705">
        <v>2</v>
      </c>
      <c r="M4705">
        <v>90</v>
      </c>
      <c r="N4705">
        <v>2</v>
      </c>
      <c r="O4705" t="s">
        <v>55</v>
      </c>
    </row>
    <row r="4706" spans="1:15">
      <c r="A4706">
        <v>152831</v>
      </c>
      <c r="B4706" s="1">
        <v>45449</v>
      </c>
      <c r="C4706" t="s">
        <v>30</v>
      </c>
      <c r="D4706" t="s">
        <v>24</v>
      </c>
      <c r="E4706" t="s">
        <v>17</v>
      </c>
      <c r="F4706">
        <v>23</v>
      </c>
      <c r="G4706" t="s">
        <v>75</v>
      </c>
      <c r="H4706" t="s">
        <v>27</v>
      </c>
      <c r="I4706">
        <v>10</v>
      </c>
      <c r="J4706">
        <v>70</v>
      </c>
      <c r="K4706">
        <v>80</v>
      </c>
      <c r="L4706">
        <v>1</v>
      </c>
      <c r="M4706">
        <v>80</v>
      </c>
      <c r="N4706">
        <v>5</v>
      </c>
      <c r="O4706" t="s">
        <v>45</v>
      </c>
    </row>
    <row r="4707" spans="1:15">
      <c r="A4707">
        <v>156748</v>
      </c>
      <c r="B4707" s="1">
        <v>45266</v>
      </c>
      <c r="C4707" t="s">
        <v>53</v>
      </c>
      <c r="D4707" t="s">
        <v>37</v>
      </c>
      <c r="E4707" t="s">
        <v>25</v>
      </c>
      <c r="F4707">
        <v>23</v>
      </c>
      <c r="G4707" t="s">
        <v>56</v>
      </c>
      <c r="H4707" t="s">
        <v>19</v>
      </c>
      <c r="I4707">
        <v>15</v>
      </c>
      <c r="J4707">
        <v>0</v>
      </c>
      <c r="K4707">
        <v>15</v>
      </c>
      <c r="L4707">
        <v>1</v>
      </c>
      <c r="M4707">
        <v>15</v>
      </c>
      <c r="N4707">
        <v>5</v>
      </c>
      <c r="O4707" t="s">
        <v>57</v>
      </c>
    </row>
    <row r="4708" spans="1:15">
      <c r="A4708">
        <v>151541</v>
      </c>
      <c r="B4708" s="1">
        <v>45432</v>
      </c>
      <c r="C4708" t="s">
        <v>33</v>
      </c>
      <c r="D4708" t="s">
        <v>16</v>
      </c>
      <c r="E4708" t="s">
        <v>17</v>
      </c>
      <c r="F4708">
        <v>24</v>
      </c>
      <c r="G4708" t="s">
        <v>54</v>
      </c>
      <c r="H4708" t="s">
        <v>19</v>
      </c>
      <c r="I4708">
        <v>118</v>
      </c>
      <c r="J4708">
        <v>0</v>
      </c>
      <c r="K4708">
        <v>118</v>
      </c>
      <c r="L4708">
        <v>1</v>
      </c>
      <c r="M4708">
        <v>118</v>
      </c>
      <c r="N4708">
        <v>1</v>
      </c>
      <c r="O4708" t="s">
        <v>64</v>
      </c>
    </row>
    <row r="4709" spans="1:15">
      <c r="A4709">
        <v>153201</v>
      </c>
      <c r="B4709" s="1">
        <v>45550</v>
      </c>
      <c r="C4709" t="s">
        <v>42</v>
      </c>
      <c r="D4709" t="s">
        <v>16</v>
      </c>
      <c r="E4709" t="s">
        <v>25</v>
      </c>
      <c r="F4709">
        <v>20</v>
      </c>
      <c r="G4709" t="s">
        <v>62</v>
      </c>
      <c r="H4709" t="s">
        <v>19</v>
      </c>
      <c r="I4709">
        <v>65</v>
      </c>
      <c r="J4709">
        <v>0</v>
      </c>
      <c r="K4709">
        <v>65</v>
      </c>
      <c r="L4709">
        <v>1</v>
      </c>
      <c r="M4709">
        <v>65</v>
      </c>
      <c r="N4709">
        <v>2</v>
      </c>
      <c r="O4709" t="s">
        <v>68</v>
      </c>
    </row>
    <row r="4710" spans="1:15">
      <c r="A4710">
        <v>174794</v>
      </c>
      <c r="B4710" s="1">
        <v>45483</v>
      </c>
      <c r="C4710" t="s">
        <v>53</v>
      </c>
      <c r="D4710" t="s">
        <v>37</v>
      </c>
      <c r="E4710" t="s">
        <v>25</v>
      </c>
      <c r="F4710">
        <v>29</v>
      </c>
      <c r="G4710" t="s">
        <v>46</v>
      </c>
      <c r="H4710" t="s">
        <v>19</v>
      </c>
      <c r="I4710">
        <v>15</v>
      </c>
      <c r="J4710">
        <v>0</v>
      </c>
      <c r="K4710">
        <v>15</v>
      </c>
      <c r="L4710">
        <v>1</v>
      </c>
      <c r="M4710">
        <v>15</v>
      </c>
      <c r="N4710">
        <v>4</v>
      </c>
      <c r="O4710" t="s">
        <v>61</v>
      </c>
    </row>
    <row r="4711" spans="1:15">
      <c r="A4711">
        <v>173577</v>
      </c>
      <c r="B4711" s="1">
        <v>45566</v>
      </c>
      <c r="C4711" t="s">
        <v>76</v>
      </c>
      <c r="D4711" t="s">
        <v>37</v>
      </c>
      <c r="E4711" t="s">
        <v>25</v>
      </c>
      <c r="F4711">
        <v>34</v>
      </c>
      <c r="G4711" t="s">
        <v>38</v>
      </c>
      <c r="H4711" t="s">
        <v>19</v>
      </c>
      <c r="I4711">
        <v>45</v>
      </c>
      <c r="J4711">
        <v>0</v>
      </c>
      <c r="K4711">
        <v>45</v>
      </c>
      <c r="L4711">
        <v>2</v>
      </c>
      <c r="M4711">
        <v>90</v>
      </c>
      <c r="N4711">
        <v>4</v>
      </c>
      <c r="O4711" t="s">
        <v>32</v>
      </c>
    </row>
    <row r="4712" spans="1:15">
      <c r="A4712">
        <v>121510</v>
      </c>
      <c r="B4712" s="1">
        <v>45335</v>
      </c>
      <c r="C4712" t="s">
        <v>15</v>
      </c>
      <c r="D4712" t="s">
        <v>16</v>
      </c>
      <c r="E4712" t="s">
        <v>17</v>
      </c>
      <c r="F4712">
        <v>34</v>
      </c>
      <c r="G4712" t="s">
        <v>56</v>
      </c>
      <c r="H4712" t="s">
        <v>19</v>
      </c>
      <c r="I4712">
        <v>100</v>
      </c>
      <c r="J4712">
        <v>0</v>
      </c>
      <c r="K4712">
        <v>100</v>
      </c>
      <c r="L4712">
        <v>1</v>
      </c>
      <c r="M4712">
        <v>100</v>
      </c>
      <c r="N4712">
        <v>3</v>
      </c>
      <c r="O4712" t="s">
        <v>22</v>
      </c>
    </row>
    <row r="4713" spans="1:15">
      <c r="A4713">
        <v>123082</v>
      </c>
      <c r="B4713" s="1">
        <v>45423</v>
      </c>
      <c r="C4713" t="s">
        <v>50</v>
      </c>
      <c r="D4713" t="s">
        <v>16</v>
      </c>
      <c r="E4713" t="s">
        <v>17</v>
      </c>
      <c r="F4713">
        <v>27</v>
      </c>
      <c r="G4713" t="s">
        <v>34</v>
      </c>
      <c r="H4713" t="s">
        <v>27</v>
      </c>
      <c r="I4713">
        <v>97</v>
      </c>
      <c r="J4713">
        <v>100</v>
      </c>
      <c r="K4713">
        <v>197</v>
      </c>
      <c r="L4713">
        <v>3</v>
      </c>
      <c r="M4713">
        <v>591</v>
      </c>
      <c r="N4713">
        <v>1</v>
      </c>
      <c r="O4713" t="s">
        <v>68</v>
      </c>
    </row>
    <row r="4714" spans="1:15">
      <c r="A4714">
        <v>162803</v>
      </c>
      <c r="B4714" s="1">
        <v>45323</v>
      </c>
      <c r="C4714" t="s">
        <v>53</v>
      </c>
      <c r="D4714" t="s">
        <v>37</v>
      </c>
      <c r="E4714" t="s">
        <v>17</v>
      </c>
      <c r="F4714">
        <v>35</v>
      </c>
      <c r="G4714" t="s">
        <v>31</v>
      </c>
      <c r="H4714" t="s">
        <v>19</v>
      </c>
      <c r="I4714">
        <v>15</v>
      </c>
      <c r="J4714">
        <v>0</v>
      </c>
      <c r="K4714">
        <v>15</v>
      </c>
      <c r="L4714">
        <v>4</v>
      </c>
      <c r="M4714">
        <v>60</v>
      </c>
      <c r="N4714">
        <v>3</v>
      </c>
      <c r="O4714" t="s">
        <v>84</v>
      </c>
    </row>
    <row r="4715" spans="1:15">
      <c r="A4715">
        <v>189556</v>
      </c>
      <c r="B4715" s="1">
        <v>45524</v>
      </c>
      <c r="C4715" t="s">
        <v>82</v>
      </c>
      <c r="D4715" t="s">
        <v>37</v>
      </c>
      <c r="E4715" t="s">
        <v>17</v>
      </c>
      <c r="F4715">
        <v>21</v>
      </c>
      <c r="G4715" t="s">
        <v>86</v>
      </c>
      <c r="H4715" t="s">
        <v>27</v>
      </c>
      <c r="I4715">
        <v>20</v>
      </c>
      <c r="J4715">
        <v>70</v>
      </c>
      <c r="K4715">
        <v>90</v>
      </c>
      <c r="L4715">
        <v>3</v>
      </c>
      <c r="M4715">
        <v>270</v>
      </c>
      <c r="N4715">
        <v>4</v>
      </c>
      <c r="O4715" t="s">
        <v>32</v>
      </c>
    </row>
    <row r="4716" spans="1:15">
      <c r="A4716">
        <v>181988</v>
      </c>
      <c r="B4716" s="1">
        <v>45498</v>
      </c>
      <c r="C4716" t="s">
        <v>15</v>
      </c>
      <c r="D4716" t="s">
        <v>16</v>
      </c>
      <c r="E4716" t="s">
        <v>25</v>
      </c>
      <c r="F4716">
        <v>34</v>
      </c>
      <c r="G4716" t="s">
        <v>38</v>
      </c>
      <c r="H4716" t="s">
        <v>19</v>
      </c>
      <c r="I4716">
        <v>100</v>
      </c>
      <c r="J4716">
        <v>0</v>
      </c>
      <c r="K4716">
        <v>100</v>
      </c>
      <c r="L4716">
        <v>1</v>
      </c>
      <c r="M4716">
        <v>100</v>
      </c>
      <c r="N4716">
        <v>4</v>
      </c>
      <c r="O4716" t="s">
        <v>61</v>
      </c>
    </row>
    <row r="4717" spans="1:15">
      <c r="A4717">
        <v>168848</v>
      </c>
      <c r="B4717" s="1">
        <v>45259</v>
      </c>
      <c r="C4717" t="s">
        <v>42</v>
      </c>
      <c r="D4717" t="s">
        <v>16</v>
      </c>
      <c r="E4717" t="s">
        <v>25</v>
      </c>
      <c r="F4717">
        <v>20</v>
      </c>
      <c r="G4717" t="s">
        <v>60</v>
      </c>
      <c r="H4717" t="s">
        <v>19</v>
      </c>
      <c r="I4717">
        <v>65</v>
      </c>
      <c r="J4717">
        <v>0</v>
      </c>
      <c r="K4717">
        <v>65</v>
      </c>
      <c r="L4717">
        <v>3</v>
      </c>
      <c r="M4717">
        <v>195</v>
      </c>
      <c r="N4717">
        <v>5</v>
      </c>
      <c r="O4717" t="s">
        <v>39</v>
      </c>
    </row>
    <row r="4718" spans="1:15">
      <c r="A4718">
        <v>172253</v>
      </c>
      <c r="B4718" s="1">
        <v>45303</v>
      </c>
      <c r="C4718" t="s">
        <v>36</v>
      </c>
      <c r="D4718" t="s">
        <v>37</v>
      </c>
      <c r="E4718" t="s">
        <v>17</v>
      </c>
      <c r="F4718">
        <v>30</v>
      </c>
      <c r="G4718" t="s">
        <v>21</v>
      </c>
      <c r="H4718" t="s">
        <v>19</v>
      </c>
      <c r="I4718">
        <v>32</v>
      </c>
      <c r="J4718">
        <v>0</v>
      </c>
      <c r="K4718">
        <v>32</v>
      </c>
      <c r="L4718">
        <v>2</v>
      </c>
      <c r="M4718">
        <v>64</v>
      </c>
      <c r="N4718">
        <v>1</v>
      </c>
      <c r="O4718" t="s">
        <v>71</v>
      </c>
    </row>
    <row r="4719" spans="1:15">
      <c r="A4719">
        <v>159630</v>
      </c>
      <c r="B4719" s="1">
        <v>45277</v>
      </c>
      <c r="C4719" t="s">
        <v>50</v>
      </c>
      <c r="D4719" t="s">
        <v>16</v>
      </c>
      <c r="E4719" t="s">
        <v>17</v>
      </c>
      <c r="F4719">
        <v>35</v>
      </c>
      <c r="G4719" t="s">
        <v>38</v>
      </c>
      <c r="H4719" t="s">
        <v>19</v>
      </c>
      <c r="I4719">
        <v>97</v>
      </c>
      <c r="J4719">
        <v>0</v>
      </c>
      <c r="K4719">
        <v>97</v>
      </c>
      <c r="L4719">
        <v>2</v>
      </c>
      <c r="M4719">
        <v>194</v>
      </c>
      <c r="N4719">
        <v>4</v>
      </c>
      <c r="O4719" t="s">
        <v>52</v>
      </c>
    </row>
    <row r="4720" spans="1:15">
      <c r="A4720">
        <v>143033</v>
      </c>
      <c r="B4720" s="1">
        <v>45391</v>
      </c>
      <c r="C4720" t="s">
        <v>82</v>
      </c>
      <c r="D4720" t="s">
        <v>37</v>
      </c>
      <c r="E4720" t="s">
        <v>17</v>
      </c>
      <c r="F4720">
        <v>25</v>
      </c>
      <c r="G4720" t="s">
        <v>44</v>
      </c>
      <c r="H4720" t="s">
        <v>27</v>
      </c>
      <c r="I4720">
        <v>20</v>
      </c>
      <c r="J4720">
        <v>25</v>
      </c>
      <c r="K4720">
        <v>45</v>
      </c>
      <c r="L4720">
        <v>1</v>
      </c>
      <c r="M4720">
        <v>45</v>
      </c>
      <c r="N4720">
        <v>3</v>
      </c>
      <c r="O4720" t="s">
        <v>22</v>
      </c>
    </row>
    <row r="4721" spans="1:15">
      <c r="A4721">
        <v>184259</v>
      </c>
      <c r="B4721" s="1">
        <v>45410</v>
      </c>
      <c r="C4721" t="s">
        <v>23</v>
      </c>
      <c r="D4721" t="s">
        <v>24</v>
      </c>
      <c r="E4721" t="s">
        <v>25</v>
      </c>
      <c r="F4721">
        <v>26</v>
      </c>
      <c r="G4721" t="s">
        <v>56</v>
      </c>
      <c r="H4721" t="s">
        <v>19</v>
      </c>
      <c r="I4721">
        <v>9</v>
      </c>
      <c r="J4721">
        <v>0</v>
      </c>
      <c r="K4721">
        <v>9</v>
      </c>
      <c r="L4721">
        <v>1</v>
      </c>
      <c r="M4721">
        <v>9</v>
      </c>
      <c r="N4721">
        <v>4</v>
      </c>
      <c r="O4721" t="s">
        <v>45</v>
      </c>
    </row>
    <row r="4722" spans="1:15">
      <c r="A4722">
        <v>130028</v>
      </c>
      <c r="B4722" s="1">
        <v>45521</v>
      </c>
      <c r="C4722" t="s">
        <v>50</v>
      </c>
      <c r="D4722" t="s">
        <v>16</v>
      </c>
      <c r="E4722" t="s">
        <v>17</v>
      </c>
      <c r="F4722">
        <v>18</v>
      </c>
      <c r="G4722" t="s">
        <v>18</v>
      </c>
      <c r="H4722" t="s">
        <v>19</v>
      </c>
      <c r="I4722">
        <v>97</v>
      </c>
      <c r="J4722">
        <v>0</v>
      </c>
      <c r="K4722">
        <v>97</v>
      </c>
      <c r="L4722">
        <v>1</v>
      </c>
      <c r="M4722">
        <v>97</v>
      </c>
      <c r="N4722">
        <v>5</v>
      </c>
      <c r="O4722" t="s">
        <v>20</v>
      </c>
    </row>
    <row r="4723" spans="1:15">
      <c r="A4723">
        <v>160155</v>
      </c>
      <c r="B4723" s="1">
        <v>45547</v>
      </c>
      <c r="C4723" t="s">
        <v>33</v>
      </c>
      <c r="D4723" t="s">
        <v>16</v>
      </c>
      <c r="E4723" t="s">
        <v>17</v>
      </c>
      <c r="F4723">
        <v>32</v>
      </c>
      <c r="G4723" t="s">
        <v>41</v>
      </c>
      <c r="H4723" t="s">
        <v>19</v>
      </c>
      <c r="I4723">
        <v>118</v>
      </c>
      <c r="J4723">
        <v>0</v>
      </c>
      <c r="K4723">
        <v>118</v>
      </c>
      <c r="L4723">
        <v>1</v>
      </c>
      <c r="M4723">
        <v>118</v>
      </c>
      <c r="N4723">
        <v>1</v>
      </c>
      <c r="O4723" t="s">
        <v>55</v>
      </c>
    </row>
    <row r="4724" spans="1:15">
      <c r="A4724">
        <v>196385</v>
      </c>
      <c r="B4724" s="1">
        <v>45465</v>
      </c>
      <c r="C4724" t="s">
        <v>36</v>
      </c>
      <c r="D4724" t="s">
        <v>37</v>
      </c>
      <c r="E4724" t="s">
        <v>17</v>
      </c>
      <c r="F4724">
        <v>34</v>
      </c>
      <c r="G4724" t="s">
        <v>51</v>
      </c>
      <c r="H4724" t="s">
        <v>27</v>
      </c>
      <c r="I4724">
        <v>32</v>
      </c>
      <c r="J4724">
        <v>50</v>
      </c>
      <c r="K4724">
        <v>82</v>
      </c>
      <c r="L4724">
        <v>1</v>
      </c>
      <c r="M4724">
        <v>82</v>
      </c>
      <c r="N4724">
        <v>3</v>
      </c>
      <c r="O4724" t="s">
        <v>22</v>
      </c>
    </row>
    <row r="4725" spans="1:15">
      <c r="A4725">
        <v>188448</v>
      </c>
      <c r="B4725" s="1">
        <v>45255</v>
      </c>
      <c r="C4725" t="s">
        <v>15</v>
      </c>
      <c r="D4725" t="s">
        <v>16</v>
      </c>
      <c r="E4725" t="s">
        <v>25</v>
      </c>
      <c r="F4725">
        <v>20</v>
      </c>
      <c r="G4725" t="s">
        <v>44</v>
      </c>
      <c r="H4725" t="s">
        <v>27</v>
      </c>
      <c r="I4725">
        <v>100</v>
      </c>
      <c r="J4725">
        <v>25</v>
      </c>
      <c r="K4725">
        <v>125</v>
      </c>
      <c r="L4725">
        <v>1</v>
      </c>
      <c r="M4725">
        <v>125</v>
      </c>
      <c r="N4725">
        <v>4</v>
      </c>
      <c r="O4725" t="s">
        <v>32</v>
      </c>
    </row>
    <row r="4726" spans="1:15">
      <c r="A4726">
        <v>139241</v>
      </c>
      <c r="B4726" s="1">
        <v>45269</v>
      </c>
      <c r="C4726" t="s">
        <v>15</v>
      </c>
      <c r="D4726" t="s">
        <v>16</v>
      </c>
      <c r="E4726" t="s">
        <v>17</v>
      </c>
      <c r="F4726">
        <v>18</v>
      </c>
      <c r="G4726" t="s">
        <v>67</v>
      </c>
      <c r="H4726" t="s">
        <v>27</v>
      </c>
      <c r="I4726">
        <v>100</v>
      </c>
      <c r="J4726">
        <v>40</v>
      </c>
      <c r="K4726">
        <v>140</v>
      </c>
      <c r="L4726">
        <v>1</v>
      </c>
      <c r="M4726">
        <v>140</v>
      </c>
      <c r="N4726">
        <v>4</v>
      </c>
      <c r="O4726" t="s">
        <v>45</v>
      </c>
    </row>
    <row r="4727" spans="1:15">
      <c r="A4727">
        <v>152495</v>
      </c>
      <c r="B4727" s="1">
        <v>45481</v>
      </c>
      <c r="C4727" t="s">
        <v>42</v>
      </c>
      <c r="D4727" t="s">
        <v>16</v>
      </c>
      <c r="E4727" t="s">
        <v>25</v>
      </c>
      <c r="F4727">
        <v>24</v>
      </c>
      <c r="G4727" t="s">
        <v>26</v>
      </c>
      <c r="H4727" t="s">
        <v>27</v>
      </c>
      <c r="I4727">
        <v>65</v>
      </c>
      <c r="J4727">
        <v>40</v>
      </c>
      <c r="K4727">
        <v>105</v>
      </c>
      <c r="L4727">
        <v>1</v>
      </c>
      <c r="M4727">
        <v>105</v>
      </c>
      <c r="N4727">
        <v>4</v>
      </c>
      <c r="O4727" t="s">
        <v>52</v>
      </c>
    </row>
    <row r="4728" spans="1:15">
      <c r="A4728">
        <v>163035</v>
      </c>
      <c r="B4728" s="1">
        <v>45579</v>
      </c>
      <c r="C4728" t="s">
        <v>23</v>
      </c>
      <c r="D4728" t="s">
        <v>24</v>
      </c>
      <c r="E4728" t="s">
        <v>17</v>
      </c>
      <c r="F4728">
        <v>25</v>
      </c>
      <c r="G4728" t="s">
        <v>77</v>
      </c>
      <c r="H4728" t="s">
        <v>19</v>
      </c>
      <c r="I4728">
        <v>9</v>
      </c>
      <c r="J4728">
        <v>0</v>
      </c>
      <c r="K4728">
        <v>9</v>
      </c>
      <c r="L4728">
        <v>1</v>
      </c>
      <c r="M4728">
        <v>9</v>
      </c>
      <c r="N4728">
        <v>3</v>
      </c>
      <c r="O4728" t="s">
        <v>73</v>
      </c>
    </row>
    <row r="4729" spans="1:15">
      <c r="A4729">
        <v>158815</v>
      </c>
      <c r="B4729" s="1">
        <v>45492</v>
      </c>
      <c r="C4729" t="s">
        <v>30</v>
      </c>
      <c r="D4729" t="s">
        <v>24</v>
      </c>
      <c r="E4729" t="s">
        <v>17</v>
      </c>
      <c r="F4729">
        <v>24</v>
      </c>
      <c r="G4729" t="s">
        <v>74</v>
      </c>
      <c r="H4729" t="s">
        <v>27</v>
      </c>
      <c r="I4729">
        <v>10</v>
      </c>
      <c r="J4729">
        <v>25</v>
      </c>
      <c r="K4729">
        <v>35</v>
      </c>
      <c r="L4729">
        <v>1</v>
      </c>
      <c r="M4729">
        <v>35</v>
      </c>
      <c r="N4729">
        <v>3</v>
      </c>
      <c r="O4729" t="s">
        <v>73</v>
      </c>
    </row>
    <row r="4730" spans="1:15">
      <c r="A4730">
        <v>173035</v>
      </c>
      <c r="B4730" s="1">
        <v>45541</v>
      </c>
      <c r="C4730" t="s">
        <v>15</v>
      </c>
      <c r="D4730" t="s">
        <v>16</v>
      </c>
      <c r="E4730" t="s">
        <v>17</v>
      </c>
      <c r="F4730">
        <v>29</v>
      </c>
      <c r="G4730" t="s">
        <v>80</v>
      </c>
      <c r="H4730" t="s">
        <v>27</v>
      </c>
      <c r="I4730">
        <v>100</v>
      </c>
      <c r="J4730">
        <v>40</v>
      </c>
      <c r="K4730">
        <v>140</v>
      </c>
      <c r="L4730">
        <v>4</v>
      </c>
      <c r="M4730">
        <v>560</v>
      </c>
      <c r="N4730">
        <v>5</v>
      </c>
      <c r="O4730" t="s">
        <v>61</v>
      </c>
    </row>
    <row r="4731" spans="1:15">
      <c r="A4731">
        <v>154937</v>
      </c>
      <c r="B4731" s="1">
        <v>45353</v>
      </c>
      <c r="C4731" t="s">
        <v>48</v>
      </c>
      <c r="D4731" t="s">
        <v>16</v>
      </c>
      <c r="E4731" t="s">
        <v>25</v>
      </c>
      <c r="F4731">
        <v>22</v>
      </c>
      <c r="G4731" t="s">
        <v>62</v>
      </c>
      <c r="H4731" t="s">
        <v>19</v>
      </c>
      <c r="I4731">
        <v>130</v>
      </c>
      <c r="J4731">
        <v>0</v>
      </c>
      <c r="K4731">
        <v>130</v>
      </c>
      <c r="L4731">
        <v>1</v>
      </c>
      <c r="M4731">
        <v>130</v>
      </c>
      <c r="N4731">
        <v>5</v>
      </c>
      <c r="O4731" t="s">
        <v>72</v>
      </c>
    </row>
    <row r="4732" spans="1:15">
      <c r="A4732">
        <v>174261</v>
      </c>
      <c r="B4732" s="1">
        <v>45490</v>
      </c>
      <c r="C4732" t="s">
        <v>42</v>
      </c>
      <c r="D4732" t="s">
        <v>16</v>
      </c>
      <c r="E4732" t="s">
        <v>17</v>
      </c>
      <c r="F4732">
        <v>33</v>
      </c>
      <c r="G4732" t="s">
        <v>26</v>
      </c>
      <c r="H4732" t="s">
        <v>27</v>
      </c>
      <c r="I4732">
        <v>65</v>
      </c>
      <c r="J4732">
        <v>40</v>
      </c>
      <c r="K4732">
        <v>105</v>
      </c>
      <c r="L4732">
        <v>1</v>
      </c>
      <c r="M4732">
        <v>105</v>
      </c>
      <c r="N4732">
        <v>5</v>
      </c>
      <c r="O4732" t="s">
        <v>57</v>
      </c>
    </row>
    <row r="4733" spans="1:15">
      <c r="A4733">
        <v>169269</v>
      </c>
      <c r="B4733" s="1">
        <v>45252</v>
      </c>
      <c r="C4733" t="s">
        <v>30</v>
      </c>
      <c r="D4733" t="s">
        <v>24</v>
      </c>
      <c r="E4733" t="s">
        <v>17</v>
      </c>
      <c r="F4733">
        <v>21</v>
      </c>
      <c r="G4733" t="s">
        <v>29</v>
      </c>
      <c r="H4733" t="s">
        <v>19</v>
      </c>
      <c r="I4733">
        <v>10</v>
      </c>
      <c r="J4733">
        <v>0</v>
      </c>
      <c r="K4733">
        <v>10</v>
      </c>
      <c r="L4733">
        <v>1</v>
      </c>
      <c r="M4733">
        <v>10</v>
      </c>
      <c r="N4733">
        <v>4</v>
      </c>
      <c r="O4733" t="s">
        <v>52</v>
      </c>
    </row>
    <row r="4734" spans="1:15">
      <c r="A4734">
        <v>164113</v>
      </c>
      <c r="B4734" s="1">
        <v>45541</v>
      </c>
      <c r="C4734" t="s">
        <v>48</v>
      </c>
      <c r="D4734" t="s">
        <v>16</v>
      </c>
      <c r="E4734" t="s">
        <v>17</v>
      </c>
      <c r="F4734">
        <v>24</v>
      </c>
      <c r="G4734" t="s">
        <v>26</v>
      </c>
      <c r="H4734" t="s">
        <v>27</v>
      </c>
      <c r="I4734">
        <v>130</v>
      </c>
      <c r="J4734">
        <v>40</v>
      </c>
      <c r="K4734">
        <v>170</v>
      </c>
      <c r="L4734">
        <v>1</v>
      </c>
      <c r="M4734">
        <v>170</v>
      </c>
      <c r="N4734">
        <v>5</v>
      </c>
      <c r="O4734" t="s">
        <v>43</v>
      </c>
    </row>
    <row r="4735" spans="1:15">
      <c r="A4735">
        <v>159936</v>
      </c>
      <c r="B4735" s="1">
        <v>45339</v>
      </c>
      <c r="C4735" t="s">
        <v>42</v>
      </c>
      <c r="D4735" t="s">
        <v>16</v>
      </c>
      <c r="E4735" t="s">
        <v>25</v>
      </c>
      <c r="F4735">
        <v>18</v>
      </c>
      <c r="G4735" t="s">
        <v>60</v>
      </c>
      <c r="H4735" t="s">
        <v>19</v>
      </c>
      <c r="I4735">
        <v>65</v>
      </c>
      <c r="J4735">
        <v>0</v>
      </c>
      <c r="K4735">
        <v>65</v>
      </c>
      <c r="L4735">
        <v>1</v>
      </c>
      <c r="M4735">
        <v>65</v>
      </c>
      <c r="N4735">
        <v>4</v>
      </c>
      <c r="O4735" t="s">
        <v>57</v>
      </c>
    </row>
    <row r="4736" spans="1:15">
      <c r="A4736">
        <v>192892</v>
      </c>
      <c r="B4736" s="1">
        <v>45375</v>
      </c>
      <c r="C4736" t="s">
        <v>42</v>
      </c>
      <c r="D4736" t="s">
        <v>16</v>
      </c>
      <c r="E4736" t="s">
        <v>25</v>
      </c>
      <c r="F4736">
        <v>23</v>
      </c>
      <c r="G4736" t="s">
        <v>66</v>
      </c>
      <c r="H4736" t="s">
        <v>27</v>
      </c>
      <c r="I4736">
        <v>65</v>
      </c>
      <c r="J4736">
        <v>40</v>
      </c>
      <c r="K4736">
        <v>105</v>
      </c>
      <c r="L4736">
        <v>2</v>
      </c>
      <c r="M4736">
        <v>210</v>
      </c>
      <c r="N4736">
        <v>1</v>
      </c>
      <c r="O4736" t="s">
        <v>35</v>
      </c>
    </row>
    <row r="4737" spans="1:15">
      <c r="A4737">
        <v>152600</v>
      </c>
      <c r="B4737" s="1">
        <v>45572</v>
      </c>
      <c r="C4737" t="s">
        <v>23</v>
      </c>
      <c r="D4737" t="s">
        <v>24</v>
      </c>
      <c r="E4737" t="s">
        <v>17</v>
      </c>
      <c r="F4737">
        <v>23</v>
      </c>
      <c r="G4737" t="s">
        <v>29</v>
      </c>
      <c r="H4737" t="s">
        <v>19</v>
      </c>
      <c r="I4737">
        <v>9</v>
      </c>
      <c r="J4737">
        <v>0</v>
      </c>
      <c r="K4737">
        <v>9</v>
      </c>
      <c r="L4737">
        <v>1</v>
      </c>
      <c r="M4737">
        <v>9</v>
      </c>
      <c r="N4737">
        <v>4</v>
      </c>
      <c r="O4737" t="s">
        <v>70</v>
      </c>
    </row>
    <row r="4738" spans="1:15">
      <c r="A4738">
        <v>124751</v>
      </c>
      <c r="B4738" s="1">
        <v>45459</v>
      </c>
      <c r="C4738" t="s">
        <v>76</v>
      </c>
      <c r="D4738" t="s">
        <v>37</v>
      </c>
      <c r="E4738" t="s">
        <v>17</v>
      </c>
      <c r="F4738">
        <v>20</v>
      </c>
      <c r="G4738" t="s">
        <v>77</v>
      </c>
      <c r="H4738" t="s">
        <v>19</v>
      </c>
      <c r="I4738">
        <v>45</v>
      </c>
      <c r="J4738">
        <v>0</v>
      </c>
      <c r="K4738">
        <v>45</v>
      </c>
      <c r="L4738">
        <v>2</v>
      </c>
      <c r="M4738">
        <v>90</v>
      </c>
      <c r="N4738">
        <v>5</v>
      </c>
      <c r="O4738" t="s">
        <v>61</v>
      </c>
    </row>
    <row r="4739" spans="1:15">
      <c r="A4739">
        <v>132465</v>
      </c>
      <c r="B4739" s="1">
        <v>45472</v>
      </c>
      <c r="C4739" t="s">
        <v>76</v>
      </c>
      <c r="D4739" t="s">
        <v>37</v>
      </c>
      <c r="E4739" t="s">
        <v>17</v>
      </c>
      <c r="F4739">
        <v>21</v>
      </c>
      <c r="G4739" t="s">
        <v>21</v>
      </c>
      <c r="H4739" t="s">
        <v>19</v>
      </c>
      <c r="I4739">
        <v>45</v>
      </c>
      <c r="J4739">
        <v>0</v>
      </c>
      <c r="K4739">
        <v>45</v>
      </c>
      <c r="L4739">
        <v>1</v>
      </c>
      <c r="M4739">
        <v>45</v>
      </c>
      <c r="N4739">
        <v>3</v>
      </c>
      <c r="O4739" t="s">
        <v>49</v>
      </c>
    </row>
    <row r="4740" spans="1:15">
      <c r="A4740">
        <v>124092</v>
      </c>
      <c r="B4740" s="1">
        <v>45417</v>
      </c>
      <c r="C4740" t="s">
        <v>42</v>
      </c>
      <c r="D4740" t="s">
        <v>16</v>
      </c>
      <c r="E4740" t="s">
        <v>17</v>
      </c>
      <c r="F4740">
        <v>19</v>
      </c>
      <c r="G4740" t="s">
        <v>75</v>
      </c>
      <c r="H4740" t="s">
        <v>27</v>
      </c>
      <c r="I4740">
        <v>65</v>
      </c>
      <c r="J4740">
        <v>70</v>
      </c>
      <c r="K4740">
        <v>135</v>
      </c>
      <c r="L4740">
        <v>2</v>
      </c>
      <c r="M4740">
        <v>270</v>
      </c>
      <c r="N4740">
        <v>4</v>
      </c>
      <c r="O4740" t="s">
        <v>70</v>
      </c>
    </row>
    <row r="4741" spans="1:15">
      <c r="A4741">
        <v>139957</v>
      </c>
      <c r="B4741" s="1">
        <v>45378</v>
      </c>
      <c r="C4741" t="s">
        <v>50</v>
      </c>
      <c r="D4741" t="s">
        <v>16</v>
      </c>
      <c r="E4741" t="s">
        <v>17</v>
      </c>
      <c r="F4741">
        <v>35</v>
      </c>
      <c r="G4741" t="s">
        <v>21</v>
      </c>
      <c r="H4741" t="s">
        <v>19</v>
      </c>
      <c r="I4741">
        <v>97</v>
      </c>
      <c r="J4741">
        <v>0</v>
      </c>
      <c r="K4741">
        <v>97</v>
      </c>
      <c r="L4741">
        <v>1</v>
      </c>
      <c r="M4741">
        <v>97</v>
      </c>
      <c r="N4741">
        <v>5</v>
      </c>
      <c r="O4741" t="s">
        <v>65</v>
      </c>
    </row>
    <row r="4742" spans="1:15">
      <c r="A4742">
        <v>125755</v>
      </c>
      <c r="B4742" s="1">
        <v>45243</v>
      </c>
      <c r="C4742" t="s">
        <v>42</v>
      </c>
      <c r="D4742" t="s">
        <v>16</v>
      </c>
      <c r="E4742" t="s">
        <v>17</v>
      </c>
      <c r="F4742">
        <v>27</v>
      </c>
      <c r="G4742" t="s">
        <v>80</v>
      </c>
      <c r="H4742" t="s">
        <v>27</v>
      </c>
      <c r="I4742">
        <v>65</v>
      </c>
      <c r="J4742">
        <v>40</v>
      </c>
      <c r="K4742">
        <v>105</v>
      </c>
      <c r="L4742">
        <v>3</v>
      </c>
      <c r="M4742">
        <v>315</v>
      </c>
      <c r="N4742">
        <v>5</v>
      </c>
      <c r="O4742" t="s">
        <v>32</v>
      </c>
    </row>
    <row r="4743" spans="1:15">
      <c r="A4743">
        <v>128784</v>
      </c>
      <c r="B4743" s="1">
        <v>45301</v>
      </c>
      <c r="C4743" t="s">
        <v>42</v>
      </c>
      <c r="D4743" t="s">
        <v>16</v>
      </c>
      <c r="E4743" t="s">
        <v>25</v>
      </c>
      <c r="F4743">
        <v>28</v>
      </c>
      <c r="G4743" t="s">
        <v>60</v>
      </c>
      <c r="H4743" t="s">
        <v>19</v>
      </c>
      <c r="I4743">
        <v>65</v>
      </c>
      <c r="J4743">
        <v>0</v>
      </c>
      <c r="K4743">
        <v>65</v>
      </c>
      <c r="L4743">
        <v>1</v>
      </c>
      <c r="M4743">
        <v>65</v>
      </c>
      <c r="N4743">
        <v>5</v>
      </c>
      <c r="O4743" t="s">
        <v>52</v>
      </c>
    </row>
    <row r="4744" spans="1:15">
      <c r="A4744">
        <v>144188</v>
      </c>
      <c r="B4744" s="1">
        <v>45372</v>
      </c>
      <c r="C4744" t="s">
        <v>82</v>
      </c>
      <c r="D4744" t="s">
        <v>37</v>
      </c>
      <c r="E4744" t="s">
        <v>17</v>
      </c>
      <c r="F4744">
        <v>25</v>
      </c>
      <c r="G4744" t="s">
        <v>34</v>
      </c>
      <c r="H4744" t="s">
        <v>27</v>
      </c>
      <c r="I4744">
        <v>20</v>
      </c>
      <c r="J4744">
        <v>100</v>
      </c>
      <c r="K4744">
        <v>120</v>
      </c>
      <c r="L4744">
        <v>1</v>
      </c>
      <c r="M4744">
        <v>120</v>
      </c>
      <c r="N4744">
        <v>3</v>
      </c>
      <c r="O4744" t="s">
        <v>22</v>
      </c>
    </row>
    <row r="4745" spans="1:15">
      <c r="A4745">
        <v>156377</v>
      </c>
      <c r="B4745" s="1">
        <v>45393</v>
      </c>
      <c r="C4745" t="s">
        <v>36</v>
      </c>
      <c r="D4745" t="s">
        <v>37</v>
      </c>
      <c r="E4745" t="s">
        <v>17</v>
      </c>
      <c r="F4745">
        <v>35</v>
      </c>
      <c r="G4745" t="s">
        <v>29</v>
      </c>
      <c r="H4745" t="s">
        <v>19</v>
      </c>
      <c r="I4745">
        <v>32</v>
      </c>
      <c r="J4745">
        <v>0</v>
      </c>
      <c r="K4745">
        <v>32</v>
      </c>
      <c r="L4745">
        <v>1</v>
      </c>
      <c r="M4745">
        <v>32</v>
      </c>
      <c r="N4745">
        <v>1</v>
      </c>
      <c r="O4745" t="s">
        <v>28</v>
      </c>
    </row>
    <row r="4746" spans="1:15">
      <c r="A4746">
        <v>140510</v>
      </c>
      <c r="B4746" s="1">
        <v>45302</v>
      </c>
      <c r="C4746" t="s">
        <v>42</v>
      </c>
      <c r="D4746" t="s">
        <v>16</v>
      </c>
      <c r="E4746" t="s">
        <v>17</v>
      </c>
      <c r="F4746">
        <v>20</v>
      </c>
      <c r="G4746" t="s">
        <v>77</v>
      </c>
      <c r="H4746" t="s">
        <v>19</v>
      </c>
      <c r="I4746">
        <v>65</v>
      </c>
      <c r="J4746">
        <v>0</v>
      </c>
      <c r="K4746">
        <v>65</v>
      </c>
      <c r="L4746">
        <v>1</v>
      </c>
      <c r="M4746">
        <v>65</v>
      </c>
      <c r="N4746">
        <v>4</v>
      </c>
      <c r="O4746" t="s">
        <v>39</v>
      </c>
    </row>
    <row r="4747" spans="1:15">
      <c r="A4747">
        <v>149212</v>
      </c>
      <c r="B4747" s="1">
        <v>45381</v>
      </c>
      <c r="C4747" t="s">
        <v>50</v>
      </c>
      <c r="D4747" t="s">
        <v>16</v>
      </c>
      <c r="E4747" t="s">
        <v>17</v>
      </c>
      <c r="F4747">
        <v>33</v>
      </c>
      <c r="G4747" t="s">
        <v>74</v>
      </c>
      <c r="H4747" t="s">
        <v>27</v>
      </c>
      <c r="I4747">
        <v>97</v>
      </c>
      <c r="J4747">
        <v>25</v>
      </c>
      <c r="K4747">
        <v>122</v>
      </c>
      <c r="L4747">
        <v>4</v>
      </c>
      <c r="M4747">
        <v>488</v>
      </c>
      <c r="N4747">
        <v>5</v>
      </c>
      <c r="O4747" t="s">
        <v>45</v>
      </c>
    </row>
    <row r="4748" spans="1:15">
      <c r="A4748">
        <v>177782</v>
      </c>
      <c r="B4748" s="1">
        <v>45495</v>
      </c>
      <c r="C4748" t="s">
        <v>23</v>
      </c>
      <c r="D4748" t="s">
        <v>24</v>
      </c>
      <c r="E4748" t="s">
        <v>17</v>
      </c>
      <c r="F4748">
        <v>29</v>
      </c>
      <c r="G4748" t="s">
        <v>66</v>
      </c>
      <c r="H4748" t="s">
        <v>27</v>
      </c>
      <c r="I4748">
        <v>9</v>
      </c>
      <c r="J4748">
        <v>40</v>
      </c>
      <c r="K4748">
        <v>49</v>
      </c>
      <c r="L4748">
        <v>5</v>
      </c>
      <c r="M4748">
        <v>245</v>
      </c>
      <c r="N4748">
        <v>4</v>
      </c>
      <c r="O4748" t="s">
        <v>52</v>
      </c>
    </row>
    <row r="4749" spans="1:15">
      <c r="A4749">
        <v>199947</v>
      </c>
      <c r="B4749" s="1">
        <v>45552</v>
      </c>
      <c r="C4749" t="s">
        <v>48</v>
      </c>
      <c r="D4749" t="s">
        <v>16</v>
      </c>
      <c r="E4749" t="s">
        <v>17</v>
      </c>
      <c r="F4749">
        <v>21</v>
      </c>
      <c r="G4749" t="s">
        <v>41</v>
      </c>
      <c r="H4749" t="s">
        <v>19</v>
      </c>
      <c r="I4749">
        <v>130</v>
      </c>
      <c r="J4749">
        <v>0</v>
      </c>
      <c r="K4749">
        <v>130</v>
      </c>
      <c r="L4749">
        <v>2</v>
      </c>
      <c r="M4749">
        <v>260</v>
      </c>
      <c r="N4749">
        <v>5</v>
      </c>
      <c r="O4749" t="s">
        <v>43</v>
      </c>
    </row>
    <row r="4750" spans="1:15">
      <c r="A4750">
        <v>155697</v>
      </c>
      <c r="B4750" s="1">
        <v>45597</v>
      </c>
      <c r="C4750" t="s">
        <v>33</v>
      </c>
      <c r="D4750" t="s">
        <v>16</v>
      </c>
      <c r="E4750" t="s">
        <v>17</v>
      </c>
      <c r="F4750">
        <v>21</v>
      </c>
      <c r="G4750" t="s">
        <v>79</v>
      </c>
      <c r="H4750" t="s">
        <v>27</v>
      </c>
      <c r="I4750">
        <v>118</v>
      </c>
      <c r="J4750">
        <v>40</v>
      </c>
      <c r="K4750">
        <v>158</v>
      </c>
      <c r="L4750">
        <v>1</v>
      </c>
      <c r="M4750">
        <v>158</v>
      </c>
      <c r="N4750">
        <v>5</v>
      </c>
      <c r="O4750" t="s">
        <v>32</v>
      </c>
    </row>
    <row r="4751" spans="1:15">
      <c r="A4751">
        <v>138135</v>
      </c>
      <c r="B4751" s="1">
        <v>45515</v>
      </c>
      <c r="C4751" t="s">
        <v>30</v>
      </c>
      <c r="D4751" t="s">
        <v>24</v>
      </c>
      <c r="E4751" t="s">
        <v>25</v>
      </c>
      <c r="F4751">
        <v>35</v>
      </c>
      <c r="G4751" t="s">
        <v>29</v>
      </c>
      <c r="H4751" t="s">
        <v>19</v>
      </c>
      <c r="I4751">
        <v>10</v>
      </c>
      <c r="J4751">
        <v>0</v>
      </c>
      <c r="K4751">
        <v>10</v>
      </c>
      <c r="L4751">
        <v>1</v>
      </c>
      <c r="M4751">
        <v>10</v>
      </c>
      <c r="N4751">
        <v>2</v>
      </c>
      <c r="O4751" t="s">
        <v>28</v>
      </c>
    </row>
    <row r="4752" spans="1:15">
      <c r="A4752">
        <v>125783</v>
      </c>
      <c r="B4752" s="1">
        <v>45419</v>
      </c>
      <c r="C4752" t="s">
        <v>42</v>
      </c>
      <c r="D4752" t="s">
        <v>16</v>
      </c>
      <c r="E4752" t="s">
        <v>25</v>
      </c>
      <c r="F4752">
        <v>27</v>
      </c>
      <c r="G4752" t="s">
        <v>54</v>
      </c>
      <c r="H4752" t="s">
        <v>19</v>
      </c>
      <c r="I4752">
        <v>65</v>
      </c>
      <c r="J4752">
        <v>0</v>
      </c>
      <c r="K4752">
        <v>65</v>
      </c>
      <c r="L4752">
        <v>1</v>
      </c>
      <c r="M4752">
        <v>65</v>
      </c>
      <c r="N4752">
        <v>5</v>
      </c>
      <c r="O4752" t="s">
        <v>52</v>
      </c>
    </row>
    <row r="4753" spans="1:15">
      <c r="A4753">
        <v>157877</v>
      </c>
      <c r="B4753" s="1">
        <v>45455</v>
      </c>
      <c r="C4753" t="s">
        <v>42</v>
      </c>
      <c r="D4753" t="s">
        <v>16</v>
      </c>
      <c r="E4753" t="s">
        <v>25</v>
      </c>
      <c r="F4753">
        <v>23</v>
      </c>
      <c r="G4753" t="s">
        <v>56</v>
      </c>
      <c r="H4753" t="s">
        <v>19</v>
      </c>
      <c r="I4753">
        <v>65</v>
      </c>
      <c r="J4753">
        <v>0</v>
      </c>
      <c r="K4753">
        <v>65</v>
      </c>
      <c r="L4753">
        <v>1</v>
      </c>
      <c r="M4753">
        <v>65</v>
      </c>
      <c r="N4753">
        <v>4</v>
      </c>
      <c r="O4753" t="s">
        <v>20</v>
      </c>
    </row>
    <row r="4754" spans="1:15">
      <c r="A4754">
        <v>173756</v>
      </c>
      <c r="B4754" s="1">
        <v>45422</v>
      </c>
      <c r="C4754" t="s">
        <v>53</v>
      </c>
      <c r="D4754" t="s">
        <v>37</v>
      </c>
      <c r="E4754" t="s">
        <v>25</v>
      </c>
      <c r="F4754">
        <v>35</v>
      </c>
      <c r="G4754" t="s">
        <v>62</v>
      </c>
      <c r="H4754" t="s">
        <v>19</v>
      </c>
      <c r="I4754">
        <v>15</v>
      </c>
      <c r="J4754">
        <v>0</v>
      </c>
      <c r="K4754">
        <v>15</v>
      </c>
      <c r="L4754">
        <v>1</v>
      </c>
      <c r="M4754">
        <v>15</v>
      </c>
      <c r="N4754">
        <v>5</v>
      </c>
      <c r="O4754" t="s">
        <v>43</v>
      </c>
    </row>
    <row r="4755" spans="1:15">
      <c r="A4755">
        <v>127750</v>
      </c>
      <c r="B4755" s="1">
        <v>45392</v>
      </c>
      <c r="C4755" t="s">
        <v>50</v>
      </c>
      <c r="D4755" t="s">
        <v>16</v>
      </c>
      <c r="E4755" t="s">
        <v>17</v>
      </c>
      <c r="F4755">
        <v>27</v>
      </c>
      <c r="G4755" t="s">
        <v>74</v>
      </c>
      <c r="H4755" t="s">
        <v>27</v>
      </c>
      <c r="I4755">
        <v>97</v>
      </c>
      <c r="J4755">
        <v>25</v>
      </c>
      <c r="K4755">
        <v>122</v>
      </c>
      <c r="L4755">
        <v>1</v>
      </c>
      <c r="M4755">
        <v>122</v>
      </c>
      <c r="N4755">
        <v>4</v>
      </c>
      <c r="O4755" t="s">
        <v>20</v>
      </c>
    </row>
    <row r="4756" spans="1:15">
      <c r="A4756">
        <v>157860</v>
      </c>
      <c r="B4756" s="1">
        <v>45301</v>
      </c>
      <c r="C4756" t="s">
        <v>53</v>
      </c>
      <c r="D4756" t="s">
        <v>37</v>
      </c>
      <c r="E4756" t="s">
        <v>17</v>
      </c>
      <c r="F4756">
        <v>19</v>
      </c>
      <c r="G4756" t="s">
        <v>77</v>
      </c>
      <c r="H4756" t="s">
        <v>19</v>
      </c>
      <c r="I4756">
        <v>15</v>
      </c>
      <c r="J4756">
        <v>0</v>
      </c>
      <c r="K4756">
        <v>15</v>
      </c>
      <c r="L4756">
        <v>5</v>
      </c>
      <c r="M4756">
        <v>75</v>
      </c>
      <c r="N4756">
        <v>1</v>
      </c>
      <c r="O4756" t="s">
        <v>68</v>
      </c>
    </row>
    <row r="4757" spans="1:15">
      <c r="A4757">
        <v>151575</v>
      </c>
      <c r="B4757" s="1">
        <v>45593</v>
      </c>
      <c r="C4757" t="s">
        <v>23</v>
      </c>
      <c r="D4757" t="s">
        <v>24</v>
      </c>
      <c r="E4757" t="s">
        <v>25</v>
      </c>
      <c r="F4757">
        <v>35</v>
      </c>
      <c r="G4757" t="s">
        <v>26</v>
      </c>
      <c r="H4757" t="s">
        <v>27</v>
      </c>
      <c r="I4757">
        <v>9</v>
      </c>
      <c r="J4757">
        <v>40</v>
      </c>
      <c r="K4757">
        <v>49</v>
      </c>
      <c r="L4757">
        <v>1</v>
      </c>
      <c r="M4757">
        <v>49</v>
      </c>
      <c r="N4757">
        <v>1</v>
      </c>
      <c r="O4757" t="s">
        <v>28</v>
      </c>
    </row>
    <row r="4758" spans="1:15">
      <c r="A4758">
        <v>171855</v>
      </c>
      <c r="B4758" s="1">
        <v>45371</v>
      </c>
      <c r="C4758" t="s">
        <v>53</v>
      </c>
      <c r="D4758" t="s">
        <v>37</v>
      </c>
      <c r="E4758" t="s">
        <v>25</v>
      </c>
      <c r="F4758">
        <v>32</v>
      </c>
      <c r="G4758" t="s">
        <v>41</v>
      </c>
      <c r="H4758" t="s">
        <v>19</v>
      </c>
      <c r="I4758">
        <v>15</v>
      </c>
      <c r="J4758">
        <v>0</v>
      </c>
      <c r="K4758">
        <v>15</v>
      </c>
      <c r="L4758">
        <v>1</v>
      </c>
      <c r="M4758">
        <v>15</v>
      </c>
      <c r="N4758">
        <v>1</v>
      </c>
      <c r="O4758" t="s">
        <v>47</v>
      </c>
    </row>
    <row r="4759" spans="1:15">
      <c r="A4759">
        <v>131593</v>
      </c>
      <c r="B4759" s="1">
        <v>45592</v>
      </c>
      <c r="C4759" t="s">
        <v>15</v>
      </c>
      <c r="D4759" t="s">
        <v>16</v>
      </c>
      <c r="E4759" t="s">
        <v>25</v>
      </c>
      <c r="F4759">
        <v>21</v>
      </c>
      <c r="G4759" t="s">
        <v>69</v>
      </c>
      <c r="H4759" t="s">
        <v>19</v>
      </c>
      <c r="I4759">
        <v>100</v>
      </c>
      <c r="J4759">
        <v>0</v>
      </c>
      <c r="K4759">
        <v>100</v>
      </c>
      <c r="L4759">
        <v>1</v>
      </c>
      <c r="M4759">
        <v>100</v>
      </c>
      <c r="N4759">
        <v>5</v>
      </c>
      <c r="O4759" t="s">
        <v>57</v>
      </c>
    </row>
    <row r="4760" spans="1:15">
      <c r="A4760">
        <v>168606</v>
      </c>
      <c r="B4760" s="1">
        <v>45268</v>
      </c>
      <c r="C4760" t="s">
        <v>42</v>
      </c>
      <c r="D4760" t="s">
        <v>16</v>
      </c>
      <c r="E4760" t="s">
        <v>25</v>
      </c>
      <c r="F4760">
        <v>25</v>
      </c>
      <c r="G4760" t="s">
        <v>41</v>
      </c>
      <c r="H4760" t="s">
        <v>19</v>
      </c>
      <c r="I4760">
        <v>65</v>
      </c>
      <c r="J4760">
        <v>0</v>
      </c>
      <c r="K4760">
        <v>65</v>
      </c>
      <c r="L4760">
        <v>4</v>
      </c>
      <c r="M4760">
        <v>260</v>
      </c>
      <c r="N4760">
        <v>1</v>
      </c>
      <c r="O4760" t="s">
        <v>35</v>
      </c>
    </row>
    <row r="4761" spans="1:15">
      <c r="A4761">
        <v>174982</v>
      </c>
      <c r="B4761" s="1">
        <v>45441</v>
      </c>
      <c r="C4761" t="s">
        <v>53</v>
      </c>
      <c r="D4761" t="s">
        <v>37</v>
      </c>
      <c r="E4761" t="s">
        <v>17</v>
      </c>
      <c r="F4761">
        <v>27</v>
      </c>
      <c r="G4761" t="s">
        <v>18</v>
      </c>
      <c r="H4761" t="s">
        <v>19</v>
      </c>
      <c r="I4761">
        <v>15</v>
      </c>
      <c r="J4761">
        <v>0</v>
      </c>
      <c r="K4761">
        <v>15</v>
      </c>
      <c r="L4761">
        <v>1</v>
      </c>
      <c r="M4761">
        <v>15</v>
      </c>
      <c r="N4761">
        <v>5</v>
      </c>
      <c r="O4761" t="s">
        <v>32</v>
      </c>
    </row>
    <row r="4762" spans="1:15">
      <c r="A4762">
        <v>168172</v>
      </c>
      <c r="B4762" s="1">
        <v>45315</v>
      </c>
      <c r="C4762" t="s">
        <v>82</v>
      </c>
      <c r="D4762" t="s">
        <v>37</v>
      </c>
      <c r="E4762" t="s">
        <v>25</v>
      </c>
      <c r="F4762">
        <v>33</v>
      </c>
      <c r="G4762" t="s">
        <v>38</v>
      </c>
      <c r="H4762" t="s">
        <v>19</v>
      </c>
      <c r="I4762">
        <v>20</v>
      </c>
      <c r="J4762">
        <v>0</v>
      </c>
      <c r="K4762">
        <v>20</v>
      </c>
      <c r="L4762">
        <v>1</v>
      </c>
      <c r="M4762">
        <v>20</v>
      </c>
      <c r="N4762">
        <v>1</v>
      </c>
      <c r="O4762" t="s">
        <v>55</v>
      </c>
    </row>
    <row r="4763" spans="1:15">
      <c r="A4763">
        <v>181489</v>
      </c>
      <c r="B4763" s="1">
        <v>45424</v>
      </c>
      <c r="C4763" t="s">
        <v>82</v>
      </c>
      <c r="D4763" t="s">
        <v>37</v>
      </c>
      <c r="E4763" t="s">
        <v>17</v>
      </c>
      <c r="F4763">
        <v>22</v>
      </c>
      <c r="G4763" t="s">
        <v>79</v>
      </c>
      <c r="H4763" t="s">
        <v>27</v>
      </c>
      <c r="I4763">
        <v>20</v>
      </c>
      <c r="J4763">
        <v>40</v>
      </c>
      <c r="K4763">
        <v>60</v>
      </c>
      <c r="L4763">
        <v>1</v>
      </c>
      <c r="M4763">
        <v>60</v>
      </c>
      <c r="N4763">
        <v>4</v>
      </c>
      <c r="O4763" t="s">
        <v>65</v>
      </c>
    </row>
    <row r="4764" spans="1:15">
      <c r="A4764">
        <v>137639</v>
      </c>
      <c r="B4764" s="1">
        <v>45399</v>
      </c>
      <c r="C4764" t="s">
        <v>30</v>
      </c>
      <c r="D4764" t="s">
        <v>24</v>
      </c>
      <c r="E4764" t="s">
        <v>17</v>
      </c>
      <c r="F4764">
        <v>28</v>
      </c>
      <c r="G4764" t="s">
        <v>69</v>
      </c>
      <c r="H4764" t="s">
        <v>19</v>
      </c>
      <c r="I4764">
        <v>10</v>
      </c>
      <c r="J4764">
        <v>0</v>
      </c>
      <c r="K4764">
        <v>10</v>
      </c>
      <c r="L4764">
        <v>1</v>
      </c>
      <c r="M4764">
        <v>10</v>
      </c>
      <c r="N4764">
        <v>2</v>
      </c>
      <c r="O4764" t="s">
        <v>68</v>
      </c>
    </row>
    <row r="4765" spans="1:15">
      <c r="A4765">
        <v>127989</v>
      </c>
      <c r="B4765" s="1">
        <v>45568</v>
      </c>
      <c r="C4765" t="s">
        <v>42</v>
      </c>
      <c r="D4765" t="s">
        <v>16</v>
      </c>
      <c r="E4765" t="s">
        <v>17</v>
      </c>
      <c r="F4765">
        <v>33</v>
      </c>
      <c r="G4765" t="s">
        <v>79</v>
      </c>
      <c r="H4765" t="s">
        <v>27</v>
      </c>
      <c r="I4765">
        <v>65</v>
      </c>
      <c r="J4765">
        <v>40</v>
      </c>
      <c r="K4765">
        <v>105</v>
      </c>
      <c r="L4765">
        <v>1</v>
      </c>
      <c r="M4765">
        <v>105</v>
      </c>
      <c r="N4765">
        <v>4</v>
      </c>
      <c r="O4765" t="s">
        <v>70</v>
      </c>
    </row>
    <row r="4766" spans="1:15">
      <c r="A4766">
        <v>143874</v>
      </c>
      <c r="B4766" s="1">
        <v>45502</v>
      </c>
      <c r="C4766" t="s">
        <v>50</v>
      </c>
      <c r="D4766" t="s">
        <v>16</v>
      </c>
      <c r="E4766" t="s">
        <v>17</v>
      </c>
      <c r="F4766">
        <v>34</v>
      </c>
      <c r="G4766" t="s">
        <v>77</v>
      </c>
      <c r="H4766" t="s">
        <v>19</v>
      </c>
      <c r="I4766">
        <v>97</v>
      </c>
      <c r="J4766">
        <v>0</v>
      </c>
      <c r="K4766">
        <v>97</v>
      </c>
      <c r="L4766">
        <v>1</v>
      </c>
      <c r="M4766">
        <v>97</v>
      </c>
      <c r="N4766">
        <v>1</v>
      </c>
      <c r="O4766" t="s">
        <v>63</v>
      </c>
    </row>
    <row r="4767" spans="1:15">
      <c r="A4767">
        <v>141071</v>
      </c>
      <c r="B4767" s="1">
        <v>45410</v>
      </c>
      <c r="C4767" t="s">
        <v>42</v>
      </c>
      <c r="D4767" t="s">
        <v>16</v>
      </c>
      <c r="E4767" t="s">
        <v>25</v>
      </c>
      <c r="F4767">
        <v>32</v>
      </c>
      <c r="G4767" t="s">
        <v>38</v>
      </c>
      <c r="H4767" t="s">
        <v>19</v>
      </c>
      <c r="I4767">
        <v>65</v>
      </c>
      <c r="J4767">
        <v>0</v>
      </c>
      <c r="K4767">
        <v>65</v>
      </c>
      <c r="L4767">
        <v>4</v>
      </c>
      <c r="M4767">
        <v>260</v>
      </c>
      <c r="N4767">
        <v>3</v>
      </c>
      <c r="O4767" t="s">
        <v>49</v>
      </c>
    </row>
    <row r="4768" spans="1:15">
      <c r="A4768">
        <v>133928</v>
      </c>
      <c r="B4768" s="1">
        <v>45443</v>
      </c>
      <c r="C4768" t="s">
        <v>36</v>
      </c>
      <c r="D4768" t="s">
        <v>37</v>
      </c>
      <c r="E4768" t="s">
        <v>25</v>
      </c>
      <c r="F4768">
        <v>34</v>
      </c>
      <c r="G4768" t="s">
        <v>60</v>
      </c>
      <c r="H4768" t="s">
        <v>19</v>
      </c>
      <c r="I4768">
        <v>32</v>
      </c>
      <c r="J4768">
        <v>0</v>
      </c>
      <c r="K4768">
        <v>32</v>
      </c>
      <c r="L4768">
        <v>1</v>
      </c>
      <c r="M4768">
        <v>32</v>
      </c>
      <c r="N4768">
        <v>1</v>
      </c>
      <c r="O4768" t="s">
        <v>47</v>
      </c>
    </row>
    <row r="4769" spans="1:15">
      <c r="A4769">
        <v>182920</v>
      </c>
      <c r="B4769" s="1">
        <v>45571</v>
      </c>
      <c r="C4769" t="s">
        <v>42</v>
      </c>
      <c r="D4769" t="s">
        <v>16</v>
      </c>
      <c r="E4769" t="s">
        <v>17</v>
      </c>
      <c r="F4769">
        <v>34</v>
      </c>
      <c r="G4769" t="s">
        <v>69</v>
      </c>
      <c r="H4769" t="s">
        <v>19</v>
      </c>
      <c r="I4769">
        <v>65</v>
      </c>
      <c r="J4769">
        <v>0</v>
      </c>
      <c r="K4769">
        <v>65</v>
      </c>
      <c r="L4769">
        <v>1</v>
      </c>
      <c r="M4769">
        <v>65</v>
      </c>
      <c r="N4769">
        <v>2</v>
      </c>
      <c r="O4769" t="s">
        <v>87</v>
      </c>
    </row>
    <row r="4770" spans="1:15">
      <c r="A4770">
        <v>186501</v>
      </c>
      <c r="B4770" s="1">
        <v>45594</v>
      </c>
      <c r="C4770" t="s">
        <v>23</v>
      </c>
      <c r="D4770" t="s">
        <v>24</v>
      </c>
      <c r="E4770" t="s">
        <v>17</v>
      </c>
      <c r="F4770">
        <v>28</v>
      </c>
      <c r="G4770" t="s">
        <v>69</v>
      </c>
      <c r="H4770" t="s">
        <v>19</v>
      </c>
      <c r="I4770">
        <v>9</v>
      </c>
      <c r="J4770">
        <v>0</v>
      </c>
      <c r="K4770">
        <v>9</v>
      </c>
      <c r="L4770">
        <v>2</v>
      </c>
      <c r="M4770">
        <v>18</v>
      </c>
      <c r="N4770">
        <v>5</v>
      </c>
      <c r="O4770" t="s">
        <v>45</v>
      </c>
    </row>
    <row r="4771" spans="1:15">
      <c r="A4771">
        <v>180172</v>
      </c>
      <c r="B4771" s="1">
        <v>45570</v>
      </c>
      <c r="C4771" t="s">
        <v>30</v>
      </c>
      <c r="D4771" t="s">
        <v>24</v>
      </c>
      <c r="E4771" t="s">
        <v>25</v>
      </c>
      <c r="F4771">
        <v>31</v>
      </c>
      <c r="G4771" t="s">
        <v>21</v>
      </c>
      <c r="H4771" t="s">
        <v>19</v>
      </c>
      <c r="I4771">
        <v>10</v>
      </c>
      <c r="J4771">
        <v>0</v>
      </c>
      <c r="K4771">
        <v>10</v>
      </c>
      <c r="L4771">
        <v>2</v>
      </c>
      <c r="M4771">
        <v>20</v>
      </c>
      <c r="N4771">
        <v>5</v>
      </c>
      <c r="O4771" t="s">
        <v>52</v>
      </c>
    </row>
    <row r="4772" spans="1:15">
      <c r="A4772">
        <v>150107</v>
      </c>
      <c r="B4772" s="1">
        <v>45571</v>
      </c>
      <c r="C4772" t="s">
        <v>23</v>
      </c>
      <c r="D4772" t="s">
        <v>24</v>
      </c>
      <c r="E4772" t="s">
        <v>25</v>
      </c>
      <c r="F4772">
        <v>32</v>
      </c>
      <c r="G4772" t="s">
        <v>67</v>
      </c>
      <c r="H4772" t="s">
        <v>27</v>
      </c>
      <c r="I4772">
        <v>9</v>
      </c>
      <c r="J4772">
        <v>40</v>
      </c>
      <c r="K4772">
        <v>49</v>
      </c>
      <c r="L4772">
        <v>2</v>
      </c>
      <c r="M4772">
        <v>98</v>
      </c>
      <c r="N4772">
        <v>2</v>
      </c>
      <c r="O4772" t="s">
        <v>87</v>
      </c>
    </row>
    <row r="4773" spans="1:15">
      <c r="A4773">
        <v>193195</v>
      </c>
      <c r="B4773" s="1">
        <v>45540</v>
      </c>
      <c r="C4773" t="s">
        <v>85</v>
      </c>
      <c r="D4773" t="s">
        <v>24</v>
      </c>
      <c r="E4773" t="s">
        <v>25</v>
      </c>
      <c r="F4773">
        <v>24</v>
      </c>
      <c r="G4773" t="s">
        <v>38</v>
      </c>
      <c r="H4773" t="s">
        <v>19</v>
      </c>
      <c r="I4773">
        <v>23</v>
      </c>
      <c r="J4773">
        <v>0</v>
      </c>
      <c r="K4773">
        <v>23</v>
      </c>
      <c r="L4773">
        <v>1</v>
      </c>
      <c r="M4773">
        <v>23</v>
      </c>
      <c r="N4773">
        <v>1</v>
      </c>
      <c r="O4773" t="s">
        <v>68</v>
      </c>
    </row>
    <row r="4774" spans="1:15">
      <c r="A4774">
        <v>199354</v>
      </c>
      <c r="B4774" s="1">
        <v>45422</v>
      </c>
      <c r="C4774" t="s">
        <v>53</v>
      </c>
      <c r="D4774" t="s">
        <v>37</v>
      </c>
      <c r="E4774" t="s">
        <v>17</v>
      </c>
      <c r="F4774">
        <v>29</v>
      </c>
      <c r="G4774" t="s">
        <v>66</v>
      </c>
      <c r="H4774" t="s">
        <v>27</v>
      </c>
      <c r="I4774">
        <v>15</v>
      </c>
      <c r="J4774">
        <v>40</v>
      </c>
      <c r="K4774">
        <v>55</v>
      </c>
      <c r="L4774">
        <v>1</v>
      </c>
      <c r="M4774">
        <v>55</v>
      </c>
      <c r="N4774">
        <v>5</v>
      </c>
      <c r="O4774" t="s">
        <v>20</v>
      </c>
    </row>
    <row r="4775" spans="1:15">
      <c r="A4775">
        <v>154903</v>
      </c>
      <c r="B4775" s="1">
        <v>45403</v>
      </c>
      <c r="C4775" t="s">
        <v>50</v>
      </c>
      <c r="D4775" t="s">
        <v>16</v>
      </c>
      <c r="E4775" t="s">
        <v>17</v>
      </c>
      <c r="F4775">
        <v>18</v>
      </c>
      <c r="G4775" t="s">
        <v>69</v>
      </c>
      <c r="H4775" t="s">
        <v>19</v>
      </c>
      <c r="I4775">
        <v>97</v>
      </c>
      <c r="J4775">
        <v>0</v>
      </c>
      <c r="K4775">
        <v>97</v>
      </c>
      <c r="L4775">
        <v>1</v>
      </c>
      <c r="M4775">
        <v>97</v>
      </c>
      <c r="N4775">
        <v>3</v>
      </c>
      <c r="O4775" t="s">
        <v>83</v>
      </c>
    </row>
    <row r="4776" spans="1:15">
      <c r="A4776">
        <v>140896</v>
      </c>
      <c r="B4776" s="1">
        <v>45534</v>
      </c>
      <c r="C4776" t="s">
        <v>33</v>
      </c>
      <c r="D4776" t="s">
        <v>16</v>
      </c>
      <c r="E4776" t="s">
        <v>25</v>
      </c>
      <c r="F4776">
        <v>18</v>
      </c>
      <c r="G4776" t="s">
        <v>21</v>
      </c>
      <c r="H4776" t="s">
        <v>19</v>
      </c>
      <c r="I4776">
        <v>118</v>
      </c>
      <c r="J4776">
        <v>0</v>
      </c>
      <c r="K4776">
        <v>118</v>
      </c>
      <c r="L4776">
        <v>1</v>
      </c>
      <c r="M4776">
        <v>118</v>
      </c>
      <c r="N4776">
        <v>4</v>
      </c>
      <c r="O4776" t="s">
        <v>43</v>
      </c>
    </row>
    <row r="4777" spans="1:15">
      <c r="A4777">
        <v>179226</v>
      </c>
      <c r="B4777" s="1">
        <v>45407</v>
      </c>
      <c r="C4777" t="s">
        <v>78</v>
      </c>
      <c r="D4777" t="s">
        <v>37</v>
      </c>
      <c r="E4777" t="s">
        <v>25</v>
      </c>
      <c r="F4777">
        <v>31</v>
      </c>
      <c r="G4777" t="s">
        <v>69</v>
      </c>
      <c r="H4777" t="s">
        <v>19</v>
      </c>
      <c r="I4777">
        <v>50</v>
      </c>
      <c r="J4777">
        <v>0</v>
      </c>
      <c r="K4777">
        <v>50</v>
      </c>
      <c r="L4777">
        <v>2</v>
      </c>
      <c r="M4777">
        <v>100</v>
      </c>
      <c r="N4777">
        <v>5</v>
      </c>
      <c r="O4777" t="s">
        <v>70</v>
      </c>
    </row>
    <row r="4778" spans="1:15">
      <c r="A4778">
        <v>137231</v>
      </c>
      <c r="B4778" s="1">
        <v>45478</v>
      </c>
      <c r="C4778" t="s">
        <v>30</v>
      </c>
      <c r="D4778" t="s">
        <v>24</v>
      </c>
      <c r="E4778" t="s">
        <v>25</v>
      </c>
      <c r="F4778">
        <v>20</v>
      </c>
      <c r="G4778" t="s">
        <v>56</v>
      </c>
      <c r="H4778" t="s">
        <v>19</v>
      </c>
      <c r="I4778">
        <v>10</v>
      </c>
      <c r="J4778">
        <v>0</v>
      </c>
      <c r="K4778">
        <v>10</v>
      </c>
      <c r="L4778">
        <v>1</v>
      </c>
      <c r="M4778">
        <v>10</v>
      </c>
      <c r="N4778">
        <v>5</v>
      </c>
      <c r="O4778" t="s">
        <v>32</v>
      </c>
    </row>
    <row r="4779" spans="1:15">
      <c r="A4779">
        <v>167440</v>
      </c>
      <c r="B4779" s="1">
        <v>45547</v>
      </c>
      <c r="C4779" t="s">
        <v>78</v>
      </c>
      <c r="D4779" t="s">
        <v>37</v>
      </c>
      <c r="E4779" t="s">
        <v>25</v>
      </c>
      <c r="F4779">
        <v>25</v>
      </c>
      <c r="G4779" t="s">
        <v>77</v>
      </c>
      <c r="H4779" t="s">
        <v>19</v>
      </c>
      <c r="I4779">
        <v>50</v>
      </c>
      <c r="J4779">
        <v>0</v>
      </c>
      <c r="K4779">
        <v>50</v>
      </c>
      <c r="L4779">
        <v>2</v>
      </c>
      <c r="M4779">
        <v>100</v>
      </c>
      <c r="N4779">
        <v>5</v>
      </c>
      <c r="O4779" t="s">
        <v>32</v>
      </c>
    </row>
    <row r="4780" spans="1:15">
      <c r="A4780">
        <v>181280</v>
      </c>
      <c r="B4780" s="1">
        <v>45326</v>
      </c>
      <c r="C4780" t="s">
        <v>53</v>
      </c>
      <c r="D4780" t="s">
        <v>37</v>
      </c>
      <c r="E4780" t="s">
        <v>17</v>
      </c>
      <c r="F4780">
        <v>22</v>
      </c>
      <c r="G4780" t="s">
        <v>67</v>
      </c>
      <c r="H4780" t="s">
        <v>27</v>
      </c>
      <c r="I4780">
        <v>15</v>
      </c>
      <c r="J4780">
        <v>40</v>
      </c>
      <c r="K4780">
        <v>55</v>
      </c>
      <c r="L4780">
        <v>1</v>
      </c>
      <c r="M4780">
        <v>55</v>
      </c>
      <c r="N4780">
        <v>5</v>
      </c>
      <c r="O4780" t="s">
        <v>43</v>
      </c>
    </row>
    <row r="4781" spans="1:15">
      <c r="A4781">
        <v>167381</v>
      </c>
      <c r="B4781" s="1">
        <v>45386</v>
      </c>
      <c r="C4781" t="s">
        <v>30</v>
      </c>
      <c r="D4781" t="s">
        <v>24</v>
      </c>
      <c r="E4781" t="s">
        <v>17</v>
      </c>
      <c r="F4781">
        <v>21</v>
      </c>
      <c r="G4781" t="s">
        <v>60</v>
      </c>
      <c r="H4781" t="s">
        <v>19</v>
      </c>
      <c r="I4781">
        <v>10</v>
      </c>
      <c r="J4781">
        <v>0</v>
      </c>
      <c r="K4781">
        <v>10</v>
      </c>
      <c r="L4781">
        <v>3</v>
      </c>
      <c r="M4781">
        <v>30</v>
      </c>
      <c r="N4781">
        <v>5</v>
      </c>
      <c r="O4781" t="s">
        <v>20</v>
      </c>
    </row>
    <row r="4782" spans="1:15">
      <c r="A4782">
        <v>150342</v>
      </c>
      <c r="B4782" s="1">
        <v>45489</v>
      </c>
      <c r="C4782" t="s">
        <v>53</v>
      </c>
      <c r="D4782" t="s">
        <v>37</v>
      </c>
      <c r="E4782" t="s">
        <v>17</v>
      </c>
      <c r="F4782">
        <v>28</v>
      </c>
      <c r="G4782" t="s">
        <v>74</v>
      </c>
      <c r="H4782" t="s">
        <v>27</v>
      </c>
      <c r="I4782">
        <v>15</v>
      </c>
      <c r="J4782">
        <v>25</v>
      </c>
      <c r="K4782">
        <v>40</v>
      </c>
      <c r="L4782">
        <v>3</v>
      </c>
      <c r="M4782">
        <v>120</v>
      </c>
      <c r="N4782">
        <v>5</v>
      </c>
      <c r="O4782" t="s">
        <v>61</v>
      </c>
    </row>
    <row r="4783" spans="1:15">
      <c r="A4783">
        <v>174140</v>
      </c>
      <c r="B4783" s="1">
        <v>45490</v>
      </c>
      <c r="C4783" t="s">
        <v>15</v>
      </c>
      <c r="D4783" t="s">
        <v>16</v>
      </c>
      <c r="E4783" t="s">
        <v>25</v>
      </c>
      <c r="F4783">
        <v>28</v>
      </c>
      <c r="G4783" t="s">
        <v>34</v>
      </c>
      <c r="H4783" t="s">
        <v>27</v>
      </c>
      <c r="I4783">
        <v>100</v>
      </c>
      <c r="J4783">
        <v>100</v>
      </c>
      <c r="K4783">
        <v>200</v>
      </c>
      <c r="L4783">
        <v>1</v>
      </c>
      <c r="M4783">
        <v>200</v>
      </c>
      <c r="N4783">
        <v>5</v>
      </c>
      <c r="O4783" t="s">
        <v>45</v>
      </c>
    </row>
    <row r="4784" spans="1:15">
      <c r="A4784">
        <v>143721</v>
      </c>
      <c r="B4784" s="1">
        <v>45283</v>
      </c>
      <c r="C4784" t="s">
        <v>50</v>
      </c>
      <c r="D4784" t="s">
        <v>16</v>
      </c>
      <c r="E4784" t="s">
        <v>17</v>
      </c>
      <c r="F4784">
        <v>19</v>
      </c>
      <c r="G4784" t="s">
        <v>74</v>
      </c>
      <c r="H4784" t="s">
        <v>27</v>
      </c>
      <c r="I4784">
        <v>97</v>
      </c>
      <c r="J4784">
        <v>25</v>
      </c>
      <c r="K4784">
        <v>122</v>
      </c>
      <c r="L4784">
        <v>3</v>
      </c>
      <c r="M4784">
        <v>366</v>
      </c>
      <c r="N4784">
        <v>1</v>
      </c>
      <c r="O4784" t="s">
        <v>28</v>
      </c>
    </row>
    <row r="4785" spans="1:15">
      <c r="A4785">
        <v>127316</v>
      </c>
      <c r="B4785" s="1">
        <v>45543</v>
      </c>
      <c r="C4785" t="s">
        <v>42</v>
      </c>
      <c r="D4785" t="s">
        <v>16</v>
      </c>
      <c r="E4785" t="s">
        <v>17</v>
      </c>
      <c r="F4785">
        <v>28</v>
      </c>
      <c r="G4785" t="s">
        <v>38</v>
      </c>
      <c r="H4785" t="s">
        <v>19</v>
      </c>
      <c r="I4785">
        <v>65</v>
      </c>
      <c r="J4785">
        <v>0</v>
      </c>
      <c r="K4785">
        <v>65</v>
      </c>
      <c r="L4785">
        <v>1</v>
      </c>
      <c r="M4785">
        <v>65</v>
      </c>
      <c r="N4785">
        <v>4</v>
      </c>
      <c r="O4785" t="s">
        <v>57</v>
      </c>
    </row>
    <row r="4786" spans="1:15">
      <c r="A4786">
        <v>175218</v>
      </c>
      <c r="B4786" s="1">
        <v>45250</v>
      </c>
      <c r="C4786" t="s">
        <v>42</v>
      </c>
      <c r="D4786" t="s">
        <v>16</v>
      </c>
      <c r="E4786" t="s">
        <v>17</v>
      </c>
      <c r="F4786">
        <v>29</v>
      </c>
      <c r="G4786" t="s">
        <v>62</v>
      </c>
      <c r="H4786" t="s">
        <v>19</v>
      </c>
      <c r="I4786">
        <v>65</v>
      </c>
      <c r="J4786">
        <v>0</v>
      </c>
      <c r="K4786">
        <v>65</v>
      </c>
      <c r="L4786">
        <v>1</v>
      </c>
      <c r="M4786">
        <v>65</v>
      </c>
      <c r="N4786">
        <v>5</v>
      </c>
      <c r="O4786" t="s">
        <v>70</v>
      </c>
    </row>
    <row r="4787" spans="1:15">
      <c r="A4787">
        <v>150187</v>
      </c>
      <c r="B4787" s="1">
        <v>45301</v>
      </c>
      <c r="C4787" t="s">
        <v>53</v>
      </c>
      <c r="D4787" t="s">
        <v>37</v>
      </c>
      <c r="E4787" t="s">
        <v>17</v>
      </c>
      <c r="F4787">
        <v>31</v>
      </c>
      <c r="G4787" t="s">
        <v>74</v>
      </c>
      <c r="H4787" t="s">
        <v>27</v>
      </c>
      <c r="I4787">
        <v>15</v>
      </c>
      <c r="J4787">
        <v>25</v>
      </c>
      <c r="K4787">
        <v>40</v>
      </c>
      <c r="L4787">
        <v>1</v>
      </c>
      <c r="M4787">
        <v>40</v>
      </c>
      <c r="N4787">
        <v>4</v>
      </c>
      <c r="O4787" t="s">
        <v>39</v>
      </c>
    </row>
    <row r="4788" spans="1:15">
      <c r="A4788">
        <v>193876</v>
      </c>
      <c r="B4788" s="1">
        <v>45366</v>
      </c>
      <c r="C4788" t="s">
        <v>15</v>
      </c>
      <c r="D4788" t="s">
        <v>16</v>
      </c>
      <c r="E4788" t="s">
        <v>25</v>
      </c>
      <c r="F4788">
        <v>21</v>
      </c>
      <c r="G4788" t="s">
        <v>62</v>
      </c>
      <c r="H4788" t="s">
        <v>19</v>
      </c>
      <c r="I4788">
        <v>100</v>
      </c>
      <c r="J4788">
        <v>0</v>
      </c>
      <c r="K4788">
        <v>100</v>
      </c>
      <c r="L4788">
        <v>2</v>
      </c>
      <c r="M4788">
        <v>200</v>
      </c>
      <c r="N4788">
        <v>3</v>
      </c>
      <c r="O4788" t="s">
        <v>22</v>
      </c>
    </row>
    <row r="4789" spans="1:15">
      <c r="A4789">
        <v>145398</v>
      </c>
      <c r="B4789" s="1">
        <v>45414</v>
      </c>
      <c r="C4789" t="s">
        <v>42</v>
      </c>
      <c r="D4789" t="s">
        <v>16</v>
      </c>
      <c r="E4789" t="s">
        <v>17</v>
      </c>
      <c r="F4789">
        <v>24</v>
      </c>
      <c r="G4789" t="s">
        <v>21</v>
      </c>
      <c r="H4789" t="s">
        <v>19</v>
      </c>
      <c r="I4789">
        <v>65</v>
      </c>
      <c r="J4789">
        <v>0</v>
      </c>
      <c r="K4789">
        <v>65</v>
      </c>
      <c r="L4789">
        <v>1</v>
      </c>
      <c r="M4789">
        <v>65</v>
      </c>
      <c r="N4789">
        <v>4</v>
      </c>
      <c r="O4789" t="s">
        <v>57</v>
      </c>
    </row>
    <row r="4790" spans="1:15">
      <c r="A4790">
        <v>124392</v>
      </c>
      <c r="B4790" s="1">
        <v>45355</v>
      </c>
      <c r="C4790" t="s">
        <v>42</v>
      </c>
      <c r="D4790" t="s">
        <v>16</v>
      </c>
      <c r="E4790" t="s">
        <v>25</v>
      </c>
      <c r="F4790">
        <v>19</v>
      </c>
      <c r="G4790" t="s">
        <v>56</v>
      </c>
      <c r="H4790" t="s">
        <v>19</v>
      </c>
      <c r="I4790">
        <v>65</v>
      </c>
      <c r="J4790">
        <v>0</v>
      </c>
      <c r="K4790">
        <v>65</v>
      </c>
      <c r="L4790">
        <v>1</v>
      </c>
      <c r="M4790">
        <v>65</v>
      </c>
      <c r="N4790">
        <v>2</v>
      </c>
      <c r="O4790" t="s">
        <v>47</v>
      </c>
    </row>
    <row r="4791" spans="1:15">
      <c r="A4791">
        <v>158447</v>
      </c>
      <c r="B4791" s="1">
        <v>45458</v>
      </c>
      <c r="C4791" t="s">
        <v>50</v>
      </c>
      <c r="D4791" t="s">
        <v>16</v>
      </c>
      <c r="E4791" t="s">
        <v>17</v>
      </c>
      <c r="F4791">
        <v>24</v>
      </c>
      <c r="G4791" t="s">
        <v>66</v>
      </c>
      <c r="H4791" t="s">
        <v>27</v>
      </c>
      <c r="I4791">
        <v>97</v>
      </c>
      <c r="J4791">
        <v>40</v>
      </c>
      <c r="K4791">
        <v>137</v>
      </c>
      <c r="L4791">
        <v>1</v>
      </c>
      <c r="M4791">
        <v>137</v>
      </c>
      <c r="N4791">
        <v>4</v>
      </c>
      <c r="O4791" t="s">
        <v>43</v>
      </c>
    </row>
    <row r="4792" spans="1:15">
      <c r="A4792">
        <v>177645</v>
      </c>
      <c r="B4792" s="1">
        <v>45256</v>
      </c>
      <c r="C4792" t="s">
        <v>23</v>
      </c>
      <c r="D4792" t="s">
        <v>24</v>
      </c>
      <c r="E4792" t="s">
        <v>17</v>
      </c>
      <c r="F4792">
        <v>23</v>
      </c>
      <c r="G4792" t="s">
        <v>51</v>
      </c>
      <c r="H4792" t="s">
        <v>27</v>
      </c>
      <c r="I4792">
        <v>9</v>
      </c>
      <c r="J4792">
        <v>50</v>
      </c>
      <c r="K4792">
        <v>59</v>
      </c>
      <c r="L4792">
        <v>4</v>
      </c>
      <c r="M4792">
        <v>236</v>
      </c>
      <c r="N4792">
        <v>1</v>
      </c>
      <c r="O4792" t="s">
        <v>68</v>
      </c>
    </row>
    <row r="4793" spans="1:15">
      <c r="A4793">
        <v>181547</v>
      </c>
      <c r="B4793" s="1">
        <v>45482</v>
      </c>
      <c r="C4793" t="s">
        <v>42</v>
      </c>
      <c r="D4793" t="s">
        <v>16</v>
      </c>
      <c r="E4793" t="s">
        <v>25</v>
      </c>
      <c r="F4793">
        <v>32</v>
      </c>
      <c r="G4793" t="s">
        <v>58</v>
      </c>
      <c r="H4793" t="s">
        <v>27</v>
      </c>
      <c r="I4793">
        <v>65</v>
      </c>
      <c r="J4793">
        <v>40</v>
      </c>
      <c r="K4793">
        <v>105</v>
      </c>
      <c r="L4793">
        <v>1</v>
      </c>
      <c r="M4793">
        <v>105</v>
      </c>
      <c r="N4793">
        <v>5</v>
      </c>
      <c r="O4793" t="s">
        <v>32</v>
      </c>
    </row>
    <row r="4794" spans="1:15">
      <c r="A4794">
        <v>166409</v>
      </c>
      <c r="B4794" s="1">
        <v>45576</v>
      </c>
      <c r="C4794" t="s">
        <v>82</v>
      </c>
      <c r="D4794" t="s">
        <v>37</v>
      </c>
      <c r="E4794" t="s">
        <v>17</v>
      </c>
      <c r="F4794">
        <v>25</v>
      </c>
      <c r="G4794" t="s">
        <v>75</v>
      </c>
      <c r="H4794" t="s">
        <v>27</v>
      </c>
      <c r="I4794">
        <v>20</v>
      </c>
      <c r="J4794">
        <v>70</v>
      </c>
      <c r="K4794">
        <v>90</v>
      </c>
      <c r="L4794">
        <v>1</v>
      </c>
      <c r="M4794">
        <v>90</v>
      </c>
      <c r="N4794">
        <v>4</v>
      </c>
      <c r="O4794" t="s">
        <v>45</v>
      </c>
    </row>
    <row r="4795" spans="1:15">
      <c r="A4795">
        <v>192391</v>
      </c>
      <c r="B4795" s="1">
        <v>45407</v>
      </c>
      <c r="C4795" t="s">
        <v>30</v>
      </c>
      <c r="D4795" t="s">
        <v>24</v>
      </c>
      <c r="E4795" t="s">
        <v>17</v>
      </c>
      <c r="F4795">
        <v>30</v>
      </c>
      <c r="G4795" t="s">
        <v>51</v>
      </c>
      <c r="H4795" t="s">
        <v>27</v>
      </c>
      <c r="I4795">
        <v>10</v>
      </c>
      <c r="J4795">
        <v>50</v>
      </c>
      <c r="K4795">
        <v>60</v>
      </c>
      <c r="L4795">
        <v>1</v>
      </c>
      <c r="M4795">
        <v>60</v>
      </c>
      <c r="N4795">
        <v>4</v>
      </c>
      <c r="O4795" t="s">
        <v>61</v>
      </c>
    </row>
    <row r="4796" spans="1:15">
      <c r="A4796">
        <v>153008</v>
      </c>
      <c r="B4796" s="1">
        <v>45475</v>
      </c>
      <c r="C4796" t="s">
        <v>53</v>
      </c>
      <c r="D4796" t="s">
        <v>37</v>
      </c>
      <c r="E4796" t="s">
        <v>25</v>
      </c>
      <c r="F4796">
        <v>18</v>
      </c>
      <c r="G4796" t="s">
        <v>74</v>
      </c>
      <c r="H4796" t="s">
        <v>27</v>
      </c>
      <c r="I4796">
        <v>15</v>
      </c>
      <c r="J4796">
        <v>25</v>
      </c>
      <c r="K4796">
        <v>40</v>
      </c>
      <c r="L4796">
        <v>1</v>
      </c>
      <c r="M4796">
        <v>40</v>
      </c>
      <c r="N4796">
        <v>3</v>
      </c>
      <c r="O4796" t="s">
        <v>49</v>
      </c>
    </row>
    <row r="4797" spans="1:15">
      <c r="A4797">
        <v>152912</v>
      </c>
      <c r="B4797" s="1">
        <v>45546</v>
      </c>
      <c r="C4797" t="s">
        <v>23</v>
      </c>
      <c r="D4797" t="s">
        <v>24</v>
      </c>
      <c r="E4797" t="s">
        <v>17</v>
      </c>
      <c r="F4797">
        <v>35</v>
      </c>
      <c r="G4797" t="s">
        <v>80</v>
      </c>
      <c r="H4797" t="s">
        <v>27</v>
      </c>
      <c r="I4797">
        <v>9</v>
      </c>
      <c r="J4797">
        <v>40</v>
      </c>
      <c r="K4797">
        <v>49</v>
      </c>
      <c r="L4797">
        <v>1</v>
      </c>
      <c r="M4797">
        <v>49</v>
      </c>
      <c r="N4797">
        <v>4</v>
      </c>
      <c r="O4797" t="s">
        <v>52</v>
      </c>
    </row>
    <row r="4798" spans="1:15">
      <c r="A4798">
        <v>149105</v>
      </c>
      <c r="B4798" s="1">
        <v>45579</v>
      </c>
      <c r="C4798" t="s">
        <v>42</v>
      </c>
      <c r="D4798" t="s">
        <v>16</v>
      </c>
      <c r="E4798" t="s">
        <v>17</v>
      </c>
      <c r="F4798">
        <v>23</v>
      </c>
      <c r="G4798" t="s">
        <v>54</v>
      </c>
      <c r="H4798" t="s">
        <v>19</v>
      </c>
      <c r="I4798">
        <v>65</v>
      </c>
      <c r="J4798">
        <v>0</v>
      </c>
      <c r="K4798">
        <v>65</v>
      </c>
      <c r="L4798">
        <v>1</v>
      </c>
      <c r="M4798">
        <v>65</v>
      </c>
      <c r="N4798">
        <v>5</v>
      </c>
      <c r="O4798" t="s">
        <v>20</v>
      </c>
    </row>
    <row r="4799" spans="1:15">
      <c r="A4799">
        <v>133997</v>
      </c>
      <c r="B4799" s="1">
        <v>45534</v>
      </c>
      <c r="C4799" t="s">
        <v>33</v>
      </c>
      <c r="D4799" t="s">
        <v>16</v>
      </c>
      <c r="E4799" t="s">
        <v>17</v>
      </c>
      <c r="F4799">
        <v>30</v>
      </c>
      <c r="G4799" t="s">
        <v>26</v>
      </c>
      <c r="H4799" t="s">
        <v>27</v>
      </c>
      <c r="I4799">
        <v>118</v>
      </c>
      <c r="J4799">
        <v>40</v>
      </c>
      <c r="K4799">
        <v>158</v>
      </c>
      <c r="L4799">
        <v>2</v>
      </c>
      <c r="M4799">
        <v>316</v>
      </c>
      <c r="N4799">
        <v>4</v>
      </c>
      <c r="O4799" t="s">
        <v>65</v>
      </c>
    </row>
    <row r="4800" spans="1:15">
      <c r="A4800">
        <v>123507</v>
      </c>
      <c r="B4800" s="1">
        <v>45462</v>
      </c>
      <c r="C4800" t="s">
        <v>53</v>
      </c>
      <c r="D4800" t="s">
        <v>37</v>
      </c>
      <c r="E4800" t="s">
        <v>17</v>
      </c>
      <c r="F4800">
        <v>21</v>
      </c>
      <c r="G4800" t="s">
        <v>41</v>
      </c>
      <c r="H4800" t="s">
        <v>19</v>
      </c>
      <c r="I4800">
        <v>15</v>
      </c>
      <c r="J4800">
        <v>0</v>
      </c>
      <c r="K4800">
        <v>15</v>
      </c>
      <c r="L4800">
        <v>1</v>
      </c>
      <c r="M4800">
        <v>15</v>
      </c>
      <c r="N4800">
        <v>2</v>
      </c>
      <c r="O4800" t="s">
        <v>64</v>
      </c>
    </row>
    <row r="4801" spans="1:15">
      <c r="A4801">
        <v>193008</v>
      </c>
      <c r="B4801" s="1">
        <v>45330</v>
      </c>
      <c r="C4801" t="s">
        <v>23</v>
      </c>
      <c r="D4801" t="s">
        <v>24</v>
      </c>
      <c r="E4801" t="s">
        <v>17</v>
      </c>
      <c r="F4801">
        <v>30</v>
      </c>
      <c r="G4801" t="s">
        <v>74</v>
      </c>
      <c r="H4801" t="s">
        <v>27</v>
      </c>
      <c r="I4801">
        <v>9</v>
      </c>
      <c r="J4801">
        <v>25</v>
      </c>
      <c r="K4801">
        <v>34</v>
      </c>
      <c r="L4801">
        <v>1</v>
      </c>
      <c r="M4801">
        <v>34</v>
      </c>
      <c r="N4801">
        <v>4</v>
      </c>
      <c r="O4801" t="s">
        <v>72</v>
      </c>
    </row>
    <row r="4802" spans="1:15">
      <c r="A4802">
        <v>164962</v>
      </c>
      <c r="B4802" s="1">
        <v>45339</v>
      </c>
      <c r="C4802" t="s">
        <v>15</v>
      </c>
      <c r="D4802" t="s">
        <v>16</v>
      </c>
      <c r="E4802" t="s">
        <v>25</v>
      </c>
      <c r="F4802">
        <v>31</v>
      </c>
      <c r="G4802" t="s">
        <v>69</v>
      </c>
      <c r="H4802" t="s">
        <v>19</v>
      </c>
      <c r="I4802">
        <v>100</v>
      </c>
      <c r="J4802">
        <v>0</v>
      </c>
      <c r="K4802">
        <v>100</v>
      </c>
      <c r="L4802">
        <v>1</v>
      </c>
      <c r="M4802">
        <v>100</v>
      </c>
      <c r="N4802">
        <v>5</v>
      </c>
      <c r="O4802" t="s">
        <v>32</v>
      </c>
    </row>
    <row r="4803" spans="1:15">
      <c r="A4803">
        <v>181603</v>
      </c>
      <c r="B4803" s="1">
        <v>45563</v>
      </c>
      <c r="C4803" t="s">
        <v>85</v>
      </c>
      <c r="D4803" t="s">
        <v>24</v>
      </c>
      <c r="E4803" t="s">
        <v>17</v>
      </c>
      <c r="F4803">
        <v>32</v>
      </c>
      <c r="G4803" t="s">
        <v>62</v>
      </c>
      <c r="H4803" t="s">
        <v>19</v>
      </c>
      <c r="I4803">
        <v>23</v>
      </c>
      <c r="J4803">
        <v>0</v>
      </c>
      <c r="K4803">
        <v>23</v>
      </c>
      <c r="L4803">
        <v>1</v>
      </c>
      <c r="M4803">
        <v>23</v>
      </c>
      <c r="N4803">
        <v>3</v>
      </c>
      <c r="O4803" t="s">
        <v>22</v>
      </c>
    </row>
    <row r="4804" spans="1:15">
      <c r="A4804">
        <v>172137</v>
      </c>
      <c r="B4804" s="1">
        <v>45337</v>
      </c>
      <c r="C4804" t="s">
        <v>15</v>
      </c>
      <c r="D4804" t="s">
        <v>16</v>
      </c>
      <c r="E4804" t="s">
        <v>25</v>
      </c>
      <c r="F4804">
        <v>35</v>
      </c>
      <c r="G4804" t="s">
        <v>46</v>
      </c>
      <c r="H4804" t="s">
        <v>19</v>
      </c>
      <c r="I4804">
        <v>100</v>
      </c>
      <c r="J4804">
        <v>0</v>
      </c>
      <c r="K4804">
        <v>100</v>
      </c>
      <c r="L4804">
        <v>1</v>
      </c>
      <c r="M4804">
        <v>100</v>
      </c>
      <c r="N4804">
        <v>4</v>
      </c>
      <c r="O4804" t="s">
        <v>20</v>
      </c>
    </row>
    <row r="4805" spans="1:15">
      <c r="A4805">
        <v>145811</v>
      </c>
      <c r="B4805" s="1">
        <v>45364</v>
      </c>
      <c r="C4805" t="s">
        <v>48</v>
      </c>
      <c r="D4805" t="s">
        <v>16</v>
      </c>
      <c r="E4805" t="s">
        <v>25</v>
      </c>
      <c r="F4805">
        <v>32</v>
      </c>
      <c r="G4805" t="s">
        <v>66</v>
      </c>
      <c r="H4805" t="s">
        <v>27</v>
      </c>
      <c r="I4805">
        <v>130</v>
      </c>
      <c r="J4805">
        <v>40</v>
      </c>
      <c r="K4805">
        <v>170</v>
      </c>
      <c r="L4805">
        <v>1</v>
      </c>
      <c r="M4805">
        <v>170</v>
      </c>
      <c r="N4805">
        <v>5</v>
      </c>
      <c r="O4805" t="s">
        <v>20</v>
      </c>
    </row>
    <row r="4806" spans="1:15">
      <c r="A4806">
        <v>148572</v>
      </c>
      <c r="B4806" s="1">
        <v>45408</v>
      </c>
      <c r="C4806" t="s">
        <v>53</v>
      </c>
      <c r="D4806" t="s">
        <v>37</v>
      </c>
      <c r="E4806" t="s">
        <v>17</v>
      </c>
      <c r="F4806">
        <v>18</v>
      </c>
      <c r="G4806" t="s">
        <v>69</v>
      </c>
      <c r="H4806" t="s">
        <v>19</v>
      </c>
      <c r="I4806">
        <v>15</v>
      </c>
      <c r="J4806">
        <v>0</v>
      </c>
      <c r="K4806">
        <v>15</v>
      </c>
      <c r="L4806">
        <v>1</v>
      </c>
      <c r="M4806">
        <v>15</v>
      </c>
      <c r="N4806">
        <v>4</v>
      </c>
      <c r="O4806" t="s">
        <v>52</v>
      </c>
    </row>
    <row r="4807" spans="1:15">
      <c r="A4807">
        <v>181977</v>
      </c>
      <c r="B4807" s="1">
        <v>45325</v>
      </c>
      <c r="C4807" t="s">
        <v>42</v>
      </c>
      <c r="D4807" t="s">
        <v>16</v>
      </c>
      <c r="E4807" t="s">
        <v>17</v>
      </c>
      <c r="F4807">
        <v>31</v>
      </c>
      <c r="G4807" t="s">
        <v>75</v>
      </c>
      <c r="H4807" t="s">
        <v>27</v>
      </c>
      <c r="I4807">
        <v>65</v>
      </c>
      <c r="J4807">
        <v>70</v>
      </c>
      <c r="K4807">
        <v>135</v>
      </c>
      <c r="L4807">
        <v>1</v>
      </c>
      <c r="M4807">
        <v>135</v>
      </c>
      <c r="N4807">
        <v>4</v>
      </c>
      <c r="O4807" t="s">
        <v>39</v>
      </c>
    </row>
    <row r="4808" spans="1:15">
      <c r="A4808">
        <v>162336</v>
      </c>
      <c r="B4808" s="1">
        <v>45286</v>
      </c>
      <c r="C4808" t="s">
        <v>42</v>
      </c>
      <c r="D4808" t="s">
        <v>16</v>
      </c>
      <c r="E4808" t="s">
        <v>17</v>
      </c>
      <c r="F4808">
        <v>32</v>
      </c>
      <c r="G4808" t="s">
        <v>56</v>
      </c>
      <c r="H4808" t="s">
        <v>19</v>
      </c>
      <c r="I4808">
        <v>65</v>
      </c>
      <c r="J4808">
        <v>0</v>
      </c>
      <c r="K4808">
        <v>65</v>
      </c>
      <c r="L4808">
        <v>2</v>
      </c>
      <c r="M4808">
        <v>130</v>
      </c>
      <c r="N4808">
        <v>1</v>
      </c>
      <c r="O4808" t="s">
        <v>87</v>
      </c>
    </row>
    <row r="4809" spans="1:15">
      <c r="A4809">
        <v>178434</v>
      </c>
      <c r="B4809" s="1">
        <v>45267</v>
      </c>
      <c r="C4809" t="s">
        <v>48</v>
      </c>
      <c r="D4809" t="s">
        <v>16</v>
      </c>
      <c r="E4809" t="s">
        <v>25</v>
      </c>
      <c r="F4809">
        <v>28</v>
      </c>
      <c r="G4809" t="s">
        <v>21</v>
      </c>
      <c r="H4809" t="s">
        <v>19</v>
      </c>
      <c r="I4809">
        <v>130</v>
      </c>
      <c r="J4809">
        <v>0</v>
      </c>
      <c r="K4809">
        <v>130</v>
      </c>
      <c r="L4809">
        <v>2</v>
      </c>
      <c r="M4809">
        <v>260</v>
      </c>
      <c r="N4809">
        <v>1</v>
      </c>
      <c r="O4809" t="s">
        <v>47</v>
      </c>
    </row>
    <row r="4810" spans="1:15">
      <c r="A4810">
        <v>165327</v>
      </c>
      <c r="B4810" s="1">
        <v>45320</v>
      </c>
      <c r="C4810" t="s">
        <v>53</v>
      </c>
      <c r="D4810" t="s">
        <v>37</v>
      </c>
      <c r="E4810" t="s">
        <v>17</v>
      </c>
      <c r="F4810">
        <v>21</v>
      </c>
      <c r="G4810" t="s">
        <v>44</v>
      </c>
      <c r="H4810" t="s">
        <v>27</v>
      </c>
      <c r="I4810">
        <v>15</v>
      </c>
      <c r="J4810">
        <v>25</v>
      </c>
      <c r="K4810">
        <v>40</v>
      </c>
      <c r="L4810">
        <v>1</v>
      </c>
      <c r="M4810">
        <v>40</v>
      </c>
      <c r="N4810">
        <v>5</v>
      </c>
      <c r="O4810" t="s">
        <v>70</v>
      </c>
    </row>
    <row r="4811" spans="1:15">
      <c r="A4811">
        <v>157306</v>
      </c>
      <c r="B4811" s="1">
        <v>45503</v>
      </c>
      <c r="C4811" t="s">
        <v>53</v>
      </c>
      <c r="D4811" t="s">
        <v>37</v>
      </c>
      <c r="E4811" t="s">
        <v>17</v>
      </c>
      <c r="F4811">
        <v>34</v>
      </c>
      <c r="G4811" t="s">
        <v>69</v>
      </c>
      <c r="H4811" t="s">
        <v>19</v>
      </c>
      <c r="I4811">
        <v>15</v>
      </c>
      <c r="J4811">
        <v>0</v>
      </c>
      <c r="K4811">
        <v>15</v>
      </c>
      <c r="L4811">
        <v>1</v>
      </c>
      <c r="M4811">
        <v>15</v>
      </c>
      <c r="N4811">
        <v>1</v>
      </c>
      <c r="O4811" t="s">
        <v>55</v>
      </c>
    </row>
    <row r="4812" spans="1:15">
      <c r="A4812">
        <v>147743</v>
      </c>
      <c r="B4812" s="1">
        <v>45342</v>
      </c>
      <c r="C4812" t="s">
        <v>53</v>
      </c>
      <c r="D4812" t="s">
        <v>37</v>
      </c>
      <c r="E4812" t="s">
        <v>17</v>
      </c>
      <c r="F4812">
        <v>25</v>
      </c>
      <c r="G4812" t="s">
        <v>21</v>
      </c>
      <c r="H4812" t="s">
        <v>19</v>
      </c>
      <c r="I4812">
        <v>15</v>
      </c>
      <c r="J4812">
        <v>0</v>
      </c>
      <c r="K4812">
        <v>15</v>
      </c>
      <c r="L4812">
        <v>1</v>
      </c>
      <c r="M4812">
        <v>15</v>
      </c>
      <c r="N4812">
        <v>5</v>
      </c>
      <c r="O4812" t="s">
        <v>45</v>
      </c>
    </row>
    <row r="4813" spans="1:15">
      <c r="A4813">
        <v>130473</v>
      </c>
      <c r="B4813" s="1">
        <v>45486</v>
      </c>
      <c r="C4813" t="s">
        <v>78</v>
      </c>
      <c r="D4813" t="s">
        <v>37</v>
      </c>
      <c r="E4813" t="s">
        <v>17</v>
      </c>
      <c r="F4813">
        <v>18</v>
      </c>
      <c r="G4813" t="s">
        <v>31</v>
      </c>
      <c r="H4813" t="s">
        <v>19</v>
      </c>
      <c r="I4813">
        <v>50</v>
      </c>
      <c r="J4813">
        <v>0</v>
      </c>
      <c r="K4813">
        <v>50</v>
      </c>
      <c r="L4813">
        <v>1</v>
      </c>
      <c r="M4813">
        <v>50</v>
      </c>
      <c r="N4813">
        <v>5</v>
      </c>
      <c r="O4813" t="s">
        <v>65</v>
      </c>
    </row>
    <row r="4814" spans="1:15">
      <c r="A4814">
        <v>130347</v>
      </c>
      <c r="B4814" s="1">
        <v>45477</v>
      </c>
      <c r="C4814" t="s">
        <v>42</v>
      </c>
      <c r="D4814" t="s">
        <v>16</v>
      </c>
      <c r="E4814" t="s">
        <v>25</v>
      </c>
      <c r="F4814">
        <v>34</v>
      </c>
      <c r="G4814" t="s">
        <v>58</v>
      </c>
      <c r="H4814" t="s">
        <v>27</v>
      </c>
      <c r="I4814">
        <v>65</v>
      </c>
      <c r="J4814">
        <v>40</v>
      </c>
      <c r="K4814">
        <v>105</v>
      </c>
      <c r="L4814">
        <v>1</v>
      </c>
      <c r="M4814">
        <v>105</v>
      </c>
      <c r="N4814">
        <v>4</v>
      </c>
      <c r="O4814" t="s">
        <v>57</v>
      </c>
    </row>
    <row r="4815" spans="1:15">
      <c r="A4815">
        <v>171344</v>
      </c>
      <c r="B4815" s="1">
        <v>45236</v>
      </c>
      <c r="C4815" t="s">
        <v>50</v>
      </c>
      <c r="D4815" t="s">
        <v>16</v>
      </c>
      <c r="E4815" t="s">
        <v>25</v>
      </c>
      <c r="F4815">
        <v>25</v>
      </c>
      <c r="G4815" t="s">
        <v>66</v>
      </c>
      <c r="H4815" t="s">
        <v>27</v>
      </c>
      <c r="I4815">
        <v>97</v>
      </c>
      <c r="J4815">
        <v>40</v>
      </c>
      <c r="K4815">
        <v>137</v>
      </c>
      <c r="L4815">
        <v>1</v>
      </c>
      <c r="M4815">
        <v>137</v>
      </c>
      <c r="N4815">
        <v>4</v>
      </c>
      <c r="O4815" t="s">
        <v>70</v>
      </c>
    </row>
    <row r="4816" spans="1:15">
      <c r="A4816">
        <v>181062</v>
      </c>
      <c r="B4816" s="1">
        <v>45286</v>
      </c>
      <c r="C4816" t="s">
        <v>15</v>
      </c>
      <c r="D4816" t="s">
        <v>16</v>
      </c>
      <c r="E4816" t="s">
        <v>17</v>
      </c>
      <c r="F4816">
        <v>28</v>
      </c>
      <c r="G4816" t="s">
        <v>62</v>
      </c>
      <c r="H4816" t="s">
        <v>19</v>
      </c>
      <c r="I4816">
        <v>100</v>
      </c>
      <c r="J4816">
        <v>0</v>
      </c>
      <c r="K4816">
        <v>100</v>
      </c>
      <c r="L4816">
        <v>1</v>
      </c>
      <c r="M4816">
        <v>100</v>
      </c>
      <c r="N4816">
        <v>5</v>
      </c>
      <c r="O4816" t="s">
        <v>70</v>
      </c>
    </row>
    <row r="4817" spans="1:15">
      <c r="A4817">
        <v>163560</v>
      </c>
      <c r="B4817" s="1">
        <v>45498</v>
      </c>
      <c r="C4817" t="s">
        <v>50</v>
      </c>
      <c r="D4817" t="s">
        <v>16</v>
      </c>
      <c r="E4817" t="s">
        <v>17</v>
      </c>
      <c r="F4817">
        <v>24</v>
      </c>
      <c r="G4817" t="s">
        <v>60</v>
      </c>
      <c r="H4817" t="s">
        <v>19</v>
      </c>
      <c r="I4817">
        <v>97</v>
      </c>
      <c r="J4817">
        <v>0</v>
      </c>
      <c r="K4817">
        <v>97</v>
      </c>
      <c r="L4817">
        <v>1</v>
      </c>
      <c r="M4817">
        <v>97</v>
      </c>
      <c r="N4817">
        <v>1</v>
      </c>
      <c r="O4817" t="s">
        <v>28</v>
      </c>
    </row>
    <row r="4818" spans="1:15">
      <c r="A4818">
        <v>172057</v>
      </c>
      <c r="B4818" s="1">
        <v>45497</v>
      </c>
      <c r="C4818" t="s">
        <v>42</v>
      </c>
      <c r="D4818" t="s">
        <v>16</v>
      </c>
      <c r="E4818" t="s">
        <v>17</v>
      </c>
      <c r="F4818">
        <v>24</v>
      </c>
      <c r="G4818" t="s">
        <v>44</v>
      </c>
      <c r="H4818" t="s">
        <v>27</v>
      </c>
      <c r="I4818">
        <v>65</v>
      </c>
      <c r="J4818">
        <v>25</v>
      </c>
      <c r="K4818">
        <v>90</v>
      </c>
      <c r="L4818">
        <v>1</v>
      </c>
      <c r="M4818">
        <v>90</v>
      </c>
      <c r="N4818">
        <v>4</v>
      </c>
      <c r="O4818" t="s">
        <v>43</v>
      </c>
    </row>
    <row r="4819" spans="1:15">
      <c r="A4819">
        <v>150344</v>
      </c>
      <c r="B4819" s="1">
        <v>45481</v>
      </c>
      <c r="C4819" t="s">
        <v>42</v>
      </c>
      <c r="D4819" t="s">
        <v>16</v>
      </c>
      <c r="E4819" t="s">
        <v>17</v>
      </c>
      <c r="F4819">
        <v>23</v>
      </c>
      <c r="G4819" t="s">
        <v>21</v>
      </c>
      <c r="H4819" t="s">
        <v>19</v>
      </c>
      <c r="I4819">
        <v>65</v>
      </c>
      <c r="J4819">
        <v>0</v>
      </c>
      <c r="K4819">
        <v>65</v>
      </c>
      <c r="L4819">
        <v>1</v>
      </c>
      <c r="M4819">
        <v>65</v>
      </c>
      <c r="N4819">
        <v>2</v>
      </c>
      <c r="O4819" t="s">
        <v>28</v>
      </c>
    </row>
    <row r="4820" spans="1:15">
      <c r="A4820">
        <v>195883</v>
      </c>
      <c r="B4820" s="1">
        <v>45385</v>
      </c>
      <c r="C4820" t="s">
        <v>30</v>
      </c>
      <c r="D4820" t="s">
        <v>24</v>
      </c>
      <c r="E4820" t="s">
        <v>25</v>
      </c>
      <c r="F4820">
        <v>30</v>
      </c>
      <c r="G4820" t="s">
        <v>51</v>
      </c>
      <c r="H4820" t="s">
        <v>27</v>
      </c>
      <c r="I4820">
        <v>10</v>
      </c>
      <c r="J4820">
        <v>50</v>
      </c>
      <c r="K4820">
        <v>60</v>
      </c>
      <c r="L4820">
        <v>1</v>
      </c>
      <c r="M4820">
        <v>60</v>
      </c>
      <c r="N4820">
        <v>1</v>
      </c>
      <c r="O4820" t="s">
        <v>68</v>
      </c>
    </row>
    <row r="4821" spans="1:15">
      <c r="A4821">
        <v>193449</v>
      </c>
      <c r="B4821" s="1">
        <v>45301</v>
      </c>
      <c r="C4821" t="s">
        <v>53</v>
      </c>
      <c r="D4821" t="s">
        <v>37</v>
      </c>
      <c r="E4821" t="s">
        <v>25</v>
      </c>
      <c r="F4821">
        <v>29</v>
      </c>
      <c r="G4821" t="s">
        <v>54</v>
      </c>
      <c r="H4821" t="s">
        <v>19</v>
      </c>
      <c r="I4821">
        <v>15</v>
      </c>
      <c r="J4821">
        <v>0</v>
      </c>
      <c r="K4821">
        <v>15</v>
      </c>
      <c r="L4821">
        <v>1</v>
      </c>
      <c r="M4821">
        <v>15</v>
      </c>
      <c r="N4821">
        <v>5</v>
      </c>
      <c r="O4821" t="s">
        <v>61</v>
      </c>
    </row>
    <row r="4822" spans="1:15">
      <c r="A4822">
        <v>152664</v>
      </c>
      <c r="B4822" s="1">
        <v>45479</v>
      </c>
      <c r="C4822" t="s">
        <v>15</v>
      </c>
      <c r="D4822" t="s">
        <v>16</v>
      </c>
      <c r="E4822" t="s">
        <v>17</v>
      </c>
      <c r="F4822">
        <v>18</v>
      </c>
      <c r="G4822" t="s">
        <v>46</v>
      </c>
      <c r="H4822" t="s">
        <v>19</v>
      </c>
      <c r="I4822">
        <v>100</v>
      </c>
      <c r="J4822">
        <v>0</v>
      </c>
      <c r="K4822">
        <v>100</v>
      </c>
      <c r="L4822">
        <v>1</v>
      </c>
      <c r="M4822">
        <v>100</v>
      </c>
      <c r="N4822">
        <v>4</v>
      </c>
      <c r="O4822" t="s">
        <v>45</v>
      </c>
    </row>
    <row r="4823" spans="1:15">
      <c r="A4823">
        <v>161536</v>
      </c>
      <c r="B4823" s="1">
        <v>45260</v>
      </c>
      <c r="C4823" t="s">
        <v>76</v>
      </c>
      <c r="D4823" t="s">
        <v>37</v>
      </c>
      <c r="E4823" t="s">
        <v>17</v>
      </c>
      <c r="F4823">
        <v>33</v>
      </c>
      <c r="G4823" t="s">
        <v>38</v>
      </c>
      <c r="H4823" t="s">
        <v>19</v>
      </c>
      <c r="I4823">
        <v>45</v>
      </c>
      <c r="J4823">
        <v>0</v>
      </c>
      <c r="K4823">
        <v>45</v>
      </c>
      <c r="L4823">
        <v>1</v>
      </c>
      <c r="M4823">
        <v>45</v>
      </c>
      <c r="N4823">
        <v>4</v>
      </c>
      <c r="O4823" t="s">
        <v>61</v>
      </c>
    </row>
    <row r="4824" spans="1:15">
      <c r="A4824">
        <v>136377</v>
      </c>
      <c r="B4824" s="1">
        <v>45479</v>
      </c>
      <c r="C4824" t="s">
        <v>76</v>
      </c>
      <c r="D4824" t="s">
        <v>37</v>
      </c>
      <c r="E4824" t="s">
        <v>17</v>
      </c>
      <c r="F4824">
        <v>21</v>
      </c>
      <c r="G4824" t="s">
        <v>18</v>
      </c>
      <c r="H4824" t="s">
        <v>19</v>
      </c>
      <c r="I4824">
        <v>45</v>
      </c>
      <c r="J4824">
        <v>0</v>
      </c>
      <c r="K4824">
        <v>45</v>
      </c>
      <c r="L4824">
        <v>2</v>
      </c>
      <c r="M4824">
        <v>90</v>
      </c>
      <c r="N4824">
        <v>4</v>
      </c>
      <c r="O4824" t="s">
        <v>45</v>
      </c>
    </row>
    <row r="4825" spans="1:15">
      <c r="A4825">
        <v>123185</v>
      </c>
      <c r="B4825" s="1">
        <v>45257</v>
      </c>
      <c r="C4825" t="s">
        <v>15</v>
      </c>
      <c r="D4825" t="s">
        <v>16</v>
      </c>
      <c r="E4825" t="s">
        <v>17</v>
      </c>
      <c r="F4825">
        <v>22</v>
      </c>
      <c r="G4825" t="s">
        <v>74</v>
      </c>
      <c r="H4825" t="s">
        <v>27</v>
      </c>
      <c r="I4825">
        <v>100</v>
      </c>
      <c r="J4825">
        <v>25</v>
      </c>
      <c r="K4825">
        <v>125</v>
      </c>
      <c r="L4825">
        <v>1</v>
      </c>
      <c r="M4825">
        <v>125</v>
      </c>
      <c r="N4825">
        <v>4</v>
      </c>
      <c r="O4825" t="s">
        <v>45</v>
      </c>
    </row>
    <row r="4826" spans="1:15">
      <c r="A4826">
        <v>144974</v>
      </c>
      <c r="B4826" s="1">
        <v>45404</v>
      </c>
      <c r="C4826" t="s">
        <v>23</v>
      </c>
      <c r="D4826" t="s">
        <v>24</v>
      </c>
      <c r="E4826" t="s">
        <v>17</v>
      </c>
      <c r="F4826">
        <v>24</v>
      </c>
      <c r="G4826" t="s">
        <v>41</v>
      </c>
      <c r="H4826" t="s">
        <v>19</v>
      </c>
      <c r="I4826">
        <v>9</v>
      </c>
      <c r="J4826">
        <v>0</v>
      </c>
      <c r="K4826">
        <v>9</v>
      </c>
      <c r="L4826">
        <v>2</v>
      </c>
      <c r="M4826">
        <v>18</v>
      </c>
      <c r="N4826">
        <v>2</v>
      </c>
      <c r="O4826" t="s">
        <v>47</v>
      </c>
    </row>
    <row r="4827" spans="1:15">
      <c r="A4827">
        <v>124181</v>
      </c>
      <c r="B4827" s="1">
        <v>45494</v>
      </c>
      <c r="C4827" t="s">
        <v>50</v>
      </c>
      <c r="D4827" t="s">
        <v>16</v>
      </c>
      <c r="E4827" t="s">
        <v>25</v>
      </c>
      <c r="F4827">
        <v>19</v>
      </c>
      <c r="G4827" t="s">
        <v>31</v>
      </c>
      <c r="H4827" t="s">
        <v>19</v>
      </c>
      <c r="I4827">
        <v>97</v>
      </c>
      <c r="J4827">
        <v>0</v>
      </c>
      <c r="K4827">
        <v>97</v>
      </c>
      <c r="L4827">
        <v>1</v>
      </c>
      <c r="M4827">
        <v>97</v>
      </c>
      <c r="N4827">
        <v>3</v>
      </c>
      <c r="O4827" t="s">
        <v>49</v>
      </c>
    </row>
    <row r="4828" spans="1:15">
      <c r="A4828">
        <v>162677</v>
      </c>
      <c r="B4828" s="1">
        <v>45594</v>
      </c>
      <c r="C4828" t="s">
        <v>76</v>
      </c>
      <c r="D4828" t="s">
        <v>37</v>
      </c>
      <c r="E4828" t="s">
        <v>25</v>
      </c>
      <c r="F4828">
        <v>31</v>
      </c>
      <c r="G4828" t="s">
        <v>31</v>
      </c>
      <c r="H4828" t="s">
        <v>19</v>
      </c>
      <c r="I4828">
        <v>45</v>
      </c>
      <c r="J4828">
        <v>0</v>
      </c>
      <c r="K4828">
        <v>45</v>
      </c>
      <c r="L4828">
        <v>1</v>
      </c>
      <c r="M4828">
        <v>45</v>
      </c>
      <c r="N4828">
        <v>2</v>
      </c>
      <c r="O4828" t="s">
        <v>71</v>
      </c>
    </row>
    <row r="4829" spans="1:15">
      <c r="A4829">
        <v>187462</v>
      </c>
      <c r="B4829" s="1">
        <v>45472</v>
      </c>
      <c r="C4829" t="s">
        <v>50</v>
      </c>
      <c r="D4829" t="s">
        <v>16</v>
      </c>
      <c r="E4829" t="s">
        <v>17</v>
      </c>
      <c r="F4829">
        <v>23</v>
      </c>
      <c r="G4829" t="s">
        <v>44</v>
      </c>
      <c r="H4829" t="s">
        <v>27</v>
      </c>
      <c r="I4829">
        <v>97</v>
      </c>
      <c r="J4829">
        <v>25</v>
      </c>
      <c r="K4829">
        <v>122</v>
      </c>
      <c r="L4829">
        <v>5</v>
      </c>
      <c r="M4829">
        <v>610</v>
      </c>
      <c r="N4829">
        <v>5</v>
      </c>
      <c r="O4829" t="s">
        <v>72</v>
      </c>
    </row>
    <row r="4830" spans="1:15">
      <c r="A4830">
        <v>144099</v>
      </c>
      <c r="B4830" s="1">
        <v>45584</v>
      </c>
      <c r="C4830" t="s">
        <v>42</v>
      </c>
      <c r="D4830" t="s">
        <v>16</v>
      </c>
      <c r="E4830" t="s">
        <v>25</v>
      </c>
      <c r="F4830">
        <v>19</v>
      </c>
      <c r="G4830" t="s">
        <v>66</v>
      </c>
      <c r="H4830" t="s">
        <v>27</v>
      </c>
      <c r="I4830">
        <v>65</v>
      </c>
      <c r="J4830">
        <v>40</v>
      </c>
      <c r="K4830">
        <v>105</v>
      </c>
      <c r="L4830">
        <v>2</v>
      </c>
      <c r="M4830">
        <v>210</v>
      </c>
      <c r="N4830">
        <v>5</v>
      </c>
      <c r="O4830" t="s">
        <v>70</v>
      </c>
    </row>
    <row r="4831" spans="1:15">
      <c r="A4831">
        <v>183971</v>
      </c>
      <c r="B4831" s="1">
        <v>45523</v>
      </c>
      <c r="C4831" t="s">
        <v>50</v>
      </c>
      <c r="D4831" t="s">
        <v>16</v>
      </c>
      <c r="E4831" t="s">
        <v>17</v>
      </c>
      <c r="F4831">
        <v>23</v>
      </c>
      <c r="G4831" t="s">
        <v>77</v>
      </c>
      <c r="H4831" t="s">
        <v>19</v>
      </c>
      <c r="I4831">
        <v>97</v>
      </c>
      <c r="J4831">
        <v>0</v>
      </c>
      <c r="K4831">
        <v>97</v>
      </c>
      <c r="L4831">
        <v>2</v>
      </c>
      <c r="M4831">
        <v>194</v>
      </c>
      <c r="N4831">
        <v>4</v>
      </c>
      <c r="O4831" t="s">
        <v>39</v>
      </c>
    </row>
    <row r="4832" spans="1:15">
      <c r="A4832">
        <v>180013</v>
      </c>
      <c r="B4832" s="1">
        <v>45492</v>
      </c>
      <c r="C4832" t="s">
        <v>30</v>
      </c>
      <c r="D4832" t="s">
        <v>24</v>
      </c>
      <c r="E4832" t="s">
        <v>25</v>
      </c>
      <c r="F4832">
        <v>22</v>
      </c>
      <c r="G4832" t="s">
        <v>29</v>
      </c>
      <c r="H4832" t="s">
        <v>19</v>
      </c>
      <c r="I4832">
        <v>10</v>
      </c>
      <c r="J4832">
        <v>0</v>
      </c>
      <c r="K4832">
        <v>10</v>
      </c>
      <c r="L4832">
        <v>2</v>
      </c>
      <c r="M4832">
        <v>20</v>
      </c>
      <c r="N4832">
        <v>4</v>
      </c>
      <c r="O4832" t="s">
        <v>32</v>
      </c>
    </row>
    <row r="4833" spans="1:15">
      <c r="A4833">
        <v>176829</v>
      </c>
      <c r="B4833" s="1">
        <v>45449</v>
      </c>
      <c r="C4833" t="s">
        <v>76</v>
      </c>
      <c r="D4833" t="s">
        <v>37</v>
      </c>
      <c r="E4833" t="s">
        <v>17</v>
      </c>
      <c r="F4833">
        <v>24</v>
      </c>
      <c r="G4833" t="s">
        <v>46</v>
      </c>
      <c r="H4833" t="s">
        <v>19</v>
      </c>
      <c r="I4833">
        <v>45</v>
      </c>
      <c r="J4833">
        <v>0</v>
      </c>
      <c r="K4833">
        <v>45</v>
      </c>
      <c r="L4833">
        <v>1</v>
      </c>
      <c r="M4833">
        <v>45</v>
      </c>
      <c r="N4833">
        <v>5</v>
      </c>
      <c r="O4833" t="s">
        <v>72</v>
      </c>
    </row>
    <row r="4834" spans="1:15">
      <c r="A4834">
        <v>176521</v>
      </c>
      <c r="B4834" s="1">
        <v>45269</v>
      </c>
      <c r="C4834" t="s">
        <v>48</v>
      </c>
      <c r="D4834" t="s">
        <v>16</v>
      </c>
      <c r="E4834" t="s">
        <v>17</v>
      </c>
      <c r="F4834">
        <v>28</v>
      </c>
      <c r="G4834" t="s">
        <v>18</v>
      </c>
      <c r="H4834" t="s">
        <v>19</v>
      </c>
      <c r="I4834">
        <v>130</v>
      </c>
      <c r="J4834">
        <v>0</v>
      </c>
      <c r="K4834">
        <v>130</v>
      </c>
      <c r="L4834">
        <v>1</v>
      </c>
      <c r="M4834">
        <v>130</v>
      </c>
      <c r="N4834">
        <v>5</v>
      </c>
      <c r="O4834" t="s">
        <v>72</v>
      </c>
    </row>
    <row r="4835" spans="1:15">
      <c r="A4835">
        <v>194063</v>
      </c>
      <c r="B4835" s="1">
        <v>45529</v>
      </c>
      <c r="C4835" t="s">
        <v>50</v>
      </c>
      <c r="D4835" t="s">
        <v>16</v>
      </c>
      <c r="E4835" t="s">
        <v>17</v>
      </c>
      <c r="F4835">
        <v>20</v>
      </c>
      <c r="G4835" t="s">
        <v>31</v>
      </c>
      <c r="H4835" t="s">
        <v>19</v>
      </c>
      <c r="I4835">
        <v>97</v>
      </c>
      <c r="J4835">
        <v>0</v>
      </c>
      <c r="K4835">
        <v>97</v>
      </c>
      <c r="L4835">
        <v>1</v>
      </c>
      <c r="M4835">
        <v>97</v>
      </c>
      <c r="N4835">
        <v>3</v>
      </c>
      <c r="O4835" t="s">
        <v>22</v>
      </c>
    </row>
    <row r="4836" spans="1:15">
      <c r="A4836">
        <v>199352</v>
      </c>
      <c r="B4836" s="1">
        <v>45589</v>
      </c>
      <c r="C4836" t="s">
        <v>42</v>
      </c>
      <c r="D4836" t="s">
        <v>16</v>
      </c>
      <c r="E4836" t="s">
        <v>17</v>
      </c>
      <c r="F4836">
        <v>25</v>
      </c>
      <c r="G4836" t="s">
        <v>21</v>
      </c>
      <c r="H4836" t="s">
        <v>19</v>
      </c>
      <c r="I4836">
        <v>65</v>
      </c>
      <c r="J4836">
        <v>0</v>
      </c>
      <c r="K4836">
        <v>65</v>
      </c>
      <c r="L4836">
        <v>2</v>
      </c>
      <c r="M4836">
        <v>130</v>
      </c>
      <c r="N4836">
        <v>3</v>
      </c>
      <c r="O4836" t="s">
        <v>49</v>
      </c>
    </row>
    <row r="4837" spans="1:15">
      <c r="A4837">
        <v>187768</v>
      </c>
      <c r="B4837" s="1">
        <v>45249</v>
      </c>
      <c r="C4837" t="s">
        <v>82</v>
      </c>
      <c r="D4837" t="s">
        <v>37</v>
      </c>
      <c r="E4837" t="s">
        <v>17</v>
      </c>
      <c r="F4837">
        <v>28</v>
      </c>
      <c r="G4837" t="s">
        <v>41</v>
      </c>
      <c r="H4837" t="s">
        <v>19</v>
      </c>
      <c r="I4837">
        <v>20</v>
      </c>
      <c r="J4837">
        <v>0</v>
      </c>
      <c r="K4837">
        <v>20</v>
      </c>
      <c r="L4837">
        <v>3</v>
      </c>
      <c r="M4837">
        <v>60</v>
      </c>
      <c r="N4837">
        <v>5</v>
      </c>
      <c r="O4837" t="s">
        <v>57</v>
      </c>
    </row>
    <row r="4838" spans="1:15">
      <c r="A4838">
        <v>163247</v>
      </c>
      <c r="B4838" s="1">
        <v>45444</v>
      </c>
      <c r="C4838" t="s">
        <v>76</v>
      </c>
      <c r="D4838" t="s">
        <v>37</v>
      </c>
      <c r="E4838" t="s">
        <v>17</v>
      </c>
      <c r="F4838">
        <v>28</v>
      </c>
      <c r="G4838" t="s">
        <v>51</v>
      </c>
      <c r="H4838" t="s">
        <v>27</v>
      </c>
      <c r="I4838">
        <v>45</v>
      </c>
      <c r="J4838">
        <v>50</v>
      </c>
      <c r="K4838">
        <v>95</v>
      </c>
      <c r="L4838">
        <v>5</v>
      </c>
      <c r="M4838">
        <v>475</v>
      </c>
      <c r="N4838">
        <v>3</v>
      </c>
      <c r="O4838" t="s">
        <v>84</v>
      </c>
    </row>
    <row r="4839" spans="1:15">
      <c r="A4839">
        <v>149883</v>
      </c>
      <c r="B4839" s="1">
        <v>45323</v>
      </c>
      <c r="C4839" t="s">
        <v>23</v>
      </c>
      <c r="D4839" t="s">
        <v>24</v>
      </c>
      <c r="E4839" t="s">
        <v>17</v>
      </c>
      <c r="F4839">
        <v>21</v>
      </c>
      <c r="G4839" t="s">
        <v>60</v>
      </c>
      <c r="H4839" t="s">
        <v>19</v>
      </c>
      <c r="I4839">
        <v>9</v>
      </c>
      <c r="J4839">
        <v>0</v>
      </c>
      <c r="K4839">
        <v>9</v>
      </c>
      <c r="L4839">
        <v>1</v>
      </c>
      <c r="M4839">
        <v>9</v>
      </c>
      <c r="N4839">
        <v>4</v>
      </c>
      <c r="O4839" t="s">
        <v>43</v>
      </c>
    </row>
    <row r="4840" spans="1:15">
      <c r="A4840">
        <v>134001</v>
      </c>
      <c r="B4840" s="1">
        <v>45510</v>
      </c>
      <c r="C4840" t="s">
        <v>50</v>
      </c>
      <c r="D4840" t="s">
        <v>16</v>
      </c>
      <c r="E4840" t="s">
        <v>17</v>
      </c>
      <c r="F4840">
        <v>34</v>
      </c>
      <c r="G4840" t="s">
        <v>38</v>
      </c>
      <c r="H4840" t="s">
        <v>19</v>
      </c>
      <c r="I4840">
        <v>97</v>
      </c>
      <c r="J4840">
        <v>0</v>
      </c>
      <c r="K4840">
        <v>97</v>
      </c>
      <c r="L4840">
        <v>1</v>
      </c>
      <c r="M4840">
        <v>97</v>
      </c>
      <c r="N4840">
        <v>3</v>
      </c>
      <c r="O4840" t="s">
        <v>73</v>
      </c>
    </row>
    <row r="4841" spans="1:15">
      <c r="A4841">
        <v>197151</v>
      </c>
      <c r="B4841" s="1">
        <v>45337</v>
      </c>
      <c r="C4841" t="s">
        <v>15</v>
      </c>
      <c r="D4841" t="s">
        <v>16</v>
      </c>
      <c r="E4841" t="s">
        <v>17</v>
      </c>
      <c r="F4841">
        <v>34</v>
      </c>
      <c r="G4841" t="s">
        <v>80</v>
      </c>
      <c r="H4841" t="s">
        <v>27</v>
      </c>
      <c r="I4841">
        <v>100</v>
      </c>
      <c r="J4841">
        <v>40</v>
      </c>
      <c r="K4841">
        <v>140</v>
      </c>
      <c r="L4841">
        <v>1</v>
      </c>
      <c r="M4841">
        <v>140</v>
      </c>
      <c r="N4841">
        <v>2</v>
      </c>
      <c r="O4841" t="s">
        <v>28</v>
      </c>
    </row>
    <row r="4842" spans="1:15">
      <c r="A4842">
        <v>189659</v>
      </c>
      <c r="B4842" s="1">
        <v>45513</v>
      </c>
      <c r="C4842" t="s">
        <v>33</v>
      </c>
      <c r="D4842" t="s">
        <v>16</v>
      </c>
      <c r="E4842" t="s">
        <v>17</v>
      </c>
      <c r="F4842">
        <v>30</v>
      </c>
      <c r="G4842" t="s">
        <v>74</v>
      </c>
      <c r="H4842" t="s">
        <v>27</v>
      </c>
      <c r="I4842">
        <v>118</v>
      </c>
      <c r="J4842">
        <v>25</v>
      </c>
      <c r="K4842">
        <v>143</v>
      </c>
      <c r="L4842">
        <v>1</v>
      </c>
      <c r="M4842">
        <v>143</v>
      </c>
      <c r="N4842">
        <v>2</v>
      </c>
      <c r="O4842" t="s">
        <v>55</v>
      </c>
    </row>
    <row r="4843" spans="1:15">
      <c r="A4843">
        <v>190232</v>
      </c>
      <c r="B4843" s="1">
        <v>45408</v>
      </c>
      <c r="C4843" t="s">
        <v>33</v>
      </c>
      <c r="D4843" t="s">
        <v>16</v>
      </c>
      <c r="E4843" t="s">
        <v>17</v>
      </c>
      <c r="F4843">
        <v>27</v>
      </c>
      <c r="G4843" t="s">
        <v>69</v>
      </c>
      <c r="H4843" t="s">
        <v>19</v>
      </c>
      <c r="I4843">
        <v>118</v>
      </c>
      <c r="J4843">
        <v>0</v>
      </c>
      <c r="K4843">
        <v>118</v>
      </c>
      <c r="L4843">
        <v>4</v>
      </c>
      <c r="M4843">
        <v>472</v>
      </c>
      <c r="N4843">
        <v>5</v>
      </c>
      <c r="O4843" t="s">
        <v>61</v>
      </c>
    </row>
    <row r="4844" spans="1:15">
      <c r="A4844">
        <v>162065</v>
      </c>
      <c r="B4844" s="1">
        <v>45332</v>
      </c>
      <c r="C4844" t="s">
        <v>42</v>
      </c>
      <c r="D4844" t="s">
        <v>16</v>
      </c>
      <c r="E4844" t="s">
        <v>25</v>
      </c>
      <c r="F4844">
        <v>35</v>
      </c>
      <c r="G4844" t="s">
        <v>41</v>
      </c>
      <c r="H4844" t="s">
        <v>19</v>
      </c>
      <c r="I4844">
        <v>65</v>
      </c>
      <c r="J4844">
        <v>0</v>
      </c>
      <c r="K4844">
        <v>65</v>
      </c>
      <c r="L4844">
        <v>1</v>
      </c>
      <c r="M4844">
        <v>65</v>
      </c>
      <c r="N4844">
        <v>4</v>
      </c>
      <c r="O4844" t="s">
        <v>65</v>
      </c>
    </row>
    <row r="4845" spans="1:15">
      <c r="A4845">
        <v>145448</v>
      </c>
      <c r="B4845" s="1">
        <v>45331</v>
      </c>
      <c r="C4845" t="s">
        <v>23</v>
      </c>
      <c r="D4845" t="s">
        <v>24</v>
      </c>
      <c r="E4845" t="s">
        <v>17</v>
      </c>
      <c r="F4845">
        <v>19</v>
      </c>
      <c r="G4845" t="s">
        <v>56</v>
      </c>
      <c r="H4845" t="s">
        <v>19</v>
      </c>
      <c r="I4845">
        <v>9</v>
      </c>
      <c r="J4845">
        <v>0</v>
      </c>
      <c r="K4845">
        <v>9</v>
      </c>
      <c r="L4845">
        <v>1</v>
      </c>
      <c r="M4845">
        <v>9</v>
      </c>
      <c r="N4845">
        <v>4</v>
      </c>
      <c r="O4845" t="s">
        <v>45</v>
      </c>
    </row>
    <row r="4846" spans="1:15">
      <c r="A4846">
        <v>157278</v>
      </c>
      <c r="B4846" s="1">
        <v>45597</v>
      </c>
      <c r="C4846" t="s">
        <v>23</v>
      </c>
      <c r="D4846" t="s">
        <v>24</v>
      </c>
      <c r="E4846" t="s">
        <v>25</v>
      </c>
      <c r="F4846">
        <v>33</v>
      </c>
      <c r="G4846" t="s">
        <v>54</v>
      </c>
      <c r="H4846" t="s">
        <v>19</v>
      </c>
      <c r="I4846">
        <v>9</v>
      </c>
      <c r="J4846">
        <v>0</v>
      </c>
      <c r="K4846">
        <v>9</v>
      </c>
      <c r="L4846">
        <v>2</v>
      </c>
      <c r="M4846">
        <v>18</v>
      </c>
      <c r="N4846">
        <v>4</v>
      </c>
      <c r="O4846" t="s">
        <v>39</v>
      </c>
    </row>
    <row r="4847" spans="1:15">
      <c r="A4847">
        <v>175809</v>
      </c>
      <c r="B4847" s="1">
        <v>45440</v>
      </c>
      <c r="C4847" t="s">
        <v>82</v>
      </c>
      <c r="D4847" t="s">
        <v>37</v>
      </c>
      <c r="E4847" t="s">
        <v>17</v>
      </c>
      <c r="F4847">
        <v>28</v>
      </c>
      <c r="G4847" t="s">
        <v>34</v>
      </c>
      <c r="H4847" t="s">
        <v>27</v>
      </c>
      <c r="I4847">
        <v>20</v>
      </c>
      <c r="J4847">
        <v>100</v>
      </c>
      <c r="K4847">
        <v>120</v>
      </c>
      <c r="L4847">
        <v>1</v>
      </c>
      <c r="M4847">
        <v>120</v>
      </c>
      <c r="N4847">
        <v>5</v>
      </c>
      <c r="O4847" t="s">
        <v>61</v>
      </c>
    </row>
    <row r="4848" spans="1:15">
      <c r="A4848">
        <v>163543</v>
      </c>
      <c r="B4848" s="1">
        <v>45290</v>
      </c>
      <c r="C4848" t="s">
        <v>33</v>
      </c>
      <c r="D4848" t="s">
        <v>16</v>
      </c>
      <c r="E4848" t="s">
        <v>17</v>
      </c>
      <c r="F4848">
        <v>29</v>
      </c>
      <c r="G4848" t="s">
        <v>69</v>
      </c>
      <c r="H4848" t="s">
        <v>19</v>
      </c>
      <c r="I4848">
        <v>118</v>
      </c>
      <c r="J4848">
        <v>0</v>
      </c>
      <c r="K4848">
        <v>118</v>
      </c>
      <c r="L4848">
        <v>2</v>
      </c>
      <c r="M4848">
        <v>236</v>
      </c>
      <c r="N4848">
        <v>3</v>
      </c>
      <c r="O4848" t="s">
        <v>22</v>
      </c>
    </row>
    <row r="4849" spans="1:15">
      <c r="A4849">
        <v>199474</v>
      </c>
      <c r="B4849" s="1">
        <v>45235</v>
      </c>
      <c r="C4849" t="s">
        <v>15</v>
      </c>
      <c r="D4849" t="s">
        <v>16</v>
      </c>
      <c r="E4849" t="s">
        <v>25</v>
      </c>
      <c r="F4849">
        <v>20</v>
      </c>
      <c r="G4849" t="s">
        <v>26</v>
      </c>
      <c r="H4849" t="s">
        <v>27</v>
      </c>
      <c r="I4849">
        <v>100</v>
      </c>
      <c r="J4849">
        <v>40</v>
      </c>
      <c r="K4849">
        <v>140</v>
      </c>
      <c r="L4849">
        <v>1</v>
      </c>
      <c r="M4849">
        <v>140</v>
      </c>
      <c r="N4849">
        <v>4</v>
      </c>
      <c r="O4849" t="s">
        <v>20</v>
      </c>
    </row>
    <row r="4850" spans="1:15">
      <c r="A4850">
        <v>156683</v>
      </c>
      <c r="B4850" s="1">
        <v>45285</v>
      </c>
      <c r="C4850" t="s">
        <v>76</v>
      </c>
      <c r="D4850" t="s">
        <v>37</v>
      </c>
      <c r="E4850" t="s">
        <v>17</v>
      </c>
      <c r="F4850">
        <v>25</v>
      </c>
      <c r="G4850" t="s">
        <v>69</v>
      </c>
      <c r="H4850" t="s">
        <v>19</v>
      </c>
      <c r="I4850">
        <v>45</v>
      </c>
      <c r="J4850">
        <v>0</v>
      </c>
      <c r="K4850">
        <v>45</v>
      </c>
      <c r="L4850">
        <v>1</v>
      </c>
      <c r="M4850">
        <v>45</v>
      </c>
      <c r="N4850">
        <v>1</v>
      </c>
      <c r="O4850" t="s">
        <v>81</v>
      </c>
    </row>
    <row r="4851" spans="1:15">
      <c r="A4851">
        <v>144733</v>
      </c>
      <c r="B4851" s="1">
        <v>45504</v>
      </c>
      <c r="C4851" t="s">
        <v>42</v>
      </c>
      <c r="D4851" t="s">
        <v>16</v>
      </c>
      <c r="E4851" t="s">
        <v>17</v>
      </c>
      <c r="F4851">
        <v>23</v>
      </c>
      <c r="G4851" t="s">
        <v>31</v>
      </c>
      <c r="H4851" t="s">
        <v>19</v>
      </c>
      <c r="I4851">
        <v>65</v>
      </c>
      <c r="J4851">
        <v>0</v>
      </c>
      <c r="K4851">
        <v>65</v>
      </c>
      <c r="L4851">
        <v>1</v>
      </c>
      <c r="M4851">
        <v>65</v>
      </c>
      <c r="N4851">
        <v>1</v>
      </c>
      <c r="O4851" t="s">
        <v>35</v>
      </c>
    </row>
    <row r="4852" spans="1:15">
      <c r="A4852">
        <v>185799</v>
      </c>
      <c r="B4852" s="1">
        <v>45525</v>
      </c>
      <c r="C4852" t="s">
        <v>82</v>
      </c>
      <c r="D4852" t="s">
        <v>37</v>
      </c>
      <c r="E4852" t="s">
        <v>17</v>
      </c>
      <c r="F4852">
        <v>22</v>
      </c>
      <c r="G4852" t="s">
        <v>60</v>
      </c>
      <c r="H4852" t="s">
        <v>19</v>
      </c>
      <c r="I4852">
        <v>20</v>
      </c>
      <c r="J4852">
        <v>0</v>
      </c>
      <c r="K4852">
        <v>20</v>
      </c>
      <c r="L4852">
        <v>2</v>
      </c>
      <c r="M4852">
        <v>40</v>
      </c>
      <c r="N4852">
        <v>4</v>
      </c>
      <c r="O4852" t="s">
        <v>70</v>
      </c>
    </row>
    <row r="4853" spans="1:15">
      <c r="A4853">
        <v>184743</v>
      </c>
      <c r="B4853" s="1">
        <v>45366</v>
      </c>
      <c r="C4853" t="s">
        <v>48</v>
      </c>
      <c r="D4853" t="s">
        <v>16</v>
      </c>
      <c r="E4853" t="s">
        <v>25</v>
      </c>
      <c r="F4853">
        <v>28</v>
      </c>
      <c r="G4853" t="s">
        <v>77</v>
      </c>
      <c r="H4853" t="s">
        <v>19</v>
      </c>
      <c r="I4853">
        <v>130</v>
      </c>
      <c r="J4853">
        <v>0</v>
      </c>
      <c r="K4853">
        <v>130</v>
      </c>
      <c r="L4853">
        <v>5</v>
      </c>
      <c r="M4853">
        <v>650</v>
      </c>
      <c r="N4853">
        <v>2</v>
      </c>
      <c r="O4853" t="s">
        <v>35</v>
      </c>
    </row>
    <row r="4854" spans="1:15">
      <c r="A4854">
        <v>153144</v>
      </c>
      <c r="B4854" s="1">
        <v>45408</v>
      </c>
      <c r="C4854" t="s">
        <v>78</v>
      </c>
      <c r="D4854" t="s">
        <v>37</v>
      </c>
      <c r="E4854" t="s">
        <v>17</v>
      </c>
      <c r="F4854">
        <v>20</v>
      </c>
      <c r="G4854" t="s">
        <v>54</v>
      </c>
      <c r="H4854" t="s">
        <v>19</v>
      </c>
      <c r="I4854">
        <v>50</v>
      </c>
      <c r="J4854">
        <v>0</v>
      </c>
      <c r="K4854">
        <v>50</v>
      </c>
      <c r="L4854">
        <v>1</v>
      </c>
      <c r="M4854">
        <v>50</v>
      </c>
      <c r="N4854">
        <v>4</v>
      </c>
      <c r="O4854" t="s">
        <v>43</v>
      </c>
    </row>
    <row r="4855" spans="1:15">
      <c r="A4855">
        <v>167566</v>
      </c>
      <c r="B4855" s="1">
        <v>45299</v>
      </c>
      <c r="C4855" t="s">
        <v>50</v>
      </c>
      <c r="D4855" t="s">
        <v>16</v>
      </c>
      <c r="E4855" t="s">
        <v>25</v>
      </c>
      <c r="F4855">
        <v>33</v>
      </c>
      <c r="G4855" t="s">
        <v>54</v>
      </c>
      <c r="H4855" t="s">
        <v>19</v>
      </c>
      <c r="I4855">
        <v>97</v>
      </c>
      <c r="J4855">
        <v>0</v>
      </c>
      <c r="K4855">
        <v>97</v>
      </c>
      <c r="L4855">
        <v>1</v>
      </c>
      <c r="M4855">
        <v>97</v>
      </c>
      <c r="N4855">
        <v>3</v>
      </c>
      <c r="O4855" t="s">
        <v>73</v>
      </c>
    </row>
    <row r="4856" spans="1:15">
      <c r="A4856">
        <v>188426</v>
      </c>
      <c r="B4856" s="1">
        <v>45422</v>
      </c>
      <c r="C4856" t="s">
        <v>42</v>
      </c>
      <c r="D4856" t="s">
        <v>16</v>
      </c>
      <c r="E4856" t="s">
        <v>17</v>
      </c>
      <c r="F4856">
        <v>18</v>
      </c>
      <c r="G4856" t="s">
        <v>77</v>
      </c>
      <c r="H4856" t="s">
        <v>19</v>
      </c>
      <c r="I4856">
        <v>65</v>
      </c>
      <c r="J4856">
        <v>0</v>
      </c>
      <c r="K4856">
        <v>65</v>
      </c>
      <c r="L4856">
        <v>1</v>
      </c>
      <c r="M4856">
        <v>65</v>
      </c>
      <c r="N4856">
        <v>5</v>
      </c>
      <c r="O4856" t="s">
        <v>65</v>
      </c>
    </row>
    <row r="4857" spans="1:15">
      <c r="A4857">
        <v>160838</v>
      </c>
      <c r="B4857" s="1">
        <v>45299</v>
      </c>
      <c r="C4857" t="s">
        <v>42</v>
      </c>
      <c r="D4857" t="s">
        <v>16</v>
      </c>
      <c r="E4857" t="s">
        <v>17</v>
      </c>
      <c r="F4857">
        <v>33</v>
      </c>
      <c r="G4857" t="s">
        <v>74</v>
      </c>
      <c r="H4857" t="s">
        <v>27</v>
      </c>
      <c r="I4857">
        <v>65</v>
      </c>
      <c r="J4857">
        <v>25</v>
      </c>
      <c r="K4857">
        <v>90</v>
      </c>
      <c r="L4857">
        <v>1</v>
      </c>
      <c r="M4857">
        <v>90</v>
      </c>
      <c r="N4857">
        <v>5</v>
      </c>
      <c r="O4857" t="s">
        <v>65</v>
      </c>
    </row>
    <row r="4858" spans="1:15">
      <c r="A4858">
        <v>146762</v>
      </c>
      <c r="B4858" s="1">
        <v>45390</v>
      </c>
      <c r="C4858" t="s">
        <v>50</v>
      </c>
      <c r="D4858" t="s">
        <v>16</v>
      </c>
      <c r="E4858" t="s">
        <v>17</v>
      </c>
      <c r="F4858">
        <v>29</v>
      </c>
      <c r="G4858" t="s">
        <v>21</v>
      </c>
      <c r="H4858" t="s">
        <v>19</v>
      </c>
      <c r="I4858">
        <v>97</v>
      </c>
      <c r="J4858">
        <v>0</v>
      </c>
      <c r="K4858">
        <v>97</v>
      </c>
      <c r="L4858">
        <v>2</v>
      </c>
      <c r="M4858">
        <v>194</v>
      </c>
      <c r="N4858">
        <v>5</v>
      </c>
      <c r="O4858" t="s">
        <v>39</v>
      </c>
    </row>
    <row r="4859" spans="1:15">
      <c r="A4859">
        <v>193508</v>
      </c>
      <c r="B4859" s="1">
        <v>45580</v>
      </c>
      <c r="C4859" t="s">
        <v>50</v>
      </c>
      <c r="D4859" t="s">
        <v>16</v>
      </c>
      <c r="E4859" t="s">
        <v>25</v>
      </c>
      <c r="F4859">
        <v>21</v>
      </c>
      <c r="G4859" t="s">
        <v>75</v>
      </c>
      <c r="H4859" t="s">
        <v>27</v>
      </c>
      <c r="I4859">
        <v>97</v>
      </c>
      <c r="J4859">
        <v>70</v>
      </c>
      <c r="K4859">
        <v>167</v>
      </c>
      <c r="L4859">
        <v>1</v>
      </c>
      <c r="M4859">
        <v>167</v>
      </c>
      <c r="N4859">
        <v>5</v>
      </c>
      <c r="O4859" t="s">
        <v>43</v>
      </c>
    </row>
    <row r="4860" spans="1:15">
      <c r="A4860">
        <v>173498</v>
      </c>
      <c r="B4860" s="1">
        <v>45462</v>
      </c>
      <c r="C4860" t="s">
        <v>50</v>
      </c>
      <c r="D4860" t="s">
        <v>16</v>
      </c>
      <c r="E4860" t="s">
        <v>17</v>
      </c>
      <c r="F4860">
        <v>25</v>
      </c>
      <c r="G4860" t="s">
        <v>34</v>
      </c>
      <c r="H4860" t="s">
        <v>27</v>
      </c>
      <c r="I4860">
        <v>97</v>
      </c>
      <c r="J4860">
        <v>100</v>
      </c>
      <c r="K4860">
        <v>197</v>
      </c>
      <c r="L4860">
        <v>1</v>
      </c>
      <c r="M4860">
        <v>197</v>
      </c>
      <c r="N4860">
        <v>5</v>
      </c>
      <c r="O4860" t="s">
        <v>57</v>
      </c>
    </row>
    <row r="4861" spans="1:15">
      <c r="A4861">
        <v>135853</v>
      </c>
      <c r="B4861" s="1">
        <v>45488</v>
      </c>
      <c r="C4861" t="s">
        <v>50</v>
      </c>
      <c r="D4861" t="s">
        <v>16</v>
      </c>
      <c r="E4861" t="s">
        <v>17</v>
      </c>
      <c r="F4861">
        <v>20</v>
      </c>
      <c r="G4861" t="s">
        <v>67</v>
      </c>
      <c r="H4861" t="s">
        <v>27</v>
      </c>
      <c r="I4861">
        <v>97</v>
      </c>
      <c r="J4861">
        <v>40</v>
      </c>
      <c r="K4861">
        <v>137</v>
      </c>
      <c r="L4861">
        <v>1</v>
      </c>
      <c r="M4861">
        <v>137</v>
      </c>
      <c r="N4861">
        <v>4</v>
      </c>
      <c r="O4861" t="s">
        <v>39</v>
      </c>
    </row>
    <row r="4862" spans="1:15">
      <c r="A4862">
        <v>144249</v>
      </c>
      <c r="B4862" s="1">
        <v>45384</v>
      </c>
      <c r="C4862" t="s">
        <v>53</v>
      </c>
      <c r="D4862" t="s">
        <v>37</v>
      </c>
      <c r="E4862" t="s">
        <v>17</v>
      </c>
      <c r="F4862">
        <v>20</v>
      </c>
      <c r="G4862" t="s">
        <v>60</v>
      </c>
      <c r="H4862" t="s">
        <v>19</v>
      </c>
      <c r="I4862">
        <v>15</v>
      </c>
      <c r="J4862">
        <v>0</v>
      </c>
      <c r="K4862">
        <v>15</v>
      </c>
      <c r="L4862">
        <v>1</v>
      </c>
      <c r="M4862">
        <v>15</v>
      </c>
      <c r="N4862">
        <v>1</v>
      </c>
      <c r="O4862" t="s">
        <v>59</v>
      </c>
    </row>
    <row r="4863" spans="1:15">
      <c r="A4863">
        <v>156251</v>
      </c>
      <c r="B4863" s="1">
        <v>45526</v>
      </c>
      <c r="C4863" t="s">
        <v>23</v>
      </c>
      <c r="D4863" t="s">
        <v>24</v>
      </c>
      <c r="E4863" t="s">
        <v>25</v>
      </c>
      <c r="F4863">
        <v>32</v>
      </c>
      <c r="G4863" t="s">
        <v>18</v>
      </c>
      <c r="H4863" t="s">
        <v>19</v>
      </c>
      <c r="I4863">
        <v>9</v>
      </c>
      <c r="J4863">
        <v>0</v>
      </c>
      <c r="K4863">
        <v>9</v>
      </c>
      <c r="L4863">
        <v>3</v>
      </c>
      <c r="M4863">
        <v>27</v>
      </c>
      <c r="N4863">
        <v>1</v>
      </c>
      <c r="O4863" t="s">
        <v>55</v>
      </c>
    </row>
    <row r="4864" spans="1:15">
      <c r="A4864">
        <v>181936</v>
      </c>
      <c r="B4864" s="1">
        <v>45581</v>
      </c>
      <c r="C4864" t="s">
        <v>23</v>
      </c>
      <c r="D4864" t="s">
        <v>24</v>
      </c>
      <c r="E4864" t="s">
        <v>17</v>
      </c>
      <c r="F4864">
        <v>20</v>
      </c>
      <c r="G4864" t="s">
        <v>29</v>
      </c>
      <c r="H4864" t="s">
        <v>19</v>
      </c>
      <c r="I4864">
        <v>9</v>
      </c>
      <c r="J4864">
        <v>0</v>
      </c>
      <c r="K4864">
        <v>9</v>
      </c>
      <c r="L4864">
        <v>2</v>
      </c>
      <c r="M4864">
        <v>18</v>
      </c>
      <c r="N4864">
        <v>4</v>
      </c>
      <c r="O4864" t="s">
        <v>45</v>
      </c>
    </row>
    <row r="4865" spans="1:15">
      <c r="A4865">
        <v>173155</v>
      </c>
      <c r="B4865" s="1">
        <v>45286</v>
      </c>
      <c r="C4865" t="s">
        <v>42</v>
      </c>
      <c r="D4865" t="s">
        <v>16</v>
      </c>
      <c r="E4865" t="s">
        <v>17</v>
      </c>
      <c r="F4865">
        <v>32</v>
      </c>
      <c r="G4865" t="s">
        <v>56</v>
      </c>
      <c r="H4865" t="s">
        <v>19</v>
      </c>
      <c r="I4865">
        <v>65</v>
      </c>
      <c r="J4865">
        <v>0</v>
      </c>
      <c r="K4865">
        <v>65</v>
      </c>
      <c r="L4865">
        <v>2</v>
      </c>
      <c r="M4865">
        <v>130</v>
      </c>
      <c r="N4865">
        <v>4</v>
      </c>
      <c r="O4865" t="s">
        <v>57</v>
      </c>
    </row>
    <row r="4866" spans="1:15">
      <c r="A4866">
        <v>153327</v>
      </c>
      <c r="B4866" s="1">
        <v>45344</v>
      </c>
      <c r="C4866" t="s">
        <v>53</v>
      </c>
      <c r="D4866" t="s">
        <v>37</v>
      </c>
      <c r="E4866" t="s">
        <v>17</v>
      </c>
      <c r="F4866">
        <v>30</v>
      </c>
      <c r="G4866" t="s">
        <v>56</v>
      </c>
      <c r="H4866" t="s">
        <v>19</v>
      </c>
      <c r="I4866">
        <v>15</v>
      </c>
      <c r="J4866">
        <v>0</v>
      </c>
      <c r="K4866">
        <v>15</v>
      </c>
      <c r="L4866">
        <v>1</v>
      </c>
      <c r="M4866">
        <v>15</v>
      </c>
      <c r="N4866">
        <v>4</v>
      </c>
      <c r="O4866" t="s">
        <v>72</v>
      </c>
    </row>
    <row r="4867" spans="1:15">
      <c r="A4867">
        <v>168351</v>
      </c>
      <c r="B4867" s="1">
        <v>45325</v>
      </c>
      <c r="C4867" t="s">
        <v>36</v>
      </c>
      <c r="D4867" t="s">
        <v>37</v>
      </c>
      <c r="E4867" t="s">
        <v>17</v>
      </c>
      <c r="F4867">
        <v>21</v>
      </c>
      <c r="G4867" t="s">
        <v>75</v>
      </c>
      <c r="H4867" t="s">
        <v>27</v>
      </c>
      <c r="I4867">
        <v>32</v>
      </c>
      <c r="J4867">
        <v>70</v>
      </c>
      <c r="K4867">
        <v>102</v>
      </c>
      <c r="L4867">
        <v>1</v>
      </c>
      <c r="M4867">
        <v>102</v>
      </c>
      <c r="N4867">
        <v>4</v>
      </c>
      <c r="O4867" t="s">
        <v>52</v>
      </c>
    </row>
    <row r="4868" spans="1:15">
      <c r="A4868">
        <v>131337</v>
      </c>
      <c r="B4868" s="1">
        <v>45426</v>
      </c>
      <c r="C4868" t="s">
        <v>53</v>
      </c>
      <c r="D4868" t="s">
        <v>37</v>
      </c>
      <c r="E4868" t="s">
        <v>17</v>
      </c>
      <c r="F4868">
        <v>35</v>
      </c>
      <c r="G4868" t="s">
        <v>29</v>
      </c>
      <c r="H4868" t="s">
        <v>19</v>
      </c>
      <c r="I4868">
        <v>15</v>
      </c>
      <c r="J4868">
        <v>0</v>
      </c>
      <c r="K4868">
        <v>15</v>
      </c>
      <c r="L4868">
        <v>3</v>
      </c>
      <c r="M4868">
        <v>45</v>
      </c>
      <c r="N4868">
        <v>3</v>
      </c>
      <c r="O4868" t="s">
        <v>88</v>
      </c>
    </row>
    <row r="4869" spans="1:15">
      <c r="A4869">
        <v>163904</v>
      </c>
      <c r="B4869" s="1">
        <v>45417</v>
      </c>
      <c r="C4869" t="s">
        <v>42</v>
      </c>
      <c r="D4869" t="s">
        <v>16</v>
      </c>
      <c r="E4869" t="s">
        <v>17</v>
      </c>
      <c r="F4869">
        <v>21</v>
      </c>
      <c r="G4869" t="s">
        <v>29</v>
      </c>
      <c r="H4869" t="s">
        <v>19</v>
      </c>
      <c r="I4869">
        <v>65</v>
      </c>
      <c r="J4869">
        <v>0</v>
      </c>
      <c r="K4869">
        <v>65</v>
      </c>
      <c r="L4869">
        <v>1</v>
      </c>
      <c r="M4869">
        <v>65</v>
      </c>
      <c r="N4869">
        <v>2</v>
      </c>
      <c r="O4869" t="s">
        <v>28</v>
      </c>
    </row>
    <row r="4870" spans="1:15">
      <c r="A4870">
        <v>139881</v>
      </c>
      <c r="B4870" s="1">
        <v>45498</v>
      </c>
      <c r="C4870" t="s">
        <v>42</v>
      </c>
      <c r="D4870" t="s">
        <v>16</v>
      </c>
      <c r="E4870" t="s">
        <v>17</v>
      </c>
      <c r="F4870">
        <v>20</v>
      </c>
      <c r="G4870" t="s">
        <v>77</v>
      </c>
      <c r="H4870" t="s">
        <v>19</v>
      </c>
      <c r="I4870">
        <v>65</v>
      </c>
      <c r="J4870">
        <v>0</v>
      </c>
      <c r="K4870">
        <v>65</v>
      </c>
      <c r="L4870">
        <v>1</v>
      </c>
      <c r="M4870">
        <v>65</v>
      </c>
      <c r="N4870">
        <v>2</v>
      </c>
      <c r="O4870" t="s">
        <v>28</v>
      </c>
    </row>
    <row r="4871" spans="1:15">
      <c r="A4871">
        <v>164567</v>
      </c>
      <c r="B4871" s="1">
        <v>45594</v>
      </c>
      <c r="C4871" t="s">
        <v>33</v>
      </c>
      <c r="D4871" t="s">
        <v>16</v>
      </c>
      <c r="E4871" t="s">
        <v>25</v>
      </c>
      <c r="F4871">
        <v>34</v>
      </c>
      <c r="G4871" t="s">
        <v>69</v>
      </c>
      <c r="H4871" t="s">
        <v>19</v>
      </c>
      <c r="I4871">
        <v>118</v>
      </c>
      <c r="J4871">
        <v>0</v>
      </c>
      <c r="K4871">
        <v>118</v>
      </c>
      <c r="L4871">
        <v>1</v>
      </c>
      <c r="M4871">
        <v>118</v>
      </c>
      <c r="N4871">
        <v>1</v>
      </c>
      <c r="O4871" t="s">
        <v>63</v>
      </c>
    </row>
    <row r="4872" spans="1:15">
      <c r="A4872">
        <v>165357</v>
      </c>
      <c r="B4872" s="1">
        <v>45597</v>
      </c>
      <c r="C4872" t="s">
        <v>78</v>
      </c>
      <c r="D4872" t="s">
        <v>37</v>
      </c>
      <c r="E4872" t="s">
        <v>17</v>
      </c>
      <c r="F4872">
        <v>29</v>
      </c>
      <c r="G4872" t="s">
        <v>21</v>
      </c>
      <c r="H4872" t="s">
        <v>19</v>
      </c>
      <c r="I4872">
        <v>50</v>
      </c>
      <c r="J4872">
        <v>0</v>
      </c>
      <c r="K4872">
        <v>50</v>
      </c>
      <c r="L4872">
        <v>1</v>
      </c>
      <c r="M4872">
        <v>50</v>
      </c>
      <c r="N4872">
        <v>4</v>
      </c>
      <c r="O4872" t="s">
        <v>32</v>
      </c>
    </row>
    <row r="4873" spans="1:15">
      <c r="A4873">
        <v>145954</v>
      </c>
      <c r="B4873" s="1">
        <v>45336</v>
      </c>
      <c r="C4873" t="s">
        <v>23</v>
      </c>
      <c r="D4873" t="s">
        <v>24</v>
      </c>
      <c r="E4873" t="s">
        <v>25</v>
      </c>
      <c r="F4873">
        <v>28</v>
      </c>
      <c r="G4873" t="s">
        <v>29</v>
      </c>
      <c r="H4873" t="s">
        <v>19</v>
      </c>
      <c r="I4873">
        <v>9</v>
      </c>
      <c r="J4873">
        <v>0</v>
      </c>
      <c r="K4873">
        <v>9</v>
      </c>
      <c r="L4873">
        <v>1</v>
      </c>
      <c r="M4873">
        <v>9</v>
      </c>
      <c r="N4873">
        <v>5</v>
      </c>
      <c r="O4873" t="s">
        <v>20</v>
      </c>
    </row>
    <row r="4874" spans="1:15">
      <c r="A4874">
        <v>155529</v>
      </c>
      <c r="B4874" s="1">
        <v>45366</v>
      </c>
      <c r="C4874" t="s">
        <v>50</v>
      </c>
      <c r="D4874" t="s">
        <v>16</v>
      </c>
      <c r="E4874" t="s">
        <v>17</v>
      </c>
      <c r="F4874">
        <v>33</v>
      </c>
      <c r="G4874" t="s">
        <v>66</v>
      </c>
      <c r="H4874" t="s">
        <v>27</v>
      </c>
      <c r="I4874">
        <v>97</v>
      </c>
      <c r="J4874">
        <v>40</v>
      </c>
      <c r="K4874">
        <v>137</v>
      </c>
      <c r="L4874">
        <v>1</v>
      </c>
      <c r="M4874">
        <v>137</v>
      </c>
      <c r="N4874">
        <v>3</v>
      </c>
      <c r="O4874" t="s">
        <v>83</v>
      </c>
    </row>
    <row r="4875" spans="1:15">
      <c r="A4875">
        <v>136698</v>
      </c>
      <c r="B4875" s="1">
        <v>45478</v>
      </c>
      <c r="C4875" t="s">
        <v>33</v>
      </c>
      <c r="D4875" t="s">
        <v>16</v>
      </c>
      <c r="E4875" t="s">
        <v>17</v>
      </c>
      <c r="F4875">
        <v>27</v>
      </c>
      <c r="G4875" t="s">
        <v>29</v>
      </c>
      <c r="H4875" t="s">
        <v>19</v>
      </c>
      <c r="I4875">
        <v>118</v>
      </c>
      <c r="J4875">
        <v>0</v>
      </c>
      <c r="K4875">
        <v>118</v>
      </c>
      <c r="L4875">
        <v>1</v>
      </c>
      <c r="M4875">
        <v>118</v>
      </c>
      <c r="N4875">
        <v>4</v>
      </c>
      <c r="O4875" t="s">
        <v>20</v>
      </c>
    </row>
    <row r="4876" spans="1:15">
      <c r="A4876">
        <v>135292</v>
      </c>
      <c r="B4876" s="1">
        <v>45250</v>
      </c>
      <c r="C4876" t="s">
        <v>15</v>
      </c>
      <c r="D4876" t="s">
        <v>16</v>
      </c>
      <c r="E4876" t="s">
        <v>17</v>
      </c>
      <c r="F4876">
        <v>25</v>
      </c>
      <c r="G4876" t="s">
        <v>41</v>
      </c>
      <c r="H4876" t="s">
        <v>19</v>
      </c>
      <c r="I4876">
        <v>100</v>
      </c>
      <c r="J4876">
        <v>0</v>
      </c>
      <c r="K4876">
        <v>100</v>
      </c>
      <c r="L4876">
        <v>4</v>
      </c>
      <c r="M4876">
        <v>400</v>
      </c>
      <c r="N4876">
        <v>5</v>
      </c>
      <c r="O4876" t="s">
        <v>52</v>
      </c>
    </row>
    <row r="4877" spans="1:15">
      <c r="A4877">
        <v>168857</v>
      </c>
      <c r="B4877" s="1">
        <v>45397</v>
      </c>
      <c r="C4877" t="s">
        <v>42</v>
      </c>
      <c r="D4877" t="s">
        <v>16</v>
      </c>
      <c r="E4877" t="s">
        <v>17</v>
      </c>
      <c r="F4877">
        <v>27</v>
      </c>
      <c r="G4877" t="s">
        <v>26</v>
      </c>
      <c r="H4877" t="s">
        <v>27</v>
      </c>
      <c r="I4877">
        <v>65</v>
      </c>
      <c r="J4877">
        <v>40</v>
      </c>
      <c r="K4877">
        <v>105</v>
      </c>
      <c r="L4877">
        <v>1</v>
      </c>
      <c r="M4877">
        <v>105</v>
      </c>
      <c r="N4877">
        <v>2</v>
      </c>
      <c r="O4877" t="s">
        <v>63</v>
      </c>
    </row>
    <row r="4878" spans="1:15">
      <c r="A4878">
        <v>125472</v>
      </c>
      <c r="B4878" s="1">
        <v>45539</v>
      </c>
      <c r="C4878" t="s">
        <v>53</v>
      </c>
      <c r="D4878" t="s">
        <v>37</v>
      </c>
      <c r="E4878" t="s">
        <v>25</v>
      </c>
      <c r="F4878">
        <v>20</v>
      </c>
      <c r="G4878" t="s">
        <v>60</v>
      </c>
      <c r="H4878" t="s">
        <v>19</v>
      </c>
      <c r="I4878">
        <v>15</v>
      </c>
      <c r="J4878">
        <v>0</v>
      </c>
      <c r="K4878">
        <v>15</v>
      </c>
      <c r="L4878">
        <v>1</v>
      </c>
      <c r="M4878">
        <v>15</v>
      </c>
      <c r="N4878">
        <v>5</v>
      </c>
      <c r="O4878" t="s">
        <v>20</v>
      </c>
    </row>
    <row r="4879" spans="1:15">
      <c r="A4879">
        <v>178719</v>
      </c>
      <c r="B4879" s="1">
        <v>45377</v>
      </c>
      <c r="C4879" t="s">
        <v>42</v>
      </c>
      <c r="D4879" t="s">
        <v>16</v>
      </c>
      <c r="E4879" t="s">
        <v>17</v>
      </c>
      <c r="F4879">
        <v>26</v>
      </c>
      <c r="G4879" t="s">
        <v>41</v>
      </c>
      <c r="H4879" t="s">
        <v>19</v>
      </c>
      <c r="I4879">
        <v>65</v>
      </c>
      <c r="J4879">
        <v>0</v>
      </c>
      <c r="K4879">
        <v>65</v>
      </c>
      <c r="L4879">
        <v>1</v>
      </c>
      <c r="M4879">
        <v>65</v>
      </c>
      <c r="N4879">
        <v>5</v>
      </c>
      <c r="O4879" t="s">
        <v>61</v>
      </c>
    </row>
    <row r="4880" spans="1:15">
      <c r="A4880">
        <v>131273</v>
      </c>
      <c r="B4880" s="1">
        <v>45271</v>
      </c>
      <c r="C4880" t="s">
        <v>42</v>
      </c>
      <c r="D4880" t="s">
        <v>16</v>
      </c>
      <c r="E4880" t="s">
        <v>17</v>
      </c>
      <c r="F4880">
        <v>32</v>
      </c>
      <c r="G4880" t="s">
        <v>26</v>
      </c>
      <c r="H4880" t="s">
        <v>27</v>
      </c>
      <c r="I4880">
        <v>65</v>
      </c>
      <c r="J4880">
        <v>40</v>
      </c>
      <c r="K4880">
        <v>105</v>
      </c>
      <c r="L4880">
        <v>1</v>
      </c>
      <c r="M4880">
        <v>105</v>
      </c>
      <c r="N4880">
        <v>4</v>
      </c>
      <c r="O4880" t="s">
        <v>45</v>
      </c>
    </row>
    <row r="4881" spans="1:15">
      <c r="A4881">
        <v>153911</v>
      </c>
      <c r="B4881" s="1">
        <v>45509</v>
      </c>
      <c r="C4881" t="s">
        <v>36</v>
      </c>
      <c r="D4881" t="s">
        <v>37</v>
      </c>
      <c r="E4881" t="s">
        <v>17</v>
      </c>
      <c r="F4881">
        <v>21</v>
      </c>
      <c r="G4881" t="s">
        <v>54</v>
      </c>
      <c r="H4881" t="s">
        <v>19</v>
      </c>
      <c r="I4881">
        <v>32</v>
      </c>
      <c r="J4881">
        <v>0</v>
      </c>
      <c r="K4881">
        <v>32</v>
      </c>
      <c r="L4881">
        <v>1</v>
      </c>
      <c r="M4881">
        <v>32</v>
      </c>
      <c r="N4881">
        <v>4</v>
      </c>
      <c r="O4881" t="s">
        <v>70</v>
      </c>
    </row>
    <row r="4882" spans="1:15">
      <c r="A4882">
        <v>177090</v>
      </c>
      <c r="B4882" s="1">
        <v>45367</v>
      </c>
      <c r="C4882" t="s">
        <v>53</v>
      </c>
      <c r="D4882" t="s">
        <v>37</v>
      </c>
      <c r="E4882" t="s">
        <v>17</v>
      </c>
      <c r="F4882">
        <v>21</v>
      </c>
      <c r="G4882" t="s">
        <v>26</v>
      </c>
      <c r="H4882" t="s">
        <v>27</v>
      </c>
      <c r="I4882">
        <v>15</v>
      </c>
      <c r="J4882">
        <v>40</v>
      </c>
      <c r="K4882">
        <v>55</v>
      </c>
      <c r="L4882">
        <v>1</v>
      </c>
      <c r="M4882">
        <v>55</v>
      </c>
      <c r="N4882">
        <v>1</v>
      </c>
      <c r="O4882" t="s">
        <v>81</v>
      </c>
    </row>
    <row r="4883" spans="1:15">
      <c r="A4883">
        <v>125232</v>
      </c>
      <c r="B4883" s="1">
        <v>45489</v>
      </c>
      <c r="C4883" t="s">
        <v>42</v>
      </c>
      <c r="D4883" t="s">
        <v>16</v>
      </c>
      <c r="E4883" t="s">
        <v>17</v>
      </c>
      <c r="F4883">
        <v>26</v>
      </c>
      <c r="G4883" t="s">
        <v>38</v>
      </c>
      <c r="H4883" t="s">
        <v>19</v>
      </c>
      <c r="I4883">
        <v>65</v>
      </c>
      <c r="J4883">
        <v>0</v>
      </c>
      <c r="K4883">
        <v>65</v>
      </c>
      <c r="L4883">
        <v>1</v>
      </c>
      <c r="M4883">
        <v>65</v>
      </c>
      <c r="N4883">
        <v>4</v>
      </c>
      <c r="O4883" t="s">
        <v>72</v>
      </c>
    </row>
    <row r="4884" spans="1:15">
      <c r="A4884">
        <v>145706</v>
      </c>
      <c r="B4884" s="1">
        <v>45266</v>
      </c>
      <c r="C4884" t="s">
        <v>23</v>
      </c>
      <c r="D4884" t="s">
        <v>24</v>
      </c>
      <c r="E4884" t="s">
        <v>25</v>
      </c>
      <c r="F4884">
        <v>19</v>
      </c>
      <c r="G4884" t="s">
        <v>60</v>
      </c>
      <c r="H4884" t="s">
        <v>19</v>
      </c>
      <c r="I4884">
        <v>9</v>
      </c>
      <c r="J4884">
        <v>0</v>
      </c>
      <c r="K4884">
        <v>9</v>
      </c>
      <c r="L4884">
        <v>3</v>
      </c>
      <c r="M4884">
        <v>27</v>
      </c>
      <c r="N4884">
        <v>5</v>
      </c>
      <c r="O4884" t="s">
        <v>65</v>
      </c>
    </row>
    <row r="4885" spans="1:15">
      <c r="A4885">
        <v>184681</v>
      </c>
      <c r="B4885" s="1">
        <v>45538</v>
      </c>
      <c r="C4885" t="s">
        <v>53</v>
      </c>
      <c r="D4885" t="s">
        <v>37</v>
      </c>
      <c r="E4885" t="s">
        <v>25</v>
      </c>
      <c r="F4885">
        <v>21</v>
      </c>
      <c r="G4885" t="s">
        <v>69</v>
      </c>
      <c r="H4885" t="s">
        <v>19</v>
      </c>
      <c r="I4885">
        <v>15</v>
      </c>
      <c r="J4885">
        <v>0</v>
      </c>
      <c r="K4885">
        <v>15</v>
      </c>
      <c r="L4885">
        <v>1</v>
      </c>
      <c r="M4885">
        <v>15</v>
      </c>
      <c r="N4885">
        <v>3</v>
      </c>
      <c r="O4885" t="s">
        <v>84</v>
      </c>
    </row>
    <row r="4886" spans="1:15">
      <c r="A4886">
        <v>153462</v>
      </c>
      <c r="B4886" s="1">
        <v>45486</v>
      </c>
      <c r="C4886" t="s">
        <v>76</v>
      </c>
      <c r="D4886" t="s">
        <v>37</v>
      </c>
      <c r="E4886" t="s">
        <v>17</v>
      </c>
      <c r="F4886">
        <v>30</v>
      </c>
      <c r="G4886" t="s">
        <v>62</v>
      </c>
      <c r="H4886" t="s">
        <v>19</v>
      </c>
      <c r="I4886">
        <v>45</v>
      </c>
      <c r="J4886">
        <v>0</v>
      </c>
      <c r="K4886">
        <v>45</v>
      </c>
      <c r="L4886">
        <v>3</v>
      </c>
      <c r="M4886">
        <v>135</v>
      </c>
      <c r="N4886">
        <v>5</v>
      </c>
      <c r="O4886" t="s">
        <v>39</v>
      </c>
    </row>
    <row r="4887" spans="1:15">
      <c r="A4887">
        <v>184899</v>
      </c>
      <c r="B4887" s="1">
        <v>45567</v>
      </c>
      <c r="C4887" t="s">
        <v>30</v>
      </c>
      <c r="D4887" t="s">
        <v>24</v>
      </c>
      <c r="E4887" t="s">
        <v>17</v>
      </c>
      <c r="F4887">
        <v>31</v>
      </c>
      <c r="G4887" t="s">
        <v>56</v>
      </c>
      <c r="H4887" t="s">
        <v>19</v>
      </c>
      <c r="I4887">
        <v>10</v>
      </c>
      <c r="J4887">
        <v>0</v>
      </c>
      <c r="K4887">
        <v>10</v>
      </c>
      <c r="L4887">
        <v>1</v>
      </c>
      <c r="M4887">
        <v>10</v>
      </c>
      <c r="N4887">
        <v>4</v>
      </c>
      <c r="O4887" t="s">
        <v>20</v>
      </c>
    </row>
    <row r="4888" spans="1:15">
      <c r="A4888">
        <v>139538</v>
      </c>
      <c r="B4888" s="1">
        <v>45496</v>
      </c>
      <c r="C4888" t="s">
        <v>42</v>
      </c>
      <c r="D4888" t="s">
        <v>16</v>
      </c>
      <c r="E4888" t="s">
        <v>25</v>
      </c>
      <c r="F4888">
        <v>21</v>
      </c>
      <c r="G4888" t="s">
        <v>46</v>
      </c>
      <c r="H4888" t="s">
        <v>19</v>
      </c>
      <c r="I4888">
        <v>65</v>
      </c>
      <c r="J4888">
        <v>0</v>
      </c>
      <c r="K4888">
        <v>65</v>
      </c>
      <c r="L4888">
        <v>1</v>
      </c>
      <c r="M4888">
        <v>65</v>
      </c>
      <c r="N4888">
        <v>3</v>
      </c>
      <c r="O4888" t="s">
        <v>73</v>
      </c>
    </row>
    <row r="4889" spans="1:15">
      <c r="A4889">
        <v>156283</v>
      </c>
      <c r="B4889" s="1">
        <v>45278</v>
      </c>
      <c r="C4889" t="s">
        <v>42</v>
      </c>
      <c r="D4889" t="s">
        <v>16</v>
      </c>
      <c r="E4889" t="s">
        <v>17</v>
      </c>
      <c r="F4889">
        <v>35</v>
      </c>
      <c r="G4889" t="s">
        <v>62</v>
      </c>
      <c r="H4889" t="s">
        <v>19</v>
      </c>
      <c r="I4889">
        <v>65</v>
      </c>
      <c r="J4889">
        <v>0</v>
      </c>
      <c r="K4889">
        <v>65</v>
      </c>
      <c r="L4889">
        <v>4</v>
      </c>
      <c r="M4889">
        <v>260</v>
      </c>
      <c r="N4889">
        <v>4</v>
      </c>
      <c r="O4889" t="s">
        <v>32</v>
      </c>
    </row>
    <row r="4890" spans="1:15">
      <c r="A4890">
        <v>124555</v>
      </c>
      <c r="B4890" s="1">
        <v>45390</v>
      </c>
      <c r="C4890" t="s">
        <v>50</v>
      </c>
      <c r="D4890" t="s">
        <v>16</v>
      </c>
      <c r="E4890" t="s">
        <v>17</v>
      </c>
      <c r="F4890">
        <v>26</v>
      </c>
      <c r="G4890" t="s">
        <v>62</v>
      </c>
      <c r="H4890" t="s">
        <v>19</v>
      </c>
      <c r="I4890">
        <v>97</v>
      </c>
      <c r="J4890">
        <v>0</v>
      </c>
      <c r="K4890">
        <v>97</v>
      </c>
      <c r="L4890">
        <v>1</v>
      </c>
      <c r="M4890">
        <v>97</v>
      </c>
      <c r="N4890">
        <v>3</v>
      </c>
      <c r="O4890" t="s">
        <v>22</v>
      </c>
    </row>
    <row r="4891" spans="1:15">
      <c r="A4891">
        <v>166596</v>
      </c>
      <c r="B4891" s="1">
        <v>45482</v>
      </c>
      <c r="C4891" t="s">
        <v>53</v>
      </c>
      <c r="D4891" t="s">
        <v>37</v>
      </c>
      <c r="E4891" t="s">
        <v>17</v>
      </c>
      <c r="F4891">
        <v>28</v>
      </c>
      <c r="G4891" t="s">
        <v>60</v>
      </c>
      <c r="H4891" t="s">
        <v>19</v>
      </c>
      <c r="I4891">
        <v>15</v>
      </c>
      <c r="J4891">
        <v>0</v>
      </c>
      <c r="K4891">
        <v>15</v>
      </c>
      <c r="L4891">
        <v>1</v>
      </c>
      <c r="M4891">
        <v>15</v>
      </c>
      <c r="N4891">
        <v>1</v>
      </c>
      <c r="O4891" t="s">
        <v>59</v>
      </c>
    </row>
    <row r="4892" spans="1:15">
      <c r="A4892">
        <v>138893</v>
      </c>
      <c r="B4892" s="1">
        <v>45287</v>
      </c>
      <c r="C4892" t="s">
        <v>15</v>
      </c>
      <c r="D4892" t="s">
        <v>16</v>
      </c>
      <c r="E4892" t="s">
        <v>25</v>
      </c>
      <c r="F4892">
        <v>26</v>
      </c>
      <c r="G4892" t="s">
        <v>69</v>
      </c>
      <c r="H4892" t="s">
        <v>19</v>
      </c>
      <c r="I4892">
        <v>100</v>
      </c>
      <c r="J4892">
        <v>0</v>
      </c>
      <c r="K4892">
        <v>100</v>
      </c>
      <c r="L4892">
        <v>1</v>
      </c>
      <c r="M4892">
        <v>100</v>
      </c>
      <c r="N4892">
        <v>3</v>
      </c>
      <c r="O4892" t="s">
        <v>22</v>
      </c>
    </row>
    <row r="4893" spans="1:15">
      <c r="A4893">
        <v>133205</v>
      </c>
      <c r="B4893" s="1">
        <v>45524</v>
      </c>
      <c r="C4893" t="s">
        <v>15</v>
      </c>
      <c r="D4893" t="s">
        <v>16</v>
      </c>
      <c r="E4893" t="s">
        <v>25</v>
      </c>
      <c r="F4893">
        <v>23</v>
      </c>
      <c r="G4893" t="s">
        <v>75</v>
      </c>
      <c r="H4893" t="s">
        <v>27</v>
      </c>
      <c r="I4893">
        <v>100</v>
      </c>
      <c r="J4893">
        <v>70</v>
      </c>
      <c r="K4893">
        <v>170</v>
      </c>
      <c r="L4893">
        <v>3</v>
      </c>
      <c r="M4893">
        <v>510</v>
      </c>
      <c r="N4893">
        <v>4</v>
      </c>
      <c r="O4893" t="s">
        <v>52</v>
      </c>
    </row>
    <row r="4894" spans="1:15">
      <c r="A4894">
        <v>195920</v>
      </c>
      <c r="B4894" s="1">
        <v>45447</v>
      </c>
      <c r="C4894" t="s">
        <v>42</v>
      </c>
      <c r="D4894" t="s">
        <v>16</v>
      </c>
      <c r="E4894" t="s">
        <v>25</v>
      </c>
      <c r="F4894">
        <v>33</v>
      </c>
      <c r="G4894" t="s">
        <v>21</v>
      </c>
      <c r="H4894" t="s">
        <v>19</v>
      </c>
      <c r="I4894">
        <v>65</v>
      </c>
      <c r="J4894">
        <v>0</v>
      </c>
      <c r="K4894">
        <v>65</v>
      </c>
      <c r="L4894">
        <v>2</v>
      </c>
      <c r="M4894">
        <v>130</v>
      </c>
      <c r="N4894">
        <v>2</v>
      </c>
      <c r="O4894" t="s">
        <v>68</v>
      </c>
    </row>
    <row r="4895" spans="1:15">
      <c r="A4895">
        <v>142506</v>
      </c>
      <c r="B4895" s="1">
        <v>45313</v>
      </c>
      <c r="C4895" t="s">
        <v>76</v>
      </c>
      <c r="D4895" t="s">
        <v>37</v>
      </c>
      <c r="E4895" t="s">
        <v>25</v>
      </c>
      <c r="F4895">
        <v>32</v>
      </c>
      <c r="G4895" t="s">
        <v>29</v>
      </c>
      <c r="H4895" t="s">
        <v>19</v>
      </c>
      <c r="I4895">
        <v>45</v>
      </c>
      <c r="J4895">
        <v>0</v>
      </c>
      <c r="K4895">
        <v>45</v>
      </c>
      <c r="L4895">
        <v>1</v>
      </c>
      <c r="M4895">
        <v>45</v>
      </c>
      <c r="N4895">
        <v>5</v>
      </c>
      <c r="O4895" t="s">
        <v>32</v>
      </c>
    </row>
    <row r="4896" spans="1:15">
      <c r="A4896">
        <v>180365</v>
      </c>
      <c r="B4896" s="1">
        <v>45419</v>
      </c>
      <c r="C4896" t="s">
        <v>42</v>
      </c>
      <c r="D4896" t="s">
        <v>16</v>
      </c>
      <c r="E4896" t="s">
        <v>17</v>
      </c>
      <c r="F4896">
        <v>28</v>
      </c>
      <c r="G4896" t="s">
        <v>41</v>
      </c>
      <c r="H4896" t="s">
        <v>19</v>
      </c>
      <c r="I4896">
        <v>65</v>
      </c>
      <c r="J4896">
        <v>0</v>
      </c>
      <c r="K4896">
        <v>65</v>
      </c>
      <c r="L4896">
        <v>1</v>
      </c>
      <c r="M4896">
        <v>65</v>
      </c>
      <c r="N4896">
        <v>4</v>
      </c>
      <c r="O4896" t="s">
        <v>45</v>
      </c>
    </row>
    <row r="4897" spans="1:15">
      <c r="A4897">
        <v>181594</v>
      </c>
      <c r="B4897" s="1">
        <v>45400</v>
      </c>
      <c r="C4897" t="s">
        <v>23</v>
      </c>
      <c r="D4897" t="s">
        <v>24</v>
      </c>
      <c r="E4897" t="s">
        <v>17</v>
      </c>
      <c r="F4897">
        <v>18</v>
      </c>
      <c r="G4897" t="s">
        <v>18</v>
      </c>
      <c r="H4897" t="s">
        <v>19</v>
      </c>
      <c r="I4897">
        <v>9</v>
      </c>
      <c r="J4897">
        <v>0</v>
      </c>
      <c r="K4897">
        <v>9</v>
      </c>
      <c r="L4897">
        <v>5</v>
      </c>
      <c r="M4897">
        <v>45</v>
      </c>
      <c r="N4897">
        <v>5</v>
      </c>
      <c r="O4897" t="s">
        <v>20</v>
      </c>
    </row>
    <row r="4898" spans="1:15">
      <c r="A4898">
        <v>189548</v>
      </c>
      <c r="B4898" s="1">
        <v>45437</v>
      </c>
      <c r="C4898" t="s">
        <v>50</v>
      </c>
      <c r="D4898" t="s">
        <v>16</v>
      </c>
      <c r="E4898" t="s">
        <v>17</v>
      </c>
      <c r="F4898">
        <v>35</v>
      </c>
      <c r="G4898" t="s">
        <v>54</v>
      </c>
      <c r="H4898" t="s">
        <v>19</v>
      </c>
      <c r="I4898">
        <v>97</v>
      </c>
      <c r="J4898">
        <v>0</v>
      </c>
      <c r="K4898">
        <v>97</v>
      </c>
      <c r="L4898">
        <v>1</v>
      </c>
      <c r="M4898">
        <v>97</v>
      </c>
      <c r="N4898">
        <v>4</v>
      </c>
      <c r="O4898" t="s">
        <v>45</v>
      </c>
    </row>
    <row r="4899" spans="1:15">
      <c r="A4899">
        <v>196479</v>
      </c>
      <c r="B4899" s="1">
        <v>45513</v>
      </c>
      <c r="C4899" t="s">
        <v>33</v>
      </c>
      <c r="D4899" t="s">
        <v>16</v>
      </c>
      <c r="E4899" t="s">
        <v>17</v>
      </c>
      <c r="F4899">
        <v>35</v>
      </c>
      <c r="G4899" t="s">
        <v>38</v>
      </c>
      <c r="H4899" t="s">
        <v>19</v>
      </c>
      <c r="I4899">
        <v>118</v>
      </c>
      <c r="J4899">
        <v>0</v>
      </c>
      <c r="K4899">
        <v>118</v>
      </c>
      <c r="L4899">
        <v>2</v>
      </c>
      <c r="M4899">
        <v>236</v>
      </c>
      <c r="N4899">
        <v>2</v>
      </c>
      <c r="O4899" t="s">
        <v>64</v>
      </c>
    </row>
    <row r="4900" spans="1:15">
      <c r="A4900">
        <v>168124</v>
      </c>
      <c r="B4900" s="1">
        <v>45435</v>
      </c>
      <c r="C4900" t="s">
        <v>36</v>
      </c>
      <c r="D4900" t="s">
        <v>37</v>
      </c>
      <c r="E4900" t="s">
        <v>17</v>
      </c>
      <c r="F4900">
        <v>19</v>
      </c>
      <c r="G4900" t="s">
        <v>26</v>
      </c>
      <c r="H4900" t="s">
        <v>27</v>
      </c>
      <c r="I4900">
        <v>32</v>
      </c>
      <c r="J4900">
        <v>40</v>
      </c>
      <c r="K4900">
        <v>72</v>
      </c>
      <c r="L4900">
        <v>1</v>
      </c>
      <c r="M4900">
        <v>72</v>
      </c>
      <c r="N4900">
        <v>5</v>
      </c>
      <c r="O4900" t="s">
        <v>45</v>
      </c>
    </row>
    <row r="4901" spans="1:15">
      <c r="A4901">
        <v>147483</v>
      </c>
      <c r="B4901" s="1">
        <v>45332</v>
      </c>
      <c r="C4901" t="s">
        <v>30</v>
      </c>
      <c r="D4901" t="s">
        <v>24</v>
      </c>
      <c r="E4901" t="s">
        <v>17</v>
      </c>
      <c r="F4901">
        <v>28</v>
      </c>
      <c r="G4901" t="s">
        <v>29</v>
      </c>
      <c r="H4901" t="s">
        <v>19</v>
      </c>
      <c r="I4901">
        <v>10</v>
      </c>
      <c r="J4901">
        <v>0</v>
      </c>
      <c r="K4901">
        <v>10</v>
      </c>
      <c r="L4901">
        <v>3</v>
      </c>
      <c r="M4901">
        <v>30</v>
      </c>
      <c r="N4901">
        <v>4</v>
      </c>
      <c r="O4901" t="s">
        <v>43</v>
      </c>
    </row>
    <row r="4902" spans="1:15">
      <c r="A4902">
        <v>142026</v>
      </c>
      <c r="B4902" s="1">
        <v>45305</v>
      </c>
      <c r="C4902" t="s">
        <v>36</v>
      </c>
      <c r="D4902" t="s">
        <v>37</v>
      </c>
      <c r="E4902" t="s">
        <v>25</v>
      </c>
      <c r="F4902">
        <v>35</v>
      </c>
      <c r="G4902" t="s">
        <v>56</v>
      </c>
      <c r="H4902" t="s">
        <v>19</v>
      </c>
      <c r="I4902">
        <v>32</v>
      </c>
      <c r="J4902">
        <v>0</v>
      </c>
      <c r="K4902">
        <v>32</v>
      </c>
      <c r="L4902">
        <v>1</v>
      </c>
      <c r="M4902">
        <v>32</v>
      </c>
      <c r="N4902">
        <v>5</v>
      </c>
      <c r="O4902" t="s">
        <v>57</v>
      </c>
    </row>
    <row r="4903" spans="1:15">
      <c r="A4903">
        <v>159982</v>
      </c>
      <c r="B4903" s="1">
        <v>45501</v>
      </c>
      <c r="C4903" t="s">
        <v>36</v>
      </c>
      <c r="D4903" t="s">
        <v>37</v>
      </c>
      <c r="E4903" t="s">
        <v>17</v>
      </c>
      <c r="F4903">
        <v>27</v>
      </c>
      <c r="G4903" t="s">
        <v>62</v>
      </c>
      <c r="H4903" t="s">
        <v>19</v>
      </c>
      <c r="I4903">
        <v>32</v>
      </c>
      <c r="J4903">
        <v>0</v>
      </c>
      <c r="K4903">
        <v>32</v>
      </c>
      <c r="L4903">
        <v>4</v>
      </c>
      <c r="M4903">
        <v>128</v>
      </c>
      <c r="N4903">
        <v>4</v>
      </c>
      <c r="O4903" t="s">
        <v>61</v>
      </c>
    </row>
    <row r="4904" spans="1:15">
      <c r="A4904">
        <v>169558</v>
      </c>
      <c r="B4904" s="1">
        <v>45289</v>
      </c>
      <c r="C4904" t="s">
        <v>42</v>
      </c>
      <c r="D4904" t="s">
        <v>16</v>
      </c>
      <c r="E4904" t="s">
        <v>17</v>
      </c>
      <c r="F4904">
        <v>25</v>
      </c>
      <c r="G4904" t="s">
        <v>31</v>
      </c>
      <c r="H4904" t="s">
        <v>19</v>
      </c>
      <c r="I4904">
        <v>65</v>
      </c>
      <c r="J4904">
        <v>0</v>
      </c>
      <c r="K4904">
        <v>65</v>
      </c>
      <c r="L4904">
        <v>1</v>
      </c>
      <c r="M4904">
        <v>65</v>
      </c>
      <c r="N4904">
        <v>4</v>
      </c>
      <c r="O4904" t="s">
        <v>52</v>
      </c>
    </row>
    <row r="4905" spans="1:15">
      <c r="A4905">
        <v>166809</v>
      </c>
      <c r="B4905" s="1">
        <v>45277</v>
      </c>
      <c r="C4905" t="s">
        <v>82</v>
      </c>
      <c r="D4905" t="s">
        <v>37</v>
      </c>
      <c r="E4905" t="s">
        <v>17</v>
      </c>
      <c r="F4905">
        <v>19</v>
      </c>
      <c r="G4905" t="s">
        <v>86</v>
      </c>
      <c r="H4905" t="s">
        <v>27</v>
      </c>
      <c r="I4905">
        <v>20</v>
      </c>
      <c r="J4905">
        <v>70</v>
      </c>
      <c r="K4905">
        <v>90</v>
      </c>
      <c r="L4905">
        <v>5</v>
      </c>
      <c r="M4905">
        <v>450</v>
      </c>
      <c r="N4905">
        <v>3</v>
      </c>
      <c r="O4905" t="s">
        <v>22</v>
      </c>
    </row>
    <row r="4906" spans="1:15">
      <c r="A4906">
        <v>145483</v>
      </c>
      <c r="B4906" s="1">
        <v>45554</v>
      </c>
      <c r="C4906" t="s">
        <v>53</v>
      </c>
      <c r="D4906" t="s">
        <v>37</v>
      </c>
      <c r="E4906" t="s">
        <v>17</v>
      </c>
      <c r="F4906">
        <v>22</v>
      </c>
      <c r="G4906" t="s">
        <v>66</v>
      </c>
      <c r="H4906" t="s">
        <v>27</v>
      </c>
      <c r="I4906">
        <v>15</v>
      </c>
      <c r="J4906">
        <v>40</v>
      </c>
      <c r="K4906">
        <v>55</v>
      </c>
      <c r="L4906">
        <v>1</v>
      </c>
      <c r="M4906">
        <v>55</v>
      </c>
      <c r="N4906">
        <v>5</v>
      </c>
      <c r="O4906" t="s">
        <v>61</v>
      </c>
    </row>
    <row r="4907" spans="1:15">
      <c r="A4907">
        <v>196610</v>
      </c>
      <c r="B4907" s="1">
        <v>45410</v>
      </c>
      <c r="C4907" t="s">
        <v>42</v>
      </c>
      <c r="D4907" t="s">
        <v>16</v>
      </c>
      <c r="E4907" t="s">
        <v>17</v>
      </c>
      <c r="F4907">
        <v>27</v>
      </c>
      <c r="G4907" t="s">
        <v>38</v>
      </c>
      <c r="H4907" t="s">
        <v>19</v>
      </c>
      <c r="I4907">
        <v>65</v>
      </c>
      <c r="J4907">
        <v>0</v>
      </c>
      <c r="K4907">
        <v>65</v>
      </c>
      <c r="L4907">
        <v>1</v>
      </c>
      <c r="M4907">
        <v>65</v>
      </c>
      <c r="N4907">
        <v>4</v>
      </c>
      <c r="O4907" t="s">
        <v>57</v>
      </c>
    </row>
    <row r="4908" spans="1:15">
      <c r="A4908">
        <v>199018</v>
      </c>
      <c r="B4908" s="1">
        <v>45572</v>
      </c>
      <c r="C4908" t="s">
        <v>42</v>
      </c>
      <c r="D4908" t="s">
        <v>16</v>
      </c>
      <c r="E4908" t="s">
        <v>17</v>
      </c>
      <c r="F4908">
        <v>26</v>
      </c>
      <c r="G4908" t="s">
        <v>31</v>
      </c>
      <c r="H4908" t="s">
        <v>19</v>
      </c>
      <c r="I4908">
        <v>65</v>
      </c>
      <c r="J4908">
        <v>0</v>
      </c>
      <c r="K4908">
        <v>65</v>
      </c>
      <c r="L4908">
        <v>5</v>
      </c>
      <c r="M4908">
        <v>325</v>
      </c>
      <c r="N4908">
        <v>1</v>
      </c>
      <c r="O4908" t="s">
        <v>71</v>
      </c>
    </row>
    <row r="4909" spans="1:15">
      <c r="A4909">
        <v>176033</v>
      </c>
      <c r="B4909" s="1">
        <v>45257</v>
      </c>
      <c r="C4909" t="s">
        <v>42</v>
      </c>
      <c r="D4909" t="s">
        <v>16</v>
      </c>
      <c r="E4909" t="s">
        <v>17</v>
      </c>
      <c r="F4909">
        <v>23</v>
      </c>
      <c r="G4909" t="s">
        <v>77</v>
      </c>
      <c r="H4909" t="s">
        <v>19</v>
      </c>
      <c r="I4909">
        <v>65</v>
      </c>
      <c r="J4909">
        <v>0</v>
      </c>
      <c r="K4909">
        <v>65</v>
      </c>
      <c r="L4909">
        <v>1</v>
      </c>
      <c r="M4909">
        <v>65</v>
      </c>
      <c r="N4909">
        <v>4</v>
      </c>
      <c r="O4909" t="s">
        <v>43</v>
      </c>
    </row>
    <row r="4910" spans="1:15">
      <c r="A4910">
        <v>167819</v>
      </c>
      <c r="B4910" s="1">
        <v>45536</v>
      </c>
      <c r="C4910" t="s">
        <v>23</v>
      </c>
      <c r="D4910" t="s">
        <v>24</v>
      </c>
      <c r="E4910" t="s">
        <v>25</v>
      </c>
      <c r="F4910">
        <v>29</v>
      </c>
      <c r="G4910" t="s">
        <v>62</v>
      </c>
      <c r="H4910" t="s">
        <v>19</v>
      </c>
      <c r="I4910">
        <v>9</v>
      </c>
      <c r="J4910">
        <v>0</v>
      </c>
      <c r="K4910">
        <v>9</v>
      </c>
      <c r="L4910">
        <v>1</v>
      </c>
      <c r="M4910">
        <v>9</v>
      </c>
      <c r="N4910">
        <v>3</v>
      </c>
      <c r="O4910" t="s">
        <v>73</v>
      </c>
    </row>
    <row r="4911" spans="1:15">
      <c r="A4911">
        <v>161203</v>
      </c>
      <c r="B4911" s="1">
        <v>45341</v>
      </c>
      <c r="C4911" t="s">
        <v>48</v>
      </c>
      <c r="D4911" t="s">
        <v>16</v>
      </c>
      <c r="E4911" t="s">
        <v>17</v>
      </c>
      <c r="F4911">
        <v>31</v>
      </c>
      <c r="G4911" t="s">
        <v>77</v>
      </c>
      <c r="H4911" t="s">
        <v>19</v>
      </c>
      <c r="I4911">
        <v>130</v>
      </c>
      <c r="J4911">
        <v>0</v>
      </c>
      <c r="K4911">
        <v>130</v>
      </c>
      <c r="L4911">
        <v>3</v>
      </c>
      <c r="M4911">
        <v>390</v>
      </c>
      <c r="N4911">
        <v>5</v>
      </c>
      <c r="O4911" t="s">
        <v>45</v>
      </c>
    </row>
    <row r="4912" spans="1:15">
      <c r="A4912">
        <v>175107</v>
      </c>
      <c r="B4912" s="1">
        <v>45572</v>
      </c>
      <c r="C4912" t="s">
        <v>42</v>
      </c>
      <c r="D4912" t="s">
        <v>16</v>
      </c>
      <c r="E4912" t="s">
        <v>17</v>
      </c>
      <c r="F4912">
        <v>20</v>
      </c>
      <c r="G4912" t="s">
        <v>38</v>
      </c>
      <c r="H4912" t="s">
        <v>19</v>
      </c>
      <c r="I4912">
        <v>65</v>
      </c>
      <c r="J4912">
        <v>0</v>
      </c>
      <c r="K4912">
        <v>65</v>
      </c>
      <c r="L4912">
        <v>1</v>
      </c>
      <c r="M4912">
        <v>65</v>
      </c>
      <c r="N4912">
        <v>5</v>
      </c>
      <c r="O4912" t="s">
        <v>32</v>
      </c>
    </row>
    <row r="4913" spans="1:15">
      <c r="A4913">
        <v>144385</v>
      </c>
      <c r="B4913" s="1">
        <v>45525</v>
      </c>
      <c r="C4913" t="s">
        <v>48</v>
      </c>
      <c r="D4913" t="s">
        <v>16</v>
      </c>
      <c r="E4913" t="s">
        <v>17</v>
      </c>
      <c r="F4913">
        <v>30</v>
      </c>
      <c r="G4913" t="s">
        <v>60</v>
      </c>
      <c r="H4913" t="s">
        <v>19</v>
      </c>
      <c r="I4913">
        <v>130</v>
      </c>
      <c r="J4913">
        <v>0</v>
      </c>
      <c r="K4913">
        <v>130</v>
      </c>
      <c r="L4913">
        <v>1</v>
      </c>
      <c r="M4913">
        <v>130</v>
      </c>
      <c r="N4913">
        <v>4</v>
      </c>
      <c r="O4913" t="s">
        <v>32</v>
      </c>
    </row>
    <row r="4914" spans="1:15">
      <c r="A4914">
        <v>167355</v>
      </c>
      <c r="B4914" s="1">
        <v>45555</v>
      </c>
      <c r="C4914" t="s">
        <v>23</v>
      </c>
      <c r="D4914" t="s">
        <v>24</v>
      </c>
      <c r="E4914" t="s">
        <v>17</v>
      </c>
      <c r="F4914">
        <v>24</v>
      </c>
      <c r="G4914" t="s">
        <v>31</v>
      </c>
      <c r="H4914" t="s">
        <v>19</v>
      </c>
      <c r="I4914">
        <v>9</v>
      </c>
      <c r="J4914">
        <v>0</v>
      </c>
      <c r="K4914">
        <v>9</v>
      </c>
      <c r="L4914">
        <v>3</v>
      </c>
      <c r="M4914">
        <v>27</v>
      </c>
      <c r="N4914">
        <v>4</v>
      </c>
      <c r="O4914" t="s">
        <v>20</v>
      </c>
    </row>
    <row r="4915" spans="1:15">
      <c r="A4915">
        <v>121492</v>
      </c>
      <c r="B4915" s="1">
        <v>45519</v>
      </c>
      <c r="C4915" t="s">
        <v>78</v>
      </c>
      <c r="D4915" t="s">
        <v>37</v>
      </c>
      <c r="E4915" t="s">
        <v>17</v>
      </c>
      <c r="F4915">
        <v>21</v>
      </c>
      <c r="G4915" t="s">
        <v>51</v>
      </c>
      <c r="H4915" t="s">
        <v>27</v>
      </c>
      <c r="I4915">
        <v>50</v>
      </c>
      <c r="J4915">
        <v>50</v>
      </c>
      <c r="K4915">
        <v>100</v>
      </c>
      <c r="L4915">
        <v>3</v>
      </c>
      <c r="M4915">
        <v>300</v>
      </c>
      <c r="N4915">
        <v>1</v>
      </c>
      <c r="O4915" t="s">
        <v>81</v>
      </c>
    </row>
    <row r="4916" spans="1:15">
      <c r="A4916">
        <v>180422</v>
      </c>
      <c r="B4916" s="1">
        <v>45516</v>
      </c>
      <c r="C4916" t="s">
        <v>53</v>
      </c>
      <c r="D4916" t="s">
        <v>37</v>
      </c>
      <c r="E4916" t="s">
        <v>17</v>
      </c>
      <c r="F4916">
        <v>20</v>
      </c>
      <c r="G4916" t="s">
        <v>58</v>
      </c>
      <c r="H4916" t="s">
        <v>27</v>
      </c>
      <c r="I4916">
        <v>15</v>
      </c>
      <c r="J4916">
        <v>40</v>
      </c>
      <c r="K4916">
        <v>55</v>
      </c>
      <c r="L4916">
        <v>1</v>
      </c>
      <c r="M4916">
        <v>55</v>
      </c>
      <c r="N4916">
        <v>5</v>
      </c>
      <c r="O4916" t="s">
        <v>57</v>
      </c>
    </row>
    <row r="4917" spans="1:15">
      <c r="A4917">
        <v>133822</v>
      </c>
      <c r="B4917" s="1">
        <v>45280</v>
      </c>
      <c r="C4917" t="s">
        <v>15</v>
      </c>
      <c r="D4917" t="s">
        <v>16</v>
      </c>
      <c r="E4917" t="s">
        <v>17</v>
      </c>
      <c r="F4917">
        <v>19</v>
      </c>
      <c r="G4917" t="s">
        <v>29</v>
      </c>
      <c r="H4917" t="s">
        <v>19</v>
      </c>
      <c r="I4917">
        <v>100</v>
      </c>
      <c r="J4917">
        <v>0</v>
      </c>
      <c r="K4917">
        <v>100</v>
      </c>
      <c r="L4917">
        <v>1</v>
      </c>
      <c r="M4917">
        <v>100</v>
      </c>
      <c r="N4917">
        <v>3</v>
      </c>
      <c r="O4917" t="s">
        <v>22</v>
      </c>
    </row>
    <row r="4918" spans="1:15">
      <c r="A4918">
        <v>140608</v>
      </c>
      <c r="B4918" s="1">
        <v>45361</v>
      </c>
      <c r="C4918" t="s">
        <v>50</v>
      </c>
      <c r="D4918" t="s">
        <v>16</v>
      </c>
      <c r="E4918" t="s">
        <v>25</v>
      </c>
      <c r="F4918">
        <v>34</v>
      </c>
      <c r="G4918" t="s">
        <v>66</v>
      </c>
      <c r="H4918" t="s">
        <v>27</v>
      </c>
      <c r="I4918">
        <v>97</v>
      </c>
      <c r="J4918">
        <v>40</v>
      </c>
      <c r="K4918">
        <v>137</v>
      </c>
      <c r="L4918">
        <v>1</v>
      </c>
      <c r="M4918">
        <v>137</v>
      </c>
      <c r="N4918">
        <v>5</v>
      </c>
      <c r="O4918" t="s">
        <v>61</v>
      </c>
    </row>
    <row r="4919" spans="1:15">
      <c r="A4919">
        <v>121965</v>
      </c>
      <c r="B4919" s="1">
        <v>45364</v>
      </c>
      <c r="C4919" t="s">
        <v>82</v>
      </c>
      <c r="D4919" t="s">
        <v>37</v>
      </c>
      <c r="E4919" t="s">
        <v>17</v>
      </c>
      <c r="F4919">
        <v>33</v>
      </c>
      <c r="G4919" t="s">
        <v>21</v>
      </c>
      <c r="H4919" t="s">
        <v>19</v>
      </c>
      <c r="I4919">
        <v>20</v>
      </c>
      <c r="J4919">
        <v>0</v>
      </c>
      <c r="K4919">
        <v>20</v>
      </c>
      <c r="L4919">
        <v>2</v>
      </c>
      <c r="M4919">
        <v>40</v>
      </c>
      <c r="N4919">
        <v>5</v>
      </c>
      <c r="O4919" t="s">
        <v>32</v>
      </c>
    </row>
    <row r="4920" spans="1:15">
      <c r="A4920">
        <v>185105</v>
      </c>
      <c r="B4920" s="1">
        <v>45402</v>
      </c>
      <c r="C4920" t="s">
        <v>30</v>
      </c>
      <c r="D4920" t="s">
        <v>24</v>
      </c>
      <c r="E4920" t="s">
        <v>17</v>
      </c>
      <c r="F4920">
        <v>20</v>
      </c>
      <c r="G4920" t="s">
        <v>86</v>
      </c>
      <c r="H4920" t="s">
        <v>27</v>
      </c>
      <c r="I4920">
        <v>10</v>
      </c>
      <c r="J4920">
        <v>70</v>
      </c>
      <c r="K4920">
        <v>80</v>
      </c>
      <c r="L4920">
        <v>1</v>
      </c>
      <c r="M4920">
        <v>80</v>
      </c>
      <c r="N4920">
        <v>4</v>
      </c>
      <c r="O4920" t="s">
        <v>70</v>
      </c>
    </row>
    <row r="4921" spans="1:15">
      <c r="A4921">
        <v>132593</v>
      </c>
      <c r="B4921" s="1">
        <v>45415</v>
      </c>
      <c r="C4921" t="s">
        <v>50</v>
      </c>
      <c r="D4921" t="s">
        <v>16</v>
      </c>
      <c r="E4921" t="s">
        <v>25</v>
      </c>
      <c r="F4921">
        <v>29</v>
      </c>
      <c r="G4921" t="s">
        <v>79</v>
      </c>
      <c r="H4921" t="s">
        <v>27</v>
      </c>
      <c r="I4921">
        <v>97</v>
      </c>
      <c r="J4921">
        <v>40</v>
      </c>
      <c r="K4921">
        <v>137</v>
      </c>
      <c r="L4921">
        <v>1</v>
      </c>
      <c r="M4921">
        <v>137</v>
      </c>
      <c r="N4921">
        <v>5</v>
      </c>
      <c r="O4921" t="s">
        <v>32</v>
      </c>
    </row>
    <row r="4922" spans="1:15">
      <c r="A4922">
        <v>154508</v>
      </c>
      <c r="B4922" s="1">
        <v>45288</v>
      </c>
      <c r="C4922" t="s">
        <v>42</v>
      </c>
      <c r="D4922" t="s">
        <v>16</v>
      </c>
      <c r="E4922" t="s">
        <v>17</v>
      </c>
      <c r="F4922">
        <v>22</v>
      </c>
      <c r="G4922" t="s">
        <v>38</v>
      </c>
      <c r="H4922" t="s">
        <v>19</v>
      </c>
      <c r="I4922">
        <v>65</v>
      </c>
      <c r="J4922">
        <v>0</v>
      </c>
      <c r="K4922">
        <v>65</v>
      </c>
      <c r="L4922">
        <v>2</v>
      </c>
      <c r="M4922">
        <v>130</v>
      </c>
      <c r="N4922">
        <v>3</v>
      </c>
      <c r="O4922" t="s">
        <v>22</v>
      </c>
    </row>
    <row r="4923" spans="1:15">
      <c r="A4923">
        <v>162467</v>
      </c>
      <c r="B4923" s="1">
        <v>45472</v>
      </c>
      <c r="C4923" t="s">
        <v>42</v>
      </c>
      <c r="D4923" t="s">
        <v>16</v>
      </c>
      <c r="E4923" t="s">
        <v>17</v>
      </c>
      <c r="F4923">
        <v>25</v>
      </c>
      <c r="G4923" t="s">
        <v>54</v>
      </c>
      <c r="H4923" t="s">
        <v>19</v>
      </c>
      <c r="I4923">
        <v>65</v>
      </c>
      <c r="J4923">
        <v>0</v>
      </c>
      <c r="K4923">
        <v>65</v>
      </c>
      <c r="L4923">
        <v>1</v>
      </c>
      <c r="M4923">
        <v>65</v>
      </c>
      <c r="N4923">
        <v>3</v>
      </c>
      <c r="O4923" t="s">
        <v>73</v>
      </c>
    </row>
    <row r="4924" spans="1:15">
      <c r="A4924">
        <v>172623</v>
      </c>
      <c r="B4924" s="1">
        <v>45340</v>
      </c>
      <c r="C4924" t="s">
        <v>33</v>
      </c>
      <c r="D4924" t="s">
        <v>16</v>
      </c>
      <c r="E4924" t="s">
        <v>17</v>
      </c>
      <c r="F4924">
        <v>33</v>
      </c>
      <c r="G4924" t="s">
        <v>21</v>
      </c>
      <c r="H4924" t="s">
        <v>19</v>
      </c>
      <c r="I4924">
        <v>118</v>
      </c>
      <c r="J4924">
        <v>0</v>
      </c>
      <c r="K4924">
        <v>118</v>
      </c>
      <c r="L4924">
        <v>1</v>
      </c>
      <c r="M4924">
        <v>118</v>
      </c>
      <c r="N4924">
        <v>5</v>
      </c>
      <c r="O4924" t="s">
        <v>57</v>
      </c>
    </row>
    <row r="4925" spans="1:15">
      <c r="A4925">
        <v>123477</v>
      </c>
      <c r="B4925" s="1">
        <v>45308</v>
      </c>
      <c r="C4925" t="s">
        <v>42</v>
      </c>
      <c r="D4925" t="s">
        <v>16</v>
      </c>
      <c r="E4925" t="s">
        <v>25</v>
      </c>
      <c r="F4925">
        <v>32</v>
      </c>
      <c r="G4925" t="s">
        <v>29</v>
      </c>
      <c r="H4925" t="s">
        <v>19</v>
      </c>
      <c r="I4925">
        <v>65</v>
      </c>
      <c r="J4925">
        <v>0</v>
      </c>
      <c r="K4925">
        <v>65</v>
      </c>
      <c r="L4925">
        <v>1</v>
      </c>
      <c r="M4925">
        <v>65</v>
      </c>
      <c r="N4925">
        <v>1</v>
      </c>
      <c r="O4925" t="s">
        <v>47</v>
      </c>
    </row>
    <row r="4926" spans="1:15">
      <c r="A4926">
        <v>179135</v>
      </c>
      <c r="B4926" s="1">
        <v>45520</v>
      </c>
      <c r="C4926" t="s">
        <v>42</v>
      </c>
      <c r="D4926" t="s">
        <v>16</v>
      </c>
      <c r="E4926" t="s">
        <v>17</v>
      </c>
      <c r="F4926">
        <v>31</v>
      </c>
      <c r="G4926" t="s">
        <v>21</v>
      </c>
      <c r="H4926" t="s">
        <v>19</v>
      </c>
      <c r="I4926">
        <v>65</v>
      </c>
      <c r="J4926">
        <v>0</v>
      </c>
      <c r="K4926">
        <v>65</v>
      </c>
      <c r="L4926">
        <v>1</v>
      </c>
      <c r="M4926">
        <v>65</v>
      </c>
      <c r="N4926">
        <v>5</v>
      </c>
      <c r="O4926" t="s">
        <v>72</v>
      </c>
    </row>
    <row r="4927" spans="1:15">
      <c r="A4927">
        <v>159606</v>
      </c>
      <c r="B4927" s="1">
        <v>45259</v>
      </c>
      <c r="C4927" t="s">
        <v>53</v>
      </c>
      <c r="D4927" t="s">
        <v>37</v>
      </c>
      <c r="E4927" t="s">
        <v>17</v>
      </c>
      <c r="F4927">
        <v>33</v>
      </c>
      <c r="G4927" t="s">
        <v>41</v>
      </c>
      <c r="H4927" t="s">
        <v>19</v>
      </c>
      <c r="I4927">
        <v>15</v>
      </c>
      <c r="J4927">
        <v>0</v>
      </c>
      <c r="K4927">
        <v>15</v>
      </c>
      <c r="L4927">
        <v>1</v>
      </c>
      <c r="M4927">
        <v>15</v>
      </c>
      <c r="N4927">
        <v>1</v>
      </c>
      <c r="O4927" t="s">
        <v>64</v>
      </c>
    </row>
    <row r="4928" spans="1:15">
      <c r="A4928">
        <v>150079</v>
      </c>
      <c r="B4928" s="1">
        <v>45477</v>
      </c>
      <c r="C4928" t="s">
        <v>23</v>
      </c>
      <c r="D4928" t="s">
        <v>24</v>
      </c>
      <c r="E4928" t="s">
        <v>17</v>
      </c>
      <c r="F4928">
        <v>30</v>
      </c>
      <c r="G4928" t="s">
        <v>41</v>
      </c>
      <c r="H4928" t="s">
        <v>19</v>
      </c>
      <c r="I4928">
        <v>9</v>
      </c>
      <c r="J4928">
        <v>0</v>
      </c>
      <c r="K4928">
        <v>9</v>
      </c>
      <c r="L4928">
        <v>1</v>
      </c>
      <c r="M4928">
        <v>9</v>
      </c>
      <c r="N4928">
        <v>4</v>
      </c>
      <c r="O4928" t="s">
        <v>57</v>
      </c>
    </row>
    <row r="4929" spans="1:15">
      <c r="A4929">
        <v>152768</v>
      </c>
      <c r="B4929" s="1">
        <v>45533</v>
      </c>
      <c r="C4929" t="s">
        <v>42</v>
      </c>
      <c r="D4929" t="s">
        <v>16</v>
      </c>
      <c r="E4929" t="s">
        <v>17</v>
      </c>
      <c r="F4929">
        <v>22</v>
      </c>
      <c r="G4929" t="s">
        <v>18</v>
      </c>
      <c r="H4929" t="s">
        <v>19</v>
      </c>
      <c r="I4929">
        <v>65</v>
      </c>
      <c r="J4929">
        <v>0</v>
      </c>
      <c r="K4929">
        <v>65</v>
      </c>
      <c r="L4929">
        <v>1</v>
      </c>
      <c r="M4929">
        <v>65</v>
      </c>
      <c r="N4929">
        <v>5</v>
      </c>
      <c r="O4929" t="s">
        <v>45</v>
      </c>
    </row>
    <row r="4930" spans="1:15">
      <c r="A4930">
        <v>125071</v>
      </c>
      <c r="B4930" s="1">
        <v>45536</v>
      </c>
      <c r="C4930" t="s">
        <v>42</v>
      </c>
      <c r="D4930" t="s">
        <v>16</v>
      </c>
      <c r="E4930" t="s">
        <v>17</v>
      </c>
      <c r="F4930">
        <v>28</v>
      </c>
      <c r="G4930" t="s">
        <v>69</v>
      </c>
      <c r="H4930" t="s">
        <v>19</v>
      </c>
      <c r="I4930">
        <v>65</v>
      </c>
      <c r="J4930">
        <v>0</v>
      </c>
      <c r="K4930">
        <v>65</v>
      </c>
      <c r="L4930">
        <v>1</v>
      </c>
      <c r="M4930">
        <v>65</v>
      </c>
      <c r="N4930">
        <v>1</v>
      </c>
      <c r="O4930" t="s">
        <v>59</v>
      </c>
    </row>
    <row r="4931" spans="1:15">
      <c r="A4931">
        <v>145375</v>
      </c>
      <c r="B4931" s="1">
        <v>45247</v>
      </c>
      <c r="C4931" t="s">
        <v>15</v>
      </c>
      <c r="D4931" t="s">
        <v>16</v>
      </c>
      <c r="E4931" t="s">
        <v>17</v>
      </c>
      <c r="F4931">
        <v>18</v>
      </c>
      <c r="G4931" t="s">
        <v>34</v>
      </c>
      <c r="H4931" t="s">
        <v>27</v>
      </c>
      <c r="I4931">
        <v>100</v>
      </c>
      <c r="J4931">
        <v>100</v>
      </c>
      <c r="K4931">
        <v>200</v>
      </c>
      <c r="L4931">
        <v>1</v>
      </c>
      <c r="M4931">
        <v>200</v>
      </c>
      <c r="N4931">
        <v>3</v>
      </c>
      <c r="O4931" t="s">
        <v>84</v>
      </c>
    </row>
    <row r="4932" spans="1:15">
      <c r="A4932">
        <v>130641</v>
      </c>
      <c r="B4932" s="1">
        <v>45357</v>
      </c>
      <c r="C4932" t="s">
        <v>33</v>
      </c>
      <c r="D4932" t="s">
        <v>16</v>
      </c>
      <c r="E4932" t="s">
        <v>17</v>
      </c>
      <c r="F4932">
        <v>24</v>
      </c>
      <c r="G4932" t="s">
        <v>77</v>
      </c>
      <c r="H4932" t="s">
        <v>19</v>
      </c>
      <c r="I4932">
        <v>118</v>
      </c>
      <c r="J4932">
        <v>0</v>
      </c>
      <c r="K4932">
        <v>118</v>
      </c>
      <c r="L4932">
        <v>1</v>
      </c>
      <c r="M4932">
        <v>118</v>
      </c>
      <c r="N4932">
        <v>2</v>
      </c>
      <c r="O4932" t="s">
        <v>68</v>
      </c>
    </row>
    <row r="4933" spans="1:15">
      <c r="A4933">
        <v>178575</v>
      </c>
      <c r="B4933" s="1">
        <v>45552</v>
      </c>
      <c r="C4933" t="s">
        <v>42</v>
      </c>
      <c r="D4933" t="s">
        <v>16</v>
      </c>
      <c r="E4933" t="s">
        <v>17</v>
      </c>
      <c r="F4933">
        <v>35</v>
      </c>
      <c r="G4933" t="s">
        <v>77</v>
      </c>
      <c r="H4933" t="s">
        <v>19</v>
      </c>
      <c r="I4933">
        <v>65</v>
      </c>
      <c r="J4933">
        <v>0</v>
      </c>
      <c r="K4933">
        <v>65</v>
      </c>
      <c r="L4933">
        <v>1</v>
      </c>
      <c r="M4933">
        <v>65</v>
      </c>
      <c r="N4933">
        <v>5</v>
      </c>
      <c r="O4933" t="s">
        <v>39</v>
      </c>
    </row>
    <row r="4934" spans="1:15">
      <c r="A4934">
        <v>172671</v>
      </c>
      <c r="B4934" s="1">
        <v>45369</v>
      </c>
      <c r="C4934" t="s">
        <v>53</v>
      </c>
      <c r="D4934" t="s">
        <v>37</v>
      </c>
      <c r="E4934" t="s">
        <v>17</v>
      </c>
      <c r="F4934">
        <v>31</v>
      </c>
      <c r="G4934" t="s">
        <v>29</v>
      </c>
      <c r="H4934" t="s">
        <v>19</v>
      </c>
      <c r="I4934">
        <v>15</v>
      </c>
      <c r="J4934">
        <v>0</v>
      </c>
      <c r="K4934">
        <v>15</v>
      </c>
      <c r="L4934">
        <v>1</v>
      </c>
      <c r="M4934">
        <v>15</v>
      </c>
      <c r="N4934">
        <v>5</v>
      </c>
      <c r="O4934" t="s">
        <v>43</v>
      </c>
    </row>
    <row r="4935" spans="1:15">
      <c r="A4935">
        <v>185235</v>
      </c>
      <c r="B4935" s="1">
        <v>45375</v>
      </c>
      <c r="C4935" t="s">
        <v>50</v>
      </c>
      <c r="D4935" t="s">
        <v>16</v>
      </c>
      <c r="E4935" t="s">
        <v>25</v>
      </c>
      <c r="F4935">
        <v>20</v>
      </c>
      <c r="G4935" t="s">
        <v>80</v>
      </c>
      <c r="H4935" t="s">
        <v>27</v>
      </c>
      <c r="I4935">
        <v>97</v>
      </c>
      <c r="J4935">
        <v>40</v>
      </c>
      <c r="K4935">
        <v>137</v>
      </c>
      <c r="L4935">
        <v>1</v>
      </c>
      <c r="M4935">
        <v>137</v>
      </c>
      <c r="N4935">
        <v>3</v>
      </c>
      <c r="O4935" t="s">
        <v>49</v>
      </c>
    </row>
    <row r="4936" spans="1:15">
      <c r="A4936">
        <v>135724</v>
      </c>
      <c r="B4936" s="1">
        <v>45482</v>
      </c>
      <c r="C4936" t="s">
        <v>42</v>
      </c>
      <c r="D4936" t="s">
        <v>16</v>
      </c>
      <c r="E4936" t="s">
        <v>25</v>
      </c>
      <c r="F4936">
        <v>33</v>
      </c>
      <c r="G4936" t="s">
        <v>74</v>
      </c>
      <c r="H4936" t="s">
        <v>27</v>
      </c>
      <c r="I4936">
        <v>65</v>
      </c>
      <c r="J4936">
        <v>25</v>
      </c>
      <c r="K4936">
        <v>90</v>
      </c>
      <c r="L4936">
        <v>1</v>
      </c>
      <c r="M4936">
        <v>90</v>
      </c>
      <c r="N4936">
        <v>2</v>
      </c>
      <c r="O4936" t="s">
        <v>87</v>
      </c>
    </row>
    <row r="4937" spans="1:15">
      <c r="A4937">
        <v>153080</v>
      </c>
      <c r="B4937" s="1">
        <v>45512</v>
      </c>
      <c r="C4937" t="s">
        <v>42</v>
      </c>
      <c r="D4937" t="s">
        <v>16</v>
      </c>
      <c r="E4937" t="s">
        <v>17</v>
      </c>
      <c r="F4937">
        <v>30</v>
      </c>
      <c r="G4937" t="s">
        <v>29</v>
      </c>
      <c r="H4937" t="s">
        <v>19</v>
      </c>
      <c r="I4937">
        <v>65</v>
      </c>
      <c r="J4937">
        <v>0</v>
      </c>
      <c r="K4937">
        <v>65</v>
      </c>
      <c r="L4937">
        <v>1</v>
      </c>
      <c r="M4937">
        <v>65</v>
      </c>
      <c r="N4937">
        <v>5</v>
      </c>
      <c r="O4937" t="s">
        <v>52</v>
      </c>
    </row>
    <row r="4938" spans="1:15">
      <c r="A4938">
        <v>167012</v>
      </c>
      <c r="B4938" s="1">
        <v>45576</v>
      </c>
      <c r="C4938" t="s">
        <v>53</v>
      </c>
      <c r="D4938" t="s">
        <v>37</v>
      </c>
      <c r="E4938" t="s">
        <v>25</v>
      </c>
      <c r="F4938">
        <v>34</v>
      </c>
      <c r="G4938" t="s">
        <v>74</v>
      </c>
      <c r="H4938" t="s">
        <v>27</v>
      </c>
      <c r="I4938">
        <v>15</v>
      </c>
      <c r="J4938">
        <v>25</v>
      </c>
      <c r="K4938">
        <v>40</v>
      </c>
      <c r="L4938">
        <v>1</v>
      </c>
      <c r="M4938">
        <v>40</v>
      </c>
      <c r="N4938">
        <v>5</v>
      </c>
      <c r="O4938" t="s">
        <v>70</v>
      </c>
    </row>
    <row r="4939" spans="1:15">
      <c r="A4939">
        <v>164532</v>
      </c>
      <c r="B4939" s="1">
        <v>45336</v>
      </c>
      <c r="C4939" t="s">
        <v>82</v>
      </c>
      <c r="D4939" t="s">
        <v>37</v>
      </c>
      <c r="E4939" t="s">
        <v>17</v>
      </c>
      <c r="F4939">
        <v>27</v>
      </c>
      <c r="G4939" t="s">
        <v>46</v>
      </c>
      <c r="H4939" t="s">
        <v>19</v>
      </c>
      <c r="I4939">
        <v>20</v>
      </c>
      <c r="J4939">
        <v>0</v>
      </c>
      <c r="K4939">
        <v>20</v>
      </c>
      <c r="L4939">
        <v>1</v>
      </c>
      <c r="M4939">
        <v>20</v>
      </c>
      <c r="N4939">
        <v>4</v>
      </c>
      <c r="O4939" t="s">
        <v>52</v>
      </c>
    </row>
    <row r="4940" spans="1:15">
      <c r="A4940">
        <v>159767</v>
      </c>
      <c r="B4940" s="1">
        <v>45351</v>
      </c>
      <c r="C4940" t="s">
        <v>36</v>
      </c>
      <c r="D4940" t="s">
        <v>37</v>
      </c>
      <c r="E4940" t="s">
        <v>25</v>
      </c>
      <c r="F4940">
        <v>35</v>
      </c>
      <c r="G4940" t="s">
        <v>38</v>
      </c>
      <c r="H4940" t="s">
        <v>19</v>
      </c>
      <c r="I4940">
        <v>32</v>
      </c>
      <c r="J4940">
        <v>0</v>
      </c>
      <c r="K4940">
        <v>32</v>
      </c>
      <c r="L4940">
        <v>1</v>
      </c>
      <c r="M4940">
        <v>32</v>
      </c>
      <c r="N4940">
        <v>4</v>
      </c>
      <c r="O4940" t="s">
        <v>57</v>
      </c>
    </row>
    <row r="4941" spans="1:15">
      <c r="A4941">
        <v>171299</v>
      </c>
      <c r="B4941" s="1">
        <v>45307</v>
      </c>
      <c r="C4941" t="s">
        <v>82</v>
      </c>
      <c r="D4941" t="s">
        <v>37</v>
      </c>
      <c r="E4941" t="s">
        <v>25</v>
      </c>
      <c r="F4941">
        <v>27</v>
      </c>
      <c r="G4941" t="s">
        <v>31</v>
      </c>
      <c r="H4941" t="s">
        <v>19</v>
      </c>
      <c r="I4941">
        <v>20</v>
      </c>
      <c r="J4941">
        <v>0</v>
      </c>
      <c r="K4941">
        <v>20</v>
      </c>
      <c r="L4941">
        <v>1</v>
      </c>
      <c r="M4941">
        <v>20</v>
      </c>
      <c r="N4941">
        <v>2</v>
      </c>
      <c r="O4941" t="s">
        <v>71</v>
      </c>
    </row>
    <row r="4942" spans="1:15">
      <c r="A4942">
        <v>187076</v>
      </c>
      <c r="B4942" s="1">
        <v>45411</v>
      </c>
      <c r="C4942" t="s">
        <v>82</v>
      </c>
      <c r="D4942" t="s">
        <v>37</v>
      </c>
      <c r="E4942" t="s">
        <v>17</v>
      </c>
      <c r="F4942">
        <v>32</v>
      </c>
      <c r="G4942" t="s">
        <v>54</v>
      </c>
      <c r="H4942" t="s">
        <v>19</v>
      </c>
      <c r="I4942">
        <v>20</v>
      </c>
      <c r="J4942">
        <v>0</v>
      </c>
      <c r="K4942">
        <v>20</v>
      </c>
      <c r="L4942">
        <v>1</v>
      </c>
      <c r="M4942">
        <v>20</v>
      </c>
      <c r="N4942">
        <v>5</v>
      </c>
      <c r="O4942" t="s">
        <v>65</v>
      </c>
    </row>
    <row r="4943" spans="1:15">
      <c r="A4943">
        <v>162192</v>
      </c>
      <c r="B4943" s="1">
        <v>45297</v>
      </c>
      <c r="C4943" t="s">
        <v>53</v>
      </c>
      <c r="D4943" t="s">
        <v>37</v>
      </c>
      <c r="E4943" t="s">
        <v>17</v>
      </c>
      <c r="F4943">
        <v>26</v>
      </c>
      <c r="G4943" t="s">
        <v>31</v>
      </c>
      <c r="H4943" t="s">
        <v>19</v>
      </c>
      <c r="I4943">
        <v>15</v>
      </c>
      <c r="J4943">
        <v>0</v>
      </c>
      <c r="K4943">
        <v>15</v>
      </c>
      <c r="L4943">
        <v>1</v>
      </c>
      <c r="M4943">
        <v>15</v>
      </c>
      <c r="N4943">
        <v>4</v>
      </c>
      <c r="O4943" t="s">
        <v>70</v>
      </c>
    </row>
    <row r="4944" spans="1:15">
      <c r="A4944">
        <v>129810</v>
      </c>
      <c r="B4944" s="1">
        <v>45287</v>
      </c>
      <c r="C4944" t="s">
        <v>36</v>
      </c>
      <c r="D4944" t="s">
        <v>37</v>
      </c>
      <c r="E4944" t="s">
        <v>17</v>
      </c>
      <c r="F4944">
        <v>22</v>
      </c>
      <c r="G4944" t="s">
        <v>41</v>
      </c>
      <c r="H4944" t="s">
        <v>19</v>
      </c>
      <c r="I4944">
        <v>32</v>
      </c>
      <c r="J4944">
        <v>0</v>
      </c>
      <c r="K4944">
        <v>32</v>
      </c>
      <c r="L4944">
        <v>1</v>
      </c>
      <c r="M4944">
        <v>32</v>
      </c>
      <c r="N4944">
        <v>1</v>
      </c>
      <c r="O4944" t="s">
        <v>87</v>
      </c>
    </row>
    <row r="4945" spans="1:15">
      <c r="A4945">
        <v>146845</v>
      </c>
      <c r="B4945" s="1">
        <v>45295</v>
      </c>
      <c r="C4945" t="s">
        <v>42</v>
      </c>
      <c r="D4945" t="s">
        <v>16</v>
      </c>
      <c r="E4945" t="s">
        <v>17</v>
      </c>
      <c r="F4945">
        <v>30</v>
      </c>
      <c r="G4945" t="s">
        <v>21</v>
      </c>
      <c r="H4945" t="s">
        <v>19</v>
      </c>
      <c r="I4945">
        <v>65</v>
      </c>
      <c r="J4945">
        <v>0</v>
      </c>
      <c r="K4945">
        <v>65</v>
      </c>
      <c r="L4945">
        <v>1</v>
      </c>
      <c r="M4945">
        <v>65</v>
      </c>
      <c r="N4945">
        <v>5</v>
      </c>
      <c r="O4945" t="s">
        <v>65</v>
      </c>
    </row>
    <row r="4946" spans="1:15">
      <c r="A4946">
        <v>187753</v>
      </c>
      <c r="B4946" s="1">
        <v>45460</v>
      </c>
      <c r="C4946" t="s">
        <v>53</v>
      </c>
      <c r="D4946" t="s">
        <v>37</v>
      </c>
      <c r="E4946" t="s">
        <v>17</v>
      </c>
      <c r="F4946">
        <v>22</v>
      </c>
      <c r="G4946" t="s">
        <v>77</v>
      </c>
      <c r="H4946" t="s">
        <v>19</v>
      </c>
      <c r="I4946">
        <v>15</v>
      </c>
      <c r="J4946">
        <v>0</v>
      </c>
      <c r="K4946">
        <v>15</v>
      </c>
      <c r="L4946">
        <v>1</v>
      </c>
      <c r="M4946">
        <v>15</v>
      </c>
      <c r="N4946">
        <v>1</v>
      </c>
      <c r="O4946" t="s">
        <v>68</v>
      </c>
    </row>
    <row r="4947" spans="1:15">
      <c r="A4947">
        <v>178306</v>
      </c>
      <c r="B4947" s="1">
        <v>45390</v>
      </c>
      <c r="C4947" t="s">
        <v>42</v>
      </c>
      <c r="D4947" t="s">
        <v>16</v>
      </c>
      <c r="E4947" t="s">
        <v>17</v>
      </c>
      <c r="F4947">
        <v>31</v>
      </c>
      <c r="G4947" t="s">
        <v>29</v>
      </c>
      <c r="H4947" t="s">
        <v>19</v>
      </c>
      <c r="I4947">
        <v>65</v>
      </c>
      <c r="J4947">
        <v>0</v>
      </c>
      <c r="K4947">
        <v>65</v>
      </c>
      <c r="L4947">
        <v>2</v>
      </c>
      <c r="M4947">
        <v>130</v>
      </c>
      <c r="N4947">
        <v>4</v>
      </c>
      <c r="O4947" t="s">
        <v>52</v>
      </c>
    </row>
    <row r="4948" spans="1:15">
      <c r="A4948">
        <v>129320</v>
      </c>
      <c r="B4948" s="1">
        <v>45448</v>
      </c>
      <c r="C4948" t="s">
        <v>33</v>
      </c>
      <c r="D4948" t="s">
        <v>16</v>
      </c>
      <c r="E4948" t="s">
        <v>17</v>
      </c>
      <c r="F4948">
        <v>21</v>
      </c>
      <c r="G4948" t="s">
        <v>18</v>
      </c>
      <c r="H4948" t="s">
        <v>19</v>
      </c>
      <c r="I4948">
        <v>118</v>
      </c>
      <c r="J4948">
        <v>0</v>
      </c>
      <c r="K4948">
        <v>118</v>
      </c>
      <c r="L4948">
        <v>1</v>
      </c>
      <c r="M4948">
        <v>118</v>
      </c>
      <c r="N4948">
        <v>5</v>
      </c>
      <c r="O4948" t="s">
        <v>45</v>
      </c>
    </row>
    <row r="4949" spans="1:15">
      <c r="A4949">
        <v>179664</v>
      </c>
      <c r="B4949" s="1">
        <v>45275</v>
      </c>
      <c r="C4949" t="s">
        <v>53</v>
      </c>
      <c r="D4949" t="s">
        <v>37</v>
      </c>
      <c r="E4949" t="s">
        <v>17</v>
      </c>
      <c r="F4949">
        <v>29</v>
      </c>
      <c r="G4949" t="s">
        <v>18</v>
      </c>
      <c r="H4949" t="s">
        <v>19</v>
      </c>
      <c r="I4949">
        <v>15</v>
      </c>
      <c r="J4949">
        <v>0</v>
      </c>
      <c r="K4949">
        <v>15</v>
      </c>
      <c r="L4949">
        <v>1</v>
      </c>
      <c r="M4949">
        <v>15</v>
      </c>
      <c r="N4949">
        <v>5</v>
      </c>
      <c r="O4949" t="s">
        <v>52</v>
      </c>
    </row>
    <row r="4950" spans="1:15">
      <c r="A4950">
        <v>154032</v>
      </c>
      <c r="B4950" s="1">
        <v>45323</v>
      </c>
      <c r="C4950" t="s">
        <v>53</v>
      </c>
      <c r="D4950" t="s">
        <v>37</v>
      </c>
      <c r="E4950" t="s">
        <v>25</v>
      </c>
      <c r="F4950">
        <v>31</v>
      </c>
      <c r="G4950" t="s">
        <v>54</v>
      </c>
      <c r="H4950" t="s">
        <v>19</v>
      </c>
      <c r="I4950">
        <v>15</v>
      </c>
      <c r="J4950">
        <v>0</v>
      </c>
      <c r="K4950">
        <v>15</v>
      </c>
      <c r="L4950">
        <v>1</v>
      </c>
      <c r="M4950">
        <v>15</v>
      </c>
      <c r="N4950">
        <v>1</v>
      </c>
      <c r="O4950" t="s">
        <v>47</v>
      </c>
    </row>
    <row r="4951" spans="1:15">
      <c r="A4951">
        <v>168497</v>
      </c>
      <c r="B4951" s="1">
        <v>45273</v>
      </c>
      <c r="C4951" t="s">
        <v>15</v>
      </c>
      <c r="D4951" t="s">
        <v>16</v>
      </c>
      <c r="E4951" t="s">
        <v>17</v>
      </c>
      <c r="F4951">
        <v>33</v>
      </c>
      <c r="G4951" t="s">
        <v>58</v>
      </c>
      <c r="H4951" t="s">
        <v>27</v>
      </c>
      <c r="I4951">
        <v>100</v>
      </c>
      <c r="J4951">
        <v>40</v>
      </c>
      <c r="K4951">
        <v>140</v>
      </c>
      <c r="L4951">
        <v>5</v>
      </c>
      <c r="M4951">
        <v>700</v>
      </c>
      <c r="N4951">
        <v>5</v>
      </c>
      <c r="O4951" t="s">
        <v>45</v>
      </c>
    </row>
    <row r="4952" spans="1:15">
      <c r="A4952">
        <v>135198</v>
      </c>
      <c r="B4952" s="1">
        <v>45237</v>
      </c>
      <c r="C4952" t="s">
        <v>23</v>
      </c>
      <c r="D4952" t="s">
        <v>24</v>
      </c>
      <c r="E4952" t="s">
        <v>17</v>
      </c>
      <c r="F4952">
        <v>31</v>
      </c>
      <c r="G4952" t="s">
        <v>41</v>
      </c>
      <c r="H4952" t="s">
        <v>19</v>
      </c>
      <c r="I4952">
        <v>9</v>
      </c>
      <c r="J4952">
        <v>0</v>
      </c>
      <c r="K4952">
        <v>9</v>
      </c>
      <c r="L4952">
        <v>1</v>
      </c>
      <c r="M4952">
        <v>9</v>
      </c>
      <c r="N4952">
        <v>3</v>
      </c>
      <c r="O4952" t="s">
        <v>73</v>
      </c>
    </row>
    <row r="4953" spans="1:15">
      <c r="A4953">
        <v>151248</v>
      </c>
      <c r="B4953" s="1">
        <v>45480</v>
      </c>
      <c r="C4953" t="s">
        <v>53</v>
      </c>
      <c r="D4953" t="s">
        <v>37</v>
      </c>
      <c r="E4953" t="s">
        <v>25</v>
      </c>
      <c r="F4953">
        <v>21</v>
      </c>
      <c r="G4953" t="s">
        <v>62</v>
      </c>
      <c r="H4953" t="s">
        <v>19</v>
      </c>
      <c r="I4953">
        <v>15</v>
      </c>
      <c r="J4953">
        <v>0</v>
      </c>
      <c r="K4953">
        <v>15</v>
      </c>
      <c r="L4953">
        <v>1</v>
      </c>
      <c r="M4953">
        <v>15</v>
      </c>
      <c r="N4953">
        <v>5</v>
      </c>
      <c r="O4953" t="s">
        <v>57</v>
      </c>
    </row>
    <row r="4954" spans="1:15">
      <c r="A4954">
        <v>167811</v>
      </c>
      <c r="B4954" s="1">
        <v>45468</v>
      </c>
      <c r="C4954" t="s">
        <v>82</v>
      </c>
      <c r="D4954" t="s">
        <v>37</v>
      </c>
      <c r="E4954" t="s">
        <v>25</v>
      </c>
      <c r="F4954">
        <v>22</v>
      </c>
      <c r="G4954" t="s">
        <v>31</v>
      </c>
      <c r="H4954" t="s">
        <v>19</v>
      </c>
      <c r="I4954">
        <v>20</v>
      </c>
      <c r="J4954">
        <v>0</v>
      </c>
      <c r="K4954">
        <v>20</v>
      </c>
      <c r="L4954">
        <v>3</v>
      </c>
      <c r="M4954">
        <v>60</v>
      </c>
      <c r="N4954">
        <v>5</v>
      </c>
      <c r="O4954" t="s">
        <v>70</v>
      </c>
    </row>
    <row r="4955" spans="1:15">
      <c r="A4955">
        <v>169599</v>
      </c>
      <c r="B4955" s="1">
        <v>45398</v>
      </c>
      <c r="C4955" t="s">
        <v>36</v>
      </c>
      <c r="D4955" t="s">
        <v>37</v>
      </c>
      <c r="E4955" t="s">
        <v>25</v>
      </c>
      <c r="F4955">
        <v>18</v>
      </c>
      <c r="G4955" t="s">
        <v>60</v>
      </c>
      <c r="H4955" t="s">
        <v>19</v>
      </c>
      <c r="I4955">
        <v>32</v>
      </c>
      <c r="J4955">
        <v>0</v>
      </c>
      <c r="K4955">
        <v>32</v>
      </c>
      <c r="L4955">
        <v>2</v>
      </c>
      <c r="M4955">
        <v>64</v>
      </c>
      <c r="N4955">
        <v>4</v>
      </c>
      <c r="O4955" t="s">
        <v>57</v>
      </c>
    </row>
    <row r="4956" spans="1:15">
      <c r="A4956">
        <v>148107</v>
      </c>
      <c r="B4956" s="1">
        <v>45354</v>
      </c>
      <c r="C4956" t="s">
        <v>42</v>
      </c>
      <c r="D4956" t="s">
        <v>16</v>
      </c>
      <c r="E4956" t="s">
        <v>17</v>
      </c>
      <c r="F4956">
        <v>29</v>
      </c>
      <c r="G4956" t="s">
        <v>29</v>
      </c>
      <c r="H4956" t="s">
        <v>19</v>
      </c>
      <c r="I4956">
        <v>65</v>
      </c>
      <c r="J4956">
        <v>0</v>
      </c>
      <c r="K4956">
        <v>65</v>
      </c>
      <c r="L4956">
        <v>3</v>
      </c>
      <c r="M4956">
        <v>195</v>
      </c>
      <c r="N4956">
        <v>4</v>
      </c>
      <c r="O4956" t="s">
        <v>20</v>
      </c>
    </row>
    <row r="4957" spans="1:15">
      <c r="A4957">
        <v>139218</v>
      </c>
      <c r="B4957" s="1">
        <v>45268</v>
      </c>
      <c r="C4957" t="s">
        <v>42</v>
      </c>
      <c r="D4957" t="s">
        <v>16</v>
      </c>
      <c r="E4957" t="s">
        <v>25</v>
      </c>
      <c r="F4957">
        <v>28</v>
      </c>
      <c r="G4957" t="s">
        <v>69</v>
      </c>
      <c r="H4957" t="s">
        <v>19</v>
      </c>
      <c r="I4957">
        <v>65</v>
      </c>
      <c r="J4957">
        <v>0</v>
      </c>
      <c r="K4957">
        <v>65</v>
      </c>
      <c r="L4957">
        <v>1</v>
      </c>
      <c r="M4957">
        <v>65</v>
      </c>
      <c r="N4957">
        <v>5</v>
      </c>
      <c r="O4957" t="s">
        <v>61</v>
      </c>
    </row>
    <row r="4958" spans="1:15">
      <c r="A4958">
        <v>182386</v>
      </c>
      <c r="B4958" s="1">
        <v>45270</v>
      </c>
      <c r="C4958" t="s">
        <v>50</v>
      </c>
      <c r="D4958" t="s">
        <v>16</v>
      </c>
      <c r="E4958" t="s">
        <v>25</v>
      </c>
      <c r="F4958">
        <v>33</v>
      </c>
      <c r="G4958" t="s">
        <v>69</v>
      </c>
      <c r="H4958" t="s">
        <v>19</v>
      </c>
      <c r="I4958">
        <v>97</v>
      </c>
      <c r="J4958">
        <v>0</v>
      </c>
      <c r="K4958">
        <v>97</v>
      </c>
      <c r="L4958">
        <v>1</v>
      </c>
      <c r="M4958">
        <v>97</v>
      </c>
      <c r="N4958">
        <v>4</v>
      </c>
      <c r="O4958" t="s">
        <v>32</v>
      </c>
    </row>
    <row r="4959" spans="1:15">
      <c r="A4959">
        <v>120915</v>
      </c>
      <c r="B4959" s="1">
        <v>45591</v>
      </c>
      <c r="C4959" t="s">
        <v>42</v>
      </c>
      <c r="D4959" t="s">
        <v>16</v>
      </c>
      <c r="E4959" t="s">
        <v>17</v>
      </c>
      <c r="F4959">
        <v>20</v>
      </c>
      <c r="G4959" t="s">
        <v>44</v>
      </c>
      <c r="H4959" t="s">
        <v>27</v>
      </c>
      <c r="I4959">
        <v>65</v>
      </c>
      <c r="J4959">
        <v>25</v>
      </c>
      <c r="K4959">
        <v>90</v>
      </c>
      <c r="L4959">
        <v>4</v>
      </c>
      <c r="M4959">
        <v>360</v>
      </c>
      <c r="N4959">
        <v>5</v>
      </c>
      <c r="O4959" t="s">
        <v>32</v>
      </c>
    </row>
    <row r="4960" spans="1:15">
      <c r="A4960">
        <v>152682</v>
      </c>
      <c r="B4960" s="1">
        <v>45486</v>
      </c>
      <c r="C4960" t="s">
        <v>15</v>
      </c>
      <c r="D4960" t="s">
        <v>16</v>
      </c>
      <c r="E4960" t="s">
        <v>25</v>
      </c>
      <c r="F4960">
        <v>28</v>
      </c>
      <c r="G4960" t="s">
        <v>18</v>
      </c>
      <c r="H4960" t="s">
        <v>19</v>
      </c>
      <c r="I4960">
        <v>100</v>
      </c>
      <c r="J4960">
        <v>0</v>
      </c>
      <c r="K4960">
        <v>100</v>
      </c>
      <c r="L4960">
        <v>3</v>
      </c>
      <c r="M4960">
        <v>300</v>
      </c>
      <c r="N4960">
        <v>5</v>
      </c>
      <c r="O4960" t="s">
        <v>45</v>
      </c>
    </row>
    <row r="4961" spans="1:15">
      <c r="A4961">
        <v>175661</v>
      </c>
      <c r="B4961" s="1">
        <v>45248</v>
      </c>
      <c r="C4961" t="s">
        <v>42</v>
      </c>
      <c r="D4961" t="s">
        <v>16</v>
      </c>
      <c r="E4961" t="s">
        <v>17</v>
      </c>
      <c r="F4961">
        <v>35</v>
      </c>
      <c r="G4961" t="s">
        <v>46</v>
      </c>
      <c r="H4961" t="s">
        <v>19</v>
      </c>
      <c r="I4961">
        <v>65</v>
      </c>
      <c r="J4961">
        <v>0</v>
      </c>
      <c r="K4961">
        <v>65</v>
      </c>
      <c r="L4961">
        <v>2</v>
      </c>
      <c r="M4961">
        <v>130</v>
      </c>
      <c r="N4961">
        <v>2</v>
      </c>
      <c r="O4961" t="s">
        <v>68</v>
      </c>
    </row>
    <row r="4962" spans="1:15">
      <c r="A4962">
        <v>195319</v>
      </c>
      <c r="B4962" s="1">
        <v>45431</v>
      </c>
      <c r="C4962" t="s">
        <v>42</v>
      </c>
      <c r="D4962" t="s">
        <v>16</v>
      </c>
      <c r="E4962" t="s">
        <v>25</v>
      </c>
      <c r="F4962">
        <v>19</v>
      </c>
      <c r="G4962" t="s">
        <v>75</v>
      </c>
      <c r="H4962" t="s">
        <v>27</v>
      </c>
      <c r="I4962">
        <v>65</v>
      </c>
      <c r="J4962">
        <v>70</v>
      </c>
      <c r="K4962">
        <v>135</v>
      </c>
      <c r="L4962">
        <v>1</v>
      </c>
      <c r="M4962">
        <v>135</v>
      </c>
      <c r="N4962">
        <v>3</v>
      </c>
      <c r="O4962" t="s">
        <v>22</v>
      </c>
    </row>
    <row r="4963" spans="1:15">
      <c r="A4963">
        <v>195709</v>
      </c>
      <c r="B4963" s="1">
        <v>45523</v>
      </c>
      <c r="C4963" t="s">
        <v>53</v>
      </c>
      <c r="D4963" t="s">
        <v>37</v>
      </c>
      <c r="E4963" t="s">
        <v>25</v>
      </c>
      <c r="F4963">
        <v>23</v>
      </c>
      <c r="G4963" t="s">
        <v>62</v>
      </c>
      <c r="H4963" t="s">
        <v>19</v>
      </c>
      <c r="I4963">
        <v>15</v>
      </c>
      <c r="J4963">
        <v>0</v>
      </c>
      <c r="K4963">
        <v>15</v>
      </c>
      <c r="L4963">
        <v>1</v>
      </c>
      <c r="M4963">
        <v>15</v>
      </c>
      <c r="N4963">
        <v>1</v>
      </c>
      <c r="O4963" t="s">
        <v>55</v>
      </c>
    </row>
    <row r="4964" spans="1:15">
      <c r="A4964">
        <v>147965</v>
      </c>
      <c r="B4964" s="1">
        <v>45290</v>
      </c>
      <c r="C4964" t="s">
        <v>36</v>
      </c>
      <c r="D4964" t="s">
        <v>37</v>
      </c>
      <c r="E4964" t="s">
        <v>17</v>
      </c>
      <c r="F4964">
        <v>30</v>
      </c>
      <c r="G4964" t="s">
        <v>62</v>
      </c>
      <c r="H4964" t="s">
        <v>19</v>
      </c>
      <c r="I4964">
        <v>32</v>
      </c>
      <c r="J4964">
        <v>0</v>
      </c>
      <c r="K4964">
        <v>32</v>
      </c>
      <c r="L4964">
        <v>1</v>
      </c>
      <c r="M4964">
        <v>32</v>
      </c>
      <c r="N4964">
        <v>4</v>
      </c>
      <c r="O4964" t="s">
        <v>72</v>
      </c>
    </row>
    <row r="4965" spans="1:15">
      <c r="A4965">
        <v>186340</v>
      </c>
      <c r="B4965" s="1">
        <v>45500</v>
      </c>
      <c r="C4965" t="s">
        <v>42</v>
      </c>
      <c r="D4965" t="s">
        <v>16</v>
      </c>
      <c r="E4965" t="s">
        <v>17</v>
      </c>
      <c r="F4965">
        <v>26</v>
      </c>
      <c r="G4965" t="s">
        <v>41</v>
      </c>
      <c r="H4965" t="s">
        <v>19</v>
      </c>
      <c r="I4965">
        <v>65</v>
      </c>
      <c r="J4965">
        <v>0</v>
      </c>
      <c r="K4965">
        <v>65</v>
      </c>
      <c r="L4965">
        <v>1</v>
      </c>
      <c r="M4965">
        <v>65</v>
      </c>
      <c r="N4965">
        <v>1</v>
      </c>
      <c r="O4965" t="s">
        <v>28</v>
      </c>
    </row>
    <row r="4966" spans="1:15">
      <c r="A4966">
        <v>138032</v>
      </c>
      <c r="B4966" s="1">
        <v>45296</v>
      </c>
      <c r="C4966" t="s">
        <v>23</v>
      </c>
      <c r="D4966" t="s">
        <v>24</v>
      </c>
      <c r="E4966" t="s">
        <v>17</v>
      </c>
      <c r="F4966">
        <v>25</v>
      </c>
      <c r="G4966" t="s">
        <v>38</v>
      </c>
      <c r="H4966" t="s">
        <v>19</v>
      </c>
      <c r="I4966">
        <v>9</v>
      </c>
      <c r="J4966">
        <v>0</v>
      </c>
      <c r="K4966">
        <v>9</v>
      </c>
      <c r="L4966">
        <v>1</v>
      </c>
      <c r="M4966">
        <v>9</v>
      </c>
      <c r="N4966">
        <v>5</v>
      </c>
      <c r="O4966" t="s">
        <v>39</v>
      </c>
    </row>
    <row r="4967" spans="1:15">
      <c r="A4967">
        <v>140168</v>
      </c>
      <c r="B4967" s="1">
        <v>45379</v>
      </c>
      <c r="C4967" t="s">
        <v>53</v>
      </c>
      <c r="D4967" t="s">
        <v>37</v>
      </c>
      <c r="E4967" t="s">
        <v>25</v>
      </c>
      <c r="F4967">
        <v>19</v>
      </c>
      <c r="G4967" t="s">
        <v>21</v>
      </c>
      <c r="H4967" t="s">
        <v>19</v>
      </c>
      <c r="I4967">
        <v>15</v>
      </c>
      <c r="J4967">
        <v>0</v>
      </c>
      <c r="K4967">
        <v>15</v>
      </c>
      <c r="L4967">
        <v>3</v>
      </c>
      <c r="M4967">
        <v>45</v>
      </c>
      <c r="N4967">
        <v>5</v>
      </c>
      <c r="O4967" t="s">
        <v>32</v>
      </c>
    </row>
    <row r="4968" spans="1:15">
      <c r="A4968">
        <v>161625</v>
      </c>
      <c r="B4968" s="1">
        <v>45581</v>
      </c>
      <c r="C4968" t="s">
        <v>53</v>
      </c>
      <c r="D4968" t="s">
        <v>37</v>
      </c>
      <c r="E4968" t="s">
        <v>17</v>
      </c>
      <c r="F4968">
        <v>25</v>
      </c>
      <c r="G4968" t="s">
        <v>60</v>
      </c>
      <c r="H4968" t="s">
        <v>19</v>
      </c>
      <c r="I4968">
        <v>15</v>
      </c>
      <c r="J4968">
        <v>0</v>
      </c>
      <c r="K4968">
        <v>15</v>
      </c>
      <c r="L4968">
        <v>1</v>
      </c>
      <c r="M4968">
        <v>15</v>
      </c>
      <c r="N4968">
        <v>4</v>
      </c>
      <c r="O4968" t="s">
        <v>52</v>
      </c>
    </row>
    <row r="4969" spans="1:15">
      <c r="A4969">
        <v>123955</v>
      </c>
      <c r="B4969" s="1">
        <v>45356</v>
      </c>
      <c r="C4969" t="s">
        <v>15</v>
      </c>
      <c r="D4969" t="s">
        <v>16</v>
      </c>
      <c r="E4969" t="s">
        <v>25</v>
      </c>
      <c r="F4969">
        <v>20</v>
      </c>
      <c r="G4969" t="s">
        <v>51</v>
      </c>
      <c r="H4969" t="s">
        <v>27</v>
      </c>
      <c r="I4969">
        <v>100</v>
      </c>
      <c r="J4969">
        <v>50</v>
      </c>
      <c r="K4969">
        <v>150</v>
      </c>
      <c r="L4969">
        <v>1</v>
      </c>
      <c r="M4969">
        <v>150</v>
      </c>
      <c r="N4969">
        <v>1</v>
      </c>
      <c r="O4969" t="s">
        <v>35</v>
      </c>
    </row>
    <row r="4970" spans="1:15">
      <c r="A4970">
        <v>150331</v>
      </c>
      <c r="B4970" s="1">
        <v>45549</v>
      </c>
      <c r="C4970" t="s">
        <v>36</v>
      </c>
      <c r="D4970" t="s">
        <v>37</v>
      </c>
      <c r="E4970" t="s">
        <v>25</v>
      </c>
      <c r="F4970">
        <v>21</v>
      </c>
      <c r="G4970" t="s">
        <v>38</v>
      </c>
      <c r="H4970" t="s">
        <v>19</v>
      </c>
      <c r="I4970">
        <v>32</v>
      </c>
      <c r="J4970">
        <v>0</v>
      </c>
      <c r="K4970">
        <v>32</v>
      </c>
      <c r="L4970">
        <v>1</v>
      </c>
      <c r="M4970">
        <v>32</v>
      </c>
      <c r="N4970">
        <v>4</v>
      </c>
      <c r="O4970" t="s">
        <v>65</v>
      </c>
    </row>
    <row r="4971" spans="1:15">
      <c r="A4971">
        <v>165500</v>
      </c>
      <c r="B4971" s="1">
        <v>45501</v>
      </c>
      <c r="C4971" t="s">
        <v>23</v>
      </c>
      <c r="D4971" t="s">
        <v>24</v>
      </c>
      <c r="E4971" t="s">
        <v>17</v>
      </c>
      <c r="F4971">
        <v>33</v>
      </c>
      <c r="G4971" t="s">
        <v>58</v>
      </c>
      <c r="H4971" t="s">
        <v>27</v>
      </c>
      <c r="I4971">
        <v>9</v>
      </c>
      <c r="J4971">
        <v>40</v>
      </c>
      <c r="K4971">
        <v>49</v>
      </c>
      <c r="L4971">
        <v>1</v>
      </c>
      <c r="M4971">
        <v>49</v>
      </c>
      <c r="N4971">
        <v>2</v>
      </c>
      <c r="O4971" t="s">
        <v>47</v>
      </c>
    </row>
    <row r="4972" spans="1:15">
      <c r="A4972">
        <v>179804</v>
      </c>
      <c r="B4972" s="1">
        <v>45402</v>
      </c>
      <c r="C4972" t="s">
        <v>30</v>
      </c>
      <c r="D4972" t="s">
        <v>24</v>
      </c>
      <c r="E4972" t="s">
        <v>25</v>
      </c>
      <c r="F4972">
        <v>30</v>
      </c>
      <c r="G4972" t="s">
        <v>26</v>
      </c>
      <c r="H4972" t="s">
        <v>27</v>
      </c>
      <c r="I4972">
        <v>10</v>
      </c>
      <c r="J4972">
        <v>40</v>
      </c>
      <c r="K4972">
        <v>50</v>
      </c>
      <c r="L4972">
        <v>1</v>
      </c>
      <c r="M4972">
        <v>50</v>
      </c>
      <c r="N4972">
        <v>3</v>
      </c>
      <c r="O4972" t="s">
        <v>84</v>
      </c>
    </row>
    <row r="4973" spans="1:15">
      <c r="A4973">
        <v>165634</v>
      </c>
      <c r="B4973" s="1">
        <v>45377</v>
      </c>
      <c r="C4973" t="s">
        <v>33</v>
      </c>
      <c r="D4973" t="s">
        <v>16</v>
      </c>
      <c r="E4973" t="s">
        <v>17</v>
      </c>
      <c r="F4973">
        <v>20</v>
      </c>
      <c r="G4973" t="s">
        <v>31</v>
      </c>
      <c r="H4973" t="s">
        <v>19</v>
      </c>
      <c r="I4973">
        <v>118</v>
      </c>
      <c r="J4973">
        <v>0</v>
      </c>
      <c r="K4973">
        <v>118</v>
      </c>
      <c r="L4973">
        <v>1</v>
      </c>
      <c r="M4973">
        <v>118</v>
      </c>
      <c r="N4973">
        <v>4</v>
      </c>
      <c r="O4973" t="s">
        <v>61</v>
      </c>
    </row>
    <row r="4974" spans="1:15">
      <c r="A4974">
        <v>160142</v>
      </c>
      <c r="B4974" s="1">
        <v>45577</v>
      </c>
      <c r="C4974" t="s">
        <v>50</v>
      </c>
      <c r="D4974" t="s">
        <v>16</v>
      </c>
      <c r="E4974" t="s">
        <v>17</v>
      </c>
      <c r="F4974">
        <v>27</v>
      </c>
      <c r="G4974" t="s">
        <v>62</v>
      </c>
      <c r="H4974" t="s">
        <v>19</v>
      </c>
      <c r="I4974">
        <v>97</v>
      </c>
      <c r="J4974">
        <v>0</v>
      </c>
      <c r="K4974">
        <v>97</v>
      </c>
      <c r="L4974">
        <v>1</v>
      </c>
      <c r="M4974">
        <v>97</v>
      </c>
      <c r="N4974">
        <v>4</v>
      </c>
      <c r="O4974" t="s">
        <v>57</v>
      </c>
    </row>
    <row r="4975" spans="1:15">
      <c r="A4975">
        <v>120394</v>
      </c>
      <c r="B4975" s="1">
        <v>45307</v>
      </c>
      <c r="C4975" t="s">
        <v>82</v>
      </c>
      <c r="D4975" t="s">
        <v>37</v>
      </c>
      <c r="E4975" t="s">
        <v>25</v>
      </c>
      <c r="F4975">
        <v>21</v>
      </c>
      <c r="G4975" t="s">
        <v>46</v>
      </c>
      <c r="H4975" t="s">
        <v>19</v>
      </c>
      <c r="I4975">
        <v>20</v>
      </c>
      <c r="J4975">
        <v>0</v>
      </c>
      <c r="K4975">
        <v>20</v>
      </c>
      <c r="L4975">
        <v>1</v>
      </c>
      <c r="M4975">
        <v>20</v>
      </c>
      <c r="N4975">
        <v>1</v>
      </c>
      <c r="O4975" t="s">
        <v>63</v>
      </c>
    </row>
    <row r="4976" spans="1:15">
      <c r="A4976">
        <v>134546</v>
      </c>
      <c r="B4976" s="1">
        <v>45399</v>
      </c>
      <c r="C4976" t="s">
        <v>15</v>
      </c>
      <c r="D4976" t="s">
        <v>16</v>
      </c>
      <c r="E4976" t="s">
        <v>25</v>
      </c>
      <c r="F4976">
        <v>34</v>
      </c>
      <c r="G4976" t="s">
        <v>54</v>
      </c>
      <c r="H4976" t="s">
        <v>19</v>
      </c>
      <c r="I4976">
        <v>100</v>
      </c>
      <c r="J4976">
        <v>0</v>
      </c>
      <c r="K4976">
        <v>100</v>
      </c>
      <c r="L4976">
        <v>1</v>
      </c>
      <c r="M4976">
        <v>100</v>
      </c>
      <c r="N4976">
        <v>5</v>
      </c>
      <c r="O4976" t="s">
        <v>39</v>
      </c>
    </row>
    <row r="4977" spans="1:15">
      <c r="A4977">
        <v>130605</v>
      </c>
      <c r="B4977" s="1">
        <v>45402</v>
      </c>
      <c r="C4977" t="s">
        <v>78</v>
      </c>
      <c r="D4977" t="s">
        <v>37</v>
      </c>
      <c r="E4977" t="s">
        <v>25</v>
      </c>
      <c r="F4977">
        <v>19</v>
      </c>
      <c r="G4977" t="s">
        <v>74</v>
      </c>
      <c r="H4977" t="s">
        <v>27</v>
      </c>
      <c r="I4977">
        <v>50</v>
      </c>
      <c r="J4977">
        <v>25</v>
      </c>
      <c r="K4977">
        <v>75</v>
      </c>
      <c r="L4977">
        <v>1</v>
      </c>
      <c r="M4977">
        <v>75</v>
      </c>
      <c r="N4977">
        <v>2</v>
      </c>
      <c r="O4977" t="s">
        <v>87</v>
      </c>
    </row>
    <row r="4978" spans="1:15">
      <c r="A4978">
        <v>144401</v>
      </c>
      <c r="B4978" s="1">
        <v>45445</v>
      </c>
      <c r="C4978" t="s">
        <v>42</v>
      </c>
      <c r="D4978" t="s">
        <v>16</v>
      </c>
      <c r="E4978" t="s">
        <v>25</v>
      </c>
      <c r="F4978">
        <v>34</v>
      </c>
      <c r="G4978" t="s">
        <v>26</v>
      </c>
      <c r="H4978" t="s">
        <v>27</v>
      </c>
      <c r="I4978">
        <v>65</v>
      </c>
      <c r="J4978">
        <v>40</v>
      </c>
      <c r="K4978">
        <v>105</v>
      </c>
      <c r="L4978">
        <v>1</v>
      </c>
      <c r="M4978">
        <v>105</v>
      </c>
      <c r="N4978">
        <v>1</v>
      </c>
      <c r="O4978" t="s">
        <v>64</v>
      </c>
    </row>
    <row r="4979" spans="1:15">
      <c r="A4979">
        <v>128369</v>
      </c>
      <c r="B4979" s="1">
        <v>45467</v>
      </c>
      <c r="C4979" t="s">
        <v>78</v>
      </c>
      <c r="D4979" t="s">
        <v>37</v>
      </c>
      <c r="E4979" t="s">
        <v>25</v>
      </c>
      <c r="F4979">
        <v>23</v>
      </c>
      <c r="G4979" t="s">
        <v>56</v>
      </c>
      <c r="H4979" t="s">
        <v>19</v>
      </c>
      <c r="I4979">
        <v>50</v>
      </c>
      <c r="J4979">
        <v>0</v>
      </c>
      <c r="K4979">
        <v>50</v>
      </c>
      <c r="L4979">
        <v>1</v>
      </c>
      <c r="M4979">
        <v>50</v>
      </c>
      <c r="N4979">
        <v>3</v>
      </c>
      <c r="O4979" t="s">
        <v>83</v>
      </c>
    </row>
    <row r="4980" spans="1:15">
      <c r="A4980">
        <v>155246</v>
      </c>
      <c r="B4980" s="1">
        <v>45328</v>
      </c>
      <c r="C4980" t="s">
        <v>42</v>
      </c>
      <c r="D4980" t="s">
        <v>16</v>
      </c>
      <c r="E4980" t="s">
        <v>17</v>
      </c>
      <c r="F4980">
        <v>31</v>
      </c>
      <c r="G4980" t="s">
        <v>66</v>
      </c>
      <c r="H4980" t="s">
        <v>27</v>
      </c>
      <c r="I4980">
        <v>65</v>
      </c>
      <c r="J4980">
        <v>40</v>
      </c>
      <c r="K4980">
        <v>105</v>
      </c>
      <c r="L4980">
        <v>1</v>
      </c>
      <c r="M4980">
        <v>105</v>
      </c>
      <c r="N4980">
        <v>1</v>
      </c>
      <c r="O4980" t="s">
        <v>68</v>
      </c>
    </row>
    <row r="4981" spans="1:15">
      <c r="A4981">
        <v>164289</v>
      </c>
      <c r="B4981" s="1">
        <v>45521</v>
      </c>
      <c r="C4981" t="s">
        <v>50</v>
      </c>
      <c r="D4981" t="s">
        <v>16</v>
      </c>
      <c r="E4981" t="s">
        <v>25</v>
      </c>
      <c r="F4981">
        <v>30</v>
      </c>
      <c r="G4981" t="s">
        <v>62</v>
      </c>
      <c r="H4981" t="s">
        <v>19</v>
      </c>
      <c r="I4981">
        <v>97</v>
      </c>
      <c r="J4981">
        <v>0</v>
      </c>
      <c r="K4981">
        <v>97</v>
      </c>
      <c r="L4981">
        <v>1</v>
      </c>
      <c r="M4981">
        <v>97</v>
      </c>
      <c r="N4981">
        <v>5</v>
      </c>
      <c r="O4981" t="s">
        <v>72</v>
      </c>
    </row>
    <row r="4982" spans="1:15">
      <c r="A4982">
        <v>151684</v>
      </c>
      <c r="B4982" s="1">
        <v>45358</v>
      </c>
      <c r="C4982" t="s">
        <v>50</v>
      </c>
      <c r="D4982" t="s">
        <v>16</v>
      </c>
      <c r="E4982" t="s">
        <v>17</v>
      </c>
      <c r="F4982">
        <v>22</v>
      </c>
      <c r="G4982" t="s">
        <v>46</v>
      </c>
      <c r="H4982" t="s">
        <v>19</v>
      </c>
      <c r="I4982">
        <v>97</v>
      </c>
      <c r="J4982">
        <v>0</v>
      </c>
      <c r="K4982">
        <v>97</v>
      </c>
      <c r="L4982">
        <v>2</v>
      </c>
      <c r="M4982">
        <v>194</v>
      </c>
      <c r="N4982">
        <v>5</v>
      </c>
      <c r="O4982" t="s">
        <v>32</v>
      </c>
    </row>
    <row r="4983" spans="1:15">
      <c r="A4983">
        <v>166203</v>
      </c>
      <c r="B4983" s="1">
        <v>45416</v>
      </c>
      <c r="C4983" t="s">
        <v>33</v>
      </c>
      <c r="D4983" t="s">
        <v>16</v>
      </c>
      <c r="E4983" t="s">
        <v>17</v>
      </c>
      <c r="F4983">
        <v>21</v>
      </c>
      <c r="G4983" t="s">
        <v>41</v>
      </c>
      <c r="H4983" t="s">
        <v>19</v>
      </c>
      <c r="I4983">
        <v>118</v>
      </c>
      <c r="J4983">
        <v>0</v>
      </c>
      <c r="K4983">
        <v>118</v>
      </c>
      <c r="L4983">
        <v>1</v>
      </c>
      <c r="M4983">
        <v>118</v>
      </c>
      <c r="N4983">
        <v>1</v>
      </c>
      <c r="O4983" t="s">
        <v>87</v>
      </c>
    </row>
    <row r="4984" spans="1:15">
      <c r="A4984">
        <v>125921</v>
      </c>
      <c r="B4984" s="1">
        <v>45586</v>
      </c>
      <c r="C4984" t="s">
        <v>48</v>
      </c>
      <c r="D4984" t="s">
        <v>16</v>
      </c>
      <c r="E4984" t="s">
        <v>17</v>
      </c>
      <c r="F4984">
        <v>35</v>
      </c>
      <c r="G4984" t="s">
        <v>54</v>
      </c>
      <c r="H4984" t="s">
        <v>19</v>
      </c>
      <c r="I4984">
        <v>130</v>
      </c>
      <c r="J4984">
        <v>0</v>
      </c>
      <c r="K4984">
        <v>130</v>
      </c>
      <c r="L4984">
        <v>1</v>
      </c>
      <c r="M4984">
        <v>130</v>
      </c>
      <c r="N4984">
        <v>1</v>
      </c>
      <c r="O4984" t="s">
        <v>59</v>
      </c>
    </row>
    <row r="4985" spans="1:15">
      <c r="A4985">
        <v>149715</v>
      </c>
      <c r="B4985" s="1">
        <v>45489</v>
      </c>
      <c r="C4985" t="s">
        <v>53</v>
      </c>
      <c r="D4985" t="s">
        <v>37</v>
      </c>
      <c r="E4985" t="s">
        <v>17</v>
      </c>
      <c r="F4985">
        <v>35</v>
      </c>
      <c r="G4985" t="s">
        <v>62</v>
      </c>
      <c r="H4985" t="s">
        <v>19</v>
      </c>
      <c r="I4985">
        <v>15</v>
      </c>
      <c r="J4985">
        <v>0</v>
      </c>
      <c r="K4985">
        <v>15</v>
      </c>
      <c r="L4985">
        <v>1</v>
      </c>
      <c r="M4985">
        <v>15</v>
      </c>
      <c r="N4985">
        <v>3</v>
      </c>
      <c r="O4985" t="s">
        <v>73</v>
      </c>
    </row>
    <row r="4986" spans="1:15">
      <c r="A4986">
        <v>156818</v>
      </c>
      <c r="B4986" s="1">
        <v>45314</v>
      </c>
      <c r="C4986" t="s">
        <v>76</v>
      </c>
      <c r="D4986" t="s">
        <v>37</v>
      </c>
      <c r="E4986" t="s">
        <v>25</v>
      </c>
      <c r="F4986">
        <v>30</v>
      </c>
      <c r="G4986" t="s">
        <v>18</v>
      </c>
      <c r="H4986" t="s">
        <v>19</v>
      </c>
      <c r="I4986">
        <v>45</v>
      </c>
      <c r="J4986">
        <v>0</v>
      </c>
      <c r="K4986">
        <v>45</v>
      </c>
      <c r="L4986">
        <v>1</v>
      </c>
      <c r="M4986">
        <v>45</v>
      </c>
      <c r="N4986">
        <v>5</v>
      </c>
      <c r="O4986" t="s">
        <v>39</v>
      </c>
    </row>
    <row r="4987" spans="1:15">
      <c r="A4987">
        <v>142363</v>
      </c>
      <c r="B4987" s="1">
        <v>45309</v>
      </c>
      <c r="C4987" t="s">
        <v>48</v>
      </c>
      <c r="D4987" t="s">
        <v>16</v>
      </c>
      <c r="E4987" t="s">
        <v>17</v>
      </c>
      <c r="F4987">
        <v>20</v>
      </c>
      <c r="G4987" t="s">
        <v>44</v>
      </c>
      <c r="H4987" t="s">
        <v>27</v>
      </c>
      <c r="I4987">
        <v>130</v>
      </c>
      <c r="J4987">
        <v>25</v>
      </c>
      <c r="K4987">
        <v>155</v>
      </c>
      <c r="L4987">
        <v>4</v>
      </c>
      <c r="M4987">
        <v>620</v>
      </c>
      <c r="N4987">
        <v>2</v>
      </c>
      <c r="O4987" t="s">
        <v>47</v>
      </c>
    </row>
    <row r="4988" spans="1:15">
      <c r="A4988">
        <v>141758</v>
      </c>
      <c r="B4988" s="1">
        <v>45255</v>
      </c>
      <c r="C4988" t="s">
        <v>15</v>
      </c>
      <c r="D4988" t="s">
        <v>16</v>
      </c>
      <c r="E4988" t="s">
        <v>17</v>
      </c>
      <c r="F4988">
        <v>35</v>
      </c>
      <c r="G4988" t="s">
        <v>79</v>
      </c>
      <c r="H4988" t="s">
        <v>27</v>
      </c>
      <c r="I4988">
        <v>100</v>
      </c>
      <c r="J4988">
        <v>40</v>
      </c>
      <c r="K4988">
        <v>140</v>
      </c>
      <c r="L4988">
        <v>1</v>
      </c>
      <c r="M4988">
        <v>140</v>
      </c>
      <c r="N4988">
        <v>5</v>
      </c>
      <c r="O4988" t="s">
        <v>20</v>
      </c>
    </row>
    <row r="4989" spans="1:15">
      <c r="A4989">
        <v>190506</v>
      </c>
      <c r="B4989" s="1">
        <v>45592</v>
      </c>
      <c r="C4989" t="s">
        <v>15</v>
      </c>
      <c r="D4989" t="s">
        <v>16</v>
      </c>
      <c r="E4989" t="s">
        <v>25</v>
      </c>
      <c r="F4989">
        <v>21</v>
      </c>
      <c r="G4989" t="s">
        <v>69</v>
      </c>
      <c r="H4989" t="s">
        <v>19</v>
      </c>
      <c r="I4989">
        <v>100</v>
      </c>
      <c r="J4989">
        <v>0</v>
      </c>
      <c r="K4989">
        <v>100</v>
      </c>
      <c r="L4989">
        <v>1</v>
      </c>
      <c r="M4989">
        <v>100</v>
      </c>
      <c r="N4989">
        <v>5</v>
      </c>
      <c r="O4989" t="s">
        <v>65</v>
      </c>
    </row>
    <row r="4990" spans="1:15">
      <c r="A4990">
        <v>181403</v>
      </c>
      <c r="B4990" s="1">
        <v>45277</v>
      </c>
      <c r="C4990" t="s">
        <v>50</v>
      </c>
      <c r="D4990" t="s">
        <v>16</v>
      </c>
      <c r="E4990" t="s">
        <v>17</v>
      </c>
      <c r="F4990">
        <v>34</v>
      </c>
      <c r="G4990" t="s">
        <v>56</v>
      </c>
      <c r="H4990" t="s">
        <v>19</v>
      </c>
      <c r="I4990">
        <v>97</v>
      </c>
      <c r="J4990">
        <v>0</v>
      </c>
      <c r="K4990">
        <v>97</v>
      </c>
      <c r="L4990">
        <v>1</v>
      </c>
      <c r="M4990">
        <v>97</v>
      </c>
      <c r="N4990">
        <v>1</v>
      </c>
      <c r="O4990" t="s">
        <v>35</v>
      </c>
    </row>
    <row r="4991" spans="1:15">
      <c r="A4991">
        <v>158473</v>
      </c>
      <c r="B4991" s="1">
        <v>45528</v>
      </c>
      <c r="C4991" t="s">
        <v>53</v>
      </c>
      <c r="D4991" t="s">
        <v>37</v>
      </c>
      <c r="E4991" t="s">
        <v>17</v>
      </c>
      <c r="F4991">
        <v>19</v>
      </c>
      <c r="G4991" t="s">
        <v>77</v>
      </c>
      <c r="H4991" t="s">
        <v>19</v>
      </c>
      <c r="I4991">
        <v>15</v>
      </c>
      <c r="J4991">
        <v>0</v>
      </c>
      <c r="K4991">
        <v>15</v>
      </c>
      <c r="L4991">
        <v>4</v>
      </c>
      <c r="M4991">
        <v>60</v>
      </c>
      <c r="N4991">
        <v>1</v>
      </c>
      <c r="O4991" t="s">
        <v>28</v>
      </c>
    </row>
    <row r="4992" spans="1:15">
      <c r="A4992">
        <v>180860</v>
      </c>
      <c r="B4992" s="1">
        <v>45416</v>
      </c>
      <c r="C4992" t="s">
        <v>42</v>
      </c>
      <c r="D4992" t="s">
        <v>16</v>
      </c>
      <c r="E4992" t="s">
        <v>17</v>
      </c>
      <c r="F4992">
        <v>23</v>
      </c>
      <c r="G4992" t="s">
        <v>38</v>
      </c>
      <c r="H4992" t="s">
        <v>19</v>
      </c>
      <c r="I4992">
        <v>65</v>
      </c>
      <c r="J4992">
        <v>0</v>
      </c>
      <c r="K4992">
        <v>65</v>
      </c>
      <c r="L4992">
        <v>1</v>
      </c>
      <c r="M4992">
        <v>65</v>
      </c>
      <c r="N4992">
        <v>1</v>
      </c>
      <c r="O4992" t="s">
        <v>87</v>
      </c>
    </row>
    <row r="4993" spans="1:15">
      <c r="A4993">
        <v>134991</v>
      </c>
      <c r="B4993" s="1">
        <v>45578</v>
      </c>
      <c r="C4993" t="s">
        <v>42</v>
      </c>
      <c r="D4993" t="s">
        <v>16</v>
      </c>
      <c r="E4993" t="s">
        <v>25</v>
      </c>
      <c r="F4993">
        <v>24</v>
      </c>
      <c r="G4993" t="s">
        <v>86</v>
      </c>
      <c r="H4993" t="s">
        <v>27</v>
      </c>
      <c r="I4993">
        <v>65</v>
      </c>
      <c r="J4993">
        <v>70</v>
      </c>
      <c r="K4993">
        <v>135</v>
      </c>
      <c r="L4993">
        <v>1</v>
      </c>
      <c r="M4993">
        <v>135</v>
      </c>
      <c r="N4993">
        <v>4</v>
      </c>
      <c r="O4993" t="s">
        <v>57</v>
      </c>
    </row>
    <row r="4994" spans="1:15">
      <c r="A4994">
        <v>149041</v>
      </c>
      <c r="B4994" s="1">
        <v>45306</v>
      </c>
      <c r="C4994" t="s">
        <v>15</v>
      </c>
      <c r="D4994" t="s">
        <v>16</v>
      </c>
      <c r="E4994" t="s">
        <v>17</v>
      </c>
      <c r="F4994">
        <v>18</v>
      </c>
      <c r="G4994" t="s">
        <v>60</v>
      </c>
      <c r="H4994" t="s">
        <v>19</v>
      </c>
      <c r="I4994">
        <v>100</v>
      </c>
      <c r="J4994">
        <v>0</v>
      </c>
      <c r="K4994">
        <v>100</v>
      </c>
      <c r="L4994">
        <v>1</v>
      </c>
      <c r="M4994">
        <v>100</v>
      </c>
      <c r="N4994">
        <v>4</v>
      </c>
      <c r="O4994" t="s">
        <v>52</v>
      </c>
    </row>
    <row r="4995" spans="1:15">
      <c r="A4995">
        <v>168861</v>
      </c>
      <c r="B4995" s="1">
        <v>45435</v>
      </c>
      <c r="C4995" t="s">
        <v>53</v>
      </c>
      <c r="D4995" t="s">
        <v>37</v>
      </c>
      <c r="E4995" t="s">
        <v>17</v>
      </c>
      <c r="F4995">
        <v>23</v>
      </c>
      <c r="G4995" t="s">
        <v>69</v>
      </c>
      <c r="H4995" t="s">
        <v>19</v>
      </c>
      <c r="I4995">
        <v>15</v>
      </c>
      <c r="J4995">
        <v>0</v>
      </c>
      <c r="K4995">
        <v>15</v>
      </c>
      <c r="L4995">
        <v>1</v>
      </c>
      <c r="M4995">
        <v>15</v>
      </c>
      <c r="N4995">
        <v>1</v>
      </c>
      <c r="O4995" t="s">
        <v>28</v>
      </c>
    </row>
    <row r="4996" spans="1:15">
      <c r="A4996">
        <v>167998</v>
      </c>
      <c r="B4996" s="1">
        <v>45516</v>
      </c>
      <c r="C4996" t="s">
        <v>36</v>
      </c>
      <c r="D4996" t="s">
        <v>37</v>
      </c>
      <c r="E4996" t="s">
        <v>25</v>
      </c>
      <c r="F4996">
        <v>21</v>
      </c>
      <c r="G4996" t="s">
        <v>21</v>
      </c>
      <c r="H4996" t="s">
        <v>19</v>
      </c>
      <c r="I4996">
        <v>32</v>
      </c>
      <c r="J4996">
        <v>0</v>
      </c>
      <c r="K4996">
        <v>32</v>
      </c>
      <c r="L4996">
        <v>1</v>
      </c>
      <c r="M4996">
        <v>32</v>
      </c>
      <c r="N4996">
        <v>4</v>
      </c>
      <c r="O4996" t="s">
        <v>61</v>
      </c>
    </row>
    <row r="4997" spans="1:15">
      <c r="A4997">
        <v>197751</v>
      </c>
      <c r="B4997" s="1">
        <v>45336</v>
      </c>
      <c r="C4997" t="s">
        <v>15</v>
      </c>
      <c r="D4997" t="s">
        <v>16</v>
      </c>
      <c r="E4997" t="s">
        <v>17</v>
      </c>
      <c r="F4997">
        <v>20</v>
      </c>
      <c r="G4997" t="s">
        <v>44</v>
      </c>
      <c r="H4997" t="s">
        <v>27</v>
      </c>
      <c r="I4997">
        <v>100</v>
      </c>
      <c r="J4997">
        <v>25</v>
      </c>
      <c r="K4997">
        <v>125</v>
      </c>
      <c r="L4997">
        <v>1</v>
      </c>
      <c r="M4997">
        <v>125</v>
      </c>
      <c r="N4997">
        <v>4</v>
      </c>
      <c r="O4997" t="s">
        <v>57</v>
      </c>
    </row>
    <row r="4998" spans="1:15">
      <c r="A4998">
        <v>123035</v>
      </c>
      <c r="B4998" s="1">
        <v>45371</v>
      </c>
      <c r="C4998" t="s">
        <v>53</v>
      </c>
      <c r="D4998" t="s">
        <v>37</v>
      </c>
      <c r="E4998" t="s">
        <v>17</v>
      </c>
      <c r="F4998">
        <v>21</v>
      </c>
      <c r="G4998" t="s">
        <v>38</v>
      </c>
      <c r="H4998" t="s">
        <v>19</v>
      </c>
      <c r="I4998">
        <v>15</v>
      </c>
      <c r="J4998">
        <v>0</v>
      </c>
      <c r="K4998">
        <v>15</v>
      </c>
      <c r="L4998">
        <v>2</v>
      </c>
      <c r="M4998">
        <v>30</v>
      </c>
      <c r="N4998">
        <v>5</v>
      </c>
      <c r="O4998" t="s">
        <v>52</v>
      </c>
    </row>
    <row r="4999" spans="1:15">
      <c r="A4999">
        <v>139877</v>
      </c>
      <c r="B4999" s="1">
        <v>45364</v>
      </c>
      <c r="C4999" t="s">
        <v>42</v>
      </c>
      <c r="D4999" t="s">
        <v>16</v>
      </c>
      <c r="E4999" t="s">
        <v>17</v>
      </c>
      <c r="F4999">
        <v>22</v>
      </c>
      <c r="G4999" t="s">
        <v>60</v>
      </c>
      <c r="H4999" t="s">
        <v>19</v>
      </c>
      <c r="I4999">
        <v>65</v>
      </c>
      <c r="J4999">
        <v>0</v>
      </c>
      <c r="K4999">
        <v>65</v>
      </c>
      <c r="L4999">
        <v>3</v>
      </c>
      <c r="M4999">
        <v>195</v>
      </c>
      <c r="N4999">
        <v>1</v>
      </c>
      <c r="O4999" t="s">
        <v>63</v>
      </c>
    </row>
    <row r="5000" spans="1:15">
      <c r="A5000">
        <v>188895</v>
      </c>
      <c r="B5000" s="1">
        <v>45319</v>
      </c>
      <c r="C5000" t="s">
        <v>30</v>
      </c>
      <c r="D5000" t="s">
        <v>24</v>
      </c>
      <c r="E5000" t="s">
        <v>17</v>
      </c>
      <c r="F5000">
        <v>34</v>
      </c>
      <c r="G5000" t="s">
        <v>46</v>
      </c>
      <c r="H5000" t="s">
        <v>19</v>
      </c>
      <c r="I5000">
        <v>10</v>
      </c>
      <c r="J5000">
        <v>0</v>
      </c>
      <c r="K5000">
        <v>10</v>
      </c>
      <c r="L5000">
        <v>1</v>
      </c>
      <c r="M5000">
        <v>10</v>
      </c>
      <c r="N5000">
        <v>4</v>
      </c>
      <c r="O5000" t="s">
        <v>45</v>
      </c>
    </row>
    <row r="5001" spans="1:15">
      <c r="A5001">
        <v>180686</v>
      </c>
      <c r="B5001" s="1">
        <v>45430</v>
      </c>
      <c r="C5001" t="s">
        <v>42</v>
      </c>
      <c r="D5001" t="s">
        <v>16</v>
      </c>
      <c r="E5001" t="s">
        <v>25</v>
      </c>
      <c r="F5001">
        <v>28</v>
      </c>
      <c r="G5001" t="s">
        <v>18</v>
      </c>
      <c r="H5001" t="s">
        <v>19</v>
      </c>
      <c r="I5001">
        <v>65</v>
      </c>
      <c r="J5001">
        <v>0</v>
      </c>
      <c r="K5001">
        <v>65</v>
      </c>
      <c r="L5001">
        <v>3</v>
      </c>
      <c r="M5001">
        <v>195</v>
      </c>
      <c r="N5001">
        <v>1</v>
      </c>
      <c r="O5001" t="s">
        <v>64</v>
      </c>
    </row>
    <row r="5002" spans="1:15">
      <c r="A5002">
        <v>120761</v>
      </c>
      <c r="B5002" s="1">
        <v>45383</v>
      </c>
      <c r="C5002" t="s">
        <v>42</v>
      </c>
      <c r="D5002" t="s">
        <v>16</v>
      </c>
      <c r="E5002" t="s">
        <v>17</v>
      </c>
      <c r="F5002">
        <v>20</v>
      </c>
      <c r="G5002" t="s">
        <v>69</v>
      </c>
      <c r="H5002" t="s">
        <v>19</v>
      </c>
      <c r="I5002">
        <v>65</v>
      </c>
      <c r="J5002">
        <v>0</v>
      </c>
      <c r="K5002">
        <v>65</v>
      </c>
      <c r="L5002">
        <v>1</v>
      </c>
      <c r="M5002">
        <v>65</v>
      </c>
      <c r="N5002">
        <v>4</v>
      </c>
      <c r="O5002" t="s">
        <v>43</v>
      </c>
    </row>
    <row r="5003" spans="1:15">
      <c r="A5003">
        <v>180945</v>
      </c>
      <c r="B5003" s="1">
        <v>45360</v>
      </c>
      <c r="C5003" t="s">
        <v>76</v>
      </c>
      <c r="D5003" t="s">
        <v>37</v>
      </c>
      <c r="E5003" t="s">
        <v>17</v>
      </c>
      <c r="F5003">
        <v>35</v>
      </c>
      <c r="G5003" t="s">
        <v>62</v>
      </c>
      <c r="H5003" t="s">
        <v>19</v>
      </c>
      <c r="I5003">
        <v>45</v>
      </c>
      <c r="J5003">
        <v>0</v>
      </c>
      <c r="K5003">
        <v>45</v>
      </c>
      <c r="L5003">
        <v>1</v>
      </c>
      <c r="M5003">
        <v>45</v>
      </c>
      <c r="N5003">
        <v>2</v>
      </c>
      <c r="O5003" t="s">
        <v>87</v>
      </c>
    </row>
    <row r="5004" spans="1:15">
      <c r="A5004">
        <v>136517</v>
      </c>
      <c r="B5004" s="1">
        <v>45521</v>
      </c>
      <c r="C5004" t="s">
        <v>23</v>
      </c>
      <c r="D5004" t="s">
        <v>24</v>
      </c>
      <c r="E5004" t="s">
        <v>25</v>
      </c>
      <c r="F5004">
        <v>20</v>
      </c>
      <c r="G5004" t="s">
        <v>51</v>
      </c>
      <c r="H5004" t="s">
        <v>27</v>
      </c>
      <c r="I5004">
        <v>9</v>
      </c>
      <c r="J5004">
        <v>50</v>
      </c>
      <c r="K5004">
        <v>59</v>
      </c>
      <c r="L5004">
        <v>4</v>
      </c>
      <c r="M5004">
        <v>236</v>
      </c>
      <c r="N5004">
        <v>4</v>
      </c>
      <c r="O5004" t="s">
        <v>32</v>
      </c>
    </row>
    <row r="5005" spans="1:15">
      <c r="A5005">
        <v>121741</v>
      </c>
      <c r="B5005" s="1">
        <v>45251</v>
      </c>
      <c r="C5005" t="s">
        <v>42</v>
      </c>
      <c r="D5005" t="s">
        <v>16</v>
      </c>
      <c r="E5005" t="s">
        <v>17</v>
      </c>
      <c r="F5005">
        <v>34</v>
      </c>
      <c r="G5005" t="s">
        <v>60</v>
      </c>
      <c r="H5005" t="s">
        <v>19</v>
      </c>
      <c r="I5005">
        <v>65</v>
      </c>
      <c r="J5005">
        <v>0</v>
      </c>
      <c r="K5005">
        <v>65</v>
      </c>
      <c r="L5005">
        <v>2</v>
      </c>
      <c r="M5005">
        <v>130</v>
      </c>
      <c r="N5005">
        <v>1</v>
      </c>
      <c r="O5005" t="s">
        <v>55</v>
      </c>
    </row>
    <row r="5006" spans="1:15">
      <c r="A5006">
        <v>195342</v>
      </c>
      <c r="B5006" s="1">
        <v>45575</v>
      </c>
      <c r="C5006" t="s">
        <v>50</v>
      </c>
      <c r="D5006" t="s">
        <v>16</v>
      </c>
      <c r="E5006" t="s">
        <v>17</v>
      </c>
      <c r="F5006">
        <v>23</v>
      </c>
      <c r="G5006" t="s">
        <v>60</v>
      </c>
      <c r="H5006" t="s">
        <v>19</v>
      </c>
      <c r="I5006">
        <v>97</v>
      </c>
      <c r="J5006">
        <v>0</v>
      </c>
      <c r="K5006">
        <v>97</v>
      </c>
      <c r="L5006">
        <v>1</v>
      </c>
      <c r="M5006">
        <v>97</v>
      </c>
      <c r="N5006">
        <v>4</v>
      </c>
      <c r="O5006" t="s">
        <v>52</v>
      </c>
    </row>
    <row r="5007" spans="1:15">
      <c r="A5007">
        <v>130580</v>
      </c>
      <c r="B5007" s="1">
        <v>45565</v>
      </c>
      <c r="C5007" t="s">
        <v>76</v>
      </c>
      <c r="D5007" t="s">
        <v>37</v>
      </c>
      <c r="E5007" t="s">
        <v>25</v>
      </c>
      <c r="F5007">
        <v>32</v>
      </c>
      <c r="G5007" t="s">
        <v>75</v>
      </c>
      <c r="H5007" t="s">
        <v>27</v>
      </c>
      <c r="I5007">
        <v>45</v>
      </c>
      <c r="J5007">
        <v>70</v>
      </c>
      <c r="K5007">
        <v>115</v>
      </c>
      <c r="L5007">
        <v>1</v>
      </c>
      <c r="M5007">
        <v>115</v>
      </c>
      <c r="N5007">
        <v>1</v>
      </c>
      <c r="O5007" t="s">
        <v>35</v>
      </c>
    </row>
    <row r="5008" spans="1:15">
      <c r="A5008">
        <v>176663</v>
      </c>
      <c r="B5008" s="1">
        <v>45358</v>
      </c>
      <c r="C5008" t="s">
        <v>50</v>
      </c>
      <c r="D5008" t="s">
        <v>16</v>
      </c>
      <c r="E5008" t="s">
        <v>17</v>
      </c>
      <c r="F5008">
        <v>18</v>
      </c>
      <c r="G5008" t="s">
        <v>41</v>
      </c>
      <c r="H5008" t="s">
        <v>19</v>
      </c>
      <c r="I5008">
        <v>97</v>
      </c>
      <c r="J5008">
        <v>0</v>
      </c>
      <c r="K5008">
        <v>97</v>
      </c>
      <c r="L5008">
        <v>1</v>
      </c>
      <c r="M5008">
        <v>97</v>
      </c>
      <c r="N5008">
        <v>4</v>
      </c>
      <c r="O5008" t="s">
        <v>65</v>
      </c>
    </row>
    <row r="5009" spans="1:15">
      <c r="A5009">
        <v>176226</v>
      </c>
      <c r="B5009" s="1">
        <v>45589</v>
      </c>
      <c r="C5009" t="s">
        <v>36</v>
      </c>
      <c r="D5009" t="s">
        <v>37</v>
      </c>
      <c r="E5009" t="s">
        <v>17</v>
      </c>
      <c r="F5009">
        <v>20</v>
      </c>
      <c r="G5009" t="s">
        <v>44</v>
      </c>
      <c r="H5009" t="s">
        <v>27</v>
      </c>
      <c r="I5009">
        <v>32</v>
      </c>
      <c r="J5009">
        <v>25</v>
      </c>
      <c r="K5009">
        <v>57</v>
      </c>
      <c r="L5009">
        <v>2</v>
      </c>
      <c r="M5009">
        <v>114</v>
      </c>
      <c r="N5009">
        <v>4</v>
      </c>
      <c r="O5009" t="s">
        <v>65</v>
      </c>
    </row>
    <row r="5010" spans="1:15">
      <c r="A5010">
        <v>140661</v>
      </c>
      <c r="B5010" s="1">
        <v>45322</v>
      </c>
      <c r="C5010" t="s">
        <v>30</v>
      </c>
      <c r="D5010" t="s">
        <v>24</v>
      </c>
      <c r="E5010" t="s">
        <v>17</v>
      </c>
      <c r="F5010">
        <v>19</v>
      </c>
      <c r="G5010" t="s">
        <v>51</v>
      </c>
      <c r="H5010" t="s">
        <v>27</v>
      </c>
      <c r="I5010">
        <v>10</v>
      </c>
      <c r="J5010">
        <v>50</v>
      </c>
      <c r="K5010">
        <v>60</v>
      </c>
      <c r="L5010">
        <v>4</v>
      </c>
      <c r="M5010">
        <v>240</v>
      </c>
      <c r="N5010">
        <v>3</v>
      </c>
      <c r="O5010" t="s">
        <v>22</v>
      </c>
    </row>
    <row r="5011" spans="1:15">
      <c r="A5011">
        <v>192485</v>
      </c>
      <c r="B5011" s="1">
        <v>45516</v>
      </c>
      <c r="C5011" t="s">
        <v>53</v>
      </c>
      <c r="D5011" t="s">
        <v>37</v>
      </c>
      <c r="E5011" t="s">
        <v>17</v>
      </c>
      <c r="F5011">
        <v>31</v>
      </c>
      <c r="G5011" t="s">
        <v>56</v>
      </c>
      <c r="H5011" t="s">
        <v>19</v>
      </c>
      <c r="I5011">
        <v>15</v>
      </c>
      <c r="J5011">
        <v>0</v>
      </c>
      <c r="K5011">
        <v>15</v>
      </c>
      <c r="L5011">
        <v>3</v>
      </c>
      <c r="M5011">
        <v>45</v>
      </c>
      <c r="N5011">
        <v>1</v>
      </c>
      <c r="O5011" t="s">
        <v>64</v>
      </c>
    </row>
    <row r="5012" spans="1:15">
      <c r="A5012">
        <v>187236</v>
      </c>
      <c r="B5012" s="1">
        <v>45488</v>
      </c>
      <c r="C5012" t="s">
        <v>53</v>
      </c>
      <c r="D5012" t="s">
        <v>37</v>
      </c>
      <c r="E5012" t="s">
        <v>17</v>
      </c>
      <c r="F5012">
        <v>22</v>
      </c>
      <c r="G5012" t="s">
        <v>69</v>
      </c>
      <c r="H5012" t="s">
        <v>19</v>
      </c>
      <c r="I5012">
        <v>15</v>
      </c>
      <c r="J5012">
        <v>0</v>
      </c>
      <c r="K5012">
        <v>15</v>
      </c>
      <c r="L5012">
        <v>1</v>
      </c>
      <c r="M5012">
        <v>15</v>
      </c>
      <c r="N5012">
        <v>3</v>
      </c>
      <c r="O5012" t="s">
        <v>22</v>
      </c>
    </row>
    <row r="5013" spans="1:15">
      <c r="A5013">
        <v>172501</v>
      </c>
      <c r="B5013" s="1">
        <v>45348</v>
      </c>
      <c r="C5013" t="s">
        <v>82</v>
      </c>
      <c r="D5013" t="s">
        <v>37</v>
      </c>
      <c r="E5013" t="s">
        <v>17</v>
      </c>
      <c r="F5013">
        <v>20</v>
      </c>
      <c r="G5013" t="s">
        <v>62</v>
      </c>
      <c r="H5013" t="s">
        <v>19</v>
      </c>
      <c r="I5013">
        <v>20</v>
      </c>
      <c r="J5013">
        <v>0</v>
      </c>
      <c r="K5013">
        <v>20</v>
      </c>
      <c r="L5013">
        <v>1</v>
      </c>
      <c r="M5013">
        <v>20</v>
      </c>
      <c r="N5013">
        <v>5</v>
      </c>
      <c r="O5013" t="s">
        <v>32</v>
      </c>
    </row>
    <row r="5014" spans="1:15">
      <c r="A5014">
        <v>165725</v>
      </c>
      <c r="B5014" s="1">
        <v>45355</v>
      </c>
      <c r="C5014" t="s">
        <v>42</v>
      </c>
      <c r="D5014" t="s">
        <v>16</v>
      </c>
      <c r="E5014" t="s">
        <v>17</v>
      </c>
      <c r="F5014">
        <v>19</v>
      </c>
      <c r="G5014" t="s">
        <v>66</v>
      </c>
      <c r="H5014" t="s">
        <v>27</v>
      </c>
      <c r="I5014">
        <v>65</v>
      </c>
      <c r="J5014">
        <v>40</v>
      </c>
      <c r="K5014">
        <v>105</v>
      </c>
      <c r="L5014">
        <v>1</v>
      </c>
      <c r="M5014">
        <v>105</v>
      </c>
      <c r="N5014">
        <v>5</v>
      </c>
      <c r="O5014" t="s">
        <v>61</v>
      </c>
    </row>
    <row r="5015" spans="1:15">
      <c r="A5015">
        <v>129629</v>
      </c>
      <c r="B5015" s="1">
        <v>45428</v>
      </c>
      <c r="C5015" t="s">
        <v>76</v>
      </c>
      <c r="D5015" t="s">
        <v>37</v>
      </c>
      <c r="E5015" t="s">
        <v>25</v>
      </c>
      <c r="F5015">
        <v>30</v>
      </c>
      <c r="G5015" t="s">
        <v>44</v>
      </c>
      <c r="H5015" t="s">
        <v>27</v>
      </c>
      <c r="I5015">
        <v>45</v>
      </c>
      <c r="J5015">
        <v>25</v>
      </c>
      <c r="K5015">
        <v>70</v>
      </c>
      <c r="L5015">
        <v>1</v>
      </c>
      <c r="M5015">
        <v>70</v>
      </c>
      <c r="N5015">
        <v>1</v>
      </c>
      <c r="O5015" t="s">
        <v>68</v>
      </c>
    </row>
    <row r="5016" spans="1:15">
      <c r="A5016">
        <v>172545</v>
      </c>
      <c r="B5016" s="1">
        <v>45554</v>
      </c>
      <c r="C5016" t="s">
        <v>33</v>
      </c>
      <c r="D5016" t="s">
        <v>16</v>
      </c>
      <c r="E5016" t="s">
        <v>17</v>
      </c>
      <c r="F5016">
        <v>19</v>
      </c>
      <c r="G5016" t="s">
        <v>86</v>
      </c>
      <c r="H5016" t="s">
        <v>27</v>
      </c>
      <c r="I5016">
        <v>118</v>
      </c>
      <c r="J5016">
        <v>70</v>
      </c>
      <c r="K5016">
        <v>188</v>
      </c>
      <c r="L5016">
        <v>1</v>
      </c>
      <c r="M5016">
        <v>188</v>
      </c>
      <c r="N5016">
        <v>2</v>
      </c>
      <c r="O5016" t="s">
        <v>87</v>
      </c>
    </row>
    <row r="5017" spans="1:15">
      <c r="A5017">
        <v>150812</v>
      </c>
      <c r="B5017" s="1">
        <v>45506</v>
      </c>
      <c r="C5017" t="s">
        <v>82</v>
      </c>
      <c r="D5017" t="s">
        <v>37</v>
      </c>
      <c r="E5017" t="s">
        <v>17</v>
      </c>
      <c r="F5017">
        <v>34</v>
      </c>
      <c r="G5017" t="s">
        <v>29</v>
      </c>
      <c r="H5017" t="s">
        <v>19</v>
      </c>
      <c r="I5017">
        <v>20</v>
      </c>
      <c r="J5017">
        <v>0</v>
      </c>
      <c r="K5017">
        <v>20</v>
      </c>
      <c r="L5017">
        <v>1</v>
      </c>
      <c r="M5017">
        <v>20</v>
      </c>
      <c r="N5017">
        <v>4</v>
      </c>
      <c r="O5017" t="s">
        <v>39</v>
      </c>
    </row>
    <row r="5018" spans="1:15">
      <c r="A5018">
        <v>134559</v>
      </c>
      <c r="B5018" s="1">
        <v>45481</v>
      </c>
      <c r="C5018" t="s">
        <v>53</v>
      </c>
      <c r="D5018" t="s">
        <v>37</v>
      </c>
      <c r="E5018" t="s">
        <v>17</v>
      </c>
      <c r="F5018">
        <v>30</v>
      </c>
      <c r="G5018" t="s">
        <v>44</v>
      </c>
      <c r="H5018" t="s">
        <v>27</v>
      </c>
      <c r="I5018">
        <v>15</v>
      </c>
      <c r="J5018">
        <v>25</v>
      </c>
      <c r="K5018">
        <v>40</v>
      </c>
      <c r="L5018">
        <v>1</v>
      </c>
      <c r="M5018">
        <v>40</v>
      </c>
      <c r="N5018">
        <v>1</v>
      </c>
      <c r="O5018" t="s">
        <v>64</v>
      </c>
    </row>
    <row r="5019" spans="1:15">
      <c r="A5019">
        <v>129652</v>
      </c>
      <c r="B5019" s="1">
        <v>45277</v>
      </c>
      <c r="C5019" t="s">
        <v>53</v>
      </c>
      <c r="D5019" t="s">
        <v>37</v>
      </c>
      <c r="E5019" t="s">
        <v>17</v>
      </c>
      <c r="F5019">
        <v>22</v>
      </c>
      <c r="G5019" t="s">
        <v>44</v>
      </c>
      <c r="H5019" t="s">
        <v>27</v>
      </c>
      <c r="I5019">
        <v>15</v>
      </c>
      <c r="J5019">
        <v>25</v>
      </c>
      <c r="K5019">
        <v>40</v>
      </c>
      <c r="L5019">
        <v>1</v>
      </c>
      <c r="M5019">
        <v>40</v>
      </c>
      <c r="N5019">
        <v>5</v>
      </c>
      <c r="O5019" t="s">
        <v>72</v>
      </c>
    </row>
    <row r="5020" spans="1:15">
      <c r="A5020">
        <v>133596</v>
      </c>
      <c r="B5020" s="1">
        <v>45283</v>
      </c>
      <c r="C5020" t="s">
        <v>33</v>
      </c>
      <c r="D5020" t="s">
        <v>16</v>
      </c>
      <c r="E5020" t="s">
        <v>17</v>
      </c>
      <c r="F5020">
        <v>22</v>
      </c>
      <c r="G5020" t="s">
        <v>21</v>
      </c>
      <c r="H5020" t="s">
        <v>19</v>
      </c>
      <c r="I5020">
        <v>118</v>
      </c>
      <c r="J5020">
        <v>0</v>
      </c>
      <c r="K5020">
        <v>118</v>
      </c>
      <c r="L5020">
        <v>1</v>
      </c>
      <c r="M5020">
        <v>118</v>
      </c>
      <c r="N5020">
        <v>5</v>
      </c>
      <c r="O5020" t="s">
        <v>61</v>
      </c>
    </row>
    <row r="5021" spans="1:15">
      <c r="A5021">
        <v>146205</v>
      </c>
      <c r="B5021" s="1">
        <v>45412</v>
      </c>
      <c r="C5021" t="s">
        <v>15</v>
      </c>
      <c r="D5021" t="s">
        <v>16</v>
      </c>
      <c r="E5021" t="s">
        <v>17</v>
      </c>
      <c r="F5021">
        <v>23</v>
      </c>
      <c r="G5021" t="s">
        <v>86</v>
      </c>
      <c r="H5021" t="s">
        <v>27</v>
      </c>
      <c r="I5021">
        <v>100</v>
      </c>
      <c r="J5021">
        <v>70</v>
      </c>
      <c r="K5021">
        <v>170</v>
      </c>
      <c r="L5021">
        <v>4</v>
      </c>
      <c r="M5021">
        <v>680</v>
      </c>
      <c r="N5021">
        <v>4</v>
      </c>
      <c r="O5021" t="s">
        <v>39</v>
      </c>
    </row>
    <row r="5022" spans="1:15">
      <c r="A5022">
        <v>196535</v>
      </c>
      <c r="B5022" s="1">
        <v>45414</v>
      </c>
      <c r="C5022" t="s">
        <v>78</v>
      </c>
      <c r="D5022" t="s">
        <v>37</v>
      </c>
      <c r="E5022" t="s">
        <v>17</v>
      </c>
      <c r="F5022">
        <v>26</v>
      </c>
      <c r="G5022" t="s">
        <v>62</v>
      </c>
      <c r="H5022" t="s">
        <v>19</v>
      </c>
      <c r="I5022">
        <v>50</v>
      </c>
      <c r="J5022">
        <v>0</v>
      </c>
      <c r="K5022">
        <v>50</v>
      </c>
      <c r="L5022">
        <v>1</v>
      </c>
      <c r="M5022">
        <v>50</v>
      </c>
      <c r="N5022">
        <v>3</v>
      </c>
      <c r="O5022" t="s">
        <v>73</v>
      </c>
    </row>
    <row r="5023" spans="1:15">
      <c r="A5023">
        <v>131240</v>
      </c>
      <c r="B5023" s="1">
        <v>45351</v>
      </c>
      <c r="C5023" t="s">
        <v>15</v>
      </c>
      <c r="D5023" t="s">
        <v>16</v>
      </c>
      <c r="E5023" t="s">
        <v>17</v>
      </c>
      <c r="F5023">
        <v>22</v>
      </c>
      <c r="G5023" t="s">
        <v>41</v>
      </c>
      <c r="H5023" t="s">
        <v>19</v>
      </c>
      <c r="I5023">
        <v>100</v>
      </c>
      <c r="J5023">
        <v>0</v>
      </c>
      <c r="K5023">
        <v>100</v>
      </c>
      <c r="L5023">
        <v>1</v>
      </c>
      <c r="M5023">
        <v>100</v>
      </c>
      <c r="N5023">
        <v>1</v>
      </c>
      <c r="O5023" t="s">
        <v>47</v>
      </c>
    </row>
    <row r="5024" spans="1:15">
      <c r="A5024">
        <v>123052</v>
      </c>
      <c r="B5024" s="1">
        <v>45432</v>
      </c>
      <c r="C5024" t="s">
        <v>76</v>
      </c>
      <c r="D5024" t="s">
        <v>37</v>
      </c>
      <c r="E5024" t="s">
        <v>17</v>
      </c>
      <c r="F5024">
        <v>33</v>
      </c>
      <c r="G5024" t="s">
        <v>31</v>
      </c>
      <c r="H5024" t="s">
        <v>19</v>
      </c>
      <c r="I5024">
        <v>45</v>
      </c>
      <c r="J5024">
        <v>0</v>
      </c>
      <c r="K5024">
        <v>45</v>
      </c>
      <c r="L5024">
        <v>1</v>
      </c>
      <c r="M5024">
        <v>45</v>
      </c>
      <c r="N5024">
        <v>5</v>
      </c>
      <c r="O5024" t="s">
        <v>32</v>
      </c>
    </row>
    <row r="5025" spans="1:15">
      <c r="A5025">
        <v>192745</v>
      </c>
      <c r="B5025" s="1">
        <v>45399</v>
      </c>
      <c r="C5025" t="s">
        <v>50</v>
      </c>
      <c r="D5025" t="s">
        <v>16</v>
      </c>
      <c r="E5025" t="s">
        <v>25</v>
      </c>
      <c r="F5025">
        <v>27</v>
      </c>
      <c r="G5025" t="s">
        <v>26</v>
      </c>
      <c r="H5025" t="s">
        <v>27</v>
      </c>
      <c r="I5025">
        <v>97</v>
      </c>
      <c r="J5025">
        <v>40</v>
      </c>
      <c r="K5025">
        <v>137</v>
      </c>
      <c r="L5025">
        <v>1</v>
      </c>
      <c r="M5025">
        <v>137</v>
      </c>
      <c r="N5025">
        <v>5</v>
      </c>
      <c r="O5025" t="s">
        <v>43</v>
      </c>
    </row>
    <row r="5026" spans="1:15">
      <c r="A5026">
        <v>129266</v>
      </c>
      <c r="B5026" s="1">
        <v>45566</v>
      </c>
      <c r="C5026" t="s">
        <v>82</v>
      </c>
      <c r="D5026" t="s">
        <v>37</v>
      </c>
      <c r="E5026" t="s">
        <v>17</v>
      </c>
      <c r="F5026">
        <v>26</v>
      </c>
      <c r="G5026" t="s">
        <v>69</v>
      </c>
      <c r="H5026" t="s">
        <v>19</v>
      </c>
      <c r="I5026">
        <v>20</v>
      </c>
      <c r="J5026">
        <v>0</v>
      </c>
      <c r="K5026">
        <v>20</v>
      </c>
      <c r="L5026">
        <v>1</v>
      </c>
      <c r="M5026">
        <v>20</v>
      </c>
      <c r="N5026">
        <v>5</v>
      </c>
      <c r="O5026" t="s">
        <v>57</v>
      </c>
    </row>
    <row r="5027" spans="1:15">
      <c r="A5027">
        <v>146048</v>
      </c>
      <c r="B5027" s="1">
        <v>45257</v>
      </c>
      <c r="C5027" t="s">
        <v>78</v>
      </c>
      <c r="D5027" t="s">
        <v>37</v>
      </c>
      <c r="E5027" t="s">
        <v>17</v>
      </c>
      <c r="F5027">
        <v>32</v>
      </c>
      <c r="G5027" t="s">
        <v>34</v>
      </c>
      <c r="H5027" t="s">
        <v>27</v>
      </c>
      <c r="I5027">
        <v>50</v>
      </c>
      <c r="J5027">
        <v>100</v>
      </c>
      <c r="K5027">
        <v>150</v>
      </c>
      <c r="L5027">
        <v>1</v>
      </c>
      <c r="M5027">
        <v>150</v>
      </c>
      <c r="N5027">
        <v>4</v>
      </c>
      <c r="O5027" t="s">
        <v>70</v>
      </c>
    </row>
    <row r="5028" spans="1:15">
      <c r="A5028">
        <v>141048</v>
      </c>
      <c r="B5028" s="1">
        <v>45416</v>
      </c>
      <c r="C5028" t="s">
        <v>42</v>
      </c>
      <c r="D5028" t="s">
        <v>16</v>
      </c>
      <c r="E5028" t="s">
        <v>17</v>
      </c>
      <c r="F5028">
        <v>27</v>
      </c>
      <c r="G5028" t="s">
        <v>41</v>
      </c>
      <c r="H5028" t="s">
        <v>19</v>
      </c>
      <c r="I5028">
        <v>65</v>
      </c>
      <c r="J5028">
        <v>0</v>
      </c>
      <c r="K5028">
        <v>65</v>
      </c>
      <c r="L5028">
        <v>2</v>
      </c>
      <c r="M5028">
        <v>130</v>
      </c>
      <c r="N5028">
        <v>5</v>
      </c>
      <c r="O5028" t="s">
        <v>70</v>
      </c>
    </row>
    <row r="5029" spans="1:15">
      <c r="A5029">
        <v>121650</v>
      </c>
      <c r="B5029" s="1">
        <v>45544</v>
      </c>
      <c r="C5029" t="s">
        <v>78</v>
      </c>
      <c r="D5029" t="s">
        <v>37</v>
      </c>
      <c r="E5029" t="s">
        <v>17</v>
      </c>
      <c r="F5029">
        <v>23</v>
      </c>
      <c r="G5029" t="s">
        <v>31</v>
      </c>
      <c r="H5029" t="s">
        <v>19</v>
      </c>
      <c r="I5029">
        <v>50</v>
      </c>
      <c r="J5029">
        <v>0</v>
      </c>
      <c r="K5029">
        <v>50</v>
      </c>
      <c r="L5029">
        <v>3</v>
      </c>
      <c r="M5029">
        <v>150</v>
      </c>
      <c r="N5029">
        <v>1</v>
      </c>
      <c r="O5029" t="s">
        <v>81</v>
      </c>
    </row>
    <row r="5030" spans="1:15">
      <c r="A5030">
        <v>189202</v>
      </c>
      <c r="B5030" s="1">
        <v>45395</v>
      </c>
      <c r="C5030" t="s">
        <v>82</v>
      </c>
      <c r="D5030" t="s">
        <v>37</v>
      </c>
      <c r="E5030" t="s">
        <v>17</v>
      </c>
      <c r="F5030">
        <v>25</v>
      </c>
      <c r="G5030" t="s">
        <v>80</v>
      </c>
      <c r="H5030" t="s">
        <v>27</v>
      </c>
      <c r="I5030">
        <v>20</v>
      </c>
      <c r="J5030">
        <v>40</v>
      </c>
      <c r="K5030">
        <v>60</v>
      </c>
      <c r="L5030">
        <v>1</v>
      </c>
      <c r="M5030">
        <v>60</v>
      </c>
      <c r="N5030">
        <v>4</v>
      </c>
      <c r="O5030" t="s">
        <v>72</v>
      </c>
    </row>
    <row r="5031" spans="1:15">
      <c r="A5031">
        <v>180983</v>
      </c>
      <c r="B5031" s="1">
        <v>45362</v>
      </c>
      <c r="C5031" t="s">
        <v>36</v>
      </c>
      <c r="D5031" t="s">
        <v>37</v>
      </c>
      <c r="E5031" t="s">
        <v>17</v>
      </c>
      <c r="F5031">
        <v>26</v>
      </c>
      <c r="G5031" t="s">
        <v>18</v>
      </c>
      <c r="H5031" t="s">
        <v>19</v>
      </c>
      <c r="I5031">
        <v>32</v>
      </c>
      <c r="J5031">
        <v>0</v>
      </c>
      <c r="K5031">
        <v>32</v>
      </c>
      <c r="L5031">
        <v>1</v>
      </c>
      <c r="M5031">
        <v>32</v>
      </c>
      <c r="N5031">
        <v>4</v>
      </c>
      <c r="O5031" t="s">
        <v>72</v>
      </c>
    </row>
    <row r="5032" spans="1:15">
      <c r="A5032">
        <v>195958</v>
      </c>
      <c r="B5032" s="1">
        <v>45523</v>
      </c>
      <c r="C5032" t="s">
        <v>30</v>
      </c>
      <c r="D5032" t="s">
        <v>24</v>
      </c>
      <c r="E5032" t="s">
        <v>17</v>
      </c>
      <c r="F5032">
        <v>18</v>
      </c>
      <c r="G5032" t="s">
        <v>26</v>
      </c>
      <c r="H5032" t="s">
        <v>27</v>
      </c>
      <c r="I5032">
        <v>10</v>
      </c>
      <c r="J5032">
        <v>40</v>
      </c>
      <c r="K5032">
        <v>50</v>
      </c>
      <c r="L5032">
        <v>1</v>
      </c>
      <c r="M5032">
        <v>50</v>
      </c>
      <c r="N5032">
        <v>2</v>
      </c>
      <c r="O5032" t="s">
        <v>71</v>
      </c>
    </row>
    <row r="5033" spans="1:15">
      <c r="A5033">
        <v>181964</v>
      </c>
      <c r="B5033" s="1">
        <v>45241</v>
      </c>
      <c r="C5033" t="s">
        <v>23</v>
      </c>
      <c r="D5033" t="s">
        <v>24</v>
      </c>
      <c r="E5033" t="s">
        <v>25</v>
      </c>
      <c r="F5033">
        <v>21</v>
      </c>
      <c r="G5033" t="s">
        <v>18</v>
      </c>
      <c r="H5033" t="s">
        <v>19</v>
      </c>
      <c r="I5033">
        <v>9</v>
      </c>
      <c r="J5033">
        <v>0</v>
      </c>
      <c r="K5033">
        <v>9</v>
      </c>
      <c r="L5033">
        <v>1</v>
      </c>
      <c r="M5033">
        <v>9</v>
      </c>
      <c r="N5033">
        <v>4</v>
      </c>
      <c r="O5033" t="s">
        <v>61</v>
      </c>
    </row>
    <row r="5034" spans="1:15">
      <c r="A5034">
        <v>197897</v>
      </c>
      <c r="B5034" s="1">
        <v>45481</v>
      </c>
      <c r="C5034" t="s">
        <v>42</v>
      </c>
      <c r="D5034" t="s">
        <v>16</v>
      </c>
      <c r="E5034" t="s">
        <v>17</v>
      </c>
      <c r="F5034">
        <v>32</v>
      </c>
      <c r="G5034" t="s">
        <v>38</v>
      </c>
      <c r="H5034" t="s">
        <v>19</v>
      </c>
      <c r="I5034">
        <v>65</v>
      </c>
      <c r="J5034">
        <v>0</v>
      </c>
      <c r="K5034">
        <v>65</v>
      </c>
      <c r="L5034">
        <v>1</v>
      </c>
      <c r="M5034">
        <v>65</v>
      </c>
      <c r="N5034">
        <v>3</v>
      </c>
      <c r="O5034" t="s">
        <v>73</v>
      </c>
    </row>
    <row r="5035" spans="1:15">
      <c r="A5035">
        <v>167367</v>
      </c>
      <c r="B5035" s="1">
        <v>45566</v>
      </c>
      <c r="C5035" t="s">
        <v>76</v>
      </c>
      <c r="D5035" t="s">
        <v>37</v>
      </c>
      <c r="E5035" t="s">
        <v>25</v>
      </c>
      <c r="F5035">
        <v>20</v>
      </c>
      <c r="G5035" t="s">
        <v>18</v>
      </c>
      <c r="H5035" t="s">
        <v>19</v>
      </c>
      <c r="I5035">
        <v>45</v>
      </c>
      <c r="J5035">
        <v>0</v>
      </c>
      <c r="K5035">
        <v>45</v>
      </c>
      <c r="L5035">
        <v>1</v>
      </c>
      <c r="M5035">
        <v>45</v>
      </c>
      <c r="N5035">
        <v>2</v>
      </c>
      <c r="O5035" t="s">
        <v>55</v>
      </c>
    </row>
    <row r="5036" spans="1:15">
      <c r="A5036">
        <v>184870</v>
      </c>
      <c r="B5036" s="1">
        <v>45239</v>
      </c>
      <c r="C5036" t="s">
        <v>15</v>
      </c>
      <c r="D5036" t="s">
        <v>16</v>
      </c>
      <c r="E5036" t="s">
        <v>17</v>
      </c>
      <c r="F5036">
        <v>33</v>
      </c>
      <c r="G5036" t="s">
        <v>51</v>
      </c>
      <c r="H5036" t="s">
        <v>27</v>
      </c>
      <c r="I5036">
        <v>100</v>
      </c>
      <c r="J5036">
        <v>50</v>
      </c>
      <c r="K5036">
        <v>150</v>
      </c>
      <c r="L5036">
        <v>1</v>
      </c>
      <c r="M5036">
        <v>150</v>
      </c>
      <c r="N5036">
        <v>5</v>
      </c>
      <c r="O5036" t="s">
        <v>57</v>
      </c>
    </row>
    <row r="5037" spans="1:15">
      <c r="A5037">
        <v>164888</v>
      </c>
      <c r="B5037" s="1">
        <v>45501</v>
      </c>
      <c r="C5037" t="s">
        <v>42</v>
      </c>
      <c r="D5037" t="s">
        <v>16</v>
      </c>
      <c r="E5037" t="s">
        <v>17</v>
      </c>
      <c r="F5037">
        <v>31</v>
      </c>
      <c r="G5037" t="s">
        <v>54</v>
      </c>
      <c r="H5037" t="s">
        <v>19</v>
      </c>
      <c r="I5037">
        <v>65</v>
      </c>
      <c r="J5037">
        <v>0</v>
      </c>
      <c r="K5037">
        <v>65</v>
      </c>
      <c r="L5037">
        <v>1</v>
      </c>
      <c r="M5037">
        <v>65</v>
      </c>
      <c r="N5037">
        <v>5</v>
      </c>
      <c r="O5037" t="s">
        <v>65</v>
      </c>
    </row>
    <row r="5038" spans="1:15">
      <c r="A5038">
        <v>157621</v>
      </c>
      <c r="B5038" s="1">
        <v>45562</v>
      </c>
      <c r="C5038" t="s">
        <v>78</v>
      </c>
      <c r="D5038" t="s">
        <v>37</v>
      </c>
      <c r="E5038" t="s">
        <v>25</v>
      </c>
      <c r="F5038">
        <v>33</v>
      </c>
      <c r="G5038" t="s">
        <v>38</v>
      </c>
      <c r="H5038" t="s">
        <v>19</v>
      </c>
      <c r="I5038">
        <v>50</v>
      </c>
      <c r="J5038">
        <v>0</v>
      </c>
      <c r="K5038">
        <v>50</v>
      </c>
      <c r="L5038">
        <v>1</v>
      </c>
      <c r="M5038">
        <v>50</v>
      </c>
      <c r="N5038">
        <v>3</v>
      </c>
      <c r="O5038" t="s">
        <v>40</v>
      </c>
    </row>
    <row r="5039" spans="1:15">
      <c r="A5039">
        <v>135562</v>
      </c>
      <c r="B5039" s="1">
        <v>45332</v>
      </c>
      <c r="C5039" t="s">
        <v>50</v>
      </c>
      <c r="D5039" t="s">
        <v>16</v>
      </c>
      <c r="E5039" t="s">
        <v>25</v>
      </c>
      <c r="F5039">
        <v>27</v>
      </c>
      <c r="G5039" t="s">
        <v>54</v>
      </c>
      <c r="H5039" t="s">
        <v>19</v>
      </c>
      <c r="I5039">
        <v>97</v>
      </c>
      <c r="J5039">
        <v>0</v>
      </c>
      <c r="K5039">
        <v>97</v>
      </c>
      <c r="L5039">
        <v>2</v>
      </c>
      <c r="M5039">
        <v>194</v>
      </c>
      <c r="N5039">
        <v>3</v>
      </c>
      <c r="O5039" t="s">
        <v>40</v>
      </c>
    </row>
    <row r="5040" spans="1:15">
      <c r="A5040">
        <v>181456</v>
      </c>
      <c r="B5040" s="1">
        <v>45341</v>
      </c>
      <c r="C5040" t="s">
        <v>30</v>
      </c>
      <c r="D5040" t="s">
        <v>24</v>
      </c>
      <c r="E5040" t="s">
        <v>17</v>
      </c>
      <c r="F5040">
        <v>18</v>
      </c>
      <c r="G5040" t="s">
        <v>58</v>
      </c>
      <c r="H5040" t="s">
        <v>27</v>
      </c>
      <c r="I5040">
        <v>10</v>
      </c>
      <c r="J5040">
        <v>40</v>
      </c>
      <c r="K5040">
        <v>50</v>
      </c>
      <c r="L5040">
        <v>3</v>
      </c>
      <c r="M5040">
        <v>150</v>
      </c>
      <c r="N5040">
        <v>5</v>
      </c>
      <c r="O5040" t="s">
        <v>57</v>
      </c>
    </row>
    <row r="5041" spans="1:15">
      <c r="A5041">
        <v>157665</v>
      </c>
      <c r="B5041" s="1">
        <v>45431</v>
      </c>
      <c r="C5041" t="s">
        <v>30</v>
      </c>
      <c r="D5041" t="s">
        <v>24</v>
      </c>
      <c r="E5041" t="s">
        <v>17</v>
      </c>
      <c r="F5041">
        <v>22</v>
      </c>
      <c r="G5041" t="s">
        <v>26</v>
      </c>
      <c r="H5041" t="s">
        <v>27</v>
      </c>
      <c r="I5041">
        <v>10</v>
      </c>
      <c r="J5041">
        <v>40</v>
      </c>
      <c r="K5041">
        <v>50</v>
      </c>
      <c r="L5041">
        <v>1</v>
      </c>
      <c r="M5041">
        <v>50</v>
      </c>
      <c r="N5041">
        <v>5</v>
      </c>
      <c r="O5041" t="s">
        <v>45</v>
      </c>
    </row>
    <row r="5042" spans="1:15">
      <c r="A5042">
        <v>145453</v>
      </c>
      <c r="B5042" s="1">
        <v>45312</v>
      </c>
      <c r="C5042" t="s">
        <v>23</v>
      </c>
      <c r="D5042" t="s">
        <v>24</v>
      </c>
      <c r="E5042" t="s">
        <v>17</v>
      </c>
      <c r="F5042">
        <v>19</v>
      </c>
      <c r="G5042" t="s">
        <v>26</v>
      </c>
      <c r="H5042" t="s">
        <v>27</v>
      </c>
      <c r="I5042">
        <v>9</v>
      </c>
      <c r="J5042">
        <v>40</v>
      </c>
      <c r="K5042">
        <v>49</v>
      </c>
      <c r="L5042">
        <v>1</v>
      </c>
      <c r="M5042">
        <v>49</v>
      </c>
      <c r="N5042">
        <v>2</v>
      </c>
      <c r="O5042" t="s">
        <v>81</v>
      </c>
    </row>
    <row r="5043" spans="1:15">
      <c r="A5043">
        <v>121526</v>
      </c>
      <c r="B5043" s="1">
        <v>45316</v>
      </c>
      <c r="C5043" t="s">
        <v>48</v>
      </c>
      <c r="D5043" t="s">
        <v>16</v>
      </c>
      <c r="E5043" t="s">
        <v>17</v>
      </c>
      <c r="F5043">
        <v>19</v>
      </c>
      <c r="G5043" t="s">
        <v>21</v>
      </c>
      <c r="H5043" t="s">
        <v>19</v>
      </c>
      <c r="I5043">
        <v>130</v>
      </c>
      <c r="J5043">
        <v>0</v>
      </c>
      <c r="K5043">
        <v>130</v>
      </c>
      <c r="L5043">
        <v>1</v>
      </c>
      <c r="M5043">
        <v>130</v>
      </c>
      <c r="N5043">
        <v>4</v>
      </c>
      <c r="O5043" t="s">
        <v>65</v>
      </c>
    </row>
    <row r="5044" spans="1:15">
      <c r="A5044">
        <v>134916</v>
      </c>
      <c r="B5044" s="1">
        <v>45430</v>
      </c>
      <c r="C5044" t="s">
        <v>53</v>
      </c>
      <c r="D5044" t="s">
        <v>37</v>
      </c>
      <c r="E5044" t="s">
        <v>17</v>
      </c>
      <c r="F5044">
        <v>34</v>
      </c>
      <c r="G5044" t="s">
        <v>46</v>
      </c>
      <c r="H5044" t="s">
        <v>19</v>
      </c>
      <c r="I5044">
        <v>15</v>
      </c>
      <c r="J5044">
        <v>0</v>
      </c>
      <c r="K5044">
        <v>15</v>
      </c>
      <c r="L5044">
        <v>1</v>
      </c>
      <c r="M5044">
        <v>15</v>
      </c>
      <c r="N5044">
        <v>4</v>
      </c>
      <c r="O5044" t="s">
        <v>45</v>
      </c>
    </row>
    <row r="5045" spans="1:15">
      <c r="A5045">
        <v>194338</v>
      </c>
      <c r="B5045" s="1">
        <v>45287</v>
      </c>
      <c r="C5045" t="s">
        <v>53</v>
      </c>
      <c r="D5045" t="s">
        <v>37</v>
      </c>
      <c r="E5045" t="s">
        <v>17</v>
      </c>
      <c r="F5045">
        <v>24</v>
      </c>
      <c r="G5045" t="s">
        <v>79</v>
      </c>
      <c r="H5045" t="s">
        <v>27</v>
      </c>
      <c r="I5045">
        <v>15</v>
      </c>
      <c r="J5045">
        <v>40</v>
      </c>
      <c r="K5045">
        <v>55</v>
      </c>
      <c r="L5045">
        <v>3</v>
      </c>
      <c r="M5045">
        <v>165</v>
      </c>
      <c r="N5045">
        <v>4</v>
      </c>
      <c r="O5045" t="s">
        <v>20</v>
      </c>
    </row>
    <row r="5046" spans="1:15">
      <c r="A5046">
        <v>188773</v>
      </c>
      <c r="B5046" s="1">
        <v>45387</v>
      </c>
      <c r="C5046" t="s">
        <v>50</v>
      </c>
      <c r="D5046" t="s">
        <v>16</v>
      </c>
      <c r="E5046" t="s">
        <v>25</v>
      </c>
      <c r="F5046">
        <v>28</v>
      </c>
      <c r="G5046" t="s">
        <v>74</v>
      </c>
      <c r="H5046" t="s">
        <v>27</v>
      </c>
      <c r="I5046">
        <v>97</v>
      </c>
      <c r="J5046">
        <v>25</v>
      </c>
      <c r="K5046">
        <v>122</v>
      </c>
      <c r="L5046">
        <v>1</v>
      </c>
      <c r="M5046">
        <v>122</v>
      </c>
      <c r="N5046">
        <v>3</v>
      </c>
      <c r="O5046" t="s">
        <v>49</v>
      </c>
    </row>
    <row r="5047" spans="1:15">
      <c r="A5047">
        <v>140869</v>
      </c>
      <c r="B5047" s="1">
        <v>45371</v>
      </c>
      <c r="C5047" t="s">
        <v>23</v>
      </c>
      <c r="D5047" t="s">
        <v>24</v>
      </c>
      <c r="E5047" t="s">
        <v>17</v>
      </c>
      <c r="F5047">
        <v>20</v>
      </c>
      <c r="G5047" t="s">
        <v>38</v>
      </c>
      <c r="H5047" t="s">
        <v>19</v>
      </c>
      <c r="I5047">
        <v>9</v>
      </c>
      <c r="J5047">
        <v>0</v>
      </c>
      <c r="K5047">
        <v>9</v>
      </c>
      <c r="L5047">
        <v>4</v>
      </c>
      <c r="M5047">
        <v>36</v>
      </c>
      <c r="N5047">
        <v>5</v>
      </c>
      <c r="O5047" t="s">
        <v>20</v>
      </c>
    </row>
    <row r="5048" spans="1:15">
      <c r="A5048">
        <v>168743</v>
      </c>
      <c r="B5048" s="1">
        <v>45340</v>
      </c>
      <c r="C5048" t="s">
        <v>33</v>
      </c>
      <c r="D5048" t="s">
        <v>16</v>
      </c>
      <c r="E5048" t="s">
        <v>25</v>
      </c>
      <c r="F5048">
        <v>35</v>
      </c>
      <c r="G5048" t="s">
        <v>56</v>
      </c>
      <c r="H5048" t="s">
        <v>19</v>
      </c>
      <c r="I5048">
        <v>118</v>
      </c>
      <c r="J5048">
        <v>0</v>
      </c>
      <c r="K5048">
        <v>118</v>
      </c>
      <c r="L5048">
        <v>1</v>
      </c>
      <c r="M5048">
        <v>118</v>
      </c>
      <c r="N5048">
        <v>1</v>
      </c>
      <c r="O5048" t="s">
        <v>81</v>
      </c>
    </row>
    <row r="5049" spans="1:15">
      <c r="A5049">
        <v>146858</v>
      </c>
      <c r="B5049" s="1">
        <v>45466</v>
      </c>
      <c r="C5049" t="s">
        <v>76</v>
      </c>
      <c r="D5049" t="s">
        <v>37</v>
      </c>
      <c r="E5049" t="s">
        <v>25</v>
      </c>
      <c r="F5049">
        <v>25</v>
      </c>
      <c r="G5049" t="s">
        <v>29</v>
      </c>
      <c r="H5049" t="s">
        <v>19</v>
      </c>
      <c r="I5049">
        <v>45</v>
      </c>
      <c r="J5049">
        <v>0</v>
      </c>
      <c r="K5049">
        <v>45</v>
      </c>
      <c r="L5049">
        <v>1</v>
      </c>
      <c r="M5049">
        <v>45</v>
      </c>
      <c r="N5049">
        <v>5</v>
      </c>
      <c r="O5049" t="s">
        <v>39</v>
      </c>
    </row>
    <row r="5050" spans="1:15">
      <c r="A5050">
        <v>178044</v>
      </c>
      <c r="B5050" s="1">
        <v>45558</v>
      </c>
      <c r="C5050" t="s">
        <v>48</v>
      </c>
      <c r="D5050" t="s">
        <v>16</v>
      </c>
      <c r="E5050" t="s">
        <v>25</v>
      </c>
      <c r="F5050">
        <v>18</v>
      </c>
      <c r="G5050" t="s">
        <v>54</v>
      </c>
      <c r="H5050" t="s">
        <v>19</v>
      </c>
      <c r="I5050">
        <v>130</v>
      </c>
      <c r="J5050">
        <v>0</v>
      </c>
      <c r="K5050">
        <v>130</v>
      </c>
      <c r="L5050">
        <v>1</v>
      </c>
      <c r="M5050">
        <v>130</v>
      </c>
      <c r="N5050">
        <v>3</v>
      </c>
      <c r="O5050" t="s">
        <v>73</v>
      </c>
    </row>
    <row r="5051" spans="1:15">
      <c r="A5051">
        <v>199398</v>
      </c>
      <c r="B5051" s="1">
        <v>45579</v>
      </c>
      <c r="C5051" t="s">
        <v>82</v>
      </c>
      <c r="D5051" t="s">
        <v>37</v>
      </c>
      <c r="E5051" t="s">
        <v>17</v>
      </c>
      <c r="F5051">
        <v>27</v>
      </c>
      <c r="G5051" t="s">
        <v>56</v>
      </c>
      <c r="H5051" t="s">
        <v>19</v>
      </c>
      <c r="I5051">
        <v>20</v>
      </c>
      <c r="J5051">
        <v>0</v>
      </c>
      <c r="K5051">
        <v>20</v>
      </c>
      <c r="L5051">
        <v>3</v>
      </c>
      <c r="M5051">
        <v>60</v>
      </c>
      <c r="N5051">
        <v>5</v>
      </c>
      <c r="O5051" t="s">
        <v>65</v>
      </c>
    </row>
    <row r="5052" spans="1:15">
      <c r="A5052">
        <v>134425</v>
      </c>
      <c r="B5052" s="1">
        <v>45469</v>
      </c>
      <c r="C5052" t="s">
        <v>42</v>
      </c>
      <c r="D5052" t="s">
        <v>16</v>
      </c>
      <c r="E5052" t="s">
        <v>25</v>
      </c>
      <c r="F5052">
        <v>18</v>
      </c>
      <c r="G5052" t="s">
        <v>31</v>
      </c>
      <c r="H5052" t="s">
        <v>19</v>
      </c>
      <c r="I5052">
        <v>65</v>
      </c>
      <c r="J5052">
        <v>0</v>
      </c>
      <c r="K5052">
        <v>65</v>
      </c>
      <c r="L5052">
        <v>1</v>
      </c>
      <c r="M5052">
        <v>65</v>
      </c>
      <c r="N5052">
        <v>5</v>
      </c>
      <c r="O5052" t="s">
        <v>20</v>
      </c>
    </row>
    <row r="5053" spans="1:15">
      <c r="A5053">
        <v>153666</v>
      </c>
      <c r="B5053" s="1">
        <v>45363</v>
      </c>
      <c r="C5053" t="s">
        <v>36</v>
      </c>
      <c r="D5053" t="s">
        <v>37</v>
      </c>
      <c r="E5053" t="s">
        <v>25</v>
      </c>
      <c r="F5053">
        <v>19</v>
      </c>
      <c r="G5053" t="s">
        <v>69</v>
      </c>
      <c r="H5053" t="s">
        <v>19</v>
      </c>
      <c r="I5053">
        <v>32</v>
      </c>
      <c r="J5053">
        <v>0</v>
      </c>
      <c r="K5053">
        <v>32</v>
      </c>
      <c r="L5053">
        <v>1</v>
      </c>
      <c r="M5053">
        <v>32</v>
      </c>
      <c r="N5053">
        <v>2</v>
      </c>
      <c r="O5053" t="s">
        <v>63</v>
      </c>
    </row>
    <row r="5054" spans="1:15">
      <c r="A5054">
        <v>180587</v>
      </c>
      <c r="B5054" s="1">
        <v>45410</v>
      </c>
      <c r="C5054" t="s">
        <v>23</v>
      </c>
      <c r="D5054" t="s">
        <v>24</v>
      </c>
      <c r="E5054" t="s">
        <v>25</v>
      </c>
      <c r="F5054">
        <v>21</v>
      </c>
      <c r="G5054" t="s">
        <v>38</v>
      </c>
      <c r="H5054" t="s">
        <v>19</v>
      </c>
      <c r="I5054">
        <v>9</v>
      </c>
      <c r="J5054">
        <v>0</v>
      </c>
      <c r="K5054">
        <v>9</v>
      </c>
      <c r="L5054">
        <v>1</v>
      </c>
      <c r="M5054">
        <v>9</v>
      </c>
      <c r="N5054">
        <v>5</v>
      </c>
      <c r="O5054" t="s">
        <v>32</v>
      </c>
    </row>
    <row r="5055" spans="1:15">
      <c r="A5055">
        <v>126727</v>
      </c>
      <c r="B5055" s="1">
        <v>45393</v>
      </c>
      <c r="C5055" t="s">
        <v>15</v>
      </c>
      <c r="D5055" t="s">
        <v>16</v>
      </c>
      <c r="E5055" t="s">
        <v>25</v>
      </c>
      <c r="F5055">
        <v>20</v>
      </c>
      <c r="G5055" t="s">
        <v>62</v>
      </c>
      <c r="H5055" t="s">
        <v>19</v>
      </c>
      <c r="I5055">
        <v>100</v>
      </c>
      <c r="J5055">
        <v>0</v>
      </c>
      <c r="K5055">
        <v>100</v>
      </c>
      <c r="L5055">
        <v>1</v>
      </c>
      <c r="M5055">
        <v>100</v>
      </c>
      <c r="N5055">
        <v>5</v>
      </c>
      <c r="O5055" t="s">
        <v>32</v>
      </c>
    </row>
    <row r="5056" spans="1:15">
      <c r="A5056">
        <v>153585</v>
      </c>
      <c r="B5056" s="1">
        <v>45539</v>
      </c>
      <c r="C5056" t="s">
        <v>42</v>
      </c>
      <c r="D5056" t="s">
        <v>16</v>
      </c>
      <c r="E5056" t="s">
        <v>17</v>
      </c>
      <c r="F5056">
        <v>18</v>
      </c>
      <c r="G5056" t="s">
        <v>62</v>
      </c>
      <c r="H5056" t="s">
        <v>19</v>
      </c>
      <c r="I5056">
        <v>65</v>
      </c>
      <c r="J5056">
        <v>0</v>
      </c>
      <c r="K5056">
        <v>65</v>
      </c>
      <c r="L5056">
        <v>1</v>
      </c>
      <c r="M5056">
        <v>65</v>
      </c>
      <c r="N5056">
        <v>2</v>
      </c>
      <c r="O5056" t="s">
        <v>28</v>
      </c>
    </row>
    <row r="5057" spans="1:15">
      <c r="A5057">
        <v>128334</v>
      </c>
      <c r="B5057" s="1">
        <v>45243</v>
      </c>
      <c r="C5057" t="s">
        <v>42</v>
      </c>
      <c r="D5057" t="s">
        <v>16</v>
      </c>
      <c r="E5057" t="s">
        <v>25</v>
      </c>
      <c r="F5057">
        <v>33</v>
      </c>
      <c r="G5057" t="s">
        <v>62</v>
      </c>
      <c r="H5057" t="s">
        <v>19</v>
      </c>
      <c r="I5057">
        <v>65</v>
      </c>
      <c r="J5057">
        <v>0</v>
      </c>
      <c r="K5057">
        <v>65</v>
      </c>
      <c r="L5057">
        <v>1</v>
      </c>
      <c r="M5057">
        <v>65</v>
      </c>
      <c r="N5057">
        <v>4</v>
      </c>
      <c r="O5057" t="s">
        <v>20</v>
      </c>
    </row>
    <row r="5058" spans="1:15">
      <c r="A5058">
        <v>167427</v>
      </c>
      <c r="B5058" s="1">
        <v>45361</v>
      </c>
      <c r="C5058" t="s">
        <v>15</v>
      </c>
      <c r="D5058" t="s">
        <v>16</v>
      </c>
      <c r="E5058" t="s">
        <v>17</v>
      </c>
      <c r="F5058">
        <v>24</v>
      </c>
      <c r="G5058" t="s">
        <v>67</v>
      </c>
      <c r="H5058" t="s">
        <v>27</v>
      </c>
      <c r="I5058">
        <v>100</v>
      </c>
      <c r="J5058">
        <v>40</v>
      </c>
      <c r="K5058">
        <v>140</v>
      </c>
      <c r="L5058">
        <v>1</v>
      </c>
      <c r="M5058">
        <v>140</v>
      </c>
      <c r="N5058">
        <v>4</v>
      </c>
      <c r="O5058" t="s">
        <v>65</v>
      </c>
    </row>
    <row r="5059" spans="1:15">
      <c r="A5059">
        <v>122294</v>
      </c>
      <c r="B5059" s="1">
        <v>45235</v>
      </c>
      <c r="C5059" t="s">
        <v>15</v>
      </c>
      <c r="D5059" t="s">
        <v>16</v>
      </c>
      <c r="E5059" t="s">
        <v>17</v>
      </c>
      <c r="F5059">
        <v>24</v>
      </c>
      <c r="G5059" t="s">
        <v>77</v>
      </c>
      <c r="H5059" t="s">
        <v>19</v>
      </c>
      <c r="I5059">
        <v>100</v>
      </c>
      <c r="J5059">
        <v>0</v>
      </c>
      <c r="K5059">
        <v>100</v>
      </c>
      <c r="L5059">
        <v>1</v>
      </c>
      <c r="M5059">
        <v>100</v>
      </c>
      <c r="N5059">
        <v>4</v>
      </c>
      <c r="O5059" t="s">
        <v>72</v>
      </c>
    </row>
    <row r="5060" spans="1:15">
      <c r="A5060">
        <v>166762</v>
      </c>
      <c r="B5060" s="1">
        <v>45304</v>
      </c>
      <c r="C5060" t="s">
        <v>42</v>
      </c>
      <c r="D5060" t="s">
        <v>16</v>
      </c>
      <c r="E5060" t="s">
        <v>25</v>
      </c>
      <c r="F5060">
        <v>31</v>
      </c>
      <c r="G5060" t="s">
        <v>56</v>
      </c>
      <c r="H5060" t="s">
        <v>19</v>
      </c>
      <c r="I5060">
        <v>65</v>
      </c>
      <c r="J5060">
        <v>0</v>
      </c>
      <c r="K5060">
        <v>65</v>
      </c>
      <c r="L5060">
        <v>1</v>
      </c>
      <c r="M5060">
        <v>65</v>
      </c>
      <c r="N5060">
        <v>1</v>
      </c>
      <c r="O5060" t="s">
        <v>87</v>
      </c>
    </row>
    <row r="5061" spans="1:15">
      <c r="A5061">
        <v>149903</v>
      </c>
      <c r="B5061" s="1">
        <v>45409</v>
      </c>
      <c r="C5061" t="s">
        <v>42</v>
      </c>
      <c r="D5061" t="s">
        <v>16</v>
      </c>
      <c r="E5061" t="s">
        <v>25</v>
      </c>
      <c r="F5061">
        <v>18</v>
      </c>
      <c r="G5061" t="s">
        <v>31</v>
      </c>
      <c r="H5061" t="s">
        <v>19</v>
      </c>
      <c r="I5061">
        <v>65</v>
      </c>
      <c r="J5061">
        <v>0</v>
      </c>
      <c r="K5061">
        <v>65</v>
      </c>
      <c r="L5061">
        <v>1</v>
      </c>
      <c r="M5061">
        <v>65</v>
      </c>
      <c r="N5061">
        <v>4</v>
      </c>
      <c r="O5061" t="s">
        <v>32</v>
      </c>
    </row>
    <row r="5062" spans="1:15">
      <c r="A5062">
        <v>189837</v>
      </c>
      <c r="B5062" s="1">
        <v>45600</v>
      </c>
      <c r="C5062" t="s">
        <v>23</v>
      </c>
      <c r="D5062" t="s">
        <v>24</v>
      </c>
      <c r="E5062" t="s">
        <v>17</v>
      </c>
      <c r="F5062">
        <v>25</v>
      </c>
      <c r="G5062" t="s">
        <v>77</v>
      </c>
      <c r="H5062" t="s">
        <v>19</v>
      </c>
      <c r="I5062">
        <v>9</v>
      </c>
      <c r="J5062">
        <v>0</v>
      </c>
      <c r="K5062">
        <v>9</v>
      </c>
      <c r="L5062">
        <v>1</v>
      </c>
      <c r="M5062">
        <v>9</v>
      </c>
      <c r="N5062">
        <v>2</v>
      </c>
      <c r="O5062" t="s">
        <v>64</v>
      </c>
    </row>
    <row r="5063" spans="1:15">
      <c r="A5063">
        <v>156584</v>
      </c>
      <c r="B5063" s="1">
        <v>45566</v>
      </c>
      <c r="C5063" t="s">
        <v>15</v>
      </c>
      <c r="D5063" t="s">
        <v>16</v>
      </c>
      <c r="E5063" t="s">
        <v>17</v>
      </c>
      <c r="F5063">
        <v>18</v>
      </c>
      <c r="G5063" t="s">
        <v>69</v>
      </c>
      <c r="H5063" t="s">
        <v>19</v>
      </c>
      <c r="I5063">
        <v>100</v>
      </c>
      <c r="J5063">
        <v>0</v>
      </c>
      <c r="K5063">
        <v>100</v>
      </c>
      <c r="L5063">
        <v>1</v>
      </c>
      <c r="M5063">
        <v>100</v>
      </c>
      <c r="N5063">
        <v>4</v>
      </c>
      <c r="O5063" t="s">
        <v>39</v>
      </c>
    </row>
    <row r="5064" spans="1:15">
      <c r="A5064">
        <v>134373</v>
      </c>
      <c r="B5064" s="1">
        <v>45433</v>
      </c>
      <c r="C5064" t="s">
        <v>30</v>
      </c>
      <c r="D5064" t="s">
        <v>24</v>
      </c>
      <c r="E5064" t="s">
        <v>25</v>
      </c>
      <c r="F5064">
        <v>31</v>
      </c>
      <c r="G5064" t="s">
        <v>58</v>
      </c>
      <c r="H5064" t="s">
        <v>27</v>
      </c>
      <c r="I5064">
        <v>10</v>
      </c>
      <c r="J5064">
        <v>40</v>
      </c>
      <c r="K5064">
        <v>50</v>
      </c>
      <c r="L5064">
        <v>1</v>
      </c>
      <c r="M5064">
        <v>50</v>
      </c>
      <c r="N5064">
        <v>4</v>
      </c>
      <c r="O5064" t="s">
        <v>52</v>
      </c>
    </row>
    <row r="5065" spans="1:15">
      <c r="A5065">
        <v>177042</v>
      </c>
      <c r="B5065" s="1">
        <v>45391</v>
      </c>
      <c r="C5065" t="s">
        <v>53</v>
      </c>
      <c r="D5065" t="s">
        <v>37</v>
      </c>
      <c r="E5065" t="s">
        <v>17</v>
      </c>
      <c r="F5065">
        <v>29</v>
      </c>
      <c r="G5065" t="s">
        <v>60</v>
      </c>
      <c r="H5065" t="s">
        <v>19</v>
      </c>
      <c r="I5065">
        <v>15</v>
      </c>
      <c r="J5065">
        <v>0</v>
      </c>
      <c r="K5065">
        <v>15</v>
      </c>
      <c r="L5065">
        <v>2</v>
      </c>
      <c r="M5065">
        <v>30</v>
      </c>
      <c r="N5065">
        <v>1</v>
      </c>
      <c r="O5065" t="s">
        <v>35</v>
      </c>
    </row>
    <row r="5066" spans="1:15">
      <c r="A5066">
        <v>149880</v>
      </c>
      <c r="B5066" s="1">
        <v>45316</v>
      </c>
      <c r="C5066" t="s">
        <v>30</v>
      </c>
      <c r="D5066" t="s">
        <v>24</v>
      </c>
      <c r="E5066" t="s">
        <v>17</v>
      </c>
      <c r="F5066">
        <v>24</v>
      </c>
      <c r="G5066" t="s">
        <v>56</v>
      </c>
      <c r="H5066" t="s">
        <v>19</v>
      </c>
      <c r="I5066">
        <v>10</v>
      </c>
      <c r="J5066">
        <v>0</v>
      </c>
      <c r="K5066">
        <v>10</v>
      </c>
      <c r="L5066">
        <v>1</v>
      </c>
      <c r="M5066">
        <v>10</v>
      </c>
      <c r="N5066">
        <v>3</v>
      </c>
      <c r="O5066" t="s">
        <v>73</v>
      </c>
    </row>
    <row r="5067" spans="1:15">
      <c r="A5067">
        <v>149360</v>
      </c>
      <c r="B5067" s="1">
        <v>45304</v>
      </c>
      <c r="C5067" t="s">
        <v>82</v>
      </c>
      <c r="D5067" t="s">
        <v>37</v>
      </c>
      <c r="E5067" t="s">
        <v>25</v>
      </c>
      <c r="F5067">
        <v>31</v>
      </c>
      <c r="G5067" t="s">
        <v>26</v>
      </c>
      <c r="H5067" t="s">
        <v>27</v>
      </c>
      <c r="I5067">
        <v>20</v>
      </c>
      <c r="J5067">
        <v>40</v>
      </c>
      <c r="K5067">
        <v>60</v>
      </c>
      <c r="L5067">
        <v>1</v>
      </c>
      <c r="M5067">
        <v>60</v>
      </c>
      <c r="N5067">
        <v>4</v>
      </c>
      <c r="O5067" t="s">
        <v>20</v>
      </c>
    </row>
    <row r="5068" spans="1:15">
      <c r="A5068">
        <v>170395</v>
      </c>
      <c r="B5068" s="1">
        <v>45540</v>
      </c>
      <c r="C5068" t="s">
        <v>30</v>
      </c>
      <c r="D5068" t="s">
        <v>24</v>
      </c>
      <c r="E5068" t="s">
        <v>25</v>
      </c>
      <c r="F5068">
        <v>28</v>
      </c>
      <c r="G5068" t="s">
        <v>29</v>
      </c>
      <c r="H5068" t="s">
        <v>19</v>
      </c>
      <c r="I5068">
        <v>10</v>
      </c>
      <c r="J5068">
        <v>0</v>
      </c>
      <c r="K5068">
        <v>10</v>
      </c>
      <c r="L5068">
        <v>1</v>
      </c>
      <c r="M5068">
        <v>10</v>
      </c>
      <c r="N5068">
        <v>3</v>
      </c>
      <c r="O5068" t="s">
        <v>22</v>
      </c>
    </row>
    <row r="5069" spans="1:15">
      <c r="A5069">
        <v>180991</v>
      </c>
      <c r="B5069" s="1">
        <v>45410</v>
      </c>
      <c r="C5069" t="s">
        <v>42</v>
      </c>
      <c r="D5069" t="s">
        <v>16</v>
      </c>
      <c r="E5069" t="s">
        <v>17</v>
      </c>
      <c r="F5069">
        <v>33</v>
      </c>
      <c r="G5069" t="s">
        <v>41</v>
      </c>
      <c r="H5069" t="s">
        <v>19</v>
      </c>
      <c r="I5069">
        <v>65</v>
      </c>
      <c r="J5069">
        <v>0</v>
      </c>
      <c r="K5069">
        <v>65</v>
      </c>
      <c r="L5069">
        <v>1</v>
      </c>
      <c r="M5069">
        <v>65</v>
      </c>
      <c r="N5069">
        <v>3</v>
      </c>
      <c r="O5069" t="s">
        <v>88</v>
      </c>
    </row>
    <row r="5070" spans="1:15">
      <c r="A5070">
        <v>157590</v>
      </c>
      <c r="B5070" s="1">
        <v>45370</v>
      </c>
      <c r="C5070" t="s">
        <v>50</v>
      </c>
      <c r="D5070" t="s">
        <v>16</v>
      </c>
      <c r="E5070" t="s">
        <v>25</v>
      </c>
      <c r="F5070">
        <v>18</v>
      </c>
      <c r="G5070" t="s">
        <v>54</v>
      </c>
      <c r="H5070" t="s">
        <v>19</v>
      </c>
      <c r="I5070">
        <v>97</v>
      </c>
      <c r="J5070">
        <v>0</v>
      </c>
      <c r="K5070">
        <v>97</v>
      </c>
      <c r="L5070">
        <v>1</v>
      </c>
      <c r="M5070">
        <v>97</v>
      </c>
      <c r="N5070">
        <v>5</v>
      </c>
      <c r="O5070" t="s">
        <v>65</v>
      </c>
    </row>
    <row r="5071" spans="1:15">
      <c r="A5071">
        <v>141880</v>
      </c>
      <c r="B5071" s="1">
        <v>45359</v>
      </c>
      <c r="C5071" t="s">
        <v>15</v>
      </c>
      <c r="D5071" t="s">
        <v>16</v>
      </c>
      <c r="E5071" t="s">
        <v>25</v>
      </c>
      <c r="F5071">
        <v>32</v>
      </c>
      <c r="G5071" t="s">
        <v>21</v>
      </c>
      <c r="H5071" t="s">
        <v>19</v>
      </c>
      <c r="I5071">
        <v>100</v>
      </c>
      <c r="J5071">
        <v>0</v>
      </c>
      <c r="K5071">
        <v>100</v>
      </c>
      <c r="L5071">
        <v>1</v>
      </c>
      <c r="M5071">
        <v>100</v>
      </c>
      <c r="N5071">
        <v>1</v>
      </c>
      <c r="O5071" t="s">
        <v>63</v>
      </c>
    </row>
    <row r="5072" spans="1:15">
      <c r="A5072">
        <v>189804</v>
      </c>
      <c r="B5072" s="1">
        <v>45433</v>
      </c>
      <c r="C5072" t="s">
        <v>15</v>
      </c>
      <c r="D5072" t="s">
        <v>16</v>
      </c>
      <c r="E5072" t="s">
        <v>25</v>
      </c>
      <c r="F5072">
        <v>27</v>
      </c>
      <c r="G5072" t="s">
        <v>69</v>
      </c>
      <c r="H5072" t="s">
        <v>19</v>
      </c>
      <c r="I5072">
        <v>100</v>
      </c>
      <c r="J5072">
        <v>0</v>
      </c>
      <c r="K5072">
        <v>100</v>
      </c>
      <c r="L5072">
        <v>1</v>
      </c>
      <c r="M5072">
        <v>100</v>
      </c>
      <c r="N5072">
        <v>2</v>
      </c>
      <c r="O5072" t="s">
        <v>28</v>
      </c>
    </row>
    <row r="5073" spans="1:15">
      <c r="A5073">
        <v>192472</v>
      </c>
      <c r="B5073" s="1">
        <v>45304</v>
      </c>
      <c r="C5073" t="s">
        <v>42</v>
      </c>
      <c r="D5073" t="s">
        <v>16</v>
      </c>
      <c r="E5073" t="s">
        <v>17</v>
      </c>
      <c r="F5073">
        <v>18</v>
      </c>
      <c r="G5073" t="s">
        <v>21</v>
      </c>
      <c r="H5073" t="s">
        <v>19</v>
      </c>
      <c r="I5073">
        <v>65</v>
      </c>
      <c r="J5073">
        <v>0</v>
      </c>
      <c r="K5073">
        <v>65</v>
      </c>
      <c r="L5073">
        <v>1</v>
      </c>
      <c r="M5073">
        <v>65</v>
      </c>
      <c r="N5073">
        <v>2</v>
      </c>
      <c r="O5073" t="s">
        <v>87</v>
      </c>
    </row>
    <row r="5074" spans="1:15">
      <c r="A5074">
        <v>184358</v>
      </c>
      <c r="B5074" s="1">
        <v>45512</v>
      </c>
      <c r="C5074" t="s">
        <v>42</v>
      </c>
      <c r="D5074" t="s">
        <v>16</v>
      </c>
      <c r="E5074" t="s">
        <v>17</v>
      </c>
      <c r="F5074">
        <v>32</v>
      </c>
      <c r="G5074" t="s">
        <v>41</v>
      </c>
      <c r="H5074" t="s">
        <v>19</v>
      </c>
      <c r="I5074">
        <v>65</v>
      </c>
      <c r="J5074">
        <v>0</v>
      </c>
      <c r="K5074">
        <v>65</v>
      </c>
      <c r="L5074">
        <v>1</v>
      </c>
      <c r="M5074">
        <v>65</v>
      </c>
      <c r="N5074">
        <v>5</v>
      </c>
      <c r="O5074" t="s">
        <v>61</v>
      </c>
    </row>
    <row r="5075" spans="1:15">
      <c r="A5075">
        <v>124070</v>
      </c>
      <c r="B5075" s="1">
        <v>45494</v>
      </c>
      <c r="C5075" t="s">
        <v>33</v>
      </c>
      <c r="D5075" t="s">
        <v>16</v>
      </c>
      <c r="E5075" t="s">
        <v>17</v>
      </c>
      <c r="F5075">
        <v>27</v>
      </c>
      <c r="G5075" t="s">
        <v>56</v>
      </c>
      <c r="H5075" t="s">
        <v>19</v>
      </c>
      <c r="I5075">
        <v>118</v>
      </c>
      <c r="J5075">
        <v>0</v>
      </c>
      <c r="K5075">
        <v>118</v>
      </c>
      <c r="L5075">
        <v>1</v>
      </c>
      <c r="M5075">
        <v>118</v>
      </c>
      <c r="N5075">
        <v>5</v>
      </c>
      <c r="O5075" t="s">
        <v>61</v>
      </c>
    </row>
    <row r="5076" spans="1:15">
      <c r="A5076">
        <v>128279</v>
      </c>
      <c r="B5076" s="1">
        <v>45531</v>
      </c>
      <c r="C5076" t="s">
        <v>42</v>
      </c>
      <c r="D5076" t="s">
        <v>16</v>
      </c>
      <c r="E5076" t="s">
        <v>17</v>
      </c>
      <c r="F5076">
        <v>31</v>
      </c>
      <c r="G5076" t="s">
        <v>44</v>
      </c>
      <c r="H5076" t="s">
        <v>27</v>
      </c>
      <c r="I5076">
        <v>65</v>
      </c>
      <c r="J5076">
        <v>25</v>
      </c>
      <c r="K5076">
        <v>90</v>
      </c>
      <c r="L5076">
        <v>1</v>
      </c>
      <c r="M5076">
        <v>90</v>
      </c>
      <c r="N5076">
        <v>4</v>
      </c>
      <c r="O5076" t="s">
        <v>65</v>
      </c>
    </row>
    <row r="5077" spans="1:15">
      <c r="A5077">
        <v>169853</v>
      </c>
      <c r="B5077" s="1">
        <v>45466</v>
      </c>
      <c r="C5077" t="s">
        <v>23</v>
      </c>
      <c r="D5077" t="s">
        <v>24</v>
      </c>
      <c r="E5077" t="s">
        <v>25</v>
      </c>
      <c r="F5077">
        <v>30</v>
      </c>
      <c r="G5077" t="s">
        <v>46</v>
      </c>
      <c r="H5077" t="s">
        <v>19</v>
      </c>
      <c r="I5077">
        <v>9</v>
      </c>
      <c r="J5077">
        <v>0</v>
      </c>
      <c r="K5077">
        <v>9</v>
      </c>
      <c r="L5077">
        <v>1</v>
      </c>
      <c r="M5077">
        <v>9</v>
      </c>
      <c r="N5077">
        <v>5</v>
      </c>
      <c r="O5077" t="s">
        <v>70</v>
      </c>
    </row>
    <row r="5078" spans="1:15">
      <c r="A5078">
        <v>145721</v>
      </c>
      <c r="B5078" s="1">
        <v>45257</v>
      </c>
      <c r="C5078" t="s">
        <v>23</v>
      </c>
      <c r="D5078" t="s">
        <v>24</v>
      </c>
      <c r="E5078" t="s">
        <v>17</v>
      </c>
      <c r="F5078">
        <v>29</v>
      </c>
      <c r="G5078" t="s">
        <v>29</v>
      </c>
      <c r="H5078" t="s">
        <v>19</v>
      </c>
      <c r="I5078">
        <v>9</v>
      </c>
      <c r="J5078">
        <v>0</v>
      </c>
      <c r="K5078">
        <v>9</v>
      </c>
      <c r="L5078">
        <v>5</v>
      </c>
      <c r="M5078">
        <v>45</v>
      </c>
      <c r="N5078">
        <v>5</v>
      </c>
      <c r="O5078" t="s">
        <v>72</v>
      </c>
    </row>
    <row r="5079" spans="1:15">
      <c r="A5079">
        <v>137757</v>
      </c>
      <c r="B5079" s="1">
        <v>45245</v>
      </c>
      <c r="C5079" t="s">
        <v>15</v>
      </c>
      <c r="D5079" t="s">
        <v>16</v>
      </c>
      <c r="E5079" t="s">
        <v>17</v>
      </c>
      <c r="F5079">
        <v>26</v>
      </c>
      <c r="G5079" t="s">
        <v>18</v>
      </c>
      <c r="H5079" t="s">
        <v>19</v>
      </c>
      <c r="I5079">
        <v>100</v>
      </c>
      <c r="J5079">
        <v>0</v>
      </c>
      <c r="K5079">
        <v>100</v>
      </c>
      <c r="L5079">
        <v>1</v>
      </c>
      <c r="M5079">
        <v>100</v>
      </c>
      <c r="N5079">
        <v>5</v>
      </c>
      <c r="O5079" t="s">
        <v>39</v>
      </c>
    </row>
    <row r="5080" spans="1:15">
      <c r="A5080">
        <v>158718</v>
      </c>
      <c r="B5080" s="1">
        <v>45359</v>
      </c>
      <c r="C5080" t="s">
        <v>15</v>
      </c>
      <c r="D5080" t="s">
        <v>16</v>
      </c>
      <c r="E5080" t="s">
        <v>17</v>
      </c>
      <c r="F5080">
        <v>29</v>
      </c>
      <c r="G5080" t="s">
        <v>34</v>
      </c>
      <c r="H5080" t="s">
        <v>27</v>
      </c>
      <c r="I5080">
        <v>100</v>
      </c>
      <c r="J5080">
        <v>100</v>
      </c>
      <c r="K5080">
        <v>200</v>
      </c>
      <c r="L5080">
        <v>1</v>
      </c>
      <c r="M5080">
        <v>200</v>
      </c>
      <c r="N5080">
        <v>4</v>
      </c>
      <c r="O5080" t="s">
        <v>43</v>
      </c>
    </row>
    <row r="5081" spans="1:15">
      <c r="A5081">
        <v>168829</v>
      </c>
      <c r="B5081" s="1">
        <v>45592</v>
      </c>
      <c r="C5081" t="s">
        <v>23</v>
      </c>
      <c r="D5081" t="s">
        <v>24</v>
      </c>
      <c r="E5081" t="s">
        <v>17</v>
      </c>
      <c r="F5081">
        <v>34</v>
      </c>
      <c r="G5081" t="s">
        <v>34</v>
      </c>
      <c r="H5081" t="s">
        <v>27</v>
      </c>
      <c r="I5081">
        <v>9</v>
      </c>
      <c r="J5081">
        <v>100</v>
      </c>
      <c r="K5081">
        <v>109</v>
      </c>
      <c r="L5081">
        <v>1</v>
      </c>
      <c r="M5081">
        <v>109</v>
      </c>
      <c r="N5081">
        <v>5</v>
      </c>
      <c r="O5081" t="s">
        <v>65</v>
      </c>
    </row>
    <row r="5082" spans="1:15">
      <c r="A5082">
        <v>134340</v>
      </c>
      <c r="B5082" s="1">
        <v>45315</v>
      </c>
      <c r="C5082" t="s">
        <v>42</v>
      </c>
      <c r="D5082" t="s">
        <v>16</v>
      </c>
      <c r="E5082" t="s">
        <v>25</v>
      </c>
      <c r="F5082">
        <v>31</v>
      </c>
      <c r="G5082" t="s">
        <v>46</v>
      </c>
      <c r="H5082" t="s">
        <v>19</v>
      </c>
      <c r="I5082">
        <v>65</v>
      </c>
      <c r="J5082">
        <v>0</v>
      </c>
      <c r="K5082">
        <v>65</v>
      </c>
      <c r="L5082">
        <v>1</v>
      </c>
      <c r="M5082">
        <v>65</v>
      </c>
      <c r="N5082">
        <v>4</v>
      </c>
      <c r="O5082" t="s">
        <v>65</v>
      </c>
    </row>
    <row r="5083" spans="1:15">
      <c r="A5083">
        <v>126763</v>
      </c>
      <c r="B5083" s="1">
        <v>45548</v>
      </c>
      <c r="C5083" t="s">
        <v>53</v>
      </c>
      <c r="D5083" t="s">
        <v>37</v>
      </c>
      <c r="E5083" t="s">
        <v>17</v>
      </c>
      <c r="F5083">
        <v>27</v>
      </c>
      <c r="G5083" t="s">
        <v>80</v>
      </c>
      <c r="H5083" t="s">
        <v>27</v>
      </c>
      <c r="I5083">
        <v>15</v>
      </c>
      <c r="J5083">
        <v>40</v>
      </c>
      <c r="K5083">
        <v>55</v>
      </c>
      <c r="L5083">
        <v>3</v>
      </c>
      <c r="M5083">
        <v>165</v>
      </c>
      <c r="N5083">
        <v>5</v>
      </c>
      <c r="O5083" t="s">
        <v>65</v>
      </c>
    </row>
    <row r="5084" spans="1:15">
      <c r="A5084">
        <v>126396</v>
      </c>
      <c r="B5084" s="1">
        <v>45585</v>
      </c>
      <c r="C5084" t="s">
        <v>78</v>
      </c>
      <c r="D5084" t="s">
        <v>37</v>
      </c>
      <c r="E5084" t="s">
        <v>17</v>
      </c>
      <c r="F5084">
        <v>25</v>
      </c>
      <c r="G5084" t="s">
        <v>18</v>
      </c>
      <c r="H5084" t="s">
        <v>19</v>
      </c>
      <c r="I5084">
        <v>50</v>
      </c>
      <c r="J5084">
        <v>0</v>
      </c>
      <c r="K5084">
        <v>50</v>
      </c>
      <c r="L5084">
        <v>1</v>
      </c>
      <c r="M5084">
        <v>50</v>
      </c>
      <c r="N5084">
        <v>4</v>
      </c>
      <c r="O5084" t="s">
        <v>32</v>
      </c>
    </row>
    <row r="5085" spans="1:15">
      <c r="A5085">
        <v>141259</v>
      </c>
      <c r="B5085" s="1">
        <v>45479</v>
      </c>
      <c r="C5085" t="s">
        <v>42</v>
      </c>
      <c r="D5085" t="s">
        <v>16</v>
      </c>
      <c r="E5085" t="s">
        <v>17</v>
      </c>
      <c r="F5085">
        <v>22</v>
      </c>
      <c r="G5085" t="s">
        <v>41</v>
      </c>
      <c r="H5085" t="s">
        <v>19</v>
      </c>
      <c r="I5085">
        <v>65</v>
      </c>
      <c r="J5085">
        <v>0</v>
      </c>
      <c r="K5085">
        <v>65</v>
      </c>
      <c r="L5085">
        <v>2</v>
      </c>
      <c r="M5085">
        <v>130</v>
      </c>
      <c r="N5085">
        <v>5</v>
      </c>
      <c r="O5085" t="s">
        <v>72</v>
      </c>
    </row>
    <row r="5086" spans="1:15">
      <c r="A5086">
        <v>171890</v>
      </c>
      <c r="B5086" s="1">
        <v>45489</v>
      </c>
      <c r="C5086" t="s">
        <v>23</v>
      </c>
      <c r="D5086" t="s">
        <v>24</v>
      </c>
      <c r="E5086" t="s">
        <v>17</v>
      </c>
      <c r="F5086">
        <v>25</v>
      </c>
      <c r="G5086" t="s">
        <v>77</v>
      </c>
      <c r="H5086" t="s">
        <v>19</v>
      </c>
      <c r="I5086">
        <v>9</v>
      </c>
      <c r="J5086">
        <v>0</v>
      </c>
      <c r="K5086">
        <v>9</v>
      </c>
      <c r="L5086">
        <v>1</v>
      </c>
      <c r="M5086">
        <v>9</v>
      </c>
      <c r="N5086">
        <v>4</v>
      </c>
      <c r="O5086" t="s">
        <v>65</v>
      </c>
    </row>
    <row r="5087" spans="1:15">
      <c r="A5087">
        <v>175794</v>
      </c>
      <c r="B5087" s="1">
        <v>45236</v>
      </c>
      <c r="C5087" t="s">
        <v>42</v>
      </c>
      <c r="D5087" t="s">
        <v>16</v>
      </c>
      <c r="E5087" t="s">
        <v>17</v>
      </c>
      <c r="F5087">
        <v>27</v>
      </c>
      <c r="G5087" t="s">
        <v>41</v>
      </c>
      <c r="H5087" t="s">
        <v>19</v>
      </c>
      <c r="I5087">
        <v>65</v>
      </c>
      <c r="J5087">
        <v>0</v>
      </c>
      <c r="K5087">
        <v>65</v>
      </c>
      <c r="L5087">
        <v>1</v>
      </c>
      <c r="M5087">
        <v>65</v>
      </c>
      <c r="N5087">
        <v>3</v>
      </c>
      <c r="O5087" t="s">
        <v>73</v>
      </c>
    </row>
    <row r="5088" spans="1:15">
      <c r="A5088">
        <v>148311</v>
      </c>
      <c r="B5088" s="1">
        <v>45286</v>
      </c>
      <c r="C5088" t="s">
        <v>33</v>
      </c>
      <c r="D5088" t="s">
        <v>16</v>
      </c>
      <c r="E5088" t="s">
        <v>17</v>
      </c>
      <c r="F5088">
        <v>22</v>
      </c>
      <c r="G5088" t="s">
        <v>38</v>
      </c>
      <c r="H5088" t="s">
        <v>19</v>
      </c>
      <c r="I5088">
        <v>118</v>
      </c>
      <c r="J5088">
        <v>0</v>
      </c>
      <c r="K5088">
        <v>118</v>
      </c>
      <c r="L5088">
        <v>1</v>
      </c>
      <c r="M5088">
        <v>118</v>
      </c>
      <c r="N5088">
        <v>4</v>
      </c>
      <c r="O5088" t="s">
        <v>43</v>
      </c>
    </row>
    <row r="5089" spans="1:15">
      <c r="A5089">
        <v>143386</v>
      </c>
      <c r="B5089" s="1">
        <v>45584</v>
      </c>
      <c r="C5089" t="s">
        <v>42</v>
      </c>
      <c r="D5089" t="s">
        <v>16</v>
      </c>
      <c r="E5089" t="s">
        <v>17</v>
      </c>
      <c r="F5089">
        <v>29</v>
      </c>
      <c r="G5089" t="s">
        <v>62</v>
      </c>
      <c r="H5089" t="s">
        <v>19</v>
      </c>
      <c r="I5089">
        <v>65</v>
      </c>
      <c r="J5089">
        <v>0</v>
      </c>
      <c r="K5089">
        <v>65</v>
      </c>
      <c r="L5089">
        <v>4</v>
      </c>
      <c r="M5089">
        <v>260</v>
      </c>
      <c r="N5089">
        <v>5</v>
      </c>
      <c r="O5089" t="s">
        <v>39</v>
      </c>
    </row>
    <row r="5090" spans="1:15">
      <c r="A5090">
        <v>191728</v>
      </c>
      <c r="B5090" s="1">
        <v>45369</v>
      </c>
      <c r="C5090" t="s">
        <v>15</v>
      </c>
      <c r="D5090" t="s">
        <v>16</v>
      </c>
      <c r="E5090" t="s">
        <v>25</v>
      </c>
      <c r="F5090">
        <v>32</v>
      </c>
      <c r="G5090" t="s">
        <v>54</v>
      </c>
      <c r="H5090" t="s">
        <v>19</v>
      </c>
      <c r="I5090">
        <v>100</v>
      </c>
      <c r="J5090">
        <v>0</v>
      </c>
      <c r="K5090">
        <v>100</v>
      </c>
      <c r="L5090">
        <v>1</v>
      </c>
      <c r="M5090">
        <v>100</v>
      </c>
      <c r="N5090">
        <v>4</v>
      </c>
      <c r="O5090" t="s">
        <v>20</v>
      </c>
    </row>
    <row r="5091" spans="1:15">
      <c r="A5091">
        <v>177948</v>
      </c>
      <c r="B5091" s="1">
        <v>45289</v>
      </c>
      <c r="C5091" t="s">
        <v>42</v>
      </c>
      <c r="D5091" t="s">
        <v>16</v>
      </c>
      <c r="E5091" t="s">
        <v>25</v>
      </c>
      <c r="F5091">
        <v>28</v>
      </c>
      <c r="G5091" t="s">
        <v>60</v>
      </c>
      <c r="H5091" t="s">
        <v>19</v>
      </c>
      <c r="I5091">
        <v>65</v>
      </c>
      <c r="J5091">
        <v>0</v>
      </c>
      <c r="K5091">
        <v>65</v>
      </c>
      <c r="L5091">
        <v>1</v>
      </c>
      <c r="M5091">
        <v>65</v>
      </c>
      <c r="N5091">
        <v>5</v>
      </c>
      <c r="O5091" t="s">
        <v>65</v>
      </c>
    </row>
    <row r="5092" spans="1:15">
      <c r="A5092">
        <v>162802</v>
      </c>
      <c r="B5092" s="1">
        <v>45464</v>
      </c>
      <c r="C5092" t="s">
        <v>36</v>
      </c>
      <c r="D5092" t="s">
        <v>37</v>
      </c>
      <c r="E5092" t="s">
        <v>17</v>
      </c>
      <c r="F5092">
        <v>23</v>
      </c>
      <c r="G5092" t="s">
        <v>54</v>
      </c>
      <c r="H5092" t="s">
        <v>19</v>
      </c>
      <c r="I5092">
        <v>32</v>
      </c>
      <c r="J5092">
        <v>0</v>
      </c>
      <c r="K5092">
        <v>32</v>
      </c>
      <c r="L5092">
        <v>1</v>
      </c>
      <c r="M5092">
        <v>32</v>
      </c>
      <c r="N5092">
        <v>4</v>
      </c>
      <c r="O5092" t="s">
        <v>72</v>
      </c>
    </row>
    <row r="5093" spans="1:15">
      <c r="A5093">
        <v>132798</v>
      </c>
      <c r="B5093" s="1">
        <v>45574</v>
      </c>
      <c r="C5093" t="s">
        <v>33</v>
      </c>
      <c r="D5093" t="s">
        <v>16</v>
      </c>
      <c r="E5093" t="s">
        <v>17</v>
      </c>
      <c r="F5093">
        <v>24</v>
      </c>
      <c r="G5093" t="s">
        <v>75</v>
      </c>
      <c r="H5093" t="s">
        <v>27</v>
      </c>
      <c r="I5093">
        <v>118</v>
      </c>
      <c r="J5093">
        <v>70</v>
      </c>
      <c r="K5093">
        <v>188</v>
      </c>
      <c r="L5093">
        <v>1</v>
      </c>
      <c r="M5093">
        <v>188</v>
      </c>
      <c r="N5093">
        <v>1</v>
      </c>
      <c r="O5093" t="s">
        <v>81</v>
      </c>
    </row>
    <row r="5094" spans="1:15">
      <c r="A5094">
        <v>154038</v>
      </c>
      <c r="B5094" s="1">
        <v>45509</v>
      </c>
      <c r="C5094" t="s">
        <v>53</v>
      </c>
      <c r="D5094" t="s">
        <v>37</v>
      </c>
      <c r="E5094" t="s">
        <v>25</v>
      </c>
      <c r="F5094">
        <v>22</v>
      </c>
      <c r="G5094" t="s">
        <v>51</v>
      </c>
      <c r="H5094" t="s">
        <v>27</v>
      </c>
      <c r="I5094">
        <v>15</v>
      </c>
      <c r="J5094">
        <v>50</v>
      </c>
      <c r="K5094">
        <v>65</v>
      </c>
      <c r="L5094">
        <v>1</v>
      </c>
      <c r="M5094">
        <v>65</v>
      </c>
      <c r="N5094">
        <v>5</v>
      </c>
      <c r="O5094" t="s">
        <v>70</v>
      </c>
    </row>
    <row r="5095" spans="1:15">
      <c r="A5095">
        <v>163968</v>
      </c>
      <c r="B5095" s="1">
        <v>45401</v>
      </c>
      <c r="C5095" t="s">
        <v>53</v>
      </c>
      <c r="D5095" t="s">
        <v>37</v>
      </c>
      <c r="E5095" t="s">
        <v>17</v>
      </c>
      <c r="F5095">
        <v>32</v>
      </c>
      <c r="G5095" t="s">
        <v>77</v>
      </c>
      <c r="H5095" t="s">
        <v>19</v>
      </c>
      <c r="I5095">
        <v>15</v>
      </c>
      <c r="J5095">
        <v>0</v>
      </c>
      <c r="K5095">
        <v>15</v>
      </c>
      <c r="L5095">
        <v>1</v>
      </c>
      <c r="M5095">
        <v>15</v>
      </c>
      <c r="N5095">
        <v>4</v>
      </c>
      <c r="O5095" t="s">
        <v>43</v>
      </c>
    </row>
    <row r="5096" spans="1:15">
      <c r="A5096">
        <v>174769</v>
      </c>
      <c r="B5096" s="1">
        <v>45300</v>
      </c>
      <c r="C5096" t="s">
        <v>42</v>
      </c>
      <c r="D5096" t="s">
        <v>16</v>
      </c>
      <c r="E5096" t="s">
        <v>25</v>
      </c>
      <c r="F5096">
        <v>22</v>
      </c>
      <c r="G5096" t="s">
        <v>58</v>
      </c>
      <c r="H5096" t="s">
        <v>27</v>
      </c>
      <c r="I5096">
        <v>65</v>
      </c>
      <c r="J5096">
        <v>40</v>
      </c>
      <c r="K5096">
        <v>105</v>
      </c>
      <c r="L5096">
        <v>1</v>
      </c>
      <c r="M5096">
        <v>105</v>
      </c>
      <c r="N5096">
        <v>5</v>
      </c>
      <c r="O5096" t="s">
        <v>72</v>
      </c>
    </row>
    <row r="5097" spans="1:15">
      <c r="A5097">
        <v>154908</v>
      </c>
      <c r="B5097" s="1">
        <v>45449</v>
      </c>
      <c r="C5097" t="s">
        <v>48</v>
      </c>
      <c r="D5097" t="s">
        <v>16</v>
      </c>
      <c r="E5097" t="s">
        <v>17</v>
      </c>
      <c r="F5097">
        <v>22</v>
      </c>
      <c r="G5097" t="s">
        <v>31</v>
      </c>
      <c r="H5097" t="s">
        <v>19</v>
      </c>
      <c r="I5097">
        <v>130</v>
      </c>
      <c r="J5097">
        <v>0</v>
      </c>
      <c r="K5097">
        <v>130</v>
      </c>
      <c r="L5097">
        <v>1</v>
      </c>
      <c r="M5097">
        <v>130</v>
      </c>
      <c r="N5097">
        <v>4</v>
      </c>
      <c r="O5097" t="s">
        <v>61</v>
      </c>
    </row>
    <row r="5098" spans="1:15">
      <c r="A5098">
        <v>151531</v>
      </c>
      <c r="B5098" s="1">
        <v>45240</v>
      </c>
      <c r="C5098" t="s">
        <v>15</v>
      </c>
      <c r="D5098" t="s">
        <v>16</v>
      </c>
      <c r="E5098" t="s">
        <v>17</v>
      </c>
      <c r="F5098">
        <v>34</v>
      </c>
      <c r="G5098" t="s">
        <v>74</v>
      </c>
      <c r="H5098" t="s">
        <v>27</v>
      </c>
      <c r="I5098">
        <v>100</v>
      </c>
      <c r="J5098">
        <v>25</v>
      </c>
      <c r="K5098">
        <v>125</v>
      </c>
      <c r="L5098">
        <v>1</v>
      </c>
      <c r="M5098">
        <v>125</v>
      </c>
      <c r="N5098">
        <v>2</v>
      </c>
      <c r="O5098" t="s">
        <v>63</v>
      </c>
    </row>
    <row r="5099" spans="1:15">
      <c r="A5099">
        <v>187662</v>
      </c>
      <c r="B5099" s="1">
        <v>45484</v>
      </c>
      <c r="C5099" t="s">
        <v>15</v>
      </c>
      <c r="D5099" t="s">
        <v>16</v>
      </c>
      <c r="E5099" t="s">
        <v>25</v>
      </c>
      <c r="F5099">
        <v>20</v>
      </c>
      <c r="G5099" t="s">
        <v>80</v>
      </c>
      <c r="H5099" t="s">
        <v>27</v>
      </c>
      <c r="I5099">
        <v>100</v>
      </c>
      <c r="J5099">
        <v>40</v>
      </c>
      <c r="K5099">
        <v>140</v>
      </c>
      <c r="L5099">
        <v>1</v>
      </c>
      <c r="M5099">
        <v>140</v>
      </c>
      <c r="N5099">
        <v>1</v>
      </c>
      <c r="O5099" t="s">
        <v>63</v>
      </c>
    </row>
    <row r="5100" spans="1:15">
      <c r="A5100">
        <v>193822</v>
      </c>
      <c r="B5100" s="1">
        <v>45266</v>
      </c>
      <c r="C5100" t="s">
        <v>50</v>
      </c>
      <c r="D5100" t="s">
        <v>16</v>
      </c>
      <c r="E5100" t="s">
        <v>17</v>
      </c>
      <c r="F5100">
        <v>25</v>
      </c>
      <c r="G5100" t="s">
        <v>21</v>
      </c>
      <c r="H5100" t="s">
        <v>19</v>
      </c>
      <c r="I5100">
        <v>97</v>
      </c>
      <c r="J5100">
        <v>0</v>
      </c>
      <c r="K5100">
        <v>97</v>
      </c>
      <c r="L5100">
        <v>3</v>
      </c>
      <c r="M5100">
        <v>291</v>
      </c>
      <c r="N5100">
        <v>5</v>
      </c>
      <c r="O5100" t="s">
        <v>20</v>
      </c>
    </row>
    <row r="5101" spans="1:15">
      <c r="A5101">
        <v>123202</v>
      </c>
      <c r="B5101" s="1">
        <v>45374</v>
      </c>
      <c r="C5101" t="s">
        <v>53</v>
      </c>
      <c r="D5101" t="s">
        <v>37</v>
      </c>
      <c r="E5101" t="s">
        <v>25</v>
      </c>
      <c r="F5101">
        <v>28</v>
      </c>
      <c r="G5101" t="s">
        <v>18</v>
      </c>
      <c r="H5101" t="s">
        <v>19</v>
      </c>
      <c r="I5101">
        <v>15</v>
      </c>
      <c r="J5101">
        <v>0</v>
      </c>
      <c r="K5101">
        <v>15</v>
      </c>
      <c r="L5101">
        <v>2</v>
      </c>
      <c r="M5101">
        <v>30</v>
      </c>
      <c r="N5101">
        <v>5</v>
      </c>
      <c r="O5101" t="s">
        <v>20</v>
      </c>
    </row>
    <row r="5102" spans="1:15">
      <c r="A5102">
        <v>137212</v>
      </c>
      <c r="B5102" s="1">
        <v>45329</v>
      </c>
      <c r="C5102" t="s">
        <v>33</v>
      </c>
      <c r="D5102" t="s">
        <v>16</v>
      </c>
      <c r="E5102" t="s">
        <v>25</v>
      </c>
      <c r="F5102">
        <v>35</v>
      </c>
      <c r="G5102" t="s">
        <v>31</v>
      </c>
      <c r="H5102" t="s">
        <v>19</v>
      </c>
      <c r="I5102">
        <v>118</v>
      </c>
      <c r="J5102">
        <v>0</v>
      </c>
      <c r="K5102">
        <v>118</v>
      </c>
      <c r="L5102">
        <v>1</v>
      </c>
      <c r="M5102">
        <v>118</v>
      </c>
      <c r="N5102">
        <v>1</v>
      </c>
      <c r="O5102" t="s">
        <v>59</v>
      </c>
    </row>
    <row r="5103" spans="1:15">
      <c r="A5103">
        <v>171924</v>
      </c>
      <c r="B5103" s="1">
        <v>45433</v>
      </c>
      <c r="C5103" t="s">
        <v>82</v>
      </c>
      <c r="D5103" t="s">
        <v>37</v>
      </c>
      <c r="E5103" t="s">
        <v>25</v>
      </c>
      <c r="F5103">
        <v>31</v>
      </c>
      <c r="G5103" t="s">
        <v>77</v>
      </c>
      <c r="H5103" t="s">
        <v>19</v>
      </c>
      <c r="I5103">
        <v>20</v>
      </c>
      <c r="J5103">
        <v>0</v>
      </c>
      <c r="K5103">
        <v>20</v>
      </c>
      <c r="L5103">
        <v>2</v>
      </c>
      <c r="M5103">
        <v>40</v>
      </c>
      <c r="N5103">
        <v>4</v>
      </c>
      <c r="O5103" t="s">
        <v>52</v>
      </c>
    </row>
    <row r="5104" spans="1:15">
      <c r="A5104">
        <v>161687</v>
      </c>
      <c r="B5104" s="1">
        <v>45331</v>
      </c>
      <c r="C5104" t="s">
        <v>42</v>
      </c>
      <c r="D5104" t="s">
        <v>16</v>
      </c>
      <c r="E5104" t="s">
        <v>17</v>
      </c>
      <c r="F5104">
        <v>23</v>
      </c>
      <c r="G5104" t="s">
        <v>34</v>
      </c>
      <c r="H5104" t="s">
        <v>27</v>
      </c>
      <c r="I5104">
        <v>65</v>
      </c>
      <c r="J5104">
        <v>100</v>
      </c>
      <c r="K5104">
        <v>165</v>
      </c>
      <c r="L5104">
        <v>2</v>
      </c>
      <c r="M5104">
        <v>330</v>
      </c>
      <c r="N5104">
        <v>5</v>
      </c>
      <c r="O5104" t="s">
        <v>70</v>
      </c>
    </row>
    <row r="5105" spans="1:15">
      <c r="A5105">
        <v>180789</v>
      </c>
      <c r="B5105" s="1">
        <v>45382</v>
      </c>
      <c r="C5105" t="s">
        <v>76</v>
      </c>
      <c r="D5105" t="s">
        <v>37</v>
      </c>
      <c r="E5105" t="s">
        <v>25</v>
      </c>
      <c r="F5105">
        <v>27</v>
      </c>
      <c r="G5105" t="s">
        <v>44</v>
      </c>
      <c r="H5105" t="s">
        <v>27</v>
      </c>
      <c r="I5105">
        <v>45</v>
      </c>
      <c r="J5105">
        <v>25</v>
      </c>
      <c r="K5105">
        <v>70</v>
      </c>
      <c r="L5105">
        <v>2</v>
      </c>
      <c r="M5105">
        <v>140</v>
      </c>
      <c r="N5105">
        <v>4</v>
      </c>
      <c r="O5105" t="s">
        <v>52</v>
      </c>
    </row>
    <row r="5106" spans="1:15">
      <c r="A5106">
        <v>187451</v>
      </c>
      <c r="B5106" s="1">
        <v>45285</v>
      </c>
      <c r="C5106" t="s">
        <v>50</v>
      </c>
      <c r="D5106" t="s">
        <v>16</v>
      </c>
      <c r="E5106" t="s">
        <v>25</v>
      </c>
      <c r="F5106">
        <v>35</v>
      </c>
      <c r="G5106" t="s">
        <v>54</v>
      </c>
      <c r="H5106" t="s">
        <v>19</v>
      </c>
      <c r="I5106">
        <v>97</v>
      </c>
      <c r="J5106">
        <v>0</v>
      </c>
      <c r="K5106">
        <v>97</v>
      </c>
      <c r="L5106">
        <v>3</v>
      </c>
      <c r="M5106">
        <v>291</v>
      </c>
      <c r="N5106">
        <v>5</v>
      </c>
      <c r="O5106" t="s">
        <v>57</v>
      </c>
    </row>
    <row r="5107" spans="1:15">
      <c r="A5107">
        <v>196087</v>
      </c>
      <c r="B5107" s="1">
        <v>45287</v>
      </c>
      <c r="C5107" t="s">
        <v>42</v>
      </c>
      <c r="D5107" t="s">
        <v>16</v>
      </c>
      <c r="E5107" t="s">
        <v>17</v>
      </c>
      <c r="F5107">
        <v>19</v>
      </c>
      <c r="G5107" t="s">
        <v>46</v>
      </c>
      <c r="H5107" t="s">
        <v>19</v>
      </c>
      <c r="I5107">
        <v>65</v>
      </c>
      <c r="J5107">
        <v>0</v>
      </c>
      <c r="K5107">
        <v>65</v>
      </c>
      <c r="L5107">
        <v>1</v>
      </c>
      <c r="M5107">
        <v>65</v>
      </c>
      <c r="N5107">
        <v>1</v>
      </c>
      <c r="O5107" t="s">
        <v>71</v>
      </c>
    </row>
    <row r="5108" spans="1:15">
      <c r="A5108">
        <v>143676</v>
      </c>
      <c r="B5108" s="1">
        <v>45458</v>
      </c>
      <c r="C5108" t="s">
        <v>42</v>
      </c>
      <c r="D5108" t="s">
        <v>16</v>
      </c>
      <c r="E5108" t="s">
        <v>25</v>
      </c>
      <c r="F5108">
        <v>19</v>
      </c>
      <c r="G5108" t="s">
        <v>38</v>
      </c>
      <c r="H5108" t="s">
        <v>19</v>
      </c>
      <c r="I5108">
        <v>65</v>
      </c>
      <c r="J5108">
        <v>0</v>
      </c>
      <c r="K5108">
        <v>65</v>
      </c>
      <c r="L5108">
        <v>1</v>
      </c>
      <c r="M5108">
        <v>65</v>
      </c>
      <c r="N5108">
        <v>5</v>
      </c>
      <c r="O5108" t="s">
        <v>70</v>
      </c>
    </row>
    <row r="5109" spans="1:15">
      <c r="A5109">
        <v>125928</v>
      </c>
      <c r="B5109" s="1">
        <v>45398</v>
      </c>
      <c r="C5109" t="s">
        <v>42</v>
      </c>
      <c r="D5109" t="s">
        <v>16</v>
      </c>
      <c r="E5109" t="s">
        <v>25</v>
      </c>
      <c r="F5109">
        <v>19</v>
      </c>
      <c r="G5109" t="s">
        <v>54</v>
      </c>
      <c r="H5109" t="s">
        <v>19</v>
      </c>
      <c r="I5109">
        <v>65</v>
      </c>
      <c r="J5109">
        <v>0</v>
      </c>
      <c r="K5109">
        <v>65</v>
      </c>
      <c r="L5109">
        <v>1</v>
      </c>
      <c r="M5109">
        <v>65</v>
      </c>
      <c r="N5109">
        <v>2</v>
      </c>
      <c r="O5109" t="s">
        <v>87</v>
      </c>
    </row>
    <row r="5110" spans="1:15">
      <c r="A5110">
        <v>198787</v>
      </c>
      <c r="B5110" s="1">
        <v>45433</v>
      </c>
      <c r="C5110" t="s">
        <v>30</v>
      </c>
      <c r="D5110" t="s">
        <v>24</v>
      </c>
      <c r="E5110" t="s">
        <v>17</v>
      </c>
      <c r="F5110">
        <v>29</v>
      </c>
      <c r="G5110" t="s">
        <v>18</v>
      </c>
      <c r="H5110" t="s">
        <v>19</v>
      </c>
      <c r="I5110">
        <v>10</v>
      </c>
      <c r="J5110">
        <v>0</v>
      </c>
      <c r="K5110">
        <v>10</v>
      </c>
      <c r="L5110">
        <v>4</v>
      </c>
      <c r="M5110">
        <v>40</v>
      </c>
      <c r="N5110">
        <v>4</v>
      </c>
      <c r="O5110" t="s">
        <v>57</v>
      </c>
    </row>
    <row r="5111" spans="1:15">
      <c r="A5111">
        <v>125968</v>
      </c>
      <c r="B5111" s="1">
        <v>45574</v>
      </c>
      <c r="C5111" t="s">
        <v>36</v>
      </c>
      <c r="D5111" t="s">
        <v>37</v>
      </c>
      <c r="E5111" t="s">
        <v>17</v>
      </c>
      <c r="F5111">
        <v>34</v>
      </c>
      <c r="G5111" t="s">
        <v>56</v>
      </c>
      <c r="H5111" t="s">
        <v>19</v>
      </c>
      <c r="I5111">
        <v>32</v>
      </c>
      <c r="J5111">
        <v>0</v>
      </c>
      <c r="K5111">
        <v>32</v>
      </c>
      <c r="L5111">
        <v>1</v>
      </c>
      <c r="M5111">
        <v>32</v>
      </c>
      <c r="N5111">
        <v>4</v>
      </c>
      <c r="O5111" t="s">
        <v>52</v>
      </c>
    </row>
    <row r="5112" spans="1:15">
      <c r="A5112">
        <v>185322</v>
      </c>
      <c r="B5112" s="1">
        <v>45546</v>
      </c>
      <c r="C5112" t="s">
        <v>23</v>
      </c>
      <c r="D5112" t="s">
        <v>24</v>
      </c>
      <c r="E5112" t="s">
        <v>17</v>
      </c>
      <c r="F5112">
        <v>20</v>
      </c>
      <c r="G5112" t="s">
        <v>60</v>
      </c>
      <c r="H5112" t="s">
        <v>19</v>
      </c>
      <c r="I5112">
        <v>9</v>
      </c>
      <c r="J5112">
        <v>0</v>
      </c>
      <c r="K5112">
        <v>9</v>
      </c>
      <c r="L5112">
        <v>2</v>
      </c>
      <c r="M5112">
        <v>18</v>
      </c>
      <c r="N5112">
        <v>5</v>
      </c>
      <c r="O5112" t="s">
        <v>65</v>
      </c>
    </row>
    <row r="5113" spans="1:15">
      <c r="A5113">
        <v>168714</v>
      </c>
      <c r="B5113" s="1">
        <v>45502</v>
      </c>
      <c r="C5113" t="s">
        <v>53</v>
      </c>
      <c r="D5113" t="s">
        <v>37</v>
      </c>
      <c r="E5113" t="s">
        <v>17</v>
      </c>
      <c r="F5113">
        <v>27</v>
      </c>
      <c r="G5113" t="s">
        <v>77</v>
      </c>
      <c r="H5113" t="s">
        <v>19</v>
      </c>
      <c r="I5113">
        <v>15</v>
      </c>
      <c r="J5113">
        <v>0</v>
      </c>
      <c r="K5113">
        <v>15</v>
      </c>
      <c r="L5113">
        <v>2</v>
      </c>
      <c r="M5113">
        <v>30</v>
      </c>
      <c r="N5113">
        <v>4</v>
      </c>
      <c r="O5113" t="s">
        <v>72</v>
      </c>
    </row>
    <row r="5114" spans="1:15">
      <c r="A5114">
        <v>152871</v>
      </c>
      <c r="B5114" s="1">
        <v>45305</v>
      </c>
      <c r="C5114" t="s">
        <v>53</v>
      </c>
      <c r="D5114" t="s">
        <v>37</v>
      </c>
      <c r="E5114" t="s">
        <v>17</v>
      </c>
      <c r="F5114">
        <v>32</v>
      </c>
      <c r="G5114" t="s">
        <v>80</v>
      </c>
      <c r="H5114" t="s">
        <v>27</v>
      </c>
      <c r="I5114">
        <v>15</v>
      </c>
      <c r="J5114">
        <v>40</v>
      </c>
      <c r="K5114">
        <v>55</v>
      </c>
      <c r="L5114">
        <v>1</v>
      </c>
      <c r="M5114">
        <v>55</v>
      </c>
      <c r="N5114">
        <v>5</v>
      </c>
      <c r="O5114" t="s">
        <v>45</v>
      </c>
    </row>
    <row r="5115" spans="1:15">
      <c r="A5115">
        <v>181818</v>
      </c>
      <c r="B5115" s="1">
        <v>45468</v>
      </c>
      <c r="C5115" t="s">
        <v>42</v>
      </c>
      <c r="D5115" t="s">
        <v>16</v>
      </c>
      <c r="E5115" t="s">
        <v>17</v>
      </c>
      <c r="F5115">
        <v>26</v>
      </c>
      <c r="G5115" t="s">
        <v>21</v>
      </c>
      <c r="H5115" t="s">
        <v>19</v>
      </c>
      <c r="I5115">
        <v>65</v>
      </c>
      <c r="J5115">
        <v>0</v>
      </c>
      <c r="K5115">
        <v>65</v>
      </c>
      <c r="L5115">
        <v>1</v>
      </c>
      <c r="M5115">
        <v>65</v>
      </c>
      <c r="N5115">
        <v>5</v>
      </c>
      <c r="O5115" t="s">
        <v>43</v>
      </c>
    </row>
    <row r="5116" spans="1:15">
      <c r="A5116">
        <v>160891</v>
      </c>
      <c r="B5116" s="1">
        <v>45526</v>
      </c>
      <c r="C5116" t="s">
        <v>53</v>
      </c>
      <c r="D5116" t="s">
        <v>37</v>
      </c>
      <c r="E5116" t="s">
        <v>17</v>
      </c>
      <c r="F5116">
        <v>18</v>
      </c>
      <c r="G5116" t="s">
        <v>46</v>
      </c>
      <c r="H5116" t="s">
        <v>19</v>
      </c>
      <c r="I5116">
        <v>15</v>
      </c>
      <c r="J5116">
        <v>0</v>
      </c>
      <c r="K5116">
        <v>15</v>
      </c>
      <c r="L5116">
        <v>2</v>
      </c>
      <c r="M5116">
        <v>30</v>
      </c>
      <c r="N5116">
        <v>2</v>
      </c>
      <c r="O5116" t="s">
        <v>87</v>
      </c>
    </row>
    <row r="5117" spans="1:15">
      <c r="A5117">
        <v>166703</v>
      </c>
      <c r="B5117" s="1">
        <v>45538</v>
      </c>
      <c r="C5117" t="s">
        <v>53</v>
      </c>
      <c r="D5117" t="s">
        <v>37</v>
      </c>
      <c r="E5117" t="s">
        <v>17</v>
      </c>
      <c r="F5117">
        <v>24</v>
      </c>
      <c r="G5117" t="s">
        <v>29</v>
      </c>
      <c r="H5117" t="s">
        <v>19</v>
      </c>
      <c r="I5117">
        <v>15</v>
      </c>
      <c r="J5117">
        <v>0</v>
      </c>
      <c r="K5117">
        <v>15</v>
      </c>
      <c r="L5117">
        <v>3</v>
      </c>
      <c r="M5117">
        <v>45</v>
      </c>
      <c r="N5117">
        <v>5</v>
      </c>
      <c r="O5117" t="s">
        <v>52</v>
      </c>
    </row>
    <row r="5118" spans="1:15">
      <c r="A5118">
        <v>199654</v>
      </c>
      <c r="B5118" s="1">
        <v>45391</v>
      </c>
      <c r="C5118" t="s">
        <v>33</v>
      </c>
      <c r="D5118" t="s">
        <v>16</v>
      </c>
      <c r="E5118" t="s">
        <v>25</v>
      </c>
      <c r="F5118">
        <v>23</v>
      </c>
      <c r="G5118" t="s">
        <v>51</v>
      </c>
      <c r="H5118" t="s">
        <v>27</v>
      </c>
      <c r="I5118">
        <v>118</v>
      </c>
      <c r="J5118">
        <v>50</v>
      </c>
      <c r="K5118">
        <v>168</v>
      </c>
      <c r="L5118">
        <v>1</v>
      </c>
      <c r="M5118">
        <v>168</v>
      </c>
      <c r="N5118">
        <v>1</v>
      </c>
      <c r="O5118" t="s">
        <v>63</v>
      </c>
    </row>
    <row r="5119" spans="1:15">
      <c r="A5119">
        <v>197002</v>
      </c>
      <c r="B5119" s="1">
        <v>45416</v>
      </c>
      <c r="C5119" t="s">
        <v>42</v>
      </c>
      <c r="D5119" t="s">
        <v>16</v>
      </c>
      <c r="E5119" t="s">
        <v>25</v>
      </c>
      <c r="F5119">
        <v>33</v>
      </c>
      <c r="G5119" t="s">
        <v>38</v>
      </c>
      <c r="H5119" t="s">
        <v>19</v>
      </c>
      <c r="I5119">
        <v>65</v>
      </c>
      <c r="J5119">
        <v>0</v>
      </c>
      <c r="K5119">
        <v>65</v>
      </c>
      <c r="L5119">
        <v>2</v>
      </c>
      <c r="M5119">
        <v>130</v>
      </c>
      <c r="N5119">
        <v>5</v>
      </c>
      <c r="O5119" t="s">
        <v>52</v>
      </c>
    </row>
    <row r="5120" spans="1:15">
      <c r="A5120">
        <v>131445</v>
      </c>
      <c r="B5120" s="1">
        <v>45425</v>
      </c>
      <c r="C5120" t="s">
        <v>23</v>
      </c>
      <c r="D5120" t="s">
        <v>24</v>
      </c>
      <c r="E5120" t="s">
        <v>25</v>
      </c>
      <c r="F5120">
        <v>18</v>
      </c>
      <c r="G5120" t="s">
        <v>69</v>
      </c>
      <c r="H5120" t="s">
        <v>19</v>
      </c>
      <c r="I5120">
        <v>9</v>
      </c>
      <c r="J5120">
        <v>0</v>
      </c>
      <c r="K5120">
        <v>9</v>
      </c>
      <c r="L5120">
        <v>2</v>
      </c>
      <c r="M5120">
        <v>18</v>
      </c>
      <c r="N5120">
        <v>5</v>
      </c>
      <c r="O5120" t="s">
        <v>61</v>
      </c>
    </row>
    <row r="5121" spans="1:15">
      <c r="A5121">
        <v>142812</v>
      </c>
      <c r="B5121" s="1">
        <v>45375</v>
      </c>
      <c r="C5121" t="s">
        <v>30</v>
      </c>
      <c r="D5121" t="s">
        <v>24</v>
      </c>
      <c r="E5121" t="s">
        <v>17</v>
      </c>
      <c r="F5121">
        <v>29</v>
      </c>
      <c r="G5121" t="s">
        <v>62</v>
      </c>
      <c r="H5121" t="s">
        <v>19</v>
      </c>
      <c r="I5121">
        <v>10</v>
      </c>
      <c r="J5121">
        <v>0</v>
      </c>
      <c r="K5121">
        <v>10</v>
      </c>
      <c r="L5121">
        <v>3</v>
      </c>
      <c r="M5121">
        <v>30</v>
      </c>
      <c r="N5121">
        <v>1</v>
      </c>
      <c r="O5121" t="s">
        <v>28</v>
      </c>
    </row>
    <row r="5122" spans="1:15">
      <c r="A5122">
        <v>168442</v>
      </c>
      <c r="B5122" s="1">
        <v>45579</v>
      </c>
      <c r="C5122" t="s">
        <v>42</v>
      </c>
      <c r="D5122" t="s">
        <v>16</v>
      </c>
      <c r="E5122" t="s">
        <v>17</v>
      </c>
      <c r="F5122">
        <v>34</v>
      </c>
      <c r="G5122" t="s">
        <v>62</v>
      </c>
      <c r="H5122" t="s">
        <v>19</v>
      </c>
      <c r="I5122">
        <v>65</v>
      </c>
      <c r="J5122">
        <v>0</v>
      </c>
      <c r="K5122">
        <v>65</v>
      </c>
      <c r="L5122">
        <v>3</v>
      </c>
      <c r="M5122">
        <v>195</v>
      </c>
      <c r="N5122">
        <v>4</v>
      </c>
      <c r="O5122" t="s">
        <v>20</v>
      </c>
    </row>
    <row r="5123" spans="1:15">
      <c r="A5123">
        <v>164963</v>
      </c>
      <c r="B5123" s="1">
        <v>45390</v>
      </c>
      <c r="C5123" t="s">
        <v>30</v>
      </c>
      <c r="D5123" t="s">
        <v>24</v>
      </c>
      <c r="E5123" t="s">
        <v>25</v>
      </c>
      <c r="F5123">
        <v>24</v>
      </c>
      <c r="G5123" t="s">
        <v>46</v>
      </c>
      <c r="H5123" t="s">
        <v>19</v>
      </c>
      <c r="I5123">
        <v>10</v>
      </c>
      <c r="J5123">
        <v>0</v>
      </c>
      <c r="K5123">
        <v>10</v>
      </c>
      <c r="L5123">
        <v>1</v>
      </c>
      <c r="M5123">
        <v>10</v>
      </c>
      <c r="N5123">
        <v>4</v>
      </c>
      <c r="O5123" t="s">
        <v>61</v>
      </c>
    </row>
    <row r="5124" spans="1:15">
      <c r="A5124">
        <v>175088</v>
      </c>
      <c r="B5124" s="1">
        <v>45371</v>
      </c>
      <c r="C5124" t="s">
        <v>53</v>
      </c>
      <c r="D5124" t="s">
        <v>37</v>
      </c>
      <c r="E5124" t="s">
        <v>17</v>
      </c>
      <c r="F5124">
        <v>27</v>
      </c>
      <c r="G5124" t="s">
        <v>62</v>
      </c>
      <c r="H5124" t="s">
        <v>19</v>
      </c>
      <c r="I5124">
        <v>15</v>
      </c>
      <c r="J5124">
        <v>0</v>
      </c>
      <c r="K5124">
        <v>15</v>
      </c>
      <c r="L5124">
        <v>1</v>
      </c>
      <c r="M5124">
        <v>15</v>
      </c>
      <c r="N5124">
        <v>5</v>
      </c>
      <c r="O5124" t="s">
        <v>65</v>
      </c>
    </row>
    <row r="5125" spans="1:15">
      <c r="A5125">
        <v>145490</v>
      </c>
      <c r="B5125" s="1">
        <v>45292</v>
      </c>
      <c r="C5125" t="s">
        <v>42</v>
      </c>
      <c r="D5125" t="s">
        <v>16</v>
      </c>
      <c r="E5125" t="s">
        <v>17</v>
      </c>
      <c r="F5125">
        <v>35</v>
      </c>
      <c r="G5125" t="s">
        <v>67</v>
      </c>
      <c r="H5125" t="s">
        <v>27</v>
      </c>
      <c r="I5125">
        <v>65</v>
      </c>
      <c r="J5125">
        <v>40</v>
      </c>
      <c r="K5125">
        <v>105</v>
      </c>
      <c r="L5125">
        <v>1</v>
      </c>
      <c r="M5125">
        <v>105</v>
      </c>
      <c r="N5125">
        <v>2</v>
      </c>
      <c r="O5125" t="s">
        <v>64</v>
      </c>
    </row>
    <row r="5126" spans="1:15">
      <c r="A5126">
        <v>180960</v>
      </c>
      <c r="B5126" s="1">
        <v>45417</v>
      </c>
      <c r="C5126" t="s">
        <v>23</v>
      </c>
      <c r="D5126" t="s">
        <v>24</v>
      </c>
      <c r="E5126" t="s">
        <v>25</v>
      </c>
      <c r="F5126">
        <v>24</v>
      </c>
      <c r="G5126" t="s">
        <v>77</v>
      </c>
      <c r="H5126" t="s">
        <v>19</v>
      </c>
      <c r="I5126">
        <v>9</v>
      </c>
      <c r="J5126">
        <v>0</v>
      </c>
      <c r="K5126">
        <v>9</v>
      </c>
      <c r="L5126">
        <v>1</v>
      </c>
      <c r="M5126">
        <v>9</v>
      </c>
      <c r="N5126">
        <v>1</v>
      </c>
      <c r="O5126" t="s">
        <v>28</v>
      </c>
    </row>
    <row r="5127" spans="1:15">
      <c r="A5127">
        <v>144580</v>
      </c>
      <c r="B5127" s="1">
        <v>45431</v>
      </c>
      <c r="C5127" t="s">
        <v>48</v>
      </c>
      <c r="D5127" t="s">
        <v>16</v>
      </c>
      <c r="E5127" t="s">
        <v>25</v>
      </c>
      <c r="F5127">
        <v>18</v>
      </c>
      <c r="G5127" t="s">
        <v>77</v>
      </c>
      <c r="H5127" t="s">
        <v>19</v>
      </c>
      <c r="I5127">
        <v>130</v>
      </c>
      <c r="J5127">
        <v>0</v>
      </c>
      <c r="K5127">
        <v>130</v>
      </c>
      <c r="L5127">
        <v>2</v>
      </c>
      <c r="M5127">
        <v>260</v>
      </c>
      <c r="N5127">
        <v>2</v>
      </c>
      <c r="O5127" t="s">
        <v>71</v>
      </c>
    </row>
    <row r="5128" spans="1:15">
      <c r="A5128">
        <v>181587</v>
      </c>
      <c r="B5128" s="1">
        <v>45563</v>
      </c>
      <c r="C5128" t="s">
        <v>30</v>
      </c>
      <c r="D5128" t="s">
        <v>24</v>
      </c>
      <c r="E5128" t="s">
        <v>17</v>
      </c>
      <c r="F5128">
        <v>21</v>
      </c>
      <c r="G5128" t="s">
        <v>69</v>
      </c>
      <c r="H5128" t="s">
        <v>19</v>
      </c>
      <c r="I5128">
        <v>10</v>
      </c>
      <c r="J5128">
        <v>0</v>
      </c>
      <c r="K5128">
        <v>10</v>
      </c>
      <c r="L5128">
        <v>1</v>
      </c>
      <c r="M5128">
        <v>10</v>
      </c>
      <c r="N5128">
        <v>2</v>
      </c>
      <c r="O5128" t="s">
        <v>35</v>
      </c>
    </row>
    <row r="5129" spans="1:15">
      <c r="A5129">
        <v>172349</v>
      </c>
      <c r="B5129" s="1">
        <v>45260</v>
      </c>
      <c r="C5129" t="s">
        <v>82</v>
      </c>
      <c r="D5129" t="s">
        <v>37</v>
      </c>
      <c r="E5129" t="s">
        <v>17</v>
      </c>
      <c r="F5129">
        <v>29</v>
      </c>
      <c r="G5129" t="s">
        <v>86</v>
      </c>
      <c r="H5129" t="s">
        <v>27</v>
      </c>
      <c r="I5129">
        <v>20</v>
      </c>
      <c r="J5129">
        <v>70</v>
      </c>
      <c r="K5129">
        <v>90</v>
      </c>
      <c r="L5129">
        <v>1</v>
      </c>
      <c r="M5129">
        <v>90</v>
      </c>
      <c r="N5129">
        <v>4</v>
      </c>
      <c r="O5129" t="s">
        <v>20</v>
      </c>
    </row>
    <row r="5130" spans="1:15">
      <c r="A5130">
        <v>195801</v>
      </c>
      <c r="B5130" s="1">
        <v>45404</v>
      </c>
      <c r="C5130" t="s">
        <v>48</v>
      </c>
      <c r="D5130" t="s">
        <v>16</v>
      </c>
      <c r="E5130" t="s">
        <v>17</v>
      </c>
      <c r="F5130">
        <v>20</v>
      </c>
      <c r="G5130" t="s">
        <v>69</v>
      </c>
      <c r="H5130" t="s">
        <v>19</v>
      </c>
      <c r="I5130">
        <v>130</v>
      </c>
      <c r="J5130">
        <v>0</v>
      </c>
      <c r="K5130">
        <v>130</v>
      </c>
      <c r="L5130">
        <v>1</v>
      </c>
      <c r="M5130">
        <v>130</v>
      </c>
      <c r="N5130">
        <v>3</v>
      </c>
      <c r="O5130" t="s">
        <v>40</v>
      </c>
    </row>
    <row r="5131" spans="1:15">
      <c r="A5131">
        <v>150272</v>
      </c>
      <c r="B5131" s="1">
        <v>45590</v>
      </c>
      <c r="C5131" t="s">
        <v>15</v>
      </c>
      <c r="D5131" t="s">
        <v>16</v>
      </c>
      <c r="E5131" t="s">
        <v>25</v>
      </c>
      <c r="F5131">
        <v>29</v>
      </c>
      <c r="G5131" t="s">
        <v>79</v>
      </c>
      <c r="H5131" t="s">
        <v>27</v>
      </c>
      <c r="I5131">
        <v>100</v>
      </c>
      <c r="J5131">
        <v>40</v>
      </c>
      <c r="K5131">
        <v>140</v>
      </c>
      <c r="L5131">
        <v>1</v>
      </c>
      <c r="M5131">
        <v>140</v>
      </c>
      <c r="N5131">
        <v>1</v>
      </c>
      <c r="O5131" t="s">
        <v>64</v>
      </c>
    </row>
    <row r="5132" spans="1:15">
      <c r="A5132">
        <v>170454</v>
      </c>
      <c r="B5132" s="1">
        <v>45592</v>
      </c>
      <c r="C5132" t="s">
        <v>42</v>
      </c>
      <c r="D5132" t="s">
        <v>16</v>
      </c>
      <c r="E5132" t="s">
        <v>17</v>
      </c>
      <c r="F5132">
        <v>30</v>
      </c>
      <c r="G5132" t="s">
        <v>21</v>
      </c>
      <c r="H5132" t="s">
        <v>19</v>
      </c>
      <c r="I5132">
        <v>65</v>
      </c>
      <c r="J5132">
        <v>0</v>
      </c>
      <c r="K5132">
        <v>65</v>
      </c>
      <c r="L5132">
        <v>1</v>
      </c>
      <c r="M5132">
        <v>65</v>
      </c>
      <c r="N5132">
        <v>5</v>
      </c>
      <c r="O5132" t="s">
        <v>39</v>
      </c>
    </row>
    <row r="5133" spans="1:15">
      <c r="A5133">
        <v>132833</v>
      </c>
      <c r="B5133" s="1">
        <v>45423</v>
      </c>
      <c r="C5133" t="s">
        <v>48</v>
      </c>
      <c r="D5133" t="s">
        <v>16</v>
      </c>
      <c r="E5133" t="s">
        <v>25</v>
      </c>
      <c r="F5133">
        <v>18</v>
      </c>
      <c r="G5133" t="s">
        <v>54</v>
      </c>
      <c r="H5133" t="s">
        <v>19</v>
      </c>
      <c r="I5133">
        <v>130</v>
      </c>
      <c r="J5133">
        <v>0</v>
      </c>
      <c r="K5133">
        <v>130</v>
      </c>
      <c r="L5133">
        <v>2</v>
      </c>
      <c r="M5133">
        <v>260</v>
      </c>
      <c r="N5133">
        <v>1</v>
      </c>
      <c r="O5133" t="s">
        <v>63</v>
      </c>
    </row>
    <row r="5134" spans="1:15">
      <c r="A5134">
        <v>152025</v>
      </c>
      <c r="B5134" s="1">
        <v>45448</v>
      </c>
      <c r="C5134" t="s">
        <v>30</v>
      </c>
      <c r="D5134" t="s">
        <v>24</v>
      </c>
      <c r="E5134" t="s">
        <v>17</v>
      </c>
      <c r="F5134">
        <v>32</v>
      </c>
      <c r="G5134" t="s">
        <v>75</v>
      </c>
      <c r="H5134" t="s">
        <v>27</v>
      </c>
      <c r="I5134">
        <v>10</v>
      </c>
      <c r="J5134">
        <v>70</v>
      </c>
      <c r="K5134">
        <v>80</v>
      </c>
      <c r="L5134">
        <v>1</v>
      </c>
      <c r="M5134">
        <v>80</v>
      </c>
      <c r="N5134">
        <v>5</v>
      </c>
      <c r="O5134" t="s">
        <v>32</v>
      </c>
    </row>
    <row r="5135" spans="1:15">
      <c r="A5135">
        <v>121236</v>
      </c>
      <c r="B5135" s="1">
        <v>45268</v>
      </c>
      <c r="C5135" t="s">
        <v>42</v>
      </c>
      <c r="D5135" t="s">
        <v>16</v>
      </c>
      <c r="E5135" t="s">
        <v>17</v>
      </c>
      <c r="F5135">
        <v>18</v>
      </c>
      <c r="G5135" t="s">
        <v>46</v>
      </c>
      <c r="H5135" t="s">
        <v>19</v>
      </c>
      <c r="I5135">
        <v>65</v>
      </c>
      <c r="J5135">
        <v>0</v>
      </c>
      <c r="K5135">
        <v>65</v>
      </c>
      <c r="L5135">
        <v>1</v>
      </c>
      <c r="M5135">
        <v>65</v>
      </c>
      <c r="N5135">
        <v>4</v>
      </c>
      <c r="O5135" t="s">
        <v>65</v>
      </c>
    </row>
    <row r="5136" spans="1:15">
      <c r="A5136">
        <v>193611</v>
      </c>
      <c r="B5136" s="1">
        <v>45393</v>
      </c>
      <c r="C5136" t="s">
        <v>36</v>
      </c>
      <c r="D5136" t="s">
        <v>37</v>
      </c>
      <c r="E5136" t="s">
        <v>17</v>
      </c>
      <c r="F5136">
        <v>18</v>
      </c>
      <c r="G5136" t="s">
        <v>77</v>
      </c>
      <c r="H5136" t="s">
        <v>19</v>
      </c>
      <c r="I5136">
        <v>32</v>
      </c>
      <c r="J5136">
        <v>0</v>
      </c>
      <c r="K5136">
        <v>32</v>
      </c>
      <c r="L5136">
        <v>1</v>
      </c>
      <c r="M5136">
        <v>32</v>
      </c>
      <c r="N5136">
        <v>5</v>
      </c>
      <c r="O5136" t="s">
        <v>57</v>
      </c>
    </row>
    <row r="5137" spans="1:15">
      <c r="A5137">
        <v>167671</v>
      </c>
      <c r="B5137" s="1">
        <v>45435</v>
      </c>
      <c r="C5137" t="s">
        <v>50</v>
      </c>
      <c r="D5137" t="s">
        <v>16</v>
      </c>
      <c r="E5137" t="s">
        <v>25</v>
      </c>
      <c r="F5137">
        <v>20</v>
      </c>
      <c r="G5137" t="s">
        <v>18</v>
      </c>
      <c r="H5137" t="s">
        <v>19</v>
      </c>
      <c r="I5137">
        <v>97</v>
      </c>
      <c r="J5137">
        <v>0</v>
      </c>
      <c r="K5137">
        <v>97</v>
      </c>
      <c r="L5137">
        <v>1</v>
      </c>
      <c r="M5137">
        <v>97</v>
      </c>
      <c r="N5137">
        <v>4</v>
      </c>
      <c r="O5137" t="s">
        <v>20</v>
      </c>
    </row>
    <row r="5138" spans="1:15">
      <c r="A5138">
        <v>168762</v>
      </c>
      <c r="B5138" s="1">
        <v>45564</v>
      </c>
      <c r="C5138" t="s">
        <v>53</v>
      </c>
      <c r="D5138" t="s">
        <v>37</v>
      </c>
      <c r="E5138" t="s">
        <v>17</v>
      </c>
      <c r="F5138">
        <v>34</v>
      </c>
      <c r="G5138" t="s">
        <v>60</v>
      </c>
      <c r="H5138" t="s">
        <v>19</v>
      </c>
      <c r="I5138">
        <v>15</v>
      </c>
      <c r="J5138">
        <v>0</v>
      </c>
      <c r="K5138">
        <v>15</v>
      </c>
      <c r="L5138">
        <v>4</v>
      </c>
      <c r="M5138">
        <v>60</v>
      </c>
      <c r="N5138">
        <v>1</v>
      </c>
      <c r="O5138" t="s">
        <v>71</v>
      </c>
    </row>
    <row r="5139" spans="1:15">
      <c r="A5139">
        <v>191662</v>
      </c>
      <c r="B5139" s="1">
        <v>45514</v>
      </c>
      <c r="C5139" t="s">
        <v>30</v>
      </c>
      <c r="D5139" t="s">
        <v>24</v>
      </c>
      <c r="E5139" t="s">
        <v>17</v>
      </c>
      <c r="F5139">
        <v>18</v>
      </c>
      <c r="G5139" t="s">
        <v>46</v>
      </c>
      <c r="H5139" t="s">
        <v>19</v>
      </c>
      <c r="I5139">
        <v>10</v>
      </c>
      <c r="J5139">
        <v>0</v>
      </c>
      <c r="K5139">
        <v>10</v>
      </c>
      <c r="L5139">
        <v>5</v>
      </c>
      <c r="M5139">
        <v>50</v>
      </c>
      <c r="N5139">
        <v>4</v>
      </c>
      <c r="O5139" t="s">
        <v>43</v>
      </c>
    </row>
    <row r="5140" spans="1:15">
      <c r="A5140">
        <v>168115</v>
      </c>
      <c r="B5140" s="1">
        <v>45452</v>
      </c>
      <c r="C5140" t="s">
        <v>42</v>
      </c>
      <c r="D5140" t="s">
        <v>16</v>
      </c>
      <c r="E5140" t="s">
        <v>25</v>
      </c>
      <c r="F5140">
        <v>33</v>
      </c>
      <c r="G5140" t="s">
        <v>26</v>
      </c>
      <c r="H5140" t="s">
        <v>27</v>
      </c>
      <c r="I5140">
        <v>65</v>
      </c>
      <c r="J5140">
        <v>40</v>
      </c>
      <c r="K5140">
        <v>105</v>
      </c>
      <c r="L5140">
        <v>1</v>
      </c>
      <c r="M5140">
        <v>105</v>
      </c>
      <c r="N5140">
        <v>5</v>
      </c>
      <c r="O5140" t="s">
        <v>45</v>
      </c>
    </row>
    <row r="5141" spans="1:15">
      <c r="A5141">
        <v>187511</v>
      </c>
      <c r="B5141" s="1">
        <v>45401</v>
      </c>
      <c r="C5141" t="s">
        <v>53</v>
      </c>
      <c r="D5141" t="s">
        <v>37</v>
      </c>
      <c r="E5141" t="s">
        <v>17</v>
      </c>
      <c r="F5141">
        <v>31</v>
      </c>
      <c r="G5141" t="s">
        <v>38</v>
      </c>
      <c r="H5141" t="s">
        <v>19</v>
      </c>
      <c r="I5141">
        <v>15</v>
      </c>
      <c r="J5141">
        <v>0</v>
      </c>
      <c r="K5141">
        <v>15</v>
      </c>
      <c r="L5141">
        <v>3</v>
      </c>
      <c r="M5141">
        <v>45</v>
      </c>
      <c r="N5141">
        <v>2</v>
      </c>
      <c r="O5141" t="s">
        <v>71</v>
      </c>
    </row>
    <row r="5142" spans="1:15">
      <c r="A5142">
        <v>166540</v>
      </c>
      <c r="B5142" s="1">
        <v>45595</v>
      </c>
      <c r="C5142" t="s">
        <v>42</v>
      </c>
      <c r="D5142" t="s">
        <v>16</v>
      </c>
      <c r="E5142" t="s">
        <v>17</v>
      </c>
      <c r="F5142">
        <v>35</v>
      </c>
      <c r="G5142" t="s">
        <v>74</v>
      </c>
      <c r="H5142" t="s">
        <v>27</v>
      </c>
      <c r="I5142">
        <v>65</v>
      </c>
      <c r="J5142">
        <v>25</v>
      </c>
      <c r="K5142">
        <v>90</v>
      </c>
      <c r="L5142">
        <v>5</v>
      </c>
      <c r="M5142">
        <v>450</v>
      </c>
      <c r="N5142">
        <v>4</v>
      </c>
      <c r="O5142" t="s">
        <v>39</v>
      </c>
    </row>
    <row r="5143" spans="1:15">
      <c r="A5143">
        <v>165797</v>
      </c>
      <c r="B5143" s="1">
        <v>45433</v>
      </c>
      <c r="C5143" t="s">
        <v>42</v>
      </c>
      <c r="D5143" t="s">
        <v>16</v>
      </c>
      <c r="E5143" t="s">
        <v>25</v>
      </c>
      <c r="F5143">
        <v>20</v>
      </c>
      <c r="G5143" t="s">
        <v>54</v>
      </c>
      <c r="H5143" t="s">
        <v>19</v>
      </c>
      <c r="I5143">
        <v>65</v>
      </c>
      <c r="J5143">
        <v>0</v>
      </c>
      <c r="K5143">
        <v>65</v>
      </c>
      <c r="L5143">
        <v>2</v>
      </c>
      <c r="M5143">
        <v>130</v>
      </c>
      <c r="N5143">
        <v>3</v>
      </c>
      <c r="O5143" t="s">
        <v>73</v>
      </c>
    </row>
    <row r="5144" spans="1:15">
      <c r="A5144">
        <v>195722</v>
      </c>
      <c r="B5144" s="1">
        <v>45559</v>
      </c>
      <c r="C5144" t="s">
        <v>48</v>
      </c>
      <c r="D5144" t="s">
        <v>16</v>
      </c>
      <c r="E5144" t="s">
        <v>17</v>
      </c>
      <c r="F5144">
        <v>29</v>
      </c>
      <c r="G5144" t="s">
        <v>38</v>
      </c>
      <c r="H5144" t="s">
        <v>19</v>
      </c>
      <c r="I5144">
        <v>130</v>
      </c>
      <c r="J5144">
        <v>0</v>
      </c>
      <c r="K5144">
        <v>130</v>
      </c>
      <c r="L5144">
        <v>1</v>
      </c>
      <c r="M5144">
        <v>130</v>
      </c>
      <c r="N5144">
        <v>4</v>
      </c>
      <c r="O5144" t="s">
        <v>70</v>
      </c>
    </row>
    <row r="5145" spans="1:15">
      <c r="A5145">
        <v>174791</v>
      </c>
      <c r="B5145" s="1">
        <v>45574</v>
      </c>
      <c r="C5145" t="s">
        <v>36</v>
      </c>
      <c r="D5145" t="s">
        <v>37</v>
      </c>
      <c r="E5145" t="s">
        <v>17</v>
      </c>
      <c r="F5145">
        <v>21</v>
      </c>
      <c r="G5145" t="s">
        <v>18</v>
      </c>
      <c r="H5145" t="s">
        <v>19</v>
      </c>
      <c r="I5145">
        <v>32</v>
      </c>
      <c r="J5145">
        <v>0</v>
      </c>
      <c r="K5145">
        <v>32</v>
      </c>
      <c r="L5145">
        <v>1</v>
      </c>
      <c r="M5145">
        <v>32</v>
      </c>
      <c r="N5145">
        <v>1</v>
      </c>
      <c r="O5145" t="s">
        <v>87</v>
      </c>
    </row>
    <row r="5146" spans="1:15">
      <c r="A5146">
        <v>123461</v>
      </c>
      <c r="B5146" s="1">
        <v>45575</v>
      </c>
      <c r="C5146" t="s">
        <v>48</v>
      </c>
      <c r="D5146" t="s">
        <v>16</v>
      </c>
      <c r="E5146" t="s">
        <v>17</v>
      </c>
      <c r="F5146">
        <v>18</v>
      </c>
      <c r="G5146" t="s">
        <v>38</v>
      </c>
      <c r="H5146" t="s">
        <v>19</v>
      </c>
      <c r="I5146">
        <v>130</v>
      </c>
      <c r="J5146">
        <v>0</v>
      </c>
      <c r="K5146">
        <v>130</v>
      </c>
      <c r="L5146">
        <v>4</v>
      </c>
      <c r="M5146">
        <v>520</v>
      </c>
      <c r="N5146">
        <v>5</v>
      </c>
      <c r="O5146" t="s">
        <v>72</v>
      </c>
    </row>
    <row r="5147" spans="1:15">
      <c r="A5147">
        <v>169716</v>
      </c>
      <c r="B5147" s="1">
        <v>45418</v>
      </c>
      <c r="C5147" t="s">
        <v>15</v>
      </c>
      <c r="D5147" t="s">
        <v>16</v>
      </c>
      <c r="E5147" t="s">
        <v>17</v>
      </c>
      <c r="F5147">
        <v>24</v>
      </c>
      <c r="G5147" t="s">
        <v>18</v>
      </c>
      <c r="H5147" t="s">
        <v>19</v>
      </c>
      <c r="I5147">
        <v>100</v>
      </c>
      <c r="J5147">
        <v>0</v>
      </c>
      <c r="K5147">
        <v>100</v>
      </c>
      <c r="L5147">
        <v>1</v>
      </c>
      <c r="M5147">
        <v>100</v>
      </c>
      <c r="N5147">
        <v>4</v>
      </c>
      <c r="O5147" t="s">
        <v>45</v>
      </c>
    </row>
    <row r="5148" spans="1:15">
      <c r="A5148">
        <v>149909</v>
      </c>
      <c r="B5148" s="1">
        <v>45250</v>
      </c>
      <c r="C5148" t="s">
        <v>53</v>
      </c>
      <c r="D5148" t="s">
        <v>37</v>
      </c>
      <c r="E5148" t="s">
        <v>17</v>
      </c>
      <c r="F5148">
        <v>23</v>
      </c>
      <c r="G5148" t="s">
        <v>67</v>
      </c>
      <c r="H5148" t="s">
        <v>27</v>
      </c>
      <c r="I5148">
        <v>15</v>
      </c>
      <c r="J5148">
        <v>40</v>
      </c>
      <c r="K5148">
        <v>55</v>
      </c>
      <c r="L5148">
        <v>1</v>
      </c>
      <c r="M5148">
        <v>55</v>
      </c>
      <c r="N5148">
        <v>1</v>
      </c>
      <c r="O5148" t="s">
        <v>68</v>
      </c>
    </row>
    <row r="5149" spans="1:15">
      <c r="A5149">
        <v>165594</v>
      </c>
      <c r="B5149" s="1">
        <v>45518</v>
      </c>
      <c r="C5149" t="s">
        <v>53</v>
      </c>
      <c r="D5149" t="s">
        <v>37</v>
      </c>
      <c r="E5149" t="s">
        <v>17</v>
      </c>
      <c r="F5149">
        <v>18</v>
      </c>
      <c r="G5149" t="s">
        <v>29</v>
      </c>
      <c r="H5149" t="s">
        <v>19</v>
      </c>
      <c r="I5149">
        <v>15</v>
      </c>
      <c r="J5149">
        <v>0</v>
      </c>
      <c r="K5149">
        <v>15</v>
      </c>
      <c r="L5149">
        <v>1</v>
      </c>
      <c r="M5149">
        <v>15</v>
      </c>
      <c r="N5149">
        <v>4</v>
      </c>
      <c r="O5149" t="s">
        <v>39</v>
      </c>
    </row>
    <row r="5150" spans="1:15">
      <c r="A5150">
        <v>136223</v>
      </c>
      <c r="B5150" s="1">
        <v>45562</v>
      </c>
      <c r="C5150" t="s">
        <v>76</v>
      </c>
      <c r="D5150" t="s">
        <v>37</v>
      </c>
      <c r="E5150" t="s">
        <v>17</v>
      </c>
      <c r="F5150">
        <v>29</v>
      </c>
      <c r="G5150" t="s">
        <v>86</v>
      </c>
      <c r="H5150" t="s">
        <v>27</v>
      </c>
      <c r="I5150">
        <v>45</v>
      </c>
      <c r="J5150">
        <v>70</v>
      </c>
      <c r="K5150">
        <v>115</v>
      </c>
      <c r="L5150">
        <v>1</v>
      </c>
      <c r="M5150">
        <v>115</v>
      </c>
      <c r="N5150">
        <v>5</v>
      </c>
      <c r="O5150" t="s">
        <v>43</v>
      </c>
    </row>
    <row r="5151" spans="1:15">
      <c r="A5151">
        <v>191103</v>
      </c>
      <c r="B5151" s="1">
        <v>45436</v>
      </c>
      <c r="C5151" t="s">
        <v>50</v>
      </c>
      <c r="D5151" t="s">
        <v>16</v>
      </c>
      <c r="E5151" t="s">
        <v>25</v>
      </c>
      <c r="F5151">
        <v>21</v>
      </c>
      <c r="G5151" t="s">
        <v>56</v>
      </c>
      <c r="H5151" t="s">
        <v>19</v>
      </c>
      <c r="I5151">
        <v>97</v>
      </c>
      <c r="J5151">
        <v>0</v>
      </c>
      <c r="K5151">
        <v>97</v>
      </c>
      <c r="L5151">
        <v>2</v>
      </c>
      <c r="M5151">
        <v>194</v>
      </c>
      <c r="N5151">
        <v>4</v>
      </c>
      <c r="O5151" t="s">
        <v>65</v>
      </c>
    </row>
    <row r="5152" spans="1:15">
      <c r="A5152">
        <v>166963</v>
      </c>
      <c r="B5152" s="1">
        <v>45577</v>
      </c>
      <c r="C5152" t="s">
        <v>50</v>
      </c>
      <c r="D5152" t="s">
        <v>16</v>
      </c>
      <c r="E5152" t="s">
        <v>17</v>
      </c>
      <c r="F5152">
        <v>23</v>
      </c>
      <c r="G5152" t="s">
        <v>69</v>
      </c>
      <c r="H5152" t="s">
        <v>19</v>
      </c>
      <c r="I5152">
        <v>97</v>
      </c>
      <c r="J5152">
        <v>0</v>
      </c>
      <c r="K5152">
        <v>97</v>
      </c>
      <c r="L5152">
        <v>1</v>
      </c>
      <c r="M5152">
        <v>97</v>
      </c>
      <c r="N5152">
        <v>3</v>
      </c>
      <c r="O5152" t="s">
        <v>88</v>
      </c>
    </row>
    <row r="5153" spans="1:15">
      <c r="A5153">
        <v>174281</v>
      </c>
      <c r="B5153" s="1">
        <v>45248</v>
      </c>
      <c r="C5153" t="s">
        <v>30</v>
      </c>
      <c r="D5153" t="s">
        <v>24</v>
      </c>
      <c r="E5153" t="s">
        <v>17</v>
      </c>
      <c r="F5153">
        <v>27</v>
      </c>
      <c r="G5153" t="s">
        <v>75</v>
      </c>
      <c r="H5153" t="s">
        <v>27</v>
      </c>
      <c r="I5153">
        <v>10</v>
      </c>
      <c r="J5153">
        <v>70</v>
      </c>
      <c r="K5153">
        <v>80</v>
      </c>
      <c r="L5153">
        <v>1</v>
      </c>
      <c r="M5153">
        <v>80</v>
      </c>
      <c r="N5153">
        <v>5</v>
      </c>
      <c r="O5153" t="s">
        <v>52</v>
      </c>
    </row>
    <row r="5154" spans="1:15">
      <c r="A5154">
        <v>136414</v>
      </c>
      <c r="B5154" s="1">
        <v>45456</v>
      </c>
      <c r="C5154" t="s">
        <v>50</v>
      </c>
      <c r="D5154" t="s">
        <v>16</v>
      </c>
      <c r="E5154" t="s">
        <v>17</v>
      </c>
      <c r="F5154">
        <v>26</v>
      </c>
      <c r="G5154" t="s">
        <v>41</v>
      </c>
      <c r="H5154" t="s">
        <v>19</v>
      </c>
      <c r="I5154">
        <v>97</v>
      </c>
      <c r="J5154">
        <v>0</v>
      </c>
      <c r="K5154">
        <v>97</v>
      </c>
      <c r="L5154">
        <v>2</v>
      </c>
      <c r="M5154">
        <v>194</v>
      </c>
      <c r="N5154">
        <v>1</v>
      </c>
      <c r="O5154" t="s">
        <v>87</v>
      </c>
    </row>
    <row r="5155" spans="1:15">
      <c r="A5155">
        <v>169948</v>
      </c>
      <c r="B5155" s="1">
        <v>45523</v>
      </c>
      <c r="C5155" t="s">
        <v>82</v>
      </c>
      <c r="D5155" t="s">
        <v>37</v>
      </c>
      <c r="E5155" t="s">
        <v>17</v>
      </c>
      <c r="F5155">
        <v>30</v>
      </c>
      <c r="G5155" t="s">
        <v>34</v>
      </c>
      <c r="H5155" t="s">
        <v>27</v>
      </c>
      <c r="I5155">
        <v>20</v>
      </c>
      <c r="J5155">
        <v>100</v>
      </c>
      <c r="K5155">
        <v>120</v>
      </c>
      <c r="L5155">
        <v>1</v>
      </c>
      <c r="M5155">
        <v>120</v>
      </c>
      <c r="N5155">
        <v>4</v>
      </c>
      <c r="O5155" t="s">
        <v>32</v>
      </c>
    </row>
    <row r="5156" spans="1:15">
      <c r="A5156">
        <v>194017</v>
      </c>
      <c r="B5156" s="1">
        <v>45395</v>
      </c>
      <c r="C5156" t="s">
        <v>23</v>
      </c>
      <c r="D5156" t="s">
        <v>24</v>
      </c>
      <c r="E5156" t="s">
        <v>17</v>
      </c>
      <c r="F5156">
        <v>26</v>
      </c>
      <c r="G5156" t="s">
        <v>60</v>
      </c>
      <c r="H5156" t="s">
        <v>19</v>
      </c>
      <c r="I5156">
        <v>9</v>
      </c>
      <c r="J5156">
        <v>0</v>
      </c>
      <c r="K5156">
        <v>9</v>
      </c>
      <c r="L5156">
        <v>1</v>
      </c>
      <c r="M5156">
        <v>9</v>
      </c>
      <c r="N5156">
        <v>4</v>
      </c>
      <c r="O5156" t="s">
        <v>45</v>
      </c>
    </row>
    <row r="5157" spans="1:15">
      <c r="A5157">
        <v>173740</v>
      </c>
      <c r="B5157" s="1">
        <v>45312</v>
      </c>
      <c r="C5157" t="s">
        <v>53</v>
      </c>
      <c r="D5157" t="s">
        <v>37</v>
      </c>
      <c r="E5157" t="s">
        <v>17</v>
      </c>
      <c r="F5157">
        <v>35</v>
      </c>
      <c r="G5157" t="s">
        <v>38</v>
      </c>
      <c r="H5157" t="s">
        <v>19</v>
      </c>
      <c r="I5157">
        <v>15</v>
      </c>
      <c r="J5157">
        <v>0</v>
      </c>
      <c r="K5157">
        <v>15</v>
      </c>
      <c r="L5157">
        <v>1</v>
      </c>
      <c r="M5157">
        <v>15</v>
      </c>
      <c r="N5157">
        <v>3</v>
      </c>
      <c r="O5157" t="s">
        <v>84</v>
      </c>
    </row>
    <row r="5158" spans="1:15">
      <c r="A5158">
        <v>197538</v>
      </c>
      <c r="B5158" s="1">
        <v>45283</v>
      </c>
      <c r="C5158" t="s">
        <v>53</v>
      </c>
      <c r="D5158" t="s">
        <v>37</v>
      </c>
      <c r="E5158" t="s">
        <v>25</v>
      </c>
      <c r="F5158">
        <v>21</v>
      </c>
      <c r="G5158" t="s">
        <v>54</v>
      </c>
      <c r="H5158" t="s">
        <v>19</v>
      </c>
      <c r="I5158">
        <v>15</v>
      </c>
      <c r="J5158">
        <v>0</v>
      </c>
      <c r="K5158">
        <v>15</v>
      </c>
      <c r="L5158">
        <v>1</v>
      </c>
      <c r="M5158">
        <v>15</v>
      </c>
      <c r="N5158">
        <v>3</v>
      </c>
      <c r="O5158" t="s">
        <v>73</v>
      </c>
    </row>
    <row r="5159" spans="1:15">
      <c r="A5159">
        <v>188308</v>
      </c>
      <c r="B5159" s="1">
        <v>45487</v>
      </c>
      <c r="C5159" t="s">
        <v>53</v>
      </c>
      <c r="D5159" t="s">
        <v>37</v>
      </c>
      <c r="E5159" t="s">
        <v>25</v>
      </c>
      <c r="F5159">
        <v>27</v>
      </c>
      <c r="G5159" t="s">
        <v>21</v>
      </c>
      <c r="H5159" t="s">
        <v>19</v>
      </c>
      <c r="I5159">
        <v>15</v>
      </c>
      <c r="J5159">
        <v>0</v>
      </c>
      <c r="K5159">
        <v>15</v>
      </c>
      <c r="L5159">
        <v>1</v>
      </c>
      <c r="M5159">
        <v>15</v>
      </c>
      <c r="N5159">
        <v>5</v>
      </c>
      <c r="O5159" t="s">
        <v>20</v>
      </c>
    </row>
    <row r="5160" spans="1:15">
      <c r="A5160">
        <v>178178</v>
      </c>
      <c r="B5160" s="1">
        <v>45416</v>
      </c>
      <c r="C5160" t="s">
        <v>53</v>
      </c>
      <c r="D5160" t="s">
        <v>37</v>
      </c>
      <c r="E5160" t="s">
        <v>17</v>
      </c>
      <c r="F5160">
        <v>20</v>
      </c>
      <c r="G5160" t="s">
        <v>60</v>
      </c>
      <c r="H5160" t="s">
        <v>19</v>
      </c>
      <c r="I5160">
        <v>15</v>
      </c>
      <c r="J5160">
        <v>0</v>
      </c>
      <c r="K5160">
        <v>15</v>
      </c>
      <c r="L5160">
        <v>1</v>
      </c>
      <c r="M5160">
        <v>15</v>
      </c>
      <c r="N5160">
        <v>2</v>
      </c>
      <c r="O5160" t="s">
        <v>68</v>
      </c>
    </row>
    <row r="5161" spans="1:15">
      <c r="A5161">
        <v>143539</v>
      </c>
      <c r="B5161" s="1">
        <v>45562</v>
      </c>
      <c r="C5161" t="s">
        <v>33</v>
      </c>
      <c r="D5161" t="s">
        <v>16</v>
      </c>
      <c r="E5161" t="s">
        <v>17</v>
      </c>
      <c r="F5161">
        <v>21</v>
      </c>
      <c r="G5161" t="s">
        <v>26</v>
      </c>
      <c r="H5161" t="s">
        <v>27</v>
      </c>
      <c r="I5161">
        <v>118</v>
      </c>
      <c r="J5161">
        <v>40</v>
      </c>
      <c r="K5161">
        <v>158</v>
      </c>
      <c r="L5161">
        <v>1</v>
      </c>
      <c r="M5161">
        <v>158</v>
      </c>
      <c r="N5161">
        <v>1</v>
      </c>
      <c r="O5161" t="s">
        <v>64</v>
      </c>
    </row>
    <row r="5162" spans="1:15">
      <c r="A5162">
        <v>138803</v>
      </c>
      <c r="B5162" s="1">
        <v>45557</v>
      </c>
      <c r="C5162" t="s">
        <v>48</v>
      </c>
      <c r="D5162" t="s">
        <v>16</v>
      </c>
      <c r="E5162" t="s">
        <v>25</v>
      </c>
      <c r="F5162">
        <v>31</v>
      </c>
      <c r="G5162" t="s">
        <v>54</v>
      </c>
      <c r="H5162" t="s">
        <v>19</v>
      </c>
      <c r="I5162">
        <v>130</v>
      </c>
      <c r="J5162">
        <v>0</v>
      </c>
      <c r="K5162">
        <v>130</v>
      </c>
      <c r="L5162">
        <v>1</v>
      </c>
      <c r="M5162">
        <v>130</v>
      </c>
      <c r="N5162">
        <v>3</v>
      </c>
      <c r="O5162" t="s">
        <v>84</v>
      </c>
    </row>
    <row r="5163" spans="1:15">
      <c r="A5163">
        <v>123425</v>
      </c>
      <c r="B5163" s="1">
        <v>45554</v>
      </c>
      <c r="C5163" t="s">
        <v>85</v>
      </c>
      <c r="D5163" t="s">
        <v>24</v>
      </c>
      <c r="E5163" t="s">
        <v>17</v>
      </c>
      <c r="F5163">
        <v>34</v>
      </c>
      <c r="G5163" t="s">
        <v>77</v>
      </c>
      <c r="H5163" t="s">
        <v>19</v>
      </c>
      <c r="I5163">
        <v>23</v>
      </c>
      <c r="J5163">
        <v>0</v>
      </c>
      <c r="K5163">
        <v>23</v>
      </c>
      <c r="L5163">
        <v>1</v>
      </c>
      <c r="M5163">
        <v>23</v>
      </c>
      <c r="N5163">
        <v>1</v>
      </c>
      <c r="O5163" t="s">
        <v>71</v>
      </c>
    </row>
    <row r="5164" spans="1:15">
      <c r="A5164">
        <v>144786</v>
      </c>
      <c r="B5164" s="1">
        <v>45514</v>
      </c>
      <c r="C5164" t="s">
        <v>23</v>
      </c>
      <c r="D5164" t="s">
        <v>24</v>
      </c>
      <c r="E5164" t="s">
        <v>25</v>
      </c>
      <c r="F5164">
        <v>31</v>
      </c>
      <c r="G5164" t="s">
        <v>31</v>
      </c>
      <c r="H5164" t="s">
        <v>19</v>
      </c>
      <c r="I5164">
        <v>9</v>
      </c>
      <c r="J5164">
        <v>0</v>
      </c>
      <c r="K5164">
        <v>9</v>
      </c>
      <c r="L5164">
        <v>1</v>
      </c>
      <c r="M5164">
        <v>9</v>
      </c>
      <c r="N5164">
        <v>3</v>
      </c>
      <c r="O5164" t="s">
        <v>22</v>
      </c>
    </row>
    <row r="5165" spans="1:15">
      <c r="A5165">
        <v>185480</v>
      </c>
      <c r="B5165" s="1">
        <v>45328</v>
      </c>
      <c r="C5165" t="s">
        <v>50</v>
      </c>
      <c r="D5165" t="s">
        <v>16</v>
      </c>
      <c r="E5165" t="s">
        <v>17</v>
      </c>
      <c r="F5165">
        <v>20</v>
      </c>
      <c r="G5165" t="s">
        <v>54</v>
      </c>
      <c r="H5165" t="s">
        <v>19</v>
      </c>
      <c r="I5165">
        <v>97</v>
      </c>
      <c r="J5165">
        <v>0</v>
      </c>
      <c r="K5165">
        <v>97</v>
      </c>
      <c r="L5165">
        <v>1</v>
      </c>
      <c r="M5165">
        <v>97</v>
      </c>
      <c r="N5165">
        <v>5</v>
      </c>
      <c r="O5165" t="s">
        <v>39</v>
      </c>
    </row>
    <row r="5166" spans="1:15">
      <c r="A5166">
        <v>196364</v>
      </c>
      <c r="B5166" s="1">
        <v>45278</v>
      </c>
      <c r="C5166" t="s">
        <v>42</v>
      </c>
      <c r="D5166" t="s">
        <v>16</v>
      </c>
      <c r="E5166" t="s">
        <v>25</v>
      </c>
      <c r="F5166">
        <v>24</v>
      </c>
      <c r="G5166" t="s">
        <v>58</v>
      </c>
      <c r="H5166" t="s">
        <v>27</v>
      </c>
      <c r="I5166">
        <v>65</v>
      </c>
      <c r="J5166">
        <v>40</v>
      </c>
      <c r="K5166">
        <v>105</v>
      </c>
      <c r="L5166">
        <v>1</v>
      </c>
      <c r="M5166">
        <v>105</v>
      </c>
      <c r="N5166">
        <v>4</v>
      </c>
      <c r="O5166" t="s">
        <v>72</v>
      </c>
    </row>
    <row r="5167" spans="1:15">
      <c r="A5167">
        <v>163870</v>
      </c>
      <c r="B5167" s="1">
        <v>45373</v>
      </c>
      <c r="C5167" t="s">
        <v>48</v>
      </c>
      <c r="D5167" t="s">
        <v>16</v>
      </c>
      <c r="E5167" t="s">
        <v>17</v>
      </c>
      <c r="F5167">
        <v>21</v>
      </c>
      <c r="G5167" t="s">
        <v>75</v>
      </c>
      <c r="H5167" t="s">
        <v>27</v>
      </c>
      <c r="I5167">
        <v>130</v>
      </c>
      <c r="J5167">
        <v>70</v>
      </c>
      <c r="K5167">
        <v>200</v>
      </c>
      <c r="L5167">
        <v>1</v>
      </c>
      <c r="M5167">
        <v>200</v>
      </c>
      <c r="N5167">
        <v>5</v>
      </c>
      <c r="O5167" t="s">
        <v>20</v>
      </c>
    </row>
    <row r="5168" spans="1:15">
      <c r="A5168">
        <v>193575</v>
      </c>
      <c r="B5168" s="1">
        <v>45503</v>
      </c>
      <c r="C5168" t="s">
        <v>42</v>
      </c>
      <c r="D5168" t="s">
        <v>16</v>
      </c>
      <c r="E5168" t="s">
        <v>17</v>
      </c>
      <c r="F5168">
        <v>32</v>
      </c>
      <c r="G5168" t="s">
        <v>18</v>
      </c>
      <c r="H5168" t="s">
        <v>19</v>
      </c>
      <c r="I5168">
        <v>65</v>
      </c>
      <c r="J5168">
        <v>0</v>
      </c>
      <c r="K5168">
        <v>65</v>
      </c>
      <c r="L5168">
        <v>1</v>
      </c>
      <c r="M5168">
        <v>65</v>
      </c>
      <c r="N5168">
        <v>4</v>
      </c>
      <c r="O5168" t="s">
        <v>52</v>
      </c>
    </row>
    <row r="5169" spans="1:15">
      <c r="A5169">
        <v>174096</v>
      </c>
      <c r="B5169" s="1">
        <v>45362</v>
      </c>
      <c r="C5169" t="s">
        <v>23</v>
      </c>
      <c r="D5169" t="s">
        <v>24</v>
      </c>
      <c r="E5169" t="s">
        <v>17</v>
      </c>
      <c r="F5169">
        <v>19</v>
      </c>
      <c r="G5169" t="s">
        <v>21</v>
      </c>
      <c r="H5169" t="s">
        <v>19</v>
      </c>
      <c r="I5169">
        <v>9</v>
      </c>
      <c r="J5169">
        <v>0</v>
      </c>
      <c r="K5169">
        <v>9</v>
      </c>
      <c r="L5169">
        <v>1</v>
      </c>
      <c r="M5169">
        <v>9</v>
      </c>
      <c r="N5169">
        <v>1</v>
      </c>
      <c r="O5169" t="s">
        <v>87</v>
      </c>
    </row>
    <row r="5170" spans="1:15">
      <c r="A5170">
        <v>148255</v>
      </c>
      <c r="B5170" s="1">
        <v>45524</v>
      </c>
      <c r="C5170" t="s">
        <v>23</v>
      </c>
      <c r="D5170" t="s">
        <v>24</v>
      </c>
      <c r="E5170" t="s">
        <v>25</v>
      </c>
      <c r="F5170">
        <v>18</v>
      </c>
      <c r="G5170" t="s">
        <v>41</v>
      </c>
      <c r="H5170" t="s">
        <v>19</v>
      </c>
      <c r="I5170">
        <v>9</v>
      </c>
      <c r="J5170">
        <v>0</v>
      </c>
      <c r="K5170">
        <v>9</v>
      </c>
      <c r="L5170">
        <v>1</v>
      </c>
      <c r="M5170">
        <v>9</v>
      </c>
      <c r="N5170">
        <v>3</v>
      </c>
      <c r="O5170" t="s">
        <v>40</v>
      </c>
    </row>
    <row r="5171" spans="1:15">
      <c r="A5171">
        <v>177039</v>
      </c>
      <c r="B5171" s="1">
        <v>45434</v>
      </c>
      <c r="C5171" t="s">
        <v>42</v>
      </c>
      <c r="D5171" t="s">
        <v>16</v>
      </c>
      <c r="E5171" t="s">
        <v>25</v>
      </c>
      <c r="F5171">
        <v>30</v>
      </c>
      <c r="G5171" t="s">
        <v>46</v>
      </c>
      <c r="H5171" t="s">
        <v>19</v>
      </c>
      <c r="I5171">
        <v>65</v>
      </c>
      <c r="J5171">
        <v>0</v>
      </c>
      <c r="K5171">
        <v>65</v>
      </c>
      <c r="L5171">
        <v>1</v>
      </c>
      <c r="M5171">
        <v>65</v>
      </c>
      <c r="N5171">
        <v>1</v>
      </c>
      <c r="O5171" t="s">
        <v>87</v>
      </c>
    </row>
    <row r="5172" spans="1:15">
      <c r="A5172">
        <v>132493</v>
      </c>
      <c r="B5172" s="1">
        <v>45308</v>
      </c>
      <c r="C5172" t="s">
        <v>42</v>
      </c>
      <c r="D5172" t="s">
        <v>16</v>
      </c>
      <c r="E5172" t="s">
        <v>17</v>
      </c>
      <c r="F5172">
        <v>32</v>
      </c>
      <c r="G5172" t="s">
        <v>21</v>
      </c>
      <c r="H5172" t="s">
        <v>19</v>
      </c>
      <c r="I5172">
        <v>65</v>
      </c>
      <c r="J5172">
        <v>0</v>
      </c>
      <c r="K5172">
        <v>65</v>
      </c>
      <c r="L5172">
        <v>5</v>
      </c>
      <c r="M5172">
        <v>325</v>
      </c>
      <c r="N5172">
        <v>2</v>
      </c>
      <c r="O5172" t="s">
        <v>55</v>
      </c>
    </row>
    <row r="5173" spans="1:15">
      <c r="A5173">
        <v>146270</v>
      </c>
      <c r="B5173" s="1">
        <v>45292</v>
      </c>
      <c r="C5173" t="s">
        <v>53</v>
      </c>
      <c r="D5173" t="s">
        <v>37</v>
      </c>
      <c r="E5173" t="s">
        <v>17</v>
      </c>
      <c r="F5173">
        <v>30</v>
      </c>
      <c r="G5173" t="s">
        <v>69</v>
      </c>
      <c r="H5173" t="s">
        <v>19</v>
      </c>
      <c r="I5173">
        <v>15</v>
      </c>
      <c r="J5173">
        <v>0</v>
      </c>
      <c r="K5173">
        <v>15</v>
      </c>
      <c r="L5173">
        <v>1</v>
      </c>
      <c r="M5173">
        <v>15</v>
      </c>
      <c r="N5173">
        <v>1</v>
      </c>
      <c r="O5173" t="s">
        <v>55</v>
      </c>
    </row>
    <row r="5174" spans="1:15">
      <c r="A5174">
        <v>138396</v>
      </c>
      <c r="B5174" s="1">
        <v>45301</v>
      </c>
      <c r="C5174" t="s">
        <v>53</v>
      </c>
      <c r="D5174" t="s">
        <v>37</v>
      </c>
      <c r="E5174" t="s">
        <v>17</v>
      </c>
      <c r="F5174">
        <v>27</v>
      </c>
      <c r="G5174" t="s">
        <v>62</v>
      </c>
      <c r="H5174" t="s">
        <v>19</v>
      </c>
      <c r="I5174">
        <v>15</v>
      </c>
      <c r="J5174">
        <v>0</v>
      </c>
      <c r="K5174">
        <v>15</v>
      </c>
      <c r="L5174">
        <v>1</v>
      </c>
      <c r="M5174">
        <v>15</v>
      </c>
      <c r="N5174">
        <v>2</v>
      </c>
      <c r="O5174" t="s">
        <v>68</v>
      </c>
    </row>
    <row r="5175" spans="1:15">
      <c r="A5175">
        <v>168252</v>
      </c>
      <c r="B5175" s="1">
        <v>45461</v>
      </c>
      <c r="C5175" t="s">
        <v>36</v>
      </c>
      <c r="D5175" t="s">
        <v>37</v>
      </c>
      <c r="E5175" t="s">
        <v>17</v>
      </c>
      <c r="F5175">
        <v>26</v>
      </c>
      <c r="G5175" t="s">
        <v>56</v>
      </c>
      <c r="H5175" t="s">
        <v>19</v>
      </c>
      <c r="I5175">
        <v>32</v>
      </c>
      <c r="J5175">
        <v>0</v>
      </c>
      <c r="K5175">
        <v>32</v>
      </c>
      <c r="L5175">
        <v>1</v>
      </c>
      <c r="M5175">
        <v>32</v>
      </c>
      <c r="N5175">
        <v>4</v>
      </c>
      <c r="O5175" t="s">
        <v>61</v>
      </c>
    </row>
    <row r="5176" spans="1:15">
      <c r="A5176">
        <v>166905</v>
      </c>
      <c r="B5176" s="1">
        <v>45324</v>
      </c>
      <c r="C5176" t="s">
        <v>23</v>
      </c>
      <c r="D5176" t="s">
        <v>24</v>
      </c>
      <c r="E5176" t="s">
        <v>17</v>
      </c>
      <c r="F5176">
        <v>30</v>
      </c>
      <c r="G5176" t="s">
        <v>46</v>
      </c>
      <c r="H5176" t="s">
        <v>19</v>
      </c>
      <c r="I5176">
        <v>9</v>
      </c>
      <c r="J5176">
        <v>0</v>
      </c>
      <c r="K5176">
        <v>9</v>
      </c>
      <c r="L5176">
        <v>1</v>
      </c>
      <c r="M5176">
        <v>9</v>
      </c>
      <c r="N5176">
        <v>2</v>
      </c>
      <c r="O5176" t="s">
        <v>47</v>
      </c>
    </row>
    <row r="5177" spans="1:15">
      <c r="A5177">
        <v>171350</v>
      </c>
      <c r="B5177" s="1">
        <v>45320</v>
      </c>
      <c r="C5177" t="s">
        <v>82</v>
      </c>
      <c r="D5177" t="s">
        <v>37</v>
      </c>
      <c r="E5177" t="s">
        <v>17</v>
      </c>
      <c r="F5177">
        <v>30</v>
      </c>
      <c r="G5177" t="s">
        <v>60</v>
      </c>
      <c r="H5177" t="s">
        <v>19</v>
      </c>
      <c r="I5177">
        <v>20</v>
      </c>
      <c r="J5177">
        <v>0</v>
      </c>
      <c r="K5177">
        <v>20</v>
      </c>
      <c r="L5177">
        <v>5</v>
      </c>
      <c r="M5177">
        <v>100</v>
      </c>
      <c r="N5177">
        <v>4</v>
      </c>
      <c r="O5177" t="s">
        <v>52</v>
      </c>
    </row>
    <row r="5178" spans="1:15">
      <c r="A5178">
        <v>187254</v>
      </c>
      <c r="B5178" s="1">
        <v>45546</v>
      </c>
      <c r="C5178" t="s">
        <v>33</v>
      </c>
      <c r="D5178" t="s">
        <v>16</v>
      </c>
      <c r="E5178" t="s">
        <v>17</v>
      </c>
      <c r="F5178">
        <v>34</v>
      </c>
      <c r="G5178" t="s">
        <v>38</v>
      </c>
      <c r="H5178" t="s">
        <v>19</v>
      </c>
      <c r="I5178">
        <v>118</v>
      </c>
      <c r="J5178">
        <v>0</v>
      </c>
      <c r="K5178">
        <v>118</v>
      </c>
      <c r="L5178">
        <v>1</v>
      </c>
      <c r="M5178">
        <v>118</v>
      </c>
      <c r="N5178">
        <v>5</v>
      </c>
      <c r="O5178" t="s">
        <v>70</v>
      </c>
    </row>
    <row r="5179" spans="1:15">
      <c r="A5179">
        <v>174194</v>
      </c>
      <c r="B5179" s="1">
        <v>45387</v>
      </c>
      <c r="C5179" t="s">
        <v>53</v>
      </c>
      <c r="D5179" t="s">
        <v>37</v>
      </c>
      <c r="E5179" t="s">
        <v>17</v>
      </c>
      <c r="F5179">
        <v>19</v>
      </c>
      <c r="G5179" t="s">
        <v>77</v>
      </c>
      <c r="H5179" t="s">
        <v>19</v>
      </c>
      <c r="I5179">
        <v>15</v>
      </c>
      <c r="J5179">
        <v>0</v>
      </c>
      <c r="K5179">
        <v>15</v>
      </c>
      <c r="L5179">
        <v>1</v>
      </c>
      <c r="M5179">
        <v>15</v>
      </c>
      <c r="N5179">
        <v>4</v>
      </c>
      <c r="O5179" t="s">
        <v>43</v>
      </c>
    </row>
    <row r="5180" spans="1:15">
      <c r="A5180">
        <v>183984</v>
      </c>
      <c r="B5180" s="1">
        <v>45449</v>
      </c>
      <c r="C5180" t="s">
        <v>76</v>
      </c>
      <c r="D5180" t="s">
        <v>37</v>
      </c>
      <c r="E5180" t="s">
        <v>17</v>
      </c>
      <c r="F5180">
        <v>19</v>
      </c>
      <c r="G5180" t="s">
        <v>38</v>
      </c>
      <c r="H5180" t="s">
        <v>19</v>
      </c>
      <c r="I5180">
        <v>45</v>
      </c>
      <c r="J5180">
        <v>0</v>
      </c>
      <c r="K5180">
        <v>45</v>
      </c>
      <c r="L5180">
        <v>1</v>
      </c>
      <c r="M5180">
        <v>45</v>
      </c>
      <c r="N5180">
        <v>4</v>
      </c>
      <c r="O5180" t="s">
        <v>20</v>
      </c>
    </row>
    <row r="5181" spans="1:15">
      <c r="A5181">
        <v>156262</v>
      </c>
      <c r="B5181" s="1">
        <v>45407</v>
      </c>
      <c r="C5181" t="s">
        <v>42</v>
      </c>
      <c r="D5181" t="s">
        <v>16</v>
      </c>
      <c r="E5181" t="s">
        <v>17</v>
      </c>
      <c r="F5181">
        <v>27</v>
      </c>
      <c r="G5181" t="s">
        <v>69</v>
      </c>
      <c r="H5181" t="s">
        <v>19</v>
      </c>
      <c r="I5181">
        <v>65</v>
      </c>
      <c r="J5181">
        <v>0</v>
      </c>
      <c r="K5181">
        <v>65</v>
      </c>
      <c r="L5181">
        <v>1</v>
      </c>
      <c r="M5181">
        <v>65</v>
      </c>
      <c r="N5181">
        <v>4</v>
      </c>
      <c r="O5181" t="s">
        <v>70</v>
      </c>
    </row>
    <row r="5182" spans="1:15">
      <c r="A5182">
        <v>140915</v>
      </c>
      <c r="B5182" s="1">
        <v>45315</v>
      </c>
      <c r="C5182" t="s">
        <v>42</v>
      </c>
      <c r="D5182" t="s">
        <v>16</v>
      </c>
      <c r="E5182" t="s">
        <v>25</v>
      </c>
      <c r="F5182">
        <v>27</v>
      </c>
      <c r="G5182" t="s">
        <v>41</v>
      </c>
      <c r="H5182" t="s">
        <v>19</v>
      </c>
      <c r="I5182">
        <v>65</v>
      </c>
      <c r="J5182">
        <v>0</v>
      </c>
      <c r="K5182">
        <v>65</v>
      </c>
      <c r="L5182">
        <v>1</v>
      </c>
      <c r="M5182">
        <v>65</v>
      </c>
      <c r="N5182">
        <v>4</v>
      </c>
      <c r="O5182" t="s">
        <v>57</v>
      </c>
    </row>
    <row r="5183" spans="1:15">
      <c r="A5183">
        <v>199945</v>
      </c>
      <c r="B5183" s="1">
        <v>45384</v>
      </c>
      <c r="C5183" t="s">
        <v>50</v>
      </c>
      <c r="D5183" t="s">
        <v>16</v>
      </c>
      <c r="E5183" t="s">
        <v>25</v>
      </c>
      <c r="F5183">
        <v>29</v>
      </c>
      <c r="G5183" t="s">
        <v>77</v>
      </c>
      <c r="H5183" t="s">
        <v>19</v>
      </c>
      <c r="I5183">
        <v>97</v>
      </c>
      <c r="J5183">
        <v>0</v>
      </c>
      <c r="K5183">
        <v>97</v>
      </c>
      <c r="L5183">
        <v>1</v>
      </c>
      <c r="M5183">
        <v>97</v>
      </c>
      <c r="N5183">
        <v>5</v>
      </c>
      <c r="O5183" t="s">
        <v>43</v>
      </c>
    </row>
    <row r="5184" spans="1:15">
      <c r="A5184">
        <v>191357</v>
      </c>
      <c r="B5184" s="1">
        <v>45442</v>
      </c>
      <c r="C5184" t="s">
        <v>42</v>
      </c>
      <c r="D5184" t="s">
        <v>16</v>
      </c>
      <c r="E5184" t="s">
        <v>17</v>
      </c>
      <c r="F5184">
        <v>34</v>
      </c>
      <c r="G5184" t="s">
        <v>18</v>
      </c>
      <c r="H5184" t="s">
        <v>19</v>
      </c>
      <c r="I5184">
        <v>65</v>
      </c>
      <c r="J5184">
        <v>0</v>
      </c>
      <c r="K5184">
        <v>65</v>
      </c>
      <c r="L5184">
        <v>4</v>
      </c>
      <c r="M5184">
        <v>260</v>
      </c>
      <c r="N5184">
        <v>5</v>
      </c>
      <c r="O5184" t="s">
        <v>52</v>
      </c>
    </row>
    <row r="5185" spans="1:15">
      <c r="A5185">
        <v>135491</v>
      </c>
      <c r="B5185" s="1">
        <v>45322</v>
      </c>
      <c r="C5185" t="s">
        <v>50</v>
      </c>
      <c r="D5185" t="s">
        <v>16</v>
      </c>
      <c r="E5185" t="s">
        <v>17</v>
      </c>
      <c r="F5185">
        <v>34</v>
      </c>
      <c r="G5185" t="s">
        <v>62</v>
      </c>
      <c r="H5185" t="s">
        <v>19</v>
      </c>
      <c r="I5185">
        <v>97</v>
      </c>
      <c r="J5185">
        <v>0</v>
      </c>
      <c r="K5185">
        <v>97</v>
      </c>
      <c r="L5185">
        <v>2</v>
      </c>
      <c r="M5185">
        <v>194</v>
      </c>
      <c r="N5185">
        <v>5</v>
      </c>
      <c r="O5185" t="s">
        <v>72</v>
      </c>
    </row>
    <row r="5186" spans="1:15">
      <c r="A5186">
        <v>143601</v>
      </c>
      <c r="B5186" s="1">
        <v>45366</v>
      </c>
      <c r="C5186" t="s">
        <v>53</v>
      </c>
      <c r="D5186" t="s">
        <v>37</v>
      </c>
      <c r="E5186" t="s">
        <v>17</v>
      </c>
      <c r="F5186">
        <v>34</v>
      </c>
      <c r="G5186" t="s">
        <v>21</v>
      </c>
      <c r="H5186" t="s">
        <v>19</v>
      </c>
      <c r="I5186">
        <v>15</v>
      </c>
      <c r="J5186">
        <v>0</v>
      </c>
      <c r="K5186">
        <v>15</v>
      </c>
      <c r="L5186">
        <v>2</v>
      </c>
      <c r="M5186">
        <v>30</v>
      </c>
      <c r="N5186">
        <v>5</v>
      </c>
      <c r="O5186" t="s">
        <v>32</v>
      </c>
    </row>
    <row r="5187" spans="1:15">
      <c r="A5187">
        <v>132766</v>
      </c>
      <c r="B5187" s="1">
        <v>45377</v>
      </c>
      <c r="C5187" t="s">
        <v>50</v>
      </c>
      <c r="D5187" t="s">
        <v>16</v>
      </c>
      <c r="E5187" t="s">
        <v>25</v>
      </c>
      <c r="F5187">
        <v>25</v>
      </c>
      <c r="G5187" t="s">
        <v>38</v>
      </c>
      <c r="H5187" t="s">
        <v>19</v>
      </c>
      <c r="I5187">
        <v>97</v>
      </c>
      <c r="J5187">
        <v>0</v>
      </c>
      <c r="K5187">
        <v>97</v>
      </c>
      <c r="L5187">
        <v>1</v>
      </c>
      <c r="M5187">
        <v>97</v>
      </c>
      <c r="N5187">
        <v>2</v>
      </c>
      <c r="O5187" t="s">
        <v>47</v>
      </c>
    </row>
    <row r="5188" spans="1:15">
      <c r="A5188">
        <v>142416</v>
      </c>
      <c r="B5188" s="1">
        <v>45477</v>
      </c>
      <c r="C5188" t="s">
        <v>30</v>
      </c>
      <c r="D5188" t="s">
        <v>24</v>
      </c>
      <c r="E5188" t="s">
        <v>17</v>
      </c>
      <c r="F5188">
        <v>26</v>
      </c>
      <c r="G5188" t="s">
        <v>58</v>
      </c>
      <c r="H5188" t="s">
        <v>27</v>
      </c>
      <c r="I5188">
        <v>10</v>
      </c>
      <c r="J5188">
        <v>40</v>
      </c>
      <c r="K5188">
        <v>50</v>
      </c>
      <c r="L5188">
        <v>2</v>
      </c>
      <c r="M5188">
        <v>100</v>
      </c>
      <c r="N5188">
        <v>4</v>
      </c>
      <c r="O5188" t="s">
        <v>45</v>
      </c>
    </row>
    <row r="5189" spans="1:15">
      <c r="A5189">
        <v>128032</v>
      </c>
      <c r="B5189" s="1">
        <v>45237</v>
      </c>
      <c r="C5189" t="s">
        <v>42</v>
      </c>
      <c r="D5189" t="s">
        <v>16</v>
      </c>
      <c r="E5189" t="s">
        <v>17</v>
      </c>
      <c r="F5189">
        <v>27</v>
      </c>
      <c r="G5189" t="s">
        <v>29</v>
      </c>
      <c r="H5189" t="s">
        <v>19</v>
      </c>
      <c r="I5189">
        <v>65</v>
      </c>
      <c r="J5189">
        <v>0</v>
      </c>
      <c r="K5189">
        <v>65</v>
      </c>
      <c r="L5189">
        <v>1</v>
      </c>
      <c r="M5189">
        <v>65</v>
      </c>
      <c r="N5189">
        <v>5</v>
      </c>
      <c r="O5189" t="s">
        <v>65</v>
      </c>
    </row>
    <row r="5190" spans="1:15">
      <c r="A5190">
        <v>170026</v>
      </c>
      <c r="B5190" s="1">
        <v>45472</v>
      </c>
      <c r="C5190" t="s">
        <v>23</v>
      </c>
      <c r="D5190" t="s">
        <v>24</v>
      </c>
      <c r="E5190" t="s">
        <v>17</v>
      </c>
      <c r="F5190">
        <v>22</v>
      </c>
      <c r="G5190" t="s">
        <v>56</v>
      </c>
      <c r="H5190" t="s">
        <v>19</v>
      </c>
      <c r="I5190">
        <v>9</v>
      </c>
      <c r="J5190">
        <v>0</v>
      </c>
      <c r="K5190">
        <v>9</v>
      </c>
      <c r="L5190">
        <v>5</v>
      </c>
      <c r="M5190">
        <v>45</v>
      </c>
      <c r="N5190">
        <v>5</v>
      </c>
      <c r="O5190" t="s">
        <v>32</v>
      </c>
    </row>
    <row r="5191" spans="1:15">
      <c r="A5191">
        <v>123552</v>
      </c>
      <c r="B5191" s="1">
        <v>45347</v>
      </c>
      <c r="C5191" t="s">
        <v>50</v>
      </c>
      <c r="D5191" t="s">
        <v>16</v>
      </c>
      <c r="E5191" t="s">
        <v>17</v>
      </c>
      <c r="F5191">
        <v>20</v>
      </c>
      <c r="G5191" t="s">
        <v>44</v>
      </c>
      <c r="H5191" t="s">
        <v>27</v>
      </c>
      <c r="I5191">
        <v>97</v>
      </c>
      <c r="J5191">
        <v>25</v>
      </c>
      <c r="K5191">
        <v>122</v>
      </c>
      <c r="L5191">
        <v>2</v>
      </c>
      <c r="M5191">
        <v>244</v>
      </c>
      <c r="N5191">
        <v>5</v>
      </c>
      <c r="O5191" t="s">
        <v>43</v>
      </c>
    </row>
    <row r="5192" spans="1:15">
      <c r="A5192">
        <v>174869</v>
      </c>
      <c r="B5192" s="1">
        <v>45270</v>
      </c>
      <c r="C5192" t="s">
        <v>23</v>
      </c>
      <c r="D5192" t="s">
        <v>24</v>
      </c>
      <c r="E5192" t="s">
        <v>25</v>
      </c>
      <c r="F5192">
        <v>22</v>
      </c>
      <c r="G5192" t="s">
        <v>62</v>
      </c>
      <c r="H5192" t="s">
        <v>19</v>
      </c>
      <c r="I5192">
        <v>9</v>
      </c>
      <c r="J5192">
        <v>0</v>
      </c>
      <c r="K5192">
        <v>9</v>
      </c>
      <c r="L5192">
        <v>1</v>
      </c>
      <c r="M5192">
        <v>9</v>
      </c>
      <c r="N5192">
        <v>5</v>
      </c>
      <c r="O5192" t="s">
        <v>61</v>
      </c>
    </row>
    <row r="5193" spans="1:15">
      <c r="A5193">
        <v>186276</v>
      </c>
      <c r="B5193" s="1">
        <v>45550</v>
      </c>
      <c r="C5193" t="s">
        <v>82</v>
      </c>
      <c r="D5193" t="s">
        <v>37</v>
      </c>
      <c r="E5193" t="s">
        <v>25</v>
      </c>
      <c r="F5193">
        <v>34</v>
      </c>
      <c r="G5193" t="s">
        <v>60</v>
      </c>
      <c r="H5193" t="s">
        <v>19</v>
      </c>
      <c r="I5193">
        <v>20</v>
      </c>
      <c r="J5193">
        <v>0</v>
      </c>
      <c r="K5193">
        <v>20</v>
      </c>
      <c r="L5193">
        <v>2</v>
      </c>
      <c r="M5193">
        <v>40</v>
      </c>
      <c r="N5193">
        <v>3</v>
      </c>
      <c r="O5193" t="s">
        <v>83</v>
      </c>
    </row>
    <row r="5194" spans="1:15">
      <c r="A5194">
        <v>129737</v>
      </c>
      <c r="B5194" s="1">
        <v>45425</v>
      </c>
      <c r="C5194" t="s">
        <v>15</v>
      </c>
      <c r="D5194" t="s">
        <v>16</v>
      </c>
      <c r="E5194" t="s">
        <v>17</v>
      </c>
      <c r="F5194">
        <v>29</v>
      </c>
      <c r="G5194" t="s">
        <v>66</v>
      </c>
      <c r="H5194" t="s">
        <v>27</v>
      </c>
      <c r="I5194">
        <v>100</v>
      </c>
      <c r="J5194">
        <v>40</v>
      </c>
      <c r="K5194">
        <v>140</v>
      </c>
      <c r="L5194">
        <v>1</v>
      </c>
      <c r="M5194">
        <v>140</v>
      </c>
      <c r="N5194">
        <v>5</v>
      </c>
      <c r="O5194" t="s">
        <v>32</v>
      </c>
    </row>
    <row r="5195" spans="1:15">
      <c r="A5195">
        <v>162086</v>
      </c>
      <c r="B5195" s="1">
        <v>45580</v>
      </c>
      <c r="C5195" t="s">
        <v>53</v>
      </c>
      <c r="D5195" t="s">
        <v>37</v>
      </c>
      <c r="E5195" t="s">
        <v>17</v>
      </c>
      <c r="F5195">
        <v>34</v>
      </c>
      <c r="G5195" t="s">
        <v>44</v>
      </c>
      <c r="H5195" t="s">
        <v>27</v>
      </c>
      <c r="I5195">
        <v>15</v>
      </c>
      <c r="J5195">
        <v>25</v>
      </c>
      <c r="K5195">
        <v>40</v>
      </c>
      <c r="L5195">
        <v>1</v>
      </c>
      <c r="M5195">
        <v>40</v>
      </c>
      <c r="N5195">
        <v>5</v>
      </c>
      <c r="O5195" t="s">
        <v>65</v>
      </c>
    </row>
    <row r="5196" spans="1:15">
      <c r="A5196">
        <v>122535</v>
      </c>
      <c r="B5196" s="1">
        <v>45453</v>
      </c>
      <c r="C5196" t="s">
        <v>23</v>
      </c>
      <c r="D5196" t="s">
        <v>24</v>
      </c>
      <c r="E5196" t="s">
        <v>17</v>
      </c>
      <c r="F5196">
        <v>18</v>
      </c>
      <c r="G5196" t="s">
        <v>75</v>
      </c>
      <c r="H5196" t="s">
        <v>27</v>
      </c>
      <c r="I5196">
        <v>9</v>
      </c>
      <c r="J5196">
        <v>70</v>
      </c>
      <c r="K5196">
        <v>79</v>
      </c>
      <c r="L5196">
        <v>1</v>
      </c>
      <c r="M5196">
        <v>79</v>
      </c>
      <c r="N5196">
        <v>3</v>
      </c>
      <c r="O5196" t="s">
        <v>83</v>
      </c>
    </row>
    <row r="5197" spans="1:15">
      <c r="A5197">
        <v>123654</v>
      </c>
      <c r="B5197" s="1">
        <v>45278</v>
      </c>
      <c r="C5197" t="s">
        <v>15</v>
      </c>
      <c r="D5197" t="s">
        <v>16</v>
      </c>
      <c r="E5197" t="s">
        <v>17</v>
      </c>
      <c r="F5197">
        <v>34</v>
      </c>
      <c r="G5197" t="s">
        <v>69</v>
      </c>
      <c r="H5197" t="s">
        <v>19</v>
      </c>
      <c r="I5197">
        <v>100</v>
      </c>
      <c r="J5197">
        <v>0</v>
      </c>
      <c r="K5197">
        <v>100</v>
      </c>
      <c r="L5197">
        <v>2</v>
      </c>
      <c r="M5197">
        <v>200</v>
      </c>
      <c r="N5197">
        <v>3</v>
      </c>
      <c r="O5197" t="s">
        <v>88</v>
      </c>
    </row>
    <row r="5198" spans="1:15">
      <c r="A5198">
        <v>199139</v>
      </c>
      <c r="B5198" s="1">
        <v>45293</v>
      </c>
      <c r="C5198" t="s">
        <v>78</v>
      </c>
      <c r="D5198" t="s">
        <v>37</v>
      </c>
      <c r="E5198" t="s">
        <v>17</v>
      </c>
      <c r="F5198">
        <v>34</v>
      </c>
      <c r="G5198" t="s">
        <v>34</v>
      </c>
      <c r="H5198" t="s">
        <v>27</v>
      </c>
      <c r="I5198">
        <v>50</v>
      </c>
      <c r="J5198">
        <v>100</v>
      </c>
      <c r="K5198">
        <v>150</v>
      </c>
      <c r="L5198">
        <v>1</v>
      </c>
      <c r="M5198">
        <v>150</v>
      </c>
      <c r="N5198">
        <v>5</v>
      </c>
      <c r="O5198" t="s">
        <v>61</v>
      </c>
    </row>
    <row r="5199" spans="1:15">
      <c r="A5199">
        <v>132938</v>
      </c>
      <c r="B5199" s="1">
        <v>45568</v>
      </c>
      <c r="C5199" t="s">
        <v>30</v>
      </c>
      <c r="D5199" t="s">
        <v>24</v>
      </c>
      <c r="E5199" t="s">
        <v>17</v>
      </c>
      <c r="F5199">
        <v>23</v>
      </c>
      <c r="G5199" t="s">
        <v>21</v>
      </c>
      <c r="H5199" t="s">
        <v>19</v>
      </c>
      <c r="I5199">
        <v>10</v>
      </c>
      <c r="J5199">
        <v>0</v>
      </c>
      <c r="K5199">
        <v>10</v>
      </c>
      <c r="L5199">
        <v>1</v>
      </c>
      <c r="M5199">
        <v>10</v>
      </c>
      <c r="N5199">
        <v>1</v>
      </c>
      <c r="O5199" t="s">
        <v>81</v>
      </c>
    </row>
    <row r="5200" spans="1:15">
      <c r="A5200">
        <v>135809</v>
      </c>
      <c r="B5200" s="1">
        <v>45563</v>
      </c>
      <c r="C5200" t="s">
        <v>23</v>
      </c>
      <c r="D5200" t="s">
        <v>24</v>
      </c>
      <c r="E5200" t="s">
        <v>17</v>
      </c>
      <c r="F5200">
        <v>20</v>
      </c>
      <c r="G5200" t="s">
        <v>69</v>
      </c>
      <c r="H5200" t="s">
        <v>19</v>
      </c>
      <c r="I5200">
        <v>9</v>
      </c>
      <c r="J5200">
        <v>0</v>
      </c>
      <c r="K5200">
        <v>9</v>
      </c>
      <c r="L5200">
        <v>2</v>
      </c>
      <c r="M5200">
        <v>18</v>
      </c>
      <c r="N5200">
        <v>3</v>
      </c>
      <c r="O5200" t="s">
        <v>40</v>
      </c>
    </row>
    <row r="5201" spans="1:15">
      <c r="A5201">
        <v>131435</v>
      </c>
      <c r="B5201" s="1">
        <v>45532</v>
      </c>
      <c r="C5201" t="s">
        <v>53</v>
      </c>
      <c r="D5201" t="s">
        <v>37</v>
      </c>
      <c r="E5201" t="s">
        <v>17</v>
      </c>
      <c r="F5201">
        <v>23</v>
      </c>
      <c r="G5201" t="s">
        <v>79</v>
      </c>
      <c r="H5201" t="s">
        <v>27</v>
      </c>
      <c r="I5201">
        <v>15</v>
      </c>
      <c r="J5201">
        <v>40</v>
      </c>
      <c r="K5201">
        <v>55</v>
      </c>
      <c r="L5201">
        <v>2</v>
      </c>
      <c r="M5201">
        <v>110</v>
      </c>
      <c r="N5201">
        <v>4</v>
      </c>
      <c r="O5201" t="s">
        <v>45</v>
      </c>
    </row>
    <row r="5202" spans="1:15">
      <c r="A5202">
        <v>179838</v>
      </c>
      <c r="B5202" s="1">
        <v>45271</v>
      </c>
      <c r="C5202" t="s">
        <v>42</v>
      </c>
      <c r="D5202" t="s">
        <v>16</v>
      </c>
      <c r="E5202" t="s">
        <v>17</v>
      </c>
      <c r="F5202">
        <v>30</v>
      </c>
      <c r="G5202" t="s">
        <v>51</v>
      </c>
      <c r="H5202" t="s">
        <v>27</v>
      </c>
      <c r="I5202">
        <v>65</v>
      </c>
      <c r="J5202">
        <v>50</v>
      </c>
      <c r="K5202">
        <v>115</v>
      </c>
      <c r="L5202">
        <v>2</v>
      </c>
      <c r="M5202">
        <v>230</v>
      </c>
      <c r="N5202">
        <v>4</v>
      </c>
      <c r="O5202" t="s">
        <v>43</v>
      </c>
    </row>
    <row r="5203" spans="1:15">
      <c r="A5203">
        <v>136229</v>
      </c>
      <c r="B5203" s="1">
        <v>45299</v>
      </c>
      <c r="C5203" t="s">
        <v>53</v>
      </c>
      <c r="D5203" t="s">
        <v>37</v>
      </c>
      <c r="E5203" t="s">
        <v>17</v>
      </c>
      <c r="F5203">
        <v>25</v>
      </c>
      <c r="G5203" t="s">
        <v>31</v>
      </c>
      <c r="H5203" t="s">
        <v>19</v>
      </c>
      <c r="I5203">
        <v>15</v>
      </c>
      <c r="J5203">
        <v>0</v>
      </c>
      <c r="K5203">
        <v>15</v>
      </c>
      <c r="L5203">
        <v>1</v>
      </c>
      <c r="M5203">
        <v>15</v>
      </c>
      <c r="N5203">
        <v>1</v>
      </c>
      <c r="O5203" t="s">
        <v>81</v>
      </c>
    </row>
    <row r="5204" spans="1:15">
      <c r="A5204">
        <v>188089</v>
      </c>
      <c r="B5204" s="1">
        <v>45441</v>
      </c>
      <c r="C5204" t="s">
        <v>33</v>
      </c>
      <c r="D5204" t="s">
        <v>16</v>
      </c>
      <c r="E5204" t="s">
        <v>17</v>
      </c>
      <c r="F5204">
        <v>28</v>
      </c>
      <c r="G5204" t="s">
        <v>46</v>
      </c>
      <c r="H5204" t="s">
        <v>19</v>
      </c>
      <c r="I5204">
        <v>118</v>
      </c>
      <c r="J5204">
        <v>0</v>
      </c>
      <c r="K5204">
        <v>118</v>
      </c>
      <c r="L5204">
        <v>3</v>
      </c>
      <c r="M5204">
        <v>354</v>
      </c>
      <c r="N5204">
        <v>4</v>
      </c>
      <c r="O5204" t="s">
        <v>20</v>
      </c>
    </row>
    <row r="5205" spans="1:15">
      <c r="A5205">
        <v>140326</v>
      </c>
      <c r="B5205" s="1">
        <v>45367</v>
      </c>
      <c r="C5205" t="s">
        <v>85</v>
      </c>
      <c r="D5205" t="s">
        <v>24</v>
      </c>
      <c r="E5205" t="s">
        <v>17</v>
      </c>
      <c r="F5205">
        <v>20</v>
      </c>
      <c r="G5205" t="s">
        <v>46</v>
      </c>
      <c r="H5205" t="s">
        <v>19</v>
      </c>
      <c r="I5205">
        <v>23</v>
      </c>
      <c r="J5205">
        <v>0</v>
      </c>
      <c r="K5205">
        <v>23</v>
      </c>
      <c r="L5205">
        <v>2</v>
      </c>
      <c r="M5205">
        <v>46</v>
      </c>
      <c r="N5205">
        <v>1</v>
      </c>
      <c r="O5205" t="s">
        <v>81</v>
      </c>
    </row>
    <row r="5206" spans="1:15">
      <c r="A5206">
        <v>162276</v>
      </c>
      <c r="B5206" s="1">
        <v>45428</v>
      </c>
      <c r="C5206" t="s">
        <v>50</v>
      </c>
      <c r="D5206" t="s">
        <v>16</v>
      </c>
      <c r="E5206" t="s">
        <v>17</v>
      </c>
      <c r="F5206">
        <v>24</v>
      </c>
      <c r="G5206" t="s">
        <v>77</v>
      </c>
      <c r="H5206" t="s">
        <v>19</v>
      </c>
      <c r="I5206">
        <v>97</v>
      </c>
      <c r="J5206">
        <v>0</v>
      </c>
      <c r="K5206">
        <v>97</v>
      </c>
      <c r="L5206">
        <v>5</v>
      </c>
      <c r="M5206">
        <v>485</v>
      </c>
      <c r="N5206">
        <v>4</v>
      </c>
      <c r="O5206" t="s">
        <v>32</v>
      </c>
    </row>
    <row r="5207" spans="1:15">
      <c r="A5207">
        <v>196196</v>
      </c>
      <c r="B5207" s="1">
        <v>45351</v>
      </c>
      <c r="C5207" t="s">
        <v>30</v>
      </c>
      <c r="D5207" t="s">
        <v>24</v>
      </c>
      <c r="E5207" t="s">
        <v>17</v>
      </c>
      <c r="F5207">
        <v>19</v>
      </c>
      <c r="G5207" t="s">
        <v>18</v>
      </c>
      <c r="H5207" t="s">
        <v>19</v>
      </c>
      <c r="I5207">
        <v>10</v>
      </c>
      <c r="J5207">
        <v>0</v>
      </c>
      <c r="K5207">
        <v>10</v>
      </c>
      <c r="L5207">
        <v>1</v>
      </c>
      <c r="M5207">
        <v>10</v>
      </c>
      <c r="N5207">
        <v>5</v>
      </c>
      <c r="O5207" t="s">
        <v>57</v>
      </c>
    </row>
    <row r="5208" spans="1:15">
      <c r="A5208">
        <v>152119</v>
      </c>
      <c r="B5208" s="1">
        <v>45548</v>
      </c>
      <c r="C5208" t="s">
        <v>53</v>
      </c>
      <c r="D5208" t="s">
        <v>37</v>
      </c>
      <c r="E5208" t="s">
        <v>25</v>
      </c>
      <c r="F5208">
        <v>18</v>
      </c>
      <c r="G5208" t="s">
        <v>86</v>
      </c>
      <c r="H5208" t="s">
        <v>27</v>
      </c>
      <c r="I5208">
        <v>15</v>
      </c>
      <c r="J5208">
        <v>70</v>
      </c>
      <c r="K5208">
        <v>85</v>
      </c>
      <c r="L5208">
        <v>1</v>
      </c>
      <c r="M5208">
        <v>85</v>
      </c>
      <c r="N5208">
        <v>2</v>
      </c>
      <c r="O5208" t="s">
        <v>28</v>
      </c>
    </row>
    <row r="5209" spans="1:15">
      <c r="A5209">
        <v>147007</v>
      </c>
      <c r="B5209" s="1">
        <v>45326</v>
      </c>
      <c r="C5209" t="s">
        <v>42</v>
      </c>
      <c r="D5209" t="s">
        <v>16</v>
      </c>
      <c r="E5209" t="s">
        <v>17</v>
      </c>
      <c r="F5209">
        <v>19</v>
      </c>
      <c r="G5209" t="s">
        <v>18</v>
      </c>
      <c r="H5209" t="s">
        <v>19</v>
      </c>
      <c r="I5209">
        <v>65</v>
      </c>
      <c r="J5209">
        <v>0</v>
      </c>
      <c r="K5209">
        <v>65</v>
      </c>
      <c r="L5209">
        <v>1</v>
      </c>
      <c r="M5209">
        <v>65</v>
      </c>
      <c r="N5209">
        <v>4</v>
      </c>
      <c r="O5209" t="s">
        <v>32</v>
      </c>
    </row>
    <row r="5210" spans="1:15">
      <c r="A5210">
        <v>134189</v>
      </c>
      <c r="B5210" s="1">
        <v>45411</v>
      </c>
      <c r="C5210" t="s">
        <v>36</v>
      </c>
      <c r="D5210" t="s">
        <v>37</v>
      </c>
      <c r="E5210" t="s">
        <v>17</v>
      </c>
      <c r="F5210">
        <v>33</v>
      </c>
      <c r="G5210" t="s">
        <v>21</v>
      </c>
      <c r="H5210" t="s">
        <v>19</v>
      </c>
      <c r="I5210">
        <v>32</v>
      </c>
      <c r="J5210">
        <v>0</v>
      </c>
      <c r="K5210">
        <v>32</v>
      </c>
      <c r="L5210">
        <v>1</v>
      </c>
      <c r="M5210">
        <v>32</v>
      </c>
      <c r="N5210">
        <v>3</v>
      </c>
      <c r="O5210" t="s">
        <v>22</v>
      </c>
    </row>
    <row r="5211" spans="1:15">
      <c r="A5211">
        <v>177521</v>
      </c>
      <c r="B5211" s="1">
        <v>45406</v>
      </c>
      <c r="C5211" t="s">
        <v>76</v>
      </c>
      <c r="D5211" t="s">
        <v>37</v>
      </c>
      <c r="E5211" t="s">
        <v>17</v>
      </c>
      <c r="F5211">
        <v>24</v>
      </c>
      <c r="G5211" t="s">
        <v>67</v>
      </c>
      <c r="H5211" t="s">
        <v>27</v>
      </c>
      <c r="I5211">
        <v>45</v>
      </c>
      <c r="J5211">
        <v>40</v>
      </c>
      <c r="K5211">
        <v>85</v>
      </c>
      <c r="L5211">
        <v>2</v>
      </c>
      <c r="M5211">
        <v>170</v>
      </c>
      <c r="N5211">
        <v>1</v>
      </c>
      <c r="O5211" t="s">
        <v>55</v>
      </c>
    </row>
    <row r="5212" spans="1:15">
      <c r="A5212">
        <v>173937</v>
      </c>
      <c r="B5212" s="1">
        <v>45472</v>
      </c>
      <c r="C5212" t="s">
        <v>85</v>
      </c>
      <c r="D5212" t="s">
        <v>24</v>
      </c>
      <c r="E5212" t="s">
        <v>25</v>
      </c>
      <c r="F5212">
        <v>24</v>
      </c>
      <c r="G5212" t="s">
        <v>41</v>
      </c>
      <c r="H5212" t="s">
        <v>19</v>
      </c>
      <c r="I5212">
        <v>23</v>
      </c>
      <c r="J5212">
        <v>0</v>
      </c>
      <c r="K5212">
        <v>23</v>
      </c>
      <c r="L5212">
        <v>3</v>
      </c>
      <c r="M5212">
        <v>69</v>
      </c>
      <c r="N5212">
        <v>1</v>
      </c>
      <c r="O5212" t="s">
        <v>68</v>
      </c>
    </row>
    <row r="5213" spans="1:15">
      <c r="A5213">
        <v>192490</v>
      </c>
      <c r="B5213" s="1">
        <v>45368</v>
      </c>
      <c r="C5213" t="s">
        <v>30</v>
      </c>
      <c r="D5213" t="s">
        <v>24</v>
      </c>
      <c r="E5213" t="s">
        <v>17</v>
      </c>
      <c r="F5213">
        <v>28</v>
      </c>
      <c r="G5213" t="s">
        <v>77</v>
      </c>
      <c r="H5213" t="s">
        <v>19</v>
      </c>
      <c r="I5213">
        <v>10</v>
      </c>
      <c r="J5213">
        <v>0</v>
      </c>
      <c r="K5213">
        <v>10</v>
      </c>
      <c r="L5213">
        <v>1</v>
      </c>
      <c r="M5213">
        <v>10</v>
      </c>
      <c r="N5213">
        <v>5</v>
      </c>
      <c r="O5213" t="s">
        <v>70</v>
      </c>
    </row>
    <row r="5214" spans="1:15">
      <c r="A5214">
        <v>179305</v>
      </c>
      <c r="B5214" s="1">
        <v>45268</v>
      </c>
      <c r="C5214" t="s">
        <v>33</v>
      </c>
      <c r="D5214" t="s">
        <v>16</v>
      </c>
      <c r="E5214" t="s">
        <v>17</v>
      </c>
      <c r="F5214">
        <v>23</v>
      </c>
      <c r="G5214" t="s">
        <v>21</v>
      </c>
      <c r="H5214" t="s">
        <v>19</v>
      </c>
      <c r="I5214">
        <v>118</v>
      </c>
      <c r="J5214">
        <v>0</v>
      </c>
      <c r="K5214">
        <v>118</v>
      </c>
      <c r="L5214">
        <v>1</v>
      </c>
      <c r="M5214">
        <v>118</v>
      </c>
      <c r="N5214">
        <v>5</v>
      </c>
      <c r="O5214" t="s">
        <v>45</v>
      </c>
    </row>
    <row r="5215" spans="1:15">
      <c r="A5215">
        <v>136892</v>
      </c>
      <c r="B5215" s="1">
        <v>45369</v>
      </c>
      <c r="C5215" t="s">
        <v>82</v>
      </c>
      <c r="D5215" t="s">
        <v>37</v>
      </c>
      <c r="E5215" t="s">
        <v>17</v>
      </c>
      <c r="F5215">
        <v>22</v>
      </c>
      <c r="G5215" t="s">
        <v>86</v>
      </c>
      <c r="H5215" t="s">
        <v>27</v>
      </c>
      <c r="I5215">
        <v>20</v>
      </c>
      <c r="J5215">
        <v>70</v>
      </c>
      <c r="K5215">
        <v>90</v>
      </c>
      <c r="L5215">
        <v>3</v>
      </c>
      <c r="M5215">
        <v>270</v>
      </c>
      <c r="N5215">
        <v>1</v>
      </c>
      <c r="O5215" t="s">
        <v>64</v>
      </c>
    </row>
    <row r="5216" spans="1:15">
      <c r="A5216">
        <v>142092</v>
      </c>
      <c r="B5216" s="1">
        <v>45320</v>
      </c>
      <c r="C5216" t="s">
        <v>15</v>
      </c>
      <c r="D5216" t="s">
        <v>16</v>
      </c>
      <c r="E5216" t="s">
        <v>17</v>
      </c>
      <c r="F5216">
        <v>33</v>
      </c>
      <c r="G5216" t="s">
        <v>38</v>
      </c>
      <c r="H5216" t="s">
        <v>19</v>
      </c>
      <c r="I5216">
        <v>100</v>
      </c>
      <c r="J5216">
        <v>0</v>
      </c>
      <c r="K5216">
        <v>100</v>
      </c>
      <c r="L5216">
        <v>1</v>
      </c>
      <c r="M5216">
        <v>100</v>
      </c>
      <c r="N5216">
        <v>1</v>
      </c>
      <c r="O5216" t="s">
        <v>55</v>
      </c>
    </row>
    <row r="5217" spans="1:15">
      <c r="A5217">
        <v>143050</v>
      </c>
      <c r="B5217" s="1">
        <v>45243</v>
      </c>
      <c r="C5217" t="s">
        <v>42</v>
      </c>
      <c r="D5217" t="s">
        <v>16</v>
      </c>
      <c r="E5217" t="s">
        <v>17</v>
      </c>
      <c r="F5217">
        <v>27</v>
      </c>
      <c r="G5217" t="s">
        <v>18</v>
      </c>
      <c r="H5217" t="s">
        <v>19</v>
      </c>
      <c r="I5217">
        <v>65</v>
      </c>
      <c r="J5217">
        <v>0</v>
      </c>
      <c r="K5217">
        <v>65</v>
      </c>
      <c r="L5217">
        <v>3</v>
      </c>
      <c r="M5217">
        <v>195</v>
      </c>
      <c r="N5217">
        <v>5</v>
      </c>
      <c r="O5217" t="s">
        <v>57</v>
      </c>
    </row>
    <row r="5218" spans="1:15">
      <c r="A5218">
        <v>191768</v>
      </c>
      <c r="B5218" s="1">
        <v>45405</v>
      </c>
      <c r="C5218" t="s">
        <v>53</v>
      </c>
      <c r="D5218" t="s">
        <v>37</v>
      </c>
      <c r="E5218" t="s">
        <v>25</v>
      </c>
      <c r="F5218">
        <v>22</v>
      </c>
      <c r="G5218" t="s">
        <v>18</v>
      </c>
      <c r="H5218" t="s">
        <v>19</v>
      </c>
      <c r="I5218">
        <v>15</v>
      </c>
      <c r="J5218">
        <v>0</v>
      </c>
      <c r="K5218">
        <v>15</v>
      </c>
      <c r="L5218">
        <v>1</v>
      </c>
      <c r="M5218">
        <v>15</v>
      </c>
      <c r="N5218">
        <v>3</v>
      </c>
      <c r="O5218" t="s">
        <v>22</v>
      </c>
    </row>
    <row r="5219" spans="1:15">
      <c r="A5219">
        <v>179162</v>
      </c>
      <c r="B5219" s="1">
        <v>45255</v>
      </c>
      <c r="C5219" t="s">
        <v>42</v>
      </c>
      <c r="D5219" t="s">
        <v>16</v>
      </c>
      <c r="E5219" t="s">
        <v>17</v>
      </c>
      <c r="F5219">
        <v>25</v>
      </c>
      <c r="G5219" t="s">
        <v>38</v>
      </c>
      <c r="H5219" t="s">
        <v>19</v>
      </c>
      <c r="I5219">
        <v>65</v>
      </c>
      <c r="J5219">
        <v>0</v>
      </c>
      <c r="K5219">
        <v>65</v>
      </c>
      <c r="L5219">
        <v>3</v>
      </c>
      <c r="M5219">
        <v>195</v>
      </c>
      <c r="N5219">
        <v>5</v>
      </c>
      <c r="O5219" t="s">
        <v>70</v>
      </c>
    </row>
    <row r="5220" spans="1:15">
      <c r="A5220">
        <v>182106</v>
      </c>
      <c r="B5220" s="1">
        <v>45338</v>
      </c>
      <c r="C5220" t="s">
        <v>53</v>
      </c>
      <c r="D5220" t="s">
        <v>37</v>
      </c>
      <c r="E5220" t="s">
        <v>25</v>
      </c>
      <c r="F5220">
        <v>27</v>
      </c>
      <c r="G5220" t="s">
        <v>69</v>
      </c>
      <c r="H5220" t="s">
        <v>19</v>
      </c>
      <c r="I5220">
        <v>15</v>
      </c>
      <c r="J5220">
        <v>0</v>
      </c>
      <c r="K5220">
        <v>15</v>
      </c>
      <c r="L5220">
        <v>1</v>
      </c>
      <c r="M5220">
        <v>15</v>
      </c>
      <c r="N5220">
        <v>5</v>
      </c>
      <c r="O5220" t="s">
        <v>32</v>
      </c>
    </row>
    <row r="5221" spans="1:15">
      <c r="A5221">
        <v>159441</v>
      </c>
      <c r="B5221" s="1">
        <v>45522</v>
      </c>
      <c r="C5221" t="s">
        <v>48</v>
      </c>
      <c r="D5221" t="s">
        <v>16</v>
      </c>
      <c r="E5221" t="s">
        <v>17</v>
      </c>
      <c r="F5221">
        <v>29</v>
      </c>
      <c r="G5221" t="s">
        <v>18</v>
      </c>
      <c r="H5221" t="s">
        <v>19</v>
      </c>
      <c r="I5221">
        <v>130</v>
      </c>
      <c r="J5221">
        <v>0</v>
      </c>
      <c r="K5221">
        <v>130</v>
      </c>
      <c r="L5221">
        <v>1</v>
      </c>
      <c r="M5221">
        <v>130</v>
      </c>
      <c r="N5221">
        <v>1</v>
      </c>
      <c r="O5221" t="s">
        <v>59</v>
      </c>
    </row>
    <row r="5222" spans="1:15">
      <c r="A5222">
        <v>187548</v>
      </c>
      <c r="B5222" s="1">
        <v>45356</v>
      </c>
      <c r="C5222" t="s">
        <v>53</v>
      </c>
      <c r="D5222" t="s">
        <v>37</v>
      </c>
      <c r="E5222" t="s">
        <v>17</v>
      </c>
      <c r="F5222">
        <v>27</v>
      </c>
      <c r="G5222" t="s">
        <v>58</v>
      </c>
      <c r="H5222" t="s">
        <v>27</v>
      </c>
      <c r="I5222">
        <v>15</v>
      </c>
      <c r="J5222">
        <v>40</v>
      </c>
      <c r="K5222">
        <v>55</v>
      </c>
      <c r="L5222">
        <v>4</v>
      </c>
      <c r="M5222">
        <v>220</v>
      </c>
      <c r="N5222">
        <v>1</v>
      </c>
      <c r="O5222" t="s">
        <v>35</v>
      </c>
    </row>
    <row r="5223" spans="1:15">
      <c r="A5223">
        <v>163130</v>
      </c>
      <c r="B5223" s="1">
        <v>45282</v>
      </c>
      <c r="C5223" t="s">
        <v>53</v>
      </c>
      <c r="D5223" t="s">
        <v>37</v>
      </c>
      <c r="E5223" t="s">
        <v>17</v>
      </c>
      <c r="F5223">
        <v>26</v>
      </c>
      <c r="G5223" t="s">
        <v>29</v>
      </c>
      <c r="H5223" t="s">
        <v>19</v>
      </c>
      <c r="I5223">
        <v>15</v>
      </c>
      <c r="J5223">
        <v>0</v>
      </c>
      <c r="K5223">
        <v>15</v>
      </c>
      <c r="L5223">
        <v>1</v>
      </c>
      <c r="M5223">
        <v>15</v>
      </c>
      <c r="N5223">
        <v>5</v>
      </c>
      <c r="O5223" t="s">
        <v>65</v>
      </c>
    </row>
    <row r="5224" spans="1:15">
      <c r="A5224">
        <v>127014</v>
      </c>
      <c r="B5224" s="1">
        <v>45450</v>
      </c>
      <c r="C5224" t="s">
        <v>53</v>
      </c>
      <c r="D5224" t="s">
        <v>37</v>
      </c>
      <c r="E5224" t="s">
        <v>17</v>
      </c>
      <c r="F5224">
        <v>34</v>
      </c>
      <c r="G5224" t="s">
        <v>62</v>
      </c>
      <c r="H5224" t="s">
        <v>19</v>
      </c>
      <c r="I5224">
        <v>15</v>
      </c>
      <c r="J5224">
        <v>0</v>
      </c>
      <c r="K5224">
        <v>15</v>
      </c>
      <c r="L5224">
        <v>1</v>
      </c>
      <c r="M5224">
        <v>15</v>
      </c>
      <c r="N5224">
        <v>5</v>
      </c>
      <c r="O5224" t="s">
        <v>43</v>
      </c>
    </row>
    <row r="5225" spans="1:15">
      <c r="A5225">
        <v>187375</v>
      </c>
      <c r="B5225" s="1">
        <v>45356</v>
      </c>
      <c r="C5225" t="s">
        <v>23</v>
      </c>
      <c r="D5225" t="s">
        <v>24</v>
      </c>
      <c r="E5225" t="s">
        <v>25</v>
      </c>
      <c r="F5225">
        <v>21</v>
      </c>
      <c r="G5225" t="s">
        <v>77</v>
      </c>
      <c r="H5225" t="s">
        <v>19</v>
      </c>
      <c r="I5225">
        <v>9</v>
      </c>
      <c r="J5225">
        <v>0</v>
      </c>
      <c r="K5225">
        <v>9</v>
      </c>
      <c r="L5225">
        <v>1</v>
      </c>
      <c r="M5225">
        <v>9</v>
      </c>
      <c r="N5225">
        <v>3</v>
      </c>
      <c r="O5225" t="s">
        <v>73</v>
      </c>
    </row>
    <row r="5226" spans="1:15">
      <c r="A5226">
        <v>131644</v>
      </c>
      <c r="B5226" s="1">
        <v>45457</v>
      </c>
      <c r="C5226" t="s">
        <v>36</v>
      </c>
      <c r="D5226" t="s">
        <v>37</v>
      </c>
      <c r="E5226" t="s">
        <v>17</v>
      </c>
      <c r="F5226">
        <v>35</v>
      </c>
      <c r="G5226" t="s">
        <v>31</v>
      </c>
      <c r="H5226" t="s">
        <v>19</v>
      </c>
      <c r="I5226">
        <v>32</v>
      </c>
      <c r="J5226">
        <v>0</v>
      </c>
      <c r="K5226">
        <v>32</v>
      </c>
      <c r="L5226">
        <v>5</v>
      </c>
      <c r="M5226">
        <v>160</v>
      </c>
      <c r="N5226">
        <v>4</v>
      </c>
      <c r="O5226" t="s">
        <v>20</v>
      </c>
    </row>
    <row r="5227" spans="1:15">
      <c r="A5227">
        <v>120134</v>
      </c>
      <c r="B5227" s="1">
        <v>45442</v>
      </c>
      <c r="C5227" t="s">
        <v>36</v>
      </c>
      <c r="D5227" t="s">
        <v>37</v>
      </c>
      <c r="E5227" t="s">
        <v>25</v>
      </c>
      <c r="F5227">
        <v>27</v>
      </c>
      <c r="G5227" t="s">
        <v>60</v>
      </c>
      <c r="H5227" t="s">
        <v>19</v>
      </c>
      <c r="I5227">
        <v>32</v>
      </c>
      <c r="J5227">
        <v>0</v>
      </c>
      <c r="K5227">
        <v>32</v>
      </c>
      <c r="L5227">
        <v>1</v>
      </c>
      <c r="M5227">
        <v>32</v>
      </c>
      <c r="N5227">
        <v>3</v>
      </c>
      <c r="O5227" t="s">
        <v>73</v>
      </c>
    </row>
    <row r="5228" spans="1:15">
      <c r="A5228">
        <v>138213</v>
      </c>
      <c r="B5228" s="1">
        <v>45287</v>
      </c>
      <c r="C5228" t="s">
        <v>42</v>
      </c>
      <c r="D5228" t="s">
        <v>16</v>
      </c>
      <c r="E5228" t="s">
        <v>17</v>
      </c>
      <c r="F5228">
        <v>21</v>
      </c>
      <c r="G5228" t="s">
        <v>62</v>
      </c>
      <c r="H5228" t="s">
        <v>19</v>
      </c>
      <c r="I5228">
        <v>65</v>
      </c>
      <c r="J5228">
        <v>0</v>
      </c>
      <c r="K5228">
        <v>65</v>
      </c>
      <c r="L5228">
        <v>2</v>
      </c>
      <c r="M5228">
        <v>130</v>
      </c>
      <c r="N5228">
        <v>4</v>
      </c>
      <c r="O5228" t="s">
        <v>20</v>
      </c>
    </row>
    <row r="5229" spans="1:15">
      <c r="A5229">
        <v>123118</v>
      </c>
      <c r="B5229" s="1">
        <v>45471</v>
      </c>
      <c r="C5229" t="s">
        <v>33</v>
      </c>
      <c r="D5229" t="s">
        <v>16</v>
      </c>
      <c r="E5229" t="s">
        <v>25</v>
      </c>
      <c r="F5229">
        <v>18</v>
      </c>
      <c r="G5229" t="s">
        <v>38</v>
      </c>
      <c r="H5229" t="s">
        <v>19</v>
      </c>
      <c r="I5229">
        <v>118</v>
      </c>
      <c r="J5229">
        <v>0</v>
      </c>
      <c r="K5229">
        <v>118</v>
      </c>
      <c r="L5229">
        <v>1</v>
      </c>
      <c r="M5229">
        <v>118</v>
      </c>
      <c r="N5229">
        <v>4</v>
      </c>
      <c r="O5229" t="s">
        <v>20</v>
      </c>
    </row>
    <row r="5230" spans="1:15">
      <c r="A5230">
        <v>120089</v>
      </c>
      <c r="B5230" s="1">
        <v>45460</v>
      </c>
      <c r="C5230" t="s">
        <v>42</v>
      </c>
      <c r="D5230" t="s">
        <v>16</v>
      </c>
      <c r="E5230" t="s">
        <v>17</v>
      </c>
      <c r="F5230">
        <v>22</v>
      </c>
      <c r="G5230" t="s">
        <v>77</v>
      </c>
      <c r="H5230" t="s">
        <v>19</v>
      </c>
      <c r="I5230">
        <v>65</v>
      </c>
      <c r="J5230">
        <v>0</v>
      </c>
      <c r="K5230">
        <v>65</v>
      </c>
      <c r="L5230">
        <v>1</v>
      </c>
      <c r="M5230">
        <v>65</v>
      </c>
      <c r="N5230">
        <v>4</v>
      </c>
      <c r="O5230" t="s">
        <v>20</v>
      </c>
    </row>
    <row r="5231" spans="1:15">
      <c r="A5231">
        <v>164284</v>
      </c>
      <c r="B5231" s="1">
        <v>45581</v>
      </c>
      <c r="C5231" t="s">
        <v>48</v>
      </c>
      <c r="D5231" t="s">
        <v>16</v>
      </c>
      <c r="E5231" t="s">
        <v>25</v>
      </c>
      <c r="F5231">
        <v>18</v>
      </c>
      <c r="G5231" t="s">
        <v>77</v>
      </c>
      <c r="H5231" t="s">
        <v>19</v>
      </c>
      <c r="I5231">
        <v>130</v>
      </c>
      <c r="J5231">
        <v>0</v>
      </c>
      <c r="K5231">
        <v>130</v>
      </c>
      <c r="L5231">
        <v>3</v>
      </c>
      <c r="M5231">
        <v>390</v>
      </c>
      <c r="N5231">
        <v>5</v>
      </c>
      <c r="O5231" t="s">
        <v>43</v>
      </c>
    </row>
    <row r="5232" spans="1:15">
      <c r="A5232">
        <v>199534</v>
      </c>
      <c r="B5232" s="1">
        <v>45546</v>
      </c>
      <c r="C5232" t="s">
        <v>48</v>
      </c>
      <c r="D5232" t="s">
        <v>16</v>
      </c>
      <c r="E5232" t="s">
        <v>25</v>
      </c>
      <c r="F5232">
        <v>33</v>
      </c>
      <c r="G5232" t="s">
        <v>21</v>
      </c>
      <c r="H5232" t="s">
        <v>19</v>
      </c>
      <c r="I5232">
        <v>130</v>
      </c>
      <c r="J5232">
        <v>0</v>
      </c>
      <c r="K5232">
        <v>130</v>
      </c>
      <c r="L5232">
        <v>1</v>
      </c>
      <c r="M5232">
        <v>130</v>
      </c>
      <c r="N5232">
        <v>5</v>
      </c>
      <c r="O5232" t="s">
        <v>57</v>
      </c>
    </row>
    <row r="5233" spans="1:15">
      <c r="A5233">
        <v>123359</v>
      </c>
      <c r="B5233" s="1">
        <v>45433</v>
      </c>
      <c r="C5233" t="s">
        <v>50</v>
      </c>
      <c r="D5233" t="s">
        <v>16</v>
      </c>
      <c r="E5233" t="s">
        <v>17</v>
      </c>
      <c r="F5233">
        <v>24</v>
      </c>
      <c r="G5233" t="s">
        <v>29</v>
      </c>
      <c r="H5233" t="s">
        <v>19</v>
      </c>
      <c r="I5233">
        <v>97</v>
      </c>
      <c r="J5233">
        <v>0</v>
      </c>
      <c r="K5233">
        <v>97</v>
      </c>
      <c r="L5233">
        <v>4</v>
      </c>
      <c r="M5233">
        <v>388</v>
      </c>
      <c r="N5233">
        <v>5</v>
      </c>
      <c r="O5233" t="s">
        <v>61</v>
      </c>
    </row>
    <row r="5234" spans="1:15">
      <c r="A5234">
        <v>138110</v>
      </c>
      <c r="B5234" s="1">
        <v>45313</v>
      </c>
      <c r="C5234" t="s">
        <v>50</v>
      </c>
      <c r="D5234" t="s">
        <v>16</v>
      </c>
      <c r="E5234" t="s">
        <v>17</v>
      </c>
      <c r="F5234">
        <v>24</v>
      </c>
      <c r="G5234" t="s">
        <v>38</v>
      </c>
      <c r="H5234" t="s">
        <v>19</v>
      </c>
      <c r="I5234">
        <v>97</v>
      </c>
      <c r="J5234">
        <v>0</v>
      </c>
      <c r="K5234">
        <v>97</v>
      </c>
      <c r="L5234">
        <v>1</v>
      </c>
      <c r="M5234">
        <v>97</v>
      </c>
      <c r="N5234">
        <v>4</v>
      </c>
      <c r="O5234" t="s">
        <v>72</v>
      </c>
    </row>
    <row r="5235" spans="1:15">
      <c r="A5235">
        <v>121792</v>
      </c>
      <c r="B5235" s="1">
        <v>45297</v>
      </c>
      <c r="C5235" t="s">
        <v>50</v>
      </c>
      <c r="D5235" t="s">
        <v>16</v>
      </c>
      <c r="E5235" t="s">
        <v>17</v>
      </c>
      <c r="F5235">
        <v>30</v>
      </c>
      <c r="G5235" t="s">
        <v>54</v>
      </c>
      <c r="H5235" t="s">
        <v>19</v>
      </c>
      <c r="I5235">
        <v>97</v>
      </c>
      <c r="J5235">
        <v>0</v>
      </c>
      <c r="K5235">
        <v>97</v>
      </c>
      <c r="L5235">
        <v>1</v>
      </c>
      <c r="M5235">
        <v>97</v>
      </c>
      <c r="N5235">
        <v>4</v>
      </c>
      <c r="O5235" t="s">
        <v>39</v>
      </c>
    </row>
    <row r="5236" spans="1:15">
      <c r="A5236">
        <v>169195</v>
      </c>
      <c r="B5236" s="1">
        <v>45471</v>
      </c>
      <c r="C5236" t="s">
        <v>82</v>
      </c>
      <c r="D5236" t="s">
        <v>37</v>
      </c>
      <c r="E5236" t="s">
        <v>25</v>
      </c>
      <c r="F5236">
        <v>24</v>
      </c>
      <c r="G5236" t="s">
        <v>29</v>
      </c>
      <c r="H5236" t="s">
        <v>19</v>
      </c>
      <c r="I5236">
        <v>20</v>
      </c>
      <c r="J5236">
        <v>0</v>
      </c>
      <c r="K5236">
        <v>20</v>
      </c>
      <c r="L5236">
        <v>1</v>
      </c>
      <c r="M5236">
        <v>20</v>
      </c>
      <c r="N5236">
        <v>3</v>
      </c>
      <c r="O5236" t="s">
        <v>83</v>
      </c>
    </row>
    <row r="5237" spans="1:15">
      <c r="A5237">
        <v>166507</v>
      </c>
      <c r="B5237" s="1">
        <v>45363</v>
      </c>
      <c r="C5237" t="s">
        <v>30</v>
      </c>
      <c r="D5237" t="s">
        <v>24</v>
      </c>
      <c r="E5237" t="s">
        <v>25</v>
      </c>
      <c r="F5237">
        <v>19</v>
      </c>
      <c r="G5237" t="s">
        <v>56</v>
      </c>
      <c r="H5237" t="s">
        <v>19</v>
      </c>
      <c r="I5237">
        <v>10</v>
      </c>
      <c r="J5237">
        <v>0</v>
      </c>
      <c r="K5237">
        <v>10</v>
      </c>
      <c r="L5237">
        <v>1</v>
      </c>
      <c r="M5237">
        <v>10</v>
      </c>
      <c r="N5237">
        <v>5</v>
      </c>
      <c r="O5237" t="s">
        <v>72</v>
      </c>
    </row>
    <row r="5238" spans="1:15">
      <c r="A5238">
        <v>135137</v>
      </c>
      <c r="B5238" s="1">
        <v>45400</v>
      </c>
      <c r="C5238" t="s">
        <v>48</v>
      </c>
      <c r="D5238" t="s">
        <v>16</v>
      </c>
      <c r="E5238" t="s">
        <v>17</v>
      </c>
      <c r="F5238">
        <v>34</v>
      </c>
      <c r="G5238" t="s">
        <v>26</v>
      </c>
      <c r="H5238" t="s">
        <v>27</v>
      </c>
      <c r="I5238">
        <v>130</v>
      </c>
      <c r="J5238">
        <v>40</v>
      </c>
      <c r="K5238">
        <v>170</v>
      </c>
      <c r="L5238">
        <v>1</v>
      </c>
      <c r="M5238">
        <v>170</v>
      </c>
      <c r="N5238">
        <v>2</v>
      </c>
      <c r="O5238" t="s">
        <v>71</v>
      </c>
    </row>
    <row r="5239" spans="1:15">
      <c r="A5239">
        <v>155225</v>
      </c>
      <c r="B5239" s="1">
        <v>45252</v>
      </c>
      <c r="C5239" t="s">
        <v>42</v>
      </c>
      <c r="D5239" t="s">
        <v>16</v>
      </c>
      <c r="E5239" t="s">
        <v>17</v>
      </c>
      <c r="F5239">
        <v>26</v>
      </c>
      <c r="G5239" t="s">
        <v>67</v>
      </c>
      <c r="H5239" t="s">
        <v>27</v>
      </c>
      <c r="I5239">
        <v>65</v>
      </c>
      <c r="J5239">
        <v>40</v>
      </c>
      <c r="K5239">
        <v>105</v>
      </c>
      <c r="L5239">
        <v>2</v>
      </c>
      <c r="M5239">
        <v>210</v>
      </c>
      <c r="N5239">
        <v>2</v>
      </c>
      <c r="O5239" t="s">
        <v>64</v>
      </c>
    </row>
    <row r="5240" spans="1:15">
      <c r="A5240">
        <v>175517</v>
      </c>
      <c r="B5240" s="1">
        <v>45565</v>
      </c>
      <c r="C5240" t="s">
        <v>42</v>
      </c>
      <c r="D5240" t="s">
        <v>16</v>
      </c>
      <c r="E5240" t="s">
        <v>25</v>
      </c>
      <c r="F5240">
        <v>20</v>
      </c>
      <c r="G5240" t="s">
        <v>62</v>
      </c>
      <c r="H5240" t="s">
        <v>19</v>
      </c>
      <c r="I5240">
        <v>65</v>
      </c>
      <c r="J5240">
        <v>0</v>
      </c>
      <c r="K5240">
        <v>65</v>
      </c>
      <c r="L5240">
        <v>2</v>
      </c>
      <c r="M5240">
        <v>130</v>
      </c>
      <c r="N5240">
        <v>4</v>
      </c>
      <c r="O5240" t="s">
        <v>43</v>
      </c>
    </row>
    <row r="5241" spans="1:15">
      <c r="A5241">
        <v>125219</v>
      </c>
      <c r="B5241" s="1">
        <v>45485</v>
      </c>
      <c r="C5241" t="s">
        <v>85</v>
      </c>
      <c r="D5241" t="s">
        <v>24</v>
      </c>
      <c r="E5241" t="s">
        <v>17</v>
      </c>
      <c r="F5241">
        <v>26</v>
      </c>
      <c r="G5241" t="s">
        <v>54</v>
      </c>
      <c r="H5241" t="s">
        <v>19</v>
      </c>
      <c r="I5241">
        <v>23</v>
      </c>
      <c r="J5241">
        <v>0</v>
      </c>
      <c r="K5241">
        <v>23</v>
      </c>
      <c r="L5241">
        <v>1</v>
      </c>
      <c r="M5241">
        <v>23</v>
      </c>
      <c r="N5241">
        <v>5</v>
      </c>
      <c r="O5241" t="s">
        <v>70</v>
      </c>
    </row>
    <row r="5242" spans="1:15">
      <c r="A5242">
        <v>144712</v>
      </c>
      <c r="B5242" s="1">
        <v>45562</v>
      </c>
      <c r="C5242" t="s">
        <v>15</v>
      </c>
      <c r="D5242" t="s">
        <v>16</v>
      </c>
      <c r="E5242" t="s">
        <v>25</v>
      </c>
      <c r="F5242">
        <v>29</v>
      </c>
      <c r="G5242" t="s">
        <v>62</v>
      </c>
      <c r="H5242" t="s">
        <v>19</v>
      </c>
      <c r="I5242">
        <v>100</v>
      </c>
      <c r="J5242">
        <v>0</v>
      </c>
      <c r="K5242">
        <v>100</v>
      </c>
      <c r="L5242">
        <v>5</v>
      </c>
      <c r="M5242">
        <v>500</v>
      </c>
      <c r="N5242">
        <v>4</v>
      </c>
      <c r="O5242" t="s">
        <v>39</v>
      </c>
    </row>
    <row r="5243" spans="1:15">
      <c r="A5243">
        <v>152358</v>
      </c>
      <c r="B5243" s="1">
        <v>45474</v>
      </c>
      <c r="C5243" t="s">
        <v>42</v>
      </c>
      <c r="D5243" t="s">
        <v>16</v>
      </c>
      <c r="E5243" t="s">
        <v>17</v>
      </c>
      <c r="F5243">
        <v>30</v>
      </c>
      <c r="G5243" t="s">
        <v>46</v>
      </c>
      <c r="H5243" t="s">
        <v>19</v>
      </c>
      <c r="I5243">
        <v>65</v>
      </c>
      <c r="J5243">
        <v>0</v>
      </c>
      <c r="K5243">
        <v>65</v>
      </c>
      <c r="L5243">
        <v>2</v>
      </c>
      <c r="M5243">
        <v>130</v>
      </c>
      <c r="N5243">
        <v>1</v>
      </c>
      <c r="O5243" t="s">
        <v>68</v>
      </c>
    </row>
    <row r="5244" spans="1:15">
      <c r="A5244">
        <v>147549</v>
      </c>
      <c r="B5244" s="1">
        <v>45514</v>
      </c>
      <c r="C5244" t="s">
        <v>50</v>
      </c>
      <c r="D5244" t="s">
        <v>16</v>
      </c>
      <c r="E5244" t="s">
        <v>17</v>
      </c>
      <c r="F5244">
        <v>33</v>
      </c>
      <c r="G5244" t="s">
        <v>18</v>
      </c>
      <c r="H5244" t="s">
        <v>19</v>
      </c>
      <c r="I5244">
        <v>97</v>
      </c>
      <c r="J5244">
        <v>0</v>
      </c>
      <c r="K5244">
        <v>97</v>
      </c>
      <c r="L5244">
        <v>1</v>
      </c>
      <c r="M5244">
        <v>97</v>
      </c>
      <c r="N5244">
        <v>4</v>
      </c>
      <c r="O5244" t="s">
        <v>43</v>
      </c>
    </row>
    <row r="5245" spans="1:15">
      <c r="A5245">
        <v>132296</v>
      </c>
      <c r="B5245" s="1">
        <v>45313</v>
      </c>
      <c r="C5245" t="s">
        <v>23</v>
      </c>
      <c r="D5245" t="s">
        <v>24</v>
      </c>
      <c r="E5245" t="s">
        <v>25</v>
      </c>
      <c r="F5245">
        <v>28</v>
      </c>
      <c r="G5245" t="s">
        <v>21</v>
      </c>
      <c r="H5245" t="s">
        <v>19</v>
      </c>
      <c r="I5245">
        <v>9</v>
      </c>
      <c r="J5245">
        <v>0</v>
      </c>
      <c r="K5245">
        <v>9</v>
      </c>
      <c r="L5245">
        <v>1</v>
      </c>
      <c r="M5245">
        <v>9</v>
      </c>
      <c r="N5245">
        <v>1</v>
      </c>
      <c r="O5245" t="s">
        <v>63</v>
      </c>
    </row>
    <row r="5246" spans="1:15">
      <c r="A5246">
        <v>150361</v>
      </c>
      <c r="B5246" s="1">
        <v>45235</v>
      </c>
      <c r="C5246" t="s">
        <v>50</v>
      </c>
      <c r="D5246" t="s">
        <v>16</v>
      </c>
      <c r="E5246" t="s">
        <v>17</v>
      </c>
      <c r="F5246">
        <v>31</v>
      </c>
      <c r="G5246" t="s">
        <v>77</v>
      </c>
      <c r="H5246" t="s">
        <v>19</v>
      </c>
      <c r="I5246">
        <v>97</v>
      </c>
      <c r="J5246">
        <v>0</v>
      </c>
      <c r="K5246">
        <v>97</v>
      </c>
      <c r="L5246">
        <v>3</v>
      </c>
      <c r="M5246">
        <v>291</v>
      </c>
      <c r="N5246">
        <v>4</v>
      </c>
      <c r="O5246" t="s">
        <v>65</v>
      </c>
    </row>
    <row r="5247" spans="1:15">
      <c r="A5247">
        <v>149526</v>
      </c>
      <c r="B5247" s="1">
        <v>45453</v>
      </c>
      <c r="C5247" t="s">
        <v>33</v>
      </c>
      <c r="D5247" t="s">
        <v>16</v>
      </c>
      <c r="E5247" t="s">
        <v>17</v>
      </c>
      <c r="F5247">
        <v>34</v>
      </c>
      <c r="G5247" t="s">
        <v>74</v>
      </c>
      <c r="H5247" t="s">
        <v>27</v>
      </c>
      <c r="I5247">
        <v>118</v>
      </c>
      <c r="J5247">
        <v>25</v>
      </c>
      <c r="K5247">
        <v>143</v>
      </c>
      <c r="L5247">
        <v>2</v>
      </c>
      <c r="M5247">
        <v>286</v>
      </c>
      <c r="N5247">
        <v>1</v>
      </c>
      <c r="O5247" t="s">
        <v>68</v>
      </c>
    </row>
    <row r="5248" spans="1:15">
      <c r="A5248">
        <v>122984</v>
      </c>
      <c r="B5248" s="1">
        <v>45426</v>
      </c>
      <c r="C5248" t="s">
        <v>42</v>
      </c>
      <c r="D5248" t="s">
        <v>16</v>
      </c>
      <c r="E5248" t="s">
        <v>17</v>
      </c>
      <c r="F5248">
        <v>23</v>
      </c>
      <c r="G5248" t="s">
        <v>86</v>
      </c>
      <c r="H5248" t="s">
        <v>27</v>
      </c>
      <c r="I5248">
        <v>65</v>
      </c>
      <c r="J5248">
        <v>70</v>
      </c>
      <c r="K5248">
        <v>135</v>
      </c>
      <c r="L5248">
        <v>4</v>
      </c>
      <c r="M5248">
        <v>540</v>
      </c>
      <c r="N5248">
        <v>4</v>
      </c>
      <c r="O5248" t="s">
        <v>72</v>
      </c>
    </row>
    <row r="5249" spans="1:15">
      <c r="A5249">
        <v>179909</v>
      </c>
      <c r="B5249" s="1">
        <v>45241</v>
      </c>
      <c r="C5249" t="s">
        <v>42</v>
      </c>
      <c r="D5249" t="s">
        <v>16</v>
      </c>
      <c r="E5249" t="s">
        <v>17</v>
      </c>
      <c r="F5249">
        <v>34</v>
      </c>
      <c r="G5249" t="s">
        <v>46</v>
      </c>
      <c r="H5249" t="s">
        <v>19</v>
      </c>
      <c r="I5249">
        <v>65</v>
      </c>
      <c r="J5249">
        <v>0</v>
      </c>
      <c r="K5249">
        <v>65</v>
      </c>
      <c r="L5249">
        <v>1</v>
      </c>
      <c r="M5249">
        <v>65</v>
      </c>
      <c r="N5249">
        <v>4</v>
      </c>
      <c r="O5249" t="s">
        <v>57</v>
      </c>
    </row>
    <row r="5250" spans="1:15">
      <c r="A5250">
        <v>156696</v>
      </c>
      <c r="B5250" s="1">
        <v>45293</v>
      </c>
      <c r="C5250" t="s">
        <v>23</v>
      </c>
      <c r="D5250" t="s">
        <v>24</v>
      </c>
      <c r="E5250" t="s">
        <v>25</v>
      </c>
      <c r="F5250">
        <v>29</v>
      </c>
      <c r="G5250" t="s">
        <v>41</v>
      </c>
      <c r="H5250" t="s">
        <v>19</v>
      </c>
      <c r="I5250">
        <v>9</v>
      </c>
      <c r="J5250">
        <v>0</v>
      </c>
      <c r="K5250">
        <v>9</v>
      </c>
      <c r="L5250">
        <v>1</v>
      </c>
      <c r="M5250">
        <v>9</v>
      </c>
      <c r="N5250">
        <v>5</v>
      </c>
      <c r="O5250" t="s">
        <v>57</v>
      </c>
    </row>
    <row r="5251" spans="1:15">
      <c r="A5251">
        <v>153367</v>
      </c>
      <c r="B5251" s="1">
        <v>45329</v>
      </c>
      <c r="C5251" t="s">
        <v>23</v>
      </c>
      <c r="D5251" t="s">
        <v>24</v>
      </c>
      <c r="E5251" t="s">
        <v>25</v>
      </c>
      <c r="F5251">
        <v>18</v>
      </c>
      <c r="G5251" t="s">
        <v>66</v>
      </c>
      <c r="H5251" t="s">
        <v>27</v>
      </c>
      <c r="I5251">
        <v>9</v>
      </c>
      <c r="J5251">
        <v>40</v>
      </c>
      <c r="K5251">
        <v>49</v>
      </c>
      <c r="L5251">
        <v>1</v>
      </c>
      <c r="M5251">
        <v>49</v>
      </c>
      <c r="N5251">
        <v>3</v>
      </c>
      <c r="O5251" t="s">
        <v>88</v>
      </c>
    </row>
    <row r="5252" spans="1:15">
      <c r="A5252">
        <v>158015</v>
      </c>
      <c r="B5252" s="1">
        <v>45439</v>
      </c>
      <c r="C5252" t="s">
        <v>42</v>
      </c>
      <c r="D5252" t="s">
        <v>16</v>
      </c>
      <c r="E5252" t="s">
        <v>17</v>
      </c>
      <c r="F5252">
        <v>33</v>
      </c>
      <c r="G5252" t="s">
        <v>31</v>
      </c>
      <c r="H5252" t="s">
        <v>19</v>
      </c>
      <c r="I5252">
        <v>65</v>
      </c>
      <c r="J5252">
        <v>0</v>
      </c>
      <c r="K5252">
        <v>65</v>
      </c>
      <c r="L5252">
        <v>1</v>
      </c>
      <c r="M5252">
        <v>65</v>
      </c>
      <c r="N5252">
        <v>4</v>
      </c>
      <c r="O5252" t="s">
        <v>72</v>
      </c>
    </row>
    <row r="5253" spans="1:15">
      <c r="A5253">
        <v>124540</v>
      </c>
      <c r="B5253" s="1">
        <v>45294</v>
      </c>
      <c r="C5253" t="s">
        <v>23</v>
      </c>
      <c r="D5253" t="s">
        <v>24</v>
      </c>
      <c r="E5253" t="s">
        <v>17</v>
      </c>
      <c r="F5253">
        <v>28</v>
      </c>
      <c r="G5253" t="s">
        <v>26</v>
      </c>
      <c r="H5253" t="s">
        <v>27</v>
      </c>
      <c r="I5253">
        <v>9</v>
      </c>
      <c r="J5253">
        <v>40</v>
      </c>
      <c r="K5253">
        <v>49</v>
      </c>
      <c r="L5253">
        <v>2</v>
      </c>
      <c r="M5253">
        <v>98</v>
      </c>
      <c r="N5253">
        <v>2</v>
      </c>
      <c r="O5253" t="s">
        <v>63</v>
      </c>
    </row>
    <row r="5254" spans="1:15">
      <c r="A5254">
        <v>131230</v>
      </c>
      <c r="B5254" s="1">
        <v>45448</v>
      </c>
      <c r="C5254" t="s">
        <v>42</v>
      </c>
      <c r="D5254" t="s">
        <v>16</v>
      </c>
      <c r="E5254" t="s">
        <v>25</v>
      </c>
      <c r="F5254">
        <v>27</v>
      </c>
      <c r="G5254" t="s">
        <v>67</v>
      </c>
      <c r="H5254" t="s">
        <v>27</v>
      </c>
      <c r="I5254">
        <v>65</v>
      </c>
      <c r="J5254">
        <v>40</v>
      </c>
      <c r="K5254">
        <v>105</v>
      </c>
      <c r="L5254">
        <v>1</v>
      </c>
      <c r="M5254">
        <v>105</v>
      </c>
      <c r="N5254">
        <v>4</v>
      </c>
      <c r="O5254" t="s">
        <v>32</v>
      </c>
    </row>
    <row r="5255" spans="1:15">
      <c r="A5255">
        <v>170924</v>
      </c>
      <c r="B5255" s="1">
        <v>45322</v>
      </c>
      <c r="C5255" t="s">
        <v>36</v>
      </c>
      <c r="D5255" t="s">
        <v>37</v>
      </c>
      <c r="E5255" t="s">
        <v>17</v>
      </c>
      <c r="F5255">
        <v>31</v>
      </c>
      <c r="G5255" t="s">
        <v>29</v>
      </c>
      <c r="H5255" t="s">
        <v>19</v>
      </c>
      <c r="I5255">
        <v>32</v>
      </c>
      <c r="J5255">
        <v>0</v>
      </c>
      <c r="K5255">
        <v>32</v>
      </c>
      <c r="L5255">
        <v>2</v>
      </c>
      <c r="M5255">
        <v>64</v>
      </c>
      <c r="N5255">
        <v>5</v>
      </c>
      <c r="O5255" t="s">
        <v>57</v>
      </c>
    </row>
    <row r="5256" spans="1:15">
      <c r="A5256">
        <v>192358</v>
      </c>
      <c r="B5256" s="1">
        <v>45481</v>
      </c>
      <c r="C5256" t="s">
        <v>42</v>
      </c>
      <c r="D5256" t="s">
        <v>16</v>
      </c>
      <c r="E5256" t="s">
        <v>25</v>
      </c>
      <c r="F5256">
        <v>22</v>
      </c>
      <c r="G5256" t="s">
        <v>18</v>
      </c>
      <c r="H5256" t="s">
        <v>19</v>
      </c>
      <c r="I5256">
        <v>65</v>
      </c>
      <c r="J5256">
        <v>0</v>
      </c>
      <c r="K5256">
        <v>65</v>
      </c>
      <c r="L5256">
        <v>1</v>
      </c>
      <c r="M5256">
        <v>65</v>
      </c>
      <c r="N5256">
        <v>3</v>
      </c>
      <c r="O5256" t="s">
        <v>22</v>
      </c>
    </row>
    <row r="5257" spans="1:15">
      <c r="A5257">
        <v>190363</v>
      </c>
      <c r="B5257" s="1">
        <v>45360</v>
      </c>
      <c r="C5257" t="s">
        <v>33</v>
      </c>
      <c r="D5257" t="s">
        <v>16</v>
      </c>
      <c r="E5257" t="s">
        <v>17</v>
      </c>
      <c r="F5257">
        <v>25</v>
      </c>
      <c r="G5257" t="s">
        <v>41</v>
      </c>
      <c r="H5257" t="s">
        <v>19</v>
      </c>
      <c r="I5257">
        <v>118</v>
      </c>
      <c r="J5257">
        <v>0</v>
      </c>
      <c r="K5257">
        <v>118</v>
      </c>
      <c r="L5257">
        <v>3</v>
      </c>
      <c r="M5257">
        <v>354</v>
      </c>
      <c r="N5257">
        <v>3</v>
      </c>
      <c r="O5257" t="s">
        <v>88</v>
      </c>
    </row>
    <row r="5258" spans="1:15">
      <c r="A5258">
        <v>150357</v>
      </c>
      <c r="B5258" s="1">
        <v>45570</v>
      </c>
      <c r="C5258" t="s">
        <v>53</v>
      </c>
      <c r="D5258" t="s">
        <v>37</v>
      </c>
      <c r="E5258" t="s">
        <v>17</v>
      </c>
      <c r="F5258">
        <v>20</v>
      </c>
      <c r="G5258" t="s">
        <v>51</v>
      </c>
      <c r="H5258" t="s">
        <v>27</v>
      </c>
      <c r="I5258">
        <v>15</v>
      </c>
      <c r="J5258">
        <v>50</v>
      </c>
      <c r="K5258">
        <v>65</v>
      </c>
      <c r="L5258">
        <v>1</v>
      </c>
      <c r="M5258">
        <v>65</v>
      </c>
      <c r="N5258">
        <v>5</v>
      </c>
      <c r="O5258" t="s">
        <v>52</v>
      </c>
    </row>
    <row r="5259" spans="1:15">
      <c r="A5259">
        <v>141636</v>
      </c>
      <c r="B5259" s="1">
        <v>45288</v>
      </c>
      <c r="C5259" t="s">
        <v>48</v>
      </c>
      <c r="D5259" t="s">
        <v>16</v>
      </c>
      <c r="E5259" t="s">
        <v>17</v>
      </c>
      <c r="F5259">
        <v>18</v>
      </c>
      <c r="G5259" t="s">
        <v>66</v>
      </c>
      <c r="H5259" t="s">
        <v>27</v>
      </c>
      <c r="I5259">
        <v>130</v>
      </c>
      <c r="J5259">
        <v>40</v>
      </c>
      <c r="K5259">
        <v>170</v>
      </c>
      <c r="L5259">
        <v>3</v>
      </c>
      <c r="M5259">
        <v>510</v>
      </c>
      <c r="N5259">
        <v>4</v>
      </c>
      <c r="O5259" t="s">
        <v>39</v>
      </c>
    </row>
    <row r="5260" spans="1:15">
      <c r="A5260">
        <v>177227</v>
      </c>
      <c r="B5260" s="1">
        <v>45572</v>
      </c>
      <c r="C5260" t="s">
        <v>53</v>
      </c>
      <c r="D5260" t="s">
        <v>37</v>
      </c>
      <c r="E5260" t="s">
        <v>25</v>
      </c>
      <c r="F5260">
        <v>20</v>
      </c>
      <c r="G5260" t="s">
        <v>69</v>
      </c>
      <c r="H5260" t="s">
        <v>19</v>
      </c>
      <c r="I5260">
        <v>15</v>
      </c>
      <c r="J5260">
        <v>0</v>
      </c>
      <c r="K5260">
        <v>15</v>
      </c>
      <c r="L5260">
        <v>1</v>
      </c>
      <c r="M5260">
        <v>15</v>
      </c>
      <c r="N5260">
        <v>1</v>
      </c>
      <c r="O5260" t="s">
        <v>55</v>
      </c>
    </row>
    <row r="5261" spans="1:15">
      <c r="A5261">
        <v>143133</v>
      </c>
      <c r="B5261" s="1">
        <v>45468</v>
      </c>
      <c r="C5261" t="s">
        <v>50</v>
      </c>
      <c r="D5261" t="s">
        <v>16</v>
      </c>
      <c r="E5261" t="s">
        <v>17</v>
      </c>
      <c r="F5261">
        <v>32</v>
      </c>
      <c r="G5261" t="s">
        <v>18</v>
      </c>
      <c r="H5261" t="s">
        <v>19</v>
      </c>
      <c r="I5261">
        <v>97</v>
      </c>
      <c r="J5261">
        <v>0</v>
      </c>
      <c r="K5261">
        <v>97</v>
      </c>
      <c r="L5261">
        <v>1</v>
      </c>
      <c r="M5261">
        <v>97</v>
      </c>
      <c r="N5261">
        <v>5</v>
      </c>
      <c r="O5261" t="s">
        <v>45</v>
      </c>
    </row>
    <row r="5262" spans="1:15">
      <c r="A5262">
        <v>137594</v>
      </c>
      <c r="B5262" s="1">
        <v>45359</v>
      </c>
      <c r="C5262" t="s">
        <v>42</v>
      </c>
      <c r="D5262" t="s">
        <v>16</v>
      </c>
      <c r="E5262" t="s">
        <v>17</v>
      </c>
      <c r="F5262">
        <v>31</v>
      </c>
      <c r="G5262" t="s">
        <v>69</v>
      </c>
      <c r="H5262" t="s">
        <v>19</v>
      </c>
      <c r="I5262">
        <v>65</v>
      </c>
      <c r="J5262">
        <v>0</v>
      </c>
      <c r="K5262">
        <v>65</v>
      </c>
      <c r="L5262">
        <v>2</v>
      </c>
      <c r="M5262">
        <v>130</v>
      </c>
      <c r="N5262">
        <v>4</v>
      </c>
      <c r="O5262" t="s">
        <v>65</v>
      </c>
    </row>
    <row r="5263" spans="1:15">
      <c r="A5263">
        <v>149198</v>
      </c>
      <c r="B5263" s="1">
        <v>45438</v>
      </c>
      <c r="C5263" t="s">
        <v>53</v>
      </c>
      <c r="D5263" t="s">
        <v>37</v>
      </c>
      <c r="E5263" t="s">
        <v>17</v>
      </c>
      <c r="F5263">
        <v>30</v>
      </c>
      <c r="G5263" t="s">
        <v>38</v>
      </c>
      <c r="H5263" t="s">
        <v>19</v>
      </c>
      <c r="I5263">
        <v>15</v>
      </c>
      <c r="J5263">
        <v>0</v>
      </c>
      <c r="K5263">
        <v>15</v>
      </c>
      <c r="L5263">
        <v>1</v>
      </c>
      <c r="M5263">
        <v>15</v>
      </c>
      <c r="N5263">
        <v>2</v>
      </c>
      <c r="O5263" t="s">
        <v>81</v>
      </c>
    </row>
    <row r="5264" spans="1:15">
      <c r="A5264">
        <v>191842</v>
      </c>
      <c r="B5264" s="1">
        <v>45310</v>
      </c>
      <c r="C5264" t="s">
        <v>36</v>
      </c>
      <c r="D5264" t="s">
        <v>37</v>
      </c>
      <c r="E5264" t="s">
        <v>25</v>
      </c>
      <c r="F5264">
        <v>34</v>
      </c>
      <c r="G5264" t="s">
        <v>54</v>
      </c>
      <c r="H5264" t="s">
        <v>19</v>
      </c>
      <c r="I5264">
        <v>32</v>
      </c>
      <c r="J5264">
        <v>0</v>
      </c>
      <c r="K5264">
        <v>32</v>
      </c>
      <c r="L5264">
        <v>1</v>
      </c>
      <c r="M5264">
        <v>32</v>
      </c>
      <c r="N5264">
        <v>3</v>
      </c>
      <c r="O5264" t="s">
        <v>40</v>
      </c>
    </row>
    <row r="5265" spans="1:15">
      <c r="A5265">
        <v>152153</v>
      </c>
      <c r="B5265" s="1">
        <v>45477</v>
      </c>
      <c r="C5265" t="s">
        <v>15</v>
      </c>
      <c r="D5265" t="s">
        <v>16</v>
      </c>
      <c r="E5265" t="s">
        <v>17</v>
      </c>
      <c r="F5265">
        <v>29</v>
      </c>
      <c r="G5265" t="s">
        <v>66</v>
      </c>
      <c r="H5265" t="s">
        <v>27</v>
      </c>
      <c r="I5265">
        <v>100</v>
      </c>
      <c r="J5265">
        <v>40</v>
      </c>
      <c r="K5265">
        <v>140</v>
      </c>
      <c r="L5265">
        <v>4</v>
      </c>
      <c r="M5265">
        <v>560</v>
      </c>
      <c r="N5265">
        <v>4</v>
      </c>
      <c r="O5265" t="s">
        <v>70</v>
      </c>
    </row>
    <row r="5266" spans="1:15">
      <c r="A5266">
        <v>197266</v>
      </c>
      <c r="B5266" s="1">
        <v>45578</v>
      </c>
      <c r="C5266" t="s">
        <v>50</v>
      </c>
      <c r="D5266" t="s">
        <v>16</v>
      </c>
      <c r="E5266" t="s">
        <v>17</v>
      </c>
      <c r="F5266">
        <v>31</v>
      </c>
      <c r="G5266" t="s">
        <v>60</v>
      </c>
      <c r="H5266" t="s">
        <v>19</v>
      </c>
      <c r="I5266">
        <v>97</v>
      </c>
      <c r="J5266">
        <v>0</v>
      </c>
      <c r="K5266">
        <v>97</v>
      </c>
      <c r="L5266">
        <v>1</v>
      </c>
      <c r="M5266">
        <v>97</v>
      </c>
      <c r="N5266">
        <v>5</v>
      </c>
      <c r="O5266" t="s">
        <v>57</v>
      </c>
    </row>
    <row r="5267" spans="1:15">
      <c r="A5267">
        <v>179792</v>
      </c>
      <c r="B5267" s="1">
        <v>45437</v>
      </c>
      <c r="C5267" t="s">
        <v>15</v>
      </c>
      <c r="D5267" t="s">
        <v>16</v>
      </c>
      <c r="E5267" t="s">
        <v>25</v>
      </c>
      <c r="F5267">
        <v>19</v>
      </c>
      <c r="G5267" t="s">
        <v>67</v>
      </c>
      <c r="H5267" t="s">
        <v>27</v>
      </c>
      <c r="I5267">
        <v>100</v>
      </c>
      <c r="J5267">
        <v>40</v>
      </c>
      <c r="K5267">
        <v>140</v>
      </c>
      <c r="L5267">
        <v>1</v>
      </c>
      <c r="M5267">
        <v>140</v>
      </c>
      <c r="N5267">
        <v>5</v>
      </c>
      <c r="O5267" t="s">
        <v>43</v>
      </c>
    </row>
    <row r="5268" spans="1:15">
      <c r="A5268">
        <v>186032</v>
      </c>
      <c r="B5268" s="1">
        <v>45531</v>
      </c>
      <c r="C5268" t="s">
        <v>50</v>
      </c>
      <c r="D5268" t="s">
        <v>16</v>
      </c>
      <c r="E5268" t="s">
        <v>25</v>
      </c>
      <c r="F5268">
        <v>20</v>
      </c>
      <c r="G5268" t="s">
        <v>54</v>
      </c>
      <c r="H5268" t="s">
        <v>19</v>
      </c>
      <c r="I5268">
        <v>97</v>
      </c>
      <c r="J5268">
        <v>0</v>
      </c>
      <c r="K5268">
        <v>97</v>
      </c>
      <c r="L5268">
        <v>1</v>
      </c>
      <c r="M5268">
        <v>97</v>
      </c>
      <c r="N5268">
        <v>5</v>
      </c>
      <c r="O5268" t="s">
        <v>20</v>
      </c>
    </row>
    <row r="5269" spans="1:15">
      <c r="A5269">
        <v>171724</v>
      </c>
      <c r="B5269" s="1">
        <v>45556</v>
      </c>
      <c r="C5269" t="s">
        <v>48</v>
      </c>
      <c r="D5269" t="s">
        <v>16</v>
      </c>
      <c r="E5269" t="s">
        <v>17</v>
      </c>
      <c r="F5269">
        <v>35</v>
      </c>
      <c r="G5269" t="s">
        <v>18</v>
      </c>
      <c r="H5269" t="s">
        <v>19</v>
      </c>
      <c r="I5269">
        <v>130</v>
      </c>
      <c r="J5269">
        <v>0</v>
      </c>
      <c r="K5269">
        <v>130</v>
      </c>
      <c r="L5269">
        <v>1</v>
      </c>
      <c r="M5269">
        <v>130</v>
      </c>
      <c r="N5269">
        <v>5</v>
      </c>
      <c r="O5269" t="s">
        <v>32</v>
      </c>
    </row>
    <row r="5270" spans="1:15">
      <c r="A5270">
        <v>136332</v>
      </c>
      <c r="B5270" s="1">
        <v>45269</v>
      </c>
      <c r="C5270" t="s">
        <v>53</v>
      </c>
      <c r="D5270" t="s">
        <v>37</v>
      </c>
      <c r="E5270" t="s">
        <v>17</v>
      </c>
      <c r="F5270">
        <v>28</v>
      </c>
      <c r="G5270" t="s">
        <v>46</v>
      </c>
      <c r="H5270" t="s">
        <v>19</v>
      </c>
      <c r="I5270">
        <v>15</v>
      </c>
      <c r="J5270">
        <v>0</v>
      </c>
      <c r="K5270">
        <v>15</v>
      </c>
      <c r="L5270">
        <v>1</v>
      </c>
      <c r="M5270">
        <v>15</v>
      </c>
      <c r="N5270">
        <v>5</v>
      </c>
      <c r="O5270" t="s">
        <v>39</v>
      </c>
    </row>
    <row r="5271" spans="1:15">
      <c r="A5271">
        <v>185819</v>
      </c>
      <c r="B5271" s="1">
        <v>45536</v>
      </c>
      <c r="C5271" t="s">
        <v>42</v>
      </c>
      <c r="D5271" t="s">
        <v>16</v>
      </c>
      <c r="E5271" t="s">
        <v>25</v>
      </c>
      <c r="F5271">
        <v>18</v>
      </c>
      <c r="G5271" t="s">
        <v>60</v>
      </c>
      <c r="H5271" t="s">
        <v>19</v>
      </c>
      <c r="I5271">
        <v>65</v>
      </c>
      <c r="J5271">
        <v>0</v>
      </c>
      <c r="K5271">
        <v>65</v>
      </c>
      <c r="L5271">
        <v>1</v>
      </c>
      <c r="M5271">
        <v>65</v>
      </c>
      <c r="N5271">
        <v>1</v>
      </c>
      <c r="O5271" t="s">
        <v>35</v>
      </c>
    </row>
    <row r="5272" spans="1:15">
      <c r="A5272">
        <v>137624</v>
      </c>
      <c r="B5272" s="1">
        <v>45543</v>
      </c>
      <c r="C5272" t="s">
        <v>15</v>
      </c>
      <c r="D5272" t="s">
        <v>16</v>
      </c>
      <c r="E5272" t="s">
        <v>17</v>
      </c>
      <c r="F5272">
        <v>26</v>
      </c>
      <c r="G5272" t="s">
        <v>26</v>
      </c>
      <c r="H5272" t="s">
        <v>27</v>
      </c>
      <c r="I5272">
        <v>100</v>
      </c>
      <c r="J5272">
        <v>40</v>
      </c>
      <c r="K5272">
        <v>140</v>
      </c>
      <c r="L5272">
        <v>1</v>
      </c>
      <c r="M5272">
        <v>140</v>
      </c>
      <c r="N5272">
        <v>4</v>
      </c>
      <c r="O5272" t="s">
        <v>20</v>
      </c>
    </row>
    <row r="5273" spans="1:15">
      <c r="A5273">
        <v>181301</v>
      </c>
      <c r="B5273" s="1">
        <v>45494</v>
      </c>
      <c r="C5273" t="s">
        <v>42</v>
      </c>
      <c r="D5273" t="s">
        <v>16</v>
      </c>
      <c r="E5273" t="s">
        <v>17</v>
      </c>
      <c r="F5273">
        <v>30</v>
      </c>
      <c r="G5273" t="s">
        <v>77</v>
      </c>
      <c r="H5273" t="s">
        <v>19</v>
      </c>
      <c r="I5273">
        <v>65</v>
      </c>
      <c r="J5273">
        <v>0</v>
      </c>
      <c r="K5273">
        <v>65</v>
      </c>
      <c r="L5273">
        <v>3</v>
      </c>
      <c r="M5273">
        <v>195</v>
      </c>
      <c r="N5273">
        <v>4</v>
      </c>
      <c r="O5273" t="s">
        <v>20</v>
      </c>
    </row>
    <row r="5274" spans="1:15">
      <c r="A5274">
        <v>142513</v>
      </c>
      <c r="B5274" s="1">
        <v>45324</v>
      </c>
      <c r="C5274" t="s">
        <v>30</v>
      </c>
      <c r="D5274" t="s">
        <v>24</v>
      </c>
      <c r="E5274" t="s">
        <v>25</v>
      </c>
      <c r="F5274">
        <v>33</v>
      </c>
      <c r="G5274" t="s">
        <v>31</v>
      </c>
      <c r="H5274" t="s">
        <v>19</v>
      </c>
      <c r="I5274">
        <v>10</v>
      </c>
      <c r="J5274">
        <v>0</v>
      </c>
      <c r="K5274">
        <v>10</v>
      </c>
      <c r="L5274">
        <v>2</v>
      </c>
      <c r="M5274">
        <v>20</v>
      </c>
      <c r="N5274">
        <v>1</v>
      </c>
      <c r="O5274" t="s">
        <v>28</v>
      </c>
    </row>
    <row r="5275" spans="1:15">
      <c r="A5275">
        <v>180261</v>
      </c>
      <c r="B5275" s="1">
        <v>45459</v>
      </c>
      <c r="C5275" t="s">
        <v>78</v>
      </c>
      <c r="D5275" t="s">
        <v>37</v>
      </c>
      <c r="E5275" t="s">
        <v>17</v>
      </c>
      <c r="F5275">
        <v>30</v>
      </c>
      <c r="G5275" t="s">
        <v>58</v>
      </c>
      <c r="H5275" t="s">
        <v>27</v>
      </c>
      <c r="I5275">
        <v>50</v>
      </c>
      <c r="J5275">
        <v>40</v>
      </c>
      <c r="K5275">
        <v>90</v>
      </c>
      <c r="L5275">
        <v>1</v>
      </c>
      <c r="M5275">
        <v>90</v>
      </c>
      <c r="N5275">
        <v>3</v>
      </c>
      <c r="O5275" t="s">
        <v>83</v>
      </c>
    </row>
    <row r="5276" spans="1:15">
      <c r="A5276">
        <v>181667</v>
      </c>
      <c r="B5276" s="1">
        <v>45539</v>
      </c>
      <c r="C5276" t="s">
        <v>82</v>
      </c>
      <c r="D5276" t="s">
        <v>37</v>
      </c>
      <c r="E5276" t="s">
        <v>17</v>
      </c>
      <c r="F5276">
        <v>19</v>
      </c>
      <c r="G5276" t="s">
        <v>31</v>
      </c>
      <c r="H5276" t="s">
        <v>19</v>
      </c>
      <c r="I5276">
        <v>20</v>
      </c>
      <c r="J5276">
        <v>0</v>
      </c>
      <c r="K5276">
        <v>20</v>
      </c>
      <c r="L5276">
        <v>1</v>
      </c>
      <c r="M5276">
        <v>20</v>
      </c>
      <c r="N5276">
        <v>4</v>
      </c>
      <c r="O5276" t="s">
        <v>70</v>
      </c>
    </row>
    <row r="5277" spans="1:15">
      <c r="A5277">
        <v>153578</v>
      </c>
      <c r="B5277" s="1">
        <v>45519</v>
      </c>
      <c r="C5277" t="s">
        <v>33</v>
      </c>
      <c r="D5277" t="s">
        <v>16</v>
      </c>
      <c r="E5277" t="s">
        <v>17</v>
      </c>
      <c r="F5277">
        <v>21</v>
      </c>
      <c r="G5277" t="s">
        <v>60</v>
      </c>
      <c r="H5277" t="s">
        <v>19</v>
      </c>
      <c r="I5277">
        <v>118</v>
      </c>
      <c r="J5277">
        <v>0</v>
      </c>
      <c r="K5277">
        <v>118</v>
      </c>
      <c r="L5277">
        <v>1</v>
      </c>
      <c r="M5277">
        <v>118</v>
      </c>
      <c r="N5277">
        <v>5</v>
      </c>
      <c r="O5277" t="s">
        <v>52</v>
      </c>
    </row>
    <row r="5278" spans="1:15">
      <c r="A5278">
        <v>126764</v>
      </c>
      <c r="B5278" s="1">
        <v>45329</v>
      </c>
      <c r="C5278" t="s">
        <v>42</v>
      </c>
      <c r="D5278" t="s">
        <v>16</v>
      </c>
      <c r="E5278" t="s">
        <v>17</v>
      </c>
      <c r="F5278">
        <v>23</v>
      </c>
      <c r="G5278" t="s">
        <v>58</v>
      </c>
      <c r="H5278" t="s">
        <v>27</v>
      </c>
      <c r="I5278">
        <v>65</v>
      </c>
      <c r="J5278">
        <v>40</v>
      </c>
      <c r="K5278">
        <v>105</v>
      </c>
      <c r="L5278">
        <v>1</v>
      </c>
      <c r="M5278">
        <v>105</v>
      </c>
      <c r="N5278">
        <v>2</v>
      </c>
      <c r="O5278" t="s">
        <v>59</v>
      </c>
    </row>
    <row r="5279" spans="1:15">
      <c r="A5279">
        <v>140931</v>
      </c>
      <c r="B5279" s="1">
        <v>45434</v>
      </c>
      <c r="C5279" t="s">
        <v>42</v>
      </c>
      <c r="D5279" t="s">
        <v>16</v>
      </c>
      <c r="E5279" t="s">
        <v>17</v>
      </c>
      <c r="F5279">
        <v>21</v>
      </c>
      <c r="G5279" t="s">
        <v>38</v>
      </c>
      <c r="H5279" t="s">
        <v>19</v>
      </c>
      <c r="I5279">
        <v>65</v>
      </c>
      <c r="J5279">
        <v>0</v>
      </c>
      <c r="K5279">
        <v>65</v>
      </c>
      <c r="L5279">
        <v>1</v>
      </c>
      <c r="M5279">
        <v>65</v>
      </c>
      <c r="N5279">
        <v>5</v>
      </c>
      <c r="O5279" t="s">
        <v>43</v>
      </c>
    </row>
    <row r="5280" spans="1:15">
      <c r="A5280">
        <v>133862</v>
      </c>
      <c r="B5280" s="1">
        <v>45368</v>
      </c>
      <c r="C5280" t="s">
        <v>15</v>
      </c>
      <c r="D5280" t="s">
        <v>16</v>
      </c>
      <c r="E5280" t="s">
        <v>17</v>
      </c>
      <c r="F5280">
        <v>35</v>
      </c>
      <c r="G5280" t="s">
        <v>18</v>
      </c>
      <c r="H5280" t="s">
        <v>19</v>
      </c>
      <c r="I5280">
        <v>100</v>
      </c>
      <c r="J5280">
        <v>0</v>
      </c>
      <c r="K5280">
        <v>100</v>
      </c>
      <c r="L5280">
        <v>1</v>
      </c>
      <c r="M5280">
        <v>100</v>
      </c>
      <c r="N5280">
        <v>3</v>
      </c>
      <c r="O5280" t="s">
        <v>88</v>
      </c>
    </row>
    <row r="5281" spans="1:15">
      <c r="A5281">
        <v>195610</v>
      </c>
      <c r="B5281" s="1">
        <v>45443</v>
      </c>
      <c r="C5281" t="s">
        <v>33</v>
      </c>
      <c r="D5281" t="s">
        <v>16</v>
      </c>
      <c r="E5281" t="s">
        <v>17</v>
      </c>
      <c r="F5281">
        <v>26</v>
      </c>
      <c r="G5281" t="s">
        <v>56</v>
      </c>
      <c r="H5281" t="s">
        <v>19</v>
      </c>
      <c r="I5281">
        <v>118</v>
      </c>
      <c r="J5281">
        <v>0</v>
      </c>
      <c r="K5281">
        <v>118</v>
      </c>
      <c r="L5281">
        <v>5</v>
      </c>
      <c r="M5281">
        <v>590</v>
      </c>
      <c r="N5281">
        <v>5</v>
      </c>
      <c r="O5281" t="s">
        <v>43</v>
      </c>
    </row>
    <row r="5282" spans="1:15">
      <c r="A5282">
        <v>124479</v>
      </c>
      <c r="B5282" s="1">
        <v>45347</v>
      </c>
      <c r="C5282" t="s">
        <v>53</v>
      </c>
      <c r="D5282" t="s">
        <v>37</v>
      </c>
      <c r="E5282" t="s">
        <v>17</v>
      </c>
      <c r="F5282">
        <v>23</v>
      </c>
      <c r="G5282" t="s">
        <v>44</v>
      </c>
      <c r="H5282" t="s">
        <v>27</v>
      </c>
      <c r="I5282">
        <v>15</v>
      </c>
      <c r="J5282">
        <v>25</v>
      </c>
      <c r="K5282">
        <v>40</v>
      </c>
      <c r="L5282">
        <v>1</v>
      </c>
      <c r="M5282">
        <v>40</v>
      </c>
      <c r="N5282">
        <v>4</v>
      </c>
      <c r="O5282" t="s">
        <v>52</v>
      </c>
    </row>
    <row r="5283" spans="1:15">
      <c r="A5283">
        <v>160743</v>
      </c>
      <c r="B5283" s="1">
        <v>45409</v>
      </c>
      <c r="C5283" t="s">
        <v>48</v>
      </c>
      <c r="D5283" t="s">
        <v>16</v>
      </c>
      <c r="E5283" t="s">
        <v>17</v>
      </c>
      <c r="F5283">
        <v>32</v>
      </c>
      <c r="G5283" t="s">
        <v>56</v>
      </c>
      <c r="H5283" t="s">
        <v>19</v>
      </c>
      <c r="I5283">
        <v>130</v>
      </c>
      <c r="J5283">
        <v>0</v>
      </c>
      <c r="K5283">
        <v>130</v>
      </c>
      <c r="L5283">
        <v>1</v>
      </c>
      <c r="M5283">
        <v>130</v>
      </c>
      <c r="N5283">
        <v>5</v>
      </c>
      <c r="O5283" t="s">
        <v>61</v>
      </c>
    </row>
    <row r="5284" spans="1:15">
      <c r="A5284">
        <v>196383</v>
      </c>
      <c r="B5284" s="1">
        <v>45530</v>
      </c>
      <c r="C5284" t="s">
        <v>33</v>
      </c>
      <c r="D5284" t="s">
        <v>16</v>
      </c>
      <c r="E5284" t="s">
        <v>17</v>
      </c>
      <c r="F5284">
        <v>32</v>
      </c>
      <c r="G5284" t="s">
        <v>31</v>
      </c>
      <c r="H5284" t="s">
        <v>19</v>
      </c>
      <c r="I5284">
        <v>118</v>
      </c>
      <c r="J5284">
        <v>0</v>
      </c>
      <c r="K5284">
        <v>118</v>
      </c>
      <c r="L5284">
        <v>1</v>
      </c>
      <c r="M5284">
        <v>118</v>
      </c>
      <c r="N5284">
        <v>4</v>
      </c>
      <c r="O5284" t="s">
        <v>45</v>
      </c>
    </row>
    <row r="5285" spans="1:15">
      <c r="A5285">
        <v>160772</v>
      </c>
      <c r="B5285" s="1">
        <v>45412</v>
      </c>
      <c r="C5285" t="s">
        <v>50</v>
      </c>
      <c r="D5285" t="s">
        <v>16</v>
      </c>
      <c r="E5285" t="s">
        <v>17</v>
      </c>
      <c r="F5285">
        <v>30</v>
      </c>
      <c r="G5285" t="s">
        <v>29</v>
      </c>
      <c r="H5285" t="s">
        <v>19</v>
      </c>
      <c r="I5285">
        <v>97</v>
      </c>
      <c r="J5285">
        <v>0</v>
      </c>
      <c r="K5285">
        <v>97</v>
      </c>
      <c r="L5285">
        <v>1</v>
      </c>
      <c r="M5285">
        <v>97</v>
      </c>
      <c r="N5285">
        <v>4</v>
      </c>
      <c r="O5285" t="s">
        <v>61</v>
      </c>
    </row>
    <row r="5286" spans="1:15">
      <c r="A5286">
        <v>169649</v>
      </c>
      <c r="B5286" s="1">
        <v>45402</v>
      </c>
      <c r="C5286" t="s">
        <v>53</v>
      </c>
      <c r="D5286" t="s">
        <v>37</v>
      </c>
      <c r="E5286" t="s">
        <v>25</v>
      </c>
      <c r="F5286">
        <v>34</v>
      </c>
      <c r="G5286" t="s">
        <v>60</v>
      </c>
      <c r="H5286" t="s">
        <v>19</v>
      </c>
      <c r="I5286">
        <v>15</v>
      </c>
      <c r="J5286">
        <v>0</v>
      </c>
      <c r="K5286">
        <v>15</v>
      </c>
      <c r="L5286">
        <v>1</v>
      </c>
      <c r="M5286">
        <v>15</v>
      </c>
      <c r="N5286">
        <v>2</v>
      </c>
      <c r="O5286" t="s">
        <v>87</v>
      </c>
    </row>
    <row r="5287" spans="1:15">
      <c r="A5287">
        <v>191492</v>
      </c>
      <c r="B5287" s="1">
        <v>45341</v>
      </c>
      <c r="C5287" t="s">
        <v>42</v>
      </c>
      <c r="D5287" t="s">
        <v>16</v>
      </c>
      <c r="E5287" t="s">
        <v>25</v>
      </c>
      <c r="F5287">
        <v>22</v>
      </c>
      <c r="G5287" t="s">
        <v>46</v>
      </c>
      <c r="H5287" t="s">
        <v>19</v>
      </c>
      <c r="I5287">
        <v>65</v>
      </c>
      <c r="J5287">
        <v>0</v>
      </c>
      <c r="K5287">
        <v>65</v>
      </c>
      <c r="L5287">
        <v>1</v>
      </c>
      <c r="M5287">
        <v>65</v>
      </c>
      <c r="N5287">
        <v>2</v>
      </c>
      <c r="O5287" t="s">
        <v>64</v>
      </c>
    </row>
    <row r="5288" spans="1:15">
      <c r="A5288">
        <v>186106</v>
      </c>
      <c r="B5288" s="1">
        <v>45467</v>
      </c>
      <c r="C5288" t="s">
        <v>23</v>
      </c>
      <c r="D5288" t="s">
        <v>24</v>
      </c>
      <c r="E5288" t="s">
        <v>25</v>
      </c>
      <c r="F5288">
        <v>32</v>
      </c>
      <c r="G5288" t="s">
        <v>18</v>
      </c>
      <c r="H5288" t="s">
        <v>19</v>
      </c>
      <c r="I5288">
        <v>9</v>
      </c>
      <c r="J5288">
        <v>0</v>
      </c>
      <c r="K5288">
        <v>9</v>
      </c>
      <c r="L5288">
        <v>1</v>
      </c>
      <c r="M5288">
        <v>9</v>
      </c>
      <c r="N5288">
        <v>5</v>
      </c>
      <c r="O5288" t="s">
        <v>43</v>
      </c>
    </row>
    <row r="5289" spans="1:15">
      <c r="A5289">
        <v>120852</v>
      </c>
      <c r="B5289" s="1">
        <v>45268</v>
      </c>
      <c r="C5289" t="s">
        <v>42</v>
      </c>
      <c r="D5289" t="s">
        <v>16</v>
      </c>
      <c r="E5289" t="s">
        <v>25</v>
      </c>
      <c r="F5289">
        <v>26</v>
      </c>
      <c r="G5289" t="s">
        <v>26</v>
      </c>
      <c r="H5289" t="s">
        <v>27</v>
      </c>
      <c r="I5289">
        <v>65</v>
      </c>
      <c r="J5289">
        <v>40</v>
      </c>
      <c r="K5289">
        <v>105</v>
      </c>
      <c r="L5289">
        <v>1</v>
      </c>
      <c r="M5289">
        <v>105</v>
      </c>
      <c r="N5289">
        <v>5</v>
      </c>
      <c r="O5289" t="s">
        <v>20</v>
      </c>
    </row>
    <row r="5290" spans="1:15">
      <c r="A5290">
        <v>125074</v>
      </c>
      <c r="B5290" s="1">
        <v>45429</v>
      </c>
      <c r="C5290" t="s">
        <v>50</v>
      </c>
      <c r="D5290" t="s">
        <v>16</v>
      </c>
      <c r="E5290" t="s">
        <v>17</v>
      </c>
      <c r="F5290">
        <v>31</v>
      </c>
      <c r="G5290" t="s">
        <v>77</v>
      </c>
      <c r="H5290" t="s">
        <v>19</v>
      </c>
      <c r="I5290">
        <v>97</v>
      </c>
      <c r="J5290">
        <v>0</v>
      </c>
      <c r="K5290">
        <v>97</v>
      </c>
      <c r="L5290">
        <v>3</v>
      </c>
      <c r="M5290">
        <v>291</v>
      </c>
      <c r="N5290">
        <v>2</v>
      </c>
      <c r="O5290" t="s">
        <v>64</v>
      </c>
    </row>
    <row r="5291" spans="1:15">
      <c r="A5291">
        <v>175098</v>
      </c>
      <c r="B5291" s="1">
        <v>45447</v>
      </c>
      <c r="C5291" t="s">
        <v>78</v>
      </c>
      <c r="D5291" t="s">
        <v>37</v>
      </c>
      <c r="E5291" t="s">
        <v>17</v>
      </c>
      <c r="F5291">
        <v>29</v>
      </c>
      <c r="G5291" t="s">
        <v>34</v>
      </c>
      <c r="H5291" t="s">
        <v>27</v>
      </c>
      <c r="I5291">
        <v>50</v>
      </c>
      <c r="J5291">
        <v>100</v>
      </c>
      <c r="K5291">
        <v>150</v>
      </c>
      <c r="L5291">
        <v>1</v>
      </c>
      <c r="M5291">
        <v>150</v>
      </c>
      <c r="N5291">
        <v>4</v>
      </c>
      <c r="O5291" t="s">
        <v>45</v>
      </c>
    </row>
    <row r="5292" spans="1:15">
      <c r="A5292">
        <v>144283</v>
      </c>
      <c r="B5292" s="1">
        <v>45576</v>
      </c>
      <c r="C5292" t="s">
        <v>23</v>
      </c>
      <c r="D5292" t="s">
        <v>24</v>
      </c>
      <c r="E5292" t="s">
        <v>17</v>
      </c>
      <c r="F5292">
        <v>30</v>
      </c>
      <c r="G5292" t="s">
        <v>18</v>
      </c>
      <c r="H5292" t="s">
        <v>19</v>
      </c>
      <c r="I5292">
        <v>9</v>
      </c>
      <c r="J5292">
        <v>0</v>
      </c>
      <c r="K5292">
        <v>9</v>
      </c>
      <c r="L5292">
        <v>1</v>
      </c>
      <c r="M5292">
        <v>9</v>
      </c>
      <c r="N5292">
        <v>4</v>
      </c>
      <c r="O5292" t="s">
        <v>52</v>
      </c>
    </row>
    <row r="5293" spans="1:15">
      <c r="A5293">
        <v>160639</v>
      </c>
      <c r="B5293" s="1">
        <v>45506</v>
      </c>
      <c r="C5293" t="s">
        <v>85</v>
      </c>
      <c r="D5293" t="s">
        <v>24</v>
      </c>
      <c r="E5293" t="s">
        <v>17</v>
      </c>
      <c r="F5293">
        <v>33</v>
      </c>
      <c r="G5293" t="s">
        <v>46</v>
      </c>
      <c r="H5293" t="s">
        <v>19</v>
      </c>
      <c r="I5293">
        <v>23</v>
      </c>
      <c r="J5293">
        <v>0</v>
      </c>
      <c r="K5293">
        <v>23</v>
      </c>
      <c r="L5293">
        <v>1</v>
      </c>
      <c r="M5293">
        <v>23</v>
      </c>
      <c r="N5293">
        <v>5</v>
      </c>
      <c r="O5293" t="s">
        <v>39</v>
      </c>
    </row>
    <row r="5294" spans="1:15">
      <c r="A5294">
        <v>121767</v>
      </c>
      <c r="B5294" s="1">
        <v>45450</v>
      </c>
      <c r="C5294" t="s">
        <v>48</v>
      </c>
      <c r="D5294" t="s">
        <v>16</v>
      </c>
      <c r="E5294" t="s">
        <v>25</v>
      </c>
      <c r="F5294">
        <v>25</v>
      </c>
      <c r="G5294" t="s">
        <v>18</v>
      </c>
      <c r="H5294" t="s">
        <v>19</v>
      </c>
      <c r="I5294">
        <v>130</v>
      </c>
      <c r="J5294">
        <v>0</v>
      </c>
      <c r="K5294">
        <v>130</v>
      </c>
      <c r="L5294">
        <v>3</v>
      </c>
      <c r="M5294">
        <v>390</v>
      </c>
      <c r="N5294">
        <v>3</v>
      </c>
      <c r="O5294" t="s">
        <v>73</v>
      </c>
    </row>
    <row r="5295" spans="1:15">
      <c r="A5295">
        <v>157969</v>
      </c>
      <c r="B5295" s="1">
        <v>45378</v>
      </c>
      <c r="C5295" t="s">
        <v>42</v>
      </c>
      <c r="D5295" t="s">
        <v>16</v>
      </c>
      <c r="E5295" t="s">
        <v>17</v>
      </c>
      <c r="F5295">
        <v>28</v>
      </c>
      <c r="G5295" t="s">
        <v>21</v>
      </c>
      <c r="H5295" t="s">
        <v>19</v>
      </c>
      <c r="I5295">
        <v>65</v>
      </c>
      <c r="J5295">
        <v>0</v>
      </c>
      <c r="K5295">
        <v>65</v>
      </c>
      <c r="L5295">
        <v>1</v>
      </c>
      <c r="M5295">
        <v>65</v>
      </c>
      <c r="N5295">
        <v>4</v>
      </c>
      <c r="O5295" t="s">
        <v>65</v>
      </c>
    </row>
    <row r="5296" spans="1:15">
      <c r="A5296">
        <v>190118</v>
      </c>
      <c r="B5296" s="1">
        <v>45469</v>
      </c>
      <c r="C5296" t="s">
        <v>42</v>
      </c>
      <c r="D5296" t="s">
        <v>16</v>
      </c>
      <c r="E5296" t="s">
        <v>17</v>
      </c>
      <c r="F5296">
        <v>30</v>
      </c>
      <c r="G5296" t="s">
        <v>29</v>
      </c>
      <c r="H5296" t="s">
        <v>19</v>
      </c>
      <c r="I5296">
        <v>65</v>
      </c>
      <c r="J5296">
        <v>0</v>
      </c>
      <c r="K5296">
        <v>65</v>
      </c>
      <c r="L5296">
        <v>2</v>
      </c>
      <c r="M5296">
        <v>130</v>
      </c>
      <c r="N5296">
        <v>1</v>
      </c>
      <c r="O5296" t="s">
        <v>35</v>
      </c>
    </row>
    <row r="5297" spans="1:15">
      <c r="A5297">
        <v>172967</v>
      </c>
      <c r="B5297" s="1">
        <v>45450</v>
      </c>
      <c r="C5297" t="s">
        <v>42</v>
      </c>
      <c r="D5297" t="s">
        <v>16</v>
      </c>
      <c r="E5297" t="s">
        <v>17</v>
      </c>
      <c r="F5297">
        <v>25</v>
      </c>
      <c r="G5297" t="s">
        <v>29</v>
      </c>
      <c r="H5297" t="s">
        <v>19</v>
      </c>
      <c r="I5297">
        <v>65</v>
      </c>
      <c r="J5297">
        <v>0</v>
      </c>
      <c r="K5297">
        <v>65</v>
      </c>
      <c r="L5297">
        <v>1</v>
      </c>
      <c r="M5297">
        <v>65</v>
      </c>
      <c r="N5297">
        <v>3</v>
      </c>
      <c r="O5297" t="s">
        <v>73</v>
      </c>
    </row>
    <row r="5298" spans="1:15">
      <c r="A5298">
        <v>146184</v>
      </c>
      <c r="B5298" s="1">
        <v>45395</v>
      </c>
      <c r="C5298" t="s">
        <v>53</v>
      </c>
      <c r="D5298" t="s">
        <v>37</v>
      </c>
      <c r="E5298" t="s">
        <v>17</v>
      </c>
      <c r="F5298">
        <v>27</v>
      </c>
      <c r="G5298" t="s">
        <v>31</v>
      </c>
      <c r="H5298" t="s">
        <v>19</v>
      </c>
      <c r="I5298">
        <v>15</v>
      </c>
      <c r="J5298">
        <v>0</v>
      </c>
      <c r="K5298">
        <v>15</v>
      </c>
      <c r="L5298">
        <v>1</v>
      </c>
      <c r="M5298">
        <v>15</v>
      </c>
      <c r="N5298">
        <v>4</v>
      </c>
      <c r="O5298" t="s">
        <v>61</v>
      </c>
    </row>
    <row r="5299" spans="1:15">
      <c r="A5299">
        <v>124004</v>
      </c>
      <c r="B5299" s="1">
        <v>45449</v>
      </c>
      <c r="C5299" t="s">
        <v>82</v>
      </c>
      <c r="D5299" t="s">
        <v>37</v>
      </c>
      <c r="E5299" t="s">
        <v>17</v>
      </c>
      <c r="F5299">
        <v>21</v>
      </c>
      <c r="G5299" t="s">
        <v>21</v>
      </c>
      <c r="H5299" t="s">
        <v>19</v>
      </c>
      <c r="I5299">
        <v>20</v>
      </c>
      <c r="J5299">
        <v>0</v>
      </c>
      <c r="K5299">
        <v>20</v>
      </c>
      <c r="L5299">
        <v>1</v>
      </c>
      <c r="M5299">
        <v>20</v>
      </c>
      <c r="N5299">
        <v>3</v>
      </c>
      <c r="O5299" t="s">
        <v>73</v>
      </c>
    </row>
    <row r="5300" spans="1:15">
      <c r="A5300">
        <v>139515</v>
      </c>
      <c r="B5300" s="1">
        <v>45580</v>
      </c>
      <c r="C5300" t="s">
        <v>15</v>
      </c>
      <c r="D5300" t="s">
        <v>16</v>
      </c>
      <c r="E5300" t="s">
        <v>25</v>
      </c>
      <c r="F5300">
        <v>26</v>
      </c>
      <c r="G5300" t="s">
        <v>58</v>
      </c>
      <c r="H5300" t="s">
        <v>27</v>
      </c>
      <c r="I5300">
        <v>100</v>
      </c>
      <c r="J5300">
        <v>40</v>
      </c>
      <c r="K5300">
        <v>140</v>
      </c>
      <c r="L5300">
        <v>1</v>
      </c>
      <c r="M5300">
        <v>140</v>
      </c>
      <c r="N5300">
        <v>5</v>
      </c>
      <c r="O5300" t="s">
        <v>43</v>
      </c>
    </row>
    <row r="5301" spans="1:15">
      <c r="A5301">
        <v>180534</v>
      </c>
      <c r="B5301" s="1">
        <v>45236</v>
      </c>
      <c r="C5301" t="s">
        <v>53</v>
      </c>
      <c r="D5301" t="s">
        <v>37</v>
      </c>
      <c r="E5301" t="s">
        <v>17</v>
      </c>
      <c r="F5301">
        <v>22</v>
      </c>
      <c r="G5301" t="s">
        <v>31</v>
      </c>
      <c r="H5301" t="s">
        <v>19</v>
      </c>
      <c r="I5301">
        <v>15</v>
      </c>
      <c r="J5301">
        <v>0</v>
      </c>
      <c r="K5301">
        <v>15</v>
      </c>
      <c r="L5301">
        <v>1</v>
      </c>
      <c r="M5301">
        <v>15</v>
      </c>
      <c r="N5301">
        <v>3</v>
      </c>
      <c r="O5301" t="s">
        <v>49</v>
      </c>
    </row>
    <row r="5302" spans="1:15">
      <c r="A5302">
        <v>176437</v>
      </c>
      <c r="B5302" s="1">
        <v>45243</v>
      </c>
      <c r="C5302" t="s">
        <v>33</v>
      </c>
      <c r="D5302" t="s">
        <v>16</v>
      </c>
      <c r="E5302" t="s">
        <v>17</v>
      </c>
      <c r="F5302">
        <v>32</v>
      </c>
      <c r="G5302" t="s">
        <v>66</v>
      </c>
      <c r="H5302" t="s">
        <v>27</v>
      </c>
      <c r="I5302">
        <v>118</v>
      </c>
      <c r="J5302">
        <v>40</v>
      </c>
      <c r="K5302">
        <v>158</v>
      </c>
      <c r="L5302">
        <v>2</v>
      </c>
      <c r="M5302">
        <v>316</v>
      </c>
      <c r="N5302">
        <v>1</v>
      </c>
      <c r="O5302" t="s">
        <v>35</v>
      </c>
    </row>
    <row r="5303" spans="1:15">
      <c r="A5303">
        <v>163872</v>
      </c>
      <c r="B5303" s="1">
        <v>45292</v>
      </c>
      <c r="C5303" t="s">
        <v>50</v>
      </c>
      <c r="D5303" t="s">
        <v>16</v>
      </c>
      <c r="E5303" t="s">
        <v>17</v>
      </c>
      <c r="F5303">
        <v>26</v>
      </c>
      <c r="G5303" t="s">
        <v>69</v>
      </c>
      <c r="H5303" t="s">
        <v>19</v>
      </c>
      <c r="I5303">
        <v>97</v>
      </c>
      <c r="J5303">
        <v>0</v>
      </c>
      <c r="K5303">
        <v>97</v>
      </c>
      <c r="L5303">
        <v>1</v>
      </c>
      <c r="M5303">
        <v>97</v>
      </c>
      <c r="N5303">
        <v>4</v>
      </c>
      <c r="O5303" t="s">
        <v>43</v>
      </c>
    </row>
    <row r="5304" spans="1:15">
      <c r="A5304">
        <v>121273</v>
      </c>
      <c r="B5304" s="1">
        <v>45500</v>
      </c>
      <c r="C5304" t="s">
        <v>42</v>
      </c>
      <c r="D5304" t="s">
        <v>16</v>
      </c>
      <c r="E5304" t="s">
        <v>17</v>
      </c>
      <c r="F5304">
        <v>18</v>
      </c>
      <c r="G5304" t="s">
        <v>46</v>
      </c>
      <c r="H5304" t="s">
        <v>19</v>
      </c>
      <c r="I5304">
        <v>65</v>
      </c>
      <c r="J5304">
        <v>0</v>
      </c>
      <c r="K5304">
        <v>65</v>
      </c>
      <c r="L5304">
        <v>1</v>
      </c>
      <c r="M5304">
        <v>65</v>
      </c>
      <c r="N5304">
        <v>4</v>
      </c>
      <c r="O5304" t="s">
        <v>32</v>
      </c>
    </row>
    <row r="5305" spans="1:15">
      <c r="A5305">
        <v>187770</v>
      </c>
      <c r="B5305" s="1">
        <v>45475</v>
      </c>
      <c r="C5305" t="s">
        <v>42</v>
      </c>
      <c r="D5305" t="s">
        <v>16</v>
      </c>
      <c r="E5305" t="s">
        <v>17</v>
      </c>
      <c r="F5305">
        <v>30</v>
      </c>
      <c r="G5305" t="s">
        <v>29</v>
      </c>
      <c r="H5305" t="s">
        <v>19</v>
      </c>
      <c r="I5305">
        <v>65</v>
      </c>
      <c r="J5305">
        <v>0</v>
      </c>
      <c r="K5305">
        <v>65</v>
      </c>
      <c r="L5305">
        <v>4</v>
      </c>
      <c r="M5305">
        <v>260</v>
      </c>
      <c r="N5305">
        <v>4</v>
      </c>
      <c r="O5305" t="s">
        <v>32</v>
      </c>
    </row>
    <row r="5306" spans="1:15">
      <c r="A5306">
        <v>177041</v>
      </c>
      <c r="B5306" s="1">
        <v>45496</v>
      </c>
      <c r="C5306" t="s">
        <v>50</v>
      </c>
      <c r="D5306" t="s">
        <v>16</v>
      </c>
      <c r="E5306" t="s">
        <v>17</v>
      </c>
      <c r="F5306">
        <v>31</v>
      </c>
      <c r="G5306" t="s">
        <v>67</v>
      </c>
      <c r="H5306" t="s">
        <v>27</v>
      </c>
      <c r="I5306">
        <v>97</v>
      </c>
      <c r="J5306">
        <v>40</v>
      </c>
      <c r="K5306">
        <v>137</v>
      </c>
      <c r="L5306">
        <v>2</v>
      </c>
      <c r="M5306">
        <v>274</v>
      </c>
      <c r="N5306">
        <v>4</v>
      </c>
      <c r="O5306" t="s">
        <v>61</v>
      </c>
    </row>
    <row r="5307" spans="1:15">
      <c r="A5307">
        <v>127141</v>
      </c>
      <c r="B5307" s="1">
        <v>45394</v>
      </c>
      <c r="C5307" t="s">
        <v>33</v>
      </c>
      <c r="D5307" t="s">
        <v>16</v>
      </c>
      <c r="E5307" t="s">
        <v>17</v>
      </c>
      <c r="F5307">
        <v>20</v>
      </c>
      <c r="G5307" t="s">
        <v>34</v>
      </c>
      <c r="H5307" t="s">
        <v>27</v>
      </c>
      <c r="I5307">
        <v>118</v>
      </c>
      <c r="J5307">
        <v>100</v>
      </c>
      <c r="K5307">
        <v>218</v>
      </c>
      <c r="L5307">
        <v>1</v>
      </c>
      <c r="M5307">
        <v>218</v>
      </c>
      <c r="N5307">
        <v>4</v>
      </c>
      <c r="O5307" t="s">
        <v>45</v>
      </c>
    </row>
    <row r="5308" spans="1:15">
      <c r="A5308">
        <v>135334</v>
      </c>
      <c r="B5308" s="1">
        <v>45235</v>
      </c>
      <c r="C5308" t="s">
        <v>23</v>
      </c>
      <c r="D5308" t="s">
        <v>24</v>
      </c>
      <c r="E5308" t="s">
        <v>17</v>
      </c>
      <c r="F5308">
        <v>28</v>
      </c>
      <c r="G5308" t="s">
        <v>44</v>
      </c>
      <c r="H5308" t="s">
        <v>27</v>
      </c>
      <c r="I5308">
        <v>9</v>
      </c>
      <c r="J5308">
        <v>25</v>
      </c>
      <c r="K5308">
        <v>34</v>
      </c>
      <c r="L5308">
        <v>1</v>
      </c>
      <c r="M5308">
        <v>34</v>
      </c>
      <c r="N5308">
        <v>5</v>
      </c>
      <c r="O5308" t="s">
        <v>39</v>
      </c>
    </row>
    <row r="5309" spans="1:15">
      <c r="A5309">
        <v>186482</v>
      </c>
      <c r="B5309" s="1">
        <v>45482</v>
      </c>
      <c r="C5309" t="s">
        <v>42</v>
      </c>
      <c r="D5309" t="s">
        <v>16</v>
      </c>
      <c r="E5309" t="s">
        <v>17</v>
      </c>
      <c r="F5309">
        <v>26</v>
      </c>
      <c r="G5309" t="s">
        <v>58</v>
      </c>
      <c r="H5309" t="s">
        <v>27</v>
      </c>
      <c r="I5309">
        <v>65</v>
      </c>
      <c r="J5309">
        <v>40</v>
      </c>
      <c r="K5309">
        <v>105</v>
      </c>
      <c r="L5309">
        <v>1</v>
      </c>
      <c r="M5309">
        <v>105</v>
      </c>
      <c r="N5309">
        <v>5</v>
      </c>
      <c r="O5309" t="s">
        <v>45</v>
      </c>
    </row>
    <row r="5310" spans="1:15">
      <c r="A5310">
        <v>153358</v>
      </c>
      <c r="B5310" s="1">
        <v>45283</v>
      </c>
      <c r="C5310" t="s">
        <v>42</v>
      </c>
      <c r="D5310" t="s">
        <v>16</v>
      </c>
      <c r="E5310" t="s">
        <v>25</v>
      </c>
      <c r="F5310">
        <v>19</v>
      </c>
      <c r="G5310" t="s">
        <v>66</v>
      </c>
      <c r="H5310" t="s">
        <v>27</v>
      </c>
      <c r="I5310">
        <v>65</v>
      </c>
      <c r="J5310">
        <v>40</v>
      </c>
      <c r="K5310">
        <v>105</v>
      </c>
      <c r="L5310">
        <v>1</v>
      </c>
      <c r="M5310">
        <v>105</v>
      </c>
      <c r="N5310">
        <v>4</v>
      </c>
      <c r="O5310" t="s">
        <v>61</v>
      </c>
    </row>
    <row r="5311" spans="1:15">
      <c r="A5311">
        <v>150934</v>
      </c>
      <c r="B5311" s="1">
        <v>45474</v>
      </c>
      <c r="C5311" t="s">
        <v>48</v>
      </c>
      <c r="D5311" t="s">
        <v>16</v>
      </c>
      <c r="E5311" t="s">
        <v>17</v>
      </c>
      <c r="F5311">
        <v>32</v>
      </c>
      <c r="G5311" t="s">
        <v>41</v>
      </c>
      <c r="H5311" t="s">
        <v>19</v>
      </c>
      <c r="I5311">
        <v>130</v>
      </c>
      <c r="J5311">
        <v>0</v>
      </c>
      <c r="K5311">
        <v>130</v>
      </c>
      <c r="L5311">
        <v>2</v>
      </c>
      <c r="M5311">
        <v>260</v>
      </c>
      <c r="N5311">
        <v>3</v>
      </c>
      <c r="O5311" t="s">
        <v>84</v>
      </c>
    </row>
    <row r="5312" spans="1:15">
      <c r="A5312">
        <v>196304</v>
      </c>
      <c r="B5312" s="1">
        <v>45544</v>
      </c>
      <c r="C5312" t="s">
        <v>53</v>
      </c>
      <c r="D5312" t="s">
        <v>37</v>
      </c>
      <c r="E5312" t="s">
        <v>17</v>
      </c>
      <c r="F5312">
        <v>25</v>
      </c>
      <c r="G5312" t="s">
        <v>86</v>
      </c>
      <c r="H5312" t="s">
        <v>27</v>
      </c>
      <c r="I5312">
        <v>15</v>
      </c>
      <c r="J5312">
        <v>70</v>
      </c>
      <c r="K5312">
        <v>85</v>
      </c>
      <c r="L5312">
        <v>2</v>
      </c>
      <c r="M5312">
        <v>170</v>
      </c>
      <c r="N5312">
        <v>2</v>
      </c>
      <c r="O5312" t="s">
        <v>35</v>
      </c>
    </row>
    <row r="5313" spans="1:15">
      <c r="A5313">
        <v>164044</v>
      </c>
      <c r="B5313" s="1">
        <v>45310</v>
      </c>
      <c r="C5313" t="s">
        <v>42</v>
      </c>
      <c r="D5313" t="s">
        <v>16</v>
      </c>
      <c r="E5313" t="s">
        <v>25</v>
      </c>
      <c r="F5313">
        <v>31</v>
      </c>
      <c r="G5313" t="s">
        <v>69</v>
      </c>
      <c r="H5313" t="s">
        <v>19</v>
      </c>
      <c r="I5313">
        <v>65</v>
      </c>
      <c r="J5313">
        <v>0</v>
      </c>
      <c r="K5313">
        <v>65</v>
      </c>
      <c r="L5313">
        <v>1</v>
      </c>
      <c r="M5313">
        <v>65</v>
      </c>
      <c r="N5313">
        <v>3</v>
      </c>
      <c r="O5313" t="s">
        <v>40</v>
      </c>
    </row>
    <row r="5314" spans="1:15">
      <c r="A5314">
        <v>169217</v>
      </c>
      <c r="B5314" s="1">
        <v>45529</v>
      </c>
      <c r="C5314" t="s">
        <v>15</v>
      </c>
      <c r="D5314" t="s">
        <v>16</v>
      </c>
      <c r="E5314" t="s">
        <v>17</v>
      </c>
      <c r="F5314">
        <v>26</v>
      </c>
      <c r="G5314" t="s">
        <v>38</v>
      </c>
      <c r="H5314" t="s">
        <v>19</v>
      </c>
      <c r="I5314">
        <v>100</v>
      </c>
      <c r="J5314">
        <v>0</v>
      </c>
      <c r="K5314">
        <v>100</v>
      </c>
      <c r="L5314">
        <v>1</v>
      </c>
      <c r="M5314">
        <v>100</v>
      </c>
      <c r="N5314">
        <v>3</v>
      </c>
      <c r="O5314" t="s">
        <v>22</v>
      </c>
    </row>
    <row r="5315" spans="1:15">
      <c r="A5315">
        <v>140092</v>
      </c>
      <c r="B5315" s="1">
        <v>45413</v>
      </c>
      <c r="C5315" t="s">
        <v>23</v>
      </c>
      <c r="D5315" t="s">
        <v>24</v>
      </c>
      <c r="E5315" t="s">
        <v>17</v>
      </c>
      <c r="F5315">
        <v>19</v>
      </c>
      <c r="G5315" t="s">
        <v>56</v>
      </c>
      <c r="H5315" t="s">
        <v>19</v>
      </c>
      <c r="I5315">
        <v>9</v>
      </c>
      <c r="J5315">
        <v>0</v>
      </c>
      <c r="K5315">
        <v>9</v>
      </c>
      <c r="L5315">
        <v>2</v>
      </c>
      <c r="M5315">
        <v>18</v>
      </c>
      <c r="N5315">
        <v>4</v>
      </c>
      <c r="O5315" t="s">
        <v>20</v>
      </c>
    </row>
    <row r="5316" spans="1:15">
      <c r="A5316">
        <v>133015</v>
      </c>
      <c r="B5316" s="1">
        <v>45520</v>
      </c>
      <c r="C5316" t="s">
        <v>53</v>
      </c>
      <c r="D5316" t="s">
        <v>37</v>
      </c>
      <c r="E5316" t="s">
        <v>25</v>
      </c>
      <c r="F5316">
        <v>24</v>
      </c>
      <c r="G5316" t="s">
        <v>51</v>
      </c>
      <c r="H5316" t="s">
        <v>27</v>
      </c>
      <c r="I5316">
        <v>15</v>
      </c>
      <c r="J5316">
        <v>50</v>
      </c>
      <c r="K5316">
        <v>65</v>
      </c>
      <c r="L5316">
        <v>1</v>
      </c>
      <c r="M5316">
        <v>65</v>
      </c>
      <c r="N5316">
        <v>5</v>
      </c>
      <c r="O5316" t="s">
        <v>61</v>
      </c>
    </row>
    <row r="5317" spans="1:15">
      <c r="A5317">
        <v>159636</v>
      </c>
      <c r="B5317" s="1">
        <v>45391</v>
      </c>
      <c r="C5317" t="s">
        <v>15</v>
      </c>
      <c r="D5317" t="s">
        <v>16</v>
      </c>
      <c r="E5317" t="s">
        <v>17</v>
      </c>
      <c r="F5317">
        <v>21</v>
      </c>
      <c r="G5317" t="s">
        <v>60</v>
      </c>
      <c r="H5317" t="s">
        <v>19</v>
      </c>
      <c r="I5317">
        <v>100</v>
      </c>
      <c r="J5317">
        <v>0</v>
      </c>
      <c r="K5317">
        <v>100</v>
      </c>
      <c r="L5317">
        <v>4</v>
      </c>
      <c r="M5317">
        <v>400</v>
      </c>
      <c r="N5317">
        <v>5</v>
      </c>
      <c r="O5317" t="s">
        <v>61</v>
      </c>
    </row>
    <row r="5318" spans="1:15">
      <c r="A5318">
        <v>146869</v>
      </c>
      <c r="B5318" s="1">
        <v>45363</v>
      </c>
      <c r="C5318" t="s">
        <v>48</v>
      </c>
      <c r="D5318" t="s">
        <v>16</v>
      </c>
      <c r="E5318" t="s">
        <v>25</v>
      </c>
      <c r="F5318">
        <v>18</v>
      </c>
      <c r="G5318" t="s">
        <v>79</v>
      </c>
      <c r="H5318" t="s">
        <v>27</v>
      </c>
      <c r="I5318">
        <v>130</v>
      </c>
      <c r="J5318">
        <v>40</v>
      </c>
      <c r="K5318">
        <v>170</v>
      </c>
      <c r="L5318">
        <v>2</v>
      </c>
      <c r="M5318">
        <v>340</v>
      </c>
      <c r="N5318">
        <v>5</v>
      </c>
      <c r="O5318" t="s">
        <v>52</v>
      </c>
    </row>
    <row r="5319" spans="1:15">
      <c r="A5319">
        <v>161020</v>
      </c>
      <c r="B5319" s="1">
        <v>45297</v>
      </c>
      <c r="C5319" t="s">
        <v>85</v>
      </c>
      <c r="D5319" t="s">
        <v>24</v>
      </c>
      <c r="E5319" t="s">
        <v>17</v>
      </c>
      <c r="F5319">
        <v>20</v>
      </c>
      <c r="G5319" t="s">
        <v>29</v>
      </c>
      <c r="H5319" t="s">
        <v>19</v>
      </c>
      <c r="I5319">
        <v>23</v>
      </c>
      <c r="J5319">
        <v>0</v>
      </c>
      <c r="K5319">
        <v>23</v>
      </c>
      <c r="L5319">
        <v>2</v>
      </c>
      <c r="M5319">
        <v>46</v>
      </c>
      <c r="N5319">
        <v>3</v>
      </c>
      <c r="O5319" t="s">
        <v>73</v>
      </c>
    </row>
    <row r="5320" spans="1:15">
      <c r="A5320">
        <v>139518</v>
      </c>
      <c r="B5320" s="1">
        <v>45555</v>
      </c>
      <c r="C5320" t="s">
        <v>23</v>
      </c>
      <c r="D5320" t="s">
        <v>24</v>
      </c>
      <c r="E5320" t="s">
        <v>17</v>
      </c>
      <c r="F5320">
        <v>30</v>
      </c>
      <c r="G5320" t="s">
        <v>21</v>
      </c>
      <c r="H5320" t="s">
        <v>19</v>
      </c>
      <c r="I5320">
        <v>9</v>
      </c>
      <c r="J5320">
        <v>0</v>
      </c>
      <c r="K5320">
        <v>9</v>
      </c>
      <c r="L5320">
        <v>1</v>
      </c>
      <c r="M5320">
        <v>9</v>
      </c>
      <c r="N5320">
        <v>4</v>
      </c>
      <c r="O5320" t="s">
        <v>52</v>
      </c>
    </row>
    <row r="5321" spans="1:15">
      <c r="A5321">
        <v>169778</v>
      </c>
      <c r="B5321" s="1">
        <v>45312</v>
      </c>
      <c r="C5321" t="s">
        <v>42</v>
      </c>
      <c r="D5321" t="s">
        <v>16</v>
      </c>
      <c r="E5321" t="s">
        <v>25</v>
      </c>
      <c r="F5321">
        <v>22</v>
      </c>
      <c r="G5321" t="s">
        <v>58</v>
      </c>
      <c r="H5321" t="s">
        <v>27</v>
      </c>
      <c r="I5321">
        <v>65</v>
      </c>
      <c r="J5321">
        <v>40</v>
      </c>
      <c r="K5321">
        <v>105</v>
      </c>
      <c r="L5321">
        <v>1</v>
      </c>
      <c r="M5321">
        <v>105</v>
      </c>
      <c r="N5321">
        <v>4</v>
      </c>
      <c r="O5321" t="s">
        <v>43</v>
      </c>
    </row>
    <row r="5322" spans="1:15">
      <c r="A5322">
        <v>183509</v>
      </c>
      <c r="B5322" s="1">
        <v>45521</v>
      </c>
      <c r="C5322" t="s">
        <v>23</v>
      </c>
      <c r="D5322" t="s">
        <v>24</v>
      </c>
      <c r="E5322" t="s">
        <v>17</v>
      </c>
      <c r="F5322">
        <v>21</v>
      </c>
      <c r="G5322" t="s">
        <v>67</v>
      </c>
      <c r="H5322" t="s">
        <v>27</v>
      </c>
      <c r="I5322">
        <v>9</v>
      </c>
      <c r="J5322">
        <v>40</v>
      </c>
      <c r="K5322">
        <v>49</v>
      </c>
      <c r="L5322">
        <v>1</v>
      </c>
      <c r="M5322">
        <v>49</v>
      </c>
      <c r="N5322">
        <v>4</v>
      </c>
      <c r="O5322" t="s">
        <v>32</v>
      </c>
    </row>
    <row r="5323" spans="1:15">
      <c r="A5323">
        <v>180811</v>
      </c>
      <c r="B5323" s="1">
        <v>45561</v>
      </c>
      <c r="C5323" t="s">
        <v>53</v>
      </c>
      <c r="D5323" t="s">
        <v>37</v>
      </c>
      <c r="E5323" t="s">
        <v>17</v>
      </c>
      <c r="F5323">
        <v>29</v>
      </c>
      <c r="G5323" t="s">
        <v>66</v>
      </c>
      <c r="H5323" t="s">
        <v>27</v>
      </c>
      <c r="I5323">
        <v>15</v>
      </c>
      <c r="J5323">
        <v>40</v>
      </c>
      <c r="K5323">
        <v>55</v>
      </c>
      <c r="L5323">
        <v>3</v>
      </c>
      <c r="M5323">
        <v>165</v>
      </c>
      <c r="N5323">
        <v>1</v>
      </c>
      <c r="O5323" t="s">
        <v>28</v>
      </c>
    </row>
    <row r="5324" spans="1:15">
      <c r="A5324">
        <v>129433</v>
      </c>
      <c r="B5324" s="1">
        <v>45376</v>
      </c>
      <c r="C5324" t="s">
        <v>15</v>
      </c>
      <c r="D5324" t="s">
        <v>16</v>
      </c>
      <c r="E5324" t="s">
        <v>25</v>
      </c>
      <c r="F5324">
        <v>22</v>
      </c>
      <c r="G5324" t="s">
        <v>62</v>
      </c>
      <c r="H5324" t="s">
        <v>19</v>
      </c>
      <c r="I5324">
        <v>100</v>
      </c>
      <c r="J5324">
        <v>0</v>
      </c>
      <c r="K5324">
        <v>100</v>
      </c>
      <c r="L5324">
        <v>4</v>
      </c>
      <c r="M5324">
        <v>400</v>
      </c>
      <c r="N5324">
        <v>5</v>
      </c>
      <c r="O5324" t="s">
        <v>65</v>
      </c>
    </row>
    <row r="5325" spans="1:15">
      <c r="A5325">
        <v>155617</v>
      </c>
      <c r="B5325" s="1">
        <v>45300</v>
      </c>
      <c r="C5325" t="s">
        <v>42</v>
      </c>
      <c r="D5325" t="s">
        <v>16</v>
      </c>
      <c r="E5325" t="s">
        <v>17</v>
      </c>
      <c r="F5325">
        <v>28</v>
      </c>
      <c r="G5325" t="s">
        <v>46</v>
      </c>
      <c r="H5325" t="s">
        <v>19</v>
      </c>
      <c r="I5325">
        <v>65</v>
      </c>
      <c r="J5325">
        <v>0</v>
      </c>
      <c r="K5325">
        <v>65</v>
      </c>
      <c r="L5325">
        <v>4</v>
      </c>
      <c r="M5325">
        <v>260</v>
      </c>
      <c r="N5325">
        <v>5</v>
      </c>
      <c r="O5325" t="s">
        <v>57</v>
      </c>
    </row>
    <row r="5326" spans="1:15">
      <c r="A5326">
        <v>147944</v>
      </c>
      <c r="B5326" s="1">
        <v>45555</v>
      </c>
      <c r="C5326" t="s">
        <v>23</v>
      </c>
      <c r="D5326" t="s">
        <v>24</v>
      </c>
      <c r="E5326" t="s">
        <v>17</v>
      </c>
      <c r="F5326">
        <v>24</v>
      </c>
      <c r="G5326" t="s">
        <v>77</v>
      </c>
      <c r="H5326" t="s">
        <v>19</v>
      </c>
      <c r="I5326">
        <v>9</v>
      </c>
      <c r="J5326">
        <v>0</v>
      </c>
      <c r="K5326">
        <v>9</v>
      </c>
      <c r="L5326">
        <v>1</v>
      </c>
      <c r="M5326">
        <v>9</v>
      </c>
      <c r="N5326">
        <v>2</v>
      </c>
      <c r="O5326" t="s">
        <v>63</v>
      </c>
    </row>
    <row r="5327" spans="1:15">
      <c r="A5327">
        <v>148176</v>
      </c>
      <c r="B5327" s="1">
        <v>45360</v>
      </c>
      <c r="C5327" t="s">
        <v>36</v>
      </c>
      <c r="D5327" t="s">
        <v>37</v>
      </c>
      <c r="E5327" t="s">
        <v>17</v>
      </c>
      <c r="F5327">
        <v>34</v>
      </c>
      <c r="G5327" t="s">
        <v>38</v>
      </c>
      <c r="H5327" t="s">
        <v>19</v>
      </c>
      <c r="I5327">
        <v>32</v>
      </c>
      <c r="J5327">
        <v>0</v>
      </c>
      <c r="K5327">
        <v>32</v>
      </c>
      <c r="L5327">
        <v>1</v>
      </c>
      <c r="M5327">
        <v>32</v>
      </c>
      <c r="N5327">
        <v>5</v>
      </c>
      <c r="O5327" t="s">
        <v>70</v>
      </c>
    </row>
    <row r="5328" spans="1:15">
      <c r="A5328">
        <v>125424</v>
      </c>
      <c r="B5328" s="1">
        <v>45496</v>
      </c>
      <c r="C5328" t="s">
        <v>78</v>
      </c>
      <c r="D5328" t="s">
        <v>37</v>
      </c>
      <c r="E5328" t="s">
        <v>17</v>
      </c>
      <c r="F5328">
        <v>27</v>
      </c>
      <c r="G5328" t="s">
        <v>21</v>
      </c>
      <c r="H5328" t="s">
        <v>19</v>
      </c>
      <c r="I5328">
        <v>50</v>
      </c>
      <c r="J5328">
        <v>0</v>
      </c>
      <c r="K5328">
        <v>50</v>
      </c>
      <c r="L5328">
        <v>1</v>
      </c>
      <c r="M5328">
        <v>50</v>
      </c>
      <c r="N5328">
        <v>5</v>
      </c>
      <c r="O5328" t="s">
        <v>43</v>
      </c>
    </row>
    <row r="5329" spans="1:15">
      <c r="A5329">
        <v>199281</v>
      </c>
      <c r="B5329" s="1">
        <v>45477</v>
      </c>
      <c r="C5329" t="s">
        <v>33</v>
      </c>
      <c r="D5329" t="s">
        <v>16</v>
      </c>
      <c r="E5329" t="s">
        <v>17</v>
      </c>
      <c r="F5329">
        <v>19</v>
      </c>
      <c r="G5329" t="s">
        <v>54</v>
      </c>
      <c r="H5329" t="s">
        <v>19</v>
      </c>
      <c r="I5329">
        <v>118</v>
      </c>
      <c r="J5329">
        <v>0</v>
      </c>
      <c r="K5329">
        <v>118</v>
      </c>
      <c r="L5329">
        <v>2</v>
      </c>
      <c r="M5329">
        <v>236</v>
      </c>
      <c r="N5329">
        <v>3</v>
      </c>
      <c r="O5329" t="s">
        <v>83</v>
      </c>
    </row>
    <row r="5330" spans="1:15">
      <c r="A5330">
        <v>158881</v>
      </c>
      <c r="B5330" s="1">
        <v>45589</v>
      </c>
      <c r="C5330" t="s">
        <v>23</v>
      </c>
      <c r="D5330" t="s">
        <v>24</v>
      </c>
      <c r="E5330" t="s">
        <v>17</v>
      </c>
      <c r="F5330">
        <v>25</v>
      </c>
      <c r="G5330" t="s">
        <v>38</v>
      </c>
      <c r="H5330" t="s">
        <v>19</v>
      </c>
      <c r="I5330">
        <v>9</v>
      </c>
      <c r="J5330">
        <v>0</v>
      </c>
      <c r="K5330">
        <v>9</v>
      </c>
      <c r="L5330">
        <v>1</v>
      </c>
      <c r="M5330">
        <v>9</v>
      </c>
      <c r="N5330">
        <v>2</v>
      </c>
      <c r="O5330" t="s">
        <v>55</v>
      </c>
    </row>
    <row r="5331" spans="1:15">
      <c r="A5331">
        <v>199604</v>
      </c>
      <c r="B5331" s="1">
        <v>45436</v>
      </c>
      <c r="C5331" t="s">
        <v>53</v>
      </c>
      <c r="D5331" t="s">
        <v>37</v>
      </c>
      <c r="E5331" t="s">
        <v>17</v>
      </c>
      <c r="F5331">
        <v>19</v>
      </c>
      <c r="G5331" t="s">
        <v>34</v>
      </c>
      <c r="H5331" t="s">
        <v>27</v>
      </c>
      <c r="I5331">
        <v>15</v>
      </c>
      <c r="J5331">
        <v>100</v>
      </c>
      <c r="K5331">
        <v>115</v>
      </c>
      <c r="L5331">
        <v>1</v>
      </c>
      <c r="M5331">
        <v>115</v>
      </c>
      <c r="N5331">
        <v>4</v>
      </c>
      <c r="O5331" t="s">
        <v>65</v>
      </c>
    </row>
    <row r="5332" spans="1:15">
      <c r="A5332">
        <v>140331</v>
      </c>
      <c r="B5332" s="1">
        <v>45254</v>
      </c>
      <c r="C5332" t="s">
        <v>53</v>
      </c>
      <c r="D5332" t="s">
        <v>37</v>
      </c>
      <c r="E5332" t="s">
        <v>17</v>
      </c>
      <c r="F5332">
        <v>23</v>
      </c>
      <c r="G5332" t="s">
        <v>62</v>
      </c>
      <c r="H5332" t="s">
        <v>19</v>
      </c>
      <c r="I5332">
        <v>15</v>
      </c>
      <c r="J5332">
        <v>0</v>
      </c>
      <c r="K5332">
        <v>15</v>
      </c>
      <c r="L5332">
        <v>1</v>
      </c>
      <c r="M5332">
        <v>15</v>
      </c>
      <c r="N5332">
        <v>4</v>
      </c>
      <c r="O5332" t="s">
        <v>20</v>
      </c>
    </row>
    <row r="5333" spans="1:15">
      <c r="A5333">
        <v>190868</v>
      </c>
      <c r="B5333" s="1">
        <v>45342</v>
      </c>
      <c r="C5333" t="s">
        <v>85</v>
      </c>
      <c r="D5333" t="s">
        <v>24</v>
      </c>
      <c r="E5333" t="s">
        <v>25</v>
      </c>
      <c r="F5333">
        <v>18</v>
      </c>
      <c r="G5333" t="s">
        <v>74</v>
      </c>
      <c r="H5333" t="s">
        <v>27</v>
      </c>
      <c r="I5333">
        <v>23</v>
      </c>
      <c r="J5333">
        <v>25</v>
      </c>
      <c r="K5333">
        <v>48</v>
      </c>
      <c r="L5333">
        <v>3</v>
      </c>
      <c r="M5333">
        <v>144</v>
      </c>
      <c r="N5333">
        <v>1</v>
      </c>
      <c r="O5333" t="s">
        <v>55</v>
      </c>
    </row>
    <row r="5334" spans="1:15">
      <c r="A5334">
        <v>152572</v>
      </c>
      <c r="B5334" s="1">
        <v>45527</v>
      </c>
      <c r="C5334" t="s">
        <v>42</v>
      </c>
      <c r="D5334" t="s">
        <v>16</v>
      </c>
      <c r="E5334" t="s">
        <v>17</v>
      </c>
      <c r="F5334">
        <v>34</v>
      </c>
      <c r="G5334" t="s">
        <v>69</v>
      </c>
      <c r="H5334" t="s">
        <v>19</v>
      </c>
      <c r="I5334">
        <v>65</v>
      </c>
      <c r="J5334">
        <v>0</v>
      </c>
      <c r="K5334">
        <v>65</v>
      </c>
      <c r="L5334">
        <v>1</v>
      </c>
      <c r="M5334">
        <v>65</v>
      </c>
      <c r="N5334">
        <v>5</v>
      </c>
      <c r="O5334" t="s">
        <v>70</v>
      </c>
    </row>
    <row r="5335" spans="1:15">
      <c r="A5335">
        <v>186157</v>
      </c>
      <c r="B5335" s="1">
        <v>45419</v>
      </c>
      <c r="C5335" t="s">
        <v>53</v>
      </c>
      <c r="D5335" t="s">
        <v>37</v>
      </c>
      <c r="E5335" t="s">
        <v>17</v>
      </c>
      <c r="F5335">
        <v>26</v>
      </c>
      <c r="G5335" t="s">
        <v>51</v>
      </c>
      <c r="H5335" t="s">
        <v>27</v>
      </c>
      <c r="I5335">
        <v>15</v>
      </c>
      <c r="J5335">
        <v>50</v>
      </c>
      <c r="K5335">
        <v>65</v>
      </c>
      <c r="L5335">
        <v>2</v>
      </c>
      <c r="M5335">
        <v>130</v>
      </c>
      <c r="N5335">
        <v>3</v>
      </c>
      <c r="O5335" t="s">
        <v>84</v>
      </c>
    </row>
    <row r="5336" spans="1:15">
      <c r="A5336">
        <v>167211</v>
      </c>
      <c r="B5336" s="1">
        <v>45286</v>
      </c>
      <c r="C5336" t="s">
        <v>82</v>
      </c>
      <c r="D5336" t="s">
        <v>37</v>
      </c>
      <c r="E5336" t="s">
        <v>17</v>
      </c>
      <c r="F5336">
        <v>21</v>
      </c>
      <c r="G5336" t="s">
        <v>77</v>
      </c>
      <c r="H5336" t="s">
        <v>19</v>
      </c>
      <c r="I5336">
        <v>20</v>
      </c>
      <c r="J5336">
        <v>0</v>
      </c>
      <c r="K5336">
        <v>20</v>
      </c>
      <c r="L5336">
        <v>1</v>
      </c>
      <c r="M5336">
        <v>20</v>
      </c>
      <c r="N5336">
        <v>3</v>
      </c>
      <c r="O5336" t="s">
        <v>83</v>
      </c>
    </row>
    <row r="5337" spans="1:15">
      <c r="A5337">
        <v>153634</v>
      </c>
      <c r="B5337" s="1">
        <v>45396</v>
      </c>
      <c r="C5337" t="s">
        <v>42</v>
      </c>
      <c r="D5337" t="s">
        <v>16</v>
      </c>
      <c r="E5337" t="s">
        <v>17</v>
      </c>
      <c r="F5337">
        <v>31</v>
      </c>
      <c r="G5337" t="s">
        <v>31</v>
      </c>
      <c r="H5337" t="s">
        <v>19</v>
      </c>
      <c r="I5337">
        <v>65</v>
      </c>
      <c r="J5337">
        <v>0</v>
      </c>
      <c r="K5337">
        <v>65</v>
      </c>
      <c r="L5337">
        <v>1</v>
      </c>
      <c r="M5337">
        <v>65</v>
      </c>
      <c r="N5337">
        <v>1</v>
      </c>
      <c r="O5337" t="s">
        <v>63</v>
      </c>
    </row>
    <row r="5338" spans="1:15">
      <c r="A5338">
        <v>133960</v>
      </c>
      <c r="B5338" s="1">
        <v>45525</v>
      </c>
      <c r="C5338" t="s">
        <v>36</v>
      </c>
      <c r="D5338" t="s">
        <v>37</v>
      </c>
      <c r="E5338" t="s">
        <v>17</v>
      </c>
      <c r="F5338">
        <v>34</v>
      </c>
      <c r="G5338" t="s">
        <v>67</v>
      </c>
      <c r="H5338" t="s">
        <v>27</v>
      </c>
      <c r="I5338">
        <v>32</v>
      </c>
      <c r="J5338">
        <v>40</v>
      </c>
      <c r="K5338">
        <v>72</v>
      </c>
      <c r="L5338">
        <v>1</v>
      </c>
      <c r="M5338">
        <v>72</v>
      </c>
      <c r="N5338">
        <v>4</v>
      </c>
      <c r="O5338" t="s">
        <v>43</v>
      </c>
    </row>
    <row r="5339" spans="1:15">
      <c r="A5339">
        <v>145888</v>
      </c>
      <c r="B5339" s="1">
        <v>45330</v>
      </c>
      <c r="C5339" t="s">
        <v>53</v>
      </c>
      <c r="D5339" t="s">
        <v>37</v>
      </c>
      <c r="E5339" t="s">
        <v>17</v>
      </c>
      <c r="F5339">
        <v>18</v>
      </c>
      <c r="G5339" t="s">
        <v>69</v>
      </c>
      <c r="H5339" t="s">
        <v>19</v>
      </c>
      <c r="I5339">
        <v>15</v>
      </c>
      <c r="J5339">
        <v>0</v>
      </c>
      <c r="K5339">
        <v>15</v>
      </c>
      <c r="L5339">
        <v>1</v>
      </c>
      <c r="M5339">
        <v>15</v>
      </c>
      <c r="N5339">
        <v>3</v>
      </c>
      <c r="O5339" t="s">
        <v>40</v>
      </c>
    </row>
    <row r="5340" spans="1:15">
      <c r="A5340">
        <v>142032</v>
      </c>
      <c r="B5340" s="1">
        <v>45248</v>
      </c>
      <c r="C5340" t="s">
        <v>23</v>
      </c>
      <c r="D5340" t="s">
        <v>24</v>
      </c>
      <c r="E5340" t="s">
        <v>17</v>
      </c>
      <c r="F5340">
        <v>24</v>
      </c>
      <c r="G5340" t="s">
        <v>29</v>
      </c>
      <c r="H5340" t="s">
        <v>19</v>
      </c>
      <c r="I5340">
        <v>9</v>
      </c>
      <c r="J5340">
        <v>0</v>
      </c>
      <c r="K5340">
        <v>9</v>
      </c>
      <c r="L5340">
        <v>2</v>
      </c>
      <c r="M5340">
        <v>18</v>
      </c>
      <c r="N5340">
        <v>3</v>
      </c>
      <c r="O5340" t="s">
        <v>22</v>
      </c>
    </row>
    <row r="5341" spans="1:15">
      <c r="A5341">
        <v>151124</v>
      </c>
      <c r="B5341" s="1">
        <v>45483</v>
      </c>
      <c r="C5341" t="s">
        <v>30</v>
      </c>
      <c r="D5341" t="s">
        <v>24</v>
      </c>
      <c r="E5341" t="s">
        <v>17</v>
      </c>
      <c r="F5341">
        <v>25</v>
      </c>
      <c r="G5341" t="s">
        <v>74</v>
      </c>
      <c r="H5341" t="s">
        <v>27</v>
      </c>
      <c r="I5341">
        <v>10</v>
      </c>
      <c r="J5341">
        <v>25</v>
      </c>
      <c r="K5341">
        <v>35</v>
      </c>
      <c r="L5341">
        <v>1</v>
      </c>
      <c r="M5341">
        <v>35</v>
      </c>
      <c r="N5341">
        <v>5</v>
      </c>
      <c r="O5341" t="s">
        <v>61</v>
      </c>
    </row>
    <row r="5342" spans="1:15">
      <c r="A5342">
        <v>135992</v>
      </c>
      <c r="B5342" s="1">
        <v>45555</v>
      </c>
      <c r="C5342" t="s">
        <v>42</v>
      </c>
      <c r="D5342" t="s">
        <v>16</v>
      </c>
      <c r="E5342" t="s">
        <v>25</v>
      </c>
      <c r="F5342">
        <v>29</v>
      </c>
      <c r="G5342" t="s">
        <v>21</v>
      </c>
      <c r="H5342" t="s">
        <v>19</v>
      </c>
      <c r="I5342">
        <v>65</v>
      </c>
      <c r="J5342">
        <v>0</v>
      </c>
      <c r="K5342">
        <v>65</v>
      </c>
      <c r="L5342">
        <v>2</v>
      </c>
      <c r="M5342">
        <v>130</v>
      </c>
      <c r="N5342">
        <v>5</v>
      </c>
      <c r="O5342" t="s">
        <v>32</v>
      </c>
    </row>
    <row r="5343" spans="1:15">
      <c r="A5343">
        <v>156088</v>
      </c>
      <c r="B5343" s="1">
        <v>45561</v>
      </c>
      <c r="C5343" t="s">
        <v>23</v>
      </c>
      <c r="D5343" t="s">
        <v>24</v>
      </c>
      <c r="E5343" t="s">
        <v>17</v>
      </c>
      <c r="F5343">
        <v>32</v>
      </c>
      <c r="G5343" t="s">
        <v>29</v>
      </c>
      <c r="H5343" t="s">
        <v>19</v>
      </c>
      <c r="I5343">
        <v>9</v>
      </c>
      <c r="J5343">
        <v>0</v>
      </c>
      <c r="K5343">
        <v>9</v>
      </c>
      <c r="L5343">
        <v>1</v>
      </c>
      <c r="M5343">
        <v>9</v>
      </c>
      <c r="N5343">
        <v>2</v>
      </c>
      <c r="O5343" t="s">
        <v>55</v>
      </c>
    </row>
    <row r="5344" spans="1:15">
      <c r="A5344">
        <v>196007</v>
      </c>
      <c r="B5344" s="1">
        <v>45525</v>
      </c>
      <c r="C5344" t="s">
        <v>53</v>
      </c>
      <c r="D5344" t="s">
        <v>37</v>
      </c>
      <c r="E5344" t="s">
        <v>25</v>
      </c>
      <c r="F5344">
        <v>33</v>
      </c>
      <c r="G5344" t="s">
        <v>41</v>
      </c>
      <c r="H5344" t="s">
        <v>19</v>
      </c>
      <c r="I5344">
        <v>15</v>
      </c>
      <c r="J5344">
        <v>0</v>
      </c>
      <c r="K5344">
        <v>15</v>
      </c>
      <c r="L5344">
        <v>1</v>
      </c>
      <c r="M5344">
        <v>15</v>
      </c>
      <c r="N5344">
        <v>5</v>
      </c>
      <c r="O5344" t="s">
        <v>61</v>
      </c>
    </row>
    <row r="5345" spans="1:15">
      <c r="A5345">
        <v>185880</v>
      </c>
      <c r="B5345" s="1">
        <v>45521</v>
      </c>
      <c r="C5345" t="s">
        <v>30</v>
      </c>
      <c r="D5345" t="s">
        <v>24</v>
      </c>
      <c r="E5345" t="s">
        <v>17</v>
      </c>
      <c r="F5345">
        <v>23</v>
      </c>
      <c r="G5345" t="s">
        <v>29</v>
      </c>
      <c r="H5345" t="s">
        <v>19</v>
      </c>
      <c r="I5345">
        <v>10</v>
      </c>
      <c r="J5345">
        <v>0</v>
      </c>
      <c r="K5345">
        <v>10</v>
      </c>
      <c r="L5345">
        <v>4</v>
      </c>
      <c r="M5345">
        <v>40</v>
      </c>
      <c r="N5345">
        <v>5</v>
      </c>
      <c r="O5345" t="s">
        <v>65</v>
      </c>
    </row>
    <row r="5346" spans="1:15">
      <c r="A5346">
        <v>164502</v>
      </c>
      <c r="B5346" s="1">
        <v>45519</v>
      </c>
      <c r="C5346" t="s">
        <v>30</v>
      </c>
      <c r="D5346" t="s">
        <v>24</v>
      </c>
      <c r="E5346" t="s">
        <v>17</v>
      </c>
      <c r="F5346">
        <v>35</v>
      </c>
      <c r="G5346" t="s">
        <v>21</v>
      </c>
      <c r="H5346" t="s">
        <v>19</v>
      </c>
      <c r="I5346">
        <v>10</v>
      </c>
      <c r="J5346">
        <v>0</v>
      </c>
      <c r="K5346">
        <v>10</v>
      </c>
      <c r="L5346">
        <v>1</v>
      </c>
      <c r="M5346">
        <v>10</v>
      </c>
      <c r="N5346">
        <v>1</v>
      </c>
      <c r="O5346" t="s">
        <v>64</v>
      </c>
    </row>
    <row r="5347" spans="1:15">
      <c r="A5347">
        <v>153288</v>
      </c>
      <c r="B5347" s="1">
        <v>45583</v>
      </c>
      <c r="C5347" t="s">
        <v>50</v>
      </c>
      <c r="D5347" t="s">
        <v>16</v>
      </c>
      <c r="E5347" t="s">
        <v>17</v>
      </c>
      <c r="F5347">
        <v>25</v>
      </c>
      <c r="G5347" t="s">
        <v>86</v>
      </c>
      <c r="H5347" t="s">
        <v>27</v>
      </c>
      <c r="I5347">
        <v>97</v>
      </c>
      <c r="J5347">
        <v>70</v>
      </c>
      <c r="K5347">
        <v>167</v>
      </c>
      <c r="L5347">
        <v>1</v>
      </c>
      <c r="M5347">
        <v>167</v>
      </c>
      <c r="N5347">
        <v>2</v>
      </c>
      <c r="O5347" t="s">
        <v>68</v>
      </c>
    </row>
    <row r="5348" spans="1:15">
      <c r="A5348">
        <v>181047</v>
      </c>
      <c r="B5348" s="1">
        <v>45517</v>
      </c>
      <c r="C5348" t="s">
        <v>36</v>
      </c>
      <c r="D5348" t="s">
        <v>37</v>
      </c>
      <c r="E5348" t="s">
        <v>17</v>
      </c>
      <c r="F5348">
        <v>21</v>
      </c>
      <c r="G5348" t="s">
        <v>26</v>
      </c>
      <c r="H5348" t="s">
        <v>27</v>
      </c>
      <c r="I5348">
        <v>32</v>
      </c>
      <c r="J5348">
        <v>40</v>
      </c>
      <c r="K5348">
        <v>72</v>
      </c>
      <c r="L5348">
        <v>1</v>
      </c>
      <c r="M5348">
        <v>72</v>
      </c>
      <c r="N5348">
        <v>4</v>
      </c>
      <c r="O5348" t="s">
        <v>32</v>
      </c>
    </row>
    <row r="5349" spans="1:15">
      <c r="A5349">
        <v>142054</v>
      </c>
      <c r="B5349" s="1">
        <v>45478</v>
      </c>
      <c r="C5349" t="s">
        <v>78</v>
      </c>
      <c r="D5349" t="s">
        <v>37</v>
      </c>
      <c r="E5349" t="s">
        <v>25</v>
      </c>
      <c r="F5349">
        <v>30</v>
      </c>
      <c r="G5349" t="s">
        <v>21</v>
      </c>
      <c r="H5349" t="s">
        <v>19</v>
      </c>
      <c r="I5349">
        <v>50</v>
      </c>
      <c r="J5349">
        <v>0</v>
      </c>
      <c r="K5349">
        <v>50</v>
      </c>
      <c r="L5349">
        <v>1</v>
      </c>
      <c r="M5349">
        <v>50</v>
      </c>
      <c r="N5349">
        <v>5</v>
      </c>
      <c r="O5349" t="s">
        <v>20</v>
      </c>
    </row>
    <row r="5350" spans="1:15">
      <c r="A5350">
        <v>125549</v>
      </c>
      <c r="B5350" s="1">
        <v>45350</v>
      </c>
      <c r="C5350" t="s">
        <v>23</v>
      </c>
      <c r="D5350" t="s">
        <v>24</v>
      </c>
      <c r="E5350" t="s">
        <v>25</v>
      </c>
      <c r="F5350">
        <v>32</v>
      </c>
      <c r="G5350" t="s">
        <v>34</v>
      </c>
      <c r="H5350" t="s">
        <v>27</v>
      </c>
      <c r="I5350">
        <v>9</v>
      </c>
      <c r="J5350">
        <v>100</v>
      </c>
      <c r="K5350">
        <v>109</v>
      </c>
      <c r="L5350">
        <v>4</v>
      </c>
      <c r="M5350">
        <v>436</v>
      </c>
      <c r="N5350">
        <v>1</v>
      </c>
      <c r="O5350" t="s">
        <v>28</v>
      </c>
    </row>
    <row r="5351" spans="1:15">
      <c r="A5351">
        <v>198166</v>
      </c>
      <c r="B5351" s="1">
        <v>45409</v>
      </c>
      <c r="C5351" t="s">
        <v>15</v>
      </c>
      <c r="D5351" t="s">
        <v>16</v>
      </c>
      <c r="E5351" t="s">
        <v>17</v>
      </c>
      <c r="F5351">
        <v>28</v>
      </c>
      <c r="G5351" t="s">
        <v>38</v>
      </c>
      <c r="H5351" t="s">
        <v>19</v>
      </c>
      <c r="I5351">
        <v>100</v>
      </c>
      <c r="J5351">
        <v>0</v>
      </c>
      <c r="K5351">
        <v>100</v>
      </c>
      <c r="L5351">
        <v>1</v>
      </c>
      <c r="M5351">
        <v>100</v>
      </c>
      <c r="N5351">
        <v>3</v>
      </c>
      <c r="O5351" t="s">
        <v>22</v>
      </c>
    </row>
    <row r="5352" spans="1:15">
      <c r="A5352">
        <v>181231</v>
      </c>
      <c r="B5352" s="1">
        <v>45542</v>
      </c>
      <c r="C5352" t="s">
        <v>33</v>
      </c>
      <c r="D5352" t="s">
        <v>16</v>
      </c>
      <c r="E5352" t="s">
        <v>17</v>
      </c>
      <c r="F5352">
        <v>19</v>
      </c>
      <c r="G5352" t="s">
        <v>54</v>
      </c>
      <c r="H5352" t="s">
        <v>19</v>
      </c>
      <c r="I5352">
        <v>118</v>
      </c>
      <c r="J5352">
        <v>0</v>
      </c>
      <c r="K5352">
        <v>118</v>
      </c>
      <c r="L5352">
        <v>2</v>
      </c>
      <c r="M5352">
        <v>236</v>
      </c>
      <c r="N5352">
        <v>5</v>
      </c>
      <c r="O5352" t="s">
        <v>39</v>
      </c>
    </row>
    <row r="5353" spans="1:15">
      <c r="A5353">
        <v>132064</v>
      </c>
      <c r="B5353" s="1">
        <v>45402</v>
      </c>
      <c r="C5353" t="s">
        <v>50</v>
      </c>
      <c r="D5353" t="s">
        <v>16</v>
      </c>
      <c r="E5353" t="s">
        <v>25</v>
      </c>
      <c r="F5353">
        <v>18</v>
      </c>
      <c r="G5353" t="s">
        <v>56</v>
      </c>
      <c r="H5353" t="s">
        <v>19</v>
      </c>
      <c r="I5353">
        <v>97</v>
      </c>
      <c r="J5353">
        <v>0</v>
      </c>
      <c r="K5353">
        <v>97</v>
      </c>
      <c r="L5353">
        <v>2</v>
      </c>
      <c r="M5353">
        <v>194</v>
      </c>
      <c r="N5353">
        <v>5</v>
      </c>
      <c r="O5353" t="s">
        <v>65</v>
      </c>
    </row>
    <row r="5354" spans="1:15">
      <c r="A5354">
        <v>178541</v>
      </c>
      <c r="B5354" s="1">
        <v>45413</v>
      </c>
      <c r="C5354" t="s">
        <v>15</v>
      </c>
      <c r="D5354" t="s">
        <v>16</v>
      </c>
      <c r="E5354" t="s">
        <v>25</v>
      </c>
      <c r="F5354">
        <v>26</v>
      </c>
      <c r="G5354" t="s">
        <v>80</v>
      </c>
      <c r="H5354" t="s">
        <v>27</v>
      </c>
      <c r="I5354">
        <v>100</v>
      </c>
      <c r="J5354">
        <v>40</v>
      </c>
      <c r="K5354">
        <v>140</v>
      </c>
      <c r="L5354">
        <v>5</v>
      </c>
      <c r="M5354">
        <v>700</v>
      </c>
      <c r="N5354">
        <v>3</v>
      </c>
      <c r="O5354" t="s">
        <v>73</v>
      </c>
    </row>
    <row r="5355" spans="1:15">
      <c r="A5355">
        <v>164052</v>
      </c>
      <c r="B5355" s="1">
        <v>45574</v>
      </c>
      <c r="C5355" t="s">
        <v>82</v>
      </c>
      <c r="D5355" t="s">
        <v>37</v>
      </c>
      <c r="E5355" t="s">
        <v>17</v>
      </c>
      <c r="F5355">
        <v>33</v>
      </c>
      <c r="G5355" t="s">
        <v>60</v>
      </c>
      <c r="H5355" t="s">
        <v>19</v>
      </c>
      <c r="I5355">
        <v>20</v>
      </c>
      <c r="J5355">
        <v>0</v>
      </c>
      <c r="K5355">
        <v>20</v>
      </c>
      <c r="L5355">
        <v>1</v>
      </c>
      <c r="M5355">
        <v>20</v>
      </c>
      <c r="N5355">
        <v>4</v>
      </c>
      <c r="O5355" t="s">
        <v>65</v>
      </c>
    </row>
    <row r="5356" spans="1:15">
      <c r="A5356">
        <v>187956</v>
      </c>
      <c r="B5356" s="1">
        <v>45413</v>
      </c>
      <c r="C5356" t="s">
        <v>50</v>
      </c>
      <c r="D5356" t="s">
        <v>16</v>
      </c>
      <c r="E5356" t="s">
        <v>17</v>
      </c>
      <c r="F5356">
        <v>28</v>
      </c>
      <c r="G5356" t="s">
        <v>69</v>
      </c>
      <c r="H5356" t="s">
        <v>19</v>
      </c>
      <c r="I5356">
        <v>97</v>
      </c>
      <c r="J5356">
        <v>0</v>
      </c>
      <c r="K5356">
        <v>97</v>
      </c>
      <c r="L5356">
        <v>4</v>
      </c>
      <c r="M5356">
        <v>388</v>
      </c>
      <c r="N5356">
        <v>5</v>
      </c>
      <c r="O5356" t="s">
        <v>32</v>
      </c>
    </row>
    <row r="5357" spans="1:15">
      <c r="A5357">
        <v>143187</v>
      </c>
      <c r="B5357" s="1">
        <v>45493</v>
      </c>
      <c r="C5357" t="s">
        <v>30</v>
      </c>
      <c r="D5357" t="s">
        <v>24</v>
      </c>
      <c r="E5357" t="s">
        <v>17</v>
      </c>
      <c r="F5357">
        <v>34</v>
      </c>
      <c r="G5357" t="s">
        <v>66</v>
      </c>
      <c r="H5357" t="s">
        <v>27</v>
      </c>
      <c r="I5357">
        <v>10</v>
      </c>
      <c r="J5357">
        <v>40</v>
      </c>
      <c r="K5357">
        <v>50</v>
      </c>
      <c r="L5357">
        <v>2</v>
      </c>
      <c r="M5357">
        <v>100</v>
      </c>
      <c r="N5357">
        <v>4</v>
      </c>
      <c r="O5357" t="s">
        <v>39</v>
      </c>
    </row>
    <row r="5358" spans="1:15">
      <c r="A5358">
        <v>145351</v>
      </c>
      <c r="B5358" s="1">
        <v>45455</v>
      </c>
      <c r="C5358" t="s">
        <v>42</v>
      </c>
      <c r="D5358" t="s">
        <v>16</v>
      </c>
      <c r="E5358" t="s">
        <v>17</v>
      </c>
      <c r="F5358">
        <v>21</v>
      </c>
      <c r="G5358" t="s">
        <v>74</v>
      </c>
      <c r="H5358" t="s">
        <v>27</v>
      </c>
      <c r="I5358">
        <v>65</v>
      </c>
      <c r="J5358">
        <v>25</v>
      </c>
      <c r="K5358">
        <v>90</v>
      </c>
      <c r="L5358">
        <v>1</v>
      </c>
      <c r="M5358">
        <v>90</v>
      </c>
      <c r="N5358">
        <v>2</v>
      </c>
      <c r="O5358" t="s">
        <v>64</v>
      </c>
    </row>
    <row r="5359" spans="1:15">
      <c r="A5359">
        <v>185758</v>
      </c>
      <c r="B5359" s="1">
        <v>45461</v>
      </c>
      <c r="C5359" t="s">
        <v>23</v>
      </c>
      <c r="D5359" t="s">
        <v>24</v>
      </c>
      <c r="E5359" t="s">
        <v>17</v>
      </c>
      <c r="F5359">
        <v>19</v>
      </c>
      <c r="G5359" t="s">
        <v>18</v>
      </c>
      <c r="H5359" t="s">
        <v>19</v>
      </c>
      <c r="I5359">
        <v>9</v>
      </c>
      <c r="J5359">
        <v>0</v>
      </c>
      <c r="K5359">
        <v>9</v>
      </c>
      <c r="L5359">
        <v>2</v>
      </c>
      <c r="M5359">
        <v>18</v>
      </c>
      <c r="N5359">
        <v>5</v>
      </c>
      <c r="O5359" t="s">
        <v>39</v>
      </c>
    </row>
    <row r="5360" spans="1:15">
      <c r="A5360">
        <v>128988</v>
      </c>
      <c r="B5360" s="1">
        <v>45260</v>
      </c>
      <c r="C5360" t="s">
        <v>30</v>
      </c>
      <c r="D5360" t="s">
        <v>24</v>
      </c>
      <c r="E5360" t="s">
        <v>25</v>
      </c>
      <c r="F5360">
        <v>34</v>
      </c>
      <c r="G5360" t="s">
        <v>51</v>
      </c>
      <c r="H5360" t="s">
        <v>27</v>
      </c>
      <c r="I5360">
        <v>10</v>
      </c>
      <c r="J5360">
        <v>50</v>
      </c>
      <c r="K5360">
        <v>60</v>
      </c>
      <c r="L5360">
        <v>1</v>
      </c>
      <c r="M5360">
        <v>60</v>
      </c>
      <c r="N5360">
        <v>4</v>
      </c>
      <c r="O5360" t="s">
        <v>57</v>
      </c>
    </row>
    <row r="5361" spans="1:15">
      <c r="A5361">
        <v>180341</v>
      </c>
      <c r="B5361" s="1">
        <v>45328</v>
      </c>
      <c r="C5361" t="s">
        <v>42</v>
      </c>
      <c r="D5361" t="s">
        <v>16</v>
      </c>
      <c r="E5361" t="s">
        <v>17</v>
      </c>
      <c r="F5361">
        <v>23</v>
      </c>
      <c r="G5361" t="s">
        <v>51</v>
      </c>
      <c r="H5361" t="s">
        <v>27</v>
      </c>
      <c r="I5361">
        <v>65</v>
      </c>
      <c r="J5361">
        <v>50</v>
      </c>
      <c r="K5361">
        <v>115</v>
      </c>
      <c r="L5361">
        <v>1</v>
      </c>
      <c r="M5361">
        <v>115</v>
      </c>
      <c r="N5361">
        <v>5</v>
      </c>
      <c r="O5361" t="s">
        <v>39</v>
      </c>
    </row>
    <row r="5362" spans="1:15">
      <c r="A5362">
        <v>180171</v>
      </c>
      <c r="B5362" s="1">
        <v>45480</v>
      </c>
      <c r="C5362" t="s">
        <v>15</v>
      </c>
      <c r="D5362" t="s">
        <v>16</v>
      </c>
      <c r="E5362" t="s">
        <v>25</v>
      </c>
      <c r="F5362">
        <v>35</v>
      </c>
      <c r="G5362" t="s">
        <v>18</v>
      </c>
      <c r="H5362" t="s">
        <v>19</v>
      </c>
      <c r="I5362">
        <v>100</v>
      </c>
      <c r="J5362">
        <v>0</v>
      </c>
      <c r="K5362">
        <v>100</v>
      </c>
      <c r="L5362">
        <v>1</v>
      </c>
      <c r="M5362">
        <v>100</v>
      </c>
      <c r="N5362">
        <v>4</v>
      </c>
      <c r="O5362" t="s">
        <v>61</v>
      </c>
    </row>
    <row r="5363" spans="1:15">
      <c r="A5363">
        <v>135989</v>
      </c>
      <c r="B5363" s="1">
        <v>45367</v>
      </c>
      <c r="C5363" t="s">
        <v>15</v>
      </c>
      <c r="D5363" t="s">
        <v>16</v>
      </c>
      <c r="E5363" t="s">
        <v>25</v>
      </c>
      <c r="F5363">
        <v>26</v>
      </c>
      <c r="G5363" t="s">
        <v>77</v>
      </c>
      <c r="H5363" t="s">
        <v>19</v>
      </c>
      <c r="I5363">
        <v>100</v>
      </c>
      <c r="J5363">
        <v>0</v>
      </c>
      <c r="K5363">
        <v>100</v>
      </c>
      <c r="L5363">
        <v>3</v>
      </c>
      <c r="M5363">
        <v>300</v>
      </c>
      <c r="N5363">
        <v>5</v>
      </c>
      <c r="O5363" t="s">
        <v>52</v>
      </c>
    </row>
    <row r="5364" spans="1:15">
      <c r="A5364">
        <v>185835</v>
      </c>
      <c r="B5364" s="1">
        <v>45476</v>
      </c>
      <c r="C5364" t="s">
        <v>53</v>
      </c>
      <c r="D5364" t="s">
        <v>37</v>
      </c>
      <c r="E5364" t="s">
        <v>17</v>
      </c>
      <c r="F5364">
        <v>32</v>
      </c>
      <c r="G5364" t="s">
        <v>51</v>
      </c>
      <c r="H5364" t="s">
        <v>27</v>
      </c>
      <c r="I5364">
        <v>15</v>
      </c>
      <c r="J5364">
        <v>50</v>
      </c>
      <c r="K5364">
        <v>65</v>
      </c>
      <c r="L5364">
        <v>3</v>
      </c>
      <c r="M5364">
        <v>195</v>
      </c>
      <c r="N5364">
        <v>1</v>
      </c>
      <c r="O5364" t="s">
        <v>87</v>
      </c>
    </row>
    <row r="5365" spans="1:15">
      <c r="A5365">
        <v>144644</v>
      </c>
      <c r="B5365" s="1">
        <v>45406</v>
      </c>
      <c r="C5365" t="s">
        <v>50</v>
      </c>
      <c r="D5365" t="s">
        <v>16</v>
      </c>
      <c r="E5365" t="s">
        <v>17</v>
      </c>
      <c r="F5365">
        <v>29</v>
      </c>
      <c r="G5365" t="s">
        <v>31</v>
      </c>
      <c r="H5365" t="s">
        <v>19</v>
      </c>
      <c r="I5365">
        <v>97</v>
      </c>
      <c r="J5365">
        <v>0</v>
      </c>
      <c r="K5365">
        <v>97</v>
      </c>
      <c r="L5365">
        <v>2</v>
      </c>
      <c r="M5365">
        <v>194</v>
      </c>
      <c r="N5365">
        <v>5</v>
      </c>
      <c r="O5365" t="s">
        <v>70</v>
      </c>
    </row>
    <row r="5366" spans="1:15">
      <c r="A5366">
        <v>135608</v>
      </c>
      <c r="B5366" s="1">
        <v>45272</v>
      </c>
      <c r="C5366" t="s">
        <v>42</v>
      </c>
      <c r="D5366" t="s">
        <v>16</v>
      </c>
      <c r="E5366" t="s">
        <v>25</v>
      </c>
      <c r="F5366">
        <v>26</v>
      </c>
      <c r="G5366" t="s">
        <v>56</v>
      </c>
      <c r="H5366" t="s">
        <v>19</v>
      </c>
      <c r="I5366">
        <v>65</v>
      </c>
      <c r="J5366">
        <v>0</v>
      </c>
      <c r="K5366">
        <v>65</v>
      </c>
      <c r="L5366">
        <v>1</v>
      </c>
      <c r="M5366">
        <v>65</v>
      </c>
      <c r="N5366">
        <v>4</v>
      </c>
      <c r="O5366" t="s">
        <v>39</v>
      </c>
    </row>
    <row r="5367" spans="1:15">
      <c r="A5367">
        <v>170691</v>
      </c>
      <c r="B5367" s="1">
        <v>45317</v>
      </c>
      <c r="C5367" t="s">
        <v>30</v>
      </c>
      <c r="D5367" t="s">
        <v>24</v>
      </c>
      <c r="E5367" t="s">
        <v>25</v>
      </c>
      <c r="F5367">
        <v>30</v>
      </c>
      <c r="G5367" t="s">
        <v>21</v>
      </c>
      <c r="H5367" t="s">
        <v>19</v>
      </c>
      <c r="I5367">
        <v>10</v>
      </c>
      <c r="J5367">
        <v>0</v>
      </c>
      <c r="K5367">
        <v>10</v>
      </c>
      <c r="L5367">
        <v>2</v>
      </c>
      <c r="M5367">
        <v>20</v>
      </c>
      <c r="N5367">
        <v>4</v>
      </c>
      <c r="O5367" t="s">
        <v>32</v>
      </c>
    </row>
    <row r="5368" spans="1:15">
      <c r="A5368">
        <v>137504</v>
      </c>
      <c r="B5368" s="1">
        <v>45573</v>
      </c>
      <c r="C5368" t="s">
        <v>76</v>
      </c>
      <c r="D5368" t="s">
        <v>37</v>
      </c>
      <c r="E5368" t="s">
        <v>17</v>
      </c>
      <c r="F5368">
        <v>31</v>
      </c>
      <c r="G5368" t="s">
        <v>26</v>
      </c>
      <c r="H5368" t="s">
        <v>27</v>
      </c>
      <c r="I5368">
        <v>45</v>
      </c>
      <c r="J5368">
        <v>40</v>
      </c>
      <c r="K5368">
        <v>85</v>
      </c>
      <c r="L5368">
        <v>1</v>
      </c>
      <c r="M5368">
        <v>85</v>
      </c>
      <c r="N5368">
        <v>2</v>
      </c>
      <c r="O5368" t="s">
        <v>64</v>
      </c>
    </row>
    <row r="5369" spans="1:15">
      <c r="A5369">
        <v>146459</v>
      </c>
      <c r="B5369" s="1">
        <v>45305</v>
      </c>
      <c r="C5369" t="s">
        <v>48</v>
      </c>
      <c r="D5369" t="s">
        <v>16</v>
      </c>
      <c r="E5369" t="s">
        <v>17</v>
      </c>
      <c r="F5369">
        <v>21</v>
      </c>
      <c r="G5369" t="s">
        <v>58</v>
      </c>
      <c r="H5369" t="s">
        <v>27</v>
      </c>
      <c r="I5369">
        <v>130</v>
      </c>
      <c r="J5369">
        <v>40</v>
      </c>
      <c r="K5369">
        <v>170</v>
      </c>
      <c r="L5369">
        <v>1</v>
      </c>
      <c r="M5369">
        <v>170</v>
      </c>
      <c r="N5369">
        <v>4</v>
      </c>
      <c r="O5369" t="s">
        <v>52</v>
      </c>
    </row>
    <row r="5370" spans="1:15">
      <c r="A5370">
        <v>130064</v>
      </c>
      <c r="B5370" s="1">
        <v>45282</v>
      </c>
      <c r="C5370" t="s">
        <v>42</v>
      </c>
      <c r="D5370" t="s">
        <v>16</v>
      </c>
      <c r="E5370" t="s">
        <v>25</v>
      </c>
      <c r="F5370">
        <v>22</v>
      </c>
      <c r="G5370" t="s">
        <v>75</v>
      </c>
      <c r="H5370" t="s">
        <v>27</v>
      </c>
      <c r="I5370">
        <v>65</v>
      </c>
      <c r="J5370">
        <v>70</v>
      </c>
      <c r="K5370">
        <v>135</v>
      </c>
      <c r="L5370">
        <v>1</v>
      </c>
      <c r="M5370">
        <v>135</v>
      </c>
      <c r="N5370">
        <v>5</v>
      </c>
      <c r="O5370" t="s">
        <v>57</v>
      </c>
    </row>
    <row r="5371" spans="1:15">
      <c r="A5371">
        <v>191892</v>
      </c>
      <c r="B5371" s="1">
        <v>45600</v>
      </c>
      <c r="C5371" t="s">
        <v>42</v>
      </c>
      <c r="D5371" t="s">
        <v>16</v>
      </c>
      <c r="E5371" t="s">
        <v>25</v>
      </c>
      <c r="F5371">
        <v>18</v>
      </c>
      <c r="G5371" t="s">
        <v>74</v>
      </c>
      <c r="H5371" t="s">
        <v>27</v>
      </c>
      <c r="I5371">
        <v>65</v>
      </c>
      <c r="J5371">
        <v>25</v>
      </c>
      <c r="K5371">
        <v>90</v>
      </c>
      <c r="L5371">
        <v>3</v>
      </c>
      <c r="M5371">
        <v>270</v>
      </c>
      <c r="N5371">
        <v>2</v>
      </c>
      <c r="O5371" t="s">
        <v>35</v>
      </c>
    </row>
    <row r="5372" spans="1:15">
      <c r="A5372">
        <v>194282</v>
      </c>
      <c r="B5372" s="1">
        <v>45434</v>
      </c>
      <c r="C5372" t="s">
        <v>30</v>
      </c>
      <c r="D5372" t="s">
        <v>24</v>
      </c>
      <c r="E5372" t="s">
        <v>17</v>
      </c>
      <c r="F5372">
        <v>32</v>
      </c>
      <c r="G5372" t="s">
        <v>74</v>
      </c>
      <c r="H5372" t="s">
        <v>27</v>
      </c>
      <c r="I5372">
        <v>10</v>
      </c>
      <c r="J5372">
        <v>25</v>
      </c>
      <c r="K5372">
        <v>35</v>
      </c>
      <c r="L5372">
        <v>1</v>
      </c>
      <c r="M5372">
        <v>35</v>
      </c>
      <c r="N5372">
        <v>1</v>
      </c>
      <c r="O5372" t="s">
        <v>59</v>
      </c>
    </row>
    <row r="5373" spans="1:15">
      <c r="A5373">
        <v>169245</v>
      </c>
      <c r="B5373" s="1">
        <v>45463</v>
      </c>
      <c r="C5373" t="s">
        <v>50</v>
      </c>
      <c r="D5373" t="s">
        <v>16</v>
      </c>
      <c r="E5373" t="s">
        <v>17</v>
      </c>
      <c r="F5373">
        <v>25</v>
      </c>
      <c r="G5373" t="s">
        <v>75</v>
      </c>
      <c r="H5373" t="s">
        <v>27</v>
      </c>
      <c r="I5373">
        <v>97</v>
      </c>
      <c r="J5373">
        <v>70</v>
      </c>
      <c r="K5373">
        <v>167</v>
      </c>
      <c r="L5373">
        <v>1</v>
      </c>
      <c r="M5373">
        <v>167</v>
      </c>
      <c r="N5373">
        <v>4</v>
      </c>
      <c r="O5373" t="s">
        <v>61</v>
      </c>
    </row>
    <row r="5374" spans="1:15">
      <c r="A5374">
        <v>187242</v>
      </c>
      <c r="B5374" s="1">
        <v>45437</v>
      </c>
      <c r="C5374" t="s">
        <v>82</v>
      </c>
      <c r="D5374" t="s">
        <v>37</v>
      </c>
      <c r="E5374" t="s">
        <v>17</v>
      </c>
      <c r="F5374">
        <v>27</v>
      </c>
      <c r="G5374" t="s">
        <v>75</v>
      </c>
      <c r="H5374" t="s">
        <v>27</v>
      </c>
      <c r="I5374">
        <v>20</v>
      </c>
      <c r="J5374">
        <v>70</v>
      </c>
      <c r="K5374">
        <v>90</v>
      </c>
      <c r="L5374">
        <v>1</v>
      </c>
      <c r="M5374">
        <v>90</v>
      </c>
      <c r="N5374">
        <v>4</v>
      </c>
      <c r="O5374" t="s">
        <v>43</v>
      </c>
    </row>
    <row r="5375" spans="1:15">
      <c r="A5375">
        <v>183698</v>
      </c>
      <c r="B5375" s="1">
        <v>45497</v>
      </c>
      <c r="C5375" t="s">
        <v>53</v>
      </c>
      <c r="D5375" t="s">
        <v>37</v>
      </c>
      <c r="E5375" t="s">
        <v>17</v>
      </c>
      <c r="F5375">
        <v>28</v>
      </c>
      <c r="G5375" t="s">
        <v>29</v>
      </c>
      <c r="H5375" t="s">
        <v>19</v>
      </c>
      <c r="I5375">
        <v>15</v>
      </c>
      <c r="J5375">
        <v>0</v>
      </c>
      <c r="K5375">
        <v>15</v>
      </c>
      <c r="L5375">
        <v>1</v>
      </c>
      <c r="M5375">
        <v>15</v>
      </c>
      <c r="N5375">
        <v>4</v>
      </c>
      <c r="O5375" t="s">
        <v>65</v>
      </c>
    </row>
    <row r="5376" spans="1:15">
      <c r="A5376">
        <v>170722</v>
      </c>
      <c r="B5376" s="1">
        <v>45469</v>
      </c>
      <c r="C5376" t="s">
        <v>82</v>
      </c>
      <c r="D5376" t="s">
        <v>37</v>
      </c>
      <c r="E5376" t="s">
        <v>25</v>
      </c>
      <c r="F5376">
        <v>27</v>
      </c>
      <c r="G5376" t="s">
        <v>29</v>
      </c>
      <c r="H5376" t="s">
        <v>19</v>
      </c>
      <c r="I5376">
        <v>20</v>
      </c>
      <c r="J5376">
        <v>0</v>
      </c>
      <c r="K5376">
        <v>20</v>
      </c>
      <c r="L5376">
        <v>1</v>
      </c>
      <c r="M5376">
        <v>20</v>
      </c>
      <c r="N5376">
        <v>5</v>
      </c>
      <c r="O5376" t="s">
        <v>70</v>
      </c>
    </row>
    <row r="5377" spans="1:15">
      <c r="A5377">
        <v>120237</v>
      </c>
      <c r="B5377" s="1">
        <v>45255</v>
      </c>
      <c r="C5377" t="s">
        <v>76</v>
      </c>
      <c r="D5377" t="s">
        <v>37</v>
      </c>
      <c r="E5377" t="s">
        <v>17</v>
      </c>
      <c r="F5377">
        <v>18</v>
      </c>
      <c r="G5377" t="s">
        <v>67</v>
      </c>
      <c r="H5377" t="s">
        <v>27</v>
      </c>
      <c r="I5377">
        <v>45</v>
      </c>
      <c r="J5377">
        <v>40</v>
      </c>
      <c r="K5377">
        <v>85</v>
      </c>
      <c r="L5377">
        <v>3</v>
      </c>
      <c r="M5377">
        <v>255</v>
      </c>
      <c r="N5377">
        <v>2</v>
      </c>
      <c r="O5377" t="s">
        <v>47</v>
      </c>
    </row>
    <row r="5378" spans="1:15">
      <c r="A5378">
        <v>143957</v>
      </c>
      <c r="B5378" s="1">
        <v>45459</v>
      </c>
      <c r="C5378" t="s">
        <v>53</v>
      </c>
      <c r="D5378" t="s">
        <v>37</v>
      </c>
      <c r="E5378" t="s">
        <v>17</v>
      </c>
      <c r="F5378">
        <v>31</v>
      </c>
      <c r="G5378" t="s">
        <v>38</v>
      </c>
      <c r="H5378" t="s">
        <v>19</v>
      </c>
      <c r="I5378">
        <v>15</v>
      </c>
      <c r="J5378">
        <v>0</v>
      </c>
      <c r="K5378">
        <v>15</v>
      </c>
      <c r="L5378">
        <v>1</v>
      </c>
      <c r="M5378">
        <v>15</v>
      </c>
      <c r="N5378">
        <v>3</v>
      </c>
      <c r="O5378" t="s">
        <v>49</v>
      </c>
    </row>
    <row r="5379" spans="1:15">
      <c r="A5379">
        <v>183917</v>
      </c>
      <c r="B5379" s="1">
        <v>45497</v>
      </c>
      <c r="C5379" t="s">
        <v>42</v>
      </c>
      <c r="D5379" t="s">
        <v>16</v>
      </c>
      <c r="E5379" t="s">
        <v>17</v>
      </c>
      <c r="F5379">
        <v>31</v>
      </c>
      <c r="G5379" t="s">
        <v>79</v>
      </c>
      <c r="H5379" t="s">
        <v>27</v>
      </c>
      <c r="I5379">
        <v>65</v>
      </c>
      <c r="J5379">
        <v>40</v>
      </c>
      <c r="K5379">
        <v>105</v>
      </c>
      <c r="L5379">
        <v>1</v>
      </c>
      <c r="M5379">
        <v>105</v>
      </c>
      <c r="N5379">
        <v>5</v>
      </c>
      <c r="O5379" t="s">
        <v>39</v>
      </c>
    </row>
    <row r="5380" spans="1:15">
      <c r="A5380">
        <v>134780</v>
      </c>
      <c r="B5380" s="1">
        <v>45388</v>
      </c>
      <c r="C5380" t="s">
        <v>42</v>
      </c>
      <c r="D5380" t="s">
        <v>16</v>
      </c>
      <c r="E5380" t="s">
        <v>17</v>
      </c>
      <c r="F5380">
        <v>28</v>
      </c>
      <c r="G5380" t="s">
        <v>56</v>
      </c>
      <c r="H5380" t="s">
        <v>19</v>
      </c>
      <c r="I5380">
        <v>65</v>
      </c>
      <c r="J5380">
        <v>0</v>
      </c>
      <c r="K5380">
        <v>65</v>
      </c>
      <c r="L5380">
        <v>3</v>
      </c>
      <c r="M5380">
        <v>195</v>
      </c>
      <c r="N5380">
        <v>4</v>
      </c>
      <c r="O5380" t="s">
        <v>61</v>
      </c>
    </row>
    <row r="5381" spans="1:15">
      <c r="A5381">
        <v>187049</v>
      </c>
      <c r="B5381" s="1">
        <v>45427</v>
      </c>
      <c r="C5381" t="s">
        <v>36</v>
      </c>
      <c r="D5381" t="s">
        <v>37</v>
      </c>
      <c r="E5381" t="s">
        <v>17</v>
      </c>
      <c r="F5381">
        <v>24</v>
      </c>
      <c r="G5381" t="s">
        <v>62</v>
      </c>
      <c r="H5381" t="s">
        <v>19</v>
      </c>
      <c r="I5381">
        <v>32</v>
      </c>
      <c r="J5381">
        <v>0</v>
      </c>
      <c r="K5381">
        <v>32</v>
      </c>
      <c r="L5381">
        <v>1</v>
      </c>
      <c r="M5381">
        <v>32</v>
      </c>
      <c r="N5381">
        <v>5</v>
      </c>
      <c r="O5381" t="s">
        <v>32</v>
      </c>
    </row>
    <row r="5382" spans="1:15">
      <c r="A5382">
        <v>128614</v>
      </c>
      <c r="B5382" s="1">
        <v>45349</v>
      </c>
      <c r="C5382" t="s">
        <v>50</v>
      </c>
      <c r="D5382" t="s">
        <v>16</v>
      </c>
      <c r="E5382" t="s">
        <v>17</v>
      </c>
      <c r="F5382">
        <v>32</v>
      </c>
      <c r="G5382" t="s">
        <v>60</v>
      </c>
      <c r="H5382" t="s">
        <v>19</v>
      </c>
      <c r="I5382">
        <v>97</v>
      </c>
      <c r="J5382">
        <v>0</v>
      </c>
      <c r="K5382">
        <v>97</v>
      </c>
      <c r="L5382">
        <v>2</v>
      </c>
      <c r="M5382">
        <v>194</v>
      </c>
      <c r="N5382">
        <v>5</v>
      </c>
      <c r="O5382" t="s">
        <v>72</v>
      </c>
    </row>
    <row r="5383" spans="1:15">
      <c r="A5383">
        <v>180158</v>
      </c>
      <c r="B5383" s="1">
        <v>45464</v>
      </c>
      <c r="C5383" t="s">
        <v>82</v>
      </c>
      <c r="D5383" t="s">
        <v>37</v>
      </c>
      <c r="E5383" t="s">
        <v>17</v>
      </c>
      <c r="F5383">
        <v>35</v>
      </c>
      <c r="G5383" t="s">
        <v>41</v>
      </c>
      <c r="H5383" t="s">
        <v>19</v>
      </c>
      <c r="I5383">
        <v>20</v>
      </c>
      <c r="J5383">
        <v>0</v>
      </c>
      <c r="K5383">
        <v>20</v>
      </c>
      <c r="L5383">
        <v>3</v>
      </c>
      <c r="M5383">
        <v>60</v>
      </c>
      <c r="N5383">
        <v>3</v>
      </c>
      <c r="O5383" t="s">
        <v>73</v>
      </c>
    </row>
    <row r="5384" spans="1:15">
      <c r="A5384">
        <v>194144</v>
      </c>
      <c r="B5384" s="1">
        <v>45308</v>
      </c>
      <c r="C5384" t="s">
        <v>78</v>
      </c>
      <c r="D5384" t="s">
        <v>37</v>
      </c>
      <c r="E5384" t="s">
        <v>17</v>
      </c>
      <c r="F5384">
        <v>18</v>
      </c>
      <c r="G5384" t="s">
        <v>41</v>
      </c>
      <c r="H5384" t="s">
        <v>19</v>
      </c>
      <c r="I5384">
        <v>50</v>
      </c>
      <c r="J5384">
        <v>0</v>
      </c>
      <c r="K5384">
        <v>50</v>
      </c>
      <c r="L5384">
        <v>1</v>
      </c>
      <c r="M5384">
        <v>50</v>
      </c>
      <c r="N5384">
        <v>1</v>
      </c>
      <c r="O5384" t="s">
        <v>81</v>
      </c>
    </row>
    <row r="5385" spans="1:15">
      <c r="A5385">
        <v>155101</v>
      </c>
      <c r="B5385" s="1">
        <v>45376</v>
      </c>
      <c r="C5385" t="s">
        <v>82</v>
      </c>
      <c r="D5385" t="s">
        <v>37</v>
      </c>
      <c r="E5385" t="s">
        <v>25</v>
      </c>
      <c r="F5385">
        <v>24</v>
      </c>
      <c r="G5385" t="s">
        <v>69</v>
      </c>
      <c r="H5385" t="s">
        <v>19</v>
      </c>
      <c r="I5385">
        <v>20</v>
      </c>
      <c r="J5385">
        <v>0</v>
      </c>
      <c r="K5385">
        <v>20</v>
      </c>
      <c r="L5385">
        <v>1</v>
      </c>
      <c r="M5385">
        <v>20</v>
      </c>
      <c r="N5385">
        <v>5</v>
      </c>
      <c r="O5385" t="s">
        <v>32</v>
      </c>
    </row>
    <row r="5386" spans="1:15">
      <c r="A5386">
        <v>121439</v>
      </c>
      <c r="B5386" s="1">
        <v>45332</v>
      </c>
      <c r="C5386" t="s">
        <v>15</v>
      </c>
      <c r="D5386" t="s">
        <v>16</v>
      </c>
      <c r="E5386" t="s">
        <v>17</v>
      </c>
      <c r="F5386">
        <v>27</v>
      </c>
      <c r="G5386" t="s">
        <v>58</v>
      </c>
      <c r="H5386" t="s">
        <v>27</v>
      </c>
      <c r="I5386">
        <v>100</v>
      </c>
      <c r="J5386">
        <v>40</v>
      </c>
      <c r="K5386">
        <v>140</v>
      </c>
      <c r="L5386">
        <v>1</v>
      </c>
      <c r="M5386">
        <v>140</v>
      </c>
      <c r="N5386">
        <v>4</v>
      </c>
      <c r="O5386" t="s">
        <v>45</v>
      </c>
    </row>
    <row r="5387" spans="1:15">
      <c r="A5387">
        <v>187845</v>
      </c>
      <c r="B5387" s="1">
        <v>45405</v>
      </c>
      <c r="C5387" t="s">
        <v>53</v>
      </c>
      <c r="D5387" t="s">
        <v>37</v>
      </c>
      <c r="E5387" t="s">
        <v>17</v>
      </c>
      <c r="F5387">
        <v>25</v>
      </c>
      <c r="G5387" t="s">
        <v>18</v>
      </c>
      <c r="H5387" t="s">
        <v>19</v>
      </c>
      <c r="I5387">
        <v>15</v>
      </c>
      <c r="J5387">
        <v>0</v>
      </c>
      <c r="K5387">
        <v>15</v>
      </c>
      <c r="L5387">
        <v>2</v>
      </c>
      <c r="M5387">
        <v>30</v>
      </c>
      <c r="N5387">
        <v>1</v>
      </c>
      <c r="O5387" t="s">
        <v>55</v>
      </c>
    </row>
    <row r="5388" spans="1:15">
      <c r="A5388">
        <v>166090</v>
      </c>
      <c r="B5388" s="1">
        <v>45474</v>
      </c>
      <c r="C5388" t="s">
        <v>42</v>
      </c>
      <c r="D5388" t="s">
        <v>16</v>
      </c>
      <c r="E5388" t="s">
        <v>25</v>
      </c>
      <c r="F5388">
        <v>23</v>
      </c>
      <c r="G5388" t="s">
        <v>29</v>
      </c>
      <c r="H5388" t="s">
        <v>19</v>
      </c>
      <c r="I5388">
        <v>65</v>
      </c>
      <c r="J5388">
        <v>0</v>
      </c>
      <c r="K5388">
        <v>65</v>
      </c>
      <c r="L5388">
        <v>3</v>
      </c>
      <c r="M5388">
        <v>195</v>
      </c>
      <c r="N5388">
        <v>5</v>
      </c>
      <c r="O5388" t="s">
        <v>65</v>
      </c>
    </row>
    <row r="5389" spans="1:15">
      <c r="A5389">
        <v>138371</v>
      </c>
      <c r="B5389" s="1">
        <v>45470</v>
      </c>
      <c r="C5389" t="s">
        <v>33</v>
      </c>
      <c r="D5389" t="s">
        <v>16</v>
      </c>
      <c r="E5389" t="s">
        <v>17</v>
      </c>
      <c r="F5389">
        <v>22</v>
      </c>
      <c r="G5389" t="s">
        <v>75</v>
      </c>
      <c r="H5389" t="s">
        <v>27</v>
      </c>
      <c r="I5389">
        <v>118</v>
      </c>
      <c r="J5389">
        <v>70</v>
      </c>
      <c r="K5389">
        <v>188</v>
      </c>
      <c r="L5389">
        <v>1</v>
      </c>
      <c r="M5389">
        <v>188</v>
      </c>
      <c r="N5389">
        <v>4</v>
      </c>
      <c r="O5389" t="s">
        <v>32</v>
      </c>
    </row>
    <row r="5390" spans="1:15">
      <c r="A5390">
        <v>169943</v>
      </c>
      <c r="B5390" s="1">
        <v>45590</v>
      </c>
      <c r="C5390" t="s">
        <v>23</v>
      </c>
      <c r="D5390" t="s">
        <v>24</v>
      </c>
      <c r="E5390" t="s">
        <v>17</v>
      </c>
      <c r="F5390">
        <v>35</v>
      </c>
      <c r="G5390" t="s">
        <v>46</v>
      </c>
      <c r="H5390" t="s">
        <v>19</v>
      </c>
      <c r="I5390">
        <v>9</v>
      </c>
      <c r="J5390">
        <v>0</v>
      </c>
      <c r="K5390">
        <v>9</v>
      </c>
      <c r="L5390">
        <v>2</v>
      </c>
      <c r="M5390">
        <v>18</v>
      </c>
      <c r="N5390">
        <v>5</v>
      </c>
      <c r="O5390" t="s">
        <v>32</v>
      </c>
    </row>
    <row r="5391" spans="1:15">
      <c r="A5391">
        <v>198607</v>
      </c>
      <c r="B5391" s="1">
        <v>45564</v>
      </c>
      <c r="C5391" t="s">
        <v>48</v>
      </c>
      <c r="D5391" t="s">
        <v>16</v>
      </c>
      <c r="E5391" t="s">
        <v>17</v>
      </c>
      <c r="F5391">
        <v>33</v>
      </c>
      <c r="G5391" t="s">
        <v>60</v>
      </c>
      <c r="H5391" t="s">
        <v>19</v>
      </c>
      <c r="I5391">
        <v>130</v>
      </c>
      <c r="J5391">
        <v>0</v>
      </c>
      <c r="K5391">
        <v>130</v>
      </c>
      <c r="L5391">
        <v>2</v>
      </c>
      <c r="M5391">
        <v>260</v>
      </c>
      <c r="N5391">
        <v>5</v>
      </c>
      <c r="O5391" t="s">
        <v>57</v>
      </c>
    </row>
    <row r="5392" spans="1:15">
      <c r="A5392">
        <v>190655</v>
      </c>
      <c r="B5392" s="1">
        <v>45307</v>
      </c>
      <c r="C5392" t="s">
        <v>82</v>
      </c>
      <c r="D5392" t="s">
        <v>37</v>
      </c>
      <c r="E5392" t="s">
        <v>25</v>
      </c>
      <c r="F5392">
        <v>24</v>
      </c>
      <c r="G5392" t="s">
        <v>51</v>
      </c>
      <c r="H5392" t="s">
        <v>27</v>
      </c>
      <c r="I5392">
        <v>20</v>
      </c>
      <c r="J5392">
        <v>50</v>
      </c>
      <c r="K5392">
        <v>70</v>
      </c>
      <c r="L5392">
        <v>1</v>
      </c>
      <c r="M5392">
        <v>70</v>
      </c>
      <c r="N5392">
        <v>4</v>
      </c>
      <c r="O5392" t="s">
        <v>32</v>
      </c>
    </row>
    <row r="5393" spans="1:15">
      <c r="A5393">
        <v>169762</v>
      </c>
      <c r="B5393" s="1">
        <v>45259</v>
      </c>
      <c r="C5393" t="s">
        <v>85</v>
      </c>
      <c r="D5393" t="s">
        <v>24</v>
      </c>
      <c r="E5393" t="s">
        <v>25</v>
      </c>
      <c r="F5393">
        <v>33</v>
      </c>
      <c r="G5393" t="s">
        <v>26</v>
      </c>
      <c r="H5393" t="s">
        <v>27</v>
      </c>
      <c r="I5393">
        <v>23</v>
      </c>
      <c r="J5393">
        <v>40</v>
      </c>
      <c r="K5393">
        <v>63</v>
      </c>
      <c r="L5393">
        <v>1</v>
      </c>
      <c r="M5393">
        <v>63</v>
      </c>
      <c r="N5393">
        <v>5</v>
      </c>
      <c r="O5393" t="s">
        <v>20</v>
      </c>
    </row>
    <row r="5394" spans="1:15">
      <c r="A5394">
        <v>156131</v>
      </c>
      <c r="B5394" s="1">
        <v>45493</v>
      </c>
      <c r="C5394" t="s">
        <v>15</v>
      </c>
      <c r="D5394" t="s">
        <v>16</v>
      </c>
      <c r="E5394" t="s">
        <v>17</v>
      </c>
      <c r="F5394">
        <v>19</v>
      </c>
      <c r="G5394" t="s">
        <v>38</v>
      </c>
      <c r="H5394" t="s">
        <v>19</v>
      </c>
      <c r="I5394">
        <v>100</v>
      </c>
      <c r="J5394">
        <v>0</v>
      </c>
      <c r="K5394">
        <v>100</v>
      </c>
      <c r="L5394">
        <v>1</v>
      </c>
      <c r="M5394">
        <v>100</v>
      </c>
      <c r="N5394">
        <v>4</v>
      </c>
      <c r="O5394" t="s">
        <v>70</v>
      </c>
    </row>
    <row r="5395" spans="1:15">
      <c r="A5395">
        <v>191576</v>
      </c>
      <c r="B5395" s="1">
        <v>45353</v>
      </c>
      <c r="C5395" t="s">
        <v>23</v>
      </c>
      <c r="D5395" t="s">
        <v>24</v>
      </c>
      <c r="E5395" t="s">
        <v>25</v>
      </c>
      <c r="F5395">
        <v>34</v>
      </c>
      <c r="G5395" t="s">
        <v>41</v>
      </c>
      <c r="H5395" t="s">
        <v>19</v>
      </c>
      <c r="I5395">
        <v>9</v>
      </c>
      <c r="J5395">
        <v>0</v>
      </c>
      <c r="K5395">
        <v>9</v>
      </c>
      <c r="L5395">
        <v>1</v>
      </c>
      <c r="M5395">
        <v>9</v>
      </c>
      <c r="N5395">
        <v>5</v>
      </c>
      <c r="O5395" t="s">
        <v>43</v>
      </c>
    </row>
    <row r="5396" spans="1:15">
      <c r="A5396">
        <v>187352</v>
      </c>
      <c r="B5396" s="1">
        <v>45267</v>
      </c>
      <c r="C5396" t="s">
        <v>78</v>
      </c>
      <c r="D5396" t="s">
        <v>37</v>
      </c>
      <c r="E5396" t="s">
        <v>17</v>
      </c>
      <c r="F5396">
        <v>28</v>
      </c>
      <c r="G5396" t="s">
        <v>51</v>
      </c>
      <c r="H5396" t="s">
        <v>27</v>
      </c>
      <c r="I5396">
        <v>50</v>
      </c>
      <c r="J5396">
        <v>50</v>
      </c>
      <c r="K5396">
        <v>100</v>
      </c>
      <c r="L5396">
        <v>1</v>
      </c>
      <c r="M5396">
        <v>100</v>
      </c>
      <c r="N5396">
        <v>5</v>
      </c>
      <c r="O5396" t="s">
        <v>39</v>
      </c>
    </row>
    <row r="5397" spans="1:15">
      <c r="A5397">
        <v>151289</v>
      </c>
      <c r="B5397" s="1">
        <v>45337</v>
      </c>
      <c r="C5397" t="s">
        <v>78</v>
      </c>
      <c r="D5397" t="s">
        <v>37</v>
      </c>
      <c r="E5397" t="s">
        <v>17</v>
      </c>
      <c r="F5397">
        <v>20</v>
      </c>
      <c r="G5397" t="s">
        <v>66</v>
      </c>
      <c r="H5397" t="s">
        <v>27</v>
      </c>
      <c r="I5397">
        <v>50</v>
      </c>
      <c r="J5397">
        <v>40</v>
      </c>
      <c r="K5397">
        <v>90</v>
      </c>
      <c r="L5397">
        <v>2</v>
      </c>
      <c r="M5397">
        <v>180</v>
      </c>
      <c r="N5397">
        <v>5</v>
      </c>
      <c r="O5397" t="s">
        <v>32</v>
      </c>
    </row>
    <row r="5398" spans="1:15">
      <c r="A5398">
        <v>131353</v>
      </c>
      <c r="B5398" s="1">
        <v>45316</v>
      </c>
      <c r="C5398" t="s">
        <v>42</v>
      </c>
      <c r="D5398" t="s">
        <v>16</v>
      </c>
      <c r="E5398" t="s">
        <v>17</v>
      </c>
      <c r="F5398">
        <v>31</v>
      </c>
      <c r="G5398" t="s">
        <v>18</v>
      </c>
      <c r="H5398" t="s">
        <v>19</v>
      </c>
      <c r="I5398">
        <v>65</v>
      </c>
      <c r="J5398">
        <v>0</v>
      </c>
      <c r="K5398">
        <v>65</v>
      </c>
      <c r="L5398">
        <v>3</v>
      </c>
      <c r="M5398">
        <v>195</v>
      </c>
      <c r="N5398">
        <v>3</v>
      </c>
      <c r="O5398" t="s">
        <v>49</v>
      </c>
    </row>
    <row r="5399" spans="1:15">
      <c r="A5399">
        <v>150077</v>
      </c>
      <c r="B5399" s="1">
        <v>45544</v>
      </c>
      <c r="C5399" t="s">
        <v>76</v>
      </c>
      <c r="D5399" t="s">
        <v>37</v>
      </c>
      <c r="E5399" t="s">
        <v>17</v>
      </c>
      <c r="F5399">
        <v>27</v>
      </c>
      <c r="G5399" t="s">
        <v>79</v>
      </c>
      <c r="H5399" t="s">
        <v>27</v>
      </c>
      <c r="I5399">
        <v>45</v>
      </c>
      <c r="J5399">
        <v>40</v>
      </c>
      <c r="K5399">
        <v>85</v>
      </c>
      <c r="L5399">
        <v>1</v>
      </c>
      <c r="M5399">
        <v>85</v>
      </c>
      <c r="N5399">
        <v>4</v>
      </c>
      <c r="O5399" t="s">
        <v>52</v>
      </c>
    </row>
    <row r="5400" spans="1:15">
      <c r="A5400">
        <v>161467</v>
      </c>
      <c r="B5400" s="1">
        <v>45242</v>
      </c>
      <c r="C5400" t="s">
        <v>23</v>
      </c>
      <c r="D5400" t="s">
        <v>24</v>
      </c>
      <c r="E5400" t="s">
        <v>17</v>
      </c>
      <c r="F5400">
        <v>30</v>
      </c>
      <c r="G5400" t="s">
        <v>86</v>
      </c>
      <c r="H5400" t="s">
        <v>27</v>
      </c>
      <c r="I5400">
        <v>9</v>
      </c>
      <c r="J5400">
        <v>70</v>
      </c>
      <c r="K5400">
        <v>79</v>
      </c>
      <c r="L5400">
        <v>1</v>
      </c>
      <c r="M5400">
        <v>79</v>
      </c>
      <c r="N5400">
        <v>5</v>
      </c>
      <c r="O5400" t="s">
        <v>65</v>
      </c>
    </row>
    <row r="5401" spans="1:15">
      <c r="A5401">
        <v>194055</v>
      </c>
      <c r="B5401" s="1">
        <v>45300</v>
      </c>
      <c r="C5401" t="s">
        <v>76</v>
      </c>
      <c r="D5401" t="s">
        <v>37</v>
      </c>
      <c r="E5401" t="s">
        <v>25</v>
      </c>
      <c r="F5401">
        <v>20</v>
      </c>
      <c r="G5401" t="s">
        <v>77</v>
      </c>
      <c r="H5401" t="s">
        <v>19</v>
      </c>
      <c r="I5401">
        <v>45</v>
      </c>
      <c r="J5401">
        <v>0</v>
      </c>
      <c r="K5401">
        <v>45</v>
      </c>
      <c r="L5401">
        <v>1</v>
      </c>
      <c r="M5401">
        <v>45</v>
      </c>
      <c r="N5401">
        <v>5</v>
      </c>
      <c r="O5401" t="s">
        <v>20</v>
      </c>
    </row>
    <row r="5402" spans="1:15">
      <c r="A5402">
        <v>170820</v>
      </c>
      <c r="B5402" s="1">
        <v>45437</v>
      </c>
      <c r="C5402" t="s">
        <v>23</v>
      </c>
      <c r="D5402" t="s">
        <v>24</v>
      </c>
      <c r="E5402" t="s">
        <v>17</v>
      </c>
      <c r="F5402">
        <v>34</v>
      </c>
      <c r="G5402" t="s">
        <v>31</v>
      </c>
      <c r="H5402" t="s">
        <v>19</v>
      </c>
      <c r="I5402">
        <v>9</v>
      </c>
      <c r="J5402">
        <v>0</v>
      </c>
      <c r="K5402">
        <v>9</v>
      </c>
      <c r="L5402">
        <v>1</v>
      </c>
      <c r="M5402">
        <v>9</v>
      </c>
      <c r="N5402">
        <v>2</v>
      </c>
      <c r="O5402" t="s">
        <v>87</v>
      </c>
    </row>
    <row r="5403" spans="1:15">
      <c r="A5403">
        <v>175482</v>
      </c>
      <c r="B5403" s="1">
        <v>45596</v>
      </c>
      <c r="C5403" t="s">
        <v>15</v>
      </c>
      <c r="D5403" t="s">
        <v>16</v>
      </c>
      <c r="E5403" t="s">
        <v>25</v>
      </c>
      <c r="F5403">
        <v>19</v>
      </c>
      <c r="G5403" t="s">
        <v>51</v>
      </c>
      <c r="H5403" t="s">
        <v>27</v>
      </c>
      <c r="I5403">
        <v>100</v>
      </c>
      <c r="J5403">
        <v>50</v>
      </c>
      <c r="K5403">
        <v>150</v>
      </c>
      <c r="L5403">
        <v>1</v>
      </c>
      <c r="M5403">
        <v>150</v>
      </c>
      <c r="N5403">
        <v>5</v>
      </c>
      <c r="O5403" t="s">
        <v>45</v>
      </c>
    </row>
    <row r="5404" spans="1:15">
      <c r="A5404">
        <v>151018</v>
      </c>
      <c r="B5404" s="1">
        <v>45463</v>
      </c>
      <c r="C5404" t="s">
        <v>53</v>
      </c>
      <c r="D5404" t="s">
        <v>37</v>
      </c>
      <c r="E5404" t="s">
        <v>25</v>
      </c>
      <c r="F5404">
        <v>29</v>
      </c>
      <c r="G5404" t="s">
        <v>54</v>
      </c>
      <c r="H5404" t="s">
        <v>19</v>
      </c>
      <c r="I5404">
        <v>15</v>
      </c>
      <c r="J5404">
        <v>0</v>
      </c>
      <c r="K5404">
        <v>15</v>
      </c>
      <c r="L5404">
        <v>1</v>
      </c>
      <c r="M5404">
        <v>15</v>
      </c>
      <c r="N5404">
        <v>1</v>
      </c>
      <c r="O5404" t="s">
        <v>55</v>
      </c>
    </row>
    <row r="5405" spans="1:15">
      <c r="A5405">
        <v>164955</v>
      </c>
      <c r="B5405" s="1">
        <v>45373</v>
      </c>
      <c r="C5405" t="s">
        <v>53</v>
      </c>
      <c r="D5405" t="s">
        <v>37</v>
      </c>
      <c r="E5405" t="s">
        <v>17</v>
      </c>
      <c r="F5405">
        <v>25</v>
      </c>
      <c r="G5405" t="s">
        <v>38</v>
      </c>
      <c r="H5405" t="s">
        <v>19</v>
      </c>
      <c r="I5405">
        <v>15</v>
      </c>
      <c r="J5405">
        <v>0</v>
      </c>
      <c r="K5405">
        <v>15</v>
      </c>
      <c r="L5405">
        <v>1</v>
      </c>
      <c r="M5405">
        <v>15</v>
      </c>
      <c r="N5405">
        <v>4</v>
      </c>
      <c r="O5405" t="s">
        <v>57</v>
      </c>
    </row>
    <row r="5406" spans="1:15">
      <c r="A5406">
        <v>150523</v>
      </c>
      <c r="B5406" s="1">
        <v>45269</v>
      </c>
      <c r="C5406" t="s">
        <v>50</v>
      </c>
      <c r="D5406" t="s">
        <v>16</v>
      </c>
      <c r="E5406" t="s">
        <v>17</v>
      </c>
      <c r="F5406">
        <v>22</v>
      </c>
      <c r="G5406" t="s">
        <v>79</v>
      </c>
      <c r="H5406" t="s">
        <v>27</v>
      </c>
      <c r="I5406">
        <v>97</v>
      </c>
      <c r="J5406">
        <v>40</v>
      </c>
      <c r="K5406">
        <v>137</v>
      </c>
      <c r="L5406">
        <v>4</v>
      </c>
      <c r="M5406">
        <v>548</v>
      </c>
      <c r="N5406">
        <v>1</v>
      </c>
      <c r="O5406" t="s">
        <v>59</v>
      </c>
    </row>
    <row r="5407" spans="1:15">
      <c r="A5407">
        <v>157724</v>
      </c>
      <c r="B5407" s="1">
        <v>45285</v>
      </c>
      <c r="C5407" t="s">
        <v>23</v>
      </c>
      <c r="D5407" t="s">
        <v>24</v>
      </c>
      <c r="E5407" t="s">
        <v>25</v>
      </c>
      <c r="F5407">
        <v>19</v>
      </c>
      <c r="G5407" t="s">
        <v>75</v>
      </c>
      <c r="H5407" t="s">
        <v>27</v>
      </c>
      <c r="I5407">
        <v>9</v>
      </c>
      <c r="J5407">
        <v>70</v>
      </c>
      <c r="K5407">
        <v>79</v>
      </c>
      <c r="L5407">
        <v>2</v>
      </c>
      <c r="M5407">
        <v>158</v>
      </c>
      <c r="N5407">
        <v>2</v>
      </c>
      <c r="O5407" t="s">
        <v>68</v>
      </c>
    </row>
    <row r="5408" spans="1:15">
      <c r="A5408">
        <v>161647</v>
      </c>
      <c r="B5408" s="1">
        <v>45423</v>
      </c>
      <c r="C5408" t="s">
        <v>42</v>
      </c>
      <c r="D5408" t="s">
        <v>16</v>
      </c>
      <c r="E5408" t="s">
        <v>25</v>
      </c>
      <c r="F5408">
        <v>35</v>
      </c>
      <c r="G5408" t="s">
        <v>67</v>
      </c>
      <c r="H5408" t="s">
        <v>27</v>
      </c>
      <c r="I5408">
        <v>65</v>
      </c>
      <c r="J5408">
        <v>40</v>
      </c>
      <c r="K5408">
        <v>105</v>
      </c>
      <c r="L5408">
        <v>2</v>
      </c>
      <c r="M5408">
        <v>210</v>
      </c>
      <c r="N5408">
        <v>4</v>
      </c>
      <c r="O5408" t="s">
        <v>61</v>
      </c>
    </row>
    <row r="5409" spans="1:15">
      <c r="A5409">
        <v>123169</v>
      </c>
      <c r="B5409" s="1">
        <v>45482</v>
      </c>
      <c r="C5409" t="s">
        <v>82</v>
      </c>
      <c r="D5409" t="s">
        <v>37</v>
      </c>
      <c r="E5409" t="s">
        <v>17</v>
      </c>
      <c r="F5409">
        <v>34</v>
      </c>
      <c r="G5409" t="s">
        <v>77</v>
      </c>
      <c r="H5409" t="s">
        <v>19</v>
      </c>
      <c r="I5409">
        <v>20</v>
      </c>
      <c r="J5409">
        <v>0</v>
      </c>
      <c r="K5409">
        <v>20</v>
      </c>
      <c r="L5409">
        <v>4</v>
      </c>
      <c r="M5409">
        <v>80</v>
      </c>
      <c r="N5409">
        <v>3</v>
      </c>
      <c r="O5409" t="s">
        <v>22</v>
      </c>
    </row>
    <row r="5410" spans="1:15">
      <c r="A5410">
        <v>134024</v>
      </c>
      <c r="B5410" s="1">
        <v>45304</v>
      </c>
      <c r="C5410" t="s">
        <v>23</v>
      </c>
      <c r="D5410" t="s">
        <v>24</v>
      </c>
      <c r="E5410" t="s">
        <v>17</v>
      </c>
      <c r="F5410">
        <v>35</v>
      </c>
      <c r="G5410" t="s">
        <v>29</v>
      </c>
      <c r="H5410" t="s">
        <v>19</v>
      </c>
      <c r="I5410">
        <v>9</v>
      </c>
      <c r="J5410">
        <v>0</v>
      </c>
      <c r="K5410">
        <v>9</v>
      </c>
      <c r="L5410">
        <v>1</v>
      </c>
      <c r="M5410">
        <v>9</v>
      </c>
      <c r="N5410">
        <v>4</v>
      </c>
      <c r="O5410" t="s">
        <v>32</v>
      </c>
    </row>
    <row r="5411" spans="1:15">
      <c r="A5411">
        <v>135286</v>
      </c>
      <c r="B5411" s="1">
        <v>45600</v>
      </c>
      <c r="C5411" t="s">
        <v>15</v>
      </c>
      <c r="D5411" t="s">
        <v>16</v>
      </c>
      <c r="E5411" t="s">
        <v>25</v>
      </c>
      <c r="F5411">
        <v>20</v>
      </c>
      <c r="G5411" t="s">
        <v>69</v>
      </c>
      <c r="H5411" t="s">
        <v>19</v>
      </c>
      <c r="I5411">
        <v>100</v>
      </c>
      <c r="J5411">
        <v>0</v>
      </c>
      <c r="K5411">
        <v>100</v>
      </c>
      <c r="L5411">
        <v>4</v>
      </c>
      <c r="M5411">
        <v>400</v>
      </c>
      <c r="N5411">
        <v>2</v>
      </c>
      <c r="O5411" t="s">
        <v>59</v>
      </c>
    </row>
    <row r="5412" spans="1:15">
      <c r="A5412">
        <v>192855</v>
      </c>
      <c r="B5412" s="1">
        <v>45292</v>
      </c>
      <c r="C5412" t="s">
        <v>53</v>
      </c>
      <c r="D5412" t="s">
        <v>37</v>
      </c>
      <c r="E5412" t="s">
        <v>17</v>
      </c>
      <c r="F5412">
        <v>20</v>
      </c>
      <c r="G5412" t="s">
        <v>51</v>
      </c>
      <c r="H5412" t="s">
        <v>27</v>
      </c>
      <c r="I5412">
        <v>15</v>
      </c>
      <c r="J5412">
        <v>50</v>
      </c>
      <c r="K5412">
        <v>65</v>
      </c>
      <c r="L5412">
        <v>3</v>
      </c>
      <c r="M5412">
        <v>195</v>
      </c>
      <c r="N5412">
        <v>5</v>
      </c>
      <c r="O5412" t="s">
        <v>72</v>
      </c>
    </row>
    <row r="5413" spans="1:15">
      <c r="A5413">
        <v>196854</v>
      </c>
      <c r="B5413" s="1">
        <v>45244</v>
      </c>
      <c r="C5413" t="s">
        <v>42</v>
      </c>
      <c r="D5413" t="s">
        <v>16</v>
      </c>
      <c r="E5413" t="s">
        <v>17</v>
      </c>
      <c r="F5413">
        <v>20</v>
      </c>
      <c r="G5413" t="s">
        <v>41</v>
      </c>
      <c r="H5413" t="s">
        <v>19</v>
      </c>
      <c r="I5413">
        <v>65</v>
      </c>
      <c r="J5413">
        <v>0</v>
      </c>
      <c r="K5413">
        <v>65</v>
      </c>
      <c r="L5413">
        <v>1</v>
      </c>
      <c r="M5413">
        <v>65</v>
      </c>
      <c r="N5413">
        <v>2</v>
      </c>
      <c r="O5413" t="s">
        <v>35</v>
      </c>
    </row>
    <row r="5414" spans="1:15">
      <c r="A5414">
        <v>131152</v>
      </c>
      <c r="B5414" s="1">
        <v>45242</v>
      </c>
      <c r="C5414" t="s">
        <v>23</v>
      </c>
      <c r="D5414" t="s">
        <v>24</v>
      </c>
      <c r="E5414" t="s">
        <v>17</v>
      </c>
      <c r="F5414">
        <v>27</v>
      </c>
      <c r="G5414" t="s">
        <v>77</v>
      </c>
      <c r="H5414" t="s">
        <v>19</v>
      </c>
      <c r="I5414">
        <v>9</v>
      </c>
      <c r="J5414">
        <v>0</v>
      </c>
      <c r="K5414">
        <v>9</v>
      </c>
      <c r="L5414">
        <v>1</v>
      </c>
      <c r="M5414">
        <v>9</v>
      </c>
      <c r="N5414">
        <v>1</v>
      </c>
      <c r="O5414" t="s">
        <v>63</v>
      </c>
    </row>
    <row r="5415" spans="1:15">
      <c r="A5415">
        <v>133454</v>
      </c>
      <c r="B5415" s="1">
        <v>45254</v>
      </c>
      <c r="C5415" t="s">
        <v>23</v>
      </c>
      <c r="D5415" t="s">
        <v>24</v>
      </c>
      <c r="E5415" t="s">
        <v>25</v>
      </c>
      <c r="F5415">
        <v>25</v>
      </c>
      <c r="G5415" t="s">
        <v>21</v>
      </c>
      <c r="H5415" t="s">
        <v>19</v>
      </c>
      <c r="I5415">
        <v>9</v>
      </c>
      <c r="J5415">
        <v>0</v>
      </c>
      <c r="K5415">
        <v>9</v>
      </c>
      <c r="L5415">
        <v>1</v>
      </c>
      <c r="M5415">
        <v>9</v>
      </c>
      <c r="N5415">
        <v>1</v>
      </c>
      <c r="O5415" t="s">
        <v>63</v>
      </c>
    </row>
    <row r="5416" spans="1:15">
      <c r="A5416">
        <v>170491</v>
      </c>
      <c r="B5416" s="1">
        <v>45444</v>
      </c>
      <c r="C5416" t="s">
        <v>85</v>
      </c>
      <c r="D5416" t="s">
        <v>24</v>
      </c>
      <c r="E5416" t="s">
        <v>17</v>
      </c>
      <c r="F5416">
        <v>20</v>
      </c>
      <c r="G5416" t="s">
        <v>75</v>
      </c>
      <c r="H5416" t="s">
        <v>27</v>
      </c>
      <c r="I5416">
        <v>23</v>
      </c>
      <c r="J5416">
        <v>70</v>
      </c>
      <c r="K5416">
        <v>93</v>
      </c>
      <c r="L5416">
        <v>2</v>
      </c>
      <c r="M5416">
        <v>186</v>
      </c>
      <c r="N5416">
        <v>4</v>
      </c>
      <c r="O5416" t="s">
        <v>61</v>
      </c>
    </row>
    <row r="5417" spans="1:15">
      <c r="A5417">
        <v>147666</v>
      </c>
      <c r="B5417" s="1">
        <v>45407</v>
      </c>
      <c r="C5417" t="s">
        <v>30</v>
      </c>
      <c r="D5417" t="s">
        <v>24</v>
      </c>
      <c r="E5417" t="s">
        <v>25</v>
      </c>
      <c r="F5417">
        <v>34</v>
      </c>
      <c r="G5417" t="s">
        <v>29</v>
      </c>
      <c r="H5417" t="s">
        <v>19</v>
      </c>
      <c r="I5417">
        <v>10</v>
      </c>
      <c r="J5417">
        <v>0</v>
      </c>
      <c r="K5417">
        <v>10</v>
      </c>
      <c r="L5417">
        <v>3</v>
      </c>
      <c r="M5417">
        <v>30</v>
      </c>
      <c r="N5417">
        <v>5</v>
      </c>
      <c r="O5417" t="s">
        <v>57</v>
      </c>
    </row>
    <row r="5418" spans="1:15">
      <c r="A5418">
        <v>156485</v>
      </c>
      <c r="B5418" s="1">
        <v>45406</v>
      </c>
      <c r="C5418" t="s">
        <v>82</v>
      </c>
      <c r="D5418" t="s">
        <v>37</v>
      </c>
      <c r="E5418" t="s">
        <v>25</v>
      </c>
      <c r="F5418">
        <v>28</v>
      </c>
      <c r="G5418" t="s">
        <v>18</v>
      </c>
      <c r="H5418" t="s">
        <v>19</v>
      </c>
      <c r="I5418">
        <v>20</v>
      </c>
      <c r="J5418">
        <v>0</v>
      </c>
      <c r="K5418">
        <v>20</v>
      </c>
      <c r="L5418">
        <v>1</v>
      </c>
      <c r="M5418">
        <v>20</v>
      </c>
      <c r="N5418">
        <v>3</v>
      </c>
      <c r="O5418" t="s">
        <v>22</v>
      </c>
    </row>
    <row r="5419" spans="1:15">
      <c r="A5419">
        <v>182357</v>
      </c>
      <c r="B5419" s="1">
        <v>45470</v>
      </c>
      <c r="C5419" t="s">
        <v>23</v>
      </c>
      <c r="D5419" t="s">
        <v>24</v>
      </c>
      <c r="E5419" t="s">
        <v>17</v>
      </c>
      <c r="F5419">
        <v>19</v>
      </c>
      <c r="G5419" t="s">
        <v>54</v>
      </c>
      <c r="H5419" t="s">
        <v>19</v>
      </c>
      <c r="I5419">
        <v>9</v>
      </c>
      <c r="J5419">
        <v>0</v>
      </c>
      <c r="K5419">
        <v>9</v>
      </c>
      <c r="L5419">
        <v>1</v>
      </c>
      <c r="M5419">
        <v>9</v>
      </c>
      <c r="N5419">
        <v>5</v>
      </c>
      <c r="O5419" t="s">
        <v>61</v>
      </c>
    </row>
    <row r="5420" spans="1:15">
      <c r="A5420">
        <v>176436</v>
      </c>
      <c r="B5420" s="1">
        <v>45453</v>
      </c>
      <c r="C5420" t="s">
        <v>23</v>
      </c>
      <c r="D5420" t="s">
        <v>24</v>
      </c>
      <c r="E5420" t="s">
        <v>17</v>
      </c>
      <c r="F5420">
        <v>29</v>
      </c>
      <c r="G5420" t="s">
        <v>75</v>
      </c>
      <c r="H5420" t="s">
        <v>27</v>
      </c>
      <c r="I5420">
        <v>9</v>
      </c>
      <c r="J5420">
        <v>70</v>
      </c>
      <c r="K5420">
        <v>79</v>
      </c>
      <c r="L5420">
        <v>1</v>
      </c>
      <c r="M5420">
        <v>79</v>
      </c>
      <c r="N5420">
        <v>2</v>
      </c>
      <c r="O5420" t="s">
        <v>87</v>
      </c>
    </row>
    <row r="5421" spans="1:15">
      <c r="A5421">
        <v>195561</v>
      </c>
      <c r="B5421" s="1">
        <v>45505</v>
      </c>
      <c r="C5421" t="s">
        <v>50</v>
      </c>
      <c r="D5421" t="s">
        <v>16</v>
      </c>
      <c r="E5421" t="s">
        <v>17</v>
      </c>
      <c r="F5421">
        <v>30</v>
      </c>
      <c r="G5421" t="s">
        <v>67</v>
      </c>
      <c r="H5421" t="s">
        <v>27</v>
      </c>
      <c r="I5421">
        <v>97</v>
      </c>
      <c r="J5421">
        <v>40</v>
      </c>
      <c r="K5421">
        <v>137</v>
      </c>
      <c r="L5421">
        <v>1</v>
      </c>
      <c r="M5421">
        <v>137</v>
      </c>
      <c r="N5421">
        <v>5</v>
      </c>
      <c r="O5421" t="s">
        <v>39</v>
      </c>
    </row>
    <row r="5422" spans="1:15">
      <c r="A5422">
        <v>126621</v>
      </c>
      <c r="B5422" s="1">
        <v>45333</v>
      </c>
      <c r="C5422" t="s">
        <v>50</v>
      </c>
      <c r="D5422" t="s">
        <v>16</v>
      </c>
      <c r="E5422" t="s">
        <v>17</v>
      </c>
      <c r="F5422">
        <v>23</v>
      </c>
      <c r="G5422" t="s">
        <v>31</v>
      </c>
      <c r="H5422" t="s">
        <v>19</v>
      </c>
      <c r="I5422">
        <v>97</v>
      </c>
      <c r="J5422">
        <v>0</v>
      </c>
      <c r="K5422">
        <v>97</v>
      </c>
      <c r="L5422">
        <v>1</v>
      </c>
      <c r="M5422">
        <v>97</v>
      </c>
      <c r="N5422">
        <v>2</v>
      </c>
      <c r="O5422" t="s">
        <v>35</v>
      </c>
    </row>
    <row r="5423" spans="1:15">
      <c r="A5423">
        <v>190027</v>
      </c>
      <c r="B5423" s="1">
        <v>45318</v>
      </c>
      <c r="C5423" t="s">
        <v>23</v>
      </c>
      <c r="D5423" t="s">
        <v>24</v>
      </c>
      <c r="E5423" t="s">
        <v>25</v>
      </c>
      <c r="F5423">
        <v>23</v>
      </c>
      <c r="G5423" t="s">
        <v>69</v>
      </c>
      <c r="H5423" t="s">
        <v>19</v>
      </c>
      <c r="I5423">
        <v>9</v>
      </c>
      <c r="J5423">
        <v>0</v>
      </c>
      <c r="K5423">
        <v>9</v>
      </c>
      <c r="L5423">
        <v>1</v>
      </c>
      <c r="M5423">
        <v>9</v>
      </c>
      <c r="N5423">
        <v>3</v>
      </c>
      <c r="O5423" t="s">
        <v>49</v>
      </c>
    </row>
    <row r="5424" spans="1:15">
      <c r="A5424">
        <v>130361</v>
      </c>
      <c r="B5424" s="1">
        <v>45449</v>
      </c>
      <c r="C5424" t="s">
        <v>15</v>
      </c>
      <c r="D5424" t="s">
        <v>16</v>
      </c>
      <c r="E5424" t="s">
        <v>17</v>
      </c>
      <c r="F5424">
        <v>30</v>
      </c>
      <c r="G5424" t="s">
        <v>34</v>
      </c>
      <c r="H5424" t="s">
        <v>27</v>
      </c>
      <c r="I5424">
        <v>100</v>
      </c>
      <c r="J5424">
        <v>100</v>
      </c>
      <c r="K5424">
        <v>200</v>
      </c>
      <c r="L5424">
        <v>3</v>
      </c>
      <c r="M5424">
        <v>600</v>
      </c>
      <c r="N5424">
        <v>4</v>
      </c>
      <c r="O5424" t="s">
        <v>32</v>
      </c>
    </row>
    <row r="5425" spans="1:15">
      <c r="A5425">
        <v>147438</v>
      </c>
      <c r="B5425" s="1">
        <v>45576</v>
      </c>
      <c r="C5425" t="s">
        <v>15</v>
      </c>
      <c r="D5425" t="s">
        <v>16</v>
      </c>
      <c r="E5425" t="s">
        <v>25</v>
      </c>
      <c r="F5425">
        <v>27</v>
      </c>
      <c r="G5425" t="s">
        <v>80</v>
      </c>
      <c r="H5425" t="s">
        <v>27</v>
      </c>
      <c r="I5425">
        <v>100</v>
      </c>
      <c r="J5425">
        <v>40</v>
      </c>
      <c r="K5425">
        <v>140</v>
      </c>
      <c r="L5425">
        <v>2</v>
      </c>
      <c r="M5425">
        <v>280</v>
      </c>
      <c r="N5425">
        <v>4</v>
      </c>
      <c r="O5425" t="s">
        <v>72</v>
      </c>
    </row>
    <row r="5426" spans="1:15">
      <c r="A5426">
        <v>120639</v>
      </c>
      <c r="B5426" s="1">
        <v>45555</v>
      </c>
      <c r="C5426" t="s">
        <v>23</v>
      </c>
      <c r="D5426" t="s">
        <v>24</v>
      </c>
      <c r="E5426" t="s">
        <v>17</v>
      </c>
      <c r="F5426">
        <v>18</v>
      </c>
      <c r="G5426" t="s">
        <v>74</v>
      </c>
      <c r="H5426" t="s">
        <v>27</v>
      </c>
      <c r="I5426">
        <v>9</v>
      </c>
      <c r="J5426">
        <v>25</v>
      </c>
      <c r="K5426">
        <v>34</v>
      </c>
      <c r="L5426">
        <v>2</v>
      </c>
      <c r="M5426">
        <v>68</v>
      </c>
      <c r="N5426">
        <v>3</v>
      </c>
      <c r="O5426" t="s">
        <v>22</v>
      </c>
    </row>
    <row r="5427" spans="1:15">
      <c r="A5427">
        <v>171929</v>
      </c>
      <c r="B5427" s="1">
        <v>45287</v>
      </c>
      <c r="C5427" t="s">
        <v>53</v>
      </c>
      <c r="D5427" t="s">
        <v>37</v>
      </c>
      <c r="E5427" t="s">
        <v>25</v>
      </c>
      <c r="F5427">
        <v>20</v>
      </c>
      <c r="G5427" t="s">
        <v>86</v>
      </c>
      <c r="H5427" t="s">
        <v>27</v>
      </c>
      <c r="I5427">
        <v>15</v>
      </c>
      <c r="J5427">
        <v>70</v>
      </c>
      <c r="K5427">
        <v>85</v>
      </c>
      <c r="L5427">
        <v>1</v>
      </c>
      <c r="M5427">
        <v>85</v>
      </c>
      <c r="N5427">
        <v>1</v>
      </c>
      <c r="O5427" t="s">
        <v>35</v>
      </c>
    </row>
    <row r="5428" spans="1:15">
      <c r="A5428">
        <v>181148</v>
      </c>
      <c r="B5428" s="1">
        <v>45455</v>
      </c>
      <c r="C5428" t="s">
        <v>36</v>
      </c>
      <c r="D5428" t="s">
        <v>37</v>
      </c>
      <c r="E5428" t="s">
        <v>17</v>
      </c>
      <c r="F5428">
        <v>35</v>
      </c>
      <c r="G5428" t="s">
        <v>46</v>
      </c>
      <c r="H5428" t="s">
        <v>19</v>
      </c>
      <c r="I5428">
        <v>32</v>
      </c>
      <c r="J5428">
        <v>0</v>
      </c>
      <c r="K5428">
        <v>32</v>
      </c>
      <c r="L5428">
        <v>1</v>
      </c>
      <c r="M5428">
        <v>32</v>
      </c>
      <c r="N5428">
        <v>3</v>
      </c>
      <c r="O5428" t="s">
        <v>88</v>
      </c>
    </row>
    <row r="5429" spans="1:15">
      <c r="A5429">
        <v>154388</v>
      </c>
      <c r="B5429" s="1">
        <v>45437</v>
      </c>
      <c r="C5429" t="s">
        <v>53</v>
      </c>
      <c r="D5429" t="s">
        <v>37</v>
      </c>
      <c r="E5429" t="s">
        <v>17</v>
      </c>
      <c r="F5429">
        <v>24</v>
      </c>
      <c r="G5429" t="s">
        <v>67</v>
      </c>
      <c r="H5429" t="s">
        <v>27</v>
      </c>
      <c r="I5429">
        <v>15</v>
      </c>
      <c r="J5429">
        <v>40</v>
      </c>
      <c r="K5429">
        <v>55</v>
      </c>
      <c r="L5429">
        <v>2</v>
      </c>
      <c r="M5429">
        <v>110</v>
      </c>
      <c r="N5429">
        <v>1</v>
      </c>
      <c r="O5429" t="s">
        <v>68</v>
      </c>
    </row>
    <row r="5430" spans="1:15">
      <c r="A5430">
        <v>151865</v>
      </c>
      <c r="B5430" s="1">
        <v>45481</v>
      </c>
      <c r="C5430" t="s">
        <v>33</v>
      </c>
      <c r="D5430" t="s">
        <v>16</v>
      </c>
      <c r="E5430" t="s">
        <v>17</v>
      </c>
      <c r="F5430">
        <v>23</v>
      </c>
      <c r="G5430" t="s">
        <v>34</v>
      </c>
      <c r="H5430" t="s">
        <v>27</v>
      </c>
      <c r="I5430">
        <v>118</v>
      </c>
      <c r="J5430">
        <v>100</v>
      </c>
      <c r="K5430">
        <v>218</v>
      </c>
      <c r="L5430">
        <v>1</v>
      </c>
      <c r="M5430">
        <v>218</v>
      </c>
      <c r="N5430">
        <v>4</v>
      </c>
      <c r="O5430" t="s">
        <v>57</v>
      </c>
    </row>
    <row r="5431" spans="1:15">
      <c r="A5431">
        <v>154859</v>
      </c>
      <c r="B5431" s="1">
        <v>45485</v>
      </c>
      <c r="C5431" t="s">
        <v>50</v>
      </c>
      <c r="D5431" t="s">
        <v>16</v>
      </c>
      <c r="E5431" t="s">
        <v>17</v>
      </c>
      <c r="F5431">
        <v>22</v>
      </c>
      <c r="G5431" t="s">
        <v>62</v>
      </c>
      <c r="H5431" t="s">
        <v>19</v>
      </c>
      <c r="I5431">
        <v>97</v>
      </c>
      <c r="J5431">
        <v>0</v>
      </c>
      <c r="K5431">
        <v>97</v>
      </c>
      <c r="L5431">
        <v>3</v>
      </c>
      <c r="M5431">
        <v>291</v>
      </c>
      <c r="N5431">
        <v>4</v>
      </c>
      <c r="O5431" t="s">
        <v>45</v>
      </c>
    </row>
    <row r="5432" spans="1:15">
      <c r="A5432">
        <v>156045</v>
      </c>
      <c r="B5432" s="1">
        <v>45294</v>
      </c>
      <c r="C5432" t="s">
        <v>53</v>
      </c>
      <c r="D5432" t="s">
        <v>37</v>
      </c>
      <c r="E5432" t="s">
        <v>17</v>
      </c>
      <c r="F5432">
        <v>19</v>
      </c>
      <c r="G5432" t="s">
        <v>31</v>
      </c>
      <c r="H5432" t="s">
        <v>19</v>
      </c>
      <c r="I5432">
        <v>15</v>
      </c>
      <c r="J5432">
        <v>0</v>
      </c>
      <c r="K5432">
        <v>15</v>
      </c>
      <c r="L5432">
        <v>1</v>
      </c>
      <c r="M5432">
        <v>15</v>
      </c>
      <c r="N5432">
        <v>1</v>
      </c>
      <c r="O5432" t="s">
        <v>63</v>
      </c>
    </row>
    <row r="5433" spans="1:15">
      <c r="A5433">
        <v>128948</v>
      </c>
      <c r="B5433" s="1">
        <v>45245</v>
      </c>
      <c r="C5433" t="s">
        <v>42</v>
      </c>
      <c r="D5433" t="s">
        <v>16</v>
      </c>
      <c r="E5433" t="s">
        <v>17</v>
      </c>
      <c r="F5433">
        <v>30</v>
      </c>
      <c r="G5433" t="s">
        <v>77</v>
      </c>
      <c r="H5433" t="s">
        <v>19</v>
      </c>
      <c r="I5433">
        <v>65</v>
      </c>
      <c r="J5433">
        <v>0</v>
      </c>
      <c r="K5433">
        <v>65</v>
      </c>
      <c r="L5433">
        <v>1</v>
      </c>
      <c r="M5433">
        <v>65</v>
      </c>
      <c r="N5433">
        <v>3</v>
      </c>
      <c r="O5433" t="s">
        <v>73</v>
      </c>
    </row>
    <row r="5434" spans="1:15">
      <c r="A5434">
        <v>184076</v>
      </c>
      <c r="B5434" s="1">
        <v>45259</v>
      </c>
      <c r="C5434" t="s">
        <v>50</v>
      </c>
      <c r="D5434" t="s">
        <v>16</v>
      </c>
      <c r="E5434" t="s">
        <v>17</v>
      </c>
      <c r="F5434">
        <v>23</v>
      </c>
      <c r="G5434" t="s">
        <v>21</v>
      </c>
      <c r="H5434" t="s">
        <v>19</v>
      </c>
      <c r="I5434">
        <v>97</v>
      </c>
      <c r="J5434">
        <v>0</v>
      </c>
      <c r="K5434">
        <v>97</v>
      </c>
      <c r="L5434">
        <v>2</v>
      </c>
      <c r="M5434">
        <v>194</v>
      </c>
      <c r="N5434">
        <v>1</v>
      </c>
      <c r="O5434" t="s">
        <v>59</v>
      </c>
    </row>
    <row r="5435" spans="1:15">
      <c r="A5435">
        <v>168167</v>
      </c>
      <c r="B5435" s="1">
        <v>45350</v>
      </c>
      <c r="C5435" t="s">
        <v>53</v>
      </c>
      <c r="D5435" t="s">
        <v>37</v>
      </c>
      <c r="E5435" t="s">
        <v>25</v>
      </c>
      <c r="F5435">
        <v>32</v>
      </c>
      <c r="G5435" t="s">
        <v>46</v>
      </c>
      <c r="H5435" t="s">
        <v>19</v>
      </c>
      <c r="I5435">
        <v>15</v>
      </c>
      <c r="J5435">
        <v>0</v>
      </c>
      <c r="K5435">
        <v>15</v>
      </c>
      <c r="L5435">
        <v>5</v>
      </c>
      <c r="M5435">
        <v>75</v>
      </c>
      <c r="N5435">
        <v>1</v>
      </c>
      <c r="O5435" t="s">
        <v>87</v>
      </c>
    </row>
    <row r="5436" spans="1:15">
      <c r="A5436">
        <v>184069</v>
      </c>
      <c r="B5436" s="1">
        <v>45540</v>
      </c>
      <c r="C5436" t="s">
        <v>50</v>
      </c>
      <c r="D5436" t="s">
        <v>16</v>
      </c>
      <c r="E5436" t="s">
        <v>25</v>
      </c>
      <c r="F5436">
        <v>33</v>
      </c>
      <c r="G5436" t="s">
        <v>18</v>
      </c>
      <c r="H5436" t="s">
        <v>19</v>
      </c>
      <c r="I5436">
        <v>97</v>
      </c>
      <c r="J5436">
        <v>0</v>
      </c>
      <c r="K5436">
        <v>97</v>
      </c>
      <c r="L5436">
        <v>4</v>
      </c>
      <c r="M5436">
        <v>388</v>
      </c>
      <c r="N5436">
        <v>5</v>
      </c>
      <c r="O5436" t="s">
        <v>52</v>
      </c>
    </row>
    <row r="5437" spans="1:15">
      <c r="A5437">
        <v>193476</v>
      </c>
      <c r="B5437" s="1">
        <v>45491</v>
      </c>
      <c r="C5437" t="s">
        <v>50</v>
      </c>
      <c r="D5437" t="s">
        <v>16</v>
      </c>
      <c r="E5437" t="s">
        <v>17</v>
      </c>
      <c r="F5437">
        <v>22</v>
      </c>
      <c r="G5437" t="s">
        <v>58</v>
      </c>
      <c r="H5437" t="s">
        <v>27</v>
      </c>
      <c r="I5437">
        <v>97</v>
      </c>
      <c r="J5437">
        <v>40</v>
      </c>
      <c r="K5437">
        <v>137</v>
      </c>
      <c r="L5437">
        <v>3</v>
      </c>
      <c r="M5437">
        <v>411</v>
      </c>
      <c r="N5437">
        <v>4</v>
      </c>
      <c r="O5437" t="s">
        <v>70</v>
      </c>
    </row>
    <row r="5438" spans="1:15">
      <c r="A5438">
        <v>178055</v>
      </c>
      <c r="B5438" s="1">
        <v>45250</v>
      </c>
      <c r="C5438" t="s">
        <v>15</v>
      </c>
      <c r="D5438" t="s">
        <v>16</v>
      </c>
      <c r="E5438" t="s">
        <v>17</v>
      </c>
      <c r="F5438">
        <v>20</v>
      </c>
      <c r="G5438" t="s">
        <v>41</v>
      </c>
      <c r="H5438" t="s">
        <v>19</v>
      </c>
      <c r="I5438">
        <v>100</v>
      </c>
      <c r="J5438">
        <v>0</v>
      </c>
      <c r="K5438">
        <v>100</v>
      </c>
      <c r="L5438">
        <v>1</v>
      </c>
      <c r="M5438">
        <v>100</v>
      </c>
      <c r="N5438">
        <v>3</v>
      </c>
      <c r="O5438" t="s">
        <v>84</v>
      </c>
    </row>
    <row r="5439" spans="1:15">
      <c r="A5439">
        <v>181819</v>
      </c>
      <c r="B5439" s="1">
        <v>45446</v>
      </c>
      <c r="C5439" t="s">
        <v>42</v>
      </c>
      <c r="D5439" t="s">
        <v>16</v>
      </c>
      <c r="E5439" t="s">
        <v>17</v>
      </c>
      <c r="F5439">
        <v>28</v>
      </c>
      <c r="G5439" t="s">
        <v>31</v>
      </c>
      <c r="H5439" t="s">
        <v>19</v>
      </c>
      <c r="I5439">
        <v>65</v>
      </c>
      <c r="J5439">
        <v>0</v>
      </c>
      <c r="K5439">
        <v>65</v>
      </c>
      <c r="L5439">
        <v>1</v>
      </c>
      <c r="M5439">
        <v>65</v>
      </c>
      <c r="N5439">
        <v>4</v>
      </c>
      <c r="O5439" t="s">
        <v>43</v>
      </c>
    </row>
    <row r="5440" spans="1:15">
      <c r="A5440">
        <v>156114</v>
      </c>
      <c r="B5440" s="1">
        <v>45418</v>
      </c>
      <c r="C5440" t="s">
        <v>42</v>
      </c>
      <c r="D5440" t="s">
        <v>16</v>
      </c>
      <c r="E5440" t="s">
        <v>17</v>
      </c>
      <c r="F5440">
        <v>19</v>
      </c>
      <c r="G5440" t="s">
        <v>44</v>
      </c>
      <c r="H5440" t="s">
        <v>27</v>
      </c>
      <c r="I5440">
        <v>65</v>
      </c>
      <c r="J5440">
        <v>25</v>
      </c>
      <c r="K5440">
        <v>90</v>
      </c>
      <c r="L5440">
        <v>1</v>
      </c>
      <c r="M5440">
        <v>90</v>
      </c>
      <c r="N5440">
        <v>1</v>
      </c>
      <c r="O5440" t="s">
        <v>81</v>
      </c>
    </row>
    <row r="5441" spans="1:15">
      <c r="A5441">
        <v>186282</v>
      </c>
      <c r="B5441" s="1">
        <v>45297</v>
      </c>
      <c r="C5441" t="s">
        <v>50</v>
      </c>
      <c r="D5441" t="s">
        <v>16</v>
      </c>
      <c r="E5441" t="s">
        <v>17</v>
      </c>
      <c r="F5441">
        <v>24</v>
      </c>
      <c r="G5441" t="s">
        <v>41</v>
      </c>
      <c r="H5441" t="s">
        <v>19</v>
      </c>
      <c r="I5441">
        <v>97</v>
      </c>
      <c r="J5441">
        <v>0</v>
      </c>
      <c r="K5441">
        <v>97</v>
      </c>
      <c r="L5441">
        <v>1</v>
      </c>
      <c r="M5441">
        <v>97</v>
      </c>
      <c r="N5441">
        <v>3</v>
      </c>
      <c r="O5441" t="s">
        <v>22</v>
      </c>
    </row>
    <row r="5442" spans="1:15">
      <c r="A5442">
        <v>149961</v>
      </c>
      <c r="B5442" s="1">
        <v>45439</v>
      </c>
      <c r="C5442" t="s">
        <v>76</v>
      </c>
      <c r="D5442" t="s">
        <v>37</v>
      </c>
      <c r="E5442" t="s">
        <v>17</v>
      </c>
      <c r="F5442">
        <v>34</v>
      </c>
      <c r="G5442" t="s">
        <v>34</v>
      </c>
      <c r="H5442" t="s">
        <v>27</v>
      </c>
      <c r="I5442">
        <v>45</v>
      </c>
      <c r="J5442">
        <v>100</v>
      </c>
      <c r="K5442">
        <v>145</v>
      </c>
      <c r="L5442">
        <v>1</v>
      </c>
      <c r="M5442">
        <v>145</v>
      </c>
      <c r="N5442">
        <v>5</v>
      </c>
      <c r="O5442" t="s">
        <v>52</v>
      </c>
    </row>
    <row r="5443" spans="1:15">
      <c r="A5443">
        <v>147924</v>
      </c>
      <c r="B5443" s="1">
        <v>45276</v>
      </c>
      <c r="C5443" t="s">
        <v>23</v>
      </c>
      <c r="D5443" t="s">
        <v>24</v>
      </c>
      <c r="E5443" t="s">
        <v>17</v>
      </c>
      <c r="F5443">
        <v>27</v>
      </c>
      <c r="G5443" t="s">
        <v>31</v>
      </c>
      <c r="H5443" t="s">
        <v>19</v>
      </c>
      <c r="I5443">
        <v>9</v>
      </c>
      <c r="J5443">
        <v>0</v>
      </c>
      <c r="K5443">
        <v>9</v>
      </c>
      <c r="L5443">
        <v>2</v>
      </c>
      <c r="M5443">
        <v>18</v>
      </c>
      <c r="N5443">
        <v>4</v>
      </c>
      <c r="O5443" t="s">
        <v>72</v>
      </c>
    </row>
    <row r="5444" spans="1:15">
      <c r="A5444">
        <v>139159</v>
      </c>
      <c r="B5444" s="1">
        <v>45395</v>
      </c>
      <c r="C5444" t="s">
        <v>36</v>
      </c>
      <c r="D5444" t="s">
        <v>37</v>
      </c>
      <c r="E5444" t="s">
        <v>17</v>
      </c>
      <c r="F5444">
        <v>32</v>
      </c>
      <c r="G5444" t="s">
        <v>77</v>
      </c>
      <c r="H5444" t="s">
        <v>19</v>
      </c>
      <c r="I5444">
        <v>32</v>
      </c>
      <c r="J5444">
        <v>0</v>
      </c>
      <c r="K5444">
        <v>32</v>
      </c>
      <c r="L5444">
        <v>1</v>
      </c>
      <c r="M5444">
        <v>32</v>
      </c>
      <c r="N5444">
        <v>1</v>
      </c>
      <c r="O5444" t="s">
        <v>47</v>
      </c>
    </row>
    <row r="5445" spans="1:15">
      <c r="A5445">
        <v>181087</v>
      </c>
      <c r="B5445" s="1">
        <v>45409</v>
      </c>
      <c r="C5445" t="s">
        <v>36</v>
      </c>
      <c r="D5445" t="s">
        <v>37</v>
      </c>
      <c r="E5445" t="s">
        <v>25</v>
      </c>
      <c r="F5445">
        <v>35</v>
      </c>
      <c r="G5445" t="s">
        <v>69</v>
      </c>
      <c r="H5445" t="s">
        <v>19</v>
      </c>
      <c r="I5445">
        <v>32</v>
      </c>
      <c r="J5445">
        <v>0</v>
      </c>
      <c r="K5445">
        <v>32</v>
      </c>
      <c r="L5445">
        <v>1</v>
      </c>
      <c r="M5445">
        <v>32</v>
      </c>
      <c r="N5445">
        <v>5</v>
      </c>
      <c r="O5445" t="s">
        <v>39</v>
      </c>
    </row>
    <row r="5446" spans="1:15">
      <c r="A5446">
        <v>181609</v>
      </c>
      <c r="B5446" s="1">
        <v>45510</v>
      </c>
      <c r="C5446" t="s">
        <v>53</v>
      </c>
      <c r="D5446" t="s">
        <v>37</v>
      </c>
      <c r="E5446" t="s">
        <v>17</v>
      </c>
      <c r="F5446">
        <v>19</v>
      </c>
      <c r="G5446" t="s">
        <v>38</v>
      </c>
      <c r="H5446" t="s">
        <v>19</v>
      </c>
      <c r="I5446">
        <v>15</v>
      </c>
      <c r="J5446">
        <v>0</v>
      </c>
      <c r="K5446">
        <v>15</v>
      </c>
      <c r="L5446">
        <v>1</v>
      </c>
      <c r="M5446">
        <v>15</v>
      </c>
      <c r="N5446">
        <v>1</v>
      </c>
      <c r="O5446" t="s">
        <v>81</v>
      </c>
    </row>
    <row r="5447" spans="1:15">
      <c r="A5447">
        <v>143937</v>
      </c>
      <c r="B5447" s="1">
        <v>45285</v>
      </c>
      <c r="C5447" t="s">
        <v>42</v>
      </c>
      <c r="D5447" t="s">
        <v>16</v>
      </c>
      <c r="E5447" t="s">
        <v>17</v>
      </c>
      <c r="F5447">
        <v>34</v>
      </c>
      <c r="G5447" t="s">
        <v>74</v>
      </c>
      <c r="H5447" t="s">
        <v>27</v>
      </c>
      <c r="I5447">
        <v>65</v>
      </c>
      <c r="J5447">
        <v>25</v>
      </c>
      <c r="K5447">
        <v>90</v>
      </c>
      <c r="L5447">
        <v>2</v>
      </c>
      <c r="M5447">
        <v>180</v>
      </c>
      <c r="N5447">
        <v>5</v>
      </c>
      <c r="O5447" t="s">
        <v>57</v>
      </c>
    </row>
    <row r="5448" spans="1:15">
      <c r="A5448">
        <v>159323</v>
      </c>
      <c r="B5448" s="1">
        <v>45588</v>
      </c>
      <c r="C5448" t="s">
        <v>42</v>
      </c>
      <c r="D5448" t="s">
        <v>16</v>
      </c>
      <c r="E5448" t="s">
        <v>17</v>
      </c>
      <c r="F5448">
        <v>33</v>
      </c>
      <c r="G5448" t="s">
        <v>31</v>
      </c>
      <c r="H5448" t="s">
        <v>19</v>
      </c>
      <c r="I5448">
        <v>65</v>
      </c>
      <c r="J5448">
        <v>0</v>
      </c>
      <c r="K5448">
        <v>65</v>
      </c>
      <c r="L5448">
        <v>3</v>
      </c>
      <c r="M5448">
        <v>195</v>
      </c>
      <c r="N5448">
        <v>5</v>
      </c>
      <c r="O5448" t="s">
        <v>52</v>
      </c>
    </row>
    <row r="5449" spans="1:15">
      <c r="A5449">
        <v>139315</v>
      </c>
      <c r="B5449" s="1">
        <v>45260</v>
      </c>
      <c r="C5449" t="s">
        <v>42</v>
      </c>
      <c r="D5449" t="s">
        <v>16</v>
      </c>
      <c r="E5449" t="s">
        <v>17</v>
      </c>
      <c r="F5449">
        <v>32</v>
      </c>
      <c r="G5449" t="s">
        <v>60</v>
      </c>
      <c r="H5449" t="s">
        <v>19</v>
      </c>
      <c r="I5449">
        <v>65</v>
      </c>
      <c r="J5449">
        <v>0</v>
      </c>
      <c r="K5449">
        <v>65</v>
      </c>
      <c r="L5449">
        <v>1</v>
      </c>
      <c r="M5449">
        <v>65</v>
      </c>
      <c r="N5449">
        <v>4</v>
      </c>
      <c r="O5449" t="s">
        <v>32</v>
      </c>
    </row>
    <row r="5450" spans="1:15">
      <c r="A5450">
        <v>142872</v>
      </c>
      <c r="B5450" s="1">
        <v>45273</v>
      </c>
      <c r="C5450" t="s">
        <v>48</v>
      </c>
      <c r="D5450" t="s">
        <v>16</v>
      </c>
      <c r="E5450" t="s">
        <v>25</v>
      </c>
      <c r="F5450">
        <v>25</v>
      </c>
      <c r="G5450" t="s">
        <v>69</v>
      </c>
      <c r="H5450" t="s">
        <v>19</v>
      </c>
      <c r="I5450">
        <v>130</v>
      </c>
      <c r="J5450">
        <v>0</v>
      </c>
      <c r="K5450">
        <v>130</v>
      </c>
      <c r="L5450">
        <v>4</v>
      </c>
      <c r="M5450">
        <v>520</v>
      </c>
      <c r="N5450">
        <v>1</v>
      </c>
      <c r="O5450" t="s">
        <v>63</v>
      </c>
    </row>
    <row r="5451" spans="1:15">
      <c r="A5451">
        <v>169253</v>
      </c>
      <c r="B5451" s="1">
        <v>45556</v>
      </c>
      <c r="C5451" t="s">
        <v>15</v>
      </c>
      <c r="D5451" t="s">
        <v>16</v>
      </c>
      <c r="E5451" t="s">
        <v>17</v>
      </c>
      <c r="F5451">
        <v>33</v>
      </c>
      <c r="G5451" t="s">
        <v>56</v>
      </c>
      <c r="H5451" t="s">
        <v>19</v>
      </c>
      <c r="I5451">
        <v>100</v>
      </c>
      <c r="J5451">
        <v>0</v>
      </c>
      <c r="K5451">
        <v>100</v>
      </c>
      <c r="L5451">
        <v>1</v>
      </c>
      <c r="M5451">
        <v>100</v>
      </c>
      <c r="N5451">
        <v>2</v>
      </c>
      <c r="O5451" t="s">
        <v>28</v>
      </c>
    </row>
    <row r="5452" spans="1:15">
      <c r="A5452">
        <v>150430</v>
      </c>
      <c r="B5452" s="1">
        <v>45582</v>
      </c>
      <c r="C5452" t="s">
        <v>50</v>
      </c>
      <c r="D5452" t="s">
        <v>16</v>
      </c>
      <c r="E5452" t="s">
        <v>17</v>
      </c>
      <c r="F5452">
        <v>30</v>
      </c>
      <c r="G5452" t="s">
        <v>29</v>
      </c>
      <c r="H5452" t="s">
        <v>19</v>
      </c>
      <c r="I5452">
        <v>97</v>
      </c>
      <c r="J5452">
        <v>0</v>
      </c>
      <c r="K5452">
        <v>97</v>
      </c>
      <c r="L5452">
        <v>1</v>
      </c>
      <c r="M5452">
        <v>97</v>
      </c>
      <c r="N5452">
        <v>1</v>
      </c>
      <c r="O5452" t="s">
        <v>68</v>
      </c>
    </row>
    <row r="5453" spans="1:15">
      <c r="A5453">
        <v>167259</v>
      </c>
      <c r="B5453" s="1">
        <v>45360</v>
      </c>
      <c r="C5453" t="s">
        <v>53</v>
      </c>
      <c r="D5453" t="s">
        <v>37</v>
      </c>
      <c r="E5453" t="s">
        <v>17</v>
      </c>
      <c r="F5453">
        <v>23</v>
      </c>
      <c r="G5453" t="s">
        <v>74</v>
      </c>
      <c r="H5453" t="s">
        <v>27</v>
      </c>
      <c r="I5453">
        <v>15</v>
      </c>
      <c r="J5453">
        <v>25</v>
      </c>
      <c r="K5453">
        <v>40</v>
      </c>
      <c r="L5453">
        <v>1</v>
      </c>
      <c r="M5453">
        <v>40</v>
      </c>
      <c r="N5453">
        <v>4</v>
      </c>
      <c r="O5453" t="s">
        <v>20</v>
      </c>
    </row>
    <row r="5454" spans="1:15">
      <c r="A5454">
        <v>156511</v>
      </c>
      <c r="B5454" s="1">
        <v>45453</v>
      </c>
      <c r="C5454" t="s">
        <v>23</v>
      </c>
      <c r="D5454" t="s">
        <v>24</v>
      </c>
      <c r="E5454" t="s">
        <v>17</v>
      </c>
      <c r="F5454">
        <v>23</v>
      </c>
      <c r="G5454" t="s">
        <v>74</v>
      </c>
      <c r="H5454" t="s">
        <v>27</v>
      </c>
      <c r="I5454">
        <v>9</v>
      </c>
      <c r="J5454">
        <v>25</v>
      </c>
      <c r="K5454">
        <v>34</v>
      </c>
      <c r="L5454">
        <v>1</v>
      </c>
      <c r="M5454">
        <v>34</v>
      </c>
      <c r="N5454">
        <v>5</v>
      </c>
      <c r="O5454" t="s">
        <v>20</v>
      </c>
    </row>
    <row r="5455" spans="1:15">
      <c r="A5455">
        <v>152671</v>
      </c>
      <c r="B5455" s="1">
        <v>45357</v>
      </c>
      <c r="C5455" t="s">
        <v>82</v>
      </c>
      <c r="D5455" t="s">
        <v>37</v>
      </c>
      <c r="E5455" t="s">
        <v>17</v>
      </c>
      <c r="F5455">
        <v>29</v>
      </c>
      <c r="G5455" t="s">
        <v>38</v>
      </c>
      <c r="H5455" t="s">
        <v>19</v>
      </c>
      <c r="I5455">
        <v>20</v>
      </c>
      <c r="J5455">
        <v>0</v>
      </c>
      <c r="K5455">
        <v>20</v>
      </c>
      <c r="L5455">
        <v>1</v>
      </c>
      <c r="M5455">
        <v>20</v>
      </c>
      <c r="N5455">
        <v>4</v>
      </c>
      <c r="O5455" t="s">
        <v>39</v>
      </c>
    </row>
    <row r="5456" spans="1:15">
      <c r="A5456">
        <v>191569</v>
      </c>
      <c r="B5456" s="1">
        <v>45413</v>
      </c>
      <c r="C5456" t="s">
        <v>15</v>
      </c>
      <c r="D5456" t="s">
        <v>16</v>
      </c>
      <c r="E5456" t="s">
        <v>17</v>
      </c>
      <c r="F5456">
        <v>30</v>
      </c>
      <c r="G5456" t="s">
        <v>46</v>
      </c>
      <c r="H5456" t="s">
        <v>19</v>
      </c>
      <c r="I5456">
        <v>100</v>
      </c>
      <c r="J5456">
        <v>0</v>
      </c>
      <c r="K5456">
        <v>100</v>
      </c>
      <c r="L5456">
        <v>1</v>
      </c>
      <c r="M5456">
        <v>100</v>
      </c>
      <c r="N5456">
        <v>4</v>
      </c>
      <c r="O5456" t="s">
        <v>45</v>
      </c>
    </row>
    <row r="5457" spans="1:15">
      <c r="A5457">
        <v>123272</v>
      </c>
      <c r="B5457" s="1">
        <v>45465</v>
      </c>
      <c r="C5457" t="s">
        <v>30</v>
      </c>
      <c r="D5457" t="s">
        <v>24</v>
      </c>
      <c r="E5457" t="s">
        <v>17</v>
      </c>
      <c r="F5457">
        <v>27</v>
      </c>
      <c r="G5457" t="s">
        <v>21</v>
      </c>
      <c r="H5457" t="s">
        <v>19</v>
      </c>
      <c r="I5457">
        <v>10</v>
      </c>
      <c r="J5457">
        <v>0</v>
      </c>
      <c r="K5457">
        <v>10</v>
      </c>
      <c r="L5457">
        <v>1</v>
      </c>
      <c r="M5457">
        <v>10</v>
      </c>
      <c r="N5457">
        <v>4</v>
      </c>
      <c r="O5457" t="s">
        <v>57</v>
      </c>
    </row>
    <row r="5458" spans="1:15">
      <c r="A5458">
        <v>187622</v>
      </c>
      <c r="B5458" s="1">
        <v>45281</v>
      </c>
      <c r="C5458" t="s">
        <v>53</v>
      </c>
      <c r="D5458" t="s">
        <v>37</v>
      </c>
      <c r="E5458" t="s">
        <v>17</v>
      </c>
      <c r="F5458">
        <v>20</v>
      </c>
      <c r="G5458" t="s">
        <v>18</v>
      </c>
      <c r="H5458" t="s">
        <v>19</v>
      </c>
      <c r="I5458">
        <v>15</v>
      </c>
      <c r="J5458">
        <v>0</v>
      </c>
      <c r="K5458">
        <v>15</v>
      </c>
      <c r="L5458">
        <v>1</v>
      </c>
      <c r="M5458">
        <v>15</v>
      </c>
      <c r="N5458">
        <v>1</v>
      </c>
      <c r="O5458" t="s">
        <v>28</v>
      </c>
    </row>
    <row r="5459" spans="1:15">
      <c r="A5459">
        <v>161046</v>
      </c>
      <c r="B5459" s="1">
        <v>45334</v>
      </c>
      <c r="C5459" t="s">
        <v>50</v>
      </c>
      <c r="D5459" t="s">
        <v>16</v>
      </c>
      <c r="E5459" t="s">
        <v>17</v>
      </c>
      <c r="F5459">
        <v>20</v>
      </c>
      <c r="G5459" t="s">
        <v>46</v>
      </c>
      <c r="H5459" t="s">
        <v>19</v>
      </c>
      <c r="I5459">
        <v>97</v>
      </c>
      <c r="J5459">
        <v>0</v>
      </c>
      <c r="K5459">
        <v>97</v>
      </c>
      <c r="L5459">
        <v>1</v>
      </c>
      <c r="M5459">
        <v>97</v>
      </c>
      <c r="N5459">
        <v>3</v>
      </c>
      <c r="O5459" t="s">
        <v>84</v>
      </c>
    </row>
    <row r="5460" spans="1:15">
      <c r="A5460">
        <v>165841</v>
      </c>
      <c r="B5460" s="1">
        <v>45361</v>
      </c>
      <c r="C5460" t="s">
        <v>53</v>
      </c>
      <c r="D5460" t="s">
        <v>37</v>
      </c>
      <c r="E5460" t="s">
        <v>25</v>
      </c>
      <c r="F5460">
        <v>26</v>
      </c>
      <c r="G5460" t="s">
        <v>38</v>
      </c>
      <c r="H5460" t="s">
        <v>19</v>
      </c>
      <c r="I5460">
        <v>15</v>
      </c>
      <c r="J5460">
        <v>0</v>
      </c>
      <c r="K5460">
        <v>15</v>
      </c>
      <c r="L5460">
        <v>1</v>
      </c>
      <c r="M5460">
        <v>15</v>
      </c>
      <c r="N5460">
        <v>4</v>
      </c>
      <c r="O5460" t="s">
        <v>57</v>
      </c>
    </row>
    <row r="5461" spans="1:15">
      <c r="A5461">
        <v>194129</v>
      </c>
      <c r="B5461" s="1">
        <v>45586</v>
      </c>
      <c r="C5461" t="s">
        <v>15</v>
      </c>
      <c r="D5461" t="s">
        <v>16</v>
      </c>
      <c r="E5461" t="s">
        <v>25</v>
      </c>
      <c r="F5461">
        <v>20</v>
      </c>
      <c r="G5461" t="s">
        <v>34</v>
      </c>
      <c r="H5461" t="s">
        <v>27</v>
      </c>
      <c r="I5461">
        <v>100</v>
      </c>
      <c r="J5461">
        <v>100</v>
      </c>
      <c r="K5461">
        <v>200</v>
      </c>
      <c r="L5461">
        <v>4</v>
      </c>
      <c r="M5461">
        <v>800</v>
      </c>
      <c r="N5461">
        <v>1</v>
      </c>
      <c r="O5461" t="s">
        <v>59</v>
      </c>
    </row>
    <row r="5462" spans="1:15">
      <c r="A5462">
        <v>171234</v>
      </c>
      <c r="B5462" s="1">
        <v>45535</v>
      </c>
      <c r="C5462" t="s">
        <v>48</v>
      </c>
      <c r="D5462" t="s">
        <v>16</v>
      </c>
      <c r="E5462" t="s">
        <v>17</v>
      </c>
      <c r="F5462">
        <v>28</v>
      </c>
      <c r="G5462" t="s">
        <v>69</v>
      </c>
      <c r="H5462" t="s">
        <v>19</v>
      </c>
      <c r="I5462">
        <v>130</v>
      </c>
      <c r="J5462">
        <v>0</v>
      </c>
      <c r="K5462">
        <v>130</v>
      </c>
      <c r="L5462">
        <v>1</v>
      </c>
      <c r="M5462">
        <v>130</v>
      </c>
      <c r="N5462">
        <v>3</v>
      </c>
      <c r="O5462" t="s">
        <v>49</v>
      </c>
    </row>
    <row r="5463" spans="1:15">
      <c r="A5463">
        <v>141257</v>
      </c>
      <c r="B5463" s="1">
        <v>45357</v>
      </c>
      <c r="C5463" t="s">
        <v>15</v>
      </c>
      <c r="D5463" t="s">
        <v>16</v>
      </c>
      <c r="E5463" t="s">
        <v>25</v>
      </c>
      <c r="F5463">
        <v>27</v>
      </c>
      <c r="G5463" t="s">
        <v>62</v>
      </c>
      <c r="H5463" t="s">
        <v>19</v>
      </c>
      <c r="I5463">
        <v>100</v>
      </c>
      <c r="J5463">
        <v>0</v>
      </c>
      <c r="K5463">
        <v>100</v>
      </c>
      <c r="L5463">
        <v>1</v>
      </c>
      <c r="M5463">
        <v>100</v>
      </c>
      <c r="N5463">
        <v>5</v>
      </c>
      <c r="O5463" t="s">
        <v>45</v>
      </c>
    </row>
    <row r="5464" spans="1:15">
      <c r="A5464">
        <v>195854</v>
      </c>
      <c r="B5464" s="1">
        <v>45393</v>
      </c>
      <c r="C5464" t="s">
        <v>23</v>
      </c>
      <c r="D5464" t="s">
        <v>24</v>
      </c>
      <c r="E5464" t="s">
        <v>17</v>
      </c>
      <c r="F5464">
        <v>19</v>
      </c>
      <c r="G5464" t="s">
        <v>18</v>
      </c>
      <c r="H5464" t="s">
        <v>19</v>
      </c>
      <c r="I5464">
        <v>9</v>
      </c>
      <c r="J5464">
        <v>0</v>
      </c>
      <c r="K5464">
        <v>9</v>
      </c>
      <c r="L5464">
        <v>1</v>
      </c>
      <c r="M5464">
        <v>9</v>
      </c>
      <c r="N5464">
        <v>1</v>
      </c>
      <c r="O5464" t="s">
        <v>68</v>
      </c>
    </row>
    <row r="5465" spans="1:15">
      <c r="A5465">
        <v>156085</v>
      </c>
      <c r="B5465" s="1">
        <v>45364</v>
      </c>
      <c r="C5465" t="s">
        <v>85</v>
      </c>
      <c r="D5465" t="s">
        <v>24</v>
      </c>
      <c r="E5465" t="s">
        <v>17</v>
      </c>
      <c r="F5465">
        <v>32</v>
      </c>
      <c r="G5465" t="s">
        <v>62</v>
      </c>
      <c r="H5465" t="s">
        <v>19</v>
      </c>
      <c r="I5465">
        <v>23</v>
      </c>
      <c r="J5465">
        <v>0</v>
      </c>
      <c r="K5465">
        <v>23</v>
      </c>
      <c r="L5465">
        <v>1</v>
      </c>
      <c r="M5465">
        <v>23</v>
      </c>
      <c r="N5465">
        <v>4</v>
      </c>
      <c r="O5465" t="s">
        <v>65</v>
      </c>
    </row>
    <row r="5466" spans="1:15">
      <c r="A5466">
        <v>177789</v>
      </c>
      <c r="B5466" s="1">
        <v>45364</v>
      </c>
      <c r="C5466" t="s">
        <v>30</v>
      </c>
      <c r="D5466" t="s">
        <v>24</v>
      </c>
      <c r="E5466" t="s">
        <v>25</v>
      </c>
      <c r="F5466">
        <v>31</v>
      </c>
      <c r="G5466" t="s">
        <v>38</v>
      </c>
      <c r="H5466" t="s">
        <v>19</v>
      </c>
      <c r="I5466">
        <v>10</v>
      </c>
      <c r="J5466">
        <v>0</v>
      </c>
      <c r="K5466">
        <v>10</v>
      </c>
      <c r="L5466">
        <v>1</v>
      </c>
      <c r="M5466">
        <v>10</v>
      </c>
      <c r="N5466">
        <v>3</v>
      </c>
      <c r="O5466" t="s">
        <v>40</v>
      </c>
    </row>
    <row r="5467" spans="1:15">
      <c r="A5467">
        <v>173236</v>
      </c>
      <c r="B5467" s="1">
        <v>45459</v>
      </c>
      <c r="C5467" t="s">
        <v>48</v>
      </c>
      <c r="D5467" t="s">
        <v>16</v>
      </c>
      <c r="E5467" t="s">
        <v>25</v>
      </c>
      <c r="F5467">
        <v>28</v>
      </c>
      <c r="G5467" t="s">
        <v>21</v>
      </c>
      <c r="H5467" t="s">
        <v>19</v>
      </c>
      <c r="I5467">
        <v>130</v>
      </c>
      <c r="J5467">
        <v>0</v>
      </c>
      <c r="K5467">
        <v>130</v>
      </c>
      <c r="L5467">
        <v>2</v>
      </c>
      <c r="M5467">
        <v>260</v>
      </c>
      <c r="N5467">
        <v>1</v>
      </c>
      <c r="O5467" t="s">
        <v>47</v>
      </c>
    </row>
    <row r="5468" spans="1:15">
      <c r="A5468">
        <v>166669</v>
      </c>
      <c r="B5468" s="1">
        <v>45530</v>
      </c>
      <c r="C5468" t="s">
        <v>50</v>
      </c>
      <c r="D5468" t="s">
        <v>16</v>
      </c>
      <c r="E5468" t="s">
        <v>25</v>
      </c>
      <c r="F5468">
        <v>34</v>
      </c>
      <c r="G5468" t="s">
        <v>41</v>
      </c>
      <c r="H5468" t="s">
        <v>19</v>
      </c>
      <c r="I5468">
        <v>97</v>
      </c>
      <c r="J5468">
        <v>0</v>
      </c>
      <c r="K5468">
        <v>97</v>
      </c>
      <c r="L5468">
        <v>1</v>
      </c>
      <c r="M5468">
        <v>97</v>
      </c>
      <c r="N5468">
        <v>5</v>
      </c>
      <c r="O5468" t="s">
        <v>39</v>
      </c>
    </row>
    <row r="5469" spans="1:15">
      <c r="A5469">
        <v>133725</v>
      </c>
      <c r="B5469" s="1">
        <v>45354</v>
      </c>
      <c r="C5469" t="s">
        <v>42</v>
      </c>
      <c r="D5469" t="s">
        <v>16</v>
      </c>
      <c r="E5469" t="s">
        <v>17</v>
      </c>
      <c r="F5469">
        <v>22</v>
      </c>
      <c r="G5469" t="s">
        <v>69</v>
      </c>
      <c r="H5469" t="s">
        <v>19</v>
      </c>
      <c r="I5469">
        <v>65</v>
      </c>
      <c r="J5469">
        <v>0</v>
      </c>
      <c r="K5469">
        <v>65</v>
      </c>
      <c r="L5469">
        <v>1</v>
      </c>
      <c r="M5469">
        <v>65</v>
      </c>
      <c r="N5469">
        <v>5</v>
      </c>
      <c r="O5469" t="s">
        <v>72</v>
      </c>
    </row>
    <row r="5470" spans="1:15">
      <c r="A5470">
        <v>196376</v>
      </c>
      <c r="B5470" s="1">
        <v>45440</v>
      </c>
      <c r="C5470" t="s">
        <v>53</v>
      </c>
      <c r="D5470" t="s">
        <v>37</v>
      </c>
      <c r="E5470" t="s">
        <v>25</v>
      </c>
      <c r="F5470">
        <v>32</v>
      </c>
      <c r="G5470" t="s">
        <v>29</v>
      </c>
      <c r="H5470" t="s">
        <v>19</v>
      </c>
      <c r="I5470">
        <v>15</v>
      </c>
      <c r="J5470">
        <v>0</v>
      </c>
      <c r="K5470">
        <v>15</v>
      </c>
      <c r="L5470">
        <v>1</v>
      </c>
      <c r="M5470">
        <v>15</v>
      </c>
      <c r="N5470">
        <v>4</v>
      </c>
      <c r="O5470" t="s">
        <v>20</v>
      </c>
    </row>
    <row r="5471" spans="1:15">
      <c r="A5471">
        <v>165435</v>
      </c>
      <c r="B5471" s="1">
        <v>45503</v>
      </c>
      <c r="C5471" t="s">
        <v>85</v>
      </c>
      <c r="D5471" t="s">
        <v>24</v>
      </c>
      <c r="E5471" t="s">
        <v>17</v>
      </c>
      <c r="F5471">
        <v>18</v>
      </c>
      <c r="G5471" t="s">
        <v>80</v>
      </c>
      <c r="H5471" t="s">
        <v>27</v>
      </c>
      <c r="I5471">
        <v>23</v>
      </c>
      <c r="J5471">
        <v>40</v>
      </c>
      <c r="K5471">
        <v>63</v>
      </c>
      <c r="L5471">
        <v>1</v>
      </c>
      <c r="M5471">
        <v>63</v>
      </c>
      <c r="N5471">
        <v>5</v>
      </c>
      <c r="O5471" t="s">
        <v>39</v>
      </c>
    </row>
    <row r="5472" spans="1:15">
      <c r="A5472">
        <v>195779</v>
      </c>
      <c r="B5472" s="1">
        <v>45257</v>
      </c>
      <c r="C5472" t="s">
        <v>42</v>
      </c>
      <c r="D5472" t="s">
        <v>16</v>
      </c>
      <c r="E5472" t="s">
        <v>17</v>
      </c>
      <c r="F5472">
        <v>31</v>
      </c>
      <c r="G5472" t="s">
        <v>41</v>
      </c>
      <c r="H5472" t="s">
        <v>19</v>
      </c>
      <c r="I5472">
        <v>65</v>
      </c>
      <c r="J5472">
        <v>0</v>
      </c>
      <c r="K5472">
        <v>65</v>
      </c>
      <c r="L5472">
        <v>2</v>
      </c>
      <c r="M5472">
        <v>130</v>
      </c>
      <c r="N5472">
        <v>3</v>
      </c>
      <c r="O5472" t="s">
        <v>22</v>
      </c>
    </row>
    <row r="5473" spans="1:15">
      <c r="A5473">
        <v>182168</v>
      </c>
      <c r="B5473" s="1">
        <v>45433</v>
      </c>
      <c r="C5473" t="s">
        <v>15</v>
      </c>
      <c r="D5473" t="s">
        <v>16</v>
      </c>
      <c r="E5473" t="s">
        <v>25</v>
      </c>
      <c r="F5473">
        <v>19</v>
      </c>
      <c r="G5473" t="s">
        <v>51</v>
      </c>
      <c r="H5473" t="s">
        <v>27</v>
      </c>
      <c r="I5473">
        <v>100</v>
      </c>
      <c r="J5473">
        <v>50</v>
      </c>
      <c r="K5473">
        <v>150</v>
      </c>
      <c r="L5473">
        <v>4</v>
      </c>
      <c r="M5473">
        <v>600</v>
      </c>
      <c r="N5473">
        <v>5</v>
      </c>
      <c r="O5473" t="s">
        <v>70</v>
      </c>
    </row>
    <row r="5474" spans="1:15">
      <c r="A5474">
        <v>185619</v>
      </c>
      <c r="B5474" s="1">
        <v>45493</v>
      </c>
      <c r="C5474" t="s">
        <v>82</v>
      </c>
      <c r="D5474" t="s">
        <v>37</v>
      </c>
      <c r="E5474" t="s">
        <v>17</v>
      </c>
      <c r="F5474">
        <v>23</v>
      </c>
      <c r="G5474" t="s">
        <v>69</v>
      </c>
      <c r="H5474" t="s">
        <v>19</v>
      </c>
      <c r="I5474">
        <v>20</v>
      </c>
      <c r="J5474">
        <v>0</v>
      </c>
      <c r="K5474">
        <v>20</v>
      </c>
      <c r="L5474">
        <v>2</v>
      </c>
      <c r="M5474">
        <v>40</v>
      </c>
      <c r="N5474">
        <v>1</v>
      </c>
      <c r="O5474" t="s">
        <v>28</v>
      </c>
    </row>
    <row r="5475" spans="1:15">
      <c r="A5475">
        <v>130884</v>
      </c>
      <c r="B5475" s="1">
        <v>45235</v>
      </c>
      <c r="C5475" t="s">
        <v>50</v>
      </c>
      <c r="D5475" t="s">
        <v>16</v>
      </c>
      <c r="E5475" t="s">
        <v>17</v>
      </c>
      <c r="F5475">
        <v>26</v>
      </c>
      <c r="G5475" t="s">
        <v>26</v>
      </c>
      <c r="H5475" t="s">
        <v>27</v>
      </c>
      <c r="I5475">
        <v>97</v>
      </c>
      <c r="J5475">
        <v>40</v>
      </c>
      <c r="K5475">
        <v>137</v>
      </c>
      <c r="L5475">
        <v>1</v>
      </c>
      <c r="M5475">
        <v>137</v>
      </c>
      <c r="N5475">
        <v>3</v>
      </c>
      <c r="O5475" t="s">
        <v>73</v>
      </c>
    </row>
    <row r="5476" spans="1:15">
      <c r="A5476">
        <v>136153</v>
      </c>
      <c r="B5476" s="1">
        <v>45514</v>
      </c>
      <c r="C5476" t="s">
        <v>36</v>
      </c>
      <c r="D5476" t="s">
        <v>37</v>
      </c>
      <c r="E5476" t="s">
        <v>17</v>
      </c>
      <c r="F5476">
        <v>28</v>
      </c>
      <c r="G5476" t="s">
        <v>69</v>
      </c>
      <c r="H5476" t="s">
        <v>19</v>
      </c>
      <c r="I5476">
        <v>32</v>
      </c>
      <c r="J5476">
        <v>0</v>
      </c>
      <c r="K5476">
        <v>32</v>
      </c>
      <c r="L5476">
        <v>2</v>
      </c>
      <c r="M5476">
        <v>64</v>
      </c>
      <c r="N5476">
        <v>1</v>
      </c>
      <c r="O5476" t="s">
        <v>63</v>
      </c>
    </row>
    <row r="5477" spans="1:15">
      <c r="A5477">
        <v>129079</v>
      </c>
      <c r="B5477" s="1">
        <v>45326</v>
      </c>
      <c r="C5477" t="s">
        <v>36</v>
      </c>
      <c r="D5477" t="s">
        <v>37</v>
      </c>
      <c r="E5477" t="s">
        <v>17</v>
      </c>
      <c r="F5477">
        <v>33</v>
      </c>
      <c r="G5477" t="s">
        <v>26</v>
      </c>
      <c r="H5477" t="s">
        <v>27</v>
      </c>
      <c r="I5477">
        <v>32</v>
      </c>
      <c r="J5477">
        <v>40</v>
      </c>
      <c r="K5477">
        <v>72</v>
      </c>
      <c r="L5477">
        <v>1</v>
      </c>
      <c r="M5477">
        <v>72</v>
      </c>
      <c r="N5477">
        <v>5</v>
      </c>
      <c r="O5477" t="s">
        <v>61</v>
      </c>
    </row>
    <row r="5478" spans="1:15">
      <c r="A5478">
        <v>187722</v>
      </c>
      <c r="B5478" s="1">
        <v>45573</v>
      </c>
      <c r="C5478" t="s">
        <v>50</v>
      </c>
      <c r="D5478" t="s">
        <v>16</v>
      </c>
      <c r="E5478" t="s">
        <v>17</v>
      </c>
      <c r="F5478">
        <v>33</v>
      </c>
      <c r="G5478" t="s">
        <v>29</v>
      </c>
      <c r="H5478" t="s">
        <v>19</v>
      </c>
      <c r="I5478">
        <v>97</v>
      </c>
      <c r="J5478">
        <v>0</v>
      </c>
      <c r="K5478">
        <v>97</v>
      </c>
      <c r="L5478">
        <v>2</v>
      </c>
      <c r="M5478">
        <v>194</v>
      </c>
      <c r="N5478">
        <v>5</v>
      </c>
      <c r="O5478" t="s">
        <v>52</v>
      </c>
    </row>
    <row r="5479" spans="1:15">
      <c r="A5479">
        <v>172390</v>
      </c>
      <c r="B5479" s="1">
        <v>45338</v>
      </c>
      <c r="C5479" t="s">
        <v>76</v>
      </c>
      <c r="D5479" t="s">
        <v>37</v>
      </c>
      <c r="E5479" t="s">
        <v>17</v>
      </c>
      <c r="F5479">
        <v>20</v>
      </c>
      <c r="G5479" t="s">
        <v>69</v>
      </c>
      <c r="H5479" t="s">
        <v>19</v>
      </c>
      <c r="I5479">
        <v>45</v>
      </c>
      <c r="J5479">
        <v>0</v>
      </c>
      <c r="K5479">
        <v>45</v>
      </c>
      <c r="L5479">
        <v>1</v>
      </c>
      <c r="M5479">
        <v>45</v>
      </c>
      <c r="N5479">
        <v>3</v>
      </c>
      <c r="O5479" t="s">
        <v>73</v>
      </c>
    </row>
    <row r="5480" spans="1:15">
      <c r="A5480">
        <v>129580</v>
      </c>
      <c r="B5480" s="1">
        <v>45501</v>
      </c>
      <c r="C5480" t="s">
        <v>42</v>
      </c>
      <c r="D5480" t="s">
        <v>16</v>
      </c>
      <c r="E5480" t="s">
        <v>17</v>
      </c>
      <c r="F5480">
        <v>18</v>
      </c>
      <c r="G5480" t="s">
        <v>41</v>
      </c>
      <c r="H5480" t="s">
        <v>19</v>
      </c>
      <c r="I5480">
        <v>65</v>
      </c>
      <c r="J5480">
        <v>0</v>
      </c>
      <c r="K5480">
        <v>65</v>
      </c>
      <c r="L5480">
        <v>1</v>
      </c>
      <c r="M5480">
        <v>65</v>
      </c>
      <c r="N5480">
        <v>1</v>
      </c>
      <c r="O5480" t="s">
        <v>35</v>
      </c>
    </row>
    <row r="5481" spans="1:15">
      <c r="A5481">
        <v>181739</v>
      </c>
      <c r="B5481" s="1">
        <v>45589</v>
      </c>
      <c r="C5481" t="s">
        <v>42</v>
      </c>
      <c r="D5481" t="s">
        <v>16</v>
      </c>
      <c r="E5481" t="s">
        <v>17</v>
      </c>
      <c r="F5481">
        <v>26</v>
      </c>
      <c r="G5481" t="s">
        <v>26</v>
      </c>
      <c r="H5481" t="s">
        <v>27</v>
      </c>
      <c r="I5481">
        <v>65</v>
      </c>
      <c r="J5481">
        <v>40</v>
      </c>
      <c r="K5481">
        <v>105</v>
      </c>
      <c r="L5481">
        <v>1</v>
      </c>
      <c r="M5481">
        <v>105</v>
      </c>
      <c r="N5481">
        <v>4</v>
      </c>
      <c r="O5481" t="s">
        <v>39</v>
      </c>
    </row>
    <row r="5482" spans="1:15">
      <c r="A5482">
        <v>155763</v>
      </c>
      <c r="B5482" s="1">
        <v>45323</v>
      </c>
      <c r="C5482" t="s">
        <v>53</v>
      </c>
      <c r="D5482" t="s">
        <v>37</v>
      </c>
      <c r="E5482" t="s">
        <v>17</v>
      </c>
      <c r="F5482">
        <v>23</v>
      </c>
      <c r="G5482" t="s">
        <v>66</v>
      </c>
      <c r="H5482" t="s">
        <v>27</v>
      </c>
      <c r="I5482">
        <v>15</v>
      </c>
      <c r="J5482">
        <v>40</v>
      </c>
      <c r="K5482">
        <v>55</v>
      </c>
      <c r="L5482">
        <v>2</v>
      </c>
      <c r="M5482">
        <v>110</v>
      </c>
      <c r="N5482">
        <v>4</v>
      </c>
      <c r="O5482" t="s">
        <v>72</v>
      </c>
    </row>
    <row r="5483" spans="1:15">
      <c r="A5483">
        <v>182066</v>
      </c>
      <c r="B5483" s="1">
        <v>45415</v>
      </c>
      <c r="C5483" t="s">
        <v>50</v>
      </c>
      <c r="D5483" t="s">
        <v>16</v>
      </c>
      <c r="E5483" t="s">
        <v>17</v>
      </c>
      <c r="F5483">
        <v>26</v>
      </c>
      <c r="G5483" t="s">
        <v>54</v>
      </c>
      <c r="H5483" t="s">
        <v>19</v>
      </c>
      <c r="I5483">
        <v>97</v>
      </c>
      <c r="J5483">
        <v>0</v>
      </c>
      <c r="K5483">
        <v>97</v>
      </c>
      <c r="L5483">
        <v>1</v>
      </c>
      <c r="M5483">
        <v>97</v>
      </c>
      <c r="N5483">
        <v>5</v>
      </c>
      <c r="O5483" t="s">
        <v>52</v>
      </c>
    </row>
    <row r="5484" spans="1:15">
      <c r="A5484">
        <v>192654</v>
      </c>
      <c r="B5484" s="1">
        <v>45487</v>
      </c>
      <c r="C5484" t="s">
        <v>50</v>
      </c>
      <c r="D5484" t="s">
        <v>16</v>
      </c>
      <c r="E5484" t="s">
        <v>17</v>
      </c>
      <c r="F5484">
        <v>32</v>
      </c>
      <c r="G5484" t="s">
        <v>69</v>
      </c>
      <c r="H5484" t="s">
        <v>19</v>
      </c>
      <c r="I5484">
        <v>97</v>
      </c>
      <c r="J5484">
        <v>0</v>
      </c>
      <c r="K5484">
        <v>97</v>
      </c>
      <c r="L5484">
        <v>3</v>
      </c>
      <c r="M5484">
        <v>291</v>
      </c>
      <c r="N5484">
        <v>4</v>
      </c>
      <c r="O5484" t="s">
        <v>61</v>
      </c>
    </row>
    <row r="5485" spans="1:15">
      <c r="A5485">
        <v>146087</v>
      </c>
      <c r="B5485" s="1">
        <v>45305</v>
      </c>
      <c r="C5485" t="s">
        <v>42</v>
      </c>
      <c r="D5485" t="s">
        <v>16</v>
      </c>
      <c r="E5485" t="s">
        <v>17</v>
      </c>
      <c r="F5485">
        <v>22</v>
      </c>
      <c r="G5485" t="s">
        <v>54</v>
      </c>
      <c r="H5485" t="s">
        <v>19</v>
      </c>
      <c r="I5485">
        <v>65</v>
      </c>
      <c r="J5485">
        <v>0</v>
      </c>
      <c r="K5485">
        <v>65</v>
      </c>
      <c r="L5485">
        <v>3</v>
      </c>
      <c r="M5485">
        <v>195</v>
      </c>
      <c r="N5485">
        <v>5</v>
      </c>
      <c r="O5485" t="s">
        <v>70</v>
      </c>
    </row>
    <row r="5486" spans="1:15">
      <c r="A5486">
        <v>155755</v>
      </c>
      <c r="B5486" s="1">
        <v>45533</v>
      </c>
      <c r="C5486" t="s">
        <v>76</v>
      </c>
      <c r="D5486" t="s">
        <v>37</v>
      </c>
      <c r="E5486" t="s">
        <v>25</v>
      </c>
      <c r="F5486">
        <v>24</v>
      </c>
      <c r="G5486" t="s">
        <v>62</v>
      </c>
      <c r="H5486" t="s">
        <v>19</v>
      </c>
      <c r="I5486">
        <v>45</v>
      </c>
      <c r="J5486">
        <v>0</v>
      </c>
      <c r="K5486">
        <v>45</v>
      </c>
      <c r="L5486">
        <v>1</v>
      </c>
      <c r="M5486">
        <v>45</v>
      </c>
      <c r="N5486">
        <v>4</v>
      </c>
      <c r="O5486" t="s">
        <v>65</v>
      </c>
    </row>
    <row r="5487" spans="1:15">
      <c r="A5487">
        <v>185532</v>
      </c>
      <c r="B5487" s="1">
        <v>45282</v>
      </c>
      <c r="C5487" t="s">
        <v>36</v>
      </c>
      <c r="D5487" t="s">
        <v>37</v>
      </c>
      <c r="E5487" t="s">
        <v>17</v>
      </c>
      <c r="F5487">
        <v>28</v>
      </c>
      <c r="G5487" t="s">
        <v>60</v>
      </c>
      <c r="H5487" t="s">
        <v>19</v>
      </c>
      <c r="I5487">
        <v>32</v>
      </c>
      <c r="J5487">
        <v>0</v>
      </c>
      <c r="K5487">
        <v>32</v>
      </c>
      <c r="L5487">
        <v>1</v>
      </c>
      <c r="M5487">
        <v>32</v>
      </c>
      <c r="N5487">
        <v>3</v>
      </c>
      <c r="O5487" t="s">
        <v>73</v>
      </c>
    </row>
    <row r="5488" spans="1:15">
      <c r="A5488">
        <v>142427</v>
      </c>
      <c r="B5488" s="1">
        <v>45566</v>
      </c>
      <c r="C5488" t="s">
        <v>30</v>
      </c>
      <c r="D5488" t="s">
        <v>24</v>
      </c>
      <c r="E5488" t="s">
        <v>17</v>
      </c>
      <c r="F5488">
        <v>31</v>
      </c>
      <c r="G5488" t="s">
        <v>77</v>
      </c>
      <c r="H5488" t="s">
        <v>19</v>
      </c>
      <c r="I5488">
        <v>10</v>
      </c>
      <c r="J5488">
        <v>0</v>
      </c>
      <c r="K5488">
        <v>10</v>
      </c>
      <c r="L5488">
        <v>1</v>
      </c>
      <c r="M5488">
        <v>10</v>
      </c>
      <c r="N5488">
        <v>3</v>
      </c>
      <c r="O5488" t="s">
        <v>73</v>
      </c>
    </row>
    <row r="5489" spans="1:15">
      <c r="A5489">
        <v>159799</v>
      </c>
      <c r="B5489" s="1">
        <v>45510</v>
      </c>
      <c r="C5489" t="s">
        <v>42</v>
      </c>
      <c r="D5489" t="s">
        <v>16</v>
      </c>
      <c r="E5489" t="s">
        <v>25</v>
      </c>
      <c r="F5489">
        <v>23</v>
      </c>
      <c r="G5489" t="s">
        <v>54</v>
      </c>
      <c r="H5489" t="s">
        <v>19</v>
      </c>
      <c r="I5489">
        <v>65</v>
      </c>
      <c r="J5489">
        <v>0</v>
      </c>
      <c r="K5489">
        <v>65</v>
      </c>
      <c r="L5489">
        <v>1</v>
      </c>
      <c r="M5489">
        <v>65</v>
      </c>
      <c r="N5489">
        <v>3</v>
      </c>
      <c r="O5489" t="s">
        <v>22</v>
      </c>
    </row>
    <row r="5490" spans="1:15">
      <c r="A5490">
        <v>120113</v>
      </c>
      <c r="B5490" s="1">
        <v>45495</v>
      </c>
      <c r="C5490" t="s">
        <v>78</v>
      </c>
      <c r="D5490" t="s">
        <v>37</v>
      </c>
      <c r="E5490" t="s">
        <v>17</v>
      </c>
      <c r="F5490">
        <v>25</v>
      </c>
      <c r="G5490" t="s">
        <v>41</v>
      </c>
      <c r="H5490" t="s">
        <v>19</v>
      </c>
      <c r="I5490">
        <v>50</v>
      </c>
      <c r="J5490">
        <v>0</v>
      </c>
      <c r="K5490">
        <v>50</v>
      </c>
      <c r="L5490">
        <v>4</v>
      </c>
      <c r="M5490">
        <v>200</v>
      </c>
      <c r="N5490">
        <v>4</v>
      </c>
      <c r="O5490" t="s">
        <v>72</v>
      </c>
    </row>
    <row r="5491" spans="1:15">
      <c r="A5491">
        <v>177916</v>
      </c>
      <c r="B5491" s="1">
        <v>45432</v>
      </c>
      <c r="C5491" t="s">
        <v>42</v>
      </c>
      <c r="D5491" t="s">
        <v>16</v>
      </c>
      <c r="E5491" t="s">
        <v>17</v>
      </c>
      <c r="F5491">
        <v>28</v>
      </c>
      <c r="G5491" t="s">
        <v>56</v>
      </c>
      <c r="H5491" t="s">
        <v>19</v>
      </c>
      <c r="I5491">
        <v>65</v>
      </c>
      <c r="J5491">
        <v>0</v>
      </c>
      <c r="K5491">
        <v>65</v>
      </c>
      <c r="L5491">
        <v>1</v>
      </c>
      <c r="M5491">
        <v>65</v>
      </c>
      <c r="N5491">
        <v>4</v>
      </c>
      <c r="O5491" t="s">
        <v>20</v>
      </c>
    </row>
    <row r="5492" spans="1:15">
      <c r="A5492">
        <v>139185</v>
      </c>
      <c r="B5492" s="1">
        <v>45438</v>
      </c>
      <c r="C5492" t="s">
        <v>78</v>
      </c>
      <c r="D5492" t="s">
        <v>37</v>
      </c>
      <c r="E5492" t="s">
        <v>17</v>
      </c>
      <c r="F5492">
        <v>21</v>
      </c>
      <c r="G5492" t="s">
        <v>18</v>
      </c>
      <c r="H5492" t="s">
        <v>19</v>
      </c>
      <c r="I5492">
        <v>50</v>
      </c>
      <c r="J5492">
        <v>0</v>
      </c>
      <c r="K5492">
        <v>50</v>
      </c>
      <c r="L5492">
        <v>1</v>
      </c>
      <c r="M5492">
        <v>50</v>
      </c>
      <c r="N5492">
        <v>1</v>
      </c>
      <c r="O5492" t="s">
        <v>68</v>
      </c>
    </row>
    <row r="5493" spans="1:15">
      <c r="A5493">
        <v>162577</v>
      </c>
      <c r="B5493" s="1">
        <v>45424</v>
      </c>
      <c r="C5493" t="s">
        <v>53</v>
      </c>
      <c r="D5493" t="s">
        <v>37</v>
      </c>
      <c r="E5493" t="s">
        <v>25</v>
      </c>
      <c r="F5493">
        <v>21</v>
      </c>
      <c r="G5493" t="s">
        <v>77</v>
      </c>
      <c r="H5493" t="s">
        <v>19</v>
      </c>
      <c r="I5493">
        <v>15</v>
      </c>
      <c r="J5493">
        <v>0</v>
      </c>
      <c r="K5493">
        <v>15</v>
      </c>
      <c r="L5493">
        <v>1</v>
      </c>
      <c r="M5493">
        <v>15</v>
      </c>
      <c r="N5493">
        <v>1</v>
      </c>
      <c r="O5493" t="s">
        <v>47</v>
      </c>
    </row>
    <row r="5494" spans="1:15">
      <c r="A5494">
        <v>146640</v>
      </c>
      <c r="B5494" s="1">
        <v>45503</v>
      </c>
      <c r="C5494" t="s">
        <v>50</v>
      </c>
      <c r="D5494" t="s">
        <v>16</v>
      </c>
      <c r="E5494" t="s">
        <v>17</v>
      </c>
      <c r="F5494">
        <v>28</v>
      </c>
      <c r="G5494" t="s">
        <v>44</v>
      </c>
      <c r="H5494" t="s">
        <v>27</v>
      </c>
      <c r="I5494">
        <v>97</v>
      </c>
      <c r="J5494">
        <v>25</v>
      </c>
      <c r="K5494">
        <v>122</v>
      </c>
      <c r="L5494">
        <v>3</v>
      </c>
      <c r="M5494">
        <v>366</v>
      </c>
      <c r="N5494">
        <v>4</v>
      </c>
      <c r="O5494" t="s">
        <v>43</v>
      </c>
    </row>
    <row r="5495" spans="1:15">
      <c r="A5495">
        <v>194002</v>
      </c>
      <c r="B5495" s="1">
        <v>45314</v>
      </c>
      <c r="C5495" t="s">
        <v>42</v>
      </c>
      <c r="D5495" t="s">
        <v>16</v>
      </c>
      <c r="E5495" t="s">
        <v>17</v>
      </c>
      <c r="F5495">
        <v>31</v>
      </c>
      <c r="G5495" t="s">
        <v>44</v>
      </c>
      <c r="H5495" t="s">
        <v>27</v>
      </c>
      <c r="I5495">
        <v>65</v>
      </c>
      <c r="J5495">
        <v>25</v>
      </c>
      <c r="K5495">
        <v>90</v>
      </c>
      <c r="L5495">
        <v>1</v>
      </c>
      <c r="M5495">
        <v>90</v>
      </c>
      <c r="N5495">
        <v>5</v>
      </c>
      <c r="O5495" t="s">
        <v>39</v>
      </c>
    </row>
    <row r="5496" spans="1:15">
      <c r="A5496">
        <v>150579</v>
      </c>
      <c r="B5496" s="1">
        <v>45416</v>
      </c>
      <c r="C5496" t="s">
        <v>42</v>
      </c>
      <c r="D5496" t="s">
        <v>16</v>
      </c>
      <c r="E5496" t="s">
        <v>25</v>
      </c>
      <c r="F5496">
        <v>31</v>
      </c>
      <c r="G5496" t="s">
        <v>38</v>
      </c>
      <c r="H5496" t="s">
        <v>19</v>
      </c>
      <c r="I5496">
        <v>65</v>
      </c>
      <c r="J5496">
        <v>0</v>
      </c>
      <c r="K5496">
        <v>65</v>
      </c>
      <c r="L5496">
        <v>4</v>
      </c>
      <c r="M5496">
        <v>260</v>
      </c>
      <c r="N5496">
        <v>1</v>
      </c>
      <c r="O5496" t="s">
        <v>28</v>
      </c>
    </row>
    <row r="5497" spans="1:15">
      <c r="A5497">
        <v>148763</v>
      </c>
      <c r="B5497" s="1">
        <v>45258</v>
      </c>
      <c r="C5497" t="s">
        <v>23</v>
      </c>
      <c r="D5497" t="s">
        <v>24</v>
      </c>
      <c r="E5497" t="s">
        <v>17</v>
      </c>
      <c r="F5497">
        <v>32</v>
      </c>
      <c r="G5497" t="s">
        <v>51</v>
      </c>
      <c r="H5497" t="s">
        <v>27</v>
      </c>
      <c r="I5497">
        <v>9</v>
      </c>
      <c r="J5497">
        <v>50</v>
      </c>
      <c r="K5497">
        <v>59</v>
      </c>
      <c r="L5497">
        <v>1</v>
      </c>
      <c r="M5497">
        <v>59</v>
      </c>
      <c r="N5497">
        <v>2</v>
      </c>
      <c r="O5497" t="s">
        <v>87</v>
      </c>
    </row>
    <row r="5498" spans="1:15">
      <c r="A5498">
        <v>126802</v>
      </c>
      <c r="B5498" s="1">
        <v>45258</v>
      </c>
      <c r="C5498" t="s">
        <v>48</v>
      </c>
      <c r="D5498" t="s">
        <v>16</v>
      </c>
      <c r="E5498" t="s">
        <v>17</v>
      </c>
      <c r="F5498">
        <v>31</v>
      </c>
      <c r="G5498" t="s">
        <v>62</v>
      </c>
      <c r="H5498" t="s">
        <v>19</v>
      </c>
      <c r="I5498">
        <v>130</v>
      </c>
      <c r="J5498">
        <v>0</v>
      </c>
      <c r="K5498">
        <v>130</v>
      </c>
      <c r="L5498">
        <v>1</v>
      </c>
      <c r="M5498">
        <v>130</v>
      </c>
      <c r="N5498">
        <v>4</v>
      </c>
      <c r="O5498" t="s">
        <v>43</v>
      </c>
    </row>
    <row r="5499" spans="1:15">
      <c r="A5499">
        <v>185404</v>
      </c>
      <c r="B5499" s="1">
        <v>45370</v>
      </c>
      <c r="C5499" t="s">
        <v>53</v>
      </c>
      <c r="D5499" t="s">
        <v>37</v>
      </c>
      <c r="E5499" t="s">
        <v>17</v>
      </c>
      <c r="F5499">
        <v>21</v>
      </c>
      <c r="G5499" t="s">
        <v>38</v>
      </c>
      <c r="H5499" t="s">
        <v>19</v>
      </c>
      <c r="I5499">
        <v>15</v>
      </c>
      <c r="J5499">
        <v>0</v>
      </c>
      <c r="K5499">
        <v>15</v>
      </c>
      <c r="L5499">
        <v>1</v>
      </c>
      <c r="M5499">
        <v>15</v>
      </c>
      <c r="N5499">
        <v>1</v>
      </c>
      <c r="O5499" t="s">
        <v>28</v>
      </c>
    </row>
    <row r="5500" spans="1:15">
      <c r="A5500">
        <v>182611</v>
      </c>
      <c r="B5500" s="1">
        <v>45260</v>
      </c>
      <c r="C5500" t="s">
        <v>42</v>
      </c>
      <c r="D5500" t="s">
        <v>16</v>
      </c>
      <c r="E5500" t="s">
        <v>17</v>
      </c>
      <c r="F5500">
        <v>24</v>
      </c>
      <c r="G5500" t="s">
        <v>86</v>
      </c>
      <c r="H5500" t="s">
        <v>27</v>
      </c>
      <c r="I5500">
        <v>65</v>
      </c>
      <c r="J5500">
        <v>70</v>
      </c>
      <c r="K5500">
        <v>135</v>
      </c>
      <c r="L5500">
        <v>3</v>
      </c>
      <c r="M5500">
        <v>405</v>
      </c>
      <c r="N5500">
        <v>5</v>
      </c>
      <c r="O5500" t="s">
        <v>32</v>
      </c>
    </row>
    <row r="5501" spans="1:15">
      <c r="A5501">
        <v>129106</v>
      </c>
      <c r="B5501" s="1">
        <v>45302</v>
      </c>
      <c r="C5501" t="s">
        <v>53</v>
      </c>
      <c r="D5501" t="s">
        <v>37</v>
      </c>
      <c r="E5501" t="s">
        <v>17</v>
      </c>
      <c r="F5501">
        <v>22</v>
      </c>
      <c r="G5501" t="s">
        <v>38</v>
      </c>
      <c r="H5501" t="s">
        <v>19</v>
      </c>
      <c r="I5501">
        <v>15</v>
      </c>
      <c r="J5501">
        <v>0</v>
      </c>
      <c r="K5501">
        <v>15</v>
      </c>
      <c r="L5501">
        <v>1</v>
      </c>
      <c r="M5501">
        <v>15</v>
      </c>
      <c r="N5501">
        <v>4</v>
      </c>
      <c r="O5501" t="s">
        <v>32</v>
      </c>
    </row>
    <row r="5502" spans="1:15">
      <c r="A5502">
        <v>146195</v>
      </c>
      <c r="B5502" s="1">
        <v>45493</v>
      </c>
      <c r="C5502" t="s">
        <v>53</v>
      </c>
      <c r="D5502" t="s">
        <v>37</v>
      </c>
      <c r="E5502" t="s">
        <v>17</v>
      </c>
      <c r="F5502">
        <v>22</v>
      </c>
      <c r="G5502" t="s">
        <v>86</v>
      </c>
      <c r="H5502" t="s">
        <v>27</v>
      </c>
      <c r="I5502">
        <v>15</v>
      </c>
      <c r="J5502">
        <v>70</v>
      </c>
      <c r="K5502">
        <v>85</v>
      </c>
      <c r="L5502">
        <v>2</v>
      </c>
      <c r="M5502">
        <v>170</v>
      </c>
      <c r="N5502">
        <v>4</v>
      </c>
      <c r="O5502" t="s">
        <v>32</v>
      </c>
    </row>
    <row r="5503" spans="1:15">
      <c r="A5503">
        <v>127829</v>
      </c>
      <c r="B5503" s="1">
        <v>45323</v>
      </c>
      <c r="C5503" t="s">
        <v>23</v>
      </c>
      <c r="D5503" t="s">
        <v>24</v>
      </c>
      <c r="E5503" t="s">
        <v>17</v>
      </c>
      <c r="F5503">
        <v>24</v>
      </c>
      <c r="G5503" t="s">
        <v>67</v>
      </c>
      <c r="H5503" t="s">
        <v>27</v>
      </c>
      <c r="I5503">
        <v>9</v>
      </c>
      <c r="J5503">
        <v>40</v>
      </c>
      <c r="K5503">
        <v>49</v>
      </c>
      <c r="L5503">
        <v>1</v>
      </c>
      <c r="M5503">
        <v>49</v>
      </c>
      <c r="N5503">
        <v>2</v>
      </c>
      <c r="O5503" t="s">
        <v>59</v>
      </c>
    </row>
    <row r="5504" spans="1:15">
      <c r="A5504">
        <v>139909</v>
      </c>
      <c r="B5504" s="1">
        <v>45486</v>
      </c>
      <c r="C5504" t="s">
        <v>82</v>
      </c>
      <c r="D5504" t="s">
        <v>37</v>
      </c>
      <c r="E5504" t="s">
        <v>17</v>
      </c>
      <c r="F5504">
        <v>18</v>
      </c>
      <c r="G5504" t="s">
        <v>41</v>
      </c>
      <c r="H5504" t="s">
        <v>19</v>
      </c>
      <c r="I5504">
        <v>20</v>
      </c>
      <c r="J5504">
        <v>0</v>
      </c>
      <c r="K5504">
        <v>20</v>
      </c>
      <c r="L5504">
        <v>2</v>
      </c>
      <c r="M5504">
        <v>40</v>
      </c>
      <c r="N5504">
        <v>4</v>
      </c>
      <c r="O5504" t="s">
        <v>57</v>
      </c>
    </row>
    <row r="5505" spans="1:15">
      <c r="A5505">
        <v>191214</v>
      </c>
      <c r="B5505" s="1">
        <v>45398</v>
      </c>
      <c r="C5505" t="s">
        <v>48</v>
      </c>
      <c r="D5505" t="s">
        <v>16</v>
      </c>
      <c r="E5505" t="s">
        <v>17</v>
      </c>
      <c r="F5505">
        <v>35</v>
      </c>
      <c r="G5505" t="s">
        <v>62</v>
      </c>
      <c r="H5505" t="s">
        <v>19</v>
      </c>
      <c r="I5505">
        <v>130</v>
      </c>
      <c r="J5505">
        <v>0</v>
      </c>
      <c r="K5505">
        <v>130</v>
      </c>
      <c r="L5505">
        <v>3</v>
      </c>
      <c r="M5505">
        <v>390</v>
      </c>
      <c r="N5505">
        <v>4</v>
      </c>
      <c r="O5505" t="s">
        <v>20</v>
      </c>
    </row>
    <row r="5506" spans="1:15">
      <c r="A5506">
        <v>139784</v>
      </c>
      <c r="B5506" s="1">
        <v>45475</v>
      </c>
      <c r="C5506" t="s">
        <v>15</v>
      </c>
      <c r="D5506" t="s">
        <v>16</v>
      </c>
      <c r="E5506" t="s">
        <v>17</v>
      </c>
      <c r="F5506">
        <v>23</v>
      </c>
      <c r="G5506" t="s">
        <v>67</v>
      </c>
      <c r="H5506" t="s">
        <v>27</v>
      </c>
      <c r="I5506">
        <v>100</v>
      </c>
      <c r="J5506">
        <v>40</v>
      </c>
      <c r="K5506">
        <v>140</v>
      </c>
      <c r="L5506">
        <v>1</v>
      </c>
      <c r="M5506">
        <v>140</v>
      </c>
      <c r="N5506">
        <v>3</v>
      </c>
      <c r="O5506" t="s">
        <v>49</v>
      </c>
    </row>
    <row r="5507" spans="1:15">
      <c r="A5507">
        <v>190233</v>
      </c>
      <c r="B5507" s="1">
        <v>45293</v>
      </c>
      <c r="C5507" t="s">
        <v>82</v>
      </c>
      <c r="D5507" t="s">
        <v>37</v>
      </c>
      <c r="E5507" t="s">
        <v>17</v>
      </c>
      <c r="F5507">
        <v>33</v>
      </c>
      <c r="G5507" t="s">
        <v>44</v>
      </c>
      <c r="H5507" t="s">
        <v>27</v>
      </c>
      <c r="I5507">
        <v>20</v>
      </c>
      <c r="J5507">
        <v>25</v>
      </c>
      <c r="K5507">
        <v>45</v>
      </c>
      <c r="L5507">
        <v>2</v>
      </c>
      <c r="M5507">
        <v>90</v>
      </c>
      <c r="N5507">
        <v>4</v>
      </c>
      <c r="O5507" t="s">
        <v>20</v>
      </c>
    </row>
    <row r="5508" spans="1:15">
      <c r="A5508">
        <v>152882</v>
      </c>
      <c r="B5508" s="1">
        <v>45524</v>
      </c>
      <c r="C5508" t="s">
        <v>42</v>
      </c>
      <c r="D5508" t="s">
        <v>16</v>
      </c>
      <c r="E5508" t="s">
        <v>25</v>
      </c>
      <c r="F5508">
        <v>23</v>
      </c>
      <c r="G5508" t="s">
        <v>66</v>
      </c>
      <c r="H5508" t="s">
        <v>27</v>
      </c>
      <c r="I5508">
        <v>65</v>
      </c>
      <c r="J5508">
        <v>40</v>
      </c>
      <c r="K5508">
        <v>105</v>
      </c>
      <c r="L5508">
        <v>1</v>
      </c>
      <c r="M5508">
        <v>105</v>
      </c>
      <c r="N5508">
        <v>4</v>
      </c>
      <c r="O5508" t="s">
        <v>20</v>
      </c>
    </row>
    <row r="5509" spans="1:15">
      <c r="A5509">
        <v>167491</v>
      </c>
      <c r="B5509" s="1">
        <v>45347</v>
      </c>
      <c r="C5509" t="s">
        <v>53</v>
      </c>
      <c r="D5509" t="s">
        <v>37</v>
      </c>
      <c r="E5509" t="s">
        <v>17</v>
      </c>
      <c r="F5509">
        <v>33</v>
      </c>
      <c r="G5509" t="s">
        <v>41</v>
      </c>
      <c r="H5509" t="s">
        <v>19</v>
      </c>
      <c r="I5509">
        <v>15</v>
      </c>
      <c r="J5509">
        <v>0</v>
      </c>
      <c r="K5509">
        <v>15</v>
      </c>
      <c r="L5509">
        <v>2</v>
      </c>
      <c r="M5509">
        <v>30</v>
      </c>
      <c r="N5509">
        <v>4</v>
      </c>
      <c r="O5509" t="s">
        <v>61</v>
      </c>
    </row>
    <row r="5510" spans="1:15">
      <c r="A5510">
        <v>187735</v>
      </c>
      <c r="B5510" s="1">
        <v>45314</v>
      </c>
      <c r="C5510" t="s">
        <v>76</v>
      </c>
      <c r="D5510" t="s">
        <v>37</v>
      </c>
      <c r="E5510" t="s">
        <v>17</v>
      </c>
      <c r="F5510">
        <v>33</v>
      </c>
      <c r="G5510" t="s">
        <v>46</v>
      </c>
      <c r="H5510" t="s">
        <v>19</v>
      </c>
      <c r="I5510">
        <v>45</v>
      </c>
      <c r="J5510">
        <v>0</v>
      </c>
      <c r="K5510">
        <v>45</v>
      </c>
      <c r="L5510">
        <v>1</v>
      </c>
      <c r="M5510">
        <v>45</v>
      </c>
      <c r="N5510">
        <v>5</v>
      </c>
      <c r="O5510" t="s">
        <v>65</v>
      </c>
    </row>
    <row r="5511" spans="1:15">
      <c r="A5511">
        <v>172615</v>
      </c>
      <c r="B5511" s="1">
        <v>45513</v>
      </c>
      <c r="C5511" t="s">
        <v>30</v>
      </c>
      <c r="D5511" t="s">
        <v>24</v>
      </c>
      <c r="E5511" t="s">
        <v>17</v>
      </c>
      <c r="F5511">
        <v>32</v>
      </c>
      <c r="G5511" t="s">
        <v>41</v>
      </c>
      <c r="H5511" t="s">
        <v>19</v>
      </c>
      <c r="I5511">
        <v>10</v>
      </c>
      <c r="J5511">
        <v>0</v>
      </c>
      <c r="K5511">
        <v>10</v>
      </c>
      <c r="L5511">
        <v>2</v>
      </c>
      <c r="M5511">
        <v>20</v>
      </c>
      <c r="N5511">
        <v>5</v>
      </c>
      <c r="O5511" t="s">
        <v>61</v>
      </c>
    </row>
    <row r="5512" spans="1:15">
      <c r="A5512">
        <v>121551</v>
      </c>
      <c r="B5512" s="1">
        <v>45258</v>
      </c>
      <c r="C5512" t="s">
        <v>42</v>
      </c>
      <c r="D5512" t="s">
        <v>16</v>
      </c>
      <c r="E5512" t="s">
        <v>17</v>
      </c>
      <c r="F5512">
        <v>25</v>
      </c>
      <c r="G5512" t="s">
        <v>69</v>
      </c>
      <c r="H5512" t="s">
        <v>19</v>
      </c>
      <c r="I5512">
        <v>65</v>
      </c>
      <c r="J5512">
        <v>0</v>
      </c>
      <c r="K5512">
        <v>65</v>
      </c>
      <c r="L5512">
        <v>1</v>
      </c>
      <c r="M5512">
        <v>65</v>
      </c>
      <c r="N5512">
        <v>1</v>
      </c>
      <c r="O5512" t="s">
        <v>55</v>
      </c>
    </row>
    <row r="5513" spans="1:15">
      <c r="A5513">
        <v>146779</v>
      </c>
      <c r="B5513" s="1">
        <v>45573</v>
      </c>
      <c r="C5513" t="s">
        <v>85</v>
      </c>
      <c r="D5513" t="s">
        <v>24</v>
      </c>
      <c r="E5513" t="s">
        <v>17</v>
      </c>
      <c r="F5513">
        <v>34</v>
      </c>
      <c r="G5513" t="s">
        <v>62</v>
      </c>
      <c r="H5513" t="s">
        <v>19</v>
      </c>
      <c r="I5513">
        <v>23</v>
      </c>
      <c r="J5513">
        <v>0</v>
      </c>
      <c r="K5513">
        <v>23</v>
      </c>
      <c r="L5513">
        <v>1</v>
      </c>
      <c r="M5513">
        <v>23</v>
      </c>
      <c r="N5513">
        <v>5</v>
      </c>
      <c r="O5513" t="s">
        <v>39</v>
      </c>
    </row>
    <row r="5514" spans="1:15">
      <c r="A5514">
        <v>142233</v>
      </c>
      <c r="B5514" s="1">
        <v>45239</v>
      </c>
      <c r="C5514" t="s">
        <v>42</v>
      </c>
      <c r="D5514" t="s">
        <v>16</v>
      </c>
      <c r="E5514" t="s">
        <v>17</v>
      </c>
      <c r="F5514">
        <v>21</v>
      </c>
      <c r="G5514" t="s">
        <v>66</v>
      </c>
      <c r="H5514" t="s">
        <v>27</v>
      </c>
      <c r="I5514">
        <v>65</v>
      </c>
      <c r="J5514">
        <v>40</v>
      </c>
      <c r="K5514">
        <v>105</v>
      </c>
      <c r="L5514">
        <v>1</v>
      </c>
      <c r="M5514">
        <v>105</v>
      </c>
      <c r="N5514">
        <v>2</v>
      </c>
      <c r="O5514" t="s">
        <v>59</v>
      </c>
    </row>
    <row r="5515" spans="1:15">
      <c r="A5515">
        <v>158331</v>
      </c>
      <c r="B5515" s="1">
        <v>45497</v>
      </c>
      <c r="C5515" t="s">
        <v>76</v>
      </c>
      <c r="D5515" t="s">
        <v>37</v>
      </c>
      <c r="E5515" t="s">
        <v>25</v>
      </c>
      <c r="F5515">
        <v>31</v>
      </c>
      <c r="G5515" t="s">
        <v>69</v>
      </c>
      <c r="H5515" t="s">
        <v>19</v>
      </c>
      <c r="I5515">
        <v>45</v>
      </c>
      <c r="J5515">
        <v>0</v>
      </c>
      <c r="K5515">
        <v>45</v>
      </c>
      <c r="L5515">
        <v>1</v>
      </c>
      <c r="M5515">
        <v>45</v>
      </c>
      <c r="N5515">
        <v>5</v>
      </c>
      <c r="O5515" t="s">
        <v>70</v>
      </c>
    </row>
    <row r="5516" spans="1:15">
      <c r="A5516">
        <v>131228</v>
      </c>
      <c r="B5516" s="1">
        <v>45487</v>
      </c>
      <c r="C5516" t="s">
        <v>42</v>
      </c>
      <c r="D5516" t="s">
        <v>16</v>
      </c>
      <c r="E5516" t="s">
        <v>17</v>
      </c>
      <c r="F5516">
        <v>19</v>
      </c>
      <c r="G5516" t="s">
        <v>80</v>
      </c>
      <c r="H5516" t="s">
        <v>27</v>
      </c>
      <c r="I5516">
        <v>65</v>
      </c>
      <c r="J5516">
        <v>40</v>
      </c>
      <c r="K5516">
        <v>105</v>
      </c>
      <c r="L5516">
        <v>1</v>
      </c>
      <c r="M5516">
        <v>105</v>
      </c>
      <c r="N5516">
        <v>5</v>
      </c>
      <c r="O5516" t="s">
        <v>43</v>
      </c>
    </row>
    <row r="5517" spans="1:15">
      <c r="A5517">
        <v>126005</v>
      </c>
      <c r="B5517" s="1">
        <v>45478</v>
      </c>
      <c r="C5517" t="s">
        <v>42</v>
      </c>
      <c r="D5517" t="s">
        <v>16</v>
      </c>
      <c r="E5517" t="s">
        <v>17</v>
      </c>
      <c r="F5517">
        <v>27</v>
      </c>
      <c r="G5517" t="s">
        <v>38</v>
      </c>
      <c r="H5517" t="s">
        <v>19</v>
      </c>
      <c r="I5517">
        <v>65</v>
      </c>
      <c r="J5517">
        <v>0</v>
      </c>
      <c r="K5517">
        <v>65</v>
      </c>
      <c r="L5517">
        <v>1</v>
      </c>
      <c r="M5517">
        <v>65</v>
      </c>
      <c r="N5517">
        <v>4</v>
      </c>
      <c r="O5517" t="s">
        <v>43</v>
      </c>
    </row>
    <row r="5518" spans="1:15">
      <c r="A5518">
        <v>168766</v>
      </c>
      <c r="B5518" s="1">
        <v>45566</v>
      </c>
      <c r="C5518" t="s">
        <v>48</v>
      </c>
      <c r="D5518" t="s">
        <v>16</v>
      </c>
      <c r="E5518" t="s">
        <v>25</v>
      </c>
      <c r="F5518">
        <v>21</v>
      </c>
      <c r="G5518" t="s">
        <v>38</v>
      </c>
      <c r="H5518" t="s">
        <v>19</v>
      </c>
      <c r="I5518">
        <v>130</v>
      </c>
      <c r="J5518">
        <v>0</v>
      </c>
      <c r="K5518">
        <v>130</v>
      </c>
      <c r="L5518">
        <v>1</v>
      </c>
      <c r="M5518">
        <v>130</v>
      </c>
      <c r="N5518">
        <v>3</v>
      </c>
      <c r="O5518" t="s">
        <v>49</v>
      </c>
    </row>
    <row r="5519" spans="1:15">
      <c r="A5519">
        <v>185226</v>
      </c>
      <c r="B5519" s="1">
        <v>45451</v>
      </c>
      <c r="C5519" t="s">
        <v>53</v>
      </c>
      <c r="D5519" t="s">
        <v>37</v>
      </c>
      <c r="E5519" t="s">
        <v>17</v>
      </c>
      <c r="F5519">
        <v>18</v>
      </c>
      <c r="G5519" t="s">
        <v>38</v>
      </c>
      <c r="H5519" t="s">
        <v>19</v>
      </c>
      <c r="I5519">
        <v>15</v>
      </c>
      <c r="J5519">
        <v>0</v>
      </c>
      <c r="K5519">
        <v>15</v>
      </c>
      <c r="L5519">
        <v>1</v>
      </c>
      <c r="M5519">
        <v>15</v>
      </c>
      <c r="N5519">
        <v>2</v>
      </c>
      <c r="O5519" t="s">
        <v>87</v>
      </c>
    </row>
    <row r="5520" spans="1:15">
      <c r="A5520">
        <v>191765</v>
      </c>
      <c r="B5520" s="1">
        <v>45360</v>
      </c>
      <c r="C5520" t="s">
        <v>85</v>
      </c>
      <c r="D5520" t="s">
        <v>24</v>
      </c>
      <c r="E5520" t="s">
        <v>25</v>
      </c>
      <c r="F5520">
        <v>19</v>
      </c>
      <c r="G5520" t="s">
        <v>60</v>
      </c>
      <c r="H5520" t="s">
        <v>19</v>
      </c>
      <c r="I5520">
        <v>23</v>
      </c>
      <c r="J5520">
        <v>0</v>
      </c>
      <c r="K5520">
        <v>23</v>
      </c>
      <c r="L5520">
        <v>2</v>
      </c>
      <c r="M5520">
        <v>46</v>
      </c>
      <c r="N5520">
        <v>4</v>
      </c>
      <c r="O5520" t="s">
        <v>72</v>
      </c>
    </row>
    <row r="5521" spans="1:15">
      <c r="A5521">
        <v>156208</v>
      </c>
      <c r="B5521" s="1">
        <v>45450</v>
      </c>
      <c r="C5521" t="s">
        <v>15</v>
      </c>
      <c r="D5521" t="s">
        <v>16</v>
      </c>
      <c r="E5521" t="s">
        <v>17</v>
      </c>
      <c r="F5521">
        <v>29</v>
      </c>
      <c r="G5521" t="s">
        <v>29</v>
      </c>
      <c r="H5521" t="s">
        <v>19</v>
      </c>
      <c r="I5521">
        <v>100</v>
      </c>
      <c r="J5521">
        <v>0</v>
      </c>
      <c r="K5521">
        <v>100</v>
      </c>
      <c r="L5521">
        <v>1</v>
      </c>
      <c r="M5521">
        <v>100</v>
      </c>
      <c r="N5521">
        <v>4</v>
      </c>
      <c r="O5521" t="s">
        <v>72</v>
      </c>
    </row>
    <row r="5522" spans="1:15">
      <c r="A5522">
        <v>159273</v>
      </c>
      <c r="B5522" s="1">
        <v>45477</v>
      </c>
      <c r="C5522" t="s">
        <v>23</v>
      </c>
      <c r="D5522" t="s">
        <v>24</v>
      </c>
      <c r="E5522" t="s">
        <v>17</v>
      </c>
      <c r="F5522">
        <v>25</v>
      </c>
      <c r="G5522" t="s">
        <v>56</v>
      </c>
      <c r="H5522" t="s">
        <v>19</v>
      </c>
      <c r="I5522">
        <v>9</v>
      </c>
      <c r="J5522">
        <v>0</v>
      </c>
      <c r="K5522">
        <v>9</v>
      </c>
      <c r="L5522">
        <v>3</v>
      </c>
      <c r="M5522">
        <v>27</v>
      </c>
      <c r="N5522">
        <v>4</v>
      </c>
      <c r="O5522" t="s">
        <v>70</v>
      </c>
    </row>
    <row r="5523" spans="1:15">
      <c r="A5523">
        <v>179167</v>
      </c>
      <c r="B5523" s="1">
        <v>45445</v>
      </c>
      <c r="C5523" t="s">
        <v>15</v>
      </c>
      <c r="D5523" t="s">
        <v>16</v>
      </c>
      <c r="E5523" t="s">
        <v>25</v>
      </c>
      <c r="F5523">
        <v>34</v>
      </c>
      <c r="G5523" t="s">
        <v>21</v>
      </c>
      <c r="H5523" t="s">
        <v>19</v>
      </c>
      <c r="I5523">
        <v>100</v>
      </c>
      <c r="J5523">
        <v>0</v>
      </c>
      <c r="K5523">
        <v>100</v>
      </c>
      <c r="L5523">
        <v>1</v>
      </c>
      <c r="M5523">
        <v>100</v>
      </c>
      <c r="N5523">
        <v>5</v>
      </c>
      <c r="O5523" t="s">
        <v>57</v>
      </c>
    </row>
    <row r="5524" spans="1:15">
      <c r="A5524">
        <v>176297</v>
      </c>
      <c r="B5524" s="1">
        <v>45240</v>
      </c>
      <c r="C5524" t="s">
        <v>42</v>
      </c>
      <c r="D5524" t="s">
        <v>16</v>
      </c>
      <c r="E5524" t="s">
        <v>17</v>
      </c>
      <c r="F5524">
        <v>18</v>
      </c>
      <c r="G5524" t="s">
        <v>79</v>
      </c>
      <c r="H5524" t="s">
        <v>27</v>
      </c>
      <c r="I5524">
        <v>65</v>
      </c>
      <c r="J5524">
        <v>40</v>
      </c>
      <c r="K5524">
        <v>105</v>
      </c>
      <c r="L5524">
        <v>1</v>
      </c>
      <c r="M5524">
        <v>105</v>
      </c>
      <c r="N5524">
        <v>4</v>
      </c>
      <c r="O5524" t="s">
        <v>70</v>
      </c>
    </row>
    <row r="5525" spans="1:15">
      <c r="A5525">
        <v>146155</v>
      </c>
      <c r="B5525" s="1">
        <v>45593</v>
      </c>
      <c r="C5525" t="s">
        <v>53</v>
      </c>
      <c r="D5525" t="s">
        <v>37</v>
      </c>
      <c r="E5525" t="s">
        <v>17</v>
      </c>
      <c r="F5525">
        <v>20</v>
      </c>
      <c r="G5525" t="s">
        <v>21</v>
      </c>
      <c r="H5525" t="s">
        <v>19</v>
      </c>
      <c r="I5525">
        <v>15</v>
      </c>
      <c r="J5525">
        <v>0</v>
      </c>
      <c r="K5525">
        <v>15</v>
      </c>
      <c r="L5525">
        <v>1</v>
      </c>
      <c r="M5525">
        <v>15</v>
      </c>
      <c r="N5525">
        <v>3</v>
      </c>
      <c r="O5525" t="s">
        <v>22</v>
      </c>
    </row>
    <row r="5526" spans="1:15">
      <c r="A5526">
        <v>155243</v>
      </c>
      <c r="B5526" s="1">
        <v>45560</v>
      </c>
      <c r="C5526" t="s">
        <v>23</v>
      </c>
      <c r="D5526" t="s">
        <v>24</v>
      </c>
      <c r="E5526" t="s">
        <v>17</v>
      </c>
      <c r="F5526">
        <v>19</v>
      </c>
      <c r="G5526" t="s">
        <v>56</v>
      </c>
      <c r="H5526" t="s">
        <v>19</v>
      </c>
      <c r="I5526">
        <v>9</v>
      </c>
      <c r="J5526">
        <v>0</v>
      </c>
      <c r="K5526">
        <v>9</v>
      </c>
      <c r="L5526">
        <v>2</v>
      </c>
      <c r="M5526">
        <v>18</v>
      </c>
      <c r="N5526">
        <v>3</v>
      </c>
      <c r="O5526" t="s">
        <v>22</v>
      </c>
    </row>
    <row r="5527" spans="1:15">
      <c r="A5527">
        <v>126833</v>
      </c>
      <c r="B5527" s="1">
        <v>45279</v>
      </c>
      <c r="C5527" t="s">
        <v>50</v>
      </c>
      <c r="D5527" t="s">
        <v>16</v>
      </c>
      <c r="E5527" t="s">
        <v>25</v>
      </c>
      <c r="F5527">
        <v>23</v>
      </c>
      <c r="G5527" t="s">
        <v>54</v>
      </c>
      <c r="H5527" t="s">
        <v>19</v>
      </c>
      <c r="I5527">
        <v>97</v>
      </c>
      <c r="J5527">
        <v>0</v>
      </c>
      <c r="K5527">
        <v>97</v>
      </c>
      <c r="L5527">
        <v>1</v>
      </c>
      <c r="M5527">
        <v>97</v>
      </c>
      <c r="N5527">
        <v>5</v>
      </c>
      <c r="O5527" t="s">
        <v>52</v>
      </c>
    </row>
    <row r="5528" spans="1:15">
      <c r="A5528">
        <v>138140</v>
      </c>
      <c r="B5528" s="1">
        <v>45446</v>
      </c>
      <c r="C5528" t="s">
        <v>42</v>
      </c>
      <c r="D5528" t="s">
        <v>16</v>
      </c>
      <c r="E5528" t="s">
        <v>25</v>
      </c>
      <c r="F5528">
        <v>30</v>
      </c>
      <c r="G5528" t="s">
        <v>56</v>
      </c>
      <c r="H5528" t="s">
        <v>19</v>
      </c>
      <c r="I5528">
        <v>65</v>
      </c>
      <c r="J5528">
        <v>0</v>
      </c>
      <c r="K5528">
        <v>65</v>
      </c>
      <c r="L5528">
        <v>2</v>
      </c>
      <c r="M5528">
        <v>130</v>
      </c>
      <c r="N5528">
        <v>5</v>
      </c>
      <c r="O5528" t="s">
        <v>20</v>
      </c>
    </row>
    <row r="5529" spans="1:15">
      <c r="A5529">
        <v>180682</v>
      </c>
      <c r="B5529" s="1">
        <v>45533</v>
      </c>
      <c r="C5529" t="s">
        <v>53</v>
      </c>
      <c r="D5529" t="s">
        <v>37</v>
      </c>
      <c r="E5529" t="s">
        <v>25</v>
      </c>
      <c r="F5529">
        <v>29</v>
      </c>
      <c r="G5529" t="s">
        <v>67</v>
      </c>
      <c r="H5529" t="s">
        <v>27</v>
      </c>
      <c r="I5529">
        <v>15</v>
      </c>
      <c r="J5529">
        <v>40</v>
      </c>
      <c r="K5529">
        <v>55</v>
      </c>
      <c r="L5529">
        <v>1</v>
      </c>
      <c r="M5529">
        <v>55</v>
      </c>
      <c r="N5529">
        <v>5</v>
      </c>
      <c r="O5529" t="s">
        <v>57</v>
      </c>
    </row>
    <row r="5530" spans="1:15">
      <c r="A5530">
        <v>141942</v>
      </c>
      <c r="B5530" s="1">
        <v>45597</v>
      </c>
      <c r="C5530" t="s">
        <v>33</v>
      </c>
      <c r="D5530" t="s">
        <v>16</v>
      </c>
      <c r="E5530" t="s">
        <v>17</v>
      </c>
      <c r="F5530">
        <v>23</v>
      </c>
      <c r="G5530" t="s">
        <v>46</v>
      </c>
      <c r="H5530" t="s">
        <v>19</v>
      </c>
      <c r="I5530">
        <v>118</v>
      </c>
      <c r="J5530">
        <v>0</v>
      </c>
      <c r="K5530">
        <v>118</v>
      </c>
      <c r="L5530">
        <v>5</v>
      </c>
      <c r="M5530">
        <v>590</v>
      </c>
      <c r="N5530">
        <v>4</v>
      </c>
      <c r="O5530" t="s">
        <v>20</v>
      </c>
    </row>
    <row r="5531" spans="1:15">
      <c r="A5531">
        <v>136425</v>
      </c>
      <c r="B5531" s="1">
        <v>45289</v>
      </c>
      <c r="C5531" t="s">
        <v>15</v>
      </c>
      <c r="D5531" t="s">
        <v>16</v>
      </c>
      <c r="E5531" t="s">
        <v>25</v>
      </c>
      <c r="F5531">
        <v>28</v>
      </c>
      <c r="G5531" t="s">
        <v>86</v>
      </c>
      <c r="H5531" t="s">
        <v>27</v>
      </c>
      <c r="I5531">
        <v>100</v>
      </c>
      <c r="J5531">
        <v>70</v>
      </c>
      <c r="K5531">
        <v>170</v>
      </c>
      <c r="L5531">
        <v>3</v>
      </c>
      <c r="M5531">
        <v>510</v>
      </c>
      <c r="N5531">
        <v>5</v>
      </c>
      <c r="O5531" t="s">
        <v>20</v>
      </c>
    </row>
    <row r="5532" spans="1:15">
      <c r="A5532">
        <v>135748</v>
      </c>
      <c r="B5532" s="1">
        <v>45513</v>
      </c>
      <c r="C5532" t="s">
        <v>76</v>
      </c>
      <c r="D5532" t="s">
        <v>37</v>
      </c>
      <c r="E5532" t="s">
        <v>25</v>
      </c>
      <c r="F5532">
        <v>22</v>
      </c>
      <c r="G5532" t="s">
        <v>54</v>
      </c>
      <c r="H5532" t="s">
        <v>19</v>
      </c>
      <c r="I5532">
        <v>45</v>
      </c>
      <c r="J5532">
        <v>0</v>
      </c>
      <c r="K5532">
        <v>45</v>
      </c>
      <c r="L5532">
        <v>2</v>
      </c>
      <c r="M5532">
        <v>90</v>
      </c>
      <c r="N5532">
        <v>3</v>
      </c>
      <c r="O5532" t="s">
        <v>83</v>
      </c>
    </row>
    <row r="5533" spans="1:15">
      <c r="A5533">
        <v>184772</v>
      </c>
      <c r="B5533" s="1">
        <v>45382</v>
      </c>
      <c r="C5533" t="s">
        <v>23</v>
      </c>
      <c r="D5533" t="s">
        <v>24</v>
      </c>
      <c r="E5533" t="s">
        <v>25</v>
      </c>
      <c r="F5533">
        <v>31</v>
      </c>
      <c r="G5533" t="s">
        <v>66</v>
      </c>
      <c r="H5533" t="s">
        <v>27</v>
      </c>
      <c r="I5533">
        <v>9</v>
      </c>
      <c r="J5533">
        <v>40</v>
      </c>
      <c r="K5533">
        <v>49</v>
      </c>
      <c r="L5533">
        <v>2</v>
      </c>
      <c r="M5533">
        <v>98</v>
      </c>
      <c r="N5533">
        <v>4</v>
      </c>
      <c r="O5533" t="s">
        <v>57</v>
      </c>
    </row>
    <row r="5534" spans="1:15">
      <c r="A5534">
        <v>126108</v>
      </c>
      <c r="B5534" s="1">
        <v>45420</v>
      </c>
      <c r="C5534" t="s">
        <v>78</v>
      </c>
      <c r="D5534" t="s">
        <v>37</v>
      </c>
      <c r="E5534" t="s">
        <v>17</v>
      </c>
      <c r="F5534">
        <v>29</v>
      </c>
      <c r="G5534" t="s">
        <v>29</v>
      </c>
      <c r="H5534" t="s">
        <v>19</v>
      </c>
      <c r="I5534">
        <v>50</v>
      </c>
      <c r="J5534">
        <v>0</v>
      </c>
      <c r="K5534">
        <v>50</v>
      </c>
      <c r="L5534">
        <v>1</v>
      </c>
      <c r="M5534">
        <v>50</v>
      </c>
      <c r="N5534">
        <v>5</v>
      </c>
      <c r="O5534" t="s">
        <v>32</v>
      </c>
    </row>
    <row r="5535" spans="1:15">
      <c r="A5535">
        <v>167925</v>
      </c>
      <c r="B5535" s="1">
        <v>45366</v>
      </c>
      <c r="C5535" t="s">
        <v>42</v>
      </c>
      <c r="D5535" t="s">
        <v>16</v>
      </c>
      <c r="E5535" t="s">
        <v>17</v>
      </c>
      <c r="F5535">
        <v>22</v>
      </c>
      <c r="G5535" t="s">
        <v>51</v>
      </c>
      <c r="H5535" t="s">
        <v>27</v>
      </c>
      <c r="I5535">
        <v>65</v>
      </c>
      <c r="J5535">
        <v>50</v>
      </c>
      <c r="K5535">
        <v>115</v>
      </c>
      <c r="L5535">
        <v>1</v>
      </c>
      <c r="M5535">
        <v>115</v>
      </c>
      <c r="N5535">
        <v>3</v>
      </c>
      <c r="O5535" t="s">
        <v>73</v>
      </c>
    </row>
    <row r="5536" spans="1:15">
      <c r="A5536">
        <v>193102</v>
      </c>
      <c r="B5536" s="1">
        <v>45418</v>
      </c>
      <c r="C5536" t="s">
        <v>42</v>
      </c>
      <c r="D5536" t="s">
        <v>16</v>
      </c>
      <c r="E5536" t="s">
        <v>17</v>
      </c>
      <c r="F5536">
        <v>26</v>
      </c>
      <c r="G5536" t="s">
        <v>79</v>
      </c>
      <c r="H5536" t="s">
        <v>27</v>
      </c>
      <c r="I5536">
        <v>65</v>
      </c>
      <c r="J5536">
        <v>40</v>
      </c>
      <c r="K5536">
        <v>105</v>
      </c>
      <c r="L5536">
        <v>3</v>
      </c>
      <c r="M5536">
        <v>315</v>
      </c>
      <c r="N5536">
        <v>3</v>
      </c>
      <c r="O5536" t="s">
        <v>73</v>
      </c>
    </row>
    <row r="5537" spans="1:15">
      <c r="A5537">
        <v>182124</v>
      </c>
      <c r="B5537" s="1">
        <v>45273</v>
      </c>
      <c r="C5537" t="s">
        <v>50</v>
      </c>
      <c r="D5537" t="s">
        <v>16</v>
      </c>
      <c r="E5537" t="s">
        <v>17</v>
      </c>
      <c r="F5537">
        <v>35</v>
      </c>
      <c r="G5537" t="s">
        <v>54</v>
      </c>
      <c r="H5537" t="s">
        <v>19</v>
      </c>
      <c r="I5537">
        <v>97</v>
      </c>
      <c r="J5537">
        <v>0</v>
      </c>
      <c r="K5537">
        <v>97</v>
      </c>
      <c r="L5537">
        <v>1</v>
      </c>
      <c r="M5537">
        <v>97</v>
      </c>
      <c r="N5537">
        <v>4</v>
      </c>
      <c r="O5537" t="s">
        <v>32</v>
      </c>
    </row>
    <row r="5538" spans="1:15">
      <c r="A5538">
        <v>191386</v>
      </c>
      <c r="B5538" s="1">
        <v>45472</v>
      </c>
      <c r="C5538" t="s">
        <v>50</v>
      </c>
      <c r="D5538" t="s">
        <v>16</v>
      </c>
      <c r="E5538" t="s">
        <v>25</v>
      </c>
      <c r="F5538">
        <v>23</v>
      </c>
      <c r="G5538" t="s">
        <v>29</v>
      </c>
      <c r="H5538" t="s">
        <v>19</v>
      </c>
      <c r="I5538">
        <v>97</v>
      </c>
      <c r="J5538">
        <v>0</v>
      </c>
      <c r="K5538">
        <v>97</v>
      </c>
      <c r="L5538">
        <v>1</v>
      </c>
      <c r="M5538">
        <v>97</v>
      </c>
      <c r="N5538">
        <v>1</v>
      </c>
      <c r="O5538" t="s">
        <v>28</v>
      </c>
    </row>
    <row r="5539" spans="1:15">
      <c r="A5539">
        <v>167497</v>
      </c>
      <c r="B5539" s="1">
        <v>45452</v>
      </c>
      <c r="C5539" t="s">
        <v>42</v>
      </c>
      <c r="D5539" t="s">
        <v>16</v>
      </c>
      <c r="E5539" t="s">
        <v>25</v>
      </c>
      <c r="F5539">
        <v>23</v>
      </c>
      <c r="G5539" t="s">
        <v>18</v>
      </c>
      <c r="H5539" t="s">
        <v>19</v>
      </c>
      <c r="I5539">
        <v>65</v>
      </c>
      <c r="J5539">
        <v>0</v>
      </c>
      <c r="K5539">
        <v>65</v>
      </c>
      <c r="L5539">
        <v>1</v>
      </c>
      <c r="M5539">
        <v>65</v>
      </c>
      <c r="N5539">
        <v>3</v>
      </c>
      <c r="O5539" t="s">
        <v>73</v>
      </c>
    </row>
    <row r="5540" spans="1:15">
      <c r="A5540">
        <v>156249</v>
      </c>
      <c r="B5540" s="1">
        <v>45294</v>
      </c>
      <c r="C5540" t="s">
        <v>30</v>
      </c>
      <c r="D5540" t="s">
        <v>24</v>
      </c>
      <c r="E5540" t="s">
        <v>17</v>
      </c>
      <c r="F5540">
        <v>30</v>
      </c>
      <c r="G5540" t="s">
        <v>56</v>
      </c>
      <c r="H5540" t="s">
        <v>19</v>
      </c>
      <c r="I5540">
        <v>10</v>
      </c>
      <c r="J5540">
        <v>0</v>
      </c>
      <c r="K5540">
        <v>10</v>
      </c>
      <c r="L5540">
        <v>1</v>
      </c>
      <c r="M5540">
        <v>10</v>
      </c>
      <c r="N5540">
        <v>4</v>
      </c>
      <c r="O5540" t="s">
        <v>52</v>
      </c>
    </row>
    <row r="5541" spans="1:15">
      <c r="A5541">
        <v>176926</v>
      </c>
      <c r="B5541" s="1">
        <v>45452</v>
      </c>
      <c r="C5541" t="s">
        <v>42</v>
      </c>
      <c r="D5541" t="s">
        <v>16</v>
      </c>
      <c r="E5541" t="s">
        <v>17</v>
      </c>
      <c r="F5541">
        <v>29</v>
      </c>
      <c r="G5541" t="s">
        <v>58</v>
      </c>
      <c r="H5541" t="s">
        <v>27</v>
      </c>
      <c r="I5541">
        <v>65</v>
      </c>
      <c r="J5541">
        <v>40</v>
      </c>
      <c r="K5541">
        <v>105</v>
      </c>
      <c r="L5541">
        <v>3</v>
      </c>
      <c r="M5541">
        <v>315</v>
      </c>
      <c r="N5541">
        <v>1</v>
      </c>
      <c r="O5541" t="s">
        <v>81</v>
      </c>
    </row>
    <row r="5542" spans="1:15">
      <c r="A5542">
        <v>157176</v>
      </c>
      <c r="B5542" s="1">
        <v>45446</v>
      </c>
      <c r="C5542" t="s">
        <v>85</v>
      </c>
      <c r="D5542" t="s">
        <v>24</v>
      </c>
      <c r="E5542" t="s">
        <v>17</v>
      </c>
      <c r="F5542">
        <v>30</v>
      </c>
      <c r="G5542" t="s">
        <v>77</v>
      </c>
      <c r="H5542" t="s">
        <v>19</v>
      </c>
      <c r="I5542">
        <v>23</v>
      </c>
      <c r="J5542">
        <v>0</v>
      </c>
      <c r="K5542">
        <v>23</v>
      </c>
      <c r="L5542">
        <v>3</v>
      </c>
      <c r="M5542">
        <v>69</v>
      </c>
      <c r="N5542">
        <v>1</v>
      </c>
      <c r="O5542" t="s">
        <v>35</v>
      </c>
    </row>
    <row r="5543" spans="1:15">
      <c r="A5543">
        <v>174784</v>
      </c>
      <c r="B5543" s="1">
        <v>45584</v>
      </c>
      <c r="C5543" t="s">
        <v>42</v>
      </c>
      <c r="D5543" t="s">
        <v>16</v>
      </c>
      <c r="E5543" t="s">
        <v>25</v>
      </c>
      <c r="F5543">
        <v>35</v>
      </c>
      <c r="G5543" t="s">
        <v>26</v>
      </c>
      <c r="H5543" t="s">
        <v>27</v>
      </c>
      <c r="I5543">
        <v>65</v>
      </c>
      <c r="J5543">
        <v>40</v>
      </c>
      <c r="K5543">
        <v>105</v>
      </c>
      <c r="L5543">
        <v>1</v>
      </c>
      <c r="M5543">
        <v>105</v>
      </c>
      <c r="N5543">
        <v>5</v>
      </c>
      <c r="O5543" t="s">
        <v>57</v>
      </c>
    </row>
    <row r="5544" spans="1:15">
      <c r="A5544">
        <v>187005</v>
      </c>
      <c r="B5544" s="1">
        <v>45559</v>
      </c>
      <c r="C5544" t="s">
        <v>42</v>
      </c>
      <c r="D5544" t="s">
        <v>16</v>
      </c>
      <c r="E5544" t="s">
        <v>25</v>
      </c>
      <c r="F5544">
        <v>30</v>
      </c>
      <c r="G5544" t="s">
        <v>66</v>
      </c>
      <c r="H5544" t="s">
        <v>27</v>
      </c>
      <c r="I5544">
        <v>65</v>
      </c>
      <c r="J5544">
        <v>40</v>
      </c>
      <c r="K5544">
        <v>105</v>
      </c>
      <c r="L5544">
        <v>1</v>
      </c>
      <c r="M5544">
        <v>105</v>
      </c>
      <c r="N5544">
        <v>4</v>
      </c>
      <c r="O5544" t="s">
        <v>20</v>
      </c>
    </row>
    <row r="5545" spans="1:15">
      <c r="A5545">
        <v>182082</v>
      </c>
      <c r="B5545" s="1">
        <v>45403</v>
      </c>
      <c r="C5545" t="s">
        <v>33</v>
      </c>
      <c r="D5545" t="s">
        <v>16</v>
      </c>
      <c r="E5545" t="s">
        <v>25</v>
      </c>
      <c r="F5545">
        <v>21</v>
      </c>
      <c r="G5545" t="s">
        <v>54</v>
      </c>
      <c r="H5545" t="s">
        <v>19</v>
      </c>
      <c r="I5545">
        <v>118</v>
      </c>
      <c r="J5545">
        <v>0</v>
      </c>
      <c r="K5545">
        <v>118</v>
      </c>
      <c r="L5545">
        <v>1</v>
      </c>
      <c r="M5545">
        <v>118</v>
      </c>
      <c r="N5545">
        <v>4</v>
      </c>
      <c r="O5545" t="s">
        <v>39</v>
      </c>
    </row>
    <row r="5546" spans="1:15">
      <c r="A5546">
        <v>188021</v>
      </c>
      <c r="B5546" s="1">
        <v>45324</v>
      </c>
      <c r="C5546" t="s">
        <v>53</v>
      </c>
      <c r="D5546" t="s">
        <v>37</v>
      </c>
      <c r="E5546" t="s">
        <v>17</v>
      </c>
      <c r="F5546">
        <v>31</v>
      </c>
      <c r="G5546" t="s">
        <v>80</v>
      </c>
      <c r="H5546" t="s">
        <v>27</v>
      </c>
      <c r="I5546">
        <v>15</v>
      </c>
      <c r="J5546">
        <v>40</v>
      </c>
      <c r="K5546">
        <v>55</v>
      </c>
      <c r="L5546">
        <v>3</v>
      </c>
      <c r="M5546">
        <v>165</v>
      </c>
      <c r="N5546">
        <v>5</v>
      </c>
      <c r="O5546" t="s">
        <v>39</v>
      </c>
    </row>
    <row r="5547" spans="1:15">
      <c r="A5547">
        <v>172829</v>
      </c>
      <c r="B5547" s="1">
        <v>45311</v>
      </c>
      <c r="C5547" t="s">
        <v>53</v>
      </c>
      <c r="D5547" t="s">
        <v>37</v>
      </c>
      <c r="E5547" t="s">
        <v>17</v>
      </c>
      <c r="F5547">
        <v>23</v>
      </c>
      <c r="G5547" t="s">
        <v>18</v>
      </c>
      <c r="H5547" t="s">
        <v>19</v>
      </c>
      <c r="I5547">
        <v>15</v>
      </c>
      <c r="J5547">
        <v>0</v>
      </c>
      <c r="K5547">
        <v>15</v>
      </c>
      <c r="L5547">
        <v>1</v>
      </c>
      <c r="M5547">
        <v>15</v>
      </c>
      <c r="N5547">
        <v>5</v>
      </c>
      <c r="O5547" t="s">
        <v>20</v>
      </c>
    </row>
    <row r="5548" spans="1:15">
      <c r="A5548">
        <v>144397</v>
      </c>
      <c r="B5548" s="1">
        <v>45511</v>
      </c>
      <c r="C5548" t="s">
        <v>50</v>
      </c>
      <c r="D5548" t="s">
        <v>16</v>
      </c>
      <c r="E5548" t="s">
        <v>17</v>
      </c>
      <c r="F5548">
        <v>31</v>
      </c>
      <c r="G5548" t="s">
        <v>67</v>
      </c>
      <c r="H5548" t="s">
        <v>27</v>
      </c>
      <c r="I5548">
        <v>97</v>
      </c>
      <c r="J5548">
        <v>40</v>
      </c>
      <c r="K5548">
        <v>137</v>
      </c>
      <c r="L5548">
        <v>1</v>
      </c>
      <c r="M5548">
        <v>137</v>
      </c>
      <c r="N5548">
        <v>5</v>
      </c>
      <c r="O5548" t="s">
        <v>52</v>
      </c>
    </row>
    <row r="5549" spans="1:15">
      <c r="A5549">
        <v>175120</v>
      </c>
      <c r="B5549" s="1">
        <v>45523</v>
      </c>
      <c r="C5549" t="s">
        <v>42</v>
      </c>
      <c r="D5549" t="s">
        <v>16</v>
      </c>
      <c r="E5549" t="s">
        <v>17</v>
      </c>
      <c r="F5549">
        <v>28</v>
      </c>
      <c r="G5549" t="s">
        <v>77</v>
      </c>
      <c r="H5549" t="s">
        <v>19</v>
      </c>
      <c r="I5549">
        <v>65</v>
      </c>
      <c r="J5549">
        <v>0</v>
      </c>
      <c r="K5549">
        <v>65</v>
      </c>
      <c r="L5549">
        <v>1</v>
      </c>
      <c r="M5549">
        <v>65</v>
      </c>
      <c r="N5549">
        <v>2</v>
      </c>
      <c r="O5549" t="s">
        <v>59</v>
      </c>
    </row>
    <row r="5550" spans="1:15">
      <c r="A5550">
        <v>159992</v>
      </c>
      <c r="B5550" s="1">
        <v>45413</v>
      </c>
      <c r="C5550" t="s">
        <v>82</v>
      </c>
      <c r="D5550" t="s">
        <v>37</v>
      </c>
      <c r="E5550" t="s">
        <v>25</v>
      </c>
      <c r="F5550">
        <v>23</v>
      </c>
      <c r="G5550" t="s">
        <v>69</v>
      </c>
      <c r="H5550" t="s">
        <v>19</v>
      </c>
      <c r="I5550">
        <v>20</v>
      </c>
      <c r="J5550">
        <v>0</v>
      </c>
      <c r="K5550">
        <v>20</v>
      </c>
      <c r="L5550">
        <v>1</v>
      </c>
      <c r="M5550">
        <v>20</v>
      </c>
      <c r="N5550">
        <v>2</v>
      </c>
      <c r="O5550" t="s">
        <v>63</v>
      </c>
    </row>
    <row r="5551" spans="1:15">
      <c r="A5551">
        <v>183499</v>
      </c>
      <c r="B5551" s="1">
        <v>45289</v>
      </c>
      <c r="C5551" t="s">
        <v>82</v>
      </c>
      <c r="D5551" t="s">
        <v>37</v>
      </c>
      <c r="E5551" t="s">
        <v>25</v>
      </c>
      <c r="F5551">
        <v>26</v>
      </c>
      <c r="G5551" t="s">
        <v>75</v>
      </c>
      <c r="H5551" t="s">
        <v>27</v>
      </c>
      <c r="I5551">
        <v>20</v>
      </c>
      <c r="J5551">
        <v>70</v>
      </c>
      <c r="K5551">
        <v>90</v>
      </c>
      <c r="L5551">
        <v>2</v>
      </c>
      <c r="M5551">
        <v>180</v>
      </c>
      <c r="N5551">
        <v>5</v>
      </c>
      <c r="O5551" t="s">
        <v>70</v>
      </c>
    </row>
    <row r="5552" spans="1:15">
      <c r="A5552">
        <v>188257</v>
      </c>
      <c r="B5552" s="1">
        <v>45595</v>
      </c>
      <c r="C5552" t="s">
        <v>48</v>
      </c>
      <c r="D5552" t="s">
        <v>16</v>
      </c>
      <c r="E5552" t="s">
        <v>17</v>
      </c>
      <c r="F5552">
        <v>25</v>
      </c>
      <c r="G5552" t="s">
        <v>46</v>
      </c>
      <c r="H5552" t="s">
        <v>19</v>
      </c>
      <c r="I5552">
        <v>130</v>
      </c>
      <c r="J5552">
        <v>0</v>
      </c>
      <c r="K5552">
        <v>130</v>
      </c>
      <c r="L5552">
        <v>1</v>
      </c>
      <c r="M5552">
        <v>130</v>
      </c>
      <c r="N5552">
        <v>4</v>
      </c>
      <c r="O5552" t="s">
        <v>61</v>
      </c>
    </row>
    <row r="5553" spans="1:15">
      <c r="A5553">
        <v>160547</v>
      </c>
      <c r="B5553" s="1">
        <v>45273</v>
      </c>
      <c r="C5553" t="s">
        <v>76</v>
      </c>
      <c r="D5553" t="s">
        <v>37</v>
      </c>
      <c r="E5553" t="s">
        <v>17</v>
      </c>
      <c r="F5553">
        <v>34</v>
      </c>
      <c r="G5553" t="s">
        <v>26</v>
      </c>
      <c r="H5553" t="s">
        <v>27</v>
      </c>
      <c r="I5553">
        <v>45</v>
      </c>
      <c r="J5553">
        <v>40</v>
      </c>
      <c r="K5553">
        <v>85</v>
      </c>
      <c r="L5553">
        <v>1</v>
      </c>
      <c r="M5553">
        <v>85</v>
      </c>
      <c r="N5553">
        <v>3</v>
      </c>
      <c r="O5553" t="s">
        <v>49</v>
      </c>
    </row>
    <row r="5554" spans="1:15">
      <c r="A5554">
        <v>132153</v>
      </c>
      <c r="B5554" s="1">
        <v>45479</v>
      </c>
      <c r="C5554" t="s">
        <v>42</v>
      </c>
      <c r="D5554" t="s">
        <v>16</v>
      </c>
      <c r="E5554" t="s">
        <v>17</v>
      </c>
      <c r="F5554">
        <v>31</v>
      </c>
      <c r="G5554" t="s">
        <v>18</v>
      </c>
      <c r="H5554" t="s">
        <v>19</v>
      </c>
      <c r="I5554">
        <v>65</v>
      </c>
      <c r="J5554">
        <v>0</v>
      </c>
      <c r="K5554">
        <v>65</v>
      </c>
      <c r="L5554">
        <v>1</v>
      </c>
      <c r="M5554">
        <v>65</v>
      </c>
      <c r="N5554">
        <v>3</v>
      </c>
      <c r="O5554" t="s">
        <v>83</v>
      </c>
    </row>
    <row r="5555" spans="1:15">
      <c r="A5555">
        <v>196236</v>
      </c>
      <c r="B5555" s="1">
        <v>45294</v>
      </c>
      <c r="C5555" t="s">
        <v>42</v>
      </c>
      <c r="D5555" t="s">
        <v>16</v>
      </c>
      <c r="E5555" t="s">
        <v>25</v>
      </c>
      <c r="F5555">
        <v>23</v>
      </c>
      <c r="G5555" t="s">
        <v>21</v>
      </c>
      <c r="H5555" t="s">
        <v>19</v>
      </c>
      <c r="I5555">
        <v>65</v>
      </c>
      <c r="J5555">
        <v>0</v>
      </c>
      <c r="K5555">
        <v>65</v>
      </c>
      <c r="L5555">
        <v>1</v>
      </c>
      <c r="M5555">
        <v>65</v>
      </c>
      <c r="N5555">
        <v>4</v>
      </c>
      <c r="O5555" t="s">
        <v>65</v>
      </c>
    </row>
    <row r="5556" spans="1:15">
      <c r="A5556">
        <v>178213</v>
      </c>
      <c r="B5556" s="1">
        <v>45239</v>
      </c>
      <c r="C5556" t="s">
        <v>50</v>
      </c>
      <c r="D5556" t="s">
        <v>16</v>
      </c>
      <c r="E5556" t="s">
        <v>17</v>
      </c>
      <c r="F5556">
        <v>29</v>
      </c>
      <c r="G5556" t="s">
        <v>46</v>
      </c>
      <c r="H5556" t="s">
        <v>19</v>
      </c>
      <c r="I5556">
        <v>97</v>
      </c>
      <c r="J5556">
        <v>0</v>
      </c>
      <c r="K5556">
        <v>97</v>
      </c>
      <c r="L5556">
        <v>2</v>
      </c>
      <c r="M5556">
        <v>194</v>
      </c>
      <c r="N5556">
        <v>5</v>
      </c>
      <c r="O5556" t="s">
        <v>32</v>
      </c>
    </row>
    <row r="5557" spans="1:15">
      <c r="A5557">
        <v>195999</v>
      </c>
      <c r="B5557" s="1">
        <v>45265</v>
      </c>
      <c r="C5557" t="s">
        <v>30</v>
      </c>
      <c r="D5557" t="s">
        <v>24</v>
      </c>
      <c r="E5557" t="s">
        <v>25</v>
      </c>
      <c r="F5557">
        <v>34</v>
      </c>
      <c r="G5557" t="s">
        <v>54</v>
      </c>
      <c r="H5557" t="s">
        <v>19</v>
      </c>
      <c r="I5557">
        <v>10</v>
      </c>
      <c r="J5557">
        <v>0</v>
      </c>
      <c r="K5557">
        <v>10</v>
      </c>
      <c r="L5557">
        <v>1</v>
      </c>
      <c r="M5557">
        <v>10</v>
      </c>
      <c r="N5557">
        <v>4</v>
      </c>
      <c r="O5557" t="s">
        <v>70</v>
      </c>
    </row>
    <row r="5558" spans="1:15">
      <c r="A5558">
        <v>166626</v>
      </c>
      <c r="B5558" s="1">
        <v>45424</v>
      </c>
      <c r="C5558" t="s">
        <v>53</v>
      </c>
      <c r="D5558" t="s">
        <v>37</v>
      </c>
      <c r="E5558" t="s">
        <v>17</v>
      </c>
      <c r="F5558">
        <v>18</v>
      </c>
      <c r="G5558" t="s">
        <v>79</v>
      </c>
      <c r="H5558" t="s">
        <v>27</v>
      </c>
      <c r="I5558">
        <v>15</v>
      </c>
      <c r="J5558">
        <v>40</v>
      </c>
      <c r="K5558">
        <v>55</v>
      </c>
      <c r="L5558">
        <v>2</v>
      </c>
      <c r="M5558">
        <v>110</v>
      </c>
      <c r="N5558">
        <v>3</v>
      </c>
      <c r="O5558" t="s">
        <v>73</v>
      </c>
    </row>
    <row r="5559" spans="1:15">
      <c r="A5559">
        <v>142896</v>
      </c>
      <c r="B5559" s="1">
        <v>45284</v>
      </c>
      <c r="C5559" t="s">
        <v>23</v>
      </c>
      <c r="D5559" t="s">
        <v>24</v>
      </c>
      <c r="E5559" t="s">
        <v>17</v>
      </c>
      <c r="F5559">
        <v>26</v>
      </c>
      <c r="G5559" t="s">
        <v>41</v>
      </c>
      <c r="H5559" t="s">
        <v>19</v>
      </c>
      <c r="I5559">
        <v>9</v>
      </c>
      <c r="J5559">
        <v>0</v>
      </c>
      <c r="K5559">
        <v>9</v>
      </c>
      <c r="L5559">
        <v>2</v>
      </c>
      <c r="M5559">
        <v>18</v>
      </c>
      <c r="N5559">
        <v>1</v>
      </c>
      <c r="O5559" t="s">
        <v>68</v>
      </c>
    </row>
    <row r="5560" spans="1:15">
      <c r="A5560">
        <v>180102</v>
      </c>
      <c r="B5560" s="1">
        <v>45463</v>
      </c>
      <c r="C5560" t="s">
        <v>50</v>
      </c>
      <c r="D5560" t="s">
        <v>16</v>
      </c>
      <c r="E5560" t="s">
        <v>25</v>
      </c>
      <c r="F5560">
        <v>19</v>
      </c>
      <c r="G5560" t="s">
        <v>80</v>
      </c>
      <c r="H5560" t="s">
        <v>27</v>
      </c>
      <c r="I5560">
        <v>97</v>
      </c>
      <c r="J5560">
        <v>40</v>
      </c>
      <c r="K5560">
        <v>137</v>
      </c>
      <c r="L5560">
        <v>1</v>
      </c>
      <c r="M5560">
        <v>137</v>
      </c>
      <c r="N5560">
        <v>5</v>
      </c>
      <c r="O5560" t="s">
        <v>43</v>
      </c>
    </row>
    <row r="5561" spans="1:15">
      <c r="A5561">
        <v>179482</v>
      </c>
      <c r="B5561" s="1">
        <v>45301</v>
      </c>
      <c r="C5561" t="s">
        <v>42</v>
      </c>
      <c r="D5561" t="s">
        <v>16</v>
      </c>
      <c r="E5561" t="s">
        <v>17</v>
      </c>
      <c r="F5561">
        <v>28</v>
      </c>
      <c r="G5561" t="s">
        <v>77</v>
      </c>
      <c r="H5561" t="s">
        <v>19</v>
      </c>
      <c r="I5561">
        <v>65</v>
      </c>
      <c r="J5561">
        <v>0</v>
      </c>
      <c r="K5561">
        <v>65</v>
      </c>
      <c r="L5561">
        <v>2</v>
      </c>
      <c r="M5561">
        <v>130</v>
      </c>
      <c r="N5561">
        <v>5</v>
      </c>
      <c r="O5561" t="s">
        <v>52</v>
      </c>
    </row>
    <row r="5562" spans="1:15">
      <c r="A5562">
        <v>139546</v>
      </c>
      <c r="B5562" s="1">
        <v>45281</v>
      </c>
      <c r="C5562" t="s">
        <v>23</v>
      </c>
      <c r="D5562" t="s">
        <v>24</v>
      </c>
      <c r="E5562" t="s">
        <v>17</v>
      </c>
      <c r="F5562">
        <v>24</v>
      </c>
      <c r="G5562" t="s">
        <v>74</v>
      </c>
      <c r="H5562" t="s">
        <v>27</v>
      </c>
      <c r="I5562">
        <v>9</v>
      </c>
      <c r="J5562">
        <v>25</v>
      </c>
      <c r="K5562">
        <v>34</v>
      </c>
      <c r="L5562">
        <v>4</v>
      </c>
      <c r="M5562">
        <v>136</v>
      </c>
      <c r="N5562">
        <v>3</v>
      </c>
      <c r="O5562" t="s">
        <v>73</v>
      </c>
    </row>
    <row r="5563" spans="1:15">
      <c r="A5563">
        <v>137802</v>
      </c>
      <c r="B5563" s="1">
        <v>45259</v>
      </c>
      <c r="C5563" t="s">
        <v>23</v>
      </c>
      <c r="D5563" t="s">
        <v>24</v>
      </c>
      <c r="E5563" t="s">
        <v>25</v>
      </c>
      <c r="F5563">
        <v>35</v>
      </c>
      <c r="G5563" t="s">
        <v>31</v>
      </c>
      <c r="H5563" t="s">
        <v>19</v>
      </c>
      <c r="I5563">
        <v>9</v>
      </c>
      <c r="J5563">
        <v>0</v>
      </c>
      <c r="K5563">
        <v>9</v>
      </c>
      <c r="L5563">
        <v>1</v>
      </c>
      <c r="M5563">
        <v>9</v>
      </c>
      <c r="N5563">
        <v>4</v>
      </c>
      <c r="O5563" t="s">
        <v>20</v>
      </c>
    </row>
    <row r="5564" spans="1:15">
      <c r="A5564">
        <v>133100</v>
      </c>
      <c r="B5564" s="1">
        <v>45435</v>
      </c>
      <c r="C5564" t="s">
        <v>76</v>
      </c>
      <c r="D5564" t="s">
        <v>37</v>
      </c>
      <c r="E5564" t="s">
        <v>17</v>
      </c>
      <c r="F5564">
        <v>29</v>
      </c>
      <c r="G5564" t="s">
        <v>80</v>
      </c>
      <c r="H5564" t="s">
        <v>27</v>
      </c>
      <c r="I5564">
        <v>45</v>
      </c>
      <c r="J5564">
        <v>40</v>
      </c>
      <c r="K5564">
        <v>85</v>
      </c>
      <c r="L5564">
        <v>1</v>
      </c>
      <c r="M5564">
        <v>85</v>
      </c>
      <c r="N5564">
        <v>5</v>
      </c>
      <c r="O5564" t="s">
        <v>43</v>
      </c>
    </row>
    <row r="5565" spans="1:15">
      <c r="A5565">
        <v>193085</v>
      </c>
      <c r="B5565" s="1">
        <v>45359</v>
      </c>
      <c r="C5565" t="s">
        <v>50</v>
      </c>
      <c r="D5565" t="s">
        <v>16</v>
      </c>
      <c r="E5565" t="s">
        <v>25</v>
      </c>
      <c r="F5565">
        <v>21</v>
      </c>
      <c r="G5565" t="s">
        <v>79</v>
      </c>
      <c r="H5565" t="s">
        <v>27</v>
      </c>
      <c r="I5565">
        <v>97</v>
      </c>
      <c r="J5565">
        <v>40</v>
      </c>
      <c r="K5565">
        <v>137</v>
      </c>
      <c r="L5565">
        <v>1</v>
      </c>
      <c r="M5565">
        <v>137</v>
      </c>
      <c r="N5565">
        <v>5</v>
      </c>
      <c r="O5565" t="s">
        <v>39</v>
      </c>
    </row>
    <row r="5566" spans="1:15">
      <c r="A5566">
        <v>199843</v>
      </c>
      <c r="B5566" s="1">
        <v>45540</v>
      </c>
      <c r="C5566" t="s">
        <v>53</v>
      </c>
      <c r="D5566" t="s">
        <v>37</v>
      </c>
      <c r="E5566" t="s">
        <v>25</v>
      </c>
      <c r="F5566">
        <v>23</v>
      </c>
      <c r="G5566" t="s">
        <v>80</v>
      </c>
      <c r="H5566" t="s">
        <v>27</v>
      </c>
      <c r="I5566">
        <v>15</v>
      </c>
      <c r="J5566">
        <v>40</v>
      </c>
      <c r="K5566">
        <v>55</v>
      </c>
      <c r="L5566">
        <v>1</v>
      </c>
      <c r="M5566">
        <v>55</v>
      </c>
      <c r="N5566">
        <v>4</v>
      </c>
      <c r="O5566" t="s">
        <v>61</v>
      </c>
    </row>
    <row r="5567" spans="1:15">
      <c r="A5567">
        <v>146284</v>
      </c>
      <c r="B5567" s="1">
        <v>45400</v>
      </c>
      <c r="C5567" t="s">
        <v>53</v>
      </c>
      <c r="D5567" t="s">
        <v>37</v>
      </c>
      <c r="E5567" t="s">
        <v>25</v>
      </c>
      <c r="F5567">
        <v>24</v>
      </c>
      <c r="G5567" t="s">
        <v>34</v>
      </c>
      <c r="H5567" t="s">
        <v>27</v>
      </c>
      <c r="I5567">
        <v>15</v>
      </c>
      <c r="J5567">
        <v>100</v>
      </c>
      <c r="K5567">
        <v>115</v>
      </c>
      <c r="L5567">
        <v>1</v>
      </c>
      <c r="M5567">
        <v>115</v>
      </c>
      <c r="N5567">
        <v>2</v>
      </c>
      <c r="O5567" t="s">
        <v>68</v>
      </c>
    </row>
    <row r="5568" spans="1:15">
      <c r="A5568">
        <v>174019</v>
      </c>
      <c r="B5568" s="1">
        <v>45361</v>
      </c>
      <c r="C5568" t="s">
        <v>82</v>
      </c>
      <c r="D5568" t="s">
        <v>37</v>
      </c>
      <c r="E5568" t="s">
        <v>17</v>
      </c>
      <c r="F5568">
        <v>32</v>
      </c>
      <c r="G5568" t="s">
        <v>29</v>
      </c>
      <c r="H5568" t="s">
        <v>19</v>
      </c>
      <c r="I5568">
        <v>20</v>
      </c>
      <c r="J5568">
        <v>0</v>
      </c>
      <c r="K5568">
        <v>20</v>
      </c>
      <c r="L5568">
        <v>1</v>
      </c>
      <c r="M5568">
        <v>20</v>
      </c>
      <c r="N5568">
        <v>4</v>
      </c>
      <c r="O5568" t="s">
        <v>65</v>
      </c>
    </row>
    <row r="5569" spans="1:15">
      <c r="A5569">
        <v>150401</v>
      </c>
      <c r="B5569" s="1">
        <v>45437</v>
      </c>
      <c r="C5569" t="s">
        <v>30</v>
      </c>
      <c r="D5569" t="s">
        <v>24</v>
      </c>
      <c r="E5569" t="s">
        <v>17</v>
      </c>
      <c r="F5569">
        <v>27</v>
      </c>
      <c r="G5569" t="s">
        <v>77</v>
      </c>
      <c r="H5569" t="s">
        <v>19</v>
      </c>
      <c r="I5569">
        <v>10</v>
      </c>
      <c r="J5569">
        <v>0</v>
      </c>
      <c r="K5569">
        <v>10</v>
      </c>
      <c r="L5569">
        <v>1</v>
      </c>
      <c r="M5569">
        <v>10</v>
      </c>
      <c r="N5569">
        <v>5</v>
      </c>
      <c r="O5569" t="s">
        <v>65</v>
      </c>
    </row>
    <row r="5570" spans="1:15">
      <c r="A5570">
        <v>129888</v>
      </c>
      <c r="B5570" s="1">
        <v>45248</v>
      </c>
      <c r="C5570" t="s">
        <v>53</v>
      </c>
      <c r="D5570" t="s">
        <v>37</v>
      </c>
      <c r="E5570" t="s">
        <v>17</v>
      </c>
      <c r="F5570">
        <v>24</v>
      </c>
      <c r="G5570" t="s">
        <v>44</v>
      </c>
      <c r="H5570" t="s">
        <v>27</v>
      </c>
      <c r="I5570">
        <v>15</v>
      </c>
      <c r="J5570">
        <v>25</v>
      </c>
      <c r="K5570">
        <v>40</v>
      </c>
      <c r="L5570">
        <v>1</v>
      </c>
      <c r="M5570">
        <v>40</v>
      </c>
      <c r="N5570">
        <v>4</v>
      </c>
      <c r="O5570" t="s">
        <v>72</v>
      </c>
    </row>
    <row r="5571" spans="1:15">
      <c r="A5571">
        <v>136596</v>
      </c>
      <c r="B5571" s="1">
        <v>45251</v>
      </c>
      <c r="C5571" t="s">
        <v>33</v>
      </c>
      <c r="D5571" t="s">
        <v>16</v>
      </c>
      <c r="E5571" t="s">
        <v>17</v>
      </c>
      <c r="F5571">
        <v>24</v>
      </c>
      <c r="G5571" t="s">
        <v>60</v>
      </c>
      <c r="H5571" t="s">
        <v>19</v>
      </c>
      <c r="I5571">
        <v>118</v>
      </c>
      <c r="J5571">
        <v>0</v>
      </c>
      <c r="K5571">
        <v>118</v>
      </c>
      <c r="L5571">
        <v>1</v>
      </c>
      <c r="M5571">
        <v>118</v>
      </c>
      <c r="N5571">
        <v>1</v>
      </c>
      <c r="O5571" t="s">
        <v>63</v>
      </c>
    </row>
    <row r="5572" spans="1:15">
      <c r="A5572">
        <v>124325</v>
      </c>
      <c r="B5572" s="1">
        <v>45579</v>
      </c>
      <c r="C5572" t="s">
        <v>30</v>
      </c>
      <c r="D5572" t="s">
        <v>24</v>
      </c>
      <c r="E5572" t="s">
        <v>25</v>
      </c>
      <c r="F5572">
        <v>18</v>
      </c>
      <c r="G5572" t="s">
        <v>79</v>
      </c>
      <c r="H5572" t="s">
        <v>27</v>
      </c>
      <c r="I5572">
        <v>10</v>
      </c>
      <c r="J5572">
        <v>40</v>
      </c>
      <c r="K5572">
        <v>50</v>
      </c>
      <c r="L5572">
        <v>1</v>
      </c>
      <c r="M5572">
        <v>50</v>
      </c>
      <c r="N5572">
        <v>4</v>
      </c>
      <c r="O5572" t="s">
        <v>61</v>
      </c>
    </row>
    <row r="5573" spans="1:15">
      <c r="A5573">
        <v>159022</v>
      </c>
      <c r="B5573" s="1">
        <v>45512</v>
      </c>
      <c r="C5573" t="s">
        <v>50</v>
      </c>
      <c r="D5573" t="s">
        <v>16</v>
      </c>
      <c r="E5573" t="s">
        <v>17</v>
      </c>
      <c r="F5573">
        <v>19</v>
      </c>
      <c r="G5573" t="s">
        <v>46</v>
      </c>
      <c r="H5573" t="s">
        <v>19</v>
      </c>
      <c r="I5573">
        <v>97</v>
      </c>
      <c r="J5573">
        <v>0</v>
      </c>
      <c r="K5573">
        <v>97</v>
      </c>
      <c r="L5573">
        <v>1</v>
      </c>
      <c r="M5573">
        <v>97</v>
      </c>
      <c r="N5573">
        <v>3</v>
      </c>
      <c r="O5573" t="s">
        <v>83</v>
      </c>
    </row>
    <row r="5574" spans="1:15">
      <c r="A5574">
        <v>175012</v>
      </c>
      <c r="B5574" s="1">
        <v>45554</v>
      </c>
      <c r="C5574" t="s">
        <v>50</v>
      </c>
      <c r="D5574" t="s">
        <v>16</v>
      </c>
      <c r="E5574" t="s">
        <v>25</v>
      </c>
      <c r="F5574">
        <v>22</v>
      </c>
      <c r="G5574" t="s">
        <v>41</v>
      </c>
      <c r="H5574" t="s">
        <v>19</v>
      </c>
      <c r="I5574">
        <v>97</v>
      </c>
      <c r="J5574">
        <v>0</v>
      </c>
      <c r="K5574">
        <v>97</v>
      </c>
      <c r="L5574">
        <v>1</v>
      </c>
      <c r="M5574">
        <v>97</v>
      </c>
      <c r="N5574">
        <v>2</v>
      </c>
      <c r="O5574" t="s">
        <v>35</v>
      </c>
    </row>
    <row r="5575" spans="1:15">
      <c r="A5575">
        <v>165918</v>
      </c>
      <c r="B5575" s="1">
        <v>45485</v>
      </c>
      <c r="C5575" t="s">
        <v>82</v>
      </c>
      <c r="D5575" t="s">
        <v>37</v>
      </c>
      <c r="E5575" t="s">
        <v>17</v>
      </c>
      <c r="F5575">
        <v>25</v>
      </c>
      <c r="G5575" t="s">
        <v>38</v>
      </c>
      <c r="H5575" t="s">
        <v>19</v>
      </c>
      <c r="I5575">
        <v>20</v>
      </c>
      <c r="J5575">
        <v>0</v>
      </c>
      <c r="K5575">
        <v>20</v>
      </c>
      <c r="L5575">
        <v>3</v>
      </c>
      <c r="M5575">
        <v>60</v>
      </c>
      <c r="N5575">
        <v>4</v>
      </c>
      <c r="O5575" t="s">
        <v>39</v>
      </c>
    </row>
    <row r="5576" spans="1:15">
      <c r="A5576">
        <v>144556</v>
      </c>
      <c r="B5576" s="1">
        <v>45267</v>
      </c>
      <c r="C5576" t="s">
        <v>48</v>
      </c>
      <c r="D5576" t="s">
        <v>16</v>
      </c>
      <c r="E5576" t="s">
        <v>25</v>
      </c>
      <c r="F5576">
        <v>31</v>
      </c>
      <c r="G5576" t="s">
        <v>41</v>
      </c>
      <c r="H5576" t="s">
        <v>19</v>
      </c>
      <c r="I5576">
        <v>130</v>
      </c>
      <c r="J5576">
        <v>0</v>
      </c>
      <c r="K5576">
        <v>130</v>
      </c>
      <c r="L5576">
        <v>4</v>
      </c>
      <c r="M5576">
        <v>520</v>
      </c>
      <c r="N5576">
        <v>5</v>
      </c>
      <c r="O5576" t="s">
        <v>43</v>
      </c>
    </row>
    <row r="5577" spans="1:15">
      <c r="A5577">
        <v>168373</v>
      </c>
      <c r="B5577" s="1">
        <v>45452</v>
      </c>
      <c r="C5577" t="s">
        <v>42</v>
      </c>
      <c r="D5577" t="s">
        <v>16</v>
      </c>
      <c r="E5577" t="s">
        <v>17</v>
      </c>
      <c r="F5577">
        <v>31</v>
      </c>
      <c r="G5577" t="s">
        <v>34</v>
      </c>
      <c r="H5577" t="s">
        <v>27</v>
      </c>
      <c r="I5577">
        <v>65</v>
      </c>
      <c r="J5577">
        <v>100</v>
      </c>
      <c r="K5577">
        <v>165</v>
      </c>
      <c r="L5577">
        <v>2</v>
      </c>
      <c r="M5577">
        <v>330</v>
      </c>
      <c r="N5577">
        <v>5</v>
      </c>
      <c r="O5577" t="s">
        <v>45</v>
      </c>
    </row>
    <row r="5578" spans="1:15">
      <c r="A5578">
        <v>158706</v>
      </c>
      <c r="B5578" s="1">
        <v>45566</v>
      </c>
      <c r="C5578" t="s">
        <v>33</v>
      </c>
      <c r="D5578" t="s">
        <v>16</v>
      </c>
      <c r="E5578" t="s">
        <v>17</v>
      </c>
      <c r="F5578">
        <v>23</v>
      </c>
      <c r="G5578" t="s">
        <v>51</v>
      </c>
      <c r="H5578" t="s">
        <v>27</v>
      </c>
      <c r="I5578">
        <v>118</v>
      </c>
      <c r="J5578">
        <v>50</v>
      </c>
      <c r="K5578">
        <v>168</v>
      </c>
      <c r="L5578">
        <v>1</v>
      </c>
      <c r="M5578">
        <v>168</v>
      </c>
      <c r="N5578">
        <v>5</v>
      </c>
      <c r="O5578" t="s">
        <v>57</v>
      </c>
    </row>
    <row r="5579" spans="1:15">
      <c r="A5579">
        <v>134702</v>
      </c>
      <c r="B5579" s="1">
        <v>45320</v>
      </c>
      <c r="C5579" t="s">
        <v>15</v>
      </c>
      <c r="D5579" t="s">
        <v>16</v>
      </c>
      <c r="E5579" t="s">
        <v>25</v>
      </c>
      <c r="F5579">
        <v>18</v>
      </c>
      <c r="G5579" t="s">
        <v>21</v>
      </c>
      <c r="H5579" t="s">
        <v>19</v>
      </c>
      <c r="I5579">
        <v>100</v>
      </c>
      <c r="J5579">
        <v>0</v>
      </c>
      <c r="K5579">
        <v>100</v>
      </c>
      <c r="L5579">
        <v>1</v>
      </c>
      <c r="M5579">
        <v>100</v>
      </c>
      <c r="N5579">
        <v>4</v>
      </c>
      <c r="O5579" t="s">
        <v>32</v>
      </c>
    </row>
    <row r="5580" spans="1:15">
      <c r="A5580">
        <v>178847</v>
      </c>
      <c r="B5580" s="1">
        <v>45567</v>
      </c>
      <c r="C5580" t="s">
        <v>53</v>
      </c>
      <c r="D5580" t="s">
        <v>37</v>
      </c>
      <c r="E5580" t="s">
        <v>25</v>
      </c>
      <c r="F5580">
        <v>20</v>
      </c>
      <c r="G5580" t="s">
        <v>74</v>
      </c>
      <c r="H5580" t="s">
        <v>27</v>
      </c>
      <c r="I5580">
        <v>15</v>
      </c>
      <c r="J5580">
        <v>25</v>
      </c>
      <c r="K5580">
        <v>40</v>
      </c>
      <c r="L5580">
        <v>5</v>
      </c>
      <c r="M5580">
        <v>200</v>
      </c>
      <c r="N5580">
        <v>3</v>
      </c>
      <c r="O5580" t="s">
        <v>49</v>
      </c>
    </row>
    <row r="5581" spans="1:15">
      <c r="A5581">
        <v>183198</v>
      </c>
      <c r="B5581" s="1">
        <v>45414</v>
      </c>
      <c r="C5581" t="s">
        <v>23</v>
      </c>
      <c r="D5581" t="s">
        <v>24</v>
      </c>
      <c r="E5581" t="s">
        <v>17</v>
      </c>
      <c r="F5581">
        <v>31</v>
      </c>
      <c r="G5581" t="s">
        <v>38</v>
      </c>
      <c r="H5581" t="s">
        <v>19</v>
      </c>
      <c r="I5581">
        <v>9</v>
      </c>
      <c r="J5581">
        <v>0</v>
      </c>
      <c r="K5581">
        <v>9</v>
      </c>
      <c r="L5581">
        <v>1</v>
      </c>
      <c r="M5581">
        <v>9</v>
      </c>
      <c r="N5581">
        <v>3</v>
      </c>
      <c r="O5581" t="s">
        <v>88</v>
      </c>
    </row>
    <row r="5582" spans="1:15">
      <c r="A5582">
        <v>176358</v>
      </c>
      <c r="B5582" s="1">
        <v>45554</v>
      </c>
      <c r="C5582" t="s">
        <v>23</v>
      </c>
      <c r="D5582" t="s">
        <v>24</v>
      </c>
      <c r="E5582" t="s">
        <v>17</v>
      </c>
      <c r="F5582">
        <v>18</v>
      </c>
      <c r="G5582" t="s">
        <v>44</v>
      </c>
      <c r="H5582" t="s">
        <v>27</v>
      </c>
      <c r="I5582">
        <v>9</v>
      </c>
      <c r="J5582">
        <v>25</v>
      </c>
      <c r="K5582">
        <v>34</v>
      </c>
      <c r="L5582">
        <v>1</v>
      </c>
      <c r="M5582">
        <v>34</v>
      </c>
      <c r="N5582">
        <v>5</v>
      </c>
      <c r="O5582" t="s">
        <v>52</v>
      </c>
    </row>
    <row r="5583" spans="1:15">
      <c r="A5583">
        <v>130687</v>
      </c>
      <c r="B5583" s="1">
        <v>45401</v>
      </c>
      <c r="C5583" t="s">
        <v>36</v>
      </c>
      <c r="D5583" t="s">
        <v>37</v>
      </c>
      <c r="E5583" t="s">
        <v>25</v>
      </c>
      <c r="F5583">
        <v>22</v>
      </c>
      <c r="G5583" t="s">
        <v>21</v>
      </c>
      <c r="H5583" t="s">
        <v>19</v>
      </c>
      <c r="I5583">
        <v>32</v>
      </c>
      <c r="J5583">
        <v>0</v>
      </c>
      <c r="K5583">
        <v>32</v>
      </c>
      <c r="L5583">
        <v>4</v>
      </c>
      <c r="M5583">
        <v>128</v>
      </c>
      <c r="N5583">
        <v>5</v>
      </c>
      <c r="O5583" t="s">
        <v>43</v>
      </c>
    </row>
    <row r="5584" spans="1:15">
      <c r="A5584">
        <v>199066</v>
      </c>
      <c r="B5584" s="1">
        <v>45352</v>
      </c>
      <c r="C5584" t="s">
        <v>36</v>
      </c>
      <c r="D5584" t="s">
        <v>37</v>
      </c>
      <c r="E5584" t="s">
        <v>17</v>
      </c>
      <c r="F5584">
        <v>34</v>
      </c>
      <c r="G5584" t="s">
        <v>18</v>
      </c>
      <c r="H5584" t="s">
        <v>19</v>
      </c>
      <c r="I5584">
        <v>32</v>
      </c>
      <c r="J5584">
        <v>0</v>
      </c>
      <c r="K5584">
        <v>32</v>
      </c>
      <c r="L5584">
        <v>5</v>
      </c>
      <c r="M5584">
        <v>160</v>
      </c>
      <c r="N5584">
        <v>3</v>
      </c>
      <c r="O5584" t="s">
        <v>83</v>
      </c>
    </row>
    <row r="5585" spans="1:15">
      <c r="A5585">
        <v>131518</v>
      </c>
      <c r="B5585" s="1">
        <v>45581</v>
      </c>
      <c r="C5585" t="s">
        <v>33</v>
      </c>
      <c r="D5585" t="s">
        <v>16</v>
      </c>
      <c r="E5585" t="s">
        <v>25</v>
      </c>
      <c r="F5585">
        <v>25</v>
      </c>
      <c r="G5585" t="s">
        <v>51</v>
      </c>
      <c r="H5585" t="s">
        <v>27</v>
      </c>
      <c r="I5585">
        <v>118</v>
      </c>
      <c r="J5585">
        <v>50</v>
      </c>
      <c r="K5585">
        <v>168</v>
      </c>
      <c r="L5585">
        <v>1</v>
      </c>
      <c r="M5585">
        <v>168</v>
      </c>
      <c r="N5585">
        <v>4</v>
      </c>
      <c r="O5585" t="s">
        <v>45</v>
      </c>
    </row>
    <row r="5586" spans="1:15">
      <c r="A5586">
        <v>164869</v>
      </c>
      <c r="B5586" s="1">
        <v>45474</v>
      </c>
      <c r="C5586" t="s">
        <v>76</v>
      </c>
      <c r="D5586" t="s">
        <v>37</v>
      </c>
      <c r="E5586" t="s">
        <v>25</v>
      </c>
      <c r="F5586">
        <v>28</v>
      </c>
      <c r="G5586" t="s">
        <v>56</v>
      </c>
      <c r="H5586" t="s">
        <v>19</v>
      </c>
      <c r="I5586">
        <v>45</v>
      </c>
      <c r="J5586">
        <v>0</v>
      </c>
      <c r="K5586">
        <v>45</v>
      </c>
      <c r="L5586">
        <v>1</v>
      </c>
      <c r="M5586">
        <v>45</v>
      </c>
      <c r="N5586">
        <v>2</v>
      </c>
      <c r="O5586" t="s">
        <v>87</v>
      </c>
    </row>
    <row r="5587" spans="1:15">
      <c r="A5587">
        <v>174972</v>
      </c>
      <c r="B5587" s="1">
        <v>45346</v>
      </c>
      <c r="C5587" t="s">
        <v>76</v>
      </c>
      <c r="D5587" t="s">
        <v>37</v>
      </c>
      <c r="E5587" t="s">
        <v>17</v>
      </c>
      <c r="F5587">
        <v>21</v>
      </c>
      <c r="G5587" t="s">
        <v>46</v>
      </c>
      <c r="H5587" t="s">
        <v>19</v>
      </c>
      <c r="I5587">
        <v>45</v>
      </c>
      <c r="J5587">
        <v>0</v>
      </c>
      <c r="K5587">
        <v>45</v>
      </c>
      <c r="L5587">
        <v>1</v>
      </c>
      <c r="M5587">
        <v>45</v>
      </c>
      <c r="N5587">
        <v>4</v>
      </c>
      <c r="O5587" t="s">
        <v>52</v>
      </c>
    </row>
    <row r="5588" spans="1:15">
      <c r="A5588">
        <v>180460</v>
      </c>
      <c r="B5588" s="1">
        <v>45320</v>
      </c>
      <c r="C5588" t="s">
        <v>50</v>
      </c>
      <c r="D5588" t="s">
        <v>16</v>
      </c>
      <c r="E5588" t="s">
        <v>17</v>
      </c>
      <c r="F5588">
        <v>22</v>
      </c>
      <c r="G5588" t="s">
        <v>46</v>
      </c>
      <c r="H5588" t="s">
        <v>19</v>
      </c>
      <c r="I5588">
        <v>97</v>
      </c>
      <c r="J5588">
        <v>0</v>
      </c>
      <c r="K5588">
        <v>97</v>
      </c>
      <c r="L5588">
        <v>3</v>
      </c>
      <c r="M5588">
        <v>291</v>
      </c>
      <c r="N5588">
        <v>5</v>
      </c>
      <c r="O5588" t="s">
        <v>57</v>
      </c>
    </row>
    <row r="5589" spans="1:15">
      <c r="A5589">
        <v>163537</v>
      </c>
      <c r="B5589" s="1">
        <v>45289</v>
      </c>
      <c r="C5589" t="s">
        <v>50</v>
      </c>
      <c r="D5589" t="s">
        <v>16</v>
      </c>
      <c r="E5589" t="s">
        <v>25</v>
      </c>
      <c r="F5589">
        <v>33</v>
      </c>
      <c r="G5589" t="s">
        <v>18</v>
      </c>
      <c r="H5589" t="s">
        <v>19</v>
      </c>
      <c r="I5589">
        <v>97</v>
      </c>
      <c r="J5589">
        <v>0</v>
      </c>
      <c r="K5589">
        <v>97</v>
      </c>
      <c r="L5589">
        <v>1</v>
      </c>
      <c r="M5589">
        <v>97</v>
      </c>
      <c r="N5589">
        <v>1</v>
      </c>
      <c r="O5589" t="s">
        <v>55</v>
      </c>
    </row>
    <row r="5590" spans="1:15">
      <c r="A5590">
        <v>180768</v>
      </c>
      <c r="B5590" s="1">
        <v>45526</v>
      </c>
      <c r="C5590" t="s">
        <v>48</v>
      </c>
      <c r="D5590" t="s">
        <v>16</v>
      </c>
      <c r="E5590" t="s">
        <v>25</v>
      </c>
      <c r="F5590">
        <v>19</v>
      </c>
      <c r="G5590" t="s">
        <v>54</v>
      </c>
      <c r="H5590" t="s">
        <v>19</v>
      </c>
      <c r="I5590">
        <v>130</v>
      </c>
      <c r="J5590">
        <v>0</v>
      </c>
      <c r="K5590">
        <v>130</v>
      </c>
      <c r="L5590">
        <v>2</v>
      </c>
      <c r="M5590">
        <v>260</v>
      </c>
      <c r="N5590">
        <v>4</v>
      </c>
      <c r="O5590" t="s">
        <v>32</v>
      </c>
    </row>
    <row r="5591" spans="1:15">
      <c r="A5591">
        <v>136625</v>
      </c>
      <c r="B5591" s="1">
        <v>45353</v>
      </c>
      <c r="C5591" t="s">
        <v>42</v>
      </c>
      <c r="D5591" t="s">
        <v>16</v>
      </c>
      <c r="E5591" t="s">
        <v>25</v>
      </c>
      <c r="F5591">
        <v>22</v>
      </c>
      <c r="G5591" t="s">
        <v>46</v>
      </c>
      <c r="H5591" t="s">
        <v>19</v>
      </c>
      <c r="I5591">
        <v>65</v>
      </c>
      <c r="J5591">
        <v>0</v>
      </c>
      <c r="K5591">
        <v>65</v>
      </c>
      <c r="L5591">
        <v>1</v>
      </c>
      <c r="M5591">
        <v>65</v>
      </c>
      <c r="N5591">
        <v>5</v>
      </c>
      <c r="O5591" t="s">
        <v>43</v>
      </c>
    </row>
    <row r="5592" spans="1:15">
      <c r="A5592">
        <v>170390</v>
      </c>
      <c r="B5592" s="1">
        <v>45288</v>
      </c>
      <c r="C5592" t="s">
        <v>53</v>
      </c>
      <c r="D5592" t="s">
        <v>37</v>
      </c>
      <c r="E5592" t="s">
        <v>17</v>
      </c>
      <c r="F5592">
        <v>31</v>
      </c>
      <c r="G5592" t="s">
        <v>56</v>
      </c>
      <c r="H5592" t="s">
        <v>19</v>
      </c>
      <c r="I5592">
        <v>15</v>
      </c>
      <c r="J5592">
        <v>0</v>
      </c>
      <c r="K5592">
        <v>15</v>
      </c>
      <c r="L5592">
        <v>1</v>
      </c>
      <c r="M5592">
        <v>15</v>
      </c>
      <c r="N5592">
        <v>1</v>
      </c>
      <c r="O5592" t="s">
        <v>71</v>
      </c>
    </row>
    <row r="5593" spans="1:15">
      <c r="A5593">
        <v>171501</v>
      </c>
      <c r="B5593" s="1">
        <v>45593</v>
      </c>
      <c r="C5593" t="s">
        <v>76</v>
      </c>
      <c r="D5593" t="s">
        <v>37</v>
      </c>
      <c r="E5593" t="s">
        <v>17</v>
      </c>
      <c r="F5593">
        <v>25</v>
      </c>
      <c r="G5593" t="s">
        <v>34</v>
      </c>
      <c r="H5593" t="s">
        <v>27</v>
      </c>
      <c r="I5593">
        <v>45</v>
      </c>
      <c r="J5593">
        <v>100</v>
      </c>
      <c r="K5593">
        <v>145</v>
      </c>
      <c r="L5593">
        <v>1</v>
      </c>
      <c r="M5593">
        <v>145</v>
      </c>
      <c r="N5593">
        <v>1</v>
      </c>
      <c r="O5593" t="s">
        <v>68</v>
      </c>
    </row>
    <row r="5594" spans="1:15">
      <c r="A5594">
        <v>156698</v>
      </c>
      <c r="B5594" s="1">
        <v>45312</v>
      </c>
      <c r="C5594" t="s">
        <v>15</v>
      </c>
      <c r="D5594" t="s">
        <v>16</v>
      </c>
      <c r="E5594" t="s">
        <v>17</v>
      </c>
      <c r="F5594">
        <v>28</v>
      </c>
      <c r="G5594" t="s">
        <v>60</v>
      </c>
      <c r="H5594" t="s">
        <v>19</v>
      </c>
      <c r="I5594">
        <v>100</v>
      </c>
      <c r="J5594">
        <v>0</v>
      </c>
      <c r="K5594">
        <v>100</v>
      </c>
      <c r="L5594">
        <v>1</v>
      </c>
      <c r="M5594">
        <v>100</v>
      </c>
      <c r="N5594">
        <v>5</v>
      </c>
      <c r="O5594" t="s">
        <v>65</v>
      </c>
    </row>
    <row r="5595" spans="1:15">
      <c r="A5595">
        <v>140316</v>
      </c>
      <c r="B5595" s="1">
        <v>45465</v>
      </c>
      <c r="C5595" t="s">
        <v>76</v>
      </c>
      <c r="D5595" t="s">
        <v>37</v>
      </c>
      <c r="E5595" t="s">
        <v>17</v>
      </c>
      <c r="F5595">
        <v>24</v>
      </c>
      <c r="G5595" t="s">
        <v>80</v>
      </c>
      <c r="H5595" t="s">
        <v>27</v>
      </c>
      <c r="I5595">
        <v>45</v>
      </c>
      <c r="J5595">
        <v>40</v>
      </c>
      <c r="K5595">
        <v>85</v>
      </c>
      <c r="L5595">
        <v>3</v>
      </c>
      <c r="M5595">
        <v>255</v>
      </c>
      <c r="N5595">
        <v>4</v>
      </c>
      <c r="O5595" t="s">
        <v>72</v>
      </c>
    </row>
    <row r="5596" spans="1:15">
      <c r="A5596">
        <v>158025</v>
      </c>
      <c r="B5596" s="1">
        <v>45453</v>
      </c>
      <c r="C5596" t="s">
        <v>42</v>
      </c>
      <c r="D5596" t="s">
        <v>16</v>
      </c>
      <c r="E5596" t="s">
        <v>25</v>
      </c>
      <c r="F5596">
        <v>20</v>
      </c>
      <c r="G5596" t="s">
        <v>31</v>
      </c>
      <c r="H5596" t="s">
        <v>19</v>
      </c>
      <c r="I5596">
        <v>65</v>
      </c>
      <c r="J5596">
        <v>0</v>
      </c>
      <c r="K5596">
        <v>65</v>
      </c>
      <c r="L5596">
        <v>1</v>
      </c>
      <c r="M5596">
        <v>65</v>
      </c>
      <c r="N5596">
        <v>3</v>
      </c>
      <c r="O5596" t="s">
        <v>22</v>
      </c>
    </row>
    <row r="5597" spans="1:15">
      <c r="A5597">
        <v>172048</v>
      </c>
      <c r="B5597" s="1">
        <v>45365</v>
      </c>
      <c r="C5597" t="s">
        <v>23</v>
      </c>
      <c r="D5597" t="s">
        <v>24</v>
      </c>
      <c r="E5597" t="s">
        <v>17</v>
      </c>
      <c r="F5597">
        <v>29</v>
      </c>
      <c r="G5597" t="s">
        <v>56</v>
      </c>
      <c r="H5597" t="s">
        <v>19</v>
      </c>
      <c r="I5597">
        <v>9</v>
      </c>
      <c r="J5597">
        <v>0</v>
      </c>
      <c r="K5597">
        <v>9</v>
      </c>
      <c r="L5597">
        <v>1</v>
      </c>
      <c r="M5597">
        <v>9</v>
      </c>
      <c r="N5597">
        <v>1</v>
      </c>
      <c r="O5597" t="s">
        <v>47</v>
      </c>
    </row>
    <row r="5598" spans="1:15">
      <c r="A5598">
        <v>196243</v>
      </c>
      <c r="B5598" s="1">
        <v>45287</v>
      </c>
      <c r="C5598" t="s">
        <v>42</v>
      </c>
      <c r="D5598" t="s">
        <v>16</v>
      </c>
      <c r="E5598" t="s">
        <v>17</v>
      </c>
      <c r="F5598">
        <v>24</v>
      </c>
      <c r="G5598" t="s">
        <v>80</v>
      </c>
      <c r="H5598" t="s">
        <v>27</v>
      </c>
      <c r="I5598">
        <v>65</v>
      </c>
      <c r="J5598">
        <v>40</v>
      </c>
      <c r="K5598">
        <v>105</v>
      </c>
      <c r="L5598">
        <v>3</v>
      </c>
      <c r="M5598">
        <v>315</v>
      </c>
      <c r="N5598">
        <v>4</v>
      </c>
      <c r="O5598" t="s">
        <v>61</v>
      </c>
    </row>
    <row r="5599" spans="1:15">
      <c r="A5599">
        <v>129346</v>
      </c>
      <c r="B5599" s="1">
        <v>45591</v>
      </c>
      <c r="C5599" t="s">
        <v>42</v>
      </c>
      <c r="D5599" t="s">
        <v>16</v>
      </c>
      <c r="E5599" t="s">
        <v>17</v>
      </c>
      <c r="F5599">
        <v>21</v>
      </c>
      <c r="G5599" t="s">
        <v>46</v>
      </c>
      <c r="H5599" t="s">
        <v>19</v>
      </c>
      <c r="I5599">
        <v>65</v>
      </c>
      <c r="J5599">
        <v>0</v>
      </c>
      <c r="K5599">
        <v>65</v>
      </c>
      <c r="L5599">
        <v>2</v>
      </c>
      <c r="M5599">
        <v>130</v>
      </c>
      <c r="N5599">
        <v>1</v>
      </c>
      <c r="O5599" t="s">
        <v>47</v>
      </c>
    </row>
    <row r="5600" spans="1:15">
      <c r="A5600">
        <v>149863</v>
      </c>
      <c r="B5600" s="1">
        <v>45578</v>
      </c>
      <c r="C5600" t="s">
        <v>53</v>
      </c>
      <c r="D5600" t="s">
        <v>37</v>
      </c>
      <c r="E5600" t="s">
        <v>17</v>
      </c>
      <c r="F5600">
        <v>35</v>
      </c>
      <c r="G5600" t="s">
        <v>34</v>
      </c>
      <c r="H5600" t="s">
        <v>27</v>
      </c>
      <c r="I5600">
        <v>15</v>
      </c>
      <c r="J5600">
        <v>100</v>
      </c>
      <c r="K5600">
        <v>115</v>
      </c>
      <c r="L5600">
        <v>1</v>
      </c>
      <c r="M5600">
        <v>115</v>
      </c>
      <c r="N5600">
        <v>4</v>
      </c>
      <c r="O5600" t="s">
        <v>52</v>
      </c>
    </row>
    <row r="5601" spans="1:15">
      <c r="A5601">
        <v>136976</v>
      </c>
      <c r="B5601" s="1">
        <v>45491</v>
      </c>
      <c r="C5601" t="s">
        <v>30</v>
      </c>
      <c r="D5601" t="s">
        <v>24</v>
      </c>
      <c r="E5601" t="s">
        <v>17</v>
      </c>
      <c r="F5601">
        <v>18</v>
      </c>
      <c r="G5601" t="s">
        <v>75</v>
      </c>
      <c r="H5601" t="s">
        <v>27</v>
      </c>
      <c r="I5601">
        <v>10</v>
      </c>
      <c r="J5601">
        <v>70</v>
      </c>
      <c r="K5601">
        <v>80</v>
      </c>
      <c r="L5601">
        <v>5</v>
      </c>
      <c r="M5601">
        <v>400</v>
      </c>
      <c r="N5601">
        <v>2</v>
      </c>
      <c r="O5601" t="s">
        <v>63</v>
      </c>
    </row>
    <row r="5602" spans="1:15">
      <c r="A5602">
        <v>187746</v>
      </c>
      <c r="B5602" s="1">
        <v>45493</v>
      </c>
      <c r="C5602" t="s">
        <v>33</v>
      </c>
      <c r="D5602" t="s">
        <v>16</v>
      </c>
      <c r="E5602" t="s">
        <v>17</v>
      </c>
      <c r="F5602">
        <v>25</v>
      </c>
      <c r="G5602" t="s">
        <v>67</v>
      </c>
      <c r="H5602" t="s">
        <v>27</v>
      </c>
      <c r="I5602">
        <v>118</v>
      </c>
      <c r="J5602">
        <v>40</v>
      </c>
      <c r="K5602">
        <v>158</v>
      </c>
      <c r="L5602">
        <v>1</v>
      </c>
      <c r="M5602">
        <v>158</v>
      </c>
      <c r="N5602">
        <v>5</v>
      </c>
      <c r="O5602" t="s">
        <v>32</v>
      </c>
    </row>
    <row r="5603" spans="1:15">
      <c r="A5603">
        <v>156269</v>
      </c>
      <c r="B5603" s="1">
        <v>45554</v>
      </c>
      <c r="C5603" t="s">
        <v>42</v>
      </c>
      <c r="D5603" t="s">
        <v>16</v>
      </c>
      <c r="E5603" t="s">
        <v>17</v>
      </c>
      <c r="F5603">
        <v>35</v>
      </c>
      <c r="G5603" t="s">
        <v>66</v>
      </c>
      <c r="H5603" t="s">
        <v>27</v>
      </c>
      <c r="I5603">
        <v>65</v>
      </c>
      <c r="J5603">
        <v>40</v>
      </c>
      <c r="K5603">
        <v>105</v>
      </c>
      <c r="L5603">
        <v>1</v>
      </c>
      <c r="M5603">
        <v>105</v>
      </c>
      <c r="N5603">
        <v>5</v>
      </c>
      <c r="O5603" t="s">
        <v>61</v>
      </c>
    </row>
    <row r="5604" spans="1:15">
      <c r="A5604">
        <v>134906</v>
      </c>
      <c r="B5604" s="1">
        <v>45320</v>
      </c>
      <c r="C5604" t="s">
        <v>42</v>
      </c>
      <c r="D5604" t="s">
        <v>16</v>
      </c>
      <c r="E5604" t="s">
        <v>17</v>
      </c>
      <c r="F5604">
        <v>23</v>
      </c>
      <c r="G5604" t="s">
        <v>79</v>
      </c>
      <c r="H5604" t="s">
        <v>27</v>
      </c>
      <c r="I5604">
        <v>65</v>
      </c>
      <c r="J5604">
        <v>40</v>
      </c>
      <c r="K5604">
        <v>105</v>
      </c>
      <c r="L5604">
        <v>3</v>
      </c>
      <c r="M5604">
        <v>315</v>
      </c>
      <c r="N5604">
        <v>5</v>
      </c>
      <c r="O5604" t="s">
        <v>32</v>
      </c>
    </row>
    <row r="5605" spans="1:15">
      <c r="A5605">
        <v>136926</v>
      </c>
      <c r="B5605" s="1">
        <v>45348</v>
      </c>
      <c r="C5605" t="s">
        <v>48</v>
      </c>
      <c r="D5605" t="s">
        <v>16</v>
      </c>
      <c r="E5605" t="s">
        <v>17</v>
      </c>
      <c r="F5605">
        <v>26</v>
      </c>
      <c r="G5605" t="s">
        <v>54</v>
      </c>
      <c r="H5605" t="s">
        <v>19</v>
      </c>
      <c r="I5605">
        <v>130</v>
      </c>
      <c r="J5605">
        <v>0</v>
      </c>
      <c r="K5605">
        <v>130</v>
      </c>
      <c r="L5605">
        <v>1</v>
      </c>
      <c r="M5605">
        <v>130</v>
      </c>
      <c r="N5605">
        <v>3</v>
      </c>
      <c r="O5605" t="s">
        <v>22</v>
      </c>
    </row>
    <row r="5606" spans="1:15">
      <c r="A5606">
        <v>186772</v>
      </c>
      <c r="B5606" s="1">
        <v>45588</v>
      </c>
      <c r="C5606" t="s">
        <v>50</v>
      </c>
      <c r="D5606" t="s">
        <v>16</v>
      </c>
      <c r="E5606" t="s">
        <v>17</v>
      </c>
      <c r="F5606">
        <v>28</v>
      </c>
      <c r="G5606" t="s">
        <v>44</v>
      </c>
      <c r="H5606" t="s">
        <v>27</v>
      </c>
      <c r="I5606">
        <v>97</v>
      </c>
      <c r="J5606">
        <v>25</v>
      </c>
      <c r="K5606">
        <v>122</v>
      </c>
      <c r="L5606">
        <v>1</v>
      </c>
      <c r="M5606">
        <v>122</v>
      </c>
      <c r="N5606">
        <v>4</v>
      </c>
      <c r="O5606" t="s">
        <v>32</v>
      </c>
    </row>
    <row r="5607" spans="1:15">
      <c r="A5607">
        <v>164715</v>
      </c>
      <c r="B5607" s="1">
        <v>45587</v>
      </c>
      <c r="C5607" t="s">
        <v>50</v>
      </c>
      <c r="D5607" t="s">
        <v>16</v>
      </c>
      <c r="E5607" t="s">
        <v>25</v>
      </c>
      <c r="F5607">
        <v>20</v>
      </c>
      <c r="G5607" t="s">
        <v>69</v>
      </c>
      <c r="H5607" t="s">
        <v>19</v>
      </c>
      <c r="I5607">
        <v>97</v>
      </c>
      <c r="J5607">
        <v>0</v>
      </c>
      <c r="K5607">
        <v>97</v>
      </c>
      <c r="L5607">
        <v>1</v>
      </c>
      <c r="M5607">
        <v>97</v>
      </c>
      <c r="N5607">
        <v>2</v>
      </c>
      <c r="O5607" t="s">
        <v>55</v>
      </c>
    </row>
    <row r="5608" spans="1:15">
      <c r="A5608">
        <v>145553</v>
      </c>
      <c r="B5608" s="1">
        <v>45254</v>
      </c>
      <c r="C5608" t="s">
        <v>78</v>
      </c>
      <c r="D5608" t="s">
        <v>37</v>
      </c>
      <c r="E5608" t="s">
        <v>17</v>
      </c>
      <c r="F5608">
        <v>26</v>
      </c>
      <c r="G5608" t="s">
        <v>62</v>
      </c>
      <c r="H5608" t="s">
        <v>19</v>
      </c>
      <c r="I5608">
        <v>50</v>
      </c>
      <c r="J5608">
        <v>0</v>
      </c>
      <c r="K5608">
        <v>50</v>
      </c>
      <c r="L5608">
        <v>1</v>
      </c>
      <c r="M5608">
        <v>50</v>
      </c>
      <c r="N5608">
        <v>2</v>
      </c>
      <c r="O5608" t="s">
        <v>47</v>
      </c>
    </row>
    <row r="5609" spans="1:15">
      <c r="A5609">
        <v>172806</v>
      </c>
      <c r="B5609" s="1">
        <v>45375</v>
      </c>
      <c r="C5609" t="s">
        <v>48</v>
      </c>
      <c r="D5609" t="s">
        <v>16</v>
      </c>
      <c r="E5609" t="s">
        <v>17</v>
      </c>
      <c r="F5609">
        <v>19</v>
      </c>
      <c r="G5609" t="s">
        <v>69</v>
      </c>
      <c r="H5609" t="s">
        <v>19</v>
      </c>
      <c r="I5609">
        <v>130</v>
      </c>
      <c r="J5609">
        <v>0</v>
      </c>
      <c r="K5609">
        <v>130</v>
      </c>
      <c r="L5609">
        <v>1</v>
      </c>
      <c r="M5609">
        <v>130</v>
      </c>
      <c r="N5609">
        <v>3</v>
      </c>
      <c r="O5609" t="s">
        <v>83</v>
      </c>
    </row>
    <row r="5610" spans="1:15">
      <c r="A5610">
        <v>143356</v>
      </c>
      <c r="B5610" s="1">
        <v>45539</v>
      </c>
      <c r="C5610" t="s">
        <v>15</v>
      </c>
      <c r="D5610" t="s">
        <v>16</v>
      </c>
      <c r="E5610" t="s">
        <v>17</v>
      </c>
      <c r="F5610">
        <v>33</v>
      </c>
      <c r="G5610" t="s">
        <v>46</v>
      </c>
      <c r="H5610" t="s">
        <v>19</v>
      </c>
      <c r="I5610">
        <v>100</v>
      </c>
      <c r="J5610">
        <v>0</v>
      </c>
      <c r="K5610">
        <v>100</v>
      </c>
      <c r="L5610">
        <v>2</v>
      </c>
      <c r="M5610">
        <v>200</v>
      </c>
      <c r="N5610">
        <v>5</v>
      </c>
      <c r="O5610" t="s">
        <v>39</v>
      </c>
    </row>
    <row r="5611" spans="1:15">
      <c r="A5611">
        <v>163843</v>
      </c>
      <c r="B5611" s="1">
        <v>45542</v>
      </c>
      <c r="C5611" t="s">
        <v>48</v>
      </c>
      <c r="D5611" t="s">
        <v>16</v>
      </c>
      <c r="E5611" t="s">
        <v>17</v>
      </c>
      <c r="F5611">
        <v>20</v>
      </c>
      <c r="G5611" t="s">
        <v>77</v>
      </c>
      <c r="H5611" t="s">
        <v>19</v>
      </c>
      <c r="I5611">
        <v>130</v>
      </c>
      <c r="J5611">
        <v>0</v>
      </c>
      <c r="K5611">
        <v>130</v>
      </c>
      <c r="L5611">
        <v>2</v>
      </c>
      <c r="M5611">
        <v>260</v>
      </c>
      <c r="N5611">
        <v>5</v>
      </c>
      <c r="O5611" t="s">
        <v>57</v>
      </c>
    </row>
    <row r="5612" spans="1:15">
      <c r="A5612">
        <v>123851</v>
      </c>
      <c r="B5612" s="1">
        <v>45491</v>
      </c>
      <c r="C5612" t="s">
        <v>33</v>
      </c>
      <c r="D5612" t="s">
        <v>16</v>
      </c>
      <c r="E5612" t="s">
        <v>17</v>
      </c>
      <c r="F5612">
        <v>27</v>
      </c>
      <c r="G5612" t="s">
        <v>60</v>
      </c>
      <c r="H5612" t="s">
        <v>19</v>
      </c>
      <c r="I5612">
        <v>118</v>
      </c>
      <c r="J5612">
        <v>0</v>
      </c>
      <c r="K5612">
        <v>118</v>
      </c>
      <c r="L5612">
        <v>4</v>
      </c>
      <c r="M5612">
        <v>472</v>
      </c>
      <c r="N5612">
        <v>5</v>
      </c>
      <c r="O5612" t="s">
        <v>32</v>
      </c>
    </row>
    <row r="5613" spans="1:15">
      <c r="A5613">
        <v>126963</v>
      </c>
      <c r="B5613" s="1">
        <v>45370</v>
      </c>
      <c r="C5613" t="s">
        <v>15</v>
      </c>
      <c r="D5613" t="s">
        <v>16</v>
      </c>
      <c r="E5613" t="s">
        <v>25</v>
      </c>
      <c r="F5613">
        <v>18</v>
      </c>
      <c r="G5613" t="s">
        <v>46</v>
      </c>
      <c r="H5613" t="s">
        <v>19</v>
      </c>
      <c r="I5613">
        <v>100</v>
      </c>
      <c r="J5613">
        <v>0</v>
      </c>
      <c r="K5613">
        <v>100</v>
      </c>
      <c r="L5613">
        <v>1</v>
      </c>
      <c r="M5613">
        <v>100</v>
      </c>
      <c r="N5613">
        <v>5</v>
      </c>
      <c r="O5613" t="s">
        <v>43</v>
      </c>
    </row>
    <row r="5614" spans="1:15">
      <c r="A5614">
        <v>196301</v>
      </c>
      <c r="B5614" s="1">
        <v>45570</v>
      </c>
      <c r="C5614" t="s">
        <v>36</v>
      </c>
      <c r="D5614" t="s">
        <v>37</v>
      </c>
      <c r="E5614" t="s">
        <v>17</v>
      </c>
      <c r="F5614">
        <v>29</v>
      </c>
      <c r="G5614" t="s">
        <v>41</v>
      </c>
      <c r="H5614" t="s">
        <v>19</v>
      </c>
      <c r="I5614">
        <v>32</v>
      </c>
      <c r="J5614">
        <v>0</v>
      </c>
      <c r="K5614">
        <v>32</v>
      </c>
      <c r="L5614">
        <v>4</v>
      </c>
      <c r="M5614">
        <v>128</v>
      </c>
      <c r="N5614">
        <v>4</v>
      </c>
      <c r="O5614" t="s">
        <v>52</v>
      </c>
    </row>
    <row r="5615" spans="1:15">
      <c r="A5615">
        <v>141530</v>
      </c>
      <c r="B5615" s="1">
        <v>45241</v>
      </c>
      <c r="C5615" t="s">
        <v>15</v>
      </c>
      <c r="D5615" t="s">
        <v>16</v>
      </c>
      <c r="E5615" t="s">
        <v>17</v>
      </c>
      <c r="F5615">
        <v>27</v>
      </c>
      <c r="G5615" t="s">
        <v>60</v>
      </c>
      <c r="H5615" t="s">
        <v>19</v>
      </c>
      <c r="I5615">
        <v>100</v>
      </c>
      <c r="J5615">
        <v>0</v>
      </c>
      <c r="K5615">
        <v>100</v>
      </c>
      <c r="L5615">
        <v>1</v>
      </c>
      <c r="M5615">
        <v>100</v>
      </c>
      <c r="N5615">
        <v>1</v>
      </c>
      <c r="O5615" t="s">
        <v>63</v>
      </c>
    </row>
    <row r="5616" spans="1:15">
      <c r="A5616">
        <v>131696</v>
      </c>
      <c r="B5616" s="1">
        <v>45475</v>
      </c>
      <c r="C5616" t="s">
        <v>48</v>
      </c>
      <c r="D5616" t="s">
        <v>16</v>
      </c>
      <c r="E5616" t="s">
        <v>25</v>
      </c>
      <c r="F5616">
        <v>21</v>
      </c>
      <c r="G5616" t="s">
        <v>69</v>
      </c>
      <c r="H5616" t="s">
        <v>19</v>
      </c>
      <c r="I5616">
        <v>130</v>
      </c>
      <c r="J5616">
        <v>0</v>
      </c>
      <c r="K5616">
        <v>130</v>
      </c>
      <c r="L5616">
        <v>1</v>
      </c>
      <c r="M5616">
        <v>130</v>
      </c>
      <c r="N5616">
        <v>5</v>
      </c>
      <c r="O5616" t="s">
        <v>57</v>
      </c>
    </row>
    <row r="5617" spans="1:15">
      <c r="A5617">
        <v>158810</v>
      </c>
      <c r="B5617" s="1">
        <v>45257</v>
      </c>
      <c r="C5617" t="s">
        <v>53</v>
      </c>
      <c r="D5617" t="s">
        <v>37</v>
      </c>
      <c r="E5617" t="s">
        <v>17</v>
      </c>
      <c r="F5617">
        <v>24</v>
      </c>
      <c r="G5617" t="s">
        <v>79</v>
      </c>
      <c r="H5617" t="s">
        <v>27</v>
      </c>
      <c r="I5617">
        <v>15</v>
      </c>
      <c r="J5617">
        <v>40</v>
      </c>
      <c r="K5617">
        <v>55</v>
      </c>
      <c r="L5617">
        <v>3</v>
      </c>
      <c r="M5617">
        <v>165</v>
      </c>
      <c r="N5617">
        <v>5</v>
      </c>
      <c r="O5617" t="s">
        <v>57</v>
      </c>
    </row>
    <row r="5618" spans="1:15">
      <c r="A5618">
        <v>186027</v>
      </c>
      <c r="B5618" s="1">
        <v>45421</v>
      </c>
      <c r="C5618" t="s">
        <v>30</v>
      </c>
      <c r="D5618" t="s">
        <v>24</v>
      </c>
      <c r="E5618" t="s">
        <v>17</v>
      </c>
      <c r="F5618">
        <v>22</v>
      </c>
      <c r="G5618" t="s">
        <v>21</v>
      </c>
      <c r="H5618" t="s">
        <v>19</v>
      </c>
      <c r="I5618">
        <v>10</v>
      </c>
      <c r="J5618">
        <v>0</v>
      </c>
      <c r="K5618">
        <v>10</v>
      </c>
      <c r="L5618">
        <v>1</v>
      </c>
      <c r="M5618">
        <v>10</v>
      </c>
      <c r="N5618">
        <v>2</v>
      </c>
      <c r="O5618" t="s">
        <v>59</v>
      </c>
    </row>
    <row r="5619" spans="1:15">
      <c r="A5619">
        <v>138640</v>
      </c>
      <c r="B5619" s="1">
        <v>45392</v>
      </c>
      <c r="C5619" t="s">
        <v>76</v>
      </c>
      <c r="D5619" t="s">
        <v>37</v>
      </c>
      <c r="E5619" t="s">
        <v>25</v>
      </c>
      <c r="F5619">
        <v>20</v>
      </c>
      <c r="G5619" t="s">
        <v>77</v>
      </c>
      <c r="H5619" t="s">
        <v>19</v>
      </c>
      <c r="I5619">
        <v>45</v>
      </c>
      <c r="J5619">
        <v>0</v>
      </c>
      <c r="K5619">
        <v>45</v>
      </c>
      <c r="L5619">
        <v>1</v>
      </c>
      <c r="M5619">
        <v>45</v>
      </c>
      <c r="N5619">
        <v>1</v>
      </c>
      <c r="O5619" t="s">
        <v>87</v>
      </c>
    </row>
    <row r="5620" spans="1:15">
      <c r="A5620">
        <v>131617</v>
      </c>
      <c r="B5620" s="1">
        <v>45257</v>
      </c>
      <c r="C5620" t="s">
        <v>53</v>
      </c>
      <c r="D5620" t="s">
        <v>37</v>
      </c>
      <c r="E5620" t="s">
        <v>25</v>
      </c>
      <c r="F5620">
        <v>34</v>
      </c>
      <c r="G5620" t="s">
        <v>86</v>
      </c>
      <c r="H5620" t="s">
        <v>27</v>
      </c>
      <c r="I5620">
        <v>15</v>
      </c>
      <c r="J5620">
        <v>70</v>
      </c>
      <c r="K5620">
        <v>85</v>
      </c>
      <c r="L5620">
        <v>1</v>
      </c>
      <c r="M5620">
        <v>85</v>
      </c>
      <c r="N5620">
        <v>3</v>
      </c>
      <c r="O5620" t="s">
        <v>73</v>
      </c>
    </row>
    <row r="5621" spans="1:15">
      <c r="A5621">
        <v>154879</v>
      </c>
      <c r="B5621" s="1">
        <v>45356</v>
      </c>
      <c r="C5621" t="s">
        <v>50</v>
      </c>
      <c r="D5621" t="s">
        <v>16</v>
      </c>
      <c r="E5621" t="s">
        <v>17</v>
      </c>
      <c r="F5621">
        <v>25</v>
      </c>
      <c r="G5621" t="s">
        <v>51</v>
      </c>
      <c r="H5621" t="s">
        <v>27</v>
      </c>
      <c r="I5621">
        <v>97</v>
      </c>
      <c r="J5621">
        <v>50</v>
      </c>
      <c r="K5621">
        <v>147</v>
      </c>
      <c r="L5621">
        <v>2</v>
      </c>
      <c r="M5621">
        <v>294</v>
      </c>
      <c r="N5621">
        <v>1</v>
      </c>
      <c r="O5621" t="s">
        <v>71</v>
      </c>
    </row>
    <row r="5622" spans="1:15">
      <c r="A5622">
        <v>160020</v>
      </c>
      <c r="B5622" s="1">
        <v>45558</v>
      </c>
      <c r="C5622" t="s">
        <v>23</v>
      </c>
      <c r="D5622" t="s">
        <v>24</v>
      </c>
      <c r="E5622" t="s">
        <v>17</v>
      </c>
      <c r="F5622">
        <v>30</v>
      </c>
      <c r="G5622" t="s">
        <v>69</v>
      </c>
      <c r="H5622" t="s">
        <v>19</v>
      </c>
      <c r="I5622">
        <v>9</v>
      </c>
      <c r="J5622">
        <v>0</v>
      </c>
      <c r="K5622">
        <v>9</v>
      </c>
      <c r="L5622">
        <v>1</v>
      </c>
      <c r="M5622">
        <v>9</v>
      </c>
      <c r="N5622">
        <v>5</v>
      </c>
      <c r="O5622" t="s">
        <v>20</v>
      </c>
    </row>
    <row r="5623" spans="1:15">
      <c r="A5623">
        <v>193969</v>
      </c>
      <c r="B5623" s="1">
        <v>45298</v>
      </c>
      <c r="C5623" t="s">
        <v>36</v>
      </c>
      <c r="D5623" t="s">
        <v>37</v>
      </c>
      <c r="E5623" t="s">
        <v>17</v>
      </c>
      <c r="F5623">
        <v>34</v>
      </c>
      <c r="G5623" t="s">
        <v>31</v>
      </c>
      <c r="H5623" t="s">
        <v>19</v>
      </c>
      <c r="I5623">
        <v>32</v>
      </c>
      <c r="J5623">
        <v>0</v>
      </c>
      <c r="K5623">
        <v>32</v>
      </c>
      <c r="L5623">
        <v>3</v>
      </c>
      <c r="M5623">
        <v>96</v>
      </c>
      <c r="N5623">
        <v>3</v>
      </c>
      <c r="O5623" t="s">
        <v>40</v>
      </c>
    </row>
    <row r="5624" spans="1:15">
      <c r="A5624">
        <v>147570</v>
      </c>
      <c r="B5624" s="1">
        <v>45522</v>
      </c>
      <c r="C5624" t="s">
        <v>23</v>
      </c>
      <c r="D5624" t="s">
        <v>24</v>
      </c>
      <c r="E5624" t="s">
        <v>17</v>
      </c>
      <c r="F5624">
        <v>18</v>
      </c>
      <c r="G5624" t="s">
        <v>77</v>
      </c>
      <c r="H5624" t="s">
        <v>19</v>
      </c>
      <c r="I5624">
        <v>9</v>
      </c>
      <c r="J5624">
        <v>0</v>
      </c>
      <c r="K5624">
        <v>9</v>
      </c>
      <c r="L5624">
        <v>2</v>
      </c>
      <c r="M5624">
        <v>18</v>
      </c>
      <c r="N5624">
        <v>2</v>
      </c>
      <c r="O5624" t="s">
        <v>28</v>
      </c>
    </row>
    <row r="5625" spans="1:15">
      <c r="A5625">
        <v>168477</v>
      </c>
      <c r="B5625" s="1">
        <v>45545</v>
      </c>
      <c r="C5625" t="s">
        <v>82</v>
      </c>
      <c r="D5625" t="s">
        <v>37</v>
      </c>
      <c r="E5625" t="s">
        <v>17</v>
      </c>
      <c r="F5625">
        <v>33</v>
      </c>
      <c r="G5625" t="s">
        <v>58</v>
      </c>
      <c r="H5625" t="s">
        <v>27</v>
      </c>
      <c r="I5625">
        <v>20</v>
      </c>
      <c r="J5625">
        <v>40</v>
      </c>
      <c r="K5625">
        <v>60</v>
      </c>
      <c r="L5625">
        <v>1</v>
      </c>
      <c r="M5625">
        <v>60</v>
      </c>
      <c r="N5625">
        <v>4</v>
      </c>
      <c r="O5625" t="s">
        <v>57</v>
      </c>
    </row>
    <row r="5626" spans="1:15">
      <c r="A5626">
        <v>151346</v>
      </c>
      <c r="B5626" s="1">
        <v>45455</v>
      </c>
      <c r="C5626" t="s">
        <v>42</v>
      </c>
      <c r="D5626" t="s">
        <v>16</v>
      </c>
      <c r="E5626" t="s">
        <v>17</v>
      </c>
      <c r="F5626">
        <v>20</v>
      </c>
      <c r="G5626" t="s">
        <v>77</v>
      </c>
      <c r="H5626" t="s">
        <v>19</v>
      </c>
      <c r="I5626">
        <v>65</v>
      </c>
      <c r="J5626">
        <v>0</v>
      </c>
      <c r="K5626">
        <v>65</v>
      </c>
      <c r="L5626">
        <v>1</v>
      </c>
      <c r="M5626">
        <v>65</v>
      </c>
      <c r="N5626">
        <v>4</v>
      </c>
      <c r="O5626" t="s">
        <v>45</v>
      </c>
    </row>
    <row r="5627" spans="1:15">
      <c r="A5627">
        <v>193341</v>
      </c>
      <c r="B5627" s="1">
        <v>45410</v>
      </c>
      <c r="C5627" t="s">
        <v>42</v>
      </c>
      <c r="D5627" t="s">
        <v>16</v>
      </c>
      <c r="E5627" t="s">
        <v>17</v>
      </c>
      <c r="F5627">
        <v>32</v>
      </c>
      <c r="G5627" t="s">
        <v>26</v>
      </c>
      <c r="H5627" t="s">
        <v>27</v>
      </c>
      <c r="I5627">
        <v>65</v>
      </c>
      <c r="J5627">
        <v>40</v>
      </c>
      <c r="K5627">
        <v>105</v>
      </c>
      <c r="L5627">
        <v>1</v>
      </c>
      <c r="M5627">
        <v>105</v>
      </c>
      <c r="N5627">
        <v>2</v>
      </c>
      <c r="O5627" t="s">
        <v>71</v>
      </c>
    </row>
    <row r="5628" spans="1:15">
      <c r="A5628">
        <v>182387</v>
      </c>
      <c r="B5628" s="1">
        <v>45453</v>
      </c>
      <c r="C5628" t="s">
        <v>36</v>
      </c>
      <c r="D5628" t="s">
        <v>37</v>
      </c>
      <c r="E5628" t="s">
        <v>17</v>
      </c>
      <c r="F5628">
        <v>30</v>
      </c>
      <c r="G5628" t="s">
        <v>38</v>
      </c>
      <c r="H5628" t="s">
        <v>19</v>
      </c>
      <c r="I5628">
        <v>32</v>
      </c>
      <c r="J5628">
        <v>0</v>
      </c>
      <c r="K5628">
        <v>32</v>
      </c>
      <c r="L5628">
        <v>5</v>
      </c>
      <c r="M5628">
        <v>160</v>
      </c>
      <c r="N5628">
        <v>1</v>
      </c>
      <c r="O5628" t="s">
        <v>68</v>
      </c>
    </row>
    <row r="5629" spans="1:15">
      <c r="A5629">
        <v>121343</v>
      </c>
      <c r="B5629" s="1">
        <v>45321</v>
      </c>
      <c r="C5629" t="s">
        <v>15</v>
      </c>
      <c r="D5629" t="s">
        <v>16</v>
      </c>
      <c r="E5629" t="s">
        <v>17</v>
      </c>
      <c r="F5629">
        <v>34</v>
      </c>
      <c r="G5629" t="s">
        <v>69</v>
      </c>
      <c r="H5629" t="s">
        <v>19</v>
      </c>
      <c r="I5629">
        <v>100</v>
      </c>
      <c r="J5629">
        <v>0</v>
      </c>
      <c r="K5629">
        <v>100</v>
      </c>
      <c r="L5629">
        <v>3</v>
      </c>
      <c r="M5629">
        <v>300</v>
      </c>
      <c r="N5629">
        <v>3</v>
      </c>
      <c r="O5629" t="s">
        <v>40</v>
      </c>
    </row>
    <row r="5630" spans="1:15">
      <c r="A5630">
        <v>193967</v>
      </c>
      <c r="B5630" s="1">
        <v>45470</v>
      </c>
      <c r="C5630" t="s">
        <v>82</v>
      </c>
      <c r="D5630" t="s">
        <v>37</v>
      </c>
      <c r="E5630" t="s">
        <v>25</v>
      </c>
      <c r="F5630">
        <v>27</v>
      </c>
      <c r="G5630" t="s">
        <v>38</v>
      </c>
      <c r="H5630" t="s">
        <v>19</v>
      </c>
      <c r="I5630">
        <v>20</v>
      </c>
      <c r="J5630">
        <v>0</v>
      </c>
      <c r="K5630">
        <v>20</v>
      </c>
      <c r="L5630">
        <v>2</v>
      </c>
      <c r="M5630">
        <v>40</v>
      </c>
      <c r="N5630">
        <v>2</v>
      </c>
      <c r="O5630" t="s">
        <v>47</v>
      </c>
    </row>
    <row r="5631" spans="1:15">
      <c r="A5631">
        <v>145668</v>
      </c>
      <c r="B5631" s="1">
        <v>45411</v>
      </c>
      <c r="C5631" t="s">
        <v>15</v>
      </c>
      <c r="D5631" t="s">
        <v>16</v>
      </c>
      <c r="E5631" t="s">
        <v>17</v>
      </c>
      <c r="F5631">
        <v>29</v>
      </c>
      <c r="G5631" t="s">
        <v>66</v>
      </c>
      <c r="H5631" t="s">
        <v>27</v>
      </c>
      <c r="I5631">
        <v>100</v>
      </c>
      <c r="J5631">
        <v>40</v>
      </c>
      <c r="K5631">
        <v>140</v>
      </c>
      <c r="L5631">
        <v>2</v>
      </c>
      <c r="M5631">
        <v>280</v>
      </c>
      <c r="N5631">
        <v>4</v>
      </c>
      <c r="O5631" t="s">
        <v>45</v>
      </c>
    </row>
    <row r="5632" spans="1:15">
      <c r="A5632">
        <v>148193</v>
      </c>
      <c r="B5632" s="1">
        <v>45589</v>
      </c>
      <c r="C5632" t="s">
        <v>42</v>
      </c>
      <c r="D5632" t="s">
        <v>16</v>
      </c>
      <c r="E5632" t="s">
        <v>25</v>
      </c>
      <c r="F5632">
        <v>24</v>
      </c>
      <c r="G5632" t="s">
        <v>46</v>
      </c>
      <c r="H5632" t="s">
        <v>19</v>
      </c>
      <c r="I5632">
        <v>65</v>
      </c>
      <c r="J5632">
        <v>0</v>
      </c>
      <c r="K5632">
        <v>65</v>
      </c>
      <c r="L5632">
        <v>2</v>
      </c>
      <c r="M5632">
        <v>130</v>
      </c>
      <c r="N5632">
        <v>4</v>
      </c>
      <c r="O5632" t="s">
        <v>45</v>
      </c>
    </row>
    <row r="5633" spans="1:15">
      <c r="A5633">
        <v>125200</v>
      </c>
      <c r="B5633" s="1">
        <v>45558</v>
      </c>
      <c r="C5633" t="s">
        <v>53</v>
      </c>
      <c r="D5633" t="s">
        <v>37</v>
      </c>
      <c r="E5633" t="s">
        <v>17</v>
      </c>
      <c r="F5633">
        <v>32</v>
      </c>
      <c r="G5633" t="s">
        <v>44</v>
      </c>
      <c r="H5633" t="s">
        <v>27</v>
      </c>
      <c r="I5633">
        <v>15</v>
      </c>
      <c r="J5633">
        <v>25</v>
      </c>
      <c r="K5633">
        <v>40</v>
      </c>
      <c r="L5633">
        <v>1</v>
      </c>
      <c r="M5633">
        <v>40</v>
      </c>
      <c r="N5633">
        <v>4</v>
      </c>
      <c r="O5633" t="s">
        <v>65</v>
      </c>
    </row>
    <row r="5634" spans="1:15">
      <c r="A5634">
        <v>124618</v>
      </c>
      <c r="B5634" s="1">
        <v>45246</v>
      </c>
      <c r="C5634" t="s">
        <v>15</v>
      </c>
      <c r="D5634" t="s">
        <v>16</v>
      </c>
      <c r="E5634" t="s">
        <v>25</v>
      </c>
      <c r="F5634">
        <v>34</v>
      </c>
      <c r="G5634" t="s">
        <v>54</v>
      </c>
      <c r="H5634" t="s">
        <v>19</v>
      </c>
      <c r="I5634">
        <v>100</v>
      </c>
      <c r="J5634">
        <v>0</v>
      </c>
      <c r="K5634">
        <v>100</v>
      </c>
      <c r="L5634">
        <v>1</v>
      </c>
      <c r="M5634">
        <v>100</v>
      </c>
      <c r="N5634">
        <v>3</v>
      </c>
      <c r="O5634" t="s">
        <v>88</v>
      </c>
    </row>
    <row r="5635" spans="1:15">
      <c r="A5635">
        <v>161758</v>
      </c>
      <c r="B5635" s="1">
        <v>45582</v>
      </c>
      <c r="C5635" t="s">
        <v>50</v>
      </c>
      <c r="D5635" t="s">
        <v>16</v>
      </c>
      <c r="E5635" t="s">
        <v>17</v>
      </c>
      <c r="F5635">
        <v>30</v>
      </c>
      <c r="G5635" t="s">
        <v>51</v>
      </c>
      <c r="H5635" t="s">
        <v>27</v>
      </c>
      <c r="I5635">
        <v>97</v>
      </c>
      <c r="J5635">
        <v>50</v>
      </c>
      <c r="K5635">
        <v>147</v>
      </c>
      <c r="L5635">
        <v>2</v>
      </c>
      <c r="M5635">
        <v>294</v>
      </c>
      <c r="N5635">
        <v>3</v>
      </c>
      <c r="O5635" t="s">
        <v>83</v>
      </c>
    </row>
    <row r="5636" spans="1:15">
      <c r="A5636">
        <v>120857</v>
      </c>
      <c r="B5636" s="1">
        <v>45299</v>
      </c>
      <c r="C5636" t="s">
        <v>48</v>
      </c>
      <c r="D5636" t="s">
        <v>16</v>
      </c>
      <c r="E5636" t="s">
        <v>17</v>
      </c>
      <c r="F5636">
        <v>27</v>
      </c>
      <c r="G5636" t="s">
        <v>79</v>
      </c>
      <c r="H5636" t="s">
        <v>27</v>
      </c>
      <c r="I5636">
        <v>130</v>
      </c>
      <c r="J5636">
        <v>40</v>
      </c>
      <c r="K5636">
        <v>170</v>
      </c>
      <c r="L5636">
        <v>1</v>
      </c>
      <c r="M5636">
        <v>170</v>
      </c>
      <c r="N5636">
        <v>2</v>
      </c>
      <c r="O5636" t="s">
        <v>68</v>
      </c>
    </row>
    <row r="5637" spans="1:15">
      <c r="A5637">
        <v>170852</v>
      </c>
      <c r="B5637" s="1">
        <v>45337</v>
      </c>
      <c r="C5637" t="s">
        <v>50</v>
      </c>
      <c r="D5637" t="s">
        <v>16</v>
      </c>
      <c r="E5637" t="s">
        <v>25</v>
      </c>
      <c r="F5637">
        <v>35</v>
      </c>
      <c r="G5637" t="s">
        <v>38</v>
      </c>
      <c r="H5637" t="s">
        <v>19</v>
      </c>
      <c r="I5637">
        <v>97</v>
      </c>
      <c r="J5637">
        <v>0</v>
      </c>
      <c r="K5637">
        <v>97</v>
      </c>
      <c r="L5637">
        <v>1</v>
      </c>
      <c r="M5637">
        <v>97</v>
      </c>
      <c r="N5637">
        <v>1</v>
      </c>
      <c r="O5637" t="s">
        <v>64</v>
      </c>
    </row>
    <row r="5638" spans="1:15">
      <c r="A5638">
        <v>194280</v>
      </c>
      <c r="B5638" s="1">
        <v>45560</v>
      </c>
      <c r="C5638" t="s">
        <v>42</v>
      </c>
      <c r="D5638" t="s">
        <v>16</v>
      </c>
      <c r="E5638" t="s">
        <v>25</v>
      </c>
      <c r="F5638">
        <v>33</v>
      </c>
      <c r="G5638" t="s">
        <v>56</v>
      </c>
      <c r="H5638" t="s">
        <v>19</v>
      </c>
      <c r="I5638">
        <v>65</v>
      </c>
      <c r="J5638">
        <v>0</v>
      </c>
      <c r="K5638">
        <v>65</v>
      </c>
      <c r="L5638">
        <v>1</v>
      </c>
      <c r="M5638">
        <v>65</v>
      </c>
      <c r="N5638">
        <v>3</v>
      </c>
      <c r="O5638" t="s">
        <v>22</v>
      </c>
    </row>
    <row r="5639" spans="1:15">
      <c r="A5639">
        <v>174041</v>
      </c>
      <c r="B5639" s="1">
        <v>45546</v>
      </c>
      <c r="C5639" t="s">
        <v>42</v>
      </c>
      <c r="D5639" t="s">
        <v>16</v>
      </c>
      <c r="E5639" t="s">
        <v>17</v>
      </c>
      <c r="F5639">
        <v>28</v>
      </c>
      <c r="G5639" t="s">
        <v>66</v>
      </c>
      <c r="H5639" t="s">
        <v>27</v>
      </c>
      <c r="I5639">
        <v>65</v>
      </c>
      <c r="J5639">
        <v>40</v>
      </c>
      <c r="K5639">
        <v>105</v>
      </c>
      <c r="L5639">
        <v>1</v>
      </c>
      <c r="M5639">
        <v>105</v>
      </c>
      <c r="N5639">
        <v>1</v>
      </c>
      <c r="O5639" t="s">
        <v>87</v>
      </c>
    </row>
    <row r="5640" spans="1:15">
      <c r="A5640">
        <v>193835</v>
      </c>
      <c r="B5640" s="1">
        <v>45410</v>
      </c>
      <c r="C5640" t="s">
        <v>50</v>
      </c>
      <c r="D5640" t="s">
        <v>16</v>
      </c>
      <c r="E5640" t="s">
        <v>17</v>
      </c>
      <c r="F5640">
        <v>29</v>
      </c>
      <c r="G5640" t="s">
        <v>58</v>
      </c>
      <c r="H5640" t="s">
        <v>27</v>
      </c>
      <c r="I5640">
        <v>97</v>
      </c>
      <c r="J5640">
        <v>40</v>
      </c>
      <c r="K5640">
        <v>137</v>
      </c>
      <c r="L5640">
        <v>5</v>
      </c>
      <c r="M5640">
        <v>685</v>
      </c>
      <c r="N5640">
        <v>5</v>
      </c>
      <c r="O5640" t="s">
        <v>72</v>
      </c>
    </row>
    <row r="5641" spans="1:15">
      <c r="A5641">
        <v>129281</v>
      </c>
      <c r="B5641" s="1">
        <v>45453</v>
      </c>
      <c r="C5641" t="s">
        <v>82</v>
      </c>
      <c r="D5641" t="s">
        <v>37</v>
      </c>
      <c r="E5641" t="s">
        <v>25</v>
      </c>
      <c r="F5641">
        <v>18</v>
      </c>
      <c r="G5641" t="s">
        <v>54</v>
      </c>
      <c r="H5641" t="s">
        <v>19</v>
      </c>
      <c r="I5641">
        <v>20</v>
      </c>
      <c r="J5641">
        <v>0</v>
      </c>
      <c r="K5641">
        <v>20</v>
      </c>
      <c r="L5641">
        <v>1</v>
      </c>
      <c r="M5641">
        <v>20</v>
      </c>
      <c r="N5641">
        <v>4</v>
      </c>
      <c r="O5641" t="s">
        <v>70</v>
      </c>
    </row>
    <row r="5642" spans="1:15">
      <c r="A5642">
        <v>146488</v>
      </c>
      <c r="B5642" s="1">
        <v>45277</v>
      </c>
      <c r="C5642" t="s">
        <v>42</v>
      </c>
      <c r="D5642" t="s">
        <v>16</v>
      </c>
      <c r="E5642" t="s">
        <v>17</v>
      </c>
      <c r="F5642">
        <v>31</v>
      </c>
      <c r="G5642" t="s">
        <v>77</v>
      </c>
      <c r="H5642" t="s">
        <v>19</v>
      </c>
      <c r="I5642">
        <v>65</v>
      </c>
      <c r="J5642">
        <v>0</v>
      </c>
      <c r="K5642">
        <v>65</v>
      </c>
      <c r="L5642">
        <v>1</v>
      </c>
      <c r="M5642">
        <v>65</v>
      </c>
      <c r="N5642">
        <v>5</v>
      </c>
      <c r="O5642" t="s">
        <v>61</v>
      </c>
    </row>
    <row r="5643" spans="1:15">
      <c r="A5643">
        <v>120943</v>
      </c>
      <c r="B5643" s="1">
        <v>45320</v>
      </c>
      <c r="C5643" t="s">
        <v>30</v>
      </c>
      <c r="D5643" t="s">
        <v>24</v>
      </c>
      <c r="E5643" t="s">
        <v>17</v>
      </c>
      <c r="F5643">
        <v>22</v>
      </c>
      <c r="G5643" t="s">
        <v>29</v>
      </c>
      <c r="H5643" t="s">
        <v>19</v>
      </c>
      <c r="I5643">
        <v>10</v>
      </c>
      <c r="J5643">
        <v>0</v>
      </c>
      <c r="K5643">
        <v>10</v>
      </c>
      <c r="L5643">
        <v>1</v>
      </c>
      <c r="M5643">
        <v>10</v>
      </c>
      <c r="N5643">
        <v>5</v>
      </c>
      <c r="O5643" t="s">
        <v>70</v>
      </c>
    </row>
    <row r="5644" spans="1:15">
      <c r="A5644">
        <v>144217</v>
      </c>
      <c r="B5644" s="1">
        <v>45385</v>
      </c>
      <c r="C5644" t="s">
        <v>48</v>
      </c>
      <c r="D5644" t="s">
        <v>16</v>
      </c>
      <c r="E5644" t="s">
        <v>17</v>
      </c>
      <c r="F5644">
        <v>35</v>
      </c>
      <c r="G5644" t="s">
        <v>58</v>
      </c>
      <c r="H5644" t="s">
        <v>27</v>
      </c>
      <c r="I5644">
        <v>130</v>
      </c>
      <c r="J5644">
        <v>40</v>
      </c>
      <c r="K5644">
        <v>170</v>
      </c>
      <c r="L5644">
        <v>1</v>
      </c>
      <c r="M5644">
        <v>170</v>
      </c>
      <c r="N5644">
        <v>3</v>
      </c>
      <c r="O5644" t="s">
        <v>49</v>
      </c>
    </row>
    <row r="5645" spans="1:15">
      <c r="A5645">
        <v>125430</v>
      </c>
      <c r="B5645" s="1">
        <v>45353</v>
      </c>
      <c r="C5645" t="s">
        <v>30</v>
      </c>
      <c r="D5645" t="s">
        <v>24</v>
      </c>
      <c r="E5645" t="s">
        <v>17</v>
      </c>
      <c r="F5645">
        <v>34</v>
      </c>
      <c r="G5645" t="s">
        <v>86</v>
      </c>
      <c r="H5645" t="s">
        <v>27</v>
      </c>
      <c r="I5645">
        <v>10</v>
      </c>
      <c r="J5645">
        <v>70</v>
      </c>
      <c r="K5645">
        <v>80</v>
      </c>
      <c r="L5645">
        <v>1</v>
      </c>
      <c r="M5645">
        <v>80</v>
      </c>
      <c r="N5645">
        <v>3</v>
      </c>
      <c r="O5645" t="s">
        <v>73</v>
      </c>
    </row>
    <row r="5646" spans="1:15">
      <c r="A5646">
        <v>134547</v>
      </c>
      <c r="B5646" s="1">
        <v>45365</v>
      </c>
      <c r="C5646" t="s">
        <v>33</v>
      </c>
      <c r="D5646" t="s">
        <v>16</v>
      </c>
      <c r="E5646" t="s">
        <v>17</v>
      </c>
      <c r="F5646">
        <v>22</v>
      </c>
      <c r="G5646" t="s">
        <v>67</v>
      </c>
      <c r="H5646" t="s">
        <v>27</v>
      </c>
      <c r="I5646">
        <v>118</v>
      </c>
      <c r="J5646">
        <v>40</v>
      </c>
      <c r="K5646">
        <v>158</v>
      </c>
      <c r="L5646">
        <v>1</v>
      </c>
      <c r="M5646">
        <v>158</v>
      </c>
      <c r="N5646">
        <v>1</v>
      </c>
      <c r="O5646" t="s">
        <v>28</v>
      </c>
    </row>
    <row r="5647" spans="1:15">
      <c r="A5647">
        <v>125025</v>
      </c>
      <c r="B5647" s="1">
        <v>45255</v>
      </c>
      <c r="C5647" t="s">
        <v>82</v>
      </c>
      <c r="D5647" t="s">
        <v>37</v>
      </c>
      <c r="E5647" t="s">
        <v>17</v>
      </c>
      <c r="F5647">
        <v>33</v>
      </c>
      <c r="G5647" t="s">
        <v>21</v>
      </c>
      <c r="H5647" t="s">
        <v>19</v>
      </c>
      <c r="I5647">
        <v>20</v>
      </c>
      <c r="J5647">
        <v>0</v>
      </c>
      <c r="K5647">
        <v>20</v>
      </c>
      <c r="L5647">
        <v>5</v>
      </c>
      <c r="M5647">
        <v>100</v>
      </c>
      <c r="N5647">
        <v>5</v>
      </c>
      <c r="O5647" t="s">
        <v>65</v>
      </c>
    </row>
    <row r="5648" spans="1:15">
      <c r="A5648">
        <v>186213</v>
      </c>
      <c r="B5648" s="1">
        <v>45449</v>
      </c>
      <c r="C5648" t="s">
        <v>42</v>
      </c>
      <c r="D5648" t="s">
        <v>16</v>
      </c>
      <c r="E5648" t="s">
        <v>25</v>
      </c>
      <c r="F5648">
        <v>20</v>
      </c>
      <c r="G5648" t="s">
        <v>66</v>
      </c>
      <c r="H5648" t="s">
        <v>27</v>
      </c>
      <c r="I5648">
        <v>65</v>
      </c>
      <c r="J5648">
        <v>40</v>
      </c>
      <c r="K5648">
        <v>105</v>
      </c>
      <c r="L5648">
        <v>1</v>
      </c>
      <c r="M5648">
        <v>105</v>
      </c>
      <c r="N5648">
        <v>5</v>
      </c>
      <c r="O5648" t="s">
        <v>43</v>
      </c>
    </row>
    <row r="5649" spans="1:15">
      <c r="A5649">
        <v>149697</v>
      </c>
      <c r="B5649" s="1">
        <v>45478</v>
      </c>
      <c r="C5649" t="s">
        <v>30</v>
      </c>
      <c r="D5649" t="s">
        <v>24</v>
      </c>
      <c r="E5649" t="s">
        <v>17</v>
      </c>
      <c r="F5649">
        <v>18</v>
      </c>
      <c r="G5649" t="s">
        <v>54</v>
      </c>
      <c r="H5649" t="s">
        <v>19</v>
      </c>
      <c r="I5649">
        <v>10</v>
      </c>
      <c r="J5649">
        <v>0</v>
      </c>
      <c r="K5649">
        <v>10</v>
      </c>
      <c r="L5649">
        <v>1</v>
      </c>
      <c r="M5649">
        <v>10</v>
      </c>
      <c r="N5649">
        <v>5</v>
      </c>
      <c r="O5649" t="s">
        <v>20</v>
      </c>
    </row>
    <row r="5650" spans="1:15">
      <c r="A5650">
        <v>134954</v>
      </c>
      <c r="B5650" s="1">
        <v>45432</v>
      </c>
      <c r="C5650" t="s">
        <v>23</v>
      </c>
      <c r="D5650" t="s">
        <v>24</v>
      </c>
      <c r="E5650" t="s">
        <v>25</v>
      </c>
      <c r="F5650">
        <v>31</v>
      </c>
      <c r="G5650" t="s">
        <v>38</v>
      </c>
      <c r="H5650" t="s">
        <v>19</v>
      </c>
      <c r="I5650">
        <v>9</v>
      </c>
      <c r="J5650">
        <v>0</v>
      </c>
      <c r="K5650">
        <v>9</v>
      </c>
      <c r="L5650">
        <v>1</v>
      </c>
      <c r="M5650">
        <v>9</v>
      </c>
      <c r="N5650">
        <v>4</v>
      </c>
      <c r="O5650" t="s">
        <v>32</v>
      </c>
    </row>
    <row r="5651" spans="1:15">
      <c r="A5651">
        <v>125325</v>
      </c>
      <c r="B5651" s="1">
        <v>45475</v>
      </c>
      <c r="C5651" t="s">
        <v>42</v>
      </c>
      <c r="D5651" t="s">
        <v>16</v>
      </c>
      <c r="E5651" t="s">
        <v>17</v>
      </c>
      <c r="F5651">
        <v>23</v>
      </c>
      <c r="G5651" t="s">
        <v>21</v>
      </c>
      <c r="H5651" t="s">
        <v>19</v>
      </c>
      <c r="I5651">
        <v>65</v>
      </c>
      <c r="J5651">
        <v>0</v>
      </c>
      <c r="K5651">
        <v>65</v>
      </c>
      <c r="L5651">
        <v>1</v>
      </c>
      <c r="M5651">
        <v>65</v>
      </c>
      <c r="N5651">
        <v>1</v>
      </c>
      <c r="O5651" t="s">
        <v>68</v>
      </c>
    </row>
    <row r="5652" spans="1:15">
      <c r="A5652">
        <v>126783</v>
      </c>
      <c r="B5652" s="1">
        <v>45391</v>
      </c>
      <c r="C5652" t="s">
        <v>78</v>
      </c>
      <c r="D5652" t="s">
        <v>37</v>
      </c>
      <c r="E5652" t="s">
        <v>17</v>
      </c>
      <c r="F5652">
        <v>24</v>
      </c>
      <c r="G5652" t="s">
        <v>46</v>
      </c>
      <c r="H5652" t="s">
        <v>19</v>
      </c>
      <c r="I5652">
        <v>50</v>
      </c>
      <c r="J5652">
        <v>0</v>
      </c>
      <c r="K5652">
        <v>50</v>
      </c>
      <c r="L5652">
        <v>4</v>
      </c>
      <c r="M5652">
        <v>200</v>
      </c>
      <c r="N5652">
        <v>1</v>
      </c>
      <c r="O5652" t="s">
        <v>55</v>
      </c>
    </row>
    <row r="5653" spans="1:15">
      <c r="A5653">
        <v>155637</v>
      </c>
      <c r="B5653" s="1">
        <v>45347</v>
      </c>
      <c r="C5653" t="s">
        <v>30</v>
      </c>
      <c r="D5653" t="s">
        <v>24</v>
      </c>
      <c r="E5653" t="s">
        <v>17</v>
      </c>
      <c r="F5653">
        <v>32</v>
      </c>
      <c r="G5653" t="s">
        <v>31</v>
      </c>
      <c r="H5653" t="s">
        <v>19</v>
      </c>
      <c r="I5653">
        <v>10</v>
      </c>
      <c r="J5653">
        <v>0</v>
      </c>
      <c r="K5653">
        <v>10</v>
      </c>
      <c r="L5653">
        <v>4</v>
      </c>
      <c r="M5653">
        <v>40</v>
      </c>
      <c r="N5653">
        <v>4</v>
      </c>
      <c r="O5653" t="s">
        <v>61</v>
      </c>
    </row>
    <row r="5654" spans="1:15">
      <c r="A5654">
        <v>194368</v>
      </c>
      <c r="B5654" s="1">
        <v>45466</v>
      </c>
      <c r="C5654" t="s">
        <v>42</v>
      </c>
      <c r="D5654" t="s">
        <v>16</v>
      </c>
      <c r="E5654" t="s">
        <v>25</v>
      </c>
      <c r="F5654">
        <v>22</v>
      </c>
      <c r="G5654" t="s">
        <v>67</v>
      </c>
      <c r="H5654" t="s">
        <v>27</v>
      </c>
      <c r="I5654">
        <v>65</v>
      </c>
      <c r="J5654">
        <v>40</v>
      </c>
      <c r="K5654">
        <v>105</v>
      </c>
      <c r="L5654">
        <v>2</v>
      </c>
      <c r="M5654">
        <v>210</v>
      </c>
      <c r="N5654">
        <v>2</v>
      </c>
      <c r="O5654" t="s">
        <v>71</v>
      </c>
    </row>
    <row r="5655" spans="1:15">
      <c r="A5655">
        <v>147026</v>
      </c>
      <c r="B5655" s="1">
        <v>45373</v>
      </c>
      <c r="C5655" t="s">
        <v>15</v>
      </c>
      <c r="D5655" t="s">
        <v>16</v>
      </c>
      <c r="E5655" t="s">
        <v>17</v>
      </c>
      <c r="F5655">
        <v>21</v>
      </c>
      <c r="G5655" t="s">
        <v>79</v>
      </c>
      <c r="H5655" t="s">
        <v>27</v>
      </c>
      <c r="I5655">
        <v>100</v>
      </c>
      <c r="J5655">
        <v>40</v>
      </c>
      <c r="K5655">
        <v>140</v>
      </c>
      <c r="L5655">
        <v>1</v>
      </c>
      <c r="M5655">
        <v>140</v>
      </c>
      <c r="N5655">
        <v>5</v>
      </c>
      <c r="O5655" t="s">
        <v>65</v>
      </c>
    </row>
    <row r="5656" spans="1:15">
      <c r="A5656">
        <v>122359</v>
      </c>
      <c r="B5656" s="1">
        <v>45382</v>
      </c>
      <c r="C5656" t="s">
        <v>53</v>
      </c>
      <c r="D5656" t="s">
        <v>37</v>
      </c>
      <c r="E5656" t="s">
        <v>25</v>
      </c>
      <c r="F5656">
        <v>30</v>
      </c>
      <c r="G5656" t="s">
        <v>21</v>
      </c>
      <c r="H5656" t="s">
        <v>19</v>
      </c>
      <c r="I5656">
        <v>15</v>
      </c>
      <c r="J5656">
        <v>0</v>
      </c>
      <c r="K5656">
        <v>15</v>
      </c>
      <c r="L5656">
        <v>1</v>
      </c>
      <c r="M5656">
        <v>15</v>
      </c>
      <c r="N5656">
        <v>5</v>
      </c>
      <c r="O5656" t="s">
        <v>32</v>
      </c>
    </row>
    <row r="5657" spans="1:15">
      <c r="A5657">
        <v>134968</v>
      </c>
      <c r="B5657" s="1">
        <v>45376</v>
      </c>
      <c r="C5657" t="s">
        <v>30</v>
      </c>
      <c r="D5657" t="s">
        <v>24</v>
      </c>
      <c r="E5657" t="s">
        <v>25</v>
      </c>
      <c r="F5657">
        <v>18</v>
      </c>
      <c r="G5657" t="s">
        <v>77</v>
      </c>
      <c r="H5657" t="s">
        <v>19</v>
      </c>
      <c r="I5657">
        <v>10</v>
      </c>
      <c r="J5657">
        <v>0</v>
      </c>
      <c r="K5657">
        <v>10</v>
      </c>
      <c r="L5657">
        <v>2</v>
      </c>
      <c r="M5657">
        <v>20</v>
      </c>
      <c r="N5657">
        <v>5</v>
      </c>
      <c r="O5657" t="s">
        <v>70</v>
      </c>
    </row>
    <row r="5658" spans="1:15">
      <c r="A5658">
        <v>145290</v>
      </c>
      <c r="B5658" s="1">
        <v>45397</v>
      </c>
      <c r="C5658" t="s">
        <v>48</v>
      </c>
      <c r="D5658" t="s">
        <v>16</v>
      </c>
      <c r="E5658" t="s">
        <v>25</v>
      </c>
      <c r="F5658">
        <v>33</v>
      </c>
      <c r="G5658" t="s">
        <v>31</v>
      </c>
      <c r="H5658" t="s">
        <v>19</v>
      </c>
      <c r="I5658">
        <v>130</v>
      </c>
      <c r="J5658">
        <v>0</v>
      </c>
      <c r="K5658">
        <v>130</v>
      </c>
      <c r="L5658">
        <v>1</v>
      </c>
      <c r="M5658">
        <v>130</v>
      </c>
      <c r="N5658">
        <v>2</v>
      </c>
      <c r="O5658" t="s">
        <v>28</v>
      </c>
    </row>
    <row r="5659" spans="1:15">
      <c r="A5659">
        <v>173820</v>
      </c>
      <c r="B5659" s="1">
        <v>45335</v>
      </c>
      <c r="C5659" t="s">
        <v>30</v>
      </c>
      <c r="D5659" t="s">
        <v>24</v>
      </c>
      <c r="E5659" t="s">
        <v>17</v>
      </c>
      <c r="F5659">
        <v>26</v>
      </c>
      <c r="G5659" t="s">
        <v>18</v>
      </c>
      <c r="H5659" t="s">
        <v>19</v>
      </c>
      <c r="I5659">
        <v>10</v>
      </c>
      <c r="J5659">
        <v>0</v>
      </c>
      <c r="K5659">
        <v>10</v>
      </c>
      <c r="L5659">
        <v>2</v>
      </c>
      <c r="M5659">
        <v>20</v>
      </c>
      <c r="N5659">
        <v>5</v>
      </c>
      <c r="O5659" t="s">
        <v>65</v>
      </c>
    </row>
    <row r="5660" spans="1:15">
      <c r="A5660">
        <v>128054</v>
      </c>
      <c r="B5660" s="1">
        <v>45325</v>
      </c>
      <c r="C5660" t="s">
        <v>53</v>
      </c>
      <c r="D5660" t="s">
        <v>37</v>
      </c>
      <c r="E5660" t="s">
        <v>17</v>
      </c>
      <c r="F5660">
        <v>23</v>
      </c>
      <c r="G5660" t="s">
        <v>69</v>
      </c>
      <c r="H5660" t="s">
        <v>19</v>
      </c>
      <c r="I5660">
        <v>15</v>
      </c>
      <c r="J5660">
        <v>0</v>
      </c>
      <c r="K5660">
        <v>15</v>
      </c>
      <c r="L5660">
        <v>2</v>
      </c>
      <c r="M5660">
        <v>30</v>
      </c>
      <c r="N5660">
        <v>3</v>
      </c>
      <c r="O5660" t="s">
        <v>73</v>
      </c>
    </row>
    <row r="5661" spans="1:15">
      <c r="A5661">
        <v>153533</v>
      </c>
      <c r="B5661" s="1">
        <v>45248</v>
      </c>
      <c r="C5661" t="s">
        <v>23</v>
      </c>
      <c r="D5661" t="s">
        <v>24</v>
      </c>
      <c r="E5661" t="s">
        <v>17</v>
      </c>
      <c r="F5661">
        <v>25</v>
      </c>
      <c r="G5661" t="s">
        <v>18</v>
      </c>
      <c r="H5661" t="s">
        <v>19</v>
      </c>
      <c r="I5661">
        <v>9</v>
      </c>
      <c r="J5661">
        <v>0</v>
      </c>
      <c r="K5661">
        <v>9</v>
      </c>
      <c r="L5661">
        <v>1</v>
      </c>
      <c r="M5661">
        <v>9</v>
      </c>
      <c r="N5661">
        <v>5</v>
      </c>
      <c r="O5661" t="s">
        <v>65</v>
      </c>
    </row>
    <row r="5662" spans="1:15">
      <c r="A5662">
        <v>154147</v>
      </c>
      <c r="B5662" s="1">
        <v>45530</v>
      </c>
      <c r="C5662" t="s">
        <v>42</v>
      </c>
      <c r="D5662" t="s">
        <v>16</v>
      </c>
      <c r="E5662" t="s">
        <v>25</v>
      </c>
      <c r="F5662">
        <v>20</v>
      </c>
      <c r="G5662" t="s">
        <v>41</v>
      </c>
      <c r="H5662" t="s">
        <v>19</v>
      </c>
      <c r="I5662">
        <v>65</v>
      </c>
      <c r="J5662">
        <v>0</v>
      </c>
      <c r="K5662">
        <v>65</v>
      </c>
      <c r="L5662">
        <v>1</v>
      </c>
      <c r="M5662">
        <v>65</v>
      </c>
      <c r="N5662">
        <v>3</v>
      </c>
      <c r="O5662" t="s">
        <v>84</v>
      </c>
    </row>
    <row r="5663" spans="1:15">
      <c r="A5663">
        <v>196071</v>
      </c>
      <c r="B5663" s="1">
        <v>45241</v>
      </c>
      <c r="C5663" t="s">
        <v>15</v>
      </c>
      <c r="D5663" t="s">
        <v>16</v>
      </c>
      <c r="E5663" t="s">
        <v>17</v>
      </c>
      <c r="F5663">
        <v>24</v>
      </c>
      <c r="G5663" t="s">
        <v>31</v>
      </c>
      <c r="H5663" t="s">
        <v>19</v>
      </c>
      <c r="I5663">
        <v>100</v>
      </c>
      <c r="J5663">
        <v>0</v>
      </c>
      <c r="K5663">
        <v>100</v>
      </c>
      <c r="L5663">
        <v>1</v>
      </c>
      <c r="M5663">
        <v>100</v>
      </c>
      <c r="N5663">
        <v>4</v>
      </c>
      <c r="O5663" t="s">
        <v>57</v>
      </c>
    </row>
    <row r="5664" spans="1:15">
      <c r="A5664">
        <v>156016</v>
      </c>
      <c r="B5664" s="1">
        <v>45326</v>
      </c>
      <c r="C5664" t="s">
        <v>15</v>
      </c>
      <c r="D5664" t="s">
        <v>16</v>
      </c>
      <c r="E5664" t="s">
        <v>17</v>
      </c>
      <c r="F5664">
        <v>27</v>
      </c>
      <c r="G5664" t="s">
        <v>31</v>
      </c>
      <c r="H5664" t="s">
        <v>19</v>
      </c>
      <c r="I5664">
        <v>100</v>
      </c>
      <c r="J5664">
        <v>0</v>
      </c>
      <c r="K5664">
        <v>100</v>
      </c>
      <c r="L5664">
        <v>1</v>
      </c>
      <c r="M5664">
        <v>100</v>
      </c>
      <c r="N5664">
        <v>3</v>
      </c>
      <c r="O5664" t="s">
        <v>22</v>
      </c>
    </row>
    <row r="5665" spans="1:15">
      <c r="A5665">
        <v>139210</v>
      </c>
      <c r="B5665" s="1">
        <v>45438</v>
      </c>
      <c r="C5665" t="s">
        <v>82</v>
      </c>
      <c r="D5665" t="s">
        <v>37</v>
      </c>
      <c r="E5665" t="s">
        <v>25</v>
      </c>
      <c r="F5665">
        <v>32</v>
      </c>
      <c r="G5665" t="s">
        <v>77</v>
      </c>
      <c r="H5665" t="s">
        <v>19</v>
      </c>
      <c r="I5665">
        <v>20</v>
      </c>
      <c r="J5665">
        <v>0</v>
      </c>
      <c r="K5665">
        <v>20</v>
      </c>
      <c r="L5665">
        <v>2</v>
      </c>
      <c r="M5665">
        <v>40</v>
      </c>
      <c r="N5665">
        <v>5</v>
      </c>
      <c r="O5665" t="s">
        <v>43</v>
      </c>
    </row>
    <row r="5666" spans="1:15">
      <c r="A5666">
        <v>167658</v>
      </c>
      <c r="B5666" s="1">
        <v>45400</v>
      </c>
      <c r="C5666" t="s">
        <v>76</v>
      </c>
      <c r="D5666" t="s">
        <v>37</v>
      </c>
      <c r="E5666" t="s">
        <v>25</v>
      </c>
      <c r="F5666">
        <v>26</v>
      </c>
      <c r="G5666" t="s">
        <v>75</v>
      </c>
      <c r="H5666" t="s">
        <v>27</v>
      </c>
      <c r="I5666">
        <v>45</v>
      </c>
      <c r="J5666">
        <v>70</v>
      </c>
      <c r="K5666">
        <v>115</v>
      </c>
      <c r="L5666">
        <v>1</v>
      </c>
      <c r="M5666">
        <v>115</v>
      </c>
      <c r="N5666">
        <v>2</v>
      </c>
      <c r="O5666" t="s">
        <v>71</v>
      </c>
    </row>
    <row r="5667" spans="1:15">
      <c r="A5667">
        <v>158757</v>
      </c>
      <c r="B5667" s="1">
        <v>45597</v>
      </c>
      <c r="C5667" t="s">
        <v>53</v>
      </c>
      <c r="D5667" t="s">
        <v>37</v>
      </c>
      <c r="E5667" t="s">
        <v>17</v>
      </c>
      <c r="F5667">
        <v>19</v>
      </c>
      <c r="G5667" t="s">
        <v>46</v>
      </c>
      <c r="H5667" t="s">
        <v>19</v>
      </c>
      <c r="I5667">
        <v>15</v>
      </c>
      <c r="J5667">
        <v>0</v>
      </c>
      <c r="K5667">
        <v>15</v>
      </c>
      <c r="L5667">
        <v>1</v>
      </c>
      <c r="M5667">
        <v>15</v>
      </c>
      <c r="N5667">
        <v>1</v>
      </c>
      <c r="O5667" t="s">
        <v>59</v>
      </c>
    </row>
    <row r="5668" spans="1:15">
      <c r="A5668">
        <v>183071</v>
      </c>
      <c r="B5668" s="1">
        <v>45356</v>
      </c>
      <c r="C5668" t="s">
        <v>42</v>
      </c>
      <c r="D5668" t="s">
        <v>16</v>
      </c>
      <c r="E5668" t="s">
        <v>17</v>
      </c>
      <c r="F5668">
        <v>19</v>
      </c>
      <c r="G5668" t="s">
        <v>18</v>
      </c>
      <c r="H5668" t="s">
        <v>19</v>
      </c>
      <c r="I5668">
        <v>65</v>
      </c>
      <c r="J5668">
        <v>0</v>
      </c>
      <c r="K5668">
        <v>65</v>
      </c>
      <c r="L5668">
        <v>1</v>
      </c>
      <c r="M5668">
        <v>65</v>
      </c>
      <c r="N5668">
        <v>3</v>
      </c>
      <c r="O5668" t="s">
        <v>22</v>
      </c>
    </row>
    <row r="5669" spans="1:15">
      <c r="A5669">
        <v>124136</v>
      </c>
      <c r="B5669" s="1">
        <v>45540</v>
      </c>
      <c r="C5669" t="s">
        <v>23</v>
      </c>
      <c r="D5669" t="s">
        <v>24</v>
      </c>
      <c r="E5669" t="s">
        <v>17</v>
      </c>
      <c r="F5669">
        <v>30</v>
      </c>
      <c r="G5669" t="s">
        <v>46</v>
      </c>
      <c r="H5669" t="s">
        <v>19</v>
      </c>
      <c r="I5669">
        <v>9</v>
      </c>
      <c r="J5669">
        <v>0</v>
      </c>
      <c r="K5669">
        <v>9</v>
      </c>
      <c r="L5669">
        <v>1</v>
      </c>
      <c r="M5669">
        <v>9</v>
      </c>
      <c r="N5669">
        <v>1</v>
      </c>
      <c r="O5669" t="s">
        <v>68</v>
      </c>
    </row>
    <row r="5670" spans="1:15">
      <c r="A5670">
        <v>190085</v>
      </c>
      <c r="B5670" s="1">
        <v>45336</v>
      </c>
      <c r="C5670" t="s">
        <v>23</v>
      </c>
      <c r="D5670" t="s">
        <v>24</v>
      </c>
      <c r="E5670" t="s">
        <v>17</v>
      </c>
      <c r="F5670">
        <v>35</v>
      </c>
      <c r="G5670" t="s">
        <v>41</v>
      </c>
      <c r="H5670" t="s">
        <v>19</v>
      </c>
      <c r="I5670">
        <v>9</v>
      </c>
      <c r="J5670">
        <v>0</v>
      </c>
      <c r="K5670">
        <v>9</v>
      </c>
      <c r="L5670">
        <v>2</v>
      </c>
      <c r="M5670">
        <v>18</v>
      </c>
      <c r="N5670">
        <v>5</v>
      </c>
      <c r="O5670" t="s">
        <v>39</v>
      </c>
    </row>
    <row r="5671" spans="1:15">
      <c r="A5671">
        <v>165945</v>
      </c>
      <c r="B5671" s="1">
        <v>45577</v>
      </c>
      <c r="C5671" t="s">
        <v>50</v>
      </c>
      <c r="D5671" t="s">
        <v>16</v>
      </c>
      <c r="E5671" t="s">
        <v>17</v>
      </c>
      <c r="F5671">
        <v>25</v>
      </c>
      <c r="G5671" t="s">
        <v>86</v>
      </c>
      <c r="H5671" t="s">
        <v>27</v>
      </c>
      <c r="I5671">
        <v>97</v>
      </c>
      <c r="J5671">
        <v>70</v>
      </c>
      <c r="K5671">
        <v>167</v>
      </c>
      <c r="L5671">
        <v>1</v>
      </c>
      <c r="M5671">
        <v>167</v>
      </c>
      <c r="N5671">
        <v>5</v>
      </c>
      <c r="O5671" t="s">
        <v>72</v>
      </c>
    </row>
    <row r="5672" spans="1:15">
      <c r="A5672">
        <v>153456</v>
      </c>
      <c r="B5672" s="1">
        <v>45588</v>
      </c>
      <c r="C5672" t="s">
        <v>82</v>
      </c>
      <c r="D5672" t="s">
        <v>37</v>
      </c>
      <c r="E5672" t="s">
        <v>17</v>
      </c>
      <c r="F5672">
        <v>24</v>
      </c>
      <c r="G5672" t="s">
        <v>60</v>
      </c>
      <c r="H5672" t="s">
        <v>19</v>
      </c>
      <c r="I5672">
        <v>20</v>
      </c>
      <c r="J5672">
        <v>0</v>
      </c>
      <c r="K5672">
        <v>20</v>
      </c>
      <c r="L5672">
        <v>2</v>
      </c>
      <c r="M5672">
        <v>40</v>
      </c>
      <c r="N5672">
        <v>3</v>
      </c>
      <c r="O5672" t="s">
        <v>40</v>
      </c>
    </row>
    <row r="5673" spans="1:15">
      <c r="A5673">
        <v>152264</v>
      </c>
      <c r="B5673" s="1">
        <v>45257</v>
      </c>
      <c r="C5673" t="s">
        <v>50</v>
      </c>
      <c r="D5673" t="s">
        <v>16</v>
      </c>
      <c r="E5673" t="s">
        <v>25</v>
      </c>
      <c r="F5673">
        <v>33</v>
      </c>
      <c r="G5673" t="s">
        <v>54</v>
      </c>
      <c r="H5673" t="s">
        <v>19</v>
      </c>
      <c r="I5673">
        <v>97</v>
      </c>
      <c r="J5673">
        <v>0</v>
      </c>
      <c r="K5673">
        <v>97</v>
      </c>
      <c r="L5673">
        <v>1</v>
      </c>
      <c r="M5673">
        <v>97</v>
      </c>
      <c r="N5673">
        <v>4</v>
      </c>
      <c r="O5673" t="s">
        <v>72</v>
      </c>
    </row>
    <row r="5674" spans="1:15">
      <c r="A5674">
        <v>143347</v>
      </c>
      <c r="B5674" s="1">
        <v>45257</v>
      </c>
      <c r="C5674" t="s">
        <v>53</v>
      </c>
      <c r="D5674" t="s">
        <v>37</v>
      </c>
      <c r="E5674" t="s">
        <v>17</v>
      </c>
      <c r="F5674">
        <v>35</v>
      </c>
      <c r="G5674" t="s">
        <v>41</v>
      </c>
      <c r="H5674" t="s">
        <v>19</v>
      </c>
      <c r="I5674">
        <v>15</v>
      </c>
      <c r="J5674">
        <v>0</v>
      </c>
      <c r="K5674">
        <v>15</v>
      </c>
      <c r="L5674">
        <v>3</v>
      </c>
      <c r="M5674">
        <v>45</v>
      </c>
      <c r="N5674">
        <v>3</v>
      </c>
      <c r="O5674" t="s">
        <v>73</v>
      </c>
    </row>
    <row r="5675" spans="1:15">
      <c r="A5675">
        <v>137168</v>
      </c>
      <c r="B5675" s="1">
        <v>45283</v>
      </c>
      <c r="C5675" t="s">
        <v>53</v>
      </c>
      <c r="D5675" t="s">
        <v>37</v>
      </c>
      <c r="E5675" t="s">
        <v>17</v>
      </c>
      <c r="F5675">
        <v>34</v>
      </c>
      <c r="G5675" t="s">
        <v>21</v>
      </c>
      <c r="H5675" t="s">
        <v>19</v>
      </c>
      <c r="I5675">
        <v>15</v>
      </c>
      <c r="J5675">
        <v>0</v>
      </c>
      <c r="K5675">
        <v>15</v>
      </c>
      <c r="L5675">
        <v>1</v>
      </c>
      <c r="M5675">
        <v>15</v>
      </c>
      <c r="N5675">
        <v>5</v>
      </c>
      <c r="O5675" t="s">
        <v>20</v>
      </c>
    </row>
    <row r="5676" spans="1:15">
      <c r="A5676">
        <v>148573</v>
      </c>
      <c r="B5676" s="1">
        <v>45264</v>
      </c>
      <c r="C5676" t="s">
        <v>23</v>
      </c>
      <c r="D5676" t="s">
        <v>24</v>
      </c>
      <c r="E5676" t="s">
        <v>17</v>
      </c>
      <c r="F5676">
        <v>28</v>
      </c>
      <c r="G5676" t="s">
        <v>38</v>
      </c>
      <c r="H5676" t="s">
        <v>19</v>
      </c>
      <c r="I5676">
        <v>9</v>
      </c>
      <c r="J5676">
        <v>0</v>
      </c>
      <c r="K5676">
        <v>9</v>
      </c>
      <c r="L5676">
        <v>4</v>
      </c>
      <c r="M5676">
        <v>36</v>
      </c>
      <c r="N5676">
        <v>4</v>
      </c>
      <c r="O5676" t="s">
        <v>65</v>
      </c>
    </row>
    <row r="5677" spans="1:15">
      <c r="A5677">
        <v>154172</v>
      </c>
      <c r="B5677" s="1">
        <v>45567</v>
      </c>
      <c r="C5677" t="s">
        <v>76</v>
      </c>
      <c r="D5677" t="s">
        <v>37</v>
      </c>
      <c r="E5677" t="s">
        <v>25</v>
      </c>
      <c r="F5677">
        <v>35</v>
      </c>
      <c r="G5677" t="s">
        <v>62</v>
      </c>
      <c r="H5677" t="s">
        <v>19</v>
      </c>
      <c r="I5677">
        <v>45</v>
      </c>
      <c r="J5677">
        <v>0</v>
      </c>
      <c r="K5677">
        <v>45</v>
      </c>
      <c r="L5677">
        <v>1</v>
      </c>
      <c r="M5677">
        <v>45</v>
      </c>
      <c r="N5677">
        <v>4</v>
      </c>
      <c r="O5677" t="s">
        <v>72</v>
      </c>
    </row>
    <row r="5678" spans="1:15">
      <c r="A5678">
        <v>133222</v>
      </c>
      <c r="B5678" s="1">
        <v>45239</v>
      </c>
      <c r="C5678" t="s">
        <v>85</v>
      </c>
      <c r="D5678" t="s">
        <v>24</v>
      </c>
      <c r="E5678" t="s">
        <v>17</v>
      </c>
      <c r="F5678">
        <v>25</v>
      </c>
      <c r="G5678" t="s">
        <v>26</v>
      </c>
      <c r="H5678" t="s">
        <v>27</v>
      </c>
      <c r="I5678">
        <v>23</v>
      </c>
      <c r="J5678">
        <v>40</v>
      </c>
      <c r="K5678">
        <v>63</v>
      </c>
      <c r="L5678">
        <v>1</v>
      </c>
      <c r="M5678">
        <v>63</v>
      </c>
      <c r="N5678">
        <v>3</v>
      </c>
      <c r="O5678" t="s">
        <v>83</v>
      </c>
    </row>
    <row r="5679" spans="1:15">
      <c r="A5679">
        <v>139357</v>
      </c>
      <c r="B5679" s="1">
        <v>45588</v>
      </c>
      <c r="C5679" t="s">
        <v>42</v>
      </c>
      <c r="D5679" t="s">
        <v>16</v>
      </c>
      <c r="E5679" t="s">
        <v>17</v>
      </c>
      <c r="F5679">
        <v>30</v>
      </c>
      <c r="G5679" t="s">
        <v>69</v>
      </c>
      <c r="H5679" t="s">
        <v>19</v>
      </c>
      <c r="I5679">
        <v>65</v>
      </c>
      <c r="J5679">
        <v>0</v>
      </c>
      <c r="K5679">
        <v>65</v>
      </c>
      <c r="L5679">
        <v>1</v>
      </c>
      <c r="M5679">
        <v>65</v>
      </c>
      <c r="N5679">
        <v>2</v>
      </c>
      <c r="O5679" t="s">
        <v>35</v>
      </c>
    </row>
    <row r="5680" spans="1:15">
      <c r="A5680">
        <v>162104</v>
      </c>
      <c r="B5680" s="1">
        <v>45550</v>
      </c>
      <c r="C5680" t="s">
        <v>82</v>
      </c>
      <c r="D5680" t="s">
        <v>37</v>
      </c>
      <c r="E5680" t="s">
        <v>17</v>
      </c>
      <c r="F5680">
        <v>35</v>
      </c>
      <c r="G5680" t="s">
        <v>38</v>
      </c>
      <c r="H5680" t="s">
        <v>19</v>
      </c>
      <c r="I5680">
        <v>20</v>
      </c>
      <c r="J5680">
        <v>0</v>
      </c>
      <c r="K5680">
        <v>20</v>
      </c>
      <c r="L5680">
        <v>1</v>
      </c>
      <c r="M5680">
        <v>20</v>
      </c>
      <c r="N5680">
        <v>4</v>
      </c>
      <c r="O5680" t="s">
        <v>61</v>
      </c>
    </row>
    <row r="5681" spans="1:15">
      <c r="A5681">
        <v>193124</v>
      </c>
      <c r="B5681" s="1">
        <v>45291</v>
      </c>
      <c r="C5681" t="s">
        <v>50</v>
      </c>
      <c r="D5681" t="s">
        <v>16</v>
      </c>
      <c r="E5681" t="s">
        <v>17</v>
      </c>
      <c r="F5681">
        <v>25</v>
      </c>
      <c r="G5681" t="s">
        <v>26</v>
      </c>
      <c r="H5681" t="s">
        <v>27</v>
      </c>
      <c r="I5681">
        <v>97</v>
      </c>
      <c r="J5681">
        <v>40</v>
      </c>
      <c r="K5681">
        <v>137</v>
      </c>
      <c r="L5681">
        <v>1</v>
      </c>
      <c r="M5681">
        <v>137</v>
      </c>
      <c r="N5681">
        <v>5</v>
      </c>
      <c r="O5681" t="s">
        <v>45</v>
      </c>
    </row>
    <row r="5682" spans="1:15">
      <c r="A5682">
        <v>120612</v>
      </c>
      <c r="B5682" s="1">
        <v>45353</v>
      </c>
      <c r="C5682" t="s">
        <v>76</v>
      </c>
      <c r="D5682" t="s">
        <v>37</v>
      </c>
      <c r="E5682" t="s">
        <v>17</v>
      </c>
      <c r="F5682">
        <v>29</v>
      </c>
      <c r="G5682" t="s">
        <v>54</v>
      </c>
      <c r="H5682" t="s">
        <v>19</v>
      </c>
      <c r="I5682">
        <v>45</v>
      </c>
      <c r="J5682">
        <v>0</v>
      </c>
      <c r="K5682">
        <v>45</v>
      </c>
      <c r="L5682">
        <v>1</v>
      </c>
      <c r="M5682">
        <v>45</v>
      </c>
      <c r="N5682">
        <v>4</v>
      </c>
      <c r="O5682" t="s">
        <v>61</v>
      </c>
    </row>
    <row r="5683" spans="1:15">
      <c r="A5683">
        <v>177155</v>
      </c>
      <c r="B5683" s="1">
        <v>45245</v>
      </c>
      <c r="C5683" t="s">
        <v>42</v>
      </c>
      <c r="D5683" t="s">
        <v>16</v>
      </c>
      <c r="E5683" t="s">
        <v>17</v>
      </c>
      <c r="F5683">
        <v>29</v>
      </c>
      <c r="G5683" t="s">
        <v>69</v>
      </c>
      <c r="H5683" t="s">
        <v>19</v>
      </c>
      <c r="I5683">
        <v>65</v>
      </c>
      <c r="J5683">
        <v>0</v>
      </c>
      <c r="K5683">
        <v>65</v>
      </c>
      <c r="L5683">
        <v>1</v>
      </c>
      <c r="M5683">
        <v>65</v>
      </c>
      <c r="N5683">
        <v>3</v>
      </c>
      <c r="O5683" t="s">
        <v>73</v>
      </c>
    </row>
    <row r="5684" spans="1:15">
      <c r="A5684">
        <v>179870</v>
      </c>
      <c r="B5684" s="1">
        <v>45381</v>
      </c>
      <c r="C5684" t="s">
        <v>15</v>
      </c>
      <c r="D5684" t="s">
        <v>16</v>
      </c>
      <c r="E5684" t="s">
        <v>17</v>
      </c>
      <c r="F5684">
        <v>29</v>
      </c>
      <c r="G5684" t="s">
        <v>46</v>
      </c>
      <c r="H5684" t="s">
        <v>19</v>
      </c>
      <c r="I5684">
        <v>100</v>
      </c>
      <c r="J5684">
        <v>0</v>
      </c>
      <c r="K5684">
        <v>100</v>
      </c>
      <c r="L5684">
        <v>2</v>
      </c>
      <c r="M5684">
        <v>200</v>
      </c>
      <c r="N5684">
        <v>5</v>
      </c>
      <c r="O5684" t="s">
        <v>52</v>
      </c>
    </row>
    <row r="5685" spans="1:15">
      <c r="A5685">
        <v>169358</v>
      </c>
      <c r="B5685" s="1">
        <v>45370</v>
      </c>
      <c r="C5685" t="s">
        <v>48</v>
      </c>
      <c r="D5685" t="s">
        <v>16</v>
      </c>
      <c r="E5685" t="s">
        <v>17</v>
      </c>
      <c r="F5685">
        <v>26</v>
      </c>
      <c r="G5685" t="s">
        <v>44</v>
      </c>
      <c r="H5685" t="s">
        <v>27</v>
      </c>
      <c r="I5685">
        <v>130</v>
      </c>
      <c r="J5685">
        <v>25</v>
      </c>
      <c r="K5685">
        <v>155</v>
      </c>
      <c r="L5685">
        <v>3</v>
      </c>
      <c r="M5685">
        <v>465</v>
      </c>
      <c r="N5685">
        <v>2</v>
      </c>
      <c r="O5685" t="s">
        <v>81</v>
      </c>
    </row>
    <row r="5686" spans="1:15">
      <c r="A5686">
        <v>166340</v>
      </c>
      <c r="B5686" s="1">
        <v>45280</v>
      </c>
      <c r="C5686" t="s">
        <v>15</v>
      </c>
      <c r="D5686" t="s">
        <v>16</v>
      </c>
      <c r="E5686" t="s">
        <v>17</v>
      </c>
      <c r="F5686">
        <v>28</v>
      </c>
      <c r="G5686" t="s">
        <v>18</v>
      </c>
      <c r="H5686" t="s">
        <v>19</v>
      </c>
      <c r="I5686">
        <v>100</v>
      </c>
      <c r="J5686">
        <v>0</v>
      </c>
      <c r="K5686">
        <v>100</v>
      </c>
      <c r="L5686">
        <v>1</v>
      </c>
      <c r="M5686">
        <v>100</v>
      </c>
      <c r="N5686">
        <v>5</v>
      </c>
      <c r="O5686" t="s">
        <v>61</v>
      </c>
    </row>
    <row r="5687" spans="1:15">
      <c r="A5687">
        <v>192727</v>
      </c>
      <c r="B5687" s="1">
        <v>45341</v>
      </c>
      <c r="C5687" t="s">
        <v>30</v>
      </c>
      <c r="D5687" t="s">
        <v>24</v>
      </c>
      <c r="E5687" t="s">
        <v>25</v>
      </c>
      <c r="F5687">
        <v>24</v>
      </c>
      <c r="G5687" t="s">
        <v>54</v>
      </c>
      <c r="H5687" t="s">
        <v>19</v>
      </c>
      <c r="I5687">
        <v>10</v>
      </c>
      <c r="J5687">
        <v>0</v>
      </c>
      <c r="K5687">
        <v>10</v>
      </c>
      <c r="L5687">
        <v>1</v>
      </c>
      <c r="M5687">
        <v>10</v>
      </c>
      <c r="N5687">
        <v>5</v>
      </c>
      <c r="O5687" t="s">
        <v>57</v>
      </c>
    </row>
    <row r="5688" spans="1:15">
      <c r="A5688">
        <v>143071</v>
      </c>
      <c r="B5688" s="1">
        <v>45429</v>
      </c>
      <c r="C5688" t="s">
        <v>53</v>
      </c>
      <c r="D5688" t="s">
        <v>37</v>
      </c>
      <c r="E5688" t="s">
        <v>17</v>
      </c>
      <c r="F5688">
        <v>28</v>
      </c>
      <c r="G5688" t="s">
        <v>26</v>
      </c>
      <c r="H5688" t="s">
        <v>27</v>
      </c>
      <c r="I5688">
        <v>15</v>
      </c>
      <c r="J5688">
        <v>40</v>
      </c>
      <c r="K5688">
        <v>55</v>
      </c>
      <c r="L5688">
        <v>1</v>
      </c>
      <c r="M5688">
        <v>55</v>
      </c>
      <c r="N5688">
        <v>2</v>
      </c>
      <c r="O5688" t="s">
        <v>64</v>
      </c>
    </row>
    <row r="5689" spans="1:15">
      <c r="A5689">
        <v>135907</v>
      </c>
      <c r="B5689" s="1">
        <v>45544</v>
      </c>
      <c r="C5689" t="s">
        <v>76</v>
      </c>
      <c r="D5689" t="s">
        <v>37</v>
      </c>
      <c r="E5689" t="s">
        <v>17</v>
      </c>
      <c r="F5689">
        <v>21</v>
      </c>
      <c r="G5689" t="s">
        <v>62</v>
      </c>
      <c r="H5689" t="s">
        <v>19</v>
      </c>
      <c r="I5689">
        <v>45</v>
      </c>
      <c r="J5689">
        <v>0</v>
      </c>
      <c r="K5689">
        <v>45</v>
      </c>
      <c r="L5689">
        <v>1</v>
      </c>
      <c r="M5689">
        <v>45</v>
      </c>
      <c r="N5689">
        <v>4</v>
      </c>
      <c r="O5689" t="s">
        <v>43</v>
      </c>
    </row>
    <row r="5690" spans="1:15">
      <c r="A5690">
        <v>171701</v>
      </c>
      <c r="B5690" s="1">
        <v>45481</v>
      </c>
      <c r="C5690" t="s">
        <v>30</v>
      </c>
      <c r="D5690" t="s">
        <v>24</v>
      </c>
      <c r="E5690" t="s">
        <v>17</v>
      </c>
      <c r="F5690">
        <v>25</v>
      </c>
      <c r="G5690" t="s">
        <v>56</v>
      </c>
      <c r="H5690" t="s">
        <v>19</v>
      </c>
      <c r="I5690">
        <v>10</v>
      </c>
      <c r="J5690">
        <v>0</v>
      </c>
      <c r="K5690">
        <v>10</v>
      </c>
      <c r="L5690">
        <v>1</v>
      </c>
      <c r="M5690">
        <v>10</v>
      </c>
      <c r="N5690">
        <v>3</v>
      </c>
      <c r="O5690" t="s">
        <v>83</v>
      </c>
    </row>
    <row r="5691" spans="1:15">
      <c r="A5691">
        <v>149608</v>
      </c>
      <c r="B5691" s="1">
        <v>45373</v>
      </c>
      <c r="C5691" t="s">
        <v>36</v>
      </c>
      <c r="D5691" t="s">
        <v>37</v>
      </c>
      <c r="E5691" t="s">
        <v>17</v>
      </c>
      <c r="F5691">
        <v>25</v>
      </c>
      <c r="G5691" t="s">
        <v>69</v>
      </c>
      <c r="H5691" t="s">
        <v>19</v>
      </c>
      <c r="I5691">
        <v>32</v>
      </c>
      <c r="J5691">
        <v>0</v>
      </c>
      <c r="K5691">
        <v>32</v>
      </c>
      <c r="L5691">
        <v>1</v>
      </c>
      <c r="M5691">
        <v>32</v>
      </c>
      <c r="N5691">
        <v>4</v>
      </c>
      <c r="O5691" t="s">
        <v>65</v>
      </c>
    </row>
    <row r="5692" spans="1:15">
      <c r="A5692">
        <v>128568</v>
      </c>
      <c r="B5692" s="1">
        <v>45298</v>
      </c>
      <c r="C5692" t="s">
        <v>15</v>
      </c>
      <c r="D5692" t="s">
        <v>16</v>
      </c>
      <c r="E5692" t="s">
        <v>17</v>
      </c>
      <c r="F5692">
        <v>34</v>
      </c>
      <c r="G5692" t="s">
        <v>56</v>
      </c>
      <c r="H5692" t="s">
        <v>19</v>
      </c>
      <c r="I5692">
        <v>100</v>
      </c>
      <c r="J5692">
        <v>0</v>
      </c>
      <c r="K5692">
        <v>100</v>
      </c>
      <c r="L5692">
        <v>4</v>
      </c>
      <c r="M5692">
        <v>400</v>
      </c>
      <c r="N5692">
        <v>5</v>
      </c>
      <c r="O5692" t="s">
        <v>43</v>
      </c>
    </row>
    <row r="5693" spans="1:15">
      <c r="A5693">
        <v>192448</v>
      </c>
      <c r="B5693" s="1">
        <v>45453</v>
      </c>
      <c r="C5693" t="s">
        <v>42</v>
      </c>
      <c r="D5693" t="s">
        <v>16</v>
      </c>
      <c r="E5693" t="s">
        <v>17</v>
      </c>
      <c r="F5693">
        <v>22</v>
      </c>
      <c r="G5693" t="s">
        <v>79</v>
      </c>
      <c r="H5693" t="s">
        <v>27</v>
      </c>
      <c r="I5693">
        <v>65</v>
      </c>
      <c r="J5693">
        <v>40</v>
      </c>
      <c r="K5693">
        <v>105</v>
      </c>
      <c r="L5693">
        <v>1</v>
      </c>
      <c r="M5693">
        <v>105</v>
      </c>
      <c r="N5693">
        <v>5</v>
      </c>
      <c r="O5693" t="s">
        <v>61</v>
      </c>
    </row>
    <row r="5694" spans="1:15">
      <c r="A5694">
        <v>192535</v>
      </c>
      <c r="B5694" s="1">
        <v>45493</v>
      </c>
      <c r="C5694" t="s">
        <v>36</v>
      </c>
      <c r="D5694" t="s">
        <v>37</v>
      </c>
      <c r="E5694" t="s">
        <v>17</v>
      </c>
      <c r="F5694">
        <v>27</v>
      </c>
      <c r="G5694" t="s">
        <v>60</v>
      </c>
      <c r="H5694" t="s">
        <v>19</v>
      </c>
      <c r="I5694">
        <v>32</v>
      </c>
      <c r="J5694">
        <v>0</v>
      </c>
      <c r="K5694">
        <v>32</v>
      </c>
      <c r="L5694">
        <v>1</v>
      </c>
      <c r="M5694">
        <v>32</v>
      </c>
      <c r="N5694">
        <v>3</v>
      </c>
      <c r="O5694" t="s">
        <v>73</v>
      </c>
    </row>
    <row r="5695" spans="1:15">
      <c r="A5695">
        <v>159579</v>
      </c>
      <c r="B5695" s="1">
        <v>45423</v>
      </c>
      <c r="C5695" t="s">
        <v>82</v>
      </c>
      <c r="D5695" t="s">
        <v>37</v>
      </c>
      <c r="E5695" t="s">
        <v>25</v>
      </c>
      <c r="F5695">
        <v>19</v>
      </c>
      <c r="G5695" t="s">
        <v>79</v>
      </c>
      <c r="H5695" t="s">
        <v>27</v>
      </c>
      <c r="I5695">
        <v>20</v>
      </c>
      <c r="J5695">
        <v>40</v>
      </c>
      <c r="K5695">
        <v>60</v>
      </c>
      <c r="L5695">
        <v>1</v>
      </c>
      <c r="M5695">
        <v>60</v>
      </c>
      <c r="N5695">
        <v>5</v>
      </c>
      <c r="O5695" t="s">
        <v>39</v>
      </c>
    </row>
    <row r="5696" spans="1:15">
      <c r="A5696">
        <v>126428</v>
      </c>
      <c r="B5696" s="1">
        <v>45511</v>
      </c>
      <c r="C5696" t="s">
        <v>42</v>
      </c>
      <c r="D5696" t="s">
        <v>16</v>
      </c>
      <c r="E5696" t="s">
        <v>17</v>
      </c>
      <c r="F5696">
        <v>35</v>
      </c>
      <c r="G5696" t="s">
        <v>79</v>
      </c>
      <c r="H5696" t="s">
        <v>27</v>
      </c>
      <c r="I5696">
        <v>65</v>
      </c>
      <c r="J5696">
        <v>40</v>
      </c>
      <c r="K5696">
        <v>105</v>
      </c>
      <c r="L5696">
        <v>3</v>
      </c>
      <c r="M5696">
        <v>315</v>
      </c>
      <c r="N5696">
        <v>2</v>
      </c>
      <c r="O5696" t="s">
        <v>55</v>
      </c>
    </row>
    <row r="5697" spans="1:15">
      <c r="A5697">
        <v>172782</v>
      </c>
      <c r="B5697" s="1">
        <v>45263</v>
      </c>
      <c r="C5697" t="s">
        <v>53</v>
      </c>
      <c r="D5697" t="s">
        <v>37</v>
      </c>
      <c r="E5697" t="s">
        <v>17</v>
      </c>
      <c r="F5697">
        <v>34</v>
      </c>
      <c r="G5697" t="s">
        <v>56</v>
      </c>
      <c r="H5697" t="s">
        <v>19</v>
      </c>
      <c r="I5697">
        <v>15</v>
      </c>
      <c r="J5697">
        <v>0</v>
      </c>
      <c r="K5697">
        <v>15</v>
      </c>
      <c r="L5697">
        <v>4</v>
      </c>
      <c r="M5697">
        <v>60</v>
      </c>
      <c r="N5697">
        <v>5</v>
      </c>
      <c r="O5697" t="s">
        <v>45</v>
      </c>
    </row>
    <row r="5698" spans="1:15">
      <c r="A5698">
        <v>120042</v>
      </c>
      <c r="B5698" s="1">
        <v>45564</v>
      </c>
      <c r="C5698" t="s">
        <v>42</v>
      </c>
      <c r="D5698" t="s">
        <v>16</v>
      </c>
      <c r="E5698" t="s">
        <v>17</v>
      </c>
      <c r="F5698">
        <v>35</v>
      </c>
      <c r="G5698" t="s">
        <v>18</v>
      </c>
      <c r="H5698" t="s">
        <v>19</v>
      </c>
      <c r="I5698">
        <v>65</v>
      </c>
      <c r="J5698">
        <v>0</v>
      </c>
      <c r="K5698">
        <v>65</v>
      </c>
      <c r="L5698">
        <v>5</v>
      </c>
      <c r="M5698">
        <v>325</v>
      </c>
      <c r="N5698">
        <v>5</v>
      </c>
      <c r="O5698" t="s">
        <v>43</v>
      </c>
    </row>
    <row r="5699" spans="1:15">
      <c r="A5699">
        <v>145059</v>
      </c>
      <c r="B5699" s="1">
        <v>45281</v>
      </c>
      <c r="C5699" t="s">
        <v>23</v>
      </c>
      <c r="D5699" t="s">
        <v>24</v>
      </c>
      <c r="E5699" t="s">
        <v>25</v>
      </c>
      <c r="F5699">
        <v>28</v>
      </c>
      <c r="G5699" t="s">
        <v>41</v>
      </c>
      <c r="H5699" t="s">
        <v>19</v>
      </c>
      <c r="I5699">
        <v>9</v>
      </c>
      <c r="J5699">
        <v>0</v>
      </c>
      <c r="K5699">
        <v>9</v>
      </c>
      <c r="L5699">
        <v>1</v>
      </c>
      <c r="M5699">
        <v>9</v>
      </c>
      <c r="N5699">
        <v>3</v>
      </c>
      <c r="O5699" t="s">
        <v>84</v>
      </c>
    </row>
    <row r="5700" spans="1:15">
      <c r="A5700">
        <v>161904</v>
      </c>
      <c r="B5700" s="1">
        <v>45344</v>
      </c>
      <c r="C5700" t="s">
        <v>53</v>
      </c>
      <c r="D5700" t="s">
        <v>37</v>
      </c>
      <c r="E5700" t="s">
        <v>17</v>
      </c>
      <c r="F5700">
        <v>19</v>
      </c>
      <c r="G5700" t="s">
        <v>69</v>
      </c>
      <c r="H5700" t="s">
        <v>19</v>
      </c>
      <c r="I5700">
        <v>15</v>
      </c>
      <c r="J5700">
        <v>0</v>
      </c>
      <c r="K5700">
        <v>15</v>
      </c>
      <c r="L5700">
        <v>1</v>
      </c>
      <c r="M5700">
        <v>15</v>
      </c>
      <c r="N5700">
        <v>4</v>
      </c>
      <c r="O5700" t="s">
        <v>45</v>
      </c>
    </row>
    <row r="5701" spans="1:15">
      <c r="A5701">
        <v>146101</v>
      </c>
      <c r="B5701" s="1">
        <v>45447</v>
      </c>
      <c r="C5701" t="s">
        <v>36</v>
      </c>
      <c r="D5701" t="s">
        <v>37</v>
      </c>
      <c r="E5701" t="s">
        <v>17</v>
      </c>
      <c r="F5701">
        <v>23</v>
      </c>
      <c r="G5701" t="s">
        <v>69</v>
      </c>
      <c r="H5701" t="s">
        <v>19</v>
      </c>
      <c r="I5701">
        <v>32</v>
      </c>
      <c r="J5701">
        <v>0</v>
      </c>
      <c r="K5701">
        <v>32</v>
      </c>
      <c r="L5701">
        <v>1</v>
      </c>
      <c r="M5701">
        <v>32</v>
      </c>
      <c r="N5701">
        <v>3</v>
      </c>
      <c r="O5701" t="s">
        <v>73</v>
      </c>
    </row>
    <row r="5702" spans="1:15">
      <c r="A5702">
        <v>135961</v>
      </c>
      <c r="B5702" s="1">
        <v>45436</v>
      </c>
      <c r="C5702" t="s">
        <v>36</v>
      </c>
      <c r="D5702" t="s">
        <v>37</v>
      </c>
      <c r="E5702" t="s">
        <v>25</v>
      </c>
      <c r="F5702">
        <v>25</v>
      </c>
      <c r="G5702" t="s">
        <v>44</v>
      </c>
      <c r="H5702" t="s">
        <v>27</v>
      </c>
      <c r="I5702">
        <v>32</v>
      </c>
      <c r="J5702">
        <v>25</v>
      </c>
      <c r="K5702">
        <v>57</v>
      </c>
      <c r="L5702">
        <v>1</v>
      </c>
      <c r="M5702">
        <v>57</v>
      </c>
      <c r="N5702">
        <v>5</v>
      </c>
      <c r="O5702" t="s">
        <v>20</v>
      </c>
    </row>
    <row r="5703" spans="1:15">
      <c r="A5703">
        <v>152690</v>
      </c>
      <c r="B5703" s="1">
        <v>45350</v>
      </c>
      <c r="C5703" t="s">
        <v>53</v>
      </c>
      <c r="D5703" t="s">
        <v>37</v>
      </c>
      <c r="E5703" t="s">
        <v>17</v>
      </c>
      <c r="F5703">
        <v>27</v>
      </c>
      <c r="G5703" t="s">
        <v>66</v>
      </c>
      <c r="H5703" t="s">
        <v>27</v>
      </c>
      <c r="I5703">
        <v>15</v>
      </c>
      <c r="J5703">
        <v>40</v>
      </c>
      <c r="K5703">
        <v>55</v>
      </c>
      <c r="L5703">
        <v>1</v>
      </c>
      <c r="M5703">
        <v>55</v>
      </c>
      <c r="N5703">
        <v>3</v>
      </c>
      <c r="O5703" t="s">
        <v>22</v>
      </c>
    </row>
    <row r="5704" spans="1:15">
      <c r="A5704">
        <v>197348</v>
      </c>
      <c r="B5704" s="1">
        <v>45549</v>
      </c>
      <c r="C5704" t="s">
        <v>53</v>
      </c>
      <c r="D5704" t="s">
        <v>37</v>
      </c>
      <c r="E5704" t="s">
        <v>25</v>
      </c>
      <c r="F5704">
        <v>21</v>
      </c>
      <c r="G5704" t="s">
        <v>38</v>
      </c>
      <c r="H5704" t="s">
        <v>19</v>
      </c>
      <c r="I5704">
        <v>15</v>
      </c>
      <c r="J5704">
        <v>0</v>
      </c>
      <c r="K5704">
        <v>15</v>
      </c>
      <c r="L5704">
        <v>1</v>
      </c>
      <c r="M5704">
        <v>15</v>
      </c>
      <c r="N5704">
        <v>5</v>
      </c>
      <c r="O5704" t="s">
        <v>72</v>
      </c>
    </row>
    <row r="5705" spans="1:15">
      <c r="A5705">
        <v>136591</v>
      </c>
      <c r="B5705" s="1">
        <v>45415</v>
      </c>
      <c r="C5705" t="s">
        <v>50</v>
      </c>
      <c r="D5705" t="s">
        <v>16</v>
      </c>
      <c r="E5705" t="s">
        <v>17</v>
      </c>
      <c r="F5705">
        <v>29</v>
      </c>
      <c r="G5705" t="s">
        <v>54</v>
      </c>
      <c r="H5705" t="s">
        <v>19</v>
      </c>
      <c r="I5705">
        <v>97</v>
      </c>
      <c r="J5705">
        <v>0</v>
      </c>
      <c r="K5705">
        <v>97</v>
      </c>
      <c r="L5705">
        <v>1</v>
      </c>
      <c r="M5705">
        <v>97</v>
      </c>
      <c r="N5705">
        <v>1</v>
      </c>
      <c r="O5705" t="s">
        <v>59</v>
      </c>
    </row>
    <row r="5706" spans="1:15">
      <c r="A5706">
        <v>193423</v>
      </c>
      <c r="B5706" s="1">
        <v>45449</v>
      </c>
      <c r="C5706" t="s">
        <v>36</v>
      </c>
      <c r="D5706" t="s">
        <v>37</v>
      </c>
      <c r="E5706" t="s">
        <v>25</v>
      </c>
      <c r="F5706">
        <v>31</v>
      </c>
      <c r="G5706" t="s">
        <v>46</v>
      </c>
      <c r="H5706" t="s">
        <v>19</v>
      </c>
      <c r="I5706">
        <v>32</v>
      </c>
      <c r="J5706">
        <v>0</v>
      </c>
      <c r="K5706">
        <v>32</v>
      </c>
      <c r="L5706">
        <v>3</v>
      </c>
      <c r="M5706">
        <v>96</v>
      </c>
      <c r="N5706">
        <v>3</v>
      </c>
      <c r="O5706" t="s">
        <v>49</v>
      </c>
    </row>
    <row r="5707" spans="1:15">
      <c r="A5707">
        <v>120659</v>
      </c>
      <c r="B5707" s="1">
        <v>45237</v>
      </c>
      <c r="C5707" t="s">
        <v>76</v>
      </c>
      <c r="D5707" t="s">
        <v>37</v>
      </c>
      <c r="E5707" t="s">
        <v>25</v>
      </c>
      <c r="F5707">
        <v>23</v>
      </c>
      <c r="G5707" t="s">
        <v>67</v>
      </c>
      <c r="H5707" t="s">
        <v>27</v>
      </c>
      <c r="I5707">
        <v>45</v>
      </c>
      <c r="J5707">
        <v>40</v>
      </c>
      <c r="K5707">
        <v>85</v>
      </c>
      <c r="L5707">
        <v>3</v>
      </c>
      <c r="M5707">
        <v>255</v>
      </c>
      <c r="N5707">
        <v>4</v>
      </c>
      <c r="O5707" t="s">
        <v>61</v>
      </c>
    </row>
    <row r="5708" spans="1:15">
      <c r="A5708">
        <v>161496</v>
      </c>
      <c r="B5708" s="1">
        <v>45422</v>
      </c>
      <c r="C5708" t="s">
        <v>23</v>
      </c>
      <c r="D5708" t="s">
        <v>24</v>
      </c>
      <c r="E5708" t="s">
        <v>25</v>
      </c>
      <c r="F5708">
        <v>27</v>
      </c>
      <c r="G5708" t="s">
        <v>75</v>
      </c>
      <c r="H5708" t="s">
        <v>27</v>
      </c>
      <c r="I5708">
        <v>9</v>
      </c>
      <c r="J5708">
        <v>70</v>
      </c>
      <c r="K5708">
        <v>79</v>
      </c>
      <c r="L5708">
        <v>2</v>
      </c>
      <c r="M5708">
        <v>158</v>
      </c>
      <c r="N5708">
        <v>5</v>
      </c>
      <c r="O5708" t="s">
        <v>20</v>
      </c>
    </row>
    <row r="5709" spans="1:15">
      <c r="A5709">
        <v>128385</v>
      </c>
      <c r="B5709" s="1">
        <v>45600</v>
      </c>
      <c r="C5709" t="s">
        <v>53</v>
      </c>
      <c r="D5709" t="s">
        <v>37</v>
      </c>
      <c r="E5709" t="s">
        <v>17</v>
      </c>
      <c r="F5709">
        <v>30</v>
      </c>
      <c r="G5709" t="s">
        <v>79</v>
      </c>
      <c r="H5709" t="s">
        <v>27</v>
      </c>
      <c r="I5709">
        <v>15</v>
      </c>
      <c r="J5709">
        <v>40</v>
      </c>
      <c r="K5709">
        <v>55</v>
      </c>
      <c r="L5709">
        <v>1</v>
      </c>
      <c r="M5709">
        <v>55</v>
      </c>
      <c r="N5709">
        <v>4</v>
      </c>
      <c r="O5709" t="s">
        <v>45</v>
      </c>
    </row>
    <row r="5710" spans="1:15">
      <c r="A5710">
        <v>176413</v>
      </c>
      <c r="B5710" s="1">
        <v>45596</v>
      </c>
      <c r="C5710" t="s">
        <v>42</v>
      </c>
      <c r="D5710" t="s">
        <v>16</v>
      </c>
      <c r="E5710" t="s">
        <v>17</v>
      </c>
      <c r="F5710">
        <v>29</v>
      </c>
      <c r="G5710" t="s">
        <v>38</v>
      </c>
      <c r="H5710" t="s">
        <v>19</v>
      </c>
      <c r="I5710">
        <v>65</v>
      </c>
      <c r="J5710">
        <v>0</v>
      </c>
      <c r="K5710">
        <v>65</v>
      </c>
      <c r="L5710">
        <v>4</v>
      </c>
      <c r="M5710">
        <v>260</v>
      </c>
      <c r="N5710">
        <v>4</v>
      </c>
      <c r="O5710" t="s">
        <v>20</v>
      </c>
    </row>
    <row r="5711" spans="1:15">
      <c r="A5711">
        <v>187657</v>
      </c>
      <c r="B5711" s="1">
        <v>45329</v>
      </c>
      <c r="C5711" t="s">
        <v>50</v>
      </c>
      <c r="D5711" t="s">
        <v>16</v>
      </c>
      <c r="E5711" t="s">
        <v>17</v>
      </c>
      <c r="F5711">
        <v>26</v>
      </c>
      <c r="G5711" t="s">
        <v>31</v>
      </c>
      <c r="H5711" t="s">
        <v>19</v>
      </c>
      <c r="I5711">
        <v>97</v>
      </c>
      <c r="J5711">
        <v>0</v>
      </c>
      <c r="K5711">
        <v>97</v>
      </c>
      <c r="L5711">
        <v>1</v>
      </c>
      <c r="M5711">
        <v>97</v>
      </c>
      <c r="N5711">
        <v>2</v>
      </c>
      <c r="O5711" t="s">
        <v>63</v>
      </c>
    </row>
    <row r="5712" spans="1:15">
      <c r="A5712">
        <v>182242</v>
      </c>
      <c r="B5712" s="1">
        <v>45599</v>
      </c>
      <c r="C5712" t="s">
        <v>50</v>
      </c>
      <c r="D5712" t="s">
        <v>16</v>
      </c>
      <c r="E5712" t="s">
        <v>17</v>
      </c>
      <c r="F5712">
        <v>19</v>
      </c>
      <c r="G5712" t="s">
        <v>38</v>
      </c>
      <c r="H5712" t="s">
        <v>19</v>
      </c>
      <c r="I5712">
        <v>97</v>
      </c>
      <c r="J5712">
        <v>0</v>
      </c>
      <c r="K5712">
        <v>97</v>
      </c>
      <c r="L5712">
        <v>1</v>
      </c>
      <c r="M5712">
        <v>97</v>
      </c>
      <c r="N5712">
        <v>5</v>
      </c>
      <c r="O5712" t="s">
        <v>43</v>
      </c>
    </row>
    <row r="5713" spans="1:15">
      <c r="A5713">
        <v>185080</v>
      </c>
      <c r="B5713" s="1">
        <v>45512</v>
      </c>
      <c r="C5713" t="s">
        <v>33</v>
      </c>
      <c r="D5713" t="s">
        <v>16</v>
      </c>
      <c r="E5713" t="s">
        <v>25</v>
      </c>
      <c r="F5713">
        <v>35</v>
      </c>
      <c r="G5713" t="s">
        <v>26</v>
      </c>
      <c r="H5713" t="s">
        <v>27</v>
      </c>
      <c r="I5713">
        <v>118</v>
      </c>
      <c r="J5713">
        <v>40</v>
      </c>
      <c r="K5713">
        <v>158</v>
      </c>
      <c r="L5713">
        <v>1</v>
      </c>
      <c r="M5713">
        <v>158</v>
      </c>
      <c r="N5713">
        <v>5</v>
      </c>
      <c r="O5713" t="s">
        <v>20</v>
      </c>
    </row>
    <row r="5714" spans="1:15">
      <c r="A5714">
        <v>136316</v>
      </c>
      <c r="B5714" s="1">
        <v>45580</v>
      </c>
      <c r="C5714" t="s">
        <v>82</v>
      </c>
      <c r="D5714" t="s">
        <v>37</v>
      </c>
      <c r="E5714" t="s">
        <v>25</v>
      </c>
      <c r="F5714">
        <v>33</v>
      </c>
      <c r="G5714" t="s">
        <v>60</v>
      </c>
      <c r="H5714" t="s">
        <v>19</v>
      </c>
      <c r="I5714">
        <v>20</v>
      </c>
      <c r="J5714">
        <v>0</v>
      </c>
      <c r="K5714">
        <v>20</v>
      </c>
      <c r="L5714">
        <v>2</v>
      </c>
      <c r="M5714">
        <v>40</v>
      </c>
      <c r="N5714">
        <v>4</v>
      </c>
      <c r="O5714" t="s">
        <v>70</v>
      </c>
    </row>
    <row r="5715" spans="1:15">
      <c r="A5715">
        <v>168570</v>
      </c>
      <c r="B5715" s="1">
        <v>45241</v>
      </c>
      <c r="C5715" t="s">
        <v>36</v>
      </c>
      <c r="D5715" t="s">
        <v>37</v>
      </c>
      <c r="E5715" t="s">
        <v>17</v>
      </c>
      <c r="F5715">
        <v>24</v>
      </c>
      <c r="G5715" t="s">
        <v>46</v>
      </c>
      <c r="H5715" t="s">
        <v>19</v>
      </c>
      <c r="I5715">
        <v>32</v>
      </c>
      <c r="J5715">
        <v>0</v>
      </c>
      <c r="K5715">
        <v>32</v>
      </c>
      <c r="L5715">
        <v>2</v>
      </c>
      <c r="M5715">
        <v>64</v>
      </c>
      <c r="N5715">
        <v>4</v>
      </c>
      <c r="O5715" t="s">
        <v>43</v>
      </c>
    </row>
    <row r="5716" spans="1:15">
      <c r="A5716">
        <v>184059</v>
      </c>
      <c r="B5716" s="1">
        <v>45598</v>
      </c>
      <c r="C5716" t="s">
        <v>82</v>
      </c>
      <c r="D5716" t="s">
        <v>37</v>
      </c>
      <c r="E5716" t="s">
        <v>17</v>
      </c>
      <c r="F5716">
        <v>27</v>
      </c>
      <c r="G5716" t="s">
        <v>60</v>
      </c>
      <c r="H5716" t="s">
        <v>19</v>
      </c>
      <c r="I5716">
        <v>20</v>
      </c>
      <c r="J5716">
        <v>0</v>
      </c>
      <c r="K5716">
        <v>20</v>
      </c>
      <c r="L5716">
        <v>2</v>
      </c>
      <c r="M5716">
        <v>40</v>
      </c>
      <c r="N5716">
        <v>1</v>
      </c>
      <c r="O5716" t="s">
        <v>68</v>
      </c>
    </row>
    <row r="5717" spans="1:15">
      <c r="A5717">
        <v>157512</v>
      </c>
      <c r="B5717" s="1">
        <v>45289</v>
      </c>
      <c r="C5717" t="s">
        <v>82</v>
      </c>
      <c r="D5717" t="s">
        <v>37</v>
      </c>
      <c r="E5717" t="s">
        <v>17</v>
      </c>
      <c r="F5717">
        <v>22</v>
      </c>
      <c r="G5717" t="s">
        <v>54</v>
      </c>
      <c r="H5717" t="s">
        <v>19</v>
      </c>
      <c r="I5717">
        <v>20</v>
      </c>
      <c r="J5717">
        <v>0</v>
      </c>
      <c r="K5717">
        <v>20</v>
      </c>
      <c r="L5717">
        <v>4</v>
      </c>
      <c r="M5717">
        <v>80</v>
      </c>
      <c r="N5717">
        <v>1</v>
      </c>
      <c r="O5717" t="s">
        <v>63</v>
      </c>
    </row>
    <row r="5718" spans="1:15">
      <c r="A5718">
        <v>170512</v>
      </c>
      <c r="B5718" s="1">
        <v>45579</v>
      </c>
      <c r="C5718" t="s">
        <v>23</v>
      </c>
      <c r="D5718" t="s">
        <v>24</v>
      </c>
      <c r="E5718" t="s">
        <v>17</v>
      </c>
      <c r="F5718">
        <v>34</v>
      </c>
      <c r="G5718" t="s">
        <v>86</v>
      </c>
      <c r="H5718" t="s">
        <v>27</v>
      </c>
      <c r="I5718">
        <v>9</v>
      </c>
      <c r="J5718">
        <v>70</v>
      </c>
      <c r="K5718">
        <v>79</v>
      </c>
      <c r="L5718">
        <v>1</v>
      </c>
      <c r="M5718">
        <v>79</v>
      </c>
      <c r="N5718">
        <v>3</v>
      </c>
      <c r="O5718" t="s">
        <v>88</v>
      </c>
    </row>
    <row r="5719" spans="1:15">
      <c r="A5719">
        <v>187752</v>
      </c>
      <c r="B5719" s="1">
        <v>45348</v>
      </c>
      <c r="C5719" t="s">
        <v>48</v>
      </c>
      <c r="D5719" t="s">
        <v>16</v>
      </c>
      <c r="E5719" t="s">
        <v>17</v>
      </c>
      <c r="F5719">
        <v>30</v>
      </c>
      <c r="G5719" t="s">
        <v>66</v>
      </c>
      <c r="H5719" t="s">
        <v>27</v>
      </c>
      <c r="I5719">
        <v>130</v>
      </c>
      <c r="J5719">
        <v>40</v>
      </c>
      <c r="K5719">
        <v>170</v>
      </c>
      <c r="L5719">
        <v>1</v>
      </c>
      <c r="M5719">
        <v>170</v>
      </c>
      <c r="N5719">
        <v>4</v>
      </c>
      <c r="O5719" t="s">
        <v>65</v>
      </c>
    </row>
    <row r="5720" spans="1:15">
      <c r="A5720">
        <v>195987</v>
      </c>
      <c r="B5720" s="1">
        <v>45354</v>
      </c>
      <c r="C5720" t="s">
        <v>50</v>
      </c>
      <c r="D5720" t="s">
        <v>16</v>
      </c>
      <c r="E5720" t="s">
        <v>25</v>
      </c>
      <c r="F5720">
        <v>24</v>
      </c>
      <c r="G5720" t="s">
        <v>54</v>
      </c>
      <c r="H5720" t="s">
        <v>19</v>
      </c>
      <c r="I5720">
        <v>97</v>
      </c>
      <c r="J5720">
        <v>0</v>
      </c>
      <c r="K5720">
        <v>97</v>
      </c>
      <c r="L5720">
        <v>2</v>
      </c>
      <c r="M5720">
        <v>194</v>
      </c>
      <c r="N5720">
        <v>2</v>
      </c>
      <c r="O5720" t="s">
        <v>87</v>
      </c>
    </row>
    <row r="5721" spans="1:15">
      <c r="A5721">
        <v>192848</v>
      </c>
      <c r="B5721" s="1">
        <v>45600</v>
      </c>
      <c r="C5721" t="s">
        <v>23</v>
      </c>
      <c r="D5721" t="s">
        <v>24</v>
      </c>
      <c r="E5721" t="s">
        <v>17</v>
      </c>
      <c r="F5721">
        <v>27</v>
      </c>
      <c r="G5721" t="s">
        <v>18</v>
      </c>
      <c r="H5721" t="s">
        <v>19</v>
      </c>
      <c r="I5721">
        <v>9</v>
      </c>
      <c r="J5721">
        <v>0</v>
      </c>
      <c r="K5721">
        <v>9</v>
      </c>
      <c r="L5721">
        <v>1</v>
      </c>
      <c r="M5721">
        <v>9</v>
      </c>
      <c r="N5721">
        <v>4</v>
      </c>
      <c r="O5721" t="s">
        <v>43</v>
      </c>
    </row>
    <row r="5722" spans="1:15">
      <c r="A5722">
        <v>192766</v>
      </c>
      <c r="B5722" s="1">
        <v>45434</v>
      </c>
      <c r="C5722" t="s">
        <v>50</v>
      </c>
      <c r="D5722" t="s">
        <v>16</v>
      </c>
      <c r="E5722" t="s">
        <v>17</v>
      </c>
      <c r="F5722">
        <v>26</v>
      </c>
      <c r="G5722" t="s">
        <v>66</v>
      </c>
      <c r="H5722" t="s">
        <v>27</v>
      </c>
      <c r="I5722">
        <v>97</v>
      </c>
      <c r="J5722">
        <v>40</v>
      </c>
      <c r="K5722">
        <v>137</v>
      </c>
      <c r="L5722">
        <v>1</v>
      </c>
      <c r="M5722">
        <v>137</v>
      </c>
      <c r="N5722">
        <v>4</v>
      </c>
      <c r="O5722" t="s">
        <v>20</v>
      </c>
    </row>
    <row r="5723" spans="1:15">
      <c r="A5723">
        <v>141033</v>
      </c>
      <c r="B5723" s="1">
        <v>45552</v>
      </c>
      <c r="C5723" t="s">
        <v>15</v>
      </c>
      <c r="D5723" t="s">
        <v>16</v>
      </c>
      <c r="E5723" t="s">
        <v>17</v>
      </c>
      <c r="F5723">
        <v>31</v>
      </c>
      <c r="G5723" t="s">
        <v>56</v>
      </c>
      <c r="H5723" t="s">
        <v>19</v>
      </c>
      <c r="I5723">
        <v>100</v>
      </c>
      <c r="J5723">
        <v>0</v>
      </c>
      <c r="K5723">
        <v>100</v>
      </c>
      <c r="L5723">
        <v>2</v>
      </c>
      <c r="M5723">
        <v>200</v>
      </c>
      <c r="N5723">
        <v>5</v>
      </c>
      <c r="O5723" t="s">
        <v>57</v>
      </c>
    </row>
    <row r="5724" spans="1:15">
      <c r="A5724">
        <v>191399</v>
      </c>
      <c r="B5724" s="1">
        <v>45452</v>
      </c>
      <c r="C5724" t="s">
        <v>78</v>
      </c>
      <c r="D5724" t="s">
        <v>37</v>
      </c>
      <c r="E5724" t="s">
        <v>25</v>
      </c>
      <c r="F5724">
        <v>22</v>
      </c>
      <c r="G5724" t="s">
        <v>60</v>
      </c>
      <c r="H5724" t="s">
        <v>19</v>
      </c>
      <c r="I5724">
        <v>50</v>
      </c>
      <c r="J5724">
        <v>0</v>
      </c>
      <c r="K5724">
        <v>50</v>
      </c>
      <c r="L5724">
        <v>2</v>
      </c>
      <c r="M5724">
        <v>100</v>
      </c>
      <c r="N5724">
        <v>1</v>
      </c>
      <c r="O5724" t="s">
        <v>59</v>
      </c>
    </row>
    <row r="5725" spans="1:15">
      <c r="A5725">
        <v>174009</v>
      </c>
      <c r="B5725" s="1">
        <v>45558</v>
      </c>
      <c r="C5725" t="s">
        <v>82</v>
      </c>
      <c r="D5725" t="s">
        <v>37</v>
      </c>
      <c r="E5725" t="s">
        <v>25</v>
      </c>
      <c r="F5725">
        <v>28</v>
      </c>
      <c r="G5725" t="s">
        <v>80</v>
      </c>
      <c r="H5725" t="s">
        <v>27</v>
      </c>
      <c r="I5725">
        <v>20</v>
      </c>
      <c r="J5725">
        <v>40</v>
      </c>
      <c r="K5725">
        <v>60</v>
      </c>
      <c r="L5725">
        <v>1</v>
      </c>
      <c r="M5725">
        <v>60</v>
      </c>
      <c r="N5725">
        <v>4</v>
      </c>
      <c r="O5725" t="s">
        <v>61</v>
      </c>
    </row>
    <row r="5726" spans="1:15">
      <c r="A5726">
        <v>142549</v>
      </c>
      <c r="B5726" s="1">
        <v>45277</v>
      </c>
      <c r="C5726" t="s">
        <v>33</v>
      </c>
      <c r="D5726" t="s">
        <v>16</v>
      </c>
      <c r="E5726" t="s">
        <v>25</v>
      </c>
      <c r="F5726">
        <v>30</v>
      </c>
      <c r="G5726" t="s">
        <v>31</v>
      </c>
      <c r="H5726" t="s">
        <v>19</v>
      </c>
      <c r="I5726">
        <v>118</v>
      </c>
      <c r="J5726">
        <v>0</v>
      </c>
      <c r="K5726">
        <v>118</v>
      </c>
      <c r="L5726">
        <v>1</v>
      </c>
      <c r="M5726">
        <v>118</v>
      </c>
      <c r="N5726">
        <v>3</v>
      </c>
      <c r="O5726" t="s">
        <v>73</v>
      </c>
    </row>
    <row r="5727" spans="1:15">
      <c r="A5727">
        <v>185275</v>
      </c>
      <c r="B5727" s="1">
        <v>45335</v>
      </c>
      <c r="C5727" t="s">
        <v>50</v>
      </c>
      <c r="D5727" t="s">
        <v>16</v>
      </c>
      <c r="E5727" t="s">
        <v>17</v>
      </c>
      <c r="F5727">
        <v>19</v>
      </c>
      <c r="G5727" t="s">
        <v>29</v>
      </c>
      <c r="H5727" t="s">
        <v>19</v>
      </c>
      <c r="I5727">
        <v>97</v>
      </c>
      <c r="J5727">
        <v>0</v>
      </c>
      <c r="K5727">
        <v>97</v>
      </c>
      <c r="L5727">
        <v>1</v>
      </c>
      <c r="M5727">
        <v>97</v>
      </c>
      <c r="N5727">
        <v>1</v>
      </c>
      <c r="O5727" t="s">
        <v>64</v>
      </c>
    </row>
    <row r="5728" spans="1:15">
      <c r="A5728">
        <v>192023</v>
      </c>
      <c r="B5728" s="1">
        <v>45346</v>
      </c>
      <c r="C5728" t="s">
        <v>53</v>
      </c>
      <c r="D5728" t="s">
        <v>37</v>
      </c>
      <c r="E5728" t="s">
        <v>17</v>
      </c>
      <c r="F5728">
        <v>32</v>
      </c>
      <c r="G5728" t="s">
        <v>29</v>
      </c>
      <c r="H5728" t="s">
        <v>19</v>
      </c>
      <c r="I5728">
        <v>15</v>
      </c>
      <c r="J5728">
        <v>0</v>
      </c>
      <c r="K5728">
        <v>15</v>
      </c>
      <c r="L5728">
        <v>1</v>
      </c>
      <c r="M5728">
        <v>15</v>
      </c>
      <c r="N5728">
        <v>4</v>
      </c>
      <c r="O5728" t="s">
        <v>61</v>
      </c>
    </row>
    <row r="5729" spans="1:15">
      <c r="A5729">
        <v>167444</v>
      </c>
      <c r="B5729" s="1">
        <v>45329</v>
      </c>
      <c r="C5729" t="s">
        <v>50</v>
      </c>
      <c r="D5729" t="s">
        <v>16</v>
      </c>
      <c r="E5729" t="s">
        <v>25</v>
      </c>
      <c r="F5729">
        <v>20</v>
      </c>
      <c r="G5729" t="s">
        <v>60</v>
      </c>
      <c r="H5729" t="s">
        <v>19</v>
      </c>
      <c r="I5729">
        <v>97</v>
      </c>
      <c r="J5729">
        <v>0</v>
      </c>
      <c r="K5729">
        <v>97</v>
      </c>
      <c r="L5729">
        <v>4</v>
      </c>
      <c r="M5729">
        <v>388</v>
      </c>
      <c r="N5729">
        <v>2</v>
      </c>
      <c r="O5729" t="s">
        <v>71</v>
      </c>
    </row>
    <row r="5730" spans="1:15">
      <c r="A5730">
        <v>182707</v>
      </c>
      <c r="B5730" s="1">
        <v>45295</v>
      </c>
      <c r="C5730" t="s">
        <v>42</v>
      </c>
      <c r="D5730" t="s">
        <v>16</v>
      </c>
      <c r="E5730" t="s">
        <v>17</v>
      </c>
      <c r="F5730">
        <v>18</v>
      </c>
      <c r="G5730" t="s">
        <v>56</v>
      </c>
      <c r="H5730" t="s">
        <v>19</v>
      </c>
      <c r="I5730">
        <v>65</v>
      </c>
      <c r="J5730">
        <v>0</v>
      </c>
      <c r="K5730">
        <v>65</v>
      </c>
      <c r="L5730">
        <v>1</v>
      </c>
      <c r="M5730">
        <v>65</v>
      </c>
      <c r="N5730">
        <v>3</v>
      </c>
      <c r="O5730" t="s">
        <v>73</v>
      </c>
    </row>
    <row r="5731" spans="1:15">
      <c r="A5731">
        <v>151426</v>
      </c>
      <c r="B5731" s="1">
        <v>45387</v>
      </c>
      <c r="C5731" t="s">
        <v>50</v>
      </c>
      <c r="D5731" t="s">
        <v>16</v>
      </c>
      <c r="E5731" t="s">
        <v>17</v>
      </c>
      <c r="F5731">
        <v>21</v>
      </c>
      <c r="G5731" t="s">
        <v>29</v>
      </c>
      <c r="H5731" t="s">
        <v>19</v>
      </c>
      <c r="I5731">
        <v>97</v>
      </c>
      <c r="J5731">
        <v>0</v>
      </c>
      <c r="K5731">
        <v>97</v>
      </c>
      <c r="L5731">
        <v>3</v>
      </c>
      <c r="M5731">
        <v>291</v>
      </c>
      <c r="N5731">
        <v>1</v>
      </c>
      <c r="O5731" t="s">
        <v>68</v>
      </c>
    </row>
    <row r="5732" spans="1:15">
      <c r="A5732">
        <v>130183</v>
      </c>
      <c r="B5732" s="1">
        <v>45377</v>
      </c>
      <c r="C5732" t="s">
        <v>50</v>
      </c>
      <c r="D5732" t="s">
        <v>16</v>
      </c>
      <c r="E5732" t="s">
        <v>17</v>
      </c>
      <c r="F5732">
        <v>29</v>
      </c>
      <c r="G5732" t="s">
        <v>31</v>
      </c>
      <c r="H5732" t="s">
        <v>19</v>
      </c>
      <c r="I5732">
        <v>97</v>
      </c>
      <c r="J5732">
        <v>0</v>
      </c>
      <c r="K5732">
        <v>97</v>
      </c>
      <c r="L5732">
        <v>1</v>
      </c>
      <c r="M5732">
        <v>97</v>
      </c>
      <c r="N5732">
        <v>3</v>
      </c>
      <c r="O5732" t="s">
        <v>73</v>
      </c>
    </row>
    <row r="5733" spans="1:15">
      <c r="A5733">
        <v>122200</v>
      </c>
      <c r="B5733" s="1">
        <v>45579</v>
      </c>
      <c r="C5733" t="s">
        <v>42</v>
      </c>
      <c r="D5733" t="s">
        <v>16</v>
      </c>
      <c r="E5733" t="s">
        <v>25</v>
      </c>
      <c r="F5733">
        <v>30</v>
      </c>
      <c r="G5733" t="s">
        <v>41</v>
      </c>
      <c r="H5733" t="s">
        <v>19</v>
      </c>
      <c r="I5733">
        <v>65</v>
      </c>
      <c r="J5733">
        <v>0</v>
      </c>
      <c r="K5733">
        <v>65</v>
      </c>
      <c r="L5733">
        <v>1</v>
      </c>
      <c r="M5733">
        <v>65</v>
      </c>
      <c r="N5733">
        <v>1</v>
      </c>
      <c r="O5733" t="s">
        <v>81</v>
      </c>
    </row>
    <row r="5734" spans="1:15">
      <c r="A5734">
        <v>156960</v>
      </c>
      <c r="B5734" s="1">
        <v>45473</v>
      </c>
      <c r="C5734" t="s">
        <v>78</v>
      </c>
      <c r="D5734" t="s">
        <v>37</v>
      </c>
      <c r="E5734" t="s">
        <v>25</v>
      </c>
      <c r="F5734">
        <v>20</v>
      </c>
      <c r="G5734" t="s">
        <v>69</v>
      </c>
      <c r="H5734" t="s">
        <v>19</v>
      </c>
      <c r="I5734">
        <v>50</v>
      </c>
      <c r="J5734">
        <v>0</v>
      </c>
      <c r="K5734">
        <v>50</v>
      </c>
      <c r="L5734">
        <v>1</v>
      </c>
      <c r="M5734">
        <v>50</v>
      </c>
      <c r="N5734">
        <v>3</v>
      </c>
      <c r="O5734" t="s">
        <v>22</v>
      </c>
    </row>
    <row r="5735" spans="1:15">
      <c r="A5735">
        <v>193695</v>
      </c>
      <c r="B5735" s="1">
        <v>45349</v>
      </c>
      <c r="C5735" t="s">
        <v>42</v>
      </c>
      <c r="D5735" t="s">
        <v>16</v>
      </c>
      <c r="E5735" t="s">
        <v>17</v>
      </c>
      <c r="F5735">
        <v>34</v>
      </c>
      <c r="G5735" t="s">
        <v>41</v>
      </c>
      <c r="H5735" t="s">
        <v>19</v>
      </c>
      <c r="I5735">
        <v>65</v>
      </c>
      <c r="J5735">
        <v>0</v>
      </c>
      <c r="K5735">
        <v>65</v>
      </c>
      <c r="L5735">
        <v>2</v>
      </c>
      <c r="M5735">
        <v>130</v>
      </c>
      <c r="N5735">
        <v>4</v>
      </c>
      <c r="O5735" t="s">
        <v>65</v>
      </c>
    </row>
    <row r="5736" spans="1:15">
      <c r="A5736">
        <v>150826</v>
      </c>
      <c r="B5736" s="1">
        <v>45401</v>
      </c>
      <c r="C5736" t="s">
        <v>33</v>
      </c>
      <c r="D5736" t="s">
        <v>16</v>
      </c>
      <c r="E5736" t="s">
        <v>25</v>
      </c>
      <c r="F5736">
        <v>19</v>
      </c>
      <c r="G5736" t="s">
        <v>86</v>
      </c>
      <c r="H5736" t="s">
        <v>27</v>
      </c>
      <c r="I5736">
        <v>118</v>
      </c>
      <c r="J5736">
        <v>70</v>
      </c>
      <c r="K5736">
        <v>188</v>
      </c>
      <c r="L5736">
        <v>1</v>
      </c>
      <c r="M5736">
        <v>188</v>
      </c>
      <c r="N5736">
        <v>1</v>
      </c>
      <c r="O5736" t="s">
        <v>81</v>
      </c>
    </row>
    <row r="5737" spans="1:15">
      <c r="A5737">
        <v>150314</v>
      </c>
      <c r="B5737" s="1">
        <v>45256</v>
      </c>
      <c r="C5737" t="s">
        <v>33</v>
      </c>
      <c r="D5737" t="s">
        <v>16</v>
      </c>
      <c r="E5737" t="s">
        <v>17</v>
      </c>
      <c r="F5737">
        <v>18</v>
      </c>
      <c r="G5737" t="s">
        <v>77</v>
      </c>
      <c r="H5737" t="s">
        <v>19</v>
      </c>
      <c r="I5737">
        <v>118</v>
      </c>
      <c r="J5737">
        <v>0</v>
      </c>
      <c r="K5737">
        <v>118</v>
      </c>
      <c r="L5737">
        <v>1</v>
      </c>
      <c r="M5737">
        <v>118</v>
      </c>
      <c r="N5737">
        <v>5</v>
      </c>
      <c r="O5737" t="s">
        <v>65</v>
      </c>
    </row>
    <row r="5738" spans="1:15">
      <c r="A5738">
        <v>194281</v>
      </c>
      <c r="B5738" s="1">
        <v>45350</v>
      </c>
      <c r="C5738" t="s">
        <v>42</v>
      </c>
      <c r="D5738" t="s">
        <v>16</v>
      </c>
      <c r="E5738" t="s">
        <v>25</v>
      </c>
      <c r="F5738">
        <v>28</v>
      </c>
      <c r="G5738" t="s">
        <v>69</v>
      </c>
      <c r="H5738" t="s">
        <v>19</v>
      </c>
      <c r="I5738">
        <v>65</v>
      </c>
      <c r="J5738">
        <v>0</v>
      </c>
      <c r="K5738">
        <v>65</v>
      </c>
      <c r="L5738">
        <v>1</v>
      </c>
      <c r="M5738">
        <v>65</v>
      </c>
      <c r="N5738">
        <v>3</v>
      </c>
      <c r="O5738" t="s">
        <v>83</v>
      </c>
    </row>
    <row r="5739" spans="1:15">
      <c r="A5739">
        <v>167163</v>
      </c>
      <c r="B5739" s="1">
        <v>45475</v>
      </c>
      <c r="C5739" t="s">
        <v>42</v>
      </c>
      <c r="D5739" t="s">
        <v>16</v>
      </c>
      <c r="E5739" t="s">
        <v>25</v>
      </c>
      <c r="F5739">
        <v>34</v>
      </c>
      <c r="G5739" t="s">
        <v>44</v>
      </c>
      <c r="H5739" t="s">
        <v>27</v>
      </c>
      <c r="I5739">
        <v>65</v>
      </c>
      <c r="J5739">
        <v>25</v>
      </c>
      <c r="K5739">
        <v>90</v>
      </c>
      <c r="L5739">
        <v>1</v>
      </c>
      <c r="M5739">
        <v>90</v>
      </c>
      <c r="N5739">
        <v>4</v>
      </c>
      <c r="O5739" t="s">
        <v>45</v>
      </c>
    </row>
    <row r="5740" spans="1:15">
      <c r="A5740">
        <v>139726</v>
      </c>
      <c r="B5740" s="1">
        <v>45346</v>
      </c>
      <c r="C5740" t="s">
        <v>53</v>
      </c>
      <c r="D5740" t="s">
        <v>37</v>
      </c>
      <c r="E5740" t="s">
        <v>17</v>
      </c>
      <c r="F5740">
        <v>18</v>
      </c>
      <c r="G5740" t="s">
        <v>51</v>
      </c>
      <c r="H5740" t="s">
        <v>27</v>
      </c>
      <c r="I5740">
        <v>15</v>
      </c>
      <c r="J5740">
        <v>50</v>
      </c>
      <c r="K5740">
        <v>65</v>
      </c>
      <c r="L5740">
        <v>1</v>
      </c>
      <c r="M5740">
        <v>65</v>
      </c>
      <c r="N5740">
        <v>3</v>
      </c>
      <c r="O5740" t="s">
        <v>88</v>
      </c>
    </row>
    <row r="5741" spans="1:15">
      <c r="A5741">
        <v>182275</v>
      </c>
      <c r="B5741" s="1">
        <v>45448</v>
      </c>
      <c r="C5741" t="s">
        <v>82</v>
      </c>
      <c r="D5741" t="s">
        <v>37</v>
      </c>
      <c r="E5741" t="s">
        <v>25</v>
      </c>
      <c r="F5741">
        <v>23</v>
      </c>
      <c r="G5741" t="s">
        <v>51</v>
      </c>
      <c r="H5741" t="s">
        <v>27</v>
      </c>
      <c r="I5741">
        <v>20</v>
      </c>
      <c r="J5741">
        <v>50</v>
      </c>
      <c r="K5741">
        <v>70</v>
      </c>
      <c r="L5741">
        <v>3</v>
      </c>
      <c r="M5741">
        <v>210</v>
      </c>
      <c r="N5741">
        <v>5</v>
      </c>
      <c r="O5741" t="s">
        <v>70</v>
      </c>
    </row>
    <row r="5742" spans="1:15">
      <c r="A5742">
        <v>136125</v>
      </c>
      <c r="B5742" s="1">
        <v>45591</v>
      </c>
      <c r="C5742" t="s">
        <v>50</v>
      </c>
      <c r="D5742" t="s">
        <v>16</v>
      </c>
      <c r="E5742" t="s">
        <v>17</v>
      </c>
      <c r="F5742">
        <v>31</v>
      </c>
      <c r="G5742" t="s">
        <v>69</v>
      </c>
      <c r="H5742" t="s">
        <v>19</v>
      </c>
      <c r="I5742">
        <v>97</v>
      </c>
      <c r="J5742">
        <v>0</v>
      </c>
      <c r="K5742">
        <v>97</v>
      </c>
      <c r="L5742">
        <v>1</v>
      </c>
      <c r="M5742">
        <v>97</v>
      </c>
      <c r="N5742">
        <v>1</v>
      </c>
      <c r="O5742" t="s">
        <v>81</v>
      </c>
    </row>
    <row r="5743" spans="1:15">
      <c r="A5743">
        <v>192008</v>
      </c>
      <c r="B5743" s="1">
        <v>45239</v>
      </c>
      <c r="C5743" t="s">
        <v>53</v>
      </c>
      <c r="D5743" t="s">
        <v>37</v>
      </c>
      <c r="E5743" t="s">
        <v>17</v>
      </c>
      <c r="F5743">
        <v>34</v>
      </c>
      <c r="G5743" t="s">
        <v>54</v>
      </c>
      <c r="H5743" t="s">
        <v>19</v>
      </c>
      <c r="I5743">
        <v>15</v>
      </c>
      <c r="J5743">
        <v>0</v>
      </c>
      <c r="K5743">
        <v>15</v>
      </c>
      <c r="L5743">
        <v>3</v>
      </c>
      <c r="M5743">
        <v>45</v>
      </c>
      <c r="N5743">
        <v>2</v>
      </c>
      <c r="O5743" t="s">
        <v>55</v>
      </c>
    </row>
    <row r="5744" spans="1:15">
      <c r="A5744">
        <v>159850</v>
      </c>
      <c r="B5744" s="1">
        <v>45309</v>
      </c>
      <c r="C5744" t="s">
        <v>42</v>
      </c>
      <c r="D5744" t="s">
        <v>16</v>
      </c>
      <c r="E5744" t="s">
        <v>17</v>
      </c>
      <c r="F5744">
        <v>21</v>
      </c>
      <c r="G5744" t="s">
        <v>38</v>
      </c>
      <c r="H5744" t="s">
        <v>19</v>
      </c>
      <c r="I5744">
        <v>65</v>
      </c>
      <c r="J5744">
        <v>0</v>
      </c>
      <c r="K5744">
        <v>65</v>
      </c>
      <c r="L5744">
        <v>1</v>
      </c>
      <c r="M5744">
        <v>65</v>
      </c>
      <c r="N5744">
        <v>1</v>
      </c>
      <c r="O5744" t="s">
        <v>35</v>
      </c>
    </row>
    <row r="5745" spans="1:15">
      <c r="A5745">
        <v>149408</v>
      </c>
      <c r="B5745" s="1">
        <v>45535</v>
      </c>
      <c r="C5745" t="s">
        <v>50</v>
      </c>
      <c r="D5745" t="s">
        <v>16</v>
      </c>
      <c r="E5745" t="s">
        <v>17</v>
      </c>
      <c r="F5745">
        <v>22</v>
      </c>
      <c r="G5745" t="s">
        <v>31</v>
      </c>
      <c r="H5745" t="s">
        <v>19</v>
      </c>
      <c r="I5745">
        <v>97</v>
      </c>
      <c r="J5745">
        <v>0</v>
      </c>
      <c r="K5745">
        <v>97</v>
      </c>
      <c r="L5745">
        <v>1</v>
      </c>
      <c r="M5745">
        <v>97</v>
      </c>
      <c r="N5745">
        <v>5</v>
      </c>
      <c r="O5745" t="s">
        <v>32</v>
      </c>
    </row>
    <row r="5746" spans="1:15">
      <c r="A5746">
        <v>183640</v>
      </c>
      <c r="B5746" s="1">
        <v>45595</v>
      </c>
      <c r="C5746" t="s">
        <v>15</v>
      </c>
      <c r="D5746" t="s">
        <v>16</v>
      </c>
      <c r="E5746" t="s">
        <v>17</v>
      </c>
      <c r="F5746">
        <v>23</v>
      </c>
      <c r="G5746" t="s">
        <v>56</v>
      </c>
      <c r="H5746" t="s">
        <v>19</v>
      </c>
      <c r="I5746">
        <v>100</v>
      </c>
      <c r="J5746">
        <v>0</v>
      </c>
      <c r="K5746">
        <v>100</v>
      </c>
      <c r="L5746">
        <v>2</v>
      </c>
      <c r="M5746">
        <v>200</v>
      </c>
      <c r="N5746">
        <v>5</v>
      </c>
      <c r="O5746" t="s">
        <v>61</v>
      </c>
    </row>
    <row r="5747" spans="1:15">
      <c r="A5747">
        <v>174658</v>
      </c>
      <c r="B5747" s="1">
        <v>45285</v>
      </c>
      <c r="C5747" t="s">
        <v>82</v>
      </c>
      <c r="D5747" t="s">
        <v>37</v>
      </c>
      <c r="E5747" t="s">
        <v>17</v>
      </c>
      <c r="F5747">
        <v>27</v>
      </c>
      <c r="G5747" t="s">
        <v>67</v>
      </c>
      <c r="H5747" t="s">
        <v>27</v>
      </c>
      <c r="I5747">
        <v>20</v>
      </c>
      <c r="J5747">
        <v>40</v>
      </c>
      <c r="K5747">
        <v>60</v>
      </c>
      <c r="L5747">
        <v>1</v>
      </c>
      <c r="M5747">
        <v>60</v>
      </c>
      <c r="N5747">
        <v>4</v>
      </c>
      <c r="O5747" t="s">
        <v>61</v>
      </c>
    </row>
    <row r="5748" spans="1:15">
      <c r="A5748">
        <v>156937</v>
      </c>
      <c r="B5748" s="1">
        <v>45408</v>
      </c>
      <c r="C5748" t="s">
        <v>78</v>
      </c>
      <c r="D5748" t="s">
        <v>37</v>
      </c>
      <c r="E5748" t="s">
        <v>17</v>
      </c>
      <c r="F5748">
        <v>20</v>
      </c>
      <c r="G5748" t="s">
        <v>38</v>
      </c>
      <c r="H5748" t="s">
        <v>19</v>
      </c>
      <c r="I5748">
        <v>50</v>
      </c>
      <c r="J5748">
        <v>0</v>
      </c>
      <c r="K5748">
        <v>50</v>
      </c>
      <c r="L5748">
        <v>1</v>
      </c>
      <c r="M5748">
        <v>50</v>
      </c>
      <c r="N5748">
        <v>4</v>
      </c>
      <c r="O5748" t="s">
        <v>45</v>
      </c>
    </row>
    <row r="5749" spans="1:15">
      <c r="A5749">
        <v>130763</v>
      </c>
      <c r="B5749" s="1">
        <v>45460</v>
      </c>
      <c r="C5749" t="s">
        <v>78</v>
      </c>
      <c r="D5749" t="s">
        <v>37</v>
      </c>
      <c r="E5749" t="s">
        <v>17</v>
      </c>
      <c r="F5749">
        <v>30</v>
      </c>
      <c r="G5749" t="s">
        <v>58</v>
      </c>
      <c r="H5749" t="s">
        <v>27</v>
      </c>
      <c r="I5749">
        <v>50</v>
      </c>
      <c r="J5749">
        <v>40</v>
      </c>
      <c r="K5749">
        <v>90</v>
      </c>
      <c r="L5749">
        <v>1</v>
      </c>
      <c r="M5749">
        <v>90</v>
      </c>
      <c r="N5749">
        <v>4</v>
      </c>
      <c r="O5749" t="s">
        <v>52</v>
      </c>
    </row>
    <row r="5750" spans="1:15">
      <c r="A5750">
        <v>148838</v>
      </c>
      <c r="B5750" s="1">
        <v>45597</v>
      </c>
      <c r="C5750" t="s">
        <v>42</v>
      </c>
      <c r="D5750" t="s">
        <v>16</v>
      </c>
      <c r="E5750" t="s">
        <v>17</v>
      </c>
      <c r="F5750">
        <v>25</v>
      </c>
      <c r="G5750" t="s">
        <v>31</v>
      </c>
      <c r="H5750" t="s">
        <v>19</v>
      </c>
      <c r="I5750">
        <v>65</v>
      </c>
      <c r="J5750">
        <v>0</v>
      </c>
      <c r="K5750">
        <v>65</v>
      </c>
      <c r="L5750">
        <v>1</v>
      </c>
      <c r="M5750">
        <v>65</v>
      </c>
      <c r="N5750">
        <v>5</v>
      </c>
      <c r="O5750" t="s">
        <v>43</v>
      </c>
    </row>
    <row r="5751" spans="1:15">
      <c r="A5751">
        <v>178680</v>
      </c>
      <c r="B5751" s="1">
        <v>45526</v>
      </c>
      <c r="C5751" t="s">
        <v>82</v>
      </c>
      <c r="D5751" t="s">
        <v>37</v>
      </c>
      <c r="E5751" t="s">
        <v>17</v>
      </c>
      <c r="F5751">
        <v>19</v>
      </c>
      <c r="G5751" t="s">
        <v>31</v>
      </c>
      <c r="H5751" t="s">
        <v>19</v>
      </c>
      <c r="I5751">
        <v>20</v>
      </c>
      <c r="J5751">
        <v>0</v>
      </c>
      <c r="K5751">
        <v>20</v>
      </c>
      <c r="L5751">
        <v>1</v>
      </c>
      <c r="M5751">
        <v>20</v>
      </c>
      <c r="N5751">
        <v>4</v>
      </c>
      <c r="O5751" t="s">
        <v>45</v>
      </c>
    </row>
    <row r="5752" spans="1:15">
      <c r="A5752">
        <v>192015</v>
      </c>
      <c r="B5752" s="1">
        <v>45405</v>
      </c>
      <c r="C5752" t="s">
        <v>48</v>
      </c>
      <c r="D5752" t="s">
        <v>16</v>
      </c>
      <c r="E5752" t="s">
        <v>17</v>
      </c>
      <c r="F5752">
        <v>34</v>
      </c>
      <c r="G5752" t="s">
        <v>56</v>
      </c>
      <c r="H5752" t="s">
        <v>19</v>
      </c>
      <c r="I5752">
        <v>130</v>
      </c>
      <c r="J5752">
        <v>0</v>
      </c>
      <c r="K5752">
        <v>130</v>
      </c>
      <c r="L5752">
        <v>1</v>
      </c>
      <c r="M5752">
        <v>130</v>
      </c>
      <c r="N5752">
        <v>4</v>
      </c>
      <c r="O5752" t="s">
        <v>45</v>
      </c>
    </row>
    <row r="5753" spans="1:15">
      <c r="A5753">
        <v>186207</v>
      </c>
      <c r="B5753" s="1">
        <v>45505</v>
      </c>
      <c r="C5753" t="s">
        <v>76</v>
      </c>
      <c r="D5753" t="s">
        <v>37</v>
      </c>
      <c r="E5753" t="s">
        <v>25</v>
      </c>
      <c r="F5753">
        <v>27</v>
      </c>
      <c r="G5753" t="s">
        <v>62</v>
      </c>
      <c r="H5753" t="s">
        <v>19</v>
      </c>
      <c r="I5753">
        <v>45</v>
      </c>
      <c r="J5753">
        <v>0</v>
      </c>
      <c r="K5753">
        <v>45</v>
      </c>
      <c r="L5753">
        <v>1</v>
      </c>
      <c r="M5753">
        <v>45</v>
      </c>
      <c r="N5753">
        <v>5</v>
      </c>
      <c r="O5753" t="s">
        <v>43</v>
      </c>
    </row>
    <row r="5754" spans="1:15">
      <c r="A5754">
        <v>167190</v>
      </c>
      <c r="B5754" s="1">
        <v>45441</v>
      </c>
      <c r="C5754" t="s">
        <v>50</v>
      </c>
      <c r="D5754" t="s">
        <v>16</v>
      </c>
      <c r="E5754" t="s">
        <v>25</v>
      </c>
      <c r="F5754">
        <v>35</v>
      </c>
      <c r="G5754" t="s">
        <v>18</v>
      </c>
      <c r="H5754" t="s">
        <v>19</v>
      </c>
      <c r="I5754">
        <v>97</v>
      </c>
      <c r="J5754">
        <v>0</v>
      </c>
      <c r="K5754">
        <v>97</v>
      </c>
      <c r="L5754">
        <v>1</v>
      </c>
      <c r="M5754">
        <v>97</v>
      </c>
      <c r="N5754">
        <v>5</v>
      </c>
      <c r="O5754" t="s">
        <v>45</v>
      </c>
    </row>
    <row r="5755" spans="1:15">
      <c r="A5755">
        <v>134473</v>
      </c>
      <c r="B5755" s="1">
        <v>45452</v>
      </c>
      <c r="C5755" t="s">
        <v>85</v>
      </c>
      <c r="D5755" t="s">
        <v>24</v>
      </c>
      <c r="E5755" t="s">
        <v>17</v>
      </c>
      <c r="F5755">
        <v>26</v>
      </c>
      <c r="G5755" t="s">
        <v>56</v>
      </c>
      <c r="H5755" t="s">
        <v>19</v>
      </c>
      <c r="I5755">
        <v>23</v>
      </c>
      <c r="J5755">
        <v>0</v>
      </c>
      <c r="K5755">
        <v>23</v>
      </c>
      <c r="L5755">
        <v>1</v>
      </c>
      <c r="M5755">
        <v>23</v>
      </c>
      <c r="N5755">
        <v>5</v>
      </c>
      <c r="O5755" t="s">
        <v>52</v>
      </c>
    </row>
    <row r="5756" spans="1:15">
      <c r="A5756">
        <v>146643</v>
      </c>
      <c r="B5756" s="1">
        <v>45264</v>
      </c>
      <c r="C5756" t="s">
        <v>78</v>
      </c>
      <c r="D5756" t="s">
        <v>37</v>
      </c>
      <c r="E5756" t="s">
        <v>17</v>
      </c>
      <c r="F5756">
        <v>28</v>
      </c>
      <c r="G5756" t="s">
        <v>58</v>
      </c>
      <c r="H5756" t="s">
        <v>27</v>
      </c>
      <c r="I5756">
        <v>50</v>
      </c>
      <c r="J5756">
        <v>40</v>
      </c>
      <c r="K5756">
        <v>90</v>
      </c>
      <c r="L5756">
        <v>2</v>
      </c>
      <c r="M5756">
        <v>180</v>
      </c>
      <c r="N5756">
        <v>5</v>
      </c>
      <c r="O5756" t="s">
        <v>20</v>
      </c>
    </row>
    <row r="5757" spans="1:15">
      <c r="A5757">
        <v>198615</v>
      </c>
      <c r="B5757" s="1">
        <v>45371</v>
      </c>
      <c r="C5757" t="s">
        <v>42</v>
      </c>
      <c r="D5757" t="s">
        <v>16</v>
      </c>
      <c r="E5757" t="s">
        <v>17</v>
      </c>
      <c r="F5757">
        <v>32</v>
      </c>
      <c r="G5757" t="s">
        <v>29</v>
      </c>
      <c r="H5757" t="s">
        <v>19</v>
      </c>
      <c r="I5757">
        <v>65</v>
      </c>
      <c r="J5757">
        <v>0</v>
      </c>
      <c r="K5757">
        <v>65</v>
      </c>
      <c r="L5757">
        <v>3</v>
      </c>
      <c r="M5757">
        <v>195</v>
      </c>
      <c r="N5757">
        <v>5</v>
      </c>
      <c r="O5757" t="s">
        <v>57</v>
      </c>
    </row>
    <row r="5758" spans="1:15">
      <c r="A5758">
        <v>192435</v>
      </c>
      <c r="B5758" s="1">
        <v>45369</v>
      </c>
      <c r="C5758" t="s">
        <v>42</v>
      </c>
      <c r="D5758" t="s">
        <v>16</v>
      </c>
      <c r="E5758" t="s">
        <v>17</v>
      </c>
      <c r="F5758">
        <v>24</v>
      </c>
      <c r="G5758" t="s">
        <v>86</v>
      </c>
      <c r="H5758" t="s">
        <v>27</v>
      </c>
      <c r="I5758">
        <v>65</v>
      </c>
      <c r="J5758">
        <v>70</v>
      </c>
      <c r="K5758">
        <v>135</v>
      </c>
      <c r="L5758">
        <v>1</v>
      </c>
      <c r="M5758">
        <v>135</v>
      </c>
      <c r="N5758">
        <v>4</v>
      </c>
      <c r="O5758" t="s">
        <v>70</v>
      </c>
    </row>
    <row r="5759" spans="1:15">
      <c r="A5759">
        <v>131203</v>
      </c>
      <c r="B5759" s="1">
        <v>45286</v>
      </c>
      <c r="C5759" t="s">
        <v>76</v>
      </c>
      <c r="D5759" t="s">
        <v>37</v>
      </c>
      <c r="E5759" t="s">
        <v>17</v>
      </c>
      <c r="F5759">
        <v>20</v>
      </c>
      <c r="G5759" t="s">
        <v>29</v>
      </c>
      <c r="H5759" t="s">
        <v>19</v>
      </c>
      <c r="I5759">
        <v>45</v>
      </c>
      <c r="J5759">
        <v>0</v>
      </c>
      <c r="K5759">
        <v>45</v>
      </c>
      <c r="L5759">
        <v>1</v>
      </c>
      <c r="M5759">
        <v>45</v>
      </c>
      <c r="N5759">
        <v>5</v>
      </c>
      <c r="O5759" t="s">
        <v>70</v>
      </c>
    </row>
    <row r="5760" spans="1:15">
      <c r="A5760">
        <v>167829</v>
      </c>
      <c r="B5760" s="1">
        <v>45416</v>
      </c>
      <c r="C5760" t="s">
        <v>42</v>
      </c>
      <c r="D5760" t="s">
        <v>16</v>
      </c>
      <c r="E5760" t="s">
        <v>17</v>
      </c>
      <c r="F5760">
        <v>32</v>
      </c>
      <c r="G5760" t="s">
        <v>44</v>
      </c>
      <c r="H5760" t="s">
        <v>27</v>
      </c>
      <c r="I5760">
        <v>65</v>
      </c>
      <c r="J5760">
        <v>25</v>
      </c>
      <c r="K5760">
        <v>90</v>
      </c>
      <c r="L5760">
        <v>3</v>
      </c>
      <c r="M5760">
        <v>270</v>
      </c>
      <c r="N5760">
        <v>4</v>
      </c>
      <c r="O5760" t="s">
        <v>39</v>
      </c>
    </row>
    <row r="5761" spans="1:15">
      <c r="A5761">
        <v>178961</v>
      </c>
      <c r="B5761" s="1">
        <v>45337</v>
      </c>
      <c r="C5761" t="s">
        <v>36</v>
      </c>
      <c r="D5761" t="s">
        <v>37</v>
      </c>
      <c r="E5761" t="s">
        <v>17</v>
      </c>
      <c r="F5761">
        <v>30</v>
      </c>
      <c r="G5761" t="s">
        <v>51</v>
      </c>
      <c r="H5761" t="s">
        <v>27</v>
      </c>
      <c r="I5761">
        <v>32</v>
      </c>
      <c r="J5761">
        <v>50</v>
      </c>
      <c r="K5761">
        <v>82</v>
      </c>
      <c r="L5761">
        <v>1</v>
      </c>
      <c r="M5761">
        <v>82</v>
      </c>
      <c r="N5761">
        <v>1</v>
      </c>
      <c r="O5761" t="s">
        <v>71</v>
      </c>
    </row>
    <row r="5762" spans="1:15">
      <c r="A5762">
        <v>178632</v>
      </c>
      <c r="B5762" s="1">
        <v>45330</v>
      </c>
      <c r="C5762" t="s">
        <v>82</v>
      </c>
      <c r="D5762" t="s">
        <v>37</v>
      </c>
      <c r="E5762" t="s">
        <v>17</v>
      </c>
      <c r="F5762">
        <v>21</v>
      </c>
      <c r="G5762" t="s">
        <v>60</v>
      </c>
      <c r="H5762" t="s">
        <v>19</v>
      </c>
      <c r="I5762">
        <v>20</v>
      </c>
      <c r="J5762">
        <v>0</v>
      </c>
      <c r="K5762">
        <v>20</v>
      </c>
      <c r="L5762">
        <v>1</v>
      </c>
      <c r="M5762">
        <v>20</v>
      </c>
      <c r="N5762">
        <v>4</v>
      </c>
      <c r="O5762" t="s">
        <v>43</v>
      </c>
    </row>
    <row r="5763" spans="1:15">
      <c r="A5763">
        <v>130440</v>
      </c>
      <c r="B5763" s="1">
        <v>45376</v>
      </c>
      <c r="C5763" t="s">
        <v>23</v>
      </c>
      <c r="D5763" t="s">
        <v>24</v>
      </c>
      <c r="E5763" t="s">
        <v>25</v>
      </c>
      <c r="F5763">
        <v>18</v>
      </c>
      <c r="G5763" t="s">
        <v>31</v>
      </c>
      <c r="H5763" t="s">
        <v>19</v>
      </c>
      <c r="I5763">
        <v>9</v>
      </c>
      <c r="J5763">
        <v>0</v>
      </c>
      <c r="K5763">
        <v>9</v>
      </c>
      <c r="L5763">
        <v>1</v>
      </c>
      <c r="M5763">
        <v>9</v>
      </c>
      <c r="N5763">
        <v>4</v>
      </c>
      <c r="O5763" t="s">
        <v>70</v>
      </c>
    </row>
    <row r="5764" spans="1:15">
      <c r="A5764">
        <v>181648</v>
      </c>
      <c r="B5764" s="1">
        <v>45442</v>
      </c>
      <c r="C5764" t="s">
        <v>53</v>
      </c>
      <c r="D5764" t="s">
        <v>37</v>
      </c>
      <c r="E5764" t="s">
        <v>25</v>
      </c>
      <c r="F5764">
        <v>22</v>
      </c>
      <c r="G5764" t="s">
        <v>56</v>
      </c>
      <c r="H5764" t="s">
        <v>19</v>
      </c>
      <c r="I5764">
        <v>15</v>
      </c>
      <c r="J5764">
        <v>0</v>
      </c>
      <c r="K5764">
        <v>15</v>
      </c>
      <c r="L5764">
        <v>1</v>
      </c>
      <c r="M5764">
        <v>15</v>
      </c>
      <c r="N5764">
        <v>4</v>
      </c>
      <c r="O5764" t="s">
        <v>70</v>
      </c>
    </row>
    <row r="5765" spans="1:15">
      <c r="A5765">
        <v>196362</v>
      </c>
      <c r="B5765" s="1">
        <v>45517</v>
      </c>
      <c r="C5765" t="s">
        <v>82</v>
      </c>
      <c r="D5765" t="s">
        <v>37</v>
      </c>
      <c r="E5765" t="s">
        <v>17</v>
      </c>
      <c r="F5765">
        <v>26</v>
      </c>
      <c r="G5765" t="s">
        <v>54</v>
      </c>
      <c r="H5765" t="s">
        <v>19</v>
      </c>
      <c r="I5765">
        <v>20</v>
      </c>
      <c r="J5765">
        <v>0</v>
      </c>
      <c r="K5765">
        <v>20</v>
      </c>
      <c r="L5765">
        <v>1</v>
      </c>
      <c r="M5765">
        <v>20</v>
      </c>
      <c r="N5765">
        <v>5</v>
      </c>
      <c r="O5765" t="s">
        <v>45</v>
      </c>
    </row>
    <row r="5766" spans="1:15">
      <c r="A5766">
        <v>124419</v>
      </c>
      <c r="B5766" s="1">
        <v>45488</v>
      </c>
      <c r="C5766" t="s">
        <v>48</v>
      </c>
      <c r="D5766" t="s">
        <v>16</v>
      </c>
      <c r="E5766" t="s">
        <v>25</v>
      </c>
      <c r="F5766">
        <v>27</v>
      </c>
      <c r="G5766" t="s">
        <v>60</v>
      </c>
      <c r="H5766" t="s">
        <v>19</v>
      </c>
      <c r="I5766">
        <v>130</v>
      </c>
      <c r="J5766">
        <v>0</v>
      </c>
      <c r="K5766">
        <v>130</v>
      </c>
      <c r="L5766">
        <v>1</v>
      </c>
      <c r="M5766">
        <v>130</v>
      </c>
      <c r="N5766">
        <v>4</v>
      </c>
      <c r="O5766" t="s">
        <v>43</v>
      </c>
    </row>
    <row r="5767" spans="1:15">
      <c r="A5767">
        <v>176375</v>
      </c>
      <c r="B5767" s="1">
        <v>45522</v>
      </c>
      <c r="C5767" t="s">
        <v>42</v>
      </c>
      <c r="D5767" t="s">
        <v>16</v>
      </c>
      <c r="E5767" t="s">
        <v>25</v>
      </c>
      <c r="F5767">
        <v>31</v>
      </c>
      <c r="G5767" t="s">
        <v>62</v>
      </c>
      <c r="H5767" t="s">
        <v>19</v>
      </c>
      <c r="I5767">
        <v>65</v>
      </c>
      <c r="J5767">
        <v>0</v>
      </c>
      <c r="K5767">
        <v>65</v>
      </c>
      <c r="L5767">
        <v>1</v>
      </c>
      <c r="M5767">
        <v>65</v>
      </c>
      <c r="N5767">
        <v>3</v>
      </c>
      <c r="O5767" t="s">
        <v>22</v>
      </c>
    </row>
    <row r="5768" spans="1:15">
      <c r="A5768">
        <v>171736</v>
      </c>
      <c r="B5768" s="1">
        <v>45474</v>
      </c>
      <c r="C5768" t="s">
        <v>78</v>
      </c>
      <c r="D5768" t="s">
        <v>37</v>
      </c>
      <c r="E5768" t="s">
        <v>17</v>
      </c>
      <c r="F5768">
        <v>32</v>
      </c>
      <c r="G5768" t="s">
        <v>41</v>
      </c>
      <c r="H5768" t="s">
        <v>19</v>
      </c>
      <c r="I5768">
        <v>50</v>
      </c>
      <c r="J5768">
        <v>0</v>
      </c>
      <c r="K5768">
        <v>50</v>
      </c>
      <c r="L5768">
        <v>1</v>
      </c>
      <c r="M5768">
        <v>50</v>
      </c>
      <c r="N5768">
        <v>2</v>
      </c>
      <c r="O5768" t="s">
        <v>71</v>
      </c>
    </row>
    <row r="5769" spans="1:15">
      <c r="A5769">
        <v>184677</v>
      </c>
      <c r="B5769" s="1">
        <v>45556</v>
      </c>
      <c r="C5769" t="s">
        <v>42</v>
      </c>
      <c r="D5769" t="s">
        <v>16</v>
      </c>
      <c r="E5769" t="s">
        <v>25</v>
      </c>
      <c r="F5769">
        <v>22</v>
      </c>
      <c r="G5769" t="s">
        <v>38</v>
      </c>
      <c r="H5769" t="s">
        <v>19</v>
      </c>
      <c r="I5769">
        <v>65</v>
      </c>
      <c r="J5769">
        <v>0</v>
      </c>
      <c r="K5769">
        <v>65</v>
      </c>
      <c r="L5769">
        <v>1</v>
      </c>
      <c r="M5769">
        <v>65</v>
      </c>
      <c r="N5769">
        <v>4</v>
      </c>
      <c r="O5769" t="s">
        <v>39</v>
      </c>
    </row>
    <row r="5770" spans="1:15">
      <c r="A5770">
        <v>130726</v>
      </c>
      <c r="B5770" s="1">
        <v>45497</v>
      </c>
      <c r="C5770" t="s">
        <v>50</v>
      </c>
      <c r="D5770" t="s">
        <v>16</v>
      </c>
      <c r="E5770" t="s">
        <v>17</v>
      </c>
      <c r="F5770">
        <v>23</v>
      </c>
      <c r="G5770" t="s">
        <v>26</v>
      </c>
      <c r="H5770" t="s">
        <v>27</v>
      </c>
      <c r="I5770">
        <v>97</v>
      </c>
      <c r="J5770">
        <v>40</v>
      </c>
      <c r="K5770">
        <v>137</v>
      </c>
      <c r="L5770">
        <v>2</v>
      </c>
      <c r="M5770">
        <v>274</v>
      </c>
      <c r="N5770">
        <v>5</v>
      </c>
      <c r="O5770" t="s">
        <v>43</v>
      </c>
    </row>
    <row r="5771" spans="1:15">
      <c r="A5771">
        <v>128932</v>
      </c>
      <c r="B5771" s="1">
        <v>45354</v>
      </c>
      <c r="C5771" t="s">
        <v>23</v>
      </c>
      <c r="D5771" t="s">
        <v>24</v>
      </c>
      <c r="E5771" t="s">
        <v>17</v>
      </c>
      <c r="F5771">
        <v>18</v>
      </c>
      <c r="G5771" t="s">
        <v>77</v>
      </c>
      <c r="H5771" t="s">
        <v>19</v>
      </c>
      <c r="I5771">
        <v>9</v>
      </c>
      <c r="J5771">
        <v>0</v>
      </c>
      <c r="K5771">
        <v>9</v>
      </c>
      <c r="L5771">
        <v>4</v>
      </c>
      <c r="M5771">
        <v>36</v>
      </c>
      <c r="N5771">
        <v>3</v>
      </c>
      <c r="O5771" t="s">
        <v>40</v>
      </c>
    </row>
    <row r="5772" spans="1:15">
      <c r="A5772">
        <v>165419</v>
      </c>
      <c r="B5772" s="1">
        <v>45589</v>
      </c>
      <c r="C5772" t="s">
        <v>50</v>
      </c>
      <c r="D5772" t="s">
        <v>16</v>
      </c>
      <c r="E5772" t="s">
        <v>17</v>
      </c>
      <c r="F5772">
        <v>28</v>
      </c>
      <c r="G5772" t="s">
        <v>41</v>
      </c>
      <c r="H5772" t="s">
        <v>19</v>
      </c>
      <c r="I5772">
        <v>97</v>
      </c>
      <c r="J5772">
        <v>0</v>
      </c>
      <c r="K5772">
        <v>97</v>
      </c>
      <c r="L5772">
        <v>1</v>
      </c>
      <c r="M5772">
        <v>97</v>
      </c>
      <c r="N5772">
        <v>2</v>
      </c>
      <c r="O5772" t="s">
        <v>35</v>
      </c>
    </row>
    <row r="5773" spans="1:15">
      <c r="A5773">
        <v>135475</v>
      </c>
      <c r="B5773" s="1">
        <v>45585</v>
      </c>
      <c r="C5773" t="s">
        <v>42</v>
      </c>
      <c r="D5773" t="s">
        <v>16</v>
      </c>
      <c r="E5773" t="s">
        <v>17</v>
      </c>
      <c r="F5773">
        <v>30</v>
      </c>
      <c r="G5773" t="s">
        <v>18</v>
      </c>
      <c r="H5773" t="s">
        <v>19</v>
      </c>
      <c r="I5773">
        <v>65</v>
      </c>
      <c r="J5773">
        <v>0</v>
      </c>
      <c r="K5773">
        <v>65</v>
      </c>
      <c r="L5773">
        <v>1</v>
      </c>
      <c r="M5773">
        <v>65</v>
      </c>
      <c r="N5773">
        <v>4</v>
      </c>
      <c r="O5773" t="s">
        <v>70</v>
      </c>
    </row>
    <row r="5774" spans="1:15">
      <c r="A5774">
        <v>153235</v>
      </c>
      <c r="B5774" s="1">
        <v>45295</v>
      </c>
      <c r="C5774" t="s">
        <v>48</v>
      </c>
      <c r="D5774" t="s">
        <v>16</v>
      </c>
      <c r="E5774" t="s">
        <v>25</v>
      </c>
      <c r="F5774">
        <v>30</v>
      </c>
      <c r="G5774" t="s">
        <v>80</v>
      </c>
      <c r="H5774" t="s">
        <v>27</v>
      </c>
      <c r="I5774">
        <v>130</v>
      </c>
      <c r="J5774">
        <v>40</v>
      </c>
      <c r="K5774">
        <v>170</v>
      </c>
      <c r="L5774">
        <v>1</v>
      </c>
      <c r="M5774">
        <v>170</v>
      </c>
      <c r="N5774">
        <v>5</v>
      </c>
      <c r="O5774" t="s">
        <v>72</v>
      </c>
    </row>
    <row r="5775" spans="1:15">
      <c r="A5775">
        <v>128920</v>
      </c>
      <c r="B5775" s="1">
        <v>45595</v>
      </c>
      <c r="C5775" t="s">
        <v>42</v>
      </c>
      <c r="D5775" t="s">
        <v>16</v>
      </c>
      <c r="E5775" t="s">
        <v>17</v>
      </c>
      <c r="F5775">
        <v>25</v>
      </c>
      <c r="G5775" t="s">
        <v>38</v>
      </c>
      <c r="H5775" t="s">
        <v>19</v>
      </c>
      <c r="I5775">
        <v>65</v>
      </c>
      <c r="J5775">
        <v>0</v>
      </c>
      <c r="K5775">
        <v>65</v>
      </c>
      <c r="L5775">
        <v>5</v>
      </c>
      <c r="M5775">
        <v>325</v>
      </c>
      <c r="N5775">
        <v>5</v>
      </c>
      <c r="O5775" t="s">
        <v>57</v>
      </c>
    </row>
    <row r="5776" spans="1:15">
      <c r="A5776">
        <v>199824</v>
      </c>
      <c r="B5776" s="1">
        <v>45508</v>
      </c>
      <c r="C5776" t="s">
        <v>53</v>
      </c>
      <c r="D5776" t="s">
        <v>37</v>
      </c>
      <c r="E5776" t="s">
        <v>25</v>
      </c>
      <c r="F5776">
        <v>31</v>
      </c>
      <c r="G5776" t="s">
        <v>38</v>
      </c>
      <c r="H5776" t="s">
        <v>19</v>
      </c>
      <c r="I5776">
        <v>15</v>
      </c>
      <c r="J5776">
        <v>0</v>
      </c>
      <c r="K5776">
        <v>15</v>
      </c>
      <c r="L5776">
        <v>1</v>
      </c>
      <c r="M5776">
        <v>15</v>
      </c>
      <c r="N5776">
        <v>5</v>
      </c>
      <c r="O5776" t="s">
        <v>32</v>
      </c>
    </row>
    <row r="5777" spans="1:15">
      <c r="A5777">
        <v>179320</v>
      </c>
      <c r="B5777" s="1">
        <v>45353</v>
      </c>
      <c r="C5777" t="s">
        <v>30</v>
      </c>
      <c r="D5777" t="s">
        <v>24</v>
      </c>
      <c r="E5777" t="s">
        <v>17</v>
      </c>
      <c r="F5777">
        <v>28</v>
      </c>
      <c r="G5777" t="s">
        <v>67</v>
      </c>
      <c r="H5777" t="s">
        <v>27</v>
      </c>
      <c r="I5777">
        <v>10</v>
      </c>
      <c r="J5777">
        <v>40</v>
      </c>
      <c r="K5777">
        <v>50</v>
      </c>
      <c r="L5777">
        <v>1</v>
      </c>
      <c r="M5777">
        <v>50</v>
      </c>
      <c r="N5777">
        <v>2</v>
      </c>
      <c r="O5777" t="s">
        <v>35</v>
      </c>
    </row>
    <row r="5778" spans="1:15">
      <c r="A5778">
        <v>130291</v>
      </c>
      <c r="B5778" s="1">
        <v>45253</v>
      </c>
      <c r="C5778" t="s">
        <v>50</v>
      </c>
      <c r="D5778" t="s">
        <v>16</v>
      </c>
      <c r="E5778" t="s">
        <v>25</v>
      </c>
      <c r="F5778">
        <v>20</v>
      </c>
      <c r="G5778" t="s">
        <v>34</v>
      </c>
      <c r="H5778" t="s">
        <v>27</v>
      </c>
      <c r="I5778">
        <v>97</v>
      </c>
      <c r="J5778">
        <v>100</v>
      </c>
      <c r="K5778">
        <v>197</v>
      </c>
      <c r="L5778">
        <v>1</v>
      </c>
      <c r="M5778">
        <v>197</v>
      </c>
      <c r="N5778">
        <v>1</v>
      </c>
      <c r="O5778" t="s">
        <v>28</v>
      </c>
    </row>
    <row r="5779" spans="1:15">
      <c r="A5779">
        <v>153442</v>
      </c>
      <c r="B5779" s="1">
        <v>45374</v>
      </c>
      <c r="C5779" t="s">
        <v>42</v>
      </c>
      <c r="D5779" t="s">
        <v>16</v>
      </c>
      <c r="E5779" t="s">
        <v>25</v>
      </c>
      <c r="F5779">
        <v>21</v>
      </c>
      <c r="G5779" t="s">
        <v>46</v>
      </c>
      <c r="H5779" t="s">
        <v>19</v>
      </c>
      <c r="I5779">
        <v>65</v>
      </c>
      <c r="J5779">
        <v>0</v>
      </c>
      <c r="K5779">
        <v>65</v>
      </c>
      <c r="L5779">
        <v>1</v>
      </c>
      <c r="M5779">
        <v>65</v>
      </c>
      <c r="N5779">
        <v>5</v>
      </c>
      <c r="O5779" t="s">
        <v>72</v>
      </c>
    </row>
    <row r="5780" spans="1:15">
      <c r="A5780">
        <v>168369</v>
      </c>
      <c r="B5780" s="1">
        <v>45550</v>
      </c>
      <c r="C5780" t="s">
        <v>42</v>
      </c>
      <c r="D5780" t="s">
        <v>16</v>
      </c>
      <c r="E5780" t="s">
        <v>25</v>
      </c>
      <c r="F5780">
        <v>33</v>
      </c>
      <c r="G5780" t="s">
        <v>46</v>
      </c>
      <c r="H5780" t="s">
        <v>19</v>
      </c>
      <c r="I5780">
        <v>65</v>
      </c>
      <c r="J5780">
        <v>0</v>
      </c>
      <c r="K5780">
        <v>65</v>
      </c>
      <c r="L5780">
        <v>1</v>
      </c>
      <c r="M5780">
        <v>65</v>
      </c>
      <c r="N5780">
        <v>5</v>
      </c>
      <c r="O5780" t="s">
        <v>52</v>
      </c>
    </row>
    <row r="5781" spans="1:15">
      <c r="A5781">
        <v>194180</v>
      </c>
      <c r="B5781" s="1">
        <v>45540</v>
      </c>
      <c r="C5781" t="s">
        <v>50</v>
      </c>
      <c r="D5781" t="s">
        <v>16</v>
      </c>
      <c r="E5781" t="s">
        <v>17</v>
      </c>
      <c r="F5781">
        <v>23</v>
      </c>
      <c r="G5781" t="s">
        <v>56</v>
      </c>
      <c r="H5781" t="s">
        <v>19</v>
      </c>
      <c r="I5781">
        <v>97</v>
      </c>
      <c r="J5781">
        <v>0</v>
      </c>
      <c r="K5781">
        <v>97</v>
      </c>
      <c r="L5781">
        <v>1</v>
      </c>
      <c r="M5781">
        <v>97</v>
      </c>
      <c r="N5781">
        <v>4</v>
      </c>
      <c r="O5781" t="s">
        <v>65</v>
      </c>
    </row>
    <row r="5782" spans="1:15">
      <c r="A5782">
        <v>145662</v>
      </c>
      <c r="B5782" s="1">
        <v>45471</v>
      </c>
      <c r="C5782" t="s">
        <v>30</v>
      </c>
      <c r="D5782" t="s">
        <v>24</v>
      </c>
      <c r="E5782" t="s">
        <v>17</v>
      </c>
      <c r="F5782">
        <v>20</v>
      </c>
      <c r="G5782" t="s">
        <v>29</v>
      </c>
      <c r="H5782" t="s">
        <v>19</v>
      </c>
      <c r="I5782">
        <v>10</v>
      </c>
      <c r="J5782">
        <v>0</v>
      </c>
      <c r="K5782">
        <v>10</v>
      </c>
      <c r="L5782">
        <v>3</v>
      </c>
      <c r="M5782">
        <v>30</v>
      </c>
      <c r="N5782">
        <v>4</v>
      </c>
      <c r="O5782" t="s">
        <v>39</v>
      </c>
    </row>
    <row r="5783" spans="1:15">
      <c r="A5783">
        <v>199832</v>
      </c>
      <c r="B5783" s="1">
        <v>45443</v>
      </c>
      <c r="C5783" t="s">
        <v>53</v>
      </c>
      <c r="D5783" t="s">
        <v>37</v>
      </c>
      <c r="E5783" t="s">
        <v>25</v>
      </c>
      <c r="F5783">
        <v>18</v>
      </c>
      <c r="G5783" t="s">
        <v>79</v>
      </c>
      <c r="H5783" t="s">
        <v>27</v>
      </c>
      <c r="I5783">
        <v>15</v>
      </c>
      <c r="J5783">
        <v>40</v>
      </c>
      <c r="K5783">
        <v>55</v>
      </c>
      <c r="L5783">
        <v>4</v>
      </c>
      <c r="M5783">
        <v>220</v>
      </c>
      <c r="N5783">
        <v>5</v>
      </c>
      <c r="O5783" t="s">
        <v>65</v>
      </c>
    </row>
    <row r="5784" spans="1:15">
      <c r="A5784">
        <v>145843</v>
      </c>
      <c r="B5784" s="1">
        <v>45292</v>
      </c>
      <c r="C5784" t="s">
        <v>23</v>
      </c>
      <c r="D5784" t="s">
        <v>24</v>
      </c>
      <c r="E5784" t="s">
        <v>17</v>
      </c>
      <c r="F5784">
        <v>29</v>
      </c>
      <c r="G5784" t="s">
        <v>60</v>
      </c>
      <c r="H5784" t="s">
        <v>19</v>
      </c>
      <c r="I5784">
        <v>9</v>
      </c>
      <c r="J5784">
        <v>0</v>
      </c>
      <c r="K5784">
        <v>9</v>
      </c>
      <c r="L5784">
        <v>2</v>
      </c>
      <c r="M5784">
        <v>18</v>
      </c>
      <c r="N5784">
        <v>4</v>
      </c>
      <c r="O5784" t="s">
        <v>32</v>
      </c>
    </row>
    <row r="5785" spans="1:15">
      <c r="A5785">
        <v>192203</v>
      </c>
      <c r="B5785" s="1">
        <v>45471</v>
      </c>
      <c r="C5785" t="s">
        <v>42</v>
      </c>
      <c r="D5785" t="s">
        <v>16</v>
      </c>
      <c r="E5785" t="s">
        <v>25</v>
      </c>
      <c r="F5785">
        <v>34</v>
      </c>
      <c r="G5785" t="s">
        <v>62</v>
      </c>
      <c r="H5785" t="s">
        <v>19</v>
      </c>
      <c r="I5785">
        <v>65</v>
      </c>
      <c r="J5785">
        <v>0</v>
      </c>
      <c r="K5785">
        <v>65</v>
      </c>
      <c r="L5785">
        <v>1</v>
      </c>
      <c r="M5785">
        <v>65</v>
      </c>
      <c r="N5785">
        <v>4</v>
      </c>
      <c r="O5785" t="s">
        <v>45</v>
      </c>
    </row>
    <row r="5786" spans="1:15">
      <c r="A5786">
        <v>186541</v>
      </c>
      <c r="B5786" s="1">
        <v>45252</v>
      </c>
      <c r="C5786" t="s">
        <v>23</v>
      </c>
      <c r="D5786" t="s">
        <v>24</v>
      </c>
      <c r="E5786" t="s">
        <v>17</v>
      </c>
      <c r="F5786">
        <v>20</v>
      </c>
      <c r="G5786" t="s">
        <v>69</v>
      </c>
      <c r="H5786" t="s">
        <v>19</v>
      </c>
      <c r="I5786">
        <v>9</v>
      </c>
      <c r="J5786">
        <v>0</v>
      </c>
      <c r="K5786">
        <v>9</v>
      </c>
      <c r="L5786">
        <v>3</v>
      </c>
      <c r="M5786">
        <v>27</v>
      </c>
      <c r="N5786">
        <v>3</v>
      </c>
      <c r="O5786" t="s">
        <v>22</v>
      </c>
    </row>
    <row r="5787" spans="1:15">
      <c r="A5787">
        <v>185834</v>
      </c>
      <c r="B5787" s="1">
        <v>45399</v>
      </c>
      <c r="C5787" t="s">
        <v>33</v>
      </c>
      <c r="D5787" t="s">
        <v>16</v>
      </c>
      <c r="E5787" t="s">
        <v>17</v>
      </c>
      <c r="F5787">
        <v>35</v>
      </c>
      <c r="G5787" t="s">
        <v>46</v>
      </c>
      <c r="H5787" t="s">
        <v>19</v>
      </c>
      <c r="I5787">
        <v>118</v>
      </c>
      <c r="J5787">
        <v>0</v>
      </c>
      <c r="K5787">
        <v>118</v>
      </c>
      <c r="L5787">
        <v>1</v>
      </c>
      <c r="M5787">
        <v>118</v>
      </c>
      <c r="N5787">
        <v>5</v>
      </c>
      <c r="O5787" t="s">
        <v>32</v>
      </c>
    </row>
    <row r="5788" spans="1:15">
      <c r="A5788">
        <v>195627</v>
      </c>
      <c r="B5788" s="1">
        <v>45455</v>
      </c>
      <c r="C5788" t="s">
        <v>48</v>
      </c>
      <c r="D5788" t="s">
        <v>16</v>
      </c>
      <c r="E5788" t="s">
        <v>17</v>
      </c>
      <c r="F5788">
        <v>23</v>
      </c>
      <c r="G5788" t="s">
        <v>58</v>
      </c>
      <c r="H5788" t="s">
        <v>27</v>
      </c>
      <c r="I5788">
        <v>130</v>
      </c>
      <c r="J5788">
        <v>40</v>
      </c>
      <c r="K5788">
        <v>170</v>
      </c>
      <c r="L5788">
        <v>4</v>
      </c>
      <c r="M5788">
        <v>680</v>
      </c>
      <c r="N5788">
        <v>4</v>
      </c>
      <c r="O5788" t="s">
        <v>57</v>
      </c>
    </row>
    <row r="5789" spans="1:15">
      <c r="A5789">
        <v>169777</v>
      </c>
      <c r="B5789" s="1">
        <v>45246</v>
      </c>
      <c r="C5789" t="s">
        <v>53</v>
      </c>
      <c r="D5789" t="s">
        <v>37</v>
      </c>
      <c r="E5789" t="s">
        <v>17</v>
      </c>
      <c r="F5789">
        <v>22</v>
      </c>
      <c r="G5789" t="s">
        <v>18</v>
      </c>
      <c r="H5789" t="s">
        <v>19</v>
      </c>
      <c r="I5789">
        <v>15</v>
      </c>
      <c r="J5789">
        <v>0</v>
      </c>
      <c r="K5789">
        <v>15</v>
      </c>
      <c r="L5789">
        <v>1</v>
      </c>
      <c r="M5789">
        <v>15</v>
      </c>
      <c r="N5789">
        <v>3</v>
      </c>
      <c r="O5789" t="s">
        <v>73</v>
      </c>
    </row>
    <row r="5790" spans="1:15">
      <c r="A5790">
        <v>121643</v>
      </c>
      <c r="B5790" s="1">
        <v>45354</v>
      </c>
      <c r="C5790" t="s">
        <v>23</v>
      </c>
      <c r="D5790" t="s">
        <v>24</v>
      </c>
      <c r="E5790" t="s">
        <v>17</v>
      </c>
      <c r="F5790">
        <v>20</v>
      </c>
      <c r="G5790" t="s">
        <v>41</v>
      </c>
      <c r="H5790" t="s">
        <v>19</v>
      </c>
      <c r="I5790">
        <v>9</v>
      </c>
      <c r="J5790">
        <v>0</v>
      </c>
      <c r="K5790">
        <v>9</v>
      </c>
      <c r="L5790">
        <v>4</v>
      </c>
      <c r="M5790">
        <v>36</v>
      </c>
      <c r="N5790">
        <v>3</v>
      </c>
      <c r="O5790" t="s">
        <v>73</v>
      </c>
    </row>
    <row r="5791" spans="1:15">
      <c r="A5791">
        <v>156933</v>
      </c>
      <c r="B5791" s="1">
        <v>45411</v>
      </c>
      <c r="C5791" t="s">
        <v>36</v>
      </c>
      <c r="D5791" t="s">
        <v>37</v>
      </c>
      <c r="E5791" t="s">
        <v>25</v>
      </c>
      <c r="F5791">
        <v>29</v>
      </c>
      <c r="G5791" t="s">
        <v>51</v>
      </c>
      <c r="H5791" t="s">
        <v>27</v>
      </c>
      <c r="I5791">
        <v>32</v>
      </c>
      <c r="J5791">
        <v>50</v>
      </c>
      <c r="K5791">
        <v>82</v>
      </c>
      <c r="L5791">
        <v>1</v>
      </c>
      <c r="M5791">
        <v>82</v>
      </c>
      <c r="N5791">
        <v>2</v>
      </c>
      <c r="O5791" t="s">
        <v>81</v>
      </c>
    </row>
    <row r="5792" spans="1:15">
      <c r="A5792">
        <v>175703</v>
      </c>
      <c r="B5792" s="1">
        <v>45438</v>
      </c>
      <c r="C5792" t="s">
        <v>53</v>
      </c>
      <c r="D5792" t="s">
        <v>37</v>
      </c>
      <c r="E5792" t="s">
        <v>17</v>
      </c>
      <c r="F5792">
        <v>31</v>
      </c>
      <c r="G5792" t="s">
        <v>21</v>
      </c>
      <c r="H5792" t="s">
        <v>19</v>
      </c>
      <c r="I5792">
        <v>15</v>
      </c>
      <c r="J5792">
        <v>0</v>
      </c>
      <c r="K5792">
        <v>15</v>
      </c>
      <c r="L5792">
        <v>1</v>
      </c>
      <c r="M5792">
        <v>15</v>
      </c>
      <c r="N5792">
        <v>1</v>
      </c>
      <c r="O5792" t="s">
        <v>68</v>
      </c>
    </row>
    <row r="5793" spans="1:15">
      <c r="A5793">
        <v>151185</v>
      </c>
      <c r="B5793" s="1">
        <v>45532</v>
      </c>
      <c r="C5793" t="s">
        <v>53</v>
      </c>
      <c r="D5793" t="s">
        <v>37</v>
      </c>
      <c r="E5793" t="s">
        <v>25</v>
      </c>
      <c r="F5793">
        <v>27</v>
      </c>
      <c r="G5793" t="s">
        <v>67</v>
      </c>
      <c r="H5793" t="s">
        <v>27</v>
      </c>
      <c r="I5793">
        <v>15</v>
      </c>
      <c r="J5793">
        <v>40</v>
      </c>
      <c r="K5793">
        <v>55</v>
      </c>
      <c r="L5793">
        <v>2</v>
      </c>
      <c r="M5793">
        <v>110</v>
      </c>
      <c r="N5793">
        <v>4</v>
      </c>
      <c r="O5793" t="s">
        <v>32</v>
      </c>
    </row>
    <row r="5794" spans="1:15">
      <c r="A5794">
        <v>190641</v>
      </c>
      <c r="B5794" s="1">
        <v>45435</v>
      </c>
      <c r="C5794" t="s">
        <v>82</v>
      </c>
      <c r="D5794" t="s">
        <v>37</v>
      </c>
      <c r="E5794" t="s">
        <v>25</v>
      </c>
      <c r="F5794">
        <v>30</v>
      </c>
      <c r="G5794" t="s">
        <v>46</v>
      </c>
      <c r="H5794" t="s">
        <v>19</v>
      </c>
      <c r="I5794">
        <v>20</v>
      </c>
      <c r="J5794">
        <v>0</v>
      </c>
      <c r="K5794">
        <v>20</v>
      </c>
      <c r="L5794">
        <v>3</v>
      </c>
      <c r="M5794">
        <v>60</v>
      </c>
      <c r="N5794">
        <v>4</v>
      </c>
      <c r="O5794" t="s">
        <v>32</v>
      </c>
    </row>
    <row r="5795" spans="1:15">
      <c r="A5795">
        <v>181434</v>
      </c>
      <c r="B5795" s="1">
        <v>45351</v>
      </c>
      <c r="C5795" t="s">
        <v>78</v>
      </c>
      <c r="D5795" t="s">
        <v>37</v>
      </c>
      <c r="E5795" t="s">
        <v>17</v>
      </c>
      <c r="F5795">
        <v>23</v>
      </c>
      <c r="G5795" t="s">
        <v>31</v>
      </c>
      <c r="H5795" t="s">
        <v>19</v>
      </c>
      <c r="I5795">
        <v>50</v>
      </c>
      <c r="J5795">
        <v>0</v>
      </c>
      <c r="K5795">
        <v>50</v>
      </c>
      <c r="L5795">
        <v>1</v>
      </c>
      <c r="M5795">
        <v>50</v>
      </c>
      <c r="N5795">
        <v>2</v>
      </c>
      <c r="O5795" t="s">
        <v>63</v>
      </c>
    </row>
    <row r="5796" spans="1:15">
      <c r="A5796">
        <v>126109</v>
      </c>
      <c r="B5796" s="1">
        <v>45581</v>
      </c>
      <c r="C5796" t="s">
        <v>76</v>
      </c>
      <c r="D5796" t="s">
        <v>37</v>
      </c>
      <c r="E5796" t="s">
        <v>17</v>
      </c>
      <c r="F5796">
        <v>19</v>
      </c>
      <c r="G5796" t="s">
        <v>51</v>
      </c>
      <c r="H5796" t="s">
        <v>27</v>
      </c>
      <c r="I5796">
        <v>45</v>
      </c>
      <c r="J5796">
        <v>50</v>
      </c>
      <c r="K5796">
        <v>95</v>
      </c>
      <c r="L5796">
        <v>4</v>
      </c>
      <c r="M5796">
        <v>380</v>
      </c>
      <c r="N5796">
        <v>3</v>
      </c>
      <c r="O5796" t="s">
        <v>84</v>
      </c>
    </row>
    <row r="5797" spans="1:15">
      <c r="A5797">
        <v>175775</v>
      </c>
      <c r="B5797" s="1">
        <v>45488</v>
      </c>
      <c r="C5797" t="s">
        <v>42</v>
      </c>
      <c r="D5797" t="s">
        <v>16</v>
      </c>
      <c r="E5797" t="s">
        <v>17</v>
      </c>
      <c r="F5797">
        <v>26</v>
      </c>
      <c r="G5797" t="s">
        <v>58</v>
      </c>
      <c r="H5797" t="s">
        <v>27</v>
      </c>
      <c r="I5797">
        <v>65</v>
      </c>
      <c r="J5797">
        <v>40</v>
      </c>
      <c r="K5797">
        <v>105</v>
      </c>
      <c r="L5797">
        <v>1</v>
      </c>
      <c r="M5797">
        <v>105</v>
      </c>
      <c r="N5797">
        <v>5</v>
      </c>
      <c r="O5797" t="s">
        <v>57</v>
      </c>
    </row>
    <row r="5798" spans="1:15">
      <c r="A5798">
        <v>166082</v>
      </c>
      <c r="B5798" s="1">
        <v>45564</v>
      </c>
      <c r="C5798" t="s">
        <v>15</v>
      </c>
      <c r="D5798" t="s">
        <v>16</v>
      </c>
      <c r="E5798" t="s">
        <v>25</v>
      </c>
      <c r="F5798">
        <v>25</v>
      </c>
      <c r="G5798" t="s">
        <v>62</v>
      </c>
      <c r="H5798" t="s">
        <v>19</v>
      </c>
      <c r="I5798">
        <v>100</v>
      </c>
      <c r="J5798">
        <v>0</v>
      </c>
      <c r="K5798">
        <v>100</v>
      </c>
      <c r="L5798">
        <v>1</v>
      </c>
      <c r="M5798">
        <v>100</v>
      </c>
      <c r="N5798">
        <v>4</v>
      </c>
      <c r="O5798" t="s">
        <v>57</v>
      </c>
    </row>
    <row r="5799" spans="1:15">
      <c r="A5799">
        <v>155821</v>
      </c>
      <c r="B5799" s="1">
        <v>45490</v>
      </c>
      <c r="C5799" t="s">
        <v>53</v>
      </c>
      <c r="D5799" t="s">
        <v>37</v>
      </c>
      <c r="E5799" t="s">
        <v>17</v>
      </c>
      <c r="F5799">
        <v>31</v>
      </c>
      <c r="G5799" t="s">
        <v>21</v>
      </c>
      <c r="H5799" t="s">
        <v>19</v>
      </c>
      <c r="I5799">
        <v>15</v>
      </c>
      <c r="J5799">
        <v>0</v>
      </c>
      <c r="K5799">
        <v>15</v>
      </c>
      <c r="L5799">
        <v>3</v>
      </c>
      <c r="M5799">
        <v>45</v>
      </c>
      <c r="N5799">
        <v>1</v>
      </c>
      <c r="O5799" t="s">
        <v>68</v>
      </c>
    </row>
    <row r="5800" spans="1:15">
      <c r="A5800">
        <v>124866</v>
      </c>
      <c r="B5800" s="1">
        <v>45481</v>
      </c>
      <c r="C5800" t="s">
        <v>23</v>
      </c>
      <c r="D5800" t="s">
        <v>24</v>
      </c>
      <c r="E5800" t="s">
        <v>17</v>
      </c>
      <c r="F5800">
        <v>25</v>
      </c>
      <c r="G5800" t="s">
        <v>38</v>
      </c>
      <c r="H5800" t="s">
        <v>19</v>
      </c>
      <c r="I5800">
        <v>9</v>
      </c>
      <c r="J5800">
        <v>0</v>
      </c>
      <c r="K5800">
        <v>9</v>
      </c>
      <c r="L5800">
        <v>2</v>
      </c>
      <c r="M5800">
        <v>18</v>
      </c>
      <c r="N5800">
        <v>2</v>
      </c>
      <c r="O5800" t="s">
        <v>35</v>
      </c>
    </row>
    <row r="5801" spans="1:15">
      <c r="A5801">
        <v>163413</v>
      </c>
      <c r="B5801" s="1">
        <v>45361</v>
      </c>
      <c r="C5801" t="s">
        <v>82</v>
      </c>
      <c r="D5801" t="s">
        <v>37</v>
      </c>
      <c r="E5801" t="s">
        <v>25</v>
      </c>
      <c r="F5801">
        <v>34</v>
      </c>
      <c r="G5801" t="s">
        <v>51</v>
      </c>
      <c r="H5801" t="s">
        <v>27</v>
      </c>
      <c r="I5801">
        <v>20</v>
      </c>
      <c r="J5801">
        <v>50</v>
      </c>
      <c r="K5801">
        <v>70</v>
      </c>
      <c r="L5801">
        <v>3</v>
      </c>
      <c r="M5801">
        <v>210</v>
      </c>
      <c r="N5801">
        <v>3</v>
      </c>
      <c r="O5801" t="s">
        <v>40</v>
      </c>
    </row>
    <row r="5802" spans="1:15">
      <c r="A5802">
        <v>192972</v>
      </c>
      <c r="B5802" s="1">
        <v>45391</v>
      </c>
      <c r="C5802" t="s">
        <v>53</v>
      </c>
      <c r="D5802" t="s">
        <v>37</v>
      </c>
      <c r="E5802" t="s">
        <v>17</v>
      </c>
      <c r="F5802">
        <v>23</v>
      </c>
      <c r="G5802" t="s">
        <v>54</v>
      </c>
      <c r="H5802" t="s">
        <v>19</v>
      </c>
      <c r="I5802">
        <v>15</v>
      </c>
      <c r="J5802">
        <v>0</v>
      </c>
      <c r="K5802">
        <v>15</v>
      </c>
      <c r="L5802">
        <v>4</v>
      </c>
      <c r="M5802">
        <v>60</v>
      </c>
      <c r="N5802">
        <v>2</v>
      </c>
      <c r="O5802" t="s">
        <v>87</v>
      </c>
    </row>
    <row r="5803" spans="1:15">
      <c r="A5803">
        <v>187569</v>
      </c>
      <c r="B5803" s="1">
        <v>45286</v>
      </c>
      <c r="C5803" t="s">
        <v>30</v>
      </c>
      <c r="D5803" t="s">
        <v>24</v>
      </c>
      <c r="E5803" t="s">
        <v>17</v>
      </c>
      <c r="F5803">
        <v>32</v>
      </c>
      <c r="G5803" t="s">
        <v>60</v>
      </c>
      <c r="H5803" t="s">
        <v>19</v>
      </c>
      <c r="I5803">
        <v>10</v>
      </c>
      <c r="J5803">
        <v>0</v>
      </c>
      <c r="K5803">
        <v>10</v>
      </c>
      <c r="L5803">
        <v>1</v>
      </c>
      <c r="M5803">
        <v>10</v>
      </c>
      <c r="N5803">
        <v>2</v>
      </c>
      <c r="O5803" t="s">
        <v>87</v>
      </c>
    </row>
    <row r="5804" spans="1:15">
      <c r="A5804">
        <v>134299</v>
      </c>
      <c r="B5804" s="1">
        <v>45401</v>
      </c>
      <c r="C5804" t="s">
        <v>82</v>
      </c>
      <c r="D5804" t="s">
        <v>37</v>
      </c>
      <c r="E5804" t="s">
        <v>17</v>
      </c>
      <c r="F5804">
        <v>23</v>
      </c>
      <c r="G5804" t="s">
        <v>41</v>
      </c>
      <c r="H5804" t="s">
        <v>19</v>
      </c>
      <c r="I5804">
        <v>20</v>
      </c>
      <c r="J5804">
        <v>0</v>
      </c>
      <c r="K5804">
        <v>20</v>
      </c>
      <c r="L5804">
        <v>2</v>
      </c>
      <c r="M5804">
        <v>40</v>
      </c>
      <c r="N5804">
        <v>3</v>
      </c>
      <c r="O5804" t="s">
        <v>88</v>
      </c>
    </row>
    <row r="5805" spans="1:15">
      <c r="A5805">
        <v>157738</v>
      </c>
      <c r="B5805" s="1">
        <v>45580</v>
      </c>
      <c r="C5805" t="s">
        <v>42</v>
      </c>
      <c r="D5805" t="s">
        <v>16</v>
      </c>
      <c r="E5805" t="s">
        <v>25</v>
      </c>
      <c r="F5805">
        <v>19</v>
      </c>
      <c r="G5805" t="s">
        <v>38</v>
      </c>
      <c r="H5805" t="s">
        <v>19</v>
      </c>
      <c r="I5805">
        <v>65</v>
      </c>
      <c r="J5805">
        <v>0</v>
      </c>
      <c r="K5805">
        <v>65</v>
      </c>
      <c r="L5805">
        <v>1</v>
      </c>
      <c r="M5805">
        <v>65</v>
      </c>
      <c r="N5805">
        <v>1</v>
      </c>
      <c r="O5805" t="s">
        <v>68</v>
      </c>
    </row>
    <row r="5806" spans="1:15">
      <c r="A5806">
        <v>158889</v>
      </c>
      <c r="B5806" s="1">
        <v>45285</v>
      </c>
      <c r="C5806" t="s">
        <v>23</v>
      </c>
      <c r="D5806" t="s">
        <v>24</v>
      </c>
      <c r="E5806" t="s">
        <v>17</v>
      </c>
      <c r="F5806">
        <v>31</v>
      </c>
      <c r="G5806" t="s">
        <v>58</v>
      </c>
      <c r="H5806" t="s">
        <v>27</v>
      </c>
      <c r="I5806">
        <v>9</v>
      </c>
      <c r="J5806">
        <v>40</v>
      </c>
      <c r="K5806">
        <v>49</v>
      </c>
      <c r="L5806">
        <v>1</v>
      </c>
      <c r="M5806">
        <v>49</v>
      </c>
      <c r="N5806">
        <v>1</v>
      </c>
      <c r="O5806" t="s">
        <v>55</v>
      </c>
    </row>
    <row r="5807" spans="1:15">
      <c r="A5807">
        <v>170372</v>
      </c>
      <c r="B5807" s="1">
        <v>45480</v>
      </c>
      <c r="C5807" t="s">
        <v>76</v>
      </c>
      <c r="D5807" t="s">
        <v>37</v>
      </c>
      <c r="E5807" t="s">
        <v>25</v>
      </c>
      <c r="F5807">
        <v>32</v>
      </c>
      <c r="G5807" t="s">
        <v>44</v>
      </c>
      <c r="H5807" t="s">
        <v>27</v>
      </c>
      <c r="I5807">
        <v>45</v>
      </c>
      <c r="J5807">
        <v>25</v>
      </c>
      <c r="K5807">
        <v>70</v>
      </c>
      <c r="L5807">
        <v>2</v>
      </c>
      <c r="M5807">
        <v>140</v>
      </c>
      <c r="N5807">
        <v>5</v>
      </c>
      <c r="O5807" t="s">
        <v>32</v>
      </c>
    </row>
    <row r="5808" spans="1:15">
      <c r="A5808">
        <v>191024</v>
      </c>
      <c r="B5808" s="1">
        <v>45249</v>
      </c>
      <c r="C5808" t="s">
        <v>78</v>
      </c>
      <c r="D5808" t="s">
        <v>37</v>
      </c>
      <c r="E5808" t="s">
        <v>25</v>
      </c>
      <c r="F5808">
        <v>24</v>
      </c>
      <c r="G5808" t="s">
        <v>69</v>
      </c>
      <c r="H5808" t="s">
        <v>19</v>
      </c>
      <c r="I5808">
        <v>50</v>
      </c>
      <c r="J5808">
        <v>0</v>
      </c>
      <c r="K5808">
        <v>50</v>
      </c>
      <c r="L5808">
        <v>1</v>
      </c>
      <c r="M5808">
        <v>50</v>
      </c>
      <c r="N5808">
        <v>5</v>
      </c>
      <c r="O5808" t="s">
        <v>57</v>
      </c>
    </row>
    <row r="5809" spans="1:15">
      <c r="A5809">
        <v>149223</v>
      </c>
      <c r="B5809" s="1">
        <v>45549</v>
      </c>
      <c r="C5809" t="s">
        <v>30</v>
      </c>
      <c r="D5809" t="s">
        <v>24</v>
      </c>
      <c r="E5809" t="s">
        <v>25</v>
      </c>
      <c r="F5809">
        <v>35</v>
      </c>
      <c r="G5809" t="s">
        <v>18</v>
      </c>
      <c r="H5809" t="s">
        <v>19</v>
      </c>
      <c r="I5809">
        <v>10</v>
      </c>
      <c r="J5809">
        <v>0</v>
      </c>
      <c r="K5809">
        <v>10</v>
      </c>
      <c r="L5809">
        <v>1</v>
      </c>
      <c r="M5809">
        <v>10</v>
      </c>
      <c r="N5809">
        <v>4</v>
      </c>
      <c r="O5809" t="s">
        <v>52</v>
      </c>
    </row>
    <row r="5810" spans="1:15">
      <c r="A5810">
        <v>192997</v>
      </c>
      <c r="B5810" s="1">
        <v>45524</v>
      </c>
      <c r="C5810" t="s">
        <v>76</v>
      </c>
      <c r="D5810" t="s">
        <v>37</v>
      </c>
      <c r="E5810" t="s">
        <v>17</v>
      </c>
      <c r="F5810">
        <v>31</v>
      </c>
      <c r="G5810" t="s">
        <v>21</v>
      </c>
      <c r="H5810" t="s">
        <v>19</v>
      </c>
      <c r="I5810">
        <v>45</v>
      </c>
      <c r="J5810">
        <v>0</v>
      </c>
      <c r="K5810">
        <v>45</v>
      </c>
      <c r="L5810">
        <v>1</v>
      </c>
      <c r="M5810">
        <v>45</v>
      </c>
      <c r="N5810">
        <v>4</v>
      </c>
      <c r="O5810" t="s">
        <v>20</v>
      </c>
    </row>
    <row r="5811" spans="1:15">
      <c r="A5811">
        <v>159784</v>
      </c>
      <c r="B5811" s="1">
        <v>45549</v>
      </c>
      <c r="C5811" t="s">
        <v>50</v>
      </c>
      <c r="D5811" t="s">
        <v>16</v>
      </c>
      <c r="E5811" t="s">
        <v>25</v>
      </c>
      <c r="F5811">
        <v>23</v>
      </c>
      <c r="G5811" t="s">
        <v>60</v>
      </c>
      <c r="H5811" t="s">
        <v>19</v>
      </c>
      <c r="I5811">
        <v>97</v>
      </c>
      <c r="J5811">
        <v>0</v>
      </c>
      <c r="K5811">
        <v>97</v>
      </c>
      <c r="L5811">
        <v>1</v>
      </c>
      <c r="M5811">
        <v>97</v>
      </c>
      <c r="N5811">
        <v>5</v>
      </c>
      <c r="O5811" t="s">
        <v>43</v>
      </c>
    </row>
    <row r="5812" spans="1:15">
      <c r="A5812">
        <v>156543</v>
      </c>
      <c r="B5812" s="1">
        <v>45269</v>
      </c>
      <c r="C5812" t="s">
        <v>23</v>
      </c>
      <c r="D5812" t="s">
        <v>24</v>
      </c>
      <c r="E5812" t="s">
        <v>25</v>
      </c>
      <c r="F5812">
        <v>30</v>
      </c>
      <c r="G5812" t="s">
        <v>86</v>
      </c>
      <c r="H5812" t="s">
        <v>27</v>
      </c>
      <c r="I5812">
        <v>9</v>
      </c>
      <c r="J5812">
        <v>70</v>
      </c>
      <c r="K5812">
        <v>79</v>
      </c>
      <c r="L5812">
        <v>1</v>
      </c>
      <c r="M5812">
        <v>79</v>
      </c>
      <c r="N5812">
        <v>1</v>
      </c>
      <c r="O5812" t="s">
        <v>35</v>
      </c>
    </row>
    <row r="5813" spans="1:15">
      <c r="A5813">
        <v>147533</v>
      </c>
      <c r="B5813" s="1">
        <v>45386</v>
      </c>
      <c r="C5813" t="s">
        <v>30</v>
      </c>
      <c r="D5813" t="s">
        <v>24</v>
      </c>
      <c r="E5813" t="s">
        <v>17</v>
      </c>
      <c r="F5813">
        <v>28</v>
      </c>
      <c r="G5813" t="s">
        <v>69</v>
      </c>
      <c r="H5813" t="s">
        <v>19</v>
      </c>
      <c r="I5813">
        <v>10</v>
      </c>
      <c r="J5813">
        <v>0</v>
      </c>
      <c r="K5813">
        <v>10</v>
      </c>
      <c r="L5813">
        <v>1</v>
      </c>
      <c r="M5813">
        <v>10</v>
      </c>
      <c r="N5813">
        <v>5</v>
      </c>
      <c r="O5813" t="s">
        <v>45</v>
      </c>
    </row>
    <row r="5814" spans="1:15">
      <c r="A5814">
        <v>123003</v>
      </c>
      <c r="B5814" s="1">
        <v>45485</v>
      </c>
      <c r="C5814" t="s">
        <v>30</v>
      </c>
      <c r="D5814" t="s">
        <v>24</v>
      </c>
      <c r="E5814" t="s">
        <v>17</v>
      </c>
      <c r="F5814">
        <v>22</v>
      </c>
      <c r="G5814" t="s">
        <v>77</v>
      </c>
      <c r="H5814" t="s">
        <v>19</v>
      </c>
      <c r="I5814">
        <v>10</v>
      </c>
      <c r="J5814">
        <v>0</v>
      </c>
      <c r="K5814">
        <v>10</v>
      </c>
      <c r="L5814">
        <v>1</v>
      </c>
      <c r="M5814">
        <v>10</v>
      </c>
      <c r="N5814">
        <v>2</v>
      </c>
      <c r="O5814" t="s">
        <v>63</v>
      </c>
    </row>
    <row r="5815" spans="1:15">
      <c r="A5815">
        <v>145994</v>
      </c>
      <c r="B5815" s="1">
        <v>45288</v>
      </c>
      <c r="C5815" t="s">
        <v>23</v>
      </c>
      <c r="D5815" t="s">
        <v>24</v>
      </c>
      <c r="E5815" t="s">
        <v>17</v>
      </c>
      <c r="F5815">
        <v>22</v>
      </c>
      <c r="G5815" t="s">
        <v>31</v>
      </c>
      <c r="H5815" t="s">
        <v>19</v>
      </c>
      <c r="I5815">
        <v>9</v>
      </c>
      <c r="J5815">
        <v>0</v>
      </c>
      <c r="K5815">
        <v>9</v>
      </c>
      <c r="L5815">
        <v>1</v>
      </c>
      <c r="M5815">
        <v>9</v>
      </c>
      <c r="N5815">
        <v>3</v>
      </c>
      <c r="O5815" t="s">
        <v>22</v>
      </c>
    </row>
    <row r="5816" spans="1:15">
      <c r="A5816">
        <v>182172</v>
      </c>
      <c r="B5816" s="1">
        <v>45395</v>
      </c>
      <c r="C5816" t="s">
        <v>50</v>
      </c>
      <c r="D5816" t="s">
        <v>16</v>
      </c>
      <c r="E5816" t="s">
        <v>25</v>
      </c>
      <c r="F5816">
        <v>34</v>
      </c>
      <c r="G5816" t="s">
        <v>79</v>
      </c>
      <c r="H5816" t="s">
        <v>27</v>
      </c>
      <c r="I5816">
        <v>97</v>
      </c>
      <c r="J5816">
        <v>40</v>
      </c>
      <c r="K5816">
        <v>137</v>
      </c>
      <c r="L5816">
        <v>1</v>
      </c>
      <c r="M5816">
        <v>137</v>
      </c>
      <c r="N5816">
        <v>4</v>
      </c>
      <c r="O5816" t="s">
        <v>43</v>
      </c>
    </row>
    <row r="5817" spans="1:15">
      <c r="A5817">
        <v>173489</v>
      </c>
      <c r="B5817" s="1">
        <v>45557</v>
      </c>
      <c r="C5817" t="s">
        <v>85</v>
      </c>
      <c r="D5817" t="s">
        <v>24</v>
      </c>
      <c r="E5817" t="s">
        <v>17</v>
      </c>
      <c r="F5817">
        <v>24</v>
      </c>
      <c r="G5817" t="s">
        <v>77</v>
      </c>
      <c r="H5817" t="s">
        <v>19</v>
      </c>
      <c r="I5817">
        <v>23</v>
      </c>
      <c r="J5817">
        <v>0</v>
      </c>
      <c r="K5817">
        <v>23</v>
      </c>
      <c r="L5817">
        <v>2</v>
      </c>
      <c r="M5817">
        <v>46</v>
      </c>
      <c r="N5817">
        <v>5</v>
      </c>
      <c r="O5817" t="s">
        <v>39</v>
      </c>
    </row>
    <row r="5818" spans="1:15">
      <c r="A5818">
        <v>120472</v>
      </c>
      <c r="B5818" s="1">
        <v>45337</v>
      </c>
      <c r="C5818" t="s">
        <v>23</v>
      </c>
      <c r="D5818" t="s">
        <v>24</v>
      </c>
      <c r="E5818" t="s">
        <v>17</v>
      </c>
      <c r="F5818">
        <v>25</v>
      </c>
      <c r="G5818" t="s">
        <v>38</v>
      </c>
      <c r="H5818" t="s">
        <v>19</v>
      </c>
      <c r="I5818">
        <v>9</v>
      </c>
      <c r="J5818">
        <v>0</v>
      </c>
      <c r="K5818">
        <v>9</v>
      </c>
      <c r="L5818">
        <v>1</v>
      </c>
      <c r="M5818">
        <v>9</v>
      </c>
      <c r="N5818">
        <v>5</v>
      </c>
      <c r="O5818" t="s">
        <v>52</v>
      </c>
    </row>
    <row r="5819" spans="1:15">
      <c r="A5819">
        <v>185801</v>
      </c>
      <c r="B5819" s="1">
        <v>45589</v>
      </c>
      <c r="C5819" t="s">
        <v>23</v>
      </c>
      <c r="D5819" t="s">
        <v>24</v>
      </c>
      <c r="E5819" t="s">
        <v>17</v>
      </c>
      <c r="F5819">
        <v>20</v>
      </c>
      <c r="G5819" t="s">
        <v>29</v>
      </c>
      <c r="H5819" t="s">
        <v>19</v>
      </c>
      <c r="I5819">
        <v>9</v>
      </c>
      <c r="J5819">
        <v>0</v>
      </c>
      <c r="K5819">
        <v>9</v>
      </c>
      <c r="L5819">
        <v>1</v>
      </c>
      <c r="M5819">
        <v>9</v>
      </c>
      <c r="N5819">
        <v>3</v>
      </c>
      <c r="O5819" t="s">
        <v>88</v>
      </c>
    </row>
    <row r="5820" spans="1:15">
      <c r="A5820">
        <v>187896</v>
      </c>
      <c r="B5820" s="1">
        <v>45530</v>
      </c>
      <c r="C5820" t="s">
        <v>15</v>
      </c>
      <c r="D5820" t="s">
        <v>16</v>
      </c>
      <c r="E5820" t="s">
        <v>17</v>
      </c>
      <c r="F5820">
        <v>22</v>
      </c>
      <c r="G5820" t="s">
        <v>67</v>
      </c>
      <c r="H5820" t="s">
        <v>27</v>
      </c>
      <c r="I5820">
        <v>100</v>
      </c>
      <c r="J5820">
        <v>40</v>
      </c>
      <c r="K5820">
        <v>140</v>
      </c>
      <c r="L5820">
        <v>1</v>
      </c>
      <c r="M5820">
        <v>140</v>
      </c>
      <c r="N5820">
        <v>4</v>
      </c>
      <c r="O5820" t="s">
        <v>61</v>
      </c>
    </row>
    <row r="5821" spans="1:15">
      <c r="A5821">
        <v>129363</v>
      </c>
      <c r="B5821" s="1">
        <v>45378</v>
      </c>
      <c r="C5821" t="s">
        <v>50</v>
      </c>
      <c r="D5821" t="s">
        <v>16</v>
      </c>
      <c r="E5821" t="s">
        <v>25</v>
      </c>
      <c r="F5821">
        <v>20</v>
      </c>
      <c r="G5821" t="s">
        <v>69</v>
      </c>
      <c r="H5821" t="s">
        <v>19</v>
      </c>
      <c r="I5821">
        <v>97</v>
      </c>
      <c r="J5821">
        <v>0</v>
      </c>
      <c r="K5821">
        <v>97</v>
      </c>
      <c r="L5821">
        <v>1</v>
      </c>
      <c r="M5821">
        <v>97</v>
      </c>
      <c r="N5821">
        <v>5</v>
      </c>
      <c r="O5821" t="s">
        <v>72</v>
      </c>
    </row>
    <row r="5822" spans="1:15">
      <c r="A5822">
        <v>126466</v>
      </c>
      <c r="B5822" s="1">
        <v>45478</v>
      </c>
      <c r="C5822" t="s">
        <v>23</v>
      </c>
      <c r="D5822" t="s">
        <v>24</v>
      </c>
      <c r="E5822" t="s">
        <v>17</v>
      </c>
      <c r="F5822">
        <v>19</v>
      </c>
      <c r="G5822" t="s">
        <v>44</v>
      </c>
      <c r="H5822" t="s">
        <v>27</v>
      </c>
      <c r="I5822">
        <v>9</v>
      </c>
      <c r="J5822">
        <v>25</v>
      </c>
      <c r="K5822">
        <v>34</v>
      </c>
      <c r="L5822">
        <v>1</v>
      </c>
      <c r="M5822">
        <v>34</v>
      </c>
      <c r="N5822">
        <v>5</v>
      </c>
      <c r="O5822" t="s">
        <v>32</v>
      </c>
    </row>
    <row r="5823" spans="1:15">
      <c r="A5823">
        <v>135979</v>
      </c>
      <c r="B5823" s="1">
        <v>45554</v>
      </c>
      <c r="C5823" t="s">
        <v>53</v>
      </c>
      <c r="D5823" t="s">
        <v>37</v>
      </c>
      <c r="E5823" t="s">
        <v>25</v>
      </c>
      <c r="F5823">
        <v>26</v>
      </c>
      <c r="G5823" t="s">
        <v>41</v>
      </c>
      <c r="H5823" t="s">
        <v>19</v>
      </c>
      <c r="I5823">
        <v>15</v>
      </c>
      <c r="J5823">
        <v>0</v>
      </c>
      <c r="K5823">
        <v>15</v>
      </c>
      <c r="L5823">
        <v>1</v>
      </c>
      <c r="M5823">
        <v>15</v>
      </c>
      <c r="N5823">
        <v>1</v>
      </c>
      <c r="O5823" t="s">
        <v>71</v>
      </c>
    </row>
    <row r="5824" spans="1:15">
      <c r="A5824">
        <v>188770</v>
      </c>
      <c r="B5824" s="1">
        <v>45306</v>
      </c>
      <c r="C5824" t="s">
        <v>30</v>
      </c>
      <c r="D5824" t="s">
        <v>24</v>
      </c>
      <c r="E5824" t="s">
        <v>17</v>
      </c>
      <c r="F5824">
        <v>25</v>
      </c>
      <c r="G5824" t="s">
        <v>31</v>
      </c>
      <c r="H5824" t="s">
        <v>19</v>
      </c>
      <c r="I5824">
        <v>10</v>
      </c>
      <c r="J5824">
        <v>0</v>
      </c>
      <c r="K5824">
        <v>10</v>
      </c>
      <c r="L5824">
        <v>2</v>
      </c>
      <c r="M5824">
        <v>20</v>
      </c>
      <c r="N5824">
        <v>5</v>
      </c>
      <c r="O5824" t="s">
        <v>45</v>
      </c>
    </row>
    <row r="5825" spans="1:15">
      <c r="A5825">
        <v>195017</v>
      </c>
      <c r="B5825" s="1">
        <v>45391</v>
      </c>
      <c r="C5825" t="s">
        <v>53</v>
      </c>
      <c r="D5825" t="s">
        <v>37</v>
      </c>
      <c r="E5825" t="s">
        <v>17</v>
      </c>
      <c r="F5825">
        <v>27</v>
      </c>
      <c r="G5825" t="s">
        <v>51</v>
      </c>
      <c r="H5825" t="s">
        <v>27</v>
      </c>
      <c r="I5825">
        <v>15</v>
      </c>
      <c r="J5825">
        <v>50</v>
      </c>
      <c r="K5825">
        <v>65</v>
      </c>
      <c r="L5825">
        <v>1</v>
      </c>
      <c r="M5825">
        <v>65</v>
      </c>
      <c r="N5825">
        <v>3</v>
      </c>
      <c r="O5825" t="s">
        <v>73</v>
      </c>
    </row>
    <row r="5826" spans="1:15">
      <c r="A5826">
        <v>187420</v>
      </c>
      <c r="B5826" s="1">
        <v>45314</v>
      </c>
      <c r="C5826" t="s">
        <v>82</v>
      </c>
      <c r="D5826" t="s">
        <v>37</v>
      </c>
      <c r="E5826" t="s">
        <v>17</v>
      </c>
      <c r="F5826">
        <v>25</v>
      </c>
      <c r="G5826" t="s">
        <v>77</v>
      </c>
      <c r="H5826" t="s">
        <v>19</v>
      </c>
      <c r="I5826">
        <v>20</v>
      </c>
      <c r="J5826">
        <v>0</v>
      </c>
      <c r="K5826">
        <v>20</v>
      </c>
      <c r="L5826">
        <v>1</v>
      </c>
      <c r="M5826">
        <v>20</v>
      </c>
      <c r="N5826">
        <v>4</v>
      </c>
      <c r="O5826" t="s">
        <v>43</v>
      </c>
    </row>
    <row r="5827" spans="1:15">
      <c r="A5827">
        <v>184874</v>
      </c>
      <c r="B5827" s="1">
        <v>45369</v>
      </c>
      <c r="C5827" t="s">
        <v>15</v>
      </c>
      <c r="D5827" t="s">
        <v>16</v>
      </c>
      <c r="E5827" t="s">
        <v>17</v>
      </c>
      <c r="F5827">
        <v>35</v>
      </c>
      <c r="G5827" t="s">
        <v>74</v>
      </c>
      <c r="H5827" t="s">
        <v>27</v>
      </c>
      <c r="I5827">
        <v>100</v>
      </c>
      <c r="J5827">
        <v>25</v>
      </c>
      <c r="K5827">
        <v>125</v>
      </c>
      <c r="L5827">
        <v>4</v>
      </c>
      <c r="M5827">
        <v>500</v>
      </c>
      <c r="N5827">
        <v>4</v>
      </c>
      <c r="O5827" t="s">
        <v>45</v>
      </c>
    </row>
    <row r="5828" spans="1:15">
      <c r="A5828">
        <v>174925</v>
      </c>
      <c r="B5828" s="1">
        <v>45286</v>
      </c>
      <c r="C5828" t="s">
        <v>50</v>
      </c>
      <c r="D5828" t="s">
        <v>16</v>
      </c>
      <c r="E5828" t="s">
        <v>17</v>
      </c>
      <c r="F5828">
        <v>27</v>
      </c>
      <c r="G5828" t="s">
        <v>58</v>
      </c>
      <c r="H5828" t="s">
        <v>27</v>
      </c>
      <c r="I5828">
        <v>97</v>
      </c>
      <c r="J5828">
        <v>40</v>
      </c>
      <c r="K5828">
        <v>137</v>
      </c>
      <c r="L5828">
        <v>1</v>
      </c>
      <c r="M5828">
        <v>137</v>
      </c>
      <c r="N5828">
        <v>5</v>
      </c>
      <c r="O5828" t="s">
        <v>52</v>
      </c>
    </row>
    <row r="5829" spans="1:15">
      <c r="A5829">
        <v>162097</v>
      </c>
      <c r="B5829" s="1">
        <v>45496</v>
      </c>
      <c r="C5829" t="s">
        <v>78</v>
      </c>
      <c r="D5829" t="s">
        <v>37</v>
      </c>
      <c r="E5829" t="s">
        <v>25</v>
      </c>
      <c r="F5829">
        <v>34</v>
      </c>
      <c r="G5829" t="s">
        <v>80</v>
      </c>
      <c r="H5829" t="s">
        <v>27</v>
      </c>
      <c r="I5829">
        <v>50</v>
      </c>
      <c r="J5829">
        <v>40</v>
      </c>
      <c r="K5829">
        <v>90</v>
      </c>
      <c r="L5829">
        <v>1</v>
      </c>
      <c r="M5829">
        <v>90</v>
      </c>
      <c r="N5829">
        <v>1</v>
      </c>
      <c r="O5829" t="s">
        <v>68</v>
      </c>
    </row>
    <row r="5830" spans="1:15">
      <c r="A5830">
        <v>174542</v>
      </c>
      <c r="B5830" s="1">
        <v>45251</v>
      </c>
      <c r="C5830" t="s">
        <v>50</v>
      </c>
      <c r="D5830" t="s">
        <v>16</v>
      </c>
      <c r="E5830" t="s">
        <v>17</v>
      </c>
      <c r="F5830">
        <v>30</v>
      </c>
      <c r="G5830" t="s">
        <v>60</v>
      </c>
      <c r="H5830" t="s">
        <v>19</v>
      </c>
      <c r="I5830">
        <v>97</v>
      </c>
      <c r="J5830">
        <v>0</v>
      </c>
      <c r="K5830">
        <v>97</v>
      </c>
      <c r="L5830">
        <v>1</v>
      </c>
      <c r="M5830">
        <v>97</v>
      </c>
      <c r="N5830">
        <v>1</v>
      </c>
      <c r="O5830" t="s">
        <v>47</v>
      </c>
    </row>
    <row r="5831" spans="1:15">
      <c r="A5831">
        <v>162020</v>
      </c>
      <c r="B5831" s="1">
        <v>45563</v>
      </c>
      <c r="C5831" t="s">
        <v>36</v>
      </c>
      <c r="D5831" t="s">
        <v>37</v>
      </c>
      <c r="E5831" t="s">
        <v>17</v>
      </c>
      <c r="F5831">
        <v>27</v>
      </c>
      <c r="G5831" t="s">
        <v>79</v>
      </c>
      <c r="H5831" t="s">
        <v>27</v>
      </c>
      <c r="I5831">
        <v>32</v>
      </c>
      <c r="J5831">
        <v>40</v>
      </c>
      <c r="K5831">
        <v>72</v>
      </c>
      <c r="L5831">
        <v>1</v>
      </c>
      <c r="M5831">
        <v>72</v>
      </c>
      <c r="N5831">
        <v>3</v>
      </c>
      <c r="O5831" t="s">
        <v>22</v>
      </c>
    </row>
    <row r="5832" spans="1:15">
      <c r="A5832">
        <v>154552</v>
      </c>
      <c r="B5832" s="1">
        <v>45275</v>
      </c>
      <c r="C5832" t="s">
        <v>50</v>
      </c>
      <c r="D5832" t="s">
        <v>16</v>
      </c>
      <c r="E5832" t="s">
        <v>17</v>
      </c>
      <c r="F5832">
        <v>18</v>
      </c>
      <c r="G5832" t="s">
        <v>51</v>
      </c>
      <c r="H5832" t="s">
        <v>27</v>
      </c>
      <c r="I5832">
        <v>97</v>
      </c>
      <c r="J5832">
        <v>50</v>
      </c>
      <c r="K5832">
        <v>147</v>
      </c>
      <c r="L5832">
        <v>1</v>
      </c>
      <c r="M5832">
        <v>147</v>
      </c>
      <c r="N5832">
        <v>5</v>
      </c>
      <c r="O5832" t="s">
        <v>43</v>
      </c>
    </row>
    <row r="5833" spans="1:15">
      <c r="A5833">
        <v>178240</v>
      </c>
      <c r="B5833" s="1">
        <v>45304</v>
      </c>
      <c r="C5833" t="s">
        <v>53</v>
      </c>
      <c r="D5833" t="s">
        <v>37</v>
      </c>
      <c r="E5833" t="s">
        <v>25</v>
      </c>
      <c r="F5833">
        <v>25</v>
      </c>
      <c r="G5833" t="s">
        <v>79</v>
      </c>
      <c r="H5833" t="s">
        <v>27</v>
      </c>
      <c r="I5833">
        <v>15</v>
      </c>
      <c r="J5833">
        <v>40</v>
      </c>
      <c r="K5833">
        <v>55</v>
      </c>
      <c r="L5833">
        <v>2</v>
      </c>
      <c r="M5833">
        <v>110</v>
      </c>
      <c r="N5833">
        <v>5</v>
      </c>
      <c r="O5833" t="s">
        <v>70</v>
      </c>
    </row>
    <row r="5834" spans="1:15">
      <c r="A5834">
        <v>133406</v>
      </c>
      <c r="B5834" s="1">
        <v>45536</v>
      </c>
      <c r="C5834" t="s">
        <v>33</v>
      </c>
      <c r="D5834" t="s">
        <v>16</v>
      </c>
      <c r="E5834" t="s">
        <v>17</v>
      </c>
      <c r="F5834">
        <v>30</v>
      </c>
      <c r="G5834" t="s">
        <v>18</v>
      </c>
      <c r="H5834" t="s">
        <v>19</v>
      </c>
      <c r="I5834">
        <v>118</v>
      </c>
      <c r="J5834">
        <v>0</v>
      </c>
      <c r="K5834">
        <v>118</v>
      </c>
      <c r="L5834">
        <v>1</v>
      </c>
      <c r="M5834">
        <v>118</v>
      </c>
      <c r="N5834">
        <v>1</v>
      </c>
      <c r="O5834" t="s">
        <v>59</v>
      </c>
    </row>
    <row r="5835" spans="1:15">
      <c r="A5835">
        <v>166704</v>
      </c>
      <c r="B5835" s="1">
        <v>45566</v>
      </c>
      <c r="C5835" t="s">
        <v>42</v>
      </c>
      <c r="D5835" t="s">
        <v>16</v>
      </c>
      <c r="E5835" t="s">
        <v>25</v>
      </c>
      <c r="F5835">
        <v>31</v>
      </c>
      <c r="G5835" t="s">
        <v>62</v>
      </c>
      <c r="H5835" t="s">
        <v>19</v>
      </c>
      <c r="I5835">
        <v>65</v>
      </c>
      <c r="J5835">
        <v>0</v>
      </c>
      <c r="K5835">
        <v>65</v>
      </c>
      <c r="L5835">
        <v>1</v>
      </c>
      <c r="M5835">
        <v>65</v>
      </c>
      <c r="N5835">
        <v>5</v>
      </c>
      <c r="O5835" t="s">
        <v>45</v>
      </c>
    </row>
    <row r="5836" spans="1:15">
      <c r="A5836">
        <v>123952</v>
      </c>
      <c r="B5836" s="1">
        <v>45412</v>
      </c>
      <c r="C5836" t="s">
        <v>82</v>
      </c>
      <c r="D5836" t="s">
        <v>37</v>
      </c>
      <c r="E5836" t="s">
        <v>25</v>
      </c>
      <c r="F5836">
        <v>34</v>
      </c>
      <c r="G5836" t="s">
        <v>69</v>
      </c>
      <c r="H5836" t="s">
        <v>19</v>
      </c>
      <c r="I5836">
        <v>20</v>
      </c>
      <c r="J5836">
        <v>0</v>
      </c>
      <c r="K5836">
        <v>20</v>
      </c>
      <c r="L5836">
        <v>2</v>
      </c>
      <c r="M5836">
        <v>40</v>
      </c>
      <c r="N5836">
        <v>1</v>
      </c>
      <c r="O5836" t="s">
        <v>35</v>
      </c>
    </row>
    <row r="5837" spans="1:15">
      <c r="A5837">
        <v>181957</v>
      </c>
      <c r="B5837" s="1">
        <v>45463</v>
      </c>
      <c r="C5837" t="s">
        <v>42</v>
      </c>
      <c r="D5837" t="s">
        <v>16</v>
      </c>
      <c r="E5837" t="s">
        <v>17</v>
      </c>
      <c r="F5837">
        <v>25</v>
      </c>
      <c r="G5837" t="s">
        <v>31</v>
      </c>
      <c r="H5837" t="s">
        <v>19</v>
      </c>
      <c r="I5837">
        <v>65</v>
      </c>
      <c r="J5837">
        <v>0</v>
      </c>
      <c r="K5837">
        <v>65</v>
      </c>
      <c r="L5837">
        <v>3</v>
      </c>
      <c r="M5837">
        <v>195</v>
      </c>
      <c r="N5837">
        <v>2</v>
      </c>
      <c r="O5837" t="s">
        <v>68</v>
      </c>
    </row>
    <row r="5838" spans="1:15">
      <c r="A5838">
        <v>155094</v>
      </c>
      <c r="B5838" s="1">
        <v>45354</v>
      </c>
      <c r="C5838" t="s">
        <v>82</v>
      </c>
      <c r="D5838" t="s">
        <v>37</v>
      </c>
      <c r="E5838" t="s">
        <v>17</v>
      </c>
      <c r="F5838">
        <v>25</v>
      </c>
      <c r="G5838" t="s">
        <v>38</v>
      </c>
      <c r="H5838" t="s">
        <v>19</v>
      </c>
      <c r="I5838">
        <v>20</v>
      </c>
      <c r="J5838">
        <v>0</v>
      </c>
      <c r="K5838">
        <v>20</v>
      </c>
      <c r="L5838">
        <v>1</v>
      </c>
      <c r="M5838">
        <v>20</v>
      </c>
      <c r="N5838">
        <v>4</v>
      </c>
      <c r="O5838" t="s">
        <v>61</v>
      </c>
    </row>
    <row r="5839" spans="1:15">
      <c r="A5839">
        <v>159628</v>
      </c>
      <c r="B5839" s="1">
        <v>45427</v>
      </c>
      <c r="C5839" t="s">
        <v>15</v>
      </c>
      <c r="D5839" t="s">
        <v>16</v>
      </c>
      <c r="E5839" t="s">
        <v>17</v>
      </c>
      <c r="F5839">
        <v>21</v>
      </c>
      <c r="G5839" t="s">
        <v>46</v>
      </c>
      <c r="H5839" t="s">
        <v>19</v>
      </c>
      <c r="I5839">
        <v>100</v>
      </c>
      <c r="J5839">
        <v>0</v>
      </c>
      <c r="K5839">
        <v>100</v>
      </c>
      <c r="L5839">
        <v>1</v>
      </c>
      <c r="M5839">
        <v>100</v>
      </c>
      <c r="N5839">
        <v>3</v>
      </c>
      <c r="O5839" t="s">
        <v>73</v>
      </c>
    </row>
    <row r="5840" spans="1:15">
      <c r="A5840">
        <v>169000</v>
      </c>
      <c r="B5840" s="1">
        <v>45268</v>
      </c>
      <c r="C5840" t="s">
        <v>36</v>
      </c>
      <c r="D5840" t="s">
        <v>37</v>
      </c>
      <c r="E5840" t="s">
        <v>25</v>
      </c>
      <c r="F5840">
        <v>21</v>
      </c>
      <c r="G5840" t="s">
        <v>56</v>
      </c>
      <c r="H5840" t="s">
        <v>19</v>
      </c>
      <c r="I5840">
        <v>32</v>
      </c>
      <c r="J5840">
        <v>0</v>
      </c>
      <c r="K5840">
        <v>32</v>
      </c>
      <c r="L5840">
        <v>2</v>
      </c>
      <c r="M5840">
        <v>64</v>
      </c>
      <c r="N5840">
        <v>3</v>
      </c>
      <c r="O5840" t="s">
        <v>84</v>
      </c>
    </row>
    <row r="5841" spans="1:15">
      <c r="A5841">
        <v>139878</v>
      </c>
      <c r="B5841" s="1">
        <v>45267</v>
      </c>
      <c r="C5841" t="s">
        <v>42</v>
      </c>
      <c r="D5841" t="s">
        <v>16</v>
      </c>
      <c r="E5841" t="s">
        <v>17</v>
      </c>
      <c r="F5841">
        <v>26</v>
      </c>
      <c r="G5841" t="s">
        <v>62</v>
      </c>
      <c r="H5841" t="s">
        <v>19</v>
      </c>
      <c r="I5841">
        <v>65</v>
      </c>
      <c r="J5841">
        <v>0</v>
      </c>
      <c r="K5841">
        <v>65</v>
      </c>
      <c r="L5841">
        <v>1</v>
      </c>
      <c r="M5841">
        <v>65</v>
      </c>
      <c r="N5841">
        <v>3</v>
      </c>
      <c r="O5841" t="s">
        <v>22</v>
      </c>
    </row>
    <row r="5842" spans="1:15">
      <c r="A5842">
        <v>162844</v>
      </c>
      <c r="B5842" s="1">
        <v>45588</v>
      </c>
      <c r="C5842" t="s">
        <v>15</v>
      </c>
      <c r="D5842" t="s">
        <v>16</v>
      </c>
      <c r="E5842" t="s">
        <v>17</v>
      </c>
      <c r="F5842">
        <v>33</v>
      </c>
      <c r="G5842" t="s">
        <v>77</v>
      </c>
      <c r="H5842" t="s">
        <v>19</v>
      </c>
      <c r="I5842">
        <v>100</v>
      </c>
      <c r="J5842">
        <v>0</v>
      </c>
      <c r="K5842">
        <v>100</v>
      </c>
      <c r="L5842">
        <v>1</v>
      </c>
      <c r="M5842">
        <v>100</v>
      </c>
      <c r="N5842">
        <v>1</v>
      </c>
      <c r="O5842" t="s">
        <v>35</v>
      </c>
    </row>
    <row r="5843" spans="1:15">
      <c r="A5843">
        <v>147286</v>
      </c>
      <c r="B5843" s="1">
        <v>45590</v>
      </c>
      <c r="C5843" t="s">
        <v>30</v>
      </c>
      <c r="D5843" t="s">
        <v>24</v>
      </c>
      <c r="E5843" t="s">
        <v>17</v>
      </c>
      <c r="F5843">
        <v>30</v>
      </c>
      <c r="G5843" t="s">
        <v>41</v>
      </c>
      <c r="H5843" t="s">
        <v>19</v>
      </c>
      <c r="I5843">
        <v>10</v>
      </c>
      <c r="J5843">
        <v>0</v>
      </c>
      <c r="K5843">
        <v>10</v>
      </c>
      <c r="L5843">
        <v>2</v>
      </c>
      <c r="M5843">
        <v>20</v>
      </c>
      <c r="N5843">
        <v>2</v>
      </c>
      <c r="O5843" t="s">
        <v>63</v>
      </c>
    </row>
    <row r="5844" spans="1:15">
      <c r="A5844">
        <v>163316</v>
      </c>
      <c r="B5844" s="1">
        <v>45598</v>
      </c>
      <c r="C5844" t="s">
        <v>78</v>
      </c>
      <c r="D5844" t="s">
        <v>37</v>
      </c>
      <c r="E5844" t="s">
        <v>17</v>
      </c>
      <c r="F5844">
        <v>27</v>
      </c>
      <c r="G5844" t="s">
        <v>60</v>
      </c>
      <c r="H5844" t="s">
        <v>19</v>
      </c>
      <c r="I5844">
        <v>50</v>
      </c>
      <c r="J5844">
        <v>0</v>
      </c>
      <c r="K5844">
        <v>50</v>
      </c>
      <c r="L5844">
        <v>1</v>
      </c>
      <c r="M5844">
        <v>50</v>
      </c>
      <c r="N5844">
        <v>5</v>
      </c>
      <c r="O5844" t="s">
        <v>65</v>
      </c>
    </row>
    <row r="5845" spans="1:15">
      <c r="A5845">
        <v>126565</v>
      </c>
      <c r="B5845" s="1">
        <v>45586</v>
      </c>
      <c r="C5845" t="s">
        <v>42</v>
      </c>
      <c r="D5845" t="s">
        <v>16</v>
      </c>
      <c r="E5845" t="s">
        <v>17</v>
      </c>
      <c r="F5845">
        <v>23</v>
      </c>
      <c r="G5845" t="s">
        <v>79</v>
      </c>
      <c r="H5845" t="s">
        <v>27</v>
      </c>
      <c r="I5845">
        <v>65</v>
      </c>
      <c r="J5845">
        <v>40</v>
      </c>
      <c r="K5845">
        <v>105</v>
      </c>
      <c r="L5845">
        <v>1</v>
      </c>
      <c r="M5845">
        <v>105</v>
      </c>
      <c r="N5845">
        <v>3</v>
      </c>
      <c r="O5845" t="s">
        <v>40</v>
      </c>
    </row>
    <row r="5846" spans="1:15">
      <c r="A5846">
        <v>139788</v>
      </c>
      <c r="B5846" s="1">
        <v>45556</v>
      </c>
      <c r="C5846" t="s">
        <v>23</v>
      </c>
      <c r="D5846" t="s">
        <v>24</v>
      </c>
      <c r="E5846" t="s">
        <v>17</v>
      </c>
      <c r="F5846">
        <v>31</v>
      </c>
      <c r="G5846" t="s">
        <v>46</v>
      </c>
      <c r="H5846" t="s">
        <v>19</v>
      </c>
      <c r="I5846">
        <v>9</v>
      </c>
      <c r="J5846">
        <v>0</v>
      </c>
      <c r="K5846">
        <v>9</v>
      </c>
      <c r="L5846">
        <v>1</v>
      </c>
      <c r="M5846">
        <v>9</v>
      </c>
      <c r="N5846">
        <v>4</v>
      </c>
      <c r="O5846" t="s">
        <v>72</v>
      </c>
    </row>
    <row r="5847" spans="1:15">
      <c r="A5847">
        <v>173890</v>
      </c>
      <c r="B5847" s="1">
        <v>45547</v>
      </c>
      <c r="C5847" t="s">
        <v>50</v>
      </c>
      <c r="D5847" t="s">
        <v>16</v>
      </c>
      <c r="E5847" t="s">
        <v>25</v>
      </c>
      <c r="F5847">
        <v>31</v>
      </c>
      <c r="G5847" t="s">
        <v>29</v>
      </c>
      <c r="H5847" t="s">
        <v>19</v>
      </c>
      <c r="I5847">
        <v>97</v>
      </c>
      <c r="J5847">
        <v>0</v>
      </c>
      <c r="K5847">
        <v>97</v>
      </c>
      <c r="L5847">
        <v>1</v>
      </c>
      <c r="M5847">
        <v>97</v>
      </c>
      <c r="N5847">
        <v>3</v>
      </c>
      <c r="O5847" t="s">
        <v>49</v>
      </c>
    </row>
    <row r="5848" spans="1:15">
      <c r="A5848">
        <v>166179</v>
      </c>
      <c r="B5848" s="1">
        <v>45265</v>
      </c>
      <c r="C5848" t="s">
        <v>33</v>
      </c>
      <c r="D5848" t="s">
        <v>16</v>
      </c>
      <c r="E5848" t="s">
        <v>17</v>
      </c>
      <c r="F5848">
        <v>33</v>
      </c>
      <c r="G5848" t="s">
        <v>60</v>
      </c>
      <c r="H5848" t="s">
        <v>19</v>
      </c>
      <c r="I5848">
        <v>118</v>
      </c>
      <c r="J5848">
        <v>0</v>
      </c>
      <c r="K5848">
        <v>118</v>
      </c>
      <c r="L5848">
        <v>3</v>
      </c>
      <c r="M5848">
        <v>354</v>
      </c>
      <c r="N5848">
        <v>1</v>
      </c>
      <c r="O5848" t="s">
        <v>55</v>
      </c>
    </row>
    <row r="5849" spans="1:15">
      <c r="A5849">
        <v>122825</v>
      </c>
      <c r="B5849" s="1">
        <v>45548</v>
      </c>
      <c r="C5849" t="s">
        <v>76</v>
      </c>
      <c r="D5849" t="s">
        <v>37</v>
      </c>
      <c r="E5849" t="s">
        <v>25</v>
      </c>
      <c r="F5849">
        <v>19</v>
      </c>
      <c r="G5849" t="s">
        <v>38</v>
      </c>
      <c r="H5849" t="s">
        <v>19</v>
      </c>
      <c r="I5849">
        <v>45</v>
      </c>
      <c r="J5849">
        <v>0</v>
      </c>
      <c r="K5849">
        <v>45</v>
      </c>
      <c r="L5849">
        <v>3</v>
      </c>
      <c r="M5849">
        <v>135</v>
      </c>
      <c r="N5849">
        <v>1</v>
      </c>
      <c r="O5849" t="s">
        <v>47</v>
      </c>
    </row>
    <row r="5850" spans="1:15">
      <c r="A5850">
        <v>171543</v>
      </c>
      <c r="B5850" s="1">
        <v>45316</v>
      </c>
      <c r="C5850" t="s">
        <v>15</v>
      </c>
      <c r="D5850" t="s">
        <v>16</v>
      </c>
      <c r="E5850" t="s">
        <v>17</v>
      </c>
      <c r="F5850">
        <v>20</v>
      </c>
      <c r="G5850" t="s">
        <v>18</v>
      </c>
      <c r="H5850" t="s">
        <v>19</v>
      </c>
      <c r="I5850">
        <v>100</v>
      </c>
      <c r="J5850">
        <v>0</v>
      </c>
      <c r="K5850">
        <v>100</v>
      </c>
      <c r="L5850">
        <v>1</v>
      </c>
      <c r="M5850">
        <v>100</v>
      </c>
      <c r="N5850">
        <v>5</v>
      </c>
      <c r="O5850" t="s">
        <v>43</v>
      </c>
    </row>
    <row r="5851" spans="1:15">
      <c r="A5851">
        <v>177223</v>
      </c>
      <c r="B5851" s="1">
        <v>45524</v>
      </c>
      <c r="C5851" t="s">
        <v>78</v>
      </c>
      <c r="D5851" t="s">
        <v>37</v>
      </c>
      <c r="E5851" t="s">
        <v>17</v>
      </c>
      <c r="F5851">
        <v>31</v>
      </c>
      <c r="G5851" t="s">
        <v>51</v>
      </c>
      <c r="H5851" t="s">
        <v>27</v>
      </c>
      <c r="I5851">
        <v>50</v>
      </c>
      <c r="J5851">
        <v>50</v>
      </c>
      <c r="K5851">
        <v>100</v>
      </c>
      <c r="L5851">
        <v>3</v>
      </c>
      <c r="M5851">
        <v>300</v>
      </c>
      <c r="N5851">
        <v>3</v>
      </c>
      <c r="O5851" t="s">
        <v>83</v>
      </c>
    </row>
    <row r="5852" spans="1:15">
      <c r="A5852">
        <v>120470</v>
      </c>
      <c r="B5852" s="1">
        <v>45303</v>
      </c>
      <c r="C5852" t="s">
        <v>76</v>
      </c>
      <c r="D5852" t="s">
        <v>37</v>
      </c>
      <c r="E5852" t="s">
        <v>17</v>
      </c>
      <c r="F5852">
        <v>31</v>
      </c>
      <c r="G5852" t="s">
        <v>38</v>
      </c>
      <c r="H5852" t="s">
        <v>19</v>
      </c>
      <c r="I5852">
        <v>45</v>
      </c>
      <c r="J5852">
        <v>0</v>
      </c>
      <c r="K5852">
        <v>45</v>
      </c>
      <c r="L5852">
        <v>1</v>
      </c>
      <c r="M5852">
        <v>45</v>
      </c>
      <c r="N5852">
        <v>2</v>
      </c>
      <c r="O5852" t="s">
        <v>28</v>
      </c>
    </row>
    <row r="5853" spans="1:15">
      <c r="A5853">
        <v>153477</v>
      </c>
      <c r="B5853" s="1">
        <v>45284</v>
      </c>
      <c r="C5853" t="s">
        <v>33</v>
      </c>
      <c r="D5853" t="s">
        <v>16</v>
      </c>
      <c r="E5853" t="s">
        <v>17</v>
      </c>
      <c r="F5853">
        <v>25</v>
      </c>
      <c r="G5853" t="s">
        <v>77</v>
      </c>
      <c r="H5853" t="s">
        <v>19</v>
      </c>
      <c r="I5853">
        <v>118</v>
      </c>
      <c r="J5853">
        <v>0</v>
      </c>
      <c r="K5853">
        <v>118</v>
      </c>
      <c r="L5853">
        <v>1</v>
      </c>
      <c r="M5853">
        <v>118</v>
      </c>
      <c r="N5853">
        <v>5</v>
      </c>
      <c r="O5853" t="s">
        <v>70</v>
      </c>
    </row>
    <row r="5854" spans="1:15">
      <c r="A5854">
        <v>175316</v>
      </c>
      <c r="B5854" s="1">
        <v>45413</v>
      </c>
      <c r="C5854" t="s">
        <v>82</v>
      </c>
      <c r="D5854" t="s">
        <v>37</v>
      </c>
      <c r="E5854" t="s">
        <v>25</v>
      </c>
      <c r="F5854">
        <v>19</v>
      </c>
      <c r="G5854" t="s">
        <v>46</v>
      </c>
      <c r="H5854" t="s">
        <v>19</v>
      </c>
      <c r="I5854">
        <v>20</v>
      </c>
      <c r="J5854">
        <v>0</v>
      </c>
      <c r="K5854">
        <v>20</v>
      </c>
      <c r="L5854">
        <v>2</v>
      </c>
      <c r="M5854">
        <v>40</v>
      </c>
      <c r="N5854">
        <v>4</v>
      </c>
      <c r="O5854" t="s">
        <v>39</v>
      </c>
    </row>
    <row r="5855" spans="1:15">
      <c r="A5855">
        <v>121413</v>
      </c>
      <c r="B5855" s="1">
        <v>45397</v>
      </c>
      <c r="C5855" t="s">
        <v>15</v>
      </c>
      <c r="D5855" t="s">
        <v>16</v>
      </c>
      <c r="E5855" t="s">
        <v>17</v>
      </c>
      <c r="F5855">
        <v>31</v>
      </c>
      <c r="G5855" t="s">
        <v>21</v>
      </c>
      <c r="H5855" t="s">
        <v>19</v>
      </c>
      <c r="I5855">
        <v>100</v>
      </c>
      <c r="J5855">
        <v>0</v>
      </c>
      <c r="K5855">
        <v>100</v>
      </c>
      <c r="L5855">
        <v>3</v>
      </c>
      <c r="M5855">
        <v>300</v>
      </c>
      <c r="N5855">
        <v>4</v>
      </c>
      <c r="O5855" t="s">
        <v>39</v>
      </c>
    </row>
    <row r="5856" spans="1:15">
      <c r="A5856">
        <v>133637</v>
      </c>
      <c r="B5856" s="1">
        <v>45470</v>
      </c>
      <c r="C5856" t="s">
        <v>42</v>
      </c>
      <c r="D5856" t="s">
        <v>16</v>
      </c>
      <c r="E5856" t="s">
        <v>17</v>
      </c>
      <c r="F5856">
        <v>21</v>
      </c>
      <c r="G5856" t="s">
        <v>69</v>
      </c>
      <c r="H5856" t="s">
        <v>19</v>
      </c>
      <c r="I5856">
        <v>65</v>
      </c>
      <c r="J5856">
        <v>0</v>
      </c>
      <c r="K5856">
        <v>65</v>
      </c>
      <c r="L5856">
        <v>2</v>
      </c>
      <c r="M5856">
        <v>130</v>
      </c>
      <c r="N5856">
        <v>3</v>
      </c>
      <c r="O5856" t="s">
        <v>84</v>
      </c>
    </row>
    <row r="5857" spans="1:15">
      <c r="A5857">
        <v>159305</v>
      </c>
      <c r="B5857" s="1">
        <v>45463</v>
      </c>
      <c r="C5857" t="s">
        <v>33</v>
      </c>
      <c r="D5857" t="s">
        <v>16</v>
      </c>
      <c r="E5857" t="s">
        <v>17</v>
      </c>
      <c r="F5857">
        <v>29</v>
      </c>
      <c r="G5857" t="s">
        <v>69</v>
      </c>
      <c r="H5857" t="s">
        <v>19</v>
      </c>
      <c r="I5857">
        <v>118</v>
      </c>
      <c r="J5857">
        <v>0</v>
      </c>
      <c r="K5857">
        <v>118</v>
      </c>
      <c r="L5857">
        <v>1</v>
      </c>
      <c r="M5857">
        <v>118</v>
      </c>
      <c r="N5857">
        <v>3</v>
      </c>
      <c r="O5857" t="s">
        <v>73</v>
      </c>
    </row>
    <row r="5858" spans="1:15">
      <c r="A5858">
        <v>157434</v>
      </c>
      <c r="B5858" s="1">
        <v>45507</v>
      </c>
      <c r="C5858" t="s">
        <v>33</v>
      </c>
      <c r="D5858" t="s">
        <v>16</v>
      </c>
      <c r="E5858" t="s">
        <v>25</v>
      </c>
      <c r="F5858">
        <v>35</v>
      </c>
      <c r="G5858" t="s">
        <v>77</v>
      </c>
      <c r="H5858" t="s">
        <v>19</v>
      </c>
      <c r="I5858">
        <v>118</v>
      </c>
      <c r="J5858">
        <v>0</v>
      </c>
      <c r="K5858">
        <v>118</v>
      </c>
      <c r="L5858">
        <v>1</v>
      </c>
      <c r="M5858">
        <v>118</v>
      </c>
      <c r="N5858">
        <v>1</v>
      </c>
      <c r="O5858" t="s">
        <v>63</v>
      </c>
    </row>
    <row r="5859" spans="1:15">
      <c r="A5859">
        <v>167423</v>
      </c>
      <c r="B5859" s="1">
        <v>45460</v>
      </c>
      <c r="C5859" t="s">
        <v>82</v>
      </c>
      <c r="D5859" t="s">
        <v>37</v>
      </c>
      <c r="E5859" t="s">
        <v>25</v>
      </c>
      <c r="F5859">
        <v>35</v>
      </c>
      <c r="G5859" t="s">
        <v>38</v>
      </c>
      <c r="H5859" t="s">
        <v>19</v>
      </c>
      <c r="I5859">
        <v>20</v>
      </c>
      <c r="J5859">
        <v>0</v>
      </c>
      <c r="K5859">
        <v>20</v>
      </c>
      <c r="L5859">
        <v>1</v>
      </c>
      <c r="M5859">
        <v>20</v>
      </c>
      <c r="N5859">
        <v>2</v>
      </c>
      <c r="O5859" t="s">
        <v>81</v>
      </c>
    </row>
    <row r="5860" spans="1:15">
      <c r="A5860">
        <v>178713</v>
      </c>
      <c r="B5860" s="1">
        <v>45370</v>
      </c>
      <c r="C5860" t="s">
        <v>15</v>
      </c>
      <c r="D5860" t="s">
        <v>16</v>
      </c>
      <c r="E5860" t="s">
        <v>25</v>
      </c>
      <c r="F5860">
        <v>27</v>
      </c>
      <c r="G5860" t="s">
        <v>77</v>
      </c>
      <c r="H5860" t="s">
        <v>19</v>
      </c>
      <c r="I5860">
        <v>100</v>
      </c>
      <c r="J5860">
        <v>0</v>
      </c>
      <c r="K5860">
        <v>100</v>
      </c>
      <c r="L5860">
        <v>1</v>
      </c>
      <c r="M5860">
        <v>100</v>
      </c>
      <c r="N5860">
        <v>5</v>
      </c>
      <c r="O5860" t="s">
        <v>65</v>
      </c>
    </row>
    <row r="5861" spans="1:15">
      <c r="A5861">
        <v>153138</v>
      </c>
      <c r="B5861" s="1">
        <v>45253</v>
      </c>
      <c r="C5861" t="s">
        <v>42</v>
      </c>
      <c r="D5861" t="s">
        <v>16</v>
      </c>
      <c r="E5861" t="s">
        <v>17</v>
      </c>
      <c r="F5861">
        <v>27</v>
      </c>
      <c r="G5861" t="s">
        <v>46</v>
      </c>
      <c r="H5861" t="s">
        <v>19</v>
      </c>
      <c r="I5861">
        <v>65</v>
      </c>
      <c r="J5861">
        <v>0</v>
      </c>
      <c r="K5861">
        <v>65</v>
      </c>
      <c r="L5861">
        <v>2</v>
      </c>
      <c r="M5861">
        <v>130</v>
      </c>
      <c r="N5861">
        <v>3</v>
      </c>
      <c r="O5861" t="s">
        <v>73</v>
      </c>
    </row>
    <row r="5862" spans="1:15">
      <c r="A5862">
        <v>178668</v>
      </c>
      <c r="B5862" s="1">
        <v>45393</v>
      </c>
      <c r="C5862" t="s">
        <v>15</v>
      </c>
      <c r="D5862" t="s">
        <v>16</v>
      </c>
      <c r="E5862" t="s">
        <v>17</v>
      </c>
      <c r="F5862">
        <v>32</v>
      </c>
      <c r="G5862" t="s">
        <v>56</v>
      </c>
      <c r="H5862" t="s">
        <v>19</v>
      </c>
      <c r="I5862">
        <v>100</v>
      </c>
      <c r="J5862">
        <v>0</v>
      </c>
      <c r="K5862">
        <v>100</v>
      </c>
      <c r="L5862">
        <v>1</v>
      </c>
      <c r="M5862">
        <v>100</v>
      </c>
      <c r="N5862">
        <v>5</v>
      </c>
      <c r="O5862" t="s">
        <v>65</v>
      </c>
    </row>
    <row r="5863" spans="1:15">
      <c r="A5863">
        <v>198821</v>
      </c>
      <c r="B5863" s="1">
        <v>45275</v>
      </c>
      <c r="C5863" t="s">
        <v>23</v>
      </c>
      <c r="D5863" t="s">
        <v>24</v>
      </c>
      <c r="E5863" t="s">
        <v>25</v>
      </c>
      <c r="F5863">
        <v>21</v>
      </c>
      <c r="G5863" t="s">
        <v>74</v>
      </c>
      <c r="H5863" t="s">
        <v>27</v>
      </c>
      <c r="I5863">
        <v>9</v>
      </c>
      <c r="J5863">
        <v>25</v>
      </c>
      <c r="K5863">
        <v>34</v>
      </c>
      <c r="L5863">
        <v>3</v>
      </c>
      <c r="M5863">
        <v>102</v>
      </c>
      <c r="N5863">
        <v>5</v>
      </c>
      <c r="O5863" t="s">
        <v>72</v>
      </c>
    </row>
    <row r="5864" spans="1:15">
      <c r="A5864">
        <v>122818</v>
      </c>
      <c r="B5864" s="1">
        <v>45319</v>
      </c>
      <c r="C5864" t="s">
        <v>82</v>
      </c>
      <c r="D5864" t="s">
        <v>37</v>
      </c>
      <c r="E5864" t="s">
        <v>17</v>
      </c>
      <c r="F5864">
        <v>30</v>
      </c>
      <c r="G5864" t="s">
        <v>54</v>
      </c>
      <c r="H5864" t="s">
        <v>19</v>
      </c>
      <c r="I5864">
        <v>20</v>
      </c>
      <c r="J5864">
        <v>0</v>
      </c>
      <c r="K5864">
        <v>20</v>
      </c>
      <c r="L5864">
        <v>1</v>
      </c>
      <c r="M5864">
        <v>20</v>
      </c>
      <c r="N5864">
        <v>4</v>
      </c>
      <c r="O5864" t="s">
        <v>57</v>
      </c>
    </row>
    <row r="5865" spans="1:15">
      <c r="A5865">
        <v>131565</v>
      </c>
      <c r="B5865" s="1">
        <v>45547</v>
      </c>
      <c r="C5865" t="s">
        <v>50</v>
      </c>
      <c r="D5865" t="s">
        <v>16</v>
      </c>
      <c r="E5865" t="s">
        <v>17</v>
      </c>
      <c r="F5865">
        <v>30</v>
      </c>
      <c r="G5865" t="s">
        <v>79</v>
      </c>
      <c r="H5865" t="s">
        <v>27</v>
      </c>
      <c r="I5865">
        <v>97</v>
      </c>
      <c r="J5865">
        <v>40</v>
      </c>
      <c r="K5865">
        <v>137</v>
      </c>
      <c r="L5865">
        <v>1</v>
      </c>
      <c r="M5865">
        <v>137</v>
      </c>
      <c r="N5865">
        <v>1</v>
      </c>
      <c r="O5865" t="s">
        <v>63</v>
      </c>
    </row>
    <row r="5866" spans="1:15">
      <c r="A5866">
        <v>174412</v>
      </c>
      <c r="B5866" s="1">
        <v>45431</v>
      </c>
      <c r="C5866" t="s">
        <v>53</v>
      </c>
      <c r="D5866" t="s">
        <v>37</v>
      </c>
      <c r="E5866" t="s">
        <v>17</v>
      </c>
      <c r="F5866">
        <v>21</v>
      </c>
      <c r="G5866" t="s">
        <v>54</v>
      </c>
      <c r="H5866" t="s">
        <v>19</v>
      </c>
      <c r="I5866">
        <v>15</v>
      </c>
      <c r="J5866">
        <v>0</v>
      </c>
      <c r="K5866">
        <v>15</v>
      </c>
      <c r="L5866">
        <v>2</v>
      </c>
      <c r="M5866">
        <v>30</v>
      </c>
      <c r="N5866">
        <v>1</v>
      </c>
      <c r="O5866" t="s">
        <v>59</v>
      </c>
    </row>
    <row r="5867" spans="1:15">
      <c r="A5867">
        <v>180312</v>
      </c>
      <c r="B5867" s="1">
        <v>45243</v>
      </c>
      <c r="C5867" t="s">
        <v>15</v>
      </c>
      <c r="D5867" t="s">
        <v>16</v>
      </c>
      <c r="E5867" t="s">
        <v>17</v>
      </c>
      <c r="F5867">
        <v>28</v>
      </c>
      <c r="G5867" t="s">
        <v>18</v>
      </c>
      <c r="H5867" t="s">
        <v>19</v>
      </c>
      <c r="I5867">
        <v>100</v>
      </c>
      <c r="J5867">
        <v>0</v>
      </c>
      <c r="K5867">
        <v>100</v>
      </c>
      <c r="L5867">
        <v>1</v>
      </c>
      <c r="M5867">
        <v>100</v>
      </c>
      <c r="N5867">
        <v>3</v>
      </c>
      <c r="O5867" t="s">
        <v>84</v>
      </c>
    </row>
    <row r="5868" spans="1:15">
      <c r="A5868">
        <v>137234</v>
      </c>
      <c r="B5868" s="1">
        <v>45586</v>
      </c>
      <c r="C5868" t="s">
        <v>53</v>
      </c>
      <c r="D5868" t="s">
        <v>37</v>
      </c>
      <c r="E5868" t="s">
        <v>25</v>
      </c>
      <c r="F5868">
        <v>27</v>
      </c>
      <c r="G5868" t="s">
        <v>31</v>
      </c>
      <c r="H5868" t="s">
        <v>19</v>
      </c>
      <c r="I5868">
        <v>15</v>
      </c>
      <c r="J5868">
        <v>0</v>
      </c>
      <c r="K5868">
        <v>15</v>
      </c>
      <c r="L5868">
        <v>4</v>
      </c>
      <c r="M5868">
        <v>60</v>
      </c>
      <c r="N5868">
        <v>4</v>
      </c>
      <c r="O5868" t="s">
        <v>61</v>
      </c>
    </row>
    <row r="5869" spans="1:15">
      <c r="A5869">
        <v>129839</v>
      </c>
      <c r="B5869" s="1">
        <v>45598</v>
      </c>
      <c r="C5869" t="s">
        <v>53</v>
      </c>
      <c r="D5869" t="s">
        <v>37</v>
      </c>
      <c r="E5869" t="s">
        <v>17</v>
      </c>
      <c r="F5869">
        <v>30</v>
      </c>
      <c r="G5869" t="s">
        <v>44</v>
      </c>
      <c r="H5869" t="s">
        <v>27</v>
      </c>
      <c r="I5869">
        <v>15</v>
      </c>
      <c r="J5869">
        <v>25</v>
      </c>
      <c r="K5869">
        <v>40</v>
      </c>
      <c r="L5869">
        <v>1</v>
      </c>
      <c r="M5869">
        <v>40</v>
      </c>
      <c r="N5869">
        <v>4</v>
      </c>
      <c r="O5869" t="s">
        <v>61</v>
      </c>
    </row>
    <row r="5870" spans="1:15">
      <c r="A5870">
        <v>147889</v>
      </c>
      <c r="B5870" s="1">
        <v>45480</v>
      </c>
      <c r="C5870" t="s">
        <v>82</v>
      </c>
      <c r="D5870" t="s">
        <v>37</v>
      </c>
      <c r="E5870" t="s">
        <v>17</v>
      </c>
      <c r="F5870">
        <v>19</v>
      </c>
      <c r="G5870" t="s">
        <v>62</v>
      </c>
      <c r="H5870" t="s">
        <v>19</v>
      </c>
      <c r="I5870">
        <v>20</v>
      </c>
      <c r="J5870">
        <v>0</v>
      </c>
      <c r="K5870">
        <v>20</v>
      </c>
      <c r="L5870">
        <v>2</v>
      </c>
      <c r="M5870">
        <v>40</v>
      </c>
      <c r="N5870">
        <v>2</v>
      </c>
      <c r="O5870" t="s">
        <v>35</v>
      </c>
    </row>
    <row r="5871" spans="1:15">
      <c r="A5871">
        <v>198914</v>
      </c>
      <c r="B5871" s="1">
        <v>45306</v>
      </c>
      <c r="C5871" t="s">
        <v>53</v>
      </c>
      <c r="D5871" t="s">
        <v>37</v>
      </c>
      <c r="E5871" t="s">
        <v>25</v>
      </c>
      <c r="F5871">
        <v>21</v>
      </c>
      <c r="G5871" t="s">
        <v>79</v>
      </c>
      <c r="H5871" t="s">
        <v>27</v>
      </c>
      <c r="I5871">
        <v>15</v>
      </c>
      <c r="J5871">
        <v>40</v>
      </c>
      <c r="K5871">
        <v>55</v>
      </c>
      <c r="L5871">
        <v>1</v>
      </c>
      <c r="M5871">
        <v>55</v>
      </c>
      <c r="N5871">
        <v>3</v>
      </c>
      <c r="O5871" t="s">
        <v>88</v>
      </c>
    </row>
    <row r="5872" spans="1:15">
      <c r="A5872">
        <v>154918</v>
      </c>
      <c r="B5872" s="1">
        <v>45348</v>
      </c>
      <c r="C5872" t="s">
        <v>30</v>
      </c>
      <c r="D5872" t="s">
        <v>24</v>
      </c>
      <c r="E5872" t="s">
        <v>25</v>
      </c>
      <c r="F5872">
        <v>20</v>
      </c>
      <c r="G5872" t="s">
        <v>77</v>
      </c>
      <c r="H5872" t="s">
        <v>19</v>
      </c>
      <c r="I5872">
        <v>10</v>
      </c>
      <c r="J5872">
        <v>0</v>
      </c>
      <c r="K5872">
        <v>10</v>
      </c>
      <c r="L5872">
        <v>1</v>
      </c>
      <c r="M5872">
        <v>10</v>
      </c>
      <c r="N5872">
        <v>1</v>
      </c>
      <c r="O5872" t="s">
        <v>28</v>
      </c>
    </row>
    <row r="5873" spans="1:15">
      <c r="A5873">
        <v>188859</v>
      </c>
      <c r="B5873" s="1">
        <v>45589</v>
      </c>
      <c r="C5873" t="s">
        <v>53</v>
      </c>
      <c r="D5873" t="s">
        <v>37</v>
      </c>
      <c r="E5873" t="s">
        <v>17</v>
      </c>
      <c r="F5873">
        <v>27</v>
      </c>
      <c r="G5873" t="s">
        <v>54</v>
      </c>
      <c r="H5873" t="s">
        <v>19</v>
      </c>
      <c r="I5873">
        <v>15</v>
      </c>
      <c r="J5873">
        <v>0</v>
      </c>
      <c r="K5873">
        <v>15</v>
      </c>
      <c r="L5873">
        <v>1</v>
      </c>
      <c r="M5873">
        <v>15</v>
      </c>
      <c r="N5873">
        <v>5</v>
      </c>
      <c r="O5873" t="s">
        <v>52</v>
      </c>
    </row>
    <row r="5874" spans="1:15">
      <c r="A5874">
        <v>188269</v>
      </c>
      <c r="B5874" s="1">
        <v>45586</v>
      </c>
      <c r="C5874" t="s">
        <v>53</v>
      </c>
      <c r="D5874" t="s">
        <v>37</v>
      </c>
      <c r="E5874" t="s">
        <v>25</v>
      </c>
      <c r="F5874">
        <v>29</v>
      </c>
      <c r="G5874" t="s">
        <v>56</v>
      </c>
      <c r="H5874" t="s">
        <v>19</v>
      </c>
      <c r="I5874">
        <v>15</v>
      </c>
      <c r="J5874">
        <v>0</v>
      </c>
      <c r="K5874">
        <v>15</v>
      </c>
      <c r="L5874">
        <v>2</v>
      </c>
      <c r="M5874">
        <v>30</v>
      </c>
      <c r="N5874">
        <v>4</v>
      </c>
      <c r="O5874" t="s">
        <v>20</v>
      </c>
    </row>
    <row r="5875" spans="1:15">
      <c r="A5875">
        <v>123722</v>
      </c>
      <c r="B5875" s="1">
        <v>45539</v>
      </c>
      <c r="C5875" t="s">
        <v>42</v>
      </c>
      <c r="D5875" t="s">
        <v>16</v>
      </c>
      <c r="E5875" t="s">
        <v>17</v>
      </c>
      <c r="F5875">
        <v>34</v>
      </c>
      <c r="G5875" t="s">
        <v>38</v>
      </c>
      <c r="H5875" t="s">
        <v>19</v>
      </c>
      <c r="I5875">
        <v>65</v>
      </c>
      <c r="J5875">
        <v>0</v>
      </c>
      <c r="K5875">
        <v>65</v>
      </c>
      <c r="L5875">
        <v>5</v>
      </c>
      <c r="M5875">
        <v>325</v>
      </c>
      <c r="N5875">
        <v>1</v>
      </c>
      <c r="O5875" t="s">
        <v>28</v>
      </c>
    </row>
    <row r="5876" spans="1:15">
      <c r="A5876">
        <v>183676</v>
      </c>
      <c r="B5876" s="1">
        <v>45328</v>
      </c>
      <c r="C5876" t="s">
        <v>50</v>
      </c>
      <c r="D5876" t="s">
        <v>16</v>
      </c>
      <c r="E5876" t="s">
        <v>25</v>
      </c>
      <c r="F5876">
        <v>23</v>
      </c>
      <c r="G5876" t="s">
        <v>38</v>
      </c>
      <c r="H5876" t="s">
        <v>19</v>
      </c>
      <c r="I5876">
        <v>97</v>
      </c>
      <c r="J5876">
        <v>0</v>
      </c>
      <c r="K5876">
        <v>97</v>
      </c>
      <c r="L5876">
        <v>1</v>
      </c>
      <c r="M5876">
        <v>97</v>
      </c>
      <c r="N5876">
        <v>5</v>
      </c>
      <c r="O5876" t="s">
        <v>32</v>
      </c>
    </row>
    <row r="5877" spans="1:15">
      <c r="A5877">
        <v>141759</v>
      </c>
      <c r="B5877" s="1">
        <v>45588</v>
      </c>
      <c r="C5877" t="s">
        <v>42</v>
      </c>
      <c r="D5877" t="s">
        <v>16</v>
      </c>
      <c r="E5877" t="s">
        <v>17</v>
      </c>
      <c r="F5877">
        <v>23</v>
      </c>
      <c r="G5877" t="s">
        <v>77</v>
      </c>
      <c r="H5877" t="s">
        <v>19</v>
      </c>
      <c r="I5877">
        <v>65</v>
      </c>
      <c r="J5877">
        <v>0</v>
      </c>
      <c r="K5877">
        <v>65</v>
      </c>
      <c r="L5877">
        <v>1</v>
      </c>
      <c r="M5877">
        <v>65</v>
      </c>
      <c r="N5877">
        <v>4</v>
      </c>
      <c r="O5877" t="s">
        <v>65</v>
      </c>
    </row>
    <row r="5878" spans="1:15">
      <c r="A5878">
        <v>157414</v>
      </c>
      <c r="B5878" s="1">
        <v>45310</v>
      </c>
      <c r="C5878" t="s">
        <v>33</v>
      </c>
      <c r="D5878" t="s">
        <v>16</v>
      </c>
      <c r="E5878" t="s">
        <v>17</v>
      </c>
      <c r="F5878">
        <v>21</v>
      </c>
      <c r="G5878" t="s">
        <v>41</v>
      </c>
      <c r="H5878" t="s">
        <v>19</v>
      </c>
      <c r="I5878">
        <v>118</v>
      </c>
      <c r="J5878">
        <v>0</v>
      </c>
      <c r="K5878">
        <v>118</v>
      </c>
      <c r="L5878">
        <v>1</v>
      </c>
      <c r="M5878">
        <v>118</v>
      </c>
      <c r="N5878">
        <v>1</v>
      </c>
      <c r="O5878" t="s">
        <v>35</v>
      </c>
    </row>
    <row r="5879" spans="1:15">
      <c r="A5879">
        <v>129435</v>
      </c>
      <c r="B5879" s="1">
        <v>45461</v>
      </c>
      <c r="C5879" t="s">
        <v>30</v>
      </c>
      <c r="D5879" t="s">
        <v>24</v>
      </c>
      <c r="E5879" t="s">
        <v>17</v>
      </c>
      <c r="F5879">
        <v>33</v>
      </c>
      <c r="G5879" t="s">
        <v>62</v>
      </c>
      <c r="H5879" t="s">
        <v>19</v>
      </c>
      <c r="I5879">
        <v>10</v>
      </c>
      <c r="J5879">
        <v>0</v>
      </c>
      <c r="K5879">
        <v>10</v>
      </c>
      <c r="L5879">
        <v>1</v>
      </c>
      <c r="M5879">
        <v>10</v>
      </c>
      <c r="N5879">
        <v>5</v>
      </c>
      <c r="O5879" t="s">
        <v>65</v>
      </c>
    </row>
    <row r="5880" spans="1:15">
      <c r="A5880">
        <v>135102</v>
      </c>
      <c r="B5880" s="1">
        <v>45438</v>
      </c>
      <c r="C5880" t="s">
        <v>42</v>
      </c>
      <c r="D5880" t="s">
        <v>16</v>
      </c>
      <c r="E5880" t="s">
        <v>25</v>
      </c>
      <c r="F5880">
        <v>35</v>
      </c>
      <c r="G5880" t="s">
        <v>77</v>
      </c>
      <c r="H5880" t="s">
        <v>19</v>
      </c>
      <c r="I5880">
        <v>65</v>
      </c>
      <c r="J5880">
        <v>0</v>
      </c>
      <c r="K5880">
        <v>65</v>
      </c>
      <c r="L5880">
        <v>1</v>
      </c>
      <c r="M5880">
        <v>65</v>
      </c>
      <c r="N5880">
        <v>3</v>
      </c>
      <c r="O5880" t="s">
        <v>83</v>
      </c>
    </row>
    <row r="5881" spans="1:15">
      <c r="A5881">
        <v>125584</v>
      </c>
      <c r="B5881" s="1">
        <v>45434</v>
      </c>
      <c r="C5881" t="s">
        <v>82</v>
      </c>
      <c r="D5881" t="s">
        <v>37</v>
      </c>
      <c r="E5881" t="s">
        <v>17</v>
      </c>
      <c r="F5881">
        <v>25</v>
      </c>
      <c r="G5881" t="s">
        <v>80</v>
      </c>
      <c r="H5881" t="s">
        <v>27</v>
      </c>
      <c r="I5881">
        <v>20</v>
      </c>
      <c r="J5881">
        <v>40</v>
      </c>
      <c r="K5881">
        <v>60</v>
      </c>
      <c r="L5881">
        <v>4</v>
      </c>
      <c r="M5881">
        <v>240</v>
      </c>
      <c r="N5881">
        <v>1</v>
      </c>
      <c r="O5881" t="s">
        <v>28</v>
      </c>
    </row>
    <row r="5882" spans="1:15">
      <c r="A5882">
        <v>158461</v>
      </c>
      <c r="B5882" s="1">
        <v>45334</v>
      </c>
      <c r="C5882" t="s">
        <v>53</v>
      </c>
      <c r="D5882" t="s">
        <v>37</v>
      </c>
      <c r="E5882" t="s">
        <v>17</v>
      </c>
      <c r="F5882">
        <v>35</v>
      </c>
      <c r="G5882" t="s">
        <v>26</v>
      </c>
      <c r="H5882" t="s">
        <v>27</v>
      </c>
      <c r="I5882">
        <v>15</v>
      </c>
      <c r="J5882">
        <v>40</v>
      </c>
      <c r="K5882">
        <v>55</v>
      </c>
      <c r="L5882">
        <v>1</v>
      </c>
      <c r="M5882">
        <v>55</v>
      </c>
      <c r="N5882">
        <v>4</v>
      </c>
      <c r="O5882" t="s">
        <v>32</v>
      </c>
    </row>
    <row r="5883" spans="1:15">
      <c r="A5883">
        <v>180735</v>
      </c>
      <c r="B5883" s="1">
        <v>45557</v>
      </c>
      <c r="C5883" t="s">
        <v>23</v>
      </c>
      <c r="D5883" t="s">
        <v>24</v>
      </c>
      <c r="E5883" t="s">
        <v>17</v>
      </c>
      <c r="F5883">
        <v>20</v>
      </c>
      <c r="G5883" t="s">
        <v>77</v>
      </c>
      <c r="H5883" t="s">
        <v>19</v>
      </c>
      <c r="I5883">
        <v>9</v>
      </c>
      <c r="J5883">
        <v>0</v>
      </c>
      <c r="K5883">
        <v>9</v>
      </c>
      <c r="L5883">
        <v>3</v>
      </c>
      <c r="M5883">
        <v>27</v>
      </c>
      <c r="N5883">
        <v>4</v>
      </c>
      <c r="O5883" t="s">
        <v>57</v>
      </c>
    </row>
    <row r="5884" spans="1:15">
      <c r="A5884">
        <v>140405</v>
      </c>
      <c r="B5884" s="1">
        <v>45300</v>
      </c>
      <c r="C5884" t="s">
        <v>42</v>
      </c>
      <c r="D5884" t="s">
        <v>16</v>
      </c>
      <c r="E5884" t="s">
        <v>17</v>
      </c>
      <c r="F5884">
        <v>18</v>
      </c>
      <c r="G5884" t="s">
        <v>51</v>
      </c>
      <c r="H5884" t="s">
        <v>27</v>
      </c>
      <c r="I5884">
        <v>65</v>
      </c>
      <c r="J5884">
        <v>50</v>
      </c>
      <c r="K5884">
        <v>115</v>
      </c>
      <c r="L5884">
        <v>1</v>
      </c>
      <c r="M5884">
        <v>115</v>
      </c>
      <c r="N5884">
        <v>4</v>
      </c>
      <c r="O5884" t="s">
        <v>72</v>
      </c>
    </row>
    <row r="5885" spans="1:15">
      <c r="A5885">
        <v>148268</v>
      </c>
      <c r="B5885" s="1">
        <v>45378</v>
      </c>
      <c r="C5885" t="s">
        <v>53</v>
      </c>
      <c r="D5885" t="s">
        <v>37</v>
      </c>
      <c r="E5885" t="s">
        <v>17</v>
      </c>
      <c r="F5885">
        <v>35</v>
      </c>
      <c r="G5885" t="s">
        <v>41</v>
      </c>
      <c r="H5885" t="s">
        <v>19</v>
      </c>
      <c r="I5885">
        <v>15</v>
      </c>
      <c r="J5885">
        <v>0</v>
      </c>
      <c r="K5885">
        <v>15</v>
      </c>
      <c r="L5885">
        <v>1</v>
      </c>
      <c r="M5885">
        <v>15</v>
      </c>
      <c r="N5885">
        <v>1</v>
      </c>
      <c r="O5885" t="s">
        <v>68</v>
      </c>
    </row>
    <row r="5886" spans="1:15">
      <c r="A5886">
        <v>134745</v>
      </c>
      <c r="B5886" s="1">
        <v>45432</v>
      </c>
      <c r="C5886" t="s">
        <v>30</v>
      </c>
      <c r="D5886" t="s">
        <v>24</v>
      </c>
      <c r="E5886" t="s">
        <v>17</v>
      </c>
      <c r="F5886">
        <v>34</v>
      </c>
      <c r="G5886" t="s">
        <v>62</v>
      </c>
      <c r="H5886" t="s">
        <v>19</v>
      </c>
      <c r="I5886">
        <v>10</v>
      </c>
      <c r="J5886">
        <v>0</v>
      </c>
      <c r="K5886">
        <v>10</v>
      </c>
      <c r="L5886">
        <v>1</v>
      </c>
      <c r="M5886">
        <v>10</v>
      </c>
      <c r="N5886">
        <v>5</v>
      </c>
      <c r="O5886" t="s">
        <v>72</v>
      </c>
    </row>
    <row r="5887" spans="1:15">
      <c r="A5887">
        <v>180088</v>
      </c>
      <c r="B5887" s="1">
        <v>45372</v>
      </c>
      <c r="C5887" t="s">
        <v>33</v>
      </c>
      <c r="D5887" t="s">
        <v>16</v>
      </c>
      <c r="E5887" t="s">
        <v>17</v>
      </c>
      <c r="F5887">
        <v>21</v>
      </c>
      <c r="G5887" t="s">
        <v>31</v>
      </c>
      <c r="H5887" t="s">
        <v>19</v>
      </c>
      <c r="I5887">
        <v>118</v>
      </c>
      <c r="J5887">
        <v>0</v>
      </c>
      <c r="K5887">
        <v>118</v>
      </c>
      <c r="L5887">
        <v>1</v>
      </c>
      <c r="M5887">
        <v>118</v>
      </c>
      <c r="N5887">
        <v>1</v>
      </c>
      <c r="O5887" t="s">
        <v>28</v>
      </c>
    </row>
    <row r="5888" spans="1:15">
      <c r="A5888">
        <v>162398</v>
      </c>
      <c r="B5888" s="1">
        <v>45399</v>
      </c>
      <c r="C5888" t="s">
        <v>53</v>
      </c>
      <c r="D5888" t="s">
        <v>37</v>
      </c>
      <c r="E5888" t="s">
        <v>17</v>
      </c>
      <c r="F5888">
        <v>25</v>
      </c>
      <c r="G5888" t="s">
        <v>54</v>
      </c>
      <c r="H5888" t="s">
        <v>19</v>
      </c>
      <c r="I5888">
        <v>15</v>
      </c>
      <c r="J5888">
        <v>0</v>
      </c>
      <c r="K5888">
        <v>15</v>
      </c>
      <c r="L5888">
        <v>1</v>
      </c>
      <c r="M5888">
        <v>15</v>
      </c>
      <c r="N5888">
        <v>1</v>
      </c>
      <c r="O5888" t="s">
        <v>28</v>
      </c>
    </row>
    <row r="5889" spans="1:15">
      <c r="A5889">
        <v>189615</v>
      </c>
      <c r="B5889" s="1">
        <v>45540</v>
      </c>
      <c r="C5889" t="s">
        <v>53</v>
      </c>
      <c r="D5889" t="s">
        <v>37</v>
      </c>
      <c r="E5889" t="s">
        <v>25</v>
      </c>
      <c r="F5889">
        <v>33</v>
      </c>
      <c r="G5889" t="s">
        <v>51</v>
      </c>
      <c r="H5889" t="s">
        <v>27</v>
      </c>
      <c r="I5889">
        <v>15</v>
      </c>
      <c r="J5889">
        <v>50</v>
      </c>
      <c r="K5889">
        <v>65</v>
      </c>
      <c r="L5889">
        <v>1</v>
      </c>
      <c r="M5889">
        <v>65</v>
      </c>
      <c r="N5889">
        <v>5</v>
      </c>
      <c r="O5889" t="s">
        <v>57</v>
      </c>
    </row>
    <row r="5890" spans="1:15">
      <c r="A5890">
        <v>177357</v>
      </c>
      <c r="B5890" s="1">
        <v>45327</v>
      </c>
      <c r="C5890" t="s">
        <v>76</v>
      </c>
      <c r="D5890" t="s">
        <v>37</v>
      </c>
      <c r="E5890" t="s">
        <v>25</v>
      </c>
      <c r="F5890">
        <v>18</v>
      </c>
      <c r="G5890" t="s">
        <v>51</v>
      </c>
      <c r="H5890" t="s">
        <v>27</v>
      </c>
      <c r="I5890">
        <v>45</v>
      </c>
      <c r="J5890">
        <v>50</v>
      </c>
      <c r="K5890">
        <v>95</v>
      </c>
      <c r="L5890">
        <v>3</v>
      </c>
      <c r="M5890">
        <v>285</v>
      </c>
      <c r="N5890">
        <v>1</v>
      </c>
      <c r="O5890" t="s">
        <v>47</v>
      </c>
    </row>
    <row r="5891" spans="1:15">
      <c r="A5891">
        <v>136183</v>
      </c>
      <c r="B5891" s="1">
        <v>45483</v>
      </c>
      <c r="C5891" t="s">
        <v>42</v>
      </c>
      <c r="D5891" t="s">
        <v>16</v>
      </c>
      <c r="E5891" t="s">
        <v>25</v>
      </c>
      <c r="F5891">
        <v>19</v>
      </c>
      <c r="G5891" t="s">
        <v>26</v>
      </c>
      <c r="H5891" t="s">
        <v>27</v>
      </c>
      <c r="I5891">
        <v>65</v>
      </c>
      <c r="J5891">
        <v>40</v>
      </c>
      <c r="K5891">
        <v>105</v>
      </c>
      <c r="L5891">
        <v>2</v>
      </c>
      <c r="M5891">
        <v>210</v>
      </c>
      <c r="N5891">
        <v>5</v>
      </c>
      <c r="O5891" t="s">
        <v>70</v>
      </c>
    </row>
    <row r="5892" spans="1:15">
      <c r="A5892">
        <v>135465</v>
      </c>
      <c r="B5892" s="1">
        <v>45456</v>
      </c>
      <c r="C5892" t="s">
        <v>30</v>
      </c>
      <c r="D5892" t="s">
        <v>24</v>
      </c>
      <c r="E5892" t="s">
        <v>17</v>
      </c>
      <c r="F5892">
        <v>19</v>
      </c>
      <c r="G5892" t="s">
        <v>41</v>
      </c>
      <c r="H5892" t="s">
        <v>19</v>
      </c>
      <c r="I5892">
        <v>10</v>
      </c>
      <c r="J5892">
        <v>0</v>
      </c>
      <c r="K5892">
        <v>10</v>
      </c>
      <c r="L5892">
        <v>4</v>
      </c>
      <c r="M5892">
        <v>40</v>
      </c>
      <c r="N5892">
        <v>4</v>
      </c>
      <c r="O5892" t="s">
        <v>61</v>
      </c>
    </row>
    <row r="5893" spans="1:15">
      <c r="A5893">
        <v>120385</v>
      </c>
      <c r="B5893" s="1">
        <v>45394</v>
      </c>
      <c r="C5893" t="s">
        <v>42</v>
      </c>
      <c r="D5893" t="s">
        <v>16</v>
      </c>
      <c r="E5893" t="s">
        <v>17</v>
      </c>
      <c r="F5893">
        <v>27</v>
      </c>
      <c r="G5893" t="s">
        <v>46</v>
      </c>
      <c r="H5893" t="s">
        <v>19</v>
      </c>
      <c r="I5893">
        <v>65</v>
      </c>
      <c r="J5893">
        <v>0</v>
      </c>
      <c r="K5893">
        <v>65</v>
      </c>
      <c r="L5893">
        <v>1</v>
      </c>
      <c r="M5893">
        <v>65</v>
      </c>
      <c r="N5893">
        <v>5</v>
      </c>
      <c r="O5893" t="s">
        <v>72</v>
      </c>
    </row>
    <row r="5894" spans="1:15">
      <c r="A5894">
        <v>149585</v>
      </c>
      <c r="B5894" s="1">
        <v>45459</v>
      </c>
      <c r="C5894" t="s">
        <v>15</v>
      </c>
      <c r="D5894" t="s">
        <v>16</v>
      </c>
      <c r="E5894" t="s">
        <v>25</v>
      </c>
      <c r="F5894">
        <v>23</v>
      </c>
      <c r="G5894" t="s">
        <v>38</v>
      </c>
      <c r="H5894" t="s">
        <v>19</v>
      </c>
      <c r="I5894">
        <v>100</v>
      </c>
      <c r="J5894">
        <v>0</v>
      </c>
      <c r="K5894">
        <v>100</v>
      </c>
      <c r="L5894">
        <v>1</v>
      </c>
      <c r="M5894">
        <v>100</v>
      </c>
      <c r="N5894">
        <v>1</v>
      </c>
      <c r="O5894" t="s">
        <v>68</v>
      </c>
    </row>
    <row r="5895" spans="1:15">
      <c r="A5895">
        <v>150670</v>
      </c>
      <c r="B5895" s="1">
        <v>45484</v>
      </c>
      <c r="C5895" t="s">
        <v>53</v>
      </c>
      <c r="D5895" t="s">
        <v>37</v>
      </c>
      <c r="E5895" t="s">
        <v>25</v>
      </c>
      <c r="F5895">
        <v>32</v>
      </c>
      <c r="G5895" t="s">
        <v>46</v>
      </c>
      <c r="H5895" t="s">
        <v>19</v>
      </c>
      <c r="I5895">
        <v>15</v>
      </c>
      <c r="J5895">
        <v>0</v>
      </c>
      <c r="K5895">
        <v>15</v>
      </c>
      <c r="L5895">
        <v>1</v>
      </c>
      <c r="M5895">
        <v>15</v>
      </c>
      <c r="N5895">
        <v>5</v>
      </c>
      <c r="O5895" t="s">
        <v>72</v>
      </c>
    </row>
    <row r="5896" spans="1:15">
      <c r="A5896">
        <v>167436</v>
      </c>
      <c r="B5896" s="1">
        <v>45567</v>
      </c>
      <c r="C5896" t="s">
        <v>50</v>
      </c>
      <c r="D5896" t="s">
        <v>16</v>
      </c>
      <c r="E5896" t="s">
        <v>17</v>
      </c>
      <c r="F5896">
        <v>31</v>
      </c>
      <c r="G5896" t="s">
        <v>34</v>
      </c>
      <c r="H5896" t="s">
        <v>27</v>
      </c>
      <c r="I5896">
        <v>97</v>
      </c>
      <c r="J5896">
        <v>100</v>
      </c>
      <c r="K5896">
        <v>197</v>
      </c>
      <c r="L5896">
        <v>4</v>
      </c>
      <c r="M5896">
        <v>788</v>
      </c>
      <c r="N5896">
        <v>1</v>
      </c>
      <c r="O5896" t="s">
        <v>63</v>
      </c>
    </row>
    <row r="5897" spans="1:15">
      <c r="A5897">
        <v>127363</v>
      </c>
      <c r="B5897" s="1">
        <v>45275</v>
      </c>
      <c r="C5897" t="s">
        <v>78</v>
      </c>
      <c r="D5897" t="s">
        <v>37</v>
      </c>
      <c r="E5897" t="s">
        <v>17</v>
      </c>
      <c r="F5897">
        <v>22</v>
      </c>
      <c r="G5897" t="s">
        <v>58</v>
      </c>
      <c r="H5897" t="s">
        <v>27</v>
      </c>
      <c r="I5897">
        <v>50</v>
      </c>
      <c r="J5897">
        <v>40</v>
      </c>
      <c r="K5897">
        <v>90</v>
      </c>
      <c r="L5897">
        <v>2</v>
      </c>
      <c r="M5897">
        <v>180</v>
      </c>
      <c r="N5897">
        <v>5</v>
      </c>
      <c r="O5897" t="s">
        <v>32</v>
      </c>
    </row>
    <row r="5898" spans="1:15">
      <c r="A5898">
        <v>148833</v>
      </c>
      <c r="B5898" s="1">
        <v>45298</v>
      </c>
      <c r="C5898" t="s">
        <v>36</v>
      </c>
      <c r="D5898" t="s">
        <v>37</v>
      </c>
      <c r="E5898" t="s">
        <v>17</v>
      </c>
      <c r="F5898">
        <v>19</v>
      </c>
      <c r="G5898" t="s">
        <v>62</v>
      </c>
      <c r="H5898" t="s">
        <v>19</v>
      </c>
      <c r="I5898">
        <v>32</v>
      </c>
      <c r="J5898">
        <v>0</v>
      </c>
      <c r="K5898">
        <v>32</v>
      </c>
      <c r="L5898">
        <v>3</v>
      </c>
      <c r="M5898">
        <v>96</v>
      </c>
      <c r="N5898">
        <v>4</v>
      </c>
      <c r="O5898" t="s">
        <v>39</v>
      </c>
    </row>
    <row r="5899" spans="1:15">
      <c r="A5899">
        <v>120459</v>
      </c>
      <c r="B5899" s="1">
        <v>45587</v>
      </c>
      <c r="C5899" t="s">
        <v>42</v>
      </c>
      <c r="D5899" t="s">
        <v>16</v>
      </c>
      <c r="E5899" t="s">
        <v>25</v>
      </c>
      <c r="F5899">
        <v>32</v>
      </c>
      <c r="G5899" t="s">
        <v>79</v>
      </c>
      <c r="H5899" t="s">
        <v>27</v>
      </c>
      <c r="I5899">
        <v>65</v>
      </c>
      <c r="J5899">
        <v>40</v>
      </c>
      <c r="K5899">
        <v>105</v>
      </c>
      <c r="L5899">
        <v>1</v>
      </c>
      <c r="M5899">
        <v>105</v>
      </c>
      <c r="N5899">
        <v>5</v>
      </c>
      <c r="O5899" t="s">
        <v>45</v>
      </c>
    </row>
    <row r="5900" spans="1:15">
      <c r="A5900">
        <v>163668</v>
      </c>
      <c r="B5900" s="1">
        <v>45302</v>
      </c>
      <c r="C5900" t="s">
        <v>50</v>
      </c>
      <c r="D5900" t="s">
        <v>16</v>
      </c>
      <c r="E5900" t="s">
        <v>25</v>
      </c>
      <c r="F5900">
        <v>27</v>
      </c>
      <c r="G5900" t="s">
        <v>58</v>
      </c>
      <c r="H5900" t="s">
        <v>27</v>
      </c>
      <c r="I5900">
        <v>97</v>
      </c>
      <c r="J5900">
        <v>40</v>
      </c>
      <c r="K5900">
        <v>137</v>
      </c>
      <c r="L5900">
        <v>3</v>
      </c>
      <c r="M5900">
        <v>411</v>
      </c>
      <c r="N5900">
        <v>4</v>
      </c>
      <c r="O5900" t="s">
        <v>70</v>
      </c>
    </row>
    <row r="5901" spans="1:15">
      <c r="A5901">
        <v>163626</v>
      </c>
      <c r="B5901" s="1">
        <v>45343</v>
      </c>
      <c r="C5901" t="s">
        <v>15</v>
      </c>
      <c r="D5901" t="s">
        <v>16</v>
      </c>
      <c r="E5901" t="s">
        <v>25</v>
      </c>
      <c r="F5901">
        <v>33</v>
      </c>
      <c r="G5901" t="s">
        <v>41</v>
      </c>
      <c r="H5901" t="s">
        <v>19</v>
      </c>
      <c r="I5901">
        <v>100</v>
      </c>
      <c r="J5901">
        <v>0</v>
      </c>
      <c r="K5901">
        <v>100</v>
      </c>
      <c r="L5901">
        <v>1</v>
      </c>
      <c r="M5901">
        <v>100</v>
      </c>
      <c r="N5901">
        <v>5</v>
      </c>
      <c r="O5901" t="s">
        <v>43</v>
      </c>
    </row>
    <row r="5902" spans="1:15">
      <c r="A5902">
        <v>171142</v>
      </c>
      <c r="B5902" s="1">
        <v>45347</v>
      </c>
      <c r="C5902" t="s">
        <v>15</v>
      </c>
      <c r="D5902" t="s">
        <v>16</v>
      </c>
      <c r="E5902" t="s">
        <v>25</v>
      </c>
      <c r="F5902">
        <v>34</v>
      </c>
      <c r="G5902" t="s">
        <v>60</v>
      </c>
      <c r="H5902" t="s">
        <v>19</v>
      </c>
      <c r="I5902">
        <v>100</v>
      </c>
      <c r="J5902">
        <v>0</v>
      </c>
      <c r="K5902">
        <v>100</v>
      </c>
      <c r="L5902">
        <v>1</v>
      </c>
      <c r="M5902">
        <v>100</v>
      </c>
      <c r="N5902">
        <v>4</v>
      </c>
      <c r="O5902" t="s">
        <v>52</v>
      </c>
    </row>
    <row r="5903" spans="1:15">
      <c r="A5903">
        <v>155257</v>
      </c>
      <c r="B5903" s="1">
        <v>45571</v>
      </c>
      <c r="C5903" t="s">
        <v>50</v>
      </c>
      <c r="D5903" t="s">
        <v>16</v>
      </c>
      <c r="E5903" t="s">
        <v>17</v>
      </c>
      <c r="F5903">
        <v>31</v>
      </c>
      <c r="G5903" t="s">
        <v>41</v>
      </c>
      <c r="H5903" t="s">
        <v>19</v>
      </c>
      <c r="I5903">
        <v>97</v>
      </c>
      <c r="J5903">
        <v>0</v>
      </c>
      <c r="K5903">
        <v>97</v>
      </c>
      <c r="L5903">
        <v>5</v>
      </c>
      <c r="M5903">
        <v>485</v>
      </c>
      <c r="N5903">
        <v>5</v>
      </c>
      <c r="O5903" t="s">
        <v>57</v>
      </c>
    </row>
    <row r="5904" spans="1:15">
      <c r="A5904">
        <v>154121</v>
      </c>
      <c r="B5904" s="1">
        <v>45429</v>
      </c>
      <c r="C5904" t="s">
        <v>33</v>
      </c>
      <c r="D5904" t="s">
        <v>16</v>
      </c>
      <c r="E5904" t="s">
        <v>17</v>
      </c>
      <c r="F5904">
        <v>25</v>
      </c>
      <c r="G5904" t="s">
        <v>75</v>
      </c>
      <c r="H5904" t="s">
        <v>27</v>
      </c>
      <c r="I5904">
        <v>118</v>
      </c>
      <c r="J5904">
        <v>70</v>
      </c>
      <c r="K5904">
        <v>188</v>
      </c>
      <c r="L5904">
        <v>1</v>
      </c>
      <c r="M5904">
        <v>188</v>
      </c>
      <c r="N5904">
        <v>4</v>
      </c>
      <c r="O5904" t="s">
        <v>39</v>
      </c>
    </row>
    <row r="5905" spans="1:15">
      <c r="A5905">
        <v>195783</v>
      </c>
      <c r="B5905" s="1">
        <v>45305</v>
      </c>
      <c r="C5905" t="s">
        <v>42</v>
      </c>
      <c r="D5905" t="s">
        <v>16</v>
      </c>
      <c r="E5905" t="s">
        <v>25</v>
      </c>
      <c r="F5905">
        <v>30</v>
      </c>
      <c r="G5905" t="s">
        <v>54</v>
      </c>
      <c r="H5905" t="s">
        <v>19</v>
      </c>
      <c r="I5905">
        <v>65</v>
      </c>
      <c r="J5905">
        <v>0</v>
      </c>
      <c r="K5905">
        <v>65</v>
      </c>
      <c r="L5905">
        <v>1</v>
      </c>
      <c r="M5905">
        <v>65</v>
      </c>
      <c r="N5905">
        <v>3</v>
      </c>
      <c r="O5905" t="s">
        <v>88</v>
      </c>
    </row>
    <row r="5906" spans="1:15">
      <c r="A5906">
        <v>182816</v>
      </c>
      <c r="B5906" s="1">
        <v>45346</v>
      </c>
      <c r="C5906" t="s">
        <v>42</v>
      </c>
      <c r="D5906" t="s">
        <v>16</v>
      </c>
      <c r="E5906" t="s">
        <v>17</v>
      </c>
      <c r="F5906">
        <v>27</v>
      </c>
      <c r="G5906" t="s">
        <v>69</v>
      </c>
      <c r="H5906" t="s">
        <v>19</v>
      </c>
      <c r="I5906">
        <v>65</v>
      </c>
      <c r="J5906">
        <v>0</v>
      </c>
      <c r="K5906">
        <v>65</v>
      </c>
      <c r="L5906">
        <v>1</v>
      </c>
      <c r="M5906">
        <v>65</v>
      </c>
      <c r="N5906">
        <v>2</v>
      </c>
      <c r="O5906" t="s">
        <v>71</v>
      </c>
    </row>
    <row r="5907" spans="1:15">
      <c r="A5907">
        <v>139977</v>
      </c>
      <c r="B5907" s="1">
        <v>45248</v>
      </c>
      <c r="C5907" t="s">
        <v>15</v>
      </c>
      <c r="D5907" t="s">
        <v>16</v>
      </c>
      <c r="E5907" t="s">
        <v>25</v>
      </c>
      <c r="F5907">
        <v>24</v>
      </c>
      <c r="G5907" t="s">
        <v>58</v>
      </c>
      <c r="H5907" t="s">
        <v>27</v>
      </c>
      <c r="I5907">
        <v>100</v>
      </c>
      <c r="J5907">
        <v>40</v>
      </c>
      <c r="K5907">
        <v>140</v>
      </c>
      <c r="L5907">
        <v>5</v>
      </c>
      <c r="M5907">
        <v>700</v>
      </c>
      <c r="N5907">
        <v>4</v>
      </c>
      <c r="O5907" t="s">
        <v>20</v>
      </c>
    </row>
    <row r="5908" spans="1:15">
      <c r="A5908">
        <v>184740</v>
      </c>
      <c r="B5908" s="1">
        <v>45287</v>
      </c>
      <c r="C5908" t="s">
        <v>50</v>
      </c>
      <c r="D5908" t="s">
        <v>16</v>
      </c>
      <c r="E5908" t="s">
        <v>25</v>
      </c>
      <c r="F5908">
        <v>21</v>
      </c>
      <c r="G5908" t="s">
        <v>54</v>
      </c>
      <c r="H5908" t="s">
        <v>19</v>
      </c>
      <c r="I5908">
        <v>97</v>
      </c>
      <c r="J5908">
        <v>0</v>
      </c>
      <c r="K5908">
        <v>97</v>
      </c>
      <c r="L5908">
        <v>1</v>
      </c>
      <c r="M5908">
        <v>97</v>
      </c>
      <c r="N5908">
        <v>5</v>
      </c>
      <c r="O5908" t="s">
        <v>45</v>
      </c>
    </row>
    <row r="5909" spans="1:15">
      <c r="A5909">
        <v>164318</v>
      </c>
      <c r="B5909" s="1">
        <v>45576</v>
      </c>
      <c r="C5909" t="s">
        <v>82</v>
      </c>
      <c r="D5909" t="s">
        <v>37</v>
      </c>
      <c r="E5909" t="s">
        <v>17</v>
      </c>
      <c r="F5909">
        <v>32</v>
      </c>
      <c r="G5909" t="s">
        <v>29</v>
      </c>
      <c r="H5909" t="s">
        <v>19</v>
      </c>
      <c r="I5909">
        <v>20</v>
      </c>
      <c r="J5909">
        <v>0</v>
      </c>
      <c r="K5909">
        <v>20</v>
      </c>
      <c r="L5909">
        <v>2</v>
      </c>
      <c r="M5909">
        <v>40</v>
      </c>
      <c r="N5909">
        <v>5</v>
      </c>
      <c r="O5909" t="s">
        <v>39</v>
      </c>
    </row>
    <row r="5910" spans="1:15">
      <c r="A5910">
        <v>187769</v>
      </c>
      <c r="B5910" s="1">
        <v>45588</v>
      </c>
      <c r="C5910" t="s">
        <v>42</v>
      </c>
      <c r="D5910" t="s">
        <v>16</v>
      </c>
      <c r="E5910" t="s">
        <v>17</v>
      </c>
      <c r="F5910">
        <v>32</v>
      </c>
      <c r="G5910" t="s">
        <v>60</v>
      </c>
      <c r="H5910" t="s">
        <v>19</v>
      </c>
      <c r="I5910">
        <v>65</v>
      </c>
      <c r="J5910">
        <v>0</v>
      </c>
      <c r="K5910">
        <v>65</v>
      </c>
      <c r="L5910">
        <v>1</v>
      </c>
      <c r="M5910">
        <v>65</v>
      </c>
      <c r="N5910">
        <v>5</v>
      </c>
      <c r="O5910" t="s">
        <v>65</v>
      </c>
    </row>
    <row r="5911" spans="1:15">
      <c r="A5911">
        <v>181573</v>
      </c>
      <c r="B5911" s="1">
        <v>45269</v>
      </c>
      <c r="C5911" t="s">
        <v>42</v>
      </c>
      <c r="D5911" t="s">
        <v>16</v>
      </c>
      <c r="E5911" t="s">
        <v>17</v>
      </c>
      <c r="F5911">
        <v>18</v>
      </c>
      <c r="G5911" t="s">
        <v>58</v>
      </c>
      <c r="H5911" t="s">
        <v>27</v>
      </c>
      <c r="I5911">
        <v>65</v>
      </c>
      <c r="J5911">
        <v>40</v>
      </c>
      <c r="K5911">
        <v>105</v>
      </c>
      <c r="L5911">
        <v>4</v>
      </c>
      <c r="M5911">
        <v>420</v>
      </c>
      <c r="N5911">
        <v>1</v>
      </c>
      <c r="O5911" t="s">
        <v>28</v>
      </c>
    </row>
    <row r="5912" spans="1:15">
      <c r="A5912">
        <v>123211</v>
      </c>
      <c r="B5912" s="1">
        <v>45473</v>
      </c>
      <c r="C5912" t="s">
        <v>85</v>
      </c>
      <c r="D5912" t="s">
        <v>24</v>
      </c>
      <c r="E5912" t="s">
        <v>25</v>
      </c>
      <c r="F5912">
        <v>31</v>
      </c>
      <c r="G5912" t="s">
        <v>62</v>
      </c>
      <c r="H5912" t="s">
        <v>19</v>
      </c>
      <c r="I5912">
        <v>23</v>
      </c>
      <c r="J5912">
        <v>0</v>
      </c>
      <c r="K5912">
        <v>23</v>
      </c>
      <c r="L5912">
        <v>1</v>
      </c>
      <c r="M5912">
        <v>23</v>
      </c>
      <c r="N5912">
        <v>5</v>
      </c>
      <c r="O5912" t="s">
        <v>39</v>
      </c>
    </row>
    <row r="5913" spans="1:15">
      <c r="A5913">
        <v>187969</v>
      </c>
      <c r="B5913" s="1">
        <v>45565</v>
      </c>
      <c r="C5913" t="s">
        <v>42</v>
      </c>
      <c r="D5913" t="s">
        <v>16</v>
      </c>
      <c r="E5913" t="s">
        <v>17</v>
      </c>
      <c r="F5913">
        <v>30</v>
      </c>
      <c r="G5913" t="s">
        <v>46</v>
      </c>
      <c r="H5913" t="s">
        <v>19</v>
      </c>
      <c r="I5913">
        <v>65</v>
      </c>
      <c r="J5913">
        <v>0</v>
      </c>
      <c r="K5913">
        <v>65</v>
      </c>
      <c r="L5913">
        <v>1</v>
      </c>
      <c r="M5913">
        <v>65</v>
      </c>
      <c r="N5913">
        <v>1</v>
      </c>
      <c r="O5913" t="s">
        <v>35</v>
      </c>
    </row>
    <row r="5914" spans="1:15">
      <c r="A5914">
        <v>144073</v>
      </c>
      <c r="B5914" s="1">
        <v>45268</v>
      </c>
      <c r="C5914" t="s">
        <v>48</v>
      </c>
      <c r="D5914" t="s">
        <v>16</v>
      </c>
      <c r="E5914" t="s">
        <v>17</v>
      </c>
      <c r="F5914">
        <v>25</v>
      </c>
      <c r="G5914" t="s">
        <v>54</v>
      </c>
      <c r="H5914" t="s">
        <v>19</v>
      </c>
      <c r="I5914">
        <v>130</v>
      </c>
      <c r="J5914">
        <v>0</v>
      </c>
      <c r="K5914">
        <v>130</v>
      </c>
      <c r="L5914">
        <v>5</v>
      </c>
      <c r="M5914">
        <v>650</v>
      </c>
      <c r="N5914">
        <v>4</v>
      </c>
      <c r="O5914" t="s">
        <v>32</v>
      </c>
    </row>
    <row r="5915" spans="1:15">
      <c r="A5915">
        <v>130717</v>
      </c>
      <c r="B5915" s="1">
        <v>45258</v>
      </c>
      <c r="C5915" t="s">
        <v>15</v>
      </c>
      <c r="D5915" t="s">
        <v>16</v>
      </c>
      <c r="E5915" t="s">
        <v>17</v>
      </c>
      <c r="F5915">
        <v>34</v>
      </c>
      <c r="G5915" t="s">
        <v>56</v>
      </c>
      <c r="H5915" t="s">
        <v>19</v>
      </c>
      <c r="I5915">
        <v>100</v>
      </c>
      <c r="J5915">
        <v>0</v>
      </c>
      <c r="K5915">
        <v>100</v>
      </c>
      <c r="L5915">
        <v>1</v>
      </c>
      <c r="M5915">
        <v>100</v>
      </c>
      <c r="N5915">
        <v>1</v>
      </c>
      <c r="O5915" t="s">
        <v>64</v>
      </c>
    </row>
    <row r="5916" spans="1:15">
      <c r="A5916">
        <v>130623</v>
      </c>
      <c r="B5916" s="1">
        <v>45334</v>
      </c>
      <c r="C5916" t="s">
        <v>23</v>
      </c>
      <c r="D5916" t="s">
        <v>24</v>
      </c>
      <c r="E5916" t="s">
        <v>17</v>
      </c>
      <c r="F5916">
        <v>28</v>
      </c>
      <c r="G5916" t="s">
        <v>21</v>
      </c>
      <c r="H5916" t="s">
        <v>19</v>
      </c>
      <c r="I5916">
        <v>9</v>
      </c>
      <c r="J5916">
        <v>0</v>
      </c>
      <c r="K5916">
        <v>9</v>
      </c>
      <c r="L5916">
        <v>3</v>
      </c>
      <c r="M5916">
        <v>27</v>
      </c>
      <c r="N5916">
        <v>4</v>
      </c>
      <c r="O5916" t="s">
        <v>20</v>
      </c>
    </row>
    <row r="5917" spans="1:15">
      <c r="A5917">
        <v>198322</v>
      </c>
      <c r="B5917" s="1">
        <v>45384</v>
      </c>
      <c r="C5917" t="s">
        <v>42</v>
      </c>
      <c r="D5917" t="s">
        <v>16</v>
      </c>
      <c r="E5917" t="s">
        <v>25</v>
      </c>
      <c r="F5917">
        <v>30</v>
      </c>
      <c r="G5917" t="s">
        <v>75</v>
      </c>
      <c r="H5917" t="s">
        <v>27</v>
      </c>
      <c r="I5917">
        <v>65</v>
      </c>
      <c r="J5917">
        <v>70</v>
      </c>
      <c r="K5917">
        <v>135</v>
      </c>
      <c r="L5917">
        <v>1</v>
      </c>
      <c r="M5917">
        <v>135</v>
      </c>
      <c r="N5917">
        <v>4</v>
      </c>
      <c r="O5917" t="s">
        <v>52</v>
      </c>
    </row>
    <row r="5918" spans="1:15">
      <c r="A5918">
        <v>124915</v>
      </c>
      <c r="B5918" s="1">
        <v>45497</v>
      </c>
      <c r="C5918" t="s">
        <v>53</v>
      </c>
      <c r="D5918" t="s">
        <v>37</v>
      </c>
      <c r="E5918" t="s">
        <v>17</v>
      </c>
      <c r="F5918">
        <v>27</v>
      </c>
      <c r="G5918" t="s">
        <v>51</v>
      </c>
      <c r="H5918" t="s">
        <v>27</v>
      </c>
      <c r="I5918">
        <v>15</v>
      </c>
      <c r="J5918">
        <v>50</v>
      </c>
      <c r="K5918">
        <v>65</v>
      </c>
      <c r="L5918">
        <v>1</v>
      </c>
      <c r="M5918">
        <v>65</v>
      </c>
      <c r="N5918">
        <v>5</v>
      </c>
      <c r="O5918" t="s">
        <v>52</v>
      </c>
    </row>
    <row r="5919" spans="1:15">
      <c r="A5919">
        <v>132277</v>
      </c>
      <c r="B5919" s="1">
        <v>45535</v>
      </c>
      <c r="C5919" t="s">
        <v>23</v>
      </c>
      <c r="D5919" t="s">
        <v>24</v>
      </c>
      <c r="E5919" t="s">
        <v>17</v>
      </c>
      <c r="F5919">
        <v>29</v>
      </c>
      <c r="G5919" t="s">
        <v>51</v>
      </c>
      <c r="H5919" t="s">
        <v>27</v>
      </c>
      <c r="I5919">
        <v>9</v>
      </c>
      <c r="J5919">
        <v>50</v>
      </c>
      <c r="K5919">
        <v>59</v>
      </c>
      <c r="L5919">
        <v>1</v>
      </c>
      <c r="M5919">
        <v>59</v>
      </c>
      <c r="N5919">
        <v>5</v>
      </c>
      <c r="O5919" t="s">
        <v>70</v>
      </c>
    </row>
    <row r="5920" spans="1:15">
      <c r="A5920">
        <v>187320</v>
      </c>
      <c r="B5920" s="1">
        <v>45511</v>
      </c>
      <c r="C5920" t="s">
        <v>23</v>
      </c>
      <c r="D5920" t="s">
        <v>24</v>
      </c>
      <c r="E5920" t="s">
        <v>25</v>
      </c>
      <c r="F5920">
        <v>23</v>
      </c>
      <c r="G5920" t="s">
        <v>41</v>
      </c>
      <c r="H5920" t="s">
        <v>19</v>
      </c>
      <c r="I5920">
        <v>9</v>
      </c>
      <c r="J5920">
        <v>0</v>
      </c>
      <c r="K5920">
        <v>9</v>
      </c>
      <c r="L5920">
        <v>1</v>
      </c>
      <c r="M5920">
        <v>9</v>
      </c>
      <c r="N5920">
        <v>1</v>
      </c>
      <c r="O5920" t="s">
        <v>64</v>
      </c>
    </row>
    <row r="5921" spans="1:15">
      <c r="A5921">
        <v>148366</v>
      </c>
      <c r="B5921" s="1">
        <v>45253</v>
      </c>
      <c r="C5921" t="s">
        <v>42</v>
      </c>
      <c r="D5921" t="s">
        <v>16</v>
      </c>
      <c r="E5921" t="s">
        <v>17</v>
      </c>
      <c r="F5921">
        <v>19</v>
      </c>
      <c r="G5921" t="s">
        <v>75</v>
      </c>
      <c r="H5921" t="s">
        <v>27</v>
      </c>
      <c r="I5921">
        <v>65</v>
      </c>
      <c r="J5921">
        <v>70</v>
      </c>
      <c r="K5921">
        <v>135</v>
      </c>
      <c r="L5921">
        <v>1</v>
      </c>
      <c r="M5921">
        <v>135</v>
      </c>
      <c r="N5921">
        <v>5</v>
      </c>
      <c r="O5921" t="s">
        <v>52</v>
      </c>
    </row>
    <row r="5922" spans="1:15">
      <c r="A5922">
        <v>187066</v>
      </c>
      <c r="B5922" s="1">
        <v>45397</v>
      </c>
      <c r="C5922" t="s">
        <v>42</v>
      </c>
      <c r="D5922" t="s">
        <v>16</v>
      </c>
      <c r="E5922" t="s">
        <v>17</v>
      </c>
      <c r="F5922">
        <v>27</v>
      </c>
      <c r="G5922" t="s">
        <v>75</v>
      </c>
      <c r="H5922" t="s">
        <v>27</v>
      </c>
      <c r="I5922">
        <v>65</v>
      </c>
      <c r="J5922">
        <v>70</v>
      </c>
      <c r="K5922">
        <v>135</v>
      </c>
      <c r="L5922">
        <v>1</v>
      </c>
      <c r="M5922">
        <v>135</v>
      </c>
      <c r="N5922">
        <v>5</v>
      </c>
      <c r="O5922" t="s">
        <v>57</v>
      </c>
    </row>
    <row r="5923" spans="1:15">
      <c r="A5923">
        <v>122304</v>
      </c>
      <c r="B5923" s="1">
        <v>45261</v>
      </c>
      <c r="C5923" t="s">
        <v>53</v>
      </c>
      <c r="D5923" t="s">
        <v>37</v>
      </c>
      <c r="E5923" t="s">
        <v>17</v>
      </c>
      <c r="F5923">
        <v>30</v>
      </c>
      <c r="G5923" t="s">
        <v>21</v>
      </c>
      <c r="H5923" t="s">
        <v>19</v>
      </c>
      <c r="I5923">
        <v>15</v>
      </c>
      <c r="J5923">
        <v>0</v>
      </c>
      <c r="K5923">
        <v>15</v>
      </c>
      <c r="L5923">
        <v>1</v>
      </c>
      <c r="M5923">
        <v>15</v>
      </c>
      <c r="N5923">
        <v>2</v>
      </c>
      <c r="O5923" t="s">
        <v>81</v>
      </c>
    </row>
    <row r="5924" spans="1:15">
      <c r="A5924">
        <v>120130</v>
      </c>
      <c r="B5924" s="1">
        <v>45450</v>
      </c>
      <c r="C5924" t="s">
        <v>30</v>
      </c>
      <c r="D5924" t="s">
        <v>24</v>
      </c>
      <c r="E5924" t="s">
        <v>17</v>
      </c>
      <c r="F5924">
        <v>19</v>
      </c>
      <c r="G5924" t="s">
        <v>31</v>
      </c>
      <c r="H5924" t="s">
        <v>19</v>
      </c>
      <c r="I5924">
        <v>10</v>
      </c>
      <c r="J5924">
        <v>0</v>
      </c>
      <c r="K5924">
        <v>10</v>
      </c>
      <c r="L5924">
        <v>1</v>
      </c>
      <c r="M5924">
        <v>10</v>
      </c>
      <c r="N5924">
        <v>4</v>
      </c>
      <c r="O5924" t="s">
        <v>72</v>
      </c>
    </row>
    <row r="5925" spans="1:15">
      <c r="A5925">
        <v>190892</v>
      </c>
      <c r="B5925" s="1">
        <v>45557</v>
      </c>
      <c r="C5925" t="s">
        <v>42</v>
      </c>
      <c r="D5925" t="s">
        <v>16</v>
      </c>
      <c r="E5925" t="s">
        <v>25</v>
      </c>
      <c r="F5925">
        <v>22</v>
      </c>
      <c r="G5925" t="s">
        <v>46</v>
      </c>
      <c r="H5925" t="s">
        <v>19</v>
      </c>
      <c r="I5925">
        <v>65</v>
      </c>
      <c r="J5925">
        <v>0</v>
      </c>
      <c r="K5925">
        <v>65</v>
      </c>
      <c r="L5925">
        <v>1</v>
      </c>
      <c r="M5925">
        <v>65</v>
      </c>
      <c r="N5925">
        <v>5</v>
      </c>
      <c r="O5925" t="s">
        <v>70</v>
      </c>
    </row>
    <row r="5926" spans="1:15">
      <c r="A5926">
        <v>186943</v>
      </c>
      <c r="B5926" s="1">
        <v>45511</v>
      </c>
      <c r="C5926" t="s">
        <v>42</v>
      </c>
      <c r="D5926" t="s">
        <v>16</v>
      </c>
      <c r="E5926" t="s">
        <v>17</v>
      </c>
      <c r="F5926">
        <v>32</v>
      </c>
      <c r="G5926" t="s">
        <v>69</v>
      </c>
      <c r="H5926" t="s">
        <v>19</v>
      </c>
      <c r="I5926">
        <v>65</v>
      </c>
      <c r="J5926">
        <v>0</v>
      </c>
      <c r="K5926">
        <v>65</v>
      </c>
      <c r="L5926">
        <v>1</v>
      </c>
      <c r="M5926">
        <v>65</v>
      </c>
      <c r="N5926">
        <v>1</v>
      </c>
      <c r="O5926" t="s">
        <v>35</v>
      </c>
    </row>
    <row r="5927" spans="1:15">
      <c r="A5927">
        <v>199080</v>
      </c>
      <c r="B5927" s="1">
        <v>45533</v>
      </c>
      <c r="C5927" t="s">
        <v>30</v>
      </c>
      <c r="D5927" t="s">
        <v>24</v>
      </c>
      <c r="E5927" t="s">
        <v>17</v>
      </c>
      <c r="F5927">
        <v>27</v>
      </c>
      <c r="G5927" t="s">
        <v>69</v>
      </c>
      <c r="H5927" t="s">
        <v>19</v>
      </c>
      <c r="I5927">
        <v>10</v>
      </c>
      <c r="J5927">
        <v>0</v>
      </c>
      <c r="K5927">
        <v>10</v>
      </c>
      <c r="L5927">
        <v>1</v>
      </c>
      <c r="M5927">
        <v>10</v>
      </c>
      <c r="N5927">
        <v>3</v>
      </c>
      <c r="O5927" t="s">
        <v>83</v>
      </c>
    </row>
    <row r="5928" spans="1:15">
      <c r="A5928">
        <v>141687</v>
      </c>
      <c r="B5928" s="1">
        <v>45473</v>
      </c>
      <c r="C5928" t="s">
        <v>48</v>
      </c>
      <c r="D5928" t="s">
        <v>16</v>
      </c>
      <c r="E5928" t="s">
        <v>17</v>
      </c>
      <c r="F5928">
        <v>27</v>
      </c>
      <c r="G5928" t="s">
        <v>18</v>
      </c>
      <c r="H5928" t="s">
        <v>19</v>
      </c>
      <c r="I5928">
        <v>130</v>
      </c>
      <c r="J5928">
        <v>0</v>
      </c>
      <c r="K5928">
        <v>130</v>
      </c>
      <c r="L5928">
        <v>1</v>
      </c>
      <c r="M5928">
        <v>130</v>
      </c>
      <c r="N5928">
        <v>1</v>
      </c>
      <c r="O5928" t="s">
        <v>47</v>
      </c>
    </row>
    <row r="5929" spans="1:15">
      <c r="A5929">
        <v>140555</v>
      </c>
      <c r="B5929" s="1">
        <v>45314</v>
      </c>
      <c r="C5929" t="s">
        <v>53</v>
      </c>
      <c r="D5929" t="s">
        <v>37</v>
      </c>
      <c r="E5929" t="s">
        <v>17</v>
      </c>
      <c r="F5929">
        <v>28</v>
      </c>
      <c r="G5929" t="s">
        <v>29</v>
      </c>
      <c r="H5929" t="s">
        <v>19</v>
      </c>
      <c r="I5929">
        <v>15</v>
      </c>
      <c r="J5929">
        <v>0</v>
      </c>
      <c r="K5929">
        <v>15</v>
      </c>
      <c r="L5929">
        <v>1</v>
      </c>
      <c r="M5929">
        <v>15</v>
      </c>
      <c r="N5929">
        <v>4</v>
      </c>
      <c r="O5929" t="s">
        <v>65</v>
      </c>
    </row>
    <row r="5930" spans="1:15">
      <c r="A5930">
        <v>143914</v>
      </c>
      <c r="B5930" s="1">
        <v>45341</v>
      </c>
      <c r="C5930" t="s">
        <v>82</v>
      </c>
      <c r="D5930" t="s">
        <v>37</v>
      </c>
      <c r="E5930" t="s">
        <v>17</v>
      </c>
      <c r="F5930">
        <v>34</v>
      </c>
      <c r="G5930" t="s">
        <v>34</v>
      </c>
      <c r="H5930" t="s">
        <v>27</v>
      </c>
      <c r="I5930">
        <v>20</v>
      </c>
      <c r="J5930">
        <v>100</v>
      </c>
      <c r="K5930">
        <v>120</v>
      </c>
      <c r="L5930">
        <v>1</v>
      </c>
      <c r="M5930">
        <v>120</v>
      </c>
      <c r="N5930">
        <v>3</v>
      </c>
      <c r="O5930" t="s">
        <v>88</v>
      </c>
    </row>
    <row r="5931" spans="1:15">
      <c r="A5931">
        <v>156089</v>
      </c>
      <c r="B5931" s="1">
        <v>45356</v>
      </c>
      <c r="C5931" t="s">
        <v>53</v>
      </c>
      <c r="D5931" t="s">
        <v>37</v>
      </c>
      <c r="E5931" t="s">
        <v>25</v>
      </c>
      <c r="F5931">
        <v>24</v>
      </c>
      <c r="G5931" t="s">
        <v>60</v>
      </c>
      <c r="H5931" t="s">
        <v>19</v>
      </c>
      <c r="I5931">
        <v>15</v>
      </c>
      <c r="J5931">
        <v>0</v>
      </c>
      <c r="K5931">
        <v>15</v>
      </c>
      <c r="L5931">
        <v>1</v>
      </c>
      <c r="M5931">
        <v>15</v>
      </c>
      <c r="N5931">
        <v>3</v>
      </c>
      <c r="O5931" t="s">
        <v>22</v>
      </c>
    </row>
    <row r="5932" spans="1:15">
      <c r="A5932">
        <v>154966</v>
      </c>
      <c r="B5932" s="1">
        <v>45313</v>
      </c>
      <c r="C5932" t="s">
        <v>23</v>
      </c>
      <c r="D5932" t="s">
        <v>24</v>
      </c>
      <c r="E5932" t="s">
        <v>17</v>
      </c>
      <c r="F5932">
        <v>34</v>
      </c>
      <c r="G5932" t="s">
        <v>56</v>
      </c>
      <c r="H5932" t="s">
        <v>19</v>
      </c>
      <c r="I5932">
        <v>9</v>
      </c>
      <c r="J5932">
        <v>0</v>
      </c>
      <c r="K5932">
        <v>9</v>
      </c>
      <c r="L5932">
        <v>2</v>
      </c>
      <c r="M5932">
        <v>18</v>
      </c>
      <c r="N5932">
        <v>3</v>
      </c>
      <c r="O5932" t="s">
        <v>83</v>
      </c>
    </row>
    <row r="5933" spans="1:15">
      <c r="A5933">
        <v>161099</v>
      </c>
      <c r="B5933" s="1">
        <v>45244</v>
      </c>
      <c r="C5933" t="s">
        <v>15</v>
      </c>
      <c r="D5933" t="s">
        <v>16</v>
      </c>
      <c r="E5933" t="s">
        <v>17</v>
      </c>
      <c r="F5933">
        <v>18</v>
      </c>
      <c r="G5933" t="s">
        <v>38</v>
      </c>
      <c r="H5933" t="s">
        <v>19</v>
      </c>
      <c r="I5933">
        <v>100</v>
      </c>
      <c r="J5933">
        <v>0</v>
      </c>
      <c r="K5933">
        <v>100</v>
      </c>
      <c r="L5933">
        <v>4</v>
      </c>
      <c r="M5933">
        <v>400</v>
      </c>
      <c r="N5933">
        <v>4</v>
      </c>
      <c r="O5933" t="s">
        <v>39</v>
      </c>
    </row>
    <row r="5934" spans="1:15">
      <c r="A5934">
        <v>194375</v>
      </c>
      <c r="B5934" s="1">
        <v>45361</v>
      </c>
      <c r="C5934" t="s">
        <v>50</v>
      </c>
      <c r="D5934" t="s">
        <v>16</v>
      </c>
      <c r="E5934" t="s">
        <v>17</v>
      </c>
      <c r="F5934">
        <v>29</v>
      </c>
      <c r="G5934" t="s">
        <v>46</v>
      </c>
      <c r="H5934" t="s">
        <v>19</v>
      </c>
      <c r="I5934">
        <v>97</v>
      </c>
      <c r="J5934">
        <v>0</v>
      </c>
      <c r="K5934">
        <v>97</v>
      </c>
      <c r="L5934">
        <v>4</v>
      </c>
      <c r="M5934">
        <v>388</v>
      </c>
      <c r="N5934">
        <v>1</v>
      </c>
      <c r="O5934" t="s">
        <v>63</v>
      </c>
    </row>
    <row r="5935" spans="1:15">
      <c r="A5935">
        <v>167500</v>
      </c>
      <c r="B5935" s="1">
        <v>45471</v>
      </c>
      <c r="C5935" t="s">
        <v>50</v>
      </c>
      <c r="D5935" t="s">
        <v>16</v>
      </c>
      <c r="E5935" t="s">
        <v>17</v>
      </c>
      <c r="F5935">
        <v>33</v>
      </c>
      <c r="G5935" t="s">
        <v>66</v>
      </c>
      <c r="H5935" t="s">
        <v>27</v>
      </c>
      <c r="I5935">
        <v>97</v>
      </c>
      <c r="J5935">
        <v>40</v>
      </c>
      <c r="K5935">
        <v>137</v>
      </c>
      <c r="L5935">
        <v>1</v>
      </c>
      <c r="M5935">
        <v>137</v>
      </c>
      <c r="N5935">
        <v>5</v>
      </c>
      <c r="O5935" t="s">
        <v>45</v>
      </c>
    </row>
    <row r="5936" spans="1:15">
      <c r="A5936">
        <v>162565</v>
      </c>
      <c r="B5936" s="1">
        <v>45521</v>
      </c>
      <c r="C5936" t="s">
        <v>50</v>
      </c>
      <c r="D5936" t="s">
        <v>16</v>
      </c>
      <c r="E5936" t="s">
        <v>17</v>
      </c>
      <c r="F5936">
        <v>20</v>
      </c>
      <c r="G5936" t="s">
        <v>62</v>
      </c>
      <c r="H5936" t="s">
        <v>19</v>
      </c>
      <c r="I5936">
        <v>97</v>
      </c>
      <c r="J5936">
        <v>0</v>
      </c>
      <c r="K5936">
        <v>97</v>
      </c>
      <c r="L5936">
        <v>1</v>
      </c>
      <c r="M5936">
        <v>97</v>
      </c>
      <c r="N5936">
        <v>2</v>
      </c>
      <c r="O5936" t="s">
        <v>87</v>
      </c>
    </row>
    <row r="5937" spans="1:15">
      <c r="A5937">
        <v>148189</v>
      </c>
      <c r="B5937" s="1">
        <v>45440</v>
      </c>
      <c r="C5937" t="s">
        <v>30</v>
      </c>
      <c r="D5937" t="s">
        <v>24</v>
      </c>
      <c r="E5937" t="s">
        <v>17</v>
      </c>
      <c r="F5937">
        <v>27</v>
      </c>
      <c r="G5937" t="s">
        <v>62</v>
      </c>
      <c r="H5937" t="s">
        <v>19</v>
      </c>
      <c r="I5937">
        <v>10</v>
      </c>
      <c r="J5937">
        <v>0</v>
      </c>
      <c r="K5937">
        <v>10</v>
      </c>
      <c r="L5937">
        <v>2</v>
      </c>
      <c r="M5937">
        <v>20</v>
      </c>
      <c r="N5937">
        <v>3</v>
      </c>
      <c r="O5937" t="s">
        <v>83</v>
      </c>
    </row>
    <row r="5938" spans="1:15">
      <c r="A5938">
        <v>139082</v>
      </c>
      <c r="B5938" s="1">
        <v>45515</v>
      </c>
      <c r="C5938" t="s">
        <v>23</v>
      </c>
      <c r="D5938" t="s">
        <v>24</v>
      </c>
      <c r="E5938" t="s">
        <v>17</v>
      </c>
      <c r="F5938">
        <v>22</v>
      </c>
      <c r="G5938" t="s">
        <v>58</v>
      </c>
      <c r="H5938" t="s">
        <v>27</v>
      </c>
      <c r="I5938">
        <v>9</v>
      </c>
      <c r="J5938">
        <v>40</v>
      </c>
      <c r="K5938">
        <v>49</v>
      </c>
      <c r="L5938">
        <v>3</v>
      </c>
      <c r="M5938">
        <v>147</v>
      </c>
      <c r="N5938">
        <v>5</v>
      </c>
      <c r="O5938" t="s">
        <v>52</v>
      </c>
    </row>
    <row r="5939" spans="1:15">
      <c r="A5939">
        <v>131621</v>
      </c>
      <c r="B5939" s="1">
        <v>45427</v>
      </c>
      <c r="C5939" t="s">
        <v>15</v>
      </c>
      <c r="D5939" t="s">
        <v>16</v>
      </c>
      <c r="E5939" t="s">
        <v>17</v>
      </c>
      <c r="F5939">
        <v>20</v>
      </c>
      <c r="G5939" t="s">
        <v>26</v>
      </c>
      <c r="H5939" t="s">
        <v>27</v>
      </c>
      <c r="I5939">
        <v>100</v>
      </c>
      <c r="J5939">
        <v>40</v>
      </c>
      <c r="K5939">
        <v>140</v>
      </c>
      <c r="L5939">
        <v>2</v>
      </c>
      <c r="M5939">
        <v>280</v>
      </c>
      <c r="N5939">
        <v>1</v>
      </c>
      <c r="O5939" t="s">
        <v>63</v>
      </c>
    </row>
    <row r="5940" spans="1:15">
      <c r="A5940">
        <v>130376</v>
      </c>
      <c r="B5940" s="1">
        <v>45436</v>
      </c>
      <c r="C5940" t="s">
        <v>53</v>
      </c>
      <c r="D5940" t="s">
        <v>37</v>
      </c>
      <c r="E5940" t="s">
        <v>17</v>
      </c>
      <c r="F5940">
        <v>34</v>
      </c>
      <c r="G5940" t="s">
        <v>21</v>
      </c>
      <c r="H5940" t="s">
        <v>19</v>
      </c>
      <c r="I5940">
        <v>15</v>
      </c>
      <c r="J5940">
        <v>0</v>
      </c>
      <c r="K5940">
        <v>15</v>
      </c>
      <c r="L5940">
        <v>1</v>
      </c>
      <c r="M5940">
        <v>15</v>
      </c>
      <c r="N5940">
        <v>5</v>
      </c>
      <c r="O5940" t="s">
        <v>72</v>
      </c>
    </row>
    <row r="5941" spans="1:15">
      <c r="A5941">
        <v>130229</v>
      </c>
      <c r="B5941" s="1">
        <v>45443</v>
      </c>
      <c r="C5941" t="s">
        <v>53</v>
      </c>
      <c r="D5941" t="s">
        <v>37</v>
      </c>
      <c r="E5941" t="s">
        <v>17</v>
      </c>
      <c r="F5941">
        <v>25</v>
      </c>
      <c r="G5941" t="s">
        <v>74</v>
      </c>
      <c r="H5941" t="s">
        <v>27</v>
      </c>
      <c r="I5941">
        <v>15</v>
      </c>
      <c r="J5941">
        <v>25</v>
      </c>
      <c r="K5941">
        <v>40</v>
      </c>
      <c r="L5941">
        <v>3</v>
      </c>
      <c r="M5941">
        <v>120</v>
      </c>
      <c r="N5941">
        <v>5</v>
      </c>
      <c r="O5941" t="s">
        <v>43</v>
      </c>
    </row>
    <row r="5942" spans="1:15">
      <c r="A5942">
        <v>144525</v>
      </c>
      <c r="B5942" s="1">
        <v>45312</v>
      </c>
      <c r="C5942" t="s">
        <v>42</v>
      </c>
      <c r="D5942" t="s">
        <v>16</v>
      </c>
      <c r="E5942" t="s">
        <v>25</v>
      </c>
      <c r="F5942">
        <v>24</v>
      </c>
      <c r="G5942" t="s">
        <v>21</v>
      </c>
      <c r="H5942" t="s">
        <v>19</v>
      </c>
      <c r="I5942">
        <v>65</v>
      </c>
      <c r="J5942">
        <v>0</v>
      </c>
      <c r="K5942">
        <v>65</v>
      </c>
      <c r="L5942">
        <v>2</v>
      </c>
      <c r="M5942">
        <v>130</v>
      </c>
      <c r="N5942">
        <v>5</v>
      </c>
      <c r="O5942" t="s">
        <v>70</v>
      </c>
    </row>
    <row r="5943" spans="1:15">
      <c r="A5943">
        <v>128005</v>
      </c>
      <c r="B5943" s="1">
        <v>45587</v>
      </c>
      <c r="C5943" t="s">
        <v>15</v>
      </c>
      <c r="D5943" t="s">
        <v>16</v>
      </c>
      <c r="E5943" t="s">
        <v>25</v>
      </c>
      <c r="F5943">
        <v>33</v>
      </c>
      <c r="G5943" t="s">
        <v>60</v>
      </c>
      <c r="H5943" t="s">
        <v>19</v>
      </c>
      <c r="I5943">
        <v>100</v>
      </c>
      <c r="J5943">
        <v>0</v>
      </c>
      <c r="K5943">
        <v>100</v>
      </c>
      <c r="L5943">
        <v>1</v>
      </c>
      <c r="M5943">
        <v>100</v>
      </c>
      <c r="N5943">
        <v>1</v>
      </c>
      <c r="O5943" t="s">
        <v>71</v>
      </c>
    </row>
    <row r="5944" spans="1:15">
      <c r="A5944">
        <v>199297</v>
      </c>
      <c r="B5944" s="1">
        <v>45434</v>
      </c>
      <c r="C5944" t="s">
        <v>23</v>
      </c>
      <c r="D5944" t="s">
        <v>24</v>
      </c>
      <c r="E5944" t="s">
        <v>17</v>
      </c>
      <c r="F5944">
        <v>35</v>
      </c>
      <c r="G5944" t="s">
        <v>46</v>
      </c>
      <c r="H5944" t="s">
        <v>19</v>
      </c>
      <c r="I5944">
        <v>9</v>
      </c>
      <c r="J5944">
        <v>0</v>
      </c>
      <c r="K5944">
        <v>9</v>
      </c>
      <c r="L5944">
        <v>5</v>
      </c>
      <c r="M5944">
        <v>45</v>
      </c>
      <c r="N5944">
        <v>2</v>
      </c>
      <c r="O5944" t="s">
        <v>35</v>
      </c>
    </row>
    <row r="5945" spans="1:15">
      <c r="A5945">
        <v>148387</v>
      </c>
      <c r="B5945" s="1">
        <v>45475</v>
      </c>
      <c r="C5945" t="s">
        <v>23</v>
      </c>
      <c r="D5945" t="s">
        <v>24</v>
      </c>
      <c r="E5945" t="s">
        <v>25</v>
      </c>
      <c r="F5945">
        <v>26</v>
      </c>
      <c r="G5945" t="s">
        <v>26</v>
      </c>
      <c r="H5945" t="s">
        <v>27</v>
      </c>
      <c r="I5945">
        <v>9</v>
      </c>
      <c r="J5945">
        <v>40</v>
      </c>
      <c r="K5945">
        <v>49</v>
      </c>
      <c r="L5945">
        <v>2</v>
      </c>
      <c r="M5945">
        <v>98</v>
      </c>
      <c r="N5945">
        <v>4</v>
      </c>
      <c r="O5945" t="s">
        <v>70</v>
      </c>
    </row>
    <row r="5946" spans="1:15">
      <c r="A5946">
        <v>170629</v>
      </c>
      <c r="B5946" s="1">
        <v>45405</v>
      </c>
      <c r="C5946" t="s">
        <v>23</v>
      </c>
      <c r="D5946" t="s">
        <v>24</v>
      </c>
      <c r="E5946" t="s">
        <v>17</v>
      </c>
      <c r="F5946">
        <v>25</v>
      </c>
      <c r="G5946" t="s">
        <v>69</v>
      </c>
      <c r="H5946" t="s">
        <v>19</v>
      </c>
      <c r="I5946">
        <v>9</v>
      </c>
      <c r="J5946">
        <v>0</v>
      </c>
      <c r="K5946">
        <v>9</v>
      </c>
      <c r="L5946">
        <v>5</v>
      </c>
      <c r="M5946">
        <v>45</v>
      </c>
      <c r="N5946">
        <v>3</v>
      </c>
      <c r="O5946" t="s">
        <v>22</v>
      </c>
    </row>
    <row r="5947" spans="1:15">
      <c r="A5947">
        <v>161176</v>
      </c>
      <c r="B5947" s="1">
        <v>45460</v>
      </c>
      <c r="C5947" t="s">
        <v>15</v>
      </c>
      <c r="D5947" t="s">
        <v>16</v>
      </c>
      <c r="E5947" t="s">
        <v>17</v>
      </c>
      <c r="F5947">
        <v>22</v>
      </c>
      <c r="G5947" t="s">
        <v>38</v>
      </c>
      <c r="H5947" t="s">
        <v>19</v>
      </c>
      <c r="I5947">
        <v>100</v>
      </c>
      <c r="J5947">
        <v>0</v>
      </c>
      <c r="K5947">
        <v>100</v>
      </c>
      <c r="L5947">
        <v>2</v>
      </c>
      <c r="M5947">
        <v>200</v>
      </c>
      <c r="N5947">
        <v>1</v>
      </c>
      <c r="O5947" t="s">
        <v>47</v>
      </c>
    </row>
    <row r="5948" spans="1:15">
      <c r="A5948">
        <v>170414</v>
      </c>
      <c r="B5948" s="1">
        <v>45514</v>
      </c>
      <c r="C5948" t="s">
        <v>50</v>
      </c>
      <c r="D5948" t="s">
        <v>16</v>
      </c>
      <c r="E5948" t="s">
        <v>25</v>
      </c>
      <c r="F5948">
        <v>18</v>
      </c>
      <c r="G5948" t="s">
        <v>69</v>
      </c>
      <c r="H5948" t="s">
        <v>19</v>
      </c>
      <c r="I5948">
        <v>97</v>
      </c>
      <c r="J5948">
        <v>0</v>
      </c>
      <c r="K5948">
        <v>97</v>
      </c>
      <c r="L5948">
        <v>1</v>
      </c>
      <c r="M5948">
        <v>97</v>
      </c>
      <c r="N5948">
        <v>4</v>
      </c>
      <c r="O5948" t="s">
        <v>43</v>
      </c>
    </row>
    <row r="5949" spans="1:15">
      <c r="A5949">
        <v>194532</v>
      </c>
      <c r="B5949" s="1">
        <v>45532</v>
      </c>
      <c r="C5949" t="s">
        <v>78</v>
      </c>
      <c r="D5949" t="s">
        <v>37</v>
      </c>
      <c r="E5949" t="s">
        <v>17</v>
      </c>
      <c r="F5949">
        <v>33</v>
      </c>
      <c r="G5949" t="s">
        <v>41</v>
      </c>
      <c r="H5949" t="s">
        <v>19</v>
      </c>
      <c r="I5949">
        <v>50</v>
      </c>
      <c r="J5949">
        <v>0</v>
      </c>
      <c r="K5949">
        <v>50</v>
      </c>
      <c r="L5949">
        <v>1</v>
      </c>
      <c r="M5949">
        <v>50</v>
      </c>
      <c r="N5949">
        <v>4</v>
      </c>
      <c r="O5949" t="s">
        <v>52</v>
      </c>
    </row>
    <row r="5950" spans="1:15">
      <c r="A5950">
        <v>198632</v>
      </c>
      <c r="B5950" s="1">
        <v>45317</v>
      </c>
      <c r="C5950" t="s">
        <v>23</v>
      </c>
      <c r="D5950" t="s">
        <v>24</v>
      </c>
      <c r="E5950" t="s">
        <v>17</v>
      </c>
      <c r="F5950">
        <v>30</v>
      </c>
      <c r="G5950" t="s">
        <v>46</v>
      </c>
      <c r="H5950" t="s">
        <v>19</v>
      </c>
      <c r="I5950">
        <v>9</v>
      </c>
      <c r="J5950">
        <v>0</v>
      </c>
      <c r="K5950">
        <v>9</v>
      </c>
      <c r="L5950">
        <v>1</v>
      </c>
      <c r="M5950">
        <v>9</v>
      </c>
      <c r="N5950">
        <v>5</v>
      </c>
      <c r="O5950" t="s">
        <v>52</v>
      </c>
    </row>
    <row r="5951" spans="1:15">
      <c r="A5951">
        <v>171252</v>
      </c>
      <c r="B5951" s="1">
        <v>45517</v>
      </c>
      <c r="C5951" t="s">
        <v>42</v>
      </c>
      <c r="D5951" t="s">
        <v>16</v>
      </c>
      <c r="E5951" t="s">
        <v>17</v>
      </c>
      <c r="F5951">
        <v>20</v>
      </c>
      <c r="G5951" t="s">
        <v>54</v>
      </c>
      <c r="H5951" t="s">
        <v>19</v>
      </c>
      <c r="I5951">
        <v>65</v>
      </c>
      <c r="J5951">
        <v>0</v>
      </c>
      <c r="K5951">
        <v>65</v>
      </c>
      <c r="L5951">
        <v>1</v>
      </c>
      <c r="M5951">
        <v>65</v>
      </c>
      <c r="N5951">
        <v>1</v>
      </c>
      <c r="O5951" t="s">
        <v>71</v>
      </c>
    </row>
    <row r="5952" spans="1:15">
      <c r="A5952">
        <v>152146</v>
      </c>
      <c r="B5952" s="1">
        <v>45576</v>
      </c>
      <c r="C5952" t="s">
        <v>82</v>
      </c>
      <c r="D5952" t="s">
        <v>37</v>
      </c>
      <c r="E5952" t="s">
        <v>25</v>
      </c>
      <c r="F5952">
        <v>22</v>
      </c>
      <c r="G5952" t="s">
        <v>80</v>
      </c>
      <c r="H5952" t="s">
        <v>27</v>
      </c>
      <c r="I5952">
        <v>20</v>
      </c>
      <c r="J5952">
        <v>40</v>
      </c>
      <c r="K5952">
        <v>60</v>
      </c>
      <c r="L5952">
        <v>1</v>
      </c>
      <c r="M5952">
        <v>60</v>
      </c>
      <c r="N5952">
        <v>5</v>
      </c>
      <c r="O5952" t="s">
        <v>52</v>
      </c>
    </row>
    <row r="5953" spans="1:15">
      <c r="A5953">
        <v>125563</v>
      </c>
      <c r="B5953" s="1">
        <v>45410</v>
      </c>
      <c r="C5953" t="s">
        <v>78</v>
      </c>
      <c r="D5953" t="s">
        <v>37</v>
      </c>
      <c r="E5953" t="s">
        <v>25</v>
      </c>
      <c r="F5953">
        <v>24</v>
      </c>
      <c r="G5953" t="s">
        <v>80</v>
      </c>
      <c r="H5953" t="s">
        <v>27</v>
      </c>
      <c r="I5953">
        <v>50</v>
      </c>
      <c r="J5953">
        <v>40</v>
      </c>
      <c r="K5953">
        <v>90</v>
      </c>
      <c r="L5953">
        <v>1</v>
      </c>
      <c r="M5953">
        <v>90</v>
      </c>
      <c r="N5953">
        <v>5</v>
      </c>
      <c r="O5953" t="s">
        <v>65</v>
      </c>
    </row>
    <row r="5954" spans="1:15">
      <c r="A5954">
        <v>177140</v>
      </c>
      <c r="B5954" s="1">
        <v>45515</v>
      </c>
      <c r="C5954" t="s">
        <v>48</v>
      </c>
      <c r="D5954" t="s">
        <v>16</v>
      </c>
      <c r="E5954" t="s">
        <v>17</v>
      </c>
      <c r="F5954">
        <v>34</v>
      </c>
      <c r="G5954" t="s">
        <v>31</v>
      </c>
      <c r="H5954" t="s">
        <v>19</v>
      </c>
      <c r="I5954">
        <v>130</v>
      </c>
      <c r="J5954">
        <v>0</v>
      </c>
      <c r="K5954">
        <v>130</v>
      </c>
      <c r="L5954">
        <v>1</v>
      </c>
      <c r="M5954">
        <v>130</v>
      </c>
      <c r="N5954">
        <v>4</v>
      </c>
      <c r="O5954" t="s">
        <v>61</v>
      </c>
    </row>
    <row r="5955" spans="1:15">
      <c r="A5955">
        <v>142497</v>
      </c>
      <c r="B5955" s="1">
        <v>45541</v>
      </c>
      <c r="C5955" t="s">
        <v>53</v>
      </c>
      <c r="D5955" t="s">
        <v>37</v>
      </c>
      <c r="E5955" t="s">
        <v>25</v>
      </c>
      <c r="F5955">
        <v>29</v>
      </c>
      <c r="G5955" t="s">
        <v>34</v>
      </c>
      <c r="H5955" t="s">
        <v>27</v>
      </c>
      <c r="I5955">
        <v>15</v>
      </c>
      <c r="J5955">
        <v>100</v>
      </c>
      <c r="K5955">
        <v>115</v>
      </c>
      <c r="L5955">
        <v>2</v>
      </c>
      <c r="M5955">
        <v>230</v>
      </c>
      <c r="N5955">
        <v>3</v>
      </c>
      <c r="O5955" t="s">
        <v>40</v>
      </c>
    </row>
    <row r="5956" spans="1:15">
      <c r="A5956">
        <v>131499</v>
      </c>
      <c r="B5956" s="1">
        <v>45408</v>
      </c>
      <c r="C5956" t="s">
        <v>15</v>
      </c>
      <c r="D5956" t="s">
        <v>16</v>
      </c>
      <c r="E5956" t="s">
        <v>17</v>
      </c>
      <c r="F5956">
        <v>19</v>
      </c>
      <c r="G5956" t="s">
        <v>69</v>
      </c>
      <c r="H5956" t="s">
        <v>19</v>
      </c>
      <c r="I5956">
        <v>100</v>
      </c>
      <c r="J5956">
        <v>0</v>
      </c>
      <c r="K5956">
        <v>100</v>
      </c>
      <c r="L5956">
        <v>4</v>
      </c>
      <c r="M5956">
        <v>400</v>
      </c>
      <c r="N5956">
        <v>5</v>
      </c>
      <c r="O5956" t="s">
        <v>70</v>
      </c>
    </row>
    <row r="5957" spans="1:15">
      <c r="A5957">
        <v>168159</v>
      </c>
      <c r="B5957" s="1">
        <v>45265</v>
      </c>
      <c r="C5957" t="s">
        <v>42</v>
      </c>
      <c r="D5957" t="s">
        <v>16</v>
      </c>
      <c r="E5957" t="s">
        <v>17</v>
      </c>
      <c r="F5957">
        <v>34</v>
      </c>
      <c r="G5957" t="s">
        <v>74</v>
      </c>
      <c r="H5957" t="s">
        <v>27</v>
      </c>
      <c r="I5957">
        <v>65</v>
      </c>
      <c r="J5957">
        <v>25</v>
      </c>
      <c r="K5957">
        <v>90</v>
      </c>
      <c r="L5957">
        <v>1</v>
      </c>
      <c r="M5957">
        <v>90</v>
      </c>
      <c r="N5957">
        <v>5</v>
      </c>
      <c r="O5957" t="s">
        <v>65</v>
      </c>
    </row>
    <row r="5958" spans="1:15">
      <c r="A5958">
        <v>194848</v>
      </c>
      <c r="B5958" s="1">
        <v>45268</v>
      </c>
      <c r="C5958" t="s">
        <v>82</v>
      </c>
      <c r="D5958" t="s">
        <v>37</v>
      </c>
      <c r="E5958" t="s">
        <v>25</v>
      </c>
      <c r="F5958">
        <v>18</v>
      </c>
      <c r="G5958" t="s">
        <v>77</v>
      </c>
      <c r="H5958" t="s">
        <v>19</v>
      </c>
      <c r="I5958">
        <v>20</v>
      </c>
      <c r="J5958">
        <v>0</v>
      </c>
      <c r="K5958">
        <v>20</v>
      </c>
      <c r="L5958">
        <v>1</v>
      </c>
      <c r="M5958">
        <v>20</v>
      </c>
      <c r="N5958">
        <v>4</v>
      </c>
      <c r="O5958" t="s">
        <v>57</v>
      </c>
    </row>
    <row r="5959" spans="1:15">
      <c r="A5959">
        <v>193276</v>
      </c>
      <c r="B5959" s="1">
        <v>45551</v>
      </c>
      <c r="C5959" t="s">
        <v>36</v>
      </c>
      <c r="D5959" t="s">
        <v>37</v>
      </c>
      <c r="E5959" t="s">
        <v>17</v>
      </c>
      <c r="F5959">
        <v>28</v>
      </c>
      <c r="G5959" t="s">
        <v>18</v>
      </c>
      <c r="H5959" t="s">
        <v>19</v>
      </c>
      <c r="I5959">
        <v>32</v>
      </c>
      <c r="J5959">
        <v>0</v>
      </c>
      <c r="K5959">
        <v>32</v>
      </c>
      <c r="L5959">
        <v>3</v>
      </c>
      <c r="M5959">
        <v>96</v>
      </c>
      <c r="N5959">
        <v>1</v>
      </c>
      <c r="O5959" t="s">
        <v>35</v>
      </c>
    </row>
    <row r="5960" spans="1:15">
      <c r="A5960">
        <v>155425</v>
      </c>
      <c r="B5960" s="1">
        <v>45503</v>
      </c>
      <c r="C5960" t="s">
        <v>15</v>
      </c>
      <c r="D5960" t="s">
        <v>16</v>
      </c>
      <c r="E5960" t="s">
        <v>25</v>
      </c>
      <c r="F5960">
        <v>21</v>
      </c>
      <c r="G5960" t="s">
        <v>31</v>
      </c>
      <c r="H5960" t="s">
        <v>19</v>
      </c>
      <c r="I5960">
        <v>100</v>
      </c>
      <c r="J5960">
        <v>0</v>
      </c>
      <c r="K5960">
        <v>100</v>
      </c>
      <c r="L5960">
        <v>2</v>
      </c>
      <c r="M5960">
        <v>200</v>
      </c>
      <c r="N5960">
        <v>5</v>
      </c>
      <c r="O5960" t="s">
        <v>20</v>
      </c>
    </row>
    <row r="5961" spans="1:15">
      <c r="A5961">
        <v>157683</v>
      </c>
      <c r="B5961" s="1">
        <v>45483</v>
      </c>
      <c r="C5961" t="s">
        <v>15</v>
      </c>
      <c r="D5961" t="s">
        <v>16</v>
      </c>
      <c r="E5961" t="s">
        <v>25</v>
      </c>
      <c r="F5961">
        <v>26</v>
      </c>
      <c r="G5961" t="s">
        <v>62</v>
      </c>
      <c r="H5961" t="s">
        <v>19</v>
      </c>
      <c r="I5961">
        <v>100</v>
      </c>
      <c r="J5961">
        <v>0</v>
      </c>
      <c r="K5961">
        <v>100</v>
      </c>
      <c r="L5961">
        <v>1</v>
      </c>
      <c r="M5961">
        <v>100</v>
      </c>
      <c r="N5961">
        <v>3</v>
      </c>
      <c r="O5961" t="s">
        <v>73</v>
      </c>
    </row>
    <row r="5962" spans="1:15">
      <c r="A5962">
        <v>133953</v>
      </c>
      <c r="B5962" s="1">
        <v>45331</v>
      </c>
      <c r="C5962" t="s">
        <v>30</v>
      </c>
      <c r="D5962" t="s">
        <v>24</v>
      </c>
      <c r="E5962" t="s">
        <v>25</v>
      </c>
      <c r="F5962">
        <v>22</v>
      </c>
      <c r="G5962" t="s">
        <v>69</v>
      </c>
      <c r="H5962" t="s">
        <v>19</v>
      </c>
      <c r="I5962">
        <v>10</v>
      </c>
      <c r="J5962">
        <v>0</v>
      </c>
      <c r="K5962">
        <v>10</v>
      </c>
      <c r="L5962">
        <v>2</v>
      </c>
      <c r="M5962">
        <v>20</v>
      </c>
      <c r="N5962">
        <v>3</v>
      </c>
      <c r="O5962" t="s">
        <v>73</v>
      </c>
    </row>
    <row r="5963" spans="1:15">
      <c r="A5963">
        <v>197610</v>
      </c>
      <c r="B5963" s="1">
        <v>45425</v>
      </c>
      <c r="C5963" t="s">
        <v>15</v>
      </c>
      <c r="D5963" t="s">
        <v>16</v>
      </c>
      <c r="E5963" t="s">
        <v>17</v>
      </c>
      <c r="F5963">
        <v>29</v>
      </c>
      <c r="G5963" t="s">
        <v>29</v>
      </c>
      <c r="H5963" t="s">
        <v>19</v>
      </c>
      <c r="I5963">
        <v>100</v>
      </c>
      <c r="J5963">
        <v>0</v>
      </c>
      <c r="K5963">
        <v>100</v>
      </c>
      <c r="L5963">
        <v>1</v>
      </c>
      <c r="M5963">
        <v>100</v>
      </c>
      <c r="N5963">
        <v>5</v>
      </c>
      <c r="O5963" t="s">
        <v>45</v>
      </c>
    </row>
    <row r="5964" spans="1:15">
      <c r="A5964">
        <v>151403</v>
      </c>
      <c r="B5964" s="1">
        <v>45565</v>
      </c>
      <c r="C5964" t="s">
        <v>30</v>
      </c>
      <c r="D5964" t="s">
        <v>24</v>
      </c>
      <c r="E5964" t="s">
        <v>25</v>
      </c>
      <c r="F5964">
        <v>20</v>
      </c>
      <c r="G5964" t="s">
        <v>62</v>
      </c>
      <c r="H5964" t="s">
        <v>19</v>
      </c>
      <c r="I5964">
        <v>10</v>
      </c>
      <c r="J5964">
        <v>0</v>
      </c>
      <c r="K5964">
        <v>10</v>
      </c>
      <c r="L5964">
        <v>2</v>
      </c>
      <c r="M5964">
        <v>20</v>
      </c>
      <c r="N5964">
        <v>3</v>
      </c>
      <c r="O5964" t="s">
        <v>83</v>
      </c>
    </row>
    <row r="5965" spans="1:15">
      <c r="A5965">
        <v>195874</v>
      </c>
      <c r="B5965" s="1">
        <v>45249</v>
      </c>
      <c r="C5965" t="s">
        <v>36</v>
      </c>
      <c r="D5965" t="s">
        <v>37</v>
      </c>
      <c r="E5965" t="s">
        <v>17</v>
      </c>
      <c r="F5965">
        <v>24</v>
      </c>
      <c r="G5965" t="s">
        <v>69</v>
      </c>
      <c r="H5965" t="s">
        <v>19</v>
      </c>
      <c r="I5965">
        <v>32</v>
      </c>
      <c r="J5965">
        <v>0</v>
      </c>
      <c r="K5965">
        <v>32</v>
      </c>
      <c r="L5965">
        <v>1</v>
      </c>
      <c r="M5965">
        <v>32</v>
      </c>
      <c r="N5965">
        <v>1</v>
      </c>
      <c r="O5965" t="s">
        <v>87</v>
      </c>
    </row>
    <row r="5966" spans="1:15">
      <c r="A5966">
        <v>141134</v>
      </c>
      <c r="B5966" s="1">
        <v>45520</v>
      </c>
      <c r="C5966" t="s">
        <v>23</v>
      </c>
      <c r="D5966" t="s">
        <v>24</v>
      </c>
      <c r="E5966" t="s">
        <v>25</v>
      </c>
      <c r="F5966">
        <v>28</v>
      </c>
      <c r="G5966" t="s">
        <v>31</v>
      </c>
      <c r="H5966" t="s">
        <v>19</v>
      </c>
      <c r="I5966">
        <v>9</v>
      </c>
      <c r="J5966">
        <v>0</v>
      </c>
      <c r="K5966">
        <v>9</v>
      </c>
      <c r="L5966">
        <v>1</v>
      </c>
      <c r="M5966">
        <v>9</v>
      </c>
      <c r="N5966">
        <v>4</v>
      </c>
      <c r="O5966" t="s">
        <v>61</v>
      </c>
    </row>
    <row r="5967" spans="1:15">
      <c r="A5967">
        <v>138899</v>
      </c>
      <c r="B5967" s="1">
        <v>45466</v>
      </c>
      <c r="C5967" t="s">
        <v>85</v>
      </c>
      <c r="D5967" t="s">
        <v>24</v>
      </c>
      <c r="E5967" t="s">
        <v>17</v>
      </c>
      <c r="F5967">
        <v>24</v>
      </c>
      <c r="G5967" t="s">
        <v>75</v>
      </c>
      <c r="H5967" t="s">
        <v>27</v>
      </c>
      <c r="I5967">
        <v>23</v>
      </c>
      <c r="J5967">
        <v>70</v>
      </c>
      <c r="K5967">
        <v>93</v>
      </c>
      <c r="L5967">
        <v>4</v>
      </c>
      <c r="M5967">
        <v>372</v>
      </c>
      <c r="N5967">
        <v>4</v>
      </c>
      <c r="O5967" t="s">
        <v>45</v>
      </c>
    </row>
    <row r="5968" spans="1:15">
      <c r="A5968">
        <v>133708</v>
      </c>
      <c r="B5968" s="1">
        <v>45237</v>
      </c>
      <c r="C5968" t="s">
        <v>76</v>
      </c>
      <c r="D5968" t="s">
        <v>37</v>
      </c>
      <c r="E5968" t="s">
        <v>25</v>
      </c>
      <c r="F5968">
        <v>23</v>
      </c>
      <c r="G5968" t="s">
        <v>41</v>
      </c>
      <c r="H5968" t="s">
        <v>19</v>
      </c>
      <c r="I5968">
        <v>45</v>
      </c>
      <c r="J5968">
        <v>0</v>
      </c>
      <c r="K5968">
        <v>45</v>
      </c>
      <c r="L5968">
        <v>1</v>
      </c>
      <c r="M5968">
        <v>45</v>
      </c>
      <c r="N5968">
        <v>4</v>
      </c>
      <c r="O5968" t="s">
        <v>45</v>
      </c>
    </row>
    <row r="5969" spans="1:15">
      <c r="A5969">
        <v>171444</v>
      </c>
      <c r="B5969" s="1">
        <v>45541</v>
      </c>
      <c r="C5969" t="s">
        <v>42</v>
      </c>
      <c r="D5969" t="s">
        <v>16</v>
      </c>
      <c r="E5969" t="s">
        <v>25</v>
      </c>
      <c r="F5969">
        <v>28</v>
      </c>
      <c r="G5969" t="s">
        <v>41</v>
      </c>
      <c r="H5969" t="s">
        <v>19</v>
      </c>
      <c r="I5969">
        <v>65</v>
      </c>
      <c r="J5969">
        <v>0</v>
      </c>
      <c r="K5969">
        <v>65</v>
      </c>
      <c r="L5969">
        <v>4</v>
      </c>
      <c r="M5969">
        <v>260</v>
      </c>
      <c r="N5969">
        <v>1</v>
      </c>
      <c r="O5969" t="s">
        <v>63</v>
      </c>
    </row>
    <row r="5970" spans="1:15">
      <c r="A5970">
        <v>140815</v>
      </c>
      <c r="B5970" s="1">
        <v>45399</v>
      </c>
      <c r="C5970" t="s">
        <v>50</v>
      </c>
      <c r="D5970" t="s">
        <v>16</v>
      </c>
      <c r="E5970" t="s">
        <v>17</v>
      </c>
      <c r="F5970">
        <v>35</v>
      </c>
      <c r="G5970" t="s">
        <v>60</v>
      </c>
      <c r="H5970" t="s">
        <v>19</v>
      </c>
      <c r="I5970">
        <v>97</v>
      </c>
      <c r="J5970">
        <v>0</v>
      </c>
      <c r="K5970">
        <v>97</v>
      </c>
      <c r="L5970">
        <v>1</v>
      </c>
      <c r="M5970">
        <v>97</v>
      </c>
      <c r="N5970">
        <v>4</v>
      </c>
      <c r="O5970" t="s">
        <v>72</v>
      </c>
    </row>
    <row r="5971" spans="1:15">
      <c r="A5971">
        <v>148256</v>
      </c>
      <c r="B5971" s="1">
        <v>45304</v>
      </c>
      <c r="C5971" t="s">
        <v>42</v>
      </c>
      <c r="D5971" t="s">
        <v>16</v>
      </c>
      <c r="E5971" t="s">
        <v>17</v>
      </c>
      <c r="F5971">
        <v>19</v>
      </c>
      <c r="G5971" t="s">
        <v>54</v>
      </c>
      <c r="H5971" t="s">
        <v>19</v>
      </c>
      <c r="I5971">
        <v>65</v>
      </c>
      <c r="J5971">
        <v>0</v>
      </c>
      <c r="K5971">
        <v>65</v>
      </c>
      <c r="L5971">
        <v>1</v>
      </c>
      <c r="M5971">
        <v>65</v>
      </c>
      <c r="N5971">
        <v>5</v>
      </c>
      <c r="O5971" t="s">
        <v>72</v>
      </c>
    </row>
    <row r="5972" spans="1:15">
      <c r="A5972">
        <v>129715</v>
      </c>
      <c r="B5972" s="1">
        <v>45376</v>
      </c>
      <c r="C5972" t="s">
        <v>42</v>
      </c>
      <c r="D5972" t="s">
        <v>16</v>
      </c>
      <c r="E5972" t="s">
        <v>25</v>
      </c>
      <c r="F5972">
        <v>32</v>
      </c>
      <c r="G5972" t="s">
        <v>29</v>
      </c>
      <c r="H5972" t="s">
        <v>19</v>
      </c>
      <c r="I5972">
        <v>65</v>
      </c>
      <c r="J5972">
        <v>0</v>
      </c>
      <c r="K5972">
        <v>65</v>
      </c>
      <c r="L5972">
        <v>1</v>
      </c>
      <c r="M5972">
        <v>65</v>
      </c>
      <c r="N5972">
        <v>2</v>
      </c>
      <c r="O5972" t="s">
        <v>55</v>
      </c>
    </row>
    <row r="5973" spans="1:15">
      <c r="A5973">
        <v>133526</v>
      </c>
      <c r="B5973" s="1">
        <v>45317</v>
      </c>
      <c r="C5973" t="s">
        <v>23</v>
      </c>
      <c r="D5973" t="s">
        <v>24</v>
      </c>
      <c r="E5973" t="s">
        <v>17</v>
      </c>
      <c r="F5973">
        <v>25</v>
      </c>
      <c r="G5973" t="s">
        <v>69</v>
      </c>
      <c r="H5973" t="s">
        <v>19</v>
      </c>
      <c r="I5973">
        <v>9</v>
      </c>
      <c r="J5973">
        <v>0</v>
      </c>
      <c r="K5973">
        <v>9</v>
      </c>
      <c r="L5973">
        <v>1</v>
      </c>
      <c r="M5973">
        <v>9</v>
      </c>
      <c r="N5973">
        <v>5</v>
      </c>
      <c r="O5973" t="s">
        <v>65</v>
      </c>
    </row>
    <row r="5974" spans="1:15">
      <c r="A5974">
        <v>199869</v>
      </c>
      <c r="B5974" s="1">
        <v>45428</v>
      </c>
      <c r="C5974" t="s">
        <v>36</v>
      </c>
      <c r="D5974" t="s">
        <v>37</v>
      </c>
      <c r="E5974" t="s">
        <v>17</v>
      </c>
      <c r="F5974">
        <v>28</v>
      </c>
      <c r="G5974" t="s">
        <v>29</v>
      </c>
      <c r="H5974" t="s">
        <v>19</v>
      </c>
      <c r="I5974">
        <v>32</v>
      </c>
      <c r="J5974">
        <v>0</v>
      </c>
      <c r="K5974">
        <v>32</v>
      </c>
      <c r="L5974">
        <v>4</v>
      </c>
      <c r="M5974">
        <v>128</v>
      </c>
      <c r="N5974">
        <v>3</v>
      </c>
      <c r="O5974" t="s">
        <v>40</v>
      </c>
    </row>
    <row r="5975" spans="1:15">
      <c r="A5975">
        <v>156444</v>
      </c>
      <c r="B5975" s="1">
        <v>45369</v>
      </c>
      <c r="C5975" t="s">
        <v>82</v>
      </c>
      <c r="D5975" t="s">
        <v>37</v>
      </c>
      <c r="E5975" t="s">
        <v>17</v>
      </c>
      <c r="F5975">
        <v>33</v>
      </c>
      <c r="G5975" t="s">
        <v>54</v>
      </c>
      <c r="H5975" t="s">
        <v>19</v>
      </c>
      <c r="I5975">
        <v>20</v>
      </c>
      <c r="J5975">
        <v>0</v>
      </c>
      <c r="K5975">
        <v>20</v>
      </c>
      <c r="L5975">
        <v>1</v>
      </c>
      <c r="M5975">
        <v>20</v>
      </c>
      <c r="N5975">
        <v>5</v>
      </c>
      <c r="O5975" t="s">
        <v>57</v>
      </c>
    </row>
    <row r="5976" spans="1:15">
      <c r="A5976">
        <v>180002</v>
      </c>
      <c r="B5976" s="1">
        <v>45451</v>
      </c>
      <c r="C5976" t="s">
        <v>82</v>
      </c>
      <c r="D5976" t="s">
        <v>37</v>
      </c>
      <c r="E5976" t="s">
        <v>17</v>
      </c>
      <c r="F5976">
        <v>27</v>
      </c>
      <c r="G5976" t="s">
        <v>18</v>
      </c>
      <c r="H5976" t="s">
        <v>19</v>
      </c>
      <c r="I5976">
        <v>20</v>
      </c>
      <c r="J5976">
        <v>0</v>
      </c>
      <c r="K5976">
        <v>20</v>
      </c>
      <c r="L5976">
        <v>1</v>
      </c>
      <c r="M5976">
        <v>20</v>
      </c>
      <c r="N5976">
        <v>5</v>
      </c>
      <c r="O5976" t="s">
        <v>20</v>
      </c>
    </row>
    <row r="5977" spans="1:15">
      <c r="A5977">
        <v>197196</v>
      </c>
      <c r="B5977" s="1">
        <v>45575</v>
      </c>
      <c r="C5977" t="s">
        <v>53</v>
      </c>
      <c r="D5977" t="s">
        <v>37</v>
      </c>
      <c r="E5977" t="s">
        <v>25</v>
      </c>
      <c r="F5977">
        <v>33</v>
      </c>
      <c r="G5977" t="s">
        <v>60</v>
      </c>
      <c r="H5977" t="s">
        <v>19</v>
      </c>
      <c r="I5977">
        <v>15</v>
      </c>
      <c r="J5977">
        <v>0</v>
      </c>
      <c r="K5977">
        <v>15</v>
      </c>
      <c r="L5977">
        <v>1</v>
      </c>
      <c r="M5977">
        <v>15</v>
      </c>
      <c r="N5977">
        <v>1</v>
      </c>
      <c r="O5977" t="s">
        <v>55</v>
      </c>
    </row>
    <row r="5978" spans="1:15">
      <c r="A5978">
        <v>196806</v>
      </c>
      <c r="B5978" s="1">
        <v>45412</v>
      </c>
      <c r="C5978" t="s">
        <v>53</v>
      </c>
      <c r="D5978" t="s">
        <v>37</v>
      </c>
      <c r="E5978" t="s">
        <v>17</v>
      </c>
      <c r="F5978">
        <v>30</v>
      </c>
      <c r="G5978" t="s">
        <v>69</v>
      </c>
      <c r="H5978" t="s">
        <v>19</v>
      </c>
      <c r="I5978">
        <v>15</v>
      </c>
      <c r="J5978">
        <v>0</v>
      </c>
      <c r="K5978">
        <v>15</v>
      </c>
      <c r="L5978">
        <v>1</v>
      </c>
      <c r="M5978">
        <v>15</v>
      </c>
      <c r="N5978">
        <v>2</v>
      </c>
      <c r="O5978" t="s">
        <v>59</v>
      </c>
    </row>
    <row r="5979" spans="1:15">
      <c r="A5979">
        <v>179539</v>
      </c>
      <c r="B5979" s="1">
        <v>45282</v>
      </c>
      <c r="C5979" t="s">
        <v>36</v>
      </c>
      <c r="D5979" t="s">
        <v>37</v>
      </c>
      <c r="E5979" t="s">
        <v>17</v>
      </c>
      <c r="F5979">
        <v>20</v>
      </c>
      <c r="G5979" t="s">
        <v>69</v>
      </c>
      <c r="H5979" t="s">
        <v>19</v>
      </c>
      <c r="I5979">
        <v>32</v>
      </c>
      <c r="J5979">
        <v>0</v>
      </c>
      <c r="K5979">
        <v>32</v>
      </c>
      <c r="L5979">
        <v>1</v>
      </c>
      <c r="M5979">
        <v>32</v>
      </c>
      <c r="N5979">
        <v>5</v>
      </c>
      <c r="O5979" t="s">
        <v>57</v>
      </c>
    </row>
    <row r="5980" spans="1:15">
      <c r="A5980">
        <v>193986</v>
      </c>
      <c r="B5980" s="1">
        <v>45475</v>
      </c>
      <c r="C5980" t="s">
        <v>30</v>
      </c>
      <c r="D5980" t="s">
        <v>24</v>
      </c>
      <c r="E5980" t="s">
        <v>25</v>
      </c>
      <c r="F5980">
        <v>24</v>
      </c>
      <c r="G5980" t="s">
        <v>56</v>
      </c>
      <c r="H5980" t="s">
        <v>19</v>
      </c>
      <c r="I5980">
        <v>10</v>
      </c>
      <c r="J5980">
        <v>0</v>
      </c>
      <c r="K5980">
        <v>10</v>
      </c>
      <c r="L5980">
        <v>1</v>
      </c>
      <c r="M5980">
        <v>10</v>
      </c>
      <c r="N5980">
        <v>4</v>
      </c>
      <c r="O5980" t="s">
        <v>32</v>
      </c>
    </row>
    <row r="5981" spans="1:15">
      <c r="A5981">
        <v>184030</v>
      </c>
      <c r="B5981" s="1">
        <v>45327</v>
      </c>
      <c r="C5981" t="s">
        <v>42</v>
      </c>
      <c r="D5981" t="s">
        <v>16</v>
      </c>
      <c r="E5981" t="s">
        <v>17</v>
      </c>
      <c r="F5981">
        <v>35</v>
      </c>
      <c r="G5981" t="s">
        <v>29</v>
      </c>
      <c r="H5981" t="s">
        <v>19</v>
      </c>
      <c r="I5981">
        <v>65</v>
      </c>
      <c r="J5981">
        <v>0</v>
      </c>
      <c r="K5981">
        <v>65</v>
      </c>
      <c r="L5981">
        <v>1</v>
      </c>
      <c r="M5981">
        <v>65</v>
      </c>
      <c r="N5981">
        <v>5</v>
      </c>
      <c r="O5981" t="s">
        <v>20</v>
      </c>
    </row>
    <row r="5982" spans="1:15">
      <c r="A5982">
        <v>134608</v>
      </c>
      <c r="B5982" s="1">
        <v>45336</v>
      </c>
      <c r="C5982" t="s">
        <v>48</v>
      </c>
      <c r="D5982" t="s">
        <v>16</v>
      </c>
      <c r="E5982" t="s">
        <v>25</v>
      </c>
      <c r="F5982">
        <v>31</v>
      </c>
      <c r="G5982" t="s">
        <v>60</v>
      </c>
      <c r="H5982" t="s">
        <v>19</v>
      </c>
      <c r="I5982">
        <v>130</v>
      </c>
      <c r="J5982">
        <v>0</v>
      </c>
      <c r="K5982">
        <v>130</v>
      </c>
      <c r="L5982">
        <v>3</v>
      </c>
      <c r="M5982">
        <v>390</v>
      </c>
      <c r="N5982">
        <v>5</v>
      </c>
      <c r="O5982" t="s">
        <v>43</v>
      </c>
    </row>
    <row r="5983" spans="1:15">
      <c r="A5983">
        <v>146084</v>
      </c>
      <c r="B5983" s="1">
        <v>45261</v>
      </c>
      <c r="C5983" t="s">
        <v>36</v>
      </c>
      <c r="D5983" t="s">
        <v>37</v>
      </c>
      <c r="E5983" t="s">
        <v>25</v>
      </c>
      <c r="F5983">
        <v>24</v>
      </c>
      <c r="G5983" t="s">
        <v>67</v>
      </c>
      <c r="H5983" t="s">
        <v>27</v>
      </c>
      <c r="I5983">
        <v>32</v>
      </c>
      <c r="J5983">
        <v>40</v>
      </c>
      <c r="K5983">
        <v>72</v>
      </c>
      <c r="L5983">
        <v>3</v>
      </c>
      <c r="M5983">
        <v>216</v>
      </c>
      <c r="N5983">
        <v>2</v>
      </c>
      <c r="O5983" t="s">
        <v>47</v>
      </c>
    </row>
    <row r="5984" spans="1:15">
      <c r="A5984">
        <v>189906</v>
      </c>
      <c r="B5984" s="1">
        <v>45309</v>
      </c>
      <c r="C5984" t="s">
        <v>76</v>
      </c>
      <c r="D5984" t="s">
        <v>37</v>
      </c>
      <c r="E5984" t="s">
        <v>17</v>
      </c>
      <c r="F5984">
        <v>21</v>
      </c>
      <c r="G5984" t="s">
        <v>44</v>
      </c>
      <c r="H5984" t="s">
        <v>27</v>
      </c>
      <c r="I5984">
        <v>45</v>
      </c>
      <c r="J5984">
        <v>25</v>
      </c>
      <c r="K5984">
        <v>70</v>
      </c>
      <c r="L5984">
        <v>1</v>
      </c>
      <c r="M5984">
        <v>70</v>
      </c>
      <c r="N5984">
        <v>2</v>
      </c>
      <c r="O5984" t="s">
        <v>87</v>
      </c>
    </row>
    <row r="5985" spans="1:15">
      <c r="A5985">
        <v>132901</v>
      </c>
      <c r="B5985" s="1">
        <v>45283</v>
      </c>
      <c r="C5985" t="s">
        <v>23</v>
      </c>
      <c r="D5985" t="s">
        <v>24</v>
      </c>
      <c r="E5985" t="s">
        <v>25</v>
      </c>
      <c r="F5985">
        <v>28</v>
      </c>
      <c r="G5985" t="s">
        <v>34</v>
      </c>
      <c r="H5985" t="s">
        <v>27</v>
      </c>
      <c r="I5985">
        <v>9</v>
      </c>
      <c r="J5985">
        <v>100</v>
      </c>
      <c r="K5985">
        <v>109</v>
      </c>
      <c r="L5985">
        <v>1</v>
      </c>
      <c r="M5985">
        <v>109</v>
      </c>
      <c r="N5985">
        <v>5</v>
      </c>
      <c r="O5985" t="s">
        <v>70</v>
      </c>
    </row>
    <row r="5986" spans="1:15">
      <c r="A5986">
        <v>162624</v>
      </c>
      <c r="B5986" s="1">
        <v>45287</v>
      </c>
      <c r="C5986" t="s">
        <v>15</v>
      </c>
      <c r="D5986" t="s">
        <v>16</v>
      </c>
      <c r="E5986" t="s">
        <v>17</v>
      </c>
      <c r="F5986">
        <v>29</v>
      </c>
      <c r="G5986" t="s">
        <v>66</v>
      </c>
      <c r="H5986" t="s">
        <v>27</v>
      </c>
      <c r="I5986">
        <v>100</v>
      </c>
      <c r="J5986">
        <v>40</v>
      </c>
      <c r="K5986">
        <v>140</v>
      </c>
      <c r="L5986">
        <v>1</v>
      </c>
      <c r="M5986">
        <v>140</v>
      </c>
      <c r="N5986">
        <v>2</v>
      </c>
      <c r="O5986" t="s">
        <v>47</v>
      </c>
    </row>
    <row r="5987" spans="1:15">
      <c r="A5987">
        <v>198952</v>
      </c>
      <c r="B5987" s="1">
        <v>45474</v>
      </c>
      <c r="C5987" t="s">
        <v>42</v>
      </c>
      <c r="D5987" t="s">
        <v>16</v>
      </c>
      <c r="E5987" t="s">
        <v>17</v>
      </c>
      <c r="F5987">
        <v>29</v>
      </c>
      <c r="G5987" t="s">
        <v>60</v>
      </c>
      <c r="H5987" t="s">
        <v>19</v>
      </c>
      <c r="I5987">
        <v>65</v>
      </c>
      <c r="J5987">
        <v>0</v>
      </c>
      <c r="K5987">
        <v>65</v>
      </c>
      <c r="L5987">
        <v>1</v>
      </c>
      <c r="M5987">
        <v>65</v>
      </c>
      <c r="N5987">
        <v>3</v>
      </c>
      <c r="O5987" t="s">
        <v>22</v>
      </c>
    </row>
    <row r="5988" spans="1:15">
      <c r="A5988">
        <v>157333</v>
      </c>
      <c r="B5988" s="1">
        <v>45571</v>
      </c>
      <c r="C5988" t="s">
        <v>30</v>
      </c>
      <c r="D5988" t="s">
        <v>24</v>
      </c>
      <c r="E5988" t="s">
        <v>17</v>
      </c>
      <c r="F5988">
        <v>29</v>
      </c>
      <c r="G5988" t="s">
        <v>26</v>
      </c>
      <c r="H5988" t="s">
        <v>27</v>
      </c>
      <c r="I5988">
        <v>10</v>
      </c>
      <c r="J5988">
        <v>40</v>
      </c>
      <c r="K5988">
        <v>50</v>
      </c>
      <c r="L5988">
        <v>2</v>
      </c>
      <c r="M5988">
        <v>100</v>
      </c>
      <c r="N5988">
        <v>5</v>
      </c>
      <c r="O5988" t="s">
        <v>39</v>
      </c>
    </row>
    <row r="5989" spans="1:15">
      <c r="A5989">
        <v>177968</v>
      </c>
      <c r="B5989" s="1">
        <v>45580</v>
      </c>
      <c r="C5989" t="s">
        <v>50</v>
      </c>
      <c r="D5989" t="s">
        <v>16</v>
      </c>
      <c r="E5989" t="s">
        <v>17</v>
      </c>
      <c r="F5989">
        <v>31</v>
      </c>
      <c r="G5989" t="s">
        <v>21</v>
      </c>
      <c r="H5989" t="s">
        <v>19</v>
      </c>
      <c r="I5989">
        <v>97</v>
      </c>
      <c r="J5989">
        <v>0</v>
      </c>
      <c r="K5989">
        <v>97</v>
      </c>
      <c r="L5989">
        <v>1</v>
      </c>
      <c r="M5989">
        <v>97</v>
      </c>
      <c r="N5989">
        <v>5</v>
      </c>
      <c r="O5989" t="s">
        <v>61</v>
      </c>
    </row>
    <row r="5990" spans="1:15">
      <c r="A5990">
        <v>191680</v>
      </c>
      <c r="B5990" s="1">
        <v>45370</v>
      </c>
      <c r="C5990" t="s">
        <v>50</v>
      </c>
      <c r="D5990" t="s">
        <v>16</v>
      </c>
      <c r="E5990" t="s">
        <v>17</v>
      </c>
      <c r="F5990">
        <v>25</v>
      </c>
      <c r="G5990" t="s">
        <v>80</v>
      </c>
      <c r="H5990" t="s">
        <v>27</v>
      </c>
      <c r="I5990">
        <v>97</v>
      </c>
      <c r="J5990">
        <v>40</v>
      </c>
      <c r="K5990">
        <v>137</v>
      </c>
      <c r="L5990">
        <v>4</v>
      </c>
      <c r="M5990">
        <v>548</v>
      </c>
      <c r="N5990">
        <v>3</v>
      </c>
      <c r="O5990" t="s">
        <v>40</v>
      </c>
    </row>
    <row r="5991" spans="1:15">
      <c r="A5991">
        <v>142809</v>
      </c>
      <c r="B5991" s="1">
        <v>45396</v>
      </c>
      <c r="C5991" t="s">
        <v>42</v>
      </c>
      <c r="D5991" t="s">
        <v>16</v>
      </c>
      <c r="E5991" t="s">
        <v>17</v>
      </c>
      <c r="F5991">
        <v>34</v>
      </c>
      <c r="G5991" t="s">
        <v>34</v>
      </c>
      <c r="H5991" t="s">
        <v>27</v>
      </c>
      <c r="I5991">
        <v>65</v>
      </c>
      <c r="J5991">
        <v>100</v>
      </c>
      <c r="K5991">
        <v>165</v>
      </c>
      <c r="L5991">
        <v>2</v>
      </c>
      <c r="M5991">
        <v>330</v>
      </c>
      <c r="N5991">
        <v>5</v>
      </c>
      <c r="O5991" t="s">
        <v>57</v>
      </c>
    </row>
    <row r="5992" spans="1:15">
      <c r="A5992">
        <v>199323</v>
      </c>
      <c r="B5992" s="1">
        <v>45464</v>
      </c>
      <c r="C5992" t="s">
        <v>33</v>
      </c>
      <c r="D5992" t="s">
        <v>16</v>
      </c>
      <c r="E5992" t="s">
        <v>17</v>
      </c>
      <c r="F5992">
        <v>33</v>
      </c>
      <c r="G5992" t="s">
        <v>41</v>
      </c>
      <c r="H5992" t="s">
        <v>19</v>
      </c>
      <c r="I5992">
        <v>118</v>
      </c>
      <c r="J5992">
        <v>0</v>
      </c>
      <c r="K5992">
        <v>118</v>
      </c>
      <c r="L5992">
        <v>1</v>
      </c>
      <c r="M5992">
        <v>118</v>
      </c>
      <c r="N5992">
        <v>4</v>
      </c>
      <c r="O5992" t="s">
        <v>45</v>
      </c>
    </row>
    <row r="5993" spans="1:15">
      <c r="A5993">
        <v>126399</v>
      </c>
      <c r="B5993" s="1">
        <v>45560</v>
      </c>
      <c r="C5993" t="s">
        <v>85</v>
      </c>
      <c r="D5993" t="s">
        <v>24</v>
      </c>
      <c r="E5993" t="s">
        <v>17</v>
      </c>
      <c r="F5993">
        <v>21</v>
      </c>
      <c r="G5993" t="s">
        <v>31</v>
      </c>
      <c r="H5993" t="s">
        <v>19</v>
      </c>
      <c r="I5993">
        <v>23</v>
      </c>
      <c r="J5993">
        <v>0</v>
      </c>
      <c r="K5993">
        <v>23</v>
      </c>
      <c r="L5993">
        <v>3</v>
      </c>
      <c r="M5993">
        <v>69</v>
      </c>
      <c r="N5993">
        <v>4</v>
      </c>
      <c r="O5993" t="s">
        <v>52</v>
      </c>
    </row>
    <row r="5994" spans="1:15">
      <c r="A5994">
        <v>130566</v>
      </c>
      <c r="B5994" s="1">
        <v>45596</v>
      </c>
      <c r="C5994" t="s">
        <v>36</v>
      </c>
      <c r="D5994" t="s">
        <v>37</v>
      </c>
      <c r="E5994" t="s">
        <v>17</v>
      </c>
      <c r="F5994">
        <v>29</v>
      </c>
      <c r="G5994" t="s">
        <v>31</v>
      </c>
      <c r="H5994" t="s">
        <v>19</v>
      </c>
      <c r="I5994">
        <v>32</v>
      </c>
      <c r="J5994">
        <v>0</v>
      </c>
      <c r="K5994">
        <v>32</v>
      </c>
      <c r="L5994">
        <v>1</v>
      </c>
      <c r="M5994">
        <v>32</v>
      </c>
      <c r="N5994">
        <v>4</v>
      </c>
      <c r="O5994" t="s">
        <v>20</v>
      </c>
    </row>
    <row r="5995" spans="1:15">
      <c r="A5995">
        <v>154462</v>
      </c>
      <c r="B5995" s="1">
        <v>45493</v>
      </c>
      <c r="C5995" t="s">
        <v>42</v>
      </c>
      <c r="D5995" t="s">
        <v>16</v>
      </c>
      <c r="E5995" t="s">
        <v>17</v>
      </c>
      <c r="F5995">
        <v>28</v>
      </c>
      <c r="G5995" t="s">
        <v>79</v>
      </c>
      <c r="H5995" t="s">
        <v>27</v>
      </c>
      <c r="I5995">
        <v>65</v>
      </c>
      <c r="J5995">
        <v>40</v>
      </c>
      <c r="K5995">
        <v>105</v>
      </c>
      <c r="L5995">
        <v>3</v>
      </c>
      <c r="M5995">
        <v>315</v>
      </c>
      <c r="N5995">
        <v>3</v>
      </c>
      <c r="O5995" t="s">
        <v>49</v>
      </c>
    </row>
    <row r="5996" spans="1:15">
      <c r="A5996">
        <v>151148</v>
      </c>
      <c r="B5996" s="1">
        <v>45375</v>
      </c>
      <c r="C5996" t="s">
        <v>50</v>
      </c>
      <c r="D5996" t="s">
        <v>16</v>
      </c>
      <c r="E5996" t="s">
        <v>17</v>
      </c>
      <c r="F5996">
        <v>19</v>
      </c>
      <c r="G5996" t="s">
        <v>56</v>
      </c>
      <c r="H5996" t="s">
        <v>19</v>
      </c>
      <c r="I5996">
        <v>97</v>
      </c>
      <c r="J5996">
        <v>0</v>
      </c>
      <c r="K5996">
        <v>97</v>
      </c>
      <c r="L5996">
        <v>1</v>
      </c>
      <c r="M5996">
        <v>97</v>
      </c>
      <c r="N5996">
        <v>2</v>
      </c>
      <c r="O5996" t="s">
        <v>35</v>
      </c>
    </row>
    <row r="5997" spans="1:15">
      <c r="A5997">
        <v>188857</v>
      </c>
      <c r="B5997" s="1">
        <v>45289</v>
      </c>
      <c r="C5997" t="s">
        <v>50</v>
      </c>
      <c r="D5997" t="s">
        <v>16</v>
      </c>
      <c r="E5997" t="s">
        <v>25</v>
      </c>
      <c r="F5997">
        <v>28</v>
      </c>
      <c r="G5997" t="s">
        <v>74</v>
      </c>
      <c r="H5997" t="s">
        <v>27</v>
      </c>
      <c r="I5997">
        <v>97</v>
      </c>
      <c r="J5997">
        <v>25</v>
      </c>
      <c r="K5997">
        <v>122</v>
      </c>
      <c r="L5997">
        <v>1</v>
      </c>
      <c r="M5997">
        <v>122</v>
      </c>
      <c r="N5997">
        <v>1</v>
      </c>
      <c r="O5997" t="s">
        <v>87</v>
      </c>
    </row>
    <row r="5998" spans="1:15">
      <c r="A5998">
        <v>157037</v>
      </c>
      <c r="B5998" s="1">
        <v>45259</v>
      </c>
      <c r="C5998" t="s">
        <v>36</v>
      </c>
      <c r="D5998" t="s">
        <v>37</v>
      </c>
      <c r="E5998" t="s">
        <v>25</v>
      </c>
      <c r="F5998">
        <v>33</v>
      </c>
      <c r="G5998" t="s">
        <v>56</v>
      </c>
      <c r="H5998" t="s">
        <v>19</v>
      </c>
      <c r="I5998">
        <v>32</v>
      </c>
      <c r="J5998">
        <v>0</v>
      </c>
      <c r="K5998">
        <v>32</v>
      </c>
      <c r="L5998">
        <v>1</v>
      </c>
      <c r="M5998">
        <v>32</v>
      </c>
      <c r="N5998">
        <v>5</v>
      </c>
      <c r="O5998" t="s">
        <v>65</v>
      </c>
    </row>
    <row r="5999" spans="1:15">
      <c r="A5999">
        <v>176342</v>
      </c>
      <c r="B5999" s="1">
        <v>45404</v>
      </c>
      <c r="C5999" t="s">
        <v>23</v>
      </c>
      <c r="D5999" t="s">
        <v>24</v>
      </c>
      <c r="E5999" t="s">
        <v>17</v>
      </c>
      <c r="F5999">
        <v>22</v>
      </c>
      <c r="G5999" t="s">
        <v>58</v>
      </c>
      <c r="H5999" t="s">
        <v>27</v>
      </c>
      <c r="I5999">
        <v>9</v>
      </c>
      <c r="J5999">
        <v>40</v>
      </c>
      <c r="K5999">
        <v>49</v>
      </c>
      <c r="L5999">
        <v>1</v>
      </c>
      <c r="M5999">
        <v>49</v>
      </c>
      <c r="N5999">
        <v>5</v>
      </c>
      <c r="O5999" t="s">
        <v>65</v>
      </c>
    </row>
    <row r="6000" spans="1:15">
      <c r="A6000">
        <v>124007</v>
      </c>
      <c r="B6000" s="1">
        <v>45466</v>
      </c>
      <c r="C6000" t="s">
        <v>36</v>
      </c>
      <c r="D6000" t="s">
        <v>37</v>
      </c>
      <c r="E6000" t="s">
        <v>17</v>
      </c>
      <c r="F6000">
        <v>18</v>
      </c>
      <c r="G6000" t="s">
        <v>29</v>
      </c>
      <c r="H6000" t="s">
        <v>19</v>
      </c>
      <c r="I6000">
        <v>32</v>
      </c>
      <c r="J6000">
        <v>0</v>
      </c>
      <c r="K6000">
        <v>32</v>
      </c>
      <c r="L6000">
        <v>1</v>
      </c>
      <c r="M6000">
        <v>32</v>
      </c>
      <c r="N6000">
        <v>5</v>
      </c>
      <c r="O6000" t="s">
        <v>43</v>
      </c>
    </row>
    <row r="6001" spans="1:15">
      <c r="A6001">
        <v>187397</v>
      </c>
      <c r="B6001" s="1">
        <v>45556</v>
      </c>
      <c r="C6001" t="s">
        <v>30</v>
      </c>
      <c r="D6001" t="s">
        <v>24</v>
      </c>
      <c r="E6001" t="s">
        <v>17</v>
      </c>
      <c r="F6001">
        <v>30</v>
      </c>
      <c r="G6001" t="s">
        <v>60</v>
      </c>
      <c r="H6001" t="s">
        <v>19</v>
      </c>
      <c r="I6001">
        <v>10</v>
      </c>
      <c r="J6001">
        <v>0</v>
      </c>
      <c r="K6001">
        <v>10</v>
      </c>
      <c r="L6001">
        <v>1</v>
      </c>
      <c r="M6001">
        <v>10</v>
      </c>
      <c r="N6001">
        <v>1</v>
      </c>
      <c r="O6001" t="s">
        <v>71</v>
      </c>
    </row>
    <row r="6002" spans="1:15">
      <c r="A6002">
        <v>181041</v>
      </c>
      <c r="B6002" s="1">
        <v>45317</v>
      </c>
      <c r="C6002" t="s">
        <v>53</v>
      </c>
      <c r="D6002" t="s">
        <v>37</v>
      </c>
      <c r="E6002" t="s">
        <v>17</v>
      </c>
      <c r="F6002">
        <v>29</v>
      </c>
      <c r="G6002" t="s">
        <v>80</v>
      </c>
      <c r="H6002" t="s">
        <v>27</v>
      </c>
      <c r="I6002">
        <v>15</v>
      </c>
      <c r="J6002">
        <v>40</v>
      </c>
      <c r="K6002">
        <v>55</v>
      </c>
      <c r="L6002">
        <v>4</v>
      </c>
      <c r="M6002">
        <v>220</v>
      </c>
      <c r="N6002">
        <v>5</v>
      </c>
      <c r="O6002" t="s">
        <v>39</v>
      </c>
    </row>
    <row r="6003" spans="1:15">
      <c r="A6003">
        <v>184530</v>
      </c>
      <c r="B6003" s="1">
        <v>45320</v>
      </c>
      <c r="C6003" t="s">
        <v>15</v>
      </c>
      <c r="D6003" t="s">
        <v>16</v>
      </c>
      <c r="E6003" t="s">
        <v>17</v>
      </c>
      <c r="F6003">
        <v>23</v>
      </c>
      <c r="G6003" t="s">
        <v>31</v>
      </c>
      <c r="H6003" t="s">
        <v>19</v>
      </c>
      <c r="I6003">
        <v>100</v>
      </c>
      <c r="J6003">
        <v>0</v>
      </c>
      <c r="K6003">
        <v>100</v>
      </c>
      <c r="L6003">
        <v>1</v>
      </c>
      <c r="M6003">
        <v>100</v>
      </c>
      <c r="N6003">
        <v>1</v>
      </c>
      <c r="O6003" t="s">
        <v>71</v>
      </c>
    </row>
    <row r="6004" spans="1:15">
      <c r="A6004">
        <v>164183</v>
      </c>
      <c r="B6004" s="1">
        <v>45512</v>
      </c>
      <c r="C6004" t="s">
        <v>36</v>
      </c>
      <c r="D6004" t="s">
        <v>37</v>
      </c>
      <c r="E6004" t="s">
        <v>17</v>
      </c>
      <c r="F6004">
        <v>30</v>
      </c>
      <c r="G6004" t="s">
        <v>66</v>
      </c>
      <c r="H6004" t="s">
        <v>27</v>
      </c>
      <c r="I6004">
        <v>32</v>
      </c>
      <c r="J6004">
        <v>40</v>
      </c>
      <c r="K6004">
        <v>72</v>
      </c>
      <c r="L6004">
        <v>1</v>
      </c>
      <c r="M6004">
        <v>72</v>
      </c>
      <c r="N6004">
        <v>3</v>
      </c>
      <c r="O6004" t="s">
        <v>49</v>
      </c>
    </row>
    <row r="6005" spans="1:15">
      <c r="A6005">
        <v>195891</v>
      </c>
      <c r="B6005" s="1">
        <v>45543</v>
      </c>
      <c r="C6005" t="s">
        <v>53</v>
      </c>
      <c r="D6005" t="s">
        <v>37</v>
      </c>
      <c r="E6005" t="s">
        <v>25</v>
      </c>
      <c r="F6005">
        <v>35</v>
      </c>
      <c r="G6005" t="s">
        <v>75</v>
      </c>
      <c r="H6005" t="s">
        <v>27</v>
      </c>
      <c r="I6005">
        <v>15</v>
      </c>
      <c r="J6005">
        <v>70</v>
      </c>
      <c r="K6005">
        <v>85</v>
      </c>
      <c r="L6005">
        <v>1</v>
      </c>
      <c r="M6005">
        <v>85</v>
      </c>
      <c r="N6005">
        <v>4</v>
      </c>
      <c r="O6005" t="s">
        <v>65</v>
      </c>
    </row>
    <row r="6006" spans="1:15">
      <c r="A6006">
        <v>174499</v>
      </c>
      <c r="B6006" s="1">
        <v>45448</v>
      </c>
      <c r="C6006" t="s">
        <v>85</v>
      </c>
      <c r="D6006" t="s">
        <v>24</v>
      </c>
      <c r="E6006" t="s">
        <v>17</v>
      </c>
      <c r="F6006">
        <v>29</v>
      </c>
      <c r="G6006" t="s">
        <v>79</v>
      </c>
      <c r="H6006" t="s">
        <v>27</v>
      </c>
      <c r="I6006">
        <v>23</v>
      </c>
      <c r="J6006">
        <v>40</v>
      </c>
      <c r="K6006">
        <v>63</v>
      </c>
      <c r="L6006">
        <v>1</v>
      </c>
      <c r="M6006">
        <v>63</v>
      </c>
      <c r="N6006">
        <v>5</v>
      </c>
      <c r="O6006" t="s">
        <v>70</v>
      </c>
    </row>
    <row r="6007" spans="1:15">
      <c r="A6007">
        <v>197060</v>
      </c>
      <c r="B6007" s="1">
        <v>45346</v>
      </c>
      <c r="C6007" t="s">
        <v>30</v>
      </c>
      <c r="D6007" t="s">
        <v>24</v>
      </c>
      <c r="E6007" t="s">
        <v>17</v>
      </c>
      <c r="F6007">
        <v>24</v>
      </c>
      <c r="G6007" t="s">
        <v>66</v>
      </c>
      <c r="H6007" t="s">
        <v>27</v>
      </c>
      <c r="I6007">
        <v>10</v>
      </c>
      <c r="J6007">
        <v>40</v>
      </c>
      <c r="K6007">
        <v>50</v>
      </c>
      <c r="L6007">
        <v>1</v>
      </c>
      <c r="M6007">
        <v>50</v>
      </c>
      <c r="N6007">
        <v>4</v>
      </c>
      <c r="O6007" t="s">
        <v>72</v>
      </c>
    </row>
    <row r="6008" spans="1:15">
      <c r="A6008">
        <v>124368</v>
      </c>
      <c r="B6008" s="1">
        <v>45323</v>
      </c>
      <c r="C6008" t="s">
        <v>53</v>
      </c>
      <c r="D6008" t="s">
        <v>37</v>
      </c>
      <c r="E6008" t="s">
        <v>25</v>
      </c>
      <c r="F6008">
        <v>19</v>
      </c>
      <c r="G6008" t="s">
        <v>38</v>
      </c>
      <c r="H6008" t="s">
        <v>19</v>
      </c>
      <c r="I6008">
        <v>15</v>
      </c>
      <c r="J6008">
        <v>0</v>
      </c>
      <c r="K6008">
        <v>15</v>
      </c>
      <c r="L6008">
        <v>1</v>
      </c>
      <c r="M6008">
        <v>15</v>
      </c>
      <c r="N6008">
        <v>1</v>
      </c>
      <c r="O6008" t="s">
        <v>71</v>
      </c>
    </row>
    <row r="6009" spans="1:15">
      <c r="A6009">
        <v>194434</v>
      </c>
      <c r="B6009" s="1">
        <v>45379</v>
      </c>
      <c r="C6009" t="s">
        <v>53</v>
      </c>
      <c r="D6009" t="s">
        <v>37</v>
      </c>
      <c r="E6009" t="s">
        <v>17</v>
      </c>
      <c r="F6009">
        <v>28</v>
      </c>
      <c r="G6009" t="s">
        <v>75</v>
      </c>
      <c r="H6009" t="s">
        <v>27</v>
      </c>
      <c r="I6009">
        <v>15</v>
      </c>
      <c r="J6009">
        <v>70</v>
      </c>
      <c r="K6009">
        <v>85</v>
      </c>
      <c r="L6009">
        <v>4</v>
      </c>
      <c r="M6009">
        <v>340</v>
      </c>
      <c r="N6009">
        <v>5</v>
      </c>
      <c r="O6009" t="s">
        <v>72</v>
      </c>
    </row>
    <row r="6010" spans="1:15">
      <c r="A6010">
        <v>139054</v>
      </c>
      <c r="B6010" s="1">
        <v>45491</v>
      </c>
      <c r="C6010" t="s">
        <v>23</v>
      </c>
      <c r="D6010" t="s">
        <v>24</v>
      </c>
      <c r="E6010" t="s">
        <v>17</v>
      </c>
      <c r="F6010">
        <v>19</v>
      </c>
      <c r="G6010" t="s">
        <v>26</v>
      </c>
      <c r="H6010" t="s">
        <v>27</v>
      </c>
      <c r="I6010">
        <v>9</v>
      </c>
      <c r="J6010">
        <v>40</v>
      </c>
      <c r="K6010">
        <v>49</v>
      </c>
      <c r="L6010">
        <v>1</v>
      </c>
      <c r="M6010">
        <v>49</v>
      </c>
      <c r="N6010">
        <v>3</v>
      </c>
      <c r="O6010" t="s">
        <v>84</v>
      </c>
    </row>
    <row r="6011" spans="1:15">
      <c r="A6011">
        <v>128295</v>
      </c>
      <c r="B6011" s="1">
        <v>45291</v>
      </c>
      <c r="C6011" t="s">
        <v>36</v>
      </c>
      <c r="D6011" t="s">
        <v>37</v>
      </c>
      <c r="E6011" t="s">
        <v>17</v>
      </c>
      <c r="F6011">
        <v>26</v>
      </c>
      <c r="G6011" t="s">
        <v>60</v>
      </c>
      <c r="H6011" t="s">
        <v>19</v>
      </c>
      <c r="I6011">
        <v>32</v>
      </c>
      <c r="J6011">
        <v>0</v>
      </c>
      <c r="K6011">
        <v>32</v>
      </c>
      <c r="L6011">
        <v>3</v>
      </c>
      <c r="M6011">
        <v>96</v>
      </c>
      <c r="N6011">
        <v>3</v>
      </c>
      <c r="O6011" t="s">
        <v>73</v>
      </c>
    </row>
    <row r="6012" spans="1:15">
      <c r="A6012">
        <v>120942</v>
      </c>
      <c r="B6012" s="1">
        <v>45599</v>
      </c>
      <c r="C6012" t="s">
        <v>76</v>
      </c>
      <c r="D6012" t="s">
        <v>37</v>
      </c>
      <c r="E6012" t="s">
        <v>17</v>
      </c>
      <c r="F6012">
        <v>29</v>
      </c>
      <c r="G6012" t="s">
        <v>41</v>
      </c>
      <c r="H6012" t="s">
        <v>19</v>
      </c>
      <c r="I6012">
        <v>45</v>
      </c>
      <c r="J6012">
        <v>0</v>
      </c>
      <c r="K6012">
        <v>45</v>
      </c>
      <c r="L6012">
        <v>2</v>
      </c>
      <c r="M6012">
        <v>90</v>
      </c>
      <c r="N6012">
        <v>5</v>
      </c>
      <c r="O6012" t="s">
        <v>61</v>
      </c>
    </row>
    <row r="6013" spans="1:15">
      <c r="A6013">
        <v>130128</v>
      </c>
      <c r="B6013" s="1">
        <v>45243</v>
      </c>
      <c r="C6013" t="s">
        <v>82</v>
      </c>
      <c r="D6013" t="s">
        <v>37</v>
      </c>
      <c r="E6013" t="s">
        <v>17</v>
      </c>
      <c r="F6013">
        <v>18</v>
      </c>
      <c r="G6013" t="s">
        <v>62</v>
      </c>
      <c r="H6013" t="s">
        <v>19</v>
      </c>
      <c r="I6013">
        <v>20</v>
      </c>
      <c r="J6013">
        <v>0</v>
      </c>
      <c r="K6013">
        <v>20</v>
      </c>
      <c r="L6013">
        <v>1</v>
      </c>
      <c r="M6013">
        <v>20</v>
      </c>
      <c r="N6013">
        <v>4</v>
      </c>
      <c r="O6013" t="s">
        <v>70</v>
      </c>
    </row>
    <row r="6014" spans="1:15">
      <c r="A6014">
        <v>130552</v>
      </c>
      <c r="B6014" s="1">
        <v>45397</v>
      </c>
      <c r="C6014" t="s">
        <v>48</v>
      </c>
      <c r="D6014" t="s">
        <v>16</v>
      </c>
      <c r="E6014" t="s">
        <v>25</v>
      </c>
      <c r="F6014">
        <v>20</v>
      </c>
      <c r="G6014" t="s">
        <v>66</v>
      </c>
      <c r="H6014" t="s">
        <v>27</v>
      </c>
      <c r="I6014">
        <v>130</v>
      </c>
      <c r="J6014">
        <v>40</v>
      </c>
      <c r="K6014">
        <v>170</v>
      </c>
      <c r="L6014">
        <v>1</v>
      </c>
      <c r="M6014">
        <v>170</v>
      </c>
      <c r="N6014">
        <v>5</v>
      </c>
      <c r="O6014" t="s">
        <v>20</v>
      </c>
    </row>
    <row r="6015" spans="1:15">
      <c r="A6015">
        <v>160229</v>
      </c>
      <c r="B6015" s="1">
        <v>45541</v>
      </c>
      <c r="C6015" t="s">
        <v>23</v>
      </c>
      <c r="D6015" t="s">
        <v>24</v>
      </c>
      <c r="E6015" t="s">
        <v>17</v>
      </c>
      <c r="F6015">
        <v>35</v>
      </c>
      <c r="G6015" t="s">
        <v>62</v>
      </c>
      <c r="H6015" t="s">
        <v>19</v>
      </c>
      <c r="I6015">
        <v>9</v>
      </c>
      <c r="J6015">
        <v>0</v>
      </c>
      <c r="K6015">
        <v>9</v>
      </c>
      <c r="L6015">
        <v>2</v>
      </c>
      <c r="M6015">
        <v>18</v>
      </c>
      <c r="N6015">
        <v>1</v>
      </c>
      <c r="O6015" t="s">
        <v>81</v>
      </c>
    </row>
    <row r="6016" spans="1:15">
      <c r="A6016">
        <v>157498</v>
      </c>
      <c r="B6016" s="1">
        <v>45483</v>
      </c>
      <c r="C6016" t="s">
        <v>50</v>
      </c>
      <c r="D6016" t="s">
        <v>16</v>
      </c>
      <c r="E6016" t="s">
        <v>25</v>
      </c>
      <c r="F6016">
        <v>20</v>
      </c>
      <c r="G6016" t="s">
        <v>21</v>
      </c>
      <c r="H6016" t="s">
        <v>19</v>
      </c>
      <c r="I6016">
        <v>97</v>
      </c>
      <c r="J6016">
        <v>0</v>
      </c>
      <c r="K6016">
        <v>97</v>
      </c>
      <c r="L6016">
        <v>5</v>
      </c>
      <c r="M6016">
        <v>485</v>
      </c>
      <c r="N6016">
        <v>3</v>
      </c>
      <c r="O6016" t="s">
        <v>49</v>
      </c>
    </row>
    <row r="6017" spans="1:15">
      <c r="A6017">
        <v>128877</v>
      </c>
      <c r="B6017" s="1">
        <v>45375</v>
      </c>
      <c r="C6017" t="s">
        <v>50</v>
      </c>
      <c r="D6017" t="s">
        <v>16</v>
      </c>
      <c r="E6017" t="s">
        <v>17</v>
      </c>
      <c r="F6017">
        <v>34</v>
      </c>
      <c r="G6017" t="s">
        <v>66</v>
      </c>
      <c r="H6017" t="s">
        <v>27</v>
      </c>
      <c r="I6017">
        <v>97</v>
      </c>
      <c r="J6017">
        <v>40</v>
      </c>
      <c r="K6017">
        <v>137</v>
      </c>
      <c r="L6017">
        <v>1</v>
      </c>
      <c r="M6017">
        <v>137</v>
      </c>
      <c r="N6017">
        <v>5</v>
      </c>
      <c r="O6017" t="s">
        <v>70</v>
      </c>
    </row>
    <row r="6018" spans="1:15">
      <c r="A6018">
        <v>179542</v>
      </c>
      <c r="B6018" s="1">
        <v>45547</v>
      </c>
      <c r="C6018" t="s">
        <v>30</v>
      </c>
      <c r="D6018" t="s">
        <v>24</v>
      </c>
      <c r="E6018" t="s">
        <v>17</v>
      </c>
      <c r="F6018">
        <v>18</v>
      </c>
      <c r="G6018" t="s">
        <v>80</v>
      </c>
      <c r="H6018" t="s">
        <v>27</v>
      </c>
      <c r="I6018">
        <v>10</v>
      </c>
      <c r="J6018">
        <v>40</v>
      </c>
      <c r="K6018">
        <v>50</v>
      </c>
      <c r="L6018">
        <v>1</v>
      </c>
      <c r="M6018">
        <v>50</v>
      </c>
      <c r="N6018">
        <v>5</v>
      </c>
      <c r="O6018" t="s">
        <v>45</v>
      </c>
    </row>
    <row r="6019" spans="1:15">
      <c r="A6019">
        <v>173845</v>
      </c>
      <c r="B6019" s="1">
        <v>45252</v>
      </c>
      <c r="C6019" t="s">
        <v>33</v>
      </c>
      <c r="D6019" t="s">
        <v>16</v>
      </c>
      <c r="E6019" t="s">
        <v>17</v>
      </c>
      <c r="F6019">
        <v>27</v>
      </c>
      <c r="G6019" t="s">
        <v>29</v>
      </c>
      <c r="H6019" t="s">
        <v>19</v>
      </c>
      <c r="I6019">
        <v>118</v>
      </c>
      <c r="J6019">
        <v>0</v>
      </c>
      <c r="K6019">
        <v>118</v>
      </c>
      <c r="L6019">
        <v>4</v>
      </c>
      <c r="M6019">
        <v>472</v>
      </c>
      <c r="N6019">
        <v>5</v>
      </c>
      <c r="O6019" t="s">
        <v>57</v>
      </c>
    </row>
    <row r="6020" spans="1:15">
      <c r="A6020">
        <v>148993</v>
      </c>
      <c r="B6020" s="1">
        <v>45389</v>
      </c>
      <c r="C6020" t="s">
        <v>30</v>
      </c>
      <c r="D6020" t="s">
        <v>24</v>
      </c>
      <c r="E6020" t="s">
        <v>17</v>
      </c>
      <c r="F6020">
        <v>18</v>
      </c>
      <c r="G6020" t="s">
        <v>51</v>
      </c>
      <c r="H6020" t="s">
        <v>27</v>
      </c>
      <c r="I6020">
        <v>10</v>
      </c>
      <c r="J6020">
        <v>50</v>
      </c>
      <c r="K6020">
        <v>60</v>
      </c>
      <c r="L6020">
        <v>2</v>
      </c>
      <c r="M6020">
        <v>120</v>
      </c>
      <c r="N6020">
        <v>4</v>
      </c>
      <c r="O6020" t="s">
        <v>39</v>
      </c>
    </row>
    <row r="6021" spans="1:15">
      <c r="A6021">
        <v>129746</v>
      </c>
      <c r="B6021" s="1">
        <v>45504</v>
      </c>
      <c r="C6021" t="s">
        <v>23</v>
      </c>
      <c r="D6021" t="s">
        <v>24</v>
      </c>
      <c r="E6021" t="s">
        <v>17</v>
      </c>
      <c r="F6021">
        <v>18</v>
      </c>
      <c r="G6021" t="s">
        <v>77</v>
      </c>
      <c r="H6021" t="s">
        <v>19</v>
      </c>
      <c r="I6021">
        <v>9</v>
      </c>
      <c r="J6021">
        <v>0</v>
      </c>
      <c r="K6021">
        <v>9</v>
      </c>
      <c r="L6021">
        <v>1</v>
      </c>
      <c r="M6021">
        <v>9</v>
      </c>
      <c r="N6021">
        <v>2</v>
      </c>
      <c r="O6021" t="s">
        <v>28</v>
      </c>
    </row>
    <row r="6022" spans="1:15">
      <c r="A6022">
        <v>125624</v>
      </c>
      <c r="B6022" s="1">
        <v>45370</v>
      </c>
      <c r="C6022" t="s">
        <v>53</v>
      </c>
      <c r="D6022" t="s">
        <v>37</v>
      </c>
      <c r="E6022" t="s">
        <v>17</v>
      </c>
      <c r="F6022">
        <v>29</v>
      </c>
      <c r="G6022" t="s">
        <v>77</v>
      </c>
      <c r="H6022" t="s">
        <v>19</v>
      </c>
      <c r="I6022">
        <v>15</v>
      </c>
      <c r="J6022">
        <v>0</v>
      </c>
      <c r="K6022">
        <v>15</v>
      </c>
      <c r="L6022">
        <v>1</v>
      </c>
      <c r="M6022">
        <v>15</v>
      </c>
      <c r="N6022">
        <v>5</v>
      </c>
      <c r="O6022" t="s">
        <v>20</v>
      </c>
    </row>
    <row r="6023" spans="1:15">
      <c r="A6023">
        <v>122616</v>
      </c>
      <c r="B6023" s="1">
        <v>45247</v>
      </c>
      <c r="C6023" t="s">
        <v>53</v>
      </c>
      <c r="D6023" t="s">
        <v>37</v>
      </c>
      <c r="E6023" t="s">
        <v>17</v>
      </c>
      <c r="F6023">
        <v>18</v>
      </c>
      <c r="G6023" t="s">
        <v>54</v>
      </c>
      <c r="H6023" t="s">
        <v>19</v>
      </c>
      <c r="I6023">
        <v>15</v>
      </c>
      <c r="J6023">
        <v>0</v>
      </c>
      <c r="K6023">
        <v>15</v>
      </c>
      <c r="L6023">
        <v>3</v>
      </c>
      <c r="M6023">
        <v>45</v>
      </c>
      <c r="N6023">
        <v>4</v>
      </c>
      <c r="O6023" t="s">
        <v>39</v>
      </c>
    </row>
    <row r="6024" spans="1:15">
      <c r="A6024">
        <v>140704</v>
      </c>
      <c r="B6024" s="1">
        <v>45511</v>
      </c>
      <c r="C6024" t="s">
        <v>53</v>
      </c>
      <c r="D6024" t="s">
        <v>37</v>
      </c>
      <c r="E6024" t="s">
        <v>17</v>
      </c>
      <c r="F6024">
        <v>18</v>
      </c>
      <c r="G6024" t="s">
        <v>54</v>
      </c>
      <c r="H6024" t="s">
        <v>19</v>
      </c>
      <c r="I6024">
        <v>15</v>
      </c>
      <c r="J6024">
        <v>0</v>
      </c>
      <c r="K6024">
        <v>15</v>
      </c>
      <c r="L6024">
        <v>1</v>
      </c>
      <c r="M6024">
        <v>15</v>
      </c>
      <c r="N6024">
        <v>5</v>
      </c>
      <c r="O6024" t="s">
        <v>70</v>
      </c>
    </row>
    <row r="6025" spans="1:15">
      <c r="A6025">
        <v>184964</v>
      </c>
      <c r="B6025" s="1">
        <v>45362</v>
      </c>
      <c r="C6025" t="s">
        <v>30</v>
      </c>
      <c r="D6025" t="s">
        <v>24</v>
      </c>
      <c r="E6025" t="s">
        <v>17</v>
      </c>
      <c r="F6025">
        <v>18</v>
      </c>
      <c r="G6025" t="s">
        <v>77</v>
      </c>
      <c r="H6025" t="s">
        <v>19</v>
      </c>
      <c r="I6025">
        <v>10</v>
      </c>
      <c r="J6025">
        <v>0</v>
      </c>
      <c r="K6025">
        <v>10</v>
      </c>
      <c r="L6025">
        <v>1</v>
      </c>
      <c r="M6025">
        <v>10</v>
      </c>
      <c r="N6025">
        <v>4</v>
      </c>
      <c r="O6025" t="s">
        <v>57</v>
      </c>
    </row>
    <row r="6026" spans="1:15">
      <c r="A6026">
        <v>125522</v>
      </c>
      <c r="B6026" s="1">
        <v>45440</v>
      </c>
      <c r="C6026" t="s">
        <v>30</v>
      </c>
      <c r="D6026" t="s">
        <v>24</v>
      </c>
      <c r="E6026" t="s">
        <v>25</v>
      </c>
      <c r="F6026">
        <v>20</v>
      </c>
      <c r="G6026" t="s">
        <v>60</v>
      </c>
      <c r="H6026" t="s">
        <v>19</v>
      </c>
      <c r="I6026">
        <v>10</v>
      </c>
      <c r="J6026">
        <v>0</v>
      </c>
      <c r="K6026">
        <v>10</v>
      </c>
      <c r="L6026">
        <v>1</v>
      </c>
      <c r="M6026">
        <v>10</v>
      </c>
      <c r="N6026">
        <v>4</v>
      </c>
      <c r="O6026" t="s">
        <v>43</v>
      </c>
    </row>
    <row r="6027" spans="1:15">
      <c r="A6027">
        <v>171690</v>
      </c>
      <c r="B6027" s="1">
        <v>45256</v>
      </c>
      <c r="C6027" t="s">
        <v>48</v>
      </c>
      <c r="D6027" t="s">
        <v>16</v>
      </c>
      <c r="E6027" t="s">
        <v>17</v>
      </c>
      <c r="F6027">
        <v>20</v>
      </c>
      <c r="G6027" t="s">
        <v>41</v>
      </c>
      <c r="H6027" t="s">
        <v>19</v>
      </c>
      <c r="I6027">
        <v>130</v>
      </c>
      <c r="J6027">
        <v>0</v>
      </c>
      <c r="K6027">
        <v>130</v>
      </c>
      <c r="L6027">
        <v>2</v>
      </c>
      <c r="M6027">
        <v>260</v>
      </c>
      <c r="N6027">
        <v>5</v>
      </c>
      <c r="O6027" t="s">
        <v>45</v>
      </c>
    </row>
    <row r="6028" spans="1:15">
      <c r="A6028">
        <v>180985</v>
      </c>
      <c r="B6028" s="1">
        <v>45465</v>
      </c>
      <c r="C6028" t="s">
        <v>42</v>
      </c>
      <c r="D6028" t="s">
        <v>16</v>
      </c>
      <c r="E6028" t="s">
        <v>17</v>
      </c>
      <c r="F6028">
        <v>19</v>
      </c>
      <c r="G6028" t="s">
        <v>69</v>
      </c>
      <c r="H6028" t="s">
        <v>19</v>
      </c>
      <c r="I6028">
        <v>65</v>
      </c>
      <c r="J6028">
        <v>0</v>
      </c>
      <c r="K6028">
        <v>65</v>
      </c>
      <c r="L6028">
        <v>1</v>
      </c>
      <c r="M6028">
        <v>65</v>
      </c>
      <c r="N6028">
        <v>4</v>
      </c>
      <c r="O6028" t="s">
        <v>39</v>
      </c>
    </row>
    <row r="6029" spans="1:15">
      <c r="A6029">
        <v>190695</v>
      </c>
      <c r="B6029" s="1">
        <v>45580</v>
      </c>
      <c r="C6029" t="s">
        <v>78</v>
      </c>
      <c r="D6029" t="s">
        <v>37</v>
      </c>
      <c r="E6029" t="s">
        <v>17</v>
      </c>
      <c r="F6029">
        <v>18</v>
      </c>
      <c r="G6029" t="s">
        <v>18</v>
      </c>
      <c r="H6029" t="s">
        <v>19</v>
      </c>
      <c r="I6029">
        <v>50</v>
      </c>
      <c r="J6029">
        <v>0</v>
      </c>
      <c r="K6029">
        <v>50</v>
      </c>
      <c r="L6029">
        <v>1</v>
      </c>
      <c r="M6029">
        <v>50</v>
      </c>
      <c r="N6029">
        <v>1</v>
      </c>
      <c r="O6029" t="s">
        <v>35</v>
      </c>
    </row>
    <row r="6030" spans="1:15">
      <c r="A6030">
        <v>133283</v>
      </c>
      <c r="B6030" s="1">
        <v>45268</v>
      </c>
      <c r="C6030" t="s">
        <v>23</v>
      </c>
      <c r="D6030" t="s">
        <v>24</v>
      </c>
      <c r="E6030" t="s">
        <v>17</v>
      </c>
      <c r="F6030">
        <v>19</v>
      </c>
      <c r="G6030" t="s">
        <v>60</v>
      </c>
      <c r="H6030" t="s">
        <v>19</v>
      </c>
      <c r="I6030">
        <v>9</v>
      </c>
      <c r="J6030">
        <v>0</v>
      </c>
      <c r="K6030">
        <v>9</v>
      </c>
      <c r="L6030">
        <v>1</v>
      </c>
      <c r="M6030">
        <v>9</v>
      </c>
      <c r="N6030">
        <v>5</v>
      </c>
      <c r="O6030" t="s">
        <v>45</v>
      </c>
    </row>
    <row r="6031" spans="1:15">
      <c r="A6031">
        <v>181420</v>
      </c>
      <c r="B6031" s="1">
        <v>45528</v>
      </c>
      <c r="C6031" t="s">
        <v>82</v>
      </c>
      <c r="D6031" t="s">
        <v>37</v>
      </c>
      <c r="E6031" t="s">
        <v>17</v>
      </c>
      <c r="F6031">
        <v>19</v>
      </c>
      <c r="G6031" t="s">
        <v>75</v>
      </c>
      <c r="H6031" t="s">
        <v>27</v>
      </c>
      <c r="I6031">
        <v>20</v>
      </c>
      <c r="J6031">
        <v>70</v>
      </c>
      <c r="K6031">
        <v>90</v>
      </c>
      <c r="L6031">
        <v>2</v>
      </c>
      <c r="M6031">
        <v>180</v>
      </c>
      <c r="N6031">
        <v>1</v>
      </c>
      <c r="O6031" t="s">
        <v>47</v>
      </c>
    </row>
    <row r="6032" spans="1:15">
      <c r="A6032">
        <v>138249</v>
      </c>
      <c r="B6032" s="1">
        <v>45428</v>
      </c>
      <c r="C6032" t="s">
        <v>50</v>
      </c>
      <c r="D6032" t="s">
        <v>16</v>
      </c>
      <c r="E6032" t="s">
        <v>17</v>
      </c>
      <c r="F6032">
        <v>26</v>
      </c>
      <c r="G6032" t="s">
        <v>18</v>
      </c>
      <c r="H6032" t="s">
        <v>19</v>
      </c>
      <c r="I6032">
        <v>97</v>
      </c>
      <c r="J6032">
        <v>0</v>
      </c>
      <c r="K6032">
        <v>97</v>
      </c>
      <c r="L6032">
        <v>1</v>
      </c>
      <c r="M6032">
        <v>97</v>
      </c>
      <c r="N6032">
        <v>4</v>
      </c>
      <c r="O6032" t="s">
        <v>61</v>
      </c>
    </row>
    <row r="6033" spans="1:15">
      <c r="A6033">
        <v>179354</v>
      </c>
      <c r="B6033" s="1">
        <v>45339</v>
      </c>
      <c r="C6033" t="s">
        <v>50</v>
      </c>
      <c r="D6033" t="s">
        <v>16</v>
      </c>
      <c r="E6033" t="s">
        <v>17</v>
      </c>
      <c r="F6033">
        <v>30</v>
      </c>
      <c r="G6033" t="s">
        <v>29</v>
      </c>
      <c r="H6033" t="s">
        <v>19</v>
      </c>
      <c r="I6033">
        <v>97</v>
      </c>
      <c r="J6033">
        <v>0</v>
      </c>
      <c r="K6033">
        <v>97</v>
      </c>
      <c r="L6033">
        <v>1</v>
      </c>
      <c r="M6033">
        <v>97</v>
      </c>
      <c r="N6033">
        <v>4</v>
      </c>
      <c r="O6033" t="s">
        <v>72</v>
      </c>
    </row>
    <row r="6034" spans="1:15">
      <c r="A6034">
        <v>128519</v>
      </c>
      <c r="B6034" s="1">
        <v>45348</v>
      </c>
      <c r="C6034" t="s">
        <v>42</v>
      </c>
      <c r="D6034" t="s">
        <v>16</v>
      </c>
      <c r="E6034" t="s">
        <v>17</v>
      </c>
      <c r="F6034">
        <v>34</v>
      </c>
      <c r="G6034" t="s">
        <v>77</v>
      </c>
      <c r="H6034" t="s">
        <v>19</v>
      </c>
      <c r="I6034">
        <v>65</v>
      </c>
      <c r="J6034">
        <v>0</v>
      </c>
      <c r="K6034">
        <v>65</v>
      </c>
      <c r="L6034">
        <v>3</v>
      </c>
      <c r="M6034">
        <v>195</v>
      </c>
      <c r="N6034">
        <v>3</v>
      </c>
      <c r="O6034" t="s">
        <v>22</v>
      </c>
    </row>
    <row r="6035" spans="1:15">
      <c r="A6035">
        <v>192566</v>
      </c>
      <c r="B6035" s="1">
        <v>45319</v>
      </c>
      <c r="C6035" t="s">
        <v>53</v>
      </c>
      <c r="D6035" t="s">
        <v>37</v>
      </c>
      <c r="E6035" t="s">
        <v>17</v>
      </c>
      <c r="F6035">
        <v>27</v>
      </c>
      <c r="G6035" t="s">
        <v>67</v>
      </c>
      <c r="H6035" t="s">
        <v>27</v>
      </c>
      <c r="I6035">
        <v>15</v>
      </c>
      <c r="J6035">
        <v>40</v>
      </c>
      <c r="K6035">
        <v>55</v>
      </c>
      <c r="L6035">
        <v>1</v>
      </c>
      <c r="M6035">
        <v>55</v>
      </c>
      <c r="N6035">
        <v>5</v>
      </c>
      <c r="O6035" t="s">
        <v>70</v>
      </c>
    </row>
    <row r="6036" spans="1:15">
      <c r="A6036">
        <v>166619</v>
      </c>
      <c r="B6036" s="1">
        <v>45352</v>
      </c>
      <c r="C6036" t="s">
        <v>53</v>
      </c>
      <c r="D6036" t="s">
        <v>37</v>
      </c>
      <c r="E6036" t="s">
        <v>17</v>
      </c>
      <c r="F6036">
        <v>20</v>
      </c>
      <c r="G6036" t="s">
        <v>86</v>
      </c>
      <c r="H6036" t="s">
        <v>27</v>
      </c>
      <c r="I6036">
        <v>15</v>
      </c>
      <c r="J6036">
        <v>70</v>
      </c>
      <c r="K6036">
        <v>85</v>
      </c>
      <c r="L6036">
        <v>1</v>
      </c>
      <c r="M6036">
        <v>85</v>
      </c>
      <c r="N6036">
        <v>1</v>
      </c>
      <c r="O6036" t="s">
        <v>87</v>
      </c>
    </row>
    <row r="6037" spans="1:15">
      <c r="A6037">
        <v>188890</v>
      </c>
      <c r="B6037" s="1">
        <v>45505</v>
      </c>
      <c r="C6037" t="s">
        <v>36</v>
      </c>
      <c r="D6037" t="s">
        <v>37</v>
      </c>
      <c r="E6037" t="s">
        <v>25</v>
      </c>
      <c r="F6037">
        <v>29</v>
      </c>
      <c r="G6037" t="s">
        <v>67</v>
      </c>
      <c r="H6037" t="s">
        <v>27</v>
      </c>
      <c r="I6037">
        <v>32</v>
      </c>
      <c r="J6037">
        <v>40</v>
      </c>
      <c r="K6037">
        <v>72</v>
      </c>
      <c r="L6037">
        <v>1</v>
      </c>
      <c r="M6037">
        <v>72</v>
      </c>
      <c r="N6037">
        <v>2</v>
      </c>
      <c r="O6037" t="s">
        <v>35</v>
      </c>
    </row>
    <row r="6038" spans="1:15">
      <c r="A6038">
        <v>150986</v>
      </c>
      <c r="B6038" s="1">
        <v>45451</v>
      </c>
      <c r="C6038" t="s">
        <v>85</v>
      </c>
      <c r="D6038" t="s">
        <v>24</v>
      </c>
      <c r="E6038" t="s">
        <v>17</v>
      </c>
      <c r="F6038">
        <v>22</v>
      </c>
      <c r="G6038" t="s">
        <v>86</v>
      </c>
      <c r="H6038" t="s">
        <v>27</v>
      </c>
      <c r="I6038">
        <v>23</v>
      </c>
      <c r="J6038">
        <v>70</v>
      </c>
      <c r="K6038">
        <v>93</v>
      </c>
      <c r="L6038">
        <v>3</v>
      </c>
      <c r="M6038">
        <v>279</v>
      </c>
      <c r="N6038">
        <v>2</v>
      </c>
      <c r="O6038" t="s">
        <v>63</v>
      </c>
    </row>
    <row r="6039" spans="1:15">
      <c r="A6039">
        <v>151250</v>
      </c>
      <c r="B6039" s="1">
        <v>45306</v>
      </c>
      <c r="C6039" t="s">
        <v>48</v>
      </c>
      <c r="D6039" t="s">
        <v>16</v>
      </c>
      <c r="E6039" t="s">
        <v>17</v>
      </c>
      <c r="F6039">
        <v>24</v>
      </c>
      <c r="G6039" t="s">
        <v>29</v>
      </c>
      <c r="H6039" t="s">
        <v>19</v>
      </c>
      <c r="I6039">
        <v>130</v>
      </c>
      <c r="J6039">
        <v>0</v>
      </c>
      <c r="K6039">
        <v>130</v>
      </c>
      <c r="L6039">
        <v>1</v>
      </c>
      <c r="M6039">
        <v>130</v>
      </c>
      <c r="N6039">
        <v>1</v>
      </c>
      <c r="O6039" t="s">
        <v>87</v>
      </c>
    </row>
    <row r="6040" spans="1:15">
      <c r="A6040">
        <v>120005</v>
      </c>
      <c r="B6040" s="1">
        <v>45271</v>
      </c>
      <c r="C6040" t="s">
        <v>42</v>
      </c>
      <c r="D6040" t="s">
        <v>16</v>
      </c>
      <c r="E6040" t="s">
        <v>25</v>
      </c>
      <c r="F6040">
        <v>24</v>
      </c>
      <c r="G6040" t="s">
        <v>29</v>
      </c>
      <c r="H6040" t="s">
        <v>19</v>
      </c>
      <c r="I6040">
        <v>65</v>
      </c>
      <c r="J6040">
        <v>0</v>
      </c>
      <c r="K6040">
        <v>65</v>
      </c>
      <c r="L6040">
        <v>1</v>
      </c>
      <c r="M6040">
        <v>65</v>
      </c>
      <c r="N6040">
        <v>5</v>
      </c>
      <c r="O6040" t="s">
        <v>43</v>
      </c>
    </row>
    <row r="6041" spans="1:15">
      <c r="A6041">
        <v>198239</v>
      </c>
      <c r="B6041" s="1">
        <v>45503</v>
      </c>
      <c r="C6041" t="s">
        <v>23</v>
      </c>
      <c r="D6041" t="s">
        <v>24</v>
      </c>
      <c r="E6041" t="s">
        <v>25</v>
      </c>
      <c r="F6041">
        <v>32</v>
      </c>
      <c r="G6041" t="s">
        <v>62</v>
      </c>
      <c r="H6041" t="s">
        <v>19</v>
      </c>
      <c r="I6041">
        <v>9</v>
      </c>
      <c r="J6041">
        <v>0</v>
      </c>
      <c r="K6041">
        <v>9</v>
      </c>
      <c r="L6041">
        <v>1</v>
      </c>
      <c r="M6041">
        <v>9</v>
      </c>
      <c r="N6041">
        <v>5</v>
      </c>
      <c r="O6041" t="s">
        <v>65</v>
      </c>
    </row>
    <row r="6042" spans="1:15">
      <c r="A6042">
        <v>140258</v>
      </c>
      <c r="B6042" s="1">
        <v>45517</v>
      </c>
      <c r="C6042" t="s">
        <v>85</v>
      </c>
      <c r="D6042" t="s">
        <v>24</v>
      </c>
      <c r="E6042" t="s">
        <v>17</v>
      </c>
      <c r="F6042">
        <v>20</v>
      </c>
      <c r="G6042" t="s">
        <v>21</v>
      </c>
      <c r="H6042" t="s">
        <v>19</v>
      </c>
      <c r="I6042">
        <v>23</v>
      </c>
      <c r="J6042">
        <v>0</v>
      </c>
      <c r="K6042">
        <v>23</v>
      </c>
      <c r="L6042">
        <v>1</v>
      </c>
      <c r="M6042">
        <v>23</v>
      </c>
      <c r="N6042">
        <v>4</v>
      </c>
      <c r="O6042" t="s">
        <v>32</v>
      </c>
    </row>
    <row r="6043" spans="1:15">
      <c r="A6043">
        <v>167392</v>
      </c>
      <c r="B6043" s="1">
        <v>45388</v>
      </c>
      <c r="C6043" t="s">
        <v>30</v>
      </c>
      <c r="D6043" t="s">
        <v>24</v>
      </c>
      <c r="E6043" t="s">
        <v>17</v>
      </c>
      <c r="F6043">
        <v>31</v>
      </c>
      <c r="G6043" t="s">
        <v>58</v>
      </c>
      <c r="H6043" t="s">
        <v>27</v>
      </c>
      <c r="I6043">
        <v>10</v>
      </c>
      <c r="J6043">
        <v>40</v>
      </c>
      <c r="K6043">
        <v>50</v>
      </c>
      <c r="L6043">
        <v>4</v>
      </c>
      <c r="M6043">
        <v>200</v>
      </c>
      <c r="N6043">
        <v>5</v>
      </c>
      <c r="O6043" t="s">
        <v>61</v>
      </c>
    </row>
    <row r="6044" spans="1:15">
      <c r="A6044">
        <v>168195</v>
      </c>
      <c r="B6044" s="1">
        <v>45434</v>
      </c>
      <c r="C6044" t="s">
        <v>42</v>
      </c>
      <c r="D6044" t="s">
        <v>16</v>
      </c>
      <c r="E6044" t="s">
        <v>17</v>
      </c>
      <c r="F6044">
        <v>28</v>
      </c>
      <c r="G6044" t="s">
        <v>56</v>
      </c>
      <c r="H6044" t="s">
        <v>19</v>
      </c>
      <c r="I6044">
        <v>65</v>
      </c>
      <c r="J6044">
        <v>0</v>
      </c>
      <c r="K6044">
        <v>65</v>
      </c>
      <c r="L6044">
        <v>1</v>
      </c>
      <c r="M6044">
        <v>65</v>
      </c>
      <c r="N6044">
        <v>3</v>
      </c>
      <c r="O6044" t="s">
        <v>73</v>
      </c>
    </row>
    <row r="6045" spans="1:15">
      <c r="A6045">
        <v>167679</v>
      </c>
      <c r="B6045" s="1">
        <v>45543</v>
      </c>
      <c r="C6045" t="s">
        <v>76</v>
      </c>
      <c r="D6045" t="s">
        <v>37</v>
      </c>
      <c r="E6045" t="s">
        <v>25</v>
      </c>
      <c r="F6045">
        <v>26</v>
      </c>
      <c r="G6045" t="s">
        <v>80</v>
      </c>
      <c r="H6045" t="s">
        <v>27</v>
      </c>
      <c r="I6045">
        <v>45</v>
      </c>
      <c r="J6045">
        <v>40</v>
      </c>
      <c r="K6045">
        <v>85</v>
      </c>
      <c r="L6045">
        <v>5</v>
      </c>
      <c r="M6045">
        <v>425</v>
      </c>
      <c r="N6045">
        <v>2</v>
      </c>
      <c r="O6045" t="s">
        <v>28</v>
      </c>
    </row>
    <row r="6046" spans="1:15">
      <c r="A6046">
        <v>177297</v>
      </c>
      <c r="B6046" s="1">
        <v>45418</v>
      </c>
      <c r="C6046" t="s">
        <v>42</v>
      </c>
      <c r="D6046" t="s">
        <v>16</v>
      </c>
      <c r="E6046" t="s">
        <v>17</v>
      </c>
      <c r="F6046">
        <v>20</v>
      </c>
      <c r="G6046" t="s">
        <v>77</v>
      </c>
      <c r="H6046" t="s">
        <v>19</v>
      </c>
      <c r="I6046">
        <v>65</v>
      </c>
      <c r="J6046">
        <v>0</v>
      </c>
      <c r="K6046">
        <v>65</v>
      </c>
      <c r="L6046">
        <v>2</v>
      </c>
      <c r="M6046">
        <v>130</v>
      </c>
      <c r="N6046">
        <v>1</v>
      </c>
      <c r="O6046" t="s">
        <v>55</v>
      </c>
    </row>
    <row r="6047" spans="1:15">
      <c r="A6047">
        <v>151114</v>
      </c>
      <c r="B6047" s="1">
        <v>45258</v>
      </c>
      <c r="C6047" t="s">
        <v>76</v>
      </c>
      <c r="D6047" t="s">
        <v>37</v>
      </c>
      <c r="E6047" t="s">
        <v>17</v>
      </c>
      <c r="F6047">
        <v>33</v>
      </c>
      <c r="G6047" t="s">
        <v>51</v>
      </c>
      <c r="H6047" t="s">
        <v>27</v>
      </c>
      <c r="I6047">
        <v>45</v>
      </c>
      <c r="J6047">
        <v>50</v>
      </c>
      <c r="K6047">
        <v>95</v>
      </c>
      <c r="L6047">
        <v>3</v>
      </c>
      <c r="M6047">
        <v>285</v>
      </c>
      <c r="N6047">
        <v>1</v>
      </c>
      <c r="O6047" t="s">
        <v>55</v>
      </c>
    </row>
    <row r="6048" spans="1:15">
      <c r="A6048">
        <v>167188</v>
      </c>
      <c r="B6048" s="1">
        <v>45473</v>
      </c>
      <c r="C6048" t="s">
        <v>36</v>
      </c>
      <c r="D6048" t="s">
        <v>37</v>
      </c>
      <c r="E6048" t="s">
        <v>25</v>
      </c>
      <c r="F6048">
        <v>33</v>
      </c>
      <c r="G6048" t="s">
        <v>18</v>
      </c>
      <c r="H6048" t="s">
        <v>19</v>
      </c>
      <c r="I6048">
        <v>32</v>
      </c>
      <c r="J6048">
        <v>0</v>
      </c>
      <c r="K6048">
        <v>32</v>
      </c>
      <c r="L6048">
        <v>1</v>
      </c>
      <c r="M6048">
        <v>32</v>
      </c>
      <c r="N6048">
        <v>5</v>
      </c>
      <c r="O6048" t="s">
        <v>32</v>
      </c>
    </row>
    <row r="6049" spans="1:15">
      <c r="A6049">
        <v>126942</v>
      </c>
      <c r="B6049" s="1">
        <v>45304</v>
      </c>
      <c r="C6049" t="s">
        <v>42</v>
      </c>
      <c r="D6049" t="s">
        <v>16</v>
      </c>
      <c r="E6049" t="s">
        <v>25</v>
      </c>
      <c r="F6049">
        <v>22</v>
      </c>
      <c r="G6049" t="s">
        <v>18</v>
      </c>
      <c r="H6049" t="s">
        <v>19</v>
      </c>
      <c r="I6049">
        <v>65</v>
      </c>
      <c r="J6049">
        <v>0</v>
      </c>
      <c r="K6049">
        <v>65</v>
      </c>
      <c r="L6049">
        <v>1</v>
      </c>
      <c r="M6049">
        <v>65</v>
      </c>
      <c r="N6049">
        <v>4</v>
      </c>
      <c r="O6049" t="s">
        <v>32</v>
      </c>
    </row>
    <row r="6050" spans="1:15">
      <c r="A6050">
        <v>165722</v>
      </c>
      <c r="B6050" s="1">
        <v>45410</v>
      </c>
      <c r="C6050" t="s">
        <v>42</v>
      </c>
      <c r="D6050" t="s">
        <v>16</v>
      </c>
      <c r="E6050" t="s">
        <v>17</v>
      </c>
      <c r="F6050">
        <v>22</v>
      </c>
      <c r="G6050" t="s">
        <v>69</v>
      </c>
      <c r="H6050" t="s">
        <v>19</v>
      </c>
      <c r="I6050">
        <v>65</v>
      </c>
      <c r="J6050">
        <v>0</v>
      </c>
      <c r="K6050">
        <v>65</v>
      </c>
      <c r="L6050">
        <v>1</v>
      </c>
      <c r="M6050">
        <v>65</v>
      </c>
      <c r="N6050">
        <v>4</v>
      </c>
      <c r="O6050" t="s">
        <v>57</v>
      </c>
    </row>
    <row r="6051" spans="1:15">
      <c r="A6051">
        <v>181086</v>
      </c>
      <c r="B6051" s="1">
        <v>45489</v>
      </c>
      <c r="C6051" t="s">
        <v>53</v>
      </c>
      <c r="D6051" t="s">
        <v>37</v>
      </c>
      <c r="E6051" t="s">
        <v>17</v>
      </c>
      <c r="F6051">
        <v>21</v>
      </c>
      <c r="G6051" t="s">
        <v>46</v>
      </c>
      <c r="H6051" t="s">
        <v>19</v>
      </c>
      <c r="I6051">
        <v>15</v>
      </c>
      <c r="J6051">
        <v>0</v>
      </c>
      <c r="K6051">
        <v>15</v>
      </c>
      <c r="L6051">
        <v>1</v>
      </c>
      <c r="M6051">
        <v>15</v>
      </c>
      <c r="N6051">
        <v>3</v>
      </c>
      <c r="O6051" t="s">
        <v>84</v>
      </c>
    </row>
    <row r="6052" spans="1:15">
      <c r="A6052">
        <v>144197</v>
      </c>
      <c r="B6052" s="1">
        <v>45396</v>
      </c>
      <c r="C6052" t="s">
        <v>42</v>
      </c>
      <c r="D6052" t="s">
        <v>16</v>
      </c>
      <c r="E6052" t="s">
        <v>17</v>
      </c>
      <c r="F6052">
        <v>21</v>
      </c>
      <c r="G6052" t="s">
        <v>58</v>
      </c>
      <c r="H6052" t="s">
        <v>27</v>
      </c>
      <c r="I6052">
        <v>65</v>
      </c>
      <c r="J6052">
        <v>40</v>
      </c>
      <c r="K6052">
        <v>105</v>
      </c>
      <c r="L6052">
        <v>1</v>
      </c>
      <c r="M6052">
        <v>105</v>
      </c>
      <c r="N6052">
        <v>4</v>
      </c>
      <c r="O6052" t="s">
        <v>20</v>
      </c>
    </row>
    <row r="6053" spans="1:15">
      <c r="A6053">
        <v>148371</v>
      </c>
      <c r="B6053" s="1">
        <v>45252</v>
      </c>
      <c r="C6053" t="s">
        <v>48</v>
      </c>
      <c r="D6053" t="s">
        <v>16</v>
      </c>
      <c r="E6053" t="s">
        <v>17</v>
      </c>
      <c r="F6053">
        <v>24</v>
      </c>
      <c r="G6053" t="s">
        <v>18</v>
      </c>
      <c r="H6053" t="s">
        <v>19</v>
      </c>
      <c r="I6053">
        <v>130</v>
      </c>
      <c r="J6053">
        <v>0</v>
      </c>
      <c r="K6053">
        <v>130</v>
      </c>
      <c r="L6053">
        <v>2</v>
      </c>
      <c r="M6053">
        <v>260</v>
      </c>
      <c r="N6053">
        <v>1</v>
      </c>
      <c r="O6053" t="s">
        <v>35</v>
      </c>
    </row>
    <row r="6054" spans="1:15">
      <c r="A6054">
        <v>146112</v>
      </c>
      <c r="B6054" s="1">
        <v>45443</v>
      </c>
      <c r="C6054" t="s">
        <v>42</v>
      </c>
      <c r="D6054" t="s">
        <v>16</v>
      </c>
      <c r="E6054" t="s">
        <v>17</v>
      </c>
      <c r="F6054">
        <v>22</v>
      </c>
      <c r="G6054" t="s">
        <v>77</v>
      </c>
      <c r="H6054" t="s">
        <v>19</v>
      </c>
      <c r="I6054">
        <v>65</v>
      </c>
      <c r="J6054">
        <v>0</v>
      </c>
      <c r="K6054">
        <v>65</v>
      </c>
      <c r="L6054">
        <v>1</v>
      </c>
      <c r="M6054">
        <v>65</v>
      </c>
      <c r="N6054">
        <v>2</v>
      </c>
      <c r="O6054" t="s">
        <v>28</v>
      </c>
    </row>
    <row r="6055" spans="1:15">
      <c r="A6055">
        <v>141730</v>
      </c>
      <c r="B6055" s="1">
        <v>45478</v>
      </c>
      <c r="C6055" t="s">
        <v>23</v>
      </c>
      <c r="D6055" t="s">
        <v>24</v>
      </c>
      <c r="E6055" t="s">
        <v>25</v>
      </c>
      <c r="F6055">
        <v>26</v>
      </c>
      <c r="G6055" t="s">
        <v>67</v>
      </c>
      <c r="H6055" t="s">
        <v>27</v>
      </c>
      <c r="I6055">
        <v>9</v>
      </c>
      <c r="J6055">
        <v>40</v>
      </c>
      <c r="K6055">
        <v>49</v>
      </c>
      <c r="L6055">
        <v>1</v>
      </c>
      <c r="M6055">
        <v>49</v>
      </c>
      <c r="N6055">
        <v>4</v>
      </c>
      <c r="O6055" t="s">
        <v>57</v>
      </c>
    </row>
    <row r="6056" spans="1:15">
      <c r="A6056">
        <v>176035</v>
      </c>
      <c r="B6056" s="1">
        <v>45322</v>
      </c>
      <c r="C6056" t="s">
        <v>15</v>
      </c>
      <c r="D6056" t="s">
        <v>16</v>
      </c>
      <c r="E6056" t="s">
        <v>25</v>
      </c>
      <c r="F6056">
        <v>19</v>
      </c>
      <c r="G6056" t="s">
        <v>46</v>
      </c>
      <c r="H6056" t="s">
        <v>19</v>
      </c>
      <c r="I6056">
        <v>100</v>
      </c>
      <c r="J6056">
        <v>0</v>
      </c>
      <c r="K6056">
        <v>100</v>
      </c>
      <c r="L6056">
        <v>1</v>
      </c>
      <c r="M6056">
        <v>100</v>
      </c>
      <c r="N6056">
        <v>4</v>
      </c>
      <c r="O6056" t="s">
        <v>20</v>
      </c>
    </row>
    <row r="6057" spans="1:15">
      <c r="A6057">
        <v>137481</v>
      </c>
      <c r="B6057" s="1">
        <v>45325</v>
      </c>
      <c r="C6057" t="s">
        <v>36</v>
      </c>
      <c r="D6057" t="s">
        <v>37</v>
      </c>
      <c r="E6057" t="s">
        <v>17</v>
      </c>
      <c r="F6057">
        <v>24</v>
      </c>
      <c r="G6057" t="s">
        <v>29</v>
      </c>
      <c r="H6057" t="s">
        <v>19</v>
      </c>
      <c r="I6057">
        <v>32</v>
      </c>
      <c r="J6057">
        <v>0</v>
      </c>
      <c r="K6057">
        <v>32</v>
      </c>
      <c r="L6057">
        <v>4</v>
      </c>
      <c r="M6057">
        <v>128</v>
      </c>
      <c r="N6057">
        <v>2</v>
      </c>
      <c r="O6057" t="s">
        <v>28</v>
      </c>
    </row>
    <row r="6058" spans="1:15">
      <c r="A6058">
        <v>198541</v>
      </c>
      <c r="B6058" s="1">
        <v>45583</v>
      </c>
      <c r="C6058" t="s">
        <v>23</v>
      </c>
      <c r="D6058" t="s">
        <v>24</v>
      </c>
      <c r="E6058" t="s">
        <v>17</v>
      </c>
      <c r="F6058">
        <v>35</v>
      </c>
      <c r="G6058" t="s">
        <v>26</v>
      </c>
      <c r="H6058" t="s">
        <v>27</v>
      </c>
      <c r="I6058">
        <v>9</v>
      </c>
      <c r="J6058">
        <v>40</v>
      </c>
      <c r="K6058">
        <v>49</v>
      </c>
      <c r="L6058">
        <v>1</v>
      </c>
      <c r="M6058">
        <v>49</v>
      </c>
      <c r="N6058">
        <v>2</v>
      </c>
      <c r="O6058" t="s">
        <v>71</v>
      </c>
    </row>
    <row r="6059" spans="1:15">
      <c r="A6059">
        <v>178512</v>
      </c>
      <c r="B6059" s="1">
        <v>45335</v>
      </c>
      <c r="C6059" t="s">
        <v>23</v>
      </c>
      <c r="D6059" t="s">
        <v>24</v>
      </c>
      <c r="E6059" t="s">
        <v>17</v>
      </c>
      <c r="F6059">
        <v>30</v>
      </c>
      <c r="G6059" t="s">
        <v>31</v>
      </c>
      <c r="H6059" t="s">
        <v>19</v>
      </c>
      <c r="I6059">
        <v>9</v>
      </c>
      <c r="J6059">
        <v>0</v>
      </c>
      <c r="K6059">
        <v>9</v>
      </c>
      <c r="L6059">
        <v>1</v>
      </c>
      <c r="M6059">
        <v>9</v>
      </c>
      <c r="N6059">
        <v>5</v>
      </c>
      <c r="O6059" t="s">
        <v>61</v>
      </c>
    </row>
    <row r="6060" spans="1:15">
      <c r="A6060">
        <v>185381</v>
      </c>
      <c r="B6060" s="1">
        <v>45258</v>
      </c>
      <c r="C6060" t="s">
        <v>23</v>
      </c>
      <c r="D6060" t="s">
        <v>24</v>
      </c>
      <c r="E6060" t="s">
        <v>17</v>
      </c>
      <c r="F6060">
        <v>32</v>
      </c>
      <c r="G6060" t="s">
        <v>54</v>
      </c>
      <c r="H6060" t="s">
        <v>19</v>
      </c>
      <c r="I6060">
        <v>9</v>
      </c>
      <c r="J6060">
        <v>0</v>
      </c>
      <c r="K6060">
        <v>9</v>
      </c>
      <c r="L6060">
        <v>1</v>
      </c>
      <c r="M6060">
        <v>9</v>
      </c>
      <c r="N6060">
        <v>5</v>
      </c>
      <c r="O6060" t="s">
        <v>70</v>
      </c>
    </row>
    <row r="6061" spans="1:15">
      <c r="A6061">
        <v>137892</v>
      </c>
      <c r="B6061" s="1">
        <v>45495</v>
      </c>
      <c r="C6061" t="s">
        <v>50</v>
      </c>
      <c r="D6061" t="s">
        <v>16</v>
      </c>
      <c r="E6061" t="s">
        <v>17</v>
      </c>
      <c r="F6061">
        <v>35</v>
      </c>
      <c r="G6061" t="s">
        <v>29</v>
      </c>
      <c r="H6061" t="s">
        <v>19</v>
      </c>
      <c r="I6061">
        <v>97</v>
      </c>
      <c r="J6061">
        <v>0</v>
      </c>
      <c r="K6061">
        <v>97</v>
      </c>
      <c r="L6061">
        <v>2</v>
      </c>
      <c r="M6061">
        <v>194</v>
      </c>
      <c r="N6061">
        <v>4</v>
      </c>
      <c r="O6061" t="s">
        <v>52</v>
      </c>
    </row>
    <row r="6062" spans="1:15">
      <c r="A6062">
        <v>125289</v>
      </c>
      <c r="B6062" s="1">
        <v>45278</v>
      </c>
      <c r="C6062" t="s">
        <v>82</v>
      </c>
      <c r="D6062" t="s">
        <v>37</v>
      </c>
      <c r="E6062" t="s">
        <v>17</v>
      </c>
      <c r="F6062">
        <v>25</v>
      </c>
      <c r="G6062" t="s">
        <v>46</v>
      </c>
      <c r="H6062" t="s">
        <v>19</v>
      </c>
      <c r="I6062">
        <v>20</v>
      </c>
      <c r="J6062">
        <v>0</v>
      </c>
      <c r="K6062">
        <v>20</v>
      </c>
      <c r="L6062">
        <v>2</v>
      </c>
      <c r="M6062">
        <v>40</v>
      </c>
      <c r="N6062">
        <v>5</v>
      </c>
      <c r="O6062" t="s">
        <v>43</v>
      </c>
    </row>
    <row r="6063" spans="1:15">
      <c r="A6063">
        <v>199288</v>
      </c>
      <c r="B6063" s="1">
        <v>45258</v>
      </c>
      <c r="C6063" t="s">
        <v>82</v>
      </c>
      <c r="D6063" t="s">
        <v>37</v>
      </c>
      <c r="E6063" t="s">
        <v>17</v>
      </c>
      <c r="F6063">
        <v>28</v>
      </c>
      <c r="G6063" t="s">
        <v>69</v>
      </c>
      <c r="H6063" t="s">
        <v>19</v>
      </c>
      <c r="I6063">
        <v>20</v>
      </c>
      <c r="J6063">
        <v>0</v>
      </c>
      <c r="K6063">
        <v>20</v>
      </c>
      <c r="L6063">
        <v>1</v>
      </c>
      <c r="M6063">
        <v>20</v>
      </c>
      <c r="N6063">
        <v>3</v>
      </c>
      <c r="O6063" t="s">
        <v>22</v>
      </c>
    </row>
    <row r="6064" spans="1:15">
      <c r="A6064">
        <v>187170</v>
      </c>
      <c r="B6064" s="1">
        <v>45438</v>
      </c>
      <c r="C6064" t="s">
        <v>53</v>
      </c>
      <c r="D6064" t="s">
        <v>37</v>
      </c>
      <c r="E6064" t="s">
        <v>17</v>
      </c>
      <c r="F6064">
        <v>34</v>
      </c>
      <c r="G6064" t="s">
        <v>46</v>
      </c>
      <c r="H6064" t="s">
        <v>19</v>
      </c>
      <c r="I6064">
        <v>15</v>
      </c>
      <c r="J6064">
        <v>0</v>
      </c>
      <c r="K6064">
        <v>15</v>
      </c>
      <c r="L6064">
        <v>2</v>
      </c>
      <c r="M6064">
        <v>30</v>
      </c>
      <c r="N6064">
        <v>4</v>
      </c>
      <c r="O6064" t="s">
        <v>57</v>
      </c>
    </row>
    <row r="6065" spans="1:15">
      <c r="A6065">
        <v>189063</v>
      </c>
      <c r="B6065" s="1">
        <v>45403</v>
      </c>
      <c r="C6065" t="s">
        <v>23</v>
      </c>
      <c r="D6065" t="s">
        <v>24</v>
      </c>
      <c r="E6065" t="s">
        <v>17</v>
      </c>
      <c r="F6065">
        <v>34</v>
      </c>
      <c r="G6065" t="s">
        <v>80</v>
      </c>
      <c r="H6065" t="s">
        <v>27</v>
      </c>
      <c r="I6065">
        <v>9</v>
      </c>
      <c r="J6065">
        <v>40</v>
      </c>
      <c r="K6065">
        <v>49</v>
      </c>
      <c r="L6065">
        <v>1</v>
      </c>
      <c r="M6065">
        <v>49</v>
      </c>
      <c r="N6065">
        <v>4</v>
      </c>
      <c r="O6065" t="s">
        <v>20</v>
      </c>
    </row>
    <row r="6066" spans="1:15">
      <c r="A6066">
        <v>153889</v>
      </c>
      <c r="B6066" s="1">
        <v>45486</v>
      </c>
      <c r="C6066" t="s">
        <v>36</v>
      </c>
      <c r="D6066" t="s">
        <v>37</v>
      </c>
      <c r="E6066" t="s">
        <v>25</v>
      </c>
      <c r="F6066">
        <v>23</v>
      </c>
      <c r="G6066" t="s">
        <v>62</v>
      </c>
      <c r="H6066" t="s">
        <v>19</v>
      </c>
      <c r="I6066">
        <v>32</v>
      </c>
      <c r="J6066">
        <v>0</v>
      </c>
      <c r="K6066">
        <v>32</v>
      </c>
      <c r="L6066">
        <v>3</v>
      </c>
      <c r="M6066">
        <v>96</v>
      </c>
      <c r="N6066">
        <v>5</v>
      </c>
      <c r="O6066" t="s">
        <v>43</v>
      </c>
    </row>
    <row r="6067" spans="1:15">
      <c r="A6067">
        <v>194440</v>
      </c>
      <c r="B6067" s="1">
        <v>45354</v>
      </c>
      <c r="C6067" t="s">
        <v>42</v>
      </c>
      <c r="D6067" t="s">
        <v>16</v>
      </c>
      <c r="E6067" t="s">
        <v>17</v>
      </c>
      <c r="F6067">
        <v>25</v>
      </c>
      <c r="G6067" t="s">
        <v>54</v>
      </c>
      <c r="H6067" t="s">
        <v>19</v>
      </c>
      <c r="I6067">
        <v>65</v>
      </c>
      <c r="J6067">
        <v>0</v>
      </c>
      <c r="K6067">
        <v>65</v>
      </c>
      <c r="L6067">
        <v>1</v>
      </c>
      <c r="M6067">
        <v>65</v>
      </c>
      <c r="N6067">
        <v>4</v>
      </c>
      <c r="O6067" t="s">
        <v>52</v>
      </c>
    </row>
    <row r="6068" spans="1:15">
      <c r="A6068">
        <v>177843</v>
      </c>
      <c r="B6068" s="1">
        <v>45437</v>
      </c>
      <c r="C6068" t="s">
        <v>42</v>
      </c>
      <c r="D6068" t="s">
        <v>16</v>
      </c>
      <c r="E6068" t="s">
        <v>17</v>
      </c>
      <c r="F6068">
        <v>26</v>
      </c>
      <c r="G6068" t="s">
        <v>56</v>
      </c>
      <c r="H6068" t="s">
        <v>19</v>
      </c>
      <c r="I6068">
        <v>65</v>
      </c>
      <c r="J6068">
        <v>0</v>
      </c>
      <c r="K6068">
        <v>65</v>
      </c>
      <c r="L6068">
        <v>1</v>
      </c>
      <c r="M6068">
        <v>65</v>
      </c>
      <c r="N6068">
        <v>5</v>
      </c>
      <c r="O6068" t="s">
        <v>39</v>
      </c>
    </row>
    <row r="6069" spans="1:15">
      <c r="A6069">
        <v>121341</v>
      </c>
      <c r="B6069" s="1">
        <v>45504</v>
      </c>
      <c r="C6069" t="s">
        <v>30</v>
      </c>
      <c r="D6069" t="s">
        <v>24</v>
      </c>
      <c r="E6069" t="s">
        <v>17</v>
      </c>
      <c r="F6069">
        <v>23</v>
      </c>
      <c r="G6069" t="s">
        <v>41</v>
      </c>
      <c r="H6069" t="s">
        <v>19</v>
      </c>
      <c r="I6069">
        <v>10</v>
      </c>
      <c r="J6069">
        <v>0</v>
      </c>
      <c r="K6069">
        <v>10</v>
      </c>
      <c r="L6069">
        <v>1</v>
      </c>
      <c r="M6069">
        <v>10</v>
      </c>
      <c r="N6069">
        <v>5</v>
      </c>
      <c r="O6069" t="s">
        <v>45</v>
      </c>
    </row>
    <row r="6070" spans="1:15">
      <c r="A6070">
        <v>186668</v>
      </c>
      <c r="B6070" s="1">
        <v>45298</v>
      </c>
      <c r="C6070" t="s">
        <v>42</v>
      </c>
      <c r="D6070" t="s">
        <v>16</v>
      </c>
      <c r="E6070" t="s">
        <v>25</v>
      </c>
      <c r="F6070">
        <v>27</v>
      </c>
      <c r="G6070" t="s">
        <v>69</v>
      </c>
      <c r="H6070" t="s">
        <v>19</v>
      </c>
      <c r="I6070">
        <v>65</v>
      </c>
      <c r="J6070">
        <v>0</v>
      </c>
      <c r="K6070">
        <v>65</v>
      </c>
      <c r="L6070">
        <v>1</v>
      </c>
      <c r="M6070">
        <v>65</v>
      </c>
      <c r="N6070">
        <v>5</v>
      </c>
      <c r="O6070" t="s">
        <v>32</v>
      </c>
    </row>
    <row r="6071" spans="1:15">
      <c r="A6071">
        <v>190781</v>
      </c>
      <c r="B6071" s="1">
        <v>45275</v>
      </c>
      <c r="C6071" t="s">
        <v>42</v>
      </c>
      <c r="D6071" t="s">
        <v>16</v>
      </c>
      <c r="E6071" t="s">
        <v>17</v>
      </c>
      <c r="F6071">
        <v>35</v>
      </c>
      <c r="G6071" t="s">
        <v>34</v>
      </c>
      <c r="H6071" t="s">
        <v>27</v>
      </c>
      <c r="I6071">
        <v>65</v>
      </c>
      <c r="J6071">
        <v>100</v>
      </c>
      <c r="K6071">
        <v>165</v>
      </c>
      <c r="L6071">
        <v>5</v>
      </c>
      <c r="M6071">
        <v>825</v>
      </c>
      <c r="N6071">
        <v>4</v>
      </c>
      <c r="O6071" t="s">
        <v>72</v>
      </c>
    </row>
    <row r="6072" spans="1:15">
      <c r="A6072">
        <v>139609</v>
      </c>
      <c r="B6072" s="1">
        <v>45566</v>
      </c>
      <c r="C6072" t="s">
        <v>50</v>
      </c>
      <c r="D6072" t="s">
        <v>16</v>
      </c>
      <c r="E6072" t="s">
        <v>25</v>
      </c>
      <c r="F6072">
        <v>29</v>
      </c>
      <c r="G6072" t="s">
        <v>46</v>
      </c>
      <c r="H6072" t="s">
        <v>19</v>
      </c>
      <c r="I6072">
        <v>97</v>
      </c>
      <c r="J6072">
        <v>0</v>
      </c>
      <c r="K6072">
        <v>97</v>
      </c>
      <c r="L6072">
        <v>5</v>
      </c>
      <c r="M6072">
        <v>485</v>
      </c>
      <c r="N6072">
        <v>4</v>
      </c>
      <c r="O6072" t="s">
        <v>61</v>
      </c>
    </row>
    <row r="6073" spans="1:15">
      <c r="A6073">
        <v>148328</v>
      </c>
      <c r="B6073" s="1">
        <v>45379</v>
      </c>
      <c r="C6073" t="s">
        <v>53</v>
      </c>
      <c r="D6073" t="s">
        <v>37</v>
      </c>
      <c r="E6073" t="s">
        <v>17</v>
      </c>
      <c r="F6073">
        <v>32</v>
      </c>
      <c r="G6073" t="s">
        <v>29</v>
      </c>
      <c r="H6073" t="s">
        <v>19</v>
      </c>
      <c r="I6073">
        <v>15</v>
      </c>
      <c r="J6073">
        <v>0</v>
      </c>
      <c r="K6073">
        <v>15</v>
      </c>
      <c r="L6073">
        <v>3</v>
      </c>
      <c r="M6073">
        <v>45</v>
      </c>
      <c r="N6073">
        <v>3</v>
      </c>
      <c r="O6073" t="s">
        <v>22</v>
      </c>
    </row>
    <row r="6074" spans="1:15">
      <c r="A6074">
        <v>179715</v>
      </c>
      <c r="B6074" s="1">
        <v>45366</v>
      </c>
      <c r="C6074" t="s">
        <v>78</v>
      </c>
      <c r="D6074" t="s">
        <v>37</v>
      </c>
      <c r="E6074" t="s">
        <v>17</v>
      </c>
      <c r="F6074">
        <v>33</v>
      </c>
      <c r="G6074" t="s">
        <v>21</v>
      </c>
      <c r="H6074" t="s">
        <v>19</v>
      </c>
      <c r="I6074">
        <v>50</v>
      </c>
      <c r="J6074">
        <v>0</v>
      </c>
      <c r="K6074">
        <v>50</v>
      </c>
      <c r="L6074">
        <v>1</v>
      </c>
      <c r="M6074">
        <v>50</v>
      </c>
      <c r="N6074">
        <v>4</v>
      </c>
      <c r="O6074" t="s">
        <v>32</v>
      </c>
    </row>
    <row r="6075" spans="1:15">
      <c r="A6075">
        <v>189285</v>
      </c>
      <c r="B6075" s="1">
        <v>45398</v>
      </c>
      <c r="C6075" t="s">
        <v>76</v>
      </c>
      <c r="D6075" t="s">
        <v>37</v>
      </c>
      <c r="E6075" t="s">
        <v>17</v>
      </c>
      <c r="F6075">
        <v>18</v>
      </c>
      <c r="G6075" t="s">
        <v>69</v>
      </c>
      <c r="H6075" t="s">
        <v>19</v>
      </c>
      <c r="I6075">
        <v>45</v>
      </c>
      <c r="J6075">
        <v>0</v>
      </c>
      <c r="K6075">
        <v>45</v>
      </c>
      <c r="L6075">
        <v>1</v>
      </c>
      <c r="M6075">
        <v>45</v>
      </c>
      <c r="N6075">
        <v>3</v>
      </c>
      <c r="O6075" t="s">
        <v>22</v>
      </c>
    </row>
    <row r="6076" spans="1:15">
      <c r="A6076">
        <v>151837</v>
      </c>
      <c r="B6076" s="1">
        <v>45561</v>
      </c>
      <c r="C6076" t="s">
        <v>42</v>
      </c>
      <c r="D6076" t="s">
        <v>16</v>
      </c>
      <c r="E6076" t="s">
        <v>17</v>
      </c>
      <c r="F6076">
        <v>21</v>
      </c>
      <c r="G6076" t="s">
        <v>69</v>
      </c>
      <c r="H6076" t="s">
        <v>19</v>
      </c>
      <c r="I6076">
        <v>65</v>
      </c>
      <c r="J6076">
        <v>0</v>
      </c>
      <c r="K6076">
        <v>65</v>
      </c>
      <c r="L6076">
        <v>1</v>
      </c>
      <c r="M6076">
        <v>65</v>
      </c>
      <c r="N6076">
        <v>5</v>
      </c>
      <c r="O6076" t="s">
        <v>20</v>
      </c>
    </row>
    <row r="6077" spans="1:15">
      <c r="A6077">
        <v>173149</v>
      </c>
      <c r="B6077" s="1">
        <v>45463</v>
      </c>
      <c r="C6077" t="s">
        <v>82</v>
      </c>
      <c r="D6077" t="s">
        <v>37</v>
      </c>
      <c r="E6077" t="s">
        <v>25</v>
      </c>
      <c r="F6077">
        <v>26</v>
      </c>
      <c r="G6077" t="s">
        <v>21</v>
      </c>
      <c r="H6077" t="s">
        <v>19</v>
      </c>
      <c r="I6077">
        <v>20</v>
      </c>
      <c r="J6077">
        <v>0</v>
      </c>
      <c r="K6077">
        <v>20</v>
      </c>
      <c r="L6077">
        <v>2</v>
      </c>
      <c r="M6077">
        <v>40</v>
      </c>
      <c r="N6077">
        <v>1</v>
      </c>
      <c r="O6077" t="s">
        <v>68</v>
      </c>
    </row>
    <row r="6078" spans="1:15">
      <c r="A6078">
        <v>163371</v>
      </c>
      <c r="B6078" s="1">
        <v>45595</v>
      </c>
      <c r="C6078" t="s">
        <v>50</v>
      </c>
      <c r="D6078" t="s">
        <v>16</v>
      </c>
      <c r="E6078" t="s">
        <v>17</v>
      </c>
      <c r="F6078">
        <v>18</v>
      </c>
      <c r="G6078" t="s">
        <v>77</v>
      </c>
      <c r="H6078" t="s">
        <v>19</v>
      </c>
      <c r="I6078">
        <v>97</v>
      </c>
      <c r="J6078">
        <v>0</v>
      </c>
      <c r="K6078">
        <v>97</v>
      </c>
      <c r="L6078">
        <v>1</v>
      </c>
      <c r="M6078">
        <v>97</v>
      </c>
      <c r="N6078">
        <v>5</v>
      </c>
      <c r="O6078" t="s">
        <v>20</v>
      </c>
    </row>
    <row r="6079" spans="1:15">
      <c r="A6079">
        <v>187162</v>
      </c>
      <c r="B6079" s="1">
        <v>45467</v>
      </c>
      <c r="C6079" t="s">
        <v>23</v>
      </c>
      <c r="D6079" t="s">
        <v>24</v>
      </c>
      <c r="E6079" t="s">
        <v>17</v>
      </c>
      <c r="F6079">
        <v>35</v>
      </c>
      <c r="G6079" t="s">
        <v>34</v>
      </c>
      <c r="H6079" t="s">
        <v>27</v>
      </c>
      <c r="I6079">
        <v>9</v>
      </c>
      <c r="J6079">
        <v>100</v>
      </c>
      <c r="K6079">
        <v>109</v>
      </c>
      <c r="L6079">
        <v>1</v>
      </c>
      <c r="M6079">
        <v>109</v>
      </c>
      <c r="N6079">
        <v>1</v>
      </c>
      <c r="O6079" t="s">
        <v>68</v>
      </c>
    </row>
    <row r="6080" spans="1:15">
      <c r="A6080">
        <v>182074</v>
      </c>
      <c r="B6080" s="1">
        <v>45369</v>
      </c>
      <c r="C6080" t="s">
        <v>48</v>
      </c>
      <c r="D6080" t="s">
        <v>16</v>
      </c>
      <c r="E6080" t="s">
        <v>25</v>
      </c>
      <c r="F6080">
        <v>30</v>
      </c>
      <c r="G6080" t="s">
        <v>67</v>
      </c>
      <c r="H6080" t="s">
        <v>27</v>
      </c>
      <c r="I6080">
        <v>130</v>
      </c>
      <c r="J6080">
        <v>40</v>
      </c>
      <c r="K6080">
        <v>170</v>
      </c>
      <c r="L6080">
        <v>2</v>
      </c>
      <c r="M6080">
        <v>340</v>
      </c>
      <c r="N6080">
        <v>4</v>
      </c>
      <c r="O6080" t="s">
        <v>70</v>
      </c>
    </row>
    <row r="6081" spans="1:15">
      <c r="A6081">
        <v>130879</v>
      </c>
      <c r="B6081" s="1">
        <v>45308</v>
      </c>
      <c r="C6081" t="s">
        <v>15</v>
      </c>
      <c r="D6081" t="s">
        <v>16</v>
      </c>
      <c r="E6081" t="s">
        <v>25</v>
      </c>
      <c r="F6081">
        <v>35</v>
      </c>
      <c r="G6081" t="s">
        <v>60</v>
      </c>
      <c r="H6081" t="s">
        <v>19</v>
      </c>
      <c r="I6081">
        <v>100</v>
      </c>
      <c r="J6081">
        <v>0</v>
      </c>
      <c r="K6081">
        <v>100</v>
      </c>
      <c r="L6081">
        <v>1</v>
      </c>
      <c r="M6081">
        <v>100</v>
      </c>
      <c r="N6081">
        <v>4</v>
      </c>
      <c r="O6081" t="s">
        <v>45</v>
      </c>
    </row>
    <row r="6082" spans="1:15">
      <c r="A6082">
        <v>129783</v>
      </c>
      <c r="B6082" s="1">
        <v>45307</v>
      </c>
      <c r="C6082" t="s">
        <v>85</v>
      </c>
      <c r="D6082" t="s">
        <v>24</v>
      </c>
      <c r="E6082" t="s">
        <v>17</v>
      </c>
      <c r="F6082">
        <v>24</v>
      </c>
      <c r="G6082" t="s">
        <v>38</v>
      </c>
      <c r="H6082" t="s">
        <v>19</v>
      </c>
      <c r="I6082">
        <v>23</v>
      </c>
      <c r="J6082">
        <v>0</v>
      </c>
      <c r="K6082">
        <v>23</v>
      </c>
      <c r="L6082">
        <v>1</v>
      </c>
      <c r="M6082">
        <v>23</v>
      </c>
      <c r="N6082">
        <v>5</v>
      </c>
      <c r="O6082" t="s">
        <v>39</v>
      </c>
    </row>
    <row r="6083" spans="1:15">
      <c r="A6083">
        <v>144760</v>
      </c>
      <c r="B6083" s="1">
        <v>45289</v>
      </c>
      <c r="C6083" t="s">
        <v>53</v>
      </c>
      <c r="D6083" t="s">
        <v>37</v>
      </c>
      <c r="E6083" t="s">
        <v>17</v>
      </c>
      <c r="F6083">
        <v>31</v>
      </c>
      <c r="G6083" t="s">
        <v>56</v>
      </c>
      <c r="H6083" t="s">
        <v>19</v>
      </c>
      <c r="I6083">
        <v>15</v>
      </c>
      <c r="J6083">
        <v>0</v>
      </c>
      <c r="K6083">
        <v>15</v>
      </c>
      <c r="L6083">
        <v>1</v>
      </c>
      <c r="M6083">
        <v>15</v>
      </c>
      <c r="N6083">
        <v>4</v>
      </c>
      <c r="O6083" t="s">
        <v>57</v>
      </c>
    </row>
    <row r="6084" spans="1:15">
      <c r="A6084">
        <v>167272</v>
      </c>
      <c r="B6084" s="1">
        <v>45247</v>
      </c>
      <c r="C6084" t="s">
        <v>85</v>
      </c>
      <c r="D6084" t="s">
        <v>24</v>
      </c>
      <c r="E6084" t="s">
        <v>25</v>
      </c>
      <c r="F6084">
        <v>30</v>
      </c>
      <c r="G6084" t="s">
        <v>31</v>
      </c>
      <c r="H6084" t="s">
        <v>19</v>
      </c>
      <c r="I6084">
        <v>23</v>
      </c>
      <c r="J6084">
        <v>0</v>
      </c>
      <c r="K6084">
        <v>23</v>
      </c>
      <c r="L6084">
        <v>4</v>
      </c>
      <c r="M6084">
        <v>92</v>
      </c>
      <c r="N6084">
        <v>5</v>
      </c>
      <c r="O6084" t="s">
        <v>61</v>
      </c>
    </row>
    <row r="6085" spans="1:15">
      <c r="A6085">
        <v>128327</v>
      </c>
      <c r="B6085" s="1">
        <v>45426</v>
      </c>
      <c r="C6085" t="s">
        <v>15</v>
      </c>
      <c r="D6085" t="s">
        <v>16</v>
      </c>
      <c r="E6085" t="s">
        <v>25</v>
      </c>
      <c r="F6085">
        <v>19</v>
      </c>
      <c r="G6085" t="s">
        <v>34</v>
      </c>
      <c r="H6085" t="s">
        <v>27</v>
      </c>
      <c r="I6085">
        <v>100</v>
      </c>
      <c r="J6085">
        <v>100</v>
      </c>
      <c r="K6085">
        <v>200</v>
      </c>
      <c r="L6085">
        <v>1</v>
      </c>
      <c r="M6085">
        <v>200</v>
      </c>
      <c r="N6085">
        <v>4</v>
      </c>
      <c r="O6085" t="s">
        <v>61</v>
      </c>
    </row>
    <row r="6086" spans="1:15">
      <c r="A6086">
        <v>165187</v>
      </c>
      <c r="B6086" s="1">
        <v>45567</v>
      </c>
      <c r="C6086" t="s">
        <v>15</v>
      </c>
      <c r="D6086" t="s">
        <v>16</v>
      </c>
      <c r="E6086" t="s">
        <v>17</v>
      </c>
      <c r="F6086">
        <v>34</v>
      </c>
      <c r="G6086" t="s">
        <v>18</v>
      </c>
      <c r="H6086" t="s">
        <v>19</v>
      </c>
      <c r="I6086">
        <v>100</v>
      </c>
      <c r="J6086">
        <v>0</v>
      </c>
      <c r="K6086">
        <v>100</v>
      </c>
      <c r="L6086">
        <v>2</v>
      </c>
      <c r="M6086">
        <v>200</v>
      </c>
      <c r="N6086">
        <v>5</v>
      </c>
      <c r="O6086" t="s">
        <v>65</v>
      </c>
    </row>
    <row r="6087" spans="1:15">
      <c r="A6087">
        <v>136260</v>
      </c>
      <c r="B6087" s="1">
        <v>45484</v>
      </c>
      <c r="C6087" t="s">
        <v>82</v>
      </c>
      <c r="D6087" t="s">
        <v>37</v>
      </c>
      <c r="E6087" t="s">
        <v>17</v>
      </c>
      <c r="F6087">
        <v>18</v>
      </c>
      <c r="G6087" t="s">
        <v>56</v>
      </c>
      <c r="H6087" t="s">
        <v>19</v>
      </c>
      <c r="I6087">
        <v>20</v>
      </c>
      <c r="J6087">
        <v>0</v>
      </c>
      <c r="K6087">
        <v>20</v>
      </c>
      <c r="L6087">
        <v>2</v>
      </c>
      <c r="M6087">
        <v>40</v>
      </c>
      <c r="N6087">
        <v>4</v>
      </c>
      <c r="O6087" t="s">
        <v>39</v>
      </c>
    </row>
    <row r="6088" spans="1:15">
      <c r="A6088">
        <v>188101</v>
      </c>
      <c r="B6088" s="1">
        <v>45263</v>
      </c>
      <c r="C6088" t="s">
        <v>36</v>
      </c>
      <c r="D6088" t="s">
        <v>37</v>
      </c>
      <c r="E6088" t="s">
        <v>17</v>
      </c>
      <c r="F6088">
        <v>26</v>
      </c>
      <c r="G6088" t="s">
        <v>29</v>
      </c>
      <c r="H6088" t="s">
        <v>19</v>
      </c>
      <c r="I6088">
        <v>32</v>
      </c>
      <c r="J6088">
        <v>0</v>
      </c>
      <c r="K6088">
        <v>32</v>
      </c>
      <c r="L6088">
        <v>4</v>
      </c>
      <c r="M6088">
        <v>128</v>
      </c>
      <c r="N6088">
        <v>5</v>
      </c>
      <c r="O6088" t="s">
        <v>32</v>
      </c>
    </row>
    <row r="6089" spans="1:15">
      <c r="A6089">
        <v>194580</v>
      </c>
      <c r="B6089" s="1">
        <v>45267</v>
      </c>
      <c r="C6089" t="s">
        <v>82</v>
      </c>
      <c r="D6089" t="s">
        <v>37</v>
      </c>
      <c r="E6089" t="s">
        <v>17</v>
      </c>
      <c r="F6089">
        <v>27</v>
      </c>
      <c r="G6089" t="s">
        <v>80</v>
      </c>
      <c r="H6089" t="s">
        <v>27</v>
      </c>
      <c r="I6089">
        <v>20</v>
      </c>
      <c r="J6089">
        <v>40</v>
      </c>
      <c r="K6089">
        <v>60</v>
      </c>
      <c r="L6089">
        <v>4</v>
      </c>
      <c r="M6089">
        <v>240</v>
      </c>
      <c r="N6089">
        <v>4</v>
      </c>
      <c r="O6089" t="s">
        <v>61</v>
      </c>
    </row>
    <row r="6090" spans="1:15">
      <c r="A6090">
        <v>147746</v>
      </c>
      <c r="B6090" s="1">
        <v>45431</v>
      </c>
      <c r="C6090" t="s">
        <v>42</v>
      </c>
      <c r="D6090" t="s">
        <v>16</v>
      </c>
      <c r="E6090" t="s">
        <v>25</v>
      </c>
      <c r="F6090">
        <v>18</v>
      </c>
      <c r="G6090" t="s">
        <v>51</v>
      </c>
      <c r="H6090" t="s">
        <v>27</v>
      </c>
      <c r="I6090">
        <v>65</v>
      </c>
      <c r="J6090">
        <v>50</v>
      </c>
      <c r="K6090">
        <v>115</v>
      </c>
      <c r="L6090">
        <v>1</v>
      </c>
      <c r="M6090">
        <v>115</v>
      </c>
      <c r="N6090">
        <v>5</v>
      </c>
      <c r="O6090" t="s">
        <v>20</v>
      </c>
    </row>
    <row r="6091" spans="1:15">
      <c r="A6091">
        <v>136880</v>
      </c>
      <c r="B6091" s="1">
        <v>45257</v>
      </c>
      <c r="C6091" t="s">
        <v>30</v>
      </c>
      <c r="D6091" t="s">
        <v>24</v>
      </c>
      <c r="E6091" t="s">
        <v>25</v>
      </c>
      <c r="F6091">
        <v>23</v>
      </c>
      <c r="G6091" t="s">
        <v>18</v>
      </c>
      <c r="H6091" t="s">
        <v>19</v>
      </c>
      <c r="I6091">
        <v>10</v>
      </c>
      <c r="J6091">
        <v>0</v>
      </c>
      <c r="K6091">
        <v>10</v>
      </c>
      <c r="L6091">
        <v>1</v>
      </c>
      <c r="M6091">
        <v>10</v>
      </c>
      <c r="N6091">
        <v>2</v>
      </c>
      <c r="O6091" t="s">
        <v>47</v>
      </c>
    </row>
    <row r="6092" spans="1:15">
      <c r="A6092">
        <v>130772</v>
      </c>
      <c r="B6092" s="1">
        <v>45496</v>
      </c>
      <c r="C6092" t="s">
        <v>53</v>
      </c>
      <c r="D6092" t="s">
        <v>37</v>
      </c>
      <c r="E6092" t="s">
        <v>17</v>
      </c>
      <c r="F6092">
        <v>33</v>
      </c>
      <c r="G6092" t="s">
        <v>21</v>
      </c>
      <c r="H6092" t="s">
        <v>19</v>
      </c>
      <c r="I6092">
        <v>15</v>
      </c>
      <c r="J6092">
        <v>0</v>
      </c>
      <c r="K6092">
        <v>15</v>
      </c>
      <c r="L6092">
        <v>3</v>
      </c>
      <c r="M6092">
        <v>45</v>
      </c>
      <c r="N6092">
        <v>2</v>
      </c>
      <c r="O6092" t="s">
        <v>55</v>
      </c>
    </row>
    <row r="6093" spans="1:15">
      <c r="A6093">
        <v>180225</v>
      </c>
      <c r="B6093" s="1">
        <v>45394</v>
      </c>
      <c r="C6093" t="s">
        <v>50</v>
      </c>
      <c r="D6093" t="s">
        <v>16</v>
      </c>
      <c r="E6093" t="s">
        <v>25</v>
      </c>
      <c r="F6093">
        <v>23</v>
      </c>
      <c r="G6093" t="s">
        <v>67</v>
      </c>
      <c r="H6093" t="s">
        <v>27</v>
      </c>
      <c r="I6093">
        <v>97</v>
      </c>
      <c r="J6093">
        <v>40</v>
      </c>
      <c r="K6093">
        <v>137</v>
      </c>
      <c r="L6093">
        <v>1</v>
      </c>
      <c r="M6093">
        <v>137</v>
      </c>
      <c r="N6093">
        <v>5</v>
      </c>
      <c r="O6093" t="s">
        <v>61</v>
      </c>
    </row>
    <row r="6094" spans="1:15">
      <c r="A6094">
        <v>170327</v>
      </c>
      <c r="B6094" s="1">
        <v>45496</v>
      </c>
      <c r="C6094" t="s">
        <v>53</v>
      </c>
      <c r="D6094" t="s">
        <v>37</v>
      </c>
      <c r="E6094" t="s">
        <v>17</v>
      </c>
      <c r="F6094">
        <v>22</v>
      </c>
      <c r="G6094" t="s">
        <v>60</v>
      </c>
      <c r="H6094" t="s">
        <v>19</v>
      </c>
      <c r="I6094">
        <v>15</v>
      </c>
      <c r="J6094">
        <v>0</v>
      </c>
      <c r="K6094">
        <v>15</v>
      </c>
      <c r="L6094">
        <v>1</v>
      </c>
      <c r="M6094">
        <v>15</v>
      </c>
      <c r="N6094">
        <v>4</v>
      </c>
      <c r="O6094" t="s">
        <v>45</v>
      </c>
    </row>
    <row r="6095" spans="1:15">
      <c r="A6095">
        <v>189419</v>
      </c>
      <c r="B6095" s="1">
        <v>45353</v>
      </c>
      <c r="C6095" t="s">
        <v>15</v>
      </c>
      <c r="D6095" t="s">
        <v>16</v>
      </c>
      <c r="E6095" t="s">
        <v>17</v>
      </c>
      <c r="F6095">
        <v>31</v>
      </c>
      <c r="G6095" t="s">
        <v>77</v>
      </c>
      <c r="H6095" t="s">
        <v>19</v>
      </c>
      <c r="I6095">
        <v>100</v>
      </c>
      <c r="J6095">
        <v>0</v>
      </c>
      <c r="K6095">
        <v>100</v>
      </c>
      <c r="L6095">
        <v>1</v>
      </c>
      <c r="M6095">
        <v>100</v>
      </c>
      <c r="N6095">
        <v>3</v>
      </c>
      <c r="O6095" t="s">
        <v>49</v>
      </c>
    </row>
    <row r="6096" spans="1:15">
      <c r="A6096">
        <v>120420</v>
      </c>
      <c r="B6096" s="1">
        <v>45346</v>
      </c>
      <c r="C6096" t="s">
        <v>23</v>
      </c>
      <c r="D6096" t="s">
        <v>24</v>
      </c>
      <c r="E6096" t="s">
        <v>17</v>
      </c>
      <c r="F6096">
        <v>28</v>
      </c>
      <c r="G6096" t="s">
        <v>69</v>
      </c>
      <c r="H6096" t="s">
        <v>19</v>
      </c>
      <c r="I6096">
        <v>9</v>
      </c>
      <c r="J6096">
        <v>0</v>
      </c>
      <c r="K6096">
        <v>9</v>
      </c>
      <c r="L6096">
        <v>1</v>
      </c>
      <c r="M6096">
        <v>9</v>
      </c>
      <c r="N6096">
        <v>5</v>
      </c>
      <c r="O6096" t="s">
        <v>52</v>
      </c>
    </row>
    <row r="6097" spans="1:15">
      <c r="A6097">
        <v>143608</v>
      </c>
      <c r="B6097" s="1">
        <v>45346</v>
      </c>
      <c r="C6097" t="s">
        <v>42</v>
      </c>
      <c r="D6097" t="s">
        <v>16</v>
      </c>
      <c r="E6097" t="s">
        <v>17</v>
      </c>
      <c r="F6097">
        <v>27</v>
      </c>
      <c r="G6097" t="s">
        <v>58</v>
      </c>
      <c r="H6097" t="s">
        <v>27</v>
      </c>
      <c r="I6097">
        <v>65</v>
      </c>
      <c r="J6097">
        <v>40</v>
      </c>
      <c r="K6097">
        <v>105</v>
      </c>
      <c r="L6097">
        <v>1</v>
      </c>
      <c r="M6097">
        <v>105</v>
      </c>
      <c r="N6097">
        <v>5</v>
      </c>
      <c r="O6097" t="s">
        <v>43</v>
      </c>
    </row>
    <row r="6098" spans="1:15">
      <c r="A6098">
        <v>141003</v>
      </c>
      <c r="B6098" s="1">
        <v>45536</v>
      </c>
      <c r="C6098" t="s">
        <v>30</v>
      </c>
      <c r="D6098" t="s">
        <v>24</v>
      </c>
      <c r="E6098" t="s">
        <v>25</v>
      </c>
      <c r="F6098">
        <v>30</v>
      </c>
      <c r="G6098" t="s">
        <v>54</v>
      </c>
      <c r="H6098" t="s">
        <v>19</v>
      </c>
      <c r="I6098">
        <v>10</v>
      </c>
      <c r="J6098">
        <v>0</v>
      </c>
      <c r="K6098">
        <v>10</v>
      </c>
      <c r="L6098">
        <v>2</v>
      </c>
      <c r="M6098">
        <v>20</v>
      </c>
      <c r="N6098">
        <v>2</v>
      </c>
      <c r="O6098" t="s">
        <v>87</v>
      </c>
    </row>
    <row r="6099" spans="1:15">
      <c r="A6099">
        <v>122011</v>
      </c>
      <c r="B6099" s="1">
        <v>45316</v>
      </c>
      <c r="C6099" t="s">
        <v>30</v>
      </c>
      <c r="D6099" t="s">
        <v>24</v>
      </c>
      <c r="E6099" t="s">
        <v>17</v>
      </c>
      <c r="F6099">
        <v>26</v>
      </c>
      <c r="G6099" t="s">
        <v>58</v>
      </c>
      <c r="H6099" t="s">
        <v>27</v>
      </c>
      <c r="I6099">
        <v>10</v>
      </c>
      <c r="J6099">
        <v>40</v>
      </c>
      <c r="K6099">
        <v>50</v>
      </c>
      <c r="L6099">
        <v>1</v>
      </c>
      <c r="M6099">
        <v>50</v>
      </c>
      <c r="N6099">
        <v>1</v>
      </c>
      <c r="O6099" t="s">
        <v>64</v>
      </c>
    </row>
    <row r="6100" spans="1:15">
      <c r="A6100">
        <v>130434</v>
      </c>
      <c r="B6100" s="1">
        <v>45490</v>
      </c>
      <c r="C6100" t="s">
        <v>42</v>
      </c>
      <c r="D6100" t="s">
        <v>16</v>
      </c>
      <c r="E6100" t="s">
        <v>17</v>
      </c>
      <c r="F6100">
        <v>28</v>
      </c>
      <c r="G6100" t="s">
        <v>38</v>
      </c>
      <c r="H6100" t="s">
        <v>19</v>
      </c>
      <c r="I6100">
        <v>65</v>
      </c>
      <c r="J6100">
        <v>0</v>
      </c>
      <c r="K6100">
        <v>65</v>
      </c>
      <c r="L6100">
        <v>3</v>
      </c>
      <c r="M6100">
        <v>195</v>
      </c>
      <c r="N6100">
        <v>2</v>
      </c>
      <c r="O6100" t="s">
        <v>55</v>
      </c>
    </row>
    <row r="6101" spans="1:15">
      <c r="A6101">
        <v>152534</v>
      </c>
      <c r="B6101" s="1">
        <v>45473</v>
      </c>
      <c r="C6101" t="s">
        <v>15</v>
      </c>
      <c r="D6101" t="s">
        <v>16</v>
      </c>
      <c r="E6101" t="s">
        <v>25</v>
      </c>
      <c r="F6101">
        <v>31</v>
      </c>
      <c r="G6101" t="s">
        <v>38</v>
      </c>
      <c r="H6101" t="s">
        <v>19</v>
      </c>
      <c r="I6101">
        <v>100</v>
      </c>
      <c r="J6101">
        <v>0</v>
      </c>
      <c r="K6101">
        <v>100</v>
      </c>
      <c r="L6101">
        <v>2</v>
      </c>
      <c r="M6101">
        <v>200</v>
      </c>
      <c r="N6101">
        <v>4</v>
      </c>
      <c r="O6101" t="s">
        <v>20</v>
      </c>
    </row>
    <row r="6102" spans="1:15">
      <c r="A6102">
        <v>188340</v>
      </c>
      <c r="B6102" s="1">
        <v>45332</v>
      </c>
      <c r="C6102" t="s">
        <v>85</v>
      </c>
      <c r="D6102" t="s">
        <v>24</v>
      </c>
      <c r="E6102" t="s">
        <v>25</v>
      </c>
      <c r="F6102">
        <v>31</v>
      </c>
      <c r="G6102" t="s">
        <v>26</v>
      </c>
      <c r="H6102" t="s">
        <v>27</v>
      </c>
      <c r="I6102">
        <v>23</v>
      </c>
      <c r="J6102">
        <v>40</v>
      </c>
      <c r="K6102">
        <v>63</v>
      </c>
      <c r="L6102">
        <v>3</v>
      </c>
      <c r="M6102">
        <v>189</v>
      </c>
      <c r="N6102">
        <v>2</v>
      </c>
      <c r="O6102" t="s">
        <v>64</v>
      </c>
    </row>
    <row r="6103" spans="1:15">
      <c r="A6103">
        <v>152187</v>
      </c>
      <c r="B6103" s="1">
        <v>45306</v>
      </c>
      <c r="C6103" t="s">
        <v>50</v>
      </c>
      <c r="D6103" t="s">
        <v>16</v>
      </c>
      <c r="E6103" t="s">
        <v>17</v>
      </c>
      <c r="F6103">
        <v>31</v>
      </c>
      <c r="G6103" t="s">
        <v>69</v>
      </c>
      <c r="H6103" t="s">
        <v>19</v>
      </c>
      <c r="I6103">
        <v>97</v>
      </c>
      <c r="J6103">
        <v>0</v>
      </c>
      <c r="K6103">
        <v>97</v>
      </c>
      <c r="L6103">
        <v>4</v>
      </c>
      <c r="M6103">
        <v>388</v>
      </c>
      <c r="N6103">
        <v>5</v>
      </c>
      <c r="O6103" t="s">
        <v>52</v>
      </c>
    </row>
    <row r="6104" spans="1:15">
      <c r="A6104">
        <v>146980</v>
      </c>
      <c r="B6104" s="1">
        <v>45535</v>
      </c>
      <c r="C6104" t="s">
        <v>53</v>
      </c>
      <c r="D6104" t="s">
        <v>37</v>
      </c>
      <c r="E6104" t="s">
        <v>25</v>
      </c>
      <c r="F6104">
        <v>20</v>
      </c>
      <c r="G6104" t="s">
        <v>75</v>
      </c>
      <c r="H6104" t="s">
        <v>27</v>
      </c>
      <c r="I6104">
        <v>15</v>
      </c>
      <c r="J6104">
        <v>70</v>
      </c>
      <c r="K6104">
        <v>85</v>
      </c>
      <c r="L6104">
        <v>1</v>
      </c>
      <c r="M6104">
        <v>85</v>
      </c>
      <c r="N6104">
        <v>1</v>
      </c>
      <c r="O6104" t="s">
        <v>35</v>
      </c>
    </row>
    <row r="6105" spans="1:15">
      <c r="A6105">
        <v>173581</v>
      </c>
      <c r="B6105" s="1">
        <v>45403</v>
      </c>
      <c r="C6105" t="s">
        <v>48</v>
      </c>
      <c r="D6105" t="s">
        <v>16</v>
      </c>
      <c r="E6105" t="s">
        <v>25</v>
      </c>
      <c r="F6105">
        <v>25</v>
      </c>
      <c r="G6105" t="s">
        <v>80</v>
      </c>
      <c r="H6105" t="s">
        <v>27</v>
      </c>
      <c r="I6105">
        <v>130</v>
      </c>
      <c r="J6105">
        <v>40</v>
      </c>
      <c r="K6105">
        <v>170</v>
      </c>
      <c r="L6105">
        <v>1</v>
      </c>
      <c r="M6105">
        <v>170</v>
      </c>
      <c r="N6105">
        <v>2</v>
      </c>
      <c r="O6105" t="s">
        <v>47</v>
      </c>
    </row>
    <row r="6106" spans="1:15">
      <c r="A6106">
        <v>164795</v>
      </c>
      <c r="B6106" s="1">
        <v>45428</v>
      </c>
      <c r="C6106" t="s">
        <v>85</v>
      </c>
      <c r="D6106" t="s">
        <v>24</v>
      </c>
      <c r="E6106" t="s">
        <v>17</v>
      </c>
      <c r="F6106">
        <v>22</v>
      </c>
      <c r="G6106" t="s">
        <v>74</v>
      </c>
      <c r="H6106" t="s">
        <v>27</v>
      </c>
      <c r="I6106">
        <v>23</v>
      </c>
      <c r="J6106">
        <v>25</v>
      </c>
      <c r="K6106">
        <v>48</v>
      </c>
      <c r="L6106">
        <v>2</v>
      </c>
      <c r="M6106">
        <v>96</v>
      </c>
      <c r="N6106">
        <v>2</v>
      </c>
      <c r="O6106" t="s">
        <v>63</v>
      </c>
    </row>
    <row r="6107" spans="1:15">
      <c r="A6107">
        <v>156028</v>
      </c>
      <c r="B6107" s="1">
        <v>45347</v>
      </c>
      <c r="C6107" t="s">
        <v>30</v>
      </c>
      <c r="D6107" t="s">
        <v>24</v>
      </c>
      <c r="E6107" t="s">
        <v>17</v>
      </c>
      <c r="F6107">
        <v>29</v>
      </c>
      <c r="G6107" t="s">
        <v>62</v>
      </c>
      <c r="H6107" t="s">
        <v>19</v>
      </c>
      <c r="I6107">
        <v>10</v>
      </c>
      <c r="J6107">
        <v>0</v>
      </c>
      <c r="K6107">
        <v>10</v>
      </c>
      <c r="L6107">
        <v>2</v>
      </c>
      <c r="M6107">
        <v>20</v>
      </c>
      <c r="N6107">
        <v>1</v>
      </c>
      <c r="O6107" t="s">
        <v>35</v>
      </c>
    </row>
    <row r="6108" spans="1:15">
      <c r="A6108">
        <v>198363</v>
      </c>
      <c r="B6108" s="1">
        <v>45314</v>
      </c>
      <c r="C6108" t="s">
        <v>33</v>
      </c>
      <c r="D6108" t="s">
        <v>16</v>
      </c>
      <c r="E6108" t="s">
        <v>17</v>
      </c>
      <c r="F6108">
        <v>20</v>
      </c>
      <c r="G6108" t="s">
        <v>79</v>
      </c>
      <c r="H6108" t="s">
        <v>27</v>
      </c>
      <c r="I6108">
        <v>118</v>
      </c>
      <c r="J6108">
        <v>40</v>
      </c>
      <c r="K6108">
        <v>158</v>
      </c>
      <c r="L6108">
        <v>2</v>
      </c>
      <c r="M6108">
        <v>316</v>
      </c>
      <c r="N6108">
        <v>5</v>
      </c>
      <c r="O6108" t="s">
        <v>32</v>
      </c>
    </row>
    <row r="6109" spans="1:15">
      <c r="A6109">
        <v>194992</v>
      </c>
      <c r="B6109" s="1">
        <v>45352</v>
      </c>
      <c r="C6109" t="s">
        <v>82</v>
      </c>
      <c r="D6109" t="s">
        <v>37</v>
      </c>
      <c r="E6109" t="s">
        <v>17</v>
      </c>
      <c r="F6109">
        <v>22</v>
      </c>
      <c r="G6109" t="s">
        <v>80</v>
      </c>
      <c r="H6109" t="s">
        <v>27</v>
      </c>
      <c r="I6109">
        <v>20</v>
      </c>
      <c r="J6109">
        <v>40</v>
      </c>
      <c r="K6109">
        <v>60</v>
      </c>
      <c r="L6109">
        <v>5</v>
      </c>
      <c r="M6109">
        <v>300</v>
      </c>
      <c r="N6109">
        <v>2</v>
      </c>
      <c r="O6109" t="s">
        <v>87</v>
      </c>
    </row>
    <row r="6110" spans="1:15">
      <c r="A6110">
        <v>154419</v>
      </c>
      <c r="B6110" s="1">
        <v>45468</v>
      </c>
      <c r="C6110" t="s">
        <v>42</v>
      </c>
      <c r="D6110" t="s">
        <v>16</v>
      </c>
      <c r="E6110" t="s">
        <v>17</v>
      </c>
      <c r="F6110">
        <v>19</v>
      </c>
      <c r="G6110" t="s">
        <v>62</v>
      </c>
      <c r="H6110" t="s">
        <v>19</v>
      </c>
      <c r="I6110">
        <v>65</v>
      </c>
      <c r="J6110">
        <v>0</v>
      </c>
      <c r="K6110">
        <v>65</v>
      </c>
      <c r="L6110">
        <v>1</v>
      </c>
      <c r="M6110">
        <v>65</v>
      </c>
      <c r="N6110">
        <v>5</v>
      </c>
      <c r="O6110" t="s">
        <v>72</v>
      </c>
    </row>
    <row r="6111" spans="1:15">
      <c r="A6111">
        <v>143730</v>
      </c>
      <c r="B6111" s="1">
        <v>45261</v>
      </c>
      <c r="C6111" t="s">
        <v>48</v>
      </c>
      <c r="D6111" t="s">
        <v>16</v>
      </c>
      <c r="E6111" t="s">
        <v>17</v>
      </c>
      <c r="F6111">
        <v>35</v>
      </c>
      <c r="G6111" t="s">
        <v>41</v>
      </c>
      <c r="H6111" t="s">
        <v>19</v>
      </c>
      <c r="I6111">
        <v>130</v>
      </c>
      <c r="J6111">
        <v>0</v>
      </c>
      <c r="K6111">
        <v>130</v>
      </c>
      <c r="L6111">
        <v>1</v>
      </c>
      <c r="M6111">
        <v>130</v>
      </c>
      <c r="N6111">
        <v>4</v>
      </c>
      <c r="O6111" t="s">
        <v>39</v>
      </c>
    </row>
    <row r="6112" spans="1:15">
      <c r="A6112">
        <v>185621</v>
      </c>
      <c r="B6112" s="1">
        <v>45573</v>
      </c>
      <c r="C6112" t="s">
        <v>50</v>
      </c>
      <c r="D6112" t="s">
        <v>16</v>
      </c>
      <c r="E6112" t="s">
        <v>17</v>
      </c>
      <c r="F6112">
        <v>34</v>
      </c>
      <c r="G6112" t="s">
        <v>41</v>
      </c>
      <c r="H6112" t="s">
        <v>19</v>
      </c>
      <c r="I6112">
        <v>97</v>
      </c>
      <c r="J6112">
        <v>0</v>
      </c>
      <c r="K6112">
        <v>97</v>
      </c>
      <c r="L6112">
        <v>4</v>
      </c>
      <c r="M6112">
        <v>388</v>
      </c>
      <c r="N6112">
        <v>5</v>
      </c>
      <c r="O6112" t="s">
        <v>65</v>
      </c>
    </row>
    <row r="6113" spans="1:15">
      <c r="A6113">
        <v>187055</v>
      </c>
      <c r="B6113" s="1">
        <v>45312</v>
      </c>
      <c r="C6113" t="s">
        <v>42</v>
      </c>
      <c r="D6113" t="s">
        <v>16</v>
      </c>
      <c r="E6113" t="s">
        <v>25</v>
      </c>
      <c r="F6113">
        <v>32</v>
      </c>
      <c r="G6113" t="s">
        <v>79</v>
      </c>
      <c r="H6113" t="s">
        <v>27</v>
      </c>
      <c r="I6113">
        <v>65</v>
      </c>
      <c r="J6113">
        <v>40</v>
      </c>
      <c r="K6113">
        <v>105</v>
      </c>
      <c r="L6113">
        <v>1</v>
      </c>
      <c r="M6113">
        <v>105</v>
      </c>
      <c r="N6113">
        <v>1</v>
      </c>
      <c r="O6113" t="s">
        <v>35</v>
      </c>
    </row>
    <row r="6114" spans="1:15">
      <c r="A6114">
        <v>137860</v>
      </c>
      <c r="B6114" s="1">
        <v>45428</v>
      </c>
      <c r="C6114" t="s">
        <v>76</v>
      </c>
      <c r="D6114" t="s">
        <v>37</v>
      </c>
      <c r="E6114" t="s">
        <v>17</v>
      </c>
      <c r="F6114">
        <v>18</v>
      </c>
      <c r="G6114" t="s">
        <v>31</v>
      </c>
      <c r="H6114" t="s">
        <v>19</v>
      </c>
      <c r="I6114">
        <v>45</v>
      </c>
      <c r="J6114">
        <v>0</v>
      </c>
      <c r="K6114">
        <v>45</v>
      </c>
      <c r="L6114">
        <v>1</v>
      </c>
      <c r="M6114">
        <v>45</v>
      </c>
      <c r="N6114">
        <v>5</v>
      </c>
      <c r="O6114" t="s">
        <v>61</v>
      </c>
    </row>
    <row r="6115" spans="1:15">
      <c r="A6115">
        <v>171237</v>
      </c>
      <c r="B6115" s="1">
        <v>45503</v>
      </c>
      <c r="C6115" t="s">
        <v>15</v>
      </c>
      <c r="D6115" t="s">
        <v>16</v>
      </c>
      <c r="E6115" t="s">
        <v>25</v>
      </c>
      <c r="F6115">
        <v>23</v>
      </c>
      <c r="G6115" t="s">
        <v>67</v>
      </c>
      <c r="H6115" t="s">
        <v>27</v>
      </c>
      <c r="I6115">
        <v>100</v>
      </c>
      <c r="J6115">
        <v>40</v>
      </c>
      <c r="K6115">
        <v>140</v>
      </c>
      <c r="L6115">
        <v>2</v>
      </c>
      <c r="M6115">
        <v>280</v>
      </c>
      <c r="N6115">
        <v>1</v>
      </c>
      <c r="O6115" t="s">
        <v>81</v>
      </c>
    </row>
    <row r="6116" spans="1:15">
      <c r="A6116">
        <v>135664</v>
      </c>
      <c r="B6116" s="1">
        <v>45372</v>
      </c>
      <c r="C6116" t="s">
        <v>15</v>
      </c>
      <c r="D6116" t="s">
        <v>16</v>
      </c>
      <c r="E6116" t="s">
        <v>25</v>
      </c>
      <c r="F6116">
        <v>34</v>
      </c>
      <c r="G6116" t="s">
        <v>54</v>
      </c>
      <c r="H6116" t="s">
        <v>19</v>
      </c>
      <c r="I6116">
        <v>100</v>
      </c>
      <c r="J6116">
        <v>0</v>
      </c>
      <c r="K6116">
        <v>100</v>
      </c>
      <c r="L6116">
        <v>1</v>
      </c>
      <c r="M6116">
        <v>100</v>
      </c>
      <c r="N6116">
        <v>4</v>
      </c>
      <c r="O6116" t="s">
        <v>52</v>
      </c>
    </row>
    <row r="6117" spans="1:15">
      <c r="A6117">
        <v>146030</v>
      </c>
      <c r="B6117" s="1">
        <v>45257</v>
      </c>
      <c r="C6117" t="s">
        <v>23</v>
      </c>
      <c r="D6117" t="s">
        <v>24</v>
      </c>
      <c r="E6117" t="s">
        <v>17</v>
      </c>
      <c r="F6117">
        <v>25</v>
      </c>
      <c r="G6117" t="s">
        <v>41</v>
      </c>
      <c r="H6117" t="s">
        <v>19</v>
      </c>
      <c r="I6117">
        <v>9</v>
      </c>
      <c r="J6117">
        <v>0</v>
      </c>
      <c r="K6117">
        <v>9</v>
      </c>
      <c r="L6117">
        <v>3</v>
      </c>
      <c r="M6117">
        <v>27</v>
      </c>
      <c r="N6117">
        <v>4</v>
      </c>
      <c r="O6117" t="s">
        <v>72</v>
      </c>
    </row>
    <row r="6118" spans="1:15">
      <c r="A6118">
        <v>179381</v>
      </c>
      <c r="B6118" s="1">
        <v>45321</v>
      </c>
      <c r="C6118" t="s">
        <v>15</v>
      </c>
      <c r="D6118" t="s">
        <v>16</v>
      </c>
      <c r="E6118" t="s">
        <v>25</v>
      </c>
      <c r="F6118">
        <v>20</v>
      </c>
      <c r="G6118" t="s">
        <v>34</v>
      </c>
      <c r="H6118" t="s">
        <v>27</v>
      </c>
      <c r="I6118">
        <v>100</v>
      </c>
      <c r="J6118">
        <v>100</v>
      </c>
      <c r="K6118">
        <v>200</v>
      </c>
      <c r="L6118">
        <v>3</v>
      </c>
      <c r="M6118">
        <v>600</v>
      </c>
      <c r="N6118">
        <v>4</v>
      </c>
      <c r="O6118" t="s">
        <v>45</v>
      </c>
    </row>
    <row r="6119" spans="1:15">
      <c r="A6119">
        <v>141864</v>
      </c>
      <c r="B6119" s="1">
        <v>45443</v>
      </c>
      <c r="C6119" t="s">
        <v>50</v>
      </c>
      <c r="D6119" t="s">
        <v>16</v>
      </c>
      <c r="E6119" t="s">
        <v>17</v>
      </c>
      <c r="F6119">
        <v>29</v>
      </c>
      <c r="G6119" t="s">
        <v>60</v>
      </c>
      <c r="H6119" t="s">
        <v>19</v>
      </c>
      <c r="I6119">
        <v>97</v>
      </c>
      <c r="J6119">
        <v>0</v>
      </c>
      <c r="K6119">
        <v>97</v>
      </c>
      <c r="L6119">
        <v>1</v>
      </c>
      <c r="M6119">
        <v>97</v>
      </c>
      <c r="N6119">
        <v>2</v>
      </c>
      <c r="O6119" t="s">
        <v>81</v>
      </c>
    </row>
    <row r="6120" spans="1:15">
      <c r="A6120">
        <v>191208</v>
      </c>
      <c r="B6120" s="1">
        <v>45551</v>
      </c>
      <c r="C6120" t="s">
        <v>42</v>
      </c>
      <c r="D6120" t="s">
        <v>16</v>
      </c>
      <c r="E6120" t="s">
        <v>25</v>
      </c>
      <c r="F6120">
        <v>29</v>
      </c>
      <c r="G6120" t="s">
        <v>66</v>
      </c>
      <c r="H6120" t="s">
        <v>27</v>
      </c>
      <c r="I6120">
        <v>65</v>
      </c>
      <c r="J6120">
        <v>40</v>
      </c>
      <c r="K6120">
        <v>105</v>
      </c>
      <c r="L6120">
        <v>1</v>
      </c>
      <c r="M6120">
        <v>105</v>
      </c>
      <c r="N6120">
        <v>3</v>
      </c>
      <c r="O6120" t="s">
        <v>88</v>
      </c>
    </row>
    <row r="6121" spans="1:15">
      <c r="A6121">
        <v>160616</v>
      </c>
      <c r="B6121" s="1">
        <v>45463</v>
      </c>
      <c r="C6121" t="s">
        <v>15</v>
      </c>
      <c r="D6121" t="s">
        <v>16</v>
      </c>
      <c r="E6121" t="s">
        <v>17</v>
      </c>
      <c r="F6121">
        <v>32</v>
      </c>
      <c r="G6121" t="s">
        <v>31</v>
      </c>
      <c r="H6121" t="s">
        <v>19</v>
      </c>
      <c r="I6121">
        <v>100</v>
      </c>
      <c r="J6121">
        <v>0</v>
      </c>
      <c r="K6121">
        <v>100</v>
      </c>
      <c r="L6121">
        <v>1</v>
      </c>
      <c r="M6121">
        <v>100</v>
      </c>
      <c r="N6121">
        <v>4</v>
      </c>
      <c r="O6121" t="s">
        <v>52</v>
      </c>
    </row>
    <row r="6122" spans="1:15">
      <c r="A6122">
        <v>152274</v>
      </c>
      <c r="B6122" s="1">
        <v>45489</v>
      </c>
      <c r="C6122" t="s">
        <v>78</v>
      </c>
      <c r="D6122" t="s">
        <v>37</v>
      </c>
      <c r="E6122" t="s">
        <v>17</v>
      </c>
      <c r="F6122">
        <v>22</v>
      </c>
      <c r="G6122" t="s">
        <v>77</v>
      </c>
      <c r="H6122" t="s">
        <v>19</v>
      </c>
      <c r="I6122">
        <v>50</v>
      </c>
      <c r="J6122">
        <v>0</v>
      </c>
      <c r="K6122">
        <v>50</v>
      </c>
      <c r="L6122">
        <v>1</v>
      </c>
      <c r="M6122">
        <v>50</v>
      </c>
      <c r="N6122">
        <v>2</v>
      </c>
      <c r="O6122" t="s">
        <v>64</v>
      </c>
    </row>
    <row r="6123" spans="1:15">
      <c r="A6123">
        <v>136248</v>
      </c>
      <c r="B6123" s="1">
        <v>45371</v>
      </c>
      <c r="C6123" t="s">
        <v>53</v>
      </c>
      <c r="D6123" t="s">
        <v>37</v>
      </c>
      <c r="E6123" t="s">
        <v>17</v>
      </c>
      <c r="F6123">
        <v>28</v>
      </c>
      <c r="G6123" t="s">
        <v>41</v>
      </c>
      <c r="H6123" t="s">
        <v>19</v>
      </c>
      <c r="I6123">
        <v>15</v>
      </c>
      <c r="J6123">
        <v>0</v>
      </c>
      <c r="K6123">
        <v>15</v>
      </c>
      <c r="L6123">
        <v>1</v>
      </c>
      <c r="M6123">
        <v>15</v>
      </c>
      <c r="N6123">
        <v>5</v>
      </c>
      <c r="O6123" t="s">
        <v>57</v>
      </c>
    </row>
    <row r="6124" spans="1:15">
      <c r="A6124">
        <v>123797</v>
      </c>
      <c r="B6124" s="1">
        <v>45244</v>
      </c>
      <c r="C6124" t="s">
        <v>30</v>
      </c>
      <c r="D6124" t="s">
        <v>24</v>
      </c>
      <c r="E6124" t="s">
        <v>17</v>
      </c>
      <c r="F6124">
        <v>35</v>
      </c>
      <c r="G6124" t="s">
        <v>69</v>
      </c>
      <c r="H6124" t="s">
        <v>19</v>
      </c>
      <c r="I6124">
        <v>10</v>
      </c>
      <c r="J6124">
        <v>0</v>
      </c>
      <c r="K6124">
        <v>10</v>
      </c>
      <c r="L6124">
        <v>1</v>
      </c>
      <c r="M6124">
        <v>10</v>
      </c>
      <c r="N6124">
        <v>3</v>
      </c>
      <c r="O6124" t="s">
        <v>22</v>
      </c>
    </row>
    <row r="6125" spans="1:15">
      <c r="A6125">
        <v>163208</v>
      </c>
      <c r="B6125" s="1">
        <v>45391</v>
      </c>
      <c r="C6125" t="s">
        <v>82</v>
      </c>
      <c r="D6125" t="s">
        <v>37</v>
      </c>
      <c r="E6125" t="s">
        <v>17</v>
      </c>
      <c r="F6125">
        <v>29</v>
      </c>
      <c r="G6125" t="s">
        <v>54</v>
      </c>
      <c r="H6125" t="s">
        <v>19</v>
      </c>
      <c r="I6125">
        <v>20</v>
      </c>
      <c r="J6125">
        <v>0</v>
      </c>
      <c r="K6125">
        <v>20</v>
      </c>
      <c r="L6125">
        <v>1</v>
      </c>
      <c r="M6125">
        <v>20</v>
      </c>
      <c r="N6125">
        <v>1</v>
      </c>
      <c r="O6125" t="s">
        <v>63</v>
      </c>
    </row>
    <row r="6126" spans="1:15">
      <c r="A6126">
        <v>167691</v>
      </c>
      <c r="B6126" s="1">
        <v>45315</v>
      </c>
      <c r="C6126" t="s">
        <v>23</v>
      </c>
      <c r="D6126" t="s">
        <v>24</v>
      </c>
      <c r="E6126" t="s">
        <v>17</v>
      </c>
      <c r="F6126">
        <v>20</v>
      </c>
      <c r="G6126" t="s">
        <v>60</v>
      </c>
      <c r="H6126" t="s">
        <v>19</v>
      </c>
      <c r="I6126">
        <v>9</v>
      </c>
      <c r="J6126">
        <v>0</v>
      </c>
      <c r="K6126">
        <v>9</v>
      </c>
      <c r="L6126">
        <v>2</v>
      </c>
      <c r="M6126">
        <v>18</v>
      </c>
      <c r="N6126">
        <v>5</v>
      </c>
      <c r="O6126" t="s">
        <v>43</v>
      </c>
    </row>
    <row r="6127" spans="1:15">
      <c r="A6127">
        <v>139892</v>
      </c>
      <c r="B6127" s="1">
        <v>45546</v>
      </c>
      <c r="C6127" t="s">
        <v>53</v>
      </c>
      <c r="D6127" t="s">
        <v>37</v>
      </c>
      <c r="E6127" t="s">
        <v>17</v>
      </c>
      <c r="F6127">
        <v>25</v>
      </c>
      <c r="G6127" t="s">
        <v>31</v>
      </c>
      <c r="H6127" t="s">
        <v>19</v>
      </c>
      <c r="I6127">
        <v>15</v>
      </c>
      <c r="J6127">
        <v>0</v>
      </c>
      <c r="K6127">
        <v>15</v>
      </c>
      <c r="L6127">
        <v>1</v>
      </c>
      <c r="M6127">
        <v>15</v>
      </c>
      <c r="N6127">
        <v>4</v>
      </c>
      <c r="O6127" t="s">
        <v>45</v>
      </c>
    </row>
    <row r="6128" spans="1:15">
      <c r="A6128">
        <v>136793</v>
      </c>
      <c r="B6128" s="1">
        <v>45257</v>
      </c>
      <c r="C6128" t="s">
        <v>15</v>
      </c>
      <c r="D6128" t="s">
        <v>16</v>
      </c>
      <c r="E6128" t="s">
        <v>17</v>
      </c>
      <c r="F6128">
        <v>27</v>
      </c>
      <c r="G6128" t="s">
        <v>77</v>
      </c>
      <c r="H6128" t="s">
        <v>19</v>
      </c>
      <c r="I6128">
        <v>100</v>
      </c>
      <c r="J6128">
        <v>0</v>
      </c>
      <c r="K6128">
        <v>100</v>
      </c>
      <c r="L6128">
        <v>3</v>
      </c>
      <c r="M6128">
        <v>300</v>
      </c>
      <c r="N6128">
        <v>3</v>
      </c>
      <c r="O6128" t="s">
        <v>22</v>
      </c>
    </row>
    <row r="6129" spans="1:15">
      <c r="A6129">
        <v>150882</v>
      </c>
      <c r="B6129" s="1">
        <v>45252</v>
      </c>
      <c r="C6129" t="s">
        <v>82</v>
      </c>
      <c r="D6129" t="s">
        <v>37</v>
      </c>
      <c r="E6129" t="s">
        <v>17</v>
      </c>
      <c r="F6129">
        <v>32</v>
      </c>
      <c r="G6129" t="s">
        <v>31</v>
      </c>
      <c r="H6129" t="s">
        <v>19</v>
      </c>
      <c r="I6129">
        <v>20</v>
      </c>
      <c r="J6129">
        <v>0</v>
      </c>
      <c r="K6129">
        <v>20</v>
      </c>
      <c r="L6129">
        <v>4</v>
      </c>
      <c r="M6129">
        <v>80</v>
      </c>
      <c r="N6129">
        <v>4</v>
      </c>
      <c r="O6129" t="s">
        <v>65</v>
      </c>
    </row>
    <row r="6130" spans="1:15">
      <c r="A6130">
        <v>126827</v>
      </c>
      <c r="B6130" s="1">
        <v>45351</v>
      </c>
      <c r="C6130" t="s">
        <v>76</v>
      </c>
      <c r="D6130" t="s">
        <v>37</v>
      </c>
      <c r="E6130" t="s">
        <v>17</v>
      </c>
      <c r="F6130">
        <v>22</v>
      </c>
      <c r="G6130" t="s">
        <v>18</v>
      </c>
      <c r="H6130" t="s">
        <v>19</v>
      </c>
      <c r="I6130">
        <v>45</v>
      </c>
      <c r="J6130">
        <v>0</v>
      </c>
      <c r="K6130">
        <v>45</v>
      </c>
      <c r="L6130">
        <v>4</v>
      </c>
      <c r="M6130">
        <v>180</v>
      </c>
      <c r="N6130">
        <v>4</v>
      </c>
      <c r="O6130" t="s">
        <v>65</v>
      </c>
    </row>
    <row r="6131" spans="1:15">
      <c r="A6131">
        <v>131601</v>
      </c>
      <c r="B6131" s="1">
        <v>45440</v>
      </c>
      <c r="C6131" t="s">
        <v>33</v>
      </c>
      <c r="D6131" t="s">
        <v>16</v>
      </c>
      <c r="E6131" t="s">
        <v>17</v>
      </c>
      <c r="F6131">
        <v>24</v>
      </c>
      <c r="G6131" t="s">
        <v>38</v>
      </c>
      <c r="H6131" t="s">
        <v>19</v>
      </c>
      <c r="I6131">
        <v>118</v>
      </c>
      <c r="J6131">
        <v>0</v>
      </c>
      <c r="K6131">
        <v>118</v>
      </c>
      <c r="L6131">
        <v>2</v>
      </c>
      <c r="M6131">
        <v>236</v>
      </c>
      <c r="N6131">
        <v>4</v>
      </c>
      <c r="O6131" t="s">
        <v>39</v>
      </c>
    </row>
    <row r="6132" spans="1:15">
      <c r="A6132">
        <v>153559</v>
      </c>
      <c r="B6132" s="1">
        <v>45311</v>
      </c>
      <c r="C6132" t="s">
        <v>42</v>
      </c>
      <c r="D6132" t="s">
        <v>16</v>
      </c>
      <c r="E6132" t="s">
        <v>25</v>
      </c>
      <c r="F6132">
        <v>28</v>
      </c>
      <c r="G6132" t="s">
        <v>54</v>
      </c>
      <c r="H6132" t="s">
        <v>19</v>
      </c>
      <c r="I6132">
        <v>65</v>
      </c>
      <c r="J6132">
        <v>0</v>
      </c>
      <c r="K6132">
        <v>65</v>
      </c>
      <c r="L6132">
        <v>1</v>
      </c>
      <c r="M6132">
        <v>65</v>
      </c>
      <c r="N6132">
        <v>4</v>
      </c>
      <c r="O6132" t="s">
        <v>20</v>
      </c>
    </row>
    <row r="6133" spans="1:15">
      <c r="A6133">
        <v>171147</v>
      </c>
      <c r="B6133" s="1">
        <v>45367</v>
      </c>
      <c r="C6133" t="s">
        <v>42</v>
      </c>
      <c r="D6133" t="s">
        <v>16</v>
      </c>
      <c r="E6133" t="s">
        <v>25</v>
      </c>
      <c r="F6133">
        <v>29</v>
      </c>
      <c r="G6133" t="s">
        <v>38</v>
      </c>
      <c r="H6133" t="s">
        <v>19</v>
      </c>
      <c r="I6133">
        <v>65</v>
      </c>
      <c r="J6133">
        <v>0</v>
      </c>
      <c r="K6133">
        <v>65</v>
      </c>
      <c r="L6133">
        <v>1</v>
      </c>
      <c r="M6133">
        <v>65</v>
      </c>
      <c r="N6133">
        <v>5</v>
      </c>
      <c r="O6133" t="s">
        <v>43</v>
      </c>
    </row>
    <row r="6134" spans="1:15">
      <c r="A6134">
        <v>183226</v>
      </c>
      <c r="B6134" s="1">
        <v>45261</v>
      </c>
      <c r="C6134" t="s">
        <v>23</v>
      </c>
      <c r="D6134" t="s">
        <v>24</v>
      </c>
      <c r="E6134" t="s">
        <v>25</v>
      </c>
      <c r="F6134">
        <v>28</v>
      </c>
      <c r="G6134" t="s">
        <v>77</v>
      </c>
      <c r="H6134" t="s">
        <v>19</v>
      </c>
      <c r="I6134">
        <v>9</v>
      </c>
      <c r="J6134">
        <v>0</v>
      </c>
      <c r="K6134">
        <v>9</v>
      </c>
      <c r="L6134">
        <v>1</v>
      </c>
      <c r="M6134">
        <v>9</v>
      </c>
      <c r="N6134">
        <v>5</v>
      </c>
      <c r="O6134" t="s">
        <v>65</v>
      </c>
    </row>
    <row r="6135" spans="1:15">
      <c r="A6135">
        <v>176828</v>
      </c>
      <c r="B6135" s="1">
        <v>45405</v>
      </c>
      <c r="C6135" t="s">
        <v>23</v>
      </c>
      <c r="D6135" t="s">
        <v>24</v>
      </c>
      <c r="E6135" t="s">
        <v>17</v>
      </c>
      <c r="F6135">
        <v>20</v>
      </c>
      <c r="G6135" t="s">
        <v>56</v>
      </c>
      <c r="H6135" t="s">
        <v>19</v>
      </c>
      <c r="I6135">
        <v>9</v>
      </c>
      <c r="J6135">
        <v>0</v>
      </c>
      <c r="K6135">
        <v>9</v>
      </c>
      <c r="L6135">
        <v>1</v>
      </c>
      <c r="M6135">
        <v>9</v>
      </c>
      <c r="N6135">
        <v>5</v>
      </c>
      <c r="O6135" t="s">
        <v>45</v>
      </c>
    </row>
    <row r="6136" spans="1:15">
      <c r="A6136">
        <v>199107</v>
      </c>
      <c r="B6136" s="1">
        <v>45480</v>
      </c>
      <c r="C6136" t="s">
        <v>53</v>
      </c>
      <c r="D6136" t="s">
        <v>37</v>
      </c>
      <c r="E6136" t="s">
        <v>25</v>
      </c>
      <c r="F6136">
        <v>31</v>
      </c>
      <c r="G6136" t="s">
        <v>44</v>
      </c>
      <c r="H6136" t="s">
        <v>27</v>
      </c>
      <c r="I6136">
        <v>15</v>
      </c>
      <c r="J6136">
        <v>25</v>
      </c>
      <c r="K6136">
        <v>40</v>
      </c>
      <c r="L6136">
        <v>4</v>
      </c>
      <c r="M6136">
        <v>160</v>
      </c>
      <c r="N6136">
        <v>4</v>
      </c>
      <c r="O6136" t="s">
        <v>52</v>
      </c>
    </row>
    <row r="6137" spans="1:15">
      <c r="A6137">
        <v>128837</v>
      </c>
      <c r="B6137" s="1">
        <v>45552</v>
      </c>
      <c r="C6137" t="s">
        <v>53</v>
      </c>
      <c r="D6137" t="s">
        <v>37</v>
      </c>
      <c r="E6137" t="s">
        <v>25</v>
      </c>
      <c r="F6137">
        <v>30</v>
      </c>
      <c r="G6137" t="s">
        <v>46</v>
      </c>
      <c r="H6137" t="s">
        <v>19</v>
      </c>
      <c r="I6137">
        <v>15</v>
      </c>
      <c r="J6137">
        <v>0</v>
      </c>
      <c r="K6137">
        <v>15</v>
      </c>
      <c r="L6137">
        <v>1</v>
      </c>
      <c r="M6137">
        <v>15</v>
      </c>
      <c r="N6137">
        <v>1</v>
      </c>
      <c r="O6137" t="s">
        <v>55</v>
      </c>
    </row>
    <row r="6138" spans="1:15">
      <c r="A6138">
        <v>140622</v>
      </c>
      <c r="B6138" s="1">
        <v>45303</v>
      </c>
      <c r="C6138" t="s">
        <v>42</v>
      </c>
      <c r="D6138" t="s">
        <v>16</v>
      </c>
      <c r="E6138" t="s">
        <v>17</v>
      </c>
      <c r="F6138">
        <v>25</v>
      </c>
      <c r="G6138" t="s">
        <v>77</v>
      </c>
      <c r="H6138" t="s">
        <v>19</v>
      </c>
      <c r="I6138">
        <v>65</v>
      </c>
      <c r="J6138">
        <v>0</v>
      </c>
      <c r="K6138">
        <v>65</v>
      </c>
      <c r="L6138">
        <v>1</v>
      </c>
      <c r="M6138">
        <v>65</v>
      </c>
      <c r="N6138">
        <v>3</v>
      </c>
      <c r="O6138" t="s">
        <v>83</v>
      </c>
    </row>
    <row r="6139" spans="1:15">
      <c r="A6139">
        <v>138699</v>
      </c>
      <c r="B6139" s="1">
        <v>45241</v>
      </c>
      <c r="C6139" t="s">
        <v>82</v>
      </c>
      <c r="D6139" t="s">
        <v>37</v>
      </c>
      <c r="E6139" t="s">
        <v>17</v>
      </c>
      <c r="F6139">
        <v>26</v>
      </c>
      <c r="G6139" t="s">
        <v>69</v>
      </c>
      <c r="H6139" t="s">
        <v>19</v>
      </c>
      <c r="I6139">
        <v>20</v>
      </c>
      <c r="J6139">
        <v>0</v>
      </c>
      <c r="K6139">
        <v>20</v>
      </c>
      <c r="L6139">
        <v>1</v>
      </c>
      <c r="M6139">
        <v>20</v>
      </c>
      <c r="N6139">
        <v>2</v>
      </c>
      <c r="O6139" t="s">
        <v>55</v>
      </c>
    </row>
    <row r="6140" spans="1:15">
      <c r="A6140">
        <v>146149</v>
      </c>
      <c r="B6140" s="1">
        <v>45597</v>
      </c>
      <c r="C6140" t="s">
        <v>50</v>
      </c>
      <c r="D6140" t="s">
        <v>16</v>
      </c>
      <c r="E6140" t="s">
        <v>17</v>
      </c>
      <c r="F6140">
        <v>35</v>
      </c>
      <c r="G6140" t="s">
        <v>26</v>
      </c>
      <c r="H6140" t="s">
        <v>27</v>
      </c>
      <c r="I6140">
        <v>97</v>
      </c>
      <c r="J6140">
        <v>40</v>
      </c>
      <c r="K6140">
        <v>137</v>
      </c>
      <c r="L6140">
        <v>5</v>
      </c>
      <c r="M6140">
        <v>685</v>
      </c>
      <c r="N6140">
        <v>2</v>
      </c>
      <c r="O6140" t="s">
        <v>55</v>
      </c>
    </row>
    <row r="6141" spans="1:15">
      <c r="A6141">
        <v>154351</v>
      </c>
      <c r="B6141" s="1">
        <v>45492</v>
      </c>
      <c r="C6141" t="s">
        <v>53</v>
      </c>
      <c r="D6141" t="s">
        <v>37</v>
      </c>
      <c r="E6141" t="s">
        <v>17</v>
      </c>
      <c r="F6141">
        <v>33</v>
      </c>
      <c r="G6141" t="s">
        <v>21</v>
      </c>
      <c r="H6141" t="s">
        <v>19</v>
      </c>
      <c r="I6141">
        <v>15</v>
      </c>
      <c r="J6141">
        <v>0</v>
      </c>
      <c r="K6141">
        <v>15</v>
      </c>
      <c r="L6141">
        <v>3</v>
      </c>
      <c r="M6141">
        <v>45</v>
      </c>
      <c r="N6141">
        <v>5</v>
      </c>
      <c r="O6141" t="s">
        <v>61</v>
      </c>
    </row>
    <row r="6142" spans="1:15">
      <c r="A6142">
        <v>184446</v>
      </c>
      <c r="B6142" s="1">
        <v>45283</v>
      </c>
      <c r="C6142" t="s">
        <v>15</v>
      </c>
      <c r="D6142" t="s">
        <v>16</v>
      </c>
      <c r="E6142" t="s">
        <v>17</v>
      </c>
      <c r="F6142">
        <v>24</v>
      </c>
      <c r="G6142" t="s">
        <v>58</v>
      </c>
      <c r="H6142" t="s">
        <v>27</v>
      </c>
      <c r="I6142">
        <v>100</v>
      </c>
      <c r="J6142">
        <v>40</v>
      </c>
      <c r="K6142">
        <v>140</v>
      </c>
      <c r="L6142">
        <v>2</v>
      </c>
      <c r="M6142">
        <v>280</v>
      </c>
      <c r="N6142">
        <v>4</v>
      </c>
      <c r="O6142" t="s">
        <v>20</v>
      </c>
    </row>
    <row r="6143" spans="1:15">
      <c r="A6143">
        <v>182964</v>
      </c>
      <c r="B6143" s="1">
        <v>45431</v>
      </c>
      <c r="C6143" t="s">
        <v>76</v>
      </c>
      <c r="D6143" t="s">
        <v>37</v>
      </c>
      <c r="E6143" t="s">
        <v>25</v>
      </c>
      <c r="F6143">
        <v>32</v>
      </c>
      <c r="G6143" t="s">
        <v>66</v>
      </c>
      <c r="H6143" t="s">
        <v>27</v>
      </c>
      <c r="I6143">
        <v>45</v>
      </c>
      <c r="J6143">
        <v>40</v>
      </c>
      <c r="K6143">
        <v>85</v>
      </c>
      <c r="L6143">
        <v>3</v>
      </c>
      <c r="M6143">
        <v>255</v>
      </c>
      <c r="N6143">
        <v>4</v>
      </c>
      <c r="O6143" t="s">
        <v>43</v>
      </c>
    </row>
    <row r="6144" spans="1:15">
      <c r="A6144">
        <v>163819</v>
      </c>
      <c r="B6144" s="1">
        <v>45558</v>
      </c>
      <c r="C6144" t="s">
        <v>48</v>
      </c>
      <c r="D6144" t="s">
        <v>16</v>
      </c>
      <c r="E6144" t="s">
        <v>17</v>
      </c>
      <c r="F6144">
        <v>31</v>
      </c>
      <c r="G6144" t="s">
        <v>21</v>
      </c>
      <c r="H6144" t="s">
        <v>19</v>
      </c>
      <c r="I6144">
        <v>130</v>
      </c>
      <c r="J6144">
        <v>0</v>
      </c>
      <c r="K6144">
        <v>130</v>
      </c>
      <c r="L6144">
        <v>3</v>
      </c>
      <c r="M6144">
        <v>390</v>
      </c>
      <c r="N6144">
        <v>2</v>
      </c>
      <c r="O6144" t="s">
        <v>87</v>
      </c>
    </row>
    <row r="6145" spans="1:15">
      <c r="A6145">
        <v>127368</v>
      </c>
      <c r="B6145" s="1">
        <v>45365</v>
      </c>
      <c r="C6145" t="s">
        <v>76</v>
      </c>
      <c r="D6145" t="s">
        <v>37</v>
      </c>
      <c r="E6145" t="s">
        <v>17</v>
      </c>
      <c r="F6145">
        <v>32</v>
      </c>
      <c r="G6145" t="s">
        <v>31</v>
      </c>
      <c r="H6145" t="s">
        <v>19</v>
      </c>
      <c r="I6145">
        <v>45</v>
      </c>
      <c r="J6145">
        <v>0</v>
      </c>
      <c r="K6145">
        <v>45</v>
      </c>
      <c r="L6145">
        <v>1</v>
      </c>
      <c r="M6145">
        <v>45</v>
      </c>
      <c r="N6145">
        <v>1</v>
      </c>
      <c r="O6145" t="s">
        <v>81</v>
      </c>
    </row>
    <row r="6146" spans="1:15">
      <c r="A6146">
        <v>175373</v>
      </c>
      <c r="B6146" s="1">
        <v>45294</v>
      </c>
      <c r="C6146" t="s">
        <v>53</v>
      </c>
      <c r="D6146" t="s">
        <v>37</v>
      </c>
      <c r="E6146" t="s">
        <v>17</v>
      </c>
      <c r="F6146">
        <v>22</v>
      </c>
      <c r="G6146" t="s">
        <v>69</v>
      </c>
      <c r="H6146" t="s">
        <v>19</v>
      </c>
      <c r="I6146">
        <v>15</v>
      </c>
      <c r="J6146">
        <v>0</v>
      </c>
      <c r="K6146">
        <v>15</v>
      </c>
      <c r="L6146">
        <v>2</v>
      </c>
      <c r="M6146">
        <v>30</v>
      </c>
      <c r="N6146">
        <v>3</v>
      </c>
      <c r="O6146" t="s">
        <v>83</v>
      </c>
    </row>
    <row r="6147" spans="1:15">
      <c r="A6147">
        <v>139846</v>
      </c>
      <c r="B6147" s="1">
        <v>45475</v>
      </c>
      <c r="C6147" t="s">
        <v>42</v>
      </c>
      <c r="D6147" t="s">
        <v>16</v>
      </c>
      <c r="E6147" t="s">
        <v>17</v>
      </c>
      <c r="F6147">
        <v>28</v>
      </c>
      <c r="G6147" t="s">
        <v>77</v>
      </c>
      <c r="H6147" t="s">
        <v>19</v>
      </c>
      <c r="I6147">
        <v>65</v>
      </c>
      <c r="J6147">
        <v>0</v>
      </c>
      <c r="K6147">
        <v>65</v>
      </c>
      <c r="L6147">
        <v>2</v>
      </c>
      <c r="M6147">
        <v>130</v>
      </c>
      <c r="N6147">
        <v>5</v>
      </c>
      <c r="O6147" t="s">
        <v>57</v>
      </c>
    </row>
    <row r="6148" spans="1:15">
      <c r="A6148">
        <v>157417</v>
      </c>
      <c r="B6148" s="1">
        <v>45436</v>
      </c>
      <c r="C6148" t="s">
        <v>36</v>
      </c>
      <c r="D6148" t="s">
        <v>37</v>
      </c>
      <c r="E6148" t="s">
        <v>25</v>
      </c>
      <c r="F6148">
        <v>28</v>
      </c>
      <c r="G6148" t="s">
        <v>79</v>
      </c>
      <c r="H6148" t="s">
        <v>27</v>
      </c>
      <c r="I6148">
        <v>32</v>
      </c>
      <c r="J6148">
        <v>40</v>
      </c>
      <c r="K6148">
        <v>72</v>
      </c>
      <c r="L6148">
        <v>1</v>
      </c>
      <c r="M6148">
        <v>72</v>
      </c>
      <c r="N6148">
        <v>3</v>
      </c>
      <c r="O6148" t="s">
        <v>84</v>
      </c>
    </row>
    <row r="6149" spans="1:15">
      <c r="A6149">
        <v>178789</v>
      </c>
      <c r="B6149" s="1">
        <v>45548</v>
      </c>
      <c r="C6149" t="s">
        <v>23</v>
      </c>
      <c r="D6149" t="s">
        <v>24</v>
      </c>
      <c r="E6149" t="s">
        <v>17</v>
      </c>
      <c r="F6149">
        <v>27</v>
      </c>
      <c r="G6149" t="s">
        <v>44</v>
      </c>
      <c r="H6149" t="s">
        <v>27</v>
      </c>
      <c r="I6149">
        <v>9</v>
      </c>
      <c r="J6149">
        <v>25</v>
      </c>
      <c r="K6149">
        <v>34</v>
      </c>
      <c r="L6149">
        <v>3</v>
      </c>
      <c r="M6149">
        <v>102</v>
      </c>
      <c r="N6149">
        <v>4</v>
      </c>
      <c r="O6149" t="s">
        <v>57</v>
      </c>
    </row>
    <row r="6150" spans="1:15">
      <c r="A6150">
        <v>136027</v>
      </c>
      <c r="B6150" s="1">
        <v>45524</v>
      </c>
      <c r="C6150" t="s">
        <v>42</v>
      </c>
      <c r="D6150" t="s">
        <v>16</v>
      </c>
      <c r="E6150" t="s">
        <v>25</v>
      </c>
      <c r="F6150">
        <v>30</v>
      </c>
      <c r="G6150" t="s">
        <v>62</v>
      </c>
      <c r="H6150" t="s">
        <v>19</v>
      </c>
      <c r="I6150">
        <v>65</v>
      </c>
      <c r="J6150">
        <v>0</v>
      </c>
      <c r="K6150">
        <v>65</v>
      </c>
      <c r="L6150">
        <v>1</v>
      </c>
      <c r="M6150">
        <v>65</v>
      </c>
      <c r="N6150">
        <v>2</v>
      </c>
      <c r="O6150" t="s">
        <v>28</v>
      </c>
    </row>
    <row r="6151" spans="1:15">
      <c r="A6151">
        <v>167025</v>
      </c>
      <c r="B6151" s="1">
        <v>45313</v>
      </c>
      <c r="C6151" t="s">
        <v>42</v>
      </c>
      <c r="D6151" t="s">
        <v>16</v>
      </c>
      <c r="E6151" t="s">
        <v>17</v>
      </c>
      <c r="F6151">
        <v>29</v>
      </c>
      <c r="G6151" t="s">
        <v>31</v>
      </c>
      <c r="H6151" t="s">
        <v>19</v>
      </c>
      <c r="I6151">
        <v>65</v>
      </c>
      <c r="J6151">
        <v>0</v>
      </c>
      <c r="K6151">
        <v>65</v>
      </c>
      <c r="L6151">
        <v>1</v>
      </c>
      <c r="M6151">
        <v>65</v>
      </c>
      <c r="N6151">
        <v>5</v>
      </c>
      <c r="O6151" t="s">
        <v>52</v>
      </c>
    </row>
    <row r="6152" spans="1:15">
      <c r="A6152">
        <v>156834</v>
      </c>
      <c r="B6152" s="1">
        <v>45424</v>
      </c>
      <c r="C6152" t="s">
        <v>53</v>
      </c>
      <c r="D6152" t="s">
        <v>37</v>
      </c>
      <c r="E6152" t="s">
        <v>17</v>
      </c>
      <c r="F6152">
        <v>32</v>
      </c>
      <c r="G6152" t="s">
        <v>29</v>
      </c>
      <c r="H6152" t="s">
        <v>19</v>
      </c>
      <c r="I6152">
        <v>15</v>
      </c>
      <c r="J6152">
        <v>0</v>
      </c>
      <c r="K6152">
        <v>15</v>
      </c>
      <c r="L6152">
        <v>1</v>
      </c>
      <c r="M6152">
        <v>15</v>
      </c>
      <c r="N6152">
        <v>3</v>
      </c>
      <c r="O6152" t="s">
        <v>83</v>
      </c>
    </row>
    <row r="6153" spans="1:15">
      <c r="A6153">
        <v>162899</v>
      </c>
      <c r="B6153" s="1">
        <v>45500</v>
      </c>
      <c r="C6153" t="s">
        <v>48</v>
      </c>
      <c r="D6153" t="s">
        <v>16</v>
      </c>
      <c r="E6153" t="s">
        <v>17</v>
      </c>
      <c r="F6153">
        <v>34</v>
      </c>
      <c r="G6153" t="s">
        <v>60</v>
      </c>
      <c r="H6153" t="s">
        <v>19</v>
      </c>
      <c r="I6153">
        <v>130</v>
      </c>
      <c r="J6153">
        <v>0</v>
      </c>
      <c r="K6153">
        <v>130</v>
      </c>
      <c r="L6153">
        <v>1</v>
      </c>
      <c r="M6153">
        <v>130</v>
      </c>
      <c r="N6153">
        <v>3</v>
      </c>
      <c r="O6153" t="s">
        <v>73</v>
      </c>
    </row>
    <row r="6154" spans="1:15">
      <c r="A6154">
        <v>176989</v>
      </c>
      <c r="B6154" s="1">
        <v>45397</v>
      </c>
      <c r="C6154" t="s">
        <v>33</v>
      </c>
      <c r="D6154" t="s">
        <v>16</v>
      </c>
      <c r="E6154" t="s">
        <v>25</v>
      </c>
      <c r="F6154">
        <v>34</v>
      </c>
      <c r="G6154" t="s">
        <v>51</v>
      </c>
      <c r="H6154" t="s">
        <v>27</v>
      </c>
      <c r="I6154">
        <v>118</v>
      </c>
      <c r="J6154">
        <v>50</v>
      </c>
      <c r="K6154">
        <v>168</v>
      </c>
      <c r="L6154">
        <v>1</v>
      </c>
      <c r="M6154">
        <v>168</v>
      </c>
      <c r="N6154">
        <v>3</v>
      </c>
      <c r="O6154" t="s">
        <v>22</v>
      </c>
    </row>
    <row r="6155" spans="1:15">
      <c r="A6155">
        <v>197391</v>
      </c>
      <c r="B6155" s="1">
        <v>45320</v>
      </c>
      <c r="C6155" t="s">
        <v>30</v>
      </c>
      <c r="D6155" t="s">
        <v>24</v>
      </c>
      <c r="E6155" t="s">
        <v>25</v>
      </c>
      <c r="F6155">
        <v>32</v>
      </c>
      <c r="G6155" t="s">
        <v>38</v>
      </c>
      <c r="H6155" t="s">
        <v>19</v>
      </c>
      <c r="I6155">
        <v>10</v>
      </c>
      <c r="J6155">
        <v>0</v>
      </c>
      <c r="K6155">
        <v>10</v>
      </c>
      <c r="L6155">
        <v>1</v>
      </c>
      <c r="M6155">
        <v>10</v>
      </c>
      <c r="N6155">
        <v>4</v>
      </c>
      <c r="O6155" t="s">
        <v>61</v>
      </c>
    </row>
    <row r="6156" spans="1:15">
      <c r="A6156">
        <v>168356</v>
      </c>
      <c r="B6156" s="1">
        <v>45364</v>
      </c>
      <c r="C6156" t="s">
        <v>36</v>
      </c>
      <c r="D6156" t="s">
        <v>37</v>
      </c>
      <c r="E6156" t="s">
        <v>17</v>
      </c>
      <c r="F6156">
        <v>30</v>
      </c>
      <c r="G6156" t="s">
        <v>58</v>
      </c>
      <c r="H6156" t="s">
        <v>27</v>
      </c>
      <c r="I6156">
        <v>32</v>
      </c>
      <c r="J6156">
        <v>40</v>
      </c>
      <c r="K6156">
        <v>72</v>
      </c>
      <c r="L6156">
        <v>4</v>
      </c>
      <c r="M6156">
        <v>288</v>
      </c>
      <c r="N6156">
        <v>4</v>
      </c>
      <c r="O6156" t="s">
        <v>52</v>
      </c>
    </row>
    <row r="6157" spans="1:15">
      <c r="A6157">
        <v>123460</v>
      </c>
      <c r="B6157" s="1">
        <v>45360</v>
      </c>
      <c r="C6157" t="s">
        <v>82</v>
      </c>
      <c r="D6157" t="s">
        <v>37</v>
      </c>
      <c r="E6157" t="s">
        <v>17</v>
      </c>
      <c r="F6157">
        <v>32</v>
      </c>
      <c r="G6157" t="s">
        <v>60</v>
      </c>
      <c r="H6157" t="s">
        <v>19</v>
      </c>
      <c r="I6157">
        <v>20</v>
      </c>
      <c r="J6157">
        <v>0</v>
      </c>
      <c r="K6157">
        <v>20</v>
      </c>
      <c r="L6157">
        <v>1</v>
      </c>
      <c r="M6157">
        <v>20</v>
      </c>
      <c r="N6157">
        <v>4</v>
      </c>
      <c r="O6157" t="s">
        <v>52</v>
      </c>
    </row>
    <row r="6158" spans="1:15">
      <c r="A6158">
        <v>168712</v>
      </c>
      <c r="B6158" s="1">
        <v>45349</v>
      </c>
      <c r="C6158" t="s">
        <v>76</v>
      </c>
      <c r="D6158" t="s">
        <v>37</v>
      </c>
      <c r="E6158" t="s">
        <v>17</v>
      </c>
      <c r="F6158">
        <v>28</v>
      </c>
      <c r="G6158" t="s">
        <v>29</v>
      </c>
      <c r="H6158" t="s">
        <v>19</v>
      </c>
      <c r="I6158">
        <v>45</v>
      </c>
      <c r="J6158">
        <v>0</v>
      </c>
      <c r="K6158">
        <v>45</v>
      </c>
      <c r="L6158">
        <v>1</v>
      </c>
      <c r="M6158">
        <v>45</v>
      </c>
      <c r="N6158">
        <v>4</v>
      </c>
      <c r="O6158" t="s">
        <v>65</v>
      </c>
    </row>
    <row r="6159" spans="1:15">
      <c r="A6159">
        <v>174661</v>
      </c>
      <c r="B6159" s="1">
        <v>45444</v>
      </c>
      <c r="C6159" t="s">
        <v>15</v>
      </c>
      <c r="D6159" t="s">
        <v>16</v>
      </c>
      <c r="E6159" t="s">
        <v>17</v>
      </c>
      <c r="F6159">
        <v>24</v>
      </c>
      <c r="G6159" t="s">
        <v>51</v>
      </c>
      <c r="H6159" t="s">
        <v>27</v>
      </c>
      <c r="I6159">
        <v>100</v>
      </c>
      <c r="J6159">
        <v>50</v>
      </c>
      <c r="K6159">
        <v>150</v>
      </c>
      <c r="L6159">
        <v>1</v>
      </c>
      <c r="M6159">
        <v>150</v>
      </c>
      <c r="N6159">
        <v>3</v>
      </c>
      <c r="O6159" t="s">
        <v>73</v>
      </c>
    </row>
    <row r="6160" spans="1:15">
      <c r="A6160">
        <v>190266</v>
      </c>
      <c r="B6160" s="1">
        <v>45364</v>
      </c>
      <c r="C6160" t="s">
        <v>53</v>
      </c>
      <c r="D6160" t="s">
        <v>37</v>
      </c>
      <c r="E6160" t="s">
        <v>25</v>
      </c>
      <c r="F6160">
        <v>35</v>
      </c>
      <c r="G6160" t="s">
        <v>44</v>
      </c>
      <c r="H6160" t="s">
        <v>27</v>
      </c>
      <c r="I6160">
        <v>15</v>
      </c>
      <c r="J6160">
        <v>25</v>
      </c>
      <c r="K6160">
        <v>40</v>
      </c>
      <c r="L6160">
        <v>1</v>
      </c>
      <c r="M6160">
        <v>40</v>
      </c>
      <c r="N6160">
        <v>2</v>
      </c>
      <c r="O6160" t="s">
        <v>55</v>
      </c>
    </row>
    <row r="6161" spans="1:15">
      <c r="A6161">
        <v>170638</v>
      </c>
      <c r="B6161" s="1">
        <v>45486</v>
      </c>
      <c r="C6161" t="s">
        <v>53</v>
      </c>
      <c r="D6161" t="s">
        <v>37</v>
      </c>
      <c r="E6161" t="s">
        <v>17</v>
      </c>
      <c r="F6161">
        <v>20</v>
      </c>
      <c r="G6161" t="s">
        <v>69</v>
      </c>
      <c r="H6161" t="s">
        <v>19</v>
      </c>
      <c r="I6161">
        <v>15</v>
      </c>
      <c r="J6161">
        <v>0</v>
      </c>
      <c r="K6161">
        <v>15</v>
      </c>
      <c r="L6161">
        <v>1</v>
      </c>
      <c r="M6161">
        <v>15</v>
      </c>
      <c r="N6161">
        <v>5</v>
      </c>
      <c r="O6161" t="s">
        <v>39</v>
      </c>
    </row>
    <row r="6162" spans="1:15">
      <c r="A6162">
        <v>157878</v>
      </c>
      <c r="B6162" s="1">
        <v>45529</v>
      </c>
      <c r="C6162" t="s">
        <v>23</v>
      </c>
      <c r="D6162" t="s">
        <v>24</v>
      </c>
      <c r="E6162" t="s">
        <v>17</v>
      </c>
      <c r="F6162">
        <v>35</v>
      </c>
      <c r="G6162" t="s">
        <v>69</v>
      </c>
      <c r="H6162" t="s">
        <v>19</v>
      </c>
      <c r="I6162">
        <v>9</v>
      </c>
      <c r="J6162">
        <v>0</v>
      </c>
      <c r="K6162">
        <v>9</v>
      </c>
      <c r="L6162">
        <v>1</v>
      </c>
      <c r="M6162">
        <v>9</v>
      </c>
      <c r="N6162">
        <v>3</v>
      </c>
      <c r="O6162" t="s">
        <v>84</v>
      </c>
    </row>
    <row r="6163" spans="1:15">
      <c r="A6163">
        <v>124362</v>
      </c>
      <c r="B6163" s="1">
        <v>45245</v>
      </c>
      <c r="C6163" t="s">
        <v>36</v>
      </c>
      <c r="D6163" t="s">
        <v>37</v>
      </c>
      <c r="E6163" t="s">
        <v>25</v>
      </c>
      <c r="F6163">
        <v>33</v>
      </c>
      <c r="G6163" t="s">
        <v>44</v>
      </c>
      <c r="H6163" t="s">
        <v>27</v>
      </c>
      <c r="I6163">
        <v>32</v>
      </c>
      <c r="J6163">
        <v>25</v>
      </c>
      <c r="K6163">
        <v>57</v>
      </c>
      <c r="L6163">
        <v>5</v>
      </c>
      <c r="M6163">
        <v>285</v>
      </c>
      <c r="N6163">
        <v>4</v>
      </c>
      <c r="O6163" t="s">
        <v>52</v>
      </c>
    </row>
    <row r="6164" spans="1:15">
      <c r="A6164">
        <v>126331</v>
      </c>
      <c r="B6164" s="1">
        <v>45323</v>
      </c>
      <c r="C6164" t="s">
        <v>53</v>
      </c>
      <c r="D6164" t="s">
        <v>37</v>
      </c>
      <c r="E6164" t="s">
        <v>17</v>
      </c>
      <c r="F6164">
        <v>31</v>
      </c>
      <c r="G6164" t="s">
        <v>41</v>
      </c>
      <c r="H6164" t="s">
        <v>19</v>
      </c>
      <c r="I6164">
        <v>15</v>
      </c>
      <c r="J6164">
        <v>0</v>
      </c>
      <c r="K6164">
        <v>15</v>
      </c>
      <c r="L6164">
        <v>1</v>
      </c>
      <c r="M6164">
        <v>15</v>
      </c>
      <c r="N6164">
        <v>4</v>
      </c>
      <c r="O6164" t="s">
        <v>70</v>
      </c>
    </row>
    <row r="6165" spans="1:15">
      <c r="A6165">
        <v>195113</v>
      </c>
      <c r="B6165" s="1">
        <v>45298</v>
      </c>
      <c r="C6165" t="s">
        <v>33</v>
      </c>
      <c r="D6165" t="s">
        <v>16</v>
      </c>
      <c r="E6165" t="s">
        <v>25</v>
      </c>
      <c r="F6165">
        <v>35</v>
      </c>
      <c r="G6165" t="s">
        <v>46</v>
      </c>
      <c r="H6165" t="s">
        <v>19</v>
      </c>
      <c r="I6165">
        <v>118</v>
      </c>
      <c r="J6165">
        <v>0</v>
      </c>
      <c r="K6165">
        <v>118</v>
      </c>
      <c r="L6165">
        <v>1</v>
      </c>
      <c r="M6165">
        <v>118</v>
      </c>
      <c r="N6165">
        <v>5</v>
      </c>
      <c r="O6165" t="s">
        <v>45</v>
      </c>
    </row>
    <row r="6166" spans="1:15">
      <c r="A6166">
        <v>172400</v>
      </c>
      <c r="B6166" s="1">
        <v>45353</v>
      </c>
      <c r="C6166" t="s">
        <v>23</v>
      </c>
      <c r="D6166" t="s">
        <v>24</v>
      </c>
      <c r="E6166" t="s">
        <v>17</v>
      </c>
      <c r="F6166">
        <v>18</v>
      </c>
      <c r="G6166" t="s">
        <v>18</v>
      </c>
      <c r="H6166" t="s">
        <v>19</v>
      </c>
      <c r="I6166">
        <v>9</v>
      </c>
      <c r="J6166">
        <v>0</v>
      </c>
      <c r="K6166">
        <v>9</v>
      </c>
      <c r="L6166">
        <v>1</v>
      </c>
      <c r="M6166">
        <v>9</v>
      </c>
      <c r="N6166">
        <v>4</v>
      </c>
      <c r="O6166" t="s">
        <v>45</v>
      </c>
    </row>
    <row r="6167" spans="1:15">
      <c r="A6167">
        <v>132071</v>
      </c>
      <c r="B6167" s="1">
        <v>45519</v>
      </c>
      <c r="C6167" t="s">
        <v>50</v>
      </c>
      <c r="D6167" t="s">
        <v>16</v>
      </c>
      <c r="E6167" t="s">
        <v>17</v>
      </c>
      <c r="F6167">
        <v>24</v>
      </c>
      <c r="G6167" t="s">
        <v>56</v>
      </c>
      <c r="H6167" t="s">
        <v>19</v>
      </c>
      <c r="I6167">
        <v>97</v>
      </c>
      <c r="J6167">
        <v>0</v>
      </c>
      <c r="K6167">
        <v>97</v>
      </c>
      <c r="L6167">
        <v>1</v>
      </c>
      <c r="M6167">
        <v>97</v>
      </c>
      <c r="N6167">
        <v>2</v>
      </c>
      <c r="O6167" t="s">
        <v>81</v>
      </c>
    </row>
    <row r="6168" spans="1:15">
      <c r="A6168">
        <v>157794</v>
      </c>
      <c r="B6168" s="1">
        <v>45306</v>
      </c>
      <c r="C6168" t="s">
        <v>76</v>
      </c>
      <c r="D6168" t="s">
        <v>37</v>
      </c>
      <c r="E6168" t="s">
        <v>17</v>
      </c>
      <c r="F6168">
        <v>22</v>
      </c>
      <c r="G6168" t="s">
        <v>38</v>
      </c>
      <c r="H6168" t="s">
        <v>19</v>
      </c>
      <c r="I6168">
        <v>45</v>
      </c>
      <c r="J6168">
        <v>0</v>
      </c>
      <c r="K6168">
        <v>45</v>
      </c>
      <c r="L6168">
        <v>1</v>
      </c>
      <c r="M6168">
        <v>45</v>
      </c>
      <c r="N6168">
        <v>2</v>
      </c>
      <c r="O6168" t="s">
        <v>35</v>
      </c>
    </row>
    <row r="6169" spans="1:15">
      <c r="A6169">
        <v>189655</v>
      </c>
      <c r="B6169" s="1">
        <v>45449</v>
      </c>
      <c r="C6169" t="s">
        <v>53</v>
      </c>
      <c r="D6169" t="s">
        <v>37</v>
      </c>
      <c r="E6169" t="s">
        <v>25</v>
      </c>
      <c r="F6169">
        <v>24</v>
      </c>
      <c r="G6169" t="s">
        <v>69</v>
      </c>
      <c r="H6169" t="s">
        <v>19</v>
      </c>
      <c r="I6169">
        <v>15</v>
      </c>
      <c r="J6169">
        <v>0</v>
      </c>
      <c r="K6169">
        <v>15</v>
      </c>
      <c r="L6169">
        <v>1</v>
      </c>
      <c r="M6169">
        <v>15</v>
      </c>
      <c r="N6169">
        <v>5</v>
      </c>
      <c r="O6169" t="s">
        <v>57</v>
      </c>
    </row>
    <row r="6170" spans="1:15">
      <c r="A6170">
        <v>166649</v>
      </c>
      <c r="B6170" s="1">
        <v>45259</v>
      </c>
      <c r="C6170" t="s">
        <v>50</v>
      </c>
      <c r="D6170" t="s">
        <v>16</v>
      </c>
      <c r="E6170" t="s">
        <v>17</v>
      </c>
      <c r="F6170">
        <v>21</v>
      </c>
      <c r="G6170" t="s">
        <v>74</v>
      </c>
      <c r="H6170" t="s">
        <v>27</v>
      </c>
      <c r="I6170">
        <v>97</v>
      </c>
      <c r="J6170">
        <v>25</v>
      </c>
      <c r="K6170">
        <v>122</v>
      </c>
      <c r="L6170">
        <v>1</v>
      </c>
      <c r="M6170">
        <v>122</v>
      </c>
      <c r="N6170">
        <v>4</v>
      </c>
      <c r="O6170" t="s">
        <v>43</v>
      </c>
    </row>
    <row r="6171" spans="1:15">
      <c r="A6171">
        <v>172678</v>
      </c>
      <c r="B6171" s="1">
        <v>45447</v>
      </c>
      <c r="C6171" t="s">
        <v>53</v>
      </c>
      <c r="D6171" t="s">
        <v>37</v>
      </c>
      <c r="E6171" t="s">
        <v>17</v>
      </c>
      <c r="F6171">
        <v>22</v>
      </c>
      <c r="G6171" t="s">
        <v>58</v>
      </c>
      <c r="H6171" t="s">
        <v>27</v>
      </c>
      <c r="I6171">
        <v>15</v>
      </c>
      <c r="J6171">
        <v>40</v>
      </c>
      <c r="K6171">
        <v>55</v>
      </c>
      <c r="L6171">
        <v>1</v>
      </c>
      <c r="M6171">
        <v>55</v>
      </c>
      <c r="N6171">
        <v>1</v>
      </c>
      <c r="O6171" t="s">
        <v>47</v>
      </c>
    </row>
    <row r="6172" spans="1:15">
      <c r="A6172">
        <v>157583</v>
      </c>
      <c r="B6172" s="1">
        <v>45345</v>
      </c>
      <c r="C6172" t="s">
        <v>78</v>
      </c>
      <c r="D6172" t="s">
        <v>37</v>
      </c>
      <c r="E6172" t="s">
        <v>17</v>
      </c>
      <c r="F6172">
        <v>23</v>
      </c>
      <c r="G6172" t="s">
        <v>54</v>
      </c>
      <c r="H6172" t="s">
        <v>19</v>
      </c>
      <c r="I6172">
        <v>50</v>
      </c>
      <c r="J6172">
        <v>0</v>
      </c>
      <c r="K6172">
        <v>50</v>
      </c>
      <c r="L6172">
        <v>2</v>
      </c>
      <c r="M6172">
        <v>100</v>
      </c>
      <c r="N6172">
        <v>4</v>
      </c>
      <c r="O6172" t="s">
        <v>45</v>
      </c>
    </row>
    <row r="6173" spans="1:15">
      <c r="A6173">
        <v>157061</v>
      </c>
      <c r="B6173" s="1">
        <v>45492</v>
      </c>
      <c r="C6173" t="s">
        <v>48</v>
      </c>
      <c r="D6173" t="s">
        <v>16</v>
      </c>
      <c r="E6173" t="s">
        <v>17</v>
      </c>
      <c r="F6173">
        <v>30</v>
      </c>
      <c r="G6173" t="s">
        <v>54</v>
      </c>
      <c r="H6173" t="s">
        <v>19</v>
      </c>
      <c r="I6173">
        <v>130</v>
      </c>
      <c r="J6173">
        <v>0</v>
      </c>
      <c r="K6173">
        <v>130</v>
      </c>
      <c r="L6173">
        <v>2</v>
      </c>
      <c r="M6173">
        <v>260</v>
      </c>
      <c r="N6173">
        <v>2</v>
      </c>
      <c r="O6173" t="s">
        <v>63</v>
      </c>
    </row>
    <row r="6174" spans="1:15">
      <c r="A6174">
        <v>126981</v>
      </c>
      <c r="B6174" s="1">
        <v>45552</v>
      </c>
      <c r="C6174" t="s">
        <v>50</v>
      </c>
      <c r="D6174" t="s">
        <v>16</v>
      </c>
      <c r="E6174" t="s">
        <v>17</v>
      </c>
      <c r="F6174">
        <v>35</v>
      </c>
      <c r="G6174" t="s">
        <v>21</v>
      </c>
      <c r="H6174" t="s">
        <v>19</v>
      </c>
      <c r="I6174">
        <v>97</v>
      </c>
      <c r="J6174">
        <v>0</v>
      </c>
      <c r="K6174">
        <v>97</v>
      </c>
      <c r="L6174">
        <v>1</v>
      </c>
      <c r="M6174">
        <v>97</v>
      </c>
      <c r="N6174">
        <v>2</v>
      </c>
      <c r="O6174" t="s">
        <v>68</v>
      </c>
    </row>
    <row r="6175" spans="1:15">
      <c r="A6175">
        <v>163033</v>
      </c>
      <c r="B6175" s="1">
        <v>45491</v>
      </c>
      <c r="C6175" t="s">
        <v>30</v>
      </c>
      <c r="D6175" t="s">
        <v>24</v>
      </c>
      <c r="E6175" t="s">
        <v>25</v>
      </c>
      <c r="F6175">
        <v>20</v>
      </c>
      <c r="G6175" t="s">
        <v>66</v>
      </c>
      <c r="H6175" t="s">
        <v>27</v>
      </c>
      <c r="I6175">
        <v>10</v>
      </c>
      <c r="J6175">
        <v>40</v>
      </c>
      <c r="K6175">
        <v>50</v>
      </c>
      <c r="L6175">
        <v>1</v>
      </c>
      <c r="M6175">
        <v>50</v>
      </c>
      <c r="N6175">
        <v>4</v>
      </c>
      <c r="O6175" t="s">
        <v>32</v>
      </c>
    </row>
    <row r="6176" spans="1:15">
      <c r="A6176">
        <v>167612</v>
      </c>
      <c r="B6176" s="1">
        <v>45264</v>
      </c>
      <c r="C6176" t="s">
        <v>53</v>
      </c>
      <c r="D6176" t="s">
        <v>37</v>
      </c>
      <c r="E6176" t="s">
        <v>25</v>
      </c>
      <c r="F6176">
        <v>18</v>
      </c>
      <c r="G6176" t="s">
        <v>66</v>
      </c>
      <c r="H6176" t="s">
        <v>27</v>
      </c>
      <c r="I6176">
        <v>15</v>
      </c>
      <c r="J6176">
        <v>40</v>
      </c>
      <c r="K6176">
        <v>55</v>
      </c>
      <c r="L6176">
        <v>3</v>
      </c>
      <c r="M6176">
        <v>165</v>
      </c>
      <c r="N6176">
        <v>4</v>
      </c>
      <c r="O6176" t="s">
        <v>65</v>
      </c>
    </row>
    <row r="6177" spans="1:15">
      <c r="A6177">
        <v>167813</v>
      </c>
      <c r="B6177" s="1">
        <v>45259</v>
      </c>
      <c r="C6177" t="s">
        <v>33</v>
      </c>
      <c r="D6177" t="s">
        <v>16</v>
      </c>
      <c r="E6177" t="s">
        <v>25</v>
      </c>
      <c r="F6177">
        <v>31</v>
      </c>
      <c r="G6177" t="s">
        <v>41</v>
      </c>
      <c r="H6177" t="s">
        <v>19</v>
      </c>
      <c r="I6177">
        <v>118</v>
      </c>
      <c r="J6177">
        <v>0</v>
      </c>
      <c r="K6177">
        <v>118</v>
      </c>
      <c r="L6177">
        <v>1</v>
      </c>
      <c r="M6177">
        <v>118</v>
      </c>
      <c r="N6177">
        <v>5</v>
      </c>
      <c r="O6177" t="s">
        <v>45</v>
      </c>
    </row>
    <row r="6178" spans="1:15">
      <c r="A6178">
        <v>195930</v>
      </c>
      <c r="B6178" s="1">
        <v>45552</v>
      </c>
      <c r="C6178" t="s">
        <v>15</v>
      </c>
      <c r="D6178" t="s">
        <v>16</v>
      </c>
      <c r="E6178" t="s">
        <v>25</v>
      </c>
      <c r="F6178">
        <v>21</v>
      </c>
      <c r="G6178" t="s">
        <v>60</v>
      </c>
      <c r="H6178" t="s">
        <v>19</v>
      </c>
      <c r="I6178">
        <v>100</v>
      </c>
      <c r="J6178">
        <v>0</v>
      </c>
      <c r="K6178">
        <v>100</v>
      </c>
      <c r="L6178">
        <v>1</v>
      </c>
      <c r="M6178">
        <v>100</v>
      </c>
      <c r="N6178">
        <v>1</v>
      </c>
      <c r="O6178" t="s">
        <v>63</v>
      </c>
    </row>
    <row r="6179" spans="1:15">
      <c r="A6179">
        <v>130362</v>
      </c>
      <c r="B6179" s="1">
        <v>45301</v>
      </c>
      <c r="C6179" t="s">
        <v>78</v>
      </c>
      <c r="D6179" t="s">
        <v>37</v>
      </c>
      <c r="E6179" t="s">
        <v>17</v>
      </c>
      <c r="F6179">
        <v>26</v>
      </c>
      <c r="G6179" t="s">
        <v>56</v>
      </c>
      <c r="H6179" t="s">
        <v>19</v>
      </c>
      <c r="I6179">
        <v>50</v>
      </c>
      <c r="J6179">
        <v>0</v>
      </c>
      <c r="K6179">
        <v>50</v>
      </c>
      <c r="L6179">
        <v>3</v>
      </c>
      <c r="M6179">
        <v>150</v>
      </c>
      <c r="N6179">
        <v>4</v>
      </c>
      <c r="O6179" t="s">
        <v>32</v>
      </c>
    </row>
    <row r="6180" spans="1:15">
      <c r="A6180">
        <v>176669</v>
      </c>
      <c r="B6180" s="1">
        <v>45325</v>
      </c>
      <c r="C6180" t="s">
        <v>48</v>
      </c>
      <c r="D6180" t="s">
        <v>16</v>
      </c>
      <c r="E6180" t="s">
        <v>17</v>
      </c>
      <c r="F6180">
        <v>31</v>
      </c>
      <c r="G6180" t="s">
        <v>18</v>
      </c>
      <c r="H6180" t="s">
        <v>19</v>
      </c>
      <c r="I6180">
        <v>130</v>
      </c>
      <c r="J6180">
        <v>0</v>
      </c>
      <c r="K6180">
        <v>130</v>
      </c>
      <c r="L6180">
        <v>1</v>
      </c>
      <c r="M6180">
        <v>130</v>
      </c>
      <c r="N6180">
        <v>3</v>
      </c>
      <c r="O6180" t="s">
        <v>88</v>
      </c>
    </row>
    <row r="6181" spans="1:15">
      <c r="A6181">
        <v>133752</v>
      </c>
      <c r="B6181" s="1">
        <v>45600</v>
      </c>
      <c r="C6181" t="s">
        <v>36</v>
      </c>
      <c r="D6181" t="s">
        <v>37</v>
      </c>
      <c r="E6181" t="s">
        <v>17</v>
      </c>
      <c r="F6181">
        <v>27</v>
      </c>
      <c r="G6181" t="s">
        <v>54</v>
      </c>
      <c r="H6181" t="s">
        <v>19</v>
      </c>
      <c r="I6181">
        <v>32</v>
      </c>
      <c r="J6181">
        <v>0</v>
      </c>
      <c r="K6181">
        <v>32</v>
      </c>
      <c r="L6181">
        <v>3</v>
      </c>
      <c r="M6181">
        <v>96</v>
      </c>
      <c r="N6181">
        <v>4</v>
      </c>
      <c r="O6181" t="s">
        <v>45</v>
      </c>
    </row>
    <row r="6182" spans="1:15">
      <c r="A6182">
        <v>120151</v>
      </c>
      <c r="B6182" s="1">
        <v>45554</v>
      </c>
      <c r="C6182" t="s">
        <v>42</v>
      </c>
      <c r="D6182" t="s">
        <v>16</v>
      </c>
      <c r="E6182" t="s">
        <v>17</v>
      </c>
      <c r="F6182">
        <v>28</v>
      </c>
      <c r="G6182" t="s">
        <v>74</v>
      </c>
      <c r="H6182" t="s">
        <v>27</v>
      </c>
      <c r="I6182">
        <v>65</v>
      </c>
      <c r="J6182">
        <v>25</v>
      </c>
      <c r="K6182">
        <v>90</v>
      </c>
      <c r="L6182">
        <v>1</v>
      </c>
      <c r="M6182">
        <v>90</v>
      </c>
      <c r="N6182">
        <v>2</v>
      </c>
      <c r="O6182" t="s">
        <v>71</v>
      </c>
    </row>
    <row r="6183" spans="1:15">
      <c r="A6183">
        <v>143267</v>
      </c>
      <c r="B6183" s="1">
        <v>45504</v>
      </c>
      <c r="C6183" t="s">
        <v>53</v>
      </c>
      <c r="D6183" t="s">
        <v>37</v>
      </c>
      <c r="E6183" t="s">
        <v>17</v>
      </c>
      <c r="F6183">
        <v>35</v>
      </c>
      <c r="G6183" t="s">
        <v>86</v>
      </c>
      <c r="H6183" t="s">
        <v>27</v>
      </c>
      <c r="I6183">
        <v>15</v>
      </c>
      <c r="J6183">
        <v>70</v>
      </c>
      <c r="K6183">
        <v>85</v>
      </c>
      <c r="L6183">
        <v>1</v>
      </c>
      <c r="M6183">
        <v>85</v>
      </c>
      <c r="N6183">
        <v>3</v>
      </c>
      <c r="O6183" t="s">
        <v>73</v>
      </c>
    </row>
    <row r="6184" spans="1:15">
      <c r="A6184">
        <v>189251</v>
      </c>
      <c r="B6184" s="1">
        <v>45514</v>
      </c>
      <c r="C6184" t="s">
        <v>48</v>
      </c>
      <c r="D6184" t="s">
        <v>16</v>
      </c>
      <c r="E6184" t="s">
        <v>25</v>
      </c>
      <c r="F6184">
        <v>26</v>
      </c>
      <c r="G6184" t="s">
        <v>58</v>
      </c>
      <c r="H6184" t="s">
        <v>27</v>
      </c>
      <c r="I6184">
        <v>130</v>
      </c>
      <c r="J6184">
        <v>40</v>
      </c>
      <c r="K6184">
        <v>170</v>
      </c>
      <c r="L6184">
        <v>1</v>
      </c>
      <c r="M6184">
        <v>170</v>
      </c>
      <c r="N6184">
        <v>5</v>
      </c>
      <c r="O6184" t="s">
        <v>52</v>
      </c>
    </row>
    <row r="6185" spans="1:15">
      <c r="A6185">
        <v>181771</v>
      </c>
      <c r="B6185" s="1">
        <v>45565</v>
      </c>
      <c r="C6185" t="s">
        <v>42</v>
      </c>
      <c r="D6185" t="s">
        <v>16</v>
      </c>
      <c r="E6185" t="s">
        <v>25</v>
      </c>
      <c r="F6185">
        <v>18</v>
      </c>
      <c r="G6185" t="s">
        <v>62</v>
      </c>
      <c r="H6185" t="s">
        <v>19</v>
      </c>
      <c r="I6185">
        <v>65</v>
      </c>
      <c r="J6185">
        <v>0</v>
      </c>
      <c r="K6185">
        <v>65</v>
      </c>
      <c r="L6185">
        <v>3</v>
      </c>
      <c r="M6185">
        <v>195</v>
      </c>
      <c r="N6185">
        <v>1</v>
      </c>
      <c r="O6185" t="s">
        <v>71</v>
      </c>
    </row>
    <row r="6186" spans="1:15">
      <c r="A6186">
        <v>198241</v>
      </c>
      <c r="B6186" s="1">
        <v>45262</v>
      </c>
      <c r="C6186" t="s">
        <v>42</v>
      </c>
      <c r="D6186" t="s">
        <v>16</v>
      </c>
      <c r="E6186" t="s">
        <v>25</v>
      </c>
      <c r="F6186">
        <v>27</v>
      </c>
      <c r="G6186" t="s">
        <v>26</v>
      </c>
      <c r="H6186" t="s">
        <v>27</v>
      </c>
      <c r="I6186">
        <v>65</v>
      </c>
      <c r="J6186">
        <v>40</v>
      </c>
      <c r="K6186">
        <v>105</v>
      </c>
      <c r="L6186">
        <v>2</v>
      </c>
      <c r="M6186">
        <v>210</v>
      </c>
      <c r="N6186">
        <v>3</v>
      </c>
      <c r="O6186" t="s">
        <v>49</v>
      </c>
    </row>
    <row r="6187" spans="1:15">
      <c r="A6187">
        <v>150857</v>
      </c>
      <c r="B6187" s="1">
        <v>45237</v>
      </c>
      <c r="C6187" t="s">
        <v>42</v>
      </c>
      <c r="D6187" t="s">
        <v>16</v>
      </c>
      <c r="E6187" t="s">
        <v>17</v>
      </c>
      <c r="F6187">
        <v>29</v>
      </c>
      <c r="G6187" t="s">
        <v>77</v>
      </c>
      <c r="H6187" t="s">
        <v>19</v>
      </c>
      <c r="I6187">
        <v>65</v>
      </c>
      <c r="J6187">
        <v>0</v>
      </c>
      <c r="K6187">
        <v>65</v>
      </c>
      <c r="L6187">
        <v>3</v>
      </c>
      <c r="M6187">
        <v>195</v>
      </c>
      <c r="N6187">
        <v>5</v>
      </c>
      <c r="O6187" t="s">
        <v>65</v>
      </c>
    </row>
    <row r="6188" spans="1:15">
      <c r="A6188">
        <v>139266</v>
      </c>
      <c r="B6188" s="1">
        <v>45285</v>
      </c>
      <c r="C6188" t="s">
        <v>42</v>
      </c>
      <c r="D6188" t="s">
        <v>16</v>
      </c>
      <c r="E6188" t="s">
        <v>17</v>
      </c>
      <c r="F6188">
        <v>33</v>
      </c>
      <c r="G6188" t="s">
        <v>26</v>
      </c>
      <c r="H6188" t="s">
        <v>27</v>
      </c>
      <c r="I6188">
        <v>65</v>
      </c>
      <c r="J6188">
        <v>40</v>
      </c>
      <c r="K6188">
        <v>105</v>
      </c>
      <c r="L6188">
        <v>1</v>
      </c>
      <c r="M6188">
        <v>105</v>
      </c>
      <c r="N6188">
        <v>3</v>
      </c>
      <c r="O6188" t="s">
        <v>22</v>
      </c>
    </row>
    <row r="6189" spans="1:15">
      <c r="A6189">
        <v>196778</v>
      </c>
      <c r="B6189" s="1">
        <v>45580</v>
      </c>
      <c r="C6189" t="s">
        <v>15</v>
      </c>
      <c r="D6189" t="s">
        <v>16</v>
      </c>
      <c r="E6189" t="s">
        <v>25</v>
      </c>
      <c r="F6189">
        <v>20</v>
      </c>
      <c r="G6189" t="s">
        <v>38</v>
      </c>
      <c r="H6189" t="s">
        <v>19</v>
      </c>
      <c r="I6189">
        <v>100</v>
      </c>
      <c r="J6189">
        <v>0</v>
      </c>
      <c r="K6189">
        <v>100</v>
      </c>
      <c r="L6189">
        <v>1</v>
      </c>
      <c r="M6189">
        <v>100</v>
      </c>
      <c r="N6189">
        <v>3</v>
      </c>
      <c r="O6189" t="s">
        <v>83</v>
      </c>
    </row>
    <row r="6190" spans="1:15">
      <c r="A6190">
        <v>135929</v>
      </c>
      <c r="B6190" s="1">
        <v>45544</v>
      </c>
      <c r="C6190" t="s">
        <v>48</v>
      </c>
      <c r="D6190" t="s">
        <v>16</v>
      </c>
      <c r="E6190" t="s">
        <v>17</v>
      </c>
      <c r="F6190">
        <v>26</v>
      </c>
      <c r="G6190" t="s">
        <v>44</v>
      </c>
      <c r="H6190" t="s">
        <v>27</v>
      </c>
      <c r="I6190">
        <v>130</v>
      </c>
      <c r="J6190">
        <v>25</v>
      </c>
      <c r="K6190">
        <v>155</v>
      </c>
      <c r="L6190">
        <v>1</v>
      </c>
      <c r="M6190">
        <v>155</v>
      </c>
      <c r="N6190">
        <v>3</v>
      </c>
      <c r="O6190" t="s">
        <v>84</v>
      </c>
    </row>
    <row r="6191" spans="1:15">
      <c r="A6191">
        <v>155131</v>
      </c>
      <c r="B6191" s="1">
        <v>45493</v>
      </c>
      <c r="C6191" t="s">
        <v>50</v>
      </c>
      <c r="D6191" t="s">
        <v>16</v>
      </c>
      <c r="E6191" t="s">
        <v>25</v>
      </c>
      <c r="F6191">
        <v>25</v>
      </c>
      <c r="G6191" t="s">
        <v>60</v>
      </c>
      <c r="H6191" t="s">
        <v>19</v>
      </c>
      <c r="I6191">
        <v>97</v>
      </c>
      <c r="J6191">
        <v>0</v>
      </c>
      <c r="K6191">
        <v>97</v>
      </c>
      <c r="L6191">
        <v>1</v>
      </c>
      <c r="M6191">
        <v>97</v>
      </c>
      <c r="N6191">
        <v>4</v>
      </c>
      <c r="O6191" t="s">
        <v>39</v>
      </c>
    </row>
    <row r="6192" spans="1:15">
      <c r="A6192">
        <v>149899</v>
      </c>
      <c r="B6192" s="1">
        <v>45487</v>
      </c>
      <c r="C6192" t="s">
        <v>42</v>
      </c>
      <c r="D6192" t="s">
        <v>16</v>
      </c>
      <c r="E6192" t="s">
        <v>25</v>
      </c>
      <c r="F6192">
        <v>28</v>
      </c>
      <c r="G6192" t="s">
        <v>29</v>
      </c>
      <c r="H6192" t="s">
        <v>19</v>
      </c>
      <c r="I6192">
        <v>65</v>
      </c>
      <c r="J6192">
        <v>0</v>
      </c>
      <c r="K6192">
        <v>65</v>
      </c>
      <c r="L6192">
        <v>1</v>
      </c>
      <c r="M6192">
        <v>65</v>
      </c>
      <c r="N6192">
        <v>4</v>
      </c>
      <c r="O6192" t="s">
        <v>57</v>
      </c>
    </row>
    <row r="6193" spans="1:15">
      <c r="A6193">
        <v>160653</v>
      </c>
      <c r="B6193" s="1">
        <v>45322</v>
      </c>
      <c r="C6193" t="s">
        <v>53</v>
      </c>
      <c r="D6193" t="s">
        <v>37</v>
      </c>
      <c r="E6193" t="s">
        <v>17</v>
      </c>
      <c r="F6193">
        <v>19</v>
      </c>
      <c r="G6193" t="s">
        <v>26</v>
      </c>
      <c r="H6193" t="s">
        <v>27</v>
      </c>
      <c r="I6193">
        <v>15</v>
      </c>
      <c r="J6193">
        <v>40</v>
      </c>
      <c r="K6193">
        <v>55</v>
      </c>
      <c r="L6193">
        <v>1</v>
      </c>
      <c r="M6193">
        <v>55</v>
      </c>
      <c r="N6193">
        <v>1</v>
      </c>
      <c r="O6193" t="s">
        <v>87</v>
      </c>
    </row>
    <row r="6194" spans="1:15">
      <c r="A6194">
        <v>154144</v>
      </c>
      <c r="B6194" s="1">
        <v>45532</v>
      </c>
      <c r="C6194" t="s">
        <v>30</v>
      </c>
      <c r="D6194" t="s">
        <v>24</v>
      </c>
      <c r="E6194" t="s">
        <v>17</v>
      </c>
      <c r="F6194">
        <v>28</v>
      </c>
      <c r="G6194" t="s">
        <v>80</v>
      </c>
      <c r="H6194" t="s">
        <v>27</v>
      </c>
      <c r="I6194">
        <v>10</v>
      </c>
      <c r="J6194">
        <v>40</v>
      </c>
      <c r="K6194">
        <v>50</v>
      </c>
      <c r="L6194">
        <v>1</v>
      </c>
      <c r="M6194">
        <v>50</v>
      </c>
      <c r="N6194">
        <v>1</v>
      </c>
      <c r="O6194" t="s">
        <v>28</v>
      </c>
    </row>
    <row r="6195" spans="1:15">
      <c r="A6195">
        <v>165992</v>
      </c>
      <c r="B6195" s="1">
        <v>45534</v>
      </c>
      <c r="C6195" t="s">
        <v>33</v>
      </c>
      <c r="D6195" t="s">
        <v>16</v>
      </c>
      <c r="E6195" t="s">
        <v>25</v>
      </c>
      <c r="F6195">
        <v>30</v>
      </c>
      <c r="G6195" t="s">
        <v>38</v>
      </c>
      <c r="H6195" t="s">
        <v>19</v>
      </c>
      <c r="I6195">
        <v>118</v>
      </c>
      <c r="J6195">
        <v>0</v>
      </c>
      <c r="K6195">
        <v>118</v>
      </c>
      <c r="L6195">
        <v>1</v>
      </c>
      <c r="M6195">
        <v>118</v>
      </c>
      <c r="N6195">
        <v>3</v>
      </c>
      <c r="O6195" t="s">
        <v>84</v>
      </c>
    </row>
    <row r="6196" spans="1:15">
      <c r="A6196">
        <v>176073</v>
      </c>
      <c r="B6196" s="1">
        <v>45508</v>
      </c>
      <c r="C6196" t="s">
        <v>33</v>
      </c>
      <c r="D6196" t="s">
        <v>16</v>
      </c>
      <c r="E6196" t="s">
        <v>17</v>
      </c>
      <c r="F6196">
        <v>33</v>
      </c>
      <c r="G6196" t="s">
        <v>75</v>
      </c>
      <c r="H6196" t="s">
        <v>27</v>
      </c>
      <c r="I6196">
        <v>118</v>
      </c>
      <c r="J6196">
        <v>70</v>
      </c>
      <c r="K6196">
        <v>188</v>
      </c>
      <c r="L6196">
        <v>1</v>
      </c>
      <c r="M6196">
        <v>188</v>
      </c>
      <c r="N6196">
        <v>5</v>
      </c>
      <c r="O6196" t="s">
        <v>72</v>
      </c>
    </row>
    <row r="6197" spans="1:15">
      <c r="A6197">
        <v>190186</v>
      </c>
      <c r="B6197" s="1">
        <v>45466</v>
      </c>
      <c r="C6197" t="s">
        <v>23</v>
      </c>
      <c r="D6197" t="s">
        <v>24</v>
      </c>
      <c r="E6197" t="s">
        <v>17</v>
      </c>
      <c r="F6197">
        <v>33</v>
      </c>
      <c r="G6197" t="s">
        <v>34</v>
      </c>
      <c r="H6197" t="s">
        <v>27</v>
      </c>
      <c r="I6197">
        <v>9</v>
      </c>
      <c r="J6197">
        <v>100</v>
      </c>
      <c r="K6197">
        <v>109</v>
      </c>
      <c r="L6197">
        <v>1</v>
      </c>
      <c r="M6197">
        <v>109</v>
      </c>
      <c r="N6197">
        <v>4</v>
      </c>
      <c r="O6197" t="s">
        <v>72</v>
      </c>
    </row>
    <row r="6198" spans="1:15">
      <c r="A6198">
        <v>158844</v>
      </c>
      <c r="B6198" s="1">
        <v>45579</v>
      </c>
      <c r="C6198" t="s">
        <v>53</v>
      </c>
      <c r="D6198" t="s">
        <v>37</v>
      </c>
      <c r="E6198" t="s">
        <v>17</v>
      </c>
      <c r="F6198">
        <v>34</v>
      </c>
      <c r="G6198" t="s">
        <v>75</v>
      </c>
      <c r="H6198" t="s">
        <v>27</v>
      </c>
      <c r="I6198">
        <v>15</v>
      </c>
      <c r="J6198">
        <v>70</v>
      </c>
      <c r="K6198">
        <v>85</v>
      </c>
      <c r="L6198">
        <v>1</v>
      </c>
      <c r="M6198">
        <v>85</v>
      </c>
      <c r="N6198">
        <v>1</v>
      </c>
      <c r="O6198" t="s">
        <v>28</v>
      </c>
    </row>
    <row r="6199" spans="1:15">
      <c r="A6199">
        <v>124970</v>
      </c>
      <c r="B6199" s="1">
        <v>45253</v>
      </c>
      <c r="C6199" t="s">
        <v>78</v>
      </c>
      <c r="D6199" t="s">
        <v>37</v>
      </c>
      <c r="E6199" t="s">
        <v>17</v>
      </c>
      <c r="F6199">
        <v>35</v>
      </c>
      <c r="G6199" t="s">
        <v>21</v>
      </c>
      <c r="H6199" t="s">
        <v>19</v>
      </c>
      <c r="I6199">
        <v>50</v>
      </c>
      <c r="J6199">
        <v>0</v>
      </c>
      <c r="K6199">
        <v>50</v>
      </c>
      <c r="L6199">
        <v>1</v>
      </c>
      <c r="M6199">
        <v>50</v>
      </c>
      <c r="N6199">
        <v>5</v>
      </c>
      <c r="O6199" t="s">
        <v>61</v>
      </c>
    </row>
    <row r="6200" spans="1:15">
      <c r="A6200">
        <v>199713</v>
      </c>
      <c r="B6200" s="1">
        <v>45401</v>
      </c>
      <c r="C6200" t="s">
        <v>33</v>
      </c>
      <c r="D6200" t="s">
        <v>16</v>
      </c>
      <c r="E6200" t="s">
        <v>25</v>
      </c>
      <c r="F6200">
        <v>22</v>
      </c>
      <c r="G6200" t="s">
        <v>79</v>
      </c>
      <c r="H6200" t="s">
        <v>27</v>
      </c>
      <c r="I6200">
        <v>118</v>
      </c>
      <c r="J6200">
        <v>40</v>
      </c>
      <c r="K6200">
        <v>158</v>
      </c>
      <c r="L6200">
        <v>1</v>
      </c>
      <c r="M6200">
        <v>158</v>
      </c>
      <c r="N6200">
        <v>5</v>
      </c>
      <c r="O6200" t="s">
        <v>32</v>
      </c>
    </row>
    <row r="6201" spans="1:15">
      <c r="A6201">
        <v>151584</v>
      </c>
      <c r="B6201" s="1">
        <v>45311</v>
      </c>
      <c r="C6201" t="s">
        <v>85</v>
      </c>
      <c r="D6201" t="s">
        <v>24</v>
      </c>
      <c r="E6201" t="s">
        <v>25</v>
      </c>
      <c r="F6201">
        <v>28</v>
      </c>
      <c r="G6201" t="s">
        <v>86</v>
      </c>
      <c r="H6201" t="s">
        <v>27</v>
      </c>
      <c r="I6201">
        <v>23</v>
      </c>
      <c r="J6201">
        <v>70</v>
      </c>
      <c r="K6201">
        <v>93</v>
      </c>
      <c r="L6201">
        <v>2</v>
      </c>
      <c r="M6201">
        <v>186</v>
      </c>
      <c r="N6201">
        <v>4</v>
      </c>
      <c r="O6201" t="s">
        <v>45</v>
      </c>
    </row>
    <row r="6202" spans="1:15">
      <c r="A6202">
        <v>147450</v>
      </c>
      <c r="B6202" s="1">
        <v>45400</v>
      </c>
      <c r="C6202" t="s">
        <v>15</v>
      </c>
      <c r="D6202" t="s">
        <v>16</v>
      </c>
      <c r="E6202" t="s">
        <v>17</v>
      </c>
      <c r="F6202">
        <v>23</v>
      </c>
      <c r="G6202" t="s">
        <v>18</v>
      </c>
      <c r="H6202" t="s">
        <v>19</v>
      </c>
      <c r="I6202">
        <v>100</v>
      </c>
      <c r="J6202">
        <v>0</v>
      </c>
      <c r="K6202">
        <v>100</v>
      </c>
      <c r="L6202">
        <v>2</v>
      </c>
      <c r="M6202">
        <v>200</v>
      </c>
      <c r="N6202">
        <v>3</v>
      </c>
      <c r="O6202" t="s">
        <v>73</v>
      </c>
    </row>
    <row r="6203" spans="1:15">
      <c r="A6203">
        <v>156198</v>
      </c>
      <c r="B6203" s="1">
        <v>45378</v>
      </c>
      <c r="C6203" t="s">
        <v>23</v>
      </c>
      <c r="D6203" t="s">
        <v>24</v>
      </c>
      <c r="E6203" t="s">
        <v>17</v>
      </c>
      <c r="F6203">
        <v>22</v>
      </c>
      <c r="G6203" t="s">
        <v>67</v>
      </c>
      <c r="H6203" t="s">
        <v>27</v>
      </c>
      <c r="I6203">
        <v>9</v>
      </c>
      <c r="J6203">
        <v>40</v>
      </c>
      <c r="K6203">
        <v>49</v>
      </c>
      <c r="L6203">
        <v>2</v>
      </c>
      <c r="M6203">
        <v>98</v>
      </c>
      <c r="N6203">
        <v>4</v>
      </c>
      <c r="O6203" t="s">
        <v>70</v>
      </c>
    </row>
    <row r="6204" spans="1:15">
      <c r="A6204">
        <v>186232</v>
      </c>
      <c r="B6204" s="1">
        <v>45559</v>
      </c>
      <c r="C6204" t="s">
        <v>53</v>
      </c>
      <c r="D6204" t="s">
        <v>37</v>
      </c>
      <c r="E6204" t="s">
        <v>25</v>
      </c>
      <c r="F6204">
        <v>30</v>
      </c>
      <c r="G6204" t="s">
        <v>31</v>
      </c>
      <c r="H6204" t="s">
        <v>19</v>
      </c>
      <c r="I6204">
        <v>15</v>
      </c>
      <c r="J6204">
        <v>0</v>
      </c>
      <c r="K6204">
        <v>15</v>
      </c>
      <c r="L6204">
        <v>1</v>
      </c>
      <c r="M6204">
        <v>15</v>
      </c>
      <c r="N6204">
        <v>4</v>
      </c>
      <c r="O6204" t="s">
        <v>72</v>
      </c>
    </row>
    <row r="6205" spans="1:15">
      <c r="A6205">
        <v>153491</v>
      </c>
      <c r="B6205" s="1">
        <v>45361</v>
      </c>
      <c r="C6205" t="s">
        <v>15</v>
      </c>
      <c r="D6205" t="s">
        <v>16</v>
      </c>
      <c r="E6205" t="s">
        <v>17</v>
      </c>
      <c r="F6205">
        <v>22</v>
      </c>
      <c r="G6205" t="s">
        <v>34</v>
      </c>
      <c r="H6205" t="s">
        <v>27</v>
      </c>
      <c r="I6205">
        <v>100</v>
      </c>
      <c r="J6205">
        <v>100</v>
      </c>
      <c r="K6205">
        <v>200</v>
      </c>
      <c r="L6205">
        <v>3</v>
      </c>
      <c r="M6205">
        <v>600</v>
      </c>
      <c r="N6205">
        <v>4</v>
      </c>
      <c r="O6205" t="s">
        <v>72</v>
      </c>
    </row>
    <row r="6206" spans="1:15">
      <c r="A6206">
        <v>129942</v>
      </c>
      <c r="B6206" s="1">
        <v>45347</v>
      </c>
      <c r="C6206" t="s">
        <v>42</v>
      </c>
      <c r="D6206" t="s">
        <v>16</v>
      </c>
      <c r="E6206" t="s">
        <v>17</v>
      </c>
      <c r="F6206">
        <v>22</v>
      </c>
      <c r="G6206" t="s">
        <v>54</v>
      </c>
      <c r="H6206" t="s">
        <v>19</v>
      </c>
      <c r="I6206">
        <v>65</v>
      </c>
      <c r="J6206">
        <v>0</v>
      </c>
      <c r="K6206">
        <v>65</v>
      </c>
      <c r="L6206">
        <v>1</v>
      </c>
      <c r="M6206">
        <v>65</v>
      </c>
      <c r="N6206">
        <v>1</v>
      </c>
      <c r="O6206" t="s">
        <v>68</v>
      </c>
    </row>
    <row r="6207" spans="1:15">
      <c r="A6207">
        <v>187738</v>
      </c>
      <c r="B6207" s="1">
        <v>45515</v>
      </c>
      <c r="C6207" t="s">
        <v>85</v>
      </c>
      <c r="D6207" t="s">
        <v>24</v>
      </c>
      <c r="E6207" t="s">
        <v>17</v>
      </c>
      <c r="F6207">
        <v>35</v>
      </c>
      <c r="G6207" t="s">
        <v>67</v>
      </c>
      <c r="H6207" t="s">
        <v>27</v>
      </c>
      <c r="I6207">
        <v>23</v>
      </c>
      <c r="J6207">
        <v>40</v>
      </c>
      <c r="K6207">
        <v>63</v>
      </c>
      <c r="L6207">
        <v>3</v>
      </c>
      <c r="M6207">
        <v>189</v>
      </c>
      <c r="N6207">
        <v>1</v>
      </c>
      <c r="O6207" t="s">
        <v>87</v>
      </c>
    </row>
    <row r="6208" spans="1:15">
      <c r="A6208">
        <v>177559</v>
      </c>
      <c r="B6208" s="1">
        <v>45329</v>
      </c>
      <c r="C6208" t="s">
        <v>42</v>
      </c>
      <c r="D6208" t="s">
        <v>16</v>
      </c>
      <c r="E6208" t="s">
        <v>17</v>
      </c>
      <c r="F6208">
        <v>28</v>
      </c>
      <c r="G6208" t="s">
        <v>60</v>
      </c>
      <c r="H6208" t="s">
        <v>19</v>
      </c>
      <c r="I6208">
        <v>65</v>
      </c>
      <c r="J6208">
        <v>0</v>
      </c>
      <c r="K6208">
        <v>65</v>
      </c>
      <c r="L6208">
        <v>1</v>
      </c>
      <c r="M6208">
        <v>65</v>
      </c>
      <c r="N6208">
        <v>4</v>
      </c>
      <c r="O6208" t="s">
        <v>20</v>
      </c>
    </row>
    <row r="6209" spans="1:15">
      <c r="A6209">
        <v>126194</v>
      </c>
      <c r="B6209" s="1">
        <v>45485</v>
      </c>
      <c r="C6209" t="s">
        <v>42</v>
      </c>
      <c r="D6209" t="s">
        <v>16</v>
      </c>
      <c r="E6209" t="s">
        <v>17</v>
      </c>
      <c r="F6209">
        <v>31</v>
      </c>
      <c r="G6209" t="s">
        <v>77</v>
      </c>
      <c r="H6209" t="s">
        <v>19</v>
      </c>
      <c r="I6209">
        <v>65</v>
      </c>
      <c r="J6209">
        <v>0</v>
      </c>
      <c r="K6209">
        <v>65</v>
      </c>
      <c r="L6209">
        <v>1</v>
      </c>
      <c r="M6209">
        <v>65</v>
      </c>
      <c r="N6209">
        <v>5</v>
      </c>
      <c r="O6209" t="s">
        <v>52</v>
      </c>
    </row>
    <row r="6210" spans="1:15">
      <c r="A6210">
        <v>159255</v>
      </c>
      <c r="B6210" s="1">
        <v>45381</v>
      </c>
      <c r="C6210" t="s">
        <v>36</v>
      </c>
      <c r="D6210" t="s">
        <v>37</v>
      </c>
      <c r="E6210" t="s">
        <v>17</v>
      </c>
      <c r="F6210">
        <v>34</v>
      </c>
      <c r="G6210" t="s">
        <v>34</v>
      </c>
      <c r="H6210" t="s">
        <v>27</v>
      </c>
      <c r="I6210">
        <v>32</v>
      </c>
      <c r="J6210">
        <v>100</v>
      </c>
      <c r="K6210">
        <v>132</v>
      </c>
      <c r="L6210">
        <v>5</v>
      </c>
      <c r="M6210">
        <v>660</v>
      </c>
      <c r="N6210">
        <v>4</v>
      </c>
      <c r="O6210" t="s">
        <v>39</v>
      </c>
    </row>
    <row r="6211" spans="1:15">
      <c r="A6211">
        <v>149381</v>
      </c>
      <c r="B6211" s="1">
        <v>45483</v>
      </c>
      <c r="C6211" t="s">
        <v>48</v>
      </c>
      <c r="D6211" t="s">
        <v>16</v>
      </c>
      <c r="E6211" t="s">
        <v>25</v>
      </c>
      <c r="F6211">
        <v>32</v>
      </c>
      <c r="G6211" t="s">
        <v>86</v>
      </c>
      <c r="H6211" t="s">
        <v>27</v>
      </c>
      <c r="I6211">
        <v>130</v>
      </c>
      <c r="J6211">
        <v>70</v>
      </c>
      <c r="K6211">
        <v>200</v>
      </c>
      <c r="L6211">
        <v>5</v>
      </c>
      <c r="M6211">
        <v>1000</v>
      </c>
      <c r="N6211">
        <v>4</v>
      </c>
      <c r="O6211" t="s">
        <v>70</v>
      </c>
    </row>
    <row r="6212" spans="1:15">
      <c r="A6212">
        <v>187796</v>
      </c>
      <c r="B6212" s="1">
        <v>45282</v>
      </c>
      <c r="C6212" t="s">
        <v>36</v>
      </c>
      <c r="D6212" t="s">
        <v>37</v>
      </c>
      <c r="E6212" t="s">
        <v>17</v>
      </c>
      <c r="F6212">
        <v>26</v>
      </c>
      <c r="G6212" t="s">
        <v>44</v>
      </c>
      <c r="H6212" t="s">
        <v>27</v>
      </c>
      <c r="I6212">
        <v>32</v>
      </c>
      <c r="J6212">
        <v>25</v>
      </c>
      <c r="K6212">
        <v>57</v>
      </c>
      <c r="L6212">
        <v>5</v>
      </c>
      <c r="M6212">
        <v>285</v>
      </c>
      <c r="N6212">
        <v>1</v>
      </c>
      <c r="O6212" t="s">
        <v>71</v>
      </c>
    </row>
    <row r="6213" spans="1:15">
      <c r="A6213">
        <v>127991</v>
      </c>
      <c r="B6213" s="1">
        <v>45411</v>
      </c>
      <c r="C6213" t="s">
        <v>48</v>
      </c>
      <c r="D6213" t="s">
        <v>16</v>
      </c>
      <c r="E6213" t="s">
        <v>17</v>
      </c>
      <c r="F6213">
        <v>26</v>
      </c>
      <c r="G6213" t="s">
        <v>54</v>
      </c>
      <c r="H6213" t="s">
        <v>19</v>
      </c>
      <c r="I6213">
        <v>130</v>
      </c>
      <c r="J6213">
        <v>0</v>
      </c>
      <c r="K6213">
        <v>130</v>
      </c>
      <c r="L6213">
        <v>1</v>
      </c>
      <c r="M6213">
        <v>130</v>
      </c>
      <c r="N6213">
        <v>1</v>
      </c>
      <c r="O6213" t="s">
        <v>64</v>
      </c>
    </row>
    <row r="6214" spans="1:15">
      <c r="A6214">
        <v>129357</v>
      </c>
      <c r="B6214" s="1">
        <v>45491</v>
      </c>
      <c r="C6214" t="s">
        <v>36</v>
      </c>
      <c r="D6214" t="s">
        <v>37</v>
      </c>
      <c r="E6214" t="s">
        <v>25</v>
      </c>
      <c r="F6214">
        <v>27</v>
      </c>
      <c r="G6214" t="s">
        <v>79</v>
      </c>
      <c r="H6214" t="s">
        <v>27</v>
      </c>
      <c r="I6214">
        <v>32</v>
      </c>
      <c r="J6214">
        <v>40</v>
      </c>
      <c r="K6214">
        <v>72</v>
      </c>
      <c r="L6214">
        <v>1</v>
      </c>
      <c r="M6214">
        <v>72</v>
      </c>
      <c r="N6214">
        <v>5</v>
      </c>
      <c r="O6214" t="s">
        <v>65</v>
      </c>
    </row>
    <row r="6215" spans="1:15">
      <c r="A6215">
        <v>137906</v>
      </c>
      <c r="B6215" s="1">
        <v>45491</v>
      </c>
      <c r="C6215" t="s">
        <v>15</v>
      </c>
      <c r="D6215" t="s">
        <v>16</v>
      </c>
      <c r="E6215" t="s">
        <v>25</v>
      </c>
      <c r="F6215">
        <v>32</v>
      </c>
      <c r="G6215" t="s">
        <v>75</v>
      </c>
      <c r="H6215" t="s">
        <v>27</v>
      </c>
      <c r="I6215">
        <v>100</v>
      </c>
      <c r="J6215">
        <v>70</v>
      </c>
      <c r="K6215">
        <v>170</v>
      </c>
      <c r="L6215">
        <v>1</v>
      </c>
      <c r="M6215">
        <v>170</v>
      </c>
      <c r="N6215">
        <v>5</v>
      </c>
      <c r="O6215" t="s">
        <v>20</v>
      </c>
    </row>
    <row r="6216" spans="1:15">
      <c r="A6216">
        <v>165180</v>
      </c>
      <c r="B6216" s="1">
        <v>45449</v>
      </c>
      <c r="C6216" t="s">
        <v>33</v>
      </c>
      <c r="D6216" t="s">
        <v>16</v>
      </c>
      <c r="E6216" t="s">
        <v>25</v>
      </c>
      <c r="F6216">
        <v>30</v>
      </c>
      <c r="G6216" t="s">
        <v>26</v>
      </c>
      <c r="H6216" t="s">
        <v>27</v>
      </c>
      <c r="I6216">
        <v>118</v>
      </c>
      <c r="J6216">
        <v>40</v>
      </c>
      <c r="K6216">
        <v>158</v>
      </c>
      <c r="L6216">
        <v>1</v>
      </c>
      <c r="M6216">
        <v>158</v>
      </c>
      <c r="N6216">
        <v>1</v>
      </c>
      <c r="O6216" t="s">
        <v>68</v>
      </c>
    </row>
    <row r="6217" spans="1:15">
      <c r="A6217">
        <v>147491</v>
      </c>
      <c r="B6217" s="1">
        <v>45484</v>
      </c>
      <c r="C6217" t="s">
        <v>33</v>
      </c>
      <c r="D6217" t="s">
        <v>16</v>
      </c>
      <c r="E6217" t="s">
        <v>25</v>
      </c>
      <c r="F6217">
        <v>35</v>
      </c>
      <c r="G6217" t="s">
        <v>67</v>
      </c>
      <c r="H6217" t="s">
        <v>27</v>
      </c>
      <c r="I6217">
        <v>118</v>
      </c>
      <c r="J6217">
        <v>40</v>
      </c>
      <c r="K6217">
        <v>158</v>
      </c>
      <c r="L6217">
        <v>4</v>
      </c>
      <c r="M6217">
        <v>632</v>
      </c>
      <c r="N6217">
        <v>5</v>
      </c>
      <c r="O6217" t="s">
        <v>39</v>
      </c>
    </row>
    <row r="6218" spans="1:15">
      <c r="A6218">
        <v>190126</v>
      </c>
      <c r="B6218" s="1">
        <v>45394</v>
      </c>
      <c r="C6218" t="s">
        <v>42</v>
      </c>
      <c r="D6218" t="s">
        <v>16</v>
      </c>
      <c r="E6218" t="s">
        <v>17</v>
      </c>
      <c r="F6218">
        <v>25</v>
      </c>
      <c r="G6218" t="s">
        <v>60</v>
      </c>
      <c r="H6218" t="s">
        <v>19</v>
      </c>
      <c r="I6218">
        <v>65</v>
      </c>
      <c r="J6218">
        <v>0</v>
      </c>
      <c r="K6218">
        <v>65</v>
      </c>
      <c r="L6218">
        <v>1</v>
      </c>
      <c r="M6218">
        <v>65</v>
      </c>
      <c r="N6218">
        <v>5</v>
      </c>
      <c r="O6218" t="s">
        <v>32</v>
      </c>
    </row>
    <row r="6219" spans="1:15">
      <c r="A6219">
        <v>170945</v>
      </c>
      <c r="B6219" s="1">
        <v>45349</v>
      </c>
      <c r="C6219" t="s">
        <v>53</v>
      </c>
      <c r="D6219" t="s">
        <v>37</v>
      </c>
      <c r="E6219" t="s">
        <v>17</v>
      </c>
      <c r="F6219">
        <v>29</v>
      </c>
      <c r="G6219" t="s">
        <v>56</v>
      </c>
      <c r="H6219" t="s">
        <v>19</v>
      </c>
      <c r="I6219">
        <v>15</v>
      </c>
      <c r="J6219">
        <v>0</v>
      </c>
      <c r="K6219">
        <v>15</v>
      </c>
      <c r="L6219">
        <v>1</v>
      </c>
      <c r="M6219">
        <v>15</v>
      </c>
      <c r="N6219">
        <v>1</v>
      </c>
      <c r="O6219" t="s">
        <v>55</v>
      </c>
    </row>
    <row r="6220" spans="1:15">
      <c r="A6220">
        <v>151171</v>
      </c>
      <c r="B6220" s="1">
        <v>45507</v>
      </c>
      <c r="C6220" t="s">
        <v>23</v>
      </c>
      <c r="D6220" t="s">
        <v>24</v>
      </c>
      <c r="E6220" t="s">
        <v>17</v>
      </c>
      <c r="F6220">
        <v>25</v>
      </c>
      <c r="G6220" t="s">
        <v>77</v>
      </c>
      <c r="H6220" t="s">
        <v>19</v>
      </c>
      <c r="I6220">
        <v>9</v>
      </c>
      <c r="J6220">
        <v>0</v>
      </c>
      <c r="K6220">
        <v>9</v>
      </c>
      <c r="L6220">
        <v>5</v>
      </c>
      <c r="M6220">
        <v>45</v>
      </c>
      <c r="N6220">
        <v>3</v>
      </c>
      <c r="O6220" t="s">
        <v>22</v>
      </c>
    </row>
    <row r="6221" spans="1:15">
      <c r="A6221">
        <v>140961</v>
      </c>
      <c r="B6221" s="1">
        <v>45439</v>
      </c>
      <c r="C6221" t="s">
        <v>53</v>
      </c>
      <c r="D6221" t="s">
        <v>37</v>
      </c>
      <c r="E6221" t="s">
        <v>17</v>
      </c>
      <c r="F6221">
        <v>24</v>
      </c>
      <c r="G6221" t="s">
        <v>31</v>
      </c>
      <c r="H6221" t="s">
        <v>19</v>
      </c>
      <c r="I6221">
        <v>15</v>
      </c>
      <c r="J6221">
        <v>0</v>
      </c>
      <c r="K6221">
        <v>15</v>
      </c>
      <c r="L6221">
        <v>5</v>
      </c>
      <c r="M6221">
        <v>75</v>
      </c>
      <c r="N6221">
        <v>5</v>
      </c>
      <c r="O6221" t="s">
        <v>65</v>
      </c>
    </row>
    <row r="6222" spans="1:15">
      <c r="A6222">
        <v>147393</v>
      </c>
      <c r="B6222" s="1">
        <v>45371</v>
      </c>
      <c r="C6222" t="s">
        <v>33</v>
      </c>
      <c r="D6222" t="s">
        <v>16</v>
      </c>
      <c r="E6222" t="s">
        <v>17</v>
      </c>
      <c r="F6222">
        <v>26</v>
      </c>
      <c r="G6222" t="s">
        <v>54</v>
      </c>
      <c r="H6222" t="s">
        <v>19</v>
      </c>
      <c r="I6222">
        <v>118</v>
      </c>
      <c r="J6222">
        <v>0</v>
      </c>
      <c r="K6222">
        <v>118</v>
      </c>
      <c r="L6222">
        <v>5</v>
      </c>
      <c r="M6222">
        <v>590</v>
      </c>
      <c r="N6222">
        <v>2</v>
      </c>
      <c r="O6222" t="s">
        <v>81</v>
      </c>
    </row>
    <row r="6223" spans="1:15">
      <c r="A6223">
        <v>155570</v>
      </c>
      <c r="B6223" s="1">
        <v>45245</v>
      </c>
      <c r="C6223" t="s">
        <v>42</v>
      </c>
      <c r="D6223" t="s">
        <v>16</v>
      </c>
      <c r="E6223" t="s">
        <v>25</v>
      </c>
      <c r="F6223">
        <v>27</v>
      </c>
      <c r="G6223" t="s">
        <v>38</v>
      </c>
      <c r="H6223" t="s">
        <v>19</v>
      </c>
      <c r="I6223">
        <v>65</v>
      </c>
      <c r="J6223">
        <v>0</v>
      </c>
      <c r="K6223">
        <v>65</v>
      </c>
      <c r="L6223">
        <v>1</v>
      </c>
      <c r="M6223">
        <v>65</v>
      </c>
      <c r="N6223">
        <v>3</v>
      </c>
      <c r="O6223" t="s">
        <v>88</v>
      </c>
    </row>
    <row r="6224" spans="1:15">
      <c r="A6224">
        <v>170293</v>
      </c>
      <c r="B6224" s="1">
        <v>45587</v>
      </c>
      <c r="C6224" t="s">
        <v>23</v>
      </c>
      <c r="D6224" t="s">
        <v>24</v>
      </c>
      <c r="E6224" t="s">
        <v>17</v>
      </c>
      <c r="F6224">
        <v>27</v>
      </c>
      <c r="G6224" t="s">
        <v>62</v>
      </c>
      <c r="H6224" t="s">
        <v>19</v>
      </c>
      <c r="I6224">
        <v>9</v>
      </c>
      <c r="J6224">
        <v>0</v>
      </c>
      <c r="K6224">
        <v>9</v>
      </c>
      <c r="L6224">
        <v>3</v>
      </c>
      <c r="M6224">
        <v>27</v>
      </c>
      <c r="N6224">
        <v>5</v>
      </c>
      <c r="O6224" t="s">
        <v>57</v>
      </c>
    </row>
    <row r="6225" spans="1:15">
      <c r="A6225">
        <v>163879</v>
      </c>
      <c r="B6225" s="1">
        <v>45420</v>
      </c>
      <c r="C6225" t="s">
        <v>42</v>
      </c>
      <c r="D6225" t="s">
        <v>16</v>
      </c>
      <c r="E6225" t="s">
        <v>17</v>
      </c>
      <c r="F6225">
        <v>35</v>
      </c>
      <c r="G6225" t="s">
        <v>75</v>
      </c>
      <c r="H6225" t="s">
        <v>27</v>
      </c>
      <c r="I6225">
        <v>65</v>
      </c>
      <c r="J6225">
        <v>70</v>
      </c>
      <c r="K6225">
        <v>135</v>
      </c>
      <c r="L6225">
        <v>5</v>
      </c>
      <c r="M6225">
        <v>675</v>
      </c>
      <c r="N6225">
        <v>5</v>
      </c>
      <c r="O6225" t="s">
        <v>61</v>
      </c>
    </row>
    <row r="6226" spans="1:15">
      <c r="A6226">
        <v>168845</v>
      </c>
      <c r="B6226" s="1">
        <v>45310</v>
      </c>
      <c r="C6226" t="s">
        <v>53</v>
      </c>
      <c r="D6226" t="s">
        <v>37</v>
      </c>
      <c r="E6226" t="s">
        <v>25</v>
      </c>
      <c r="F6226">
        <v>30</v>
      </c>
      <c r="G6226" t="s">
        <v>41</v>
      </c>
      <c r="H6226" t="s">
        <v>19</v>
      </c>
      <c r="I6226">
        <v>15</v>
      </c>
      <c r="J6226">
        <v>0</v>
      </c>
      <c r="K6226">
        <v>15</v>
      </c>
      <c r="L6226">
        <v>1</v>
      </c>
      <c r="M6226">
        <v>15</v>
      </c>
      <c r="N6226">
        <v>4</v>
      </c>
      <c r="O6226" t="s">
        <v>70</v>
      </c>
    </row>
    <row r="6227" spans="1:15">
      <c r="A6227">
        <v>123414</v>
      </c>
      <c r="B6227" s="1">
        <v>45500</v>
      </c>
      <c r="C6227" t="s">
        <v>30</v>
      </c>
      <c r="D6227" t="s">
        <v>24</v>
      </c>
      <c r="E6227" t="s">
        <v>17</v>
      </c>
      <c r="F6227">
        <v>34</v>
      </c>
      <c r="G6227" t="s">
        <v>80</v>
      </c>
      <c r="H6227" t="s">
        <v>27</v>
      </c>
      <c r="I6227">
        <v>10</v>
      </c>
      <c r="J6227">
        <v>40</v>
      </c>
      <c r="K6227">
        <v>50</v>
      </c>
      <c r="L6227">
        <v>1</v>
      </c>
      <c r="M6227">
        <v>50</v>
      </c>
      <c r="N6227">
        <v>2</v>
      </c>
      <c r="O6227" t="s">
        <v>47</v>
      </c>
    </row>
    <row r="6228" spans="1:15">
      <c r="A6228">
        <v>195285</v>
      </c>
      <c r="B6228" s="1">
        <v>45333</v>
      </c>
      <c r="C6228" t="s">
        <v>53</v>
      </c>
      <c r="D6228" t="s">
        <v>37</v>
      </c>
      <c r="E6228" t="s">
        <v>17</v>
      </c>
      <c r="F6228">
        <v>21</v>
      </c>
      <c r="G6228" t="s">
        <v>21</v>
      </c>
      <c r="H6228" t="s">
        <v>19</v>
      </c>
      <c r="I6228">
        <v>15</v>
      </c>
      <c r="J6228">
        <v>0</v>
      </c>
      <c r="K6228">
        <v>15</v>
      </c>
      <c r="L6228">
        <v>1</v>
      </c>
      <c r="M6228">
        <v>15</v>
      </c>
      <c r="N6228">
        <v>4</v>
      </c>
      <c r="O6228" t="s">
        <v>72</v>
      </c>
    </row>
    <row r="6229" spans="1:15">
      <c r="A6229">
        <v>144594</v>
      </c>
      <c r="B6229" s="1">
        <v>45311</v>
      </c>
      <c r="C6229" t="s">
        <v>42</v>
      </c>
      <c r="D6229" t="s">
        <v>16</v>
      </c>
      <c r="E6229" t="s">
        <v>17</v>
      </c>
      <c r="F6229">
        <v>35</v>
      </c>
      <c r="G6229" t="s">
        <v>41</v>
      </c>
      <c r="H6229" t="s">
        <v>19</v>
      </c>
      <c r="I6229">
        <v>65</v>
      </c>
      <c r="J6229">
        <v>0</v>
      </c>
      <c r="K6229">
        <v>65</v>
      </c>
      <c r="L6229">
        <v>1</v>
      </c>
      <c r="M6229">
        <v>65</v>
      </c>
      <c r="N6229">
        <v>5</v>
      </c>
      <c r="O6229" t="s">
        <v>70</v>
      </c>
    </row>
    <row r="6230" spans="1:15">
      <c r="A6230">
        <v>132048</v>
      </c>
      <c r="B6230" s="1">
        <v>45586</v>
      </c>
      <c r="C6230" t="s">
        <v>42</v>
      </c>
      <c r="D6230" t="s">
        <v>16</v>
      </c>
      <c r="E6230" t="s">
        <v>25</v>
      </c>
      <c r="F6230">
        <v>35</v>
      </c>
      <c r="G6230" t="s">
        <v>41</v>
      </c>
      <c r="H6230" t="s">
        <v>19</v>
      </c>
      <c r="I6230">
        <v>65</v>
      </c>
      <c r="J6230">
        <v>0</v>
      </c>
      <c r="K6230">
        <v>65</v>
      </c>
      <c r="L6230">
        <v>2</v>
      </c>
      <c r="M6230">
        <v>130</v>
      </c>
      <c r="N6230">
        <v>4</v>
      </c>
      <c r="O6230" t="s">
        <v>52</v>
      </c>
    </row>
    <row r="6231" spans="1:15">
      <c r="A6231">
        <v>146460</v>
      </c>
      <c r="B6231" s="1">
        <v>45550</v>
      </c>
      <c r="C6231" t="s">
        <v>53</v>
      </c>
      <c r="D6231" t="s">
        <v>37</v>
      </c>
      <c r="E6231" t="s">
        <v>17</v>
      </c>
      <c r="F6231">
        <v>23</v>
      </c>
      <c r="G6231" t="s">
        <v>51</v>
      </c>
      <c r="H6231" t="s">
        <v>27</v>
      </c>
      <c r="I6231">
        <v>15</v>
      </c>
      <c r="J6231">
        <v>50</v>
      </c>
      <c r="K6231">
        <v>65</v>
      </c>
      <c r="L6231">
        <v>1</v>
      </c>
      <c r="M6231">
        <v>65</v>
      </c>
      <c r="N6231">
        <v>5</v>
      </c>
      <c r="O6231" t="s">
        <v>61</v>
      </c>
    </row>
    <row r="6232" spans="1:15">
      <c r="A6232">
        <v>138771</v>
      </c>
      <c r="B6232" s="1">
        <v>45440</v>
      </c>
      <c r="C6232" t="s">
        <v>42</v>
      </c>
      <c r="D6232" t="s">
        <v>16</v>
      </c>
      <c r="E6232" t="s">
        <v>17</v>
      </c>
      <c r="F6232">
        <v>24</v>
      </c>
      <c r="G6232" t="s">
        <v>41</v>
      </c>
      <c r="H6232" t="s">
        <v>19</v>
      </c>
      <c r="I6232">
        <v>65</v>
      </c>
      <c r="J6232">
        <v>0</v>
      </c>
      <c r="K6232">
        <v>65</v>
      </c>
      <c r="L6232">
        <v>3</v>
      </c>
      <c r="M6232">
        <v>195</v>
      </c>
      <c r="N6232">
        <v>2</v>
      </c>
      <c r="O6232" t="s">
        <v>71</v>
      </c>
    </row>
    <row r="6233" spans="1:15">
      <c r="A6233">
        <v>138260</v>
      </c>
      <c r="B6233" s="1">
        <v>45361</v>
      </c>
      <c r="C6233" t="s">
        <v>30</v>
      </c>
      <c r="D6233" t="s">
        <v>24</v>
      </c>
      <c r="E6233" t="s">
        <v>25</v>
      </c>
      <c r="F6233">
        <v>27</v>
      </c>
      <c r="G6233" t="s">
        <v>62</v>
      </c>
      <c r="H6233" t="s">
        <v>19</v>
      </c>
      <c r="I6233">
        <v>10</v>
      </c>
      <c r="J6233">
        <v>0</v>
      </c>
      <c r="K6233">
        <v>10</v>
      </c>
      <c r="L6233">
        <v>1</v>
      </c>
      <c r="M6233">
        <v>10</v>
      </c>
      <c r="N6233">
        <v>2</v>
      </c>
      <c r="O6233" t="s">
        <v>28</v>
      </c>
    </row>
    <row r="6234" spans="1:15">
      <c r="A6234">
        <v>178323</v>
      </c>
      <c r="B6234" s="1">
        <v>45420</v>
      </c>
      <c r="C6234" t="s">
        <v>53</v>
      </c>
      <c r="D6234" t="s">
        <v>37</v>
      </c>
      <c r="E6234" t="s">
        <v>17</v>
      </c>
      <c r="F6234">
        <v>24</v>
      </c>
      <c r="G6234" t="s">
        <v>26</v>
      </c>
      <c r="H6234" t="s">
        <v>27</v>
      </c>
      <c r="I6234">
        <v>15</v>
      </c>
      <c r="J6234">
        <v>40</v>
      </c>
      <c r="K6234">
        <v>55</v>
      </c>
      <c r="L6234">
        <v>1</v>
      </c>
      <c r="M6234">
        <v>55</v>
      </c>
      <c r="N6234">
        <v>1</v>
      </c>
      <c r="O6234" t="s">
        <v>64</v>
      </c>
    </row>
    <row r="6235" spans="1:15">
      <c r="A6235">
        <v>199189</v>
      </c>
      <c r="B6235" s="1">
        <v>45314</v>
      </c>
      <c r="C6235" t="s">
        <v>42</v>
      </c>
      <c r="D6235" t="s">
        <v>16</v>
      </c>
      <c r="E6235" t="s">
        <v>17</v>
      </c>
      <c r="F6235">
        <v>18</v>
      </c>
      <c r="G6235" t="s">
        <v>54</v>
      </c>
      <c r="H6235" t="s">
        <v>19</v>
      </c>
      <c r="I6235">
        <v>65</v>
      </c>
      <c r="J6235">
        <v>0</v>
      </c>
      <c r="K6235">
        <v>65</v>
      </c>
      <c r="L6235">
        <v>1</v>
      </c>
      <c r="M6235">
        <v>65</v>
      </c>
      <c r="N6235">
        <v>1</v>
      </c>
      <c r="O6235" t="s">
        <v>87</v>
      </c>
    </row>
    <row r="6236" spans="1:15">
      <c r="A6236">
        <v>123346</v>
      </c>
      <c r="B6236" s="1">
        <v>45389</v>
      </c>
      <c r="C6236" t="s">
        <v>42</v>
      </c>
      <c r="D6236" t="s">
        <v>16</v>
      </c>
      <c r="E6236" t="s">
        <v>17</v>
      </c>
      <c r="F6236">
        <v>28</v>
      </c>
      <c r="G6236" t="s">
        <v>38</v>
      </c>
      <c r="H6236" t="s">
        <v>19</v>
      </c>
      <c r="I6236">
        <v>65</v>
      </c>
      <c r="J6236">
        <v>0</v>
      </c>
      <c r="K6236">
        <v>65</v>
      </c>
      <c r="L6236">
        <v>1</v>
      </c>
      <c r="M6236">
        <v>65</v>
      </c>
      <c r="N6236">
        <v>4</v>
      </c>
      <c r="O6236" t="s">
        <v>72</v>
      </c>
    </row>
    <row r="6237" spans="1:15">
      <c r="A6237">
        <v>198177</v>
      </c>
      <c r="B6237" s="1">
        <v>45406</v>
      </c>
      <c r="C6237" t="s">
        <v>42</v>
      </c>
      <c r="D6237" t="s">
        <v>16</v>
      </c>
      <c r="E6237" t="s">
        <v>17</v>
      </c>
      <c r="F6237">
        <v>26</v>
      </c>
      <c r="G6237" t="s">
        <v>62</v>
      </c>
      <c r="H6237" t="s">
        <v>19</v>
      </c>
      <c r="I6237">
        <v>65</v>
      </c>
      <c r="J6237">
        <v>0</v>
      </c>
      <c r="K6237">
        <v>65</v>
      </c>
      <c r="L6237">
        <v>1</v>
      </c>
      <c r="M6237">
        <v>65</v>
      </c>
      <c r="N6237">
        <v>5</v>
      </c>
      <c r="O6237" t="s">
        <v>39</v>
      </c>
    </row>
    <row r="6238" spans="1:15">
      <c r="A6238">
        <v>146505</v>
      </c>
      <c r="B6238" s="1">
        <v>45580</v>
      </c>
      <c r="C6238" t="s">
        <v>15</v>
      </c>
      <c r="D6238" t="s">
        <v>16</v>
      </c>
      <c r="E6238" t="s">
        <v>17</v>
      </c>
      <c r="F6238">
        <v>26</v>
      </c>
      <c r="G6238" t="s">
        <v>18</v>
      </c>
      <c r="H6238" t="s">
        <v>19</v>
      </c>
      <c r="I6238">
        <v>100</v>
      </c>
      <c r="J6238">
        <v>0</v>
      </c>
      <c r="K6238">
        <v>100</v>
      </c>
      <c r="L6238">
        <v>1</v>
      </c>
      <c r="M6238">
        <v>100</v>
      </c>
      <c r="N6238">
        <v>5</v>
      </c>
      <c r="O6238" t="s">
        <v>20</v>
      </c>
    </row>
    <row r="6239" spans="1:15">
      <c r="A6239">
        <v>192429</v>
      </c>
      <c r="B6239" s="1">
        <v>45506</v>
      </c>
      <c r="C6239" t="s">
        <v>50</v>
      </c>
      <c r="D6239" t="s">
        <v>16</v>
      </c>
      <c r="E6239" t="s">
        <v>25</v>
      </c>
      <c r="F6239">
        <v>24</v>
      </c>
      <c r="G6239" t="s">
        <v>26</v>
      </c>
      <c r="H6239" t="s">
        <v>27</v>
      </c>
      <c r="I6239">
        <v>97</v>
      </c>
      <c r="J6239">
        <v>40</v>
      </c>
      <c r="K6239">
        <v>137</v>
      </c>
      <c r="L6239">
        <v>4</v>
      </c>
      <c r="M6239">
        <v>548</v>
      </c>
      <c r="N6239">
        <v>5</v>
      </c>
      <c r="O6239" t="s">
        <v>45</v>
      </c>
    </row>
    <row r="6240" spans="1:15">
      <c r="A6240">
        <v>166103</v>
      </c>
      <c r="B6240" s="1">
        <v>45455</v>
      </c>
      <c r="C6240" t="s">
        <v>23</v>
      </c>
      <c r="D6240" t="s">
        <v>24</v>
      </c>
      <c r="E6240" t="s">
        <v>17</v>
      </c>
      <c r="F6240">
        <v>23</v>
      </c>
      <c r="G6240" t="s">
        <v>18</v>
      </c>
      <c r="H6240" t="s">
        <v>19</v>
      </c>
      <c r="I6240">
        <v>9</v>
      </c>
      <c r="J6240">
        <v>0</v>
      </c>
      <c r="K6240">
        <v>9</v>
      </c>
      <c r="L6240">
        <v>1</v>
      </c>
      <c r="M6240">
        <v>9</v>
      </c>
      <c r="N6240">
        <v>4</v>
      </c>
      <c r="O6240" t="s">
        <v>20</v>
      </c>
    </row>
    <row r="6241" spans="1:15">
      <c r="A6241">
        <v>134446</v>
      </c>
      <c r="B6241" s="1">
        <v>45494</v>
      </c>
      <c r="C6241" t="s">
        <v>76</v>
      </c>
      <c r="D6241" t="s">
        <v>37</v>
      </c>
      <c r="E6241" t="s">
        <v>25</v>
      </c>
      <c r="F6241">
        <v>27</v>
      </c>
      <c r="G6241" t="s">
        <v>66</v>
      </c>
      <c r="H6241" t="s">
        <v>27</v>
      </c>
      <c r="I6241">
        <v>45</v>
      </c>
      <c r="J6241">
        <v>40</v>
      </c>
      <c r="K6241">
        <v>85</v>
      </c>
      <c r="L6241">
        <v>1</v>
      </c>
      <c r="M6241">
        <v>85</v>
      </c>
      <c r="N6241">
        <v>3</v>
      </c>
      <c r="O6241" t="s">
        <v>49</v>
      </c>
    </row>
    <row r="6242" spans="1:15">
      <c r="A6242">
        <v>131471</v>
      </c>
      <c r="B6242" s="1">
        <v>45345</v>
      </c>
      <c r="C6242" t="s">
        <v>42</v>
      </c>
      <c r="D6242" t="s">
        <v>16</v>
      </c>
      <c r="E6242" t="s">
        <v>25</v>
      </c>
      <c r="F6242">
        <v>35</v>
      </c>
      <c r="G6242" t="s">
        <v>69</v>
      </c>
      <c r="H6242" t="s">
        <v>19</v>
      </c>
      <c r="I6242">
        <v>65</v>
      </c>
      <c r="J6242">
        <v>0</v>
      </c>
      <c r="K6242">
        <v>65</v>
      </c>
      <c r="L6242">
        <v>4</v>
      </c>
      <c r="M6242">
        <v>260</v>
      </c>
      <c r="N6242">
        <v>4</v>
      </c>
      <c r="O6242" t="s">
        <v>39</v>
      </c>
    </row>
    <row r="6243" spans="1:15">
      <c r="A6243">
        <v>170963</v>
      </c>
      <c r="B6243" s="1">
        <v>45495</v>
      </c>
      <c r="C6243" t="s">
        <v>23</v>
      </c>
      <c r="D6243" t="s">
        <v>24</v>
      </c>
      <c r="E6243" t="s">
        <v>17</v>
      </c>
      <c r="F6243">
        <v>30</v>
      </c>
      <c r="G6243" t="s">
        <v>66</v>
      </c>
      <c r="H6243" t="s">
        <v>27</v>
      </c>
      <c r="I6243">
        <v>9</v>
      </c>
      <c r="J6243">
        <v>40</v>
      </c>
      <c r="K6243">
        <v>49</v>
      </c>
      <c r="L6243">
        <v>3</v>
      </c>
      <c r="M6243">
        <v>147</v>
      </c>
      <c r="N6243">
        <v>5</v>
      </c>
      <c r="O6243" t="s">
        <v>32</v>
      </c>
    </row>
    <row r="6244" spans="1:15">
      <c r="A6244">
        <v>158837</v>
      </c>
      <c r="B6244" s="1">
        <v>45552</v>
      </c>
      <c r="C6244" t="s">
        <v>30</v>
      </c>
      <c r="D6244" t="s">
        <v>24</v>
      </c>
      <c r="E6244" t="s">
        <v>17</v>
      </c>
      <c r="F6244">
        <v>25</v>
      </c>
      <c r="G6244" t="s">
        <v>46</v>
      </c>
      <c r="H6244" t="s">
        <v>19</v>
      </c>
      <c r="I6244">
        <v>10</v>
      </c>
      <c r="J6244">
        <v>0</v>
      </c>
      <c r="K6244">
        <v>10</v>
      </c>
      <c r="L6244">
        <v>3</v>
      </c>
      <c r="M6244">
        <v>30</v>
      </c>
      <c r="N6244">
        <v>1</v>
      </c>
      <c r="O6244" t="s">
        <v>59</v>
      </c>
    </row>
    <row r="6245" spans="1:15">
      <c r="A6245">
        <v>178383</v>
      </c>
      <c r="B6245" s="1">
        <v>45472</v>
      </c>
      <c r="C6245" t="s">
        <v>82</v>
      </c>
      <c r="D6245" t="s">
        <v>37</v>
      </c>
      <c r="E6245" t="s">
        <v>25</v>
      </c>
      <c r="F6245">
        <v>19</v>
      </c>
      <c r="G6245" t="s">
        <v>44</v>
      </c>
      <c r="H6245" t="s">
        <v>27</v>
      </c>
      <c r="I6245">
        <v>20</v>
      </c>
      <c r="J6245">
        <v>25</v>
      </c>
      <c r="K6245">
        <v>45</v>
      </c>
      <c r="L6245">
        <v>1</v>
      </c>
      <c r="M6245">
        <v>45</v>
      </c>
      <c r="N6245">
        <v>5</v>
      </c>
      <c r="O6245" t="s">
        <v>43</v>
      </c>
    </row>
    <row r="6246" spans="1:15">
      <c r="A6246">
        <v>165940</v>
      </c>
      <c r="B6246" s="1">
        <v>45539</v>
      </c>
      <c r="C6246" t="s">
        <v>78</v>
      </c>
      <c r="D6246" t="s">
        <v>37</v>
      </c>
      <c r="E6246" t="s">
        <v>25</v>
      </c>
      <c r="F6246">
        <v>19</v>
      </c>
      <c r="G6246" t="s">
        <v>62</v>
      </c>
      <c r="H6246" t="s">
        <v>19</v>
      </c>
      <c r="I6246">
        <v>50</v>
      </c>
      <c r="J6246">
        <v>0</v>
      </c>
      <c r="K6246">
        <v>50</v>
      </c>
      <c r="L6246">
        <v>1</v>
      </c>
      <c r="M6246">
        <v>50</v>
      </c>
      <c r="N6246">
        <v>2</v>
      </c>
      <c r="O6246" t="s">
        <v>87</v>
      </c>
    </row>
    <row r="6247" spans="1:15">
      <c r="A6247">
        <v>195533</v>
      </c>
      <c r="B6247" s="1">
        <v>45314</v>
      </c>
      <c r="C6247" t="s">
        <v>42</v>
      </c>
      <c r="D6247" t="s">
        <v>16</v>
      </c>
      <c r="E6247" t="s">
        <v>17</v>
      </c>
      <c r="F6247">
        <v>33</v>
      </c>
      <c r="G6247" t="s">
        <v>80</v>
      </c>
      <c r="H6247" t="s">
        <v>27</v>
      </c>
      <c r="I6247">
        <v>65</v>
      </c>
      <c r="J6247">
        <v>40</v>
      </c>
      <c r="K6247">
        <v>105</v>
      </c>
      <c r="L6247">
        <v>2</v>
      </c>
      <c r="M6247">
        <v>210</v>
      </c>
      <c r="N6247">
        <v>4</v>
      </c>
      <c r="O6247" t="s">
        <v>57</v>
      </c>
    </row>
    <row r="6248" spans="1:15">
      <c r="A6248">
        <v>159008</v>
      </c>
      <c r="B6248" s="1">
        <v>45451</v>
      </c>
      <c r="C6248" t="s">
        <v>42</v>
      </c>
      <c r="D6248" t="s">
        <v>16</v>
      </c>
      <c r="E6248" t="s">
        <v>17</v>
      </c>
      <c r="F6248">
        <v>24</v>
      </c>
      <c r="G6248" t="s">
        <v>18</v>
      </c>
      <c r="H6248" t="s">
        <v>19</v>
      </c>
      <c r="I6248">
        <v>65</v>
      </c>
      <c r="J6248">
        <v>0</v>
      </c>
      <c r="K6248">
        <v>65</v>
      </c>
      <c r="L6248">
        <v>1</v>
      </c>
      <c r="M6248">
        <v>65</v>
      </c>
      <c r="N6248">
        <v>4</v>
      </c>
      <c r="O6248" t="s">
        <v>32</v>
      </c>
    </row>
    <row r="6249" spans="1:15">
      <c r="A6249">
        <v>170819</v>
      </c>
      <c r="B6249" s="1">
        <v>45354</v>
      </c>
      <c r="C6249" t="s">
        <v>30</v>
      </c>
      <c r="D6249" t="s">
        <v>24</v>
      </c>
      <c r="E6249" t="s">
        <v>25</v>
      </c>
      <c r="F6249">
        <v>22</v>
      </c>
      <c r="G6249" t="s">
        <v>26</v>
      </c>
      <c r="H6249" t="s">
        <v>27</v>
      </c>
      <c r="I6249">
        <v>10</v>
      </c>
      <c r="J6249">
        <v>40</v>
      </c>
      <c r="K6249">
        <v>50</v>
      </c>
      <c r="L6249">
        <v>1</v>
      </c>
      <c r="M6249">
        <v>50</v>
      </c>
      <c r="N6249">
        <v>3</v>
      </c>
      <c r="O6249" t="s">
        <v>83</v>
      </c>
    </row>
    <row r="6250" spans="1:15">
      <c r="A6250">
        <v>147992</v>
      </c>
      <c r="B6250" s="1">
        <v>45503</v>
      </c>
      <c r="C6250" t="s">
        <v>33</v>
      </c>
      <c r="D6250" t="s">
        <v>16</v>
      </c>
      <c r="E6250" t="s">
        <v>17</v>
      </c>
      <c r="F6250">
        <v>23</v>
      </c>
      <c r="G6250" t="s">
        <v>75</v>
      </c>
      <c r="H6250" t="s">
        <v>27</v>
      </c>
      <c r="I6250">
        <v>118</v>
      </c>
      <c r="J6250">
        <v>70</v>
      </c>
      <c r="K6250">
        <v>188</v>
      </c>
      <c r="L6250">
        <v>1</v>
      </c>
      <c r="M6250">
        <v>188</v>
      </c>
      <c r="N6250">
        <v>1</v>
      </c>
      <c r="O6250" t="s">
        <v>87</v>
      </c>
    </row>
    <row r="6251" spans="1:15">
      <c r="A6251">
        <v>174618</v>
      </c>
      <c r="B6251" s="1">
        <v>45239</v>
      </c>
      <c r="C6251" t="s">
        <v>76</v>
      </c>
      <c r="D6251" t="s">
        <v>37</v>
      </c>
      <c r="E6251" t="s">
        <v>17</v>
      </c>
      <c r="F6251">
        <v>18</v>
      </c>
      <c r="G6251" t="s">
        <v>62</v>
      </c>
      <c r="H6251" t="s">
        <v>19</v>
      </c>
      <c r="I6251">
        <v>45</v>
      </c>
      <c r="J6251">
        <v>0</v>
      </c>
      <c r="K6251">
        <v>45</v>
      </c>
      <c r="L6251">
        <v>1</v>
      </c>
      <c r="M6251">
        <v>45</v>
      </c>
      <c r="N6251">
        <v>3</v>
      </c>
      <c r="O6251" t="s">
        <v>83</v>
      </c>
    </row>
    <row r="6252" spans="1:15">
      <c r="A6252">
        <v>141572</v>
      </c>
      <c r="B6252" s="1">
        <v>45266</v>
      </c>
      <c r="C6252" t="s">
        <v>53</v>
      </c>
      <c r="D6252" t="s">
        <v>37</v>
      </c>
      <c r="E6252" t="s">
        <v>25</v>
      </c>
      <c r="F6252">
        <v>22</v>
      </c>
      <c r="G6252" t="s">
        <v>41</v>
      </c>
      <c r="H6252" t="s">
        <v>19</v>
      </c>
      <c r="I6252">
        <v>15</v>
      </c>
      <c r="J6252">
        <v>0</v>
      </c>
      <c r="K6252">
        <v>15</v>
      </c>
      <c r="L6252">
        <v>1</v>
      </c>
      <c r="M6252">
        <v>15</v>
      </c>
      <c r="N6252">
        <v>4</v>
      </c>
      <c r="O6252" t="s">
        <v>43</v>
      </c>
    </row>
    <row r="6253" spans="1:15">
      <c r="A6253">
        <v>143921</v>
      </c>
      <c r="B6253" s="1">
        <v>45484</v>
      </c>
      <c r="C6253" t="s">
        <v>15</v>
      </c>
      <c r="D6253" t="s">
        <v>16</v>
      </c>
      <c r="E6253" t="s">
        <v>17</v>
      </c>
      <c r="F6253">
        <v>30</v>
      </c>
      <c r="G6253" t="s">
        <v>79</v>
      </c>
      <c r="H6253" t="s">
        <v>27</v>
      </c>
      <c r="I6253">
        <v>100</v>
      </c>
      <c r="J6253">
        <v>40</v>
      </c>
      <c r="K6253">
        <v>140</v>
      </c>
      <c r="L6253">
        <v>1</v>
      </c>
      <c r="M6253">
        <v>140</v>
      </c>
      <c r="N6253">
        <v>5</v>
      </c>
      <c r="O6253" t="s">
        <v>43</v>
      </c>
    </row>
    <row r="6254" spans="1:15">
      <c r="A6254">
        <v>199064</v>
      </c>
      <c r="B6254" s="1">
        <v>45524</v>
      </c>
      <c r="C6254" t="s">
        <v>85</v>
      </c>
      <c r="D6254" t="s">
        <v>24</v>
      </c>
      <c r="E6254" t="s">
        <v>17</v>
      </c>
      <c r="F6254">
        <v>25</v>
      </c>
      <c r="G6254" t="s">
        <v>69</v>
      </c>
      <c r="H6254" t="s">
        <v>19</v>
      </c>
      <c r="I6254">
        <v>23</v>
      </c>
      <c r="J6254">
        <v>0</v>
      </c>
      <c r="K6254">
        <v>23</v>
      </c>
      <c r="L6254">
        <v>1</v>
      </c>
      <c r="M6254">
        <v>23</v>
      </c>
      <c r="N6254">
        <v>5</v>
      </c>
      <c r="O6254" t="s">
        <v>39</v>
      </c>
    </row>
    <row r="6255" spans="1:15">
      <c r="A6255">
        <v>154432</v>
      </c>
      <c r="B6255" s="1">
        <v>45572</v>
      </c>
      <c r="C6255" t="s">
        <v>85</v>
      </c>
      <c r="D6255" t="s">
        <v>24</v>
      </c>
      <c r="E6255" t="s">
        <v>25</v>
      </c>
      <c r="F6255">
        <v>34</v>
      </c>
      <c r="G6255" t="s">
        <v>77</v>
      </c>
      <c r="H6255" t="s">
        <v>19</v>
      </c>
      <c r="I6255">
        <v>23</v>
      </c>
      <c r="J6255">
        <v>0</v>
      </c>
      <c r="K6255">
        <v>23</v>
      </c>
      <c r="L6255">
        <v>1</v>
      </c>
      <c r="M6255">
        <v>23</v>
      </c>
      <c r="N6255">
        <v>1</v>
      </c>
      <c r="O6255" t="s">
        <v>35</v>
      </c>
    </row>
    <row r="6256" spans="1:15">
      <c r="A6256">
        <v>136977</v>
      </c>
      <c r="B6256" s="1">
        <v>45250</v>
      </c>
      <c r="C6256" t="s">
        <v>76</v>
      </c>
      <c r="D6256" t="s">
        <v>37</v>
      </c>
      <c r="E6256" t="s">
        <v>17</v>
      </c>
      <c r="F6256">
        <v>32</v>
      </c>
      <c r="G6256" t="s">
        <v>31</v>
      </c>
      <c r="H6256" t="s">
        <v>19</v>
      </c>
      <c r="I6256">
        <v>45</v>
      </c>
      <c r="J6256">
        <v>0</v>
      </c>
      <c r="K6256">
        <v>45</v>
      </c>
      <c r="L6256">
        <v>1</v>
      </c>
      <c r="M6256">
        <v>45</v>
      </c>
      <c r="N6256">
        <v>3</v>
      </c>
      <c r="O6256" t="s">
        <v>73</v>
      </c>
    </row>
    <row r="6257" spans="1:15">
      <c r="A6257">
        <v>176621</v>
      </c>
      <c r="B6257" s="1">
        <v>45294</v>
      </c>
      <c r="C6257" t="s">
        <v>53</v>
      </c>
      <c r="D6257" t="s">
        <v>37</v>
      </c>
      <c r="E6257" t="s">
        <v>17</v>
      </c>
      <c r="F6257">
        <v>24</v>
      </c>
      <c r="G6257" t="s">
        <v>56</v>
      </c>
      <c r="H6257" t="s">
        <v>19</v>
      </c>
      <c r="I6257">
        <v>15</v>
      </c>
      <c r="J6257">
        <v>0</v>
      </c>
      <c r="K6257">
        <v>15</v>
      </c>
      <c r="L6257">
        <v>1</v>
      </c>
      <c r="M6257">
        <v>15</v>
      </c>
      <c r="N6257">
        <v>5</v>
      </c>
      <c r="O6257" t="s">
        <v>72</v>
      </c>
    </row>
    <row r="6258" spans="1:15">
      <c r="A6258">
        <v>181026</v>
      </c>
      <c r="B6258" s="1">
        <v>45290</v>
      </c>
      <c r="C6258" t="s">
        <v>36</v>
      </c>
      <c r="D6258" t="s">
        <v>37</v>
      </c>
      <c r="E6258" t="s">
        <v>17</v>
      </c>
      <c r="F6258">
        <v>19</v>
      </c>
      <c r="G6258" t="s">
        <v>69</v>
      </c>
      <c r="H6258" t="s">
        <v>19</v>
      </c>
      <c r="I6258">
        <v>32</v>
      </c>
      <c r="J6258">
        <v>0</v>
      </c>
      <c r="K6258">
        <v>32</v>
      </c>
      <c r="L6258">
        <v>1</v>
      </c>
      <c r="M6258">
        <v>32</v>
      </c>
      <c r="N6258">
        <v>3</v>
      </c>
      <c r="O6258" t="s">
        <v>22</v>
      </c>
    </row>
    <row r="6259" spans="1:15">
      <c r="A6259">
        <v>166682</v>
      </c>
      <c r="B6259" s="1">
        <v>45555</v>
      </c>
      <c r="C6259" t="s">
        <v>85</v>
      </c>
      <c r="D6259" t="s">
        <v>24</v>
      </c>
      <c r="E6259" t="s">
        <v>17</v>
      </c>
      <c r="F6259">
        <v>28</v>
      </c>
      <c r="G6259" t="s">
        <v>38</v>
      </c>
      <c r="H6259" t="s">
        <v>19</v>
      </c>
      <c r="I6259">
        <v>23</v>
      </c>
      <c r="J6259">
        <v>0</v>
      </c>
      <c r="K6259">
        <v>23</v>
      </c>
      <c r="L6259">
        <v>1</v>
      </c>
      <c r="M6259">
        <v>23</v>
      </c>
      <c r="N6259">
        <v>4</v>
      </c>
      <c r="O6259" t="s">
        <v>70</v>
      </c>
    </row>
    <row r="6260" spans="1:15">
      <c r="A6260">
        <v>193684</v>
      </c>
      <c r="B6260" s="1">
        <v>45292</v>
      </c>
      <c r="C6260" t="s">
        <v>50</v>
      </c>
      <c r="D6260" t="s">
        <v>16</v>
      </c>
      <c r="E6260" t="s">
        <v>25</v>
      </c>
      <c r="F6260">
        <v>34</v>
      </c>
      <c r="G6260" t="s">
        <v>29</v>
      </c>
      <c r="H6260" t="s">
        <v>19</v>
      </c>
      <c r="I6260">
        <v>97</v>
      </c>
      <c r="J6260">
        <v>0</v>
      </c>
      <c r="K6260">
        <v>97</v>
      </c>
      <c r="L6260">
        <v>1</v>
      </c>
      <c r="M6260">
        <v>97</v>
      </c>
      <c r="N6260">
        <v>4</v>
      </c>
      <c r="O6260" t="s">
        <v>52</v>
      </c>
    </row>
    <row r="6261" spans="1:15">
      <c r="A6261">
        <v>146426</v>
      </c>
      <c r="B6261" s="1">
        <v>45375</v>
      </c>
      <c r="C6261" t="s">
        <v>42</v>
      </c>
      <c r="D6261" t="s">
        <v>16</v>
      </c>
      <c r="E6261" t="s">
        <v>17</v>
      </c>
      <c r="F6261">
        <v>29</v>
      </c>
      <c r="G6261" t="s">
        <v>44</v>
      </c>
      <c r="H6261" t="s">
        <v>27</v>
      </c>
      <c r="I6261">
        <v>65</v>
      </c>
      <c r="J6261">
        <v>25</v>
      </c>
      <c r="K6261">
        <v>90</v>
      </c>
      <c r="L6261">
        <v>3</v>
      </c>
      <c r="M6261">
        <v>270</v>
      </c>
      <c r="N6261">
        <v>5</v>
      </c>
      <c r="O6261" t="s">
        <v>20</v>
      </c>
    </row>
    <row r="6262" spans="1:15">
      <c r="A6262">
        <v>152497</v>
      </c>
      <c r="B6262" s="1">
        <v>45503</v>
      </c>
      <c r="C6262" t="s">
        <v>53</v>
      </c>
      <c r="D6262" t="s">
        <v>37</v>
      </c>
      <c r="E6262" t="s">
        <v>17</v>
      </c>
      <c r="F6262">
        <v>21</v>
      </c>
      <c r="G6262" t="s">
        <v>38</v>
      </c>
      <c r="H6262" t="s">
        <v>19</v>
      </c>
      <c r="I6262">
        <v>15</v>
      </c>
      <c r="J6262">
        <v>0</v>
      </c>
      <c r="K6262">
        <v>15</v>
      </c>
      <c r="L6262">
        <v>1</v>
      </c>
      <c r="M6262">
        <v>15</v>
      </c>
      <c r="N6262">
        <v>4</v>
      </c>
      <c r="O6262" t="s">
        <v>65</v>
      </c>
    </row>
    <row r="6263" spans="1:15">
      <c r="A6263">
        <v>162478</v>
      </c>
      <c r="B6263" s="1">
        <v>45249</v>
      </c>
      <c r="C6263" t="s">
        <v>50</v>
      </c>
      <c r="D6263" t="s">
        <v>16</v>
      </c>
      <c r="E6263" t="s">
        <v>17</v>
      </c>
      <c r="F6263">
        <v>20</v>
      </c>
      <c r="G6263" t="s">
        <v>54</v>
      </c>
      <c r="H6263" t="s">
        <v>19</v>
      </c>
      <c r="I6263">
        <v>97</v>
      </c>
      <c r="J6263">
        <v>0</v>
      </c>
      <c r="K6263">
        <v>97</v>
      </c>
      <c r="L6263">
        <v>1</v>
      </c>
      <c r="M6263">
        <v>97</v>
      </c>
      <c r="N6263">
        <v>3</v>
      </c>
      <c r="O6263" t="s">
        <v>40</v>
      </c>
    </row>
    <row r="6264" spans="1:15">
      <c r="A6264">
        <v>133884</v>
      </c>
      <c r="B6264" s="1">
        <v>45275</v>
      </c>
      <c r="C6264" t="s">
        <v>33</v>
      </c>
      <c r="D6264" t="s">
        <v>16</v>
      </c>
      <c r="E6264" t="s">
        <v>17</v>
      </c>
      <c r="F6264">
        <v>24</v>
      </c>
      <c r="G6264" t="s">
        <v>18</v>
      </c>
      <c r="H6264" t="s">
        <v>19</v>
      </c>
      <c r="I6264">
        <v>118</v>
      </c>
      <c r="J6264">
        <v>0</v>
      </c>
      <c r="K6264">
        <v>118</v>
      </c>
      <c r="L6264">
        <v>1</v>
      </c>
      <c r="M6264">
        <v>118</v>
      </c>
      <c r="N6264">
        <v>3</v>
      </c>
      <c r="O6264" t="s">
        <v>73</v>
      </c>
    </row>
    <row r="6265" spans="1:15">
      <c r="A6265">
        <v>183067</v>
      </c>
      <c r="B6265" s="1">
        <v>45321</v>
      </c>
      <c r="C6265" t="s">
        <v>82</v>
      </c>
      <c r="D6265" t="s">
        <v>37</v>
      </c>
      <c r="E6265" t="s">
        <v>17</v>
      </c>
      <c r="F6265">
        <v>28</v>
      </c>
      <c r="G6265" t="s">
        <v>66</v>
      </c>
      <c r="H6265" t="s">
        <v>27</v>
      </c>
      <c r="I6265">
        <v>20</v>
      </c>
      <c r="J6265">
        <v>40</v>
      </c>
      <c r="K6265">
        <v>60</v>
      </c>
      <c r="L6265">
        <v>2</v>
      </c>
      <c r="M6265">
        <v>120</v>
      </c>
      <c r="N6265">
        <v>1</v>
      </c>
      <c r="O6265" t="s">
        <v>28</v>
      </c>
    </row>
    <row r="6266" spans="1:15">
      <c r="A6266">
        <v>191248</v>
      </c>
      <c r="B6266" s="1">
        <v>45489</v>
      </c>
      <c r="C6266" t="s">
        <v>23</v>
      </c>
      <c r="D6266" t="s">
        <v>24</v>
      </c>
      <c r="E6266" t="s">
        <v>17</v>
      </c>
      <c r="F6266">
        <v>18</v>
      </c>
      <c r="G6266" t="s">
        <v>80</v>
      </c>
      <c r="H6266" t="s">
        <v>27</v>
      </c>
      <c r="I6266">
        <v>9</v>
      </c>
      <c r="J6266">
        <v>40</v>
      </c>
      <c r="K6266">
        <v>49</v>
      </c>
      <c r="L6266">
        <v>1</v>
      </c>
      <c r="M6266">
        <v>49</v>
      </c>
      <c r="N6266">
        <v>1</v>
      </c>
      <c r="O6266" t="s">
        <v>68</v>
      </c>
    </row>
    <row r="6267" spans="1:15">
      <c r="A6267">
        <v>186360</v>
      </c>
      <c r="B6267" s="1">
        <v>45561</v>
      </c>
      <c r="C6267" t="s">
        <v>30</v>
      </c>
      <c r="D6267" t="s">
        <v>24</v>
      </c>
      <c r="E6267" t="s">
        <v>17</v>
      </c>
      <c r="F6267">
        <v>31</v>
      </c>
      <c r="G6267" t="s">
        <v>75</v>
      </c>
      <c r="H6267" t="s">
        <v>27</v>
      </c>
      <c r="I6267">
        <v>10</v>
      </c>
      <c r="J6267">
        <v>70</v>
      </c>
      <c r="K6267">
        <v>80</v>
      </c>
      <c r="L6267">
        <v>2</v>
      </c>
      <c r="M6267">
        <v>160</v>
      </c>
      <c r="N6267">
        <v>5</v>
      </c>
      <c r="O6267" t="s">
        <v>20</v>
      </c>
    </row>
    <row r="6268" spans="1:15">
      <c r="A6268">
        <v>126282</v>
      </c>
      <c r="B6268" s="1">
        <v>45588</v>
      </c>
      <c r="C6268" t="s">
        <v>42</v>
      </c>
      <c r="D6268" t="s">
        <v>16</v>
      </c>
      <c r="E6268" t="s">
        <v>17</v>
      </c>
      <c r="F6268">
        <v>23</v>
      </c>
      <c r="G6268" t="s">
        <v>69</v>
      </c>
      <c r="H6268" t="s">
        <v>19</v>
      </c>
      <c r="I6268">
        <v>65</v>
      </c>
      <c r="J6268">
        <v>0</v>
      </c>
      <c r="K6268">
        <v>65</v>
      </c>
      <c r="L6268">
        <v>3</v>
      </c>
      <c r="M6268">
        <v>195</v>
      </c>
      <c r="N6268">
        <v>4</v>
      </c>
      <c r="O6268" t="s">
        <v>20</v>
      </c>
    </row>
    <row r="6269" spans="1:15">
      <c r="A6269">
        <v>172990</v>
      </c>
      <c r="B6269" s="1">
        <v>45322</v>
      </c>
      <c r="C6269" t="s">
        <v>48</v>
      </c>
      <c r="D6269" t="s">
        <v>16</v>
      </c>
      <c r="E6269" t="s">
        <v>17</v>
      </c>
      <c r="F6269">
        <v>33</v>
      </c>
      <c r="G6269" t="s">
        <v>18</v>
      </c>
      <c r="H6269" t="s">
        <v>19</v>
      </c>
      <c r="I6269">
        <v>130</v>
      </c>
      <c r="J6269">
        <v>0</v>
      </c>
      <c r="K6269">
        <v>130</v>
      </c>
      <c r="L6269">
        <v>2</v>
      </c>
      <c r="M6269">
        <v>260</v>
      </c>
      <c r="N6269">
        <v>4</v>
      </c>
      <c r="O6269" t="s">
        <v>32</v>
      </c>
    </row>
    <row r="6270" spans="1:15">
      <c r="A6270">
        <v>184362</v>
      </c>
      <c r="B6270" s="1">
        <v>45238</v>
      </c>
      <c r="C6270" t="s">
        <v>53</v>
      </c>
      <c r="D6270" t="s">
        <v>37</v>
      </c>
      <c r="E6270" t="s">
        <v>17</v>
      </c>
      <c r="F6270">
        <v>29</v>
      </c>
      <c r="G6270" t="s">
        <v>60</v>
      </c>
      <c r="H6270" t="s">
        <v>19</v>
      </c>
      <c r="I6270">
        <v>15</v>
      </c>
      <c r="J6270">
        <v>0</v>
      </c>
      <c r="K6270">
        <v>15</v>
      </c>
      <c r="L6270">
        <v>1</v>
      </c>
      <c r="M6270">
        <v>15</v>
      </c>
      <c r="N6270">
        <v>3</v>
      </c>
      <c r="O6270" t="s">
        <v>49</v>
      </c>
    </row>
    <row r="6271" spans="1:15">
      <c r="A6271">
        <v>181335</v>
      </c>
      <c r="B6271" s="1">
        <v>45498</v>
      </c>
      <c r="C6271" t="s">
        <v>15</v>
      </c>
      <c r="D6271" t="s">
        <v>16</v>
      </c>
      <c r="E6271" t="s">
        <v>25</v>
      </c>
      <c r="F6271">
        <v>26</v>
      </c>
      <c r="G6271" t="s">
        <v>29</v>
      </c>
      <c r="H6271" t="s">
        <v>19</v>
      </c>
      <c r="I6271">
        <v>100</v>
      </c>
      <c r="J6271">
        <v>0</v>
      </c>
      <c r="K6271">
        <v>100</v>
      </c>
      <c r="L6271">
        <v>1</v>
      </c>
      <c r="M6271">
        <v>100</v>
      </c>
      <c r="N6271">
        <v>5</v>
      </c>
      <c r="O6271" t="s">
        <v>52</v>
      </c>
    </row>
    <row r="6272" spans="1:15">
      <c r="A6272">
        <v>179449</v>
      </c>
      <c r="B6272" s="1">
        <v>45492</v>
      </c>
      <c r="C6272" t="s">
        <v>23</v>
      </c>
      <c r="D6272" t="s">
        <v>24</v>
      </c>
      <c r="E6272" t="s">
        <v>17</v>
      </c>
      <c r="F6272">
        <v>19</v>
      </c>
      <c r="G6272" t="s">
        <v>56</v>
      </c>
      <c r="H6272" t="s">
        <v>19</v>
      </c>
      <c r="I6272">
        <v>9</v>
      </c>
      <c r="J6272">
        <v>0</v>
      </c>
      <c r="K6272">
        <v>9</v>
      </c>
      <c r="L6272">
        <v>1</v>
      </c>
      <c r="M6272">
        <v>9</v>
      </c>
      <c r="N6272">
        <v>5</v>
      </c>
      <c r="O6272" t="s">
        <v>32</v>
      </c>
    </row>
    <row r="6273" spans="1:15">
      <c r="A6273">
        <v>159291</v>
      </c>
      <c r="B6273" s="1">
        <v>45300</v>
      </c>
      <c r="C6273" t="s">
        <v>23</v>
      </c>
      <c r="D6273" t="s">
        <v>24</v>
      </c>
      <c r="E6273" t="s">
        <v>17</v>
      </c>
      <c r="F6273">
        <v>24</v>
      </c>
      <c r="G6273" t="s">
        <v>31</v>
      </c>
      <c r="H6273" t="s">
        <v>19</v>
      </c>
      <c r="I6273">
        <v>9</v>
      </c>
      <c r="J6273">
        <v>0</v>
      </c>
      <c r="K6273">
        <v>9</v>
      </c>
      <c r="L6273">
        <v>1</v>
      </c>
      <c r="M6273">
        <v>9</v>
      </c>
      <c r="N6273">
        <v>4</v>
      </c>
      <c r="O6273" t="s">
        <v>57</v>
      </c>
    </row>
    <row r="6274" spans="1:15">
      <c r="A6274">
        <v>197861</v>
      </c>
      <c r="B6274" s="1">
        <v>45322</v>
      </c>
      <c r="C6274" t="s">
        <v>33</v>
      </c>
      <c r="D6274" t="s">
        <v>16</v>
      </c>
      <c r="E6274" t="s">
        <v>25</v>
      </c>
      <c r="F6274">
        <v>30</v>
      </c>
      <c r="G6274" t="s">
        <v>41</v>
      </c>
      <c r="H6274" t="s">
        <v>19</v>
      </c>
      <c r="I6274">
        <v>118</v>
      </c>
      <c r="J6274">
        <v>0</v>
      </c>
      <c r="K6274">
        <v>118</v>
      </c>
      <c r="L6274">
        <v>1</v>
      </c>
      <c r="M6274">
        <v>118</v>
      </c>
      <c r="N6274">
        <v>1</v>
      </c>
      <c r="O6274" t="s">
        <v>35</v>
      </c>
    </row>
    <row r="6275" spans="1:15">
      <c r="A6275">
        <v>120465</v>
      </c>
      <c r="B6275" s="1">
        <v>45302</v>
      </c>
      <c r="C6275" t="s">
        <v>78</v>
      </c>
      <c r="D6275" t="s">
        <v>37</v>
      </c>
      <c r="E6275" t="s">
        <v>17</v>
      </c>
      <c r="F6275">
        <v>26</v>
      </c>
      <c r="G6275" t="s">
        <v>38</v>
      </c>
      <c r="H6275" t="s">
        <v>19</v>
      </c>
      <c r="I6275">
        <v>50</v>
      </c>
      <c r="J6275">
        <v>0</v>
      </c>
      <c r="K6275">
        <v>50</v>
      </c>
      <c r="L6275">
        <v>3</v>
      </c>
      <c r="M6275">
        <v>150</v>
      </c>
      <c r="N6275">
        <v>1</v>
      </c>
      <c r="O6275" t="s">
        <v>87</v>
      </c>
    </row>
    <row r="6276" spans="1:15">
      <c r="A6276">
        <v>143148</v>
      </c>
      <c r="B6276" s="1">
        <v>45567</v>
      </c>
      <c r="C6276" t="s">
        <v>15</v>
      </c>
      <c r="D6276" t="s">
        <v>16</v>
      </c>
      <c r="E6276" t="s">
        <v>25</v>
      </c>
      <c r="F6276">
        <v>31</v>
      </c>
      <c r="G6276" t="s">
        <v>46</v>
      </c>
      <c r="H6276" t="s">
        <v>19</v>
      </c>
      <c r="I6276">
        <v>100</v>
      </c>
      <c r="J6276">
        <v>0</v>
      </c>
      <c r="K6276">
        <v>100</v>
      </c>
      <c r="L6276">
        <v>1</v>
      </c>
      <c r="M6276">
        <v>100</v>
      </c>
      <c r="N6276">
        <v>4</v>
      </c>
      <c r="O6276" t="s">
        <v>57</v>
      </c>
    </row>
    <row r="6277" spans="1:15">
      <c r="A6277">
        <v>124510</v>
      </c>
      <c r="B6277" s="1">
        <v>45479</v>
      </c>
      <c r="C6277" t="s">
        <v>53</v>
      </c>
      <c r="D6277" t="s">
        <v>37</v>
      </c>
      <c r="E6277" t="s">
        <v>17</v>
      </c>
      <c r="F6277">
        <v>33</v>
      </c>
      <c r="G6277" t="s">
        <v>21</v>
      </c>
      <c r="H6277" t="s">
        <v>19</v>
      </c>
      <c r="I6277">
        <v>15</v>
      </c>
      <c r="J6277">
        <v>0</v>
      </c>
      <c r="K6277">
        <v>15</v>
      </c>
      <c r="L6277">
        <v>1</v>
      </c>
      <c r="M6277">
        <v>15</v>
      </c>
      <c r="N6277">
        <v>2</v>
      </c>
      <c r="O6277" t="s">
        <v>64</v>
      </c>
    </row>
    <row r="6278" spans="1:15">
      <c r="A6278">
        <v>154638</v>
      </c>
      <c r="B6278" s="1">
        <v>45304</v>
      </c>
      <c r="C6278" t="s">
        <v>42</v>
      </c>
      <c r="D6278" t="s">
        <v>16</v>
      </c>
      <c r="E6278" t="s">
        <v>17</v>
      </c>
      <c r="F6278">
        <v>24</v>
      </c>
      <c r="G6278" t="s">
        <v>62</v>
      </c>
      <c r="H6278" t="s">
        <v>19</v>
      </c>
      <c r="I6278">
        <v>65</v>
      </c>
      <c r="J6278">
        <v>0</v>
      </c>
      <c r="K6278">
        <v>65</v>
      </c>
      <c r="L6278">
        <v>3</v>
      </c>
      <c r="M6278">
        <v>195</v>
      </c>
      <c r="N6278">
        <v>5</v>
      </c>
      <c r="O6278" t="s">
        <v>20</v>
      </c>
    </row>
    <row r="6279" spans="1:15">
      <c r="A6279">
        <v>151790</v>
      </c>
      <c r="B6279" s="1">
        <v>45469</v>
      </c>
      <c r="C6279" t="s">
        <v>78</v>
      </c>
      <c r="D6279" t="s">
        <v>37</v>
      </c>
      <c r="E6279" t="s">
        <v>17</v>
      </c>
      <c r="F6279">
        <v>31</v>
      </c>
      <c r="G6279" t="s">
        <v>34</v>
      </c>
      <c r="H6279" t="s">
        <v>27</v>
      </c>
      <c r="I6279">
        <v>50</v>
      </c>
      <c r="J6279">
        <v>100</v>
      </c>
      <c r="K6279">
        <v>150</v>
      </c>
      <c r="L6279">
        <v>2</v>
      </c>
      <c r="M6279">
        <v>300</v>
      </c>
      <c r="N6279">
        <v>3</v>
      </c>
      <c r="O6279" t="s">
        <v>22</v>
      </c>
    </row>
    <row r="6280" spans="1:15">
      <c r="A6280">
        <v>154921</v>
      </c>
      <c r="B6280" s="1">
        <v>45295</v>
      </c>
      <c r="C6280" t="s">
        <v>50</v>
      </c>
      <c r="D6280" t="s">
        <v>16</v>
      </c>
      <c r="E6280" t="s">
        <v>17</v>
      </c>
      <c r="F6280">
        <v>35</v>
      </c>
      <c r="G6280" t="s">
        <v>41</v>
      </c>
      <c r="H6280" t="s">
        <v>19</v>
      </c>
      <c r="I6280">
        <v>97</v>
      </c>
      <c r="J6280">
        <v>0</v>
      </c>
      <c r="K6280">
        <v>97</v>
      </c>
      <c r="L6280">
        <v>1</v>
      </c>
      <c r="M6280">
        <v>97</v>
      </c>
      <c r="N6280">
        <v>4</v>
      </c>
      <c r="O6280" t="s">
        <v>20</v>
      </c>
    </row>
    <row r="6281" spans="1:15">
      <c r="A6281">
        <v>187696</v>
      </c>
      <c r="B6281" s="1">
        <v>45556</v>
      </c>
      <c r="C6281" t="s">
        <v>82</v>
      </c>
      <c r="D6281" t="s">
        <v>37</v>
      </c>
      <c r="E6281" t="s">
        <v>25</v>
      </c>
      <c r="F6281">
        <v>31</v>
      </c>
      <c r="G6281" t="s">
        <v>51</v>
      </c>
      <c r="H6281" t="s">
        <v>27</v>
      </c>
      <c r="I6281">
        <v>20</v>
      </c>
      <c r="J6281">
        <v>50</v>
      </c>
      <c r="K6281">
        <v>70</v>
      </c>
      <c r="L6281">
        <v>1</v>
      </c>
      <c r="M6281">
        <v>70</v>
      </c>
      <c r="N6281">
        <v>3</v>
      </c>
      <c r="O6281" t="s">
        <v>84</v>
      </c>
    </row>
    <row r="6282" spans="1:15">
      <c r="A6282">
        <v>180020</v>
      </c>
      <c r="B6282" s="1">
        <v>45532</v>
      </c>
      <c r="C6282" t="s">
        <v>50</v>
      </c>
      <c r="D6282" t="s">
        <v>16</v>
      </c>
      <c r="E6282" t="s">
        <v>17</v>
      </c>
      <c r="F6282">
        <v>24</v>
      </c>
      <c r="G6282" t="s">
        <v>54</v>
      </c>
      <c r="H6282" t="s">
        <v>19</v>
      </c>
      <c r="I6282">
        <v>97</v>
      </c>
      <c r="J6282">
        <v>0</v>
      </c>
      <c r="K6282">
        <v>97</v>
      </c>
      <c r="L6282">
        <v>1</v>
      </c>
      <c r="M6282">
        <v>97</v>
      </c>
      <c r="N6282">
        <v>5</v>
      </c>
      <c r="O6282" t="s">
        <v>43</v>
      </c>
    </row>
    <row r="6283" spans="1:15">
      <c r="A6283">
        <v>140783</v>
      </c>
      <c r="B6283" s="1">
        <v>45503</v>
      </c>
      <c r="C6283" t="s">
        <v>42</v>
      </c>
      <c r="D6283" t="s">
        <v>16</v>
      </c>
      <c r="E6283" t="s">
        <v>17</v>
      </c>
      <c r="F6283">
        <v>20</v>
      </c>
      <c r="G6283" t="s">
        <v>34</v>
      </c>
      <c r="H6283" t="s">
        <v>27</v>
      </c>
      <c r="I6283">
        <v>65</v>
      </c>
      <c r="J6283">
        <v>100</v>
      </c>
      <c r="K6283">
        <v>165</v>
      </c>
      <c r="L6283">
        <v>1</v>
      </c>
      <c r="M6283">
        <v>165</v>
      </c>
      <c r="N6283">
        <v>4</v>
      </c>
      <c r="O6283" t="s">
        <v>45</v>
      </c>
    </row>
    <row r="6284" spans="1:15">
      <c r="A6284">
        <v>169797</v>
      </c>
      <c r="B6284" s="1">
        <v>45343</v>
      </c>
      <c r="C6284" t="s">
        <v>82</v>
      </c>
      <c r="D6284" t="s">
        <v>37</v>
      </c>
      <c r="E6284" t="s">
        <v>17</v>
      </c>
      <c r="F6284">
        <v>21</v>
      </c>
      <c r="G6284" t="s">
        <v>44</v>
      </c>
      <c r="H6284" t="s">
        <v>27</v>
      </c>
      <c r="I6284">
        <v>20</v>
      </c>
      <c r="J6284">
        <v>25</v>
      </c>
      <c r="K6284">
        <v>45</v>
      </c>
      <c r="L6284">
        <v>1</v>
      </c>
      <c r="M6284">
        <v>45</v>
      </c>
      <c r="N6284">
        <v>5</v>
      </c>
      <c r="O6284" t="s">
        <v>45</v>
      </c>
    </row>
    <row r="6285" spans="1:15">
      <c r="A6285">
        <v>185521</v>
      </c>
      <c r="B6285" s="1">
        <v>45338</v>
      </c>
      <c r="C6285" t="s">
        <v>42</v>
      </c>
      <c r="D6285" t="s">
        <v>16</v>
      </c>
      <c r="E6285" t="s">
        <v>17</v>
      </c>
      <c r="F6285">
        <v>34</v>
      </c>
      <c r="G6285" t="s">
        <v>56</v>
      </c>
      <c r="H6285" t="s">
        <v>19</v>
      </c>
      <c r="I6285">
        <v>65</v>
      </c>
      <c r="J6285">
        <v>0</v>
      </c>
      <c r="K6285">
        <v>65</v>
      </c>
      <c r="L6285">
        <v>1</v>
      </c>
      <c r="M6285">
        <v>65</v>
      </c>
      <c r="N6285">
        <v>2</v>
      </c>
      <c r="O6285" t="s">
        <v>87</v>
      </c>
    </row>
    <row r="6286" spans="1:15">
      <c r="A6286">
        <v>167045</v>
      </c>
      <c r="B6286" s="1">
        <v>45438</v>
      </c>
      <c r="C6286" t="s">
        <v>36</v>
      </c>
      <c r="D6286" t="s">
        <v>37</v>
      </c>
      <c r="E6286" t="s">
        <v>17</v>
      </c>
      <c r="F6286">
        <v>31</v>
      </c>
      <c r="G6286" t="s">
        <v>29</v>
      </c>
      <c r="H6286" t="s">
        <v>19</v>
      </c>
      <c r="I6286">
        <v>32</v>
      </c>
      <c r="J6286">
        <v>0</v>
      </c>
      <c r="K6286">
        <v>32</v>
      </c>
      <c r="L6286">
        <v>4</v>
      </c>
      <c r="M6286">
        <v>128</v>
      </c>
      <c r="N6286">
        <v>5</v>
      </c>
      <c r="O6286" t="s">
        <v>39</v>
      </c>
    </row>
    <row r="6287" spans="1:15">
      <c r="A6287">
        <v>126962</v>
      </c>
      <c r="B6287" s="1">
        <v>45478</v>
      </c>
      <c r="C6287" t="s">
        <v>53</v>
      </c>
      <c r="D6287" t="s">
        <v>37</v>
      </c>
      <c r="E6287" t="s">
        <v>17</v>
      </c>
      <c r="F6287">
        <v>21</v>
      </c>
      <c r="G6287" t="s">
        <v>29</v>
      </c>
      <c r="H6287" t="s">
        <v>19</v>
      </c>
      <c r="I6287">
        <v>15</v>
      </c>
      <c r="J6287">
        <v>0</v>
      </c>
      <c r="K6287">
        <v>15</v>
      </c>
      <c r="L6287">
        <v>1</v>
      </c>
      <c r="M6287">
        <v>15</v>
      </c>
      <c r="N6287">
        <v>4</v>
      </c>
      <c r="O6287" t="s">
        <v>20</v>
      </c>
    </row>
    <row r="6288" spans="1:15">
      <c r="A6288">
        <v>169952</v>
      </c>
      <c r="B6288" s="1">
        <v>45475</v>
      </c>
      <c r="C6288" t="s">
        <v>53</v>
      </c>
      <c r="D6288" t="s">
        <v>37</v>
      </c>
      <c r="E6288" t="s">
        <v>25</v>
      </c>
      <c r="F6288">
        <v>28</v>
      </c>
      <c r="G6288" t="s">
        <v>56</v>
      </c>
      <c r="H6288" t="s">
        <v>19</v>
      </c>
      <c r="I6288">
        <v>15</v>
      </c>
      <c r="J6288">
        <v>0</v>
      </c>
      <c r="K6288">
        <v>15</v>
      </c>
      <c r="L6288">
        <v>1</v>
      </c>
      <c r="M6288">
        <v>15</v>
      </c>
      <c r="N6288">
        <v>4</v>
      </c>
      <c r="O6288" t="s">
        <v>57</v>
      </c>
    </row>
    <row r="6289" spans="1:15">
      <c r="A6289">
        <v>173725</v>
      </c>
      <c r="B6289" s="1">
        <v>45245</v>
      </c>
      <c r="C6289" t="s">
        <v>15</v>
      </c>
      <c r="D6289" t="s">
        <v>16</v>
      </c>
      <c r="E6289" t="s">
        <v>25</v>
      </c>
      <c r="F6289">
        <v>31</v>
      </c>
      <c r="G6289" t="s">
        <v>29</v>
      </c>
      <c r="H6289" t="s">
        <v>19</v>
      </c>
      <c r="I6289">
        <v>100</v>
      </c>
      <c r="J6289">
        <v>0</v>
      </c>
      <c r="K6289">
        <v>100</v>
      </c>
      <c r="L6289">
        <v>2</v>
      </c>
      <c r="M6289">
        <v>200</v>
      </c>
      <c r="N6289">
        <v>4</v>
      </c>
      <c r="O6289" t="s">
        <v>32</v>
      </c>
    </row>
    <row r="6290" spans="1:15">
      <c r="A6290">
        <v>180830</v>
      </c>
      <c r="B6290" s="1">
        <v>45551</v>
      </c>
      <c r="C6290" t="s">
        <v>23</v>
      </c>
      <c r="D6290" t="s">
        <v>24</v>
      </c>
      <c r="E6290" t="s">
        <v>25</v>
      </c>
      <c r="F6290">
        <v>21</v>
      </c>
      <c r="G6290" t="s">
        <v>69</v>
      </c>
      <c r="H6290" t="s">
        <v>19</v>
      </c>
      <c r="I6290">
        <v>9</v>
      </c>
      <c r="J6290">
        <v>0</v>
      </c>
      <c r="K6290">
        <v>9</v>
      </c>
      <c r="L6290">
        <v>2</v>
      </c>
      <c r="M6290">
        <v>18</v>
      </c>
      <c r="N6290">
        <v>4</v>
      </c>
      <c r="O6290" t="s">
        <v>32</v>
      </c>
    </row>
    <row r="6291" spans="1:15">
      <c r="A6291">
        <v>139530</v>
      </c>
      <c r="B6291" s="1">
        <v>45382</v>
      </c>
      <c r="C6291" t="s">
        <v>33</v>
      </c>
      <c r="D6291" t="s">
        <v>16</v>
      </c>
      <c r="E6291" t="s">
        <v>17</v>
      </c>
      <c r="F6291">
        <v>27</v>
      </c>
      <c r="G6291" t="s">
        <v>38</v>
      </c>
      <c r="H6291" t="s">
        <v>19</v>
      </c>
      <c r="I6291">
        <v>118</v>
      </c>
      <c r="J6291">
        <v>0</v>
      </c>
      <c r="K6291">
        <v>118</v>
      </c>
      <c r="L6291">
        <v>1</v>
      </c>
      <c r="M6291">
        <v>118</v>
      </c>
      <c r="N6291">
        <v>5</v>
      </c>
      <c r="O6291" t="s">
        <v>32</v>
      </c>
    </row>
    <row r="6292" spans="1:15">
      <c r="A6292">
        <v>143985</v>
      </c>
      <c r="B6292" s="1">
        <v>45484</v>
      </c>
      <c r="C6292" t="s">
        <v>48</v>
      </c>
      <c r="D6292" t="s">
        <v>16</v>
      </c>
      <c r="E6292" t="s">
        <v>17</v>
      </c>
      <c r="F6292">
        <v>26</v>
      </c>
      <c r="G6292" t="s">
        <v>74</v>
      </c>
      <c r="H6292" t="s">
        <v>27</v>
      </c>
      <c r="I6292">
        <v>130</v>
      </c>
      <c r="J6292">
        <v>25</v>
      </c>
      <c r="K6292">
        <v>155</v>
      </c>
      <c r="L6292">
        <v>4</v>
      </c>
      <c r="M6292">
        <v>620</v>
      </c>
      <c r="N6292">
        <v>1</v>
      </c>
      <c r="O6292" t="s">
        <v>55</v>
      </c>
    </row>
    <row r="6293" spans="1:15">
      <c r="A6293">
        <v>153784</v>
      </c>
      <c r="B6293" s="1">
        <v>45336</v>
      </c>
      <c r="C6293" t="s">
        <v>53</v>
      </c>
      <c r="D6293" t="s">
        <v>37</v>
      </c>
      <c r="E6293" t="s">
        <v>17</v>
      </c>
      <c r="F6293">
        <v>21</v>
      </c>
      <c r="G6293" t="s">
        <v>54</v>
      </c>
      <c r="H6293" t="s">
        <v>19</v>
      </c>
      <c r="I6293">
        <v>15</v>
      </c>
      <c r="J6293">
        <v>0</v>
      </c>
      <c r="K6293">
        <v>15</v>
      </c>
      <c r="L6293">
        <v>3</v>
      </c>
      <c r="M6293">
        <v>45</v>
      </c>
      <c r="N6293">
        <v>3</v>
      </c>
      <c r="O6293" t="s">
        <v>49</v>
      </c>
    </row>
    <row r="6294" spans="1:15">
      <c r="A6294">
        <v>129327</v>
      </c>
      <c r="B6294" s="1">
        <v>45274</v>
      </c>
      <c r="C6294" t="s">
        <v>42</v>
      </c>
      <c r="D6294" t="s">
        <v>16</v>
      </c>
      <c r="E6294" t="s">
        <v>17</v>
      </c>
      <c r="F6294">
        <v>29</v>
      </c>
      <c r="G6294" t="s">
        <v>62</v>
      </c>
      <c r="H6294" t="s">
        <v>19</v>
      </c>
      <c r="I6294">
        <v>65</v>
      </c>
      <c r="J6294">
        <v>0</v>
      </c>
      <c r="K6294">
        <v>65</v>
      </c>
      <c r="L6294">
        <v>1</v>
      </c>
      <c r="M6294">
        <v>65</v>
      </c>
      <c r="N6294">
        <v>4</v>
      </c>
      <c r="O6294" t="s">
        <v>52</v>
      </c>
    </row>
    <row r="6295" spans="1:15">
      <c r="A6295">
        <v>122716</v>
      </c>
      <c r="B6295" s="1">
        <v>45551</v>
      </c>
      <c r="C6295" t="s">
        <v>36</v>
      </c>
      <c r="D6295" t="s">
        <v>37</v>
      </c>
      <c r="E6295" t="s">
        <v>17</v>
      </c>
      <c r="F6295">
        <v>32</v>
      </c>
      <c r="G6295" t="s">
        <v>58</v>
      </c>
      <c r="H6295" t="s">
        <v>27</v>
      </c>
      <c r="I6295">
        <v>32</v>
      </c>
      <c r="J6295">
        <v>40</v>
      </c>
      <c r="K6295">
        <v>72</v>
      </c>
      <c r="L6295">
        <v>3</v>
      </c>
      <c r="M6295">
        <v>216</v>
      </c>
      <c r="N6295">
        <v>1</v>
      </c>
      <c r="O6295" t="s">
        <v>35</v>
      </c>
    </row>
    <row r="6296" spans="1:15">
      <c r="A6296">
        <v>120605</v>
      </c>
      <c r="B6296" s="1">
        <v>45432</v>
      </c>
      <c r="C6296" t="s">
        <v>53</v>
      </c>
      <c r="D6296" t="s">
        <v>37</v>
      </c>
      <c r="E6296" t="s">
        <v>17</v>
      </c>
      <c r="F6296">
        <v>31</v>
      </c>
      <c r="G6296" t="s">
        <v>77</v>
      </c>
      <c r="H6296" t="s">
        <v>19</v>
      </c>
      <c r="I6296">
        <v>15</v>
      </c>
      <c r="J6296">
        <v>0</v>
      </c>
      <c r="K6296">
        <v>15</v>
      </c>
      <c r="L6296">
        <v>3</v>
      </c>
      <c r="M6296">
        <v>45</v>
      </c>
      <c r="N6296">
        <v>5</v>
      </c>
      <c r="O6296" t="s">
        <v>45</v>
      </c>
    </row>
    <row r="6297" spans="1:15">
      <c r="A6297">
        <v>143927</v>
      </c>
      <c r="B6297" s="1">
        <v>45321</v>
      </c>
      <c r="C6297" t="s">
        <v>23</v>
      </c>
      <c r="D6297" t="s">
        <v>24</v>
      </c>
      <c r="E6297" t="s">
        <v>17</v>
      </c>
      <c r="F6297">
        <v>29</v>
      </c>
      <c r="G6297" t="s">
        <v>31</v>
      </c>
      <c r="H6297" t="s">
        <v>19</v>
      </c>
      <c r="I6297">
        <v>9</v>
      </c>
      <c r="J6297">
        <v>0</v>
      </c>
      <c r="K6297">
        <v>9</v>
      </c>
      <c r="L6297">
        <v>3</v>
      </c>
      <c r="M6297">
        <v>27</v>
      </c>
      <c r="N6297">
        <v>3</v>
      </c>
      <c r="O6297" t="s">
        <v>40</v>
      </c>
    </row>
    <row r="6298" spans="1:15">
      <c r="A6298">
        <v>194152</v>
      </c>
      <c r="B6298" s="1">
        <v>45573</v>
      </c>
      <c r="C6298" t="s">
        <v>50</v>
      </c>
      <c r="D6298" t="s">
        <v>16</v>
      </c>
      <c r="E6298" t="s">
        <v>17</v>
      </c>
      <c r="F6298">
        <v>25</v>
      </c>
      <c r="G6298" t="s">
        <v>66</v>
      </c>
      <c r="H6298" t="s">
        <v>27</v>
      </c>
      <c r="I6298">
        <v>97</v>
      </c>
      <c r="J6298">
        <v>40</v>
      </c>
      <c r="K6298">
        <v>137</v>
      </c>
      <c r="L6298">
        <v>1</v>
      </c>
      <c r="M6298">
        <v>137</v>
      </c>
      <c r="N6298">
        <v>2</v>
      </c>
      <c r="O6298" t="s">
        <v>47</v>
      </c>
    </row>
    <row r="6299" spans="1:15">
      <c r="A6299">
        <v>170347</v>
      </c>
      <c r="B6299" s="1">
        <v>45590</v>
      </c>
      <c r="C6299" t="s">
        <v>42</v>
      </c>
      <c r="D6299" t="s">
        <v>16</v>
      </c>
      <c r="E6299" t="s">
        <v>25</v>
      </c>
      <c r="F6299">
        <v>28</v>
      </c>
      <c r="G6299" t="s">
        <v>77</v>
      </c>
      <c r="H6299" t="s">
        <v>19</v>
      </c>
      <c r="I6299">
        <v>65</v>
      </c>
      <c r="J6299">
        <v>0</v>
      </c>
      <c r="K6299">
        <v>65</v>
      </c>
      <c r="L6299">
        <v>1</v>
      </c>
      <c r="M6299">
        <v>65</v>
      </c>
      <c r="N6299">
        <v>2</v>
      </c>
      <c r="O6299" t="s">
        <v>47</v>
      </c>
    </row>
    <row r="6300" spans="1:15">
      <c r="A6300">
        <v>157232</v>
      </c>
      <c r="B6300" s="1">
        <v>45545</v>
      </c>
      <c r="C6300" t="s">
        <v>48</v>
      </c>
      <c r="D6300" t="s">
        <v>16</v>
      </c>
      <c r="E6300" t="s">
        <v>17</v>
      </c>
      <c r="F6300">
        <v>19</v>
      </c>
      <c r="G6300" t="s">
        <v>77</v>
      </c>
      <c r="H6300" t="s">
        <v>19</v>
      </c>
      <c r="I6300">
        <v>130</v>
      </c>
      <c r="J6300">
        <v>0</v>
      </c>
      <c r="K6300">
        <v>130</v>
      </c>
      <c r="L6300">
        <v>1</v>
      </c>
      <c r="M6300">
        <v>130</v>
      </c>
      <c r="N6300">
        <v>3</v>
      </c>
      <c r="O6300" t="s">
        <v>73</v>
      </c>
    </row>
    <row r="6301" spans="1:15">
      <c r="A6301">
        <v>162633</v>
      </c>
      <c r="B6301" s="1">
        <v>45530</v>
      </c>
      <c r="C6301" t="s">
        <v>42</v>
      </c>
      <c r="D6301" t="s">
        <v>16</v>
      </c>
      <c r="E6301" t="s">
        <v>17</v>
      </c>
      <c r="F6301">
        <v>18</v>
      </c>
      <c r="G6301" t="s">
        <v>75</v>
      </c>
      <c r="H6301" t="s">
        <v>27</v>
      </c>
      <c r="I6301">
        <v>65</v>
      </c>
      <c r="J6301">
        <v>70</v>
      </c>
      <c r="K6301">
        <v>135</v>
      </c>
      <c r="L6301">
        <v>1</v>
      </c>
      <c r="M6301">
        <v>135</v>
      </c>
      <c r="N6301">
        <v>1</v>
      </c>
      <c r="O6301" t="s">
        <v>68</v>
      </c>
    </row>
    <row r="6302" spans="1:15">
      <c r="A6302">
        <v>164643</v>
      </c>
      <c r="B6302" s="1">
        <v>45366</v>
      </c>
      <c r="C6302" t="s">
        <v>42</v>
      </c>
      <c r="D6302" t="s">
        <v>16</v>
      </c>
      <c r="E6302" t="s">
        <v>25</v>
      </c>
      <c r="F6302">
        <v>19</v>
      </c>
      <c r="G6302" t="s">
        <v>69</v>
      </c>
      <c r="H6302" t="s">
        <v>19</v>
      </c>
      <c r="I6302">
        <v>65</v>
      </c>
      <c r="J6302">
        <v>0</v>
      </c>
      <c r="K6302">
        <v>65</v>
      </c>
      <c r="L6302">
        <v>2</v>
      </c>
      <c r="M6302">
        <v>130</v>
      </c>
      <c r="N6302">
        <v>4</v>
      </c>
      <c r="O6302" t="s">
        <v>20</v>
      </c>
    </row>
    <row r="6303" spans="1:15">
      <c r="A6303">
        <v>122965</v>
      </c>
      <c r="B6303" s="1">
        <v>45303</v>
      </c>
      <c r="C6303" t="s">
        <v>48</v>
      </c>
      <c r="D6303" t="s">
        <v>16</v>
      </c>
      <c r="E6303" t="s">
        <v>17</v>
      </c>
      <c r="F6303">
        <v>18</v>
      </c>
      <c r="G6303" t="s">
        <v>26</v>
      </c>
      <c r="H6303" t="s">
        <v>27</v>
      </c>
      <c r="I6303">
        <v>130</v>
      </c>
      <c r="J6303">
        <v>40</v>
      </c>
      <c r="K6303">
        <v>170</v>
      </c>
      <c r="L6303">
        <v>3</v>
      </c>
      <c r="M6303">
        <v>510</v>
      </c>
      <c r="N6303">
        <v>2</v>
      </c>
      <c r="O6303" t="s">
        <v>81</v>
      </c>
    </row>
    <row r="6304" spans="1:15">
      <c r="A6304">
        <v>176213</v>
      </c>
      <c r="B6304" s="1">
        <v>45453</v>
      </c>
      <c r="C6304" t="s">
        <v>42</v>
      </c>
      <c r="D6304" t="s">
        <v>16</v>
      </c>
      <c r="E6304" t="s">
        <v>25</v>
      </c>
      <c r="F6304">
        <v>19</v>
      </c>
      <c r="G6304" t="s">
        <v>21</v>
      </c>
      <c r="H6304" t="s">
        <v>19</v>
      </c>
      <c r="I6304">
        <v>65</v>
      </c>
      <c r="J6304">
        <v>0</v>
      </c>
      <c r="K6304">
        <v>65</v>
      </c>
      <c r="L6304">
        <v>1</v>
      </c>
      <c r="M6304">
        <v>65</v>
      </c>
      <c r="N6304">
        <v>5</v>
      </c>
      <c r="O6304" t="s">
        <v>43</v>
      </c>
    </row>
    <row r="6305" spans="1:15">
      <c r="A6305">
        <v>133344</v>
      </c>
      <c r="B6305" s="1">
        <v>45377</v>
      </c>
      <c r="C6305" t="s">
        <v>30</v>
      </c>
      <c r="D6305" t="s">
        <v>24</v>
      </c>
      <c r="E6305" t="s">
        <v>17</v>
      </c>
      <c r="F6305">
        <v>19</v>
      </c>
      <c r="G6305" t="s">
        <v>21</v>
      </c>
      <c r="H6305" t="s">
        <v>19</v>
      </c>
      <c r="I6305">
        <v>10</v>
      </c>
      <c r="J6305">
        <v>0</v>
      </c>
      <c r="K6305">
        <v>10</v>
      </c>
      <c r="L6305">
        <v>1</v>
      </c>
      <c r="M6305">
        <v>10</v>
      </c>
      <c r="N6305">
        <v>1</v>
      </c>
      <c r="O6305" t="s">
        <v>47</v>
      </c>
    </row>
    <row r="6306" spans="1:15">
      <c r="A6306">
        <v>130819</v>
      </c>
      <c r="B6306" s="1">
        <v>45309</v>
      </c>
      <c r="C6306" t="s">
        <v>78</v>
      </c>
      <c r="D6306" t="s">
        <v>37</v>
      </c>
      <c r="E6306" t="s">
        <v>17</v>
      </c>
      <c r="F6306">
        <v>21</v>
      </c>
      <c r="G6306" t="s">
        <v>29</v>
      </c>
      <c r="H6306" t="s">
        <v>19</v>
      </c>
      <c r="I6306">
        <v>50</v>
      </c>
      <c r="J6306">
        <v>0</v>
      </c>
      <c r="K6306">
        <v>50</v>
      </c>
      <c r="L6306">
        <v>1</v>
      </c>
      <c r="M6306">
        <v>50</v>
      </c>
      <c r="N6306">
        <v>1</v>
      </c>
      <c r="O6306" t="s">
        <v>63</v>
      </c>
    </row>
    <row r="6307" spans="1:15">
      <c r="A6307">
        <v>197496</v>
      </c>
      <c r="B6307" s="1">
        <v>45447</v>
      </c>
      <c r="C6307" t="s">
        <v>50</v>
      </c>
      <c r="D6307" t="s">
        <v>16</v>
      </c>
      <c r="E6307" t="s">
        <v>17</v>
      </c>
      <c r="F6307">
        <v>20</v>
      </c>
      <c r="G6307" t="s">
        <v>18</v>
      </c>
      <c r="H6307" t="s">
        <v>19</v>
      </c>
      <c r="I6307">
        <v>97</v>
      </c>
      <c r="J6307">
        <v>0</v>
      </c>
      <c r="K6307">
        <v>97</v>
      </c>
      <c r="L6307">
        <v>1</v>
      </c>
      <c r="M6307">
        <v>97</v>
      </c>
      <c r="N6307">
        <v>4</v>
      </c>
      <c r="O6307" t="s">
        <v>70</v>
      </c>
    </row>
    <row r="6308" spans="1:15">
      <c r="A6308">
        <v>180608</v>
      </c>
      <c r="B6308" s="1">
        <v>45530</v>
      </c>
      <c r="C6308" t="s">
        <v>53</v>
      </c>
      <c r="D6308" t="s">
        <v>37</v>
      </c>
      <c r="E6308" t="s">
        <v>25</v>
      </c>
      <c r="F6308">
        <v>19</v>
      </c>
      <c r="G6308" t="s">
        <v>77</v>
      </c>
      <c r="H6308" t="s">
        <v>19</v>
      </c>
      <c r="I6308">
        <v>15</v>
      </c>
      <c r="J6308">
        <v>0</v>
      </c>
      <c r="K6308">
        <v>15</v>
      </c>
      <c r="L6308">
        <v>1</v>
      </c>
      <c r="M6308">
        <v>15</v>
      </c>
      <c r="N6308">
        <v>4</v>
      </c>
      <c r="O6308" t="s">
        <v>57</v>
      </c>
    </row>
    <row r="6309" spans="1:15">
      <c r="A6309">
        <v>163251</v>
      </c>
      <c r="B6309" s="1">
        <v>45275</v>
      </c>
      <c r="C6309" t="s">
        <v>82</v>
      </c>
      <c r="D6309" t="s">
        <v>37</v>
      </c>
      <c r="E6309" t="s">
        <v>25</v>
      </c>
      <c r="F6309">
        <v>23</v>
      </c>
      <c r="G6309" t="s">
        <v>46</v>
      </c>
      <c r="H6309" t="s">
        <v>19</v>
      </c>
      <c r="I6309">
        <v>20</v>
      </c>
      <c r="J6309">
        <v>0</v>
      </c>
      <c r="K6309">
        <v>20</v>
      </c>
      <c r="L6309">
        <v>1</v>
      </c>
      <c r="M6309">
        <v>20</v>
      </c>
      <c r="N6309">
        <v>3</v>
      </c>
      <c r="O6309" t="s">
        <v>22</v>
      </c>
    </row>
    <row r="6310" spans="1:15">
      <c r="A6310">
        <v>174744</v>
      </c>
      <c r="B6310" s="1">
        <v>45516</v>
      </c>
      <c r="C6310" t="s">
        <v>30</v>
      </c>
      <c r="D6310" t="s">
        <v>24</v>
      </c>
      <c r="E6310" t="s">
        <v>25</v>
      </c>
      <c r="F6310">
        <v>19</v>
      </c>
      <c r="G6310" t="s">
        <v>34</v>
      </c>
      <c r="H6310" t="s">
        <v>27</v>
      </c>
      <c r="I6310">
        <v>10</v>
      </c>
      <c r="J6310">
        <v>100</v>
      </c>
      <c r="K6310">
        <v>110</v>
      </c>
      <c r="L6310">
        <v>1</v>
      </c>
      <c r="M6310">
        <v>110</v>
      </c>
      <c r="N6310">
        <v>5</v>
      </c>
      <c r="O6310" t="s">
        <v>57</v>
      </c>
    </row>
    <row r="6311" spans="1:15">
      <c r="A6311">
        <v>163299</v>
      </c>
      <c r="B6311" s="1">
        <v>45514</v>
      </c>
      <c r="C6311" t="s">
        <v>15</v>
      </c>
      <c r="D6311" t="s">
        <v>16</v>
      </c>
      <c r="E6311" t="s">
        <v>17</v>
      </c>
      <c r="F6311">
        <v>24</v>
      </c>
      <c r="G6311" t="s">
        <v>18</v>
      </c>
      <c r="H6311" t="s">
        <v>19</v>
      </c>
      <c r="I6311">
        <v>100</v>
      </c>
      <c r="J6311">
        <v>0</v>
      </c>
      <c r="K6311">
        <v>100</v>
      </c>
      <c r="L6311">
        <v>2</v>
      </c>
      <c r="M6311">
        <v>200</v>
      </c>
      <c r="N6311">
        <v>4</v>
      </c>
      <c r="O6311" t="s">
        <v>39</v>
      </c>
    </row>
    <row r="6312" spans="1:15">
      <c r="A6312">
        <v>137647</v>
      </c>
      <c r="B6312" s="1">
        <v>45345</v>
      </c>
      <c r="C6312" t="s">
        <v>23</v>
      </c>
      <c r="D6312" t="s">
        <v>24</v>
      </c>
      <c r="E6312" t="s">
        <v>17</v>
      </c>
      <c r="F6312">
        <v>22</v>
      </c>
      <c r="G6312" t="s">
        <v>51</v>
      </c>
      <c r="H6312" t="s">
        <v>27</v>
      </c>
      <c r="I6312">
        <v>9</v>
      </c>
      <c r="J6312">
        <v>50</v>
      </c>
      <c r="K6312">
        <v>59</v>
      </c>
      <c r="L6312">
        <v>1</v>
      </c>
      <c r="M6312">
        <v>59</v>
      </c>
      <c r="N6312">
        <v>5</v>
      </c>
      <c r="O6312" t="s">
        <v>65</v>
      </c>
    </row>
    <row r="6313" spans="1:15">
      <c r="A6313">
        <v>195729</v>
      </c>
      <c r="B6313" s="1">
        <v>45597</v>
      </c>
      <c r="C6313" t="s">
        <v>30</v>
      </c>
      <c r="D6313" t="s">
        <v>24</v>
      </c>
      <c r="E6313" t="s">
        <v>17</v>
      </c>
      <c r="F6313">
        <v>21</v>
      </c>
      <c r="G6313" t="s">
        <v>34</v>
      </c>
      <c r="H6313" t="s">
        <v>27</v>
      </c>
      <c r="I6313">
        <v>10</v>
      </c>
      <c r="J6313">
        <v>100</v>
      </c>
      <c r="K6313">
        <v>110</v>
      </c>
      <c r="L6313">
        <v>4</v>
      </c>
      <c r="M6313">
        <v>440</v>
      </c>
      <c r="N6313">
        <v>4</v>
      </c>
      <c r="O6313" t="s">
        <v>43</v>
      </c>
    </row>
    <row r="6314" spans="1:15">
      <c r="A6314">
        <v>162893</v>
      </c>
      <c r="B6314" s="1">
        <v>45522</v>
      </c>
      <c r="C6314" t="s">
        <v>15</v>
      </c>
      <c r="D6314" t="s">
        <v>16</v>
      </c>
      <c r="E6314" t="s">
        <v>17</v>
      </c>
      <c r="F6314">
        <v>22</v>
      </c>
      <c r="G6314" t="s">
        <v>74</v>
      </c>
      <c r="H6314" t="s">
        <v>27</v>
      </c>
      <c r="I6314">
        <v>100</v>
      </c>
      <c r="J6314">
        <v>25</v>
      </c>
      <c r="K6314">
        <v>125</v>
      </c>
      <c r="L6314">
        <v>1</v>
      </c>
      <c r="M6314">
        <v>125</v>
      </c>
      <c r="N6314">
        <v>4</v>
      </c>
      <c r="O6314" t="s">
        <v>20</v>
      </c>
    </row>
    <row r="6315" spans="1:15">
      <c r="A6315">
        <v>174390</v>
      </c>
      <c r="B6315" s="1">
        <v>45327</v>
      </c>
      <c r="C6315" t="s">
        <v>23</v>
      </c>
      <c r="D6315" t="s">
        <v>24</v>
      </c>
      <c r="E6315" t="s">
        <v>25</v>
      </c>
      <c r="F6315">
        <v>18</v>
      </c>
      <c r="G6315" t="s">
        <v>54</v>
      </c>
      <c r="H6315" t="s">
        <v>19</v>
      </c>
      <c r="I6315">
        <v>9</v>
      </c>
      <c r="J6315">
        <v>0</v>
      </c>
      <c r="K6315">
        <v>9</v>
      </c>
      <c r="L6315">
        <v>2</v>
      </c>
      <c r="M6315">
        <v>18</v>
      </c>
      <c r="N6315">
        <v>2</v>
      </c>
      <c r="O6315" t="s">
        <v>47</v>
      </c>
    </row>
    <row r="6316" spans="1:15">
      <c r="A6316">
        <v>192291</v>
      </c>
      <c r="B6316" s="1">
        <v>45502</v>
      </c>
      <c r="C6316" t="s">
        <v>36</v>
      </c>
      <c r="D6316" t="s">
        <v>37</v>
      </c>
      <c r="E6316" t="s">
        <v>17</v>
      </c>
      <c r="F6316">
        <v>20</v>
      </c>
      <c r="G6316" t="s">
        <v>54</v>
      </c>
      <c r="H6316" t="s">
        <v>19</v>
      </c>
      <c r="I6316">
        <v>32</v>
      </c>
      <c r="J6316">
        <v>0</v>
      </c>
      <c r="K6316">
        <v>32</v>
      </c>
      <c r="L6316">
        <v>3</v>
      </c>
      <c r="M6316">
        <v>96</v>
      </c>
      <c r="N6316">
        <v>4</v>
      </c>
      <c r="O6316" t="s">
        <v>20</v>
      </c>
    </row>
    <row r="6317" spans="1:15">
      <c r="A6317">
        <v>156335</v>
      </c>
      <c r="B6317" s="1">
        <v>45273</v>
      </c>
      <c r="C6317" t="s">
        <v>15</v>
      </c>
      <c r="D6317" t="s">
        <v>16</v>
      </c>
      <c r="E6317" t="s">
        <v>17</v>
      </c>
      <c r="F6317">
        <v>19</v>
      </c>
      <c r="G6317" t="s">
        <v>74</v>
      </c>
      <c r="H6317" t="s">
        <v>27</v>
      </c>
      <c r="I6317">
        <v>100</v>
      </c>
      <c r="J6317">
        <v>25</v>
      </c>
      <c r="K6317">
        <v>125</v>
      </c>
      <c r="L6317">
        <v>1</v>
      </c>
      <c r="M6317">
        <v>125</v>
      </c>
      <c r="N6317">
        <v>4</v>
      </c>
      <c r="O6317" t="s">
        <v>20</v>
      </c>
    </row>
    <row r="6318" spans="1:15">
      <c r="A6318">
        <v>176529</v>
      </c>
      <c r="B6318" s="1">
        <v>45450</v>
      </c>
      <c r="C6318" t="s">
        <v>30</v>
      </c>
      <c r="D6318" t="s">
        <v>24</v>
      </c>
      <c r="E6318" t="s">
        <v>17</v>
      </c>
      <c r="F6318">
        <v>31</v>
      </c>
      <c r="G6318" t="s">
        <v>34</v>
      </c>
      <c r="H6318" t="s">
        <v>27</v>
      </c>
      <c r="I6318">
        <v>10</v>
      </c>
      <c r="J6318">
        <v>100</v>
      </c>
      <c r="K6318">
        <v>110</v>
      </c>
      <c r="L6318">
        <v>2</v>
      </c>
      <c r="M6318">
        <v>220</v>
      </c>
      <c r="N6318">
        <v>4</v>
      </c>
      <c r="O6318" t="s">
        <v>39</v>
      </c>
    </row>
    <row r="6319" spans="1:15">
      <c r="A6319">
        <v>179648</v>
      </c>
      <c r="B6319" s="1">
        <v>45430</v>
      </c>
      <c r="C6319" t="s">
        <v>15</v>
      </c>
      <c r="D6319" t="s">
        <v>16</v>
      </c>
      <c r="E6319" t="s">
        <v>25</v>
      </c>
      <c r="F6319">
        <v>20</v>
      </c>
      <c r="G6319" t="s">
        <v>54</v>
      </c>
      <c r="H6319" t="s">
        <v>19</v>
      </c>
      <c r="I6319">
        <v>100</v>
      </c>
      <c r="J6319">
        <v>0</v>
      </c>
      <c r="K6319">
        <v>100</v>
      </c>
      <c r="L6319">
        <v>1</v>
      </c>
      <c r="M6319">
        <v>100</v>
      </c>
      <c r="N6319">
        <v>3</v>
      </c>
      <c r="O6319" t="s">
        <v>73</v>
      </c>
    </row>
    <row r="6320" spans="1:15">
      <c r="A6320">
        <v>183079</v>
      </c>
      <c r="B6320" s="1">
        <v>45586</v>
      </c>
      <c r="C6320" t="s">
        <v>30</v>
      </c>
      <c r="D6320" t="s">
        <v>24</v>
      </c>
      <c r="E6320" t="s">
        <v>25</v>
      </c>
      <c r="F6320">
        <v>29</v>
      </c>
      <c r="G6320" t="s">
        <v>44</v>
      </c>
      <c r="H6320" t="s">
        <v>27</v>
      </c>
      <c r="I6320">
        <v>10</v>
      </c>
      <c r="J6320">
        <v>25</v>
      </c>
      <c r="K6320">
        <v>35</v>
      </c>
      <c r="L6320">
        <v>1</v>
      </c>
      <c r="M6320">
        <v>35</v>
      </c>
      <c r="N6320">
        <v>2</v>
      </c>
      <c r="O6320" t="s">
        <v>55</v>
      </c>
    </row>
    <row r="6321" spans="1:15">
      <c r="A6321">
        <v>123622</v>
      </c>
      <c r="B6321" s="1">
        <v>45444</v>
      </c>
      <c r="C6321" t="s">
        <v>53</v>
      </c>
      <c r="D6321" t="s">
        <v>37</v>
      </c>
      <c r="E6321" t="s">
        <v>17</v>
      </c>
      <c r="F6321">
        <v>22</v>
      </c>
      <c r="G6321" t="s">
        <v>66</v>
      </c>
      <c r="H6321" t="s">
        <v>27</v>
      </c>
      <c r="I6321">
        <v>15</v>
      </c>
      <c r="J6321">
        <v>40</v>
      </c>
      <c r="K6321">
        <v>55</v>
      </c>
      <c r="L6321">
        <v>1</v>
      </c>
      <c r="M6321">
        <v>55</v>
      </c>
      <c r="N6321">
        <v>5</v>
      </c>
      <c r="O6321" t="s">
        <v>43</v>
      </c>
    </row>
    <row r="6322" spans="1:15">
      <c r="A6322">
        <v>194732</v>
      </c>
      <c r="B6322" s="1">
        <v>45269</v>
      </c>
      <c r="C6322" t="s">
        <v>23</v>
      </c>
      <c r="D6322" t="s">
        <v>24</v>
      </c>
      <c r="E6322" t="s">
        <v>25</v>
      </c>
      <c r="F6322">
        <v>35</v>
      </c>
      <c r="G6322" t="s">
        <v>54</v>
      </c>
      <c r="H6322" t="s">
        <v>19</v>
      </c>
      <c r="I6322">
        <v>9</v>
      </c>
      <c r="J6322">
        <v>0</v>
      </c>
      <c r="K6322">
        <v>9</v>
      </c>
      <c r="L6322">
        <v>1</v>
      </c>
      <c r="M6322">
        <v>9</v>
      </c>
      <c r="N6322">
        <v>3</v>
      </c>
      <c r="O6322" t="s">
        <v>40</v>
      </c>
    </row>
    <row r="6323" spans="1:15">
      <c r="A6323">
        <v>181218</v>
      </c>
      <c r="B6323" s="1">
        <v>45531</v>
      </c>
      <c r="C6323" t="s">
        <v>15</v>
      </c>
      <c r="D6323" t="s">
        <v>16</v>
      </c>
      <c r="E6323" t="s">
        <v>25</v>
      </c>
      <c r="F6323">
        <v>28</v>
      </c>
      <c r="G6323" t="s">
        <v>77</v>
      </c>
      <c r="H6323" t="s">
        <v>19</v>
      </c>
      <c r="I6323">
        <v>100</v>
      </c>
      <c r="J6323">
        <v>0</v>
      </c>
      <c r="K6323">
        <v>100</v>
      </c>
      <c r="L6323">
        <v>1</v>
      </c>
      <c r="M6323">
        <v>100</v>
      </c>
      <c r="N6323">
        <v>1</v>
      </c>
      <c r="O6323" t="s">
        <v>71</v>
      </c>
    </row>
    <row r="6324" spans="1:15">
      <c r="A6324">
        <v>125428</v>
      </c>
      <c r="B6324" s="1">
        <v>45307</v>
      </c>
      <c r="C6324" t="s">
        <v>23</v>
      </c>
      <c r="D6324" t="s">
        <v>24</v>
      </c>
      <c r="E6324" t="s">
        <v>17</v>
      </c>
      <c r="F6324">
        <v>18</v>
      </c>
      <c r="G6324" t="s">
        <v>34</v>
      </c>
      <c r="H6324" t="s">
        <v>27</v>
      </c>
      <c r="I6324">
        <v>9</v>
      </c>
      <c r="J6324">
        <v>100</v>
      </c>
      <c r="K6324">
        <v>109</v>
      </c>
      <c r="L6324">
        <v>1</v>
      </c>
      <c r="M6324">
        <v>109</v>
      </c>
      <c r="N6324">
        <v>5</v>
      </c>
      <c r="O6324" t="s">
        <v>20</v>
      </c>
    </row>
    <row r="6325" spans="1:15">
      <c r="A6325">
        <v>188055</v>
      </c>
      <c r="B6325" s="1">
        <v>45372</v>
      </c>
      <c r="C6325" t="s">
        <v>36</v>
      </c>
      <c r="D6325" t="s">
        <v>37</v>
      </c>
      <c r="E6325" t="s">
        <v>17</v>
      </c>
      <c r="F6325">
        <v>28</v>
      </c>
      <c r="G6325" t="s">
        <v>66</v>
      </c>
      <c r="H6325" t="s">
        <v>27</v>
      </c>
      <c r="I6325">
        <v>32</v>
      </c>
      <c r="J6325">
        <v>40</v>
      </c>
      <c r="K6325">
        <v>72</v>
      </c>
      <c r="L6325">
        <v>5</v>
      </c>
      <c r="M6325">
        <v>360</v>
      </c>
      <c r="N6325">
        <v>5</v>
      </c>
      <c r="O6325" t="s">
        <v>39</v>
      </c>
    </row>
    <row r="6326" spans="1:15">
      <c r="A6326">
        <v>126624</v>
      </c>
      <c r="B6326" s="1">
        <v>45344</v>
      </c>
      <c r="C6326" t="s">
        <v>15</v>
      </c>
      <c r="D6326" t="s">
        <v>16</v>
      </c>
      <c r="E6326" t="s">
        <v>17</v>
      </c>
      <c r="F6326">
        <v>19</v>
      </c>
      <c r="G6326" t="s">
        <v>62</v>
      </c>
      <c r="H6326" t="s">
        <v>19</v>
      </c>
      <c r="I6326">
        <v>100</v>
      </c>
      <c r="J6326">
        <v>0</v>
      </c>
      <c r="K6326">
        <v>100</v>
      </c>
      <c r="L6326">
        <v>1</v>
      </c>
      <c r="M6326">
        <v>100</v>
      </c>
      <c r="N6326">
        <v>1</v>
      </c>
      <c r="O6326" t="s">
        <v>71</v>
      </c>
    </row>
    <row r="6327" spans="1:15">
      <c r="A6327">
        <v>164786</v>
      </c>
      <c r="B6327" s="1">
        <v>45542</v>
      </c>
      <c r="C6327" t="s">
        <v>85</v>
      </c>
      <c r="D6327" t="s">
        <v>24</v>
      </c>
      <c r="E6327" t="s">
        <v>25</v>
      </c>
      <c r="F6327">
        <v>25</v>
      </c>
      <c r="G6327" t="s">
        <v>38</v>
      </c>
      <c r="H6327" t="s">
        <v>19</v>
      </c>
      <c r="I6327">
        <v>23</v>
      </c>
      <c r="J6327">
        <v>0</v>
      </c>
      <c r="K6327">
        <v>23</v>
      </c>
      <c r="L6327">
        <v>1</v>
      </c>
      <c r="M6327">
        <v>23</v>
      </c>
      <c r="N6327">
        <v>4</v>
      </c>
      <c r="O6327" t="s">
        <v>61</v>
      </c>
    </row>
    <row r="6328" spans="1:15">
      <c r="A6328">
        <v>191413</v>
      </c>
      <c r="B6328" s="1">
        <v>45499</v>
      </c>
      <c r="C6328" t="s">
        <v>30</v>
      </c>
      <c r="D6328" t="s">
        <v>24</v>
      </c>
      <c r="E6328" t="s">
        <v>17</v>
      </c>
      <c r="F6328">
        <v>28</v>
      </c>
      <c r="G6328" t="s">
        <v>86</v>
      </c>
      <c r="H6328" t="s">
        <v>27</v>
      </c>
      <c r="I6328">
        <v>10</v>
      </c>
      <c r="J6328">
        <v>70</v>
      </c>
      <c r="K6328">
        <v>80</v>
      </c>
      <c r="L6328">
        <v>1</v>
      </c>
      <c r="M6328">
        <v>80</v>
      </c>
      <c r="N6328">
        <v>1</v>
      </c>
      <c r="O6328" t="s">
        <v>47</v>
      </c>
    </row>
    <row r="6329" spans="1:15">
      <c r="A6329">
        <v>168350</v>
      </c>
      <c r="B6329" s="1">
        <v>45425</v>
      </c>
      <c r="C6329" t="s">
        <v>42</v>
      </c>
      <c r="D6329" t="s">
        <v>16</v>
      </c>
      <c r="E6329" t="s">
        <v>25</v>
      </c>
      <c r="F6329">
        <v>29</v>
      </c>
      <c r="G6329" t="s">
        <v>86</v>
      </c>
      <c r="H6329" t="s">
        <v>27</v>
      </c>
      <c r="I6329">
        <v>65</v>
      </c>
      <c r="J6329">
        <v>70</v>
      </c>
      <c r="K6329">
        <v>135</v>
      </c>
      <c r="L6329">
        <v>1</v>
      </c>
      <c r="M6329">
        <v>135</v>
      </c>
      <c r="N6329">
        <v>4</v>
      </c>
      <c r="O6329" t="s">
        <v>65</v>
      </c>
    </row>
    <row r="6330" spans="1:15">
      <c r="A6330">
        <v>189096</v>
      </c>
      <c r="B6330" s="1">
        <v>45456</v>
      </c>
      <c r="C6330" t="s">
        <v>48</v>
      </c>
      <c r="D6330" t="s">
        <v>16</v>
      </c>
      <c r="E6330" t="s">
        <v>25</v>
      </c>
      <c r="F6330">
        <v>31</v>
      </c>
      <c r="G6330" t="s">
        <v>54</v>
      </c>
      <c r="H6330" t="s">
        <v>19</v>
      </c>
      <c r="I6330">
        <v>130</v>
      </c>
      <c r="J6330">
        <v>0</v>
      </c>
      <c r="K6330">
        <v>130</v>
      </c>
      <c r="L6330">
        <v>1</v>
      </c>
      <c r="M6330">
        <v>130</v>
      </c>
      <c r="N6330">
        <v>3</v>
      </c>
      <c r="O6330" t="s">
        <v>73</v>
      </c>
    </row>
    <row r="6331" spans="1:15">
      <c r="A6331">
        <v>125893</v>
      </c>
      <c r="B6331" s="1">
        <v>45305</v>
      </c>
      <c r="C6331" t="s">
        <v>78</v>
      </c>
      <c r="D6331" t="s">
        <v>37</v>
      </c>
      <c r="E6331" t="s">
        <v>17</v>
      </c>
      <c r="F6331">
        <v>30</v>
      </c>
      <c r="G6331" t="s">
        <v>62</v>
      </c>
      <c r="H6331" t="s">
        <v>19</v>
      </c>
      <c r="I6331">
        <v>50</v>
      </c>
      <c r="J6331">
        <v>0</v>
      </c>
      <c r="K6331">
        <v>50</v>
      </c>
      <c r="L6331">
        <v>2</v>
      </c>
      <c r="M6331">
        <v>100</v>
      </c>
      <c r="N6331">
        <v>5</v>
      </c>
      <c r="O6331" t="s">
        <v>72</v>
      </c>
    </row>
    <row r="6332" spans="1:15">
      <c r="A6332">
        <v>163148</v>
      </c>
      <c r="B6332" s="1">
        <v>45315</v>
      </c>
      <c r="C6332" t="s">
        <v>53</v>
      </c>
      <c r="D6332" t="s">
        <v>37</v>
      </c>
      <c r="E6332" t="s">
        <v>17</v>
      </c>
      <c r="F6332">
        <v>28</v>
      </c>
      <c r="G6332" t="s">
        <v>80</v>
      </c>
      <c r="H6332" t="s">
        <v>27</v>
      </c>
      <c r="I6332">
        <v>15</v>
      </c>
      <c r="J6332">
        <v>40</v>
      </c>
      <c r="K6332">
        <v>55</v>
      </c>
      <c r="L6332">
        <v>1</v>
      </c>
      <c r="M6332">
        <v>55</v>
      </c>
      <c r="N6332">
        <v>5</v>
      </c>
      <c r="O6332" t="s">
        <v>52</v>
      </c>
    </row>
    <row r="6333" spans="1:15">
      <c r="A6333">
        <v>195237</v>
      </c>
      <c r="B6333" s="1">
        <v>45267</v>
      </c>
      <c r="C6333" t="s">
        <v>42</v>
      </c>
      <c r="D6333" t="s">
        <v>16</v>
      </c>
      <c r="E6333" t="s">
        <v>25</v>
      </c>
      <c r="F6333">
        <v>34</v>
      </c>
      <c r="G6333" t="s">
        <v>77</v>
      </c>
      <c r="H6333" t="s">
        <v>19</v>
      </c>
      <c r="I6333">
        <v>65</v>
      </c>
      <c r="J6333">
        <v>0</v>
      </c>
      <c r="K6333">
        <v>65</v>
      </c>
      <c r="L6333">
        <v>5</v>
      </c>
      <c r="M6333">
        <v>325</v>
      </c>
      <c r="N6333">
        <v>5</v>
      </c>
      <c r="O6333" t="s">
        <v>70</v>
      </c>
    </row>
    <row r="6334" spans="1:15">
      <c r="A6334">
        <v>164092</v>
      </c>
      <c r="B6334" s="1">
        <v>45435</v>
      </c>
      <c r="C6334" t="s">
        <v>42</v>
      </c>
      <c r="D6334" t="s">
        <v>16</v>
      </c>
      <c r="E6334" t="s">
        <v>17</v>
      </c>
      <c r="F6334">
        <v>32</v>
      </c>
      <c r="G6334" t="s">
        <v>54</v>
      </c>
      <c r="H6334" t="s">
        <v>19</v>
      </c>
      <c r="I6334">
        <v>65</v>
      </c>
      <c r="J6334">
        <v>0</v>
      </c>
      <c r="K6334">
        <v>65</v>
      </c>
      <c r="L6334">
        <v>1</v>
      </c>
      <c r="M6334">
        <v>65</v>
      </c>
      <c r="N6334">
        <v>5</v>
      </c>
      <c r="O6334" t="s">
        <v>20</v>
      </c>
    </row>
    <row r="6335" spans="1:15">
      <c r="A6335">
        <v>128532</v>
      </c>
      <c r="B6335" s="1">
        <v>45440</v>
      </c>
      <c r="C6335" t="s">
        <v>30</v>
      </c>
      <c r="D6335" t="s">
        <v>24</v>
      </c>
      <c r="E6335" t="s">
        <v>17</v>
      </c>
      <c r="F6335">
        <v>25</v>
      </c>
      <c r="G6335" t="s">
        <v>69</v>
      </c>
      <c r="H6335" t="s">
        <v>19</v>
      </c>
      <c r="I6335">
        <v>10</v>
      </c>
      <c r="J6335">
        <v>0</v>
      </c>
      <c r="K6335">
        <v>10</v>
      </c>
      <c r="L6335">
        <v>3</v>
      </c>
      <c r="M6335">
        <v>30</v>
      </c>
      <c r="N6335">
        <v>3</v>
      </c>
      <c r="O6335" t="s">
        <v>22</v>
      </c>
    </row>
    <row r="6336" spans="1:15">
      <c r="A6336">
        <v>121031</v>
      </c>
      <c r="B6336" s="1">
        <v>45271</v>
      </c>
      <c r="C6336" t="s">
        <v>30</v>
      </c>
      <c r="D6336" t="s">
        <v>24</v>
      </c>
      <c r="E6336" t="s">
        <v>17</v>
      </c>
      <c r="F6336">
        <v>30</v>
      </c>
      <c r="G6336" t="s">
        <v>54</v>
      </c>
      <c r="H6336" t="s">
        <v>19</v>
      </c>
      <c r="I6336">
        <v>10</v>
      </c>
      <c r="J6336">
        <v>0</v>
      </c>
      <c r="K6336">
        <v>10</v>
      </c>
      <c r="L6336">
        <v>1</v>
      </c>
      <c r="M6336">
        <v>10</v>
      </c>
      <c r="N6336">
        <v>4</v>
      </c>
      <c r="O6336" t="s">
        <v>70</v>
      </c>
    </row>
    <row r="6337" spans="1:15">
      <c r="A6337">
        <v>157093</v>
      </c>
      <c r="B6337" s="1">
        <v>45422</v>
      </c>
      <c r="C6337" t="s">
        <v>42</v>
      </c>
      <c r="D6337" t="s">
        <v>16</v>
      </c>
      <c r="E6337" t="s">
        <v>17</v>
      </c>
      <c r="F6337">
        <v>25</v>
      </c>
      <c r="G6337" t="s">
        <v>46</v>
      </c>
      <c r="H6337" t="s">
        <v>19</v>
      </c>
      <c r="I6337">
        <v>65</v>
      </c>
      <c r="J6337">
        <v>0</v>
      </c>
      <c r="K6337">
        <v>65</v>
      </c>
      <c r="L6337">
        <v>2</v>
      </c>
      <c r="M6337">
        <v>130</v>
      </c>
      <c r="N6337">
        <v>4</v>
      </c>
      <c r="O6337" t="s">
        <v>43</v>
      </c>
    </row>
    <row r="6338" spans="1:15">
      <c r="A6338">
        <v>130029</v>
      </c>
      <c r="B6338" s="1">
        <v>45559</v>
      </c>
      <c r="C6338" t="s">
        <v>15</v>
      </c>
      <c r="D6338" t="s">
        <v>16</v>
      </c>
      <c r="E6338" t="s">
        <v>17</v>
      </c>
      <c r="F6338">
        <v>29</v>
      </c>
      <c r="G6338" t="s">
        <v>29</v>
      </c>
      <c r="H6338" t="s">
        <v>19</v>
      </c>
      <c r="I6338">
        <v>100</v>
      </c>
      <c r="J6338">
        <v>0</v>
      </c>
      <c r="K6338">
        <v>100</v>
      </c>
      <c r="L6338">
        <v>1</v>
      </c>
      <c r="M6338">
        <v>100</v>
      </c>
      <c r="N6338">
        <v>2</v>
      </c>
      <c r="O6338" t="s">
        <v>28</v>
      </c>
    </row>
    <row r="6339" spans="1:15">
      <c r="A6339">
        <v>128090</v>
      </c>
      <c r="B6339" s="1">
        <v>45474</v>
      </c>
      <c r="C6339" t="s">
        <v>50</v>
      </c>
      <c r="D6339" t="s">
        <v>16</v>
      </c>
      <c r="E6339" t="s">
        <v>25</v>
      </c>
      <c r="F6339">
        <v>34</v>
      </c>
      <c r="G6339" t="s">
        <v>62</v>
      </c>
      <c r="H6339" t="s">
        <v>19</v>
      </c>
      <c r="I6339">
        <v>97</v>
      </c>
      <c r="J6339">
        <v>0</v>
      </c>
      <c r="K6339">
        <v>97</v>
      </c>
      <c r="L6339">
        <v>1</v>
      </c>
      <c r="M6339">
        <v>97</v>
      </c>
      <c r="N6339">
        <v>5</v>
      </c>
      <c r="O6339" t="s">
        <v>32</v>
      </c>
    </row>
    <row r="6340" spans="1:15">
      <c r="A6340">
        <v>182781</v>
      </c>
      <c r="B6340" s="1">
        <v>45559</v>
      </c>
      <c r="C6340" t="s">
        <v>76</v>
      </c>
      <c r="D6340" t="s">
        <v>37</v>
      </c>
      <c r="E6340" t="s">
        <v>25</v>
      </c>
      <c r="F6340">
        <v>35</v>
      </c>
      <c r="G6340" t="s">
        <v>77</v>
      </c>
      <c r="H6340" t="s">
        <v>19</v>
      </c>
      <c r="I6340">
        <v>45</v>
      </c>
      <c r="J6340">
        <v>0</v>
      </c>
      <c r="K6340">
        <v>45</v>
      </c>
      <c r="L6340">
        <v>1</v>
      </c>
      <c r="M6340">
        <v>45</v>
      </c>
      <c r="N6340">
        <v>5</v>
      </c>
      <c r="O6340" t="s">
        <v>32</v>
      </c>
    </row>
    <row r="6341" spans="1:15">
      <c r="A6341">
        <v>126034</v>
      </c>
      <c r="B6341" s="1">
        <v>45391</v>
      </c>
      <c r="C6341" t="s">
        <v>42</v>
      </c>
      <c r="D6341" t="s">
        <v>16</v>
      </c>
      <c r="E6341" t="s">
        <v>17</v>
      </c>
      <c r="F6341">
        <v>21</v>
      </c>
      <c r="G6341" t="s">
        <v>44</v>
      </c>
      <c r="H6341" t="s">
        <v>27</v>
      </c>
      <c r="I6341">
        <v>65</v>
      </c>
      <c r="J6341">
        <v>25</v>
      </c>
      <c r="K6341">
        <v>90</v>
      </c>
      <c r="L6341">
        <v>1</v>
      </c>
      <c r="M6341">
        <v>90</v>
      </c>
      <c r="N6341">
        <v>5</v>
      </c>
      <c r="O6341" t="s">
        <v>32</v>
      </c>
    </row>
    <row r="6342" spans="1:15">
      <c r="A6342">
        <v>187109</v>
      </c>
      <c r="B6342" s="1">
        <v>45274</v>
      </c>
      <c r="C6342" t="s">
        <v>82</v>
      </c>
      <c r="D6342" t="s">
        <v>37</v>
      </c>
      <c r="E6342" t="s">
        <v>25</v>
      </c>
      <c r="F6342">
        <v>28</v>
      </c>
      <c r="G6342" t="s">
        <v>86</v>
      </c>
      <c r="H6342" t="s">
        <v>27</v>
      </c>
      <c r="I6342">
        <v>20</v>
      </c>
      <c r="J6342">
        <v>70</v>
      </c>
      <c r="K6342">
        <v>90</v>
      </c>
      <c r="L6342">
        <v>1</v>
      </c>
      <c r="M6342">
        <v>90</v>
      </c>
      <c r="N6342">
        <v>5</v>
      </c>
      <c r="O6342" t="s">
        <v>70</v>
      </c>
    </row>
    <row r="6343" spans="1:15">
      <c r="A6343">
        <v>149446</v>
      </c>
      <c r="B6343" s="1">
        <v>45361</v>
      </c>
      <c r="C6343" t="s">
        <v>42</v>
      </c>
      <c r="D6343" t="s">
        <v>16</v>
      </c>
      <c r="E6343" t="s">
        <v>25</v>
      </c>
      <c r="F6343">
        <v>35</v>
      </c>
      <c r="G6343" t="s">
        <v>54</v>
      </c>
      <c r="H6343" t="s">
        <v>19</v>
      </c>
      <c r="I6343">
        <v>65</v>
      </c>
      <c r="J6343">
        <v>0</v>
      </c>
      <c r="K6343">
        <v>65</v>
      </c>
      <c r="L6343">
        <v>2</v>
      </c>
      <c r="M6343">
        <v>130</v>
      </c>
      <c r="N6343">
        <v>5</v>
      </c>
      <c r="O6343" t="s">
        <v>43</v>
      </c>
    </row>
    <row r="6344" spans="1:15">
      <c r="A6344">
        <v>193998</v>
      </c>
      <c r="B6344" s="1">
        <v>45365</v>
      </c>
      <c r="C6344" t="s">
        <v>82</v>
      </c>
      <c r="D6344" t="s">
        <v>37</v>
      </c>
      <c r="E6344" t="s">
        <v>17</v>
      </c>
      <c r="F6344">
        <v>19</v>
      </c>
      <c r="G6344" t="s">
        <v>44</v>
      </c>
      <c r="H6344" t="s">
        <v>27</v>
      </c>
      <c r="I6344">
        <v>20</v>
      </c>
      <c r="J6344">
        <v>25</v>
      </c>
      <c r="K6344">
        <v>45</v>
      </c>
      <c r="L6344">
        <v>4</v>
      </c>
      <c r="M6344">
        <v>180</v>
      </c>
      <c r="N6344">
        <v>3</v>
      </c>
      <c r="O6344" t="s">
        <v>73</v>
      </c>
    </row>
    <row r="6345" spans="1:15">
      <c r="A6345">
        <v>127177</v>
      </c>
      <c r="B6345" s="1">
        <v>45535</v>
      </c>
      <c r="C6345" t="s">
        <v>76</v>
      </c>
      <c r="D6345" t="s">
        <v>37</v>
      </c>
      <c r="E6345" t="s">
        <v>25</v>
      </c>
      <c r="F6345">
        <v>27</v>
      </c>
      <c r="G6345" t="s">
        <v>18</v>
      </c>
      <c r="H6345" t="s">
        <v>19</v>
      </c>
      <c r="I6345">
        <v>45</v>
      </c>
      <c r="J6345">
        <v>0</v>
      </c>
      <c r="K6345">
        <v>45</v>
      </c>
      <c r="L6345">
        <v>1</v>
      </c>
      <c r="M6345">
        <v>45</v>
      </c>
      <c r="N6345">
        <v>4</v>
      </c>
      <c r="O6345" t="s">
        <v>72</v>
      </c>
    </row>
    <row r="6346" spans="1:15">
      <c r="A6346">
        <v>183597</v>
      </c>
      <c r="B6346" s="1">
        <v>45539</v>
      </c>
      <c r="C6346" t="s">
        <v>42</v>
      </c>
      <c r="D6346" t="s">
        <v>16</v>
      </c>
      <c r="E6346" t="s">
        <v>25</v>
      </c>
      <c r="F6346">
        <v>22</v>
      </c>
      <c r="G6346" t="s">
        <v>86</v>
      </c>
      <c r="H6346" t="s">
        <v>27</v>
      </c>
      <c r="I6346">
        <v>65</v>
      </c>
      <c r="J6346">
        <v>70</v>
      </c>
      <c r="K6346">
        <v>135</v>
      </c>
      <c r="L6346">
        <v>1</v>
      </c>
      <c r="M6346">
        <v>135</v>
      </c>
      <c r="N6346">
        <v>5</v>
      </c>
      <c r="O6346" t="s">
        <v>32</v>
      </c>
    </row>
    <row r="6347" spans="1:15">
      <c r="A6347">
        <v>168390</v>
      </c>
      <c r="B6347" s="1">
        <v>45358</v>
      </c>
      <c r="C6347" t="s">
        <v>23</v>
      </c>
      <c r="D6347" t="s">
        <v>24</v>
      </c>
      <c r="E6347" t="s">
        <v>17</v>
      </c>
      <c r="F6347">
        <v>20</v>
      </c>
      <c r="G6347" t="s">
        <v>67</v>
      </c>
      <c r="H6347" t="s">
        <v>27</v>
      </c>
      <c r="I6347">
        <v>9</v>
      </c>
      <c r="J6347">
        <v>40</v>
      </c>
      <c r="K6347">
        <v>49</v>
      </c>
      <c r="L6347">
        <v>1</v>
      </c>
      <c r="M6347">
        <v>49</v>
      </c>
      <c r="N6347">
        <v>5</v>
      </c>
      <c r="O6347" t="s">
        <v>45</v>
      </c>
    </row>
    <row r="6348" spans="1:15">
      <c r="A6348">
        <v>190201</v>
      </c>
      <c r="B6348" s="1">
        <v>45433</v>
      </c>
      <c r="C6348" t="s">
        <v>50</v>
      </c>
      <c r="D6348" t="s">
        <v>16</v>
      </c>
      <c r="E6348" t="s">
        <v>17</v>
      </c>
      <c r="F6348">
        <v>20</v>
      </c>
      <c r="G6348" t="s">
        <v>54</v>
      </c>
      <c r="H6348" t="s">
        <v>19</v>
      </c>
      <c r="I6348">
        <v>97</v>
      </c>
      <c r="J6348">
        <v>0</v>
      </c>
      <c r="K6348">
        <v>97</v>
      </c>
      <c r="L6348">
        <v>1</v>
      </c>
      <c r="M6348">
        <v>97</v>
      </c>
      <c r="N6348">
        <v>5</v>
      </c>
      <c r="O6348" t="s">
        <v>20</v>
      </c>
    </row>
    <row r="6349" spans="1:15">
      <c r="A6349">
        <v>159528</v>
      </c>
      <c r="B6349" s="1">
        <v>45345</v>
      </c>
      <c r="C6349" t="s">
        <v>15</v>
      </c>
      <c r="D6349" t="s">
        <v>16</v>
      </c>
      <c r="E6349" t="s">
        <v>17</v>
      </c>
      <c r="F6349">
        <v>29</v>
      </c>
      <c r="G6349" t="s">
        <v>34</v>
      </c>
      <c r="H6349" t="s">
        <v>27</v>
      </c>
      <c r="I6349">
        <v>100</v>
      </c>
      <c r="J6349">
        <v>100</v>
      </c>
      <c r="K6349">
        <v>200</v>
      </c>
      <c r="L6349">
        <v>4</v>
      </c>
      <c r="M6349">
        <v>800</v>
      </c>
      <c r="N6349">
        <v>5</v>
      </c>
      <c r="O6349" t="s">
        <v>39</v>
      </c>
    </row>
    <row r="6350" spans="1:15">
      <c r="A6350">
        <v>130578</v>
      </c>
      <c r="B6350" s="1">
        <v>45299</v>
      </c>
      <c r="C6350" t="s">
        <v>42</v>
      </c>
      <c r="D6350" t="s">
        <v>16</v>
      </c>
      <c r="E6350" t="s">
        <v>17</v>
      </c>
      <c r="F6350">
        <v>28</v>
      </c>
      <c r="G6350" t="s">
        <v>38</v>
      </c>
      <c r="H6350" t="s">
        <v>19</v>
      </c>
      <c r="I6350">
        <v>65</v>
      </c>
      <c r="J6350">
        <v>0</v>
      </c>
      <c r="K6350">
        <v>65</v>
      </c>
      <c r="L6350">
        <v>1</v>
      </c>
      <c r="M6350">
        <v>65</v>
      </c>
      <c r="N6350">
        <v>5</v>
      </c>
      <c r="O6350" t="s">
        <v>20</v>
      </c>
    </row>
    <row r="6351" spans="1:15">
      <c r="A6351">
        <v>163304</v>
      </c>
      <c r="B6351" s="1">
        <v>45380</v>
      </c>
      <c r="C6351" t="s">
        <v>76</v>
      </c>
      <c r="D6351" t="s">
        <v>37</v>
      </c>
      <c r="E6351" t="s">
        <v>25</v>
      </c>
      <c r="F6351">
        <v>31</v>
      </c>
      <c r="G6351" t="s">
        <v>51</v>
      </c>
      <c r="H6351" t="s">
        <v>27</v>
      </c>
      <c r="I6351">
        <v>45</v>
      </c>
      <c r="J6351">
        <v>50</v>
      </c>
      <c r="K6351">
        <v>95</v>
      </c>
      <c r="L6351">
        <v>1</v>
      </c>
      <c r="M6351">
        <v>95</v>
      </c>
      <c r="N6351">
        <v>5</v>
      </c>
      <c r="O6351" t="s">
        <v>57</v>
      </c>
    </row>
    <row r="6352" spans="1:15">
      <c r="A6352">
        <v>182314</v>
      </c>
      <c r="B6352" s="1">
        <v>45237</v>
      </c>
      <c r="C6352" t="s">
        <v>23</v>
      </c>
      <c r="D6352" t="s">
        <v>24</v>
      </c>
      <c r="E6352" t="s">
        <v>17</v>
      </c>
      <c r="F6352">
        <v>27</v>
      </c>
      <c r="G6352" t="s">
        <v>54</v>
      </c>
      <c r="H6352" t="s">
        <v>19</v>
      </c>
      <c r="I6352">
        <v>9</v>
      </c>
      <c r="J6352">
        <v>0</v>
      </c>
      <c r="K6352">
        <v>9</v>
      </c>
      <c r="L6352">
        <v>1</v>
      </c>
      <c r="M6352">
        <v>9</v>
      </c>
      <c r="N6352">
        <v>3</v>
      </c>
      <c r="O6352" t="s">
        <v>49</v>
      </c>
    </row>
    <row r="6353" spans="1:15">
      <c r="A6353">
        <v>175888</v>
      </c>
      <c r="B6353" s="1">
        <v>45509</v>
      </c>
      <c r="C6353" t="s">
        <v>48</v>
      </c>
      <c r="D6353" t="s">
        <v>16</v>
      </c>
      <c r="E6353" t="s">
        <v>17</v>
      </c>
      <c r="F6353">
        <v>20</v>
      </c>
      <c r="G6353" t="s">
        <v>44</v>
      </c>
      <c r="H6353" t="s">
        <v>27</v>
      </c>
      <c r="I6353">
        <v>130</v>
      </c>
      <c r="J6353">
        <v>25</v>
      </c>
      <c r="K6353">
        <v>155</v>
      </c>
      <c r="L6353">
        <v>1</v>
      </c>
      <c r="M6353">
        <v>155</v>
      </c>
      <c r="N6353">
        <v>2</v>
      </c>
      <c r="O6353" t="s">
        <v>59</v>
      </c>
    </row>
    <row r="6354" spans="1:15">
      <c r="A6354">
        <v>165004</v>
      </c>
      <c r="B6354" s="1">
        <v>45311</v>
      </c>
      <c r="C6354" t="s">
        <v>42</v>
      </c>
      <c r="D6354" t="s">
        <v>16</v>
      </c>
      <c r="E6354" t="s">
        <v>25</v>
      </c>
      <c r="F6354">
        <v>25</v>
      </c>
      <c r="G6354" t="s">
        <v>66</v>
      </c>
      <c r="H6354" t="s">
        <v>27</v>
      </c>
      <c r="I6354">
        <v>65</v>
      </c>
      <c r="J6354">
        <v>40</v>
      </c>
      <c r="K6354">
        <v>105</v>
      </c>
      <c r="L6354">
        <v>1</v>
      </c>
      <c r="M6354">
        <v>105</v>
      </c>
      <c r="N6354">
        <v>5</v>
      </c>
      <c r="O6354" t="s">
        <v>39</v>
      </c>
    </row>
    <row r="6355" spans="1:15">
      <c r="A6355">
        <v>188721</v>
      </c>
      <c r="B6355" s="1">
        <v>45332</v>
      </c>
      <c r="C6355" t="s">
        <v>82</v>
      </c>
      <c r="D6355" t="s">
        <v>37</v>
      </c>
      <c r="E6355" t="s">
        <v>17</v>
      </c>
      <c r="F6355">
        <v>19</v>
      </c>
      <c r="G6355" t="s">
        <v>56</v>
      </c>
      <c r="H6355" t="s">
        <v>19</v>
      </c>
      <c r="I6355">
        <v>20</v>
      </c>
      <c r="J6355">
        <v>0</v>
      </c>
      <c r="K6355">
        <v>20</v>
      </c>
      <c r="L6355">
        <v>4</v>
      </c>
      <c r="M6355">
        <v>80</v>
      </c>
      <c r="N6355">
        <v>1</v>
      </c>
      <c r="O6355" t="s">
        <v>68</v>
      </c>
    </row>
    <row r="6356" spans="1:15">
      <c r="A6356">
        <v>147662</v>
      </c>
      <c r="B6356" s="1">
        <v>45363</v>
      </c>
      <c r="C6356" t="s">
        <v>50</v>
      </c>
      <c r="D6356" t="s">
        <v>16</v>
      </c>
      <c r="E6356" t="s">
        <v>25</v>
      </c>
      <c r="F6356">
        <v>23</v>
      </c>
      <c r="G6356" t="s">
        <v>41</v>
      </c>
      <c r="H6356" t="s">
        <v>19</v>
      </c>
      <c r="I6356">
        <v>97</v>
      </c>
      <c r="J6356">
        <v>0</v>
      </c>
      <c r="K6356">
        <v>97</v>
      </c>
      <c r="L6356">
        <v>3</v>
      </c>
      <c r="M6356">
        <v>291</v>
      </c>
      <c r="N6356">
        <v>3</v>
      </c>
      <c r="O6356" t="s">
        <v>84</v>
      </c>
    </row>
    <row r="6357" spans="1:15">
      <c r="A6357">
        <v>181678</v>
      </c>
      <c r="B6357" s="1">
        <v>45337</v>
      </c>
      <c r="C6357" t="s">
        <v>53</v>
      </c>
      <c r="D6357" t="s">
        <v>37</v>
      </c>
      <c r="E6357" t="s">
        <v>17</v>
      </c>
      <c r="F6357">
        <v>33</v>
      </c>
      <c r="G6357" t="s">
        <v>58</v>
      </c>
      <c r="H6357" t="s">
        <v>27</v>
      </c>
      <c r="I6357">
        <v>15</v>
      </c>
      <c r="J6357">
        <v>40</v>
      </c>
      <c r="K6357">
        <v>55</v>
      </c>
      <c r="L6357">
        <v>1</v>
      </c>
      <c r="M6357">
        <v>55</v>
      </c>
      <c r="N6357">
        <v>4</v>
      </c>
      <c r="O6357" t="s">
        <v>65</v>
      </c>
    </row>
    <row r="6358" spans="1:15">
      <c r="A6358">
        <v>166996</v>
      </c>
      <c r="B6358" s="1">
        <v>45559</v>
      </c>
      <c r="C6358" t="s">
        <v>50</v>
      </c>
      <c r="D6358" t="s">
        <v>16</v>
      </c>
      <c r="E6358" t="s">
        <v>17</v>
      </c>
      <c r="F6358">
        <v>30</v>
      </c>
      <c r="G6358" t="s">
        <v>75</v>
      </c>
      <c r="H6358" t="s">
        <v>27</v>
      </c>
      <c r="I6358">
        <v>97</v>
      </c>
      <c r="J6358">
        <v>70</v>
      </c>
      <c r="K6358">
        <v>167</v>
      </c>
      <c r="L6358">
        <v>1</v>
      </c>
      <c r="M6358">
        <v>167</v>
      </c>
      <c r="N6358">
        <v>4</v>
      </c>
      <c r="O6358" t="s">
        <v>45</v>
      </c>
    </row>
    <row r="6359" spans="1:15">
      <c r="A6359">
        <v>133947</v>
      </c>
      <c r="B6359" s="1">
        <v>45407</v>
      </c>
      <c r="C6359" t="s">
        <v>30</v>
      </c>
      <c r="D6359" t="s">
        <v>24</v>
      </c>
      <c r="E6359" t="s">
        <v>17</v>
      </c>
      <c r="F6359">
        <v>27</v>
      </c>
      <c r="G6359" t="s">
        <v>21</v>
      </c>
      <c r="H6359" t="s">
        <v>19</v>
      </c>
      <c r="I6359">
        <v>10</v>
      </c>
      <c r="J6359">
        <v>0</v>
      </c>
      <c r="K6359">
        <v>10</v>
      </c>
      <c r="L6359">
        <v>1</v>
      </c>
      <c r="M6359">
        <v>10</v>
      </c>
      <c r="N6359">
        <v>5</v>
      </c>
      <c r="O6359" t="s">
        <v>52</v>
      </c>
    </row>
    <row r="6360" spans="1:15">
      <c r="A6360">
        <v>175651</v>
      </c>
      <c r="B6360" s="1">
        <v>45465</v>
      </c>
      <c r="C6360" t="s">
        <v>53</v>
      </c>
      <c r="D6360" t="s">
        <v>37</v>
      </c>
      <c r="E6360" t="s">
        <v>25</v>
      </c>
      <c r="F6360">
        <v>27</v>
      </c>
      <c r="G6360" t="s">
        <v>31</v>
      </c>
      <c r="H6360" t="s">
        <v>19</v>
      </c>
      <c r="I6360">
        <v>15</v>
      </c>
      <c r="J6360">
        <v>0</v>
      </c>
      <c r="K6360">
        <v>15</v>
      </c>
      <c r="L6360">
        <v>1</v>
      </c>
      <c r="M6360">
        <v>15</v>
      </c>
      <c r="N6360">
        <v>4</v>
      </c>
      <c r="O6360" t="s">
        <v>57</v>
      </c>
    </row>
    <row r="6361" spans="1:15">
      <c r="A6361">
        <v>158068</v>
      </c>
      <c r="B6361" s="1">
        <v>45563</v>
      </c>
      <c r="C6361" t="s">
        <v>48</v>
      </c>
      <c r="D6361" t="s">
        <v>16</v>
      </c>
      <c r="E6361" t="s">
        <v>25</v>
      </c>
      <c r="F6361">
        <v>26</v>
      </c>
      <c r="G6361" t="s">
        <v>60</v>
      </c>
      <c r="H6361" t="s">
        <v>19</v>
      </c>
      <c r="I6361">
        <v>130</v>
      </c>
      <c r="J6361">
        <v>0</v>
      </c>
      <c r="K6361">
        <v>130</v>
      </c>
      <c r="L6361">
        <v>1</v>
      </c>
      <c r="M6361">
        <v>130</v>
      </c>
      <c r="N6361">
        <v>4</v>
      </c>
      <c r="O6361" t="s">
        <v>52</v>
      </c>
    </row>
    <row r="6362" spans="1:15">
      <c r="A6362">
        <v>125932</v>
      </c>
      <c r="B6362" s="1">
        <v>45330</v>
      </c>
      <c r="C6362" t="s">
        <v>53</v>
      </c>
      <c r="D6362" t="s">
        <v>37</v>
      </c>
      <c r="E6362" t="s">
        <v>25</v>
      </c>
      <c r="F6362">
        <v>25</v>
      </c>
      <c r="G6362" t="s">
        <v>41</v>
      </c>
      <c r="H6362" t="s">
        <v>19</v>
      </c>
      <c r="I6362">
        <v>15</v>
      </c>
      <c r="J6362">
        <v>0</v>
      </c>
      <c r="K6362">
        <v>15</v>
      </c>
      <c r="L6362">
        <v>1</v>
      </c>
      <c r="M6362">
        <v>15</v>
      </c>
      <c r="N6362">
        <v>3</v>
      </c>
      <c r="O6362" t="s">
        <v>40</v>
      </c>
    </row>
    <row r="6363" spans="1:15">
      <c r="A6363">
        <v>122486</v>
      </c>
      <c r="B6363" s="1">
        <v>45491</v>
      </c>
      <c r="C6363" t="s">
        <v>30</v>
      </c>
      <c r="D6363" t="s">
        <v>24</v>
      </c>
      <c r="E6363" t="s">
        <v>17</v>
      </c>
      <c r="F6363">
        <v>26</v>
      </c>
      <c r="G6363" t="s">
        <v>56</v>
      </c>
      <c r="H6363" t="s">
        <v>19</v>
      </c>
      <c r="I6363">
        <v>10</v>
      </c>
      <c r="J6363">
        <v>0</v>
      </c>
      <c r="K6363">
        <v>10</v>
      </c>
      <c r="L6363">
        <v>1</v>
      </c>
      <c r="M6363">
        <v>10</v>
      </c>
      <c r="N6363">
        <v>4</v>
      </c>
      <c r="O6363" t="s">
        <v>32</v>
      </c>
    </row>
    <row r="6364" spans="1:15">
      <c r="A6364">
        <v>181707</v>
      </c>
      <c r="B6364" s="1">
        <v>45583</v>
      </c>
      <c r="C6364" t="s">
        <v>30</v>
      </c>
      <c r="D6364" t="s">
        <v>24</v>
      </c>
      <c r="E6364" t="s">
        <v>17</v>
      </c>
      <c r="F6364">
        <v>22</v>
      </c>
      <c r="G6364" t="s">
        <v>38</v>
      </c>
      <c r="H6364" t="s">
        <v>19</v>
      </c>
      <c r="I6364">
        <v>10</v>
      </c>
      <c r="J6364">
        <v>0</v>
      </c>
      <c r="K6364">
        <v>10</v>
      </c>
      <c r="L6364">
        <v>1</v>
      </c>
      <c r="M6364">
        <v>10</v>
      </c>
      <c r="N6364">
        <v>4</v>
      </c>
      <c r="O6364" t="s">
        <v>65</v>
      </c>
    </row>
    <row r="6365" spans="1:15">
      <c r="A6365">
        <v>143389</v>
      </c>
      <c r="B6365" s="1">
        <v>45518</v>
      </c>
      <c r="C6365" t="s">
        <v>50</v>
      </c>
      <c r="D6365" t="s">
        <v>16</v>
      </c>
      <c r="E6365" t="s">
        <v>17</v>
      </c>
      <c r="F6365">
        <v>25</v>
      </c>
      <c r="G6365" t="s">
        <v>58</v>
      </c>
      <c r="H6365" t="s">
        <v>27</v>
      </c>
      <c r="I6365">
        <v>97</v>
      </c>
      <c r="J6365">
        <v>40</v>
      </c>
      <c r="K6365">
        <v>137</v>
      </c>
      <c r="L6365">
        <v>3</v>
      </c>
      <c r="M6365">
        <v>411</v>
      </c>
      <c r="N6365">
        <v>2</v>
      </c>
      <c r="O6365" t="s">
        <v>64</v>
      </c>
    </row>
    <row r="6366" spans="1:15">
      <c r="A6366">
        <v>178831</v>
      </c>
      <c r="B6366" s="1">
        <v>45265</v>
      </c>
      <c r="C6366" t="s">
        <v>82</v>
      </c>
      <c r="D6366" t="s">
        <v>37</v>
      </c>
      <c r="E6366" t="s">
        <v>17</v>
      </c>
      <c r="F6366">
        <v>23</v>
      </c>
      <c r="G6366" t="s">
        <v>18</v>
      </c>
      <c r="H6366" t="s">
        <v>19</v>
      </c>
      <c r="I6366">
        <v>20</v>
      </c>
      <c r="J6366">
        <v>0</v>
      </c>
      <c r="K6366">
        <v>20</v>
      </c>
      <c r="L6366">
        <v>1</v>
      </c>
      <c r="M6366">
        <v>20</v>
      </c>
      <c r="N6366">
        <v>1</v>
      </c>
      <c r="O6366" t="s">
        <v>68</v>
      </c>
    </row>
    <row r="6367" spans="1:15">
      <c r="A6367">
        <v>121304</v>
      </c>
      <c r="B6367" s="1">
        <v>45437</v>
      </c>
      <c r="C6367" t="s">
        <v>15</v>
      </c>
      <c r="D6367" t="s">
        <v>16</v>
      </c>
      <c r="E6367" t="s">
        <v>17</v>
      </c>
      <c r="F6367">
        <v>32</v>
      </c>
      <c r="G6367" t="s">
        <v>46</v>
      </c>
      <c r="H6367" t="s">
        <v>19</v>
      </c>
      <c r="I6367">
        <v>100</v>
      </c>
      <c r="J6367">
        <v>0</v>
      </c>
      <c r="K6367">
        <v>100</v>
      </c>
      <c r="L6367">
        <v>1</v>
      </c>
      <c r="M6367">
        <v>100</v>
      </c>
      <c r="N6367">
        <v>1</v>
      </c>
      <c r="O6367" t="s">
        <v>35</v>
      </c>
    </row>
    <row r="6368" spans="1:15">
      <c r="A6368">
        <v>149714</v>
      </c>
      <c r="B6368" s="1">
        <v>45387</v>
      </c>
      <c r="C6368" t="s">
        <v>33</v>
      </c>
      <c r="D6368" t="s">
        <v>16</v>
      </c>
      <c r="E6368" t="s">
        <v>17</v>
      </c>
      <c r="F6368">
        <v>20</v>
      </c>
      <c r="G6368" t="s">
        <v>66</v>
      </c>
      <c r="H6368" t="s">
        <v>27</v>
      </c>
      <c r="I6368">
        <v>118</v>
      </c>
      <c r="J6368">
        <v>40</v>
      </c>
      <c r="K6368">
        <v>158</v>
      </c>
      <c r="L6368">
        <v>2</v>
      </c>
      <c r="M6368">
        <v>316</v>
      </c>
      <c r="N6368">
        <v>4</v>
      </c>
      <c r="O6368" t="s">
        <v>70</v>
      </c>
    </row>
    <row r="6369" spans="1:15">
      <c r="A6369">
        <v>145993</v>
      </c>
      <c r="B6369" s="1">
        <v>45426</v>
      </c>
      <c r="C6369" t="s">
        <v>76</v>
      </c>
      <c r="D6369" t="s">
        <v>37</v>
      </c>
      <c r="E6369" t="s">
        <v>17</v>
      </c>
      <c r="F6369">
        <v>28</v>
      </c>
      <c r="G6369" t="s">
        <v>34</v>
      </c>
      <c r="H6369" t="s">
        <v>27</v>
      </c>
      <c r="I6369">
        <v>45</v>
      </c>
      <c r="J6369">
        <v>100</v>
      </c>
      <c r="K6369">
        <v>145</v>
      </c>
      <c r="L6369">
        <v>2</v>
      </c>
      <c r="M6369">
        <v>290</v>
      </c>
      <c r="N6369">
        <v>3</v>
      </c>
      <c r="O6369" t="s">
        <v>83</v>
      </c>
    </row>
    <row r="6370" spans="1:15">
      <c r="A6370">
        <v>176774</v>
      </c>
      <c r="B6370" s="1">
        <v>45438</v>
      </c>
      <c r="C6370" t="s">
        <v>42</v>
      </c>
      <c r="D6370" t="s">
        <v>16</v>
      </c>
      <c r="E6370" t="s">
        <v>25</v>
      </c>
      <c r="F6370">
        <v>28</v>
      </c>
      <c r="G6370" t="s">
        <v>18</v>
      </c>
      <c r="H6370" t="s">
        <v>19</v>
      </c>
      <c r="I6370">
        <v>65</v>
      </c>
      <c r="J6370">
        <v>0</v>
      </c>
      <c r="K6370">
        <v>65</v>
      </c>
      <c r="L6370">
        <v>1</v>
      </c>
      <c r="M6370">
        <v>65</v>
      </c>
      <c r="N6370">
        <v>4</v>
      </c>
      <c r="O6370" t="s">
        <v>20</v>
      </c>
    </row>
    <row r="6371" spans="1:15">
      <c r="A6371">
        <v>153814</v>
      </c>
      <c r="B6371" s="1">
        <v>45368</v>
      </c>
      <c r="C6371" t="s">
        <v>53</v>
      </c>
      <c r="D6371" t="s">
        <v>37</v>
      </c>
      <c r="E6371" t="s">
        <v>25</v>
      </c>
      <c r="F6371">
        <v>28</v>
      </c>
      <c r="G6371" t="s">
        <v>56</v>
      </c>
      <c r="H6371" t="s">
        <v>19</v>
      </c>
      <c r="I6371">
        <v>15</v>
      </c>
      <c r="J6371">
        <v>0</v>
      </c>
      <c r="K6371">
        <v>15</v>
      </c>
      <c r="L6371">
        <v>1</v>
      </c>
      <c r="M6371">
        <v>15</v>
      </c>
      <c r="N6371">
        <v>3</v>
      </c>
      <c r="O6371" t="s">
        <v>88</v>
      </c>
    </row>
    <row r="6372" spans="1:15">
      <c r="A6372">
        <v>152000</v>
      </c>
      <c r="B6372" s="1">
        <v>45551</v>
      </c>
      <c r="C6372" t="s">
        <v>33</v>
      </c>
      <c r="D6372" t="s">
        <v>16</v>
      </c>
      <c r="E6372" t="s">
        <v>25</v>
      </c>
      <c r="F6372">
        <v>33</v>
      </c>
      <c r="G6372" t="s">
        <v>80</v>
      </c>
      <c r="H6372" t="s">
        <v>27</v>
      </c>
      <c r="I6372">
        <v>118</v>
      </c>
      <c r="J6372">
        <v>40</v>
      </c>
      <c r="K6372">
        <v>158</v>
      </c>
      <c r="L6372">
        <v>1</v>
      </c>
      <c r="M6372">
        <v>158</v>
      </c>
      <c r="N6372">
        <v>5</v>
      </c>
      <c r="O6372" t="s">
        <v>32</v>
      </c>
    </row>
    <row r="6373" spans="1:15">
      <c r="A6373">
        <v>128473</v>
      </c>
      <c r="B6373" s="1">
        <v>45284</v>
      </c>
      <c r="C6373" t="s">
        <v>76</v>
      </c>
      <c r="D6373" t="s">
        <v>37</v>
      </c>
      <c r="E6373" t="s">
        <v>25</v>
      </c>
      <c r="F6373">
        <v>21</v>
      </c>
      <c r="G6373" t="s">
        <v>51</v>
      </c>
      <c r="H6373" t="s">
        <v>27</v>
      </c>
      <c r="I6373">
        <v>45</v>
      </c>
      <c r="J6373">
        <v>50</v>
      </c>
      <c r="K6373">
        <v>95</v>
      </c>
      <c r="L6373">
        <v>5</v>
      </c>
      <c r="M6373">
        <v>475</v>
      </c>
      <c r="N6373">
        <v>1</v>
      </c>
      <c r="O6373" t="s">
        <v>87</v>
      </c>
    </row>
    <row r="6374" spans="1:15">
      <c r="A6374">
        <v>180851</v>
      </c>
      <c r="B6374" s="1">
        <v>45500</v>
      </c>
      <c r="C6374" t="s">
        <v>53</v>
      </c>
      <c r="D6374" t="s">
        <v>37</v>
      </c>
      <c r="E6374" t="s">
        <v>17</v>
      </c>
      <c r="F6374">
        <v>19</v>
      </c>
      <c r="G6374" t="s">
        <v>21</v>
      </c>
      <c r="H6374" t="s">
        <v>19</v>
      </c>
      <c r="I6374">
        <v>15</v>
      </c>
      <c r="J6374">
        <v>0</v>
      </c>
      <c r="K6374">
        <v>15</v>
      </c>
      <c r="L6374">
        <v>1</v>
      </c>
      <c r="M6374">
        <v>15</v>
      </c>
      <c r="N6374">
        <v>4</v>
      </c>
      <c r="O6374" t="s">
        <v>70</v>
      </c>
    </row>
    <row r="6375" spans="1:15">
      <c r="A6375">
        <v>170039</v>
      </c>
      <c r="B6375" s="1">
        <v>45438</v>
      </c>
      <c r="C6375" t="s">
        <v>23</v>
      </c>
      <c r="D6375" t="s">
        <v>24</v>
      </c>
      <c r="E6375" t="s">
        <v>17</v>
      </c>
      <c r="F6375">
        <v>29</v>
      </c>
      <c r="G6375" t="s">
        <v>31</v>
      </c>
      <c r="H6375" t="s">
        <v>19</v>
      </c>
      <c r="I6375">
        <v>9</v>
      </c>
      <c r="J6375">
        <v>0</v>
      </c>
      <c r="K6375">
        <v>9</v>
      </c>
      <c r="L6375">
        <v>1</v>
      </c>
      <c r="M6375">
        <v>9</v>
      </c>
      <c r="N6375">
        <v>2</v>
      </c>
      <c r="O6375" t="s">
        <v>64</v>
      </c>
    </row>
    <row r="6376" spans="1:15">
      <c r="A6376">
        <v>160516</v>
      </c>
      <c r="B6376" s="1">
        <v>45476</v>
      </c>
      <c r="C6376" t="s">
        <v>42</v>
      </c>
      <c r="D6376" t="s">
        <v>16</v>
      </c>
      <c r="E6376" t="s">
        <v>17</v>
      </c>
      <c r="F6376">
        <v>21</v>
      </c>
      <c r="G6376" t="s">
        <v>77</v>
      </c>
      <c r="H6376" t="s">
        <v>19</v>
      </c>
      <c r="I6376">
        <v>65</v>
      </c>
      <c r="J6376">
        <v>0</v>
      </c>
      <c r="K6376">
        <v>65</v>
      </c>
      <c r="L6376">
        <v>1</v>
      </c>
      <c r="M6376">
        <v>65</v>
      </c>
      <c r="N6376">
        <v>1</v>
      </c>
      <c r="O6376" t="s">
        <v>63</v>
      </c>
    </row>
    <row r="6377" spans="1:15">
      <c r="A6377">
        <v>198518</v>
      </c>
      <c r="B6377" s="1">
        <v>45253</v>
      </c>
      <c r="C6377" t="s">
        <v>36</v>
      </c>
      <c r="D6377" t="s">
        <v>37</v>
      </c>
      <c r="E6377" t="s">
        <v>17</v>
      </c>
      <c r="F6377">
        <v>35</v>
      </c>
      <c r="G6377" t="s">
        <v>86</v>
      </c>
      <c r="H6377" t="s">
        <v>27</v>
      </c>
      <c r="I6377">
        <v>32</v>
      </c>
      <c r="J6377">
        <v>70</v>
      </c>
      <c r="K6377">
        <v>102</v>
      </c>
      <c r="L6377">
        <v>1</v>
      </c>
      <c r="M6377">
        <v>102</v>
      </c>
      <c r="N6377">
        <v>5</v>
      </c>
      <c r="O6377" t="s">
        <v>70</v>
      </c>
    </row>
    <row r="6378" spans="1:15">
      <c r="A6378">
        <v>189091</v>
      </c>
      <c r="B6378" s="1">
        <v>45311</v>
      </c>
      <c r="C6378" t="s">
        <v>50</v>
      </c>
      <c r="D6378" t="s">
        <v>16</v>
      </c>
      <c r="E6378" t="s">
        <v>17</v>
      </c>
      <c r="F6378">
        <v>28</v>
      </c>
      <c r="G6378" t="s">
        <v>41</v>
      </c>
      <c r="H6378" t="s">
        <v>19</v>
      </c>
      <c r="I6378">
        <v>97</v>
      </c>
      <c r="J6378">
        <v>0</v>
      </c>
      <c r="K6378">
        <v>97</v>
      </c>
      <c r="L6378">
        <v>1</v>
      </c>
      <c r="M6378">
        <v>97</v>
      </c>
      <c r="N6378">
        <v>4</v>
      </c>
      <c r="O6378" t="s">
        <v>70</v>
      </c>
    </row>
    <row r="6379" spans="1:15">
      <c r="A6379">
        <v>164974</v>
      </c>
      <c r="B6379" s="1">
        <v>45300</v>
      </c>
      <c r="C6379" t="s">
        <v>42</v>
      </c>
      <c r="D6379" t="s">
        <v>16</v>
      </c>
      <c r="E6379" t="s">
        <v>17</v>
      </c>
      <c r="F6379">
        <v>20</v>
      </c>
      <c r="G6379" t="s">
        <v>46</v>
      </c>
      <c r="H6379" t="s">
        <v>19</v>
      </c>
      <c r="I6379">
        <v>65</v>
      </c>
      <c r="J6379">
        <v>0</v>
      </c>
      <c r="K6379">
        <v>65</v>
      </c>
      <c r="L6379">
        <v>1</v>
      </c>
      <c r="M6379">
        <v>65</v>
      </c>
      <c r="N6379">
        <v>4</v>
      </c>
      <c r="O6379" t="s">
        <v>61</v>
      </c>
    </row>
    <row r="6380" spans="1:15">
      <c r="A6380">
        <v>127996</v>
      </c>
      <c r="B6380" s="1">
        <v>45357</v>
      </c>
      <c r="C6380" t="s">
        <v>50</v>
      </c>
      <c r="D6380" t="s">
        <v>16</v>
      </c>
      <c r="E6380" t="s">
        <v>25</v>
      </c>
      <c r="F6380">
        <v>31</v>
      </c>
      <c r="G6380" t="s">
        <v>62</v>
      </c>
      <c r="H6380" t="s">
        <v>19</v>
      </c>
      <c r="I6380">
        <v>97</v>
      </c>
      <c r="J6380">
        <v>0</v>
      </c>
      <c r="K6380">
        <v>97</v>
      </c>
      <c r="L6380">
        <v>1</v>
      </c>
      <c r="M6380">
        <v>97</v>
      </c>
      <c r="N6380">
        <v>4</v>
      </c>
      <c r="O6380" t="s">
        <v>32</v>
      </c>
    </row>
    <row r="6381" spans="1:15">
      <c r="A6381">
        <v>156688</v>
      </c>
      <c r="B6381" s="1">
        <v>45317</v>
      </c>
      <c r="C6381" t="s">
        <v>48</v>
      </c>
      <c r="D6381" t="s">
        <v>16</v>
      </c>
      <c r="E6381" t="s">
        <v>17</v>
      </c>
      <c r="F6381">
        <v>25</v>
      </c>
      <c r="G6381" t="s">
        <v>66</v>
      </c>
      <c r="H6381" t="s">
        <v>27</v>
      </c>
      <c r="I6381">
        <v>130</v>
      </c>
      <c r="J6381">
        <v>40</v>
      </c>
      <c r="K6381">
        <v>170</v>
      </c>
      <c r="L6381">
        <v>1</v>
      </c>
      <c r="M6381">
        <v>170</v>
      </c>
      <c r="N6381">
        <v>1</v>
      </c>
      <c r="O6381" t="s">
        <v>63</v>
      </c>
    </row>
    <row r="6382" spans="1:15">
      <c r="A6382">
        <v>127185</v>
      </c>
      <c r="B6382" s="1">
        <v>45406</v>
      </c>
      <c r="C6382" t="s">
        <v>15</v>
      </c>
      <c r="D6382" t="s">
        <v>16</v>
      </c>
      <c r="E6382" t="s">
        <v>17</v>
      </c>
      <c r="F6382">
        <v>27</v>
      </c>
      <c r="G6382" t="s">
        <v>51</v>
      </c>
      <c r="H6382" t="s">
        <v>27</v>
      </c>
      <c r="I6382">
        <v>100</v>
      </c>
      <c r="J6382">
        <v>50</v>
      </c>
      <c r="K6382">
        <v>150</v>
      </c>
      <c r="L6382">
        <v>1</v>
      </c>
      <c r="M6382">
        <v>150</v>
      </c>
      <c r="N6382">
        <v>5</v>
      </c>
      <c r="O6382" t="s">
        <v>32</v>
      </c>
    </row>
    <row r="6383" spans="1:15">
      <c r="A6383">
        <v>159195</v>
      </c>
      <c r="B6383" s="1">
        <v>45486</v>
      </c>
      <c r="C6383" t="s">
        <v>15</v>
      </c>
      <c r="D6383" t="s">
        <v>16</v>
      </c>
      <c r="E6383" t="s">
        <v>17</v>
      </c>
      <c r="F6383">
        <v>19</v>
      </c>
      <c r="G6383" t="s">
        <v>29</v>
      </c>
      <c r="H6383" t="s">
        <v>19</v>
      </c>
      <c r="I6383">
        <v>100</v>
      </c>
      <c r="J6383">
        <v>0</v>
      </c>
      <c r="K6383">
        <v>100</v>
      </c>
      <c r="L6383">
        <v>1</v>
      </c>
      <c r="M6383">
        <v>100</v>
      </c>
      <c r="N6383">
        <v>5</v>
      </c>
      <c r="O6383" t="s">
        <v>65</v>
      </c>
    </row>
    <row r="6384" spans="1:15">
      <c r="A6384">
        <v>181348</v>
      </c>
      <c r="B6384" s="1">
        <v>45330</v>
      </c>
      <c r="C6384" t="s">
        <v>42</v>
      </c>
      <c r="D6384" t="s">
        <v>16</v>
      </c>
      <c r="E6384" t="s">
        <v>25</v>
      </c>
      <c r="F6384">
        <v>28</v>
      </c>
      <c r="G6384" t="s">
        <v>44</v>
      </c>
      <c r="H6384" t="s">
        <v>27</v>
      </c>
      <c r="I6384">
        <v>65</v>
      </c>
      <c r="J6384">
        <v>25</v>
      </c>
      <c r="K6384">
        <v>90</v>
      </c>
      <c r="L6384">
        <v>1</v>
      </c>
      <c r="M6384">
        <v>90</v>
      </c>
      <c r="N6384">
        <v>1</v>
      </c>
      <c r="O6384" t="s">
        <v>59</v>
      </c>
    </row>
    <row r="6385" spans="1:15">
      <c r="A6385">
        <v>141341</v>
      </c>
      <c r="B6385" s="1">
        <v>45467</v>
      </c>
      <c r="C6385" t="s">
        <v>30</v>
      </c>
      <c r="D6385" t="s">
        <v>24</v>
      </c>
      <c r="E6385" t="s">
        <v>17</v>
      </c>
      <c r="F6385">
        <v>23</v>
      </c>
      <c r="G6385" t="s">
        <v>79</v>
      </c>
      <c r="H6385" t="s">
        <v>27</v>
      </c>
      <c r="I6385">
        <v>10</v>
      </c>
      <c r="J6385">
        <v>40</v>
      </c>
      <c r="K6385">
        <v>50</v>
      </c>
      <c r="L6385">
        <v>5</v>
      </c>
      <c r="M6385">
        <v>250</v>
      </c>
      <c r="N6385">
        <v>4</v>
      </c>
      <c r="O6385" t="s">
        <v>61</v>
      </c>
    </row>
    <row r="6386" spans="1:15">
      <c r="A6386">
        <v>175128</v>
      </c>
      <c r="B6386" s="1">
        <v>45450</v>
      </c>
      <c r="C6386" t="s">
        <v>15</v>
      </c>
      <c r="D6386" t="s">
        <v>16</v>
      </c>
      <c r="E6386" t="s">
        <v>17</v>
      </c>
      <c r="F6386">
        <v>35</v>
      </c>
      <c r="G6386" t="s">
        <v>66</v>
      </c>
      <c r="H6386" t="s">
        <v>27</v>
      </c>
      <c r="I6386">
        <v>100</v>
      </c>
      <c r="J6386">
        <v>40</v>
      </c>
      <c r="K6386">
        <v>140</v>
      </c>
      <c r="L6386">
        <v>3</v>
      </c>
      <c r="M6386">
        <v>420</v>
      </c>
      <c r="N6386">
        <v>5</v>
      </c>
      <c r="O6386" t="s">
        <v>45</v>
      </c>
    </row>
    <row r="6387" spans="1:15">
      <c r="A6387">
        <v>197960</v>
      </c>
      <c r="B6387" s="1">
        <v>45444</v>
      </c>
      <c r="C6387" t="s">
        <v>76</v>
      </c>
      <c r="D6387" t="s">
        <v>37</v>
      </c>
      <c r="E6387" t="s">
        <v>17</v>
      </c>
      <c r="F6387">
        <v>26</v>
      </c>
      <c r="G6387" t="s">
        <v>66</v>
      </c>
      <c r="H6387" t="s">
        <v>27</v>
      </c>
      <c r="I6387">
        <v>45</v>
      </c>
      <c r="J6387">
        <v>40</v>
      </c>
      <c r="K6387">
        <v>85</v>
      </c>
      <c r="L6387">
        <v>1</v>
      </c>
      <c r="M6387">
        <v>85</v>
      </c>
      <c r="N6387">
        <v>3</v>
      </c>
      <c r="O6387" t="s">
        <v>73</v>
      </c>
    </row>
    <row r="6388" spans="1:15">
      <c r="A6388">
        <v>188343</v>
      </c>
      <c r="B6388" s="1">
        <v>45389</v>
      </c>
      <c r="C6388" t="s">
        <v>42</v>
      </c>
      <c r="D6388" t="s">
        <v>16</v>
      </c>
      <c r="E6388" t="s">
        <v>17</v>
      </c>
      <c r="F6388">
        <v>20</v>
      </c>
      <c r="G6388" t="s">
        <v>77</v>
      </c>
      <c r="H6388" t="s">
        <v>19</v>
      </c>
      <c r="I6388">
        <v>65</v>
      </c>
      <c r="J6388">
        <v>0</v>
      </c>
      <c r="K6388">
        <v>65</v>
      </c>
      <c r="L6388">
        <v>1</v>
      </c>
      <c r="M6388">
        <v>65</v>
      </c>
      <c r="N6388">
        <v>3</v>
      </c>
      <c r="O6388" t="s">
        <v>73</v>
      </c>
    </row>
    <row r="6389" spans="1:15">
      <c r="A6389">
        <v>142106</v>
      </c>
      <c r="B6389" s="1">
        <v>45389</v>
      </c>
      <c r="C6389" t="s">
        <v>33</v>
      </c>
      <c r="D6389" t="s">
        <v>16</v>
      </c>
      <c r="E6389" t="s">
        <v>17</v>
      </c>
      <c r="F6389">
        <v>18</v>
      </c>
      <c r="G6389" t="s">
        <v>46</v>
      </c>
      <c r="H6389" t="s">
        <v>19</v>
      </c>
      <c r="I6389">
        <v>118</v>
      </c>
      <c r="J6389">
        <v>0</v>
      </c>
      <c r="K6389">
        <v>118</v>
      </c>
      <c r="L6389">
        <v>1</v>
      </c>
      <c r="M6389">
        <v>118</v>
      </c>
      <c r="N6389">
        <v>1</v>
      </c>
      <c r="O6389" t="s">
        <v>55</v>
      </c>
    </row>
    <row r="6390" spans="1:15">
      <c r="A6390">
        <v>127644</v>
      </c>
      <c r="B6390" s="1">
        <v>45581</v>
      </c>
      <c r="C6390" t="s">
        <v>42</v>
      </c>
      <c r="D6390" t="s">
        <v>16</v>
      </c>
      <c r="E6390" t="s">
        <v>17</v>
      </c>
      <c r="F6390">
        <v>24</v>
      </c>
      <c r="G6390" t="s">
        <v>31</v>
      </c>
      <c r="H6390" t="s">
        <v>19</v>
      </c>
      <c r="I6390">
        <v>65</v>
      </c>
      <c r="J6390">
        <v>0</v>
      </c>
      <c r="K6390">
        <v>65</v>
      </c>
      <c r="L6390">
        <v>2</v>
      </c>
      <c r="M6390">
        <v>130</v>
      </c>
      <c r="N6390">
        <v>5</v>
      </c>
      <c r="O6390" t="s">
        <v>20</v>
      </c>
    </row>
    <row r="6391" spans="1:15">
      <c r="A6391">
        <v>130497</v>
      </c>
      <c r="B6391" s="1">
        <v>45418</v>
      </c>
      <c r="C6391" t="s">
        <v>50</v>
      </c>
      <c r="D6391" t="s">
        <v>16</v>
      </c>
      <c r="E6391" t="s">
        <v>17</v>
      </c>
      <c r="F6391">
        <v>27</v>
      </c>
      <c r="G6391" t="s">
        <v>18</v>
      </c>
      <c r="H6391" t="s">
        <v>19</v>
      </c>
      <c r="I6391">
        <v>97</v>
      </c>
      <c r="J6391">
        <v>0</v>
      </c>
      <c r="K6391">
        <v>97</v>
      </c>
      <c r="L6391">
        <v>2</v>
      </c>
      <c r="M6391">
        <v>194</v>
      </c>
      <c r="N6391">
        <v>2</v>
      </c>
      <c r="O6391" t="s">
        <v>64</v>
      </c>
    </row>
    <row r="6392" spans="1:15">
      <c r="A6392">
        <v>189541</v>
      </c>
      <c r="B6392" s="1">
        <v>45328</v>
      </c>
      <c r="C6392" t="s">
        <v>53</v>
      </c>
      <c r="D6392" t="s">
        <v>37</v>
      </c>
      <c r="E6392" t="s">
        <v>25</v>
      </c>
      <c r="F6392">
        <v>21</v>
      </c>
      <c r="G6392" t="s">
        <v>29</v>
      </c>
      <c r="H6392" t="s">
        <v>19</v>
      </c>
      <c r="I6392">
        <v>15</v>
      </c>
      <c r="J6392">
        <v>0</v>
      </c>
      <c r="K6392">
        <v>15</v>
      </c>
      <c r="L6392">
        <v>1</v>
      </c>
      <c r="M6392">
        <v>15</v>
      </c>
      <c r="N6392">
        <v>1</v>
      </c>
      <c r="O6392" t="s">
        <v>47</v>
      </c>
    </row>
    <row r="6393" spans="1:15">
      <c r="A6393">
        <v>141643</v>
      </c>
      <c r="B6393" s="1">
        <v>45568</v>
      </c>
      <c r="C6393" t="s">
        <v>30</v>
      </c>
      <c r="D6393" t="s">
        <v>24</v>
      </c>
      <c r="E6393" t="s">
        <v>17</v>
      </c>
      <c r="F6393">
        <v>25</v>
      </c>
      <c r="G6393" t="s">
        <v>60</v>
      </c>
      <c r="H6393" t="s">
        <v>19</v>
      </c>
      <c r="I6393">
        <v>10</v>
      </c>
      <c r="J6393">
        <v>0</v>
      </c>
      <c r="K6393">
        <v>10</v>
      </c>
      <c r="L6393">
        <v>1</v>
      </c>
      <c r="M6393">
        <v>10</v>
      </c>
      <c r="N6393">
        <v>4</v>
      </c>
      <c r="O6393" t="s">
        <v>32</v>
      </c>
    </row>
    <row r="6394" spans="1:15">
      <c r="A6394">
        <v>170422</v>
      </c>
      <c r="B6394" s="1">
        <v>45366</v>
      </c>
      <c r="C6394" t="s">
        <v>53</v>
      </c>
      <c r="D6394" t="s">
        <v>37</v>
      </c>
      <c r="E6394" t="s">
        <v>17</v>
      </c>
      <c r="F6394">
        <v>30</v>
      </c>
      <c r="G6394" t="s">
        <v>46</v>
      </c>
      <c r="H6394" t="s">
        <v>19</v>
      </c>
      <c r="I6394">
        <v>15</v>
      </c>
      <c r="J6394">
        <v>0</v>
      </c>
      <c r="K6394">
        <v>15</v>
      </c>
      <c r="L6394">
        <v>4</v>
      </c>
      <c r="M6394">
        <v>60</v>
      </c>
      <c r="N6394">
        <v>4</v>
      </c>
      <c r="O6394" t="s">
        <v>39</v>
      </c>
    </row>
    <row r="6395" spans="1:15">
      <c r="A6395">
        <v>145296</v>
      </c>
      <c r="B6395" s="1">
        <v>45320</v>
      </c>
      <c r="C6395" t="s">
        <v>53</v>
      </c>
      <c r="D6395" t="s">
        <v>37</v>
      </c>
      <c r="E6395" t="s">
        <v>17</v>
      </c>
      <c r="F6395">
        <v>19</v>
      </c>
      <c r="G6395" t="s">
        <v>41</v>
      </c>
      <c r="H6395" t="s">
        <v>19</v>
      </c>
      <c r="I6395">
        <v>15</v>
      </c>
      <c r="J6395">
        <v>0</v>
      </c>
      <c r="K6395">
        <v>15</v>
      </c>
      <c r="L6395">
        <v>2</v>
      </c>
      <c r="M6395">
        <v>30</v>
      </c>
      <c r="N6395">
        <v>1</v>
      </c>
      <c r="O6395" t="s">
        <v>64</v>
      </c>
    </row>
    <row r="6396" spans="1:15">
      <c r="A6396">
        <v>169508</v>
      </c>
      <c r="B6396" s="1">
        <v>45396</v>
      </c>
      <c r="C6396" t="s">
        <v>78</v>
      </c>
      <c r="D6396" t="s">
        <v>37</v>
      </c>
      <c r="E6396" t="s">
        <v>17</v>
      </c>
      <c r="F6396">
        <v>19</v>
      </c>
      <c r="G6396" t="s">
        <v>41</v>
      </c>
      <c r="H6396" t="s">
        <v>19</v>
      </c>
      <c r="I6396">
        <v>50</v>
      </c>
      <c r="J6396">
        <v>0</v>
      </c>
      <c r="K6396">
        <v>50</v>
      </c>
      <c r="L6396">
        <v>2</v>
      </c>
      <c r="M6396">
        <v>100</v>
      </c>
      <c r="N6396">
        <v>3</v>
      </c>
      <c r="O6396" t="s">
        <v>83</v>
      </c>
    </row>
    <row r="6397" spans="1:15">
      <c r="A6397">
        <v>195412</v>
      </c>
      <c r="B6397" s="1">
        <v>45525</v>
      </c>
      <c r="C6397" t="s">
        <v>23</v>
      </c>
      <c r="D6397" t="s">
        <v>24</v>
      </c>
      <c r="E6397" t="s">
        <v>17</v>
      </c>
      <c r="F6397">
        <v>35</v>
      </c>
      <c r="G6397" t="s">
        <v>80</v>
      </c>
      <c r="H6397" t="s">
        <v>27</v>
      </c>
      <c r="I6397">
        <v>9</v>
      </c>
      <c r="J6397">
        <v>40</v>
      </c>
      <c r="K6397">
        <v>49</v>
      </c>
      <c r="L6397">
        <v>1</v>
      </c>
      <c r="M6397">
        <v>49</v>
      </c>
      <c r="N6397">
        <v>4</v>
      </c>
      <c r="O6397" t="s">
        <v>70</v>
      </c>
    </row>
    <row r="6398" spans="1:15">
      <c r="A6398">
        <v>154867</v>
      </c>
      <c r="B6398" s="1">
        <v>45284</v>
      </c>
      <c r="C6398" t="s">
        <v>36</v>
      </c>
      <c r="D6398" t="s">
        <v>37</v>
      </c>
      <c r="E6398" t="s">
        <v>25</v>
      </c>
      <c r="F6398">
        <v>26</v>
      </c>
      <c r="G6398" t="s">
        <v>41</v>
      </c>
      <c r="H6398" t="s">
        <v>19</v>
      </c>
      <c r="I6398">
        <v>32</v>
      </c>
      <c r="J6398">
        <v>0</v>
      </c>
      <c r="K6398">
        <v>32</v>
      </c>
      <c r="L6398">
        <v>1</v>
      </c>
      <c r="M6398">
        <v>32</v>
      </c>
      <c r="N6398">
        <v>1</v>
      </c>
      <c r="O6398" t="s">
        <v>55</v>
      </c>
    </row>
    <row r="6399" spans="1:15">
      <c r="A6399">
        <v>175929</v>
      </c>
      <c r="B6399" s="1">
        <v>45293</v>
      </c>
      <c r="C6399" t="s">
        <v>30</v>
      </c>
      <c r="D6399" t="s">
        <v>24</v>
      </c>
      <c r="E6399" t="s">
        <v>17</v>
      </c>
      <c r="F6399">
        <v>28</v>
      </c>
      <c r="G6399" t="s">
        <v>77</v>
      </c>
      <c r="H6399" t="s">
        <v>19</v>
      </c>
      <c r="I6399">
        <v>10</v>
      </c>
      <c r="J6399">
        <v>0</v>
      </c>
      <c r="K6399">
        <v>10</v>
      </c>
      <c r="L6399">
        <v>1</v>
      </c>
      <c r="M6399">
        <v>10</v>
      </c>
      <c r="N6399">
        <v>4</v>
      </c>
      <c r="O6399" t="s">
        <v>45</v>
      </c>
    </row>
    <row r="6400" spans="1:15">
      <c r="A6400">
        <v>165204</v>
      </c>
      <c r="B6400" s="1">
        <v>45492</v>
      </c>
      <c r="C6400" t="s">
        <v>50</v>
      </c>
      <c r="D6400" t="s">
        <v>16</v>
      </c>
      <c r="E6400" t="s">
        <v>25</v>
      </c>
      <c r="F6400">
        <v>19</v>
      </c>
      <c r="G6400" t="s">
        <v>86</v>
      </c>
      <c r="H6400" t="s">
        <v>27</v>
      </c>
      <c r="I6400">
        <v>97</v>
      </c>
      <c r="J6400">
        <v>70</v>
      </c>
      <c r="K6400">
        <v>167</v>
      </c>
      <c r="L6400">
        <v>3</v>
      </c>
      <c r="M6400">
        <v>501</v>
      </c>
      <c r="N6400">
        <v>5</v>
      </c>
      <c r="O6400" t="s">
        <v>57</v>
      </c>
    </row>
    <row r="6401" spans="1:15">
      <c r="A6401">
        <v>146189</v>
      </c>
      <c r="B6401" s="1">
        <v>45562</v>
      </c>
      <c r="C6401" t="s">
        <v>42</v>
      </c>
      <c r="D6401" t="s">
        <v>16</v>
      </c>
      <c r="E6401" t="s">
        <v>25</v>
      </c>
      <c r="F6401">
        <v>34</v>
      </c>
      <c r="G6401" t="s">
        <v>56</v>
      </c>
      <c r="H6401" t="s">
        <v>19</v>
      </c>
      <c r="I6401">
        <v>65</v>
      </c>
      <c r="J6401">
        <v>0</v>
      </c>
      <c r="K6401">
        <v>65</v>
      </c>
      <c r="L6401">
        <v>1</v>
      </c>
      <c r="M6401">
        <v>65</v>
      </c>
      <c r="N6401">
        <v>4</v>
      </c>
      <c r="O6401" t="s">
        <v>65</v>
      </c>
    </row>
    <row r="6402" spans="1:15">
      <c r="A6402">
        <v>127623</v>
      </c>
      <c r="B6402" s="1">
        <v>45384</v>
      </c>
      <c r="C6402" t="s">
        <v>23</v>
      </c>
      <c r="D6402" t="s">
        <v>24</v>
      </c>
      <c r="E6402" t="s">
        <v>17</v>
      </c>
      <c r="F6402">
        <v>20</v>
      </c>
      <c r="G6402" t="s">
        <v>29</v>
      </c>
      <c r="H6402" t="s">
        <v>19</v>
      </c>
      <c r="I6402">
        <v>9</v>
      </c>
      <c r="J6402">
        <v>0</v>
      </c>
      <c r="K6402">
        <v>9</v>
      </c>
      <c r="L6402">
        <v>1</v>
      </c>
      <c r="M6402">
        <v>9</v>
      </c>
      <c r="N6402">
        <v>2</v>
      </c>
      <c r="O6402" t="s">
        <v>35</v>
      </c>
    </row>
    <row r="6403" spans="1:15">
      <c r="A6403">
        <v>146134</v>
      </c>
      <c r="B6403" s="1">
        <v>45576</v>
      </c>
      <c r="C6403" t="s">
        <v>33</v>
      </c>
      <c r="D6403" t="s">
        <v>16</v>
      </c>
      <c r="E6403" t="s">
        <v>25</v>
      </c>
      <c r="F6403">
        <v>23</v>
      </c>
      <c r="G6403" t="s">
        <v>41</v>
      </c>
      <c r="H6403" t="s">
        <v>19</v>
      </c>
      <c r="I6403">
        <v>118</v>
      </c>
      <c r="J6403">
        <v>0</v>
      </c>
      <c r="K6403">
        <v>118</v>
      </c>
      <c r="L6403">
        <v>2</v>
      </c>
      <c r="M6403">
        <v>236</v>
      </c>
      <c r="N6403">
        <v>4</v>
      </c>
      <c r="O6403" t="s">
        <v>72</v>
      </c>
    </row>
    <row r="6404" spans="1:15">
      <c r="A6404">
        <v>198976</v>
      </c>
      <c r="B6404" s="1">
        <v>45546</v>
      </c>
      <c r="C6404" t="s">
        <v>53</v>
      </c>
      <c r="D6404" t="s">
        <v>37</v>
      </c>
      <c r="E6404" t="s">
        <v>17</v>
      </c>
      <c r="F6404">
        <v>19</v>
      </c>
      <c r="G6404" t="s">
        <v>54</v>
      </c>
      <c r="H6404" t="s">
        <v>19</v>
      </c>
      <c r="I6404">
        <v>15</v>
      </c>
      <c r="J6404">
        <v>0</v>
      </c>
      <c r="K6404">
        <v>15</v>
      </c>
      <c r="L6404">
        <v>2</v>
      </c>
      <c r="M6404">
        <v>30</v>
      </c>
      <c r="N6404">
        <v>3</v>
      </c>
      <c r="O6404" t="s">
        <v>88</v>
      </c>
    </row>
    <row r="6405" spans="1:15">
      <c r="A6405">
        <v>143898</v>
      </c>
      <c r="B6405" s="1">
        <v>45582</v>
      </c>
      <c r="C6405" t="s">
        <v>53</v>
      </c>
      <c r="D6405" t="s">
        <v>37</v>
      </c>
      <c r="E6405" t="s">
        <v>17</v>
      </c>
      <c r="F6405">
        <v>20</v>
      </c>
      <c r="G6405" t="s">
        <v>77</v>
      </c>
      <c r="H6405" t="s">
        <v>19</v>
      </c>
      <c r="I6405">
        <v>15</v>
      </c>
      <c r="J6405">
        <v>0</v>
      </c>
      <c r="K6405">
        <v>15</v>
      </c>
      <c r="L6405">
        <v>2</v>
      </c>
      <c r="M6405">
        <v>30</v>
      </c>
      <c r="N6405">
        <v>5</v>
      </c>
      <c r="O6405" t="s">
        <v>20</v>
      </c>
    </row>
    <row r="6406" spans="1:15">
      <c r="A6406">
        <v>161055</v>
      </c>
      <c r="B6406" s="1">
        <v>45250</v>
      </c>
      <c r="C6406" t="s">
        <v>50</v>
      </c>
      <c r="D6406" t="s">
        <v>16</v>
      </c>
      <c r="E6406" t="s">
        <v>25</v>
      </c>
      <c r="F6406">
        <v>21</v>
      </c>
      <c r="G6406" t="s">
        <v>51</v>
      </c>
      <c r="H6406" t="s">
        <v>27</v>
      </c>
      <c r="I6406">
        <v>97</v>
      </c>
      <c r="J6406">
        <v>50</v>
      </c>
      <c r="K6406">
        <v>147</v>
      </c>
      <c r="L6406">
        <v>4</v>
      </c>
      <c r="M6406">
        <v>588</v>
      </c>
      <c r="N6406">
        <v>4</v>
      </c>
      <c r="O6406" t="s">
        <v>72</v>
      </c>
    </row>
    <row r="6407" spans="1:15">
      <c r="A6407">
        <v>172585</v>
      </c>
      <c r="B6407" s="1">
        <v>45305</v>
      </c>
      <c r="C6407" t="s">
        <v>30</v>
      </c>
      <c r="D6407" t="s">
        <v>24</v>
      </c>
      <c r="E6407" t="s">
        <v>17</v>
      </c>
      <c r="F6407">
        <v>32</v>
      </c>
      <c r="G6407" t="s">
        <v>21</v>
      </c>
      <c r="H6407" t="s">
        <v>19</v>
      </c>
      <c r="I6407">
        <v>10</v>
      </c>
      <c r="J6407">
        <v>0</v>
      </c>
      <c r="K6407">
        <v>10</v>
      </c>
      <c r="L6407">
        <v>2</v>
      </c>
      <c r="M6407">
        <v>20</v>
      </c>
      <c r="N6407">
        <v>1</v>
      </c>
      <c r="O6407" t="s">
        <v>68</v>
      </c>
    </row>
    <row r="6408" spans="1:15">
      <c r="A6408">
        <v>187131</v>
      </c>
      <c r="B6408" s="1">
        <v>45573</v>
      </c>
      <c r="C6408" t="s">
        <v>33</v>
      </c>
      <c r="D6408" t="s">
        <v>16</v>
      </c>
      <c r="E6408" t="s">
        <v>17</v>
      </c>
      <c r="F6408">
        <v>29</v>
      </c>
      <c r="G6408" t="s">
        <v>56</v>
      </c>
      <c r="H6408" t="s">
        <v>19</v>
      </c>
      <c r="I6408">
        <v>118</v>
      </c>
      <c r="J6408">
        <v>0</v>
      </c>
      <c r="K6408">
        <v>118</v>
      </c>
      <c r="L6408">
        <v>1</v>
      </c>
      <c r="M6408">
        <v>118</v>
      </c>
      <c r="N6408">
        <v>5</v>
      </c>
      <c r="O6408" t="s">
        <v>65</v>
      </c>
    </row>
    <row r="6409" spans="1:15">
      <c r="A6409">
        <v>186773</v>
      </c>
      <c r="B6409" s="1">
        <v>45238</v>
      </c>
      <c r="C6409" t="s">
        <v>42</v>
      </c>
      <c r="D6409" t="s">
        <v>16</v>
      </c>
      <c r="E6409" t="s">
        <v>25</v>
      </c>
      <c r="F6409">
        <v>20</v>
      </c>
      <c r="G6409" t="s">
        <v>21</v>
      </c>
      <c r="H6409" t="s">
        <v>19</v>
      </c>
      <c r="I6409">
        <v>65</v>
      </c>
      <c r="J6409">
        <v>0</v>
      </c>
      <c r="K6409">
        <v>65</v>
      </c>
      <c r="L6409">
        <v>1</v>
      </c>
      <c r="M6409">
        <v>65</v>
      </c>
      <c r="N6409">
        <v>1</v>
      </c>
      <c r="O6409" t="s">
        <v>81</v>
      </c>
    </row>
    <row r="6410" spans="1:15">
      <c r="A6410">
        <v>170908</v>
      </c>
      <c r="B6410" s="1">
        <v>45316</v>
      </c>
      <c r="C6410" t="s">
        <v>42</v>
      </c>
      <c r="D6410" t="s">
        <v>16</v>
      </c>
      <c r="E6410" t="s">
        <v>17</v>
      </c>
      <c r="F6410">
        <v>25</v>
      </c>
      <c r="G6410" t="s">
        <v>46</v>
      </c>
      <c r="H6410" t="s">
        <v>19</v>
      </c>
      <c r="I6410">
        <v>65</v>
      </c>
      <c r="J6410">
        <v>0</v>
      </c>
      <c r="K6410">
        <v>65</v>
      </c>
      <c r="L6410">
        <v>2</v>
      </c>
      <c r="M6410">
        <v>130</v>
      </c>
      <c r="N6410">
        <v>3</v>
      </c>
      <c r="O6410" t="s">
        <v>83</v>
      </c>
    </row>
    <row r="6411" spans="1:15">
      <c r="A6411">
        <v>150279</v>
      </c>
      <c r="B6411" s="1">
        <v>45385</v>
      </c>
      <c r="C6411" t="s">
        <v>50</v>
      </c>
      <c r="D6411" t="s">
        <v>16</v>
      </c>
      <c r="E6411" t="s">
        <v>25</v>
      </c>
      <c r="F6411">
        <v>33</v>
      </c>
      <c r="G6411" t="s">
        <v>26</v>
      </c>
      <c r="H6411" t="s">
        <v>27</v>
      </c>
      <c r="I6411">
        <v>97</v>
      </c>
      <c r="J6411">
        <v>40</v>
      </c>
      <c r="K6411">
        <v>137</v>
      </c>
      <c r="L6411">
        <v>1</v>
      </c>
      <c r="M6411">
        <v>137</v>
      </c>
      <c r="N6411">
        <v>5</v>
      </c>
      <c r="O6411" t="s">
        <v>45</v>
      </c>
    </row>
    <row r="6412" spans="1:15">
      <c r="A6412">
        <v>161016</v>
      </c>
      <c r="B6412" s="1">
        <v>45417</v>
      </c>
      <c r="C6412" t="s">
        <v>42</v>
      </c>
      <c r="D6412" t="s">
        <v>16</v>
      </c>
      <c r="E6412" t="s">
        <v>25</v>
      </c>
      <c r="F6412">
        <v>27</v>
      </c>
      <c r="G6412" t="s">
        <v>41</v>
      </c>
      <c r="H6412" t="s">
        <v>19</v>
      </c>
      <c r="I6412">
        <v>65</v>
      </c>
      <c r="J6412">
        <v>0</v>
      </c>
      <c r="K6412">
        <v>65</v>
      </c>
      <c r="L6412">
        <v>4</v>
      </c>
      <c r="M6412">
        <v>260</v>
      </c>
      <c r="N6412">
        <v>4</v>
      </c>
      <c r="O6412" t="s">
        <v>32</v>
      </c>
    </row>
    <row r="6413" spans="1:15">
      <c r="A6413">
        <v>131839</v>
      </c>
      <c r="B6413" s="1">
        <v>45561</v>
      </c>
      <c r="C6413" t="s">
        <v>50</v>
      </c>
      <c r="D6413" t="s">
        <v>16</v>
      </c>
      <c r="E6413" t="s">
        <v>17</v>
      </c>
      <c r="F6413">
        <v>25</v>
      </c>
      <c r="G6413" t="s">
        <v>58</v>
      </c>
      <c r="H6413" t="s">
        <v>27</v>
      </c>
      <c r="I6413">
        <v>97</v>
      </c>
      <c r="J6413">
        <v>40</v>
      </c>
      <c r="K6413">
        <v>137</v>
      </c>
      <c r="L6413">
        <v>1</v>
      </c>
      <c r="M6413">
        <v>137</v>
      </c>
      <c r="N6413">
        <v>5</v>
      </c>
      <c r="O6413" t="s">
        <v>43</v>
      </c>
    </row>
    <row r="6414" spans="1:15">
      <c r="A6414">
        <v>166832</v>
      </c>
      <c r="B6414" s="1">
        <v>45459</v>
      </c>
      <c r="C6414" t="s">
        <v>50</v>
      </c>
      <c r="D6414" t="s">
        <v>16</v>
      </c>
      <c r="E6414" t="s">
        <v>17</v>
      </c>
      <c r="F6414">
        <v>27</v>
      </c>
      <c r="G6414" t="s">
        <v>77</v>
      </c>
      <c r="H6414" t="s">
        <v>19</v>
      </c>
      <c r="I6414">
        <v>97</v>
      </c>
      <c r="J6414">
        <v>0</v>
      </c>
      <c r="K6414">
        <v>97</v>
      </c>
      <c r="L6414">
        <v>2</v>
      </c>
      <c r="M6414">
        <v>194</v>
      </c>
      <c r="N6414">
        <v>5</v>
      </c>
      <c r="O6414" t="s">
        <v>61</v>
      </c>
    </row>
    <row r="6415" spans="1:15">
      <c r="A6415">
        <v>136951</v>
      </c>
      <c r="B6415" s="1">
        <v>45523</v>
      </c>
      <c r="C6415" t="s">
        <v>30</v>
      </c>
      <c r="D6415" t="s">
        <v>24</v>
      </c>
      <c r="E6415" t="s">
        <v>17</v>
      </c>
      <c r="F6415">
        <v>30</v>
      </c>
      <c r="G6415" t="s">
        <v>46</v>
      </c>
      <c r="H6415" t="s">
        <v>19</v>
      </c>
      <c r="I6415">
        <v>10</v>
      </c>
      <c r="J6415">
        <v>0</v>
      </c>
      <c r="K6415">
        <v>10</v>
      </c>
      <c r="L6415">
        <v>4</v>
      </c>
      <c r="M6415">
        <v>40</v>
      </c>
      <c r="N6415">
        <v>5</v>
      </c>
      <c r="O6415" t="s">
        <v>52</v>
      </c>
    </row>
    <row r="6416" spans="1:15">
      <c r="A6416">
        <v>186888</v>
      </c>
      <c r="B6416" s="1">
        <v>45247</v>
      </c>
      <c r="C6416" t="s">
        <v>15</v>
      </c>
      <c r="D6416" t="s">
        <v>16</v>
      </c>
      <c r="E6416" t="s">
        <v>17</v>
      </c>
      <c r="F6416">
        <v>24</v>
      </c>
      <c r="G6416" t="s">
        <v>74</v>
      </c>
      <c r="H6416" t="s">
        <v>27</v>
      </c>
      <c r="I6416">
        <v>100</v>
      </c>
      <c r="J6416">
        <v>25</v>
      </c>
      <c r="K6416">
        <v>125</v>
      </c>
      <c r="L6416">
        <v>1</v>
      </c>
      <c r="M6416">
        <v>125</v>
      </c>
      <c r="N6416">
        <v>1</v>
      </c>
      <c r="O6416" t="s">
        <v>35</v>
      </c>
    </row>
    <row r="6417" spans="1:15">
      <c r="A6417">
        <v>171294</v>
      </c>
      <c r="B6417" s="1">
        <v>45275</v>
      </c>
      <c r="C6417" t="s">
        <v>48</v>
      </c>
      <c r="D6417" t="s">
        <v>16</v>
      </c>
      <c r="E6417" t="s">
        <v>25</v>
      </c>
      <c r="F6417">
        <v>27</v>
      </c>
      <c r="G6417" t="s">
        <v>29</v>
      </c>
      <c r="H6417" t="s">
        <v>19</v>
      </c>
      <c r="I6417">
        <v>130</v>
      </c>
      <c r="J6417">
        <v>0</v>
      </c>
      <c r="K6417">
        <v>130</v>
      </c>
      <c r="L6417">
        <v>1</v>
      </c>
      <c r="M6417">
        <v>130</v>
      </c>
      <c r="N6417">
        <v>5</v>
      </c>
      <c r="O6417" t="s">
        <v>70</v>
      </c>
    </row>
    <row r="6418" spans="1:15">
      <c r="A6418">
        <v>196073</v>
      </c>
      <c r="B6418" s="1">
        <v>45381</v>
      </c>
      <c r="C6418" t="s">
        <v>82</v>
      </c>
      <c r="D6418" t="s">
        <v>37</v>
      </c>
      <c r="E6418" t="s">
        <v>17</v>
      </c>
      <c r="F6418">
        <v>21</v>
      </c>
      <c r="G6418" t="s">
        <v>46</v>
      </c>
      <c r="H6418" t="s">
        <v>19</v>
      </c>
      <c r="I6418">
        <v>20</v>
      </c>
      <c r="J6418">
        <v>0</v>
      </c>
      <c r="K6418">
        <v>20</v>
      </c>
      <c r="L6418">
        <v>1</v>
      </c>
      <c r="M6418">
        <v>20</v>
      </c>
      <c r="N6418">
        <v>2</v>
      </c>
      <c r="O6418" t="s">
        <v>71</v>
      </c>
    </row>
    <row r="6419" spans="1:15">
      <c r="A6419">
        <v>153205</v>
      </c>
      <c r="B6419" s="1">
        <v>45350</v>
      </c>
      <c r="C6419" t="s">
        <v>42</v>
      </c>
      <c r="D6419" t="s">
        <v>16</v>
      </c>
      <c r="E6419" t="s">
        <v>17</v>
      </c>
      <c r="F6419">
        <v>18</v>
      </c>
      <c r="G6419" t="s">
        <v>80</v>
      </c>
      <c r="H6419" t="s">
        <v>27</v>
      </c>
      <c r="I6419">
        <v>65</v>
      </c>
      <c r="J6419">
        <v>40</v>
      </c>
      <c r="K6419">
        <v>105</v>
      </c>
      <c r="L6419">
        <v>1</v>
      </c>
      <c r="M6419">
        <v>105</v>
      </c>
      <c r="N6419">
        <v>5</v>
      </c>
      <c r="O6419" t="s">
        <v>65</v>
      </c>
    </row>
    <row r="6420" spans="1:15">
      <c r="A6420">
        <v>144798</v>
      </c>
      <c r="B6420" s="1">
        <v>45507</v>
      </c>
      <c r="C6420" t="s">
        <v>23</v>
      </c>
      <c r="D6420" t="s">
        <v>24</v>
      </c>
      <c r="E6420" t="s">
        <v>17</v>
      </c>
      <c r="F6420">
        <v>30</v>
      </c>
      <c r="G6420" t="s">
        <v>18</v>
      </c>
      <c r="H6420" t="s">
        <v>19</v>
      </c>
      <c r="I6420">
        <v>9</v>
      </c>
      <c r="J6420">
        <v>0</v>
      </c>
      <c r="K6420">
        <v>9</v>
      </c>
      <c r="L6420">
        <v>1</v>
      </c>
      <c r="M6420">
        <v>9</v>
      </c>
      <c r="N6420">
        <v>1</v>
      </c>
      <c r="O6420" t="s">
        <v>63</v>
      </c>
    </row>
    <row r="6421" spans="1:15">
      <c r="A6421">
        <v>162100</v>
      </c>
      <c r="B6421" s="1">
        <v>45381</v>
      </c>
      <c r="C6421" t="s">
        <v>42</v>
      </c>
      <c r="D6421" t="s">
        <v>16</v>
      </c>
      <c r="E6421" t="s">
        <v>25</v>
      </c>
      <c r="F6421">
        <v>32</v>
      </c>
      <c r="G6421" t="s">
        <v>80</v>
      </c>
      <c r="H6421" t="s">
        <v>27</v>
      </c>
      <c r="I6421">
        <v>65</v>
      </c>
      <c r="J6421">
        <v>40</v>
      </c>
      <c r="K6421">
        <v>105</v>
      </c>
      <c r="L6421">
        <v>4</v>
      </c>
      <c r="M6421">
        <v>420</v>
      </c>
      <c r="N6421">
        <v>2</v>
      </c>
      <c r="O6421" t="s">
        <v>35</v>
      </c>
    </row>
    <row r="6422" spans="1:15">
      <c r="A6422">
        <v>146820</v>
      </c>
      <c r="B6422" s="1">
        <v>45595</v>
      </c>
      <c r="C6422" t="s">
        <v>48</v>
      </c>
      <c r="D6422" t="s">
        <v>16</v>
      </c>
      <c r="E6422" t="s">
        <v>17</v>
      </c>
      <c r="F6422">
        <v>27</v>
      </c>
      <c r="G6422" t="s">
        <v>26</v>
      </c>
      <c r="H6422" t="s">
        <v>27</v>
      </c>
      <c r="I6422">
        <v>130</v>
      </c>
      <c r="J6422">
        <v>40</v>
      </c>
      <c r="K6422">
        <v>170</v>
      </c>
      <c r="L6422">
        <v>1</v>
      </c>
      <c r="M6422">
        <v>170</v>
      </c>
      <c r="N6422">
        <v>4</v>
      </c>
      <c r="O6422" t="s">
        <v>61</v>
      </c>
    </row>
    <row r="6423" spans="1:15">
      <c r="A6423">
        <v>156449</v>
      </c>
      <c r="B6423" s="1">
        <v>45561</v>
      </c>
      <c r="C6423" t="s">
        <v>15</v>
      </c>
      <c r="D6423" t="s">
        <v>16</v>
      </c>
      <c r="E6423" t="s">
        <v>25</v>
      </c>
      <c r="F6423">
        <v>25</v>
      </c>
      <c r="G6423" t="s">
        <v>38</v>
      </c>
      <c r="H6423" t="s">
        <v>19</v>
      </c>
      <c r="I6423">
        <v>100</v>
      </c>
      <c r="J6423">
        <v>0</v>
      </c>
      <c r="K6423">
        <v>100</v>
      </c>
      <c r="L6423">
        <v>1</v>
      </c>
      <c r="M6423">
        <v>100</v>
      </c>
      <c r="N6423">
        <v>1</v>
      </c>
      <c r="O6423" t="s">
        <v>63</v>
      </c>
    </row>
    <row r="6424" spans="1:15">
      <c r="A6424">
        <v>189420</v>
      </c>
      <c r="B6424" s="1">
        <v>45600</v>
      </c>
      <c r="C6424" t="s">
        <v>15</v>
      </c>
      <c r="D6424" t="s">
        <v>16</v>
      </c>
      <c r="E6424" t="s">
        <v>17</v>
      </c>
      <c r="F6424">
        <v>19</v>
      </c>
      <c r="G6424" t="s">
        <v>41</v>
      </c>
      <c r="H6424" t="s">
        <v>19</v>
      </c>
      <c r="I6424">
        <v>100</v>
      </c>
      <c r="J6424">
        <v>0</v>
      </c>
      <c r="K6424">
        <v>100</v>
      </c>
      <c r="L6424">
        <v>3</v>
      </c>
      <c r="M6424">
        <v>300</v>
      </c>
      <c r="N6424">
        <v>4</v>
      </c>
      <c r="O6424" t="s">
        <v>20</v>
      </c>
    </row>
    <row r="6425" spans="1:15">
      <c r="A6425">
        <v>134146</v>
      </c>
      <c r="B6425" s="1">
        <v>45388</v>
      </c>
      <c r="C6425" t="s">
        <v>15</v>
      </c>
      <c r="D6425" t="s">
        <v>16</v>
      </c>
      <c r="E6425" t="s">
        <v>25</v>
      </c>
      <c r="F6425">
        <v>24</v>
      </c>
      <c r="G6425" t="s">
        <v>60</v>
      </c>
      <c r="H6425" t="s">
        <v>19</v>
      </c>
      <c r="I6425">
        <v>100</v>
      </c>
      <c r="J6425">
        <v>0</v>
      </c>
      <c r="K6425">
        <v>100</v>
      </c>
      <c r="L6425">
        <v>5</v>
      </c>
      <c r="M6425">
        <v>500</v>
      </c>
      <c r="N6425">
        <v>4</v>
      </c>
      <c r="O6425" t="s">
        <v>57</v>
      </c>
    </row>
    <row r="6426" spans="1:15">
      <c r="A6426">
        <v>135638</v>
      </c>
      <c r="B6426" s="1">
        <v>45333</v>
      </c>
      <c r="C6426" t="s">
        <v>33</v>
      </c>
      <c r="D6426" t="s">
        <v>16</v>
      </c>
      <c r="E6426" t="s">
        <v>17</v>
      </c>
      <c r="F6426">
        <v>30</v>
      </c>
      <c r="G6426" t="s">
        <v>69</v>
      </c>
      <c r="H6426" t="s">
        <v>19</v>
      </c>
      <c r="I6426">
        <v>118</v>
      </c>
      <c r="J6426">
        <v>0</v>
      </c>
      <c r="K6426">
        <v>118</v>
      </c>
      <c r="L6426">
        <v>1</v>
      </c>
      <c r="M6426">
        <v>118</v>
      </c>
      <c r="N6426">
        <v>3</v>
      </c>
      <c r="O6426" t="s">
        <v>88</v>
      </c>
    </row>
    <row r="6427" spans="1:15">
      <c r="A6427">
        <v>197120</v>
      </c>
      <c r="B6427" s="1">
        <v>45576</v>
      </c>
      <c r="C6427" t="s">
        <v>82</v>
      </c>
      <c r="D6427" t="s">
        <v>37</v>
      </c>
      <c r="E6427" t="s">
        <v>17</v>
      </c>
      <c r="F6427">
        <v>24</v>
      </c>
      <c r="G6427" t="s">
        <v>67</v>
      </c>
      <c r="H6427" t="s">
        <v>27</v>
      </c>
      <c r="I6427">
        <v>20</v>
      </c>
      <c r="J6427">
        <v>40</v>
      </c>
      <c r="K6427">
        <v>60</v>
      </c>
      <c r="L6427">
        <v>1</v>
      </c>
      <c r="M6427">
        <v>60</v>
      </c>
      <c r="N6427">
        <v>2</v>
      </c>
      <c r="O6427" t="s">
        <v>81</v>
      </c>
    </row>
    <row r="6428" spans="1:15">
      <c r="A6428">
        <v>185486</v>
      </c>
      <c r="B6428" s="1">
        <v>45466</v>
      </c>
      <c r="C6428" t="s">
        <v>36</v>
      </c>
      <c r="D6428" t="s">
        <v>37</v>
      </c>
      <c r="E6428" t="s">
        <v>17</v>
      </c>
      <c r="F6428">
        <v>31</v>
      </c>
      <c r="G6428" t="s">
        <v>18</v>
      </c>
      <c r="H6428" t="s">
        <v>19</v>
      </c>
      <c r="I6428">
        <v>32</v>
      </c>
      <c r="J6428">
        <v>0</v>
      </c>
      <c r="K6428">
        <v>32</v>
      </c>
      <c r="L6428">
        <v>1</v>
      </c>
      <c r="M6428">
        <v>32</v>
      </c>
      <c r="N6428">
        <v>5</v>
      </c>
      <c r="O6428" t="s">
        <v>20</v>
      </c>
    </row>
    <row r="6429" spans="1:15">
      <c r="A6429">
        <v>166579</v>
      </c>
      <c r="B6429" s="1">
        <v>45314</v>
      </c>
      <c r="C6429" t="s">
        <v>53</v>
      </c>
      <c r="D6429" t="s">
        <v>37</v>
      </c>
      <c r="E6429" t="s">
        <v>17</v>
      </c>
      <c r="F6429">
        <v>30</v>
      </c>
      <c r="G6429" t="s">
        <v>26</v>
      </c>
      <c r="H6429" t="s">
        <v>27</v>
      </c>
      <c r="I6429">
        <v>15</v>
      </c>
      <c r="J6429">
        <v>40</v>
      </c>
      <c r="K6429">
        <v>55</v>
      </c>
      <c r="L6429">
        <v>1</v>
      </c>
      <c r="M6429">
        <v>55</v>
      </c>
      <c r="N6429">
        <v>4</v>
      </c>
      <c r="O6429" t="s">
        <v>20</v>
      </c>
    </row>
    <row r="6430" spans="1:15">
      <c r="A6430">
        <v>183376</v>
      </c>
      <c r="B6430" s="1">
        <v>45260</v>
      </c>
      <c r="C6430" t="s">
        <v>30</v>
      </c>
      <c r="D6430" t="s">
        <v>24</v>
      </c>
      <c r="E6430" t="s">
        <v>25</v>
      </c>
      <c r="F6430">
        <v>35</v>
      </c>
      <c r="G6430" t="s">
        <v>60</v>
      </c>
      <c r="H6430" t="s">
        <v>19</v>
      </c>
      <c r="I6430">
        <v>10</v>
      </c>
      <c r="J6430">
        <v>0</v>
      </c>
      <c r="K6430">
        <v>10</v>
      </c>
      <c r="L6430">
        <v>1</v>
      </c>
      <c r="M6430">
        <v>10</v>
      </c>
      <c r="N6430">
        <v>4</v>
      </c>
      <c r="O6430" t="s">
        <v>20</v>
      </c>
    </row>
    <row r="6431" spans="1:15">
      <c r="A6431">
        <v>133270</v>
      </c>
      <c r="B6431" s="1">
        <v>45239</v>
      </c>
      <c r="C6431" t="s">
        <v>30</v>
      </c>
      <c r="D6431" t="s">
        <v>24</v>
      </c>
      <c r="E6431" t="s">
        <v>17</v>
      </c>
      <c r="F6431">
        <v>29</v>
      </c>
      <c r="G6431" t="s">
        <v>62</v>
      </c>
      <c r="H6431" t="s">
        <v>19</v>
      </c>
      <c r="I6431">
        <v>10</v>
      </c>
      <c r="J6431">
        <v>0</v>
      </c>
      <c r="K6431">
        <v>10</v>
      </c>
      <c r="L6431">
        <v>1</v>
      </c>
      <c r="M6431">
        <v>10</v>
      </c>
      <c r="N6431">
        <v>5</v>
      </c>
      <c r="O6431" t="s">
        <v>43</v>
      </c>
    </row>
    <row r="6432" spans="1:15">
      <c r="A6432">
        <v>157081</v>
      </c>
      <c r="B6432" s="1">
        <v>45532</v>
      </c>
      <c r="C6432" t="s">
        <v>42</v>
      </c>
      <c r="D6432" t="s">
        <v>16</v>
      </c>
      <c r="E6432" t="s">
        <v>25</v>
      </c>
      <c r="F6432">
        <v>32</v>
      </c>
      <c r="G6432" t="s">
        <v>56</v>
      </c>
      <c r="H6432" t="s">
        <v>19</v>
      </c>
      <c r="I6432">
        <v>65</v>
      </c>
      <c r="J6432">
        <v>0</v>
      </c>
      <c r="K6432">
        <v>65</v>
      </c>
      <c r="L6432">
        <v>1</v>
      </c>
      <c r="M6432">
        <v>65</v>
      </c>
      <c r="N6432">
        <v>5</v>
      </c>
      <c r="O6432" t="s">
        <v>57</v>
      </c>
    </row>
    <row r="6433" spans="1:15">
      <c r="A6433">
        <v>185001</v>
      </c>
      <c r="B6433" s="1">
        <v>45493</v>
      </c>
      <c r="C6433" t="s">
        <v>33</v>
      </c>
      <c r="D6433" t="s">
        <v>16</v>
      </c>
      <c r="E6433" t="s">
        <v>17</v>
      </c>
      <c r="F6433">
        <v>25</v>
      </c>
      <c r="G6433" t="s">
        <v>60</v>
      </c>
      <c r="H6433" t="s">
        <v>19</v>
      </c>
      <c r="I6433">
        <v>118</v>
      </c>
      <c r="J6433">
        <v>0</v>
      </c>
      <c r="K6433">
        <v>118</v>
      </c>
      <c r="L6433">
        <v>1</v>
      </c>
      <c r="M6433">
        <v>118</v>
      </c>
      <c r="N6433">
        <v>4</v>
      </c>
      <c r="O6433" t="s">
        <v>39</v>
      </c>
    </row>
    <row r="6434" spans="1:15">
      <c r="A6434">
        <v>196540</v>
      </c>
      <c r="B6434" s="1">
        <v>45347</v>
      </c>
      <c r="C6434" t="s">
        <v>53</v>
      </c>
      <c r="D6434" t="s">
        <v>37</v>
      </c>
      <c r="E6434" t="s">
        <v>17</v>
      </c>
      <c r="F6434">
        <v>26</v>
      </c>
      <c r="G6434" t="s">
        <v>75</v>
      </c>
      <c r="H6434" t="s">
        <v>27</v>
      </c>
      <c r="I6434">
        <v>15</v>
      </c>
      <c r="J6434">
        <v>70</v>
      </c>
      <c r="K6434">
        <v>85</v>
      </c>
      <c r="L6434">
        <v>1</v>
      </c>
      <c r="M6434">
        <v>85</v>
      </c>
      <c r="N6434">
        <v>1</v>
      </c>
      <c r="O6434" t="s">
        <v>81</v>
      </c>
    </row>
    <row r="6435" spans="1:15">
      <c r="A6435">
        <v>163348</v>
      </c>
      <c r="B6435" s="1">
        <v>45480</v>
      </c>
      <c r="C6435" t="s">
        <v>50</v>
      </c>
      <c r="D6435" t="s">
        <v>16</v>
      </c>
      <c r="E6435" t="s">
        <v>25</v>
      </c>
      <c r="F6435">
        <v>32</v>
      </c>
      <c r="G6435" t="s">
        <v>38</v>
      </c>
      <c r="H6435" t="s">
        <v>19</v>
      </c>
      <c r="I6435">
        <v>97</v>
      </c>
      <c r="J6435">
        <v>0</v>
      </c>
      <c r="K6435">
        <v>97</v>
      </c>
      <c r="L6435">
        <v>5</v>
      </c>
      <c r="M6435">
        <v>485</v>
      </c>
      <c r="N6435">
        <v>4</v>
      </c>
      <c r="O6435" t="s">
        <v>57</v>
      </c>
    </row>
    <row r="6436" spans="1:15">
      <c r="A6436">
        <v>188591</v>
      </c>
      <c r="B6436" s="1">
        <v>45390</v>
      </c>
      <c r="C6436" t="s">
        <v>23</v>
      </c>
      <c r="D6436" t="s">
        <v>24</v>
      </c>
      <c r="E6436" t="s">
        <v>25</v>
      </c>
      <c r="F6436">
        <v>25</v>
      </c>
      <c r="G6436" t="s">
        <v>75</v>
      </c>
      <c r="H6436" t="s">
        <v>27</v>
      </c>
      <c r="I6436">
        <v>9</v>
      </c>
      <c r="J6436">
        <v>70</v>
      </c>
      <c r="K6436">
        <v>79</v>
      </c>
      <c r="L6436">
        <v>2</v>
      </c>
      <c r="M6436">
        <v>158</v>
      </c>
      <c r="N6436">
        <v>1</v>
      </c>
      <c r="O6436" t="s">
        <v>47</v>
      </c>
    </row>
    <row r="6437" spans="1:15">
      <c r="A6437">
        <v>123686</v>
      </c>
      <c r="B6437" s="1">
        <v>45264</v>
      </c>
      <c r="C6437" t="s">
        <v>78</v>
      </c>
      <c r="D6437" t="s">
        <v>37</v>
      </c>
      <c r="E6437" t="s">
        <v>25</v>
      </c>
      <c r="F6437">
        <v>21</v>
      </c>
      <c r="G6437" t="s">
        <v>79</v>
      </c>
      <c r="H6437" t="s">
        <v>27</v>
      </c>
      <c r="I6437">
        <v>50</v>
      </c>
      <c r="J6437">
        <v>40</v>
      </c>
      <c r="K6437">
        <v>90</v>
      </c>
      <c r="L6437">
        <v>1</v>
      </c>
      <c r="M6437">
        <v>90</v>
      </c>
      <c r="N6437">
        <v>1</v>
      </c>
      <c r="O6437" t="s">
        <v>47</v>
      </c>
    </row>
    <row r="6438" spans="1:15">
      <c r="A6438">
        <v>145760</v>
      </c>
      <c r="B6438" s="1">
        <v>45443</v>
      </c>
      <c r="C6438" t="s">
        <v>30</v>
      </c>
      <c r="D6438" t="s">
        <v>24</v>
      </c>
      <c r="E6438" t="s">
        <v>17</v>
      </c>
      <c r="F6438">
        <v>20</v>
      </c>
      <c r="G6438" t="s">
        <v>34</v>
      </c>
      <c r="H6438" t="s">
        <v>27</v>
      </c>
      <c r="I6438">
        <v>10</v>
      </c>
      <c r="J6438">
        <v>100</v>
      </c>
      <c r="K6438">
        <v>110</v>
      </c>
      <c r="L6438">
        <v>1</v>
      </c>
      <c r="M6438">
        <v>110</v>
      </c>
      <c r="N6438">
        <v>3</v>
      </c>
      <c r="O6438" t="s">
        <v>40</v>
      </c>
    </row>
    <row r="6439" spans="1:15">
      <c r="A6439">
        <v>174747</v>
      </c>
      <c r="B6439" s="1">
        <v>45256</v>
      </c>
      <c r="C6439" t="s">
        <v>15</v>
      </c>
      <c r="D6439" t="s">
        <v>16</v>
      </c>
      <c r="E6439" t="s">
        <v>25</v>
      </c>
      <c r="F6439">
        <v>21</v>
      </c>
      <c r="G6439" t="s">
        <v>60</v>
      </c>
      <c r="H6439" t="s">
        <v>19</v>
      </c>
      <c r="I6439">
        <v>100</v>
      </c>
      <c r="J6439">
        <v>0</v>
      </c>
      <c r="K6439">
        <v>100</v>
      </c>
      <c r="L6439">
        <v>1</v>
      </c>
      <c r="M6439">
        <v>100</v>
      </c>
      <c r="N6439">
        <v>5</v>
      </c>
      <c r="O6439" t="s">
        <v>61</v>
      </c>
    </row>
    <row r="6440" spans="1:15">
      <c r="A6440">
        <v>189863</v>
      </c>
      <c r="B6440" s="1">
        <v>45518</v>
      </c>
      <c r="C6440" t="s">
        <v>30</v>
      </c>
      <c r="D6440" t="s">
        <v>24</v>
      </c>
      <c r="E6440" t="s">
        <v>17</v>
      </c>
      <c r="F6440">
        <v>30</v>
      </c>
      <c r="G6440" t="s">
        <v>56</v>
      </c>
      <c r="H6440" t="s">
        <v>19</v>
      </c>
      <c r="I6440">
        <v>10</v>
      </c>
      <c r="J6440">
        <v>0</v>
      </c>
      <c r="K6440">
        <v>10</v>
      </c>
      <c r="L6440">
        <v>5</v>
      </c>
      <c r="M6440">
        <v>50</v>
      </c>
      <c r="N6440">
        <v>3</v>
      </c>
      <c r="O6440" t="s">
        <v>88</v>
      </c>
    </row>
    <row r="6441" spans="1:15">
      <c r="A6441">
        <v>149776</v>
      </c>
      <c r="B6441" s="1">
        <v>45381</v>
      </c>
      <c r="C6441" t="s">
        <v>53</v>
      </c>
      <c r="D6441" t="s">
        <v>37</v>
      </c>
      <c r="E6441" t="s">
        <v>25</v>
      </c>
      <c r="F6441">
        <v>32</v>
      </c>
      <c r="G6441" t="s">
        <v>18</v>
      </c>
      <c r="H6441" t="s">
        <v>19</v>
      </c>
      <c r="I6441">
        <v>15</v>
      </c>
      <c r="J6441">
        <v>0</v>
      </c>
      <c r="K6441">
        <v>15</v>
      </c>
      <c r="L6441">
        <v>1</v>
      </c>
      <c r="M6441">
        <v>15</v>
      </c>
      <c r="N6441">
        <v>2</v>
      </c>
      <c r="O6441" t="s">
        <v>47</v>
      </c>
    </row>
    <row r="6442" spans="1:15">
      <c r="A6442">
        <v>191737</v>
      </c>
      <c r="B6442" s="1">
        <v>45254</v>
      </c>
      <c r="C6442" t="s">
        <v>42</v>
      </c>
      <c r="D6442" t="s">
        <v>16</v>
      </c>
      <c r="E6442" t="s">
        <v>17</v>
      </c>
      <c r="F6442">
        <v>28</v>
      </c>
      <c r="G6442" t="s">
        <v>54</v>
      </c>
      <c r="H6442" t="s">
        <v>19</v>
      </c>
      <c r="I6442">
        <v>65</v>
      </c>
      <c r="J6442">
        <v>0</v>
      </c>
      <c r="K6442">
        <v>65</v>
      </c>
      <c r="L6442">
        <v>1</v>
      </c>
      <c r="M6442">
        <v>65</v>
      </c>
      <c r="N6442">
        <v>1</v>
      </c>
      <c r="O6442" t="s">
        <v>81</v>
      </c>
    </row>
    <row r="6443" spans="1:15">
      <c r="A6443">
        <v>190341</v>
      </c>
      <c r="B6443" s="1">
        <v>45321</v>
      </c>
      <c r="C6443" t="s">
        <v>36</v>
      </c>
      <c r="D6443" t="s">
        <v>37</v>
      </c>
      <c r="E6443" t="s">
        <v>17</v>
      </c>
      <c r="F6443">
        <v>18</v>
      </c>
      <c r="G6443" t="s">
        <v>26</v>
      </c>
      <c r="H6443" t="s">
        <v>27</v>
      </c>
      <c r="I6443">
        <v>32</v>
      </c>
      <c r="J6443">
        <v>40</v>
      </c>
      <c r="K6443">
        <v>72</v>
      </c>
      <c r="L6443">
        <v>1</v>
      </c>
      <c r="M6443">
        <v>72</v>
      </c>
      <c r="N6443">
        <v>3</v>
      </c>
      <c r="O6443" t="s">
        <v>22</v>
      </c>
    </row>
    <row r="6444" spans="1:15">
      <c r="A6444">
        <v>168075</v>
      </c>
      <c r="B6444" s="1">
        <v>45288</v>
      </c>
      <c r="C6444" t="s">
        <v>42</v>
      </c>
      <c r="D6444" t="s">
        <v>16</v>
      </c>
      <c r="E6444" t="s">
        <v>17</v>
      </c>
      <c r="F6444">
        <v>24</v>
      </c>
      <c r="G6444" t="s">
        <v>31</v>
      </c>
      <c r="H6444" t="s">
        <v>19</v>
      </c>
      <c r="I6444">
        <v>65</v>
      </c>
      <c r="J6444">
        <v>0</v>
      </c>
      <c r="K6444">
        <v>65</v>
      </c>
      <c r="L6444">
        <v>1</v>
      </c>
      <c r="M6444">
        <v>65</v>
      </c>
      <c r="N6444">
        <v>5</v>
      </c>
      <c r="O6444" t="s">
        <v>43</v>
      </c>
    </row>
    <row r="6445" spans="1:15">
      <c r="A6445">
        <v>155419</v>
      </c>
      <c r="B6445" s="1">
        <v>45467</v>
      </c>
      <c r="C6445" t="s">
        <v>15</v>
      </c>
      <c r="D6445" t="s">
        <v>16</v>
      </c>
      <c r="E6445" t="s">
        <v>25</v>
      </c>
      <c r="F6445">
        <v>31</v>
      </c>
      <c r="G6445" t="s">
        <v>80</v>
      </c>
      <c r="H6445" t="s">
        <v>27</v>
      </c>
      <c r="I6445">
        <v>100</v>
      </c>
      <c r="J6445">
        <v>40</v>
      </c>
      <c r="K6445">
        <v>140</v>
      </c>
      <c r="L6445">
        <v>3</v>
      </c>
      <c r="M6445">
        <v>420</v>
      </c>
      <c r="N6445">
        <v>5</v>
      </c>
      <c r="O6445" t="s">
        <v>52</v>
      </c>
    </row>
    <row r="6446" spans="1:15">
      <c r="A6446">
        <v>154979</v>
      </c>
      <c r="B6446" s="1">
        <v>45391</v>
      </c>
      <c r="C6446" t="s">
        <v>30</v>
      </c>
      <c r="D6446" t="s">
        <v>24</v>
      </c>
      <c r="E6446" t="s">
        <v>25</v>
      </c>
      <c r="F6446">
        <v>26</v>
      </c>
      <c r="G6446" t="s">
        <v>77</v>
      </c>
      <c r="H6446" t="s">
        <v>19</v>
      </c>
      <c r="I6446">
        <v>10</v>
      </c>
      <c r="J6446">
        <v>0</v>
      </c>
      <c r="K6446">
        <v>10</v>
      </c>
      <c r="L6446">
        <v>1</v>
      </c>
      <c r="M6446">
        <v>10</v>
      </c>
      <c r="N6446">
        <v>5</v>
      </c>
      <c r="O6446" t="s">
        <v>70</v>
      </c>
    </row>
    <row r="6447" spans="1:15">
      <c r="A6447">
        <v>159292</v>
      </c>
      <c r="B6447" s="1">
        <v>45529</v>
      </c>
      <c r="C6447" t="s">
        <v>33</v>
      </c>
      <c r="D6447" t="s">
        <v>16</v>
      </c>
      <c r="E6447" t="s">
        <v>25</v>
      </c>
      <c r="F6447">
        <v>34</v>
      </c>
      <c r="G6447" t="s">
        <v>46</v>
      </c>
      <c r="H6447" t="s">
        <v>19</v>
      </c>
      <c r="I6447">
        <v>118</v>
      </c>
      <c r="J6447">
        <v>0</v>
      </c>
      <c r="K6447">
        <v>118</v>
      </c>
      <c r="L6447">
        <v>1</v>
      </c>
      <c r="M6447">
        <v>118</v>
      </c>
      <c r="N6447">
        <v>5</v>
      </c>
      <c r="O6447" t="s">
        <v>65</v>
      </c>
    </row>
    <row r="6448" spans="1:15">
      <c r="A6448">
        <v>185730</v>
      </c>
      <c r="B6448" s="1">
        <v>45567</v>
      </c>
      <c r="C6448" t="s">
        <v>53</v>
      </c>
      <c r="D6448" t="s">
        <v>37</v>
      </c>
      <c r="E6448" t="s">
        <v>17</v>
      </c>
      <c r="F6448">
        <v>26</v>
      </c>
      <c r="G6448" t="s">
        <v>62</v>
      </c>
      <c r="H6448" t="s">
        <v>19</v>
      </c>
      <c r="I6448">
        <v>15</v>
      </c>
      <c r="J6448">
        <v>0</v>
      </c>
      <c r="K6448">
        <v>15</v>
      </c>
      <c r="L6448">
        <v>2</v>
      </c>
      <c r="M6448">
        <v>30</v>
      </c>
      <c r="N6448">
        <v>4</v>
      </c>
      <c r="O6448" t="s">
        <v>43</v>
      </c>
    </row>
    <row r="6449" spans="1:15">
      <c r="A6449">
        <v>161097</v>
      </c>
      <c r="B6449" s="1">
        <v>45511</v>
      </c>
      <c r="C6449" t="s">
        <v>33</v>
      </c>
      <c r="D6449" t="s">
        <v>16</v>
      </c>
      <c r="E6449" t="s">
        <v>17</v>
      </c>
      <c r="F6449">
        <v>25</v>
      </c>
      <c r="G6449" t="s">
        <v>60</v>
      </c>
      <c r="H6449" t="s">
        <v>19</v>
      </c>
      <c r="I6449">
        <v>118</v>
      </c>
      <c r="J6449">
        <v>0</v>
      </c>
      <c r="K6449">
        <v>118</v>
      </c>
      <c r="L6449">
        <v>1</v>
      </c>
      <c r="M6449">
        <v>118</v>
      </c>
      <c r="N6449">
        <v>1</v>
      </c>
      <c r="O6449" t="s">
        <v>28</v>
      </c>
    </row>
    <row r="6450" spans="1:15">
      <c r="A6450">
        <v>199642</v>
      </c>
      <c r="B6450" s="1">
        <v>45383</v>
      </c>
      <c r="C6450" t="s">
        <v>76</v>
      </c>
      <c r="D6450" t="s">
        <v>37</v>
      </c>
      <c r="E6450" t="s">
        <v>17</v>
      </c>
      <c r="F6450">
        <v>35</v>
      </c>
      <c r="G6450" t="s">
        <v>18</v>
      </c>
      <c r="H6450" t="s">
        <v>19</v>
      </c>
      <c r="I6450">
        <v>45</v>
      </c>
      <c r="J6450">
        <v>0</v>
      </c>
      <c r="K6450">
        <v>45</v>
      </c>
      <c r="L6450">
        <v>3</v>
      </c>
      <c r="M6450">
        <v>135</v>
      </c>
      <c r="N6450">
        <v>2</v>
      </c>
      <c r="O6450" t="s">
        <v>68</v>
      </c>
    </row>
    <row r="6451" spans="1:15">
      <c r="A6451">
        <v>144281</v>
      </c>
      <c r="B6451" s="1">
        <v>45459</v>
      </c>
      <c r="C6451" t="s">
        <v>42</v>
      </c>
      <c r="D6451" t="s">
        <v>16</v>
      </c>
      <c r="E6451" t="s">
        <v>17</v>
      </c>
      <c r="F6451">
        <v>21</v>
      </c>
      <c r="G6451" t="s">
        <v>69</v>
      </c>
      <c r="H6451" t="s">
        <v>19</v>
      </c>
      <c r="I6451">
        <v>65</v>
      </c>
      <c r="J6451">
        <v>0</v>
      </c>
      <c r="K6451">
        <v>65</v>
      </c>
      <c r="L6451">
        <v>1</v>
      </c>
      <c r="M6451">
        <v>65</v>
      </c>
      <c r="N6451">
        <v>4</v>
      </c>
      <c r="O6451" t="s">
        <v>70</v>
      </c>
    </row>
    <row r="6452" spans="1:15">
      <c r="A6452">
        <v>184406</v>
      </c>
      <c r="B6452" s="1">
        <v>45431</v>
      </c>
      <c r="C6452" t="s">
        <v>15</v>
      </c>
      <c r="D6452" t="s">
        <v>16</v>
      </c>
      <c r="E6452" t="s">
        <v>17</v>
      </c>
      <c r="F6452">
        <v>32</v>
      </c>
      <c r="G6452" t="s">
        <v>21</v>
      </c>
      <c r="H6452" t="s">
        <v>19</v>
      </c>
      <c r="I6452">
        <v>100</v>
      </c>
      <c r="J6452">
        <v>0</v>
      </c>
      <c r="K6452">
        <v>100</v>
      </c>
      <c r="L6452">
        <v>1</v>
      </c>
      <c r="M6452">
        <v>100</v>
      </c>
      <c r="N6452">
        <v>1</v>
      </c>
      <c r="O6452" t="s">
        <v>63</v>
      </c>
    </row>
    <row r="6453" spans="1:15">
      <c r="A6453">
        <v>175603</v>
      </c>
      <c r="B6453" s="1">
        <v>45433</v>
      </c>
      <c r="C6453" t="s">
        <v>53</v>
      </c>
      <c r="D6453" t="s">
        <v>37</v>
      </c>
      <c r="E6453" t="s">
        <v>25</v>
      </c>
      <c r="F6453">
        <v>29</v>
      </c>
      <c r="G6453" t="s">
        <v>51</v>
      </c>
      <c r="H6453" t="s">
        <v>27</v>
      </c>
      <c r="I6453">
        <v>15</v>
      </c>
      <c r="J6453">
        <v>50</v>
      </c>
      <c r="K6453">
        <v>65</v>
      </c>
      <c r="L6453">
        <v>1</v>
      </c>
      <c r="M6453">
        <v>65</v>
      </c>
      <c r="N6453">
        <v>2</v>
      </c>
      <c r="O6453" t="s">
        <v>59</v>
      </c>
    </row>
    <row r="6454" spans="1:15">
      <c r="A6454">
        <v>157967</v>
      </c>
      <c r="B6454" s="1">
        <v>45540</v>
      </c>
      <c r="C6454" t="s">
        <v>42</v>
      </c>
      <c r="D6454" t="s">
        <v>16</v>
      </c>
      <c r="E6454" t="s">
        <v>17</v>
      </c>
      <c r="F6454">
        <v>31</v>
      </c>
      <c r="G6454" t="s">
        <v>21</v>
      </c>
      <c r="H6454" t="s">
        <v>19</v>
      </c>
      <c r="I6454">
        <v>65</v>
      </c>
      <c r="J6454">
        <v>0</v>
      </c>
      <c r="K6454">
        <v>65</v>
      </c>
      <c r="L6454">
        <v>1</v>
      </c>
      <c r="M6454">
        <v>65</v>
      </c>
      <c r="N6454">
        <v>1</v>
      </c>
      <c r="O6454" t="s">
        <v>87</v>
      </c>
    </row>
    <row r="6455" spans="1:15">
      <c r="A6455">
        <v>189676</v>
      </c>
      <c r="B6455" s="1">
        <v>45409</v>
      </c>
      <c r="C6455" t="s">
        <v>36</v>
      </c>
      <c r="D6455" t="s">
        <v>37</v>
      </c>
      <c r="E6455" t="s">
        <v>17</v>
      </c>
      <c r="F6455">
        <v>30</v>
      </c>
      <c r="G6455" t="s">
        <v>38</v>
      </c>
      <c r="H6455" t="s">
        <v>19</v>
      </c>
      <c r="I6455">
        <v>32</v>
      </c>
      <c r="J6455">
        <v>0</v>
      </c>
      <c r="K6455">
        <v>32</v>
      </c>
      <c r="L6455">
        <v>1</v>
      </c>
      <c r="M6455">
        <v>32</v>
      </c>
      <c r="N6455">
        <v>1</v>
      </c>
      <c r="O6455" t="s">
        <v>87</v>
      </c>
    </row>
    <row r="6456" spans="1:15">
      <c r="A6456">
        <v>166126</v>
      </c>
      <c r="B6456" s="1">
        <v>45296</v>
      </c>
      <c r="C6456" t="s">
        <v>30</v>
      </c>
      <c r="D6456" t="s">
        <v>24</v>
      </c>
      <c r="E6456" t="s">
        <v>25</v>
      </c>
      <c r="F6456">
        <v>29</v>
      </c>
      <c r="G6456" t="s">
        <v>69</v>
      </c>
      <c r="H6456" t="s">
        <v>19</v>
      </c>
      <c r="I6456">
        <v>10</v>
      </c>
      <c r="J6456">
        <v>0</v>
      </c>
      <c r="K6456">
        <v>10</v>
      </c>
      <c r="L6456">
        <v>2</v>
      </c>
      <c r="M6456">
        <v>20</v>
      </c>
      <c r="N6456">
        <v>4</v>
      </c>
      <c r="O6456" t="s">
        <v>45</v>
      </c>
    </row>
    <row r="6457" spans="1:15">
      <c r="A6457">
        <v>132753</v>
      </c>
      <c r="B6457" s="1">
        <v>45336</v>
      </c>
      <c r="C6457" t="s">
        <v>33</v>
      </c>
      <c r="D6457" t="s">
        <v>16</v>
      </c>
      <c r="E6457" t="s">
        <v>25</v>
      </c>
      <c r="F6457">
        <v>31</v>
      </c>
      <c r="G6457" t="s">
        <v>86</v>
      </c>
      <c r="H6457" t="s">
        <v>27</v>
      </c>
      <c r="I6457">
        <v>118</v>
      </c>
      <c r="J6457">
        <v>70</v>
      </c>
      <c r="K6457">
        <v>188</v>
      </c>
      <c r="L6457">
        <v>1</v>
      </c>
      <c r="M6457">
        <v>188</v>
      </c>
      <c r="N6457">
        <v>4</v>
      </c>
      <c r="O6457" t="s">
        <v>39</v>
      </c>
    </row>
    <row r="6458" spans="1:15">
      <c r="A6458">
        <v>137117</v>
      </c>
      <c r="B6458" s="1">
        <v>45589</v>
      </c>
      <c r="C6458" t="s">
        <v>53</v>
      </c>
      <c r="D6458" t="s">
        <v>37</v>
      </c>
      <c r="E6458" t="s">
        <v>17</v>
      </c>
      <c r="F6458">
        <v>20</v>
      </c>
      <c r="G6458" t="s">
        <v>18</v>
      </c>
      <c r="H6458" t="s">
        <v>19</v>
      </c>
      <c r="I6458">
        <v>15</v>
      </c>
      <c r="J6458">
        <v>0</v>
      </c>
      <c r="K6458">
        <v>15</v>
      </c>
      <c r="L6458">
        <v>1</v>
      </c>
      <c r="M6458">
        <v>15</v>
      </c>
      <c r="N6458">
        <v>4</v>
      </c>
      <c r="O6458" t="s">
        <v>32</v>
      </c>
    </row>
    <row r="6459" spans="1:15">
      <c r="A6459">
        <v>175963</v>
      </c>
      <c r="B6459" s="1">
        <v>45405</v>
      </c>
      <c r="C6459" t="s">
        <v>48</v>
      </c>
      <c r="D6459" t="s">
        <v>16</v>
      </c>
      <c r="E6459" t="s">
        <v>25</v>
      </c>
      <c r="F6459">
        <v>31</v>
      </c>
      <c r="G6459" t="s">
        <v>66</v>
      </c>
      <c r="H6459" t="s">
        <v>27</v>
      </c>
      <c r="I6459">
        <v>130</v>
      </c>
      <c r="J6459">
        <v>40</v>
      </c>
      <c r="K6459">
        <v>170</v>
      </c>
      <c r="L6459">
        <v>1</v>
      </c>
      <c r="M6459">
        <v>170</v>
      </c>
      <c r="N6459">
        <v>2</v>
      </c>
      <c r="O6459" t="s">
        <v>68</v>
      </c>
    </row>
    <row r="6460" spans="1:15">
      <c r="A6460">
        <v>123027</v>
      </c>
      <c r="B6460" s="1">
        <v>45595</v>
      </c>
      <c r="C6460" t="s">
        <v>53</v>
      </c>
      <c r="D6460" t="s">
        <v>37</v>
      </c>
      <c r="E6460" t="s">
        <v>25</v>
      </c>
      <c r="F6460">
        <v>21</v>
      </c>
      <c r="G6460" t="s">
        <v>44</v>
      </c>
      <c r="H6460" t="s">
        <v>27</v>
      </c>
      <c r="I6460">
        <v>15</v>
      </c>
      <c r="J6460">
        <v>25</v>
      </c>
      <c r="K6460">
        <v>40</v>
      </c>
      <c r="L6460">
        <v>4</v>
      </c>
      <c r="M6460">
        <v>160</v>
      </c>
      <c r="N6460">
        <v>2</v>
      </c>
      <c r="O6460" t="s">
        <v>47</v>
      </c>
    </row>
    <row r="6461" spans="1:15">
      <c r="A6461">
        <v>120688</v>
      </c>
      <c r="B6461" s="1">
        <v>45429</v>
      </c>
      <c r="C6461" t="s">
        <v>48</v>
      </c>
      <c r="D6461" t="s">
        <v>16</v>
      </c>
      <c r="E6461" t="s">
        <v>25</v>
      </c>
      <c r="F6461">
        <v>18</v>
      </c>
      <c r="G6461" t="s">
        <v>80</v>
      </c>
      <c r="H6461" t="s">
        <v>27</v>
      </c>
      <c r="I6461">
        <v>130</v>
      </c>
      <c r="J6461">
        <v>40</v>
      </c>
      <c r="K6461">
        <v>170</v>
      </c>
      <c r="L6461">
        <v>1</v>
      </c>
      <c r="M6461">
        <v>170</v>
      </c>
      <c r="N6461">
        <v>4</v>
      </c>
      <c r="O6461" t="s">
        <v>43</v>
      </c>
    </row>
    <row r="6462" spans="1:15">
      <c r="A6462">
        <v>136197</v>
      </c>
      <c r="B6462" s="1">
        <v>45424</v>
      </c>
      <c r="C6462" t="s">
        <v>36</v>
      </c>
      <c r="D6462" t="s">
        <v>37</v>
      </c>
      <c r="E6462" t="s">
        <v>25</v>
      </c>
      <c r="F6462">
        <v>31</v>
      </c>
      <c r="G6462" t="s">
        <v>75</v>
      </c>
      <c r="H6462" t="s">
        <v>27</v>
      </c>
      <c r="I6462">
        <v>32</v>
      </c>
      <c r="J6462">
        <v>70</v>
      </c>
      <c r="K6462">
        <v>102</v>
      </c>
      <c r="L6462">
        <v>1</v>
      </c>
      <c r="M6462">
        <v>102</v>
      </c>
      <c r="N6462">
        <v>1</v>
      </c>
      <c r="O6462" t="s">
        <v>47</v>
      </c>
    </row>
    <row r="6463" spans="1:15">
      <c r="A6463">
        <v>121524</v>
      </c>
      <c r="B6463" s="1">
        <v>45420</v>
      </c>
      <c r="C6463" t="s">
        <v>42</v>
      </c>
      <c r="D6463" t="s">
        <v>16</v>
      </c>
      <c r="E6463" t="s">
        <v>17</v>
      </c>
      <c r="F6463">
        <v>26</v>
      </c>
      <c r="G6463" t="s">
        <v>54</v>
      </c>
      <c r="H6463" t="s">
        <v>19</v>
      </c>
      <c r="I6463">
        <v>65</v>
      </c>
      <c r="J6463">
        <v>0</v>
      </c>
      <c r="K6463">
        <v>65</v>
      </c>
      <c r="L6463">
        <v>1</v>
      </c>
      <c r="M6463">
        <v>65</v>
      </c>
      <c r="N6463">
        <v>3</v>
      </c>
      <c r="O6463" t="s">
        <v>49</v>
      </c>
    </row>
    <row r="6464" spans="1:15">
      <c r="A6464">
        <v>143064</v>
      </c>
      <c r="B6464" s="1">
        <v>45254</v>
      </c>
      <c r="C6464" t="s">
        <v>48</v>
      </c>
      <c r="D6464" t="s">
        <v>16</v>
      </c>
      <c r="E6464" t="s">
        <v>17</v>
      </c>
      <c r="F6464">
        <v>30</v>
      </c>
      <c r="G6464" t="s">
        <v>69</v>
      </c>
      <c r="H6464" t="s">
        <v>19</v>
      </c>
      <c r="I6464">
        <v>130</v>
      </c>
      <c r="J6464">
        <v>0</v>
      </c>
      <c r="K6464">
        <v>130</v>
      </c>
      <c r="L6464">
        <v>3</v>
      </c>
      <c r="M6464">
        <v>390</v>
      </c>
      <c r="N6464">
        <v>4</v>
      </c>
      <c r="O6464" t="s">
        <v>57</v>
      </c>
    </row>
    <row r="6465" spans="1:15">
      <c r="A6465">
        <v>137462</v>
      </c>
      <c r="B6465" s="1">
        <v>45469</v>
      </c>
      <c r="C6465" t="s">
        <v>48</v>
      </c>
      <c r="D6465" t="s">
        <v>16</v>
      </c>
      <c r="E6465" t="s">
        <v>25</v>
      </c>
      <c r="F6465">
        <v>31</v>
      </c>
      <c r="G6465" t="s">
        <v>34</v>
      </c>
      <c r="H6465" t="s">
        <v>27</v>
      </c>
      <c r="I6465">
        <v>130</v>
      </c>
      <c r="J6465">
        <v>100</v>
      </c>
      <c r="K6465">
        <v>230</v>
      </c>
      <c r="L6465">
        <v>1</v>
      </c>
      <c r="M6465">
        <v>230</v>
      </c>
      <c r="N6465">
        <v>3</v>
      </c>
      <c r="O6465" t="s">
        <v>22</v>
      </c>
    </row>
    <row r="6466" spans="1:15">
      <c r="A6466">
        <v>158948</v>
      </c>
      <c r="B6466" s="1">
        <v>45435</v>
      </c>
      <c r="C6466" t="s">
        <v>82</v>
      </c>
      <c r="D6466" t="s">
        <v>37</v>
      </c>
      <c r="E6466" t="s">
        <v>17</v>
      </c>
      <c r="F6466">
        <v>22</v>
      </c>
      <c r="G6466" t="s">
        <v>67</v>
      </c>
      <c r="H6466" t="s">
        <v>27</v>
      </c>
      <c r="I6466">
        <v>20</v>
      </c>
      <c r="J6466">
        <v>40</v>
      </c>
      <c r="K6466">
        <v>60</v>
      </c>
      <c r="L6466">
        <v>1</v>
      </c>
      <c r="M6466">
        <v>60</v>
      </c>
      <c r="N6466">
        <v>5</v>
      </c>
      <c r="O6466" t="s">
        <v>52</v>
      </c>
    </row>
    <row r="6467" spans="1:15">
      <c r="A6467">
        <v>163640</v>
      </c>
      <c r="B6467" s="1">
        <v>45534</v>
      </c>
      <c r="C6467" t="s">
        <v>42</v>
      </c>
      <c r="D6467" t="s">
        <v>16</v>
      </c>
      <c r="E6467" t="s">
        <v>17</v>
      </c>
      <c r="F6467">
        <v>23</v>
      </c>
      <c r="G6467" t="s">
        <v>60</v>
      </c>
      <c r="H6467" t="s">
        <v>19</v>
      </c>
      <c r="I6467">
        <v>65</v>
      </c>
      <c r="J6467">
        <v>0</v>
      </c>
      <c r="K6467">
        <v>65</v>
      </c>
      <c r="L6467">
        <v>1</v>
      </c>
      <c r="M6467">
        <v>65</v>
      </c>
      <c r="N6467">
        <v>4</v>
      </c>
      <c r="O6467" t="s">
        <v>57</v>
      </c>
    </row>
    <row r="6468" spans="1:15">
      <c r="A6468">
        <v>134648</v>
      </c>
      <c r="B6468" s="1">
        <v>45343</v>
      </c>
      <c r="C6468" t="s">
        <v>78</v>
      </c>
      <c r="D6468" t="s">
        <v>37</v>
      </c>
      <c r="E6468" t="s">
        <v>25</v>
      </c>
      <c r="F6468">
        <v>26</v>
      </c>
      <c r="G6468" t="s">
        <v>67</v>
      </c>
      <c r="H6468" t="s">
        <v>27</v>
      </c>
      <c r="I6468">
        <v>50</v>
      </c>
      <c r="J6468">
        <v>40</v>
      </c>
      <c r="K6468">
        <v>90</v>
      </c>
      <c r="L6468">
        <v>1</v>
      </c>
      <c r="M6468">
        <v>90</v>
      </c>
      <c r="N6468">
        <v>4</v>
      </c>
      <c r="O6468" t="s">
        <v>72</v>
      </c>
    </row>
    <row r="6469" spans="1:15">
      <c r="A6469">
        <v>171659</v>
      </c>
      <c r="B6469" s="1">
        <v>45319</v>
      </c>
      <c r="C6469" t="s">
        <v>42</v>
      </c>
      <c r="D6469" t="s">
        <v>16</v>
      </c>
      <c r="E6469" t="s">
        <v>25</v>
      </c>
      <c r="F6469">
        <v>25</v>
      </c>
      <c r="G6469" t="s">
        <v>62</v>
      </c>
      <c r="H6469" t="s">
        <v>19</v>
      </c>
      <c r="I6469">
        <v>65</v>
      </c>
      <c r="J6469">
        <v>0</v>
      </c>
      <c r="K6469">
        <v>65</v>
      </c>
      <c r="L6469">
        <v>1</v>
      </c>
      <c r="M6469">
        <v>65</v>
      </c>
      <c r="N6469">
        <v>3</v>
      </c>
      <c r="O6469" t="s">
        <v>73</v>
      </c>
    </row>
    <row r="6470" spans="1:15">
      <c r="A6470">
        <v>155675</v>
      </c>
      <c r="B6470" s="1">
        <v>45560</v>
      </c>
      <c r="C6470" t="s">
        <v>23</v>
      </c>
      <c r="D6470" t="s">
        <v>24</v>
      </c>
      <c r="E6470" t="s">
        <v>17</v>
      </c>
      <c r="F6470">
        <v>24</v>
      </c>
      <c r="G6470" t="s">
        <v>44</v>
      </c>
      <c r="H6470" t="s">
        <v>27</v>
      </c>
      <c r="I6470">
        <v>9</v>
      </c>
      <c r="J6470">
        <v>25</v>
      </c>
      <c r="K6470">
        <v>34</v>
      </c>
      <c r="L6470">
        <v>1</v>
      </c>
      <c r="M6470">
        <v>34</v>
      </c>
      <c r="N6470">
        <v>5</v>
      </c>
      <c r="O6470" t="s">
        <v>70</v>
      </c>
    </row>
    <row r="6471" spans="1:15">
      <c r="A6471">
        <v>192237</v>
      </c>
      <c r="B6471" s="1">
        <v>45359</v>
      </c>
      <c r="C6471" t="s">
        <v>42</v>
      </c>
      <c r="D6471" t="s">
        <v>16</v>
      </c>
      <c r="E6471" t="s">
        <v>17</v>
      </c>
      <c r="F6471">
        <v>21</v>
      </c>
      <c r="G6471" t="s">
        <v>34</v>
      </c>
      <c r="H6471" t="s">
        <v>27</v>
      </c>
      <c r="I6471">
        <v>65</v>
      </c>
      <c r="J6471">
        <v>100</v>
      </c>
      <c r="K6471">
        <v>165</v>
      </c>
      <c r="L6471">
        <v>1</v>
      </c>
      <c r="M6471">
        <v>165</v>
      </c>
      <c r="N6471">
        <v>5</v>
      </c>
      <c r="O6471" t="s">
        <v>39</v>
      </c>
    </row>
    <row r="6472" spans="1:15">
      <c r="A6472">
        <v>120784</v>
      </c>
      <c r="B6472" s="1">
        <v>45560</v>
      </c>
      <c r="C6472" t="s">
        <v>15</v>
      </c>
      <c r="D6472" t="s">
        <v>16</v>
      </c>
      <c r="E6472" t="s">
        <v>17</v>
      </c>
      <c r="F6472">
        <v>30</v>
      </c>
      <c r="G6472" t="s">
        <v>41</v>
      </c>
      <c r="H6472" t="s">
        <v>19</v>
      </c>
      <c r="I6472">
        <v>100</v>
      </c>
      <c r="J6472">
        <v>0</v>
      </c>
      <c r="K6472">
        <v>100</v>
      </c>
      <c r="L6472">
        <v>3</v>
      </c>
      <c r="M6472">
        <v>300</v>
      </c>
      <c r="N6472">
        <v>5</v>
      </c>
      <c r="O6472" t="s">
        <v>20</v>
      </c>
    </row>
    <row r="6473" spans="1:15">
      <c r="A6473">
        <v>129945</v>
      </c>
      <c r="B6473" s="1">
        <v>45480</v>
      </c>
      <c r="C6473" t="s">
        <v>15</v>
      </c>
      <c r="D6473" t="s">
        <v>16</v>
      </c>
      <c r="E6473" t="s">
        <v>17</v>
      </c>
      <c r="F6473">
        <v>24</v>
      </c>
      <c r="G6473" t="s">
        <v>79</v>
      </c>
      <c r="H6473" t="s">
        <v>27</v>
      </c>
      <c r="I6473">
        <v>100</v>
      </c>
      <c r="J6473">
        <v>40</v>
      </c>
      <c r="K6473">
        <v>140</v>
      </c>
      <c r="L6473">
        <v>2</v>
      </c>
      <c r="M6473">
        <v>280</v>
      </c>
      <c r="N6473">
        <v>5</v>
      </c>
      <c r="O6473" t="s">
        <v>32</v>
      </c>
    </row>
    <row r="6474" spans="1:15">
      <c r="A6474">
        <v>171617</v>
      </c>
      <c r="B6474" s="1">
        <v>45374</v>
      </c>
      <c r="C6474" t="s">
        <v>42</v>
      </c>
      <c r="D6474" t="s">
        <v>16</v>
      </c>
      <c r="E6474" t="s">
        <v>25</v>
      </c>
      <c r="F6474">
        <v>28</v>
      </c>
      <c r="G6474" t="s">
        <v>54</v>
      </c>
      <c r="H6474" t="s">
        <v>19</v>
      </c>
      <c r="I6474">
        <v>65</v>
      </c>
      <c r="J6474">
        <v>0</v>
      </c>
      <c r="K6474">
        <v>65</v>
      </c>
      <c r="L6474">
        <v>1</v>
      </c>
      <c r="M6474">
        <v>65</v>
      </c>
      <c r="N6474">
        <v>5</v>
      </c>
      <c r="O6474" t="s">
        <v>43</v>
      </c>
    </row>
    <row r="6475" spans="1:15">
      <c r="A6475">
        <v>158847</v>
      </c>
      <c r="B6475" s="1">
        <v>45513</v>
      </c>
      <c r="C6475" t="s">
        <v>50</v>
      </c>
      <c r="D6475" t="s">
        <v>16</v>
      </c>
      <c r="E6475" t="s">
        <v>17</v>
      </c>
      <c r="F6475">
        <v>19</v>
      </c>
      <c r="G6475" t="s">
        <v>46</v>
      </c>
      <c r="H6475" t="s">
        <v>19</v>
      </c>
      <c r="I6475">
        <v>97</v>
      </c>
      <c r="J6475">
        <v>0</v>
      </c>
      <c r="K6475">
        <v>97</v>
      </c>
      <c r="L6475">
        <v>1</v>
      </c>
      <c r="M6475">
        <v>97</v>
      </c>
      <c r="N6475">
        <v>1</v>
      </c>
      <c r="O6475" t="s">
        <v>71</v>
      </c>
    </row>
    <row r="6476" spans="1:15">
      <c r="A6476">
        <v>161779</v>
      </c>
      <c r="B6476" s="1">
        <v>45481</v>
      </c>
      <c r="C6476" t="s">
        <v>53</v>
      </c>
      <c r="D6476" t="s">
        <v>37</v>
      </c>
      <c r="E6476" t="s">
        <v>17</v>
      </c>
      <c r="F6476">
        <v>24</v>
      </c>
      <c r="G6476" t="s">
        <v>75</v>
      </c>
      <c r="H6476" t="s">
        <v>27</v>
      </c>
      <c r="I6476">
        <v>15</v>
      </c>
      <c r="J6476">
        <v>70</v>
      </c>
      <c r="K6476">
        <v>85</v>
      </c>
      <c r="L6476">
        <v>1</v>
      </c>
      <c r="M6476">
        <v>85</v>
      </c>
      <c r="N6476">
        <v>4</v>
      </c>
      <c r="O6476" t="s">
        <v>32</v>
      </c>
    </row>
    <row r="6477" spans="1:15">
      <c r="A6477">
        <v>147358</v>
      </c>
      <c r="B6477" s="1">
        <v>45263</v>
      </c>
      <c r="C6477" t="s">
        <v>23</v>
      </c>
      <c r="D6477" t="s">
        <v>24</v>
      </c>
      <c r="E6477" t="s">
        <v>17</v>
      </c>
      <c r="F6477">
        <v>29</v>
      </c>
      <c r="G6477" t="s">
        <v>75</v>
      </c>
      <c r="H6477" t="s">
        <v>27</v>
      </c>
      <c r="I6477">
        <v>9</v>
      </c>
      <c r="J6477">
        <v>70</v>
      </c>
      <c r="K6477">
        <v>79</v>
      </c>
      <c r="L6477">
        <v>1</v>
      </c>
      <c r="M6477">
        <v>79</v>
      </c>
      <c r="N6477">
        <v>4</v>
      </c>
      <c r="O6477" t="s">
        <v>52</v>
      </c>
    </row>
    <row r="6478" spans="1:15">
      <c r="A6478">
        <v>130786</v>
      </c>
      <c r="B6478" s="1">
        <v>45329</v>
      </c>
      <c r="C6478" t="s">
        <v>53</v>
      </c>
      <c r="D6478" t="s">
        <v>37</v>
      </c>
      <c r="E6478" t="s">
        <v>17</v>
      </c>
      <c r="F6478">
        <v>27</v>
      </c>
      <c r="G6478" t="s">
        <v>62</v>
      </c>
      <c r="H6478" t="s">
        <v>19</v>
      </c>
      <c r="I6478">
        <v>15</v>
      </c>
      <c r="J6478">
        <v>0</v>
      </c>
      <c r="K6478">
        <v>15</v>
      </c>
      <c r="L6478">
        <v>2</v>
      </c>
      <c r="M6478">
        <v>30</v>
      </c>
      <c r="N6478">
        <v>1</v>
      </c>
      <c r="O6478" t="s">
        <v>35</v>
      </c>
    </row>
    <row r="6479" spans="1:15">
      <c r="A6479">
        <v>167289</v>
      </c>
      <c r="B6479" s="1">
        <v>45478</v>
      </c>
      <c r="C6479" t="s">
        <v>30</v>
      </c>
      <c r="D6479" t="s">
        <v>24</v>
      </c>
      <c r="E6479" t="s">
        <v>17</v>
      </c>
      <c r="F6479">
        <v>26</v>
      </c>
      <c r="G6479" t="s">
        <v>51</v>
      </c>
      <c r="H6479" t="s">
        <v>27</v>
      </c>
      <c r="I6479">
        <v>10</v>
      </c>
      <c r="J6479">
        <v>50</v>
      </c>
      <c r="K6479">
        <v>60</v>
      </c>
      <c r="L6479">
        <v>3</v>
      </c>
      <c r="M6479">
        <v>180</v>
      </c>
      <c r="N6479">
        <v>3</v>
      </c>
      <c r="O6479" t="s">
        <v>73</v>
      </c>
    </row>
    <row r="6480" spans="1:15">
      <c r="A6480">
        <v>171857</v>
      </c>
      <c r="B6480" s="1">
        <v>45425</v>
      </c>
      <c r="C6480" t="s">
        <v>82</v>
      </c>
      <c r="D6480" t="s">
        <v>37</v>
      </c>
      <c r="E6480" t="s">
        <v>17</v>
      </c>
      <c r="F6480">
        <v>21</v>
      </c>
      <c r="G6480" t="s">
        <v>29</v>
      </c>
      <c r="H6480" t="s">
        <v>19</v>
      </c>
      <c r="I6480">
        <v>20</v>
      </c>
      <c r="J6480">
        <v>0</v>
      </c>
      <c r="K6480">
        <v>20</v>
      </c>
      <c r="L6480">
        <v>1</v>
      </c>
      <c r="M6480">
        <v>20</v>
      </c>
      <c r="N6480">
        <v>3</v>
      </c>
      <c r="O6480" t="s">
        <v>84</v>
      </c>
    </row>
    <row r="6481" spans="1:15">
      <c r="A6481">
        <v>156856</v>
      </c>
      <c r="B6481" s="1">
        <v>45362</v>
      </c>
      <c r="C6481" t="s">
        <v>48</v>
      </c>
      <c r="D6481" t="s">
        <v>16</v>
      </c>
      <c r="E6481" t="s">
        <v>17</v>
      </c>
      <c r="F6481">
        <v>30</v>
      </c>
      <c r="G6481" t="s">
        <v>77</v>
      </c>
      <c r="H6481" t="s">
        <v>19</v>
      </c>
      <c r="I6481">
        <v>130</v>
      </c>
      <c r="J6481">
        <v>0</v>
      </c>
      <c r="K6481">
        <v>130</v>
      </c>
      <c r="L6481">
        <v>2</v>
      </c>
      <c r="M6481">
        <v>260</v>
      </c>
      <c r="N6481">
        <v>4</v>
      </c>
      <c r="O6481" t="s">
        <v>52</v>
      </c>
    </row>
    <row r="6482" spans="1:15">
      <c r="A6482">
        <v>141671</v>
      </c>
      <c r="B6482" s="1">
        <v>45375</v>
      </c>
      <c r="C6482" t="s">
        <v>42</v>
      </c>
      <c r="D6482" t="s">
        <v>16</v>
      </c>
      <c r="E6482" t="s">
        <v>17</v>
      </c>
      <c r="F6482">
        <v>30</v>
      </c>
      <c r="G6482" t="s">
        <v>46</v>
      </c>
      <c r="H6482" t="s">
        <v>19</v>
      </c>
      <c r="I6482">
        <v>65</v>
      </c>
      <c r="J6482">
        <v>0</v>
      </c>
      <c r="K6482">
        <v>65</v>
      </c>
      <c r="L6482">
        <v>2</v>
      </c>
      <c r="M6482">
        <v>130</v>
      </c>
      <c r="N6482">
        <v>1</v>
      </c>
      <c r="O6482" t="s">
        <v>35</v>
      </c>
    </row>
    <row r="6483" spans="1:15">
      <c r="A6483">
        <v>136135</v>
      </c>
      <c r="B6483" s="1">
        <v>45575</v>
      </c>
      <c r="C6483" t="s">
        <v>30</v>
      </c>
      <c r="D6483" t="s">
        <v>24</v>
      </c>
      <c r="E6483" t="s">
        <v>17</v>
      </c>
      <c r="F6483">
        <v>33</v>
      </c>
      <c r="G6483" t="s">
        <v>34</v>
      </c>
      <c r="H6483" t="s">
        <v>27</v>
      </c>
      <c r="I6483">
        <v>10</v>
      </c>
      <c r="J6483">
        <v>100</v>
      </c>
      <c r="K6483">
        <v>110</v>
      </c>
      <c r="L6483">
        <v>4</v>
      </c>
      <c r="M6483">
        <v>440</v>
      </c>
      <c r="N6483">
        <v>4</v>
      </c>
      <c r="O6483" t="s">
        <v>20</v>
      </c>
    </row>
    <row r="6484" spans="1:15">
      <c r="A6484">
        <v>127570</v>
      </c>
      <c r="B6484" s="1">
        <v>45319</v>
      </c>
      <c r="C6484" t="s">
        <v>78</v>
      </c>
      <c r="D6484" t="s">
        <v>37</v>
      </c>
      <c r="E6484" t="s">
        <v>17</v>
      </c>
      <c r="F6484">
        <v>18</v>
      </c>
      <c r="G6484" t="s">
        <v>56</v>
      </c>
      <c r="H6484" t="s">
        <v>19</v>
      </c>
      <c r="I6484">
        <v>50</v>
      </c>
      <c r="J6484">
        <v>0</v>
      </c>
      <c r="K6484">
        <v>50</v>
      </c>
      <c r="L6484">
        <v>1</v>
      </c>
      <c r="M6484">
        <v>50</v>
      </c>
      <c r="N6484">
        <v>1</v>
      </c>
      <c r="O6484" t="s">
        <v>55</v>
      </c>
    </row>
    <row r="6485" spans="1:15">
      <c r="A6485">
        <v>143309</v>
      </c>
      <c r="B6485" s="1">
        <v>45487</v>
      </c>
      <c r="C6485" t="s">
        <v>78</v>
      </c>
      <c r="D6485" t="s">
        <v>37</v>
      </c>
      <c r="E6485" t="s">
        <v>17</v>
      </c>
      <c r="F6485">
        <v>19</v>
      </c>
      <c r="G6485" t="s">
        <v>34</v>
      </c>
      <c r="H6485" t="s">
        <v>27</v>
      </c>
      <c r="I6485">
        <v>50</v>
      </c>
      <c r="J6485">
        <v>100</v>
      </c>
      <c r="K6485">
        <v>150</v>
      </c>
      <c r="L6485">
        <v>4</v>
      </c>
      <c r="M6485">
        <v>600</v>
      </c>
      <c r="N6485">
        <v>5</v>
      </c>
      <c r="O6485" t="s">
        <v>72</v>
      </c>
    </row>
    <row r="6486" spans="1:15">
      <c r="A6486">
        <v>188932</v>
      </c>
      <c r="B6486" s="1">
        <v>45393</v>
      </c>
      <c r="C6486" t="s">
        <v>15</v>
      </c>
      <c r="D6486" t="s">
        <v>16</v>
      </c>
      <c r="E6486" t="s">
        <v>17</v>
      </c>
      <c r="F6486">
        <v>24</v>
      </c>
      <c r="G6486" t="s">
        <v>18</v>
      </c>
      <c r="H6486" t="s">
        <v>19</v>
      </c>
      <c r="I6486">
        <v>100</v>
      </c>
      <c r="J6486">
        <v>0</v>
      </c>
      <c r="K6486">
        <v>100</v>
      </c>
      <c r="L6486">
        <v>1</v>
      </c>
      <c r="M6486">
        <v>100</v>
      </c>
      <c r="N6486">
        <v>2</v>
      </c>
      <c r="O6486" t="s">
        <v>47</v>
      </c>
    </row>
    <row r="6487" spans="1:15">
      <c r="A6487">
        <v>148275</v>
      </c>
      <c r="B6487" s="1">
        <v>45529</v>
      </c>
      <c r="C6487" t="s">
        <v>48</v>
      </c>
      <c r="D6487" t="s">
        <v>16</v>
      </c>
      <c r="E6487" t="s">
        <v>17</v>
      </c>
      <c r="F6487">
        <v>18</v>
      </c>
      <c r="G6487" t="s">
        <v>58</v>
      </c>
      <c r="H6487" t="s">
        <v>27</v>
      </c>
      <c r="I6487">
        <v>130</v>
      </c>
      <c r="J6487">
        <v>40</v>
      </c>
      <c r="K6487">
        <v>170</v>
      </c>
      <c r="L6487">
        <v>1</v>
      </c>
      <c r="M6487">
        <v>170</v>
      </c>
      <c r="N6487">
        <v>4</v>
      </c>
      <c r="O6487" t="s">
        <v>43</v>
      </c>
    </row>
    <row r="6488" spans="1:15">
      <c r="A6488">
        <v>155888</v>
      </c>
      <c r="B6488" s="1">
        <v>45268</v>
      </c>
      <c r="C6488" t="s">
        <v>42</v>
      </c>
      <c r="D6488" t="s">
        <v>16</v>
      </c>
      <c r="E6488" t="s">
        <v>17</v>
      </c>
      <c r="F6488">
        <v>33</v>
      </c>
      <c r="G6488" t="s">
        <v>31</v>
      </c>
      <c r="H6488" t="s">
        <v>19</v>
      </c>
      <c r="I6488">
        <v>65</v>
      </c>
      <c r="J6488">
        <v>0</v>
      </c>
      <c r="K6488">
        <v>65</v>
      </c>
      <c r="L6488">
        <v>1</v>
      </c>
      <c r="M6488">
        <v>65</v>
      </c>
      <c r="N6488">
        <v>4</v>
      </c>
      <c r="O6488" t="s">
        <v>43</v>
      </c>
    </row>
    <row r="6489" spans="1:15">
      <c r="A6489">
        <v>155267</v>
      </c>
      <c r="B6489" s="1">
        <v>45537</v>
      </c>
      <c r="C6489" t="s">
        <v>36</v>
      </c>
      <c r="D6489" t="s">
        <v>37</v>
      </c>
      <c r="E6489" t="s">
        <v>17</v>
      </c>
      <c r="F6489">
        <v>29</v>
      </c>
      <c r="G6489" t="s">
        <v>62</v>
      </c>
      <c r="H6489" t="s">
        <v>19</v>
      </c>
      <c r="I6489">
        <v>32</v>
      </c>
      <c r="J6489">
        <v>0</v>
      </c>
      <c r="K6489">
        <v>32</v>
      </c>
      <c r="L6489">
        <v>2</v>
      </c>
      <c r="M6489">
        <v>64</v>
      </c>
      <c r="N6489">
        <v>5</v>
      </c>
      <c r="O6489" t="s">
        <v>61</v>
      </c>
    </row>
    <row r="6490" spans="1:15">
      <c r="A6490">
        <v>174960</v>
      </c>
      <c r="B6490" s="1">
        <v>45390</v>
      </c>
      <c r="C6490" t="s">
        <v>15</v>
      </c>
      <c r="D6490" t="s">
        <v>16</v>
      </c>
      <c r="E6490" t="s">
        <v>17</v>
      </c>
      <c r="F6490">
        <v>23</v>
      </c>
      <c r="G6490" t="s">
        <v>69</v>
      </c>
      <c r="H6490" t="s">
        <v>19</v>
      </c>
      <c r="I6490">
        <v>100</v>
      </c>
      <c r="J6490">
        <v>0</v>
      </c>
      <c r="K6490">
        <v>100</v>
      </c>
      <c r="L6490">
        <v>1</v>
      </c>
      <c r="M6490">
        <v>100</v>
      </c>
      <c r="N6490">
        <v>1</v>
      </c>
      <c r="O6490" t="s">
        <v>63</v>
      </c>
    </row>
    <row r="6491" spans="1:15">
      <c r="A6491">
        <v>137587</v>
      </c>
      <c r="B6491" s="1">
        <v>45473</v>
      </c>
      <c r="C6491" t="s">
        <v>15</v>
      </c>
      <c r="D6491" t="s">
        <v>16</v>
      </c>
      <c r="E6491" t="s">
        <v>17</v>
      </c>
      <c r="F6491">
        <v>35</v>
      </c>
      <c r="G6491" t="s">
        <v>80</v>
      </c>
      <c r="H6491" t="s">
        <v>27</v>
      </c>
      <c r="I6491">
        <v>100</v>
      </c>
      <c r="J6491">
        <v>40</v>
      </c>
      <c r="K6491">
        <v>140</v>
      </c>
      <c r="L6491">
        <v>1</v>
      </c>
      <c r="M6491">
        <v>140</v>
      </c>
      <c r="N6491">
        <v>4</v>
      </c>
      <c r="O6491" t="s">
        <v>57</v>
      </c>
    </row>
    <row r="6492" spans="1:15">
      <c r="A6492">
        <v>154724</v>
      </c>
      <c r="B6492" s="1">
        <v>45436</v>
      </c>
      <c r="C6492" t="s">
        <v>53</v>
      </c>
      <c r="D6492" t="s">
        <v>37</v>
      </c>
      <c r="E6492" t="s">
        <v>25</v>
      </c>
      <c r="F6492">
        <v>27</v>
      </c>
      <c r="G6492" t="s">
        <v>46</v>
      </c>
      <c r="H6492" t="s">
        <v>19</v>
      </c>
      <c r="I6492">
        <v>15</v>
      </c>
      <c r="J6492">
        <v>0</v>
      </c>
      <c r="K6492">
        <v>15</v>
      </c>
      <c r="L6492">
        <v>1</v>
      </c>
      <c r="M6492">
        <v>15</v>
      </c>
      <c r="N6492">
        <v>3</v>
      </c>
      <c r="O6492" t="s">
        <v>22</v>
      </c>
    </row>
    <row r="6493" spans="1:15">
      <c r="A6493">
        <v>154238</v>
      </c>
      <c r="B6493" s="1">
        <v>45441</v>
      </c>
      <c r="C6493" t="s">
        <v>33</v>
      </c>
      <c r="D6493" t="s">
        <v>16</v>
      </c>
      <c r="E6493" t="s">
        <v>17</v>
      </c>
      <c r="F6493">
        <v>23</v>
      </c>
      <c r="G6493" t="s">
        <v>58</v>
      </c>
      <c r="H6493" t="s">
        <v>27</v>
      </c>
      <c r="I6493">
        <v>118</v>
      </c>
      <c r="J6493">
        <v>40</v>
      </c>
      <c r="K6493">
        <v>158</v>
      </c>
      <c r="L6493">
        <v>5</v>
      </c>
      <c r="M6493">
        <v>790</v>
      </c>
      <c r="N6493">
        <v>4</v>
      </c>
      <c r="O6493" t="s">
        <v>39</v>
      </c>
    </row>
    <row r="6494" spans="1:15">
      <c r="A6494">
        <v>197931</v>
      </c>
      <c r="B6494" s="1">
        <v>45513</v>
      </c>
      <c r="C6494" t="s">
        <v>85</v>
      </c>
      <c r="D6494" t="s">
        <v>24</v>
      </c>
      <c r="E6494" t="s">
        <v>25</v>
      </c>
      <c r="F6494">
        <v>29</v>
      </c>
      <c r="G6494" t="s">
        <v>46</v>
      </c>
      <c r="H6494" t="s">
        <v>19</v>
      </c>
      <c r="I6494">
        <v>23</v>
      </c>
      <c r="J6494">
        <v>0</v>
      </c>
      <c r="K6494">
        <v>23</v>
      </c>
      <c r="L6494">
        <v>2</v>
      </c>
      <c r="M6494">
        <v>46</v>
      </c>
      <c r="N6494">
        <v>4</v>
      </c>
      <c r="O6494" t="s">
        <v>43</v>
      </c>
    </row>
    <row r="6495" spans="1:15">
      <c r="A6495">
        <v>188555</v>
      </c>
      <c r="B6495" s="1">
        <v>45363</v>
      </c>
      <c r="C6495" t="s">
        <v>48</v>
      </c>
      <c r="D6495" t="s">
        <v>16</v>
      </c>
      <c r="E6495" t="s">
        <v>17</v>
      </c>
      <c r="F6495">
        <v>25</v>
      </c>
      <c r="G6495" t="s">
        <v>18</v>
      </c>
      <c r="H6495" t="s">
        <v>19</v>
      </c>
      <c r="I6495">
        <v>130</v>
      </c>
      <c r="J6495">
        <v>0</v>
      </c>
      <c r="K6495">
        <v>130</v>
      </c>
      <c r="L6495">
        <v>5</v>
      </c>
      <c r="M6495">
        <v>650</v>
      </c>
      <c r="N6495">
        <v>4</v>
      </c>
      <c r="O6495" t="s">
        <v>32</v>
      </c>
    </row>
    <row r="6496" spans="1:15">
      <c r="A6496">
        <v>136879</v>
      </c>
      <c r="B6496" s="1">
        <v>45335</v>
      </c>
      <c r="C6496" t="s">
        <v>42</v>
      </c>
      <c r="D6496" t="s">
        <v>16</v>
      </c>
      <c r="E6496" t="s">
        <v>17</v>
      </c>
      <c r="F6496">
        <v>32</v>
      </c>
      <c r="G6496" t="s">
        <v>77</v>
      </c>
      <c r="H6496" t="s">
        <v>19</v>
      </c>
      <c r="I6496">
        <v>65</v>
      </c>
      <c r="J6496">
        <v>0</v>
      </c>
      <c r="K6496">
        <v>65</v>
      </c>
      <c r="L6496">
        <v>3</v>
      </c>
      <c r="M6496">
        <v>195</v>
      </c>
      <c r="N6496">
        <v>1</v>
      </c>
      <c r="O6496" t="s">
        <v>28</v>
      </c>
    </row>
    <row r="6497" spans="1:15">
      <c r="A6497">
        <v>164918</v>
      </c>
      <c r="B6497" s="1">
        <v>45424</v>
      </c>
      <c r="C6497" t="s">
        <v>23</v>
      </c>
      <c r="D6497" t="s">
        <v>24</v>
      </c>
      <c r="E6497" t="s">
        <v>25</v>
      </c>
      <c r="F6497">
        <v>22</v>
      </c>
      <c r="G6497" t="s">
        <v>62</v>
      </c>
      <c r="H6497" t="s">
        <v>19</v>
      </c>
      <c r="I6497">
        <v>9</v>
      </c>
      <c r="J6497">
        <v>0</v>
      </c>
      <c r="K6497">
        <v>9</v>
      </c>
      <c r="L6497">
        <v>1</v>
      </c>
      <c r="M6497">
        <v>9</v>
      </c>
      <c r="N6497">
        <v>4</v>
      </c>
      <c r="O6497" t="s">
        <v>70</v>
      </c>
    </row>
    <row r="6498" spans="1:15">
      <c r="A6498">
        <v>131229</v>
      </c>
      <c r="B6498" s="1">
        <v>45250</v>
      </c>
      <c r="C6498" t="s">
        <v>78</v>
      </c>
      <c r="D6498" t="s">
        <v>37</v>
      </c>
      <c r="E6498" t="s">
        <v>17</v>
      </c>
      <c r="F6498">
        <v>34</v>
      </c>
      <c r="G6498" t="s">
        <v>77</v>
      </c>
      <c r="H6498" t="s">
        <v>19</v>
      </c>
      <c r="I6498">
        <v>50</v>
      </c>
      <c r="J6498">
        <v>0</v>
      </c>
      <c r="K6498">
        <v>50</v>
      </c>
      <c r="L6498">
        <v>3</v>
      </c>
      <c r="M6498">
        <v>150</v>
      </c>
      <c r="N6498">
        <v>5</v>
      </c>
      <c r="O6498" t="s">
        <v>61</v>
      </c>
    </row>
    <row r="6499" spans="1:15">
      <c r="A6499">
        <v>194286</v>
      </c>
      <c r="B6499" s="1">
        <v>45458</v>
      </c>
      <c r="C6499" t="s">
        <v>53</v>
      </c>
      <c r="D6499" t="s">
        <v>37</v>
      </c>
      <c r="E6499" t="s">
        <v>17</v>
      </c>
      <c r="F6499">
        <v>27</v>
      </c>
      <c r="G6499" t="s">
        <v>34</v>
      </c>
      <c r="H6499" t="s">
        <v>27</v>
      </c>
      <c r="I6499">
        <v>15</v>
      </c>
      <c r="J6499">
        <v>100</v>
      </c>
      <c r="K6499">
        <v>115</v>
      </c>
      <c r="L6499">
        <v>1</v>
      </c>
      <c r="M6499">
        <v>115</v>
      </c>
      <c r="N6499">
        <v>4</v>
      </c>
      <c r="O6499" t="s">
        <v>45</v>
      </c>
    </row>
    <row r="6500" spans="1:15">
      <c r="A6500">
        <v>131209</v>
      </c>
      <c r="B6500" s="1">
        <v>45275</v>
      </c>
      <c r="C6500" t="s">
        <v>23</v>
      </c>
      <c r="D6500" t="s">
        <v>24</v>
      </c>
      <c r="E6500" t="s">
        <v>17</v>
      </c>
      <c r="F6500">
        <v>32</v>
      </c>
      <c r="G6500" t="s">
        <v>62</v>
      </c>
      <c r="H6500" t="s">
        <v>19</v>
      </c>
      <c r="I6500">
        <v>9</v>
      </c>
      <c r="J6500">
        <v>0</v>
      </c>
      <c r="K6500">
        <v>9</v>
      </c>
      <c r="L6500">
        <v>1</v>
      </c>
      <c r="M6500">
        <v>9</v>
      </c>
      <c r="N6500">
        <v>2</v>
      </c>
      <c r="O6500" t="s">
        <v>59</v>
      </c>
    </row>
    <row r="6501" spans="1:15">
      <c r="A6501">
        <v>138008</v>
      </c>
      <c r="B6501" s="1">
        <v>45287</v>
      </c>
      <c r="C6501" t="s">
        <v>82</v>
      </c>
      <c r="D6501" t="s">
        <v>37</v>
      </c>
      <c r="E6501" t="s">
        <v>25</v>
      </c>
      <c r="F6501">
        <v>28</v>
      </c>
      <c r="G6501" t="s">
        <v>69</v>
      </c>
      <c r="H6501" t="s">
        <v>19</v>
      </c>
      <c r="I6501">
        <v>20</v>
      </c>
      <c r="J6501">
        <v>0</v>
      </c>
      <c r="K6501">
        <v>20</v>
      </c>
      <c r="L6501">
        <v>1</v>
      </c>
      <c r="M6501">
        <v>20</v>
      </c>
      <c r="N6501">
        <v>2</v>
      </c>
      <c r="O6501" t="s">
        <v>64</v>
      </c>
    </row>
    <row r="6502" spans="1:15">
      <c r="A6502">
        <v>171312</v>
      </c>
      <c r="B6502" s="1">
        <v>45317</v>
      </c>
      <c r="C6502" t="s">
        <v>53</v>
      </c>
      <c r="D6502" t="s">
        <v>37</v>
      </c>
      <c r="E6502" t="s">
        <v>17</v>
      </c>
      <c r="F6502">
        <v>19</v>
      </c>
      <c r="G6502" t="s">
        <v>62</v>
      </c>
      <c r="H6502" t="s">
        <v>19</v>
      </c>
      <c r="I6502">
        <v>15</v>
      </c>
      <c r="J6502">
        <v>0</v>
      </c>
      <c r="K6502">
        <v>15</v>
      </c>
      <c r="L6502">
        <v>2</v>
      </c>
      <c r="M6502">
        <v>30</v>
      </c>
      <c r="N6502">
        <v>4</v>
      </c>
      <c r="O6502" t="s">
        <v>39</v>
      </c>
    </row>
    <row r="6503" spans="1:15">
      <c r="A6503">
        <v>166990</v>
      </c>
      <c r="B6503" s="1">
        <v>45540</v>
      </c>
      <c r="C6503" t="s">
        <v>48</v>
      </c>
      <c r="D6503" t="s">
        <v>16</v>
      </c>
      <c r="E6503" t="s">
        <v>17</v>
      </c>
      <c r="F6503">
        <v>25</v>
      </c>
      <c r="G6503" t="s">
        <v>26</v>
      </c>
      <c r="H6503" t="s">
        <v>27</v>
      </c>
      <c r="I6503">
        <v>130</v>
      </c>
      <c r="J6503">
        <v>40</v>
      </c>
      <c r="K6503">
        <v>170</v>
      </c>
      <c r="L6503">
        <v>1</v>
      </c>
      <c r="M6503">
        <v>170</v>
      </c>
      <c r="N6503">
        <v>2</v>
      </c>
      <c r="O6503" t="s">
        <v>55</v>
      </c>
    </row>
    <row r="6504" spans="1:15">
      <c r="A6504">
        <v>178154</v>
      </c>
      <c r="B6504" s="1">
        <v>45528</v>
      </c>
      <c r="C6504" t="s">
        <v>85</v>
      </c>
      <c r="D6504" t="s">
        <v>24</v>
      </c>
      <c r="E6504" t="s">
        <v>17</v>
      </c>
      <c r="F6504">
        <v>26</v>
      </c>
      <c r="G6504" t="s">
        <v>54</v>
      </c>
      <c r="H6504" t="s">
        <v>19</v>
      </c>
      <c r="I6504">
        <v>23</v>
      </c>
      <c r="J6504">
        <v>0</v>
      </c>
      <c r="K6504">
        <v>23</v>
      </c>
      <c r="L6504">
        <v>1</v>
      </c>
      <c r="M6504">
        <v>23</v>
      </c>
      <c r="N6504">
        <v>1</v>
      </c>
      <c r="O6504" t="s">
        <v>87</v>
      </c>
    </row>
    <row r="6505" spans="1:15">
      <c r="A6505">
        <v>162067</v>
      </c>
      <c r="B6505" s="1">
        <v>45564</v>
      </c>
      <c r="C6505" t="s">
        <v>53</v>
      </c>
      <c r="D6505" t="s">
        <v>37</v>
      </c>
      <c r="E6505" t="s">
        <v>17</v>
      </c>
      <c r="F6505">
        <v>22</v>
      </c>
      <c r="G6505" t="s">
        <v>21</v>
      </c>
      <c r="H6505" t="s">
        <v>19</v>
      </c>
      <c r="I6505">
        <v>15</v>
      </c>
      <c r="J6505">
        <v>0</v>
      </c>
      <c r="K6505">
        <v>15</v>
      </c>
      <c r="L6505">
        <v>2</v>
      </c>
      <c r="M6505">
        <v>30</v>
      </c>
      <c r="N6505">
        <v>5</v>
      </c>
      <c r="O6505" t="s">
        <v>61</v>
      </c>
    </row>
    <row r="6506" spans="1:15">
      <c r="A6506">
        <v>122654</v>
      </c>
      <c r="B6506" s="1">
        <v>45492</v>
      </c>
      <c r="C6506" t="s">
        <v>23</v>
      </c>
      <c r="D6506" t="s">
        <v>24</v>
      </c>
      <c r="E6506" t="s">
        <v>17</v>
      </c>
      <c r="F6506">
        <v>35</v>
      </c>
      <c r="G6506" t="s">
        <v>67</v>
      </c>
      <c r="H6506" t="s">
        <v>27</v>
      </c>
      <c r="I6506">
        <v>9</v>
      </c>
      <c r="J6506">
        <v>40</v>
      </c>
      <c r="K6506">
        <v>49</v>
      </c>
      <c r="L6506">
        <v>1</v>
      </c>
      <c r="M6506">
        <v>49</v>
      </c>
      <c r="N6506">
        <v>5</v>
      </c>
      <c r="O6506" t="s">
        <v>39</v>
      </c>
    </row>
    <row r="6507" spans="1:15">
      <c r="A6507">
        <v>130386</v>
      </c>
      <c r="B6507" s="1">
        <v>45522</v>
      </c>
      <c r="C6507" t="s">
        <v>53</v>
      </c>
      <c r="D6507" t="s">
        <v>37</v>
      </c>
      <c r="E6507" t="s">
        <v>17</v>
      </c>
      <c r="F6507">
        <v>22</v>
      </c>
      <c r="G6507" t="s">
        <v>54</v>
      </c>
      <c r="H6507" t="s">
        <v>19</v>
      </c>
      <c r="I6507">
        <v>15</v>
      </c>
      <c r="J6507">
        <v>0</v>
      </c>
      <c r="K6507">
        <v>15</v>
      </c>
      <c r="L6507">
        <v>1</v>
      </c>
      <c r="M6507">
        <v>15</v>
      </c>
      <c r="N6507">
        <v>5</v>
      </c>
      <c r="O6507" t="s">
        <v>39</v>
      </c>
    </row>
    <row r="6508" spans="1:15">
      <c r="A6508">
        <v>186453</v>
      </c>
      <c r="B6508" s="1">
        <v>45309</v>
      </c>
      <c r="C6508" t="s">
        <v>48</v>
      </c>
      <c r="D6508" t="s">
        <v>16</v>
      </c>
      <c r="E6508" t="s">
        <v>25</v>
      </c>
      <c r="F6508">
        <v>20</v>
      </c>
      <c r="G6508" t="s">
        <v>54</v>
      </c>
      <c r="H6508" t="s">
        <v>19</v>
      </c>
      <c r="I6508">
        <v>130</v>
      </c>
      <c r="J6508">
        <v>0</v>
      </c>
      <c r="K6508">
        <v>130</v>
      </c>
      <c r="L6508">
        <v>1</v>
      </c>
      <c r="M6508">
        <v>130</v>
      </c>
      <c r="N6508">
        <v>5</v>
      </c>
      <c r="O6508" t="s">
        <v>70</v>
      </c>
    </row>
    <row r="6509" spans="1:15">
      <c r="A6509">
        <v>168516</v>
      </c>
      <c r="B6509" s="1">
        <v>45404</v>
      </c>
      <c r="C6509" t="s">
        <v>15</v>
      </c>
      <c r="D6509" t="s">
        <v>16</v>
      </c>
      <c r="E6509" t="s">
        <v>17</v>
      </c>
      <c r="F6509">
        <v>25</v>
      </c>
      <c r="G6509" t="s">
        <v>46</v>
      </c>
      <c r="H6509" t="s">
        <v>19</v>
      </c>
      <c r="I6509">
        <v>100</v>
      </c>
      <c r="J6509">
        <v>0</v>
      </c>
      <c r="K6509">
        <v>100</v>
      </c>
      <c r="L6509">
        <v>1</v>
      </c>
      <c r="M6509">
        <v>100</v>
      </c>
      <c r="N6509">
        <v>4</v>
      </c>
      <c r="O6509" t="s">
        <v>61</v>
      </c>
    </row>
    <row r="6510" spans="1:15">
      <c r="A6510">
        <v>121746</v>
      </c>
      <c r="B6510" s="1">
        <v>45573</v>
      </c>
      <c r="C6510" t="s">
        <v>42</v>
      </c>
      <c r="D6510" t="s">
        <v>16</v>
      </c>
      <c r="E6510" t="s">
        <v>17</v>
      </c>
      <c r="F6510">
        <v>33</v>
      </c>
      <c r="G6510" t="s">
        <v>44</v>
      </c>
      <c r="H6510" t="s">
        <v>27</v>
      </c>
      <c r="I6510">
        <v>65</v>
      </c>
      <c r="J6510">
        <v>25</v>
      </c>
      <c r="K6510">
        <v>90</v>
      </c>
      <c r="L6510">
        <v>1</v>
      </c>
      <c r="M6510">
        <v>90</v>
      </c>
      <c r="N6510">
        <v>2</v>
      </c>
      <c r="O6510" t="s">
        <v>28</v>
      </c>
    </row>
    <row r="6511" spans="1:15">
      <c r="A6511">
        <v>122992</v>
      </c>
      <c r="B6511" s="1">
        <v>45246</v>
      </c>
      <c r="C6511" t="s">
        <v>23</v>
      </c>
      <c r="D6511" t="s">
        <v>24</v>
      </c>
      <c r="E6511" t="s">
        <v>25</v>
      </c>
      <c r="F6511">
        <v>30</v>
      </c>
      <c r="G6511" t="s">
        <v>41</v>
      </c>
      <c r="H6511" t="s">
        <v>19</v>
      </c>
      <c r="I6511">
        <v>9</v>
      </c>
      <c r="J6511">
        <v>0</v>
      </c>
      <c r="K6511">
        <v>9</v>
      </c>
      <c r="L6511">
        <v>2</v>
      </c>
      <c r="M6511">
        <v>18</v>
      </c>
      <c r="N6511">
        <v>5</v>
      </c>
      <c r="O6511" t="s">
        <v>20</v>
      </c>
    </row>
    <row r="6512" spans="1:15">
      <c r="A6512">
        <v>160534</v>
      </c>
      <c r="B6512" s="1">
        <v>45546</v>
      </c>
      <c r="C6512" t="s">
        <v>15</v>
      </c>
      <c r="D6512" t="s">
        <v>16</v>
      </c>
      <c r="E6512" t="s">
        <v>25</v>
      </c>
      <c r="F6512">
        <v>23</v>
      </c>
      <c r="G6512" t="s">
        <v>54</v>
      </c>
      <c r="H6512" t="s">
        <v>19</v>
      </c>
      <c r="I6512">
        <v>100</v>
      </c>
      <c r="J6512">
        <v>0</v>
      </c>
      <c r="K6512">
        <v>100</v>
      </c>
      <c r="L6512">
        <v>1</v>
      </c>
      <c r="M6512">
        <v>100</v>
      </c>
      <c r="N6512">
        <v>5</v>
      </c>
      <c r="O6512" t="s">
        <v>32</v>
      </c>
    </row>
    <row r="6513" spans="1:15">
      <c r="A6513">
        <v>125512</v>
      </c>
      <c r="B6513" s="1">
        <v>45264</v>
      </c>
      <c r="C6513" t="s">
        <v>42</v>
      </c>
      <c r="D6513" t="s">
        <v>16</v>
      </c>
      <c r="E6513" t="s">
        <v>25</v>
      </c>
      <c r="F6513">
        <v>28</v>
      </c>
      <c r="G6513" t="s">
        <v>18</v>
      </c>
      <c r="H6513" t="s">
        <v>19</v>
      </c>
      <c r="I6513">
        <v>65</v>
      </c>
      <c r="J6513">
        <v>0</v>
      </c>
      <c r="K6513">
        <v>65</v>
      </c>
      <c r="L6513">
        <v>1</v>
      </c>
      <c r="M6513">
        <v>65</v>
      </c>
      <c r="N6513">
        <v>4</v>
      </c>
      <c r="O6513" t="s">
        <v>43</v>
      </c>
    </row>
    <row r="6514" spans="1:15">
      <c r="A6514">
        <v>156600</v>
      </c>
      <c r="B6514" s="1">
        <v>45244</v>
      </c>
      <c r="C6514" t="s">
        <v>23</v>
      </c>
      <c r="D6514" t="s">
        <v>24</v>
      </c>
      <c r="E6514" t="s">
        <v>17</v>
      </c>
      <c r="F6514">
        <v>20</v>
      </c>
      <c r="G6514" t="s">
        <v>31</v>
      </c>
      <c r="H6514" t="s">
        <v>19</v>
      </c>
      <c r="I6514">
        <v>9</v>
      </c>
      <c r="J6514">
        <v>0</v>
      </c>
      <c r="K6514">
        <v>9</v>
      </c>
      <c r="L6514">
        <v>1</v>
      </c>
      <c r="M6514">
        <v>9</v>
      </c>
      <c r="N6514">
        <v>2</v>
      </c>
      <c r="O6514" t="s">
        <v>71</v>
      </c>
    </row>
    <row r="6515" spans="1:15">
      <c r="A6515">
        <v>124166</v>
      </c>
      <c r="B6515" s="1">
        <v>45394</v>
      </c>
      <c r="C6515" t="s">
        <v>53</v>
      </c>
      <c r="D6515" t="s">
        <v>37</v>
      </c>
      <c r="E6515" t="s">
        <v>25</v>
      </c>
      <c r="F6515">
        <v>30</v>
      </c>
      <c r="G6515" t="s">
        <v>56</v>
      </c>
      <c r="H6515" t="s">
        <v>19</v>
      </c>
      <c r="I6515">
        <v>15</v>
      </c>
      <c r="J6515">
        <v>0</v>
      </c>
      <c r="K6515">
        <v>15</v>
      </c>
      <c r="L6515">
        <v>1</v>
      </c>
      <c r="M6515">
        <v>15</v>
      </c>
      <c r="N6515">
        <v>1</v>
      </c>
      <c r="O6515" t="s">
        <v>59</v>
      </c>
    </row>
    <row r="6516" spans="1:15">
      <c r="A6516">
        <v>148715</v>
      </c>
      <c r="B6516" s="1">
        <v>45252</v>
      </c>
      <c r="C6516" t="s">
        <v>82</v>
      </c>
      <c r="D6516" t="s">
        <v>37</v>
      </c>
      <c r="E6516" t="s">
        <v>25</v>
      </c>
      <c r="F6516">
        <v>21</v>
      </c>
      <c r="G6516" t="s">
        <v>38</v>
      </c>
      <c r="H6516" t="s">
        <v>19</v>
      </c>
      <c r="I6516">
        <v>20</v>
      </c>
      <c r="J6516">
        <v>0</v>
      </c>
      <c r="K6516">
        <v>20</v>
      </c>
      <c r="L6516">
        <v>2</v>
      </c>
      <c r="M6516">
        <v>40</v>
      </c>
      <c r="N6516">
        <v>2</v>
      </c>
      <c r="O6516" t="s">
        <v>64</v>
      </c>
    </row>
    <row r="6517" spans="1:15">
      <c r="A6517">
        <v>137301</v>
      </c>
      <c r="B6517" s="1">
        <v>45571</v>
      </c>
      <c r="C6517" t="s">
        <v>48</v>
      </c>
      <c r="D6517" t="s">
        <v>16</v>
      </c>
      <c r="E6517" t="s">
        <v>17</v>
      </c>
      <c r="F6517">
        <v>22</v>
      </c>
      <c r="G6517" t="s">
        <v>21</v>
      </c>
      <c r="H6517" t="s">
        <v>19</v>
      </c>
      <c r="I6517">
        <v>130</v>
      </c>
      <c r="J6517">
        <v>0</v>
      </c>
      <c r="K6517">
        <v>130</v>
      </c>
      <c r="L6517">
        <v>5</v>
      </c>
      <c r="M6517">
        <v>650</v>
      </c>
      <c r="N6517">
        <v>4</v>
      </c>
      <c r="O6517" t="s">
        <v>32</v>
      </c>
    </row>
    <row r="6518" spans="1:15">
      <c r="A6518">
        <v>153890</v>
      </c>
      <c r="B6518" s="1">
        <v>45492</v>
      </c>
      <c r="C6518" t="s">
        <v>23</v>
      </c>
      <c r="D6518" t="s">
        <v>24</v>
      </c>
      <c r="E6518" t="s">
        <v>25</v>
      </c>
      <c r="F6518">
        <v>27</v>
      </c>
      <c r="G6518" t="s">
        <v>74</v>
      </c>
      <c r="H6518" t="s">
        <v>27</v>
      </c>
      <c r="I6518">
        <v>9</v>
      </c>
      <c r="J6518">
        <v>25</v>
      </c>
      <c r="K6518">
        <v>34</v>
      </c>
      <c r="L6518">
        <v>3</v>
      </c>
      <c r="M6518">
        <v>102</v>
      </c>
      <c r="N6518">
        <v>4</v>
      </c>
      <c r="O6518" t="s">
        <v>45</v>
      </c>
    </row>
    <row r="6519" spans="1:15">
      <c r="A6519">
        <v>188972</v>
      </c>
      <c r="B6519" s="1">
        <v>45237</v>
      </c>
      <c r="C6519" t="s">
        <v>42</v>
      </c>
      <c r="D6519" t="s">
        <v>16</v>
      </c>
      <c r="E6519" t="s">
        <v>17</v>
      </c>
      <c r="F6519">
        <v>23</v>
      </c>
      <c r="G6519" t="s">
        <v>77</v>
      </c>
      <c r="H6519" t="s">
        <v>19</v>
      </c>
      <c r="I6519">
        <v>65</v>
      </c>
      <c r="J6519">
        <v>0</v>
      </c>
      <c r="K6519">
        <v>65</v>
      </c>
      <c r="L6519">
        <v>2</v>
      </c>
      <c r="M6519">
        <v>130</v>
      </c>
      <c r="N6519">
        <v>5</v>
      </c>
      <c r="O6519" t="s">
        <v>32</v>
      </c>
    </row>
    <row r="6520" spans="1:15">
      <c r="A6520">
        <v>141743</v>
      </c>
      <c r="B6520" s="1">
        <v>45357</v>
      </c>
      <c r="C6520" t="s">
        <v>23</v>
      </c>
      <c r="D6520" t="s">
        <v>24</v>
      </c>
      <c r="E6520" t="s">
        <v>17</v>
      </c>
      <c r="F6520">
        <v>21</v>
      </c>
      <c r="G6520" t="s">
        <v>56</v>
      </c>
      <c r="H6520" t="s">
        <v>19</v>
      </c>
      <c r="I6520">
        <v>9</v>
      </c>
      <c r="J6520">
        <v>0</v>
      </c>
      <c r="K6520">
        <v>9</v>
      </c>
      <c r="L6520">
        <v>1</v>
      </c>
      <c r="M6520">
        <v>9</v>
      </c>
      <c r="N6520">
        <v>4</v>
      </c>
      <c r="O6520" t="s">
        <v>72</v>
      </c>
    </row>
    <row r="6521" spans="1:15">
      <c r="A6521">
        <v>173297</v>
      </c>
      <c r="B6521" s="1">
        <v>45537</v>
      </c>
      <c r="C6521" t="s">
        <v>42</v>
      </c>
      <c r="D6521" t="s">
        <v>16</v>
      </c>
      <c r="E6521" t="s">
        <v>25</v>
      </c>
      <c r="F6521">
        <v>22</v>
      </c>
      <c r="G6521" t="s">
        <v>41</v>
      </c>
      <c r="H6521" t="s">
        <v>19</v>
      </c>
      <c r="I6521">
        <v>65</v>
      </c>
      <c r="J6521">
        <v>0</v>
      </c>
      <c r="K6521">
        <v>65</v>
      </c>
      <c r="L6521">
        <v>2</v>
      </c>
      <c r="M6521">
        <v>130</v>
      </c>
      <c r="N6521">
        <v>1</v>
      </c>
      <c r="O6521" t="s">
        <v>87</v>
      </c>
    </row>
    <row r="6522" spans="1:15">
      <c r="A6522">
        <v>136152</v>
      </c>
      <c r="B6522" s="1">
        <v>45252</v>
      </c>
      <c r="C6522" t="s">
        <v>76</v>
      </c>
      <c r="D6522" t="s">
        <v>37</v>
      </c>
      <c r="E6522" t="s">
        <v>17</v>
      </c>
      <c r="F6522">
        <v>31</v>
      </c>
      <c r="G6522" t="s">
        <v>21</v>
      </c>
      <c r="H6522" t="s">
        <v>19</v>
      </c>
      <c r="I6522">
        <v>45</v>
      </c>
      <c r="J6522">
        <v>0</v>
      </c>
      <c r="K6522">
        <v>45</v>
      </c>
      <c r="L6522">
        <v>1</v>
      </c>
      <c r="M6522">
        <v>45</v>
      </c>
      <c r="N6522">
        <v>3</v>
      </c>
      <c r="O6522" t="s">
        <v>83</v>
      </c>
    </row>
    <row r="6523" spans="1:15">
      <c r="A6523">
        <v>160474</v>
      </c>
      <c r="B6523" s="1">
        <v>45355</v>
      </c>
      <c r="C6523" t="s">
        <v>36</v>
      </c>
      <c r="D6523" t="s">
        <v>37</v>
      </c>
      <c r="E6523" t="s">
        <v>17</v>
      </c>
      <c r="F6523">
        <v>21</v>
      </c>
      <c r="G6523" t="s">
        <v>62</v>
      </c>
      <c r="H6523" t="s">
        <v>19</v>
      </c>
      <c r="I6523">
        <v>32</v>
      </c>
      <c r="J6523">
        <v>0</v>
      </c>
      <c r="K6523">
        <v>32</v>
      </c>
      <c r="L6523">
        <v>1</v>
      </c>
      <c r="M6523">
        <v>32</v>
      </c>
      <c r="N6523">
        <v>2</v>
      </c>
      <c r="O6523" t="s">
        <v>28</v>
      </c>
    </row>
    <row r="6524" spans="1:15">
      <c r="A6524">
        <v>135999</v>
      </c>
      <c r="B6524" s="1">
        <v>45269</v>
      </c>
      <c r="C6524" t="s">
        <v>82</v>
      </c>
      <c r="D6524" t="s">
        <v>37</v>
      </c>
      <c r="E6524" t="s">
        <v>25</v>
      </c>
      <c r="F6524">
        <v>28</v>
      </c>
      <c r="G6524" t="s">
        <v>21</v>
      </c>
      <c r="H6524" t="s">
        <v>19</v>
      </c>
      <c r="I6524">
        <v>20</v>
      </c>
      <c r="J6524">
        <v>0</v>
      </c>
      <c r="K6524">
        <v>20</v>
      </c>
      <c r="L6524">
        <v>1</v>
      </c>
      <c r="M6524">
        <v>20</v>
      </c>
      <c r="N6524">
        <v>4</v>
      </c>
      <c r="O6524" t="s">
        <v>20</v>
      </c>
    </row>
    <row r="6525" spans="1:15">
      <c r="A6525">
        <v>168274</v>
      </c>
      <c r="B6525" s="1">
        <v>45577</v>
      </c>
      <c r="C6525" t="s">
        <v>76</v>
      </c>
      <c r="D6525" t="s">
        <v>37</v>
      </c>
      <c r="E6525" t="s">
        <v>17</v>
      </c>
      <c r="F6525">
        <v>33</v>
      </c>
      <c r="G6525" t="s">
        <v>54</v>
      </c>
      <c r="H6525" t="s">
        <v>19</v>
      </c>
      <c r="I6525">
        <v>45</v>
      </c>
      <c r="J6525">
        <v>0</v>
      </c>
      <c r="K6525">
        <v>45</v>
      </c>
      <c r="L6525">
        <v>1</v>
      </c>
      <c r="M6525">
        <v>45</v>
      </c>
      <c r="N6525">
        <v>5</v>
      </c>
      <c r="O6525" t="s">
        <v>70</v>
      </c>
    </row>
    <row r="6526" spans="1:15">
      <c r="A6526">
        <v>198216</v>
      </c>
      <c r="B6526" s="1">
        <v>45458</v>
      </c>
      <c r="C6526" t="s">
        <v>42</v>
      </c>
      <c r="D6526" t="s">
        <v>16</v>
      </c>
      <c r="E6526" t="s">
        <v>17</v>
      </c>
      <c r="F6526">
        <v>24</v>
      </c>
      <c r="G6526" t="s">
        <v>38</v>
      </c>
      <c r="H6526" t="s">
        <v>19</v>
      </c>
      <c r="I6526">
        <v>65</v>
      </c>
      <c r="J6526">
        <v>0</v>
      </c>
      <c r="K6526">
        <v>65</v>
      </c>
      <c r="L6526">
        <v>3</v>
      </c>
      <c r="M6526">
        <v>195</v>
      </c>
      <c r="N6526">
        <v>4</v>
      </c>
      <c r="O6526" t="s">
        <v>39</v>
      </c>
    </row>
    <row r="6527" spans="1:15">
      <c r="A6527">
        <v>146396</v>
      </c>
      <c r="B6527" s="1">
        <v>45320</v>
      </c>
      <c r="C6527" t="s">
        <v>48</v>
      </c>
      <c r="D6527" t="s">
        <v>16</v>
      </c>
      <c r="E6527" t="s">
        <v>17</v>
      </c>
      <c r="F6527">
        <v>19</v>
      </c>
      <c r="G6527" t="s">
        <v>18</v>
      </c>
      <c r="H6527" t="s">
        <v>19</v>
      </c>
      <c r="I6527">
        <v>130</v>
      </c>
      <c r="J6527">
        <v>0</v>
      </c>
      <c r="K6527">
        <v>130</v>
      </c>
      <c r="L6527">
        <v>1</v>
      </c>
      <c r="M6527">
        <v>130</v>
      </c>
      <c r="N6527">
        <v>4</v>
      </c>
      <c r="O6527" t="s">
        <v>70</v>
      </c>
    </row>
    <row r="6528" spans="1:15">
      <c r="A6528">
        <v>182375</v>
      </c>
      <c r="B6528" s="1">
        <v>45313</v>
      </c>
      <c r="C6528" t="s">
        <v>23</v>
      </c>
      <c r="D6528" t="s">
        <v>24</v>
      </c>
      <c r="E6528" t="s">
        <v>17</v>
      </c>
      <c r="F6528">
        <v>27</v>
      </c>
      <c r="G6528" t="s">
        <v>51</v>
      </c>
      <c r="H6528" t="s">
        <v>27</v>
      </c>
      <c r="I6528">
        <v>9</v>
      </c>
      <c r="J6528">
        <v>50</v>
      </c>
      <c r="K6528">
        <v>59</v>
      </c>
      <c r="L6528">
        <v>3</v>
      </c>
      <c r="M6528">
        <v>177</v>
      </c>
      <c r="N6528">
        <v>4</v>
      </c>
      <c r="O6528" t="s">
        <v>70</v>
      </c>
    </row>
    <row r="6529" spans="1:15">
      <c r="A6529">
        <v>136443</v>
      </c>
      <c r="B6529" s="1">
        <v>45484</v>
      </c>
      <c r="C6529" t="s">
        <v>82</v>
      </c>
      <c r="D6529" t="s">
        <v>37</v>
      </c>
      <c r="E6529" t="s">
        <v>17</v>
      </c>
      <c r="F6529">
        <v>18</v>
      </c>
      <c r="G6529" t="s">
        <v>77</v>
      </c>
      <c r="H6529" t="s">
        <v>19</v>
      </c>
      <c r="I6529">
        <v>20</v>
      </c>
      <c r="J6529">
        <v>0</v>
      </c>
      <c r="K6529">
        <v>20</v>
      </c>
      <c r="L6529">
        <v>1</v>
      </c>
      <c r="M6529">
        <v>20</v>
      </c>
      <c r="N6529">
        <v>5</v>
      </c>
      <c r="O6529" t="s">
        <v>72</v>
      </c>
    </row>
    <row r="6530" spans="1:15">
      <c r="A6530">
        <v>122732</v>
      </c>
      <c r="B6530" s="1">
        <v>45550</v>
      </c>
      <c r="C6530" t="s">
        <v>76</v>
      </c>
      <c r="D6530" t="s">
        <v>37</v>
      </c>
      <c r="E6530" t="s">
        <v>17</v>
      </c>
      <c r="F6530">
        <v>32</v>
      </c>
      <c r="G6530" t="s">
        <v>56</v>
      </c>
      <c r="H6530" t="s">
        <v>19</v>
      </c>
      <c r="I6530">
        <v>45</v>
      </c>
      <c r="J6530">
        <v>0</v>
      </c>
      <c r="K6530">
        <v>45</v>
      </c>
      <c r="L6530">
        <v>1</v>
      </c>
      <c r="M6530">
        <v>45</v>
      </c>
      <c r="N6530">
        <v>2</v>
      </c>
      <c r="O6530" t="s">
        <v>47</v>
      </c>
    </row>
    <row r="6531" spans="1:15">
      <c r="A6531">
        <v>146402</v>
      </c>
      <c r="B6531" s="1">
        <v>45389</v>
      </c>
      <c r="C6531" t="s">
        <v>15</v>
      </c>
      <c r="D6531" t="s">
        <v>16</v>
      </c>
      <c r="E6531" t="s">
        <v>17</v>
      </c>
      <c r="F6531">
        <v>34</v>
      </c>
      <c r="G6531" t="s">
        <v>62</v>
      </c>
      <c r="H6531" t="s">
        <v>19</v>
      </c>
      <c r="I6531">
        <v>100</v>
      </c>
      <c r="J6531">
        <v>0</v>
      </c>
      <c r="K6531">
        <v>100</v>
      </c>
      <c r="L6531">
        <v>2</v>
      </c>
      <c r="M6531">
        <v>200</v>
      </c>
      <c r="N6531">
        <v>4</v>
      </c>
      <c r="O6531" t="s">
        <v>72</v>
      </c>
    </row>
    <row r="6532" spans="1:15">
      <c r="A6532">
        <v>194523</v>
      </c>
      <c r="B6532" s="1">
        <v>45319</v>
      </c>
      <c r="C6532" t="s">
        <v>15</v>
      </c>
      <c r="D6532" t="s">
        <v>16</v>
      </c>
      <c r="E6532" t="s">
        <v>17</v>
      </c>
      <c r="F6532">
        <v>34</v>
      </c>
      <c r="G6532" t="s">
        <v>44</v>
      </c>
      <c r="H6532" t="s">
        <v>27</v>
      </c>
      <c r="I6532">
        <v>100</v>
      </c>
      <c r="J6532">
        <v>25</v>
      </c>
      <c r="K6532">
        <v>125</v>
      </c>
      <c r="L6532">
        <v>1</v>
      </c>
      <c r="M6532">
        <v>125</v>
      </c>
      <c r="N6532">
        <v>5</v>
      </c>
      <c r="O6532" t="s">
        <v>65</v>
      </c>
    </row>
    <row r="6533" spans="1:15">
      <c r="A6533">
        <v>143304</v>
      </c>
      <c r="B6533" s="1">
        <v>45348</v>
      </c>
      <c r="C6533" t="s">
        <v>23</v>
      </c>
      <c r="D6533" t="s">
        <v>24</v>
      </c>
      <c r="E6533" t="s">
        <v>17</v>
      </c>
      <c r="F6533">
        <v>30</v>
      </c>
      <c r="G6533" t="s">
        <v>77</v>
      </c>
      <c r="H6533" t="s">
        <v>19</v>
      </c>
      <c r="I6533">
        <v>9</v>
      </c>
      <c r="J6533">
        <v>0</v>
      </c>
      <c r="K6533">
        <v>9</v>
      </c>
      <c r="L6533">
        <v>1</v>
      </c>
      <c r="M6533">
        <v>9</v>
      </c>
      <c r="N6533">
        <v>4</v>
      </c>
      <c r="O6533" t="s">
        <v>43</v>
      </c>
    </row>
    <row r="6534" spans="1:15">
      <c r="A6534">
        <v>183951</v>
      </c>
      <c r="B6534" s="1">
        <v>45308</v>
      </c>
      <c r="C6534" t="s">
        <v>42</v>
      </c>
      <c r="D6534" t="s">
        <v>16</v>
      </c>
      <c r="E6534" t="s">
        <v>17</v>
      </c>
      <c r="F6534">
        <v>19</v>
      </c>
      <c r="G6534" t="s">
        <v>77</v>
      </c>
      <c r="H6534" t="s">
        <v>19</v>
      </c>
      <c r="I6534">
        <v>65</v>
      </c>
      <c r="J6534">
        <v>0</v>
      </c>
      <c r="K6534">
        <v>65</v>
      </c>
      <c r="L6534">
        <v>1</v>
      </c>
      <c r="M6534">
        <v>65</v>
      </c>
      <c r="N6534">
        <v>4</v>
      </c>
      <c r="O6534" t="s">
        <v>39</v>
      </c>
    </row>
    <row r="6535" spans="1:15">
      <c r="A6535">
        <v>189417</v>
      </c>
      <c r="B6535" s="1">
        <v>45481</v>
      </c>
      <c r="C6535" t="s">
        <v>50</v>
      </c>
      <c r="D6535" t="s">
        <v>16</v>
      </c>
      <c r="E6535" t="s">
        <v>17</v>
      </c>
      <c r="F6535">
        <v>18</v>
      </c>
      <c r="G6535" t="s">
        <v>75</v>
      </c>
      <c r="H6535" t="s">
        <v>27</v>
      </c>
      <c r="I6535">
        <v>97</v>
      </c>
      <c r="J6535">
        <v>70</v>
      </c>
      <c r="K6535">
        <v>167</v>
      </c>
      <c r="L6535">
        <v>1</v>
      </c>
      <c r="M6535">
        <v>167</v>
      </c>
      <c r="N6535">
        <v>5</v>
      </c>
      <c r="O6535" t="s">
        <v>70</v>
      </c>
    </row>
    <row r="6536" spans="1:15">
      <c r="A6536">
        <v>186348</v>
      </c>
      <c r="B6536" s="1">
        <v>45356</v>
      </c>
      <c r="C6536" t="s">
        <v>53</v>
      </c>
      <c r="D6536" t="s">
        <v>37</v>
      </c>
      <c r="E6536" t="s">
        <v>25</v>
      </c>
      <c r="F6536">
        <v>32</v>
      </c>
      <c r="G6536" t="s">
        <v>41</v>
      </c>
      <c r="H6536" t="s">
        <v>19</v>
      </c>
      <c r="I6536">
        <v>15</v>
      </c>
      <c r="J6536">
        <v>0</v>
      </c>
      <c r="K6536">
        <v>15</v>
      </c>
      <c r="L6536">
        <v>3</v>
      </c>
      <c r="M6536">
        <v>45</v>
      </c>
      <c r="N6536">
        <v>4</v>
      </c>
      <c r="O6536" t="s">
        <v>65</v>
      </c>
    </row>
    <row r="6537" spans="1:15">
      <c r="A6537">
        <v>198573</v>
      </c>
      <c r="B6537" s="1">
        <v>45487</v>
      </c>
      <c r="C6537" t="s">
        <v>42</v>
      </c>
      <c r="D6537" t="s">
        <v>16</v>
      </c>
      <c r="E6537" t="s">
        <v>25</v>
      </c>
      <c r="F6537">
        <v>31</v>
      </c>
      <c r="G6537" t="s">
        <v>62</v>
      </c>
      <c r="H6537" t="s">
        <v>19</v>
      </c>
      <c r="I6537">
        <v>65</v>
      </c>
      <c r="J6537">
        <v>0</v>
      </c>
      <c r="K6537">
        <v>65</v>
      </c>
      <c r="L6537">
        <v>4</v>
      </c>
      <c r="M6537">
        <v>260</v>
      </c>
      <c r="N6537">
        <v>5</v>
      </c>
      <c r="O6537" t="s">
        <v>61</v>
      </c>
    </row>
    <row r="6538" spans="1:15">
      <c r="A6538">
        <v>175164</v>
      </c>
      <c r="B6538" s="1">
        <v>45332</v>
      </c>
      <c r="C6538" t="s">
        <v>15</v>
      </c>
      <c r="D6538" t="s">
        <v>16</v>
      </c>
      <c r="E6538" t="s">
        <v>25</v>
      </c>
      <c r="F6538">
        <v>18</v>
      </c>
      <c r="G6538" t="s">
        <v>46</v>
      </c>
      <c r="H6538" t="s">
        <v>19</v>
      </c>
      <c r="I6538">
        <v>100</v>
      </c>
      <c r="J6538">
        <v>0</v>
      </c>
      <c r="K6538">
        <v>100</v>
      </c>
      <c r="L6538">
        <v>5</v>
      </c>
      <c r="M6538">
        <v>500</v>
      </c>
      <c r="N6538">
        <v>5</v>
      </c>
      <c r="O6538" t="s">
        <v>32</v>
      </c>
    </row>
    <row r="6539" spans="1:15">
      <c r="A6539">
        <v>187874</v>
      </c>
      <c r="B6539" s="1">
        <v>45351</v>
      </c>
      <c r="C6539" t="s">
        <v>42</v>
      </c>
      <c r="D6539" t="s">
        <v>16</v>
      </c>
      <c r="E6539" t="s">
        <v>17</v>
      </c>
      <c r="F6539">
        <v>31</v>
      </c>
      <c r="G6539" t="s">
        <v>29</v>
      </c>
      <c r="H6539" t="s">
        <v>19</v>
      </c>
      <c r="I6539">
        <v>65</v>
      </c>
      <c r="J6539">
        <v>0</v>
      </c>
      <c r="K6539">
        <v>65</v>
      </c>
      <c r="L6539">
        <v>5</v>
      </c>
      <c r="M6539">
        <v>325</v>
      </c>
      <c r="N6539">
        <v>3</v>
      </c>
      <c r="O6539" t="s">
        <v>83</v>
      </c>
    </row>
    <row r="6540" spans="1:15">
      <c r="A6540">
        <v>139233</v>
      </c>
      <c r="B6540" s="1">
        <v>45440</v>
      </c>
      <c r="C6540" t="s">
        <v>82</v>
      </c>
      <c r="D6540" t="s">
        <v>37</v>
      </c>
      <c r="E6540" t="s">
        <v>17</v>
      </c>
      <c r="F6540">
        <v>23</v>
      </c>
      <c r="G6540" t="s">
        <v>29</v>
      </c>
      <c r="H6540" t="s">
        <v>19</v>
      </c>
      <c r="I6540">
        <v>20</v>
      </c>
      <c r="J6540">
        <v>0</v>
      </c>
      <c r="K6540">
        <v>20</v>
      </c>
      <c r="L6540">
        <v>1</v>
      </c>
      <c r="M6540">
        <v>20</v>
      </c>
      <c r="N6540">
        <v>3</v>
      </c>
      <c r="O6540" t="s">
        <v>83</v>
      </c>
    </row>
    <row r="6541" spans="1:15">
      <c r="A6541">
        <v>132543</v>
      </c>
      <c r="B6541" s="1">
        <v>45304</v>
      </c>
      <c r="C6541" t="s">
        <v>48</v>
      </c>
      <c r="D6541" t="s">
        <v>16</v>
      </c>
      <c r="E6541" t="s">
        <v>17</v>
      </c>
      <c r="F6541">
        <v>30</v>
      </c>
      <c r="G6541" t="s">
        <v>60</v>
      </c>
      <c r="H6541" t="s">
        <v>19</v>
      </c>
      <c r="I6541">
        <v>130</v>
      </c>
      <c r="J6541">
        <v>0</v>
      </c>
      <c r="K6541">
        <v>130</v>
      </c>
      <c r="L6541">
        <v>1</v>
      </c>
      <c r="M6541">
        <v>130</v>
      </c>
      <c r="N6541">
        <v>4</v>
      </c>
      <c r="O6541" t="s">
        <v>72</v>
      </c>
    </row>
    <row r="6542" spans="1:15">
      <c r="A6542">
        <v>136044</v>
      </c>
      <c r="B6542" s="1">
        <v>45529</v>
      </c>
      <c r="C6542" t="s">
        <v>82</v>
      </c>
      <c r="D6542" t="s">
        <v>37</v>
      </c>
      <c r="E6542" t="s">
        <v>17</v>
      </c>
      <c r="F6542">
        <v>35</v>
      </c>
      <c r="G6542" t="s">
        <v>18</v>
      </c>
      <c r="H6542" t="s">
        <v>19</v>
      </c>
      <c r="I6542">
        <v>20</v>
      </c>
      <c r="J6542">
        <v>0</v>
      </c>
      <c r="K6542">
        <v>20</v>
      </c>
      <c r="L6542">
        <v>1</v>
      </c>
      <c r="M6542">
        <v>20</v>
      </c>
      <c r="N6542">
        <v>5</v>
      </c>
      <c r="O6542" t="s">
        <v>39</v>
      </c>
    </row>
    <row r="6543" spans="1:15">
      <c r="A6543">
        <v>142529</v>
      </c>
      <c r="B6543" s="1">
        <v>45511</v>
      </c>
      <c r="C6543" t="s">
        <v>42</v>
      </c>
      <c r="D6543" t="s">
        <v>16</v>
      </c>
      <c r="E6543" t="s">
        <v>17</v>
      </c>
      <c r="F6543">
        <v>22</v>
      </c>
      <c r="G6543" t="s">
        <v>60</v>
      </c>
      <c r="H6543" t="s">
        <v>19</v>
      </c>
      <c r="I6543">
        <v>65</v>
      </c>
      <c r="J6543">
        <v>0</v>
      </c>
      <c r="K6543">
        <v>65</v>
      </c>
      <c r="L6543">
        <v>3</v>
      </c>
      <c r="M6543">
        <v>195</v>
      </c>
      <c r="N6543">
        <v>4</v>
      </c>
      <c r="O6543" t="s">
        <v>45</v>
      </c>
    </row>
    <row r="6544" spans="1:15">
      <c r="A6544">
        <v>154849</v>
      </c>
      <c r="B6544" s="1">
        <v>45539</v>
      </c>
      <c r="C6544" t="s">
        <v>48</v>
      </c>
      <c r="D6544" t="s">
        <v>16</v>
      </c>
      <c r="E6544" t="s">
        <v>25</v>
      </c>
      <c r="F6544">
        <v>33</v>
      </c>
      <c r="G6544" t="s">
        <v>62</v>
      </c>
      <c r="H6544" t="s">
        <v>19</v>
      </c>
      <c r="I6544">
        <v>130</v>
      </c>
      <c r="J6544">
        <v>0</v>
      </c>
      <c r="K6544">
        <v>130</v>
      </c>
      <c r="L6544">
        <v>4</v>
      </c>
      <c r="M6544">
        <v>520</v>
      </c>
      <c r="N6544">
        <v>5</v>
      </c>
      <c r="O6544" t="s">
        <v>45</v>
      </c>
    </row>
    <row r="6545" spans="1:15">
      <c r="A6545">
        <v>148323</v>
      </c>
      <c r="B6545" s="1">
        <v>45418</v>
      </c>
      <c r="C6545" t="s">
        <v>23</v>
      </c>
      <c r="D6545" t="s">
        <v>24</v>
      </c>
      <c r="E6545" t="s">
        <v>25</v>
      </c>
      <c r="F6545">
        <v>34</v>
      </c>
      <c r="G6545" t="s">
        <v>62</v>
      </c>
      <c r="H6545" t="s">
        <v>19</v>
      </c>
      <c r="I6545">
        <v>9</v>
      </c>
      <c r="J6545">
        <v>0</v>
      </c>
      <c r="K6545">
        <v>9</v>
      </c>
      <c r="L6545">
        <v>1</v>
      </c>
      <c r="M6545">
        <v>9</v>
      </c>
      <c r="N6545">
        <v>2</v>
      </c>
      <c r="O6545" t="s">
        <v>81</v>
      </c>
    </row>
    <row r="6546" spans="1:15">
      <c r="A6546">
        <v>198659</v>
      </c>
      <c r="B6546" s="1">
        <v>45542</v>
      </c>
      <c r="C6546" t="s">
        <v>42</v>
      </c>
      <c r="D6546" t="s">
        <v>16</v>
      </c>
      <c r="E6546" t="s">
        <v>25</v>
      </c>
      <c r="F6546">
        <v>29</v>
      </c>
      <c r="G6546" t="s">
        <v>79</v>
      </c>
      <c r="H6546" t="s">
        <v>27</v>
      </c>
      <c r="I6546">
        <v>65</v>
      </c>
      <c r="J6546">
        <v>40</v>
      </c>
      <c r="K6546">
        <v>105</v>
      </c>
      <c r="L6546">
        <v>1</v>
      </c>
      <c r="M6546">
        <v>105</v>
      </c>
      <c r="N6546">
        <v>5</v>
      </c>
      <c r="O6546" t="s">
        <v>39</v>
      </c>
    </row>
    <row r="6547" spans="1:15">
      <c r="A6547">
        <v>141413</v>
      </c>
      <c r="B6547" s="1">
        <v>45399</v>
      </c>
      <c r="C6547" t="s">
        <v>15</v>
      </c>
      <c r="D6547" t="s">
        <v>16</v>
      </c>
      <c r="E6547" t="s">
        <v>17</v>
      </c>
      <c r="F6547">
        <v>20</v>
      </c>
      <c r="G6547" t="s">
        <v>38</v>
      </c>
      <c r="H6547" t="s">
        <v>19</v>
      </c>
      <c r="I6547">
        <v>100</v>
      </c>
      <c r="J6547">
        <v>0</v>
      </c>
      <c r="K6547">
        <v>100</v>
      </c>
      <c r="L6547">
        <v>2</v>
      </c>
      <c r="M6547">
        <v>200</v>
      </c>
      <c r="N6547">
        <v>5</v>
      </c>
      <c r="O6547" t="s">
        <v>72</v>
      </c>
    </row>
    <row r="6548" spans="1:15">
      <c r="A6548">
        <v>120462</v>
      </c>
      <c r="B6548" s="1">
        <v>45243</v>
      </c>
      <c r="C6548" t="s">
        <v>53</v>
      </c>
      <c r="D6548" t="s">
        <v>37</v>
      </c>
      <c r="E6548" t="s">
        <v>17</v>
      </c>
      <c r="F6548">
        <v>34</v>
      </c>
      <c r="G6548" t="s">
        <v>58</v>
      </c>
      <c r="H6548" t="s">
        <v>27</v>
      </c>
      <c r="I6548">
        <v>15</v>
      </c>
      <c r="J6548">
        <v>40</v>
      </c>
      <c r="K6548">
        <v>55</v>
      </c>
      <c r="L6548">
        <v>1</v>
      </c>
      <c r="M6548">
        <v>55</v>
      </c>
      <c r="N6548">
        <v>4</v>
      </c>
      <c r="O6548" t="s">
        <v>61</v>
      </c>
    </row>
    <row r="6549" spans="1:15">
      <c r="A6549">
        <v>195145</v>
      </c>
      <c r="B6549" s="1">
        <v>45271</v>
      </c>
      <c r="C6549" t="s">
        <v>42</v>
      </c>
      <c r="D6549" t="s">
        <v>16</v>
      </c>
      <c r="E6549" t="s">
        <v>17</v>
      </c>
      <c r="F6549">
        <v>24</v>
      </c>
      <c r="G6549" t="s">
        <v>54</v>
      </c>
      <c r="H6549" t="s">
        <v>19</v>
      </c>
      <c r="I6549">
        <v>65</v>
      </c>
      <c r="J6549">
        <v>0</v>
      </c>
      <c r="K6549">
        <v>65</v>
      </c>
      <c r="L6549">
        <v>1</v>
      </c>
      <c r="M6549">
        <v>65</v>
      </c>
      <c r="N6549">
        <v>4</v>
      </c>
      <c r="O6549" t="s">
        <v>39</v>
      </c>
    </row>
    <row r="6550" spans="1:15">
      <c r="A6550">
        <v>131405</v>
      </c>
      <c r="B6550" s="1">
        <v>45407</v>
      </c>
      <c r="C6550" t="s">
        <v>30</v>
      </c>
      <c r="D6550" t="s">
        <v>24</v>
      </c>
      <c r="E6550" t="s">
        <v>25</v>
      </c>
      <c r="F6550">
        <v>23</v>
      </c>
      <c r="G6550" t="s">
        <v>75</v>
      </c>
      <c r="H6550" t="s">
        <v>27</v>
      </c>
      <c r="I6550">
        <v>10</v>
      </c>
      <c r="J6550">
        <v>70</v>
      </c>
      <c r="K6550">
        <v>80</v>
      </c>
      <c r="L6550">
        <v>3</v>
      </c>
      <c r="M6550">
        <v>240</v>
      </c>
      <c r="N6550">
        <v>1</v>
      </c>
      <c r="O6550" t="s">
        <v>28</v>
      </c>
    </row>
    <row r="6551" spans="1:15">
      <c r="A6551">
        <v>165392</v>
      </c>
      <c r="B6551" s="1">
        <v>45289</v>
      </c>
      <c r="C6551" t="s">
        <v>50</v>
      </c>
      <c r="D6551" t="s">
        <v>16</v>
      </c>
      <c r="E6551" t="s">
        <v>25</v>
      </c>
      <c r="F6551">
        <v>25</v>
      </c>
      <c r="G6551" t="s">
        <v>86</v>
      </c>
      <c r="H6551" t="s">
        <v>27</v>
      </c>
      <c r="I6551">
        <v>97</v>
      </c>
      <c r="J6551">
        <v>70</v>
      </c>
      <c r="K6551">
        <v>167</v>
      </c>
      <c r="L6551">
        <v>2</v>
      </c>
      <c r="M6551">
        <v>334</v>
      </c>
      <c r="N6551">
        <v>4</v>
      </c>
      <c r="O6551" t="s">
        <v>43</v>
      </c>
    </row>
    <row r="6552" spans="1:15">
      <c r="A6552">
        <v>125185</v>
      </c>
      <c r="B6552" s="1">
        <v>45443</v>
      </c>
      <c r="C6552" t="s">
        <v>53</v>
      </c>
      <c r="D6552" t="s">
        <v>37</v>
      </c>
      <c r="E6552" t="s">
        <v>17</v>
      </c>
      <c r="F6552">
        <v>34</v>
      </c>
      <c r="G6552" t="s">
        <v>69</v>
      </c>
      <c r="H6552" t="s">
        <v>19</v>
      </c>
      <c r="I6552">
        <v>15</v>
      </c>
      <c r="J6552">
        <v>0</v>
      </c>
      <c r="K6552">
        <v>15</v>
      </c>
      <c r="L6552">
        <v>3</v>
      </c>
      <c r="M6552">
        <v>45</v>
      </c>
      <c r="N6552">
        <v>2</v>
      </c>
      <c r="O6552" t="s">
        <v>68</v>
      </c>
    </row>
    <row r="6553" spans="1:15">
      <c r="A6553">
        <v>177700</v>
      </c>
      <c r="B6553" s="1">
        <v>45572</v>
      </c>
      <c r="C6553" t="s">
        <v>48</v>
      </c>
      <c r="D6553" t="s">
        <v>16</v>
      </c>
      <c r="E6553" t="s">
        <v>17</v>
      </c>
      <c r="F6553">
        <v>30</v>
      </c>
      <c r="G6553" t="s">
        <v>54</v>
      </c>
      <c r="H6553" t="s">
        <v>19</v>
      </c>
      <c r="I6553">
        <v>130</v>
      </c>
      <c r="J6553">
        <v>0</v>
      </c>
      <c r="K6553">
        <v>130</v>
      </c>
      <c r="L6553">
        <v>2</v>
      </c>
      <c r="M6553">
        <v>260</v>
      </c>
      <c r="N6553">
        <v>3</v>
      </c>
      <c r="O6553" t="s">
        <v>84</v>
      </c>
    </row>
    <row r="6554" spans="1:15">
      <c r="A6554">
        <v>190930</v>
      </c>
      <c r="B6554" s="1">
        <v>45348</v>
      </c>
      <c r="C6554" t="s">
        <v>23</v>
      </c>
      <c r="D6554" t="s">
        <v>24</v>
      </c>
      <c r="E6554" t="s">
        <v>25</v>
      </c>
      <c r="F6554">
        <v>21</v>
      </c>
      <c r="G6554" t="s">
        <v>44</v>
      </c>
      <c r="H6554" t="s">
        <v>27</v>
      </c>
      <c r="I6554">
        <v>9</v>
      </c>
      <c r="J6554">
        <v>25</v>
      </c>
      <c r="K6554">
        <v>34</v>
      </c>
      <c r="L6554">
        <v>1</v>
      </c>
      <c r="M6554">
        <v>34</v>
      </c>
      <c r="N6554">
        <v>1</v>
      </c>
      <c r="O6554" t="s">
        <v>28</v>
      </c>
    </row>
    <row r="6555" spans="1:15">
      <c r="A6555">
        <v>188669</v>
      </c>
      <c r="B6555" s="1">
        <v>45412</v>
      </c>
      <c r="C6555" t="s">
        <v>42</v>
      </c>
      <c r="D6555" t="s">
        <v>16</v>
      </c>
      <c r="E6555" t="s">
        <v>25</v>
      </c>
      <c r="F6555">
        <v>20</v>
      </c>
      <c r="G6555" t="s">
        <v>46</v>
      </c>
      <c r="H6555" t="s">
        <v>19</v>
      </c>
      <c r="I6555">
        <v>65</v>
      </c>
      <c r="J6555">
        <v>0</v>
      </c>
      <c r="K6555">
        <v>65</v>
      </c>
      <c r="L6555">
        <v>1</v>
      </c>
      <c r="M6555">
        <v>65</v>
      </c>
      <c r="N6555">
        <v>4</v>
      </c>
      <c r="O6555" t="s">
        <v>70</v>
      </c>
    </row>
    <row r="6556" spans="1:15">
      <c r="A6556">
        <v>126720</v>
      </c>
      <c r="B6556" s="1">
        <v>45434</v>
      </c>
      <c r="C6556" t="s">
        <v>42</v>
      </c>
      <c r="D6556" t="s">
        <v>16</v>
      </c>
      <c r="E6556" t="s">
        <v>17</v>
      </c>
      <c r="F6556">
        <v>21</v>
      </c>
      <c r="G6556" t="s">
        <v>62</v>
      </c>
      <c r="H6556" t="s">
        <v>19</v>
      </c>
      <c r="I6556">
        <v>65</v>
      </c>
      <c r="J6556">
        <v>0</v>
      </c>
      <c r="K6556">
        <v>65</v>
      </c>
      <c r="L6556">
        <v>1</v>
      </c>
      <c r="M6556">
        <v>65</v>
      </c>
      <c r="N6556">
        <v>1</v>
      </c>
      <c r="O6556" t="s">
        <v>87</v>
      </c>
    </row>
    <row r="6557" spans="1:15">
      <c r="A6557">
        <v>150315</v>
      </c>
      <c r="B6557" s="1">
        <v>45428</v>
      </c>
      <c r="C6557" t="s">
        <v>50</v>
      </c>
      <c r="D6557" t="s">
        <v>16</v>
      </c>
      <c r="E6557" t="s">
        <v>17</v>
      </c>
      <c r="F6557">
        <v>30</v>
      </c>
      <c r="G6557" t="s">
        <v>75</v>
      </c>
      <c r="H6557" t="s">
        <v>27</v>
      </c>
      <c r="I6557">
        <v>97</v>
      </c>
      <c r="J6557">
        <v>70</v>
      </c>
      <c r="K6557">
        <v>167</v>
      </c>
      <c r="L6557">
        <v>1</v>
      </c>
      <c r="M6557">
        <v>167</v>
      </c>
      <c r="N6557">
        <v>5</v>
      </c>
      <c r="O6557" t="s">
        <v>20</v>
      </c>
    </row>
    <row r="6558" spans="1:15">
      <c r="A6558">
        <v>160069</v>
      </c>
      <c r="B6558" s="1">
        <v>45345</v>
      </c>
      <c r="C6558" t="s">
        <v>15</v>
      </c>
      <c r="D6558" t="s">
        <v>16</v>
      </c>
      <c r="E6558" t="s">
        <v>17</v>
      </c>
      <c r="F6558">
        <v>20</v>
      </c>
      <c r="G6558" t="s">
        <v>31</v>
      </c>
      <c r="H6558" t="s">
        <v>19</v>
      </c>
      <c r="I6558">
        <v>100</v>
      </c>
      <c r="J6558">
        <v>0</v>
      </c>
      <c r="K6558">
        <v>100</v>
      </c>
      <c r="L6558">
        <v>1</v>
      </c>
      <c r="M6558">
        <v>100</v>
      </c>
      <c r="N6558">
        <v>3</v>
      </c>
      <c r="O6558" t="s">
        <v>22</v>
      </c>
    </row>
    <row r="6559" spans="1:15">
      <c r="A6559">
        <v>189477</v>
      </c>
      <c r="B6559" s="1">
        <v>45297</v>
      </c>
      <c r="C6559" t="s">
        <v>42</v>
      </c>
      <c r="D6559" t="s">
        <v>16</v>
      </c>
      <c r="E6559" t="s">
        <v>17</v>
      </c>
      <c r="F6559">
        <v>29</v>
      </c>
      <c r="G6559" t="s">
        <v>26</v>
      </c>
      <c r="H6559" t="s">
        <v>27</v>
      </c>
      <c r="I6559">
        <v>65</v>
      </c>
      <c r="J6559">
        <v>40</v>
      </c>
      <c r="K6559">
        <v>105</v>
      </c>
      <c r="L6559">
        <v>1</v>
      </c>
      <c r="M6559">
        <v>105</v>
      </c>
      <c r="N6559">
        <v>4</v>
      </c>
      <c r="O6559" t="s">
        <v>70</v>
      </c>
    </row>
    <row r="6560" spans="1:15">
      <c r="A6560">
        <v>123971</v>
      </c>
      <c r="B6560" s="1">
        <v>45586</v>
      </c>
      <c r="C6560" t="s">
        <v>53</v>
      </c>
      <c r="D6560" t="s">
        <v>37</v>
      </c>
      <c r="E6560" t="s">
        <v>17</v>
      </c>
      <c r="F6560">
        <v>24</v>
      </c>
      <c r="G6560" t="s">
        <v>77</v>
      </c>
      <c r="H6560" t="s">
        <v>19</v>
      </c>
      <c r="I6560">
        <v>15</v>
      </c>
      <c r="J6560">
        <v>0</v>
      </c>
      <c r="K6560">
        <v>15</v>
      </c>
      <c r="L6560">
        <v>1</v>
      </c>
      <c r="M6560">
        <v>15</v>
      </c>
      <c r="N6560">
        <v>5</v>
      </c>
      <c r="O6560" t="s">
        <v>70</v>
      </c>
    </row>
    <row r="6561" spans="1:15">
      <c r="A6561">
        <v>131241</v>
      </c>
      <c r="B6561" s="1">
        <v>45395</v>
      </c>
      <c r="C6561" t="s">
        <v>50</v>
      </c>
      <c r="D6561" t="s">
        <v>16</v>
      </c>
      <c r="E6561" t="s">
        <v>25</v>
      </c>
      <c r="F6561">
        <v>26</v>
      </c>
      <c r="G6561" t="s">
        <v>58</v>
      </c>
      <c r="H6561" t="s">
        <v>27</v>
      </c>
      <c r="I6561">
        <v>97</v>
      </c>
      <c r="J6561">
        <v>40</v>
      </c>
      <c r="K6561">
        <v>137</v>
      </c>
      <c r="L6561">
        <v>3</v>
      </c>
      <c r="M6561">
        <v>411</v>
      </c>
      <c r="N6561">
        <v>5</v>
      </c>
      <c r="O6561" t="s">
        <v>43</v>
      </c>
    </row>
    <row r="6562" spans="1:15">
      <c r="A6562">
        <v>134450</v>
      </c>
      <c r="B6562" s="1">
        <v>45575</v>
      </c>
      <c r="C6562" t="s">
        <v>50</v>
      </c>
      <c r="D6562" t="s">
        <v>16</v>
      </c>
      <c r="E6562" t="s">
        <v>25</v>
      </c>
      <c r="F6562">
        <v>24</v>
      </c>
      <c r="G6562" t="s">
        <v>18</v>
      </c>
      <c r="H6562" t="s">
        <v>19</v>
      </c>
      <c r="I6562">
        <v>97</v>
      </c>
      <c r="J6562">
        <v>0</v>
      </c>
      <c r="K6562">
        <v>97</v>
      </c>
      <c r="L6562">
        <v>2</v>
      </c>
      <c r="M6562">
        <v>194</v>
      </c>
      <c r="N6562">
        <v>5</v>
      </c>
      <c r="O6562" t="s">
        <v>52</v>
      </c>
    </row>
    <row r="6563" spans="1:15">
      <c r="A6563">
        <v>176710</v>
      </c>
      <c r="B6563" s="1">
        <v>45477</v>
      </c>
      <c r="C6563" t="s">
        <v>53</v>
      </c>
      <c r="D6563" t="s">
        <v>37</v>
      </c>
      <c r="E6563" t="s">
        <v>17</v>
      </c>
      <c r="F6563">
        <v>30</v>
      </c>
      <c r="G6563" t="s">
        <v>54</v>
      </c>
      <c r="H6563" t="s">
        <v>19</v>
      </c>
      <c r="I6563">
        <v>15</v>
      </c>
      <c r="J6563">
        <v>0</v>
      </c>
      <c r="K6563">
        <v>15</v>
      </c>
      <c r="L6563">
        <v>1</v>
      </c>
      <c r="M6563">
        <v>15</v>
      </c>
      <c r="N6563">
        <v>2</v>
      </c>
      <c r="O6563" t="s">
        <v>59</v>
      </c>
    </row>
    <row r="6564" spans="1:15">
      <c r="A6564">
        <v>160414</v>
      </c>
      <c r="B6564" s="1">
        <v>45289</v>
      </c>
      <c r="C6564" t="s">
        <v>23</v>
      </c>
      <c r="D6564" t="s">
        <v>24</v>
      </c>
      <c r="E6564" t="s">
        <v>17</v>
      </c>
      <c r="F6564">
        <v>19</v>
      </c>
      <c r="G6564" t="s">
        <v>69</v>
      </c>
      <c r="H6564" t="s">
        <v>19</v>
      </c>
      <c r="I6564">
        <v>9</v>
      </c>
      <c r="J6564">
        <v>0</v>
      </c>
      <c r="K6564">
        <v>9</v>
      </c>
      <c r="L6564">
        <v>5</v>
      </c>
      <c r="M6564">
        <v>45</v>
      </c>
      <c r="N6564">
        <v>5</v>
      </c>
      <c r="O6564" t="s">
        <v>20</v>
      </c>
    </row>
    <row r="6565" spans="1:15">
      <c r="A6565">
        <v>166606</v>
      </c>
      <c r="B6565" s="1">
        <v>45398</v>
      </c>
      <c r="C6565" t="s">
        <v>15</v>
      </c>
      <c r="D6565" t="s">
        <v>16</v>
      </c>
      <c r="E6565" t="s">
        <v>17</v>
      </c>
      <c r="F6565">
        <v>32</v>
      </c>
      <c r="G6565" t="s">
        <v>54</v>
      </c>
      <c r="H6565" t="s">
        <v>19</v>
      </c>
      <c r="I6565">
        <v>100</v>
      </c>
      <c r="J6565">
        <v>0</v>
      </c>
      <c r="K6565">
        <v>100</v>
      </c>
      <c r="L6565">
        <v>3</v>
      </c>
      <c r="M6565">
        <v>300</v>
      </c>
      <c r="N6565">
        <v>4</v>
      </c>
      <c r="O6565" t="s">
        <v>43</v>
      </c>
    </row>
    <row r="6566" spans="1:15">
      <c r="A6566">
        <v>171281</v>
      </c>
      <c r="B6566" s="1">
        <v>45261</v>
      </c>
      <c r="C6566" t="s">
        <v>23</v>
      </c>
      <c r="D6566" t="s">
        <v>24</v>
      </c>
      <c r="E6566" t="s">
        <v>17</v>
      </c>
      <c r="F6566">
        <v>34</v>
      </c>
      <c r="G6566" t="s">
        <v>86</v>
      </c>
      <c r="H6566" t="s">
        <v>27</v>
      </c>
      <c r="I6566">
        <v>9</v>
      </c>
      <c r="J6566">
        <v>70</v>
      </c>
      <c r="K6566">
        <v>79</v>
      </c>
      <c r="L6566">
        <v>1</v>
      </c>
      <c r="M6566">
        <v>79</v>
      </c>
      <c r="N6566">
        <v>5</v>
      </c>
      <c r="O6566" t="s">
        <v>39</v>
      </c>
    </row>
    <row r="6567" spans="1:15">
      <c r="A6567">
        <v>143197</v>
      </c>
      <c r="B6567" s="1">
        <v>45370</v>
      </c>
      <c r="C6567" t="s">
        <v>33</v>
      </c>
      <c r="D6567" t="s">
        <v>16</v>
      </c>
      <c r="E6567" t="s">
        <v>17</v>
      </c>
      <c r="F6567">
        <v>33</v>
      </c>
      <c r="G6567" t="s">
        <v>41</v>
      </c>
      <c r="H6567" t="s">
        <v>19</v>
      </c>
      <c r="I6567">
        <v>118</v>
      </c>
      <c r="J6567">
        <v>0</v>
      </c>
      <c r="K6567">
        <v>118</v>
      </c>
      <c r="L6567">
        <v>1</v>
      </c>
      <c r="M6567">
        <v>118</v>
      </c>
      <c r="N6567">
        <v>4</v>
      </c>
      <c r="O6567" t="s">
        <v>43</v>
      </c>
    </row>
    <row r="6568" spans="1:15">
      <c r="A6568">
        <v>182529</v>
      </c>
      <c r="B6568" s="1">
        <v>45390</v>
      </c>
      <c r="C6568" t="s">
        <v>48</v>
      </c>
      <c r="D6568" t="s">
        <v>16</v>
      </c>
      <c r="E6568" t="s">
        <v>17</v>
      </c>
      <c r="F6568">
        <v>26</v>
      </c>
      <c r="G6568" t="s">
        <v>60</v>
      </c>
      <c r="H6568" t="s">
        <v>19</v>
      </c>
      <c r="I6568">
        <v>130</v>
      </c>
      <c r="J6568">
        <v>0</v>
      </c>
      <c r="K6568">
        <v>130</v>
      </c>
      <c r="L6568">
        <v>2</v>
      </c>
      <c r="M6568">
        <v>260</v>
      </c>
      <c r="N6568">
        <v>3</v>
      </c>
      <c r="O6568" t="s">
        <v>88</v>
      </c>
    </row>
    <row r="6569" spans="1:15">
      <c r="A6569">
        <v>135127</v>
      </c>
      <c r="B6569" s="1">
        <v>45349</v>
      </c>
      <c r="C6569" t="s">
        <v>15</v>
      </c>
      <c r="D6569" t="s">
        <v>16</v>
      </c>
      <c r="E6569" t="s">
        <v>25</v>
      </c>
      <c r="F6569">
        <v>29</v>
      </c>
      <c r="G6569" t="s">
        <v>69</v>
      </c>
      <c r="H6569" t="s">
        <v>19</v>
      </c>
      <c r="I6569">
        <v>100</v>
      </c>
      <c r="J6569">
        <v>0</v>
      </c>
      <c r="K6569">
        <v>100</v>
      </c>
      <c r="L6569">
        <v>1</v>
      </c>
      <c r="M6569">
        <v>100</v>
      </c>
      <c r="N6569">
        <v>3</v>
      </c>
      <c r="O6569" t="s">
        <v>40</v>
      </c>
    </row>
    <row r="6570" spans="1:15">
      <c r="A6570">
        <v>169502</v>
      </c>
      <c r="B6570" s="1">
        <v>45550</v>
      </c>
      <c r="C6570" t="s">
        <v>15</v>
      </c>
      <c r="D6570" t="s">
        <v>16</v>
      </c>
      <c r="E6570" t="s">
        <v>25</v>
      </c>
      <c r="F6570">
        <v>24</v>
      </c>
      <c r="G6570" t="s">
        <v>54</v>
      </c>
      <c r="H6570" t="s">
        <v>19</v>
      </c>
      <c r="I6570">
        <v>100</v>
      </c>
      <c r="J6570">
        <v>0</v>
      </c>
      <c r="K6570">
        <v>100</v>
      </c>
      <c r="L6570">
        <v>1</v>
      </c>
      <c r="M6570">
        <v>100</v>
      </c>
      <c r="N6570">
        <v>5</v>
      </c>
      <c r="O6570" t="s">
        <v>32</v>
      </c>
    </row>
    <row r="6571" spans="1:15">
      <c r="A6571">
        <v>169163</v>
      </c>
      <c r="B6571" s="1">
        <v>45404</v>
      </c>
      <c r="C6571" t="s">
        <v>15</v>
      </c>
      <c r="D6571" t="s">
        <v>16</v>
      </c>
      <c r="E6571" t="s">
        <v>25</v>
      </c>
      <c r="F6571">
        <v>21</v>
      </c>
      <c r="G6571" t="s">
        <v>41</v>
      </c>
      <c r="H6571" t="s">
        <v>19</v>
      </c>
      <c r="I6571">
        <v>100</v>
      </c>
      <c r="J6571">
        <v>0</v>
      </c>
      <c r="K6571">
        <v>100</v>
      </c>
      <c r="L6571">
        <v>2</v>
      </c>
      <c r="M6571">
        <v>200</v>
      </c>
      <c r="N6571">
        <v>1</v>
      </c>
      <c r="O6571" t="s">
        <v>87</v>
      </c>
    </row>
    <row r="6572" spans="1:15">
      <c r="A6572">
        <v>137226</v>
      </c>
      <c r="B6572" s="1">
        <v>45466</v>
      </c>
      <c r="C6572" t="s">
        <v>53</v>
      </c>
      <c r="D6572" t="s">
        <v>37</v>
      </c>
      <c r="E6572" t="s">
        <v>25</v>
      </c>
      <c r="F6572">
        <v>18</v>
      </c>
      <c r="G6572" t="s">
        <v>69</v>
      </c>
      <c r="H6572" t="s">
        <v>19</v>
      </c>
      <c r="I6572">
        <v>15</v>
      </c>
      <c r="J6572">
        <v>0</v>
      </c>
      <c r="K6572">
        <v>15</v>
      </c>
      <c r="L6572">
        <v>1</v>
      </c>
      <c r="M6572">
        <v>15</v>
      </c>
      <c r="N6572">
        <v>4</v>
      </c>
      <c r="O6572" t="s">
        <v>57</v>
      </c>
    </row>
    <row r="6573" spans="1:15">
      <c r="A6573">
        <v>190185</v>
      </c>
      <c r="B6573" s="1">
        <v>45450</v>
      </c>
      <c r="C6573" t="s">
        <v>30</v>
      </c>
      <c r="D6573" t="s">
        <v>24</v>
      </c>
      <c r="E6573" t="s">
        <v>17</v>
      </c>
      <c r="F6573">
        <v>32</v>
      </c>
      <c r="G6573" t="s">
        <v>38</v>
      </c>
      <c r="H6573" t="s">
        <v>19</v>
      </c>
      <c r="I6573">
        <v>10</v>
      </c>
      <c r="J6573">
        <v>0</v>
      </c>
      <c r="K6573">
        <v>10</v>
      </c>
      <c r="L6573">
        <v>1</v>
      </c>
      <c r="M6573">
        <v>10</v>
      </c>
      <c r="N6573">
        <v>4</v>
      </c>
      <c r="O6573" t="s">
        <v>43</v>
      </c>
    </row>
    <row r="6574" spans="1:15">
      <c r="A6574">
        <v>122195</v>
      </c>
      <c r="B6574" s="1">
        <v>45594</v>
      </c>
      <c r="C6574" t="s">
        <v>82</v>
      </c>
      <c r="D6574" t="s">
        <v>37</v>
      </c>
      <c r="E6574" t="s">
        <v>17</v>
      </c>
      <c r="F6574">
        <v>30</v>
      </c>
      <c r="G6574" t="s">
        <v>79</v>
      </c>
      <c r="H6574" t="s">
        <v>27</v>
      </c>
      <c r="I6574">
        <v>20</v>
      </c>
      <c r="J6574">
        <v>40</v>
      </c>
      <c r="K6574">
        <v>60</v>
      </c>
      <c r="L6574">
        <v>2</v>
      </c>
      <c r="M6574">
        <v>120</v>
      </c>
      <c r="N6574">
        <v>4</v>
      </c>
      <c r="O6574" t="s">
        <v>39</v>
      </c>
    </row>
    <row r="6575" spans="1:15">
      <c r="A6575">
        <v>127059</v>
      </c>
      <c r="B6575" s="1">
        <v>45361</v>
      </c>
      <c r="C6575" t="s">
        <v>50</v>
      </c>
      <c r="D6575" t="s">
        <v>16</v>
      </c>
      <c r="E6575" t="s">
        <v>17</v>
      </c>
      <c r="F6575">
        <v>32</v>
      </c>
      <c r="G6575" t="s">
        <v>74</v>
      </c>
      <c r="H6575" t="s">
        <v>27</v>
      </c>
      <c r="I6575">
        <v>97</v>
      </c>
      <c r="J6575">
        <v>25</v>
      </c>
      <c r="K6575">
        <v>122</v>
      </c>
      <c r="L6575">
        <v>4</v>
      </c>
      <c r="M6575">
        <v>488</v>
      </c>
      <c r="N6575">
        <v>5</v>
      </c>
      <c r="O6575" t="s">
        <v>45</v>
      </c>
    </row>
    <row r="6576" spans="1:15">
      <c r="A6576">
        <v>196305</v>
      </c>
      <c r="B6576" s="1">
        <v>45325</v>
      </c>
      <c r="C6576" t="s">
        <v>30</v>
      </c>
      <c r="D6576" t="s">
        <v>24</v>
      </c>
      <c r="E6576" t="s">
        <v>17</v>
      </c>
      <c r="F6576">
        <v>32</v>
      </c>
      <c r="G6576" t="s">
        <v>44</v>
      </c>
      <c r="H6576" t="s">
        <v>27</v>
      </c>
      <c r="I6576">
        <v>10</v>
      </c>
      <c r="J6576">
        <v>25</v>
      </c>
      <c r="K6576">
        <v>35</v>
      </c>
      <c r="L6576">
        <v>1</v>
      </c>
      <c r="M6576">
        <v>35</v>
      </c>
      <c r="N6576">
        <v>5</v>
      </c>
      <c r="O6576" t="s">
        <v>20</v>
      </c>
    </row>
    <row r="6577" spans="1:15">
      <c r="A6577">
        <v>121580</v>
      </c>
      <c r="B6577" s="1">
        <v>45361</v>
      </c>
      <c r="C6577" t="s">
        <v>23</v>
      </c>
      <c r="D6577" t="s">
        <v>24</v>
      </c>
      <c r="E6577" t="s">
        <v>17</v>
      </c>
      <c r="F6577">
        <v>21</v>
      </c>
      <c r="G6577" t="s">
        <v>77</v>
      </c>
      <c r="H6577" t="s">
        <v>19</v>
      </c>
      <c r="I6577">
        <v>9</v>
      </c>
      <c r="J6577">
        <v>0</v>
      </c>
      <c r="K6577">
        <v>9</v>
      </c>
      <c r="L6577">
        <v>2</v>
      </c>
      <c r="M6577">
        <v>18</v>
      </c>
      <c r="N6577">
        <v>3</v>
      </c>
      <c r="O6577" t="s">
        <v>73</v>
      </c>
    </row>
    <row r="6578" spans="1:15">
      <c r="A6578">
        <v>124939</v>
      </c>
      <c r="B6578" s="1">
        <v>45557</v>
      </c>
      <c r="C6578" t="s">
        <v>50</v>
      </c>
      <c r="D6578" t="s">
        <v>16</v>
      </c>
      <c r="E6578" t="s">
        <v>17</v>
      </c>
      <c r="F6578">
        <v>19</v>
      </c>
      <c r="G6578" t="s">
        <v>69</v>
      </c>
      <c r="H6578" t="s">
        <v>19</v>
      </c>
      <c r="I6578">
        <v>97</v>
      </c>
      <c r="J6578">
        <v>0</v>
      </c>
      <c r="K6578">
        <v>97</v>
      </c>
      <c r="L6578">
        <v>4</v>
      </c>
      <c r="M6578">
        <v>388</v>
      </c>
      <c r="N6578">
        <v>3</v>
      </c>
      <c r="O6578" t="s">
        <v>22</v>
      </c>
    </row>
    <row r="6579" spans="1:15">
      <c r="A6579">
        <v>132846</v>
      </c>
      <c r="B6579" s="1">
        <v>45262</v>
      </c>
      <c r="C6579" t="s">
        <v>42</v>
      </c>
      <c r="D6579" t="s">
        <v>16</v>
      </c>
      <c r="E6579" t="s">
        <v>17</v>
      </c>
      <c r="F6579">
        <v>31</v>
      </c>
      <c r="G6579" t="s">
        <v>51</v>
      </c>
      <c r="H6579" t="s">
        <v>27</v>
      </c>
      <c r="I6579">
        <v>65</v>
      </c>
      <c r="J6579">
        <v>50</v>
      </c>
      <c r="K6579">
        <v>115</v>
      </c>
      <c r="L6579">
        <v>1</v>
      </c>
      <c r="M6579">
        <v>115</v>
      </c>
      <c r="N6579">
        <v>1</v>
      </c>
      <c r="O6579" t="s">
        <v>47</v>
      </c>
    </row>
    <row r="6580" spans="1:15">
      <c r="A6580">
        <v>190295</v>
      </c>
      <c r="B6580" s="1">
        <v>45506</v>
      </c>
      <c r="C6580" t="s">
        <v>30</v>
      </c>
      <c r="D6580" t="s">
        <v>24</v>
      </c>
      <c r="E6580" t="s">
        <v>25</v>
      </c>
      <c r="F6580">
        <v>25</v>
      </c>
      <c r="G6580" t="s">
        <v>38</v>
      </c>
      <c r="H6580" t="s">
        <v>19</v>
      </c>
      <c r="I6580">
        <v>10</v>
      </c>
      <c r="J6580">
        <v>0</v>
      </c>
      <c r="K6580">
        <v>10</v>
      </c>
      <c r="L6580">
        <v>1</v>
      </c>
      <c r="M6580">
        <v>10</v>
      </c>
      <c r="N6580">
        <v>3</v>
      </c>
      <c r="O6580" t="s">
        <v>40</v>
      </c>
    </row>
    <row r="6581" spans="1:15">
      <c r="A6581">
        <v>151240</v>
      </c>
      <c r="B6581" s="1">
        <v>45459</v>
      </c>
      <c r="C6581" t="s">
        <v>15</v>
      </c>
      <c r="D6581" t="s">
        <v>16</v>
      </c>
      <c r="E6581" t="s">
        <v>17</v>
      </c>
      <c r="F6581">
        <v>19</v>
      </c>
      <c r="G6581" t="s">
        <v>75</v>
      </c>
      <c r="H6581" t="s">
        <v>27</v>
      </c>
      <c r="I6581">
        <v>100</v>
      </c>
      <c r="J6581">
        <v>70</v>
      </c>
      <c r="K6581">
        <v>170</v>
      </c>
      <c r="L6581">
        <v>4</v>
      </c>
      <c r="M6581">
        <v>680</v>
      </c>
      <c r="N6581">
        <v>5</v>
      </c>
      <c r="O6581" t="s">
        <v>65</v>
      </c>
    </row>
    <row r="6582" spans="1:15">
      <c r="A6582">
        <v>191139</v>
      </c>
      <c r="B6582" s="1">
        <v>45585</v>
      </c>
      <c r="C6582" t="s">
        <v>42</v>
      </c>
      <c r="D6582" t="s">
        <v>16</v>
      </c>
      <c r="E6582" t="s">
        <v>17</v>
      </c>
      <c r="F6582">
        <v>20</v>
      </c>
      <c r="G6582" t="s">
        <v>21</v>
      </c>
      <c r="H6582" t="s">
        <v>19</v>
      </c>
      <c r="I6582">
        <v>65</v>
      </c>
      <c r="J6582">
        <v>0</v>
      </c>
      <c r="K6582">
        <v>65</v>
      </c>
      <c r="L6582">
        <v>2</v>
      </c>
      <c r="M6582">
        <v>130</v>
      </c>
      <c r="N6582">
        <v>4</v>
      </c>
      <c r="O6582" t="s">
        <v>52</v>
      </c>
    </row>
    <row r="6583" spans="1:15">
      <c r="A6583">
        <v>194303</v>
      </c>
      <c r="B6583" s="1">
        <v>45365</v>
      </c>
      <c r="C6583" t="s">
        <v>15</v>
      </c>
      <c r="D6583" t="s">
        <v>16</v>
      </c>
      <c r="E6583" t="s">
        <v>17</v>
      </c>
      <c r="F6583">
        <v>27</v>
      </c>
      <c r="G6583" t="s">
        <v>62</v>
      </c>
      <c r="H6583" t="s">
        <v>19</v>
      </c>
      <c r="I6583">
        <v>100</v>
      </c>
      <c r="J6583">
        <v>0</v>
      </c>
      <c r="K6583">
        <v>100</v>
      </c>
      <c r="L6583">
        <v>1</v>
      </c>
      <c r="M6583">
        <v>100</v>
      </c>
      <c r="N6583">
        <v>4</v>
      </c>
      <c r="O6583" t="s">
        <v>70</v>
      </c>
    </row>
    <row r="6584" spans="1:15">
      <c r="A6584">
        <v>164726</v>
      </c>
      <c r="B6584" s="1">
        <v>45396</v>
      </c>
      <c r="C6584" t="s">
        <v>78</v>
      </c>
      <c r="D6584" t="s">
        <v>37</v>
      </c>
      <c r="E6584" t="s">
        <v>17</v>
      </c>
      <c r="F6584">
        <v>35</v>
      </c>
      <c r="G6584" t="s">
        <v>31</v>
      </c>
      <c r="H6584" t="s">
        <v>19</v>
      </c>
      <c r="I6584">
        <v>50</v>
      </c>
      <c r="J6584">
        <v>0</v>
      </c>
      <c r="K6584">
        <v>50</v>
      </c>
      <c r="L6584">
        <v>1</v>
      </c>
      <c r="M6584">
        <v>50</v>
      </c>
      <c r="N6584">
        <v>5</v>
      </c>
      <c r="O6584" t="s">
        <v>61</v>
      </c>
    </row>
    <row r="6585" spans="1:15">
      <c r="A6585">
        <v>131011</v>
      </c>
      <c r="B6585" s="1">
        <v>45420</v>
      </c>
      <c r="C6585" t="s">
        <v>30</v>
      </c>
      <c r="D6585" t="s">
        <v>24</v>
      </c>
      <c r="E6585" t="s">
        <v>25</v>
      </c>
      <c r="F6585">
        <v>35</v>
      </c>
      <c r="G6585" t="s">
        <v>46</v>
      </c>
      <c r="H6585" t="s">
        <v>19</v>
      </c>
      <c r="I6585">
        <v>10</v>
      </c>
      <c r="J6585">
        <v>0</v>
      </c>
      <c r="K6585">
        <v>10</v>
      </c>
      <c r="L6585">
        <v>1</v>
      </c>
      <c r="M6585">
        <v>10</v>
      </c>
      <c r="N6585">
        <v>5</v>
      </c>
      <c r="O6585" t="s">
        <v>65</v>
      </c>
    </row>
    <row r="6586" spans="1:15">
      <c r="A6586">
        <v>142934</v>
      </c>
      <c r="B6586" s="1">
        <v>45323</v>
      </c>
      <c r="C6586" t="s">
        <v>23</v>
      </c>
      <c r="D6586" t="s">
        <v>24</v>
      </c>
      <c r="E6586" t="s">
        <v>17</v>
      </c>
      <c r="F6586">
        <v>18</v>
      </c>
      <c r="G6586" t="s">
        <v>60</v>
      </c>
      <c r="H6586" t="s">
        <v>19</v>
      </c>
      <c r="I6586">
        <v>9</v>
      </c>
      <c r="J6586">
        <v>0</v>
      </c>
      <c r="K6586">
        <v>9</v>
      </c>
      <c r="L6586">
        <v>3</v>
      </c>
      <c r="M6586">
        <v>27</v>
      </c>
      <c r="N6586">
        <v>2</v>
      </c>
      <c r="O6586" t="s">
        <v>63</v>
      </c>
    </row>
    <row r="6587" spans="1:15">
      <c r="A6587">
        <v>149931</v>
      </c>
      <c r="B6587" s="1">
        <v>45583</v>
      </c>
      <c r="C6587" t="s">
        <v>42</v>
      </c>
      <c r="D6587" t="s">
        <v>16</v>
      </c>
      <c r="E6587" t="s">
        <v>25</v>
      </c>
      <c r="F6587">
        <v>34</v>
      </c>
      <c r="G6587" t="s">
        <v>18</v>
      </c>
      <c r="H6587" t="s">
        <v>19</v>
      </c>
      <c r="I6587">
        <v>65</v>
      </c>
      <c r="J6587">
        <v>0</v>
      </c>
      <c r="K6587">
        <v>65</v>
      </c>
      <c r="L6587">
        <v>1</v>
      </c>
      <c r="M6587">
        <v>65</v>
      </c>
      <c r="N6587">
        <v>5</v>
      </c>
      <c r="O6587" t="s">
        <v>20</v>
      </c>
    </row>
    <row r="6588" spans="1:15">
      <c r="A6588">
        <v>172745</v>
      </c>
      <c r="B6588" s="1">
        <v>45301</v>
      </c>
      <c r="C6588" t="s">
        <v>23</v>
      </c>
      <c r="D6588" t="s">
        <v>24</v>
      </c>
      <c r="E6588" t="s">
        <v>17</v>
      </c>
      <c r="F6588">
        <v>20</v>
      </c>
      <c r="G6588" t="s">
        <v>21</v>
      </c>
      <c r="H6588" t="s">
        <v>19</v>
      </c>
      <c r="I6588">
        <v>9</v>
      </c>
      <c r="J6588">
        <v>0</v>
      </c>
      <c r="K6588">
        <v>9</v>
      </c>
      <c r="L6588">
        <v>1</v>
      </c>
      <c r="M6588">
        <v>9</v>
      </c>
      <c r="N6588">
        <v>4</v>
      </c>
      <c r="O6588" t="s">
        <v>43</v>
      </c>
    </row>
    <row r="6589" spans="1:15">
      <c r="A6589">
        <v>124116</v>
      </c>
      <c r="B6589" s="1">
        <v>45413</v>
      </c>
      <c r="C6589" t="s">
        <v>42</v>
      </c>
      <c r="D6589" t="s">
        <v>16</v>
      </c>
      <c r="E6589" t="s">
        <v>17</v>
      </c>
      <c r="F6589">
        <v>30</v>
      </c>
      <c r="G6589" t="s">
        <v>18</v>
      </c>
      <c r="H6589" t="s">
        <v>19</v>
      </c>
      <c r="I6589">
        <v>65</v>
      </c>
      <c r="J6589">
        <v>0</v>
      </c>
      <c r="K6589">
        <v>65</v>
      </c>
      <c r="L6589">
        <v>3</v>
      </c>
      <c r="M6589">
        <v>195</v>
      </c>
      <c r="N6589">
        <v>2</v>
      </c>
      <c r="O6589" t="s">
        <v>87</v>
      </c>
    </row>
    <row r="6590" spans="1:15">
      <c r="A6590">
        <v>192861</v>
      </c>
      <c r="B6590" s="1">
        <v>45457</v>
      </c>
      <c r="C6590" t="s">
        <v>53</v>
      </c>
      <c r="D6590" t="s">
        <v>37</v>
      </c>
      <c r="E6590" t="s">
        <v>25</v>
      </c>
      <c r="F6590">
        <v>34</v>
      </c>
      <c r="G6590" t="s">
        <v>80</v>
      </c>
      <c r="H6590" t="s">
        <v>27</v>
      </c>
      <c r="I6590">
        <v>15</v>
      </c>
      <c r="J6590">
        <v>40</v>
      </c>
      <c r="K6590">
        <v>55</v>
      </c>
      <c r="L6590">
        <v>2</v>
      </c>
      <c r="M6590">
        <v>110</v>
      </c>
      <c r="N6590">
        <v>4</v>
      </c>
      <c r="O6590" t="s">
        <v>65</v>
      </c>
    </row>
    <row r="6591" spans="1:15">
      <c r="A6591">
        <v>189913</v>
      </c>
      <c r="B6591" s="1">
        <v>45439</v>
      </c>
      <c r="C6591" t="s">
        <v>42</v>
      </c>
      <c r="D6591" t="s">
        <v>16</v>
      </c>
      <c r="E6591" t="s">
        <v>17</v>
      </c>
      <c r="F6591">
        <v>25</v>
      </c>
      <c r="G6591" t="s">
        <v>75</v>
      </c>
      <c r="H6591" t="s">
        <v>27</v>
      </c>
      <c r="I6591">
        <v>65</v>
      </c>
      <c r="J6591">
        <v>70</v>
      </c>
      <c r="K6591">
        <v>135</v>
      </c>
      <c r="L6591">
        <v>1</v>
      </c>
      <c r="M6591">
        <v>135</v>
      </c>
      <c r="N6591">
        <v>4</v>
      </c>
      <c r="O6591" t="s">
        <v>70</v>
      </c>
    </row>
    <row r="6592" spans="1:15">
      <c r="A6592">
        <v>145877</v>
      </c>
      <c r="B6592" s="1">
        <v>45463</v>
      </c>
      <c r="C6592" t="s">
        <v>30</v>
      </c>
      <c r="D6592" t="s">
        <v>24</v>
      </c>
      <c r="E6592" t="s">
        <v>25</v>
      </c>
      <c r="F6592">
        <v>19</v>
      </c>
      <c r="G6592" t="s">
        <v>44</v>
      </c>
      <c r="H6592" t="s">
        <v>27</v>
      </c>
      <c r="I6592">
        <v>10</v>
      </c>
      <c r="J6592">
        <v>25</v>
      </c>
      <c r="K6592">
        <v>35</v>
      </c>
      <c r="L6592">
        <v>1</v>
      </c>
      <c r="M6592">
        <v>35</v>
      </c>
      <c r="N6592">
        <v>2</v>
      </c>
      <c r="O6592" t="s">
        <v>68</v>
      </c>
    </row>
    <row r="6593" spans="1:15">
      <c r="A6593">
        <v>186042</v>
      </c>
      <c r="B6593" s="1">
        <v>45292</v>
      </c>
      <c r="C6593" t="s">
        <v>42</v>
      </c>
      <c r="D6593" t="s">
        <v>16</v>
      </c>
      <c r="E6593" t="s">
        <v>17</v>
      </c>
      <c r="F6593">
        <v>23</v>
      </c>
      <c r="G6593" t="s">
        <v>77</v>
      </c>
      <c r="H6593" t="s">
        <v>19</v>
      </c>
      <c r="I6593">
        <v>65</v>
      </c>
      <c r="J6593">
        <v>0</v>
      </c>
      <c r="K6593">
        <v>65</v>
      </c>
      <c r="L6593">
        <v>1</v>
      </c>
      <c r="M6593">
        <v>65</v>
      </c>
      <c r="N6593">
        <v>4</v>
      </c>
      <c r="O6593" t="s">
        <v>52</v>
      </c>
    </row>
    <row r="6594" spans="1:15">
      <c r="A6594">
        <v>157000</v>
      </c>
      <c r="B6594" s="1">
        <v>45477</v>
      </c>
      <c r="C6594" t="s">
        <v>42</v>
      </c>
      <c r="D6594" t="s">
        <v>16</v>
      </c>
      <c r="E6594" t="s">
        <v>17</v>
      </c>
      <c r="F6594">
        <v>23</v>
      </c>
      <c r="G6594" t="s">
        <v>29</v>
      </c>
      <c r="H6594" t="s">
        <v>19</v>
      </c>
      <c r="I6594">
        <v>65</v>
      </c>
      <c r="J6594">
        <v>0</v>
      </c>
      <c r="K6594">
        <v>65</v>
      </c>
      <c r="L6594">
        <v>3</v>
      </c>
      <c r="M6594">
        <v>195</v>
      </c>
      <c r="N6594">
        <v>1</v>
      </c>
      <c r="O6594" t="s">
        <v>28</v>
      </c>
    </row>
    <row r="6595" spans="1:15">
      <c r="A6595">
        <v>166317</v>
      </c>
      <c r="B6595" s="1">
        <v>45391</v>
      </c>
      <c r="C6595" t="s">
        <v>53</v>
      </c>
      <c r="D6595" t="s">
        <v>37</v>
      </c>
      <c r="E6595" t="s">
        <v>25</v>
      </c>
      <c r="F6595">
        <v>24</v>
      </c>
      <c r="G6595" t="s">
        <v>62</v>
      </c>
      <c r="H6595" t="s">
        <v>19</v>
      </c>
      <c r="I6595">
        <v>15</v>
      </c>
      <c r="J6595">
        <v>0</v>
      </c>
      <c r="K6595">
        <v>15</v>
      </c>
      <c r="L6595">
        <v>2</v>
      </c>
      <c r="M6595">
        <v>30</v>
      </c>
      <c r="N6595">
        <v>4</v>
      </c>
      <c r="O6595" t="s">
        <v>57</v>
      </c>
    </row>
    <row r="6596" spans="1:15">
      <c r="A6596">
        <v>162250</v>
      </c>
      <c r="B6596" s="1">
        <v>45283</v>
      </c>
      <c r="C6596" t="s">
        <v>15</v>
      </c>
      <c r="D6596" t="s">
        <v>16</v>
      </c>
      <c r="E6596" t="s">
        <v>17</v>
      </c>
      <c r="F6596">
        <v>22</v>
      </c>
      <c r="G6596" t="s">
        <v>41</v>
      </c>
      <c r="H6596" t="s">
        <v>19</v>
      </c>
      <c r="I6596">
        <v>100</v>
      </c>
      <c r="J6596">
        <v>0</v>
      </c>
      <c r="K6596">
        <v>100</v>
      </c>
      <c r="L6596">
        <v>5</v>
      </c>
      <c r="M6596">
        <v>500</v>
      </c>
      <c r="N6596">
        <v>4</v>
      </c>
      <c r="O6596" t="s">
        <v>72</v>
      </c>
    </row>
    <row r="6597" spans="1:15">
      <c r="A6597">
        <v>166335</v>
      </c>
      <c r="B6597" s="1">
        <v>45493</v>
      </c>
      <c r="C6597" t="s">
        <v>76</v>
      </c>
      <c r="D6597" t="s">
        <v>37</v>
      </c>
      <c r="E6597" t="s">
        <v>17</v>
      </c>
      <c r="F6597">
        <v>25</v>
      </c>
      <c r="G6597" t="s">
        <v>62</v>
      </c>
      <c r="H6597" t="s">
        <v>19</v>
      </c>
      <c r="I6597">
        <v>45</v>
      </c>
      <c r="J6597">
        <v>0</v>
      </c>
      <c r="K6597">
        <v>45</v>
      </c>
      <c r="L6597">
        <v>2</v>
      </c>
      <c r="M6597">
        <v>90</v>
      </c>
      <c r="N6597">
        <v>1</v>
      </c>
      <c r="O6597" t="s">
        <v>55</v>
      </c>
    </row>
    <row r="6598" spans="1:15">
      <c r="A6598">
        <v>190319</v>
      </c>
      <c r="B6598" s="1">
        <v>45456</v>
      </c>
      <c r="C6598" t="s">
        <v>50</v>
      </c>
      <c r="D6598" t="s">
        <v>16</v>
      </c>
      <c r="E6598" t="s">
        <v>17</v>
      </c>
      <c r="F6598">
        <v>31</v>
      </c>
      <c r="G6598" t="s">
        <v>77</v>
      </c>
      <c r="H6598" t="s">
        <v>19</v>
      </c>
      <c r="I6598">
        <v>97</v>
      </c>
      <c r="J6598">
        <v>0</v>
      </c>
      <c r="K6598">
        <v>97</v>
      </c>
      <c r="L6598">
        <v>5</v>
      </c>
      <c r="M6598">
        <v>485</v>
      </c>
      <c r="N6598">
        <v>5</v>
      </c>
      <c r="O6598" t="s">
        <v>65</v>
      </c>
    </row>
    <row r="6599" spans="1:15">
      <c r="A6599">
        <v>158946</v>
      </c>
      <c r="B6599" s="1">
        <v>45354</v>
      </c>
      <c r="C6599" t="s">
        <v>53</v>
      </c>
      <c r="D6599" t="s">
        <v>37</v>
      </c>
      <c r="E6599" t="s">
        <v>25</v>
      </c>
      <c r="F6599">
        <v>34</v>
      </c>
      <c r="G6599" t="s">
        <v>58</v>
      </c>
      <c r="H6599" t="s">
        <v>27</v>
      </c>
      <c r="I6599">
        <v>15</v>
      </c>
      <c r="J6599">
        <v>40</v>
      </c>
      <c r="K6599">
        <v>55</v>
      </c>
      <c r="L6599">
        <v>1</v>
      </c>
      <c r="M6599">
        <v>55</v>
      </c>
      <c r="N6599">
        <v>3</v>
      </c>
      <c r="O6599" t="s">
        <v>40</v>
      </c>
    </row>
    <row r="6600" spans="1:15">
      <c r="A6600">
        <v>136208</v>
      </c>
      <c r="B6600" s="1">
        <v>45321</v>
      </c>
      <c r="C6600" t="s">
        <v>82</v>
      </c>
      <c r="D6600" t="s">
        <v>37</v>
      </c>
      <c r="E6600" t="s">
        <v>17</v>
      </c>
      <c r="F6600">
        <v>20</v>
      </c>
      <c r="G6600" t="s">
        <v>69</v>
      </c>
      <c r="H6600" t="s">
        <v>19</v>
      </c>
      <c r="I6600">
        <v>20</v>
      </c>
      <c r="J6600">
        <v>0</v>
      </c>
      <c r="K6600">
        <v>20</v>
      </c>
      <c r="L6600">
        <v>1</v>
      </c>
      <c r="M6600">
        <v>20</v>
      </c>
      <c r="N6600">
        <v>4</v>
      </c>
      <c r="O6600" t="s">
        <v>43</v>
      </c>
    </row>
    <row r="6601" spans="1:15">
      <c r="A6601">
        <v>196793</v>
      </c>
      <c r="B6601" s="1">
        <v>45249</v>
      </c>
      <c r="C6601" t="s">
        <v>23</v>
      </c>
      <c r="D6601" t="s">
        <v>24</v>
      </c>
      <c r="E6601" t="s">
        <v>17</v>
      </c>
      <c r="F6601">
        <v>32</v>
      </c>
      <c r="G6601" t="s">
        <v>54</v>
      </c>
      <c r="H6601" t="s">
        <v>19</v>
      </c>
      <c r="I6601">
        <v>9</v>
      </c>
      <c r="J6601">
        <v>0</v>
      </c>
      <c r="K6601">
        <v>9</v>
      </c>
      <c r="L6601">
        <v>1</v>
      </c>
      <c r="M6601">
        <v>9</v>
      </c>
      <c r="N6601">
        <v>4</v>
      </c>
      <c r="O6601" t="s">
        <v>32</v>
      </c>
    </row>
    <row r="6602" spans="1:15">
      <c r="A6602">
        <v>162073</v>
      </c>
      <c r="B6602" s="1">
        <v>45368</v>
      </c>
      <c r="C6602" t="s">
        <v>53</v>
      </c>
      <c r="D6602" t="s">
        <v>37</v>
      </c>
      <c r="E6602" t="s">
        <v>25</v>
      </c>
      <c r="F6602">
        <v>23</v>
      </c>
      <c r="G6602" t="s">
        <v>62</v>
      </c>
      <c r="H6602" t="s">
        <v>19</v>
      </c>
      <c r="I6602">
        <v>15</v>
      </c>
      <c r="J6602">
        <v>0</v>
      </c>
      <c r="K6602">
        <v>15</v>
      </c>
      <c r="L6602">
        <v>5</v>
      </c>
      <c r="M6602">
        <v>75</v>
      </c>
      <c r="N6602">
        <v>1</v>
      </c>
      <c r="O6602" t="s">
        <v>81</v>
      </c>
    </row>
    <row r="6603" spans="1:15">
      <c r="A6603">
        <v>142190</v>
      </c>
      <c r="B6603" s="1">
        <v>45406</v>
      </c>
      <c r="C6603" t="s">
        <v>36</v>
      </c>
      <c r="D6603" t="s">
        <v>37</v>
      </c>
      <c r="E6603" t="s">
        <v>17</v>
      </c>
      <c r="F6603">
        <v>21</v>
      </c>
      <c r="G6603" t="s">
        <v>69</v>
      </c>
      <c r="H6603" t="s">
        <v>19</v>
      </c>
      <c r="I6603">
        <v>32</v>
      </c>
      <c r="J6603">
        <v>0</v>
      </c>
      <c r="K6603">
        <v>32</v>
      </c>
      <c r="L6603">
        <v>1</v>
      </c>
      <c r="M6603">
        <v>32</v>
      </c>
      <c r="N6603">
        <v>5</v>
      </c>
      <c r="O6603" t="s">
        <v>32</v>
      </c>
    </row>
    <row r="6604" spans="1:15">
      <c r="A6604">
        <v>155517</v>
      </c>
      <c r="B6604" s="1">
        <v>45238</v>
      </c>
      <c r="C6604" t="s">
        <v>42</v>
      </c>
      <c r="D6604" t="s">
        <v>16</v>
      </c>
      <c r="E6604" t="s">
        <v>17</v>
      </c>
      <c r="F6604">
        <v>29</v>
      </c>
      <c r="G6604" t="s">
        <v>58</v>
      </c>
      <c r="H6604" t="s">
        <v>27</v>
      </c>
      <c r="I6604">
        <v>65</v>
      </c>
      <c r="J6604">
        <v>40</v>
      </c>
      <c r="K6604">
        <v>105</v>
      </c>
      <c r="L6604">
        <v>4</v>
      </c>
      <c r="M6604">
        <v>420</v>
      </c>
      <c r="N6604">
        <v>3</v>
      </c>
      <c r="O6604" t="s">
        <v>40</v>
      </c>
    </row>
    <row r="6605" spans="1:15">
      <c r="A6605">
        <v>176883</v>
      </c>
      <c r="B6605" s="1">
        <v>45475</v>
      </c>
      <c r="C6605" t="s">
        <v>42</v>
      </c>
      <c r="D6605" t="s">
        <v>16</v>
      </c>
      <c r="E6605" t="s">
        <v>17</v>
      </c>
      <c r="F6605">
        <v>34</v>
      </c>
      <c r="G6605" t="s">
        <v>67</v>
      </c>
      <c r="H6605" t="s">
        <v>27</v>
      </c>
      <c r="I6605">
        <v>65</v>
      </c>
      <c r="J6605">
        <v>40</v>
      </c>
      <c r="K6605">
        <v>105</v>
      </c>
      <c r="L6605">
        <v>1</v>
      </c>
      <c r="M6605">
        <v>105</v>
      </c>
      <c r="N6605">
        <v>1</v>
      </c>
      <c r="O6605" t="s">
        <v>35</v>
      </c>
    </row>
    <row r="6606" spans="1:15">
      <c r="A6606">
        <v>193353</v>
      </c>
      <c r="B6606" s="1">
        <v>45415</v>
      </c>
      <c r="C6606" t="s">
        <v>53</v>
      </c>
      <c r="D6606" t="s">
        <v>37</v>
      </c>
      <c r="E6606" t="s">
        <v>25</v>
      </c>
      <c r="F6606">
        <v>33</v>
      </c>
      <c r="G6606" t="s">
        <v>29</v>
      </c>
      <c r="H6606" t="s">
        <v>19</v>
      </c>
      <c r="I6606">
        <v>15</v>
      </c>
      <c r="J6606">
        <v>0</v>
      </c>
      <c r="K6606">
        <v>15</v>
      </c>
      <c r="L6606">
        <v>1</v>
      </c>
      <c r="M6606">
        <v>15</v>
      </c>
      <c r="N6606">
        <v>4</v>
      </c>
      <c r="O6606" t="s">
        <v>52</v>
      </c>
    </row>
    <row r="6607" spans="1:15">
      <c r="A6607">
        <v>127383</v>
      </c>
      <c r="B6607" s="1">
        <v>45290</v>
      </c>
      <c r="C6607" t="s">
        <v>15</v>
      </c>
      <c r="D6607" t="s">
        <v>16</v>
      </c>
      <c r="E6607" t="s">
        <v>17</v>
      </c>
      <c r="F6607">
        <v>32</v>
      </c>
      <c r="G6607" t="s">
        <v>60</v>
      </c>
      <c r="H6607" t="s">
        <v>19</v>
      </c>
      <c r="I6607">
        <v>100</v>
      </c>
      <c r="J6607">
        <v>0</v>
      </c>
      <c r="K6607">
        <v>100</v>
      </c>
      <c r="L6607">
        <v>1</v>
      </c>
      <c r="M6607">
        <v>100</v>
      </c>
      <c r="N6607">
        <v>5</v>
      </c>
      <c r="O6607" t="s">
        <v>65</v>
      </c>
    </row>
    <row r="6608" spans="1:15">
      <c r="A6608">
        <v>191623</v>
      </c>
      <c r="B6608" s="1">
        <v>45468</v>
      </c>
      <c r="C6608" t="s">
        <v>42</v>
      </c>
      <c r="D6608" t="s">
        <v>16</v>
      </c>
      <c r="E6608" t="s">
        <v>17</v>
      </c>
      <c r="F6608">
        <v>34</v>
      </c>
      <c r="G6608" t="s">
        <v>46</v>
      </c>
      <c r="H6608" t="s">
        <v>19</v>
      </c>
      <c r="I6608">
        <v>65</v>
      </c>
      <c r="J6608">
        <v>0</v>
      </c>
      <c r="K6608">
        <v>65</v>
      </c>
      <c r="L6608">
        <v>1</v>
      </c>
      <c r="M6608">
        <v>65</v>
      </c>
      <c r="N6608">
        <v>4</v>
      </c>
      <c r="O6608" t="s">
        <v>61</v>
      </c>
    </row>
    <row r="6609" spans="1:15">
      <c r="A6609">
        <v>170296</v>
      </c>
      <c r="B6609" s="1">
        <v>45318</v>
      </c>
      <c r="C6609" t="s">
        <v>53</v>
      </c>
      <c r="D6609" t="s">
        <v>37</v>
      </c>
      <c r="E6609" t="s">
        <v>17</v>
      </c>
      <c r="F6609">
        <v>35</v>
      </c>
      <c r="G6609" t="s">
        <v>46</v>
      </c>
      <c r="H6609" t="s">
        <v>19</v>
      </c>
      <c r="I6609">
        <v>15</v>
      </c>
      <c r="J6609">
        <v>0</v>
      </c>
      <c r="K6609">
        <v>15</v>
      </c>
      <c r="L6609">
        <v>1</v>
      </c>
      <c r="M6609">
        <v>15</v>
      </c>
      <c r="N6609">
        <v>1</v>
      </c>
      <c r="O6609" t="s">
        <v>35</v>
      </c>
    </row>
    <row r="6610" spans="1:15">
      <c r="A6610">
        <v>182449</v>
      </c>
      <c r="B6610" s="1">
        <v>45335</v>
      </c>
      <c r="C6610" t="s">
        <v>23</v>
      </c>
      <c r="D6610" t="s">
        <v>24</v>
      </c>
      <c r="E6610" t="s">
        <v>17</v>
      </c>
      <c r="F6610">
        <v>26</v>
      </c>
      <c r="G6610" t="s">
        <v>75</v>
      </c>
      <c r="H6610" t="s">
        <v>27</v>
      </c>
      <c r="I6610">
        <v>9</v>
      </c>
      <c r="J6610">
        <v>70</v>
      </c>
      <c r="K6610">
        <v>79</v>
      </c>
      <c r="L6610">
        <v>2</v>
      </c>
      <c r="M6610">
        <v>158</v>
      </c>
      <c r="N6610">
        <v>1</v>
      </c>
      <c r="O6610" t="s">
        <v>28</v>
      </c>
    </row>
    <row r="6611" spans="1:15">
      <c r="A6611">
        <v>163375</v>
      </c>
      <c r="B6611" s="1">
        <v>45541</v>
      </c>
      <c r="C6611" t="s">
        <v>50</v>
      </c>
      <c r="D6611" t="s">
        <v>16</v>
      </c>
      <c r="E6611" t="s">
        <v>17</v>
      </c>
      <c r="F6611">
        <v>30</v>
      </c>
      <c r="G6611" t="s">
        <v>46</v>
      </c>
      <c r="H6611" t="s">
        <v>19</v>
      </c>
      <c r="I6611">
        <v>97</v>
      </c>
      <c r="J6611">
        <v>0</v>
      </c>
      <c r="K6611">
        <v>97</v>
      </c>
      <c r="L6611">
        <v>1</v>
      </c>
      <c r="M6611">
        <v>97</v>
      </c>
      <c r="N6611">
        <v>3</v>
      </c>
      <c r="O6611" t="s">
        <v>40</v>
      </c>
    </row>
    <row r="6612" spans="1:15">
      <c r="A6612">
        <v>175871</v>
      </c>
      <c r="B6612" s="1">
        <v>45505</v>
      </c>
      <c r="C6612" t="s">
        <v>82</v>
      </c>
      <c r="D6612" t="s">
        <v>37</v>
      </c>
      <c r="E6612" t="s">
        <v>17</v>
      </c>
      <c r="F6612">
        <v>24</v>
      </c>
      <c r="G6612" t="s">
        <v>21</v>
      </c>
      <c r="H6612" t="s">
        <v>19</v>
      </c>
      <c r="I6612">
        <v>20</v>
      </c>
      <c r="J6612">
        <v>0</v>
      </c>
      <c r="K6612">
        <v>20</v>
      </c>
      <c r="L6612">
        <v>1</v>
      </c>
      <c r="M6612">
        <v>20</v>
      </c>
      <c r="N6612">
        <v>4</v>
      </c>
      <c r="O6612" t="s">
        <v>61</v>
      </c>
    </row>
    <row r="6613" spans="1:15">
      <c r="A6613">
        <v>191181</v>
      </c>
      <c r="B6613" s="1">
        <v>45259</v>
      </c>
      <c r="C6613" t="s">
        <v>53</v>
      </c>
      <c r="D6613" t="s">
        <v>37</v>
      </c>
      <c r="E6613" t="s">
        <v>17</v>
      </c>
      <c r="F6613">
        <v>23</v>
      </c>
      <c r="G6613" t="s">
        <v>38</v>
      </c>
      <c r="H6613" t="s">
        <v>19</v>
      </c>
      <c r="I6613">
        <v>15</v>
      </c>
      <c r="J6613">
        <v>0</v>
      </c>
      <c r="K6613">
        <v>15</v>
      </c>
      <c r="L6613">
        <v>1</v>
      </c>
      <c r="M6613">
        <v>15</v>
      </c>
      <c r="N6613">
        <v>1</v>
      </c>
      <c r="O6613" t="s">
        <v>59</v>
      </c>
    </row>
    <row r="6614" spans="1:15">
      <c r="A6614">
        <v>133743</v>
      </c>
      <c r="B6614" s="1">
        <v>45366</v>
      </c>
      <c r="C6614" t="s">
        <v>23</v>
      </c>
      <c r="D6614" t="s">
        <v>24</v>
      </c>
      <c r="E6614" t="s">
        <v>25</v>
      </c>
      <c r="F6614">
        <v>23</v>
      </c>
      <c r="G6614" t="s">
        <v>66</v>
      </c>
      <c r="H6614" t="s">
        <v>27</v>
      </c>
      <c r="I6614">
        <v>9</v>
      </c>
      <c r="J6614">
        <v>40</v>
      </c>
      <c r="K6614">
        <v>49</v>
      </c>
      <c r="L6614">
        <v>1</v>
      </c>
      <c r="M6614">
        <v>49</v>
      </c>
      <c r="N6614">
        <v>5</v>
      </c>
      <c r="O6614" t="s">
        <v>39</v>
      </c>
    </row>
    <row r="6615" spans="1:15">
      <c r="A6615">
        <v>133301</v>
      </c>
      <c r="B6615" s="1">
        <v>45306</v>
      </c>
      <c r="C6615" t="s">
        <v>23</v>
      </c>
      <c r="D6615" t="s">
        <v>24</v>
      </c>
      <c r="E6615" t="s">
        <v>17</v>
      </c>
      <c r="F6615">
        <v>22</v>
      </c>
      <c r="G6615" t="s">
        <v>41</v>
      </c>
      <c r="H6615" t="s">
        <v>19</v>
      </c>
      <c r="I6615">
        <v>9</v>
      </c>
      <c r="J6615">
        <v>0</v>
      </c>
      <c r="K6615">
        <v>9</v>
      </c>
      <c r="L6615">
        <v>3</v>
      </c>
      <c r="M6615">
        <v>27</v>
      </c>
      <c r="N6615">
        <v>5</v>
      </c>
      <c r="O6615" t="s">
        <v>43</v>
      </c>
    </row>
    <row r="6616" spans="1:15">
      <c r="A6616">
        <v>186658</v>
      </c>
      <c r="B6616" s="1">
        <v>45284</v>
      </c>
      <c r="C6616" t="s">
        <v>76</v>
      </c>
      <c r="D6616" t="s">
        <v>37</v>
      </c>
      <c r="E6616" t="s">
        <v>17</v>
      </c>
      <c r="F6616">
        <v>19</v>
      </c>
      <c r="G6616" t="s">
        <v>46</v>
      </c>
      <c r="H6616" t="s">
        <v>19</v>
      </c>
      <c r="I6616">
        <v>45</v>
      </c>
      <c r="J6616">
        <v>0</v>
      </c>
      <c r="K6616">
        <v>45</v>
      </c>
      <c r="L6616">
        <v>3</v>
      </c>
      <c r="M6616">
        <v>135</v>
      </c>
      <c r="N6616">
        <v>4</v>
      </c>
      <c r="O6616" t="s">
        <v>45</v>
      </c>
    </row>
    <row r="6617" spans="1:15">
      <c r="A6617">
        <v>195184</v>
      </c>
      <c r="B6617" s="1">
        <v>45467</v>
      </c>
      <c r="C6617" t="s">
        <v>42</v>
      </c>
      <c r="D6617" t="s">
        <v>16</v>
      </c>
      <c r="E6617" t="s">
        <v>17</v>
      </c>
      <c r="F6617">
        <v>32</v>
      </c>
      <c r="G6617" t="s">
        <v>56</v>
      </c>
      <c r="H6617" t="s">
        <v>19</v>
      </c>
      <c r="I6617">
        <v>65</v>
      </c>
      <c r="J6617">
        <v>0</v>
      </c>
      <c r="K6617">
        <v>65</v>
      </c>
      <c r="L6617">
        <v>4</v>
      </c>
      <c r="M6617">
        <v>260</v>
      </c>
      <c r="N6617">
        <v>3</v>
      </c>
      <c r="O6617" t="s">
        <v>22</v>
      </c>
    </row>
    <row r="6618" spans="1:15">
      <c r="A6618">
        <v>165647</v>
      </c>
      <c r="B6618" s="1">
        <v>45382</v>
      </c>
      <c r="C6618" t="s">
        <v>53</v>
      </c>
      <c r="D6618" t="s">
        <v>37</v>
      </c>
      <c r="E6618" t="s">
        <v>17</v>
      </c>
      <c r="F6618">
        <v>23</v>
      </c>
      <c r="G6618" t="s">
        <v>21</v>
      </c>
      <c r="H6618" t="s">
        <v>19</v>
      </c>
      <c r="I6618">
        <v>15</v>
      </c>
      <c r="J6618">
        <v>0</v>
      </c>
      <c r="K6618">
        <v>15</v>
      </c>
      <c r="L6618">
        <v>1</v>
      </c>
      <c r="M6618">
        <v>15</v>
      </c>
      <c r="N6618">
        <v>5</v>
      </c>
      <c r="O6618" t="s">
        <v>70</v>
      </c>
    </row>
    <row r="6619" spans="1:15">
      <c r="A6619">
        <v>199149</v>
      </c>
      <c r="B6619" s="1">
        <v>45271</v>
      </c>
      <c r="C6619" t="s">
        <v>23</v>
      </c>
      <c r="D6619" t="s">
        <v>24</v>
      </c>
      <c r="E6619" t="s">
        <v>17</v>
      </c>
      <c r="F6619">
        <v>32</v>
      </c>
      <c r="G6619" t="s">
        <v>60</v>
      </c>
      <c r="H6619" t="s">
        <v>19</v>
      </c>
      <c r="I6619">
        <v>9</v>
      </c>
      <c r="J6619">
        <v>0</v>
      </c>
      <c r="K6619">
        <v>9</v>
      </c>
      <c r="L6619">
        <v>1</v>
      </c>
      <c r="M6619">
        <v>9</v>
      </c>
      <c r="N6619">
        <v>3</v>
      </c>
      <c r="O6619" t="s">
        <v>88</v>
      </c>
    </row>
    <row r="6620" spans="1:15">
      <c r="A6620">
        <v>180622</v>
      </c>
      <c r="B6620" s="1">
        <v>45403</v>
      </c>
      <c r="C6620" t="s">
        <v>82</v>
      </c>
      <c r="D6620" t="s">
        <v>37</v>
      </c>
      <c r="E6620" t="s">
        <v>17</v>
      </c>
      <c r="F6620">
        <v>27</v>
      </c>
      <c r="G6620" t="s">
        <v>21</v>
      </c>
      <c r="H6620" t="s">
        <v>19</v>
      </c>
      <c r="I6620">
        <v>20</v>
      </c>
      <c r="J6620">
        <v>0</v>
      </c>
      <c r="K6620">
        <v>20</v>
      </c>
      <c r="L6620">
        <v>3</v>
      </c>
      <c r="M6620">
        <v>60</v>
      </c>
      <c r="N6620">
        <v>5</v>
      </c>
      <c r="O6620" t="s">
        <v>32</v>
      </c>
    </row>
    <row r="6621" spans="1:15">
      <c r="A6621">
        <v>149008</v>
      </c>
      <c r="B6621" s="1">
        <v>45528</v>
      </c>
      <c r="C6621" t="s">
        <v>76</v>
      </c>
      <c r="D6621" t="s">
        <v>37</v>
      </c>
      <c r="E6621" t="s">
        <v>17</v>
      </c>
      <c r="F6621">
        <v>18</v>
      </c>
      <c r="G6621" t="s">
        <v>26</v>
      </c>
      <c r="H6621" t="s">
        <v>27</v>
      </c>
      <c r="I6621">
        <v>45</v>
      </c>
      <c r="J6621">
        <v>40</v>
      </c>
      <c r="K6621">
        <v>85</v>
      </c>
      <c r="L6621">
        <v>1</v>
      </c>
      <c r="M6621">
        <v>85</v>
      </c>
      <c r="N6621">
        <v>2</v>
      </c>
      <c r="O6621" t="s">
        <v>35</v>
      </c>
    </row>
    <row r="6622" spans="1:15">
      <c r="A6622">
        <v>156564</v>
      </c>
      <c r="B6622" s="1">
        <v>45358</v>
      </c>
      <c r="C6622" t="s">
        <v>50</v>
      </c>
      <c r="D6622" t="s">
        <v>16</v>
      </c>
      <c r="E6622" t="s">
        <v>25</v>
      </c>
      <c r="F6622">
        <v>28</v>
      </c>
      <c r="G6622" t="s">
        <v>60</v>
      </c>
      <c r="H6622" t="s">
        <v>19</v>
      </c>
      <c r="I6622">
        <v>97</v>
      </c>
      <c r="J6622">
        <v>0</v>
      </c>
      <c r="K6622">
        <v>97</v>
      </c>
      <c r="L6622">
        <v>1</v>
      </c>
      <c r="M6622">
        <v>97</v>
      </c>
      <c r="N6622">
        <v>4</v>
      </c>
      <c r="O6622" t="s">
        <v>61</v>
      </c>
    </row>
    <row r="6623" spans="1:15">
      <c r="A6623">
        <v>192437</v>
      </c>
      <c r="B6623" s="1">
        <v>45513</v>
      </c>
      <c r="C6623" t="s">
        <v>53</v>
      </c>
      <c r="D6623" t="s">
        <v>37</v>
      </c>
      <c r="E6623" t="s">
        <v>25</v>
      </c>
      <c r="F6623">
        <v>34</v>
      </c>
      <c r="G6623" t="s">
        <v>56</v>
      </c>
      <c r="H6623" t="s">
        <v>19</v>
      </c>
      <c r="I6623">
        <v>15</v>
      </c>
      <c r="J6623">
        <v>0</v>
      </c>
      <c r="K6623">
        <v>15</v>
      </c>
      <c r="L6623">
        <v>1</v>
      </c>
      <c r="M6623">
        <v>15</v>
      </c>
      <c r="N6623">
        <v>2</v>
      </c>
      <c r="O6623" t="s">
        <v>59</v>
      </c>
    </row>
    <row r="6624" spans="1:15">
      <c r="A6624">
        <v>193172</v>
      </c>
      <c r="B6624" s="1">
        <v>45235</v>
      </c>
      <c r="C6624" t="s">
        <v>78</v>
      </c>
      <c r="D6624" t="s">
        <v>37</v>
      </c>
      <c r="E6624" t="s">
        <v>17</v>
      </c>
      <c r="F6624">
        <v>22</v>
      </c>
      <c r="G6624" t="s">
        <v>60</v>
      </c>
      <c r="H6624" t="s">
        <v>19</v>
      </c>
      <c r="I6624">
        <v>50</v>
      </c>
      <c r="J6624">
        <v>0</v>
      </c>
      <c r="K6624">
        <v>50</v>
      </c>
      <c r="L6624">
        <v>1</v>
      </c>
      <c r="M6624">
        <v>50</v>
      </c>
      <c r="N6624">
        <v>2</v>
      </c>
      <c r="O6624" t="s">
        <v>81</v>
      </c>
    </row>
    <row r="6625" spans="1:15">
      <c r="A6625">
        <v>198768</v>
      </c>
      <c r="B6625" s="1">
        <v>45394</v>
      </c>
      <c r="C6625" t="s">
        <v>53</v>
      </c>
      <c r="D6625" t="s">
        <v>37</v>
      </c>
      <c r="E6625" t="s">
        <v>17</v>
      </c>
      <c r="F6625">
        <v>35</v>
      </c>
      <c r="G6625" t="s">
        <v>34</v>
      </c>
      <c r="H6625" t="s">
        <v>27</v>
      </c>
      <c r="I6625">
        <v>15</v>
      </c>
      <c r="J6625">
        <v>100</v>
      </c>
      <c r="K6625">
        <v>115</v>
      </c>
      <c r="L6625">
        <v>1</v>
      </c>
      <c r="M6625">
        <v>115</v>
      </c>
      <c r="N6625">
        <v>2</v>
      </c>
      <c r="O6625" t="s">
        <v>35</v>
      </c>
    </row>
    <row r="6626" spans="1:15">
      <c r="A6626">
        <v>133644</v>
      </c>
      <c r="B6626" s="1">
        <v>45341</v>
      </c>
      <c r="C6626" t="s">
        <v>23</v>
      </c>
      <c r="D6626" t="s">
        <v>24</v>
      </c>
      <c r="E6626" t="s">
        <v>17</v>
      </c>
      <c r="F6626">
        <v>21</v>
      </c>
      <c r="G6626" t="s">
        <v>46</v>
      </c>
      <c r="H6626" t="s">
        <v>19</v>
      </c>
      <c r="I6626">
        <v>9</v>
      </c>
      <c r="J6626">
        <v>0</v>
      </c>
      <c r="K6626">
        <v>9</v>
      </c>
      <c r="L6626">
        <v>3</v>
      </c>
      <c r="M6626">
        <v>27</v>
      </c>
      <c r="N6626">
        <v>2</v>
      </c>
      <c r="O6626" t="s">
        <v>87</v>
      </c>
    </row>
    <row r="6627" spans="1:15">
      <c r="A6627">
        <v>159373</v>
      </c>
      <c r="B6627" s="1">
        <v>45416</v>
      </c>
      <c r="C6627" t="s">
        <v>42</v>
      </c>
      <c r="D6627" t="s">
        <v>16</v>
      </c>
      <c r="E6627" t="s">
        <v>17</v>
      </c>
      <c r="F6627">
        <v>29</v>
      </c>
      <c r="G6627" t="s">
        <v>69</v>
      </c>
      <c r="H6627" t="s">
        <v>19</v>
      </c>
      <c r="I6627">
        <v>65</v>
      </c>
      <c r="J6627">
        <v>0</v>
      </c>
      <c r="K6627">
        <v>65</v>
      </c>
      <c r="L6627">
        <v>1</v>
      </c>
      <c r="M6627">
        <v>65</v>
      </c>
      <c r="N6627">
        <v>5</v>
      </c>
      <c r="O6627" t="s">
        <v>70</v>
      </c>
    </row>
    <row r="6628" spans="1:15">
      <c r="A6628">
        <v>145124</v>
      </c>
      <c r="B6628" s="1">
        <v>45480</v>
      </c>
      <c r="C6628" t="s">
        <v>30</v>
      </c>
      <c r="D6628" t="s">
        <v>24</v>
      </c>
      <c r="E6628" t="s">
        <v>17</v>
      </c>
      <c r="F6628">
        <v>33</v>
      </c>
      <c r="G6628" t="s">
        <v>44</v>
      </c>
      <c r="H6628" t="s">
        <v>27</v>
      </c>
      <c r="I6628">
        <v>10</v>
      </c>
      <c r="J6628">
        <v>25</v>
      </c>
      <c r="K6628">
        <v>35</v>
      </c>
      <c r="L6628">
        <v>2</v>
      </c>
      <c r="M6628">
        <v>70</v>
      </c>
      <c r="N6628">
        <v>2</v>
      </c>
      <c r="O6628" t="s">
        <v>55</v>
      </c>
    </row>
    <row r="6629" spans="1:15">
      <c r="A6629">
        <v>151451</v>
      </c>
      <c r="B6629" s="1">
        <v>45596</v>
      </c>
      <c r="C6629" t="s">
        <v>30</v>
      </c>
      <c r="D6629" t="s">
        <v>24</v>
      </c>
      <c r="E6629" t="s">
        <v>17</v>
      </c>
      <c r="F6629">
        <v>35</v>
      </c>
      <c r="G6629" t="s">
        <v>34</v>
      </c>
      <c r="H6629" t="s">
        <v>27</v>
      </c>
      <c r="I6629">
        <v>10</v>
      </c>
      <c r="J6629">
        <v>100</v>
      </c>
      <c r="K6629">
        <v>110</v>
      </c>
      <c r="L6629">
        <v>3</v>
      </c>
      <c r="M6629">
        <v>330</v>
      </c>
      <c r="N6629">
        <v>2</v>
      </c>
      <c r="O6629" t="s">
        <v>64</v>
      </c>
    </row>
    <row r="6630" spans="1:15">
      <c r="A6630">
        <v>135212</v>
      </c>
      <c r="B6630" s="1">
        <v>45449</v>
      </c>
      <c r="C6630" t="s">
        <v>23</v>
      </c>
      <c r="D6630" t="s">
        <v>24</v>
      </c>
      <c r="E6630" t="s">
        <v>25</v>
      </c>
      <c r="F6630">
        <v>25</v>
      </c>
      <c r="G6630" t="s">
        <v>54</v>
      </c>
      <c r="H6630" t="s">
        <v>19</v>
      </c>
      <c r="I6630">
        <v>9</v>
      </c>
      <c r="J6630">
        <v>0</v>
      </c>
      <c r="K6630">
        <v>9</v>
      </c>
      <c r="L6630">
        <v>3</v>
      </c>
      <c r="M6630">
        <v>27</v>
      </c>
      <c r="N6630">
        <v>4</v>
      </c>
      <c r="O6630" t="s">
        <v>32</v>
      </c>
    </row>
    <row r="6631" spans="1:15">
      <c r="A6631">
        <v>123632</v>
      </c>
      <c r="B6631" s="1">
        <v>45471</v>
      </c>
      <c r="C6631" t="s">
        <v>53</v>
      </c>
      <c r="D6631" t="s">
        <v>37</v>
      </c>
      <c r="E6631" t="s">
        <v>17</v>
      </c>
      <c r="F6631">
        <v>26</v>
      </c>
      <c r="G6631" t="s">
        <v>56</v>
      </c>
      <c r="H6631" t="s">
        <v>19</v>
      </c>
      <c r="I6631">
        <v>15</v>
      </c>
      <c r="J6631">
        <v>0</v>
      </c>
      <c r="K6631">
        <v>15</v>
      </c>
      <c r="L6631">
        <v>1</v>
      </c>
      <c r="M6631">
        <v>15</v>
      </c>
      <c r="N6631">
        <v>3</v>
      </c>
      <c r="O6631" t="s">
        <v>73</v>
      </c>
    </row>
    <row r="6632" spans="1:15">
      <c r="A6632">
        <v>188924</v>
      </c>
      <c r="B6632" s="1">
        <v>45280</v>
      </c>
      <c r="C6632" t="s">
        <v>82</v>
      </c>
      <c r="D6632" t="s">
        <v>37</v>
      </c>
      <c r="E6632" t="s">
        <v>17</v>
      </c>
      <c r="F6632">
        <v>35</v>
      </c>
      <c r="G6632" t="s">
        <v>67</v>
      </c>
      <c r="H6632" t="s">
        <v>27</v>
      </c>
      <c r="I6632">
        <v>20</v>
      </c>
      <c r="J6632">
        <v>40</v>
      </c>
      <c r="K6632">
        <v>60</v>
      </c>
      <c r="L6632">
        <v>2</v>
      </c>
      <c r="M6632">
        <v>120</v>
      </c>
      <c r="N6632">
        <v>5</v>
      </c>
      <c r="O6632" t="s">
        <v>61</v>
      </c>
    </row>
    <row r="6633" spans="1:15">
      <c r="A6633">
        <v>127963</v>
      </c>
      <c r="B6633" s="1">
        <v>45366</v>
      </c>
      <c r="C6633" t="s">
        <v>23</v>
      </c>
      <c r="D6633" t="s">
        <v>24</v>
      </c>
      <c r="E6633" t="s">
        <v>25</v>
      </c>
      <c r="F6633">
        <v>29</v>
      </c>
      <c r="G6633" t="s">
        <v>69</v>
      </c>
      <c r="H6633" t="s">
        <v>19</v>
      </c>
      <c r="I6633">
        <v>9</v>
      </c>
      <c r="J6633">
        <v>0</v>
      </c>
      <c r="K6633">
        <v>9</v>
      </c>
      <c r="L6633">
        <v>2</v>
      </c>
      <c r="M6633">
        <v>18</v>
      </c>
      <c r="N6633">
        <v>4</v>
      </c>
      <c r="O6633" t="s">
        <v>43</v>
      </c>
    </row>
    <row r="6634" spans="1:15">
      <c r="A6634">
        <v>125775</v>
      </c>
      <c r="B6634" s="1">
        <v>45494</v>
      </c>
      <c r="C6634" t="s">
        <v>30</v>
      </c>
      <c r="D6634" t="s">
        <v>24</v>
      </c>
      <c r="E6634" t="s">
        <v>17</v>
      </c>
      <c r="F6634">
        <v>25</v>
      </c>
      <c r="G6634" t="s">
        <v>56</v>
      </c>
      <c r="H6634" t="s">
        <v>19</v>
      </c>
      <c r="I6634">
        <v>10</v>
      </c>
      <c r="J6634">
        <v>0</v>
      </c>
      <c r="K6634">
        <v>10</v>
      </c>
      <c r="L6634">
        <v>1</v>
      </c>
      <c r="M6634">
        <v>10</v>
      </c>
      <c r="N6634">
        <v>2</v>
      </c>
      <c r="O6634" t="s">
        <v>71</v>
      </c>
    </row>
    <row r="6635" spans="1:15">
      <c r="A6635">
        <v>190512</v>
      </c>
      <c r="B6635" s="1">
        <v>45469</v>
      </c>
      <c r="C6635" t="s">
        <v>33</v>
      </c>
      <c r="D6635" t="s">
        <v>16</v>
      </c>
      <c r="E6635" t="s">
        <v>17</v>
      </c>
      <c r="F6635">
        <v>32</v>
      </c>
      <c r="G6635" t="s">
        <v>77</v>
      </c>
      <c r="H6635" t="s">
        <v>19</v>
      </c>
      <c r="I6635">
        <v>118</v>
      </c>
      <c r="J6635">
        <v>0</v>
      </c>
      <c r="K6635">
        <v>118</v>
      </c>
      <c r="L6635">
        <v>1</v>
      </c>
      <c r="M6635">
        <v>118</v>
      </c>
      <c r="N6635">
        <v>3</v>
      </c>
      <c r="O6635" t="s">
        <v>49</v>
      </c>
    </row>
    <row r="6636" spans="1:15">
      <c r="A6636">
        <v>168821</v>
      </c>
      <c r="B6636" s="1">
        <v>45536</v>
      </c>
      <c r="C6636" t="s">
        <v>15</v>
      </c>
      <c r="D6636" t="s">
        <v>16</v>
      </c>
      <c r="E6636" t="s">
        <v>25</v>
      </c>
      <c r="F6636">
        <v>24</v>
      </c>
      <c r="G6636" t="s">
        <v>56</v>
      </c>
      <c r="H6636" t="s">
        <v>19</v>
      </c>
      <c r="I6636">
        <v>100</v>
      </c>
      <c r="J6636">
        <v>0</v>
      </c>
      <c r="K6636">
        <v>100</v>
      </c>
      <c r="L6636">
        <v>2</v>
      </c>
      <c r="M6636">
        <v>200</v>
      </c>
      <c r="N6636">
        <v>3</v>
      </c>
      <c r="O6636" t="s">
        <v>73</v>
      </c>
    </row>
    <row r="6637" spans="1:15">
      <c r="A6637">
        <v>169679</v>
      </c>
      <c r="B6637" s="1">
        <v>45556</v>
      </c>
      <c r="C6637" t="s">
        <v>42</v>
      </c>
      <c r="D6637" t="s">
        <v>16</v>
      </c>
      <c r="E6637" t="s">
        <v>17</v>
      </c>
      <c r="F6637">
        <v>19</v>
      </c>
      <c r="G6637" t="s">
        <v>41</v>
      </c>
      <c r="H6637" t="s">
        <v>19</v>
      </c>
      <c r="I6637">
        <v>65</v>
      </c>
      <c r="J6637">
        <v>0</v>
      </c>
      <c r="K6637">
        <v>65</v>
      </c>
      <c r="L6637">
        <v>1</v>
      </c>
      <c r="M6637">
        <v>65</v>
      </c>
      <c r="N6637">
        <v>4</v>
      </c>
      <c r="O6637" t="s">
        <v>39</v>
      </c>
    </row>
    <row r="6638" spans="1:15">
      <c r="A6638">
        <v>175265</v>
      </c>
      <c r="B6638" s="1">
        <v>45449</v>
      </c>
      <c r="C6638" t="s">
        <v>50</v>
      </c>
      <c r="D6638" t="s">
        <v>16</v>
      </c>
      <c r="E6638" t="s">
        <v>17</v>
      </c>
      <c r="F6638">
        <v>34</v>
      </c>
      <c r="G6638" t="s">
        <v>66</v>
      </c>
      <c r="H6638" t="s">
        <v>27</v>
      </c>
      <c r="I6638">
        <v>97</v>
      </c>
      <c r="J6638">
        <v>40</v>
      </c>
      <c r="K6638">
        <v>137</v>
      </c>
      <c r="L6638">
        <v>1</v>
      </c>
      <c r="M6638">
        <v>137</v>
      </c>
      <c r="N6638">
        <v>5</v>
      </c>
      <c r="O6638" t="s">
        <v>20</v>
      </c>
    </row>
    <row r="6639" spans="1:15">
      <c r="A6639">
        <v>167173</v>
      </c>
      <c r="B6639" s="1">
        <v>45572</v>
      </c>
      <c r="C6639" t="s">
        <v>82</v>
      </c>
      <c r="D6639" t="s">
        <v>37</v>
      </c>
      <c r="E6639" t="s">
        <v>25</v>
      </c>
      <c r="F6639">
        <v>22</v>
      </c>
      <c r="G6639" t="s">
        <v>26</v>
      </c>
      <c r="H6639" t="s">
        <v>27</v>
      </c>
      <c r="I6639">
        <v>20</v>
      </c>
      <c r="J6639">
        <v>40</v>
      </c>
      <c r="K6639">
        <v>60</v>
      </c>
      <c r="L6639">
        <v>1</v>
      </c>
      <c r="M6639">
        <v>60</v>
      </c>
      <c r="N6639">
        <v>3</v>
      </c>
      <c r="O6639" t="s">
        <v>40</v>
      </c>
    </row>
    <row r="6640" spans="1:15">
      <c r="A6640">
        <v>199757</v>
      </c>
      <c r="B6640" s="1">
        <v>45365</v>
      </c>
      <c r="C6640" t="s">
        <v>48</v>
      </c>
      <c r="D6640" t="s">
        <v>16</v>
      </c>
      <c r="E6640" t="s">
        <v>17</v>
      </c>
      <c r="F6640">
        <v>18</v>
      </c>
      <c r="G6640" t="s">
        <v>74</v>
      </c>
      <c r="H6640" t="s">
        <v>27</v>
      </c>
      <c r="I6640">
        <v>130</v>
      </c>
      <c r="J6640">
        <v>25</v>
      </c>
      <c r="K6640">
        <v>155</v>
      </c>
      <c r="L6640">
        <v>1</v>
      </c>
      <c r="M6640">
        <v>155</v>
      </c>
      <c r="N6640">
        <v>5</v>
      </c>
      <c r="O6640" t="s">
        <v>65</v>
      </c>
    </row>
    <row r="6641" spans="1:15">
      <c r="A6641">
        <v>190182</v>
      </c>
      <c r="B6641" s="1">
        <v>45567</v>
      </c>
      <c r="C6641" t="s">
        <v>50</v>
      </c>
      <c r="D6641" t="s">
        <v>16</v>
      </c>
      <c r="E6641" t="s">
        <v>17</v>
      </c>
      <c r="F6641">
        <v>32</v>
      </c>
      <c r="G6641" t="s">
        <v>74</v>
      </c>
      <c r="H6641" t="s">
        <v>27</v>
      </c>
      <c r="I6641">
        <v>97</v>
      </c>
      <c r="J6641">
        <v>25</v>
      </c>
      <c r="K6641">
        <v>122</v>
      </c>
      <c r="L6641">
        <v>2</v>
      </c>
      <c r="M6641">
        <v>244</v>
      </c>
      <c r="N6641">
        <v>3</v>
      </c>
      <c r="O6641" t="s">
        <v>84</v>
      </c>
    </row>
    <row r="6642" spans="1:15">
      <c r="A6642">
        <v>147648</v>
      </c>
      <c r="B6642" s="1">
        <v>45281</v>
      </c>
      <c r="C6642" t="s">
        <v>15</v>
      </c>
      <c r="D6642" t="s">
        <v>16</v>
      </c>
      <c r="E6642" t="s">
        <v>17</v>
      </c>
      <c r="F6642">
        <v>22</v>
      </c>
      <c r="G6642" t="s">
        <v>75</v>
      </c>
      <c r="H6642" t="s">
        <v>27</v>
      </c>
      <c r="I6642">
        <v>100</v>
      </c>
      <c r="J6642">
        <v>70</v>
      </c>
      <c r="K6642">
        <v>170</v>
      </c>
      <c r="L6642">
        <v>3</v>
      </c>
      <c r="M6642">
        <v>510</v>
      </c>
      <c r="N6642">
        <v>5</v>
      </c>
      <c r="O6642" t="s">
        <v>43</v>
      </c>
    </row>
    <row r="6643" spans="1:15">
      <c r="A6643">
        <v>188878</v>
      </c>
      <c r="B6643" s="1">
        <v>45565</v>
      </c>
      <c r="C6643" t="s">
        <v>48</v>
      </c>
      <c r="D6643" t="s">
        <v>16</v>
      </c>
      <c r="E6643" t="s">
        <v>17</v>
      </c>
      <c r="F6643">
        <v>29</v>
      </c>
      <c r="G6643" t="s">
        <v>58</v>
      </c>
      <c r="H6643" t="s">
        <v>27</v>
      </c>
      <c r="I6643">
        <v>130</v>
      </c>
      <c r="J6643">
        <v>40</v>
      </c>
      <c r="K6643">
        <v>170</v>
      </c>
      <c r="L6643">
        <v>1</v>
      </c>
      <c r="M6643">
        <v>170</v>
      </c>
      <c r="N6643">
        <v>5</v>
      </c>
      <c r="O6643" t="s">
        <v>20</v>
      </c>
    </row>
    <row r="6644" spans="1:15">
      <c r="A6644">
        <v>125641</v>
      </c>
      <c r="B6644" s="1">
        <v>45567</v>
      </c>
      <c r="C6644" t="s">
        <v>33</v>
      </c>
      <c r="D6644" t="s">
        <v>16</v>
      </c>
      <c r="E6644" t="s">
        <v>17</v>
      </c>
      <c r="F6644">
        <v>25</v>
      </c>
      <c r="G6644" t="s">
        <v>60</v>
      </c>
      <c r="H6644" t="s">
        <v>19</v>
      </c>
      <c r="I6644">
        <v>118</v>
      </c>
      <c r="J6644">
        <v>0</v>
      </c>
      <c r="K6644">
        <v>118</v>
      </c>
      <c r="L6644">
        <v>4</v>
      </c>
      <c r="M6644">
        <v>472</v>
      </c>
      <c r="N6644">
        <v>2</v>
      </c>
      <c r="O6644" t="s">
        <v>55</v>
      </c>
    </row>
    <row r="6645" spans="1:15">
      <c r="A6645">
        <v>144728</v>
      </c>
      <c r="B6645" s="1">
        <v>45237</v>
      </c>
      <c r="C6645" t="s">
        <v>23</v>
      </c>
      <c r="D6645" t="s">
        <v>24</v>
      </c>
      <c r="E6645" t="s">
        <v>25</v>
      </c>
      <c r="F6645">
        <v>33</v>
      </c>
      <c r="G6645" t="s">
        <v>26</v>
      </c>
      <c r="H6645" t="s">
        <v>27</v>
      </c>
      <c r="I6645">
        <v>9</v>
      </c>
      <c r="J6645">
        <v>40</v>
      </c>
      <c r="K6645">
        <v>49</v>
      </c>
      <c r="L6645">
        <v>2</v>
      </c>
      <c r="M6645">
        <v>98</v>
      </c>
      <c r="N6645">
        <v>3</v>
      </c>
      <c r="O6645" t="s">
        <v>73</v>
      </c>
    </row>
    <row r="6646" spans="1:15">
      <c r="A6646">
        <v>173143</v>
      </c>
      <c r="B6646" s="1">
        <v>45548</v>
      </c>
      <c r="C6646" t="s">
        <v>48</v>
      </c>
      <c r="D6646" t="s">
        <v>16</v>
      </c>
      <c r="E6646" t="s">
        <v>17</v>
      </c>
      <c r="F6646">
        <v>27</v>
      </c>
      <c r="G6646" t="s">
        <v>56</v>
      </c>
      <c r="H6646" t="s">
        <v>19</v>
      </c>
      <c r="I6646">
        <v>130</v>
      </c>
      <c r="J6646">
        <v>0</v>
      </c>
      <c r="K6646">
        <v>130</v>
      </c>
      <c r="L6646">
        <v>2</v>
      </c>
      <c r="M6646">
        <v>260</v>
      </c>
      <c r="N6646">
        <v>3</v>
      </c>
      <c r="O6646" t="s">
        <v>73</v>
      </c>
    </row>
    <row r="6647" spans="1:15">
      <c r="A6647">
        <v>187971</v>
      </c>
      <c r="B6647" s="1">
        <v>45331</v>
      </c>
      <c r="C6647" t="s">
        <v>50</v>
      </c>
      <c r="D6647" t="s">
        <v>16</v>
      </c>
      <c r="E6647" t="s">
        <v>25</v>
      </c>
      <c r="F6647">
        <v>18</v>
      </c>
      <c r="G6647" t="s">
        <v>60</v>
      </c>
      <c r="H6647" t="s">
        <v>19</v>
      </c>
      <c r="I6647">
        <v>97</v>
      </c>
      <c r="J6647">
        <v>0</v>
      </c>
      <c r="K6647">
        <v>97</v>
      </c>
      <c r="L6647">
        <v>2</v>
      </c>
      <c r="M6647">
        <v>194</v>
      </c>
      <c r="N6647">
        <v>4</v>
      </c>
      <c r="O6647" t="s">
        <v>32</v>
      </c>
    </row>
    <row r="6648" spans="1:15">
      <c r="A6648">
        <v>182048</v>
      </c>
      <c r="B6648" s="1">
        <v>45340</v>
      </c>
      <c r="C6648" t="s">
        <v>42</v>
      </c>
      <c r="D6648" t="s">
        <v>16</v>
      </c>
      <c r="E6648" t="s">
        <v>17</v>
      </c>
      <c r="F6648">
        <v>24</v>
      </c>
      <c r="G6648" t="s">
        <v>86</v>
      </c>
      <c r="H6648" t="s">
        <v>27</v>
      </c>
      <c r="I6648">
        <v>65</v>
      </c>
      <c r="J6648">
        <v>70</v>
      </c>
      <c r="K6648">
        <v>135</v>
      </c>
      <c r="L6648">
        <v>1</v>
      </c>
      <c r="M6648">
        <v>135</v>
      </c>
      <c r="N6648">
        <v>5</v>
      </c>
      <c r="O6648" t="s">
        <v>65</v>
      </c>
    </row>
    <row r="6649" spans="1:15">
      <c r="A6649">
        <v>160904</v>
      </c>
      <c r="B6649" s="1">
        <v>45271</v>
      </c>
      <c r="C6649" t="s">
        <v>50</v>
      </c>
      <c r="D6649" t="s">
        <v>16</v>
      </c>
      <c r="E6649" t="s">
        <v>17</v>
      </c>
      <c r="F6649">
        <v>32</v>
      </c>
      <c r="G6649" t="s">
        <v>31</v>
      </c>
      <c r="H6649" t="s">
        <v>19</v>
      </c>
      <c r="I6649">
        <v>97</v>
      </c>
      <c r="J6649">
        <v>0</v>
      </c>
      <c r="K6649">
        <v>97</v>
      </c>
      <c r="L6649">
        <v>1</v>
      </c>
      <c r="M6649">
        <v>97</v>
      </c>
      <c r="N6649">
        <v>2</v>
      </c>
      <c r="O6649" t="s">
        <v>68</v>
      </c>
    </row>
    <row r="6650" spans="1:15">
      <c r="A6650">
        <v>165707</v>
      </c>
      <c r="B6650" s="1">
        <v>45236</v>
      </c>
      <c r="C6650" t="s">
        <v>15</v>
      </c>
      <c r="D6650" t="s">
        <v>16</v>
      </c>
      <c r="E6650" t="s">
        <v>17</v>
      </c>
      <c r="F6650">
        <v>32</v>
      </c>
      <c r="G6650" t="s">
        <v>58</v>
      </c>
      <c r="H6650" t="s">
        <v>27</v>
      </c>
      <c r="I6650">
        <v>100</v>
      </c>
      <c r="J6650">
        <v>40</v>
      </c>
      <c r="K6650">
        <v>140</v>
      </c>
      <c r="L6650">
        <v>3</v>
      </c>
      <c r="M6650">
        <v>420</v>
      </c>
      <c r="N6650">
        <v>5</v>
      </c>
      <c r="O6650" t="s">
        <v>32</v>
      </c>
    </row>
    <row r="6651" spans="1:15">
      <c r="A6651">
        <v>195715</v>
      </c>
      <c r="B6651" s="1">
        <v>45282</v>
      </c>
      <c r="C6651" t="s">
        <v>36</v>
      </c>
      <c r="D6651" t="s">
        <v>37</v>
      </c>
      <c r="E6651" t="s">
        <v>25</v>
      </c>
      <c r="F6651">
        <v>21</v>
      </c>
      <c r="G6651" t="s">
        <v>26</v>
      </c>
      <c r="H6651" t="s">
        <v>27</v>
      </c>
      <c r="I6651">
        <v>32</v>
      </c>
      <c r="J6651">
        <v>40</v>
      </c>
      <c r="K6651">
        <v>72</v>
      </c>
      <c r="L6651">
        <v>1</v>
      </c>
      <c r="M6651">
        <v>72</v>
      </c>
      <c r="N6651">
        <v>2</v>
      </c>
      <c r="O6651" t="s">
        <v>68</v>
      </c>
    </row>
    <row r="6652" spans="1:15">
      <c r="A6652">
        <v>178008</v>
      </c>
      <c r="B6652" s="1">
        <v>45584</v>
      </c>
      <c r="C6652" t="s">
        <v>48</v>
      </c>
      <c r="D6652" t="s">
        <v>16</v>
      </c>
      <c r="E6652" t="s">
        <v>25</v>
      </c>
      <c r="F6652">
        <v>33</v>
      </c>
      <c r="G6652" t="s">
        <v>75</v>
      </c>
      <c r="H6652" t="s">
        <v>27</v>
      </c>
      <c r="I6652">
        <v>130</v>
      </c>
      <c r="J6652">
        <v>70</v>
      </c>
      <c r="K6652">
        <v>200</v>
      </c>
      <c r="L6652">
        <v>1</v>
      </c>
      <c r="M6652">
        <v>200</v>
      </c>
      <c r="N6652">
        <v>2</v>
      </c>
      <c r="O6652" t="s">
        <v>63</v>
      </c>
    </row>
    <row r="6653" spans="1:15">
      <c r="A6653">
        <v>133915</v>
      </c>
      <c r="B6653" s="1">
        <v>45383</v>
      </c>
      <c r="C6653" t="s">
        <v>76</v>
      </c>
      <c r="D6653" t="s">
        <v>37</v>
      </c>
      <c r="E6653" t="s">
        <v>25</v>
      </c>
      <c r="F6653">
        <v>30</v>
      </c>
      <c r="G6653" t="s">
        <v>67</v>
      </c>
      <c r="H6653" t="s">
        <v>27</v>
      </c>
      <c r="I6653">
        <v>45</v>
      </c>
      <c r="J6653">
        <v>40</v>
      </c>
      <c r="K6653">
        <v>85</v>
      </c>
      <c r="L6653">
        <v>1</v>
      </c>
      <c r="M6653">
        <v>85</v>
      </c>
      <c r="N6653">
        <v>5</v>
      </c>
      <c r="O6653" t="s">
        <v>52</v>
      </c>
    </row>
    <row r="6654" spans="1:15">
      <c r="A6654">
        <v>181660</v>
      </c>
      <c r="B6654" s="1">
        <v>45275</v>
      </c>
      <c r="C6654" t="s">
        <v>53</v>
      </c>
      <c r="D6654" t="s">
        <v>37</v>
      </c>
      <c r="E6654" t="s">
        <v>17</v>
      </c>
      <c r="F6654">
        <v>35</v>
      </c>
      <c r="G6654" t="s">
        <v>58</v>
      </c>
      <c r="H6654" t="s">
        <v>27</v>
      </c>
      <c r="I6654">
        <v>15</v>
      </c>
      <c r="J6654">
        <v>40</v>
      </c>
      <c r="K6654">
        <v>55</v>
      </c>
      <c r="L6654">
        <v>3</v>
      </c>
      <c r="M6654">
        <v>165</v>
      </c>
      <c r="N6654">
        <v>4</v>
      </c>
      <c r="O6654" t="s">
        <v>43</v>
      </c>
    </row>
    <row r="6655" spans="1:15">
      <c r="A6655">
        <v>175203</v>
      </c>
      <c r="B6655" s="1">
        <v>45480</v>
      </c>
      <c r="C6655" t="s">
        <v>82</v>
      </c>
      <c r="D6655" t="s">
        <v>37</v>
      </c>
      <c r="E6655" t="s">
        <v>25</v>
      </c>
      <c r="F6655">
        <v>25</v>
      </c>
      <c r="G6655" t="s">
        <v>18</v>
      </c>
      <c r="H6655" t="s">
        <v>19</v>
      </c>
      <c r="I6655">
        <v>20</v>
      </c>
      <c r="J6655">
        <v>0</v>
      </c>
      <c r="K6655">
        <v>20</v>
      </c>
      <c r="L6655">
        <v>2</v>
      </c>
      <c r="M6655">
        <v>40</v>
      </c>
      <c r="N6655">
        <v>1</v>
      </c>
      <c r="O6655" t="s">
        <v>55</v>
      </c>
    </row>
    <row r="6656" spans="1:15">
      <c r="A6656">
        <v>187392</v>
      </c>
      <c r="B6656" s="1">
        <v>45509</v>
      </c>
      <c r="C6656" t="s">
        <v>23</v>
      </c>
      <c r="D6656" t="s">
        <v>24</v>
      </c>
      <c r="E6656" t="s">
        <v>17</v>
      </c>
      <c r="F6656">
        <v>29</v>
      </c>
      <c r="G6656" t="s">
        <v>18</v>
      </c>
      <c r="H6656" t="s">
        <v>19</v>
      </c>
      <c r="I6656">
        <v>9</v>
      </c>
      <c r="J6656">
        <v>0</v>
      </c>
      <c r="K6656">
        <v>9</v>
      </c>
      <c r="L6656">
        <v>1</v>
      </c>
      <c r="M6656">
        <v>9</v>
      </c>
      <c r="N6656">
        <v>5</v>
      </c>
      <c r="O6656" t="s">
        <v>32</v>
      </c>
    </row>
    <row r="6657" spans="1:15">
      <c r="A6657">
        <v>131796</v>
      </c>
      <c r="B6657" s="1">
        <v>45325</v>
      </c>
      <c r="C6657" t="s">
        <v>42</v>
      </c>
      <c r="D6657" t="s">
        <v>16</v>
      </c>
      <c r="E6657" t="s">
        <v>17</v>
      </c>
      <c r="F6657">
        <v>18</v>
      </c>
      <c r="G6657" t="s">
        <v>34</v>
      </c>
      <c r="H6657" t="s">
        <v>27</v>
      </c>
      <c r="I6657">
        <v>65</v>
      </c>
      <c r="J6657">
        <v>100</v>
      </c>
      <c r="K6657">
        <v>165</v>
      </c>
      <c r="L6657">
        <v>1</v>
      </c>
      <c r="M6657">
        <v>165</v>
      </c>
      <c r="N6657">
        <v>1</v>
      </c>
      <c r="O6657" t="s">
        <v>87</v>
      </c>
    </row>
    <row r="6658" spans="1:15">
      <c r="A6658">
        <v>157373</v>
      </c>
      <c r="B6658" s="1">
        <v>45245</v>
      </c>
      <c r="C6658" t="s">
        <v>53</v>
      </c>
      <c r="D6658" t="s">
        <v>37</v>
      </c>
      <c r="E6658" t="s">
        <v>17</v>
      </c>
      <c r="F6658">
        <v>30</v>
      </c>
      <c r="G6658" t="s">
        <v>75</v>
      </c>
      <c r="H6658" t="s">
        <v>27</v>
      </c>
      <c r="I6658">
        <v>15</v>
      </c>
      <c r="J6658">
        <v>70</v>
      </c>
      <c r="K6658">
        <v>85</v>
      </c>
      <c r="L6658">
        <v>1</v>
      </c>
      <c r="M6658">
        <v>85</v>
      </c>
      <c r="N6658">
        <v>5</v>
      </c>
      <c r="O6658" t="s">
        <v>52</v>
      </c>
    </row>
    <row r="6659" spans="1:15">
      <c r="A6659">
        <v>161043</v>
      </c>
      <c r="B6659" s="1">
        <v>45270</v>
      </c>
      <c r="C6659" t="s">
        <v>76</v>
      </c>
      <c r="D6659" t="s">
        <v>37</v>
      </c>
      <c r="E6659" t="s">
        <v>17</v>
      </c>
      <c r="F6659">
        <v>24</v>
      </c>
      <c r="G6659" t="s">
        <v>44</v>
      </c>
      <c r="H6659" t="s">
        <v>27</v>
      </c>
      <c r="I6659">
        <v>45</v>
      </c>
      <c r="J6659">
        <v>25</v>
      </c>
      <c r="K6659">
        <v>70</v>
      </c>
      <c r="L6659">
        <v>2</v>
      </c>
      <c r="M6659">
        <v>140</v>
      </c>
      <c r="N6659">
        <v>4</v>
      </c>
      <c r="O6659" t="s">
        <v>65</v>
      </c>
    </row>
    <row r="6660" spans="1:15">
      <c r="A6660">
        <v>132279</v>
      </c>
      <c r="B6660" s="1">
        <v>45574</v>
      </c>
      <c r="C6660" t="s">
        <v>15</v>
      </c>
      <c r="D6660" t="s">
        <v>16</v>
      </c>
      <c r="E6660" t="s">
        <v>17</v>
      </c>
      <c r="F6660">
        <v>33</v>
      </c>
      <c r="G6660" t="s">
        <v>60</v>
      </c>
      <c r="H6660" t="s">
        <v>19</v>
      </c>
      <c r="I6660">
        <v>100</v>
      </c>
      <c r="J6660">
        <v>0</v>
      </c>
      <c r="K6660">
        <v>100</v>
      </c>
      <c r="L6660">
        <v>2</v>
      </c>
      <c r="M6660">
        <v>200</v>
      </c>
      <c r="N6660">
        <v>4</v>
      </c>
      <c r="O6660" t="s">
        <v>65</v>
      </c>
    </row>
    <row r="6661" spans="1:15">
      <c r="A6661">
        <v>137555</v>
      </c>
      <c r="B6661" s="1">
        <v>45519</v>
      </c>
      <c r="C6661" t="s">
        <v>42</v>
      </c>
      <c r="D6661" t="s">
        <v>16</v>
      </c>
      <c r="E6661" t="s">
        <v>17</v>
      </c>
      <c r="F6661">
        <v>25</v>
      </c>
      <c r="G6661" t="s">
        <v>38</v>
      </c>
      <c r="H6661" t="s">
        <v>19</v>
      </c>
      <c r="I6661">
        <v>65</v>
      </c>
      <c r="J6661">
        <v>0</v>
      </c>
      <c r="K6661">
        <v>65</v>
      </c>
      <c r="L6661">
        <v>1</v>
      </c>
      <c r="M6661">
        <v>65</v>
      </c>
      <c r="N6661">
        <v>5</v>
      </c>
      <c r="O6661" t="s">
        <v>32</v>
      </c>
    </row>
    <row r="6662" spans="1:15">
      <c r="A6662">
        <v>181323</v>
      </c>
      <c r="B6662" s="1">
        <v>45296</v>
      </c>
      <c r="C6662" t="s">
        <v>48</v>
      </c>
      <c r="D6662" t="s">
        <v>16</v>
      </c>
      <c r="E6662" t="s">
        <v>17</v>
      </c>
      <c r="F6662">
        <v>20</v>
      </c>
      <c r="G6662" t="s">
        <v>29</v>
      </c>
      <c r="H6662" t="s">
        <v>19</v>
      </c>
      <c r="I6662">
        <v>130</v>
      </c>
      <c r="J6662">
        <v>0</v>
      </c>
      <c r="K6662">
        <v>130</v>
      </c>
      <c r="L6662">
        <v>1</v>
      </c>
      <c r="M6662">
        <v>130</v>
      </c>
      <c r="N6662">
        <v>1</v>
      </c>
      <c r="O6662" t="s">
        <v>47</v>
      </c>
    </row>
    <row r="6663" spans="1:15">
      <c r="A6663">
        <v>143581</v>
      </c>
      <c r="B6663" s="1">
        <v>45522</v>
      </c>
      <c r="C6663" t="s">
        <v>42</v>
      </c>
      <c r="D6663" t="s">
        <v>16</v>
      </c>
      <c r="E6663" t="s">
        <v>25</v>
      </c>
      <c r="F6663">
        <v>31</v>
      </c>
      <c r="G6663" t="s">
        <v>18</v>
      </c>
      <c r="H6663" t="s">
        <v>19</v>
      </c>
      <c r="I6663">
        <v>65</v>
      </c>
      <c r="J6663">
        <v>0</v>
      </c>
      <c r="K6663">
        <v>65</v>
      </c>
      <c r="L6663">
        <v>1</v>
      </c>
      <c r="M6663">
        <v>65</v>
      </c>
      <c r="N6663">
        <v>4</v>
      </c>
      <c r="O6663" t="s">
        <v>72</v>
      </c>
    </row>
    <row r="6664" spans="1:15">
      <c r="A6664">
        <v>190710</v>
      </c>
      <c r="B6664" s="1">
        <v>45363</v>
      </c>
      <c r="C6664" t="s">
        <v>50</v>
      </c>
      <c r="D6664" t="s">
        <v>16</v>
      </c>
      <c r="E6664" t="s">
        <v>17</v>
      </c>
      <c r="F6664">
        <v>29</v>
      </c>
      <c r="G6664" t="s">
        <v>54</v>
      </c>
      <c r="H6664" t="s">
        <v>19</v>
      </c>
      <c r="I6664">
        <v>97</v>
      </c>
      <c r="J6664">
        <v>0</v>
      </c>
      <c r="K6664">
        <v>97</v>
      </c>
      <c r="L6664">
        <v>1</v>
      </c>
      <c r="M6664">
        <v>97</v>
      </c>
      <c r="N6664">
        <v>4</v>
      </c>
      <c r="O6664" t="s">
        <v>72</v>
      </c>
    </row>
    <row r="6665" spans="1:15">
      <c r="A6665">
        <v>129340</v>
      </c>
      <c r="B6665" s="1">
        <v>45404</v>
      </c>
      <c r="C6665" t="s">
        <v>23</v>
      </c>
      <c r="D6665" t="s">
        <v>24</v>
      </c>
      <c r="E6665" t="s">
        <v>17</v>
      </c>
      <c r="F6665">
        <v>18</v>
      </c>
      <c r="G6665" t="s">
        <v>26</v>
      </c>
      <c r="H6665" t="s">
        <v>27</v>
      </c>
      <c r="I6665">
        <v>9</v>
      </c>
      <c r="J6665">
        <v>40</v>
      </c>
      <c r="K6665">
        <v>49</v>
      </c>
      <c r="L6665">
        <v>2</v>
      </c>
      <c r="M6665">
        <v>98</v>
      </c>
      <c r="N6665">
        <v>4</v>
      </c>
      <c r="O6665" t="s">
        <v>20</v>
      </c>
    </row>
    <row r="6666" spans="1:15">
      <c r="A6666">
        <v>143618</v>
      </c>
      <c r="B6666" s="1">
        <v>45469</v>
      </c>
      <c r="C6666" t="s">
        <v>78</v>
      </c>
      <c r="D6666" t="s">
        <v>37</v>
      </c>
      <c r="E6666" t="s">
        <v>17</v>
      </c>
      <c r="F6666">
        <v>19</v>
      </c>
      <c r="G6666" t="s">
        <v>21</v>
      </c>
      <c r="H6666" t="s">
        <v>19</v>
      </c>
      <c r="I6666">
        <v>50</v>
      </c>
      <c r="J6666">
        <v>0</v>
      </c>
      <c r="K6666">
        <v>50</v>
      </c>
      <c r="L6666">
        <v>1</v>
      </c>
      <c r="M6666">
        <v>50</v>
      </c>
      <c r="N6666">
        <v>2</v>
      </c>
      <c r="O6666" t="s">
        <v>64</v>
      </c>
    </row>
    <row r="6667" spans="1:15">
      <c r="A6667">
        <v>165749</v>
      </c>
      <c r="B6667" s="1">
        <v>45256</v>
      </c>
      <c r="C6667" t="s">
        <v>50</v>
      </c>
      <c r="D6667" t="s">
        <v>16</v>
      </c>
      <c r="E6667" t="s">
        <v>17</v>
      </c>
      <c r="F6667">
        <v>25</v>
      </c>
      <c r="G6667" t="s">
        <v>26</v>
      </c>
      <c r="H6667" t="s">
        <v>27</v>
      </c>
      <c r="I6667">
        <v>97</v>
      </c>
      <c r="J6667">
        <v>40</v>
      </c>
      <c r="K6667">
        <v>137</v>
      </c>
      <c r="L6667">
        <v>1</v>
      </c>
      <c r="M6667">
        <v>137</v>
      </c>
      <c r="N6667">
        <v>5</v>
      </c>
      <c r="O6667" t="s">
        <v>61</v>
      </c>
    </row>
    <row r="6668" spans="1:15">
      <c r="A6668">
        <v>180219</v>
      </c>
      <c r="B6668" s="1">
        <v>45592</v>
      </c>
      <c r="C6668" t="s">
        <v>53</v>
      </c>
      <c r="D6668" t="s">
        <v>37</v>
      </c>
      <c r="E6668" t="s">
        <v>17</v>
      </c>
      <c r="F6668">
        <v>22</v>
      </c>
      <c r="G6668" t="s">
        <v>18</v>
      </c>
      <c r="H6668" t="s">
        <v>19</v>
      </c>
      <c r="I6668">
        <v>15</v>
      </c>
      <c r="J6668">
        <v>0</v>
      </c>
      <c r="K6668">
        <v>15</v>
      </c>
      <c r="L6668">
        <v>1</v>
      </c>
      <c r="M6668">
        <v>15</v>
      </c>
      <c r="N6668">
        <v>2</v>
      </c>
      <c r="O6668" t="s">
        <v>63</v>
      </c>
    </row>
    <row r="6669" spans="1:15">
      <c r="A6669">
        <v>173309</v>
      </c>
      <c r="B6669" s="1">
        <v>45413</v>
      </c>
      <c r="C6669" t="s">
        <v>42</v>
      </c>
      <c r="D6669" t="s">
        <v>16</v>
      </c>
      <c r="E6669" t="s">
        <v>25</v>
      </c>
      <c r="F6669">
        <v>34</v>
      </c>
      <c r="G6669" t="s">
        <v>31</v>
      </c>
      <c r="H6669" t="s">
        <v>19</v>
      </c>
      <c r="I6669">
        <v>65</v>
      </c>
      <c r="J6669">
        <v>0</v>
      </c>
      <c r="K6669">
        <v>65</v>
      </c>
      <c r="L6669">
        <v>2</v>
      </c>
      <c r="M6669">
        <v>130</v>
      </c>
      <c r="N6669">
        <v>4</v>
      </c>
      <c r="O6669" t="s">
        <v>70</v>
      </c>
    </row>
    <row r="6670" spans="1:15">
      <c r="A6670">
        <v>192454</v>
      </c>
      <c r="B6670" s="1">
        <v>45318</v>
      </c>
      <c r="C6670" t="s">
        <v>82</v>
      </c>
      <c r="D6670" t="s">
        <v>37</v>
      </c>
      <c r="E6670" t="s">
        <v>17</v>
      </c>
      <c r="F6670">
        <v>32</v>
      </c>
      <c r="G6670" t="s">
        <v>67</v>
      </c>
      <c r="H6670" t="s">
        <v>27</v>
      </c>
      <c r="I6670">
        <v>20</v>
      </c>
      <c r="J6670">
        <v>40</v>
      </c>
      <c r="K6670">
        <v>60</v>
      </c>
      <c r="L6670">
        <v>1</v>
      </c>
      <c r="M6670">
        <v>60</v>
      </c>
      <c r="N6670">
        <v>1</v>
      </c>
      <c r="O6670" t="s">
        <v>64</v>
      </c>
    </row>
    <row r="6671" spans="1:15">
      <c r="A6671">
        <v>137507</v>
      </c>
      <c r="B6671" s="1">
        <v>45276</v>
      </c>
      <c r="C6671" t="s">
        <v>48</v>
      </c>
      <c r="D6671" t="s">
        <v>16</v>
      </c>
      <c r="E6671" t="s">
        <v>25</v>
      </c>
      <c r="F6671">
        <v>31</v>
      </c>
      <c r="G6671" t="s">
        <v>60</v>
      </c>
      <c r="H6671" t="s">
        <v>19</v>
      </c>
      <c r="I6671">
        <v>130</v>
      </c>
      <c r="J6671">
        <v>0</v>
      </c>
      <c r="K6671">
        <v>130</v>
      </c>
      <c r="L6671">
        <v>1</v>
      </c>
      <c r="M6671">
        <v>130</v>
      </c>
      <c r="N6671">
        <v>5</v>
      </c>
      <c r="O6671" t="s">
        <v>43</v>
      </c>
    </row>
    <row r="6672" spans="1:15">
      <c r="A6672">
        <v>168609</v>
      </c>
      <c r="B6672" s="1">
        <v>45546</v>
      </c>
      <c r="C6672" t="s">
        <v>53</v>
      </c>
      <c r="D6672" t="s">
        <v>37</v>
      </c>
      <c r="E6672" t="s">
        <v>17</v>
      </c>
      <c r="F6672">
        <v>35</v>
      </c>
      <c r="G6672" t="s">
        <v>69</v>
      </c>
      <c r="H6672" t="s">
        <v>19</v>
      </c>
      <c r="I6672">
        <v>15</v>
      </c>
      <c r="J6672">
        <v>0</v>
      </c>
      <c r="K6672">
        <v>15</v>
      </c>
      <c r="L6672">
        <v>2</v>
      </c>
      <c r="M6672">
        <v>30</v>
      </c>
      <c r="N6672">
        <v>4</v>
      </c>
      <c r="O6672" t="s">
        <v>43</v>
      </c>
    </row>
    <row r="6673" spans="1:15">
      <c r="A6673">
        <v>144937</v>
      </c>
      <c r="B6673" s="1">
        <v>45354</v>
      </c>
      <c r="C6673" t="s">
        <v>76</v>
      </c>
      <c r="D6673" t="s">
        <v>37</v>
      </c>
      <c r="E6673" t="s">
        <v>17</v>
      </c>
      <c r="F6673">
        <v>22</v>
      </c>
      <c r="G6673" t="s">
        <v>62</v>
      </c>
      <c r="H6673" t="s">
        <v>19</v>
      </c>
      <c r="I6673">
        <v>45</v>
      </c>
      <c r="J6673">
        <v>0</v>
      </c>
      <c r="K6673">
        <v>45</v>
      </c>
      <c r="L6673">
        <v>1</v>
      </c>
      <c r="M6673">
        <v>45</v>
      </c>
      <c r="N6673">
        <v>5</v>
      </c>
      <c r="O6673" t="s">
        <v>61</v>
      </c>
    </row>
    <row r="6674" spans="1:15">
      <c r="A6674">
        <v>182159</v>
      </c>
      <c r="B6674" s="1">
        <v>45595</v>
      </c>
      <c r="C6674" t="s">
        <v>36</v>
      </c>
      <c r="D6674" t="s">
        <v>37</v>
      </c>
      <c r="E6674" t="s">
        <v>25</v>
      </c>
      <c r="F6674">
        <v>26</v>
      </c>
      <c r="G6674" t="s">
        <v>31</v>
      </c>
      <c r="H6674" t="s">
        <v>19</v>
      </c>
      <c r="I6674">
        <v>32</v>
      </c>
      <c r="J6674">
        <v>0</v>
      </c>
      <c r="K6674">
        <v>32</v>
      </c>
      <c r="L6674">
        <v>1</v>
      </c>
      <c r="M6674">
        <v>32</v>
      </c>
      <c r="N6674">
        <v>4</v>
      </c>
      <c r="O6674" t="s">
        <v>45</v>
      </c>
    </row>
    <row r="6675" spans="1:15">
      <c r="A6675">
        <v>120881</v>
      </c>
      <c r="B6675" s="1">
        <v>45314</v>
      </c>
      <c r="C6675" t="s">
        <v>36</v>
      </c>
      <c r="D6675" t="s">
        <v>37</v>
      </c>
      <c r="E6675" t="s">
        <v>17</v>
      </c>
      <c r="F6675">
        <v>30</v>
      </c>
      <c r="G6675" t="s">
        <v>18</v>
      </c>
      <c r="H6675" t="s">
        <v>19</v>
      </c>
      <c r="I6675">
        <v>32</v>
      </c>
      <c r="J6675">
        <v>0</v>
      </c>
      <c r="K6675">
        <v>32</v>
      </c>
      <c r="L6675">
        <v>1</v>
      </c>
      <c r="M6675">
        <v>32</v>
      </c>
      <c r="N6675">
        <v>2</v>
      </c>
      <c r="O6675" t="s">
        <v>71</v>
      </c>
    </row>
    <row r="6676" spans="1:15">
      <c r="A6676">
        <v>134988</v>
      </c>
      <c r="B6676" s="1">
        <v>45376</v>
      </c>
      <c r="C6676" t="s">
        <v>42</v>
      </c>
      <c r="D6676" t="s">
        <v>16</v>
      </c>
      <c r="E6676" t="s">
        <v>17</v>
      </c>
      <c r="F6676">
        <v>26</v>
      </c>
      <c r="G6676" t="s">
        <v>46</v>
      </c>
      <c r="H6676" t="s">
        <v>19</v>
      </c>
      <c r="I6676">
        <v>65</v>
      </c>
      <c r="J6676">
        <v>0</v>
      </c>
      <c r="K6676">
        <v>65</v>
      </c>
      <c r="L6676">
        <v>1</v>
      </c>
      <c r="M6676">
        <v>65</v>
      </c>
      <c r="N6676">
        <v>2</v>
      </c>
      <c r="O6676" t="s">
        <v>71</v>
      </c>
    </row>
    <row r="6677" spans="1:15">
      <c r="A6677">
        <v>153420</v>
      </c>
      <c r="B6677" s="1">
        <v>45574</v>
      </c>
      <c r="C6677" t="s">
        <v>30</v>
      </c>
      <c r="D6677" t="s">
        <v>24</v>
      </c>
      <c r="E6677" t="s">
        <v>25</v>
      </c>
      <c r="F6677">
        <v>31</v>
      </c>
      <c r="G6677" t="s">
        <v>62</v>
      </c>
      <c r="H6677" t="s">
        <v>19</v>
      </c>
      <c r="I6677">
        <v>10</v>
      </c>
      <c r="J6677">
        <v>0</v>
      </c>
      <c r="K6677">
        <v>10</v>
      </c>
      <c r="L6677">
        <v>1</v>
      </c>
      <c r="M6677">
        <v>10</v>
      </c>
      <c r="N6677">
        <v>1</v>
      </c>
      <c r="O6677" t="s">
        <v>28</v>
      </c>
    </row>
    <row r="6678" spans="1:15">
      <c r="A6678">
        <v>164829</v>
      </c>
      <c r="B6678" s="1">
        <v>45447</v>
      </c>
      <c r="C6678" t="s">
        <v>82</v>
      </c>
      <c r="D6678" t="s">
        <v>37</v>
      </c>
      <c r="E6678" t="s">
        <v>25</v>
      </c>
      <c r="F6678">
        <v>24</v>
      </c>
      <c r="G6678" t="s">
        <v>62</v>
      </c>
      <c r="H6678" t="s">
        <v>19</v>
      </c>
      <c r="I6678">
        <v>20</v>
      </c>
      <c r="J6678">
        <v>0</v>
      </c>
      <c r="K6678">
        <v>20</v>
      </c>
      <c r="L6678">
        <v>1</v>
      </c>
      <c r="M6678">
        <v>20</v>
      </c>
      <c r="N6678">
        <v>4</v>
      </c>
      <c r="O6678" t="s">
        <v>65</v>
      </c>
    </row>
    <row r="6679" spans="1:15">
      <c r="A6679">
        <v>174422</v>
      </c>
      <c r="B6679" s="1">
        <v>45345</v>
      </c>
      <c r="C6679" t="s">
        <v>82</v>
      </c>
      <c r="D6679" t="s">
        <v>37</v>
      </c>
      <c r="E6679" t="s">
        <v>17</v>
      </c>
      <c r="F6679">
        <v>26</v>
      </c>
      <c r="G6679" t="s">
        <v>34</v>
      </c>
      <c r="H6679" t="s">
        <v>27</v>
      </c>
      <c r="I6679">
        <v>20</v>
      </c>
      <c r="J6679">
        <v>100</v>
      </c>
      <c r="K6679">
        <v>120</v>
      </c>
      <c r="L6679">
        <v>1</v>
      </c>
      <c r="M6679">
        <v>120</v>
      </c>
      <c r="N6679">
        <v>4</v>
      </c>
      <c r="O6679" t="s">
        <v>65</v>
      </c>
    </row>
    <row r="6680" spans="1:15">
      <c r="A6680">
        <v>140946</v>
      </c>
      <c r="B6680" s="1">
        <v>45316</v>
      </c>
      <c r="C6680" t="s">
        <v>33</v>
      </c>
      <c r="D6680" t="s">
        <v>16</v>
      </c>
      <c r="E6680" t="s">
        <v>17</v>
      </c>
      <c r="F6680">
        <v>28</v>
      </c>
      <c r="G6680" t="s">
        <v>21</v>
      </c>
      <c r="H6680" t="s">
        <v>19</v>
      </c>
      <c r="I6680">
        <v>118</v>
      </c>
      <c r="J6680">
        <v>0</v>
      </c>
      <c r="K6680">
        <v>118</v>
      </c>
      <c r="L6680">
        <v>4</v>
      </c>
      <c r="M6680">
        <v>472</v>
      </c>
      <c r="N6680">
        <v>4</v>
      </c>
      <c r="O6680" t="s">
        <v>61</v>
      </c>
    </row>
    <row r="6681" spans="1:15">
      <c r="A6681">
        <v>150049</v>
      </c>
      <c r="B6681" s="1">
        <v>45372</v>
      </c>
      <c r="C6681" t="s">
        <v>33</v>
      </c>
      <c r="D6681" t="s">
        <v>16</v>
      </c>
      <c r="E6681" t="s">
        <v>17</v>
      </c>
      <c r="F6681">
        <v>26</v>
      </c>
      <c r="G6681" t="s">
        <v>66</v>
      </c>
      <c r="H6681" t="s">
        <v>27</v>
      </c>
      <c r="I6681">
        <v>118</v>
      </c>
      <c r="J6681">
        <v>40</v>
      </c>
      <c r="K6681">
        <v>158</v>
      </c>
      <c r="L6681">
        <v>1</v>
      </c>
      <c r="M6681">
        <v>158</v>
      </c>
      <c r="N6681">
        <v>4</v>
      </c>
      <c r="O6681" t="s">
        <v>32</v>
      </c>
    </row>
    <row r="6682" spans="1:15">
      <c r="A6682">
        <v>132965</v>
      </c>
      <c r="B6682" s="1">
        <v>45396</v>
      </c>
      <c r="C6682" t="s">
        <v>42</v>
      </c>
      <c r="D6682" t="s">
        <v>16</v>
      </c>
      <c r="E6682" t="s">
        <v>17</v>
      </c>
      <c r="F6682">
        <v>18</v>
      </c>
      <c r="G6682" t="s">
        <v>51</v>
      </c>
      <c r="H6682" t="s">
        <v>27</v>
      </c>
      <c r="I6682">
        <v>65</v>
      </c>
      <c r="J6682">
        <v>50</v>
      </c>
      <c r="K6682">
        <v>115</v>
      </c>
      <c r="L6682">
        <v>1</v>
      </c>
      <c r="M6682">
        <v>115</v>
      </c>
      <c r="N6682">
        <v>1</v>
      </c>
      <c r="O6682" t="s">
        <v>47</v>
      </c>
    </row>
    <row r="6683" spans="1:15">
      <c r="A6683">
        <v>197622</v>
      </c>
      <c r="B6683" s="1">
        <v>45529</v>
      </c>
      <c r="C6683" t="s">
        <v>23</v>
      </c>
      <c r="D6683" t="s">
        <v>24</v>
      </c>
      <c r="E6683" t="s">
        <v>17</v>
      </c>
      <c r="F6683">
        <v>29</v>
      </c>
      <c r="G6683" t="s">
        <v>41</v>
      </c>
      <c r="H6683" t="s">
        <v>19</v>
      </c>
      <c r="I6683">
        <v>9</v>
      </c>
      <c r="J6683">
        <v>0</v>
      </c>
      <c r="K6683">
        <v>9</v>
      </c>
      <c r="L6683">
        <v>1</v>
      </c>
      <c r="M6683">
        <v>9</v>
      </c>
      <c r="N6683">
        <v>5</v>
      </c>
      <c r="O6683" t="s">
        <v>57</v>
      </c>
    </row>
    <row r="6684" spans="1:15">
      <c r="A6684">
        <v>136723</v>
      </c>
      <c r="B6684" s="1">
        <v>45376</v>
      </c>
      <c r="C6684" t="s">
        <v>42</v>
      </c>
      <c r="D6684" t="s">
        <v>16</v>
      </c>
      <c r="E6684" t="s">
        <v>17</v>
      </c>
      <c r="F6684">
        <v>22</v>
      </c>
      <c r="G6684" t="s">
        <v>41</v>
      </c>
      <c r="H6684" t="s">
        <v>19</v>
      </c>
      <c r="I6684">
        <v>65</v>
      </c>
      <c r="J6684">
        <v>0</v>
      </c>
      <c r="K6684">
        <v>65</v>
      </c>
      <c r="L6684">
        <v>3</v>
      </c>
      <c r="M6684">
        <v>195</v>
      </c>
      <c r="N6684">
        <v>5</v>
      </c>
      <c r="O6684" t="s">
        <v>57</v>
      </c>
    </row>
    <row r="6685" spans="1:15">
      <c r="A6685">
        <v>125293</v>
      </c>
      <c r="B6685" s="1">
        <v>45421</v>
      </c>
      <c r="C6685" t="s">
        <v>48</v>
      </c>
      <c r="D6685" t="s">
        <v>16</v>
      </c>
      <c r="E6685" t="s">
        <v>25</v>
      </c>
      <c r="F6685">
        <v>19</v>
      </c>
      <c r="G6685" t="s">
        <v>67</v>
      </c>
      <c r="H6685" t="s">
        <v>27</v>
      </c>
      <c r="I6685">
        <v>130</v>
      </c>
      <c r="J6685">
        <v>40</v>
      </c>
      <c r="K6685">
        <v>170</v>
      </c>
      <c r="L6685">
        <v>4</v>
      </c>
      <c r="M6685">
        <v>680</v>
      </c>
      <c r="N6685">
        <v>5</v>
      </c>
      <c r="O6685" t="s">
        <v>52</v>
      </c>
    </row>
    <row r="6686" spans="1:15">
      <c r="A6686">
        <v>180342</v>
      </c>
      <c r="B6686" s="1">
        <v>45476</v>
      </c>
      <c r="C6686" t="s">
        <v>85</v>
      </c>
      <c r="D6686" t="s">
        <v>24</v>
      </c>
      <c r="E6686" t="s">
        <v>17</v>
      </c>
      <c r="F6686">
        <v>27</v>
      </c>
      <c r="G6686" t="s">
        <v>69</v>
      </c>
      <c r="H6686" t="s">
        <v>19</v>
      </c>
      <c r="I6686">
        <v>23</v>
      </c>
      <c r="J6686">
        <v>0</v>
      </c>
      <c r="K6686">
        <v>23</v>
      </c>
      <c r="L6686">
        <v>1</v>
      </c>
      <c r="M6686">
        <v>23</v>
      </c>
      <c r="N6686">
        <v>2</v>
      </c>
      <c r="O6686" t="s">
        <v>71</v>
      </c>
    </row>
    <row r="6687" spans="1:15">
      <c r="A6687">
        <v>196049</v>
      </c>
      <c r="B6687" s="1">
        <v>45394</v>
      </c>
      <c r="C6687" t="s">
        <v>53</v>
      </c>
      <c r="D6687" t="s">
        <v>37</v>
      </c>
      <c r="E6687" t="s">
        <v>25</v>
      </c>
      <c r="F6687">
        <v>34</v>
      </c>
      <c r="G6687" t="s">
        <v>74</v>
      </c>
      <c r="H6687" t="s">
        <v>27</v>
      </c>
      <c r="I6687">
        <v>15</v>
      </c>
      <c r="J6687">
        <v>25</v>
      </c>
      <c r="K6687">
        <v>40</v>
      </c>
      <c r="L6687">
        <v>1</v>
      </c>
      <c r="M6687">
        <v>40</v>
      </c>
      <c r="N6687">
        <v>1</v>
      </c>
      <c r="O6687" t="s">
        <v>63</v>
      </c>
    </row>
    <row r="6688" spans="1:15">
      <c r="A6688">
        <v>126527</v>
      </c>
      <c r="B6688" s="1">
        <v>45286</v>
      </c>
      <c r="C6688" t="s">
        <v>15</v>
      </c>
      <c r="D6688" t="s">
        <v>16</v>
      </c>
      <c r="E6688" t="s">
        <v>25</v>
      </c>
      <c r="F6688">
        <v>22</v>
      </c>
      <c r="G6688" t="s">
        <v>34</v>
      </c>
      <c r="H6688" t="s">
        <v>27</v>
      </c>
      <c r="I6688">
        <v>100</v>
      </c>
      <c r="J6688">
        <v>100</v>
      </c>
      <c r="K6688">
        <v>200</v>
      </c>
      <c r="L6688">
        <v>1</v>
      </c>
      <c r="M6688">
        <v>200</v>
      </c>
      <c r="N6688">
        <v>4</v>
      </c>
      <c r="O6688" t="s">
        <v>52</v>
      </c>
    </row>
    <row r="6689" spans="1:15">
      <c r="A6689">
        <v>162967</v>
      </c>
      <c r="B6689" s="1">
        <v>45527</v>
      </c>
      <c r="C6689" t="s">
        <v>50</v>
      </c>
      <c r="D6689" t="s">
        <v>16</v>
      </c>
      <c r="E6689" t="s">
        <v>17</v>
      </c>
      <c r="F6689">
        <v>33</v>
      </c>
      <c r="G6689" t="s">
        <v>56</v>
      </c>
      <c r="H6689" t="s">
        <v>19</v>
      </c>
      <c r="I6689">
        <v>97</v>
      </c>
      <c r="J6689">
        <v>0</v>
      </c>
      <c r="K6689">
        <v>97</v>
      </c>
      <c r="L6689">
        <v>1</v>
      </c>
      <c r="M6689">
        <v>97</v>
      </c>
      <c r="N6689">
        <v>5</v>
      </c>
      <c r="O6689" t="s">
        <v>39</v>
      </c>
    </row>
    <row r="6690" spans="1:15">
      <c r="A6690">
        <v>133151</v>
      </c>
      <c r="B6690" s="1">
        <v>45373</v>
      </c>
      <c r="C6690" t="s">
        <v>53</v>
      </c>
      <c r="D6690" t="s">
        <v>37</v>
      </c>
      <c r="E6690" t="s">
        <v>17</v>
      </c>
      <c r="F6690">
        <v>31</v>
      </c>
      <c r="G6690" t="s">
        <v>54</v>
      </c>
      <c r="H6690" t="s">
        <v>19</v>
      </c>
      <c r="I6690">
        <v>15</v>
      </c>
      <c r="J6690">
        <v>0</v>
      </c>
      <c r="K6690">
        <v>15</v>
      </c>
      <c r="L6690">
        <v>3</v>
      </c>
      <c r="M6690">
        <v>45</v>
      </c>
      <c r="N6690">
        <v>4</v>
      </c>
      <c r="O6690" t="s">
        <v>65</v>
      </c>
    </row>
    <row r="6691" spans="1:15">
      <c r="A6691">
        <v>145269</v>
      </c>
      <c r="B6691" s="1">
        <v>45505</v>
      </c>
      <c r="C6691" t="s">
        <v>50</v>
      </c>
      <c r="D6691" t="s">
        <v>16</v>
      </c>
      <c r="E6691" t="s">
        <v>25</v>
      </c>
      <c r="F6691">
        <v>21</v>
      </c>
      <c r="G6691" t="s">
        <v>18</v>
      </c>
      <c r="H6691" t="s">
        <v>19</v>
      </c>
      <c r="I6691">
        <v>97</v>
      </c>
      <c r="J6691">
        <v>0</v>
      </c>
      <c r="K6691">
        <v>97</v>
      </c>
      <c r="L6691">
        <v>1</v>
      </c>
      <c r="M6691">
        <v>97</v>
      </c>
      <c r="N6691">
        <v>5</v>
      </c>
      <c r="O6691" t="s">
        <v>72</v>
      </c>
    </row>
    <row r="6692" spans="1:15">
      <c r="A6692">
        <v>155644</v>
      </c>
      <c r="B6692" s="1">
        <v>45391</v>
      </c>
      <c r="C6692" t="s">
        <v>42</v>
      </c>
      <c r="D6692" t="s">
        <v>16</v>
      </c>
      <c r="E6692" t="s">
        <v>25</v>
      </c>
      <c r="F6692">
        <v>31</v>
      </c>
      <c r="G6692" t="s">
        <v>31</v>
      </c>
      <c r="H6692" t="s">
        <v>19</v>
      </c>
      <c r="I6692">
        <v>65</v>
      </c>
      <c r="J6692">
        <v>0</v>
      </c>
      <c r="K6692">
        <v>65</v>
      </c>
      <c r="L6692">
        <v>1</v>
      </c>
      <c r="M6692">
        <v>65</v>
      </c>
      <c r="N6692">
        <v>4</v>
      </c>
      <c r="O6692" t="s">
        <v>20</v>
      </c>
    </row>
    <row r="6693" spans="1:15">
      <c r="A6693">
        <v>129007</v>
      </c>
      <c r="B6693" s="1">
        <v>45271</v>
      </c>
      <c r="C6693" t="s">
        <v>33</v>
      </c>
      <c r="D6693" t="s">
        <v>16</v>
      </c>
      <c r="E6693" t="s">
        <v>17</v>
      </c>
      <c r="F6693">
        <v>19</v>
      </c>
      <c r="G6693" t="s">
        <v>79</v>
      </c>
      <c r="H6693" t="s">
        <v>27</v>
      </c>
      <c r="I6693">
        <v>118</v>
      </c>
      <c r="J6693">
        <v>40</v>
      </c>
      <c r="K6693">
        <v>158</v>
      </c>
      <c r="L6693">
        <v>1</v>
      </c>
      <c r="M6693">
        <v>158</v>
      </c>
      <c r="N6693">
        <v>3</v>
      </c>
      <c r="O6693" t="s">
        <v>40</v>
      </c>
    </row>
    <row r="6694" spans="1:15">
      <c r="A6694">
        <v>181798</v>
      </c>
      <c r="B6694" s="1">
        <v>45559</v>
      </c>
      <c r="C6694" t="s">
        <v>85</v>
      </c>
      <c r="D6694" t="s">
        <v>24</v>
      </c>
      <c r="E6694" t="s">
        <v>17</v>
      </c>
      <c r="F6694">
        <v>35</v>
      </c>
      <c r="G6694" t="s">
        <v>21</v>
      </c>
      <c r="H6694" t="s">
        <v>19</v>
      </c>
      <c r="I6694">
        <v>23</v>
      </c>
      <c r="J6694">
        <v>0</v>
      </c>
      <c r="K6694">
        <v>23</v>
      </c>
      <c r="L6694">
        <v>5</v>
      </c>
      <c r="M6694">
        <v>115</v>
      </c>
      <c r="N6694">
        <v>5</v>
      </c>
      <c r="O6694" t="s">
        <v>52</v>
      </c>
    </row>
    <row r="6695" spans="1:15">
      <c r="A6695">
        <v>173659</v>
      </c>
      <c r="B6695" s="1">
        <v>45474</v>
      </c>
      <c r="C6695" t="s">
        <v>30</v>
      </c>
      <c r="D6695" t="s">
        <v>24</v>
      </c>
      <c r="E6695" t="s">
        <v>17</v>
      </c>
      <c r="F6695">
        <v>30</v>
      </c>
      <c r="G6695" t="s">
        <v>29</v>
      </c>
      <c r="H6695" t="s">
        <v>19</v>
      </c>
      <c r="I6695">
        <v>10</v>
      </c>
      <c r="J6695">
        <v>0</v>
      </c>
      <c r="K6695">
        <v>10</v>
      </c>
      <c r="L6695">
        <v>1</v>
      </c>
      <c r="M6695">
        <v>10</v>
      </c>
      <c r="N6695">
        <v>4</v>
      </c>
      <c r="O6695" t="s">
        <v>61</v>
      </c>
    </row>
    <row r="6696" spans="1:15">
      <c r="A6696">
        <v>130329</v>
      </c>
      <c r="B6696" s="1">
        <v>45465</v>
      </c>
      <c r="C6696" t="s">
        <v>53</v>
      </c>
      <c r="D6696" t="s">
        <v>37</v>
      </c>
      <c r="E6696" t="s">
        <v>25</v>
      </c>
      <c r="F6696">
        <v>21</v>
      </c>
      <c r="G6696" t="s">
        <v>75</v>
      </c>
      <c r="H6696" t="s">
        <v>27</v>
      </c>
      <c r="I6696">
        <v>15</v>
      </c>
      <c r="J6696">
        <v>70</v>
      </c>
      <c r="K6696">
        <v>85</v>
      </c>
      <c r="L6696">
        <v>5</v>
      </c>
      <c r="M6696">
        <v>425</v>
      </c>
      <c r="N6696">
        <v>5</v>
      </c>
      <c r="O6696" t="s">
        <v>20</v>
      </c>
    </row>
    <row r="6697" spans="1:15">
      <c r="A6697">
        <v>155642</v>
      </c>
      <c r="B6697" s="1">
        <v>45422</v>
      </c>
      <c r="C6697" t="s">
        <v>50</v>
      </c>
      <c r="D6697" t="s">
        <v>16</v>
      </c>
      <c r="E6697" t="s">
        <v>17</v>
      </c>
      <c r="F6697">
        <v>32</v>
      </c>
      <c r="G6697" t="s">
        <v>38</v>
      </c>
      <c r="H6697" t="s">
        <v>19</v>
      </c>
      <c r="I6697">
        <v>97</v>
      </c>
      <c r="J6697">
        <v>0</v>
      </c>
      <c r="K6697">
        <v>97</v>
      </c>
      <c r="L6697">
        <v>1</v>
      </c>
      <c r="M6697">
        <v>97</v>
      </c>
      <c r="N6697">
        <v>4</v>
      </c>
      <c r="O6697" t="s">
        <v>45</v>
      </c>
    </row>
    <row r="6698" spans="1:15">
      <c r="A6698">
        <v>151579</v>
      </c>
      <c r="B6698" s="1">
        <v>45572</v>
      </c>
      <c r="C6698" t="s">
        <v>53</v>
      </c>
      <c r="D6698" t="s">
        <v>37</v>
      </c>
      <c r="E6698" t="s">
        <v>17</v>
      </c>
      <c r="F6698">
        <v>21</v>
      </c>
      <c r="G6698" t="s">
        <v>46</v>
      </c>
      <c r="H6698" t="s">
        <v>19</v>
      </c>
      <c r="I6698">
        <v>15</v>
      </c>
      <c r="J6698">
        <v>0</v>
      </c>
      <c r="K6698">
        <v>15</v>
      </c>
      <c r="L6698">
        <v>1</v>
      </c>
      <c r="M6698">
        <v>15</v>
      </c>
      <c r="N6698">
        <v>5</v>
      </c>
      <c r="O6698" t="s">
        <v>65</v>
      </c>
    </row>
    <row r="6699" spans="1:15">
      <c r="A6699">
        <v>199631</v>
      </c>
      <c r="B6699" s="1">
        <v>45371</v>
      </c>
      <c r="C6699" t="s">
        <v>78</v>
      </c>
      <c r="D6699" t="s">
        <v>37</v>
      </c>
      <c r="E6699" t="s">
        <v>17</v>
      </c>
      <c r="F6699">
        <v>24</v>
      </c>
      <c r="G6699" t="s">
        <v>66</v>
      </c>
      <c r="H6699" t="s">
        <v>27</v>
      </c>
      <c r="I6699">
        <v>50</v>
      </c>
      <c r="J6699">
        <v>40</v>
      </c>
      <c r="K6699">
        <v>90</v>
      </c>
      <c r="L6699">
        <v>3</v>
      </c>
      <c r="M6699">
        <v>270</v>
      </c>
      <c r="N6699">
        <v>3</v>
      </c>
      <c r="O6699" t="s">
        <v>73</v>
      </c>
    </row>
    <row r="6700" spans="1:15">
      <c r="A6700">
        <v>190715</v>
      </c>
      <c r="B6700" s="1">
        <v>45327</v>
      </c>
      <c r="C6700" t="s">
        <v>15</v>
      </c>
      <c r="D6700" t="s">
        <v>16</v>
      </c>
      <c r="E6700" t="s">
        <v>25</v>
      </c>
      <c r="F6700">
        <v>30</v>
      </c>
      <c r="G6700" t="s">
        <v>21</v>
      </c>
      <c r="H6700" t="s">
        <v>19</v>
      </c>
      <c r="I6700">
        <v>100</v>
      </c>
      <c r="J6700">
        <v>0</v>
      </c>
      <c r="K6700">
        <v>100</v>
      </c>
      <c r="L6700">
        <v>1</v>
      </c>
      <c r="M6700">
        <v>100</v>
      </c>
      <c r="N6700">
        <v>5</v>
      </c>
      <c r="O6700" t="s">
        <v>57</v>
      </c>
    </row>
    <row r="6701" spans="1:15">
      <c r="A6701">
        <v>166456</v>
      </c>
      <c r="B6701" s="1">
        <v>45419</v>
      </c>
      <c r="C6701" t="s">
        <v>76</v>
      </c>
      <c r="D6701" t="s">
        <v>37</v>
      </c>
      <c r="E6701" t="s">
        <v>25</v>
      </c>
      <c r="F6701">
        <v>33</v>
      </c>
      <c r="G6701" t="s">
        <v>62</v>
      </c>
      <c r="H6701" t="s">
        <v>19</v>
      </c>
      <c r="I6701">
        <v>45</v>
      </c>
      <c r="J6701">
        <v>0</v>
      </c>
      <c r="K6701">
        <v>45</v>
      </c>
      <c r="L6701">
        <v>1</v>
      </c>
      <c r="M6701">
        <v>45</v>
      </c>
      <c r="N6701">
        <v>4</v>
      </c>
      <c r="O6701" t="s">
        <v>45</v>
      </c>
    </row>
    <row r="6702" spans="1:15">
      <c r="A6702">
        <v>141581</v>
      </c>
      <c r="B6702" s="1">
        <v>45256</v>
      </c>
      <c r="C6702" t="s">
        <v>23</v>
      </c>
      <c r="D6702" t="s">
        <v>24</v>
      </c>
      <c r="E6702" t="s">
        <v>17</v>
      </c>
      <c r="F6702">
        <v>20</v>
      </c>
      <c r="G6702" t="s">
        <v>79</v>
      </c>
      <c r="H6702" t="s">
        <v>27</v>
      </c>
      <c r="I6702">
        <v>9</v>
      </c>
      <c r="J6702">
        <v>40</v>
      </c>
      <c r="K6702">
        <v>49</v>
      </c>
      <c r="L6702">
        <v>5</v>
      </c>
      <c r="M6702">
        <v>245</v>
      </c>
      <c r="N6702">
        <v>4</v>
      </c>
      <c r="O6702" t="s">
        <v>52</v>
      </c>
    </row>
    <row r="6703" spans="1:15">
      <c r="A6703">
        <v>142825</v>
      </c>
      <c r="B6703" s="1">
        <v>45373</v>
      </c>
      <c r="C6703" t="s">
        <v>15</v>
      </c>
      <c r="D6703" t="s">
        <v>16</v>
      </c>
      <c r="E6703" t="s">
        <v>17</v>
      </c>
      <c r="F6703">
        <v>33</v>
      </c>
      <c r="G6703" t="s">
        <v>74</v>
      </c>
      <c r="H6703" t="s">
        <v>27</v>
      </c>
      <c r="I6703">
        <v>100</v>
      </c>
      <c r="J6703">
        <v>25</v>
      </c>
      <c r="K6703">
        <v>125</v>
      </c>
      <c r="L6703">
        <v>1</v>
      </c>
      <c r="M6703">
        <v>125</v>
      </c>
      <c r="N6703">
        <v>4</v>
      </c>
      <c r="O6703" t="s">
        <v>65</v>
      </c>
    </row>
    <row r="6704" spans="1:15">
      <c r="A6704">
        <v>139032</v>
      </c>
      <c r="B6704" s="1">
        <v>45378</v>
      </c>
      <c r="C6704" t="s">
        <v>36</v>
      </c>
      <c r="D6704" t="s">
        <v>37</v>
      </c>
      <c r="E6704" t="s">
        <v>17</v>
      </c>
      <c r="F6704">
        <v>33</v>
      </c>
      <c r="G6704" t="s">
        <v>75</v>
      </c>
      <c r="H6704" t="s">
        <v>27</v>
      </c>
      <c r="I6704">
        <v>32</v>
      </c>
      <c r="J6704">
        <v>70</v>
      </c>
      <c r="K6704">
        <v>102</v>
      </c>
      <c r="L6704">
        <v>1</v>
      </c>
      <c r="M6704">
        <v>102</v>
      </c>
      <c r="N6704">
        <v>4</v>
      </c>
      <c r="O6704" t="s">
        <v>32</v>
      </c>
    </row>
    <row r="6705" spans="1:15">
      <c r="A6705">
        <v>146764</v>
      </c>
      <c r="B6705" s="1">
        <v>45530</v>
      </c>
      <c r="C6705" t="s">
        <v>53</v>
      </c>
      <c r="D6705" t="s">
        <v>37</v>
      </c>
      <c r="E6705" t="s">
        <v>25</v>
      </c>
      <c r="F6705">
        <v>31</v>
      </c>
      <c r="G6705" t="s">
        <v>67</v>
      </c>
      <c r="H6705" t="s">
        <v>27</v>
      </c>
      <c r="I6705">
        <v>15</v>
      </c>
      <c r="J6705">
        <v>40</v>
      </c>
      <c r="K6705">
        <v>55</v>
      </c>
      <c r="L6705">
        <v>1</v>
      </c>
      <c r="M6705">
        <v>55</v>
      </c>
      <c r="N6705">
        <v>5</v>
      </c>
      <c r="O6705" t="s">
        <v>52</v>
      </c>
    </row>
    <row r="6706" spans="1:15">
      <c r="A6706">
        <v>154370</v>
      </c>
      <c r="B6706" s="1">
        <v>45540</v>
      </c>
      <c r="C6706" t="s">
        <v>23</v>
      </c>
      <c r="D6706" t="s">
        <v>24</v>
      </c>
      <c r="E6706" t="s">
        <v>17</v>
      </c>
      <c r="F6706">
        <v>23</v>
      </c>
      <c r="G6706" t="s">
        <v>80</v>
      </c>
      <c r="H6706" t="s">
        <v>27</v>
      </c>
      <c r="I6706">
        <v>9</v>
      </c>
      <c r="J6706">
        <v>40</v>
      </c>
      <c r="K6706">
        <v>49</v>
      </c>
      <c r="L6706">
        <v>2</v>
      </c>
      <c r="M6706">
        <v>98</v>
      </c>
      <c r="N6706">
        <v>5</v>
      </c>
      <c r="O6706" t="s">
        <v>45</v>
      </c>
    </row>
    <row r="6707" spans="1:15">
      <c r="A6707">
        <v>148916</v>
      </c>
      <c r="B6707" s="1">
        <v>45407</v>
      </c>
      <c r="C6707" t="s">
        <v>23</v>
      </c>
      <c r="D6707" t="s">
        <v>24</v>
      </c>
      <c r="E6707" t="s">
        <v>17</v>
      </c>
      <c r="F6707">
        <v>32</v>
      </c>
      <c r="G6707" t="s">
        <v>29</v>
      </c>
      <c r="H6707" t="s">
        <v>19</v>
      </c>
      <c r="I6707">
        <v>9</v>
      </c>
      <c r="J6707">
        <v>0</v>
      </c>
      <c r="K6707">
        <v>9</v>
      </c>
      <c r="L6707">
        <v>1</v>
      </c>
      <c r="M6707">
        <v>9</v>
      </c>
      <c r="N6707">
        <v>5</v>
      </c>
      <c r="O6707" t="s">
        <v>39</v>
      </c>
    </row>
    <row r="6708" spans="1:15">
      <c r="A6708">
        <v>179789</v>
      </c>
      <c r="B6708" s="1">
        <v>45495</v>
      </c>
      <c r="C6708" t="s">
        <v>82</v>
      </c>
      <c r="D6708" t="s">
        <v>37</v>
      </c>
      <c r="E6708" t="s">
        <v>17</v>
      </c>
      <c r="F6708">
        <v>34</v>
      </c>
      <c r="G6708" t="s">
        <v>41</v>
      </c>
      <c r="H6708" t="s">
        <v>19</v>
      </c>
      <c r="I6708">
        <v>20</v>
      </c>
      <c r="J6708">
        <v>0</v>
      </c>
      <c r="K6708">
        <v>20</v>
      </c>
      <c r="L6708">
        <v>1</v>
      </c>
      <c r="M6708">
        <v>20</v>
      </c>
      <c r="N6708">
        <v>4</v>
      </c>
      <c r="O6708" t="s">
        <v>20</v>
      </c>
    </row>
    <row r="6709" spans="1:15">
      <c r="A6709">
        <v>121860</v>
      </c>
      <c r="B6709" s="1">
        <v>45598</v>
      </c>
      <c r="C6709" t="s">
        <v>42</v>
      </c>
      <c r="D6709" t="s">
        <v>16</v>
      </c>
      <c r="E6709" t="s">
        <v>17</v>
      </c>
      <c r="F6709">
        <v>26</v>
      </c>
      <c r="G6709" t="s">
        <v>38</v>
      </c>
      <c r="H6709" t="s">
        <v>19</v>
      </c>
      <c r="I6709">
        <v>65</v>
      </c>
      <c r="J6709">
        <v>0</v>
      </c>
      <c r="K6709">
        <v>65</v>
      </c>
      <c r="L6709">
        <v>1</v>
      </c>
      <c r="M6709">
        <v>65</v>
      </c>
      <c r="N6709">
        <v>4</v>
      </c>
      <c r="O6709" t="s">
        <v>70</v>
      </c>
    </row>
    <row r="6710" spans="1:15">
      <c r="A6710">
        <v>196058</v>
      </c>
      <c r="B6710" s="1">
        <v>45596</v>
      </c>
      <c r="C6710" t="s">
        <v>50</v>
      </c>
      <c r="D6710" t="s">
        <v>16</v>
      </c>
      <c r="E6710" t="s">
        <v>25</v>
      </c>
      <c r="F6710">
        <v>20</v>
      </c>
      <c r="G6710" t="s">
        <v>21</v>
      </c>
      <c r="H6710" t="s">
        <v>19</v>
      </c>
      <c r="I6710">
        <v>97</v>
      </c>
      <c r="J6710">
        <v>0</v>
      </c>
      <c r="K6710">
        <v>97</v>
      </c>
      <c r="L6710">
        <v>3</v>
      </c>
      <c r="M6710">
        <v>291</v>
      </c>
      <c r="N6710">
        <v>4</v>
      </c>
      <c r="O6710" t="s">
        <v>65</v>
      </c>
    </row>
    <row r="6711" spans="1:15">
      <c r="A6711">
        <v>141815</v>
      </c>
      <c r="B6711" s="1">
        <v>45379</v>
      </c>
      <c r="C6711" t="s">
        <v>30</v>
      </c>
      <c r="D6711" t="s">
        <v>24</v>
      </c>
      <c r="E6711" t="s">
        <v>17</v>
      </c>
      <c r="F6711">
        <v>34</v>
      </c>
      <c r="G6711" t="s">
        <v>80</v>
      </c>
      <c r="H6711" t="s">
        <v>27</v>
      </c>
      <c r="I6711">
        <v>10</v>
      </c>
      <c r="J6711">
        <v>40</v>
      </c>
      <c r="K6711">
        <v>50</v>
      </c>
      <c r="L6711">
        <v>3</v>
      </c>
      <c r="M6711">
        <v>150</v>
      </c>
      <c r="N6711">
        <v>2</v>
      </c>
      <c r="O6711" t="s">
        <v>47</v>
      </c>
    </row>
    <row r="6712" spans="1:15">
      <c r="A6712">
        <v>175519</v>
      </c>
      <c r="B6712" s="1">
        <v>45433</v>
      </c>
      <c r="C6712" t="s">
        <v>78</v>
      </c>
      <c r="D6712" t="s">
        <v>37</v>
      </c>
      <c r="E6712" t="s">
        <v>17</v>
      </c>
      <c r="F6712">
        <v>32</v>
      </c>
      <c r="G6712" t="s">
        <v>56</v>
      </c>
      <c r="H6712" t="s">
        <v>19</v>
      </c>
      <c r="I6712">
        <v>50</v>
      </c>
      <c r="J6712">
        <v>0</v>
      </c>
      <c r="K6712">
        <v>50</v>
      </c>
      <c r="L6712">
        <v>1</v>
      </c>
      <c r="M6712">
        <v>50</v>
      </c>
      <c r="N6712">
        <v>3</v>
      </c>
      <c r="O6712" t="s">
        <v>49</v>
      </c>
    </row>
    <row r="6713" spans="1:15">
      <c r="A6713">
        <v>128267</v>
      </c>
      <c r="B6713" s="1">
        <v>45597</v>
      </c>
      <c r="C6713" t="s">
        <v>48</v>
      </c>
      <c r="D6713" t="s">
        <v>16</v>
      </c>
      <c r="E6713" t="s">
        <v>17</v>
      </c>
      <c r="F6713">
        <v>27</v>
      </c>
      <c r="G6713" t="s">
        <v>60</v>
      </c>
      <c r="H6713" t="s">
        <v>19</v>
      </c>
      <c r="I6713">
        <v>130</v>
      </c>
      <c r="J6713">
        <v>0</v>
      </c>
      <c r="K6713">
        <v>130</v>
      </c>
      <c r="L6713">
        <v>1</v>
      </c>
      <c r="M6713">
        <v>130</v>
      </c>
      <c r="N6713">
        <v>5</v>
      </c>
      <c r="O6713" t="s">
        <v>65</v>
      </c>
    </row>
    <row r="6714" spans="1:15">
      <c r="A6714">
        <v>192123</v>
      </c>
      <c r="B6714" s="1">
        <v>45358</v>
      </c>
      <c r="C6714" t="s">
        <v>23</v>
      </c>
      <c r="D6714" t="s">
        <v>24</v>
      </c>
      <c r="E6714" t="s">
        <v>17</v>
      </c>
      <c r="F6714">
        <v>29</v>
      </c>
      <c r="G6714" t="s">
        <v>54</v>
      </c>
      <c r="H6714" t="s">
        <v>19</v>
      </c>
      <c r="I6714">
        <v>9</v>
      </c>
      <c r="J6714">
        <v>0</v>
      </c>
      <c r="K6714">
        <v>9</v>
      </c>
      <c r="L6714">
        <v>1</v>
      </c>
      <c r="M6714">
        <v>9</v>
      </c>
      <c r="N6714">
        <v>4</v>
      </c>
      <c r="O6714" t="s">
        <v>32</v>
      </c>
    </row>
    <row r="6715" spans="1:15">
      <c r="A6715">
        <v>180352</v>
      </c>
      <c r="B6715" s="1">
        <v>45303</v>
      </c>
      <c r="C6715" t="s">
        <v>15</v>
      </c>
      <c r="D6715" t="s">
        <v>16</v>
      </c>
      <c r="E6715" t="s">
        <v>17</v>
      </c>
      <c r="F6715">
        <v>24</v>
      </c>
      <c r="G6715" t="s">
        <v>86</v>
      </c>
      <c r="H6715" t="s">
        <v>27</v>
      </c>
      <c r="I6715">
        <v>100</v>
      </c>
      <c r="J6715">
        <v>70</v>
      </c>
      <c r="K6715">
        <v>170</v>
      </c>
      <c r="L6715">
        <v>2</v>
      </c>
      <c r="M6715">
        <v>340</v>
      </c>
      <c r="N6715">
        <v>2</v>
      </c>
      <c r="O6715" t="s">
        <v>68</v>
      </c>
    </row>
    <row r="6716" spans="1:15">
      <c r="A6716">
        <v>160447</v>
      </c>
      <c r="B6716" s="1">
        <v>45529</v>
      </c>
      <c r="C6716" t="s">
        <v>42</v>
      </c>
      <c r="D6716" t="s">
        <v>16</v>
      </c>
      <c r="E6716" t="s">
        <v>25</v>
      </c>
      <c r="F6716">
        <v>31</v>
      </c>
      <c r="G6716" t="s">
        <v>69</v>
      </c>
      <c r="H6716" t="s">
        <v>19</v>
      </c>
      <c r="I6716">
        <v>65</v>
      </c>
      <c r="J6716">
        <v>0</v>
      </c>
      <c r="K6716">
        <v>65</v>
      </c>
      <c r="L6716">
        <v>1</v>
      </c>
      <c r="M6716">
        <v>65</v>
      </c>
      <c r="N6716">
        <v>1</v>
      </c>
      <c r="O6716" t="s">
        <v>64</v>
      </c>
    </row>
    <row r="6717" spans="1:15">
      <c r="A6717">
        <v>139595</v>
      </c>
      <c r="B6717" s="1">
        <v>45537</v>
      </c>
      <c r="C6717" t="s">
        <v>42</v>
      </c>
      <c r="D6717" t="s">
        <v>16</v>
      </c>
      <c r="E6717" t="s">
        <v>17</v>
      </c>
      <c r="F6717">
        <v>19</v>
      </c>
      <c r="G6717" t="s">
        <v>31</v>
      </c>
      <c r="H6717" t="s">
        <v>19</v>
      </c>
      <c r="I6717">
        <v>65</v>
      </c>
      <c r="J6717">
        <v>0</v>
      </c>
      <c r="K6717">
        <v>65</v>
      </c>
      <c r="L6717">
        <v>1</v>
      </c>
      <c r="M6717">
        <v>65</v>
      </c>
      <c r="N6717">
        <v>5</v>
      </c>
      <c r="O6717" t="s">
        <v>61</v>
      </c>
    </row>
    <row r="6718" spans="1:15">
      <c r="A6718">
        <v>160463</v>
      </c>
      <c r="B6718" s="1">
        <v>45387</v>
      </c>
      <c r="C6718" t="s">
        <v>15</v>
      </c>
      <c r="D6718" t="s">
        <v>16</v>
      </c>
      <c r="E6718" t="s">
        <v>17</v>
      </c>
      <c r="F6718">
        <v>34</v>
      </c>
      <c r="G6718" t="s">
        <v>41</v>
      </c>
      <c r="H6718" t="s">
        <v>19</v>
      </c>
      <c r="I6718">
        <v>100</v>
      </c>
      <c r="J6718">
        <v>0</v>
      </c>
      <c r="K6718">
        <v>100</v>
      </c>
      <c r="L6718">
        <v>2</v>
      </c>
      <c r="M6718">
        <v>200</v>
      </c>
      <c r="N6718">
        <v>4</v>
      </c>
      <c r="O6718" t="s">
        <v>43</v>
      </c>
    </row>
    <row r="6719" spans="1:15">
      <c r="A6719">
        <v>142521</v>
      </c>
      <c r="B6719" s="1">
        <v>45455</v>
      </c>
      <c r="C6719" t="s">
        <v>78</v>
      </c>
      <c r="D6719" t="s">
        <v>37</v>
      </c>
      <c r="E6719" t="s">
        <v>17</v>
      </c>
      <c r="F6719">
        <v>20</v>
      </c>
      <c r="G6719" t="s">
        <v>62</v>
      </c>
      <c r="H6719" t="s">
        <v>19</v>
      </c>
      <c r="I6719">
        <v>50</v>
      </c>
      <c r="J6719">
        <v>0</v>
      </c>
      <c r="K6719">
        <v>50</v>
      </c>
      <c r="L6719">
        <v>1</v>
      </c>
      <c r="M6719">
        <v>50</v>
      </c>
      <c r="N6719">
        <v>3</v>
      </c>
      <c r="O6719" t="s">
        <v>73</v>
      </c>
    </row>
    <row r="6720" spans="1:15">
      <c r="A6720">
        <v>188821</v>
      </c>
      <c r="B6720" s="1">
        <v>45541</v>
      </c>
      <c r="C6720" t="s">
        <v>48</v>
      </c>
      <c r="D6720" t="s">
        <v>16</v>
      </c>
      <c r="E6720" t="s">
        <v>17</v>
      </c>
      <c r="F6720">
        <v>20</v>
      </c>
      <c r="G6720" t="s">
        <v>26</v>
      </c>
      <c r="H6720" t="s">
        <v>27</v>
      </c>
      <c r="I6720">
        <v>130</v>
      </c>
      <c r="J6720">
        <v>40</v>
      </c>
      <c r="K6720">
        <v>170</v>
      </c>
      <c r="L6720">
        <v>1</v>
      </c>
      <c r="M6720">
        <v>170</v>
      </c>
      <c r="N6720">
        <v>2</v>
      </c>
      <c r="O6720" t="s">
        <v>68</v>
      </c>
    </row>
    <row r="6721" spans="1:15">
      <c r="A6721">
        <v>180475</v>
      </c>
      <c r="B6721" s="1">
        <v>45490</v>
      </c>
      <c r="C6721" t="s">
        <v>78</v>
      </c>
      <c r="D6721" t="s">
        <v>37</v>
      </c>
      <c r="E6721" t="s">
        <v>17</v>
      </c>
      <c r="F6721">
        <v>27</v>
      </c>
      <c r="G6721" t="s">
        <v>46</v>
      </c>
      <c r="H6721" t="s">
        <v>19</v>
      </c>
      <c r="I6721">
        <v>50</v>
      </c>
      <c r="J6721">
        <v>0</v>
      </c>
      <c r="K6721">
        <v>50</v>
      </c>
      <c r="L6721">
        <v>1</v>
      </c>
      <c r="M6721">
        <v>50</v>
      </c>
      <c r="N6721">
        <v>4</v>
      </c>
      <c r="O6721" t="s">
        <v>65</v>
      </c>
    </row>
    <row r="6722" spans="1:15">
      <c r="A6722">
        <v>184083</v>
      </c>
      <c r="B6722" s="1">
        <v>45315</v>
      </c>
      <c r="C6722" t="s">
        <v>85</v>
      </c>
      <c r="D6722" t="s">
        <v>24</v>
      </c>
      <c r="E6722" t="s">
        <v>25</v>
      </c>
      <c r="F6722">
        <v>31</v>
      </c>
      <c r="G6722" t="s">
        <v>21</v>
      </c>
      <c r="H6722" t="s">
        <v>19</v>
      </c>
      <c r="I6722">
        <v>23</v>
      </c>
      <c r="J6722">
        <v>0</v>
      </c>
      <c r="K6722">
        <v>23</v>
      </c>
      <c r="L6722">
        <v>1</v>
      </c>
      <c r="M6722">
        <v>23</v>
      </c>
      <c r="N6722">
        <v>1</v>
      </c>
      <c r="O6722" t="s">
        <v>71</v>
      </c>
    </row>
    <row r="6723" spans="1:15">
      <c r="A6723">
        <v>165407</v>
      </c>
      <c r="B6723" s="1">
        <v>45391</v>
      </c>
      <c r="C6723" t="s">
        <v>78</v>
      </c>
      <c r="D6723" t="s">
        <v>37</v>
      </c>
      <c r="E6723" t="s">
        <v>25</v>
      </c>
      <c r="F6723">
        <v>19</v>
      </c>
      <c r="G6723" t="s">
        <v>60</v>
      </c>
      <c r="H6723" t="s">
        <v>19</v>
      </c>
      <c r="I6723">
        <v>50</v>
      </c>
      <c r="J6723">
        <v>0</v>
      </c>
      <c r="K6723">
        <v>50</v>
      </c>
      <c r="L6723">
        <v>4</v>
      </c>
      <c r="M6723">
        <v>200</v>
      </c>
      <c r="N6723">
        <v>1</v>
      </c>
      <c r="O6723" t="s">
        <v>59</v>
      </c>
    </row>
    <row r="6724" spans="1:15">
      <c r="A6724">
        <v>132453</v>
      </c>
      <c r="B6724" s="1">
        <v>45508</v>
      </c>
      <c r="C6724" t="s">
        <v>30</v>
      </c>
      <c r="D6724" t="s">
        <v>24</v>
      </c>
      <c r="E6724" t="s">
        <v>17</v>
      </c>
      <c r="F6724">
        <v>24</v>
      </c>
      <c r="G6724" t="s">
        <v>18</v>
      </c>
      <c r="H6724" t="s">
        <v>19</v>
      </c>
      <c r="I6724">
        <v>10</v>
      </c>
      <c r="J6724">
        <v>0</v>
      </c>
      <c r="K6724">
        <v>10</v>
      </c>
      <c r="L6724">
        <v>2</v>
      </c>
      <c r="M6724">
        <v>20</v>
      </c>
      <c r="N6724">
        <v>5</v>
      </c>
      <c r="O6724" t="s">
        <v>57</v>
      </c>
    </row>
    <row r="6725" spans="1:15">
      <c r="A6725">
        <v>148956</v>
      </c>
      <c r="B6725" s="1">
        <v>45560</v>
      </c>
      <c r="C6725" t="s">
        <v>42</v>
      </c>
      <c r="D6725" t="s">
        <v>16</v>
      </c>
      <c r="E6725" t="s">
        <v>25</v>
      </c>
      <c r="F6725">
        <v>19</v>
      </c>
      <c r="G6725" t="s">
        <v>77</v>
      </c>
      <c r="H6725" t="s">
        <v>19</v>
      </c>
      <c r="I6725">
        <v>65</v>
      </c>
      <c r="J6725">
        <v>0</v>
      </c>
      <c r="K6725">
        <v>65</v>
      </c>
      <c r="L6725">
        <v>1</v>
      </c>
      <c r="M6725">
        <v>65</v>
      </c>
      <c r="N6725">
        <v>3</v>
      </c>
      <c r="O6725" t="s">
        <v>40</v>
      </c>
    </row>
    <row r="6726" spans="1:15">
      <c r="A6726">
        <v>190320</v>
      </c>
      <c r="B6726" s="1">
        <v>45434</v>
      </c>
      <c r="C6726" t="s">
        <v>15</v>
      </c>
      <c r="D6726" t="s">
        <v>16</v>
      </c>
      <c r="E6726" t="s">
        <v>17</v>
      </c>
      <c r="F6726">
        <v>30</v>
      </c>
      <c r="G6726" t="s">
        <v>18</v>
      </c>
      <c r="H6726" t="s">
        <v>19</v>
      </c>
      <c r="I6726">
        <v>100</v>
      </c>
      <c r="J6726">
        <v>0</v>
      </c>
      <c r="K6726">
        <v>100</v>
      </c>
      <c r="L6726">
        <v>3</v>
      </c>
      <c r="M6726">
        <v>300</v>
      </c>
      <c r="N6726">
        <v>3</v>
      </c>
      <c r="O6726" t="s">
        <v>22</v>
      </c>
    </row>
    <row r="6727" spans="1:15">
      <c r="A6727">
        <v>187064</v>
      </c>
      <c r="B6727" s="1">
        <v>45272</v>
      </c>
      <c r="C6727" t="s">
        <v>42</v>
      </c>
      <c r="D6727" t="s">
        <v>16</v>
      </c>
      <c r="E6727" t="s">
        <v>17</v>
      </c>
      <c r="F6727">
        <v>34</v>
      </c>
      <c r="G6727" t="s">
        <v>44</v>
      </c>
      <c r="H6727" t="s">
        <v>27</v>
      </c>
      <c r="I6727">
        <v>65</v>
      </c>
      <c r="J6727">
        <v>25</v>
      </c>
      <c r="K6727">
        <v>90</v>
      </c>
      <c r="L6727">
        <v>1</v>
      </c>
      <c r="M6727">
        <v>90</v>
      </c>
      <c r="N6727">
        <v>3</v>
      </c>
      <c r="O6727" t="s">
        <v>40</v>
      </c>
    </row>
    <row r="6728" spans="1:15">
      <c r="A6728">
        <v>175136</v>
      </c>
      <c r="B6728" s="1">
        <v>45532</v>
      </c>
      <c r="C6728" t="s">
        <v>23</v>
      </c>
      <c r="D6728" t="s">
        <v>24</v>
      </c>
      <c r="E6728" t="s">
        <v>17</v>
      </c>
      <c r="F6728">
        <v>21</v>
      </c>
      <c r="G6728" t="s">
        <v>77</v>
      </c>
      <c r="H6728" t="s">
        <v>19</v>
      </c>
      <c r="I6728">
        <v>9</v>
      </c>
      <c r="J6728">
        <v>0</v>
      </c>
      <c r="K6728">
        <v>9</v>
      </c>
      <c r="L6728">
        <v>1</v>
      </c>
      <c r="M6728">
        <v>9</v>
      </c>
      <c r="N6728">
        <v>1</v>
      </c>
      <c r="O6728" t="s">
        <v>71</v>
      </c>
    </row>
    <row r="6729" spans="1:15">
      <c r="A6729">
        <v>148494</v>
      </c>
      <c r="B6729" s="1">
        <v>45516</v>
      </c>
      <c r="C6729" t="s">
        <v>82</v>
      </c>
      <c r="D6729" t="s">
        <v>37</v>
      </c>
      <c r="E6729" t="s">
        <v>17</v>
      </c>
      <c r="F6729">
        <v>27</v>
      </c>
      <c r="G6729" t="s">
        <v>79</v>
      </c>
      <c r="H6729" t="s">
        <v>27</v>
      </c>
      <c r="I6729">
        <v>20</v>
      </c>
      <c r="J6729">
        <v>40</v>
      </c>
      <c r="K6729">
        <v>60</v>
      </c>
      <c r="L6729">
        <v>1</v>
      </c>
      <c r="M6729">
        <v>60</v>
      </c>
      <c r="N6729">
        <v>4</v>
      </c>
      <c r="O6729" t="s">
        <v>45</v>
      </c>
    </row>
    <row r="6730" spans="1:15">
      <c r="A6730">
        <v>124817</v>
      </c>
      <c r="B6730" s="1">
        <v>45578</v>
      </c>
      <c r="C6730" t="s">
        <v>42</v>
      </c>
      <c r="D6730" t="s">
        <v>16</v>
      </c>
      <c r="E6730" t="s">
        <v>25</v>
      </c>
      <c r="F6730">
        <v>29</v>
      </c>
      <c r="G6730" t="s">
        <v>67</v>
      </c>
      <c r="H6730" t="s">
        <v>27</v>
      </c>
      <c r="I6730">
        <v>65</v>
      </c>
      <c r="J6730">
        <v>40</v>
      </c>
      <c r="K6730">
        <v>105</v>
      </c>
      <c r="L6730">
        <v>1</v>
      </c>
      <c r="M6730">
        <v>105</v>
      </c>
      <c r="N6730">
        <v>1</v>
      </c>
      <c r="O6730" t="s">
        <v>81</v>
      </c>
    </row>
    <row r="6731" spans="1:15">
      <c r="A6731">
        <v>180770</v>
      </c>
      <c r="B6731" s="1">
        <v>45313</v>
      </c>
      <c r="C6731" t="s">
        <v>42</v>
      </c>
      <c r="D6731" t="s">
        <v>16</v>
      </c>
      <c r="E6731" t="s">
        <v>17</v>
      </c>
      <c r="F6731">
        <v>33</v>
      </c>
      <c r="G6731" t="s">
        <v>46</v>
      </c>
      <c r="H6731" t="s">
        <v>19</v>
      </c>
      <c r="I6731">
        <v>65</v>
      </c>
      <c r="J6731">
        <v>0</v>
      </c>
      <c r="K6731">
        <v>65</v>
      </c>
      <c r="L6731">
        <v>2</v>
      </c>
      <c r="M6731">
        <v>130</v>
      </c>
      <c r="N6731">
        <v>1</v>
      </c>
      <c r="O6731" t="s">
        <v>59</v>
      </c>
    </row>
    <row r="6732" spans="1:15">
      <c r="A6732">
        <v>142158</v>
      </c>
      <c r="B6732" s="1">
        <v>45524</v>
      </c>
      <c r="C6732" t="s">
        <v>30</v>
      </c>
      <c r="D6732" t="s">
        <v>24</v>
      </c>
      <c r="E6732" t="s">
        <v>17</v>
      </c>
      <c r="F6732">
        <v>20</v>
      </c>
      <c r="G6732" t="s">
        <v>31</v>
      </c>
      <c r="H6732" t="s">
        <v>19</v>
      </c>
      <c r="I6732">
        <v>10</v>
      </c>
      <c r="J6732">
        <v>0</v>
      </c>
      <c r="K6732">
        <v>10</v>
      </c>
      <c r="L6732">
        <v>1</v>
      </c>
      <c r="M6732">
        <v>10</v>
      </c>
      <c r="N6732">
        <v>1</v>
      </c>
      <c r="O6732" t="s">
        <v>55</v>
      </c>
    </row>
    <row r="6733" spans="1:15">
      <c r="A6733">
        <v>182455</v>
      </c>
      <c r="B6733" s="1">
        <v>45370</v>
      </c>
      <c r="C6733" t="s">
        <v>42</v>
      </c>
      <c r="D6733" t="s">
        <v>16</v>
      </c>
      <c r="E6733" t="s">
        <v>17</v>
      </c>
      <c r="F6733">
        <v>27</v>
      </c>
      <c r="G6733" t="s">
        <v>58</v>
      </c>
      <c r="H6733" t="s">
        <v>27</v>
      </c>
      <c r="I6733">
        <v>65</v>
      </c>
      <c r="J6733">
        <v>40</v>
      </c>
      <c r="K6733">
        <v>105</v>
      </c>
      <c r="L6733">
        <v>1</v>
      </c>
      <c r="M6733">
        <v>105</v>
      </c>
      <c r="N6733">
        <v>4</v>
      </c>
      <c r="O6733" t="s">
        <v>32</v>
      </c>
    </row>
    <row r="6734" spans="1:15">
      <c r="A6734">
        <v>184203</v>
      </c>
      <c r="B6734" s="1">
        <v>45282</v>
      </c>
      <c r="C6734" t="s">
        <v>30</v>
      </c>
      <c r="D6734" t="s">
        <v>24</v>
      </c>
      <c r="E6734" t="s">
        <v>17</v>
      </c>
      <c r="F6734">
        <v>34</v>
      </c>
      <c r="G6734" t="s">
        <v>41</v>
      </c>
      <c r="H6734" t="s">
        <v>19</v>
      </c>
      <c r="I6734">
        <v>10</v>
      </c>
      <c r="J6734">
        <v>0</v>
      </c>
      <c r="K6734">
        <v>10</v>
      </c>
      <c r="L6734">
        <v>1</v>
      </c>
      <c r="M6734">
        <v>10</v>
      </c>
      <c r="N6734">
        <v>4</v>
      </c>
      <c r="O6734" t="s">
        <v>20</v>
      </c>
    </row>
    <row r="6735" spans="1:15">
      <c r="A6735">
        <v>193152</v>
      </c>
      <c r="B6735" s="1">
        <v>45533</v>
      </c>
      <c r="C6735" t="s">
        <v>36</v>
      </c>
      <c r="D6735" t="s">
        <v>37</v>
      </c>
      <c r="E6735" t="s">
        <v>17</v>
      </c>
      <c r="F6735">
        <v>26</v>
      </c>
      <c r="G6735" t="s">
        <v>75</v>
      </c>
      <c r="H6735" t="s">
        <v>27</v>
      </c>
      <c r="I6735">
        <v>32</v>
      </c>
      <c r="J6735">
        <v>70</v>
      </c>
      <c r="K6735">
        <v>102</v>
      </c>
      <c r="L6735">
        <v>3</v>
      </c>
      <c r="M6735">
        <v>306</v>
      </c>
      <c r="N6735">
        <v>3</v>
      </c>
      <c r="O6735" t="s">
        <v>22</v>
      </c>
    </row>
    <row r="6736" spans="1:15">
      <c r="A6736">
        <v>183114</v>
      </c>
      <c r="B6736" s="1">
        <v>45323</v>
      </c>
      <c r="C6736" t="s">
        <v>36</v>
      </c>
      <c r="D6736" t="s">
        <v>37</v>
      </c>
      <c r="E6736" t="s">
        <v>17</v>
      </c>
      <c r="F6736">
        <v>28</v>
      </c>
      <c r="G6736" t="s">
        <v>79</v>
      </c>
      <c r="H6736" t="s">
        <v>27</v>
      </c>
      <c r="I6736">
        <v>32</v>
      </c>
      <c r="J6736">
        <v>40</v>
      </c>
      <c r="K6736">
        <v>72</v>
      </c>
      <c r="L6736">
        <v>2</v>
      </c>
      <c r="M6736">
        <v>144</v>
      </c>
      <c r="N6736">
        <v>1</v>
      </c>
      <c r="O6736" t="s">
        <v>59</v>
      </c>
    </row>
    <row r="6737" spans="1:15">
      <c r="A6737">
        <v>170899</v>
      </c>
      <c r="B6737" s="1">
        <v>45549</v>
      </c>
      <c r="C6737" t="s">
        <v>23</v>
      </c>
      <c r="D6737" t="s">
        <v>24</v>
      </c>
      <c r="E6737" t="s">
        <v>25</v>
      </c>
      <c r="F6737">
        <v>24</v>
      </c>
      <c r="G6737" t="s">
        <v>51</v>
      </c>
      <c r="H6737" t="s">
        <v>27</v>
      </c>
      <c r="I6737">
        <v>9</v>
      </c>
      <c r="J6737">
        <v>50</v>
      </c>
      <c r="K6737">
        <v>59</v>
      </c>
      <c r="L6737">
        <v>4</v>
      </c>
      <c r="M6737">
        <v>236</v>
      </c>
      <c r="N6737">
        <v>3</v>
      </c>
      <c r="O6737" t="s">
        <v>22</v>
      </c>
    </row>
    <row r="6738" spans="1:15">
      <c r="A6738">
        <v>175968</v>
      </c>
      <c r="B6738" s="1">
        <v>45465</v>
      </c>
      <c r="C6738" t="s">
        <v>15</v>
      </c>
      <c r="D6738" t="s">
        <v>16</v>
      </c>
      <c r="E6738" t="s">
        <v>17</v>
      </c>
      <c r="F6738">
        <v>31</v>
      </c>
      <c r="G6738" t="s">
        <v>58</v>
      </c>
      <c r="H6738" t="s">
        <v>27</v>
      </c>
      <c r="I6738">
        <v>100</v>
      </c>
      <c r="J6738">
        <v>40</v>
      </c>
      <c r="K6738">
        <v>140</v>
      </c>
      <c r="L6738">
        <v>4</v>
      </c>
      <c r="M6738">
        <v>560</v>
      </c>
      <c r="N6738">
        <v>4</v>
      </c>
      <c r="O6738" t="s">
        <v>45</v>
      </c>
    </row>
    <row r="6739" spans="1:15">
      <c r="A6739">
        <v>154655</v>
      </c>
      <c r="B6739" s="1">
        <v>45363</v>
      </c>
      <c r="C6739" t="s">
        <v>76</v>
      </c>
      <c r="D6739" t="s">
        <v>37</v>
      </c>
      <c r="E6739" t="s">
        <v>25</v>
      </c>
      <c r="F6739">
        <v>18</v>
      </c>
      <c r="G6739" t="s">
        <v>18</v>
      </c>
      <c r="H6739" t="s">
        <v>19</v>
      </c>
      <c r="I6739">
        <v>45</v>
      </c>
      <c r="J6739">
        <v>0</v>
      </c>
      <c r="K6739">
        <v>45</v>
      </c>
      <c r="L6739">
        <v>1</v>
      </c>
      <c r="M6739">
        <v>45</v>
      </c>
      <c r="N6739">
        <v>3</v>
      </c>
      <c r="O6739" t="s">
        <v>73</v>
      </c>
    </row>
    <row r="6740" spans="1:15">
      <c r="A6740">
        <v>171526</v>
      </c>
      <c r="B6740" s="1">
        <v>45311</v>
      </c>
      <c r="C6740" t="s">
        <v>42</v>
      </c>
      <c r="D6740" t="s">
        <v>16</v>
      </c>
      <c r="E6740" t="s">
        <v>17</v>
      </c>
      <c r="F6740">
        <v>18</v>
      </c>
      <c r="G6740" t="s">
        <v>77</v>
      </c>
      <c r="H6740" t="s">
        <v>19</v>
      </c>
      <c r="I6740">
        <v>65</v>
      </c>
      <c r="J6740">
        <v>0</v>
      </c>
      <c r="K6740">
        <v>65</v>
      </c>
      <c r="L6740">
        <v>3</v>
      </c>
      <c r="M6740">
        <v>195</v>
      </c>
      <c r="N6740">
        <v>2</v>
      </c>
      <c r="O6740" t="s">
        <v>64</v>
      </c>
    </row>
    <row r="6741" spans="1:15">
      <c r="A6741">
        <v>153581</v>
      </c>
      <c r="B6741" s="1">
        <v>45433</v>
      </c>
      <c r="C6741" t="s">
        <v>42</v>
      </c>
      <c r="D6741" t="s">
        <v>16</v>
      </c>
      <c r="E6741" t="s">
        <v>25</v>
      </c>
      <c r="F6741">
        <v>24</v>
      </c>
      <c r="G6741" t="s">
        <v>80</v>
      </c>
      <c r="H6741" t="s">
        <v>27</v>
      </c>
      <c r="I6741">
        <v>65</v>
      </c>
      <c r="J6741">
        <v>40</v>
      </c>
      <c r="K6741">
        <v>105</v>
      </c>
      <c r="L6741">
        <v>4</v>
      </c>
      <c r="M6741">
        <v>420</v>
      </c>
      <c r="N6741">
        <v>5</v>
      </c>
      <c r="O6741" t="s">
        <v>45</v>
      </c>
    </row>
    <row r="6742" spans="1:15">
      <c r="A6742">
        <v>191346</v>
      </c>
      <c r="B6742" s="1">
        <v>45564</v>
      </c>
      <c r="C6742" t="s">
        <v>82</v>
      </c>
      <c r="D6742" t="s">
        <v>37</v>
      </c>
      <c r="E6742" t="s">
        <v>17</v>
      </c>
      <c r="F6742">
        <v>28</v>
      </c>
      <c r="G6742" t="s">
        <v>38</v>
      </c>
      <c r="H6742" t="s">
        <v>19</v>
      </c>
      <c r="I6742">
        <v>20</v>
      </c>
      <c r="J6742">
        <v>0</v>
      </c>
      <c r="K6742">
        <v>20</v>
      </c>
      <c r="L6742">
        <v>1</v>
      </c>
      <c r="M6742">
        <v>20</v>
      </c>
      <c r="N6742">
        <v>1</v>
      </c>
      <c r="O6742" t="s">
        <v>63</v>
      </c>
    </row>
    <row r="6743" spans="1:15">
      <c r="A6743">
        <v>144989</v>
      </c>
      <c r="B6743" s="1">
        <v>45370</v>
      </c>
      <c r="C6743" t="s">
        <v>48</v>
      </c>
      <c r="D6743" t="s">
        <v>16</v>
      </c>
      <c r="E6743" t="s">
        <v>25</v>
      </c>
      <c r="F6743">
        <v>28</v>
      </c>
      <c r="G6743" t="s">
        <v>66</v>
      </c>
      <c r="H6743" t="s">
        <v>27</v>
      </c>
      <c r="I6743">
        <v>130</v>
      </c>
      <c r="J6743">
        <v>40</v>
      </c>
      <c r="K6743">
        <v>170</v>
      </c>
      <c r="L6743">
        <v>1</v>
      </c>
      <c r="M6743">
        <v>170</v>
      </c>
      <c r="N6743">
        <v>1</v>
      </c>
      <c r="O6743" t="s">
        <v>59</v>
      </c>
    </row>
    <row r="6744" spans="1:15">
      <c r="A6744">
        <v>143128</v>
      </c>
      <c r="B6744" s="1">
        <v>45357</v>
      </c>
      <c r="C6744" t="s">
        <v>23</v>
      </c>
      <c r="D6744" t="s">
        <v>24</v>
      </c>
      <c r="E6744" t="s">
        <v>17</v>
      </c>
      <c r="F6744">
        <v>22</v>
      </c>
      <c r="G6744" t="s">
        <v>56</v>
      </c>
      <c r="H6744" t="s">
        <v>19</v>
      </c>
      <c r="I6744">
        <v>9</v>
      </c>
      <c r="J6744">
        <v>0</v>
      </c>
      <c r="K6744">
        <v>9</v>
      </c>
      <c r="L6744">
        <v>1</v>
      </c>
      <c r="M6744">
        <v>9</v>
      </c>
      <c r="N6744">
        <v>4</v>
      </c>
      <c r="O6744" t="s">
        <v>52</v>
      </c>
    </row>
    <row r="6745" spans="1:15">
      <c r="A6745">
        <v>154868</v>
      </c>
      <c r="B6745" s="1">
        <v>45439</v>
      </c>
      <c r="C6745" t="s">
        <v>42</v>
      </c>
      <c r="D6745" t="s">
        <v>16</v>
      </c>
      <c r="E6745" t="s">
        <v>17</v>
      </c>
      <c r="F6745">
        <v>28</v>
      </c>
      <c r="G6745" t="s">
        <v>41</v>
      </c>
      <c r="H6745" t="s">
        <v>19</v>
      </c>
      <c r="I6745">
        <v>65</v>
      </c>
      <c r="J6745">
        <v>0</v>
      </c>
      <c r="K6745">
        <v>65</v>
      </c>
      <c r="L6745">
        <v>1</v>
      </c>
      <c r="M6745">
        <v>65</v>
      </c>
      <c r="N6745">
        <v>3</v>
      </c>
      <c r="O6745" t="s">
        <v>83</v>
      </c>
    </row>
    <row r="6746" spans="1:15">
      <c r="A6746">
        <v>121135</v>
      </c>
      <c r="B6746" s="1">
        <v>45375</v>
      </c>
      <c r="C6746" t="s">
        <v>42</v>
      </c>
      <c r="D6746" t="s">
        <v>16</v>
      </c>
      <c r="E6746" t="s">
        <v>17</v>
      </c>
      <c r="F6746">
        <v>23</v>
      </c>
      <c r="G6746" t="s">
        <v>26</v>
      </c>
      <c r="H6746" t="s">
        <v>27</v>
      </c>
      <c r="I6746">
        <v>65</v>
      </c>
      <c r="J6746">
        <v>40</v>
      </c>
      <c r="K6746">
        <v>105</v>
      </c>
      <c r="L6746">
        <v>2</v>
      </c>
      <c r="M6746">
        <v>210</v>
      </c>
      <c r="N6746">
        <v>4</v>
      </c>
      <c r="O6746" t="s">
        <v>57</v>
      </c>
    </row>
    <row r="6747" spans="1:15">
      <c r="A6747">
        <v>157366</v>
      </c>
      <c r="B6747" s="1">
        <v>45508</v>
      </c>
      <c r="C6747" t="s">
        <v>42</v>
      </c>
      <c r="D6747" t="s">
        <v>16</v>
      </c>
      <c r="E6747" t="s">
        <v>17</v>
      </c>
      <c r="F6747">
        <v>30</v>
      </c>
      <c r="G6747" t="s">
        <v>54</v>
      </c>
      <c r="H6747" t="s">
        <v>19</v>
      </c>
      <c r="I6747">
        <v>65</v>
      </c>
      <c r="J6747">
        <v>0</v>
      </c>
      <c r="K6747">
        <v>65</v>
      </c>
      <c r="L6747">
        <v>1</v>
      </c>
      <c r="M6747">
        <v>65</v>
      </c>
      <c r="N6747">
        <v>4</v>
      </c>
      <c r="O6747" t="s">
        <v>65</v>
      </c>
    </row>
    <row r="6748" spans="1:15">
      <c r="A6748">
        <v>186021</v>
      </c>
      <c r="B6748" s="1">
        <v>45321</v>
      </c>
      <c r="C6748" t="s">
        <v>42</v>
      </c>
      <c r="D6748" t="s">
        <v>16</v>
      </c>
      <c r="E6748" t="s">
        <v>17</v>
      </c>
      <c r="F6748">
        <v>23</v>
      </c>
      <c r="G6748" t="s">
        <v>66</v>
      </c>
      <c r="H6748" t="s">
        <v>27</v>
      </c>
      <c r="I6748">
        <v>65</v>
      </c>
      <c r="J6748">
        <v>40</v>
      </c>
      <c r="K6748">
        <v>105</v>
      </c>
      <c r="L6748">
        <v>1</v>
      </c>
      <c r="M6748">
        <v>105</v>
      </c>
      <c r="N6748">
        <v>4</v>
      </c>
      <c r="O6748" t="s">
        <v>65</v>
      </c>
    </row>
    <row r="6749" spans="1:15">
      <c r="A6749">
        <v>164633</v>
      </c>
      <c r="B6749" s="1">
        <v>45426</v>
      </c>
      <c r="C6749" t="s">
        <v>78</v>
      </c>
      <c r="D6749" t="s">
        <v>37</v>
      </c>
      <c r="E6749" t="s">
        <v>25</v>
      </c>
      <c r="F6749">
        <v>34</v>
      </c>
      <c r="G6749" t="s">
        <v>26</v>
      </c>
      <c r="H6749" t="s">
        <v>27</v>
      </c>
      <c r="I6749">
        <v>50</v>
      </c>
      <c r="J6749">
        <v>40</v>
      </c>
      <c r="K6749">
        <v>90</v>
      </c>
      <c r="L6749">
        <v>2</v>
      </c>
      <c r="M6749">
        <v>180</v>
      </c>
      <c r="N6749">
        <v>5</v>
      </c>
      <c r="O6749" t="s">
        <v>65</v>
      </c>
    </row>
    <row r="6750" spans="1:15">
      <c r="A6750">
        <v>188098</v>
      </c>
      <c r="B6750" s="1">
        <v>45433</v>
      </c>
      <c r="C6750" t="s">
        <v>42</v>
      </c>
      <c r="D6750" t="s">
        <v>16</v>
      </c>
      <c r="E6750" t="s">
        <v>17</v>
      </c>
      <c r="F6750">
        <v>27</v>
      </c>
      <c r="G6750" t="s">
        <v>74</v>
      </c>
      <c r="H6750" t="s">
        <v>27</v>
      </c>
      <c r="I6750">
        <v>65</v>
      </c>
      <c r="J6750">
        <v>25</v>
      </c>
      <c r="K6750">
        <v>90</v>
      </c>
      <c r="L6750">
        <v>1</v>
      </c>
      <c r="M6750">
        <v>90</v>
      </c>
      <c r="N6750">
        <v>5</v>
      </c>
      <c r="O6750" t="s">
        <v>57</v>
      </c>
    </row>
    <row r="6751" spans="1:15">
      <c r="A6751">
        <v>143172</v>
      </c>
      <c r="B6751" s="1">
        <v>45369</v>
      </c>
      <c r="C6751" t="s">
        <v>23</v>
      </c>
      <c r="D6751" t="s">
        <v>24</v>
      </c>
      <c r="E6751" t="s">
        <v>17</v>
      </c>
      <c r="F6751">
        <v>25</v>
      </c>
      <c r="G6751" t="s">
        <v>34</v>
      </c>
      <c r="H6751" t="s">
        <v>27</v>
      </c>
      <c r="I6751">
        <v>9</v>
      </c>
      <c r="J6751">
        <v>100</v>
      </c>
      <c r="K6751">
        <v>109</v>
      </c>
      <c r="L6751">
        <v>1</v>
      </c>
      <c r="M6751">
        <v>109</v>
      </c>
      <c r="N6751">
        <v>5</v>
      </c>
      <c r="O6751" t="s">
        <v>43</v>
      </c>
    </row>
    <row r="6752" spans="1:15">
      <c r="A6752">
        <v>164212</v>
      </c>
      <c r="B6752" s="1">
        <v>45534</v>
      </c>
      <c r="C6752" t="s">
        <v>50</v>
      </c>
      <c r="D6752" t="s">
        <v>16</v>
      </c>
      <c r="E6752" t="s">
        <v>17</v>
      </c>
      <c r="F6752">
        <v>18</v>
      </c>
      <c r="G6752" t="s">
        <v>54</v>
      </c>
      <c r="H6752" t="s">
        <v>19</v>
      </c>
      <c r="I6752">
        <v>97</v>
      </c>
      <c r="J6752">
        <v>0</v>
      </c>
      <c r="K6752">
        <v>97</v>
      </c>
      <c r="L6752">
        <v>4</v>
      </c>
      <c r="M6752">
        <v>388</v>
      </c>
      <c r="N6752">
        <v>3</v>
      </c>
      <c r="O6752" t="s">
        <v>88</v>
      </c>
    </row>
    <row r="6753" spans="1:15">
      <c r="A6753">
        <v>176903</v>
      </c>
      <c r="B6753" s="1">
        <v>45455</v>
      </c>
      <c r="C6753" t="s">
        <v>15</v>
      </c>
      <c r="D6753" t="s">
        <v>16</v>
      </c>
      <c r="E6753" t="s">
        <v>17</v>
      </c>
      <c r="F6753">
        <v>35</v>
      </c>
      <c r="G6753" t="s">
        <v>67</v>
      </c>
      <c r="H6753" t="s">
        <v>27</v>
      </c>
      <c r="I6753">
        <v>100</v>
      </c>
      <c r="J6753">
        <v>40</v>
      </c>
      <c r="K6753">
        <v>140</v>
      </c>
      <c r="L6753">
        <v>1</v>
      </c>
      <c r="M6753">
        <v>140</v>
      </c>
      <c r="N6753">
        <v>1</v>
      </c>
      <c r="O6753" t="s">
        <v>63</v>
      </c>
    </row>
    <row r="6754" spans="1:15">
      <c r="A6754">
        <v>175091</v>
      </c>
      <c r="B6754" s="1">
        <v>45533</v>
      </c>
      <c r="C6754" t="s">
        <v>82</v>
      </c>
      <c r="D6754" t="s">
        <v>37</v>
      </c>
      <c r="E6754" t="s">
        <v>17</v>
      </c>
      <c r="F6754">
        <v>31</v>
      </c>
      <c r="G6754" t="s">
        <v>41</v>
      </c>
      <c r="H6754" t="s">
        <v>19</v>
      </c>
      <c r="I6754">
        <v>20</v>
      </c>
      <c r="J6754">
        <v>0</v>
      </c>
      <c r="K6754">
        <v>20</v>
      </c>
      <c r="L6754">
        <v>2</v>
      </c>
      <c r="M6754">
        <v>40</v>
      </c>
      <c r="N6754">
        <v>4</v>
      </c>
      <c r="O6754" t="s">
        <v>32</v>
      </c>
    </row>
    <row r="6755" spans="1:15">
      <c r="A6755">
        <v>157983</v>
      </c>
      <c r="B6755" s="1">
        <v>45279</v>
      </c>
      <c r="C6755" t="s">
        <v>50</v>
      </c>
      <c r="D6755" t="s">
        <v>16</v>
      </c>
      <c r="E6755" t="s">
        <v>17</v>
      </c>
      <c r="F6755">
        <v>21</v>
      </c>
      <c r="G6755" t="s">
        <v>80</v>
      </c>
      <c r="H6755" t="s">
        <v>27</v>
      </c>
      <c r="I6755">
        <v>97</v>
      </c>
      <c r="J6755">
        <v>40</v>
      </c>
      <c r="K6755">
        <v>137</v>
      </c>
      <c r="L6755">
        <v>3</v>
      </c>
      <c r="M6755">
        <v>411</v>
      </c>
      <c r="N6755">
        <v>1</v>
      </c>
      <c r="O6755" t="s">
        <v>59</v>
      </c>
    </row>
    <row r="6756" spans="1:15">
      <c r="A6756">
        <v>144033</v>
      </c>
      <c r="B6756" s="1">
        <v>45303</v>
      </c>
      <c r="C6756" t="s">
        <v>78</v>
      </c>
      <c r="D6756" t="s">
        <v>37</v>
      </c>
      <c r="E6756" t="s">
        <v>25</v>
      </c>
      <c r="F6756">
        <v>23</v>
      </c>
      <c r="G6756" t="s">
        <v>69</v>
      </c>
      <c r="H6756" t="s">
        <v>19</v>
      </c>
      <c r="I6756">
        <v>50</v>
      </c>
      <c r="J6756">
        <v>0</v>
      </c>
      <c r="K6756">
        <v>50</v>
      </c>
      <c r="L6756">
        <v>1</v>
      </c>
      <c r="M6756">
        <v>50</v>
      </c>
      <c r="N6756">
        <v>4</v>
      </c>
      <c r="O6756" t="s">
        <v>20</v>
      </c>
    </row>
    <row r="6757" spans="1:15">
      <c r="A6757">
        <v>157504</v>
      </c>
      <c r="B6757" s="1">
        <v>45408</v>
      </c>
      <c r="C6757" t="s">
        <v>15</v>
      </c>
      <c r="D6757" t="s">
        <v>16</v>
      </c>
      <c r="E6757" t="s">
        <v>17</v>
      </c>
      <c r="F6757">
        <v>20</v>
      </c>
      <c r="G6757" t="s">
        <v>75</v>
      </c>
      <c r="H6757" t="s">
        <v>27</v>
      </c>
      <c r="I6757">
        <v>100</v>
      </c>
      <c r="J6757">
        <v>70</v>
      </c>
      <c r="K6757">
        <v>170</v>
      </c>
      <c r="L6757">
        <v>2</v>
      </c>
      <c r="M6757">
        <v>340</v>
      </c>
      <c r="N6757">
        <v>4</v>
      </c>
      <c r="O6757" t="s">
        <v>61</v>
      </c>
    </row>
    <row r="6758" spans="1:15">
      <c r="A6758">
        <v>133391</v>
      </c>
      <c r="B6758" s="1">
        <v>45297</v>
      </c>
      <c r="C6758" t="s">
        <v>36</v>
      </c>
      <c r="D6758" t="s">
        <v>37</v>
      </c>
      <c r="E6758" t="s">
        <v>17</v>
      </c>
      <c r="F6758">
        <v>19</v>
      </c>
      <c r="G6758" t="s">
        <v>62</v>
      </c>
      <c r="H6758" t="s">
        <v>19</v>
      </c>
      <c r="I6758">
        <v>32</v>
      </c>
      <c r="J6758">
        <v>0</v>
      </c>
      <c r="K6758">
        <v>32</v>
      </c>
      <c r="L6758">
        <v>1</v>
      </c>
      <c r="M6758">
        <v>32</v>
      </c>
      <c r="N6758">
        <v>4</v>
      </c>
      <c r="O6758" t="s">
        <v>39</v>
      </c>
    </row>
    <row r="6759" spans="1:15">
      <c r="A6759">
        <v>120473</v>
      </c>
      <c r="B6759" s="1">
        <v>45520</v>
      </c>
      <c r="C6759" t="s">
        <v>23</v>
      </c>
      <c r="D6759" t="s">
        <v>24</v>
      </c>
      <c r="E6759" t="s">
        <v>17</v>
      </c>
      <c r="F6759">
        <v>21</v>
      </c>
      <c r="G6759" t="s">
        <v>58</v>
      </c>
      <c r="H6759" t="s">
        <v>27</v>
      </c>
      <c r="I6759">
        <v>9</v>
      </c>
      <c r="J6759">
        <v>40</v>
      </c>
      <c r="K6759">
        <v>49</v>
      </c>
      <c r="L6759">
        <v>4</v>
      </c>
      <c r="M6759">
        <v>196</v>
      </c>
      <c r="N6759">
        <v>3</v>
      </c>
      <c r="O6759" t="s">
        <v>73</v>
      </c>
    </row>
    <row r="6760" spans="1:15">
      <c r="A6760">
        <v>145517</v>
      </c>
      <c r="B6760" s="1">
        <v>45391</v>
      </c>
      <c r="C6760" t="s">
        <v>42</v>
      </c>
      <c r="D6760" t="s">
        <v>16</v>
      </c>
      <c r="E6760" t="s">
        <v>17</v>
      </c>
      <c r="F6760">
        <v>21</v>
      </c>
      <c r="G6760" t="s">
        <v>86</v>
      </c>
      <c r="H6760" t="s">
        <v>27</v>
      </c>
      <c r="I6760">
        <v>65</v>
      </c>
      <c r="J6760">
        <v>70</v>
      </c>
      <c r="K6760">
        <v>135</v>
      </c>
      <c r="L6760">
        <v>1</v>
      </c>
      <c r="M6760">
        <v>135</v>
      </c>
      <c r="N6760">
        <v>4</v>
      </c>
      <c r="O6760" t="s">
        <v>20</v>
      </c>
    </row>
    <row r="6761" spans="1:15">
      <c r="A6761">
        <v>151100</v>
      </c>
      <c r="B6761" s="1">
        <v>45451</v>
      </c>
      <c r="C6761" t="s">
        <v>48</v>
      </c>
      <c r="D6761" t="s">
        <v>16</v>
      </c>
      <c r="E6761" t="s">
        <v>25</v>
      </c>
      <c r="F6761">
        <v>32</v>
      </c>
      <c r="G6761" t="s">
        <v>18</v>
      </c>
      <c r="H6761" t="s">
        <v>19</v>
      </c>
      <c r="I6761">
        <v>130</v>
      </c>
      <c r="J6761">
        <v>0</v>
      </c>
      <c r="K6761">
        <v>130</v>
      </c>
      <c r="L6761">
        <v>1</v>
      </c>
      <c r="M6761">
        <v>130</v>
      </c>
      <c r="N6761">
        <v>3</v>
      </c>
      <c r="O6761" t="s">
        <v>83</v>
      </c>
    </row>
    <row r="6762" spans="1:15">
      <c r="A6762">
        <v>124178</v>
      </c>
      <c r="B6762" s="1">
        <v>45554</v>
      </c>
      <c r="C6762" t="s">
        <v>23</v>
      </c>
      <c r="D6762" t="s">
        <v>24</v>
      </c>
      <c r="E6762" t="s">
        <v>17</v>
      </c>
      <c r="F6762">
        <v>28</v>
      </c>
      <c r="G6762" t="s">
        <v>31</v>
      </c>
      <c r="H6762" t="s">
        <v>19</v>
      </c>
      <c r="I6762">
        <v>9</v>
      </c>
      <c r="J6762">
        <v>0</v>
      </c>
      <c r="K6762">
        <v>9</v>
      </c>
      <c r="L6762">
        <v>2</v>
      </c>
      <c r="M6762">
        <v>18</v>
      </c>
      <c r="N6762">
        <v>2</v>
      </c>
      <c r="O6762" t="s">
        <v>87</v>
      </c>
    </row>
    <row r="6763" spans="1:15">
      <c r="A6763">
        <v>144020</v>
      </c>
      <c r="B6763" s="1">
        <v>45467</v>
      </c>
      <c r="C6763" t="s">
        <v>42</v>
      </c>
      <c r="D6763" t="s">
        <v>16</v>
      </c>
      <c r="E6763" t="s">
        <v>25</v>
      </c>
      <c r="F6763">
        <v>24</v>
      </c>
      <c r="G6763" t="s">
        <v>69</v>
      </c>
      <c r="H6763" t="s">
        <v>19</v>
      </c>
      <c r="I6763">
        <v>65</v>
      </c>
      <c r="J6763">
        <v>0</v>
      </c>
      <c r="K6763">
        <v>65</v>
      </c>
      <c r="L6763">
        <v>3</v>
      </c>
      <c r="M6763">
        <v>195</v>
      </c>
      <c r="N6763">
        <v>4</v>
      </c>
      <c r="O6763" t="s">
        <v>32</v>
      </c>
    </row>
    <row r="6764" spans="1:15">
      <c r="A6764">
        <v>156915</v>
      </c>
      <c r="B6764" s="1">
        <v>45562</v>
      </c>
      <c r="C6764" t="s">
        <v>33</v>
      </c>
      <c r="D6764" t="s">
        <v>16</v>
      </c>
      <c r="E6764" t="s">
        <v>17</v>
      </c>
      <c r="F6764">
        <v>32</v>
      </c>
      <c r="G6764" t="s">
        <v>46</v>
      </c>
      <c r="H6764" t="s">
        <v>19</v>
      </c>
      <c r="I6764">
        <v>118</v>
      </c>
      <c r="J6764">
        <v>0</v>
      </c>
      <c r="K6764">
        <v>118</v>
      </c>
      <c r="L6764">
        <v>1</v>
      </c>
      <c r="M6764">
        <v>118</v>
      </c>
      <c r="N6764">
        <v>4</v>
      </c>
      <c r="O6764" t="s">
        <v>65</v>
      </c>
    </row>
    <row r="6765" spans="1:15">
      <c r="A6765">
        <v>164246</v>
      </c>
      <c r="B6765" s="1">
        <v>45413</v>
      </c>
      <c r="C6765" t="s">
        <v>85</v>
      </c>
      <c r="D6765" t="s">
        <v>24</v>
      </c>
      <c r="E6765" t="s">
        <v>17</v>
      </c>
      <c r="F6765">
        <v>27</v>
      </c>
      <c r="G6765" t="s">
        <v>18</v>
      </c>
      <c r="H6765" t="s">
        <v>19</v>
      </c>
      <c r="I6765">
        <v>23</v>
      </c>
      <c r="J6765">
        <v>0</v>
      </c>
      <c r="K6765">
        <v>23</v>
      </c>
      <c r="L6765">
        <v>1</v>
      </c>
      <c r="M6765">
        <v>23</v>
      </c>
      <c r="N6765">
        <v>3</v>
      </c>
      <c r="O6765" t="s">
        <v>40</v>
      </c>
    </row>
    <row r="6766" spans="1:15">
      <c r="A6766">
        <v>153085</v>
      </c>
      <c r="B6766" s="1">
        <v>45360</v>
      </c>
      <c r="C6766" t="s">
        <v>82</v>
      </c>
      <c r="D6766" t="s">
        <v>37</v>
      </c>
      <c r="E6766" t="s">
        <v>17</v>
      </c>
      <c r="F6766">
        <v>27</v>
      </c>
      <c r="G6766" t="s">
        <v>74</v>
      </c>
      <c r="H6766" t="s">
        <v>27</v>
      </c>
      <c r="I6766">
        <v>20</v>
      </c>
      <c r="J6766">
        <v>25</v>
      </c>
      <c r="K6766">
        <v>45</v>
      </c>
      <c r="L6766">
        <v>1</v>
      </c>
      <c r="M6766">
        <v>45</v>
      </c>
      <c r="N6766">
        <v>5</v>
      </c>
      <c r="O6766" t="s">
        <v>57</v>
      </c>
    </row>
    <row r="6767" spans="1:15">
      <c r="A6767">
        <v>160133</v>
      </c>
      <c r="B6767" s="1">
        <v>45450</v>
      </c>
      <c r="C6767" t="s">
        <v>78</v>
      </c>
      <c r="D6767" t="s">
        <v>37</v>
      </c>
      <c r="E6767" t="s">
        <v>17</v>
      </c>
      <c r="F6767">
        <v>32</v>
      </c>
      <c r="G6767" t="s">
        <v>18</v>
      </c>
      <c r="H6767" t="s">
        <v>19</v>
      </c>
      <c r="I6767">
        <v>50</v>
      </c>
      <c r="J6767">
        <v>0</v>
      </c>
      <c r="K6767">
        <v>50</v>
      </c>
      <c r="L6767">
        <v>1</v>
      </c>
      <c r="M6767">
        <v>50</v>
      </c>
      <c r="N6767">
        <v>3</v>
      </c>
      <c r="O6767" t="s">
        <v>40</v>
      </c>
    </row>
    <row r="6768" spans="1:15">
      <c r="A6768">
        <v>137656</v>
      </c>
      <c r="B6768" s="1">
        <v>45539</v>
      </c>
      <c r="C6768" t="s">
        <v>23</v>
      </c>
      <c r="D6768" t="s">
        <v>24</v>
      </c>
      <c r="E6768" t="s">
        <v>25</v>
      </c>
      <c r="F6768">
        <v>29</v>
      </c>
      <c r="G6768" t="s">
        <v>46</v>
      </c>
      <c r="H6768" t="s">
        <v>19</v>
      </c>
      <c r="I6768">
        <v>9</v>
      </c>
      <c r="J6768">
        <v>0</v>
      </c>
      <c r="K6768">
        <v>9</v>
      </c>
      <c r="L6768">
        <v>2</v>
      </c>
      <c r="M6768">
        <v>18</v>
      </c>
      <c r="N6768">
        <v>2</v>
      </c>
      <c r="O6768" t="s">
        <v>47</v>
      </c>
    </row>
    <row r="6769" spans="1:15">
      <c r="A6769">
        <v>166038</v>
      </c>
      <c r="B6769" s="1">
        <v>45470</v>
      </c>
      <c r="C6769" t="s">
        <v>53</v>
      </c>
      <c r="D6769" t="s">
        <v>37</v>
      </c>
      <c r="E6769" t="s">
        <v>25</v>
      </c>
      <c r="F6769">
        <v>20</v>
      </c>
      <c r="G6769" t="s">
        <v>46</v>
      </c>
      <c r="H6769" t="s">
        <v>19</v>
      </c>
      <c r="I6769">
        <v>15</v>
      </c>
      <c r="J6769">
        <v>0</v>
      </c>
      <c r="K6769">
        <v>15</v>
      </c>
      <c r="L6769">
        <v>1</v>
      </c>
      <c r="M6769">
        <v>15</v>
      </c>
      <c r="N6769">
        <v>1</v>
      </c>
      <c r="O6769" t="s">
        <v>55</v>
      </c>
    </row>
    <row r="6770" spans="1:15">
      <c r="A6770">
        <v>199193</v>
      </c>
      <c r="B6770" s="1">
        <v>45339</v>
      </c>
      <c r="C6770" t="s">
        <v>50</v>
      </c>
      <c r="D6770" t="s">
        <v>16</v>
      </c>
      <c r="E6770" t="s">
        <v>25</v>
      </c>
      <c r="F6770">
        <v>21</v>
      </c>
      <c r="G6770" t="s">
        <v>31</v>
      </c>
      <c r="H6770" t="s">
        <v>19</v>
      </c>
      <c r="I6770">
        <v>97</v>
      </c>
      <c r="J6770">
        <v>0</v>
      </c>
      <c r="K6770">
        <v>97</v>
      </c>
      <c r="L6770">
        <v>2</v>
      </c>
      <c r="M6770">
        <v>194</v>
      </c>
      <c r="N6770">
        <v>5</v>
      </c>
      <c r="O6770" t="s">
        <v>72</v>
      </c>
    </row>
    <row r="6771" spans="1:15">
      <c r="A6771">
        <v>153281</v>
      </c>
      <c r="B6771" s="1">
        <v>45242</v>
      </c>
      <c r="C6771" t="s">
        <v>42</v>
      </c>
      <c r="D6771" t="s">
        <v>16</v>
      </c>
      <c r="E6771" t="s">
        <v>17</v>
      </c>
      <c r="F6771">
        <v>21</v>
      </c>
      <c r="G6771" t="s">
        <v>31</v>
      </c>
      <c r="H6771" t="s">
        <v>19</v>
      </c>
      <c r="I6771">
        <v>65</v>
      </c>
      <c r="J6771">
        <v>0</v>
      </c>
      <c r="K6771">
        <v>65</v>
      </c>
      <c r="L6771">
        <v>1</v>
      </c>
      <c r="M6771">
        <v>65</v>
      </c>
      <c r="N6771">
        <v>1</v>
      </c>
      <c r="O6771" t="s">
        <v>28</v>
      </c>
    </row>
    <row r="6772" spans="1:15">
      <c r="A6772">
        <v>161591</v>
      </c>
      <c r="B6772" s="1">
        <v>45490</v>
      </c>
      <c r="C6772" t="s">
        <v>15</v>
      </c>
      <c r="D6772" t="s">
        <v>16</v>
      </c>
      <c r="E6772" t="s">
        <v>17</v>
      </c>
      <c r="F6772">
        <v>20</v>
      </c>
      <c r="G6772" t="s">
        <v>54</v>
      </c>
      <c r="H6772" t="s">
        <v>19</v>
      </c>
      <c r="I6772">
        <v>100</v>
      </c>
      <c r="J6772">
        <v>0</v>
      </c>
      <c r="K6772">
        <v>100</v>
      </c>
      <c r="L6772">
        <v>1</v>
      </c>
      <c r="M6772">
        <v>100</v>
      </c>
      <c r="N6772">
        <v>3</v>
      </c>
      <c r="O6772" t="s">
        <v>22</v>
      </c>
    </row>
    <row r="6773" spans="1:15">
      <c r="A6773">
        <v>160654</v>
      </c>
      <c r="B6773" s="1">
        <v>45565</v>
      </c>
      <c r="C6773" t="s">
        <v>30</v>
      </c>
      <c r="D6773" t="s">
        <v>24</v>
      </c>
      <c r="E6773" t="s">
        <v>17</v>
      </c>
      <c r="F6773">
        <v>29</v>
      </c>
      <c r="G6773" t="s">
        <v>46</v>
      </c>
      <c r="H6773" t="s">
        <v>19</v>
      </c>
      <c r="I6773">
        <v>10</v>
      </c>
      <c r="J6773">
        <v>0</v>
      </c>
      <c r="K6773">
        <v>10</v>
      </c>
      <c r="L6773">
        <v>3</v>
      </c>
      <c r="M6773">
        <v>30</v>
      </c>
      <c r="N6773">
        <v>4</v>
      </c>
      <c r="O6773" t="s">
        <v>43</v>
      </c>
    </row>
    <row r="6774" spans="1:15">
      <c r="A6774">
        <v>157468</v>
      </c>
      <c r="B6774" s="1">
        <v>45517</v>
      </c>
      <c r="C6774" t="s">
        <v>23</v>
      </c>
      <c r="D6774" t="s">
        <v>24</v>
      </c>
      <c r="E6774" t="s">
        <v>17</v>
      </c>
      <c r="F6774">
        <v>34</v>
      </c>
      <c r="G6774" t="s">
        <v>66</v>
      </c>
      <c r="H6774" t="s">
        <v>27</v>
      </c>
      <c r="I6774">
        <v>9</v>
      </c>
      <c r="J6774">
        <v>40</v>
      </c>
      <c r="K6774">
        <v>49</v>
      </c>
      <c r="L6774">
        <v>2</v>
      </c>
      <c r="M6774">
        <v>98</v>
      </c>
      <c r="N6774">
        <v>4</v>
      </c>
      <c r="O6774" t="s">
        <v>32</v>
      </c>
    </row>
    <row r="6775" spans="1:15">
      <c r="A6775">
        <v>162482</v>
      </c>
      <c r="B6775" s="1">
        <v>45322</v>
      </c>
      <c r="C6775" t="s">
        <v>33</v>
      </c>
      <c r="D6775" t="s">
        <v>16</v>
      </c>
      <c r="E6775" t="s">
        <v>17</v>
      </c>
      <c r="F6775">
        <v>27</v>
      </c>
      <c r="G6775" t="s">
        <v>80</v>
      </c>
      <c r="H6775" t="s">
        <v>27</v>
      </c>
      <c r="I6775">
        <v>118</v>
      </c>
      <c r="J6775">
        <v>40</v>
      </c>
      <c r="K6775">
        <v>158</v>
      </c>
      <c r="L6775">
        <v>3</v>
      </c>
      <c r="M6775">
        <v>474</v>
      </c>
      <c r="N6775">
        <v>1</v>
      </c>
      <c r="O6775" t="s">
        <v>59</v>
      </c>
    </row>
    <row r="6776" spans="1:15">
      <c r="A6776">
        <v>147941</v>
      </c>
      <c r="B6776" s="1">
        <v>45435</v>
      </c>
      <c r="C6776" t="s">
        <v>53</v>
      </c>
      <c r="D6776" t="s">
        <v>37</v>
      </c>
      <c r="E6776" t="s">
        <v>17</v>
      </c>
      <c r="F6776">
        <v>19</v>
      </c>
      <c r="G6776" t="s">
        <v>21</v>
      </c>
      <c r="H6776" t="s">
        <v>19</v>
      </c>
      <c r="I6776">
        <v>15</v>
      </c>
      <c r="J6776">
        <v>0</v>
      </c>
      <c r="K6776">
        <v>15</v>
      </c>
      <c r="L6776">
        <v>1</v>
      </c>
      <c r="M6776">
        <v>15</v>
      </c>
      <c r="N6776">
        <v>5</v>
      </c>
      <c r="O6776" t="s">
        <v>32</v>
      </c>
    </row>
    <row r="6777" spans="1:15">
      <c r="A6777">
        <v>159946</v>
      </c>
      <c r="B6777" s="1">
        <v>45544</v>
      </c>
      <c r="C6777" t="s">
        <v>23</v>
      </c>
      <c r="D6777" t="s">
        <v>24</v>
      </c>
      <c r="E6777" t="s">
        <v>17</v>
      </c>
      <c r="F6777">
        <v>34</v>
      </c>
      <c r="G6777" t="s">
        <v>18</v>
      </c>
      <c r="H6777" t="s">
        <v>19</v>
      </c>
      <c r="I6777">
        <v>9</v>
      </c>
      <c r="J6777">
        <v>0</v>
      </c>
      <c r="K6777">
        <v>9</v>
      </c>
      <c r="L6777">
        <v>1</v>
      </c>
      <c r="M6777">
        <v>9</v>
      </c>
      <c r="N6777">
        <v>3</v>
      </c>
      <c r="O6777" t="s">
        <v>49</v>
      </c>
    </row>
    <row r="6778" spans="1:15">
      <c r="A6778">
        <v>165185</v>
      </c>
      <c r="B6778" s="1">
        <v>45395</v>
      </c>
      <c r="C6778" t="s">
        <v>42</v>
      </c>
      <c r="D6778" t="s">
        <v>16</v>
      </c>
      <c r="E6778" t="s">
        <v>17</v>
      </c>
      <c r="F6778">
        <v>25</v>
      </c>
      <c r="G6778" t="s">
        <v>21</v>
      </c>
      <c r="H6778" t="s">
        <v>19</v>
      </c>
      <c r="I6778">
        <v>65</v>
      </c>
      <c r="J6778">
        <v>0</v>
      </c>
      <c r="K6778">
        <v>65</v>
      </c>
      <c r="L6778">
        <v>1</v>
      </c>
      <c r="M6778">
        <v>65</v>
      </c>
      <c r="N6778">
        <v>2</v>
      </c>
      <c r="O6778" t="s">
        <v>28</v>
      </c>
    </row>
    <row r="6779" spans="1:15">
      <c r="A6779">
        <v>158363</v>
      </c>
      <c r="B6779" s="1">
        <v>45349</v>
      </c>
      <c r="C6779" t="s">
        <v>85</v>
      </c>
      <c r="D6779" t="s">
        <v>24</v>
      </c>
      <c r="E6779" t="s">
        <v>17</v>
      </c>
      <c r="F6779">
        <v>20</v>
      </c>
      <c r="G6779" t="s">
        <v>31</v>
      </c>
      <c r="H6779" t="s">
        <v>19</v>
      </c>
      <c r="I6779">
        <v>23</v>
      </c>
      <c r="J6779">
        <v>0</v>
      </c>
      <c r="K6779">
        <v>23</v>
      </c>
      <c r="L6779">
        <v>1</v>
      </c>
      <c r="M6779">
        <v>23</v>
      </c>
      <c r="N6779">
        <v>3</v>
      </c>
      <c r="O6779" t="s">
        <v>49</v>
      </c>
    </row>
    <row r="6780" spans="1:15">
      <c r="A6780">
        <v>123550</v>
      </c>
      <c r="B6780" s="1">
        <v>45295</v>
      </c>
      <c r="C6780" t="s">
        <v>53</v>
      </c>
      <c r="D6780" t="s">
        <v>37</v>
      </c>
      <c r="E6780" t="s">
        <v>17</v>
      </c>
      <c r="F6780">
        <v>25</v>
      </c>
      <c r="G6780" t="s">
        <v>54</v>
      </c>
      <c r="H6780" t="s">
        <v>19</v>
      </c>
      <c r="I6780">
        <v>15</v>
      </c>
      <c r="J6780">
        <v>0</v>
      </c>
      <c r="K6780">
        <v>15</v>
      </c>
      <c r="L6780">
        <v>4</v>
      </c>
      <c r="M6780">
        <v>60</v>
      </c>
      <c r="N6780">
        <v>5</v>
      </c>
      <c r="O6780" t="s">
        <v>65</v>
      </c>
    </row>
    <row r="6781" spans="1:15">
      <c r="A6781">
        <v>165517</v>
      </c>
      <c r="B6781" s="1">
        <v>45459</v>
      </c>
      <c r="C6781" t="s">
        <v>50</v>
      </c>
      <c r="D6781" t="s">
        <v>16</v>
      </c>
      <c r="E6781" t="s">
        <v>17</v>
      </c>
      <c r="F6781">
        <v>28</v>
      </c>
      <c r="G6781" t="s">
        <v>80</v>
      </c>
      <c r="H6781" t="s">
        <v>27</v>
      </c>
      <c r="I6781">
        <v>97</v>
      </c>
      <c r="J6781">
        <v>40</v>
      </c>
      <c r="K6781">
        <v>137</v>
      </c>
      <c r="L6781">
        <v>1</v>
      </c>
      <c r="M6781">
        <v>137</v>
      </c>
      <c r="N6781">
        <v>4</v>
      </c>
      <c r="O6781" t="s">
        <v>43</v>
      </c>
    </row>
    <row r="6782" spans="1:15">
      <c r="A6782">
        <v>128205</v>
      </c>
      <c r="B6782" s="1">
        <v>45419</v>
      </c>
      <c r="C6782" t="s">
        <v>53</v>
      </c>
      <c r="D6782" t="s">
        <v>37</v>
      </c>
      <c r="E6782" t="s">
        <v>25</v>
      </c>
      <c r="F6782">
        <v>18</v>
      </c>
      <c r="G6782" t="s">
        <v>38</v>
      </c>
      <c r="H6782" t="s">
        <v>19</v>
      </c>
      <c r="I6782">
        <v>15</v>
      </c>
      <c r="J6782">
        <v>0</v>
      </c>
      <c r="K6782">
        <v>15</v>
      </c>
      <c r="L6782">
        <v>1</v>
      </c>
      <c r="M6782">
        <v>15</v>
      </c>
      <c r="N6782">
        <v>2</v>
      </c>
      <c r="O6782" t="s">
        <v>87</v>
      </c>
    </row>
    <row r="6783" spans="1:15">
      <c r="A6783">
        <v>165195</v>
      </c>
      <c r="B6783" s="1">
        <v>45348</v>
      </c>
      <c r="C6783" t="s">
        <v>50</v>
      </c>
      <c r="D6783" t="s">
        <v>16</v>
      </c>
      <c r="E6783" t="s">
        <v>17</v>
      </c>
      <c r="F6783">
        <v>20</v>
      </c>
      <c r="G6783" t="s">
        <v>46</v>
      </c>
      <c r="H6783" t="s">
        <v>19</v>
      </c>
      <c r="I6783">
        <v>97</v>
      </c>
      <c r="J6783">
        <v>0</v>
      </c>
      <c r="K6783">
        <v>97</v>
      </c>
      <c r="L6783">
        <v>1</v>
      </c>
      <c r="M6783">
        <v>97</v>
      </c>
      <c r="N6783">
        <v>2</v>
      </c>
      <c r="O6783" t="s">
        <v>63</v>
      </c>
    </row>
    <row r="6784" spans="1:15">
      <c r="A6784">
        <v>148352</v>
      </c>
      <c r="B6784" s="1">
        <v>45600</v>
      </c>
      <c r="C6784" t="s">
        <v>53</v>
      </c>
      <c r="D6784" t="s">
        <v>37</v>
      </c>
      <c r="E6784" t="s">
        <v>17</v>
      </c>
      <c r="F6784">
        <v>34</v>
      </c>
      <c r="G6784" t="s">
        <v>54</v>
      </c>
      <c r="H6784" t="s">
        <v>19</v>
      </c>
      <c r="I6784">
        <v>15</v>
      </c>
      <c r="J6784">
        <v>0</v>
      </c>
      <c r="K6784">
        <v>15</v>
      </c>
      <c r="L6784">
        <v>2</v>
      </c>
      <c r="M6784">
        <v>30</v>
      </c>
      <c r="N6784">
        <v>4</v>
      </c>
      <c r="O6784" t="s">
        <v>61</v>
      </c>
    </row>
    <row r="6785" spans="1:15">
      <c r="A6785">
        <v>165728</v>
      </c>
      <c r="B6785" s="1">
        <v>45378</v>
      </c>
      <c r="C6785" t="s">
        <v>15</v>
      </c>
      <c r="D6785" t="s">
        <v>16</v>
      </c>
      <c r="E6785" t="s">
        <v>25</v>
      </c>
      <c r="F6785">
        <v>32</v>
      </c>
      <c r="G6785" t="s">
        <v>41</v>
      </c>
      <c r="H6785" t="s">
        <v>19</v>
      </c>
      <c r="I6785">
        <v>100</v>
      </c>
      <c r="J6785">
        <v>0</v>
      </c>
      <c r="K6785">
        <v>100</v>
      </c>
      <c r="L6785">
        <v>1</v>
      </c>
      <c r="M6785">
        <v>100</v>
      </c>
      <c r="N6785">
        <v>5</v>
      </c>
      <c r="O6785" t="s">
        <v>57</v>
      </c>
    </row>
    <row r="6786" spans="1:15">
      <c r="A6786">
        <v>186433</v>
      </c>
      <c r="B6786" s="1">
        <v>45497</v>
      </c>
      <c r="C6786" t="s">
        <v>30</v>
      </c>
      <c r="D6786" t="s">
        <v>24</v>
      </c>
      <c r="E6786" t="s">
        <v>17</v>
      </c>
      <c r="F6786">
        <v>26</v>
      </c>
      <c r="G6786" t="s">
        <v>21</v>
      </c>
      <c r="H6786" t="s">
        <v>19</v>
      </c>
      <c r="I6786">
        <v>10</v>
      </c>
      <c r="J6786">
        <v>0</v>
      </c>
      <c r="K6786">
        <v>10</v>
      </c>
      <c r="L6786">
        <v>2</v>
      </c>
      <c r="M6786">
        <v>20</v>
      </c>
      <c r="N6786">
        <v>5</v>
      </c>
      <c r="O6786" t="s">
        <v>70</v>
      </c>
    </row>
    <row r="6787" spans="1:15">
      <c r="A6787">
        <v>128965</v>
      </c>
      <c r="B6787" s="1">
        <v>45579</v>
      </c>
      <c r="C6787" t="s">
        <v>42</v>
      </c>
      <c r="D6787" t="s">
        <v>16</v>
      </c>
      <c r="E6787" t="s">
        <v>25</v>
      </c>
      <c r="F6787">
        <v>27</v>
      </c>
      <c r="G6787" t="s">
        <v>56</v>
      </c>
      <c r="H6787" t="s">
        <v>19</v>
      </c>
      <c r="I6787">
        <v>65</v>
      </c>
      <c r="J6787">
        <v>0</v>
      </c>
      <c r="K6787">
        <v>65</v>
      </c>
      <c r="L6787">
        <v>1</v>
      </c>
      <c r="M6787">
        <v>65</v>
      </c>
      <c r="N6787">
        <v>3</v>
      </c>
      <c r="O6787" t="s">
        <v>40</v>
      </c>
    </row>
    <row r="6788" spans="1:15">
      <c r="A6788">
        <v>157710</v>
      </c>
      <c r="B6788" s="1">
        <v>45242</v>
      </c>
      <c r="C6788" t="s">
        <v>50</v>
      </c>
      <c r="D6788" t="s">
        <v>16</v>
      </c>
      <c r="E6788" t="s">
        <v>25</v>
      </c>
      <c r="F6788">
        <v>28</v>
      </c>
      <c r="G6788" t="s">
        <v>29</v>
      </c>
      <c r="H6788" t="s">
        <v>19</v>
      </c>
      <c r="I6788">
        <v>97</v>
      </c>
      <c r="J6788">
        <v>0</v>
      </c>
      <c r="K6788">
        <v>97</v>
      </c>
      <c r="L6788">
        <v>1</v>
      </c>
      <c r="M6788">
        <v>97</v>
      </c>
      <c r="N6788">
        <v>5</v>
      </c>
      <c r="O6788" t="s">
        <v>45</v>
      </c>
    </row>
    <row r="6789" spans="1:15">
      <c r="A6789">
        <v>154589</v>
      </c>
      <c r="B6789" s="1">
        <v>45520</v>
      </c>
      <c r="C6789" t="s">
        <v>23</v>
      </c>
      <c r="D6789" t="s">
        <v>24</v>
      </c>
      <c r="E6789" t="s">
        <v>25</v>
      </c>
      <c r="F6789">
        <v>19</v>
      </c>
      <c r="G6789" t="s">
        <v>56</v>
      </c>
      <c r="H6789" t="s">
        <v>19</v>
      </c>
      <c r="I6789">
        <v>9</v>
      </c>
      <c r="J6789">
        <v>0</v>
      </c>
      <c r="K6789">
        <v>9</v>
      </c>
      <c r="L6789">
        <v>1</v>
      </c>
      <c r="M6789">
        <v>9</v>
      </c>
      <c r="N6789">
        <v>5</v>
      </c>
      <c r="O6789" t="s">
        <v>72</v>
      </c>
    </row>
    <row r="6790" spans="1:15">
      <c r="A6790">
        <v>123305</v>
      </c>
      <c r="B6790" s="1">
        <v>45467</v>
      </c>
      <c r="C6790" t="s">
        <v>53</v>
      </c>
      <c r="D6790" t="s">
        <v>37</v>
      </c>
      <c r="E6790" t="s">
        <v>17</v>
      </c>
      <c r="F6790">
        <v>25</v>
      </c>
      <c r="G6790" t="s">
        <v>31</v>
      </c>
      <c r="H6790" t="s">
        <v>19</v>
      </c>
      <c r="I6790">
        <v>15</v>
      </c>
      <c r="J6790">
        <v>0</v>
      </c>
      <c r="K6790">
        <v>15</v>
      </c>
      <c r="L6790">
        <v>1</v>
      </c>
      <c r="M6790">
        <v>15</v>
      </c>
      <c r="N6790">
        <v>5</v>
      </c>
      <c r="O6790" t="s">
        <v>39</v>
      </c>
    </row>
    <row r="6791" spans="1:15">
      <c r="A6791">
        <v>133090</v>
      </c>
      <c r="B6791" s="1">
        <v>45338</v>
      </c>
      <c r="C6791" t="s">
        <v>76</v>
      </c>
      <c r="D6791" t="s">
        <v>37</v>
      </c>
      <c r="E6791" t="s">
        <v>17</v>
      </c>
      <c r="F6791">
        <v>27</v>
      </c>
      <c r="G6791" t="s">
        <v>74</v>
      </c>
      <c r="H6791" t="s">
        <v>27</v>
      </c>
      <c r="I6791">
        <v>45</v>
      </c>
      <c r="J6791">
        <v>25</v>
      </c>
      <c r="K6791">
        <v>70</v>
      </c>
      <c r="L6791">
        <v>1</v>
      </c>
      <c r="M6791">
        <v>70</v>
      </c>
      <c r="N6791">
        <v>4</v>
      </c>
      <c r="O6791" t="s">
        <v>72</v>
      </c>
    </row>
    <row r="6792" spans="1:15">
      <c r="A6792">
        <v>176859</v>
      </c>
      <c r="B6792" s="1">
        <v>45539</v>
      </c>
      <c r="C6792" t="s">
        <v>78</v>
      </c>
      <c r="D6792" t="s">
        <v>37</v>
      </c>
      <c r="E6792" t="s">
        <v>25</v>
      </c>
      <c r="F6792">
        <v>20</v>
      </c>
      <c r="G6792" t="s">
        <v>21</v>
      </c>
      <c r="H6792" t="s">
        <v>19</v>
      </c>
      <c r="I6792">
        <v>50</v>
      </c>
      <c r="J6792">
        <v>0</v>
      </c>
      <c r="K6792">
        <v>50</v>
      </c>
      <c r="L6792">
        <v>3</v>
      </c>
      <c r="M6792">
        <v>150</v>
      </c>
      <c r="N6792">
        <v>3</v>
      </c>
      <c r="O6792" t="s">
        <v>73</v>
      </c>
    </row>
    <row r="6793" spans="1:15">
      <c r="A6793">
        <v>181118</v>
      </c>
      <c r="B6793" s="1">
        <v>45264</v>
      </c>
      <c r="C6793" t="s">
        <v>42</v>
      </c>
      <c r="D6793" t="s">
        <v>16</v>
      </c>
      <c r="E6793" t="s">
        <v>17</v>
      </c>
      <c r="F6793">
        <v>25</v>
      </c>
      <c r="G6793" t="s">
        <v>77</v>
      </c>
      <c r="H6793" t="s">
        <v>19</v>
      </c>
      <c r="I6793">
        <v>65</v>
      </c>
      <c r="J6793">
        <v>0</v>
      </c>
      <c r="K6793">
        <v>65</v>
      </c>
      <c r="L6793">
        <v>1</v>
      </c>
      <c r="M6793">
        <v>65</v>
      </c>
      <c r="N6793">
        <v>1</v>
      </c>
      <c r="O6793" t="s">
        <v>47</v>
      </c>
    </row>
    <row r="6794" spans="1:15">
      <c r="A6794">
        <v>121306</v>
      </c>
      <c r="B6794" s="1">
        <v>45497</v>
      </c>
      <c r="C6794" t="s">
        <v>42</v>
      </c>
      <c r="D6794" t="s">
        <v>16</v>
      </c>
      <c r="E6794" t="s">
        <v>17</v>
      </c>
      <c r="F6794">
        <v>24</v>
      </c>
      <c r="G6794" t="s">
        <v>62</v>
      </c>
      <c r="H6794" t="s">
        <v>19</v>
      </c>
      <c r="I6794">
        <v>65</v>
      </c>
      <c r="J6794">
        <v>0</v>
      </c>
      <c r="K6794">
        <v>65</v>
      </c>
      <c r="L6794">
        <v>1</v>
      </c>
      <c r="M6794">
        <v>65</v>
      </c>
      <c r="N6794">
        <v>1</v>
      </c>
      <c r="O6794" t="s">
        <v>71</v>
      </c>
    </row>
    <row r="6795" spans="1:15">
      <c r="A6795">
        <v>159738</v>
      </c>
      <c r="B6795" s="1">
        <v>45371</v>
      </c>
      <c r="C6795" t="s">
        <v>36</v>
      </c>
      <c r="D6795" t="s">
        <v>37</v>
      </c>
      <c r="E6795" t="s">
        <v>17</v>
      </c>
      <c r="F6795">
        <v>27</v>
      </c>
      <c r="G6795" t="s">
        <v>69</v>
      </c>
      <c r="H6795" t="s">
        <v>19</v>
      </c>
      <c r="I6795">
        <v>32</v>
      </c>
      <c r="J6795">
        <v>0</v>
      </c>
      <c r="K6795">
        <v>32</v>
      </c>
      <c r="L6795">
        <v>3</v>
      </c>
      <c r="M6795">
        <v>96</v>
      </c>
      <c r="N6795">
        <v>5</v>
      </c>
      <c r="O6795" t="s">
        <v>65</v>
      </c>
    </row>
    <row r="6796" spans="1:15">
      <c r="A6796">
        <v>184993</v>
      </c>
      <c r="B6796" s="1">
        <v>45243</v>
      </c>
      <c r="C6796" t="s">
        <v>15</v>
      </c>
      <c r="D6796" t="s">
        <v>16</v>
      </c>
      <c r="E6796" t="s">
        <v>17</v>
      </c>
      <c r="F6796">
        <v>31</v>
      </c>
      <c r="G6796" t="s">
        <v>51</v>
      </c>
      <c r="H6796" t="s">
        <v>27</v>
      </c>
      <c r="I6796">
        <v>100</v>
      </c>
      <c r="J6796">
        <v>50</v>
      </c>
      <c r="K6796">
        <v>150</v>
      </c>
      <c r="L6796">
        <v>1</v>
      </c>
      <c r="M6796">
        <v>150</v>
      </c>
      <c r="N6796">
        <v>5</v>
      </c>
      <c r="O6796" t="s">
        <v>20</v>
      </c>
    </row>
    <row r="6797" spans="1:15">
      <c r="A6797">
        <v>134678</v>
      </c>
      <c r="B6797" s="1">
        <v>45425</v>
      </c>
      <c r="C6797" t="s">
        <v>23</v>
      </c>
      <c r="D6797" t="s">
        <v>24</v>
      </c>
      <c r="E6797" t="s">
        <v>17</v>
      </c>
      <c r="F6797">
        <v>30</v>
      </c>
      <c r="G6797" t="s">
        <v>21</v>
      </c>
      <c r="H6797" t="s">
        <v>19</v>
      </c>
      <c r="I6797">
        <v>9</v>
      </c>
      <c r="J6797">
        <v>0</v>
      </c>
      <c r="K6797">
        <v>9</v>
      </c>
      <c r="L6797">
        <v>1</v>
      </c>
      <c r="M6797">
        <v>9</v>
      </c>
      <c r="N6797">
        <v>2</v>
      </c>
      <c r="O6797" t="s">
        <v>81</v>
      </c>
    </row>
    <row r="6798" spans="1:15">
      <c r="A6798">
        <v>177887</v>
      </c>
      <c r="B6798" s="1">
        <v>45279</v>
      </c>
      <c r="C6798" t="s">
        <v>53</v>
      </c>
      <c r="D6798" t="s">
        <v>37</v>
      </c>
      <c r="E6798" t="s">
        <v>17</v>
      </c>
      <c r="F6798">
        <v>32</v>
      </c>
      <c r="G6798" t="s">
        <v>18</v>
      </c>
      <c r="H6798" t="s">
        <v>19</v>
      </c>
      <c r="I6798">
        <v>15</v>
      </c>
      <c r="J6798">
        <v>0</v>
      </c>
      <c r="K6798">
        <v>15</v>
      </c>
      <c r="L6798">
        <v>4</v>
      </c>
      <c r="M6798">
        <v>60</v>
      </c>
      <c r="N6798">
        <v>3</v>
      </c>
      <c r="O6798" t="s">
        <v>83</v>
      </c>
    </row>
    <row r="6799" spans="1:15">
      <c r="A6799">
        <v>176544</v>
      </c>
      <c r="B6799" s="1">
        <v>45328</v>
      </c>
      <c r="C6799" t="s">
        <v>15</v>
      </c>
      <c r="D6799" t="s">
        <v>16</v>
      </c>
      <c r="E6799" t="s">
        <v>25</v>
      </c>
      <c r="F6799">
        <v>33</v>
      </c>
      <c r="G6799" t="s">
        <v>69</v>
      </c>
      <c r="H6799" t="s">
        <v>19</v>
      </c>
      <c r="I6799">
        <v>100</v>
      </c>
      <c r="J6799">
        <v>0</v>
      </c>
      <c r="K6799">
        <v>100</v>
      </c>
      <c r="L6799">
        <v>1</v>
      </c>
      <c r="M6799">
        <v>100</v>
      </c>
      <c r="N6799">
        <v>5</v>
      </c>
      <c r="O6799" t="s">
        <v>20</v>
      </c>
    </row>
    <row r="6800" spans="1:15">
      <c r="A6800">
        <v>195028</v>
      </c>
      <c r="B6800" s="1">
        <v>45586</v>
      </c>
      <c r="C6800" t="s">
        <v>50</v>
      </c>
      <c r="D6800" t="s">
        <v>16</v>
      </c>
      <c r="E6800" t="s">
        <v>17</v>
      </c>
      <c r="F6800">
        <v>26</v>
      </c>
      <c r="G6800" t="s">
        <v>26</v>
      </c>
      <c r="H6800" t="s">
        <v>27</v>
      </c>
      <c r="I6800">
        <v>97</v>
      </c>
      <c r="J6800">
        <v>40</v>
      </c>
      <c r="K6800">
        <v>137</v>
      </c>
      <c r="L6800">
        <v>3</v>
      </c>
      <c r="M6800">
        <v>411</v>
      </c>
      <c r="N6800">
        <v>1</v>
      </c>
      <c r="O6800" t="s">
        <v>87</v>
      </c>
    </row>
    <row r="6801" spans="1:15">
      <c r="A6801">
        <v>157250</v>
      </c>
      <c r="B6801" s="1">
        <v>45332</v>
      </c>
      <c r="C6801" t="s">
        <v>48</v>
      </c>
      <c r="D6801" t="s">
        <v>16</v>
      </c>
      <c r="E6801" t="s">
        <v>17</v>
      </c>
      <c r="F6801">
        <v>29</v>
      </c>
      <c r="G6801" t="s">
        <v>60</v>
      </c>
      <c r="H6801" t="s">
        <v>19</v>
      </c>
      <c r="I6801">
        <v>130</v>
      </c>
      <c r="J6801">
        <v>0</v>
      </c>
      <c r="K6801">
        <v>130</v>
      </c>
      <c r="L6801">
        <v>2</v>
      </c>
      <c r="M6801">
        <v>260</v>
      </c>
      <c r="N6801">
        <v>1</v>
      </c>
      <c r="O6801" t="s">
        <v>28</v>
      </c>
    </row>
    <row r="6802" spans="1:15">
      <c r="A6802">
        <v>186617</v>
      </c>
      <c r="B6802" s="1">
        <v>45594</v>
      </c>
      <c r="C6802" t="s">
        <v>15</v>
      </c>
      <c r="D6802" t="s">
        <v>16</v>
      </c>
      <c r="E6802" t="s">
        <v>17</v>
      </c>
      <c r="F6802">
        <v>23</v>
      </c>
      <c r="G6802" t="s">
        <v>67</v>
      </c>
      <c r="H6802" t="s">
        <v>27</v>
      </c>
      <c r="I6802">
        <v>100</v>
      </c>
      <c r="J6802">
        <v>40</v>
      </c>
      <c r="K6802">
        <v>140</v>
      </c>
      <c r="L6802">
        <v>1</v>
      </c>
      <c r="M6802">
        <v>140</v>
      </c>
      <c r="N6802">
        <v>4</v>
      </c>
      <c r="O6802" t="s">
        <v>43</v>
      </c>
    </row>
    <row r="6803" spans="1:15">
      <c r="A6803">
        <v>158075</v>
      </c>
      <c r="B6803" s="1">
        <v>45376</v>
      </c>
      <c r="C6803" t="s">
        <v>42</v>
      </c>
      <c r="D6803" t="s">
        <v>16</v>
      </c>
      <c r="E6803" t="s">
        <v>25</v>
      </c>
      <c r="F6803">
        <v>25</v>
      </c>
      <c r="G6803" t="s">
        <v>46</v>
      </c>
      <c r="H6803" t="s">
        <v>19</v>
      </c>
      <c r="I6803">
        <v>65</v>
      </c>
      <c r="J6803">
        <v>0</v>
      </c>
      <c r="K6803">
        <v>65</v>
      </c>
      <c r="L6803">
        <v>1</v>
      </c>
      <c r="M6803">
        <v>65</v>
      </c>
      <c r="N6803">
        <v>4</v>
      </c>
      <c r="O6803" t="s">
        <v>32</v>
      </c>
    </row>
    <row r="6804" spans="1:15">
      <c r="A6804">
        <v>185298</v>
      </c>
      <c r="B6804" s="1">
        <v>45336</v>
      </c>
      <c r="C6804" t="s">
        <v>23</v>
      </c>
      <c r="D6804" t="s">
        <v>24</v>
      </c>
      <c r="E6804" t="s">
        <v>25</v>
      </c>
      <c r="F6804">
        <v>24</v>
      </c>
      <c r="G6804" t="s">
        <v>80</v>
      </c>
      <c r="H6804" t="s">
        <v>27</v>
      </c>
      <c r="I6804">
        <v>9</v>
      </c>
      <c r="J6804">
        <v>40</v>
      </c>
      <c r="K6804">
        <v>49</v>
      </c>
      <c r="L6804">
        <v>2</v>
      </c>
      <c r="M6804">
        <v>98</v>
      </c>
      <c r="N6804">
        <v>5</v>
      </c>
      <c r="O6804" t="s">
        <v>70</v>
      </c>
    </row>
    <row r="6805" spans="1:15">
      <c r="A6805">
        <v>147436</v>
      </c>
      <c r="B6805" s="1">
        <v>45281</v>
      </c>
      <c r="C6805" t="s">
        <v>42</v>
      </c>
      <c r="D6805" t="s">
        <v>16</v>
      </c>
      <c r="E6805" t="s">
        <v>25</v>
      </c>
      <c r="F6805">
        <v>21</v>
      </c>
      <c r="G6805" t="s">
        <v>29</v>
      </c>
      <c r="H6805" t="s">
        <v>19</v>
      </c>
      <c r="I6805">
        <v>65</v>
      </c>
      <c r="J6805">
        <v>0</v>
      </c>
      <c r="K6805">
        <v>65</v>
      </c>
      <c r="L6805">
        <v>1</v>
      </c>
      <c r="M6805">
        <v>65</v>
      </c>
      <c r="N6805">
        <v>5</v>
      </c>
      <c r="O6805" t="s">
        <v>32</v>
      </c>
    </row>
    <row r="6806" spans="1:15">
      <c r="A6806">
        <v>177988</v>
      </c>
      <c r="B6806" s="1">
        <v>45528</v>
      </c>
      <c r="C6806" t="s">
        <v>30</v>
      </c>
      <c r="D6806" t="s">
        <v>24</v>
      </c>
      <c r="E6806" t="s">
        <v>17</v>
      </c>
      <c r="F6806">
        <v>33</v>
      </c>
      <c r="G6806" t="s">
        <v>67</v>
      </c>
      <c r="H6806" t="s">
        <v>27</v>
      </c>
      <c r="I6806">
        <v>10</v>
      </c>
      <c r="J6806">
        <v>40</v>
      </c>
      <c r="K6806">
        <v>50</v>
      </c>
      <c r="L6806">
        <v>4</v>
      </c>
      <c r="M6806">
        <v>200</v>
      </c>
      <c r="N6806">
        <v>1</v>
      </c>
      <c r="O6806" t="s">
        <v>47</v>
      </c>
    </row>
    <row r="6807" spans="1:15">
      <c r="A6807">
        <v>148050</v>
      </c>
      <c r="B6807" s="1">
        <v>45236</v>
      </c>
      <c r="C6807" t="s">
        <v>30</v>
      </c>
      <c r="D6807" t="s">
        <v>24</v>
      </c>
      <c r="E6807" t="s">
        <v>17</v>
      </c>
      <c r="F6807">
        <v>24</v>
      </c>
      <c r="G6807" t="s">
        <v>80</v>
      </c>
      <c r="H6807" t="s">
        <v>27</v>
      </c>
      <c r="I6807">
        <v>10</v>
      </c>
      <c r="J6807">
        <v>40</v>
      </c>
      <c r="K6807">
        <v>50</v>
      </c>
      <c r="L6807">
        <v>1</v>
      </c>
      <c r="M6807">
        <v>50</v>
      </c>
      <c r="N6807">
        <v>2</v>
      </c>
      <c r="O6807" t="s">
        <v>81</v>
      </c>
    </row>
    <row r="6808" spans="1:15">
      <c r="A6808">
        <v>197111</v>
      </c>
      <c r="B6808" s="1">
        <v>45236</v>
      </c>
      <c r="C6808" t="s">
        <v>50</v>
      </c>
      <c r="D6808" t="s">
        <v>16</v>
      </c>
      <c r="E6808" t="s">
        <v>17</v>
      </c>
      <c r="F6808">
        <v>33</v>
      </c>
      <c r="G6808" t="s">
        <v>54</v>
      </c>
      <c r="H6808" t="s">
        <v>19</v>
      </c>
      <c r="I6808">
        <v>97</v>
      </c>
      <c r="J6808">
        <v>0</v>
      </c>
      <c r="K6808">
        <v>97</v>
      </c>
      <c r="L6808">
        <v>1</v>
      </c>
      <c r="M6808">
        <v>97</v>
      </c>
      <c r="N6808">
        <v>3</v>
      </c>
      <c r="O6808" t="s">
        <v>49</v>
      </c>
    </row>
    <row r="6809" spans="1:15">
      <c r="A6809">
        <v>161204</v>
      </c>
      <c r="B6809" s="1">
        <v>45338</v>
      </c>
      <c r="C6809" t="s">
        <v>42</v>
      </c>
      <c r="D6809" t="s">
        <v>16</v>
      </c>
      <c r="E6809" t="s">
        <v>17</v>
      </c>
      <c r="F6809">
        <v>33</v>
      </c>
      <c r="G6809" t="s">
        <v>60</v>
      </c>
      <c r="H6809" t="s">
        <v>19</v>
      </c>
      <c r="I6809">
        <v>65</v>
      </c>
      <c r="J6809">
        <v>0</v>
      </c>
      <c r="K6809">
        <v>65</v>
      </c>
      <c r="L6809">
        <v>1</v>
      </c>
      <c r="M6809">
        <v>65</v>
      </c>
      <c r="N6809">
        <v>4</v>
      </c>
      <c r="O6809" t="s">
        <v>43</v>
      </c>
    </row>
    <row r="6810" spans="1:15">
      <c r="A6810">
        <v>176740</v>
      </c>
      <c r="B6810" s="1">
        <v>45280</v>
      </c>
      <c r="C6810" t="s">
        <v>36</v>
      </c>
      <c r="D6810" t="s">
        <v>37</v>
      </c>
      <c r="E6810" t="s">
        <v>25</v>
      </c>
      <c r="F6810">
        <v>31</v>
      </c>
      <c r="G6810" t="s">
        <v>41</v>
      </c>
      <c r="H6810" t="s">
        <v>19</v>
      </c>
      <c r="I6810">
        <v>32</v>
      </c>
      <c r="J6810">
        <v>0</v>
      </c>
      <c r="K6810">
        <v>32</v>
      </c>
      <c r="L6810">
        <v>1</v>
      </c>
      <c r="M6810">
        <v>32</v>
      </c>
      <c r="N6810">
        <v>2</v>
      </c>
      <c r="O6810" t="s">
        <v>35</v>
      </c>
    </row>
    <row r="6811" spans="1:15">
      <c r="A6811">
        <v>186724</v>
      </c>
      <c r="B6811" s="1">
        <v>45278</v>
      </c>
      <c r="C6811" t="s">
        <v>42</v>
      </c>
      <c r="D6811" t="s">
        <v>16</v>
      </c>
      <c r="E6811" t="s">
        <v>17</v>
      </c>
      <c r="F6811">
        <v>32</v>
      </c>
      <c r="G6811" t="s">
        <v>62</v>
      </c>
      <c r="H6811" t="s">
        <v>19</v>
      </c>
      <c r="I6811">
        <v>65</v>
      </c>
      <c r="J6811">
        <v>0</v>
      </c>
      <c r="K6811">
        <v>65</v>
      </c>
      <c r="L6811">
        <v>2</v>
      </c>
      <c r="M6811">
        <v>130</v>
      </c>
      <c r="N6811">
        <v>4</v>
      </c>
      <c r="O6811" t="s">
        <v>20</v>
      </c>
    </row>
    <row r="6812" spans="1:15">
      <c r="A6812">
        <v>139912</v>
      </c>
      <c r="B6812" s="1">
        <v>45327</v>
      </c>
      <c r="C6812" t="s">
        <v>30</v>
      </c>
      <c r="D6812" t="s">
        <v>24</v>
      </c>
      <c r="E6812" t="s">
        <v>17</v>
      </c>
      <c r="F6812">
        <v>33</v>
      </c>
      <c r="G6812" t="s">
        <v>66</v>
      </c>
      <c r="H6812" t="s">
        <v>27</v>
      </c>
      <c r="I6812">
        <v>10</v>
      </c>
      <c r="J6812">
        <v>40</v>
      </c>
      <c r="K6812">
        <v>50</v>
      </c>
      <c r="L6812">
        <v>1</v>
      </c>
      <c r="M6812">
        <v>50</v>
      </c>
      <c r="N6812">
        <v>5</v>
      </c>
      <c r="O6812" t="s">
        <v>72</v>
      </c>
    </row>
    <row r="6813" spans="1:15">
      <c r="A6813">
        <v>183769</v>
      </c>
      <c r="B6813" s="1">
        <v>45275</v>
      </c>
      <c r="C6813" t="s">
        <v>23</v>
      </c>
      <c r="D6813" t="s">
        <v>24</v>
      </c>
      <c r="E6813" t="s">
        <v>25</v>
      </c>
      <c r="F6813">
        <v>33</v>
      </c>
      <c r="G6813" t="s">
        <v>31</v>
      </c>
      <c r="H6813" t="s">
        <v>19</v>
      </c>
      <c r="I6813">
        <v>9</v>
      </c>
      <c r="J6813">
        <v>0</v>
      </c>
      <c r="K6813">
        <v>9</v>
      </c>
      <c r="L6813">
        <v>4</v>
      </c>
      <c r="M6813">
        <v>36</v>
      </c>
      <c r="N6813">
        <v>2</v>
      </c>
      <c r="O6813" t="s">
        <v>28</v>
      </c>
    </row>
    <row r="6814" spans="1:15">
      <c r="A6814">
        <v>131072</v>
      </c>
      <c r="B6814" s="1">
        <v>45490</v>
      </c>
      <c r="C6814" t="s">
        <v>85</v>
      </c>
      <c r="D6814" t="s">
        <v>24</v>
      </c>
      <c r="E6814" t="s">
        <v>17</v>
      </c>
      <c r="F6814">
        <v>19</v>
      </c>
      <c r="G6814" t="s">
        <v>46</v>
      </c>
      <c r="H6814" t="s">
        <v>19</v>
      </c>
      <c r="I6814">
        <v>23</v>
      </c>
      <c r="J6814">
        <v>0</v>
      </c>
      <c r="K6814">
        <v>23</v>
      </c>
      <c r="L6814">
        <v>2</v>
      </c>
      <c r="M6814">
        <v>46</v>
      </c>
      <c r="N6814">
        <v>3</v>
      </c>
      <c r="O6814" t="s">
        <v>49</v>
      </c>
    </row>
    <row r="6815" spans="1:15">
      <c r="A6815">
        <v>144122</v>
      </c>
      <c r="B6815" s="1">
        <v>45321</v>
      </c>
      <c r="C6815" t="s">
        <v>15</v>
      </c>
      <c r="D6815" t="s">
        <v>16</v>
      </c>
      <c r="E6815" t="s">
        <v>17</v>
      </c>
      <c r="F6815">
        <v>23</v>
      </c>
      <c r="G6815" t="s">
        <v>54</v>
      </c>
      <c r="H6815" t="s">
        <v>19</v>
      </c>
      <c r="I6815">
        <v>100</v>
      </c>
      <c r="J6815">
        <v>0</v>
      </c>
      <c r="K6815">
        <v>100</v>
      </c>
      <c r="L6815">
        <v>1</v>
      </c>
      <c r="M6815">
        <v>100</v>
      </c>
      <c r="N6815">
        <v>3</v>
      </c>
      <c r="O6815" t="s">
        <v>73</v>
      </c>
    </row>
    <row r="6816" spans="1:15">
      <c r="A6816">
        <v>164833</v>
      </c>
      <c r="B6816" s="1">
        <v>45493</v>
      </c>
      <c r="C6816" t="s">
        <v>15</v>
      </c>
      <c r="D6816" t="s">
        <v>16</v>
      </c>
      <c r="E6816" t="s">
        <v>17</v>
      </c>
      <c r="F6816">
        <v>20</v>
      </c>
      <c r="G6816" t="s">
        <v>51</v>
      </c>
      <c r="H6816" t="s">
        <v>27</v>
      </c>
      <c r="I6816">
        <v>100</v>
      </c>
      <c r="J6816">
        <v>50</v>
      </c>
      <c r="K6816">
        <v>150</v>
      </c>
      <c r="L6816">
        <v>1</v>
      </c>
      <c r="M6816">
        <v>150</v>
      </c>
      <c r="N6816">
        <v>4</v>
      </c>
      <c r="O6816" t="s">
        <v>32</v>
      </c>
    </row>
    <row r="6817" spans="1:15">
      <c r="A6817">
        <v>155880</v>
      </c>
      <c r="B6817" s="1">
        <v>45300</v>
      </c>
      <c r="C6817" t="s">
        <v>53</v>
      </c>
      <c r="D6817" t="s">
        <v>37</v>
      </c>
      <c r="E6817" t="s">
        <v>25</v>
      </c>
      <c r="F6817">
        <v>21</v>
      </c>
      <c r="G6817" t="s">
        <v>46</v>
      </c>
      <c r="H6817" t="s">
        <v>19</v>
      </c>
      <c r="I6817">
        <v>15</v>
      </c>
      <c r="J6817">
        <v>0</v>
      </c>
      <c r="K6817">
        <v>15</v>
      </c>
      <c r="L6817">
        <v>2</v>
      </c>
      <c r="M6817">
        <v>30</v>
      </c>
      <c r="N6817">
        <v>4</v>
      </c>
      <c r="O6817" t="s">
        <v>45</v>
      </c>
    </row>
    <row r="6818" spans="1:15">
      <c r="A6818">
        <v>120660</v>
      </c>
      <c r="B6818" s="1">
        <v>45338</v>
      </c>
      <c r="C6818" t="s">
        <v>53</v>
      </c>
      <c r="D6818" t="s">
        <v>37</v>
      </c>
      <c r="E6818" t="s">
        <v>17</v>
      </c>
      <c r="F6818">
        <v>25</v>
      </c>
      <c r="G6818" t="s">
        <v>58</v>
      </c>
      <c r="H6818" t="s">
        <v>27</v>
      </c>
      <c r="I6818">
        <v>15</v>
      </c>
      <c r="J6818">
        <v>40</v>
      </c>
      <c r="K6818">
        <v>55</v>
      </c>
      <c r="L6818">
        <v>1</v>
      </c>
      <c r="M6818">
        <v>55</v>
      </c>
      <c r="N6818">
        <v>5</v>
      </c>
      <c r="O6818" t="s">
        <v>57</v>
      </c>
    </row>
    <row r="6819" spans="1:15">
      <c r="A6819">
        <v>123763</v>
      </c>
      <c r="B6819" s="1">
        <v>45489</v>
      </c>
      <c r="C6819" t="s">
        <v>15</v>
      </c>
      <c r="D6819" t="s">
        <v>16</v>
      </c>
      <c r="E6819" t="s">
        <v>17</v>
      </c>
      <c r="F6819">
        <v>29</v>
      </c>
      <c r="G6819" t="s">
        <v>86</v>
      </c>
      <c r="H6819" t="s">
        <v>27</v>
      </c>
      <c r="I6819">
        <v>100</v>
      </c>
      <c r="J6819">
        <v>70</v>
      </c>
      <c r="K6819">
        <v>170</v>
      </c>
      <c r="L6819">
        <v>1</v>
      </c>
      <c r="M6819">
        <v>170</v>
      </c>
      <c r="N6819">
        <v>3</v>
      </c>
      <c r="O6819" t="s">
        <v>73</v>
      </c>
    </row>
    <row r="6820" spans="1:15">
      <c r="A6820">
        <v>199641</v>
      </c>
      <c r="B6820" s="1">
        <v>45269</v>
      </c>
      <c r="C6820" t="s">
        <v>42</v>
      </c>
      <c r="D6820" t="s">
        <v>16</v>
      </c>
      <c r="E6820" t="s">
        <v>17</v>
      </c>
      <c r="F6820">
        <v>30</v>
      </c>
      <c r="G6820" t="s">
        <v>29</v>
      </c>
      <c r="H6820" t="s">
        <v>19</v>
      </c>
      <c r="I6820">
        <v>65</v>
      </c>
      <c r="J6820">
        <v>0</v>
      </c>
      <c r="K6820">
        <v>65</v>
      </c>
      <c r="L6820">
        <v>2</v>
      </c>
      <c r="M6820">
        <v>130</v>
      </c>
      <c r="N6820">
        <v>3</v>
      </c>
      <c r="O6820" t="s">
        <v>49</v>
      </c>
    </row>
    <row r="6821" spans="1:15">
      <c r="A6821">
        <v>171735</v>
      </c>
      <c r="B6821" s="1">
        <v>45590</v>
      </c>
      <c r="C6821" t="s">
        <v>48</v>
      </c>
      <c r="D6821" t="s">
        <v>16</v>
      </c>
      <c r="E6821" t="s">
        <v>25</v>
      </c>
      <c r="F6821">
        <v>34</v>
      </c>
      <c r="G6821" t="s">
        <v>62</v>
      </c>
      <c r="H6821" t="s">
        <v>19</v>
      </c>
      <c r="I6821">
        <v>130</v>
      </c>
      <c r="J6821">
        <v>0</v>
      </c>
      <c r="K6821">
        <v>130</v>
      </c>
      <c r="L6821">
        <v>1</v>
      </c>
      <c r="M6821">
        <v>130</v>
      </c>
      <c r="N6821">
        <v>1</v>
      </c>
      <c r="O6821" t="s">
        <v>35</v>
      </c>
    </row>
    <row r="6822" spans="1:15">
      <c r="A6822">
        <v>163776</v>
      </c>
      <c r="B6822" s="1">
        <v>45341</v>
      </c>
      <c r="C6822" t="s">
        <v>30</v>
      </c>
      <c r="D6822" t="s">
        <v>24</v>
      </c>
      <c r="E6822" t="s">
        <v>25</v>
      </c>
      <c r="F6822">
        <v>25</v>
      </c>
      <c r="G6822" t="s">
        <v>38</v>
      </c>
      <c r="H6822" t="s">
        <v>19</v>
      </c>
      <c r="I6822">
        <v>10</v>
      </c>
      <c r="J6822">
        <v>0</v>
      </c>
      <c r="K6822">
        <v>10</v>
      </c>
      <c r="L6822">
        <v>3</v>
      </c>
      <c r="M6822">
        <v>30</v>
      </c>
      <c r="N6822">
        <v>5</v>
      </c>
      <c r="O6822" t="s">
        <v>32</v>
      </c>
    </row>
    <row r="6823" spans="1:15">
      <c r="A6823">
        <v>199391</v>
      </c>
      <c r="B6823" s="1">
        <v>45599</v>
      </c>
      <c r="C6823" t="s">
        <v>78</v>
      </c>
      <c r="D6823" t="s">
        <v>37</v>
      </c>
      <c r="E6823" t="s">
        <v>25</v>
      </c>
      <c r="F6823">
        <v>22</v>
      </c>
      <c r="G6823" t="s">
        <v>67</v>
      </c>
      <c r="H6823" t="s">
        <v>27</v>
      </c>
      <c r="I6823">
        <v>50</v>
      </c>
      <c r="J6823">
        <v>40</v>
      </c>
      <c r="K6823">
        <v>90</v>
      </c>
      <c r="L6823">
        <v>4</v>
      </c>
      <c r="M6823">
        <v>360</v>
      </c>
      <c r="N6823">
        <v>2</v>
      </c>
      <c r="O6823" t="s">
        <v>55</v>
      </c>
    </row>
    <row r="6824" spans="1:15">
      <c r="A6824">
        <v>182475</v>
      </c>
      <c r="B6824" s="1">
        <v>45567</v>
      </c>
      <c r="C6824" t="s">
        <v>30</v>
      </c>
      <c r="D6824" t="s">
        <v>24</v>
      </c>
      <c r="E6824" t="s">
        <v>17</v>
      </c>
      <c r="F6824">
        <v>22</v>
      </c>
      <c r="G6824" t="s">
        <v>66</v>
      </c>
      <c r="H6824" t="s">
        <v>27</v>
      </c>
      <c r="I6824">
        <v>10</v>
      </c>
      <c r="J6824">
        <v>40</v>
      </c>
      <c r="K6824">
        <v>50</v>
      </c>
      <c r="L6824">
        <v>3</v>
      </c>
      <c r="M6824">
        <v>150</v>
      </c>
      <c r="N6824">
        <v>2</v>
      </c>
      <c r="O6824" t="s">
        <v>28</v>
      </c>
    </row>
    <row r="6825" spans="1:15">
      <c r="A6825">
        <v>143682</v>
      </c>
      <c r="B6825" s="1">
        <v>45267</v>
      </c>
      <c r="C6825" t="s">
        <v>42</v>
      </c>
      <c r="D6825" t="s">
        <v>16</v>
      </c>
      <c r="E6825" t="s">
        <v>25</v>
      </c>
      <c r="F6825">
        <v>28</v>
      </c>
      <c r="G6825" t="s">
        <v>74</v>
      </c>
      <c r="H6825" t="s">
        <v>27</v>
      </c>
      <c r="I6825">
        <v>65</v>
      </c>
      <c r="J6825">
        <v>25</v>
      </c>
      <c r="K6825">
        <v>90</v>
      </c>
      <c r="L6825">
        <v>1</v>
      </c>
      <c r="M6825">
        <v>90</v>
      </c>
      <c r="N6825">
        <v>1</v>
      </c>
      <c r="O6825" t="s">
        <v>71</v>
      </c>
    </row>
    <row r="6826" spans="1:15">
      <c r="A6826">
        <v>153962</v>
      </c>
      <c r="B6826" s="1">
        <v>45412</v>
      </c>
      <c r="C6826" t="s">
        <v>78</v>
      </c>
      <c r="D6826" t="s">
        <v>37</v>
      </c>
      <c r="E6826" t="s">
        <v>17</v>
      </c>
      <c r="F6826">
        <v>18</v>
      </c>
      <c r="G6826" t="s">
        <v>38</v>
      </c>
      <c r="H6826" t="s">
        <v>19</v>
      </c>
      <c r="I6826">
        <v>50</v>
      </c>
      <c r="J6826">
        <v>0</v>
      </c>
      <c r="K6826">
        <v>50</v>
      </c>
      <c r="L6826">
        <v>1</v>
      </c>
      <c r="M6826">
        <v>50</v>
      </c>
      <c r="N6826">
        <v>1</v>
      </c>
      <c r="O6826" t="s">
        <v>68</v>
      </c>
    </row>
    <row r="6827" spans="1:15">
      <c r="A6827">
        <v>192889</v>
      </c>
      <c r="B6827" s="1">
        <v>45393</v>
      </c>
      <c r="C6827" t="s">
        <v>33</v>
      </c>
      <c r="D6827" t="s">
        <v>16</v>
      </c>
      <c r="E6827" t="s">
        <v>25</v>
      </c>
      <c r="F6827">
        <v>31</v>
      </c>
      <c r="G6827" t="s">
        <v>66</v>
      </c>
      <c r="H6827" t="s">
        <v>27</v>
      </c>
      <c r="I6827">
        <v>118</v>
      </c>
      <c r="J6827">
        <v>40</v>
      </c>
      <c r="K6827">
        <v>158</v>
      </c>
      <c r="L6827">
        <v>1</v>
      </c>
      <c r="M6827">
        <v>158</v>
      </c>
      <c r="N6827">
        <v>4</v>
      </c>
      <c r="O6827" t="s">
        <v>20</v>
      </c>
    </row>
    <row r="6828" spans="1:15">
      <c r="A6828">
        <v>190849</v>
      </c>
      <c r="B6828" s="1">
        <v>45406</v>
      </c>
      <c r="C6828" t="s">
        <v>15</v>
      </c>
      <c r="D6828" t="s">
        <v>16</v>
      </c>
      <c r="E6828" t="s">
        <v>25</v>
      </c>
      <c r="F6828">
        <v>20</v>
      </c>
      <c r="G6828" t="s">
        <v>38</v>
      </c>
      <c r="H6828" t="s">
        <v>19</v>
      </c>
      <c r="I6828">
        <v>100</v>
      </c>
      <c r="J6828">
        <v>0</v>
      </c>
      <c r="K6828">
        <v>100</v>
      </c>
      <c r="L6828">
        <v>1</v>
      </c>
      <c r="M6828">
        <v>100</v>
      </c>
      <c r="N6828">
        <v>1</v>
      </c>
      <c r="O6828" t="s">
        <v>63</v>
      </c>
    </row>
    <row r="6829" spans="1:15">
      <c r="A6829">
        <v>134787</v>
      </c>
      <c r="B6829" s="1">
        <v>45589</v>
      </c>
      <c r="C6829" t="s">
        <v>23</v>
      </c>
      <c r="D6829" t="s">
        <v>24</v>
      </c>
      <c r="E6829" t="s">
        <v>25</v>
      </c>
      <c r="F6829">
        <v>32</v>
      </c>
      <c r="G6829" t="s">
        <v>46</v>
      </c>
      <c r="H6829" t="s">
        <v>19</v>
      </c>
      <c r="I6829">
        <v>9</v>
      </c>
      <c r="J6829">
        <v>0</v>
      </c>
      <c r="K6829">
        <v>9</v>
      </c>
      <c r="L6829">
        <v>1</v>
      </c>
      <c r="M6829">
        <v>9</v>
      </c>
      <c r="N6829">
        <v>4</v>
      </c>
      <c r="O6829" t="s">
        <v>45</v>
      </c>
    </row>
    <row r="6830" spans="1:15">
      <c r="A6830">
        <v>127804</v>
      </c>
      <c r="B6830" s="1">
        <v>45432</v>
      </c>
      <c r="C6830" t="s">
        <v>53</v>
      </c>
      <c r="D6830" t="s">
        <v>37</v>
      </c>
      <c r="E6830" t="s">
        <v>17</v>
      </c>
      <c r="F6830">
        <v>21</v>
      </c>
      <c r="G6830" t="s">
        <v>46</v>
      </c>
      <c r="H6830" t="s">
        <v>19</v>
      </c>
      <c r="I6830">
        <v>15</v>
      </c>
      <c r="J6830">
        <v>0</v>
      </c>
      <c r="K6830">
        <v>15</v>
      </c>
      <c r="L6830">
        <v>1</v>
      </c>
      <c r="M6830">
        <v>15</v>
      </c>
      <c r="N6830">
        <v>3</v>
      </c>
      <c r="O6830" t="s">
        <v>73</v>
      </c>
    </row>
    <row r="6831" spans="1:15">
      <c r="A6831">
        <v>162291</v>
      </c>
      <c r="B6831" s="1">
        <v>45254</v>
      </c>
      <c r="C6831" t="s">
        <v>42</v>
      </c>
      <c r="D6831" t="s">
        <v>16</v>
      </c>
      <c r="E6831" t="s">
        <v>25</v>
      </c>
      <c r="F6831">
        <v>25</v>
      </c>
      <c r="G6831" t="s">
        <v>60</v>
      </c>
      <c r="H6831" t="s">
        <v>19</v>
      </c>
      <c r="I6831">
        <v>65</v>
      </c>
      <c r="J6831">
        <v>0</v>
      </c>
      <c r="K6831">
        <v>65</v>
      </c>
      <c r="L6831">
        <v>3</v>
      </c>
      <c r="M6831">
        <v>195</v>
      </c>
      <c r="N6831">
        <v>4</v>
      </c>
      <c r="O6831" t="s">
        <v>45</v>
      </c>
    </row>
    <row r="6832" spans="1:15">
      <c r="A6832">
        <v>149598</v>
      </c>
      <c r="B6832" s="1">
        <v>45373</v>
      </c>
      <c r="C6832" t="s">
        <v>33</v>
      </c>
      <c r="D6832" t="s">
        <v>16</v>
      </c>
      <c r="E6832" t="s">
        <v>25</v>
      </c>
      <c r="F6832">
        <v>29</v>
      </c>
      <c r="G6832" t="s">
        <v>46</v>
      </c>
      <c r="H6832" t="s">
        <v>19</v>
      </c>
      <c r="I6832">
        <v>118</v>
      </c>
      <c r="J6832">
        <v>0</v>
      </c>
      <c r="K6832">
        <v>118</v>
      </c>
      <c r="L6832">
        <v>1</v>
      </c>
      <c r="M6832">
        <v>118</v>
      </c>
      <c r="N6832">
        <v>4</v>
      </c>
      <c r="O6832" t="s">
        <v>39</v>
      </c>
    </row>
    <row r="6833" spans="1:15">
      <c r="A6833">
        <v>139391</v>
      </c>
      <c r="B6833" s="1">
        <v>45381</v>
      </c>
      <c r="C6833" t="s">
        <v>23</v>
      </c>
      <c r="D6833" t="s">
        <v>24</v>
      </c>
      <c r="E6833" t="s">
        <v>25</v>
      </c>
      <c r="F6833">
        <v>19</v>
      </c>
      <c r="G6833" t="s">
        <v>46</v>
      </c>
      <c r="H6833" t="s">
        <v>19</v>
      </c>
      <c r="I6833">
        <v>9</v>
      </c>
      <c r="J6833">
        <v>0</v>
      </c>
      <c r="K6833">
        <v>9</v>
      </c>
      <c r="L6833">
        <v>4</v>
      </c>
      <c r="M6833">
        <v>36</v>
      </c>
      <c r="N6833">
        <v>1</v>
      </c>
      <c r="O6833" t="s">
        <v>55</v>
      </c>
    </row>
    <row r="6834" spans="1:15">
      <c r="A6834">
        <v>132573</v>
      </c>
      <c r="B6834" s="1">
        <v>45375</v>
      </c>
      <c r="C6834" t="s">
        <v>42</v>
      </c>
      <c r="D6834" t="s">
        <v>16</v>
      </c>
      <c r="E6834" t="s">
        <v>17</v>
      </c>
      <c r="F6834">
        <v>24</v>
      </c>
      <c r="G6834" t="s">
        <v>44</v>
      </c>
      <c r="H6834" t="s">
        <v>27</v>
      </c>
      <c r="I6834">
        <v>65</v>
      </c>
      <c r="J6834">
        <v>25</v>
      </c>
      <c r="K6834">
        <v>90</v>
      </c>
      <c r="L6834">
        <v>1</v>
      </c>
      <c r="M6834">
        <v>90</v>
      </c>
      <c r="N6834">
        <v>1</v>
      </c>
      <c r="O6834" t="s">
        <v>87</v>
      </c>
    </row>
    <row r="6835" spans="1:15">
      <c r="A6835">
        <v>129718</v>
      </c>
      <c r="B6835" s="1">
        <v>45242</v>
      </c>
      <c r="C6835" t="s">
        <v>42</v>
      </c>
      <c r="D6835" t="s">
        <v>16</v>
      </c>
      <c r="E6835" t="s">
        <v>17</v>
      </c>
      <c r="F6835">
        <v>34</v>
      </c>
      <c r="G6835" t="s">
        <v>60</v>
      </c>
      <c r="H6835" t="s">
        <v>19</v>
      </c>
      <c r="I6835">
        <v>65</v>
      </c>
      <c r="J6835">
        <v>0</v>
      </c>
      <c r="K6835">
        <v>65</v>
      </c>
      <c r="L6835">
        <v>1</v>
      </c>
      <c r="M6835">
        <v>65</v>
      </c>
      <c r="N6835">
        <v>5</v>
      </c>
      <c r="O6835" t="s">
        <v>70</v>
      </c>
    </row>
    <row r="6836" spans="1:15">
      <c r="A6836">
        <v>139642</v>
      </c>
      <c r="B6836" s="1">
        <v>45396</v>
      </c>
      <c r="C6836" t="s">
        <v>15</v>
      </c>
      <c r="D6836" t="s">
        <v>16</v>
      </c>
      <c r="E6836" t="s">
        <v>17</v>
      </c>
      <c r="F6836">
        <v>19</v>
      </c>
      <c r="G6836" t="s">
        <v>38</v>
      </c>
      <c r="H6836" t="s">
        <v>19</v>
      </c>
      <c r="I6836">
        <v>100</v>
      </c>
      <c r="J6836">
        <v>0</v>
      </c>
      <c r="K6836">
        <v>100</v>
      </c>
      <c r="L6836">
        <v>2</v>
      </c>
      <c r="M6836">
        <v>200</v>
      </c>
      <c r="N6836">
        <v>1</v>
      </c>
      <c r="O6836" t="s">
        <v>63</v>
      </c>
    </row>
    <row r="6837" spans="1:15">
      <c r="A6837">
        <v>193651</v>
      </c>
      <c r="B6837" s="1">
        <v>45300</v>
      </c>
      <c r="C6837" t="s">
        <v>15</v>
      </c>
      <c r="D6837" t="s">
        <v>16</v>
      </c>
      <c r="E6837" t="s">
        <v>17</v>
      </c>
      <c r="F6837">
        <v>22</v>
      </c>
      <c r="G6837" t="s">
        <v>54</v>
      </c>
      <c r="H6837" t="s">
        <v>19</v>
      </c>
      <c r="I6837">
        <v>100</v>
      </c>
      <c r="J6837">
        <v>0</v>
      </c>
      <c r="K6837">
        <v>100</v>
      </c>
      <c r="L6837">
        <v>1</v>
      </c>
      <c r="M6837">
        <v>100</v>
      </c>
      <c r="N6837">
        <v>4</v>
      </c>
      <c r="O6837" t="s">
        <v>43</v>
      </c>
    </row>
    <row r="6838" spans="1:15">
      <c r="A6838">
        <v>183858</v>
      </c>
      <c r="B6838" s="1">
        <v>45492</v>
      </c>
      <c r="C6838" t="s">
        <v>53</v>
      </c>
      <c r="D6838" t="s">
        <v>37</v>
      </c>
      <c r="E6838" t="s">
        <v>25</v>
      </c>
      <c r="F6838">
        <v>33</v>
      </c>
      <c r="G6838" t="s">
        <v>77</v>
      </c>
      <c r="H6838" t="s">
        <v>19</v>
      </c>
      <c r="I6838">
        <v>15</v>
      </c>
      <c r="J6838">
        <v>0</v>
      </c>
      <c r="K6838">
        <v>15</v>
      </c>
      <c r="L6838">
        <v>1</v>
      </c>
      <c r="M6838">
        <v>15</v>
      </c>
      <c r="N6838">
        <v>1</v>
      </c>
      <c r="O6838" t="s">
        <v>47</v>
      </c>
    </row>
    <row r="6839" spans="1:15">
      <c r="A6839">
        <v>144141</v>
      </c>
      <c r="B6839" s="1">
        <v>45458</v>
      </c>
      <c r="C6839" t="s">
        <v>50</v>
      </c>
      <c r="D6839" t="s">
        <v>16</v>
      </c>
      <c r="E6839" t="s">
        <v>25</v>
      </c>
      <c r="F6839">
        <v>30</v>
      </c>
      <c r="G6839" t="s">
        <v>21</v>
      </c>
      <c r="H6839" t="s">
        <v>19</v>
      </c>
      <c r="I6839">
        <v>97</v>
      </c>
      <c r="J6839">
        <v>0</v>
      </c>
      <c r="K6839">
        <v>97</v>
      </c>
      <c r="L6839">
        <v>2</v>
      </c>
      <c r="M6839">
        <v>194</v>
      </c>
      <c r="N6839">
        <v>4</v>
      </c>
      <c r="O6839" t="s">
        <v>43</v>
      </c>
    </row>
    <row r="6840" spans="1:15">
      <c r="A6840">
        <v>123909</v>
      </c>
      <c r="B6840" s="1">
        <v>45579</v>
      </c>
      <c r="C6840" t="s">
        <v>36</v>
      </c>
      <c r="D6840" t="s">
        <v>37</v>
      </c>
      <c r="E6840" t="s">
        <v>17</v>
      </c>
      <c r="F6840">
        <v>29</v>
      </c>
      <c r="G6840" t="s">
        <v>66</v>
      </c>
      <c r="H6840" t="s">
        <v>27</v>
      </c>
      <c r="I6840">
        <v>32</v>
      </c>
      <c r="J6840">
        <v>40</v>
      </c>
      <c r="K6840">
        <v>72</v>
      </c>
      <c r="L6840">
        <v>1</v>
      </c>
      <c r="M6840">
        <v>72</v>
      </c>
      <c r="N6840">
        <v>4</v>
      </c>
      <c r="O6840" t="s">
        <v>57</v>
      </c>
    </row>
    <row r="6841" spans="1:15">
      <c r="A6841">
        <v>162785</v>
      </c>
      <c r="B6841" s="1">
        <v>45427</v>
      </c>
      <c r="C6841" t="s">
        <v>53</v>
      </c>
      <c r="D6841" t="s">
        <v>37</v>
      </c>
      <c r="E6841" t="s">
        <v>25</v>
      </c>
      <c r="F6841">
        <v>34</v>
      </c>
      <c r="G6841" t="s">
        <v>67</v>
      </c>
      <c r="H6841" t="s">
        <v>27</v>
      </c>
      <c r="I6841">
        <v>15</v>
      </c>
      <c r="J6841">
        <v>40</v>
      </c>
      <c r="K6841">
        <v>55</v>
      </c>
      <c r="L6841">
        <v>1</v>
      </c>
      <c r="M6841">
        <v>55</v>
      </c>
      <c r="N6841">
        <v>2</v>
      </c>
      <c r="O6841" t="s">
        <v>35</v>
      </c>
    </row>
    <row r="6842" spans="1:15">
      <c r="A6842">
        <v>150890</v>
      </c>
      <c r="B6842" s="1">
        <v>45333</v>
      </c>
      <c r="C6842" t="s">
        <v>30</v>
      </c>
      <c r="D6842" t="s">
        <v>24</v>
      </c>
      <c r="E6842" t="s">
        <v>17</v>
      </c>
      <c r="F6842">
        <v>20</v>
      </c>
      <c r="G6842" t="s">
        <v>56</v>
      </c>
      <c r="H6842" t="s">
        <v>19</v>
      </c>
      <c r="I6842">
        <v>10</v>
      </c>
      <c r="J6842">
        <v>0</v>
      </c>
      <c r="K6842">
        <v>10</v>
      </c>
      <c r="L6842">
        <v>4</v>
      </c>
      <c r="M6842">
        <v>40</v>
      </c>
      <c r="N6842">
        <v>3</v>
      </c>
      <c r="O6842" t="s">
        <v>73</v>
      </c>
    </row>
    <row r="6843" spans="1:15">
      <c r="A6843">
        <v>169139</v>
      </c>
      <c r="B6843" s="1">
        <v>45499</v>
      </c>
      <c r="C6843" t="s">
        <v>42</v>
      </c>
      <c r="D6843" t="s">
        <v>16</v>
      </c>
      <c r="E6843" t="s">
        <v>17</v>
      </c>
      <c r="F6843">
        <v>18</v>
      </c>
      <c r="G6843" t="s">
        <v>38</v>
      </c>
      <c r="H6843" t="s">
        <v>19</v>
      </c>
      <c r="I6843">
        <v>65</v>
      </c>
      <c r="J6843">
        <v>0</v>
      </c>
      <c r="K6843">
        <v>65</v>
      </c>
      <c r="L6843">
        <v>1</v>
      </c>
      <c r="M6843">
        <v>65</v>
      </c>
      <c r="N6843">
        <v>2</v>
      </c>
      <c r="O6843" t="s">
        <v>28</v>
      </c>
    </row>
    <row r="6844" spans="1:15">
      <c r="A6844">
        <v>193265</v>
      </c>
      <c r="B6844" s="1">
        <v>45577</v>
      </c>
      <c r="C6844" t="s">
        <v>30</v>
      </c>
      <c r="D6844" t="s">
        <v>24</v>
      </c>
      <c r="E6844" t="s">
        <v>17</v>
      </c>
      <c r="F6844">
        <v>34</v>
      </c>
      <c r="G6844" t="s">
        <v>46</v>
      </c>
      <c r="H6844" t="s">
        <v>19</v>
      </c>
      <c r="I6844">
        <v>10</v>
      </c>
      <c r="J6844">
        <v>0</v>
      </c>
      <c r="K6844">
        <v>10</v>
      </c>
      <c r="L6844">
        <v>1</v>
      </c>
      <c r="M6844">
        <v>10</v>
      </c>
      <c r="N6844">
        <v>5</v>
      </c>
      <c r="O6844" t="s">
        <v>65</v>
      </c>
    </row>
    <row r="6845" spans="1:15">
      <c r="A6845">
        <v>187570</v>
      </c>
      <c r="B6845" s="1">
        <v>45397</v>
      </c>
      <c r="C6845" t="s">
        <v>50</v>
      </c>
      <c r="D6845" t="s">
        <v>16</v>
      </c>
      <c r="E6845" t="s">
        <v>17</v>
      </c>
      <c r="F6845">
        <v>34</v>
      </c>
      <c r="G6845" t="s">
        <v>67</v>
      </c>
      <c r="H6845" t="s">
        <v>27</v>
      </c>
      <c r="I6845">
        <v>97</v>
      </c>
      <c r="J6845">
        <v>40</v>
      </c>
      <c r="K6845">
        <v>137</v>
      </c>
      <c r="L6845">
        <v>1</v>
      </c>
      <c r="M6845">
        <v>137</v>
      </c>
      <c r="N6845">
        <v>1</v>
      </c>
      <c r="O6845" t="s">
        <v>59</v>
      </c>
    </row>
    <row r="6846" spans="1:15">
      <c r="A6846">
        <v>127197</v>
      </c>
      <c r="B6846" s="1">
        <v>45527</v>
      </c>
      <c r="C6846" t="s">
        <v>76</v>
      </c>
      <c r="D6846" t="s">
        <v>37</v>
      </c>
      <c r="E6846" t="s">
        <v>25</v>
      </c>
      <c r="F6846">
        <v>35</v>
      </c>
      <c r="G6846" t="s">
        <v>86</v>
      </c>
      <c r="H6846" t="s">
        <v>27</v>
      </c>
      <c r="I6846">
        <v>45</v>
      </c>
      <c r="J6846">
        <v>70</v>
      </c>
      <c r="K6846">
        <v>115</v>
      </c>
      <c r="L6846">
        <v>3</v>
      </c>
      <c r="M6846">
        <v>345</v>
      </c>
      <c r="N6846">
        <v>1</v>
      </c>
      <c r="O6846" t="s">
        <v>28</v>
      </c>
    </row>
    <row r="6847" spans="1:15">
      <c r="A6847">
        <v>132045</v>
      </c>
      <c r="B6847" s="1">
        <v>45571</v>
      </c>
      <c r="C6847" t="s">
        <v>15</v>
      </c>
      <c r="D6847" t="s">
        <v>16</v>
      </c>
      <c r="E6847" t="s">
        <v>17</v>
      </c>
      <c r="F6847">
        <v>30</v>
      </c>
      <c r="G6847" t="s">
        <v>18</v>
      </c>
      <c r="H6847" t="s">
        <v>19</v>
      </c>
      <c r="I6847">
        <v>100</v>
      </c>
      <c r="J6847">
        <v>0</v>
      </c>
      <c r="K6847">
        <v>100</v>
      </c>
      <c r="L6847">
        <v>1</v>
      </c>
      <c r="M6847">
        <v>100</v>
      </c>
      <c r="N6847">
        <v>4</v>
      </c>
      <c r="O6847" t="s">
        <v>32</v>
      </c>
    </row>
    <row r="6848" spans="1:15">
      <c r="A6848">
        <v>187801</v>
      </c>
      <c r="B6848" s="1">
        <v>45557</v>
      </c>
      <c r="C6848" t="s">
        <v>50</v>
      </c>
      <c r="D6848" t="s">
        <v>16</v>
      </c>
      <c r="E6848" t="s">
        <v>25</v>
      </c>
      <c r="F6848">
        <v>20</v>
      </c>
      <c r="G6848" t="s">
        <v>29</v>
      </c>
      <c r="H6848" t="s">
        <v>19</v>
      </c>
      <c r="I6848">
        <v>97</v>
      </c>
      <c r="J6848">
        <v>0</v>
      </c>
      <c r="K6848">
        <v>97</v>
      </c>
      <c r="L6848">
        <v>2</v>
      </c>
      <c r="M6848">
        <v>194</v>
      </c>
      <c r="N6848">
        <v>5</v>
      </c>
      <c r="O6848" t="s">
        <v>39</v>
      </c>
    </row>
    <row r="6849" spans="1:15">
      <c r="A6849">
        <v>136128</v>
      </c>
      <c r="B6849" s="1">
        <v>45483</v>
      </c>
      <c r="C6849" t="s">
        <v>42</v>
      </c>
      <c r="D6849" t="s">
        <v>16</v>
      </c>
      <c r="E6849" t="s">
        <v>25</v>
      </c>
      <c r="F6849">
        <v>32</v>
      </c>
      <c r="G6849" t="s">
        <v>74</v>
      </c>
      <c r="H6849" t="s">
        <v>27</v>
      </c>
      <c r="I6849">
        <v>65</v>
      </c>
      <c r="J6849">
        <v>25</v>
      </c>
      <c r="K6849">
        <v>90</v>
      </c>
      <c r="L6849">
        <v>3</v>
      </c>
      <c r="M6849">
        <v>270</v>
      </c>
      <c r="N6849">
        <v>3</v>
      </c>
      <c r="O6849" t="s">
        <v>83</v>
      </c>
    </row>
    <row r="6850" spans="1:15">
      <c r="A6850">
        <v>140522</v>
      </c>
      <c r="B6850" s="1">
        <v>45383</v>
      </c>
      <c r="C6850" t="s">
        <v>50</v>
      </c>
      <c r="D6850" t="s">
        <v>16</v>
      </c>
      <c r="E6850" t="s">
        <v>17</v>
      </c>
      <c r="F6850">
        <v>21</v>
      </c>
      <c r="G6850" t="s">
        <v>29</v>
      </c>
      <c r="H6850" t="s">
        <v>19</v>
      </c>
      <c r="I6850">
        <v>97</v>
      </c>
      <c r="J6850">
        <v>0</v>
      </c>
      <c r="K6850">
        <v>97</v>
      </c>
      <c r="L6850">
        <v>4</v>
      </c>
      <c r="M6850">
        <v>388</v>
      </c>
      <c r="N6850">
        <v>4</v>
      </c>
      <c r="O6850" t="s">
        <v>61</v>
      </c>
    </row>
    <row r="6851" spans="1:15">
      <c r="A6851">
        <v>193671</v>
      </c>
      <c r="B6851" s="1">
        <v>45329</v>
      </c>
      <c r="C6851" t="s">
        <v>33</v>
      </c>
      <c r="D6851" t="s">
        <v>16</v>
      </c>
      <c r="E6851" t="s">
        <v>17</v>
      </c>
      <c r="F6851">
        <v>19</v>
      </c>
      <c r="G6851" t="s">
        <v>74</v>
      </c>
      <c r="H6851" t="s">
        <v>27</v>
      </c>
      <c r="I6851">
        <v>118</v>
      </c>
      <c r="J6851">
        <v>25</v>
      </c>
      <c r="K6851">
        <v>143</v>
      </c>
      <c r="L6851">
        <v>1</v>
      </c>
      <c r="M6851">
        <v>143</v>
      </c>
      <c r="N6851">
        <v>4</v>
      </c>
      <c r="O6851" t="s">
        <v>32</v>
      </c>
    </row>
    <row r="6852" spans="1:15">
      <c r="A6852">
        <v>126407</v>
      </c>
      <c r="B6852" s="1">
        <v>45294</v>
      </c>
      <c r="C6852" t="s">
        <v>50</v>
      </c>
      <c r="D6852" t="s">
        <v>16</v>
      </c>
      <c r="E6852" t="s">
        <v>17</v>
      </c>
      <c r="F6852">
        <v>21</v>
      </c>
      <c r="G6852" t="s">
        <v>46</v>
      </c>
      <c r="H6852" t="s">
        <v>19</v>
      </c>
      <c r="I6852">
        <v>97</v>
      </c>
      <c r="J6852">
        <v>0</v>
      </c>
      <c r="K6852">
        <v>97</v>
      </c>
      <c r="L6852">
        <v>4</v>
      </c>
      <c r="M6852">
        <v>388</v>
      </c>
      <c r="N6852">
        <v>5</v>
      </c>
      <c r="O6852" t="s">
        <v>65</v>
      </c>
    </row>
    <row r="6853" spans="1:15">
      <c r="A6853">
        <v>195423</v>
      </c>
      <c r="B6853" s="1">
        <v>45300</v>
      </c>
      <c r="C6853" t="s">
        <v>82</v>
      </c>
      <c r="D6853" t="s">
        <v>37</v>
      </c>
      <c r="E6853" t="s">
        <v>17</v>
      </c>
      <c r="F6853">
        <v>30</v>
      </c>
      <c r="G6853" t="s">
        <v>41</v>
      </c>
      <c r="H6853" t="s">
        <v>19</v>
      </c>
      <c r="I6853">
        <v>20</v>
      </c>
      <c r="J6853">
        <v>0</v>
      </c>
      <c r="K6853">
        <v>20</v>
      </c>
      <c r="L6853">
        <v>2</v>
      </c>
      <c r="M6853">
        <v>40</v>
      </c>
      <c r="N6853">
        <v>5</v>
      </c>
      <c r="O6853" t="s">
        <v>45</v>
      </c>
    </row>
    <row r="6854" spans="1:15">
      <c r="A6854">
        <v>189657</v>
      </c>
      <c r="B6854" s="1">
        <v>45252</v>
      </c>
      <c r="C6854" t="s">
        <v>42</v>
      </c>
      <c r="D6854" t="s">
        <v>16</v>
      </c>
      <c r="E6854" t="s">
        <v>17</v>
      </c>
      <c r="F6854">
        <v>29</v>
      </c>
      <c r="G6854" t="s">
        <v>60</v>
      </c>
      <c r="H6854" t="s">
        <v>19</v>
      </c>
      <c r="I6854">
        <v>65</v>
      </c>
      <c r="J6854">
        <v>0</v>
      </c>
      <c r="K6854">
        <v>65</v>
      </c>
      <c r="L6854">
        <v>2</v>
      </c>
      <c r="M6854">
        <v>130</v>
      </c>
      <c r="N6854">
        <v>2</v>
      </c>
      <c r="O6854" t="s">
        <v>68</v>
      </c>
    </row>
    <row r="6855" spans="1:15">
      <c r="A6855">
        <v>120147</v>
      </c>
      <c r="B6855" s="1">
        <v>45548</v>
      </c>
      <c r="C6855" t="s">
        <v>42</v>
      </c>
      <c r="D6855" t="s">
        <v>16</v>
      </c>
      <c r="E6855" t="s">
        <v>17</v>
      </c>
      <c r="F6855">
        <v>35</v>
      </c>
      <c r="G6855" t="s">
        <v>62</v>
      </c>
      <c r="H6855" t="s">
        <v>19</v>
      </c>
      <c r="I6855">
        <v>65</v>
      </c>
      <c r="J6855">
        <v>0</v>
      </c>
      <c r="K6855">
        <v>65</v>
      </c>
      <c r="L6855">
        <v>1</v>
      </c>
      <c r="M6855">
        <v>65</v>
      </c>
      <c r="N6855">
        <v>5</v>
      </c>
      <c r="O6855" t="s">
        <v>32</v>
      </c>
    </row>
    <row r="6856" spans="1:15">
      <c r="A6856">
        <v>126423</v>
      </c>
      <c r="B6856" s="1">
        <v>45554</v>
      </c>
      <c r="C6856" t="s">
        <v>50</v>
      </c>
      <c r="D6856" t="s">
        <v>16</v>
      </c>
      <c r="E6856" t="s">
        <v>25</v>
      </c>
      <c r="F6856">
        <v>19</v>
      </c>
      <c r="G6856" t="s">
        <v>67</v>
      </c>
      <c r="H6856" t="s">
        <v>27</v>
      </c>
      <c r="I6856">
        <v>97</v>
      </c>
      <c r="J6856">
        <v>40</v>
      </c>
      <c r="K6856">
        <v>137</v>
      </c>
      <c r="L6856">
        <v>1</v>
      </c>
      <c r="M6856">
        <v>137</v>
      </c>
      <c r="N6856">
        <v>4</v>
      </c>
      <c r="O6856" t="s">
        <v>65</v>
      </c>
    </row>
    <row r="6857" spans="1:15">
      <c r="A6857">
        <v>141974</v>
      </c>
      <c r="B6857" s="1">
        <v>45430</v>
      </c>
      <c r="C6857" t="s">
        <v>33</v>
      </c>
      <c r="D6857" t="s">
        <v>16</v>
      </c>
      <c r="E6857" t="s">
        <v>17</v>
      </c>
      <c r="F6857">
        <v>34</v>
      </c>
      <c r="G6857" t="s">
        <v>38</v>
      </c>
      <c r="H6857" t="s">
        <v>19</v>
      </c>
      <c r="I6857">
        <v>118</v>
      </c>
      <c r="J6857">
        <v>0</v>
      </c>
      <c r="K6857">
        <v>118</v>
      </c>
      <c r="L6857">
        <v>1</v>
      </c>
      <c r="M6857">
        <v>118</v>
      </c>
      <c r="N6857">
        <v>5</v>
      </c>
      <c r="O6857" t="s">
        <v>39</v>
      </c>
    </row>
    <row r="6858" spans="1:15">
      <c r="A6858">
        <v>178198</v>
      </c>
      <c r="B6858" s="1">
        <v>45466</v>
      </c>
      <c r="C6858" t="s">
        <v>53</v>
      </c>
      <c r="D6858" t="s">
        <v>37</v>
      </c>
      <c r="E6858" t="s">
        <v>17</v>
      </c>
      <c r="F6858">
        <v>25</v>
      </c>
      <c r="G6858" t="s">
        <v>51</v>
      </c>
      <c r="H6858" t="s">
        <v>27</v>
      </c>
      <c r="I6858">
        <v>15</v>
      </c>
      <c r="J6858">
        <v>50</v>
      </c>
      <c r="K6858">
        <v>65</v>
      </c>
      <c r="L6858">
        <v>1</v>
      </c>
      <c r="M6858">
        <v>65</v>
      </c>
      <c r="N6858">
        <v>5</v>
      </c>
      <c r="O6858" t="s">
        <v>32</v>
      </c>
    </row>
    <row r="6859" spans="1:15">
      <c r="A6859">
        <v>174282</v>
      </c>
      <c r="B6859" s="1">
        <v>45518</v>
      </c>
      <c r="C6859" t="s">
        <v>42</v>
      </c>
      <c r="D6859" t="s">
        <v>16</v>
      </c>
      <c r="E6859" t="s">
        <v>17</v>
      </c>
      <c r="F6859">
        <v>19</v>
      </c>
      <c r="G6859" t="s">
        <v>67</v>
      </c>
      <c r="H6859" t="s">
        <v>27</v>
      </c>
      <c r="I6859">
        <v>65</v>
      </c>
      <c r="J6859">
        <v>40</v>
      </c>
      <c r="K6859">
        <v>105</v>
      </c>
      <c r="L6859">
        <v>2</v>
      </c>
      <c r="M6859">
        <v>210</v>
      </c>
      <c r="N6859">
        <v>4</v>
      </c>
      <c r="O6859" t="s">
        <v>43</v>
      </c>
    </row>
    <row r="6860" spans="1:15">
      <c r="A6860">
        <v>150148</v>
      </c>
      <c r="B6860" s="1">
        <v>45236</v>
      </c>
      <c r="C6860" t="s">
        <v>23</v>
      </c>
      <c r="D6860" t="s">
        <v>24</v>
      </c>
      <c r="E6860" t="s">
        <v>17</v>
      </c>
      <c r="F6860">
        <v>24</v>
      </c>
      <c r="G6860" t="s">
        <v>75</v>
      </c>
      <c r="H6860" t="s">
        <v>27</v>
      </c>
      <c r="I6860">
        <v>9</v>
      </c>
      <c r="J6860">
        <v>70</v>
      </c>
      <c r="K6860">
        <v>79</v>
      </c>
      <c r="L6860">
        <v>1</v>
      </c>
      <c r="M6860">
        <v>79</v>
      </c>
      <c r="N6860">
        <v>1</v>
      </c>
      <c r="O6860" t="s">
        <v>59</v>
      </c>
    </row>
    <row r="6861" spans="1:15">
      <c r="A6861">
        <v>143625</v>
      </c>
      <c r="B6861" s="1">
        <v>45236</v>
      </c>
      <c r="C6861" t="s">
        <v>53</v>
      </c>
      <c r="D6861" t="s">
        <v>37</v>
      </c>
      <c r="E6861" t="s">
        <v>17</v>
      </c>
      <c r="F6861">
        <v>25</v>
      </c>
      <c r="G6861" t="s">
        <v>54</v>
      </c>
      <c r="H6861" t="s">
        <v>19</v>
      </c>
      <c r="I6861">
        <v>15</v>
      </c>
      <c r="J6861">
        <v>0</v>
      </c>
      <c r="K6861">
        <v>15</v>
      </c>
      <c r="L6861">
        <v>1</v>
      </c>
      <c r="M6861">
        <v>15</v>
      </c>
      <c r="N6861">
        <v>2</v>
      </c>
      <c r="O6861" t="s">
        <v>28</v>
      </c>
    </row>
    <row r="6862" spans="1:15">
      <c r="A6862">
        <v>173032</v>
      </c>
      <c r="B6862" s="1">
        <v>45396</v>
      </c>
      <c r="C6862" t="s">
        <v>48</v>
      </c>
      <c r="D6862" t="s">
        <v>16</v>
      </c>
      <c r="E6862" t="s">
        <v>17</v>
      </c>
      <c r="F6862">
        <v>30</v>
      </c>
      <c r="G6862" t="s">
        <v>54</v>
      </c>
      <c r="H6862" t="s">
        <v>19</v>
      </c>
      <c r="I6862">
        <v>130</v>
      </c>
      <c r="J6862">
        <v>0</v>
      </c>
      <c r="K6862">
        <v>130</v>
      </c>
      <c r="L6862">
        <v>1</v>
      </c>
      <c r="M6862">
        <v>130</v>
      </c>
      <c r="N6862">
        <v>4</v>
      </c>
      <c r="O6862" t="s">
        <v>72</v>
      </c>
    </row>
    <row r="6863" spans="1:15">
      <c r="A6863">
        <v>148889</v>
      </c>
      <c r="B6863" s="1">
        <v>45505</v>
      </c>
      <c r="C6863" t="s">
        <v>42</v>
      </c>
      <c r="D6863" t="s">
        <v>16</v>
      </c>
      <c r="E6863" t="s">
        <v>17</v>
      </c>
      <c r="F6863">
        <v>18</v>
      </c>
      <c r="G6863" t="s">
        <v>51</v>
      </c>
      <c r="H6863" t="s">
        <v>27</v>
      </c>
      <c r="I6863">
        <v>65</v>
      </c>
      <c r="J6863">
        <v>50</v>
      </c>
      <c r="K6863">
        <v>115</v>
      </c>
      <c r="L6863">
        <v>1</v>
      </c>
      <c r="M6863">
        <v>115</v>
      </c>
      <c r="N6863">
        <v>4</v>
      </c>
      <c r="O6863" t="s">
        <v>32</v>
      </c>
    </row>
    <row r="6864" spans="1:15">
      <c r="A6864">
        <v>146700</v>
      </c>
      <c r="B6864" s="1">
        <v>45416</v>
      </c>
      <c r="C6864" t="s">
        <v>53</v>
      </c>
      <c r="D6864" t="s">
        <v>37</v>
      </c>
      <c r="E6864" t="s">
        <v>17</v>
      </c>
      <c r="F6864">
        <v>32</v>
      </c>
      <c r="G6864" t="s">
        <v>56</v>
      </c>
      <c r="H6864" t="s">
        <v>19</v>
      </c>
      <c r="I6864">
        <v>15</v>
      </c>
      <c r="J6864">
        <v>0</v>
      </c>
      <c r="K6864">
        <v>15</v>
      </c>
      <c r="L6864">
        <v>2</v>
      </c>
      <c r="M6864">
        <v>30</v>
      </c>
      <c r="N6864">
        <v>4</v>
      </c>
      <c r="O6864" t="s">
        <v>61</v>
      </c>
    </row>
    <row r="6865" spans="1:15">
      <c r="A6865">
        <v>125452</v>
      </c>
      <c r="B6865" s="1">
        <v>45512</v>
      </c>
      <c r="C6865" t="s">
        <v>36</v>
      </c>
      <c r="D6865" t="s">
        <v>37</v>
      </c>
      <c r="E6865" t="s">
        <v>17</v>
      </c>
      <c r="F6865">
        <v>35</v>
      </c>
      <c r="G6865" t="s">
        <v>34</v>
      </c>
      <c r="H6865" t="s">
        <v>27</v>
      </c>
      <c r="I6865">
        <v>32</v>
      </c>
      <c r="J6865">
        <v>100</v>
      </c>
      <c r="K6865">
        <v>132</v>
      </c>
      <c r="L6865">
        <v>2</v>
      </c>
      <c r="M6865">
        <v>264</v>
      </c>
      <c r="N6865">
        <v>5</v>
      </c>
      <c r="O6865" t="s">
        <v>43</v>
      </c>
    </row>
    <row r="6866" spans="1:15">
      <c r="A6866">
        <v>188687</v>
      </c>
      <c r="B6866" s="1">
        <v>45510</v>
      </c>
      <c r="C6866" t="s">
        <v>85</v>
      </c>
      <c r="D6866" t="s">
        <v>24</v>
      </c>
      <c r="E6866" t="s">
        <v>25</v>
      </c>
      <c r="F6866">
        <v>20</v>
      </c>
      <c r="G6866" t="s">
        <v>38</v>
      </c>
      <c r="H6866" t="s">
        <v>19</v>
      </c>
      <c r="I6866">
        <v>23</v>
      </c>
      <c r="J6866">
        <v>0</v>
      </c>
      <c r="K6866">
        <v>23</v>
      </c>
      <c r="L6866">
        <v>1</v>
      </c>
      <c r="M6866">
        <v>23</v>
      </c>
      <c r="N6866">
        <v>5</v>
      </c>
      <c r="O6866" t="s">
        <v>45</v>
      </c>
    </row>
    <row r="6867" spans="1:15">
      <c r="A6867">
        <v>170181</v>
      </c>
      <c r="B6867" s="1">
        <v>45248</v>
      </c>
      <c r="C6867" t="s">
        <v>42</v>
      </c>
      <c r="D6867" t="s">
        <v>16</v>
      </c>
      <c r="E6867" t="s">
        <v>17</v>
      </c>
      <c r="F6867">
        <v>19</v>
      </c>
      <c r="G6867" t="s">
        <v>56</v>
      </c>
      <c r="H6867" t="s">
        <v>19</v>
      </c>
      <c r="I6867">
        <v>65</v>
      </c>
      <c r="J6867">
        <v>0</v>
      </c>
      <c r="K6867">
        <v>65</v>
      </c>
      <c r="L6867">
        <v>4</v>
      </c>
      <c r="M6867">
        <v>260</v>
      </c>
      <c r="N6867">
        <v>5</v>
      </c>
      <c r="O6867" t="s">
        <v>65</v>
      </c>
    </row>
    <row r="6868" spans="1:15">
      <c r="A6868">
        <v>150655</v>
      </c>
      <c r="B6868" s="1">
        <v>45504</v>
      </c>
      <c r="C6868" t="s">
        <v>50</v>
      </c>
      <c r="D6868" t="s">
        <v>16</v>
      </c>
      <c r="E6868" t="s">
        <v>17</v>
      </c>
      <c r="F6868">
        <v>19</v>
      </c>
      <c r="G6868" t="s">
        <v>60</v>
      </c>
      <c r="H6868" t="s">
        <v>19</v>
      </c>
      <c r="I6868">
        <v>97</v>
      </c>
      <c r="J6868">
        <v>0</v>
      </c>
      <c r="K6868">
        <v>97</v>
      </c>
      <c r="L6868">
        <v>1</v>
      </c>
      <c r="M6868">
        <v>97</v>
      </c>
      <c r="N6868">
        <v>3</v>
      </c>
      <c r="O6868" t="s">
        <v>49</v>
      </c>
    </row>
    <row r="6869" spans="1:15">
      <c r="A6869">
        <v>199658</v>
      </c>
      <c r="B6869" s="1">
        <v>45529</v>
      </c>
      <c r="C6869" t="s">
        <v>42</v>
      </c>
      <c r="D6869" t="s">
        <v>16</v>
      </c>
      <c r="E6869" t="s">
        <v>17</v>
      </c>
      <c r="F6869">
        <v>25</v>
      </c>
      <c r="G6869" t="s">
        <v>34</v>
      </c>
      <c r="H6869" t="s">
        <v>27</v>
      </c>
      <c r="I6869">
        <v>65</v>
      </c>
      <c r="J6869">
        <v>100</v>
      </c>
      <c r="K6869">
        <v>165</v>
      </c>
      <c r="L6869">
        <v>1</v>
      </c>
      <c r="M6869">
        <v>165</v>
      </c>
      <c r="N6869">
        <v>4</v>
      </c>
      <c r="O6869" t="s">
        <v>52</v>
      </c>
    </row>
    <row r="6870" spans="1:15">
      <c r="A6870">
        <v>147802</v>
      </c>
      <c r="B6870" s="1">
        <v>45480</v>
      </c>
      <c r="C6870" t="s">
        <v>23</v>
      </c>
      <c r="D6870" t="s">
        <v>24</v>
      </c>
      <c r="E6870" t="s">
        <v>17</v>
      </c>
      <c r="F6870">
        <v>33</v>
      </c>
      <c r="G6870" t="s">
        <v>29</v>
      </c>
      <c r="H6870" t="s">
        <v>19</v>
      </c>
      <c r="I6870">
        <v>9</v>
      </c>
      <c r="J6870">
        <v>0</v>
      </c>
      <c r="K6870">
        <v>9</v>
      </c>
      <c r="L6870">
        <v>1</v>
      </c>
      <c r="M6870">
        <v>9</v>
      </c>
      <c r="N6870">
        <v>5</v>
      </c>
      <c r="O6870" t="s">
        <v>45</v>
      </c>
    </row>
    <row r="6871" spans="1:15">
      <c r="A6871">
        <v>168242</v>
      </c>
      <c r="B6871" s="1">
        <v>45299</v>
      </c>
      <c r="C6871" t="s">
        <v>30</v>
      </c>
      <c r="D6871" t="s">
        <v>24</v>
      </c>
      <c r="E6871" t="s">
        <v>17</v>
      </c>
      <c r="F6871">
        <v>24</v>
      </c>
      <c r="G6871" t="s">
        <v>18</v>
      </c>
      <c r="H6871" t="s">
        <v>19</v>
      </c>
      <c r="I6871">
        <v>10</v>
      </c>
      <c r="J6871">
        <v>0</v>
      </c>
      <c r="K6871">
        <v>10</v>
      </c>
      <c r="L6871">
        <v>1</v>
      </c>
      <c r="M6871">
        <v>10</v>
      </c>
      <c r="N6871">
        <v>4</v>
      </c>
      <c r="O6871" t="s">
        <v>57</v>
      </c>
    </row>
    <row r="6872" spans="1:15">
      <c r="A6872">
        <v>173724</v>
      </c>
      <c r="B6872" s="1">
        <v>45270</v>
      </c>
      <c r="C6872" t="s">
        <v>50</v>
      </c>
      <c r="D6872" t="s">
        <v>16</v>
      </c>
      <c r="E6872" t="s">
        <v>25</v>
      </c>
      <c r="F6872">
        <v>31</v>
      </c>
      <c r="G6872" t="s">
        <v>62</v>
      </c>
      <c r="H6872" t="s">
        <v>19</v>
      </c>
      <c r="I6872">
        <v>97</v>
      </c>
      <c r="J6872">
        <v>0</v>
      </c>
      <c r="K6872">
        <v>97</v>
      </c>
      <c r="L6872">
        <v>3</v>
      </c>
      <c r="M6872">
        <v>291</v>
      </c>
      <c r="N6872">
        <v>5</v>
      </c>
      <c r="O6872" t="s">
        <v>57</v>
      </c>
    </row>
    <row r="6873" spans="1:15">
      <c r="A6873">
        <v>171290</v>
      </c>
      <c r="B6873" s="1">
        <v>45502</v>
      </c>
      <c r="C6873" t="s">
        <v>15</v>
      </c>
      <c r="D6873" t="s">
        <v>16</v>
      </c>
      <c r="E6873" t="s">
        <v>17</v>
      </c>
      <c r="F6873">
        <v>31</v>
      </c>
      <c r="G6873" t="s">
        <v>74</v>
      </c>
      <c r="H6873" t="s">
        <v>27</v>
      </c>
      <c r="I6873">
        <v>100</v>
      </c>
      <c r="J6873">
        <v>25</v>
      </c>
      <c r="K6873">
        <v>125</v>
      </c>
      <c r="L6873">
        <v>1</v>
      </c>
      <c r="M6873">
        <v>125</v>
      </c>
      <c r="N6873">
        <v>1</v>
      </c>
      <c r="O6873" t="s">
        <v>64</v>
      </c>
    </row>
    <row r="6874" spans="1:15">
      <c r="A6874">
        <v>129591</v>
      </c>
      <c r="B6874" s="1">
        <v>45346</v>
      </c>
      <c r="C6874" t="s">
        <v>48</v>
      </c>
      <c r="D6874" t="s">
        <v>16</v>
      </c>
      <c r="E6874" t="s">
        <v>25</v>
      </c>
      <c r="F6874">
        <v>24</v>
      </c>
      <c r="G6874" t="s">
        <v>69</v>
      </c>
      <c r="H6874" t="s">
        <v>19</v>
      </c>
      <c r="I6874">
        <v>130</v>
      </c>
      <c r="J6874">
        <v>0</v>
      </c>
      <c r="K6874">
        <v>130</v>
      </c>
      <c r="L6874">
        <v>2</v>
      </c>
      <c r="M6874">
        <v>260</v>
      </c>
      <c r="N6874">
        <v>1</v>
      </c>
      <c r="O6874" t="s">
        <v>64</v>
      </c>
    </row>
    <row r="6875" spans="1:15">
      <c r="A6875">
        <v>155857</v>
      </c>
      <c r="B6875" s="1">
        <v>45268</v>
      </c>
      <c r="C6875" t="s">
        <v>42</v>
      </c>
      <c r="D6875" t="s">
        <v>16</v>
      </c>
      <c r="E6875" t="s">
        <v>17</v>
      </c>
      <c r="F6875">
        <v>26</v>
      </c>
      <c r="G6875" t="s">
        <v>51</v>
      </c>
      <c r="H6875" t="s">
        <v>27</v>
      </c>
      <c r="I6875">
        <v>65</v>
      </c>
      <c r="J6875">
        <v>50</v>
      </c>
      <c r="K6875">
        <v>115</v>
      </c>
      <c r="L6875">
        <v>1</v>
      </c>
      <c r="M6875">
        <v>115</v>
      </c>
      <c r="N6875">
        <v>4</v>
      </c>
      <c r="O6875" t="s">
        <v>45</v>
      </c>
    </row>
    <row r="6876" spans="1:15">
      <c r="A6876">
        <v>169474</v>
      </c>
      <c r="B6876" s="1">
        <v>45537</v>
      </c>
      <c r="C6876" t="s">
        <v>42</v>
      </c>
      <c r="D6876" t="s">
        <v>16</v>
      </c>
      <c r="E6876" t="s">
        <v>25</v>
      </c>
      <c r="F6876">
        <v>25</v>
      </c>
      <c r="G6876" t="s">
        <v>80</v>
      </c>
      <c r="H6876" t="s">
        <v>27</v>
      </c>
      <c r="I6876">
        <v>65</v>
      </c>
      <c r="J6876">
        <v>40</v>
      </c>
      <c r="K6876">
        <v>105</v>
      </c>
      <c r="L6876">
        <v>2</v>
      </c>
      <c r="M6876">
        <v>210</v>
      </c>
      <c r="N6876">
        <v>3</v>
      </c>
      <c r="O6876" t="s">
        <v>40</v>
      </c>
    </row>
    <row r="6877" spans="1:15">
      <c r="A6877">
        <v>163471</v>
      </c>
      <c r="B6877" s="1">
        <v>45527</v>
      </c>
      <c r="C6877" t="s">
        <v>42</v>
      </c>
      <c r="D6877" t="s">
        <v>16</v>
      </c>
      <c r="E6877" t="s">
        <v>17</v>
      </c>
      <c r="F6877">
        <v>23</v>
      </c>
      <c r="G6877" t="s">
        <v>54</v>
      </c>
      <c r="H6877" t="s">
        <v>19</v>
      </c>
      <c r="I6877">
        <v>65</v>
      </c>
      <c r="J6877">
        <v>0</v>
      </c>
      <c r="K6877">
        <v>65</v>
      </c>
      <c r="L6877">
        <v>2</v>
      </c>
      <c r="M6877">
        <v>130</v>
      </c>
      <c r="N6877">
        <v>4</v>
      </c>
      <c r="O6877" t="s">
        <v>39</v>
      </c>
    </row>
    <row r="6878" spans="1:15">
      <c r="A6878">
        <v>178535</v>
      </c>
      <c r="B6878" s="1">
        <v>45432</v>
      </c>
      <c r="C6878" t="s">
        <v>33</v>
      </c>
      <c r="D6878" t="s">
        <v>16</v>
      </c>
      <c r="E6878" t="s">
        <v>17</v>
      </c>
      <c r="F6878">
        <v>34</v>
      </c>
      <c r="G6878" t="s">
        <v>18</v>
      </c>
      <c r="H6878" t="s">
        <v>19</v>
      </c>
      <c r="I6878">
        <v>118</v>
      </c>
      <c r="J6878">
        <v>0</v>
      </c>
      <c r="K6878">
        <v>118</v>
      </c>
      <c r="L6878">
        <v>1</v>
      </c>
      <c r="M6878">
        <v>118</v>
      </c>
      <c r="N6878">
        <v>4</v>
      </c>
      <c r="O6878" t="s">
        <v>72</v>
      </c>
    </row>
    <row r="6879" spans="1:15">
      <c r="A6879">
        <v>164048</v>
      </c>
      <c r="B6879" s="1">
        <v>45538</v>
      </c>
      <c r="C6879" t="s">
        <v>42</v>
      </c>
      <c r="D6879" t="s">
        <v>16</v>
      </c>
      <c r="E6879" t="s">
        <v>25</v>
      </c>
      <c r="F6879">
        <v>34</v>
      </c>
      <c r="G6879" t="s">
        <v>21</v>
      </c>
      <c r="H6879" t="s">
        <v>19</v>
      </c>
      <c r="I6879">
        <v>65</v>
      </c>
      <c r="J6879">
        <v>0</v>
      </c>
      <c r="K6879">
        <v>65</v>
      </c>
      <c r="L6879">
        <v>1</v>
      </c>
      <c r="M6879">
        <v>65</v>
      </c>
      <c r="N6879">
        <v>2</v>
      </c>
      <c r="O6879" t="s">
        <v>55</v>
      </c>
    </row>
    <row r="6880" spans="1:15">
      <c r="A6880">
        <v>179980</v>
      </c>
      <c r="B6880" s="1">
        <v>45389</v>
      </c>
      <c r="C6880" t="s">
        <v>15</v>
      </c>
      <c r="D6880" t="s">
        <v>16</v>
      </c>
      <c r="E6880" t="s">
        <v>17</v>
      </c>
      <c r="F6880">
        <v>23</v>
      </c>
      <c r="G6880" t="s">
        <v>77</v>
      </c>
      <c r="H6880" t="s">
        <v>19</v>
      </c>
      <c r="I6880">
        <v>100</v>
      </c>
      <c r="J6880">
        <v>0</v>
      </c>
      <c r="K6880">
        <v>100</v>
      </c>
      <c r="L6880">
        <v>1</v>
      </c>
      <c r="M6880">
        <v>100</v>
      </c>
      <c r="N6880">
        <v>4</v>
      </c>
      <c r="O6880" t="s">
        <v>61</v>
      </c>
    </row>
    <row r="6881" spans="1:15">
      <c r="A6881">
        <v>136352</v>
      </c>
      <c r="B6881" s="1">
        <v>45430</v>
      </c>
      <c r="C6881" t="s">
        <v>42</v>
      </c>
      <c r="D6881" t="s">
        <v>16</v>
      </c>
      <c r="E6881" t="s">
        <v>17</v>
      </c>
      <c r="F6881">
        <v>21</v>
      </c>
      <c r="G6881" t="s">
        <v>29</v>
      </c>
      <c r="H6881" t="s">
        <v>19</v>
      </c>
      <c r="I6881">
        <v>65</v>
      </c>
      <c r="J6881">
        <v>0</v>
      </c>
      <c r="K6881">
        <v>65</v>
      </c>
      <c r="L6881">
        <v>3</v>
      </c>
      <c r="M6881">
        <v>195</v>
      </c>
      <c r="N6881">
        <v>5</v>
      </c>
      <c r="O6881" t="s">
        <v>32</v>
      </c>
    </row>
    <row r="6882" spans="1:15">
      <c r="A6882">
        <v>152209</v>
      </c>
      <c r="B6882" s="1">
        <v>45529</v>
      </c>
      <c r="C6882" t="s">
        <v>50</v>
      </c>
      <c r="D6882" t="s">
        <v>16</v>
      </c>
      <c r="E6882" t="s">
        <v>17</v>
      </c>
      <c r="F6882">
        <v>33</v>
      </c>
      <c r="G6882" t="s">
        <v>56</v>
      </c>
      <c r="H6882" t="s">
        <v>19</v>
      </c>
      <c r="I6882">
        <v>97</v>
      </c>
      <c r="J6882">
        <v>0</v>
      </c>
      <c r="K6882">
        <v>97</v>
      </c>
      <c r="L6882">
        <v>1</v>
      </c>
      <c r="M6882">
        <v>97</v>
      </c>
      <c r="N6882">
        <v>5</v>
      </c>
      <c r="O6882" t="s">
        <v>45</v>
      </c>
    </row>
    <row r="6883" spans="1:15">
      <c r="A6883">
        <v>166272</v>
      </c>
      <c r="B6883" s="1">
        <v>45554</v>
      </c>
      <c r="C6883" t="s">
        <v>50</v>
      </c>
      <c r="D6883" t="s">
        <v>16</v>
      </c>
      <c r="E6883" t="s">
        <v>25</v>
      </c>
      <c r="F6883">
        <v>19</v>
      </c>
      <c r="G6883" t="s">
        <v>31</v>
      </c>
      <c r="H6883" t="s">
        <v>19</v>
      </c>
      <c r="I6883">
        <v>97</v>
      </c>
      <c r="J6883">
        <v>0</v>
      </c>
      <c r="K6883">
        <v>97</v>
      </c>
      <c r="L6883">
        <v>2</v>
      </c>
      <c r="M6883">
        <v>194</v>
      </c>
      <c r="N6883">
        <v>3</v>
      </c>
      <c r="O6883" t="s">
        <v>88</v>
      </c>
    </row>
    <row r="6884" spans="1:15">
      <c r="A6884">
        <v>127620</v>
      </c>
      <c r="B6884" s="1">
        <v>45524</v>
      </c>
      <c r="C6884" t="s">
        <v>42</v>
      </c>
      <c r="D6884" t="s">
        <v>16</v>
      </c>
      <c r="E6884" t="s">
        <v>25</v>
      </c>
      <c r="F6884">
        <v>29</v>
      </c>
      <c r="G6884" t="s">
        <v>77</v>
      </c>
      <c r="H6884" t="s">
        <v>19</v>
      </c>
      <c r="I6884">
        <v>65</v>
      </c>
      <c r="J6884">
        <v>0</v>
      </c>
      <c r="K6884">
        <v>65</v>
      </c>
      <c r="L6884">
        <v>1</v>
      </c>
      <c r="M6884">
        <v>65</v>
      </c>
      <c r="N6884">
        <v>1</v>
      </c>
      <c r="O6884" t="s">
        <v>87</v>
      </c>
    </row>
    <row r="6885" spans="1:15">
      <c r="A6885">
        <v>145131</v>
      </c>
      <c r="B6885" s="1">
        <v>45288</v>
      </c>
      <c r="C6885" t="s">
        <v>50</v>
      </c>
      <c r="D6885" t="s">
        <v>16</v>
      </c>
      <c r="E6885" t="s">
        <v>25</v>
      </c>
      <c r="F6885">
        <v>24</v>
      </c>
      <c r="G6885" t="s">
        <v>21</v>
      </c>
      <c r="H6885" t="s">
        <v>19</v>
      </c>
      <c r="I6885">
        <v>97</v>
      </c>
      <c r="J6885">
        <v>0</v>
      </c>
      <c r="K6885">
        <v>97</v>
      </c>
      <c r="L6885">
        <v>2</v>
      </c>
      <c r="M6885">
        <v>194</v>
      </c>
      <c r="N6885">
        <v>5</v>
      </c>
      <c r="O6885" t="s">
        <v>39</v>
      </c>
    </row>
    <row r="6886" spans="1:15">
      <c r="A6886">
        <v>125178</v>
      </c>
      <c r="B6886" s="1">
        <v>45252</v>
      </c>
      <c r="C6886" t="s">
        <v>42</v>
      </c>
      <c r="D6886" t="s">
        <v>16</v>
      </c>
      <c r="E6886" t="s">
        <v>17</v>
      </c>
      <c r="F6886">
        <v>21</v>
      </c>
      <c r="G6886" t="s">
        <v>75</v>
      </c>
      <c r="H6886" t="s">
        <v>27</v>
      </c>
      <c r="I6886">
        <v>65</v>
      </c>
      <c r="J6886">
        <v>70</v>
      </c>
      <c r="K6886">
        <v>135</v>
      </c>
      <c r="L6886">
        <v>2</v>
      </c>
      <c r="M6886">
        <v>270</v>
      </c>
      <c r="N6886">
        <v>4</v>
      </c>
      <c r="O6886" t="s">
        <v>72</v>
      </c>
    </row>
    <row r="6887" spans="1:15">
      <c r="A6887">
        <v>170534</v>
      </c>
      <c r="B6887" s="1">
        <v>45457</v>
      </c>
      <c r="C6887" t="s">
        <v>30</v>
      </c>
      <c r="D6887" t="s">
        <v>24</v>
      </c>
      <c r="E6887" t="s">
        <v>17</v>
      </c>
      <c r="F6887">
        <v>26</v>
      </c>
      <c r="G6887" t="s">
        <v>46</v>
      </c>
      <c r="H6887" t="s">
        <v>19</v>
      </c>
      <c r="I6887">
        <v>10</v>
      </c>
      <c r="J6887">
        <v>0</v>
      </c>
      <c r="K6887">
        <v>10</v>
      </c>
      <c r="L6887">
        <v>5</v>
      </c>
      <c r="M6887">
        <v>50</v>
      </c>
      <c r="N6887">
        <v>2</v>
      </c>
      <c r="O6887" t="s">
        <v>68</v>
      </c>
    </row>
    <row r="6888" spans="1:15">
      <c r="A6888">
        <v>193582</v>
      </c>
      <c r="B6888" s="1">
        <v>45498</v>
      </c>
      <c r="C6888" t="s">
        <v>30</v>
      </c>
      <c r="D6888" t="s">
        <v>24</v>
      </c>
      <c r="E6888" t="s">
        <v>17</v>
      </c>
      <c r="F6888">
        <v>21</v>
      </c>
      <c r="G6888" t="s">
        <v>31</v>
      </c>
      <c r="H6888" t="s">
        <v>19</v>
      </c>
      <c r="I6888">
        <v>10</v>
      </c>
      <c r="J6888">
        <v>0</v>
      </c>
      <c r="K6888">
        <v>10</v>
      </c>
      <c r="L6888">
        <v>1</v>
      </c>
      <c r="M6888">
        <v>10</v>
      </c>
      <c r="N6888">
        <v>3</v>
      </c>
      <c r="O6888" t="s">
        <v>83</v>
      </c>
    </row>
    <row r="6889" spans="1:15">
      <c r="A6889">
        <v>134321</v>
      </c>
      <c r="B6889" s="1">
        <v>45540</v>
      </c>
      <c r="C6889" t="s">
        <v>50</v>
      </c>
      <c r="D6889" t="s">
        <v>16</v>
      </c>
      <c r="E6889" t="s">
        <v>17</v>
      </c>
      <c r="F6889">
        <v>35</v>
      </c>
      <c r="G6889" t="s">
        <v>46</v>
      </c>
      <c r="H6889" t="s">
        <v>19</v>
      </c>
      <c r="I6889">
        <v>97</v>
      </c>
      <c r="J6889">
        <v>0</v>
      </c>
      <c r="K6889">
        <v>97</v>
      </c>
      <c r="L6889">
        <v>2</v>
      </c>
      <c r="M6889">
        <v>194</v>
      </c>
      <c r="N6889">
        <v>3</v>
      </c>
      <c r="O6889" t="s">
        <v>83</v>
      </c>
    </row>
    <row r="6890" spans="1:15">
      <c r="A6890">
        <v>140540</v>
      </c>
      <c r="B6890" s="1">
        <v>45264</v>
      </c>
      <c r="C6890" t="s">
        <v>50</v>
      </c>
      <c r="D6890" t="s">
        <v>16</v>
      </c>
      <c r="E6890" t="s">
        <v>25</v>
      </c>
      <c r="F6890">
        <v>19</v>
      </c>
      <c r="G6890" t="s">
        <v>56</v>
      </c>
      <c r="H6890" t="s">
        <v>19</v>
      </c>
      <c r="I6890">
        <v>97</v>
      </c>
      <c r="J6890">
        <v>0</v>
      </c>
      <c r="K6890">
        <v>97</v>
      </c>
      <c r="L6890">
        <v>2</v>
      </c>
      <c r="M6890">
        <v>194</v>
      </c>
      <c r="N6890">
        <v>1</v>
      </c>
      <c r="O6890" t="s">
        <v>28</v>
      </c>
    </row>
    <row r="6891" spans="1:15">
      <c r="A6891">
        <v>165616</v>
      </c>
      <c r="B6891" s="1">
        <v>45585</v>
      </c>
      <c r="C6891" t="s">
        <v>30</v>
      </c>
      <c r="D6891" t="s">
        <v>24</v>
      </c>
      <c r="E6891" t="s">
        <v>17</v>
      </c>
      <c r="F6891">
        <v>30</v>
      </c>
      <c r="G6891" t="s">
        <v>86</v>
      </c>
      <c r="H6891" t="s">
        <v>27</v>
      </c>
      <c r="I6891">
        <v>10</v>
      </c>
      <c r="J6891">
        <v>70</v>
      </c>
      <c r="K6891">
        <v>80</v>
      </c>
      <c r="L6891">
        <v>2</v>
      </c>
      <c r="M6891">
        <v>160</v>
      </c>
      <c r="N6891">
        <v>5</v>
      </c>
      <c r="O6891" t="s">
        <v>72</v>
      </c>
    </row>
    <row r="6892" spans="1:15">
      <c r="A6892">
        <v>173660</v>
      </c>
      <c r="B6892" s="1">
        <v>45325</v>
      </c>
      <c r="C6892" t="s">
        <v>82</v>
      </c>
      <c r="D6892" t="s">
        <v>37</v>
      </c>
      <c r="E6892" t="s">
        <v>17</v>
      </c>
      <c r="F6892">
        <v>35</v>
      </c>
      <c r="G6892" t="s">
        <v>86</v>
      </c>
      <c r="H6892" t="s">
        <v>27</v>
      </c>
      <c r="I6892">
        <v>20</v>
      </c>
      <c r="J6892">
        <v>70</v>
      </c>
      <c r="K6892">
        <v>90</v>
      </c>
      <c r="L6892">
        <v>1</v>
      </c>
      <c r="M6892">
        <v>90</v>
      </c>
      <c r="N6892">
        <v>2</v>
      </c>
      <c r="O6892" t="s">
        <v>64</v>
      </c>
    </row>
    <row r="6893" spans="1:15">
      <c r="A6893">
        <v>194945</v>
      </c>
      <c r="B6893" s="1">
        <v>45299</v>
      </c>
      <c r="C6893" t="s">
        <v>53</v>
      </c>
      <c r="D6893" t="s">
        <v>37</v>
      </c>
      <c r="E6893" t="s">
        <v>17</v>
      </c>
      <c r="F6893">
        <v>28</v>
      </c>
      <c r="G6893" t="s">
        <v>77</v>
      </c>
      <c r="H6893" t="s">
        <v>19</v>
      </c>
      <c r="I6893">
        <v>15</v>
      </c>
      <c r="J6893">
        <v>0</v>
      </c>
      <c r="K6893">
        <v>15</v>
      </c>
      <c r="L6893">
        <v>1</v>
      </c>
      <c r="M6893">
        <v>15</v>
      </c>
      <c r="N6893">
        <v>4</v>
      </c>
      <c r="O6893" t="s">
        <v>20</v>
      </c>
    </row>
    <row r="6894" spans="1:15">
      <c r="A6894">
        <v>142229</v>
      </c>
      <c r="B6894" s="1">
        <v>45554</v>
      </c>
      <c r="C6894" t="s">
        <v>50</v>
      </c>
      <c r="D6894" t="s">
        <v>16</v>
      </c>
      <c r="E6894" t="s">
        <v>17</v>
      </c>
      <c r="F6894">
        <v>23</v>
      </c>
      <c r="G6894" t="s">
        <v>62</v>
      </c>
      <c r="H6894" t="s">
        <v>19</v>
      </c>
      <c r="I6894">
        <v>97</v>
      </c>
      <c r="J6894">
        <v>0</v>
      </c>
      <c r="K6894">
        <v>97</v>
      </c>
      <c r="L6894">
        <v>1</v>
      </c>
      <c r="M6894">
        <v>97</v>
      </c>
      <c r="N6894">
        <v>4</v>
      </c>
      <c r="O6894" t="s">
        <v>32</v>
      </c>
    </row>
    <row r="6895" spans="1:15">
      <c r="A6895">
        <v>138390</v>
      </c>
      <c r="B6895" s="1">
        <v>45578</v>
      </c>
      <c r="C6895" t="s">
        <v>53</v>
      </c>
      <c r="D6895" t="s">
        <v>37</v>
      </c>
      <c r="E6895" t="s">
        <v>25</v>
      </c>
      <c r="F6895">
        <v>29</v>
      </c>
      <c r="G6895" t="s">
        <v>18</v>
      </c>
      <c r="H6895" t="s">
        <v>19</v>
      </c>
      <c r="I6895">
        <v>15</v>
      </c>
      <c r="J6895">
        <v>0</v>
      </c>
      <c r="K6895">
        <v>15</v>
      </c>
      <c r="L6895">
        <v>1</v>
      </c>
      <c r="M6895">
        <v>15</v>
      </c>
      <c r="N6895">
        <v>1</v>
      </c>
      <c r="O6895" t="s">
        <v>55</v>
      </c>
    </row>
    <row r="6896" spans="1:15">
      <c r="A6896">
        <v>182641</v>
      </c>
      <c r="B6896" s="1">
        <v>45470</v>
      </c>
      <c r="C6896" t="s">
        <v>23</v>
      </c>
      <c r="D6896" t="s">
        <v>24</v>
      </c>
      <c r="E6896" t="s">
        <v>17</v>
      </c>
      <c r="F6896">
        <v>34</v>
      </c>
      <c r="G6896" t="s">
        <v>18</v>
      </c>
      <c r="H6896" t="s">
        <v>19</v>
      </c>
      <c r="I6896">
        <v>9</v>
      </c>
      <c r="J6896">
        <v>0</v>
      </c>
      <c r="K6896">
        <v>9</v>
      </c>
      <c r="L6896">
        <v>1</v>
      </c>
      <c r="M6896">
        <v>9</v>
      </c>
      <c r="N6896">
        <v>2</v>
      </c>
      <c r="O6896" t="s">
        <v>68</v>
      </c>
    </row>
    <row r="6897" spans="1:15">
      <c r="A6897">
        <v>178841</v>
      </c>
      <c r="B6897" s="1">
        <v>45480</v>
      </c>
      <c r="C6897" t="s">
        <v>53</v>
      </c>
      <c r="D6897" t="s">
        <v>37</v>
      </c>
      <c r="E6897" t="s">
        <v>25</v>
      </c>
      <c r="F6897">
        <v>21</v>
      </c>
      <c r="G6897" t="s">
        <v>31</v>
      </c>
      <c r="H6897" t="s">
        <v>19</v>
      </c>
      <c r="I6897">
        <v>15</v>
      </c>
      <c r="J6897">
        <v>0</v>
      </c>
      <c r="K6897">
        <v>15</v>
      </c>
      <c r="L6897">
        <v>1</v>
      </c>
      <c r="M6897">
        <v>15</v>
      </c>
      <c r="N6897">
        <v>2</v>
      </c>
      <c r="O6897" t="s">
        <v>87</v>
      </c>
    </row>
    <row r="6898" spans="1:15">
      <c r="A6898">
        <v>130452</v>
      </c>
      <c r="B6898" s="1">
        <v>45257</v>
      </c>
      <c r="C6898" t="s">
        <v>15</v>
      </c>
      <c r="D6898" t="s">
        <v>16</v>
      </c>
      <c r="E6898" t="s">
        <v>25</v>
      </c>
      <c r="F6898">
        <v>29</v>
      </c>
      <c r="G6898" t="s">
        <v>29</v>
      </c>
      <c r="H6898" t="s">
        <v>19</v>
      </c>
      <c r="I6898">
        <v>100</v>
      </c>
      <c r="J6898">
        <v>0</v>
      </c>
      <c r="K6898">
        <v>100</v>
      </c>
      <c r="L6898">
        <v>1</v>
      </c>
      <c r="M6898">
        <v>100</v>
      </c>
      <c r="N6898">
        <v>4</v>
      </c>
      <c r="O6898" t="s">
        <v>32</v>
      </c>
    </row>
    <row r="6899" spans="1:15">
      <c r="A6899">
        <v>135508</v>
      </c>
      <c r="B6899" s="1">
        <v>45402</v>
      </c>
      <c r="C6899" t="s">
        <v>42</v>
      </c>
      <c r="D6899" t="s">
        <v>16</v>
      </c>
      <c r="E6899" t="s">
        <v>17</v>
      </c>
      <c r="F6899">
        <v>35</v>
      </c>
      <c r="G6899" t="s">
        <v>69</v>
      </c>
      <c r="H6899" t="s">
        <v>19</v>
      </c>
      <c r="I6899">
        <v>65</v>
      </c>
      <c r="J6899">
        <v>0</v>
      </c>
      <c r="K6899">
        <v>65</v>
      </c>
      <c r="L6899">
        <v>1</v>
      </c>
      <c r="M6899">
        <v>65</v>
      </c>
      <c r="N6899">
        <v>3</v>
      </c>
      <c r="O6899" t="s">
        <v>40</v>
      </c>
    </row>
    <row r="6900" spans="1:15">
      <c r="A6900">
        <v>148811</v>
      </c>
      <c r="B6900" s="1">
        <v>45295</v>
      </c>
      <c r="C6900" t="s">
        <v>42</v>
      </c>
      <c r="D6900" t="s">
        <v>16</v>
      </c>
      <c r="E6900" t="s">
        <v>17</v>
      </c>
      <c r="F6900">
        <v>35</v>
      </c>
      <c r="G6900" t="s">
        <v>60</v>
      </c>
      <c r="H6900" t="s">
        <v>19</v>
      </c>
      <c r="I6900">
        <v>65</v>
      </c>
      <c r="J6900">
        <v>0</v>
      </c>
      <c r="K6900">
        <v>65</v>
      </c>
      <c r="L6900">
        <v>2</v>
      </c>
      <c r="M6900">
        <v>130</v>
      </c>
      <c r="N6900">
        <v>5</v>
      </c>
      <c r="O6900" t="s">
        <v>57</v>
      </c>
    </row>
    <row r="6901" spans="1:15">
      <c r="A6901">
        <v>135511</v>
      </c>
      <c r="B6901" s="1">
        <v>45559</v>
      </c>
      <c r="C6901" t="s">
        <v>15</v>
      </c>
      <c r="D6901" t="s">
        <v>16</v>
      </c>
      <c r="E6901" t="s">
        <v>17</v>
      </c>
      <c r="F6901">
        <v>18</v>
      </c>
      <c r="G6901" t="s">
        <v>46</v>
      </c>
      <c r="H6901" t="s">
        <v>19</v>
      </c>
      <c r="I6901">
        <v>100</v>
      </c>
      <c r="J6901">
        <v>0</v>
      </c>
      <c r="K6901">
        <v>100</v>
      </c>
      <c r="L6901">
        <v>1</v>
      </c>
      <c r="M6901">
        <v>100</v>
      </c>
      <c r="N6901">
        <v>1</v>
      </c>
      <c r="O6901" t="s">
        <v>55</v>
      </c>
    </row>
    <row r="6902" spans="1:15">
      <c r="A6902">
        <v>126884</v>
      </c>
      <c r="B6902" s="1">
        <v>45237</v>
      </c>
      <c r="C6902" t="s">
        <v>48</v>
      </c>
      <c r="D6902" t="s">
        <v>16</v>
      </c>
      <c r="E6902" t="s">
        <v>25</v>
      </c>
      <c r="F6902">
        <v>33</v>
      </c>
      <c r="G6902" t="s">
        <v>46</v>
      </c>
      <c r="H6902" t="s">
        <v>19</v>
      </c>
      <c r="I6902">
        <v>130</v>
      </c>
      <c r="J6902">
        <v>0</v>
      </c>
      <c r="K6902">
        <v>130</v>
      </c>
      <c r="L6902">
        <v>1</v>
      </c>
      <c r="M6902">
        <v>130</v>
      </c>
      <c r="N6902">
        <v>2</v>
      </c>
      <c r="O6902" t="s">
        <v>35</v>
      </c>
    </row>
    <row r="6903" spans="1:15">
      <c r="A6903">
        <v>165958</v>
      </c>
      <c r="B6903" s="1">
        <v>45597</v>
      </c>
      <c r="C6903" t="s">
        <v>78</v>
      </c>
      <c r="D6903" t="s">
        <v>37</v>
      </c>
      <c r="E6903" t="s">
        <v>25</v>
      </c>
      <c r="F6903">
        <v>25</v>
      </c>
      <c r="G6903" t="s">
        <v>80</v>
      </c>
      <c r="H6903" t="s">
        <v>27</v>
      </c>
      <c r="I6903">
        <v>50</v>
      </c>
      <c r="J6903">
        <v>40</v>
      </c>
      <c r="K6903">
        <v>90</v>
      </c>
      <c r="L6903">
        <v>1</v>
      </c>
      <c r="M6903">
        <v>90</v>
      </c>
      <c r="N6903">
        <v>5</v>
      </c>
      <c r="O6903" t="s">
        <v>20</v>
      </c>
    </row>
    <row r="6904" spans="1:15">
      <c r="A6904">
        <v>169239</v>
      </c>
      <c r="B6904" s="1">
        <v>45455</v>
      </c>
      <c r="C6904" t="s">
        <v>30</v>
      </c>
      <c r="D6904" t="s">
        <v>24</v>
      </c>
      <c r="E6904" t="s">
        <v>17</v>
      </c>
      <c r="F6904">
        <v>22</v>
      </c>
      <c r="G6904" t="s">
        <v>86</v>
      </c>
      <c r="H6904" t="s">
        <v>27</v>
      </c>
      <c r="I6904">
        <v>10</v>
      </c>
      <c r="J6904">
        <v>70</v>
      </c>
      <c r="K6904">
        <v>80</v>
      </c>
      <c r="L6904">
        <v>1</v>
      </c>
      <c r="M6904">
        <v>80</v>
      </c>
      <c r="N6904">
        <v>5</v>
      </c>
      <c r="O6904" t="s">
        <v>72</v>
      </c>
    </row>
    <row r="6905" spans="1:15">
      <c r="A6905">
        <v>158470</v>
      </c>
      <c r="B6905" s="1">
        <v>45365</v>
      </c>
      <c r="C6905" t="s">
        <v>82</v>
      </c>
      <c r="D6905" t="s">
        <v>37</v>
      </c>
      <c r="E6905" t="s">
        <v>17</v>
      </c>
      <c r="F6905">
        <v>34</v>
      </c>
      <c r="G6905" t="s">
        <v>29</v>
      </c>
      <c r="H6905" t="s">
        <v>19</v>
      </c>
      <c r="I6905">
        <v>20</v>
      </c>
      <c r="J6905">
        <v>0</v>
      </c>
      <c r="K6905">
        <v>20</v>
      </c>
      <c r="L6905">
        <v>3</v>
      </c>
      <c r="M6905">
        <v>60</v>
      </c>
      <c r="N6905">
        <v>5</v>
      </c>
      <c r="O6905" t="s">
        <v>39</v>
      </c>
    </row>
    <row r="6906" spans="1:15">
      <c r="A6906">
        <v>160216</v>
      </c>
      <c r="B6906" s="1">
        <v>45381</v>
      </c>
      <c r="C6906" t="s">
        <v>15</v>
      </c>
      <c r="D6906" t="s">
        <v>16</v>
      </c>
      <c r="E6906" t="s">
        <v>17</v>
      </c>
      <c r="F6906">
        <v>27</v>
      </c>
      <c r="G6906" t="s">
        <v>86</v>
      </c>
      <c r="H6906" t="s">
        <v>27</v>
      </c>
      <c r="I6906">
        <v>100</v>
      </c>
      <c r="J6906">
        <v>70</v>
      </c>
      <c r="K6906">
        <v>170</v>
      </c>
      <c r="L6906">
        <v>1</v>
      </c>
      <c r="M6906">
        <v>170</v>
      </c>
      <c r="N6906">
        <v>3</v>
      </c>
      <c r="O6906" t="s">
        <v>73</v>
      </c>
    </row>
    <row r="6907" spans="1:15">
      <c r="A6907">
        <v>141275</v>
      </c>
      <c r="B6907" s="1">
        <v>45437</v>
      </c>
      <c r="C6907" t="s">
        <v>48</v>
      </c>
      <c r="D6907" t="s">
        <v>16</v>
      </c>
      <c r="E6907" t="s">
        <v>25</v>
      </c>
      <c r="F6907">
        <v>27</v>
      </c>
      <c r="G6907" t="s">
        <v>26</v>
      </c>
      <c r="H6907" t="s">
        <v>27</v>
      </c>
      <c r="I6907">
        <v>130</v>
      </c>
      <c r="J6907">
        <v>40</v>
      </c>
      <c r="K6907">
        <v>170</v>
      </c>
      <c r="L6907">
        <v>1</v>
      </c>
      <c r="M6907">
        <v>170</v>
      </c>
      <c r="N6907">
        <v>1</v>
      </c>
      <c r="O6907" t="s">
        <v>68</v>
      </c>
    </row>
    <row r="6908" spans="1:15">
      <c r="A6908">
        <v>167670</v>
      </c>
      <c r="B6908" s="1">
        <v>45242</v>
      </c>
      <c r="C6908" t="s">
        <v>23</v>
      </c>
      <c r="D6908" t="s">
        <v>24</v>
      </c>
      <c r="E6908" t="s">
        <v>17</v>
      </c>
      <c r="F6908">
        <v>26</v>
      </c>
      <c r="G6908" t="s">
        <v>46</v>
      </c>
      <c r="H6908" t="s">
        <v>19</v>
      </c>
      <c r="I6908">
        <v>9</v>
      </c>
      <c r="J6908">
        <v>0</v>
      </c>
      <c r="K6908">
        <v>9</v>
      </c>
      <c r="L6908">
        <v>3</v>
      </c>
      <c r="M6908">
        <v>27</v>
      </c>
      <c r="N6908">
        <v>5</v>
      </c>
      <c r="O6908" t="s">
        <v>20</v>
      </c>
    </row>
    <row r="6909" spans="1:15">
      <c r="A6909">
        <v>183443</v>
      </c>
      <c r="B6909" s="1">
        <v>45496</v>
      </c>
      <c r="C6909" t="s">
        <v>42</v>
      </c>
      <c r="D6909" t="s">
        <v>16</v>
      </c>
      <c r="E6909" t="s">
        <v>17</v>
      </c>
      <c r="F6909">
        <v>20</v>
      </c>
      <c r="G6909" t="s">
        <v>58</v>
      </c>
      <c r="H6909" t="s">
        <v>27</v>
      </c>
      <c r="I6909">
        <v>65</v>
      </c>
      <c r="J6909">
        <v>40</v>
      </c>
      <c r="K6909">
        <v>105</v>
      </c>
      <c r="L6909">
        <v>1</v>
      </c>
      <c r="M6909">
        <v>105</v>
      </c>
      <c r="N6909">
        <v>2</v>
      </c>
      <c r="O6909" t="s">
        <v>63</v>
      </c>
    </row>
    <row r="6910" spans="1:15">
      <c r="A6910">
        <v>169639</v>
      </c>
      <c r="B6910" s="1">
        <v>45497</v>
      </c>
      <c r="C6910" t="s">
        <v>48</v>
      </c>
      <c r="D6910" t="s">
        <v>16</v>
      </c>
      <c r="E6910" t="s">
        <v>25</v>
      </c>
      <c r="F6910">
        <v>22</v>
      </c>
      <c r="G6910" t="s">
        <v>77</v>
      </c>
      <c r="H6910" t="s">
        <v>19</v>
      </c>
      <c r="I6910">
        <v>130</v>
      </c>
      <c r="J6910">
        <v>0</v>
      </c>
      <c r="K6910">
        <v>130</v>
      </c>
      <c r="L6910">
        <v>1</v>
      </c>
      <c r="M6910">
        <v>130</v>
      </c>
      <c r="N6910">
        <v>5</v>
      </c>
      <c r="O6910" t="s">
        <v>52</v>
      </c>
    </row>
    <row r="6911" spans="1:15">
      <c r="A6911">
        <v>165924</v>
      </c>
      <c r="B6911" s="1">
        <v>45249</v>
      </c>
      <c r="C6911" t="s">
        <v>42</v>
      </c>
      <c r="D6911" t="s">
        <v>16</v>
      </c>
      <c r="E6911" t="s">
        <v>17</v>
      </c>
      <c r="F6911">
        <v>32</v>
      </c>
      <c r="G6911" t="s">
        <v>86</v>
      </c>
      <c r="H6911" t="s">
        <v>27</v>
      </c>
      <c r="I6911">
        <v>65</v>
      </c>
      <c r="J6911">
        <v>70</v>
      </c>
      <c r="K6911">
        <v>135</v>
      </c>
      <c r="L6911">
        <v>3</v>
      </c>
      <c r="M6911">
        <v>405</v>
      </c>
      <c r="N6911">
        <v>4</v>
      </c>
      <c r="O6911" t="s">
        <v>72</v>
      </c>
    </row>
    <row r="6912" spans="1:15">
      <c r="A6912">
        <v>128693</v>
      </c>
      <c r="B6912" s="1">
        <v>45483</v>
      </c>
      <c r="C6912" t="s">
        <v>15</v>
      </c>
      <c r="D6912" t="s">
        <v>16</v>
      </c>
      <c r="E6912" t="s">
        <v>17</v>
      </c>
      <c r="F6912">
        <v>20</v>
      </c>
      <c r="G6912" t="s">
        <v>69</v>
      </c>
      <c r="H6912" t="s">
        <v>19</v>
      </c>
      <c r="I6912">
        <v>100</v>
      </c>
      <c r="J6912">
        <v>0</v>
      </c>
      <c r="K6912">
        <v>100</v>
      </c>
      <c r="L6912">
        <v>1</v>
      </c>
      <c r="M6912">
        <v>100</v>
      </c>
      <c r="N6912">
        <v>2</v>
      </c>
      <c r="O6912" t="s">
        <v>64</v>
      </c>
    </row>
    <row r="6913" spans="1:15">
      <c r="A6913">
        <v>127952</v>
      </c>
      <c r="B6913" s="1">
        <v>45577</v>
      </c>
      <c r="C6913" t="s">
        <v>30</v>
      </c>
      <c r="D6913" t="s">
        <v>24</v>
      </c>
      <c r="E6913" t="s">
        <v>25</v>
      </c>
      <c r="F6913">
        <v>21</v>
      </c>
      <c r="G6913" t="s">
        <v>31</v>
      </c>
      <c r="H6913" t="s">
        <v>19</v>
      </c>
      <c r="I6913">
        <v>10</v>
      </c>
      <c r="J6913">
        <v>0</v>
      </c>
      <c r="K6913">
        <v>10</v>
      </c>
      <c r="L6913">
        <v>1</v>
      </c>
      <c r="M6913">
        <v>10</v>
      </c>
      <c r="N6913">
        <v>5</v>
      </c>
      <c r="O6913" t="s">
        <v>61</v>
      </c>
    </row>
    <row r="6914" spans="1:15">
      <c r="A6914">
        <v>171381</v>
      </c>
      <c r="B6914" s="1">
        <v>45564</v>
      </c>
      <c r="C6914" t="s">
        <v>50</v>
      </c>
      <c r="D6914" t="s">
        <v>16</v>
      </c>
      <c r="E6914" t="s">
        <v>17</v>
      </c>
      <c r="F6914">
        <v>30</v>
      </c>
      <c r="G6914" t="s">
        <v>29</v>
      </c>
      <c r="H6914" t="s">
        <v>19</v>
      </c>
      <c r="I6914">
        <v>97</v>
      </c>
      <c r="J6914">
        <v>0</v>
      </c>
      <c r="K6914">
        <v>97</v>
      </c>
      <c r="L6914">
        <v>4</v>
      </c>
      <c r="M6914">
        <v>388</v>
      </c>
      <c r="N6914">
        <v>5</v>
      </c>
      <c r="O6914" t="s">
        <v>65</v>
      </c>
    </row>
    <row r="6915" spans="1:15">
      <c r="A6915">
        <v>145310</v>
      </c>
      <c r="B6915" s="1">
        <v>45550</v>
      </c>
      <c r="C6915" t="s">
        <v>53</v>
      </c>
      <c r="D6915" t="s">
        <v>37</v>
      </c>
      <c r="E6915" t="s">
        <v>17</v>
      </c>
      <c r="F6915">
        <v>24</v>
      </c>
      <c r="G6915" t="s">
        <v>46</v>
      </c>
      <c r="H6915" t="s">
        <v>19</v>
      </c>
      <c r="I6915">
        <v>15</v>
      </c>
      <c r="J6915">
        <v>0</v>
      </c>
      <c r="K6915">
        <v>15</v>
      </c>
      <c r="L6915">
        <v>1</v>
      </c>
      <c r="M6915">
        <v>15</v>
      </c>
      <c r="N6915">
        <v>4</v>
      </c>
      <c r="O6915" t="s">
        <v>65</v>
      </c>
    </row>
    <row r="6916" spans="1:15">
      <c r="A6916">
        <v>186026</v>
      </c>
      <c r="B6916" s="1">
        <v>45452</v>
      </c>
      <c r="C6916" t="s">
        <v>53</v>
      </c>
      <c r="D6916" t="s">
        <v>37</v>
      </c>
      <c r="E6916" t="s">
        <v>25</v>
      </c>
      <c r="F6916">
        <v>32</v>
      </c>
      <c r="G6916" t="s">
        <v>38</v>
      </c>
      <c r="H6916" t="s">
        <v>19</v>
      </c>
      <c r="I6916">
        <v>15</v>
      </c>
      <c r="J6916">
        <v>0</v>
      </c>
      <c r="K6916">
        <v>15</v>
      </c>
      <c r="L6916">
        <v>1</v>
      </c>
      <c r="M6916">
        <v>15</v>
      </c>
      <c r="N6916">
        <v>4</v>
      </c>
      <c r="O6916" t="s">
        <v>20</v>
      </c>
    </row>
    <row r="6917" spans="1:15">
      <c r="A6917">
        <v>143372</v>
      </c>
      <c r="B6917" s="1">
        <v>45290</v>
      </c>
      <c r="C6917" t="s">
        <v>15</v>
      </c>
      <c r="D6917" t="s">
        <v>16</v>
      </c>
      <c r="E6917" t="s">
        <v>25</v>
      </c>
      <c r="F6917">
        <v>25</v>
      </c>
      <c r="G6917" t="s">
        <v>62</v>
      </c>
      <c r="H6917" t="s">
        <v>19</v>
      </c>
      <c r="I6917">
        <v>100</v>
      </c>
      <c r="J6917">
        <v>0</v>
      </c>
      <c r="K6917">
        <v>100</v>
      </c>
      <c r="L6917">
        <v>1</v>
      </c>
      <c r="M6917">
        <v>100</v>
      </c>
      <c r="N6917">
        <v>4</v>
      </c>
      <c r="O6917" t="s">
        <v>39</v>
      </c>
    </row>
    <row r="6918" spans="1:15">
      <c r="A6918">
        <v>137876</v>
      </c>
      <c r="B6918" s="1">
        <v>45453</v>
      </c>
      <c r="C6918" t="s">
        <v>23</v>
      </c>
      <c r="D6918" t="s">
        <v>24</v>
      </c>
      <c r="E6918" t="s">
        <v>17</v>
      </c>
      <c r="F6918">
        <v>35</v>
      </c>
      <c r="G6918" t="s">
        <v>56</v>
      </c>
      <c r="H6918" t="s">
        <v>19</v>
      </c>
      <c r="I6918">
        <v>9</v>
      </c>
      <c r="J6918">
        <v>0</v>
      </c>
      <c r="K6918">
        <v>9</v>
      </c>
      <c r="L6918">
        <v>4</v>
      </c>
      <c r="M6918">
        <v>36</v>
      </c>
      <c r="N6918">
        <v>1</v>
      </c>
      <c r="O6918" t="s">
        <v>28</v>
      </c>
    </row>
    <row r="6919" spans="1:15">
      <c r="A6919">
        <v>121348</v>
      </c>
      <c r="B6919" s="1">
        <v>45306</v>
      </c>
      <c r="C6919" t="s">
        <v>42</v>
      </c>
      <c r="D6919" t="s">
        <v>16</v>
      </c>
      <c r="E6919" t="s">
        <v>17</v>
      </c>
      <c r="F6919">
        <v>24</v>
      </c>
      <c r="G6919" t="s">
        <v>21</v>
      </c>
      <c r="H6919" t="s">
        <v>19</v>
      </c>
      <c r="I6919">
        <v>65</v>
      </c>
      <c r="J6919">
        <v>0</v>
      </c>
      <c r="K6919">
        <v>65</v>
      </c>
      <c r="L6919">
        <v>1</v>
      </c>
      <c r="M6919">
        <v>65</v>
      </c>
      <c r="N6919">
        <v>4</v>
      </c>
      <c r="O6919" t="s">
        <v>43</v>
      </c>
    </row>
    <row r="6920" spans="1:15">
      <c r="A6920">
        <v>128600</v>
      </c>
      <c r="B6920" s="1">
        <v>45444</v>
      </c>
      <c r="C6920" t="s">
        <v>33</v>
      </c>
      <c r="D6920" t="s">
        <v>16</v>
      </c>
      <c r="E6920" t="s">
        <v>17</v>
      </c>
      <c r="F6920">
        <v>18</v>
      </c>
      <c r="G6920" t="s">
        <v>56</v>
      </c>
      <c r="H6920" t="s">
        <v>19</v>
      </c>
      <c r="I6920">
        <v>118</v>
      </c>
      <c r="J6920">
        <v>0</v>
      </c>
      <c r="K6920">
        <v>118</v>
      </c>
      <c r="L6920">
        <v>5</v>
      </c>
      <c r="M6920">
        <v>590</v>
      </c>
      <c r="N6920">
        <v>2</v>
      </c>
      <c r="O6920" t="s">
        <v>81</v>
      </c>
    </row>
    <row r="6921" spans="1:15">
      <c r="A6921">
        <v>166930</v>
      </c>
      <c r="B6921" s="1">
        <v>45526</v>
      </c>
      <c r="C6921" t="s">
        <v>53</v>
      </c>
      <c r="D6921" t="s">
        <v>37</v>
      </c>
      <c r="E6921" t="s">
        <v>25</v>
      </c>
      <c r="F6921">
        <v>25</v>
      </c>
      <c r="G6921" t="s">
        <v>56</v>
      </c>
      <c r="H6921" t="s">
        <v>19</v>
      </c>
      <c r="I6921">
        <v>15</v>
      </c>
      <c r="J6921">
        <v>0</v>
      </c>
      <c r="K6921">
        <v>15</v>
      </c>
      <c r="L6921">
        <v>1</v>
      </c>
      <c r="M6921">
        <v>15</v>
      </c>
      <c r="N6921">
        <v>4</v>
      </c>
      <c r="O6921" t="s">
        <v>32</v>
      </c>
    </row>
    <row r="6922" spans="1:15">
      <c r="A6922">
        <v>169844</v>
      </c>
      <c r="B6922" s="1">
        <v>45393</v>
      </c>
      <c r="C6922" t="s">
        <v>15</v>
      </c>
      <c r="D6922" t="s">
        <v>16</v>
      </c>
      <c r="E6922" t="s">
        <v>17</v>
      </c>
      <c r="F6922">
        <v>33</v>
      </c>
      <c r="G6922" t="s">
        <v>77</v>
      </c>
      <c r="H6922" t="s">
        <v>19</v>
      </c>
      <c r="I6922">
        <v>100</v>
      </c>
      <c r="J6922">
        <v>0</v>
      </c>
      <c r="K6922">
        <v>100</v>
      </c>
      <c r="L6922">
        <v>2</v>
      </c>
      <c r="M6922">
        <v>200</v>
      </c>
      <c r="N6922">
        <v>1</v>
      </c>
      <c r="O6922" t="s">
        <v>71</v>
      </c>
    </row>
    <row r="6923" spans="1:15">
      <c r="A6923">
        <v>164290</v>
      </c>
      <c r="B6923" s="1">
        <v>45498</v>
      </c>
      <c r="C6923" t="s">
        <v>50</v>
      </c>
      <c r="D6923" t="s">
        <v>16</v>
      </c>
      <c r="E6923" t="s">
        <v>25</v>
      </c>
      <c r="F6923">
        <v>26</v>
      </c>
      <c r="G6923" t="s">
        <v>56</v>
      </c>
      <c r="H6923" t="s">
        <v>19</v>
      </c>
      <c r="I6923">
        <v>97</v>
      </c>
      <c r="J6923">
        <v>0</v>
      </c>
      <c r="K6923">
        <v>97</v>
      </c>
      <c r="L6923">
        <v>1</v>
      </c>
      <c r="M6923">
        <v>97</v>
      </c>
      <c r="N6923">
        <v>4</v>
      </c>
      <c r="O6923" t="s">
        <v>70</v>
      </c>
    </row>
    <row r="6924" spans="1:15">
      <c r="A6924">
        <v>134827</v>
      </c>
      <c r="B6924" s="1">
        <v>45437</v>
      </c>
      <c r="C6924" t="s">
        <v>78</v>
      </c>
      <c r="D6924" t="s">
        <v>37</v>
      </c>
      <c r="E6924" t="s">
        <v>17</v>
      </c>
      <c r="F6924">
        <v>35</v>
      </c>
      <c r="G6924" t="s">
        <v>29</v>
      </c>
      <c r="H6924" t="s">
        <v>19</v>
      </c>
      <c r="I6924">
        <v>50</v>
      </c>
      <c r="J6924">
        <v>0</v>
      </c>
      <c r="K6924">
        <v>50</v>
      </c>
      <c r="L6924">
        <v>1</v>
      </c>
      <c r="M6924">
        <v>50</v>
      </c>
      <c r="N6924">
        <v>4</v>
      </c>
      <c r="O6924" t="s">
        <v>65</v>
      </c>
    </row>
    <row r="6925" spans="1:15">
      <c r="A6925">
        <v>185140</v>
      </c>
      <c r="B6925" s="1">
        <v>45420</v>
      </c>
      <c r="C6925" t="s">
        <v>42</v>
      </c>
      <c r="D6925" t="s">
        <v>16</v>
      </c>
      <c r="E6925" t="s">
        <v>25</v>
      </c>
      <c r="F6925">
        <v>24</v>
      </c>
      <c r="G6925" t="s">
        <v>79</v>
      </c>
      <c r="H6925" t="s">
        <v>27</v>
      </c>
      <c r="I6925">
        <v>65</v>
      </c>
      <c r="J6925">
        <v>40</v>
      </c>
      <c r="K6925">
        <v>105</v>
      </c>
      <c r="L6925">
        <v>1</v>
      </c>
      <c r="M6925">
        <v>105</v>
      </c>
      <c r="N6925">
        <v>5</v>
      </c>
      <c r="O6925" t="s">
        <v>39</v>
      </c>
    </row>
    <row r="6926" spans="1:15">
      <c r="A6926">
        <v>154179</v>
      </c>
      <c r="B6926" s="1">
        <v>45566</v>
      </c>
      <c r="C6926" t="s">
        <v>50</v>
      </c>
      <c r="D6926" t="s">
        <v>16</v>
      </c>
      <c r="E6926" t="s">
        <v>25</v>
      </c>
      <c r="F6926">
        <v>27</v>
      </c>
      <c r="G6926" t="s">
        <v>54</v>
      </c>
      <c r="H6926" t="s">
        <v>19</v>
      </c>
      <c r="I6926">
        <v>97</v>
      </c>
      <c r="J6926">
        <v>0</v>
      </c>
      <c r="K6926">
        <v>97</v>
      </c>
      <c r="L6926">
        <v>3</v>
      </c>
      <c r="M6926">
        <v>291</v>
      </c>
      <c r="N6926">
        <v>5</v>
      </c>
      <c r="O6926" t="s">
        <v>32</v>
      </c>
    </row>
    <row r="6927" spans="1:15">
      <c r="A6927">
        <v>162774</v>
      </c>
      <c r="B6927" s="1">
        <v>45434</v>
      </c>
      <c r="C6927" t="s">
        <v>42</v>
      </c>
      <c r="D6927" t="s">
        <v>16</v>
      </c>
      <c r="E6927" t="s">
        <v>17</v>
      </c>
      <c r="F6927">
        <v>21</v>
      </c>
      <c r="G6927" t="s">
        <v>54</v>
      </c>
      <c r="H6927" t="s">
        <v>19</v>
      </c>
      <c r="I6927">
        <v>65</v>
      </c>
      <c r="J6927">
        <v>0</v>
      </c>
      <c r="K6927">
        <v>65</v>
      </c>
      <c r="L6927">
        <v>1</v>
      </c>
      <c r="M6927">
        <v>65</v>
      </c>
      <c r="N6927">
        <v>2</v>
      </c>
      <c r="O6927" t="s">
        <v>68</v>
      </c>
    </row>
    <row r="6928" spans="1:15">
      <c r="A6928">
        <v>186952</v>
      </c>
      <c r="B6928" s="1">
        <v>45498</v>
      </c>
      <c r="C6928" t="s">
        <v>48</v>
      </c>
      <c r="D6928" t="s">
        <v>16</v>
      </c>
      <c r="E6928" t="s">
        <v>25</v>
      </c>
      <c r="F6928">
        <v>19</v>
      </c>
      <c r="G6928" t="s">
        <v>18</v>
      </c>
      <c r="H6928" t="s">
        <v>19</v>
      </c>
      <c r="I6928">
        <v>130</v>
      </c>
      <c r="J6928">
        <v>0</v>
      </c>
      <c r="K6928">
        <v>130</v>
      </c>
      <c r="L6928">
        <v>1</v>
      </c>
      <c r="M6928">
        <v>130</v>
      </c>
      <c r="N6928">
        <v>5</v>
      </c>
      <c r="O6928" t="s">
        <v>57</v>
      </c>
    </row>
    <row r="6929" spans="1:15">
      <c r="A6929">
        <v>184487</v>
      </c>
      <c r="B6929" s="1">
        <v>45546</v>
      </c>
      <c r="C6929" t="s">
        <v>53</v>
      </c>
      <c r="D6929" t="s">
        <v>37</v>
      </c>
      <c r="E6929" t="s">
        <v>25</v>
      </c>
      <c r="F6929">
        <v>23</v>
      </c>
      <c r="G6929" t="s">
        <v>18</v>
      </c>
      <c r="H6929" t="s">
        <v>19</v>
      </c>
      <c r="I6929">
        <v>15</v>
      </c>
      <c r="J6929">
        <v>0</v>
      </c>
      <c r="K6929">
        <v>15</v>
      </c>
      <c r="L6929">
        <v>1</v>
      </c>
      <c r="M6929">
        <v>15</v>
      </c>
      <c r="N6929">
        <v>5</v>
      </c>
      <c r="O6929" t="s">
        <v>43</v>
      </c>
    </row>
    <row r="6930" spans="1:15">
      <c r="A6930">
        <v>132138</v>
      </c>
      <c r="B6930" s="1">
        <v>45283</v>
      </c>
      <c r="C6930" t="s">
        <v>50</v>
      </c>
      <c r="D6930" t="s">
        <v>16</v>
      </c>
      <c r="E6930" t="s">
        <v>17</v>
      </c>
      <c r="F6930">
        <v>20</v>
      </c>
      <c r="G6930" t="s">
        <v>77</v>
      </c>
      <c r="H6930" t="s">
        <v>19</v>
      </c>
      <c r="I6930">
        <v>97</v>
      </c>
      <c r="J6930">
        <v>0</v>
      </c>
      <c r="K6930">
        <v>97</v>
      </c>
      <c r="L6930">
        <v>2</v>
      </c>
      <c r="M6930">
        <v>194</v>
      </c>
      <c r="N6930">
        <v>2</v>
      </c>
      <c r="O6930" t="s">
        <v>28</v>
      </c>
    </row>
    <row r="6931" spans="1:15">
      <c r="A6931">
        <v>147183</v>
      </c>
      <c r="B6931" s="1">
        <v>45290</v>
      </c>
      <c r="C6931" t="s">
        <v>50</v>
      </c>
      <c r="D6931" t="s">
        <v>16</v>
      </c>
      <c r="E6931" t="s">
        <v>17</v>
      </c>
      <c r="F6931">
        <v>24</v>
      </c>
      <c r="G6931" t="s">
        <v>21</v>
      </c>
      <c r="H6931" t="s">
        <v>19</v>
      </c>
      <c r="I6931">
        <v>97</v>
      </c>
      <c r="J6931">
        <v>0</v>
      </c>
      <c r="K6931">
        <v>97</v>
      </c>
      <c r="L6931">
        <v>1</v>
      </c>
      <c r="M6931">
        <v>97</v>
      </c>
      <c r="N6931">
        <v>5</v>
      </c>
      <c r="O6931" t="s">
        <v>57</v>
      </c>
    </row>
    <row r="6932" spans="1:15">
      <c r="A6932">
        <v>164343</v>
      </c>
      <c r="B6932" s="1">
        <v>45365</v>
      </c>
      <c r="C6932" t="s">
        <v>36</v>
      </c>
      <c r="D6932" t="s">
        <v>37</v>
      </c>
      <c r="E6932" t="s">
        <v>25</v>
      </c>
      <c r="F6932">
        <v>30</v>
      </c>
      <c r="G6932" t="s">
        <v>29</v>
      </c>
      <c r="H6932" t="s">
        <v>19</v>
      </c>
      <c r="I6932">
        <v>32</v>
      </c>
      <c r="J6932">
        <v>0</v>
      </c>
      <c r="K6932">
        <v>32</v>
      </c>
      <c r="L6932">
        <v>1</v>
      </c>
      <c r="M6932">
        <v>32</v>
      </c>
      <c r="N6932">
        <v>4</v>
      </c>
      <c r="O6932" t="s">
        <v>57</v>
      </c>
    </row>
    <row r="6933" spans="1:15">
      <c r="A6933">
        <v>125788</v>
      </c>
      <c r="B6933" s="1">
        <v>45288</v>
      </c>
      <c r="C6933" t="s">
        <v>23</v>
      </c>
      <c r="D6933" t="s">
        <v>24</v>
      </c>
      <c r="E6933" t="s">
        <v>17</v>
      </c>
      <c r="F6933">
        <v>26</v>
      </c>
      <c r="G6933" t="s">
        <v>51</v>
      </c>
      <c r="H6933" t="s">
        <v>27</v>
      </c>
      <c r="I6933">
        <v>9</v>
      </c>
      <c r="J6933">
        <v>50</v>
      </c>
      <c r="K6933">
        <v>59</v>
      </c>
      <c r="L6933">
        <v>3</v>
      </c>
      <c r="M6933">
        <v>177</v>
      </c>
      <c r="N6933">
        <v>4</v>
      </c>
      <c r="O6933" t="s">
        <v>61</v>
      </c>
    </row>
    <row r="6934" spans="1:15">
      <c r="A6934">
        <v>124627</v>
      </c>
      <c r="B6934" s="1">
        <v>45403</v>
      </c>
      <c r="C6934" t="s">
        <v>42</v>
      </c>
      <c r="D6934" t="s">
        <v>16</v>
      </c>
      <c r="E6934" t="s">
        <v>17</v>
      </c>
      <c r="F6934">
        <v>28</v>
      </c>
      <c r="G6934" t="s">
        <v>38</v>
      </c>
      <c r="H6934" t="s">
        <v>19</v>
      </c>
      <c r="I6934">
        <v>65</v>
      </c>
      <c r="J6934">
        <v>0</v>
      </c>
      <c r="K6934">
        <v>65</v>
      </c>
      <c r="L6934">
        <v>2</v>
      </c>
      <c r="M6934">
        <v>130</v>
      </c>
      <c r="N6934">
        <v>2</v>
      </c>
      <c r="O6934" t="s">
        <v>71</v>
      </c>
    </row>
    <row r="6935" spans="1:15">
      <c r="A6935">
        <v>120623</v>
      </c>
      <c r="B6935" s="1">
        <v>45580</v>
      </c>
      <c r="C6935" t="s">
        <v>33</v>
      </c>
      <c r="D6935" t="s">
        <v>16</v>
      </c>
      <c r="E6935" t="s">
        <v>17</v>
      </c>
      <c r="F6935">
        <v>27</v>
      </c>
      <c r="G6935" t="s">
        <v>79</v>
      </c>
      <c r="H6935" t="s">
        <v>27</v>
      </c>
      <c r="I6935">
        <v>118</v>
      </c>
      <c r="J6935">
        <v>40</v>
      </c>
      <c r="K6935">
        <v>158</v>
      </c>
      <c r="L6935">
        <v>1</v>
      </c>
      <c r="M6935">
        <v>158</v>
      </c>
      <c r="N6935">
        <v>3</v>
      </c>
      <c r="O6935" t="s">
        <v>73</v>
      </c>
    </row>
    <row r="6936" spans="1:15">
      <c r="A6936">
        <v>143708</v>
      </c>
      <c r="B6936" s="1">
        <v>45543</v>
      </c>
      <c r="C6936" t="s">
        <v>76</v>
      </c>
      <c r="D6936" t="s">
        <v>37</v>
      </c>
      <c r="E6936" t="s">
        <v>17</v>
      </c>
      <c r="F6936">
        <v>33</v>
      </c>
      <c r="G6936" t="s">
        <v>80</v>
      </c>
      <c r="H6936" t="s">
        <v>27</v>
      </c>
      <c r="I6936">
        <v>45</v>
      </c>
      <c r="J6936">
        <v>40</v>
      </c>
      <c r="K6936">
        <v>85</v>
      </c>
      <c r="L6936">
        <v>3</v>
      </c>
      <c r="M6936">
        <v>255</v>
      </c>
      <c r="N6936">
        <v>4</v>
      </c>
      <c r="O6936" t="s">
        <v>45</v>
      </c>
    </row>
    <row r="6937" spans="1:15">
      <c r="A6937">
        <v>193817</v>
      </c>
      <c r="B6937" s="1">
        <v>45291</v>
      </c>
      <c r="C6937" t="s">
        <v>15</v>
      </c>
      <c r="D6937" t="s">
        <v>16</v>
      </c>
      <c r="E6937" t="s">
        <v>17</v>
      </c>
      <c r="F6937">
        <v>34</v>
      </c>
      <c r="G6937" t="s">
        <v>79</v>
      </c>
      <c r="H6937" t="s">
        <v>27</v>
      </c>
      <c r="I6937">
        <v>100</v>
      </c>
      <c r="J6937">
        <v>40</v>
      </c>
      <c r="K6937">
        <v>140</v>
      </c>
      <c r="L6937">
        <v>1</v>
      </c>
      <c r="M6937">
        <v>140</v>
      </c>
      <c r="N6937">
        <v>4</v>
      </c>
      <c r="O6937" t="s">
        <v>61</v>
      </c>
    </row>
    <row r="6938" spans="1:15">
      <c r="A6938">
        <v>143297</v>
      </c>
      <c r="B6938" s="1">
        <v>45575</v>
      </c>
      <c r="C6938" t="s">
        <v>42</v>
      </c>
      <c r="D6938" t="s">
        <v>16</v>
      </c>
      <c r="E6938" t="s">
        <v>25</v>
      </c>
      <c r="F6938">
        <v>24</v>
      </c>
      <c r="G6938" t="s">
        <v>86</v>
      </c>
      <c r="H6938" t="s">
        <v>27</v>
      </c>
      <c r="I6938">
        <v>65</v>
      </c>
      <c r="J6938">
        <v>70</v>
      </c>
      <c r="K6938">
        <v>135</v>
      </c>
      <c r="L6938">
        <v>2</v>
      </c>
      <c r="M6938">
        <v>270</v>
      </c>
      <c r="N6938">
        <v>3</v>
      </c>
      <c r="O6938" t="s">
        <v>84</v>
      </c>
    </row>
    <row r="6939" spans="1:15">
      <c r="A6939">
        <v>126785</v>
      </c>
      <c r="B6939" s="1">
        <v>45570</v>
      </c>
      <c r="C6939" t="s">
        <v>85</v>
      </c>
      <c r="D6939" t="s">
        <v>24</v>
      </c>
      <c r="E6939" t="s">
        <v>25</v>
      </c>
      <c r="F6939">
        <v>22</v>
      </c>
      <c r="G6939" t="s">
        <v>31</v>
      </c>
      <c r="H6939" t="s">
        <v>19</v>
      </c>
      <c r="I6939">
        <v>23</v>
      </c>
      <c r="J6939">
        <v>0</v>
      </c>
      <c r="K6939">
        <v>23</v>
      </c>
      <c r="L6939">
        <v>1</v>
      </c>
      <c r="M6939">
        <v>23</v>
      </c>
      <c r="N6939">
        <v>2</v>
      </c>
      <c r="O6939" t="s">
        <v>64</v>
      </c>
    </row>
    <row r="6940" spans="1:15">
      <c r="A6940">
        <v>175067</v>
      </c>
      <c r="B6940" s="1">
        <v>45572</v>
      </c>
      <c r="C6940" t="s">
        <v>82</v>
      </c>
      <c r="D6940" t="s">
        <v>37</v>
      </c>
      <c r="E6940" t="s">
        <v>25</v>
      </c>
      <c r="F6940">
        <v>34</v>
      </c>
      <c r="G6940" t="s">
        <v>29</v>
      </c>
      <c r="H6940" t="s">
        <v>19</v>
      </c>
      <c r="I6940">
        <v>20</v>
      </c>
      <c r="J6940">
        <v>0</v>
      </c>
      <c r="K6940">
        <v>20</v>
      </c>
      <c r="L6940">
        <v>4</v>
      </c>
      <c r="M6940">
        <v>80</v>
      </c>
      <c r="N6940">
        <v>2</v>
      </c>
      <c r="O6940" t="s">
        <v>71</v>
      </c>
    </row>
    <row r="6941" spans="1:15">
      <c r="A6941">
        <v>173180</v>
      </c>
      <c r="B6941" s="1">
        <v>45405</v>
      </c>
      <c r="C6941" t="s">
        <v>23</v>
      </c>
      <c r="D6941" t="s">
        <v>24</v>
      </c>
      <c r="E6941" t="s">
        <v>17</v>
      </c>
      <c r="F6941">
        <v>27</v>
      </c>
      <c r="G6941" t="s">
        <v>46</v>
      </c>
      <c r="H6941" t="s">
        <v>19</v>
      </c>
      <c r="I6941">
        <v>9</v>
      </c>
      <c r="J6941">
        <v>0</v>
      </c>
      <c r="K6941">
        <v>9</v>
      </c>
      <c r="L6941">
        <v>3</v>
      </c>
      <c r="M6941">
        <v>27</v>
      </c>
      <c r="N6941">
        <v>3</v>
      </c>
      <c r="O6941" t="s">
        <v>49</v>
      </c>
    </row>
    <row r="6942" spans="1:15">
      <c r="A6942">
        <v>157606</v>
      </c>
      <c r="B6942" s="1">
        <v>45399</v>
      </c>
      <c r="C6942" t="s">
        <v>50</v>
      </c>
      <c r="D6942" t="s">
        <v>16</v>
      </c>
      <c r="E6942" t="s">
        <v>25</v>
      </c>
      <c r="F6942">
        <v>18</v>
      </c>
      <c r="G6942" t="s">
        <v>41</v>
      </c>
      <c r="H6942" t="s">
        <v>19</v>
      </c>
      <c r="I6942">
        <v>97</v>
      </c>
      <c r="J6942">
        <v>0</v>
      </c>
      <c r="K6942">
        <v>97</v>
      </c>
      <c r="L6942">
        <v>1</v>
      </c>
      <c r="M6942">
        <v>97</v>
      </c>
      <c r="N6942">
        <v>2</v>
      </c>
      <c r="O6942" t="s">
        <v>28</v>
      </c>
    </row>
    <row r="6943" spans="1:15">
      <c r="A6943">
        <v>121318</v>
      </c>
      <c r="B6943" s="1">
        <v>45322</v>
      </c>
      <c r="C6943" t="s">
        <v>15</v>
      </c>
      <c r="D6943" t="s">
        <v>16</v>
      </c>
      <c r="E6943" t="s">
        <v>17</v>
      </c>
      <c r="F6943">
        <v>20</v>
      </c>
      <c r="G6943" t="s">
        <v>60</v>
      </c>
      <c r="H6943" t="s">
        <v>19</v>
      </c>
      <c r="I6943">
        <v>100</v>
      </c>
      <c r="J6943">
        <v>0</v>
      </c>
      <c r="K6943">
        <v>100</v>
      </c>
      <c r="L6943">
        <v>1</v>
      </c>
      <c r="M6943">
        <v>100</v>
      </c>
      <c r="N6943">
        <v>5</v>
      </c>
      <c r="O6943" t="s">
        <v>45</v>
      </c>
    </row>
    <row r="6944" spans="1:15">
      <c r="A6944">
        <v>186222</v>
      </c>
      <c r="B6944" s="1">
        <v>45497</v>
      </c>
      <c r="C6944" t="s">
        <v>36</v>
      </c>
      <c r="D6944" t="s">
        <v>37</v>
      </c>
      <c r="E6944" t="s">
        <v>17</v>
      </c>
      <c r="F6944">
        <v>30</v>
      </c>
      <c r="G6944" t="s">
        <v>38</v>
      </c>
      <c r="H6944" t="s">
        <v>19</v>
      </c>
      <c r="I6944">
        <v>32</v>
      </c>
      <c r="J6944">
        <v>0</v>
      </c>
      <c r="K6944">
        <v>32</v>
      </c>
      <c r="L6944">
        <v>1</v>
      </c>
      <c r="M6944">
        <v>32</v>
      </c>
      <c r="N6944">
        <v>2</v>
      </c>
      <c r="O6944" t="s">
        <v>35</v>
      </c>
    </row>
    <row r="6945" spans="1:15">
      <c r="A6945">
        <v>184592</v>
      </c>
      <c r="B6945" s="1">
        <v>45355</v>
      </c>
      <c r="C6945" t="s">
        <v>53</v>
      </c>
      <c r="D6945" t="s">
        <v>37</v>
      </c>
      <c r="E6945" t="s">
        <v>17</v>
      </c>
      <c r="F6945">
        <v>33</v>
      </c>
      <c r="G6945" t="s">
        <v>75</v>
      </c>
      <c r="H6945" t="s">
        <v>27</v>
      </c>
      <c r="I6945">
        <v>15</v>
      </c>
      <c r="J6945">
        <v>70</v>
      </c>
      <c r="K6945">
        <v>85</v>
      </c>
      <c r="L6945">
        <v>1</v>
      </c>
      <c r="M6945">
        <v>85</v>
      </c>
      <c r="N6945">
        <v>4</v>
      </c>
      <c r="O6945" t="s">
        <v>61</v>
      </c>
    </row>
    <row r="6946" spans="1:15">
      <c r="A6946">
        <v>184194</v>
      </c>
      <c r="B6946" s="1">
        <v>45272</v>
      </c>
      <c r="C6946" t="s">
        <v>50</v>
      </c>
      <c r="D6946" t="s">
        <v>16</v>
      </c>
      <c r="E6946" t="s">
        <v>17</v>
      </c>
      <c r="F6946">
        <v>29</v>
      </c>
      <c r="G6946" t="s">
        <v>38</v>
      </c>
      <c r="H6946" t="s">
        <v>19</v>
      </c>
      <c r="I6946">
        <v>97</v>
      </c>
      <c r="J6946">
        <v>0</v>
      </c>
      <c r="K6946">
        <v>97</v>
      </c>
      <c r="L6946">
        <v>2</v>
      </c>
      <c r="M6946">
        <v>194</v>
      </c>
      <c r="N6946">
        <v>1</v>
      </c>
      <c r="O6946" t="s">
        <v>28</v>
      </c>
    </row>
    <row r="6947" spans="1:15">
      <c r="A6947">
        <v>197458</v>
      </c>
      <c r="B6947" s="1">
        <v>45336</v>
      </c>
      <c r="C6947" t="s">
        <v>82</v>
      </c>
      <c r="D6947" t="s">
        <v>37</v>
      </c>
      <c r="E6947" t="s">
        <v>17</v>
      </c>
      <c r="F6947">
        <v>20</v>
      </c>
      <c r="G6947" t="s">
        <v>46</v>
      </c>
      <c r="H6947" t="s">
        <v>19</v>
      </c>
      <c r="I6947">
        <v>20</v>
      </c>
      <c r="J6947">
        <v>0</v>
      </c>
      <c r="K6947">
        <v>20</v>
      </c>
      <c r="L6947">
        <v>2</v>
      </c>
      <c r="M6947">
        <v>40</v>
      </c>
      <c r="N6947">
        <v>2</v>
      </c>
      <c r="O6947" t="s">
        <v>63</v>
      </c>
    </row>
    <row r="6948" spans="1:15">
      <c r="A6948">
        <v>197534</v>
      </c>
      <c r="B6948" s="1">
        <v>45245</v>
      </c>
      <c r="C6948" t="s">
        <v>30</v>
      </c>
      <c r="D6948" t="s">
        <v>24</v>
      </c>
      <c r="E6948" t="s">
        <v>17</v>
      </c>
      <c r="F6948">
        <v>25</v>
      </c>
      <c r="G6948" t="s">
        <v>62</v>
      </c>
      <c r="H6948" t="s">
        <v>19</v>
      </c>
      <c r="I6948">
        <v>10</v>
      </c>
      <c r="J6948">
        <v>0</v>
      </c>
      <c r="K6948">
        <v>10</v>
      </c>
      <c r="L6948">
        <v>3</v>
      </c>
      <c r="M6948">
        <v>30</v>
      </c>
      <c r="N6948">
        <v>4</v>
      </c>
      <c r="O6948" t="s">
        <v>43</v>
      </c>
    </row>
    <row r="6949" spans="1:15">
      <c r="A6949">
        <v>186128</v>
      </c>
      <c r="B6949" s="1">
        <v>45484</v>
      </c>
      <c r="C6949" t="s">
        <v>15</v>
      </c>
      <c r="D6949" t="s">
        <v>16</v>
      </c>
      <c r="E6949" t="s">
        <v>17</v>
      </c>
      <c r="F6949">
        <v>35</v>
      </c>
      <c r="G6949" t="s">
        <v>58</v>
      </c>
      <c r="H6949" t="s">
        <v>27</v>
      </c>
      <c r="I6949">
        <v>100</v>
      </c>
      <c r="J6949">
        <v>40</v>
      </c>
      <c r="K6949">
        <v>140</v>
      </c>
      <c r="L6949">
        <v>1</v>
      </c>
      <c r="M6949">
        <v>140</v>
      </c>
      <c r="N6949">
        <v>4</v>
      </c>
      <c r="O6949" t="s">
        <v>52</v>
      </c>
    </row>
    <row r="6950" spans="1:15">
      <c r="A6950">
        <v>155139</v>
      </c>
      <c r="B6950" s="1">
        <v>45418</v>
      </c>
      <c r="C6950" t="s">
        <v>36</v>
      </c>
      <c r="D6950" t="s">
        <v>37</v>
      </c>
      <c r="E6950" t="s">
        <v>17</v>
      </c>
      <c r="F6950">
        <v>35</v>
      </c>
      <c r="G6950" t="s">
        <v>34</v>
      </c>
      <c r="H6950" t="s">
        <v>27</v>
      </c>
      <c r="I6950">
        <v>32</v>
      </c>
      <c r="J6950">
        <v>100</v>
      </c>
      <c r="K6950">
        <v>132</v>
      </c>
      <c r="L6950">
        <v>3</v>
      </c>
      <c r="M6950">
        <v>396</v>
      </c>
      <c r="N6950">
        <v>4</v>
      </c>
      <c r="O6950" t="s">
        <v>43</v>
      </c>
    </row>
    <row r="6951" spans="1:15">
      <c r="A6951">
        <v>180743</v>
      </c>
      <c r="B6951" s="1">
        <v>45281</v>
      </c>
      <c r="C6951" t="s">
        <v>23</v>
      </c>
      <c r="D6951" t="s">
        <v>24</v>
      </c>
      <c r="E6951" t="s">
        <v>17</v>
      </c>
      <c r="F6951">
        <v>21</v>
      </c>
      <c r="G6951" t="s">
        <v>77</v>
      </c>
      <c r="H6951" t="s">
        <v>19</v>
      </c>
      <c r="I6951">
        <v>9</v>
      </c>
      <c r="J6951">
        <v>0</v>
      </c>
      <c r="K6951">
        <v>9</v>
      </c>
      <c r="L6951">
        <v>2</v>
      </c>
      <c r="M6951">
        <v>18</v>
      </c>
      <c r="N6951">
        <v>4</v>
      </c>
      <c r="O6951" t="s">
        <v>39</v>
      </c>
    </row>
    <row r="6952" spans="1:15">
      <c r="A6952">
        <v>172924</v>
      </c>
      <c r="B6952" s="1">
        <v>45351</v>
      </c>
      <c r="C6952" t="s">
        <v>15</v>
      </c>
      <c r="D6952" t="s">
        <v>16</v>
      </c>
      <c r="E6952" t="s">
        <v>17</v>
      </c>
      <c r="F6952">
        <v>31</v>
      </c>
      <c r="G6952" t="s">
        <v>67</v>
      </c>
      <c r="H6952" t="s">
        <v>27</v>
      </c>
      <c r="I6952">
        <v>100</v>
      </c>
      <c r="J6952">
        <v>40</v>
      </c>
      <c r="K6952">
        <v>140</v>
      </c>
      <c r="L6952">
        <v>1</v>
      </c>
      <c r="M6952">
        <v>140</v>
      </c>
      <c r="N6952">
        <v>2</v>
      </c>
      <c r="O6952" t="s">
        <v>81</v>
      </c>
    </row>
    <row r="6953" spans="1:15">
      <c r="A6953">
        <v>196130</v>
      </c>
      <c r="B6953" s="1">
        <v>45551</v>
      </c>
      <c r="C6953" t="s">
        <v>53</v>
      </c>
      <c r="D6953" t="s">
        <v>37</v>
      </c>
      <c r="E6953" t="s">
        <v>17</v>
      </c>
      <c r="F6953">
        <v>28</v>
      </c>
      <c r="G6953" t="s">
        <v>56</v>
      </c>
      <c r="H6953" t="s">
        <v>19</v>
      </c>
      <c r="I6953">
        <v>15</v>
      </c>
      <c r="J6953">
        <v>0</v>
      </c>
      <c r="K6953">
        <v>15</v>
      </c>
      <c r="L6953">
        <v>4</v>
      </c>
      <c r="M6953">
        <v>60</v>
      </c>
      <c r="N6953">
        <v>1</v>
      </c>
      <c r="O6953" t="s">
        <v>59</v>
      </c>
    </row>
    <row r="6954" spans="1:15">
      <c r="A6954">
        <v>124864</v>
      </c>
      <c r="B6954" s="1">
        <v>45336</v>
      </c>
      <c r="C6954" t="s">
        <v>42</v>
      </c>
      <c r="D6954" t="s">
        <v>16</v>
      </c>
      <c r="E6954" t="s">
        <v>17</v>
      </c>
      <c r="F6954">
        <v>19</v>
      </c>
      <c r="G6954" t="s">
        <v>80</v>
      </c>
      <c r="H6954" t="s">
        <v>27</v>
      </c>
      <c r="I6954">
        <v>65</v>
      </c>
      <c r="J6954">
        <v>40</v>
      </c>
      <c r="K6954">
        <v>105</v>
      </c>
      <c r="L6954">
        <v>2</v>
      </c>
      <c r="M6954">
        <v>210</v>
      </c>
      <c r="N6954">
        <v>5</v>
      </c>
      <c r="O6954" t="s">
        <v>61</v>
      </c>
    </row>
    <row r="6955" spans="1:15">
      <c r="A6955">
        <v>121132</v>
      </c>
      <c r="B6955" s="1">
        <v>45236</v>
      </c>
      <c r="C6955" t="s">
        <v>30</v>
      </c>
      <c r="D6955" t="s">
        <v>24</v>
      </c>
      <c r="E6955" t="s">
        <v>17</v>
      </c>
      <c r="F6955">
        <v>32</v>
      </c>
      <c r="G6955" t="s">
        <v>77</v>
      </c>
      <c r="H6955" t="s">
        <v>19</v>
      </c>
      <c r="I6955">
        <v>10</v>
      </c>
      <c r="J6955">
        <v>0</v>
      </c>
      <c r="K6955">
        <v>10</v>
      </c>
      <c r="L6955">
        <v>1</v>
      </c>
      <c r="M6955">
        <v>10</v>
      </c>
      <c r="N6955">
        <v>5</v>
      </c>
      <c r="O6955" t="s">
        <v>45</v>
      </c>
    </row>
    <row r="6956" spans="1:15">
      <c r="A6956">
        <v>174066</v>
      </c>
      <c r="B6956" s="1">
        <v>45404</v>
      </c>
      <c r="C6956" t="s">
        <v>48</v>
      </c>
      <c r="D6956" t="s">
        <v>16</v>
      </c>
      <c r="E6956" t="s">
        <v>17</v>
      </c>
      <c r="F6956">
        <v>30</v>
      </c>
      <c r="G6956" t="s">
        <v>58</v>
      </c>
      <c r="H6956" t="s">
        <v>27</v>
      </c>
      <c r="I6956">
        <v>130</v>
      </c>
      <c r="J6956">
        <v>40</v>
      </c>
      <c r="K6956">
        <v>170</v>
      </c>
      <c r="L6956">
        <v>1</v>
      </c>
      <c r="M6956">
        <v>170</v>
      </c>
      <c r="N6956">
        <v>2</v>
      </c>
      <c r="O6956" t="s">
        <v>64</v>
      </c>
    </row>
    <row r="6957" spans="1:15">
      <c r="A6957">
        <v>131792</v>
      </c>
      <c r="B6957" s="1">
        <v>45453</v>
      </c>
      <c r="C6957" t="s">
        <v>42</v>
      </c>
      <c r="D6957" t="s">
        <v>16</v>
      </c>
      <c r="E6957" t="s">
        <v>17</v>
      </c>
      <c r="F6957">
        <v>26</v>
      </c>
      <c r="G6957" t="s">
        <v>18</v>
      </c>
      <c r="H6957" t="s">
        <v>19</v>
      </c>
      <c r="I6957">
        <v>65</v>
      </c>
      <c r="J6957">
        <v>0</v>
      </c>
      <c r="K6957">
        <v>65</v>
      </c>
      <c r="L6957">
        <v>1</v>
      </c>
      <c r="M6957">
        <v>65</v>
      </c>
      <c r="N6957">
        <v>3</v>
      </c>
      <c r="O6957" t="s">
        <v>84</v>
      </c>
    </row>
    <row r="6958" spans="1:15">
      <c r="A6958">
        <v>120298</v>
      </c>
      <c r="B6958" s="1">
        <v>45403</v>
      </c>
      <c r="C6958" t="s">
        <v>42</v>
      </c>
      <c r="D6958" t="s">
        <v>16</v>
      </c>
      <c r="E6958" t="s">
        <v>17</v>
      </c>
      <c r="F6958">
        <v>22</v>
      </c>
      <c r="G6958" t="s">
        <v>18</v>
      </c>
      <c r="H6958" t="s">
        <v>19</v>
      </c>
      <c r="I6958">
        <v>65</v>
      </c>
      <c r="J6958">
        <v>0</v>
      </c>
      <c r="K6958">
        <v>65</v>
      </c>
      <c r="L6958">
        <v>1</v>
      </c>
      <c r="M6958">
        <v>65</v>
      </c>
      <c r="N6958">
        <v>3</v>
      </c>
      <c r="O6958" t="s">
        <v>40</v>
      </c>
    </row>
    <row r="6959" spans="1:15">
      <c r="A6959">
        <v>158846</v>
      </c>
      <c r="B6959" s="1">
        <v>45286</v>
      </c>
      <c r="C6959" t="s">
        <v>82</v>
      </c>
      <c r="D6959" t="s">
        <v>37</v>
      </c>
      <c r="E6959" t="s">
        <v>17</v>
      </c>
      <c r="F6959">
        <v>24</v>
      </c>
      <c r="G6959" t="s">
        <v>38</v>
      </c>
      <c r="H6959" t="s">
        <v>19</v>
      </c>
      <c r="I6959">
        <v>20</v>
      </c>
      <c r="J6959">
        <v>0</v>
      </c>
      <c r="K6959">
        <v>20</v>
      </c>
      <c r="L6959">
        <v>1</v>
      </c>
      <c r="M6959">
        <v>20</v>
      </c>
      <c r="N6959">
        <v>4</v>
      </c>
      <c r="O6959" t="s">
        <v>39</v>
      </c>
    </row>
    <row r="6960" spans="1:15">
      <c r="A6960">
        <v>191602</v>
      </c>
      <c r="B6960" s="1">
        <v>45354</v>
      </c>
      <c r="C6960" t="s">
        <v>30</v>
      </c>
      <c r="D6960" t="s">
        <v>24</v>
      </c>
      <c r="E6960" t="s">
        <v>17</v>
      </c>
      <c r="F6960">
        <v>27</v>
      </c>
      <c r="G6960" t="s">
        <v>41</v>
      </c>
      <c r="H6960" t="s">
        <v>19</v>
      </c>
      <c r="I6960">
        <v>10</v>
      </c>
      <c r="J6960">
        <v>0</v>
      </c>
      <c r="K6960">
        <v>10</v>
      </c>
      <c r="L6960">
        <v>1</v>
      </c>
      <c r="M6960">
        <v>10</v>
      </c>
      <c r="N6960">
        <v>1</v>
      </c>
      <c r="O6960" t="s">
        <v>64</v>
      </c>
    </row>
    <row r="6961" spans="1:15">
      <c r="A6961">
        <v>187467</v>
      </c>
      <c r="B6961" s="1">
        <v>45330</v>
      </c>
      <c r="C6961" t="s">
        <v>15</v>
      </c>
      <c r="D6961" t="s">
        <v>16</v>
      </c>
      <c r="E6961" t="s">
        <v>17</v>
      </c>
      <c r="F6961">
        <v>28</v>
      </c>
      <c r="G6961" t="s">
        <v>38</v>
      </c>
      <c r="H6961" t="s">
        <v>19</v>
      </c>
      <c r="I6961">
        <v>100</v>
      </c>
      <c r="J6961">
        <v>0</v>
      </c>
      <c r="K6961">
        <v>100</v>
      </c>
      <c r="L6961">
        <v>1</v>
      </c>
      <c r="M6961">
        <v>100</v>
      </c>
      <c r="N6961">
        <v>5</v>
      </c>
      <c r="O6961" t="s">
        <v>70</v>
      </c>
    </row>
    <row r="6962" spans="1:15">
      <c r="A6962">
        <v>193567</v>
      </c>
      <c r="B6962" s="1">
        <v>45434</v>
      </c>
      <c r="C6962" t="s">
        <v>42</v>
      </c>
      <c r="D6962" t="s">
        <v>16</v>
      </c>
      <c r="E6962" t="s">
        <v>25</v>
      </c>
      <c r="F6962">
        <v>24</v>
      </c>
      <c r="G6962" t="s">
        <v>38</v>
      </c>
      <c r="H6962" t="s">
        <v>19</v>
      </c>
      <c r="I6962">
        <v>65</v>
      </c>
      <c r="J6962">
        <v>0</v>
      </c>
      <c r="K6962">
        <v>65</v>
      </c>
      <c r="L6962">
        <v>1</v>
      </c>
      <c r="M6962">
        <v>65</v>
      </c>
      <c r="N6962">
        <v>5</v>
      </c>
      <c r="O6962" t="s">
        <v>32</v>
      </c>
    </row>
    <row r="6963" spans="1:15">
      <c r="A6963">
        <v>131824</v>
      </c>
      <c r="B6963" s="1">
        <v>45304</v>
      </c>
      <c r="C6963" t="s">
        <v>33</v>
      </c>
      <c r="D6963" t="s">
        <v>16</v>
      </c>
      <c r="E6963" t="s">
        <v>17</v>
      </c>
      <c r="F6963">
        <v>23</v>
      </c>
      <c r="G6963" t="s">
        <v>86</v>
      </c>
      <c r="H6963" t="s">
        <v>27</v>
      </c>
      <c r="I6963">
        <v>118</v>
      </c>
      <c r="J6963">
        <v>70</v>
      </c>
      <c r="K6963">
        <v>188</v>
      </c>
      <c r="L6963">
        <v>1</v>
      </c>
      <c r="M6963">
        <v>188</v>
      </c>
      <c r="N6963">
        <v>2</v>
      </c>
      <c r="O6963" t="s">
        <v>81</v>
      </c>
    </row>
    <row r="6964" spans="1:15">
      <c r="A6964">
        <v>199110</v>
      </c>
      <c r="B6964" s="1">
        <v>45562</v>
      </c>
      <c r="C6964" t="s">
        <v>48</v>
      </c>
      <c r="D6964" t="s">
        <v>16</v>
      </c>
      <c r="E6964" t="s">
        <v>17</v>
      </c>
      <c r="F6964">
        <v>31</v>
      </c>
      <c r="G6964" t="s">
        <v>79</v>
      </c>
      <c r="H6964" t="s">
        <v>27</v>
      </c>
      <c r="I6964">
        <v>130</v>
      </c>
      <c r="J6964">
        <v>40</v>
      </c>
      <c r="K6964">
        <v>170</v>
      </c>
      <c r="L6964">
        <v>1</v>
      </c>
      <c r="M6964">
        <v>170</v>
      </c>
      <c r="N6964">
        <v>5</v>
      </c>
      <c r="O6964" t="s">
        <v>61</v>
      </c>
    </row>
    <row r="6965" spans="1:15">
      <c r="A6965">
        <v>159244</v>
      </c>
      <c r="B6965" s="1">
        <v>45267</v>
      </c>
      <c r="C6965" t="s">
        <v>15</v>
      </c>
      <c r="D6965" t="s">
        <v>16</v>
      </c>
      <c r="E6965" t="s">
        <v>17</v>
      </c>
      <c r="F6965">
        <v>20</v>
      </c>
      <c r="G6965" t="s">
        <v>38</v>
      </c>
      <c r="H6965" t="s">
        <v>19</v>
      </c>
      <c r="I6965">
        <v>100</v>
      </c>
      <c r="J6965">
        <v>0</v>
      </c>
      <c r="K6965">
        <v>100</v>
      </c>
      <c r="L6965">
        <v>1</v>
      </c>
      <c r="M6965">
        <v>100</v>
      </c>
      <c r="N6965">
        <v>4</v>
      </c>
      <c r="O6965" t="s">
        <v>57</v>
      </c>
    </row>
    <row r="6966" spans="1:15">
      <c r="A6966">
        <v>130683</v>
      </c>
      <c r="B6966" s="1">
        <v>45288</v>
      </c>
      <c r="C6966" t="s">
        <v>42</v>
      </c>
      <c r="D6966" t="s">
        <v>16</v>
      </c>
      <c r="E6966" t="s">
        <v>25</v>
      </c>
      <c r="F6966">
        <v>29</v>
      </c>
      <c r="G6966" t="s">
        <v>80</v>
      </c>
      <c r="H6966" t="s">
        <v>27</v>
      </c>
      <c r="I6966">
        <v>65</v>
      </c>
      <c r="J6966">
        <v>40</v>
      </c>
      <c r="K6966">
        <v>105</v>
      </c>
      <c r="L6966">
        <v>1</v>
      </c>
      <c r="M6966">
        <v>105</v>
      </c>
      <c r="N6966">
        <v>5</v>
      </c>
      <c r="O6966" t="s">
        <v>39</v>
      </c>
    </row>
    <row r="6967" spans="1:15">
      <c r="A6967">
        <v>185257</v>
      </c>
      <c r="B6967" s="1">
        <v>45548</v>
      </c>
      <c r="C6967" t="s">
        <v>53</v>
      </c>
      <c r="D6967" t="s">
        <v>37</v>
      </c>
      <c r="E6967" t="s">
        <v>17</v>
      </c>
      <c r="F6967">
        <v>34</v>
      </c>
      <c r="G6967" t="s">
        <v>38</v>
      </c>
      <c r="H6967" t="s">
        <v>19</v>
      </c>
      <c r="I6967">
        <v>15</v>
      </c>
      <c r="J6967">
        <v>0</v>
      </c>
      <c r="K6967">
        <v>15</v>
      </c>
      <c r="L6967">
        <v>1</v>
      </c>
      <c r="M6967">
        <v>15</v>
      </c>
      <c r="N6967">
        <v>5</v>
      </c>
      <c r="O6967" t="s">
        <v>52</v>
      </c>
    </row>
    <row r="6968" spans="1:15">
      <c r="A6968">
        <v>127218</v>
      </c>
      <c r="B6968" s="1">
        <v>45517</v>
      </c>
      <c r="C6968" t="s">
        <v>42</v>
      </c>
      <c r="D6968" t="s">
        <v>16</v>
      </c>
      <c r="E6968" t="s">
        <v>17</v>
      </c>
      <c r="F6968">
        <v>31</v>
      </c>
      <c r="G6968" t="s">
        <v>66</v>
      </c>
      <c r="H6968" t="s">
        <v>27</v>
      </c>
      <c r="I6968">
        <v>65</v>
      </c>
      <c r="J6968">
        <v>40</v>
      </c>
      <c r="K6968">
        <v>105</v>
      </c>
      <c r="L6968">
        <v>1</v>
      </c>
      <c r="M6968">
        <v>105</v>
      </c>
      <c r="N6968">
        <v>4</v>
      </c>
      <c r="O6968" t="s">
        <v>32</v>
      </c>
    </row>
    <row r="6969" spans="1:15">
      <c r="A6969">
        <v>126258</v>
      </c>
      <c r="B6969" s="1">
        <v>45328</v>
      </c>
      <c r="C6969" t="s">
        <v>30</v>
      </c>
      <c r="D6969" t="s">
        <v>24</v>
      </c>
      <c r="E6969" t="s">
        <v>17</v>
      </c>
      <c r="F6969">
        <v>35</v>
      </c>
      <c r="G6969" t="s">
        <v>56</v>
      </c>
      <c r="H6969" t="s">
        <v>19</v>
      </c>
      <c r="I6969">
        <v>10</v>
      </c>
      <c r="J6969">
        <v>0</v>
      </c>
      <c r="K6969">
        <v>10</v>
      </c>
      <c r="L6969">
        <v>4</v>
      </c>
      <c r="M6969">
        <v>40</v>
      </c>
      <c r="N6969">
        <v>5</v>
      </c>
      <c r="O6969" t="s">
        <v>72</v>
      </c>
    </row>
    <row r="6970" spans="1:15">
      <c r="A6970">
        <v>195060</v>
      </c>
      <c r="B6970" s="1">
        <v>45536</v>
      </c>
      <c r="C6970" t="s">
        <v>15</v>
      </c>
      <c r="D6970" t="s">
        <v>16</v>
      </c>
      <c r="E6970" t="s">
        <v>17</v>
      </c>
      <c r="F6970">
        <v>21</v>
      </c>
      <c r="G6970" t="s">
        <v>54</v>
      </c>
      <c r="H6970" t="s">
        <v>19</v>
      </c>
      <c r="I6970">
        <v>100</v>
      </c>
      <c r="J6970">
        <v>0</v>
      </c>
      <c r="K6970">
        <v>100</v>
      </c>
      <c r="L6970">
        <v>1</v>
      </c>
      <c r="M6970">
        <v>100</v>
      </c>
      <c r="N6970">
        <v>5</v>
      </c>
      <c r="O6970" t="s">
        <v>39</v>
      </c>
    </row>
    <row r="6971" spans="1:15">
      <c r="A6971">
        <v>175326</v>
      </c>
      <c r="B6971" s="1">
        <v>45363</v>
      </c>
      <c r="C6971" t="s">
        <v>42</v>
      </c>
      <c r="D6971" t="s">
        <v>16</v>
      </c>
      <c r="E6971" t="s">
        <v>17</v>
      </c>
      <c r="F6971">
        <v>24</v>
      </c>
      <c r="G6971" t="s">
        <v>77</v>
      </c>
      <c r="H6971" t="s">
        <v>19</v>
      </c>
      <c r="I6971">
        <v>65</v>
      </c>
      <c r="J6971">
        <v>0</v>
      </c>
      <c r="K6971">
        <v>65</v>
      </c>
      <c r="L6971">
        <v>1</v>
      </c>
      <c r="M6971">
        <v>65</v>
      </c>
      <c r="N6971">
        <v>4</v>
      </c>
      <c r="O6971" t="s">
        <v>72</v>
      </c>
    </row>
    <row r="6972" spans="1:15">
      <c r="A6972">
        <v>178153</v>
      </c>
      <c r="B6972" s="1">
        <v>45361</v>
      </c>
      <c r="C6972" t="s">
        <v>76</v>
      </c>
      <c r="D6972" t="s">
        <v>37</v>
      </c>
      <c r="E6972" t="s">
        <v>17</v>
      </c>
      <c r="F6972">
        <v>22</v>
      </c>
      <c r="G6972" t="s">
        <v>69</v>
      </c>
      <c r="H6972" t="s">
        <v>19</v>
      </c>
      <c r="I6972">
        <v>45</v>
      </c>
      <c r="J6972">
        <v>0</v>
      </c>
      <c r="K6972">
        <v>45</v>
      </c>
      <c r="L6972">
        <v>1</v>
      </c>
      <c r="M6972">
        <v>45</v>
      </c>
      <c r="N6972">
        <v>4</v>
      </c>
      <c r="O6972" t="s">
        <v>43</v>
      </c>
    </row>
    <row r="6973" spans="1:15">
      <c r="A6973">
        <v>176746</v>
      </c>
      <c r="B6973" s="1">
        <v>45502</v>
      </c>
      <c r="C6973" t="s">
        <v>15</v>
      </c>
      <c r="D6973" t="s">
        <v>16</v>
      </c>
      <c r="E6973" t="s">
        <v>17</v>
      </c>
      <c r="F6973">
        <v>31</v>
      </c>
      <c r="G6973" t="s">
        <v>77</v>
      </c>
      <c r="H6973" t="s">
        <v>19</v>
      </c>
      <c r="I6973">
        <v>100</v>
      </c>
      <c r="J6973">
        <v>0</v>
      </c>
      <c r="K6973">
        <v>100</v>
      </c>
      <c r="L6973">
        <v>1</v>
      </c>
      <c r="M6973">
        <v>100</v>
      </c>
      <c r="N6973">
        <v>4</v>
      </c>
      <c r="O6973" t="s">
        <v>43</v>
      </c>
    </row>
    <row r="6974" spans="1:15">
      <c r="A6974">
        <v>152372</v>
      </c>
      <c r="B6974" s="1">
        <v>45462</v>
      </c>
      <c r="C6974" t="s">
        <v>36</v>
      </c>
      <c r="D6974" t="s">
        <v>37</v>
      </c>
      <c r="E6974" t="s">
        <v>25</v>
      </c>
      <c r="F6974">
        <v>30</v>
      </c>
      <c r="G6974" t="s">
        <v>38</v>
      </c>
      <c r="H6974" t="s">
        <v>19</v>
      </c>
      <c r="I6974">
        <v>32</v>
      </c>
      <c r="J6974">
        <v>0</v>
      </c>
      <c r="K6974">
        <v>32</v>
      </c>
      <c r="L6974">
        <v>1</v>
      </c>
      <c r="M6974">
        <v>32</v>
      </c>
      <c r="N6974">
        <v>1</v>
      </c>
      <c r="O6974" t="s">
        <v>71</v>
      </c>
    </row>
    <row r="6975" spans="1:15">
      <c r="A6975">
        <v>174017</v>
      </c>
      <c r="B6975" s="1">
        <v>45353</v>
      </c>
      <c r="C6975" t="s">
        <v>82</v>
      </c>
      <c r="D6975" t="s">
        <v>37</v>
      </c>
      <c r="E6975" t="s">
        <v>17</v>
      </c>
      <c r="F6975">
        <v>31</v>
      </c>
      <c r="G6975" t="s">
        <v>56</v>
      </c>
      <c r="H6975" t="s">
        <v>19</v>
      </c>
      <c r="I6975">
        <v>20</v>
      </c>
      <c r="J6975">
        <v>0</v>
      </c>
      <c r="K6975">
        <v>20</v>
      </c>
      <c r="L6975">
        <v>1</v>
      </c>
      <c r="M6975">
        <v>20</v>
      </c>
      <c r="N6975">
        <v>5</v>
      </c>
      <c r="O6975" t="s">
        <v>57</v>
      </c>
    </row>
    <row r="6976" spans="1:15">
      <c r="A6976">
        <v>183504</v>
      </c>
      <c r="B6976" s="1">
        <v>45425</v>
      </c>
      <c r="C6976" t="s">
        <v>50</v>
      </c>
      <c r="D6976" t="s">
        <v>16</v>
      </c>
      <c r="E6976" t="s">
        <v>25</v>
      </c>
      <c r="F6976">
        <v>34</v>
      </c>
      <c r="G6976" t="s">
        <v>18</v>
      </c>
      <c r="H6976" t="s">
        <v>19</v>
      </c>
      <c r="I6976">
        <v>97</v>
      </c>
      <c r="J6976">
        <v>0</v>
      </c>
      <c r="K6976">
        <v>97</v>
      </c>
      <c r="L6976">
        <v>2</v>
      </c>
      <c r="M6976">
        <v>194</v>
      </c>
      <c r="N6976">
        <v>4</v>
      </c>
      <c r="O6976" t="s">
        <v>70</v>
      </c>
    </row>
    <row r="6977" spans="1:15">
      <c r="A6977">
        <v>123870</v>
      </c>
      <c r="B6977" s="1">
        <v>45409</v>
      </c>
      <c r="C6977" t="s">
        <v>42</v>
      </c>
      <c r="D6977" t="s">
        <v>16</v>
      </c>
      <c r="E6977" t="s">
        <v>17</v>
      </c>
      <c r="F6977">
        <v>33</v>
      </c>
      <c r="G6977" t="s">
        <v>60</v>
      </c>
      <c r="H6977" t="s">
        <v>19</v>
      </c>
      <c r="I6977">
        <v>65</v>
      </c>
      <c r="J6977">
        <v>0</v>
      </c>
      <c r="K6977">
        <v>65</v>
      </c>
      <c r="L6977">
        <v>1</v>
      </c>
      <c r="M6977">
        <v>65</v>
      </c>
      <c r="N6977">
        <v>3</v>
      </c>
      <c r="O6977" t="s">
        <v>22</v>
      </c>
    </row>
    <row r="6978" spans="1:15">
      <c r="A6978">
        <v>155533</v>
      </c>
      <c r="B6978" s="1">
        <v>45525</v>
      </c>
      <c r="C6978" t="s">
        <v>36</v>
      </c>
      <c r="D6978" t="s">
        <v>37</v>
      </c>
      <c r="E6978" t="s">
        <v>17</v>
      </c>
      <c r="F6978">
        <v>26</v>
      </c>
      <c r="G6978" t="s">
        <v>38</v>
      </c>
      <c r="H6978" t="s">
        <v>19</v>
      </c>
      <c r="I6978">
        <v>32</v>
      </c>
      <c r="J6978">
        <v>0</v>
      </c>
      <c r="K6978">
        <v>32</v>
      </c>
      <c r="L6978">
        <v>1</v>
      </c>
      <c r="M6978">
        <v>32</v>
      </c>
      <c r="N6978">
        <v>3</v>
      </c>
      <c r="O6978" t="s">
        <v>88</v>
      </c>
    </row>
    <row r="6979" spans="1:15">
      <c r="A6979">
        <v>151692</v>
      </c>
      <c r="B6979" s="1">
        <v>45333</v>
      </c>
      <c r="C6979" t="s">
        <v>50</v>
      </c>
      <c r="D6979" t="s">
        <v>16</v>
      </c>
      <c r="E6979" t="s">
        <v>17</v>
      </c>
      <c r="F6979">
        <v>33</v>
      </c>
      <c r="G6979" t="s">
        <v>74</v>
      </c>
      <c r="H6979" t="s">
        <v>27</v>
      </c>
      <c r="I6979">
        <v>97</v>
      </c>
      <c r="J6979">
        <v>25</v>
      </c>
      <c r="K6979">
        <v>122</v>
      </c>
      <c r="L6979">
        <v>2</v>
      </c>
      <c r="M6979">
        <v>244</v>
      </c>
      <c r="N6979">
        <v>4</v>
      </c>
      <c r="O6979" t="s">
        <v>32</v>
      </c>
    </row>
    <row r="6980" spans="1:15">
      <c r="A6980">
        <v>189838</v>
      </c>
      <c r="B6980" s="1">
        <v>45345</v>
      </c>
      <c r="C6980" t="s">
        <v>23</v>
      </c>
      <c r="D6980" t="s">
        <v>24</v>
      </c>
      <c r="E6980" t="s">
        <v>17</v>
      </c>
      <c r="F6980">
        <v>20</v>
      </c>
      <c r="G6980" t="s">
        <v>34</v>
      </c>
      <c r="H6980" t="s">
        <v>27</v>
      </c>
      <c r="I6980">
        <v>9</v>
      </c>
      <c r="J6980">
        <v>100</v>
      </c>
      <c r="K6980">
        <v>109</v>
      </c>
      <c r="L6980">
        <v>1</v>
      </c>
      <c r="M6980">
        <v>109</v>
      </c>
      <c r="N6980">
        <v>1</v>
      </c>
      <c r="O6980" t="s">
        <v>63</v>
      </c>
    </row>
    <row r="6981" spans="1:15">
      <c r="A6981">
        <v>168777</v>
      </c>
      <c r="B6981" s="1">
        <v>45384</v>
      </c>
      <c r="C6981" t="s">
        <v>33</v>
      </c>
      <c r="D6981" t="s">
        <v>16</v>
      </c>
      <c r="E6981" t="s">
        <v>17</v>
      </c>
      <c r="F6981">
        <v>19</v>
      </c>
      <c r="G6981" t="s">
        <v>54</v>
      </c>
      <c r="H6981" t="s">
        <v>19</v>
      </c>
      <c r="I6981">
        <v>118</v>
      </c>
      <c r="J6981">
        <v>0</v>
      </c>
      <c r="K6981">
        <v>118</v>
      </c>
      <c r="L6981">
        <v>1</v>
      </c>
      <c r="M6981">
        <v>118</v>
      </c>
      <c r="N6981">
        <v>5</v>
      </c>
      <c r="O6981" t="s">
        <v>70</v>
      </c>
    </row>
    <row r="6982" spans="1:15">
      <c r="A6982">
        <v>127532</v>
      </c>
      <c r="B6982" s="1">
        <v>45255</v>
      </c>
      <c r="C6982" t="s">
        <v>30</v>
      </c>
      <c r="D6982" t="s">
        <v>24</v>
      </c>
      <c r="E6982" t="s">
        <v>17</v>
      </c>
      <c r="F6982">
        <v>24</v>
      </c>
      <c r="G6982" t="s">
        <v>79</v>
      </c>
      <c r="H6982" t="s">
        <v>27</v>
      </c>
      <c r="I6982">
        <v>10</v>
      </c>
      <c r="J6982">
        <v>40</v>
      </c>
      <c r="K6982">
        <v>50</v>
      </c>
      <c r="L6982">
        <v>1</v>
      </c>
      <c r="M6982">
        <v>50</v>
      </c>
      <c r="N6982">
        <v>4</v>
      </c>
      <c r="O6982" t="s">
        <v>52</v>
      </c>
    </row>
    <row r="6983" spans="1:15">
      <c r="A6983">
        <v>142990</v>
      </c>
      <c r="B6983" s="1">
        <v>45446</v>
      </c>
      <c r="C6983" t="s">
        <v>42</v>
      </c>
      <c r="D6983" t="s">
        <v>16</v>
      </c>
      <c r="E6983" t="s">
        <v>17</v>
      </c>
      <c r="F6983">
        <v>34</v>
      </c>
      <c r="G6983" t="s">
        <v>38</v>
      </c>
      <c r="H6983" t="s">
        <v>19</v>
      </c>
      <c r="I6983">
        <v>65</v>
      </c>
      <c r="J6983">
        <v>0</v>
      </c>
      <c r="K6983">
        <v>65</v>
      </c>
      <c r="L6983">
        <v>2</v>
      </c>
      <c r="M6983">
        <v>130</v>
      </c>
      <c r="N6983">
        <v>1</v>
      </c>
      <c r="O6983" t="s">
        <v>55</v>
      </c>
    </row>
    <row r="6984" spans="1:15">
      <c r="A6984">
        <v>120040</v>
      </c>
      <c r="B6984" s="1">
        <v>45274</v>
      </c>
      <c r="C6984" t="s">
        <v>82</v>
      </c>
      <c r="D6984" t="s">
        <v>37</v>
      </c>
      <c r="E6984" t="s">
        <v>25</v>
      </c>
      <c r="F6984">
        <v>19</v>
      </c>
      <c r="G6984" t="s">
        <v>29</v>
      </c>
      <c r="H6984" t="s">
        <v>19</v>
      </c>
      <c r="I6984">
        <v>20</v>
      </c>
      <c r="J6984">
        <v>0</v>
      </c>
      <c r="K6984">
        <v>20</v>
      </c>
      <c r="L6984">
        <v>1</v>
      </c>
      <c r="M6984">
        <v>20</v>
      </c>
      <c r="N6984">
        <v>3</v>
      </c>
      <c r="O6984" t="s">
        <v>22</v>
      </c>
    </row>
    <row r="6985" spans="1:15">
      <c r="A6985">
        <v>133519</v>
      </c>
      <c r="B6985" s="1">
        <v>45359</v>
      </c>
      <c r="C6985" t="s">
        <v>76</v>
      </c>
      <c r="D6985" t="s">
        <v>37</v>
      </c>
      <c r="E6985" t="s">
        <v>17</v>
      </c>
      <c r="F6985">
        <v>33</v>
      </c>
      <c r="G6985" t="s">
        <v>77</v>
      </c>
      <c r="H6985" t="s">
        <v>19</v>
      </c>
      <c r="I6985">
        <v>45</v>
      </c>
      <c r="J6985">
        <v>0</v>
      </c>
      <c r="K6985">
        <v>45</v>
      </c>
      <c r="L6985">
        <v>1</v>
      </c>
      <c r="M6985">
        <v>45</v>
      </c>
      <c r="N6985">
        <v>5</v>
      </c>
      <c r="O6985" t="s">
        <v>72</v>
      </c>
    </row>
    <row r="6986" spans="1:15">
      <c r="A6986">
        <v>186152</v>
      </c>
      <c r="B6986" s="1">
        <v>45271</v>
      </c>
      <c r="C6986" t="s">
        <v>42</v>
      </c>
      <c r="D6986" t="s">
        <v>16</v>
      </c>
      <c r="E6986" t="s">
        <v>17</v>
      </c>
      <c r="F6986">
        <v>29</v>
      </c>
      <c r="G6986" t="s">
        <v>62</v>
      </c>
      <c r="H6986" t="s">
        <v>19</v>
      </c>
      <c r="I6986">
        <v>65</v>
      </c>
      <c r="J6986">
        <v>0</v>
      </c>
      <c r="K6986">
        <v>65</v>
      </c>
      <c r="L6986">
        <v>2</v>
      </c>
      <c r="M6986">
        <v>130</v>
      </c>
      <c r="N6986">
        <v>4</v>
      </c>
      <c r="O6986" t="s">
        <v>72</v>
      </c>
    </row>
    <row r="6987" spans="1:15">
      <c r="A6987">
        <v>144755</v>
      </c>
      <c r="B6987" s="1">
        <v>45554</v>
      </c>
      <c r="C6987" t="s">
        <v>48</v>
      </c>
      <c r="D6987" t="s">
        <v>16</v>
      </c>
      <c r="E6987" t="s">
        <v>25</v>
      </c>
      <c r="F6987">
        <v>30</v>
      </c>
      <c r="G6987" t="s">
        <v>54</v>
      </c>
      <c r="H6987" t="s">
        <v>19</v>
      </c>
      <c r="I6987">
        <v>130</v>
      </c>
      <c r="J6987">
        <v>0</v>
      </c>
      <c r="K6987">
        <v>130</v>
      </c>
      <c r="L6987">
        <v>1</v>
      </c>
      <c r="M6987">
        <v>130</v>
      </c>
      <c r="N6987">
        <v>4</v>
      </c>
      <c r="O6987" t="s">
        <v>52</v>
      </c>
    </row>
    <row r="6988" spans="1:15">
      <c r="A6988">
        <v>130422</v>
      </c>
      <c r="B6988" s="1">
        <v>45421</v>
      </c>
      <c r="C6988" t="s">
        <v>42</v>
      </c>
      <c r="D6988" t="s">
        <v>16</v>
      </c>
      <c r="E6988" t="s">
        <v>17</v>
      </c>
      <c r="F6988">
        <v>26</v>
      </c>
      <c r="G6988" t="s">
        <v>66</v>
      </c>
      <c r="H6988" t="s">
        <v>27</v>
      </c>
      <c r="I6988">
        <v>65</v>
      </c>
      <c r="J6988">
        <v>40</v>
      </c>
      <c r="K6988">
        <v>105</v>
      </c>
      <c r="L6988">
        <v>1</v>
      </c>
      <c r="M6988">
        <v>105</v>
      </c>
      <c r="N6988">
        <v>4</v>
      </c>
      <c r="O6988" t="s">
        <v>61</v>
      </c>
    </row>
    <row r="6989" spans="1:15">
      <c r="A6989">
        <v>146174</v>
      </c>
      <c r="B6989" s="1">
        <v>45241</v>
      </c>
      <c r="C6989" t="s">
        <v>53</v>
      </c>
      <c r="D6989" t="s">
        <v>37</v>
      </c>
      <c r="E6989" t="s">
        <v>17</v>
      </c>
      <c r="F6989">
        <v>35</v>
      </c>
      <c r="G6989" t="s">
        <v>44</v>
      </c>
      <c r="H6989" t="s">
        <v>27</v>
      </c>
      <c r="I6989">
        <v>15</v>
      </c>
      <c r="J6989">
        <v>25</v>
      </c>
      <c r="K6989">
        <v>40</v>
      </c>
      <c r="L6989">
        <v>1</v>
      </c>
      <c r="M6989">
        <v>40</v>
      </c>
      <c r="N6989">
        <v>2</v>
      </c>
      <c r="O6989" t="s">
        <v>28</v>
      </c>
    </row>
    <row r="6990" spans="1:15">
      <c r="A6990">
        <v>120663</v>
      </c>
      <c r="B6990" s="1">
        <v>45346</v>
      </c>
      <c r="C6990" t="s">
        <v>42</v>
      </c>
      <c r="D6990" t="s">
        <v>16</v>
      </c>
      <c r="E6990" t="s">
        <v>17</v>
      </c>
      <c r="F6990">
        <v>30</v>
      </c>
      <c r="G6990" t="s">
        <v>51</v>
      </c>
      <c r="H6990" t="s">
        <v>27</v>
      </c>
      <c r="I6990">
        <v>65</v>
      </c>
      <c r="J6990">
        <v>50</v>
      </c>
      <c r="K6990">
        <v>115</v>
      </c>
      <c r="L6990">
        <v>5</v>
      </c>
      <c r="M6990">
        <v>575</v>
      </c>
      <c r="N6990">
        <v>4</v>
      </c>
      <c r="O6990" t="s">
        <v>57</v>
      </c>
    </row>
    <row r="6991" spans="1:15">
      <c r="A6991">
        <v>128533</v>
      </c>
      <c r="B6991" s="1">
        <v>45550</v>
      </c>
      <c r="C6991" t="s">
        <v>15</v>
      </c>
      <c r="D6991" t="s">
        <v>16</v>
      </c>
      <c r="E6991" t="s">
        <v>17</v>
      </c>
      <c r="F6991">
        <v>27</v>
      </c>
      <c r="G6991" t="s">
        <v>54</v>
      </c>
      <c r="H6991" t="s">
        <v>19</v>
      </c>
      <c r="I6991">
        <v>100</v>
      </c>
      <c r="J6991">
        <v>0</v>
      </c>
      <c r="K6991">
        <v>100</v>
      </c>
      <c r="L6991">
        <v>2</v>
      </c>
      <c r="M6991">
        <v>200</v>
      </c>
      <c r="N6991">
        <v>2</v>
      </c>
      <c r="O6991" t="s">
        <v>71</v>
      </c>
    </row>
    <row r="6992" spans="1:15">
      <c r="A6992">
        <v>169372</v>
      </c>
      <c r="B6992" s="1">
        <v>45338</v>
      </c>
      <c r="C6992" t="s">
        <v>53</v>
      </c>
      <c r="D6992" t="s">
        <v>37</v>
      </c>
      <c r="E6992" t="s">
        <v>25</v>
      </c>
      <c r="F6992">
        <v>22</v>
      </c>
      <c r="G6992" t="s">
        <v>18</v>
      </c>
      <c r="H6992" t="s">
        <v>19</v>
      </c>
      <c r="I6992">
        <v>15</v>
      </c>
      <c r="J6992">
        <v>0</v>
      </c>
      <c r="K6992">
        <v>15</v>
      </c>
      <c r="L6992">
        <v>1</v>
      </c>
      <c r="M6992">
        <v>15</v>
      </c>
      <c r="N6992">
        <v>5</v>
      </c>
      <c r="O6992" t="s">
        <v>32</v>
      </c>
    </row>
    <row r="6993" spans="1:15">
      <c r="A6993">
        <v>126820</v>
      </c>
      <c r="B6993" s="1">
        <v>45319</v>
      </c>
      <c r="C6993" t="s">
        <v>82</v>
      </c>
      <c r="D6993" t="s">
        <v>37</v>
      </c>
      <c r="E6993" t="s">
        <v>25</v>
      </c>
      <c r="F6993">
        <v>32</v>
      </c>
      <c r="G6993" t="s">
        <v>77</v>
      </c>
      <c r="H6993" t="s">
        <v>19</v>
      </c>
      <c r="I6993">
        <v>20</v>
      </c>
      <c r="J6993">
        <v>0</v>
      </c>
      <c r="K6993">
        <v>20</v>
      </c>
      <c r="L6993">
        <v>1</v>
      </c>
      <c r="M6993">
        <v>20</v>
      </c>
      <c r="N6993">
        <v>4</v>
      </c>
      <c r="O6993" t="s">
        <v>32</v>
      </c>
    </row>
    <row r="6994" spans="1:15">
      <c r="A6994">
        <v>164778</v>
      </c>
      <c r="B6994" s="1">
        <v>45333</v>
      </c>
      <c r="C6994" t="s">
        <v>82</v>
      </c>
      <c r="D6994" t="s">
        <v>37</v>
      </c>
      <c r="E6994" t="s">
        <v>17</v>
      </c>
      <c r="F6994">
        <v>25</v>
      </c>
      <c r="G6994" t="s">
        <v>44</v>
      </c>
      <c r="H6994" t="s">
        <v>27</v>
      </c>
      <c r="I6994">
        <v>20</v>
      </c>
      <c r="J6994">
        <v>25</v>
      </c>
      <c r="K6994">
        <v>45</v>
      </c>
      <c r="L6994">
        <v>1</v>
      </c>
      <c r="M6994">
        <v>45</v>
      </c>
      <c r="N6994">
        <v>5</v>
      </c>
      <c r="O6994" t="s">
        <v>43</v>
      </c>
    </row>
    <row r="6995" spans="1:15">
      <c r="A6995">
        <v>143452</v>
      </c>
      <c r="B6995" s="1">
        <v>45407</v>
      </c>
      <c r="C6995" t="s">
        <v>42</v>
      </c>
      <c r="D6995" t="s">
        <v>16</v>
      </c>
      <c r="E6995" t="s">
        <v>17</v>
      </c>
      <c r="F6995">
        <v>28</v>
      </c>
      <c r="G6995" t="s">
        <v>60</v>
      </c>
      <c r="H6995" t="s">
        <v>19</v>
      </c>
      <c r="I6995">
        <v>65</v>
      </c>
      <c r="J6995">
        <v>0</v>
      </c>
      <c r="K6995">
        <v>65</v>
      </c>
      <c r="L6995">
        <v>1</v>
      </c>
      <c r="M6995">
        <v>65</v>
      </c>
      <c r="N6995">
        <v>2</v>
      </c>
      <c r="O6995" t="s">
        <v>55</v>
      </c>
    </row>
    <row r="6996" spans="1:15">
      <c r="A6996">
        <v>185934</v>
      </c>
      <c r="B6996" s="1">
        <v>45539</v>
      </c>
      <c r="C6996" t="s">
        <v>33</v>
      </c>
      <c r="D6996" t="s">
        <v>16</v>
      </c>
      <c r="E6996" t="s">
        <v>17</v>
      </c>
      <c r="F6996">
        <v>29</v>
      </c>
      <c r="G6996" t="s">
        <v>38</v>
      </c>
      <c r="H6996" t="s">
        <v>19</v>
      </c>
      <c r="I6996">
        <v>118</v>
      </c>
      <c r="J6996">
        <v>0</v>
      </c>
      <c r="K6996">
        <v>118</v>
      </c>
      <c r="L6996">
        <v>1</v>
      </c>
      <c r="M6996">
        <v>118</v>
      </c>
      <c r="N6996">
        <v>4</v>
      </c>
      <c r="O6996" t="s">
        <v>43</v>
      </c>
    </row>
    <row r="6997" spans="1:15">
      <c r="A6997">
        <v>157895</v>
      </c>
      <c r="B6997" s="1">
        <v>45411</v>
      </c>
      <c r="C6997" t="s">
        <v>50</v>
      </c>
      <c r="D6997" t="s">
        <v>16</v>
      </c>
      <c r="E6997" t="s">
        <v>17</v>
      </c>
      <c r="F6997">
        <v>24</v>
      </c>
      <c r="G6997" t="s">
        <v>74</v>
      </c>
      <c r="H6997" t="s">
        <v>27</v>
      </c>
      <c r="I6997">
        <v>97</v>
      </c>
      <c r="J6997">
        <v>25</v>
      </c>
      <c r="K6997">
        <v>122</v>
      </c>
      <c r="L6997">
        <v>1</v>
      </c>
      <c r="M6997">
        <v>122</v>
      </c>
      <c r="N6997">
        <v>3</v>
      </c>
      <c r="O6997" t="s">
        <v>88</v>
      </c>
    </row>
    <row r="6998" spans="1:15">
      <c r="A6998">
        <v>149514</v>
      </c>
      <c r="B6998" s="1">
        <v>45446</v>
      </c>
      <c r="C6998" t="s">
        <v>53</v>
      </c>
      <c r="D6998" t="s">
        <v>37</v>
      </c>
      <c r="E6998" t="s">
        <v>17</v>
      </c>
      <c r="F6998">
        <v>22</v>
      </c>
      <c r="G6998" t="s">
        <v>44</v>
      </c>
      <c r="H6998" t="s">
        <v>27</v>
      </c>
      <c r="I6998">
        <v>15</v>
      </c>
      <c r="J6998">
        <v>25</v>
      </c>
      <c r="K6998">
        <v>40</v>
      </c>
      <c r="L6998">
        <v>1</v>
      </c>
      <c r="M6998">
        <v>40</v>
      </c>
      <c r="N6998">
        <v>1</v>
      </c>
      <c r="O6998" t="s">
        <v>47</v>
      </c>
    </row>
    <row r="6999" spans="1:15">
      <c r="A6999">
        <v>137242</v>
      </c>
      <c r="B6999" s="1">
        <v>45454</v>
      </c>
      <c r="C6999" t="s">
        <v>50</v>
      </c>
      <c r="D6999" t="s">
        <v>16</v>
      </c>
      <c r="E6999" t="s">
        <v>25</v>
      </c>
      <c r="F6999">
        <v>30</v>
      </c>
      <c r="G6999" t="s">
        <v>77</v>
      </c>
      <c r="H6999" t="s">
        <v>19</v>
      </c>
      <c r="I6999">
        <v>97</v>
      </c>
      <c r="J6999">
        <v>0</v>
      </c>
      <c r="K6999">
        <v>97</v>
      </c>
      <c r="L6999">
        <v>4</v>
      </c>
      <c r="M6999">
        <v>388</v>
      </c>
      <c r="N6999">
        <v>5</v>
      </c>
      <c r="O6999" t="s">
        <v>65</v>
      </c>
    </row>
    <row r="7000" spans="1:15">
      <c r="A7000">
        <v>153003</v>
      </c>
      <c r="B7000" s="1">
        <v>45503</v>
      </c>
      <c r="C7000" t="s">
        <v>78</v>
      </c>
      <c r="D7000" t="s">
        <v>37</v>
      </c>
      <c r="E7000" t="s">
        <v>17</v>
      </c>
      <c r="F7000">
        <v>28</v>
      </c>
      <c r="G7000" t="s">
        <v>60</v>
      </c>
      <c r="H7000" t="s">
        <v>19</v>
      </c>
      <c r="I7000">
        <v>50</v>
      </c>
      <c r="J7000">
        <v>0</v>
      </c>
      <c r="K7000">
        <v>50</v>
      </c>
      <c r="L7000">
        <v>1</v>
      </c>
      <c r="M7000">
        <v>50</v>
      </c>
      <c r="N7000">
        <v>4</v>
      </c>
      <c r="O7000" t="s">
        <v>52</v>
      </c>
    </row>
    <row r="7001" spans="1:15">
      <c r="A7001">
        <v>142576</v>
      </c>
      <c r="B7001" s="1">
        <v>45271</v>
      </c>
      <c r="C7001" t="s">
        <v>33</v>
      </c>
      <c r="D7001" t="s">
        <v>16</v>
      </c>
      <c r="E7001" t="s">
        <v>17</v>
      </c>
      <c r="F7001">
        <v>30</v>
      </c>
      <c r="G7001" t="s">
        <v>60</v>
      </c>
      <c r="H7001" t="s">
        <v>19</v>
      </c>
      <c r="I7001">
        <v>118</v>
      </c>
      <c r="J7001">
        <v>0</v>
      </c>
      <c r="K7001">
        <v>118</v>
      </c>
      <c r="L7001">
        <v>1</v>
      </c>
      <c r="M7001">
        <v>118</v>
      </c>
      <c r="N7001">
        <v>3</v>
      </c>
      <c r="O7001" t="s">
        <v>73</v>
      </c>
    </row>
    <row r="7002" spans="1:15">
      <c r="A7002">
        <v>163621</v>
      </c>
      <c r="B7002" s="1">
        <v>45363</v>
      </c>
      <c r="C7002" t="s">
        <v>36</v>
      </c>
      <c r="D7002" t="s">
        <v>37</v>
      </c>
      <c r="E7002" t="s">
        <v>25</v>
      </c>
      <c r="F7002">
        <v>24</v>
      </c>
      <c r="G7002" t="s">
        <v>54</v>
      </c>
      <c r="H7002" t="s">
        <v>19</v>
      </c>
      <c r="I7002">
        <v>32</v>
      </c>
      <c r="J7002">
        <v>0</v>
      </c>
      <c r="K7002">
        <v>32</v>
      </c>
      <c r="L7002">
        <v>3</v>
      </c>
      <c r="M7002">
        <v>96</v>
      </c>
      <c r="N7002">
        <v>5</v>
      </c>
      <c r="O7002" t="s">
        <v>72</v>
      </c>
    </row>
    <row r="7003" spans="1:15">
      <c r="A7003">
        <v>197557</v>
      </c>
      <c r="B7003" s="1">
        <v>45576</v>
      </c>
      <c r="C7003" t="s">
        <v>42</v>
      </c>
      <c r="D7003" t="s">
        <v>16</v>
      </c>
      <c r="E7003" t="s">
        <v>17</v>
      </c>
      <c r="F7003">
        <v>34</v>
      </c>
      <c r="G7003" t="s">
        <v>31</v>
      </c>
      <c r="H7003" t="s">
        <v>19</v>
      </c>
      <c r="I7003">
        <v>65</v>
      </c>
      <c r="J7003">
        <v>0</v>
      </c>
      <c r="K7003">
        <v>65</v>
      </c>
      <c r="L7003">
        <v>1</v>
      </c>
      <c r="M7003">
        <v>65</v>
      </c>
      <c r="N7003">
        <v>1</v>
      </c>
      <c r="O7003" t="s">
        <v>64</v>
      </c>
    </row>
    <row r="7004" spans="1:15">
      <c r="A7004">
        <v>153118</v>
      </c>
      <c r="B7004" s="1">
        <v>45498</v>
      </c>
      <c r="C7004" t="s">
        <v>42</v>
      </c>
      <c r="D7004" t="s">
        <v>16</v>
      </c>
      <c r="E7004" t="s">
        <v>17</v>
      </c>
      <c r="F7004">
        <v>22</v>
      </c>
      <c r="G7004" t="s">
        <v>79</v>
      </c>
      <c r="H7004" t="s">
        <v>27</v>
      </c>
      <c r="I7004">
        <v>65</v>
      </c>
      <c r="J7004">
        <v>40</v>
      </c>
      <c r="K7004">
        <v>105</v>
      </c>
      <c r="L7004">
        <v>1</v>
      </c>
      <c r="M7004">
        <v>105</v>
      </c>
      <c r="N7004">
        <v>2</v>
      </c>
      <c r="O7004" t="s">
        <v>81</v>
      </c>
    </row>
    <row r="7005" spans="1:15">
      <c r="A7005">
        <v>173037</v>
      </c>
      <c r="B7005" s="1">
        <v>45351</v>
      </c>
      <c r="C7005" t="s">
        <v>42</v>
      </c>
      <c r="D7005" t="s">
        <v>16</v>
      </c>
      <c r="E7005" t="s">
        <v>17</v>
      </c>
      <c r="F7005">
        <v>18</v>
      </c>
      <c r="G7005" t="s">
        <v>38</v>
      </c>
      <c r="H7005" t="s">
        <v>19</v>
      </c>
      <c r="I7005">
        <v>65</v>
      </c>
      <c r="J7005">
        <v>0</v>
      </c>
      <c r="K7005">
        <v>65</v>
      </c>
      <c r="L7005">
        <v>1</v>
      </c>
      <c r="M7005">
        <v>65</v>
      </c>
      <c r="N7005">
        <v>5</v>
      </c>
      <c r="O7005" t="s">
        <v>20</v>
      </c>
    </row>
    <row r="7006" spans="1:15">
      <c r="A7006">
        <v>142369</v>
      </c>
      <c r="B7006" s="1">
        <v>45407</v>
      </c>
      <c r="C7006" t="s">
        <v>33</v>
      </c>
      <c r="D7006" t="s">
        <v>16</v>
      </c>
      <c r="E7006" t="s">
        <v>17</v>
      </c>
      <c r="F7006">
        <v>32</v>
      </c>
      <c r="G7006" t="s">
        <v>41</v>
      </c>
      <c r="H7006" t="s">
        <v>19</v>
      </c>
      <c r="I7006">
        <v>118</v>
      </c>
      <c r="J7006">
        <v>0</v>
      </c>
      <c r="K7006">
        <v>118</v>
      </c>
      <c r="L7006">
        <v>1</v>
      </c>
      <c r="M7006">
        <v>118</v>
      </c>
      <c r="N7006">
        <v>4</v>
      </c>
      <c r="O7006" t="s">
        <v>45</v>
      </c>
    </row>
    <row r="7007" spans="1:15">
      <c r="A7007">
        <v>154339</v>
      </c>
      <c r="B7007" s="1">
        <v>45452</v>
      </c>
      <c r="C7007" t="s">
        <v>36</v>
      </c>
      <c r="D7007" t="s">
        <v>37</v>
      </c>
      <c r="E7007" t="s">
        <v>17</v>
      </c>
      <c r="F7007">
        <v>33</v>
      </c>
      <c r="G7007" t="s">
        <v>38</v>
      </c>
      <c r="H7007" t="s">
        <v>19</v>
      </c>
      <c r="I7007">
        <v>32</v>
      </c>
      <c r="J7007">
        <v>0</v>
      </c>
      <c r="K7007">
        <v>32</v>
      </c>
      <c r="L7007">
        <v>1</v>
      </c>
      <c r="M7007">
        <v>32</v>
      </c>
      <c r="N7007">
        <v>3</v>
      </c>
      <c r="O7007" t="s">
        <v>83</v>
      </c>
    </row>
    <row r="7008" spans="1:15">
      <c r="A7008">
        <v>131322</v>
      </c>
      <c r="B7008" s="1">
        <v>45260</v>
      </c>
      <c r="C7008" t="s">
        <v>15</v>
      </c>
      <c r="D7008" t="s">
        <v>16</v>
      </c>
      <c r="E7008" t="s">
        <v>17</v>
      </c>
      <c r="F7008">
        <v>29</v>
      </c>
      <c r="G7008" t="s">
        <v>67</v>
      </c>
      <c r="H7008" t="s">
        <v>27</v>
      </c>
      <c r="I7008">
        <v>100</v>
      </c>
      <c r="J7008">
        <v>40</v>
      </c>
      <c r="K7008">
        <v>140</v>
      </c>
      <c r="L7008">
        <v>4</v>
      </c>
      <c r="M7008">
        <v>560</v>
      </c>
      <c r="N7008">
        <v>5</v>
      </c>
      <c r="O7008" t="s">
        <v>39</v>
      </c>
    </row>
    <row r="7009" spans="1:15">
      <c r="A7009">
        <v>127741</v>
      </c>
      <c r="B7009" s="1">
        <v>45447</v>
      </c>
      <c r="C7009" t="s">
        <v>23</v>
      </c>
      <c r="D7009" t="s">
        <v>24</v>
      </c>
      <c r="E7009" t="s">
        <v>17</v>
      </c>
      <c r="F7009">
        <v>25</v>
      </c>
      <c r="G7009" t="s">
        <v>31</v>
      </c>
      <c r="H7009" t="s">
        <v>19</v>
      </c>
      <c r="I7009">
        <v>9</v>
      </c>
      <c r="J7009">
        <v>0</v>
      </c>
      <c r="K7009">
        <v>9</v>
      </c>
      <c r="L7009">
        <v>2</v>
      </c>
      <c r="M7009">
        <v>18</v>
      </c>
      <c r="N7009">
        <v>2</v>
      </c>
      <c r="O7009" t="s">
        <v>59</v>
      </c>
    </row>
    <row r="7010" spans="1:15">
      <c r="A7010">
        <v>198318</v>
      </c>
      <c r="B7010" s="1">
        <v>45585</v>
      </c>
      <c r="C7010" t="s">
        <v>82</v>
      </c>
      <c r="D7010" t="s">
        <v>37</v>
      </c>
      <c r="E7010" t="s">
        <v>25</v>
      </c>
      <c r="F7010">
        <v>34</v>
      </c>
      <c r="G7010" t="s">
        <v>41</v>
      </c>
      <c r="H7010" t="s">
        <v>19</v>
      </c>
      <c r="I7010">
        <v>20</v>
      </c>
      <c r="J7010">
        <v>0</v>
      </c>
      <c r="K7010">
        <v>20</v>
      </c>
      <c r="L7010">
        <v>1</v>
      </c>
      <c r="M7010">
        <v>20</v>
      </c>
      <c r="N7010">
        <v>1</v>
      </c>
      <c r="O7010" t="s">
        <v>35</v>
      </c>
    </row>
    <row r="7011" spans="1:15">
      <c r="A7011">
        <v>128367</v>
      </c>
      <c r="B7011" s="1">
        <v>45528</v>
      </c>
      <c r="C7011" t="s">
        <v>48</v>
      </c>
      <c r="D7011" t="s">
        <v>16</v>
      </c>
      <c r="E7011" t="s">
        <v>25</v>
      </c>
      <c r="F7011">
        <v>26</v>
      </c>
      <c r="G7011" t="s">
        <v>29</v>
      </c>
      <c r="H7011" t="s">
        <v>19</v>
      </c>
      <c r="I7011">
        <v>130</v>
      </c>
      <c r="J7011">
        <v>0</v>
      </c>
      <c r="K7011">
        <v>130</v>
      </c>
      <c r="L7011">
        <v>3</v>
      </c>
      <c r="M7011">
        <v>390</v>
      </c>
      <c r="N7011">
        <v>4</v>
      </c>
      <c r="O7011" t="s">
        <v>20</v>
      </c>
    </row>
    <row r="7012" spans="1:15">
      <c r="A7012">
        <v>143705</v>
      </c>
      <c r="B7012" s="1">
        <v>45517</v>
      </c>
      <c r="C7012" t="s">
        <v>42</v>
      </c>
      <c r="D7012" t="s">
        <v>16</v>
      </c>
      <c r="E7012" t="s">
        <v>17</v>
      </c>
      <c r="F7012">
        <v>28</v>
      </c>
      <c r="G7012" t="s">
        <v>18</v>
      </c>
      <c r="H7012" t="s">
        <v>19</v>
      </c>
      <c r="I7012">
        <v>65</v>
      </c>
      <c r="J7012">
        <v>0</v>
      </c>
      <c r="K7012">
        <v>65</v>
      </c>
      <c r="L7012">
        <v>1</v>
      </c>
      <c r="M7012">
        <v>65</v>
      </c>
      <c r="N7012">
        <v>2</v>
      </c>
      <c r="O7012" t="s">
        <v>68</v>
      </c>
    </row>
    <row r="7013" spans="1:15">
      <c r="A7013">
        <v>172820</v>
      </c>
      <c r="B7013" s="1">
        <v>45361</v>
      </c>
      <c r="C7013" t="s">
        <v>42</v>
      </c>
      <c r="D7013" t="s">
        <v>16</v>
      </c>
      <c r="E7013" t="s">
        <v>17</v>
      </c>
      <c r="F7013">
        <v>26</v>
      </c>
      <c r="G7013" t="s">
        <v>51</v>
      </c>
      <c r="H7013" t="s">
        <v>27</v>
      </c>
      <c r="I7013">
        <v>65</v>
      </c>
      <c r="J7013">
        <v>50</v>
      </c>
      <c r="K7013">
        <v>115</v>
      </c>
      <c r="L7013">
        <v>1</v>
      </c>
      <c r="M7013">
        <v>115</v>
      </c>
      <c r="N7013">
        <v>5</v>
      </c>
      <c r="O7013" t="s">
        <v>70</v>
      </c>
    </row>
    <row r="7014" spans="1:15">
      <c r="A7014">
        <v>125528</v>
      </c>
      <c r="B7014" s="1">
        <v>45255</v>
      </c>
      <c r="C7014" t="s">
        <v>53</v>
      </c>
      <c r="D7014" t="s">
        <v>37</v>
      </c>
      <c r="E7014" t="s">
        <v>25</v>
      </c>
      <c r="F7014">
        <v>29</v>
      </c>
      <c r="G7014" t="s">
        <v>34</v>
      </c>
      <c r="H7014" t="s">
        <v>27</v>
      </c>
      <c r="I7014">
        <v>15</v>
      </c>
      <c r="J7014">
        <v>100</v>
      </c>
      <c r="K7014">
        <v>115</v>
      </c>
      <c r="L7014">
        <v>1</v>
      </c>
      <c r="M7014">
        <v>115</v>
      </c>
      <c r="N7014">
        <v>4</v>
      </c>
      <c r="O7014" t="s">
        <v>72</v>
      </c>
    </row>
    <row r="7015" spans="1:15">
      <c r="A7015">
        <v>141054</v>
      </c>
      <c r="B7015" s="1">
        <v>45584</v>
      </c>
      <c r="C7015" t="s">
        <v>42</v>
      </c>
      <c r="D7015" t="s">
        <v>16</v>
      </c>
      <c r="E7015" t="s">
        <v>25</v>
      </c>
      <c r="F7015">
        <v>21</v>
      </c>
      <c r="G7015" t="s">
        <v>21</v>
      </c>
      <c r="H7015" t="s">
        <v>19</v>
      </c>
      <c r="I7015">
        <v>65</v>
      </c>
      <c r="J7015">
        <v>0</v>
      </c>
      <c r="K7015">
        <v>65</v>
      </c>
      <c r="L7015">
        <v>1</v>
      </c>
      <c r="M7015">
        <v>65</v>
      </c>
      <c r="N7015">
        <v>4</v>
      </c>
      <c r="O7015" t="s">
        <v>20</v>
      </c>
    </row>
    <row r="7016" spans="1:15">
      <c r="A7016">
        <v>147050</v>
      </c>
      <c r="B7016" s="1">
        <v>45434</v>
      </c>
      <c r="C7016" t="s">
        <v>42</v>
      </c>
      <c r="D7016" t="s">
        <v>16</v>
      </c>
      <c r="E7016" t="s">
        <v>17</v>
      </c>
      <c r="F7016">
        <v>35</v>
      </c>
      <c r="G7016" t="s">
        <v>29</v>
      </c>
      <c r="H7016" t="s">
        <v>19</v>
      </c>
      <c r="I7016">
        <v>65</v>
      </c>
      <c r="J7016">
        <v>0</v>
      </c>
      <c r="K7016">
        <v>65</v>
      </c>
      <c r="L7016">
        <v>1</v>
      </c>
      <c r="M7016">
        <v>65</v>
      </c>
      <c r="N7016">
        <v>2</v>
      </c>
      <c r="O7016" t="s">
        <v>68</v>
      </c>
    </row>
    <row r="7017" spans="1:15">
      <c r="A7017">
        <v>187030</v>
      </c>
      <c r="B7017" s="1">
        <v>45543</v>
      </c>
      <c r="C7017" t="s">
        <v>48</v>
      </c>
      <c r="D7017" t="s">
        <v>16</v>
      </c>
      <c r="E7017" t="s">
        <v>17</v>
      </c>
      <c r="F7017">
        <v>34</v>
      </c>
      <c r="G7017" t="s">
        <v>18</v>
      </c>
      <c r="H7017" t="s">
        <v>19</v>
      </c>
      <c r="I7017">
        <v>130</v>
      </c>
      <c r="J7017">
        <v>0</v>
      </c>
      <c r="K7017">
        <v>130</v>
      </c>
      <c r="L7017">
        <v>1</v>
      </c>
      <c r="M7017">
        <v>130</v>
      </c>
      <c r="N7017">
        <v>2</v>
      </c>
      <c r="O7017" t="s">
        <v>35</v>
      </c>
    </row>
    <row r="7018" spans="1:15">
      <c r="A7018">
        <v>165751</v>
      </c>
      <c r="B7018" s="1">
        <v>45443</v>
      </c>
      <c r="C7018" t="s">
        <v>33</v>
      </c>
      <c r="D7018" t="s">
        <v>16</v>
      </c>
      <c r="E7018" t="s">
        <v>25</v>
      </c>
      <c r="F7018">
        <v>21</v>
      </c>
      <c r="G7018" t="s">
        <v>56</v>
      </c>
      <c r="H7018" t="s">
        <v>19</v>
      </c>
      <c r="I7018">
        <v>118</v>
      </c>
      <c r="J7018">
        <v>0</v>
      </c>
      <c r="K7018">
        <v>118</v>
      </c>
      <c r="L7018">
        <v>1</v>
      </c>
      <c r="M7018">
        <v>118</v>
      </c>
      <c r="N7018">
        <v>5</v>
      </c>
      <c r="O7018" t="s">
        <v>32</v>
      </c>
    </row>
    <row r="7019" spans="1:15">
      <c r="A7019">
        <v>193503</v>
      </c>
      <c r="B7019" s="1">
        <v>45556</v>
      </c>
      <c r="C7019" t="s">
        <v>50</v>
      </c>
      <c r="D7019" t="s">
        <v>16</v>
      </c>
      <c r="E7019" t="s">
        <v>17</v>
      </c>
      <c r="F7019">
        <v>28</v>
      </c>
      <c r="G7019" t="s">
        <v>18</v>
      </c>
      <c r="H7019" t="s">
        <v>19</v>
      </c>
      <c r="I7019">
        <v>97</v>
      </c>
      <c r="J7019">
        <v>0</v>
      </c>
      <c r="K7019">
        <v>97</v>
      </c>
      <c r="L7019">
        <v>1</v>
      </c>
      <c r="M7019">
        <v>97</v>
      </c>
      <c r="N7019">
        <v>4</v>
      </c>
      <c r="O7019" t="s">
        <v>65</v>
      </c>
    </row>
    <row r="7020" spans="1:15">
      <c r="A7020">
        <v>191062</v>
      </c>
      <c r="B7020" s="1">
        <v>45507</v>
      </c>
      <c r="C7020" t="s">
        <v>53</v>
      </c>
      <c r="D7020" t="s">
        <v>37</v>
      </c>
      <c r="E7020" t="s">
        <v>25</v>
      </c>
      <c r="F7020">
        <v>33</v>
      </c>
      <c r="G7020" t="s">
        <v>51</v>
      </c>
      <c r="H7020" t="s">
        <v>27</v>
      </c>
      <c r="I7020">
        <v>15</v>
      </c>
      <c r="J7020">
        <v>50</v>
      </c>
      <c r="K7020">
        <v>65</v>
      </c>
      <c r="L7020">
        <v>2</v>
      </c>
      <c r="M7020">
        <v>130</v>
      </c>
      <c r="N7020">
        <v>5</v>
      </c>
      <c r="O7020" t="s">
        <v>20</v>
      </c>
    </row>
    <row r="7021" spans="1:15">
      <c r="A7021">
        <v>182692</v>
      </c>
      <c r="B7021" s="1">
        <v>45545</v>
      </c>
      <c r="C7021" t="s">
        <v>36</v>
      </c>
      <c r="D7021" t="s">
        <v>37</v>
      </c>
      <c r="E7021" t="s">
        <v>17</v>
      </c>
      <c r="F7021">
        <v>32</v>
      </c>
      <c r="G7021" t="s">
        <v>60</v>
      </c>
      <c r="H7021" t="s">
        <v>19</v>
      </c>
      <c r="I7021">
        <v>32</v>
      </c>
      <c r="J7021">
        <v>0</v>
      </c>
      <c r="K7021">
        <v>32</v>
      </c>
      <c r="L7021">
        <v>2</v>
      </c>
      <c r="M7021">
        <v>64</v>
      </c>
      <c r="N7021">
        <v>4</v>
      </c>
      <c r="O7021" t="s">
        <v>57</v>
      </c>
    </row>
    <row r="7022" spans="1:15">
      <c r="A7022">
        <v>191719</v>
      </c>
      <c r="B7022" s="1">
        <v>45520</v>
      </c>
      <c r="C7022" t="s">
        <v>23</v>
      </c>
      <c r="D7022" t="s">
        <v>24</v>
      </c>
      <c r="E7022" t="s">
        <v>25</v>
      </c>
      <c r="F7022">
        <v>30</v>
      </c>
      <c r="G7022" t="s">
        <v>46</v>
      </c>
      <c r="H7022" t="s">
        <v>19</v>
      </c>
      <c r="I7022">
        <v>9</v>
      </c>
      <c r="J7022">
        <v>0</v>
      </c>
      <c r="K7022">
        <v>9</v>
      </c>
      <c r="L7022">
        <v>1</v>
      </c>
      <c r="M7022">
        <v>9</v>
      </c>
      <c r="N7022">
        <v>4</v>
      </c>
      <c r="O7022" t="s">
        <v>61</v>
      </c>
    </row>
    <row r="7023" spans="1:15">
      <c r="A7023">
        <v>183271</v>
      </c>
      <c r="B7023" s="1">
        <v>45570</v>
      </c>
      <c r="C7023" t="s">
        <v>30</v>
      </c>
      <c r="D7023" t="s">
        <v>24</v>
      </c>
      <c r="E7023" t="s">
        <v>17</v>
      </c>
      <c r="F7023">
        <v>22</v>
      </c>
      <c r="G7023" t="s">
        <v>62</v>
      </c>
      <c r="H7023" t="s">
        <v>19</v>
      </c>
      <c r="I7023">
        <v>10</v>
      </c>
      <c r="J7023">
        <v>0</v>
      </c>
      <c r="K7023">
        <v>10</v>
      </c>
      <c r="L7023">
        <v>2</v>
      </c>
      <c r="M7023">
        <v>20</v>
      </c>
      <c r="N7023">
        <v>4</v>
      </c>
      <c r="O7023" t="s">
        <v>57</v>
      </c>
    </row>
    <row r="7024" spans="1:15">
      <c r="A7024">
        <v>140489</v>
      </c>
      <c r="B7024" s="1">
        <v>45305</v>
      </c>
      <c r="C7024" t="s">
        <v>42</v>
      </c>
      <c r="D7024" t="s">
        <v>16</v>
      </c>
      <c r="E7024" t="s">
        <v>17</v>
      </c>
      <c r="F7024">
        <v>24</v>
      </c>
      <c r="G7024" t="s">
        <v>69</v>
      </c>
      <c r="H7024" t="s">
        <v>19</v>
      </c>
      <c r="I7024">
        <v>65</v>
      </c>
      <c r="J7024">
        <v>0</v>
      </c>
      <c r="K7024">
        <v>65</v>
      </c>
      <c r="L7024">
        <v>1</v>
      </c>
      <c r="M7024">
        <v>65</v>
      </c>
      <c r="N7024">
        <v>1</v>
      </c>
      <c r="O7024" t="s">
        <v>47</v>
      </c>
    </row>
    <row r="7025" spans="1:15">
      <c r="A7025">
        <v>136998</v>
      </c>
      <c r="B7025" s="1">
        <v>45542</v>
      </c>
      <c r="C7025" t="s">
        <v>36</v>
      </c>
      <c r="D7025" t="s">
        <v>37</v>
      </c>
      <c r="E7025" t="s">
        <v>17</v>
      </c>
      <c r="F7025">
        <v>25</v>
      </c>
      <c r="G7025" t="s">
        <v>58</v>
      </c>
      <c r="H7025" t="s">
        <v>27</v>
      </c>
      <c r="I7025">
        <v>32</v>
      </c>
      <c r="J7025">
        <v>40</v>
      </c>
      <c r="K7025">
        <v>72</v>
      </c>
      <c r="L7025">
        <v>5</v>
      </c>
      <c r="M7025">
        <v>360</v>
      </c>
      <c r="N7025">
        <v>3</v>
      </c>
      <c r="O7025" t="s">
        <v>73</v>
      </c>
    </row>
    <row r="7026" spans="1:15">
      <c r="A7026">
        <v>195196</v>
      </c>
      <c r="B7026" s="1">
        <v>45359</v>
      </c>
      <c r="C7026" t="s">
        <v>23</v>
      </c>
      <c r="D7026" t="s">
        <v>24</v>
      </c>
      <c r="E7026" t="s">
        <v>17</v>
      </c>
      <c r="F7026">
        <v>30</v>
      </c>
      <c r="G7026" t="s">
        <v>54</v>
      </c>
      <c r="H7026" t="s">
        <v>19</v>
      </c>
      <c r="I7026">
        <v>9</v>
      </c>
      <c r="J7026">
        <v>0</v>
      </c>
      <c r="K7026">
        <v>9</v>
      </c>
      <c r="L7026">
        <v>2</v>
      </c>
      <c r="M7026">
        <v>18</v>
      </c>
      <c r="N7026">
        <v>5</v>
      </c>
      <c r="O7026" t="s">
        <v>32</v>
      </c>
    </row>
    <row r="7027" spans="1:15">
      <c r="A7027">
        <v>166063</v>
      </c>
      <c r="B7027" s="1">
        <v>45249</v>
      </c>
      <c r="C7027" t="s">
        <v>53</v>
      </c>
      <c r="D7027" t="s">
        <v>37</v>
      </c>
      <c r="E7027" t="s">
        <v>25</v>
      </c>
      <c r="F7027">
        <v>28</v>
      </c>
      <c r="G7027" t="s">
        <v>18</v>
      </c>
      <c r="H7027" t="s">
        <v>19</v>
      </c>
      <c r="I7027">
        <v>15</v>
      </c>
      <c r="J7027">
        <v>0</v>
      </c>
      <c r="K7027">
        <v>15</v>
      </c>
      <c r="L7027">
        <v>1</v>
      </c>
      <c r="M7027">
        <v>15</v>
      </c>
      <c r="N7027">
        <v>1</v>
      </c>
      <c r="O7027" t="s">
        <v>55</v>
      </c>
    </row>
    <row r="7028" spans="1:15">
      <c r="A7028">
        <v>138966</v>
      </c>
      <c r="B7028" s="1">
        <v>45408</v>
      </c>
      <c r="C7028" t="s">
        <v>23</v>
      </c>
      <c r="D7028" t="s">
        <v>24</v>
      </c>
      <c r="E7028" t="s">
        <v>17</v>
      </c>
      <c r="F7028">
        <v>19</v>
      </c>
      <c r="G7028" t="s">
        <v>56</v>
      </c>
      <c r="H7028" t="s">
        <v>19</v>
      </c>
      <c r="I7028">
        <v>9</v>
      </c>
      <c r="J7028">
        <v>0</v>
      </c>
      <c r="K7028">
        <v>9</v>
      </c>
      <c r="L7028">
        <v>1</v>
      </c>
      <c r="M7028">
        <v>9</v>
      </c>
      <c r="N7028">
        <v>4</v>
      </c>
      <c r="O7028" t="s">
        <v>32</v>
      </c>
    </row>
    <row r="7029" spans="1:15">
      <c r="A7029">
        <v>168372</v>
      </c>
      <c r="B7029" s="1">
        <v>45476</v>
      </c>
      <c r="C7029" t="s">
        <v>23</v>
      </c>
      <c r="D7029" t="s">
        <v>24</v>
      </c>
      <c r="E7029" t="s">
        <v>17</v>
      </c>
      <c r="F7029">
        <v>29</v>
      </c>
      <c r="G7029" t="s">
        <v>44</v>
      </c>
      <c r="H7029" t="s">
        <v>27</v>
      </c>
      <c r="I7029">
        <v>9</v>
      </c>
      <c r="J7029">
        <v>25</v>
      </c>
      <c r="K7029">
        <v>34</v>
      </c>
      <c r="L7029">
        <v>1</v>
      </c>
      <c r="M7029">
        <v>34</v>
      </c>
      <c r="N7029">
        <v>1</v>
      </c>
      <c r="O7029" t="s">
        <v>35</v>
      </c>
    </row>
    <row r="7030" spans="1:15">
      <c r="A7030">
        <v>173540</v>
      </c>
      <c r="B7030" s="1">
        <v>45311</v>
      </c>
      <c r="C7030" t="s">
        <v>50</v>
      </c>
      <c r="D7030" t="s">
        <v>16</v>
      </c>
      <c r="E7030" t="s">
        <v>17</v>
      </c>
      <c r="F7030">
        <v>19</v>
      </c>
      <c r="G7030" t="s">
        <v>54</v>
      </c>
      <c r="H7030" t="s">
        <v>19</v>
      </c>
      <c r="I7030">
        <v>97</v>
      </c>
      <c r="J7030">
        <v>0</v>
      </c>
      <c r="K7030">
        <v>97</v>
      </c>
      <c r="L7030">
        <v>3</v>
      </c>
      <c r="M7030">
        <v>291</v>
      </c>
      <c r="N7030">
        <v>5</v>
      </c>
      <c r="O7030" t="s">
        <v>65</v>
      </c>
    </row>
    <row r="7031" spans="1:15">
      <c r="A7031">
        <v>188249</v>
      </c>
      <c r="B7031" s="1">
        <v>45373</v>
      </c>
      <c r="C7031" t="s">
        <v>42</v>
      </c>
      <c r="D7031" t="s">
        <v>16</v>
      </c>
      <c r="E7031" t="s">
        <v>25</v>
      </c>
      <c r="F7031">
        <v>18</v>
      </c>
      <c r="G7031" t="s">
        <v>38</v>
      </c>
      <c r="H7031" t="s">
        <v>19</v>
      </c>
      <c r="I7031">
        <v>65</v>
      </c>
      <c r="J7031">
        <v>0</v>
      </c>
      <c r="K7031">
        <v>65</v>
      </c>
      <c r="L7031">
        <v>1</v>
      </c>
      <c r="M7031">
        <v>65</v>
      </c>
      <c r="N7031">
        <v>5</v>
      </c>
      <c r="O7031" t="s">
        <v>57</v>
      </c>
    </row>
    <row r="7032" spans="1:15">
      <c r="A7032">
        <v>188258</v>
      </c>
      <c r="B7032" s="1">
        <v>45305</v>
      </c>
      <c r="C7032" t="s">
        <v>23</v>
      </c>
      <c r="D7032" t="s">
        <v>24</v>
      </c>
      <c r="E7032" t="s">
        <v>17</v>
      </c>
      <c r="F7032">
        <v>20</v>
      </c>
      <c r="G7032" t="s">
        <v>58</v>
      </c>
      <c r="H7032" t="s">
        <v>27</v>
      </c>
      <c r="I7032">
        <v>9</v>
      </c>
      <c r="J7032">
        <v>40</v>
      </c>
      <c r="K7032">
        <v>49</v>
      </c>
      <c r="L7032">
        <v>4</v>
      </c>
      <c r="M7032">
        <v>196</v>
      </c>
      <c r="N7032">
        <v>4</v>
      </c>
      <c r="O7032" t="s">
        <v>70</v>
      </c>
    </row>
    <row r="7033" spans="1:15">
      <c r="A7033">
        <v>168153</v>
      </c>
      <c r="B7033" s="1">
        <v>45573</v>
      </c>
      <c r="C7033" t="s">
        <v>36</v>
      </c>
      <c r="D7033" t="s">
        <v>37</v>
      </c>
      <c r="E7033" t="s">
        <v>25</v>
      </c>
      <c r="F7033">
        <v>28</v>
      </c>
      <c r="G7033" t="s">
        <v>31</v>
      </c>
      <c r="H7033" t="s">
        <v>19</v>
      </c>
      <c r="I7033">
        <v>32</v>
      </c>
      <c r="J7033">
        <v>0</v>
      </c>
      <c r="K7033">
        <v>32</v>
      </c>
      <c r="L7033">
        <v>1</v>
      </c>
      <c r="M7033">
        <v>32</v>
      </c>
      <c r="N7033">
        <v>5</v>
      </c>
      <c r="O7033" t="s">
        <v>57</v>
      </c>
    </row>
    <row r="7034" spans="1:15">
      <c r="A7034">
        <v>150789</v>
      </c>
      <c r="B7034" s="1">
        <v>45339</v>
      </c>
      <c r="C7034" t="s">
        <v>50</v>
      </c>
      <c r="D7034" t="s">
        <v>16</v>
      </c>
      <c r="E7034" t="s">
        <v>25</v>
      </c>
      <c r="F7034">
        <v>23</v>
      </c>
      <c r="G7034" t="s">
        <v>54</v>
      </c>
      <c r="H7034" t="s">
        <v>19</v>
      </c>
      <c r="I7034">
        <v>97</v>
      </c>
      <c r="J7034">
        <v>0</v>
      </c>
      <c r="K7034">
        <v>97</v>
      </c>
      <c r="L7034">
        <v>3</v>
      </c>
      <c r="M7034">
        <v>291</v>
      </c>
      <c r="N7034">
        <v>1</v>
      </c>
      <c r="O7034" t="s">
        <v>68</v>
      </c>
    </row>
    <row r="7035" spans="1:15">
      <c r="A7035">
        <v>161033</v>
      </c>
      <c r="B7035" s="1">
        <v>45298</v>
      </c>
      <c r="C7035" t="s">
        <v>48</v>
      </c>
      <c r="D7035" t="s">
        <v>16</v>
      </c>
      <c r="E7035" t="s">
        <v>17</v>
      </c>
      <c r="F7035">
        <v>33</v>
      </c>
      <c r="G7035" t="s">
        <v>29</v>
      </c>
      <c r="H7035" t="s">
        <v>19</v>
      </c>
      <c r="I7035">
        <v>130</v>
      </c>
      <c r="J7035">
        <v>0</v>
      </c>
      <c r="K7035">
        <v>130</v>
      </c>
      <c r="L7035">
        <v>1</v>
      </c>
      <c r="M7035">
        <v>130</v>
      </c>
      <c r="N7035">
        <v>4</v>
      </c>
      <c r="O7035" t="s">
        <v>65</v>
      </c>
    </row>
    <row r="7036" spans="1:15">
      <c r="A7036">
        <v>158803</v>
      </c>
      <c r="B7036" s="1">
        <v>45429</v>
      </c>
      <c r="C7036" t="s">
        <v>53</v>
      </c>
      <c r="D7036" t="s">
        <v>37</v>
      </c>
      <c r="E7036" t="s">
        <v>17</v>
      </c>
      <c r="F7036">
        <v>25</v>
      </c>
      <c r="G7036" t="s">
        <v>44</v>
      </c>
      <c r="H7036" t="s">
        <v>27</v>
      </c>
      <c r="I7036">
        <v>15</v>
      </c>
      <c r="J7036">
        <v>25</v>
      </c>
      <c r="K7036">
        <v>40</v>
      </c>
      <c r="L7036">
        <v>1</v>
      </c>
      <c r="M7036">
        <v>40</v>
      </c>
      <c r="N7036">
        <v>1</v>
      </c>
      <c r="O7036" t="s">
        <v>71</v>
      </c>
    </row>
    <row r="7037" spans="1:15">
      <c r="A7037">
        <v>124605</v>
      </c>
      <c r="B7037" s="1">
        <v>45499</v>
      </c>
      <c r="C7037" t="s">
        <v>15</v>
      </c>
      <c r="D7037" t="s">
        <v>16</v>
      </c>
      <c r="E7037" t="s">
        <v>17</v>
      </c>
      <c r="F7037">
        <v>31</v>
      </c>
      <c r="G7037" t="s">
        <v>66</v>
      </c>
      <c r="H7037" t="s">
        <v>27</v>
      </c>
      <c r="I7037">
        <v>100</v>
      </c>
      <c r="J7037">
        <v>40</v>
      </c>
      <c r="K7037">
        <v>140</v>
      </c>
      <c r="L7037">
        <v>2</v>
      </c>
      <c r="M7037">
        <v>280</v>
      </c>
      <c r="N7037">
        <v>5</v>
      </c>
      <c r="O7037" t="s">
        <v>43</v>
      </c>
    </row>
    <row r="7038" spans="1:15">
      <c r="A7038">
        <v>122033</v>
      </c>
      <c r="B7038" s="1">
        <v>45468</v>
      </c>
      <c r="C7038" t="s">
        <v>23</v>
      </c>
      <c r="D7038" t="s">
        <v>24</v>
      </c>
      <c r="E7038" t="s">
        <v>17</v>
      </c>
      <c r="F7038">
        <v>25</v>
      </c>
      <c r="G7038" t="s">
        <v>31</v>
      </c>
      <c r="H7038" t="s">
        <v>19</v>
      </c>
      <c r="I7038">
        <v>9</v>
      </c>
      <c r="J7038">
        <v>0</v>
      </c>
      <c r="K7038">
        <v>9</v>
      </c>
      <c r="L7038">
        <v>1</v>
      </c>
      <c r="M7038">
        <v>9</v>
      </c>
      <c r="N7038">
        <v>5</v>
      </c>
      <c r="O7038" t="s">
        <v>70</v>
      </c>
    </row>
    <row r="7039" spans="1:15">
      <c r="A7039">
        <v>158024</v>
      </c>
      <c r="B7039" s="1">
        <v>45414</v>
      </c>
      <c r="C7039" t="s">
        <v>50</v>
      </c>
      <c r="D7039" t="s">
        <v>16</v>
      </c>
      <c r="E7039" t="s">
        <v>25</v>
      </c>
      <c r="F7039">
        <v>19</v>
      </c>
      <c r="G7039" t="s">
        <v>29</v>
      </c>
      <c r="H7039" t="s">
        <v>19</v>
      </c>
      <c r="I7039">
        <v>97</v>
      </c>
      <c r="J7039">
        <v>0</v>
      </c>
      <c r="K7039">
        <v>97</v>
      </c>
      <c r="L7039">
        <v>2</v>
      </c>
      <c r="M7039">
        <v>194</v>
      </c>
      <c r="N7039">
        <v>5</v>
      </c>
      <c r="O7039" t="s">
        <v>72</v>
      </c>
    </row>
    <row r="7040" spans="1:15">
      <c r="A7040">
        <v>151350</v>
      </c>
      <c r="B7040" s="1">
        <v>45505</v>
      </c>
      <c r="C7040" t="s">
        <v>82</v>
      </c>
      <c r="D7040" t="s">
        <v>37</v>
      </c>
      <c r="E7040" t="s">
        <v>17</v>
      </c>
      <c r="F7040">
        <v>19</v>
      </c>
      <c r="G7040" t="s">
        <v>38</v>
      </c>
      <c r="H7040" t="s">
        <v>19</v>
      </c>
      <c r="I7040">
        <v>20</v>
      </c>
      <c r="J7040">
        <v>0</v>
      </c>
      <c r="K7040">
        <v>20</v>
      </c>
      <c r="L7040">
        <v>2</v>
      </c>
      <c r="M7040">
        <v>40</v>
      </c>
      <c r="N7040">
        <v>5</v>
      </c>
      <c r="O7040" t="s">
        <v>52</v>
      </c>
    </row>
    <row r="7041" spans="1:15">
      <c r="A7041">
        <v>164548</v>
      </c>
      <c r="B7041" s="1">
        <v>45391</v>
      </c>
      <c r="C7041" t="s">
        <v>42</v>
      </c>
      <c r="D7041" t="s">
        <v>16</v>
      </c>
      <c r="E7041" t="s">
        <v>17</v>
      </c>
      <c r="F7041">
        <v>25</v>
      </c>
      <c r="G7041" t="s">
        <v>56</v>
      </c>
      <c r="H7041" t="s">
        <v>19</v>
      </c>
      <c r="I7041">
        <v>65</v>
      </c>
      <c r="J7041">
        <v>0</v>
      </c>
      <c r="K7041">
        <v>65</v>
      </c>
      <c r="L7041">
        <v>1</v>
      </c>
      <c r="M7041">
        <v>65</v>
      </c>
      <c r="N7041">
        <v>1</v>
      </c>
      <c r="O7041" t="s">
        <v>28</v>
      </c>
    </row>
    <row r="7042" spans="1:15">
      <c r="A7042">
        <v>191300</v>
      </c>
      <c r="B7042" s="1">
        <v>45237</v>
      </c>
      <c r="C7042" t="s">
        <v>42</v>
      </c>
      <c r="D7042" t="s">
        <v>16</v>
      </c>
      <c r="E7042" t="s">
        <v>25</v>
      </c>
      <c r="F7042">
        <v>19</v>
      </c>
      <c r="G7042" t="s">
        <v>79</v>
      </c>
      <c r="H7042" t="s">
        <v>27</v>
      </c>
      <c r="I7042">
        <v>65</v>
      </c>
      <c r="J7042">
        <v>40</v>
      </c>
      <c r="K7042">
        <v>105</v>
      </c>
      <c r="L7042">
        <v>1</v>
      </c>
      <c r="M7042">
        <v>105</v>
      </c>
      <c r="N7042">
        <v>4</v>
      </c>
      <c r="O7042" t="s">
        <v>45</v>
      </c>
    </row>
    <row r="7043" spans="1:15">
      <c r="A7043">
        <v>120738</v>
      </c>
      <c r="B7043" s="1">
        <v>45380</v>
      </c>
      <c r="C7043" t="s">
        <v>15</v>
      </c>
      <c r="D7043" t="s">
        <v>16</v>
      </c>
      <c r="E7043" t="s">
        <v>17</v>
      </c>
      <c r="F7043">
        <v>26</v>
      </c>
      <c r="G7043" t="s">
        <v>60</v>
      </c>
      <c r="H7043" t="s">
        <v>19</v>
      </c>
      <c r="I7043">
        <v>100</v>
      </c>
      <c r="J7043">
        <v>0</v>
      </c>
      <c r="K7043">
        <v>100</v>
      </c>
      <c r="L7043">
        <v>5</v>
      </c>
      <c r="M7043">
        <v>500</v>
      </c>
      <c r="N7043">
        <v>5</v>
      </c>
      <c r="O7043" t="s">
        <v>45</v>
      </c>
    </row>
    <row r="7044" spans="1:15">
      <c r="A7044">
        <v>140076</v>
      </c>
      <c r="B7044" s="1">
        <v>45249</v>
      </c>
      <c r="C7044" t="s">
        <v>53</v>
      </c>
      <c r="D7044" t="s">
        <v>37</v>
      </c>
      <c r="E7044" t="s">
        <v>25</v>
      </c>
      <c r="F7044">
        <v>28</v>
      </c>
      <c r="G7044" t="s">
        <v>21</v>
      </c>
      <c r="H7044" t="s">
        <v>19</v>
      </c>
      <c r="I7044">
        <v>15</v>
      </c>
      <c r="J7044">
        <v>0</v>
      </c>
      <c r="K7044">
        <v>15</v>
      </c>
      <c r="L7044">
        <v>1</v>
      </c>
      <c r="M7044">
        <v>15</v>
      </c>
      <c r="N7044">
        <v>2</v>
      </c>
      <c r="O7044" t="s">
        <v>28</v>
      </c>
    </row>
    <row r="7045" spans="1:15">
      <c r="A7045">
        <v>132604</v>
      </c>
      <c r="B7045" s="1">
        <v>45294</v>
      </c>
      <c r="C7045" t="s">
        <v>53</v>
      </c>
      <c r="D7045" t="s">
        <v>37</v>
      </c>
      <c r="E7045" t="s">
        <v>17</v>
      </c>
      <c r="F7045">
        <v>18</v>
      </c>
      <c r="G7045" t="s">
        <v>66</v>
      </c>
      <c r="H7045" t="s">
        <v>27</v>
      </c>
      <c r="I7045">
        <v>15</v>
      </c>
      <c r="J7045">
        <v>40</v>
      </c>
      <c r="K7045">
        <v>55</v>
      </c>
      <c r="L7045">
        <v>1</v>
      </c>
      <c r="M7045">
        <v>55</v>
      </c>
      <c r="N7045">
        <v>5</v>
      </c>
      <c r="O7045" t="s">
        <v>45</v>
      </c>
    </row>
    <row r="7046" spans="1:15">
      <c r="A7046">
        <v>177172</v>
      </c>
      <c r="B7046" s="1">
        <v>45435</v>
      </c>
      <c r="C7046" t="s">
        <v>82</v>
      </c>
      <c r="D7046" t="s">
        <v>37</v>
      </c>
      <c r="E7046" t="s">
        <v>25</v>
      </c>
      <c r="F7046">
        <v>29</v>
      </c>
      <c r="G7046" t="s">
        <v>60</v>
      </c>
      <c r="H7046" t="s">
        <v>19</v>
      </c>
      <c r="I7046">
        <v>20</v>
      </c>
      <c r="J7046">
        <v>0</v>
      </c>
      <c r="K7046">
        <v>20</v>
      </c>
      <c r="L7046">
        <v>3</v>
      </c>
      <c r="M7046">
        <v>60</v>
      </c>
      <c r="N7046">
        <v>3</v>
      </c>
      <c r="O7046" t="s">
        <v>22</v>
      </c>
    </row>
    <row r="7047" spans="1:15">
      <c r="A7047">
        <v>128508</v>
      </c>
      <c r="B7047" s="1">
        <v>45301</v>
      </c>
      <c r="C7047" t="s">
        <v>76</v>
      </c>
      <c r="D7047" t="s">
        <v>37</v>
      </c>
      <c r="E7047" t="s">
        <v>17</v>
      </c>
      <c r="F7047">
        <v>24</v>
      </c>
      <c r="G7047" t="s">
        <v>75</v>
      </c>
      <c r="H7047" t="s">
        <v>27</v>
      </c>
      <c r="I7047">
        <v>45</v>
      </c>
      <c r="J7047">
        <v>70</v>
      </c>
      <c r="K7047">
        <v>115</v>
      </c>
      <c r="L7047">
        <v>1</v>
      </c>
      <c r="M7047">
        <v>115</v>
      </c>
      <c r="N7047">
        <v>4</v>
      </c>
      <c r="O7047" t="s">
        <v>39</v>
      </c>
    </row>
    <row r="7048" spans="1:15">
      <c r="A7048">
        <v>124746</v>
      </c>
      <c r="B7048" s="1">
        <v>45264</v>
      </c>
      <c r="C7048" t="s">
        <v>30</v>
      </c>
      <c r="D7048" t="s">
        <v>24</v>
      </c>
      <c r="E7048" t="s">
        <v>17</v>
      </c>
      <c r="F7048">
        <v>29</v>
      </c>
      <c r="G7048" t="s">
        <v>51</v>
      </c>
      <c r="H7048" t="s">
        <v>27</v>
      </c>
      <c r="I7048">
        <v>10</v>
      </c>
      <c r="J7048">
        <v>50</v>
      </c>
      <c r="K7048">
        <v>60</v>
      </c>
      <c r="L7048">
        <v>4</v>
      </c>
      <c r="M7048">
        <v>240</v>
      </c>
      <c r="N7048">
        <v>4</v>
      </c>
      <c r="O7048" t="s">
        <v>70</v>
      </c>
    </row>
    <row r="7049" spans="1:15">
      <c r="A7049">
        <v>184355</v>
      </c>
      <c r="B7049" s="1">
        <v>45302</v>
      </c>
      <c r="C7049" t="s">
        <v>23</v>
      </c>
      <c r="D7049" t="s">
        <v>24</v>
      </c>
      <c r="E7049" t="s">
        <v>17</v>
      </c>
      <c r="F7049">
        <v>22</v>
      </c>
      <c r="G7049" t="s">
        <v>38</v>
      </c>
      <c r="H7049" t="s">
        <v>19</v>
      </c>
      <c r="I7049">
        <v>9</v>
      </c>
      <c r="J7049">
        <v>0</v>
      </c>
      <c r="K7049">
        <v>9</v>
      </c>
      <c r="L7049">
        <v>1</v>
      </c>
      <c r="M7049">
        <v>9</v>
      </c>
      <c r="N7049">
        <v>4</v>
      </c>
      <c r="O7049" t="s">
        <v>57</v>
      </c>
    </row>
    <row r="7050" spans="1:15">
      <c r="A7050">
        <v>178295</v>
      </c>
      <c r="B7050" s="1">
        <v>45369</v>
      </c>
      <c r="C7050" t="s">
        <v>42</v>
      </c>
      <c r="D7050" t="s">
        <v>16</v>
      </c>
      <c r="E7050" t="s">
        <v>25</v>
      </c>
      <c r="F7050">
        <v>32</v>
      </c>
      <c r="G7050" t="s">
        <v>69</v>
      </c>
      <c r="H7050" t="s">
        <v>19</v>
      </c>
      <c r="I7050">
        <v>65</v>
      </c>
      <c r="J7050">
        <v>0</v>
      </c>
      <c r="K7050">
        <v>65</v>
      </c>
      <c r="L7050">
        <v>1</v>
      </c>
      <c r="M7050">
        <v>65</v>
      </c>
      <c r="N7050">
        <v>3</v>
      </c>
      <c r="O7050" t="s">
        <v>22</v>
      </c>
    </row>
    <row r="7051" spans="1:15">
      <c r="A7051">
        <v>193288</v>
      </c>
      <c r="B7051" s="1">
        <v>45384</v>
      </c>
      <c r="C7051" t="s">
        <v>15</v>
      </c>
      <c r="D7051" t="s">
        <v>16</v>
      </c>
      <c r="E7051" t="s">
        <v>17</v>
      </c>
      <c r="F7051">
        <v>25</v>
      </c>
      <c r="G7051" t="s">
        <v>21</v>
      </c>
      <c r="H7051" t="s">
        <v>19</v>
      </c>
      <c r="I7051">
        <v>100</v>
      </c>
      <c r="J7051">
        <v>0</v>
      </c>
      <c r="K7051">
        <v>100</v>
      </c>
      <c r="L7051">
        <v>2</v>
      </c>
      <c r="M7051">
        <v>200</v>
      </c>
      <c r="N7051">
        <v>4</v>
      </c>
      <c r="O7051" t="s">
        <v>57</v>
      </c>
    </row>
    <row r="7052" spans="1:15">
      <c r="A7052">
        <v>126864</v>
      </c>
      <c r="B7052" s="1">
        <v>45453</v>
      </c>
      <c r="C7052" t="s">
        <v>36</v>
      </c>
      <c r="D7052" t="s">
        <v>37</v>
      </c>
      <c r="E7052" t="s">
        <v>17</v>
      </c>
      <c r="F7052">
        <v>18</v>
      </c>
      <c r="G7052" t="s">
        <v>67</v>
      </c>
      <c r="H7052" t="s">
        <v>27</v>
      </c>
      <c r="I7052">
        <v>32</v>
      </c>
      <c r="J7052">
        <v>40</v>
      </c>
      <c r="K7052">
        <v>72</v>
      </c>
      <c r="L7052">
        <v>4</v>
      </c>
      <c r="M7052">
        <v>288</v>
      </c>
      <c r="N7052">
        <v>4</v>
      </c>
      <c r="O7052" t="s">
        <v>20</v>
      </c>
    </row>
    <row r="7053" spans="1:15">
      <c r="A7053">
        <v>171030</v>
      </c>
      <c r="B7053" s="1">
        <v>45532</v>
      </c>
      <c r="C7053" t="s">
        <v>15</v>
      </c>
      <c r="D7053" t="s">
        <v>16</v>
      </c>
      <c r="E7053" t="s">
        <v>25</v>
      </c>
      <c r="F7053">
        <v>21</v>
      </c>
      <c r="G7053" t="s">
        <v>86</v>
      </c>
      <c r="H7053" t="s">
        <v>27</v>
      </c>
      <c r="I7053">
        <v>100</v>
      </c>
      <c r="J7053">
        <v>70</v>
      </c>
      <c r="K7053">
        <v>170</v>
      </c>
      <c r="L7053">
        <v>1</v>
      </c>
      <c r="M7053">
        <v>170</v>
      </c>
      <c r="N7053">
        <v>4</v>
      </c>
      <c r="O7053" t="s">
        <v>45</v>
      </c>
    </row>
    <row r="7054" spans="1:15">
      <c r="A7054">
        <v>171614</v>
      </c>
      <c r="B7054" s="1">
        <v>45278</v>
      </c>
      <c r="C7054" t="s">
        <v>15</v>
      </c>
      <c r="D7054" t="s">
        <v>16</v>
      </c>
      <c r="E7054" t="s">
        <v>25</v>
      </c>
      <c r="F7054">
        <v>30</v>
      </c>
      <c r="G7054" t="s">
        <v>18</v>
      </c>
      <c r="H7054" t="s">
        <v>19</v>
      </c>
      <c r="I7054">
        <v>100</v>
      </c>
      <c r="J7054">
        <v>0</v>
      </c>
      <c r="K7054">
        <v>100</v>
      </c>
      <c r="L7054">
        <v>1</v>
      </c>
      <c r="M7054">
        <v>100</v>
      </c>
      <c r="N7054">
        <v>5</v>
      </c>
      <c r="O7054" t="s">
        <v>43</v>
      </c>
    </row>
    <row r="7055" spans="1:15">
      <c r="A7055">
        <v>179249</v>
      </c>
      <c r="B7055" s="1">
        <v>45541</v>
      </c>
      <c r="C7055" t="s">
        <v>23</v>
      </c>
      <c r="D7055" t="s">
        <v>24</v>
      </c>
      <c r="E7055" t="s">
        <v>25</v>
      </c>
      <c r="F7055">
        <v>35</v>
      </c>
      <c r="G7055" t="s">
        <v>86</v>
      </c>
      <c r="H7055" t="s">
        <v>27</v>
      </c>
      <c r="I7055">
        <v>9</v>
      </c>
      <c r="J7055">
        <v>70</v>
      </c>
      <c r="K7055">
        <v>79</v>
      </c>
      <c r="L7055">
        <v>3</v>
      </c>
      <c r="M7055">
        <v>237</v>
      </c>
      <c r="N7055">
        <v>3</v>
      </c>
      <c r="O7055" t="s">
        <v>49</v>
      </c>
    </row>
    <row r="7056" spans="1:15">
      <c r="A7056">
        <v>121652</v>
      </c>
      <c r="B7056" s="1">
        <v>45527</v>
      </c>
      <c r="C7056" t="s">
        <v>53</v>
      </c>
      <c r="D7056" t="s">
        <v>37</v>
      </c>
      <c r="E7056" t="s">
        <v>25</v>
      </c>
      <c r="F7056">
        <v>31</v>
      </c>
      <c r="G7056" t="s">
        <v>44</v>
      </c>
      <c r="H7056" t="s">
        <v>27</v>
      </c>
      <c r="I7056">
        <v>15</v>
      </c>
      <c r="J7056">
        <v>25</v>
      </c>
      <c r="K7056">
        <v>40</v>
      </c>
      <c r="L7056">
        <v>4</v>
      </c>
      <c r="M7056">
        <v>160</v>
      </c>
      <c r="N7056">
        <v>3</v>
      </c>
      <c r="O7056" t="s">
        <v>73</v>
      </c>
    </row>
    <row r="7057" spans="1:15">
      <c r="A7057">
        <v>155385</v>
      </c>
      <c r="B7057" s="1">
        <v>45462</v>
      </c>
      <c r="C7057" t="s">
        <v>78</v>
      </c>
      <c r="D7057" t="s">
        <v>37</v>
      </c>
      <c r="E7057" t="s">
        <v>17</v>
      </c>
      <c r="F7057">
        <v>33</v>
      </c>
      <c r="G7057" t="s">
        <v>18</v>
      </c>
      <c r="H7057" t="s">
        <v>19</v>
      </c>
      <c r="I7057">
        <v>50</v>
      </c>
      <c r="J7057">
        <v>0</v>
      </c>
      <c r="K7057">
        <v>50</v>
      </c>
      <c r="L7057">
        <v>1</v>
      </c>
      <c r="M7057">
        <v>50</v>
      </c>
      <c r="N7057">
        <v>1</v>
      </c>
      <c r="O7057" t="s">
        <v>64</v>
      </c>
    </row>
    <row r="7058" spans="1:15">
      <c r="A7058">
        <v>180412</v>
      </c>
      <c r="B7058" s="1">
        <v>45375</v>
      </c>
      <c r="C7058" t="s">
        <v>76</v>
      </c>
      <c r="D7058" t="s">
        <v>37</v>
      </c>
      <c r="E7058" t="s">
        <v>17</v>
      </c>
      <c r="F7058">
        <v>27</v>
      </c>
      <c r="G7058" t="s">
        <v>41</v>
      </c>
      <c r="H7058" t="s">
        <v>19</v>
      </c>
      <c r="I7058">
        <v>45</v>
      </c>
      <c r="J7058">
        <v>0</v>
      </c>
      <c r="K7058">
        <v>45</v>
      </c>
      <c r="L7058">
        <v>2</v>
      </c>
      <c r="M7058">
        <v>90</v>
      </c>
      <c r="N7058">
        <v>5</v>
      </c>
      <c r="O7058" t="s">
        <v>20</v>
      </c>
    </row>
    <row r="7059" spans="1:15">
      <c r="A7059">
        <v>146133</v>
      </c>
      <c r="B7059" s="1">
        <v>45307</v>
      </c>
      <c r="C7059" t="s">
        <v>33</v>
      </c>
      <c r="D7059" t="s">
        <v>16</v>
      </c>
      <c r="E7059" t="s">
        <v>17</v>
      </c>
      <c r="F7059">
        <v>19</v>
      </c>
      <c r="G7059" t="s">
        <v>31</v>
      </c>
      <c r="H7059" t="s">
        <v>19</v>
      </c>
      <c r="I7059">
        <v>118</v>
      </c>
      <c r="J7059">
        <v>0</v>
      </c>
      <c r="K7059">
        <v>118</v>
      </c>
      <c r="L7059">
        <v>1</v>
      </c>
      <c r="M7059">
        <v>118</v>
      </c>
      <c r="N7059">
        <v>5</v>
      </c>
      <c r="O7059" t="s">
        <v>61</v>
      </c>
    </row>
    <row r="7060" spans="1:15">
      <c r="A7060">
        <v>179860</v>
      </c>
      <c r="B7060" s="1">
        <v>45320</v>
      </c>
      <c r="C7060" t="s">
        <v>36</v>
      </c>
      <c r="D7060" t="s">
        <v>37</v>
      </c>
      <c r="E7060" t="s">
        <v>17</v>
      </c>
      <c r="F7060">
        <v>25</v>
      </c>
      <c r="G7060" t="s">
        <v>51</v>
      </c>
      <c r="H7060" t="s">
        <v>27</v>
      </c>
      <c r="I7060">
        <v>32</v>
      </c>
      <c r="J7060">
        <v>50</v>
      </c>
      <c r="K7060">
        <v>82</v>
      </c>
      <c r="L7060">
        <v>1</v>
      </c>
      <c r="M7060">
        <v>82</v>
      </c>
      <c r="N7060">
        <v>5</v>
      </c>
      <c r="O7060" t="s">
        <v>43</v>
      </c>
    </row>
    <row r="7061" spans="1:15">
      <c r="A7061">
        <v>173097</v>
      </c>
      <c r="B7061" s="1">
        <v>45583</v>
      </c>
      <c r="C7061" t="s">
        <v>30</v>
      </c>
      <c r="D7061" t="s">
        <v>24</v>
      </c>
      <c r="E7061" t="s">
        <v>17</v>
      </c>
      <c r="F7061">
        <v>28</v>
      </c>
      <c r="G7061" t="s">
        <v>75</v>
      </c>
      <c r="H7061" t="s">
        <v>27</v>
      </c>
      <c r="I7061">
        <v>10</v>
      </c>
      <c r="J7061">
        <v>70</v>
      </c>
      <c r="K7061">
        <v>80</v>
      </c>
      <c r="L7061">
        <v>2</v>
      </c>
      <c r="M7061">
        <v>160</v>
      </c>
      <c r="N7061">
        <v>1</v>
      </c>
      <c r="O7061" t="s">
        <v>47</v>
      </c>
    </row>
    <row r="7062" spans="1:15">
      <c r="A7062">
        <v>149719</v>
      </c>
      <c r="B7062" s="1">
        <v>45271</v>
      </c>
      <c r="C7062" t="s">
        <v>78</v>
      </c>
      <c r="D7062" t="s">
        <v>37</v>
      </c>
      <c r="E7062" t="s">
        <v>17</v>
      </c>
      <c r="F7062">
        <v>35</v>
      </c>
      <c r="G7062" t="s">
        <v>56</v>
      </c>
      <c r="H7062" t="s">
        <v>19</v>
      </c>
      <c r="I7062">
        <v>50</v>
      </c>
      <c r="J7062">
        <v>0</v>
      </c>
      <c r="K7062">
        <v>50</v>
      </c>
      <c r="L7062">
        <v>2</v>
      </c>
      <c r="M7062">
        <v>100</v>
      </c>
      <c r="N7062">
        <v>5</v>
      </c>
      <c r="O7062" t="s">
        <v>20</v>
      </c>
    </row>
    <row r="7063" spans="1:15">
      <c r="A7063">
        <v>177077</v>
      </c>
      <c r="B7063" s="1">
        <v>45258</v>
      </c>
      <c r="C7063" t="s">
        <v>23</v>
      </c>
      <c r="D7063" t="s">
        <v>24</v>
      </c>
      <c r="E7063" t="s">
        <v>17</v>
      </c>
      <c r="F7063">
        <v>28</v>
      </c>
      <c r="G7063" t="s">
        <v>77</v>
      </c>
      <c r="H7063" t="s">
        <v>19</v>
      </c>
      <c r="I7063">
        <v>9</v>
      </c>
      <c r="J7063">
        <v>0</v>
      </c>
      <c r="K7063">
        <v>9</v>
      </c>
      <c r="L7063">
        <v>4</v>
      </c>
      <c r="M7063">
        <v>36</v>
      </c>
      <c r="N7063">
        <v>4</v>
      </c>
      <c r="O7063" t="s">
        <v>20</v>
      </c>
    </row>
    <row r="7064" spans="1:15">
      <c r="A7064">
        <v>155651</v>
      </c>
      <c r="B7064" s="1">
        <v>45419</v>
      </c>
      <c r="C7064" t="s">
        <v>76</v>
      </c>
      <c r="D7064" t="s">
        <v>37</v>
      </c>
      <c r="E7064" t="s">
        <v>17</v>
      </c>
      <c r="F7064">
        <v>25</v>
      </c>
      <c r="G7064" t="s">
        <v>46</v>
      </c>
      <c r="H7064" t="s">
        <v>19</v>
      </c>
      <c r="I7064">
        <v>45</v>
      </c>
      <c r="J7064">
        <v>0</v>
      </c>
      <c r="K7064">
        <v>45</v>
      </c>
      <c r="L7064">
        <v>1</v>
      </c>
      <c r="M7064">
        <v>45</v>
      </c>
      <c r="N7064">
        <v>1</v>
      </c>
      <c r="O7064" t="s">
        <v>64</v>
      </c>
    </row>
    <row r="7065" spans="1:15">
      <c r="A7065">
        <v>123221</v>
      </c>
      <c r="B7065" s="1">
        <v>45493</v>
      </c>
      <c r="C7065" t="s">
        <v>53</v>
      </c>
      <c r="D7065" t="s">
        <v>37</v>
      </c>
      <c r="E7065" t="s">
        <v>17</v>
      </c>
      <c r="F7065">
        <v>29</v>
      </c>
      <c r="G7065" t="s">
        <v>56</v>
      </c>
      <c r="H7065" t="s">
        <v>19</v>
      </c>
      <c r="I7065">
        <v>15</v>
      </c>
      <c r="J7065">
        <v>0</v>
      </c>
      <c r="K7065">
        <v>15</v>
      </c>
      <c r="L7065">
        <v>2</v>
      </c>
      <c r="M7065">
        <v>30</v>
      </c>
      <c r="N7065">
        <v>5</v>
      </c>
      <c r="O7065" t="s">
        <v>20</v>
      </c>
    </row>
    <row r="7066" spans="1:15">
      <c r="A7066">
        <v>173788</v>
      </c>
      <c r="B7066" s="1">
        <v>45346</v>
      </c>
      <c r="C7066" t="s">
        <v>85</v>
      </c>
      <c r="D7066" t="s">
        <v>24</v>
      </c>
      <c r="E7066" t="s">
        <v>17</v>
      </c>
      <c r="F7066">
        <v>18</v>
      </c>
      <c r="G7066" t="s">
        <v>86</v>
      </c>
      <c r="H7066" t="s">
        <v>27</v>
      </c>
      <c r="I7066">
        <v>23</v>
      </c>
      <c r="J7066">
        <v>70</v>
      </c>
      <c r="K7066">
        <v>93</v>
      </c>
      <c r="L7066">
        <v>1</v>
      </c>
      <c r="M7066">
        <v>93</v>
      </c>
      <c r="N7066">
        <v>3</v>
      </c>
      <c r="O7066" t="s">
        <v>22</v>
      </c>
    </row>
    <row r="7067" spans="1:15">
      <c r="A7067">
        <v>166236</v>
      </c>
      <c r="B7067" s="1">
        <v>45496</v>
      </c>
      <c r="C7067" t="s">
        <v>33</v>
      </c>
      <c r="D7067" t="s">
        <v>16</v>
      </c>
      <c r="E7067" t="s">
        <v>25</v>
      </c>
      <c r="F7067">
        <v>30</v>
      </c>
      <c r="G7067" t="s">
        <v>58</v>
      </c>
      <c r="H7067" t="s">
        <v>27</v>
      </c>
      <c r="I7067">
        <v>118</v>
      </c>
      <c r="J7067">
        <v>40</v>
      </c>
      <c r="K7067">
        <v>158</v>
      </c>
      <c r="L7067">
        <v>1</v>
      </c>
      <c r="M7067">
        <v>158</v>
      </c>
      <c r="N7067">
        <v>5</v>
      </c>
      <c r="O7067" t="s">
        <v>32</v>
      </c>
    </row>
    <row r="7068" spans="1:15">
      <c r="A7068">
        <v>169210</v>
      </c>
      <c r="B7068" s="1">
        <v>45343</v>
      </c>
      <c r="C7068" t="s">
        <v>82</v>
      </c>
      <c r="D7068" t="s">
        <v>37</v>
      </c>
      <c r="E7068" t="s">
        <v>17</v>
      </c>
      <c r="F7068">
        <v>34</v>
      </c>
      <c r="G7068" t="s">
        <v>26</v>
      </c>
      <c r="H7068" t="s">
        <v>27</v>
      </c>
      <c r="I7068">
        <v>20</v>
      </c>
      <c r="J7068">
        <v>40</v>
      </c>
      <c r="K7068">
        <v>60</v>
      </c>
      <c r="L7068">
        <v>1</v>
      </c>
      <c r="M7068">
        <v>60</v>
      </c>
      <c r="N7068">
        <v>4</v>
      </c>
      <c r="O7068" t="s">
        <v>61</v>
      </c>
    </row>
    <row r="7069" spans="1:15">
      <c r="A7069">
        <v>141722</v>
      </c>
      <c r="B7069" s="1">
        <v>45455</v>
      </c>
      <c r="C7069" t="s">
        <v>76</v>
      </c>
      <c r="D7069" t="s">
        <v>37</v>
      </c>
      <c r="E7069" t="s">
        <v>17</v>
      </c>
      <c r="F7069">
        <v>29</v>
      </c>
      <c r="G7069" t="s">
        <v>75</v>
      </c>
      <c r="H7069" t="s">
        <v>27</v>
      </c>
      <c r="I7069">
        <v>45</v>
      </c>
      <c r="J7069">
        <v>70</v>
      </c>
      <c r="K7069">
        <v>115</v>
      </c>
      <c r="L7069">
        <v>1</v>
      </c>
      <c r="M7069">
        <v>115</v>
      </c>
      <c r="N7069">
        <v>5</v>
      </c>
      <c r="O7069" t="s">
        <v>45</v>
      </c>
    </row>
    <row r="7070" spans="1:15">
      <c r="A7070">
        <v>195488</v>
      </c>
      <c r="B7070" s="1">
        <v>45468</v>
      </c>
      <c r="C7070" t="s">
        <v>23</v>
      </c>
      <c r="D7070" t="s">
        <v>24</v>
      </c>
      <c r="E7070" t="s">
        <v>25</v>
      </c>
      <c r="F7070">
        <v>24</v>
      </c>
      <c r="G7070" t="s">
        <v>38</v>
      </c>
      <c r="H7070" t="s">
        <v>19</v>
      </c>
      <c r="I7070">
        <v>9</v>
      </c>
      <c r="J7070">
        <v>0</v>
      </c>
      <c r="K7070">
        <v>9</v>
      </c>
      <c r="L7070">
        <v>1</v>
      </c>
      <c r="M7070">
        <v>9</v>
      </c>
      <c r="N7070">
        <v>5</v>
      </c>
      <c r="O7070" t="s">
        <v>57</v>
      </c>
    </row>
    <row r="7071" spans="1:15">
      <c r="A7071">
        <v>199466</v>
      </c>
      <c r="B7071" s="1">
        <v>45352</v>
      </c>
      <c r="C7071" t="s">
        <v>50</v>
      </c>
      <c r="D7071" t="s">
        <v>16</v>
      </c>
      <c r="E7071" t="s">
        <v>17</v>
      </c>
      <c r="F7071">
        <v>35</v>
      </c>
      <c r="G7071" t="s">
        <v>86</v>
      </c>
      <c r="H7071" t="s">
        <v>27</v>
      </c>
      <c r="I7071">
        <v>97</v>
      </c>
      <c r="J7071">
        <v>70</v>
      </c>
      <c r="K7071">
        <v>167</v>
      </c>
      <c r="L7071">
        <v>1</v>
      </c>
      <c r="M7071">
        <v>167</v>
      </c>
      <c r="N7071">
        <v>3</v>
      </c>
      <c r="O7071" t="s">
        <v>49</v>
      </c>
    </row>
    <row r="7072" spans="1:15">
      <c r="A7072">
        <v>148831</v>
      </c>
      <c r="B7072" s="1">
        <v>45436</v>
      </c>
      <c r="C7072" t="s">
        <v>53</v>
      </c>
      <c r="D7072" t="s">
        <v>37</v>
      </c>
      <c r="E7072" t="s">
        <v>17</v>
      </c>
      <c r="F7072">
        <v>34</v>
      </c>
      <c r="G7072" t="s">
        <v>41</v>
      </c>
      <c r="H7072" t="s">
        <v>19</v>
      </c>
      <c r="I7072">
        <v>15</v>
      </c>
      <c r="J7072">
        <v>0</v>
      </c>
      <c r="K7072">
        <v>15</v>
      </c>
      <c r="L7072">
        <v>1</v>
      </c>
      <c r="M7072">
        <v>15</v>
      </c>
      <c r="N7072">
        <v>2</v>
      </c>
      <c r="O7072" t="s">
        <v>71</v>
      </c>
    </row>
    <row r="7073" spans="1:15">
      <c r="A7073">
        <v>143775</v>
      </c>
      <c r="B7073" s="1">
        <v>45257</v>
      </c>
      <c r="C7073" t="s">
        <v>53</v>
      </c>
      <c r="D7073" t="s">
        <v>37</v>
      </c>
      <c r="E7073" t="s">
        <v>25</v>
      </c>
      <c r="F7073">
        <v>19</v>
      </c>
      <c r="G7073" t="s">
        <v>41</v>
      </c>
      <c r="H7073" t="s">
        <v>19</v>
      </c>
      <c r="I7073">
        <v>15</v>
      </c>
      <c r="J7073">
        <v>0</v>
      </c>
      <c r="K7073">
        <v>15</v>
      </c>
      <c r="L7073">
        <v>4</v>
      </c>
      <c r="M7073">
        <v>60</v>
      </c>
      <c r="N7073">
        <v>1</v>
      </c>
      <c r="O7073" t="s">
        <v>68</v>
      </c>
    </row>
    <row r="7074" spans="1:15">
      <c r="A7074">
        <v>179414</v>
      </c>
      <c r="B7074" s="1">
        <v>45319</v>
      </c>
      <c r="C7074" t="s">
        <v>42</v>
      </c>
      <c r="D7074" t="s">
        <v>16</v>
      </c>
      <c r="E7074" t="s">
        <v>17</v>
      </c>
      <c r="F7074">
        <v>27</v>
      </c>
      <c r="G7074" t="s">
        <v>31</v>
      </c>
      <c r="H7074" t="s">
        <v>19</v>
      </c>
      <c r="I7074">
        <v>65</v>
      </c>
      <c r="J7074">
        <v>0</v>
      </c>
      <c r="K7074">
        <v>65</v>
      </c>
      <c r="L7074">
        <v>1</v>
      </c>
      <c r="M7074">
        <v>65</v>
      </c>
      <c r="N7074">
        <v>5</v>
      </c>
      <c r="O7074" t="s">
        <v>39</v>
      </c>
    </row>
    <row r="7075" spans="1:15">
      <c r="A7075">
        <v>126323</v>
      </c>
      <c r="B7075" s="1">
        <v>45252</v>
      </c>
      <c r="C7075" t="s">
        <v>50</v>
      </c>
      <c r="D7075" t="s">
        <v>16</v>
      </c>
      <c r="E7075" t="s">
        <v>17</v>
      </c>
      <c r="F7075">
        <v>31</v>
      </c>
      <c r="G7075" t="s">
        <v>38</v>
      </c>
      <c r="H7075" t="s">
        <v>19</v>
      </c>
      <c r="I7075">
        <v>97</v>
      </c>
      <c r="J7075">
        <v>0</v>
      </c>
      <c r="K7075">
        <v>97</v>
      </c>
      <c r="L7075">
        <v>1</v>
      </c>
      <c r="M7075">
        <v>97</v>
      </c>
      <c r="N7075">
        <v>4</v>
      </c>
      <c r="O7075" t="s">
        <v>43</v>
      </c>
    </row>
    <row r="7076" spans="1:15">
      <c r="A7076">
        <v>151707</v>
      </c>
      <c r="B7076" s="1">
        <v>45543</v>
      </c>
      <c r="C7076" t="s">
        <v>42</v>
      </c>
      <c r="D7076" t="s">
        <v>16</v>
      </c>
      <c r="E7076" t="s">
        <v>25</v>
      </c>
      <c r="F7076">
        <v>32</v>
      </c>
      <c r="G7076" t="s">
        <v>86</v>
      </c>
      <c r="H7076" t="s">
        <v>27</v>
      </c>
      <c r="I7076">
        <v>65</v>
      </c>
      <c r="J7076">
        <v>70</v>
      </c>
      <c r="K7076">
        <v>135</v>
      </c>
      <c r="L7076">
        <v>1</v>
      </c>
      <c r="M7076">
        <v>135</v>
      </c>
      <c r="N7076">
        <v>4</v>
      </c>
      <c r="O7076" t="s">
        <v>32</v>
      </c>
    </row>
    <row r="7077" spans="1:15">
      <c r="A7077">
        <v>142695</v>
      </c>
      <c r="B7077" s="1">
        <v>45407</v>
      </c>
      <c r="C7077" t="s">
        <v>42</v>
      </c>
      <c r="D7077" t="s">
        <v>16</v>
      </c>
      <c r="E7077" t="s">
        <v>17</v>
      </c>
      <c r="F7077">
        <v>27</v>
      </c>
      <c r="G7077" t="s">
        <v>60</v>
      </c>
      <c r="H7077" t="s">
        <v>19</v>
      </c>
      <c r="I7077">
        <v>65</v>
      </c>
      <c r="J7077">
        <v>0</v>
      </c>
      <c r="K7077">
        <v>65</v>
      </c>
      <c r="L7077">
        <v>1</v>
      </c>
      <c r="M7077">
        <v>65</v>
      </c>
      <c r="N7077">
        <v>5</v>
      </c>
      <c r="O7077" t="s">
        <v>43</v>
      </c>
    </row>
    <row r="7078" spans="1:15">
      <c r="A7078">
        <v>163239</v>
      </c>
      <c r="B7078" s="1">
        <v>45582</v>
      </c>
      <c r="C7078" t="s">
        <v>82</v>
      </c>
      <c r="D7078" t="s">
        <v>37</v>
      </c>
      <c r="E7078" t="s">
        <v>17</v>
      </c>
      <c r="F7078">
        <v>22</v>
      </c>
      <c r="G7078" t="s">
        <v>77</v>
      </c>
      <c r="H7078" t="s">
        <v>19</v>
      </c>
      <c r="I7078">
        <v>20</v>
      </c>
      <c r="J7078">
        <v>0</v>
      </c>
      <c r="K7078">
        <v>20</v>
      </c>
      <c r="L7078">
        <v>1</v>
      </c>
      <c r="M7078">
        <v>20</v>
      </c>
      <c r="N7078">
        <v>3</v>
      </c>
      <c r="O7078" t="s">
        <v>83</v>
      </c>
    </row>
    <row r="7079" spans="1:15">
      <c r="A7079">
        <v>173522</v>
      </c>
      <c r="B7079" s="1">
        <v>45309</v>
      </c>
      <c r="C7079" t="s">
        <v>23</v>
      </c>
      <c r="D7079" t="s">
        <v>24</v>
      </c>
      <c r="E7079" t="s">
        <v>17</v>
      </c>
      <c r="F7079">
        <v>34</v>
      </c>
      <c r="G7079" t="s">
        <v>79</v>
      </c>
      <c r="H7079" t="s">
        <v>27</v>
      </c>
      <c r="I7079">
        <v>9</v>
      </c>
      <c r="J7079">
        <v>40</v>
      </c>
      <c r="K7079">
        <v>49</v>
      </c>
      <c r="L7079">
        <v>1</v>
      </c>
      <c r="M7079">
        <v>49</v>
      </c>
      <c r="N7079">
        <v>5</v>
      </c>
      <c r="O7079" t="s">
        <v>61</v>
      </c>
    </row>
    <row r="7080" spans="1:15">
      <c r="A7080">
        <v>175471</v>
      </c>
      <c r="B7080" s="1">
        <v>45561</v>
      </c>
      <c r="C7080" t="s">
        <v>82</v>
      </c>
      <c r="D7080" t="s">
        <v>37</v>
      </c>
      <c r="E7080" t="s">
        <v>17</v>
      </c>
      <c r="F7080">
        <v>26</v>
      </c>
      <c r="G7080" t="s">
        <v>77</v>
      </c>
      <c r="H7080" t="s">
        <v>19</v>
      </c>
      <c r="I7080">
        <v>20</v>
      </c>
      <c r="J7080">
        <v>0</v>
      </c>
      <c r="K7080">
        <v>20</v>
      </c>
      <c r="L7080">
        <v>1</v>
      </c>
      <c r="M7080">
        <v>20</v>
      </c>
      <c r="N7080">
        <v>2</v>
      </c>
      <c r="O7080" t="s">
        <v>64</v>
      </c>
    </row>
    <row r="7081" spans="1:15">
      <c r="A7081">
        <v>126948</v>
      </c>
      <c r="B7081" s="1">
        <v>45495</v>
      </c>
      <c r="C7081" t="s">
        <v>53</v>
      </c>
      <c r="D7081" t="s">
        <v>37</v>
      </c>
      <c r="E7081" t="s">
        <v>17</v>
      </c>
      <c r="F7081">
        <v>34</v>
      </c>
      <c r="G7081" t="s">
        <v>74</v>
      </c>
      <c r="H7081" t="s">
        <v>27</v>
      </c>
      <c r="I7081">
        <v>15</v>
      </c>
      <c r="J7081">
        <v>25</v>
      </c>
      <c r="K7081">
        <v>40</v>
      </c>
      <c r="L7081">
        <v>2</v>
      </c>
      <c r="M7081">
        <v>80</v>
      </c>
      <c r="N7081">
        <v>1</v>
      </c>
      <c r="O7081" t="s">
        <v>63</v>
      </c>
    </row>
    <row r="7082" spans="1:15">
      <c r="A7082">
        <v>170535</v>
      </c>
      <c r="B7082" s="1">
        <v>45554</v>
      </c>
      <c r="C7082" t="s">
        <v>48</v>
      </c>
      <c r="D7082" t="s">
        <v>16</v>
      </c>
      <c r="E7082" t="s">
        <v>17</v>
      </c>
      <c r="F7082">
        <v>34</v>
      </c>
      <c r="G7082" t="s">
        <v>41</v>
      </c>
      <c r="H7082" t="s">
        <v>19</v>
      </c>
      <c r="I7082">
        <v>130</v>
      </c>
      <c r="J7082">
        <v>0</v>
      </c>
      <c r="K7082">
        <v>130</v>
      </c>
      <c r="L7082">
        <v>3</v>
      </c>
      <c r="M7082">
        <v>390</v>
      </c>
      <c r="N7082">
        <v>4</v>
      </c>
      <c r="O7082" t="s">
        <v>72</v>
      </c>
    </row>
    <row r="7083" spans="1:15">
      <c r="A7083">
        <v>187426</v>
      </c>
      <c r="B7083" s="1">
        <v>45307</v>
      </c>
      <c r="C7083" t="s">
        <v>82</v>
      </c>
      <c r="D7083" t="s">
        <v>37</v>
      </c>
      <c r="E7083" t="s">
        <v>17</v>
      </c>
      <c r="F7083">
        <v>23</v>
      </c>
      <c r="G7083" t="s">
        <v>29</v>
      </c>
      <c r="H7083" t="s">
        <v>19</v>
      </c>
      <c r="I7083">
        <v>20</v>
      </c>
      <c r="J7083">
        <v>0</v>
      </c>
      <c r="K7083">
        <v>20</v>
      </c>
      <c r="L7083">
        <v>2</v>
      </c>
      <c r="M7083">
        <v>40</v>
      </c>
      <c r="N7083">
        <v>1</v>
      </c>
      <c r="O7083" t="s">
        <v>59</v>
      </c>
    </row>
    <row r="7084" spans="1:15">
      <c r="A7084">
        <v>174132</v>
      </c>
      <c r="B7084" s="1">
        <v>45567</v>
      </c>
      <c r="C7084" t="s">
        <v>33</v>
      </c>
      <c r="D7084" t="s">
        <v>16</v>
      </c>
      <c r="E7084" t="s">
        <v>17</v>
      </c>
      <c r="F7084">
        <v>31</v>
      </c>
      <c r="G7084" t="s">
        <v>74</v>
      </c>
      <c r="H7084" t="s">
        <v>27</v>
      </c>
      <c r="I7084">
        <v>118</v>
      </c>
      <c r="J7084">
        <v>25</v>
      </c>
      <c r="K7084">
        <v>143</v>
      </c>
      <c r="L7084">
        <v>1</v>
      </c>
      <c r="M7084">
        <v>143</v>
      </c>
      <c r="N7084">
        <v>3</v>
      </c>
      <c r="O7084" t="s">
        <v>22</v>
      </c>
    </row>
    <row r="7085" spans="1:15">
      <c r="A7085">
        <v>157190</v>
      </c>
      <c r="B7085" s="1">
        <v>45560</v>
      </c>
      <c r="C7085" t="s">
        <v>42</v>
      </c>
      <c r="D7085" t="s">
        <v>16</v>
      </c>
      <c r="E7085" t="s">
        <v>17</v>
      </c>
      <c r="F7085">
        <v>21</v>
      </c>
      <c r="G7085" t="s">
        <v>75</v>
      </c>
      <c r="H7085" t="s">
        <v>27</v>
      </c>
      <c r="I7085">
        <v>65</v>
      </c>
      <c r="J7085">
        <v>70</v>
      </c>
      <c r="K7085">
        <v>135</v>
      </c>
      <c r="L7085">
        <v>1</v>
      </c>
      <c r="M7085">
        <v>135</v>
      </c>
      <c r="N7085">
        <v>4</v>
      </c>
      <c r="O7085" t="s">
        <v>72</v>
      </c>
    </row>
    <row r="7086" spans="1:15">
      <c r="A7086">
        <v>179409</v>
      </c>
      <c r="B7086" s="1">
        <v>45554</v>
      </c>
      <c r="C7086" t="s">
        <v>42</v>
      </c>
      <c r="D7086" t="s">
        <v>16</v>
      </c>
      <c r="E7086" t="s">
        <v>17</v>
      </c>
      <c r="F7086">
        <v>21</v>
      </c>
      <c r="G7086" t="s">
        <v>67</v>
      </c>
      <c r="H7086" t="s">
        <v>27</v>
      </c>
      <c r="I7086">
        <v>65</v>
      </c>
      <c r="J7086">
        <v>40</v>
      </c>
      <c r="K7086">
        <v>105</v>
      </c>
      <c r="L7086">
        <v>1</v>
      </c>
      <c r="M7086">
        <v>105</v>
      </c>
      <c r="N7086">
        <v>5</v>
      </c>
      <c r="O7086" t="s">
        <v>43</v>
      </c>
    </row>
    <row r="7087" spans="1:15">
      <c r="A7087">
        <v>149737</v>
      </c>
      <c r="B7087" s="1">
        <v>45484</v>
      </c>
      <c r="C7087" t="s">
        <v>15</v>
      </c>
      <c r="D7087" t="s">
        <v>16</v>
      </c>
      <c r="E7087" t="s">
        <v>17</v>
      </c>
      <c r="F7087">
        <v>30</v>
      </c>
      <c r="G7087" t="s">
        <v>67</v>
      </c>
      <c r="H7087" t="s">
        <v>27</v>
      </c>
      <c r="I7087">
        <v>100</v>
      </c>
      <c r="J7087">
        <v>40</v>
      </c>
      <c r="K7087">
        <v>140</v>
      </c>
      <c r="L7087">
        <v>1</v>
      </c>
      <c r="M7087">
        <v>140</v>
      </c>
      <c r="N7087">
        <v>4</v>
      </c>
      <c r="O7087" t="s">
        <v>70</v>
      </c>
    </row>
    <row r="7088" spans="1:15">
      <c r="A7088">
        <v>189492</v>
      </c>
      <c r="B7088" s="1">
        <v>45303</v>
      </c>
      <c r="C7088" t="s">
        <v>76</v>
      </c>
      <c r="D7088" t="s">
        <v>37</v>
      </c>
      <c r="E7088" t="s">
        <v>17</v>
      </c>
      <c r="F7088">
        <v>27</v>
      </c>
      <c r="G7088" t="s">
        <v>62</v>
      </c>
      <c r="H7088" t="s">
        <v>19</v>
      </c>
      <c r="I7088">
        <v>45</v>
      </c>
      <c r="J7088">
        <v>0</v>
      </c>
      <c r="K7088">
        <v>45</v>
      </c>
      <c r="L7088">
        <v>1</v>
      </c>
      <c r="M7088">
        <v>45</v>
      </c>
      <c r="N7088">
        <v>4</v>
      </c>
      <c r="O7088" t="s">
        <v>57</v>
      </c>
    </row>
    <row r="7089" spans="1:15">
      <c r="A7089">
        <v>144931</v>
      </c>
      <c r="B7089" s="1">
        <v>45416</v>
      </c>
      <c r="C7089" t="s">
        <v>78</v>
      </c>
      <c r="D7089" t="s">
        <v>37</v>
      </c>
      <c r="E7089" t="s">
        <v>17</v>
      </c>
      <c r="F7089">
        <v>35</v>
      </c>
      <c r="G7089" t="s">
        <v>26</v>
      </c>
      <c r="H7089" t="s">
        <v>27</v>
      </c>
      <c r="I7089">
        <v>50</v>
      </c>
      <c r="J7089">
        <v>40</v>
      </c>
      <c r="K7089">
        <v>90</v>
      </c>
      <c r="L7089">
        <v>1</v>
      </c>
      <c r="M7089">
        <v>90</v>
      </c>
      <c r="N7089">
        <v>2</v>
      </c>
      <c r="O7089" t="s">
        <v>68</v>
      </c>
    </row>
    <row r="7090" spans="1:15">
      <c r="A7090">
        <v>133340</v>
      </c>
      <c r="B7090" s="1">
        <v>45589</v>
      </c>
      <c r="C7090" t="s">
        <v>42</v>
      </c>
      <c r="D7090" t="s">
        <v>16</v>
      </c>
      <c r="E7090" t="s">
        <v>25</v>
      </c>
      <c r="F7090">
        <v>28</v>
      </c>
      <c r="G7090" t="s">
        <v>44</v>
      </c>
      <c r="H7090" t="s">
        <v>27</v>
      </c>
      <c r="I7090">
        <v>65</v>
      </c>
      <c r="J7090">
        <v>25</v>
      </c>
      <c r="K7090">
        <v>90</v>
      </c>
      <c r="L7090">
        <v>1</v>
      </c>
      <c r="M7090">
        <v>90</v>
      </c>
      <c r="N7090">
        <v>4</v>
      </c>
      <c r="O7090" t="s">
        <v>52</v>
      </c>
    </row>
    <row r="7091" spans="1:15">
      <c r="A7091">
        <v>167296</v>
      </c>
      <c r="B7091" s="1">
        <v>45420</v>
      </c>
      <c r="C7091" t="s">
        <v>53</v>
      </c>
      <c r="D7091" t="s">
        <v>37</v>
      </c>
      <c r="E7091" t="s">
        <v>17</v>
      </c>
      <c r="F7091">
        <v>31</v>
      </c>
      <c r="G7091" t="s">
        <v>56</v>
      </c>
      <c r="H7091" t="s">
        <v>19</v>
      </c>
      <c r="I7091">
        <v>15</v>
      </c>
      <c r="J7091">
        <v>0</v>
      </c>
      <c r="K7091">
        <v>15</v>
      </c>
      <c r="L7091">
        <v>1</v>
      </c>
      <c r="M7091">
        <v>15</v>
      </c>
      <c r="N7091">
        <v>2</v>
      </c>
      <c r="O7091" t="s">
        <v>68</v>
      </c>
    </row>
    <row r="7092" spans="1:15">
      <c r="A7092">
        <v>172578</v>
      </c>
      <c r="B7092" s="1">
        <v>45536</v>
      </c>
      <c r="C7092" t="s">
        <v>78</v>
      </c>
      <c r="D7092" t="s">
        <v>37</v>
      </c>
      <c r="E7092" t="s">
        <v>25</v>
      </c>
      <c r="F7092">
        <v>25</v>
      </c>
      <c r="G7092" t="s">
        <v>21</v>
      </c>
      <c r="H7092" t="s">
        <v>19</v>
      </c>
      <c r="I7092">
        <v>50</v>
      </c>
      <c r="J7092">
        <v>0</v>
      </c>
      <c r="K7092">
        <v>50</v>
      </c>
      <c r="L7092">
        <v>1</v>
      </c>
      <c r="M7092">
        <v>50</v>
      </c>
      <c r="N7092">
        <v>1</v>
      </c>
      <c r="O7092" t="s">
        <v>81</v>
      </c>
    </row>
    <row r="7093" spans="1:15">
      <c r="A7093">
        <v>141186</v>
      </c>
      <c r="B7093" s="1">
        <v>45534</v>
      </c>
      <c r="C7093" t="s">
        <v>15</v>
      </c>
      <c r="D7093" t="s">
        <v>16</v>
      </c>
      <c r="E7093" t="s">
        <v>17</v>
      </c>
      <c r="F7093">
        <v>32</v>
      </c>
      <c r="G7093" t="s">
        <v>46</v>
      </c>
      <c r="H7093" t="s">
        <v>19</v>
      </c>
      <c r="I7093">
        <v>100</v>
      </c>
      <c r="J7093">
        <v>0</v>
      </c>
      <c r="K7093">
        <v>100</v>
      </c>
      <c r="L7093">
        <v>4</v>
      </c>
      <c r="M7093">
        <v>400</v>
      </c>
      <c r="N7093">
        <v>5</v>
      </c>
      <c r="O7093" t="s">
        <v>32</v>
      </c>
    </row>
    <row r="7094" spans="1:15">
      <c r="A7094">
        <v>123159</v>
      </c>
      <c r="B7094" s="1">
        <v>45355</v>
      </c>
      <c r="C7094" t="s">
        <v>33</v>
      </c>
      <c r="D7094" t="s">
        <v>16</v>
      </c>
      <c r="E7094" t="s">
        <v>17</v>
      </c>
      <c r="F7094">
        <v>33</v>
      </c>
      <c r="G7094" t="s">
        <v>31</v>
      </c>
      <c r="H7094" t="s">
        <v>19</v>
      </c>
      <c r="I7094">
        <v>118</v>
      </c>
      <c r="J7094">
        <v>0</v>
      </c>
      <c r="K7094">
        <v>118</v>
      </c>
      <c r="L7094">
        <v>2</v>
      </c>
      <c r="M7094">
        <v>236</v>
      </c>
      <c r="N7094">
        <v>4</v>
      </c>
      <c r="O7094" t="s">
        <v>61</v>
      </c>
    </row>
    <row r="7095" spans="1:15">
      <c r="A7095">
        <v>152094</v>
      </c>
      <c r="B7095" s="1">
        <v>45382</v>
      </c>
      <c r="C7095" t="s">
        <v>82</v>
      </c>
      <c r="D7095" t="s">
        <v>37</v>
      </c>
      <c r="E7095" t="s">
        <v>17</v>
      </c>
      <c r="F7095">
        <v>27</v>
      </c>
      <c r="G7095" t="s">
        <v>46</v>
      </c>
      <c r="H7095" t="s">
        <v>19</v>
      </c>
      <c r="I7095">
        <v>20</v>
      </c>
      <c r="J7095">
        <v>0</v>
      </c>
      <c r="K7095">
        <v>20</v>
      </c>
      <c r="L7095">
        <v>4</v>
      </c>
      <c r="M7095">
        <v>80</v>
      </c>
      <c r="N7095">
        <v>5</v>
      </c>
      <c r="O7095" t="s">
        <v>32</v>
      </c>
    </row>
    <row r="7096" spans="1:15">
      <c r="A7096">
        <v>160252</v>
      </c>
      <c r="B7096" s="1">
        <v>45488</v>
      </c>
      <c r="C7096" t="s">
        <v>48</v>
      </c>
      <c r="D7096" t="s">
        <v>16</v>
      </c>
      <c r="E7096" t="s">
        <v>17</v>
      </c>
      <c r="F7096">
        <v>21</v>
      </c>
      <c r="G7096" t="s">
        <v>51</v>
      </c>
      <c r="H7096" t="s">
        <v>27</v>
      </c>
      <c r="I7096">
        <v>130</v>
      </c>
      <c r="J7096">
        <v>50</v>
      </c>
      <c r="K7096">
        <v>180</v>
      </c>
      <c r="L7096">
        <v>1</v>
      </c>
      <c r="M7096">
        <v>180</v>
      </c>
      <c r="N7096">
        <v>3</v>
      </c>
      <c r="O7096" t="s">
        <v>49</v>
      </c>
    </row>
    <row r="7097" spans="1:15">
      <c r="A7097">
        <v>132779</v>
      </c>
      <c r="B7097" s="1">
        <v>45449</v>
      </c>
      <c r="C7097" t="s">
        <v>42</v>
      </c>
      <c r="D7097" t="s">
        <v>16</v>
      </c>
      <c r="E7097" t="s">
        <v>17</v>
      </c>
      <c r="F7097">
        <v>30</v>
      </c>
      <c r="G7097" t="s">
        <v>46</v>
      </c>
      <c r="H7097" t="s">
        <v>19</v>
      </c>
      <c r="I7097">
        <v>65</v>
      </c>
      <c r="J7097">
        <v>0</v>
      </c>
      <c r="K7097">
        <v>65</v>
      </c>
      <c r="L7097">
        <v>1</v>
      </c>
      <c r="M7097">
        <v>65</v>
      </c>
      <c r="N7097">
        <v>4</v>
      </c>
      <c r="O7097" t="s">
        <v>72</v>
      </c>
    </row>
    <row r="7098" spans="1:15">
      <c r="A7098">
        <v>189609</v>
      </c>
      <c r="B7098" s="1">
        <v>45237</v>
      </c>
      <c r="C7098" t="s">
        <v>42</v>
      </c>
      <c r="D7098" t="s">
        <v>16</v>
      </c>
      <c r="E7098" t="s">
        <v>25</v>
      </c>
      <c r="F7098">
        <v>30</v>
      </c>
      <c r="G7098" t="s">
        <v>86</v>
      </c>
      <c r="H7098" t="s">
        <v>27</v>
      </c>
      <c r="I7098">
        <v>65</v>
      </c>
      <c r="J7098">
        <v>70</v>
      </c>
      <c r="K7098">
        <v>135</v>
      </c>
      <c r="L7098">
        <v>1</v>
      </c>
      <c r="M7098">
        <v>135</v>
      </c>
      <c r="N7098">
        <v>2</v>
      </c>
      <c r="O7098" t="s">
        <v>55</v>
      </c>
    </row>
    <row r="7099" spans="1:15">
      <c r="A7099">
        <v>152419</v>
      </c>
      <c r="B7099" s="1">
        <v>45354</v>
      </c>
      <c r="C7099" t="s">
        <v>30</v>
      </c>
      <c r="D7099" t="s">
        <v>24</v>
      </c>
      <c r="E7099" t="s">
        <v>25</v>
      </c>
      <c r="F7099">
        <v>23</v>
      </c>
      <c r="G7099" t="s">
        <v>29</v>
      </c>
      <c r="H7099" t="s">
        <v>19</v>
      </c>
      <c r="I7099">
        <v>10</v>
      </c>
      <c r="J7099">
        <v>0</v>
      </c>
      <c r="K7099">
        <v>10</v>
      </c>
      <c r="L7099">
        <v>1</v>
      </c>
      <c r="M7099">
        <v>10</v>
      </c>
      <c r="N7099">
        <v>2</v>
      </c>
      <c r="O7099" t="s">
        <v>28</v>
      </c>
    </row>
    <row r="7100" spans="1:15">
      <c r="A7100">
        <v>184852</v>
      </c>
      <c r="B7100" s="1">
        <v>45303</v>
      </c>
      <c r="C7100" t="s">
        <v>76</v>
      </c>
      <c r="D7100" t="s">
        <v>37</v>
      </c>
      <c r="E7100" t="s">
        <v>17</v>
      </c>
      <c r="F7100">
        <v>30</v>
      </c>
      <c r="G7100" t="s">
        <v>18</v>
      </c>
      <c r="H7100" t="s">
        <v>19</v>
      </c>
      <c r="I7100">
        <v>45</v>
      </c>
      <c r="J7100">
        <v>0</v>
      </c>
      <c r="K7100">
        <v>45</v>
      </c>
      <c r="L7100">
        <v>3</v>
      </c>
      <c r="M7100">
        <v>135</v>
      </c>
      <c r="N7100">
        <v>1</v>
      </c>
      <c r="O7100" t="s">
        <v>81</v>
      </c>
    </row>
    <row r="7101" spans="1:15">
      <c r="A7101">
        <v>188976</v>
      </c>
      <c r="B7101" s="1">
        <v>45588</v>
      </c>
      <c r="C7101" t="s">
        <v>78</v>
      </c>
      <c r="D7101" t="s">
        <v>37</v>
      </c>
      <c r="E7101" t="s">
        <v>17</v>
      </c>
      <c r="F7101">
        <v>18</v>
      </c>
      <c r="G7101" t="s">
        <v>69</v>
      </c>
      <c r="H7101" t="s">
        <v>19</v>
      </c>
      <c r="I7101">
        <v>50</v>
      </c>
      <c r="J7101">
        <v>0</v>
      </c>
      <c r="K7101">
        <v>50</v>
      </c>
      <c r="L7101">
        <v>1</v>
      </c>
      <c r="M7101">
        <v>50</v>
      </c>
      <c r="N7101">
        <v>5</v>
      </c>
      <c r="O7101" t="s">
        <v>70</v>
      </c>
    </row>
    <row r="7102" spans="1:15">
      <c r="A7102">
        <v>187910</v>
      </c>
      <c r="B7102" s="1">
        <v>45422</v>
      </c>
      <c r="C7102" t="s">
        <v>23</v>
      </c>
      <c r="D7102" t="s">
        <v>24</v>
      </c>
      <c r="E7102" t="s">
        <v>17</v>
      </c>
      <c r="F7102">
        <v>20</v>
      </c>
      <c r="G7102" t="s">
        <v>41</v>
      </c>
      <c r="H7102" t="s">
        <v>19</v>
      </c>
      <c r="I7102">
        <v>9</v>
      </c>
      <c r="J7102">
        <v>0</v>
      </c>
      <c r="K7102">
        <v>9</v>
      </c>
      <c r="L7102">
        <v>1</v>
      </c>
      <c r="M7102">
        <v>9</v>
      </c>
      <c r="N7102">
        <v>3</v>
      </c>
      <c r="O7102" t="s">
        <v>22</v>
      </c>
    </row>
    <row r="7103" spans="1:15">
      <c r="A7103">
        <v>126744</v>
      </c>
      <c r="B7103" s="1">
        <v>45395</v>
      </c>
      <c r="C7103" t="s">
        <v>15</v>
      </c>
      <c r="D7103" t="s">
        <v>16</v>
      </c>
      <c r="E7103" t="s">
        <v>17</v>
      </c>
      <c r="F7103">
        <v>24</v>
      </c>
      <c r="G7103" t="s">
        <v>29</v>
      </c>
      <c r="H7103" t="s">
        <v>19</v>
      </c>
      <c r="I7103">
        <v>100</v>
      </c>
      <c r="J7103">
        <v>0</v>
      </c>
      <c r="K7103">
        <v>100</v>
      </c>
      <c r="L7103">
        <v>1</v>
      </c>
      <c r="M7103">
        <v>100</v>
      </c>
      <c r="N7103">
        <v>3</v>
      </c>
      <c r="O7103" t="s">
        <v>83</v>
      </c>
    </row>
    <row r="7104" spans="1:15">
      <c r="A7104">
        <v>194034</v>
      </c>
      <c r="B7104" s="1">
        <v>45266</v>
      </c>
      <c r="C7104" t="s">
        <v>23</v>
      </c>
      <c r="D7104" t="s">
        <v>24</v>
      </c>
      <c r="E7104" t="s">
        <v>17</v>
      </c>
      <c r="F7104">
        <v>29</v>
      </c>
      <c r="G7104" t="s">
        <v>60</v>
      </c>
      <c r="H7104" t="s">
        <v>19</v>
      </c>
      <c r="I7104">
        <v>9</v>
      </c>
      <c r="J7104">
        <v>0</v>
      </c>
      <c r="K7104">
        <v>9</v>
      </c>
      <c r="L7104">
        <v>1</v>
      </c>
      <c r="M7104">
        <v>9</v>
      </c>
      <c r="N7104">
        <v>5</v>
      </c>
      <c r="O7104" t="s">
        <v>61</v>
      </c>
    </row>
    <row r="7105" spans="1:15">
      <c r="A7105">
        <v>154150</v>
      </c>
      <c r="B7105" s="1">
        <v>45438</v>
      </c>
      <c r="C7105" t="s">
        <v>33</v>
      </c>
      <c r="D7105" t="s">
        <v>16</v>
      </c>
      <c r="E7105" t="s">
        <v>17</v>
      </c>
      <c r="F7105">
        <v>20</v>
      </c>
      <c r="G7105" t="s">
        <v>60</v>
      </c>
      <c r="H7105" t="s">
        <v>19</v>
      </c>
      <c r="I7105">
        <v>118</v>
      </c>
      <c r="J7105">
        <v>0</v>
      </c>
      <c r="K7105">
        <v>118</v>
      </c>
      <c r="L7105">
        <v>1</v>
      </c>
      <c r="M7105">
        <v>118</v>
      </c>
      <c r="N7105">
        <v>2</v>
      </c>
      <c r="O7105" t="s">
        <v>71</v>
      </c>
    </row>
    <row r="7106" spans="1:15">
      <c r="A7106">
        <v>126857</v>
      </c>
      <c r="B7106" s="1">
        <v>45369</v>
      </c>
      <c r="C7106" t="s">
        <v>48</v>
      </c>
      <c r="D7106" t="s">
        <v>16</v>
      </c>
      <c r="E7106" t="s">
        <v>17</v>
      </c>
      <c r="F7106">
        <v>30</v>
      </c>
      <c r="G7106" t="s">
        <v>46</v>
      </c>
      <c r="H7106" t="s">
        <v>19</v>
      </c>
      <c r="I7106">
        <v>130</v>
      </c>
      <c r="J7106">
        <v>0</v>
      </c>
      <c r="K7106">
        <v>130</v>
      </c>
      <c r="L7106">
        <v>1</v>
      </c>
      <c r="M7106">
        <v>130</v>
      </c>
      <c r="N7106">
        <v>3</v>
      </c>
      <c r="O7106" t="s">
        <v>49</v>
      </c>
    </row>
    <row r="7107" spans="1:15">
      <c r="A7107">
        <v>199010</v>
      </c>
      <c r="B7107" s="1">
        <v>45513</v>
      </c>
      <c r="C7107" t="s">
        <v>33</v>
      </c>
      <c r="D7107" t="s">
        <v>16</v>
      </c>
      <c r="E7107" t="s">
        <v>17</v>
      </c>
      <c r="F7107">
        <v>22</v>
      </c>
      <c r="G7107" t="s">
        <v>56</v>
      </c>
      <c r="H7107" t="s">
        <v>19</v>
      </c>
      <c r="I7107">
        <v>118</v>
      </c>
      <c r="J7107">
        <v>0</v>
      </c>
      <c r="K7107">
        <v>118</v>
      </c>
      <c r="L7107">
        <v>1</v>
      </c>
      <c r="M7107">
        <v>118</v>
      </c>
      <c r="N7107">
        <v>1</v>
      </c>
      <c r="O7107" t="s">
        <v>59</v>
      </c>
    </row>
    <row r="7108" spans="1:15">
      <c r="A7108">
        <v>149457</v>
      </c>
      <c r="B7108" s="1">
        <v>45471</v>
      </c>
      <c r="C7108" t="s">
        <v>76</v>
      </c>
      <c r="D7108" t="s">
        <v>37</v>
      </c>
      <c r="E7108" t="s">
        <v>17</v>
      </c>
      <c r="F7108">
        <v>19</v>
      </c>
      <c r="G7108" t="s">
        <v>56</v>
      </c>
      <c r="H7108" t="s">
        <v>19</v>
      </c>
      <c r="I7108">
        <v>45</v>
      </c>
      <c r="J7108">
        <v>0</v>
      </c>
      <c r="K7108">
        <v>45</v>
      </c>
      <c r="L7108">
        <v>1</v>
      </c>
      <c r="M7108">
        <v>45</v>
      </c>
      <c r="N7108">
        <v>5</v>
      </c>
      <c r="O7108" t="s">
        <v>52</v>
      </c>
    </row>
    <row r="7109" spans="1:15">
      <c r="A7109">
        <v>178652</v>
      </c>
      <c r="B7109" s="1">
        <v>45374</v>
      </c>
      <c r="C7109" t="s">
        <v>42</v>
      </c>
      <c r="D7109" t="s">
        <v>16</v>
      </c>
      <c r="E7109" t="s">
        <v>17</v>
      </c>
      <c r="F7109">
        <v>22</v>
      </c>
      <c r="G7109" t="s">
        <v>31</v>
      </c>
      <c r="H7109" t="s">
        <v>19</v>
      </c>
      <c r="I7109">
        <v>65</v>
      </c>
      <c r="J7109">
        <v>0</v>
      </c>
      <c r="K7109">
        <v>65</v>
      </c>
      <c r="L7109">
        <v>2</v>
      </c>
      <c r="M7109">
        <v>130</v>
      </c>
      <c r="N7109">
        <v>4</v>
      </c>
      <c r="O7109" t="s">
        <v>20</v>
      </c>
    </row>
    <row r="7110" spans="1:15">
      <c r="A7110">
        <v>137795</v>
      </c>
      <c r="B7110" s="1">
        <v>45257</v>
      </c>
      <c r="C7110" t="s">
        <v>33</v>
      </c>
      <c r="D7110" t="s">
        <v>16</v>
      </c>
      <c r="E7110" t="s">
        <v>17</v>
      </c>
      <c r="F7110">
        <v>32</v>
      </c>
      <c r="G7110" t="s">
        <v>38</v>
      </c>
      <c r="H7110" t="s">
        <v>19</v>
      </c>
      <c r="I7110">
        <v>118</v>
      </c>
      <c r="J7110">
        <v>0</v>
      </c>
      <c r="K7110">
        <v>118</v>
      </c>
      <c r="L7110">
        <v>3</v>
      </c>
      <c r="M7110">
        <v>354</v>
      </c>
      <c r="N7110">
        <v>3</v>
      </c>
      <c r="O7110" t="s">
        <v>40</v>
      </c>
    </row>
    <row r="7111" spans="1:15">
      <c r="A7111">
        <v>129825</v>
      </c>
      <c r="B7111" s="1">
        <v>45578</v>
      </c>
      <c r="C7111" t="s">
        <v>50</v>
      </c>
      <c r="D7111" t="s">
        <v>16</v>
      </c>
      <c r="E7111" t="s">
        <v>25</v>
      </c>
      <c r="F7111">
        <v>24</v>
      </c>
      <c r="G7111" t="s">
        <v>21</v>
      </c>
      <c r="H7111" t="s">
        <v>19</v>
      </c>
      <c r="I7111">
        <v>97</v>
      </c>
      <c r="J7111">
        <v>0</v>
      </c>
      <c r="K7111">
        <v>97</v>
      </c>
      <c r="L7111">
        <v>1</v>
      </c>
      <c r="M7111">
        <v>97</v>
      </c>
      <c r="N7111">
        <v>3</v>
      </c>
      <c r="O7111" t="s">
        <v>73</v>
      </c>
    </row>
    <row r="7112" spans="1:15">
      <c r="A7112">
        <v>143987</v>
      </c>
      <c r="B7112" s="1">
        <v>45513</v>
      </c>
      <c r="C7112" t="s">
        <v>82</v>
      </c>
      <c r="D7112" t="s">
        <v>37</v>
      </c>
      <c r="E7112" t="s">
        <v>17</v>
      </c>
      <c r="F7112">
        <v>24</v>
      </c>
      <c r="G7112" t="s">
        <v>66</v>
      </c>
      <c r="H7112" t="s">
        <v>27</v>
      </c>
      <c r="I7112">
        <v>20</v>
      </c>
      <c r="J7112">
        <v>40</v>
      </c>
      <c r="K7112">
        <v>60</v>
      </c>
      <c r="L7112">
        <v>1</v>
      </c>
      <c r="M7112">
        <v>60</v>
      </c>
      <c r="N7112">
        <v>4</v>
      </c>
      <c r="O7112" t="s">
        <v>20</v>
      </c>
    </row>
    <row r="7113" spans="1:15">
      <c r="A7113">
        <v>136032</v>
      </c>
      <c r="B7113" s="1">
        <v>45445</v>
      </c>
      <c r="C7113" t="s">
        <v>78</v>
      </c>
      <c r="D7113" t="s">
        <v>37</v>
      </c>
      <c r="E7113" t="s">
        <v>25</v>
      </c>
      <c r="F7113">
        <v>27</v>
      </c>
      <c r="G7113" t="s">
        <v>54</v>
      </c>
      <c r="H7113" t="s">
        <v>19</v>
      </c>
      <c r="I7113">
        <v>50</v>
      </c>
      <c r="J7113">
        <v>0</v>
      </c>
      <c r="K7113">
        <v>50</v>
      </c>
      <c r="L7113">
        <v>1</v>
      </c>
      <c r="M7113">
        <v>50</v>
      </c>
      <c r="N7113">
        <v>5</v>
      </c>
      <c r="O7113" t="s">
        <v>39</v>
      </c>
    </row>
    <row r="7114" spans="1:15">
      <c r="A7114">
        <v>157596</v>
      </c>
      <c r="B7114" s="1">
        <v>45412</v>
      </c>
      <c r="C7114" t="s">
        <v>42</v>
      </c>
      <c r="D7114" t="s">
        <v>16</v>
      </c>
      <c r="E7114" t="s">
        <v>17</v>
      </c>
      <c r="F7114">
        <v>35</v>
      </c>
      <c r="G7114" t="s">
        <v>66</v>
      </c>
      <c r="H7114" t="s">
        <v>27</v>
      </c>
      <c r="I7114">
        <v>65</v>
      </c>
      <c r="J7114">
        <v>40</v>
      </c>
      <c r="K7114">
        <v>105</v>
      </c>
      <c r="L7114">
        <v>1</v>
      </c>
      <c r="M7114">
        <v>105</v>
      </c>
      <c r="N7114">
        <v>5</v>
      </c>
      <c r="O7114" t="s">
        <v>65</v>
      </c>
    </row>
    <row r="7115" spans="1:15">
      <c r="A7115">
        <v>190883</v>
      </c>
      <c r="B7115" s="1">
        <v>45355</v>
      </c>
      <c r="C7115" t="s">
        <v>42</v>
      </c>
      <c r="D7115" t="s">
        <v>16</v>
      </c>
      <c r="E7115" t="s">
        <v>25</v>
      </c>
      <c r="F7115">
        <v>20</v>
      </c>
      <c r="G7115" t="s">
        <v>56</v>
      </c>
      <c r="H7115" t="s">
        <v>19</v>
      </c>
      <c r="I7115">
        <v>65</v>
      </c>
      <c r="J7115">
        <v>0</v>
      </c>
      <c r="K7115">
        <v>65</v>
      </c>
      <c r="L7115">
        <v>1</v>
      </c>
      <c r="M7115">
        <v>65</v>
      </c>
      <c r="N7115">
        <v>3</v>
      </c>
      <c r="O7115" t="s">
        <v>84</v>
      </c>
    </row>
    <row r="7116" spans="1:15">
      <c r="A7116">
        <v>194500</v>
      </c>
      <c r="B7116" s="1">
        <v>45281</v>
      </c>
      <c r="C7116" t="s">
        <v>42</v>
      </c>
      <c r="D7116" t="s">
        <v>16</v>
      </c>
      <c r="E7116" t="s">
        <v>17</v>
      </c>
      <c r="F7116">
        <v>30</v>
      </c>
      <c r="G7116" t="s">
        <v>62</v>
      </c>
      <c r="H7116" t="s">
        <v>19</v>
      </c>
      <c r="I7116">
        <v>65</v>
      </c>
      <c r="J7116">
        <v>0</v>
      </c>
      <c r="K7116">
        <v>65</v>
      </c>
      <c r="L7116">
        <v>1</v>
      </c>
      <c r="M7116">
        <v>65</v>
      </c>
      <c r="N7116">
        <v>1</v>
      </c>
      <c r="O7116" t="s">
        <v>68</v>
      </c>
    </row>
    <row r="7117" spans="1:15">
      <c r="A7117">
        <v>134513</v>
      </c>
      <c r="B7117" s="1">
        <v>45578</v>
      </c>
      <c r="C7117" t="s">
        <v>15</v>
      </c>
      <c r="D7117" t="s">
        <v>16</v>
      </c>
      <c r="E7117" t="s">
        <v>17</v>
      </c>
      <c r="F7117">
        <v>33</v>
      </c>
      <c r="G7117" t="s">
        <v>26</v>
      </c>
      <c r="H7117" t="s">
        <v>27</v>
      </c>
      <c r="I7117">
        <v>100</v>
      </c>
      <c r="J7117">
        <v>40</v>
      </c>
      <c r="K7117">
        <v>140</v>
      </c>
      <c r="L7117">
        <v>2</v>
      </c>
      <c r="M7117">
        <v>280</v>
      </c>
      <c r="N7117">
        <v>4</v>
      </c>
      <c r="O7117" t="s">
        <v>70</v>
      </c>
    </row>
    <row r="7118" spans="1:15">
      <c r="A7118">
        <v>198859</v>
      </c>
      <c r="B7118" s="1">
        <v>45382</v>
      </c>
      <c r="C7118" t="s">
        <v>50</v>
      </c>
      <c r="D7118" t="s">
        <v>16</v>
      </c>
      <c r="E7118" t="s">
        <v>25</v>
      </c>
      <c r="F7118">
        <v>35</v>
      </c>
      <c r="G7118" t="s">
        <v>62</v>
      </c>
      <c r="H7118" t="s">
        <v>19</v>
      </c>
      <c r="I7118">
        <v>97</v>
      </c>
      <c r="J7118">
        <v>0</v>
      </c>
      <c r="K7118">
        <v>97</v>
      </c>
      <c r="L7118">
        <v>1</v>
      </c>
      <c r="M7118">
        <v>97</v>
      </c>
      <c r="N7118">
        <v>3</v>
      </c>
      <c r="O7118" t="s">
        <v>73</v>
      </c>
    </row>
    <row r="7119" spans="1:15">
      <c r="A7119">
        <v>138746</v>
      </c>
      <c r="B7119" s="1">
        <v>45374</v>
      </c>
      <c r="C7119" t="s">
        <v>33</v>
      </c>
      <c r="D7119" t="s">
        <v>16</v>
      </c>
      <c r="E7119" t="s">
        <v>25</v>
      </c>
      <c r="F7119">
        <v>31</v>
      </c>
      <c r="G7119" t="s">
        <v>56</v>
      </c>
      <c r="H7119" t="s">
        <v>19</v>
      </c>
      <c r="I7119">
        <v>118</v>
      </c>
      <c r="J7119">
        <v>0</v>
      </c>
      <c r="K7119">
        <v>118</v>
      </c>
      <c r="L7119">
        <v>1</v>
      </c>
      <c r="M7119">
        <v>118</v>
      </c>
      <c r="N7119">
        <v>4</v>
      </c>
      <c r="O7119" t="s">
        <v>70</v>
      </c>
    </row>
    <row r="7120" spans="1:15">
      <c r="A7120">
        <v>164549</v>
      </c>
      <c r="B7120" s="1">
        <v>45401</v>
      </c>
      <c r="C7120" t="s">
        <v>30</v>
      </c>
      <c r="D7120" t="s">
        <v>24</v>
      </c>
      <c r="E7120" t="s">
        <v>17</v>
      </c>
      <c r="F7120">
        <v>32</v>
      </c>
      <c r="G7120" t="s">
        <v>79</v>
      </c>
      <c r="H7120" t="s">
        <v>27</v>
      </c>
      <c r="I7120">
        <v>10</v>
      </c>
      <c r="J7120">
        <v>40</v>
      </c>
      <c r="K7120">
        <v>50</v>
      </c>
      <c r="L7120">
        <v>1</v>
      </c>
      <c r="M7120">
        <v>50</v>
      </c>
      <c r="N7120">
        <v>5</v>
      </c>
      <c r="O7120" t="s">
        <v>20</v>
      </c>
    </row>
    <row r="7121" spans="1:15">
      <c r="A7121">
        <v>152677</v>
      </c>
      <c r="B7121" s="1">
        <v>45526</v>
      </c>
      <c r="C7121" t="s">
        <v>30</v>
      </c>
      <c r="D7121" t="s">
        <v>24</v>
      </c>
      <c r="E7121" t="s">
        <v>25</v>
      </c>
      <c r="F7121">
        <v>25</v>
      </c>
      <c r="G7121" t="s">
        <v>21</v>
      </c>
      <c r="H7121" t="s">
        <v>19</v>
      </c>
      <c r="I7121">
        <v>10</v>
      </c>
      <c r="J7121">
        <v>0</v>
      </c>
      <c r="K7121">
        <v>10</v>
      </c>
      <c r="L7121">
        <v>1</v>
      </c>
      <c r="M7121">
        <v>10</v>
      </c>
      <c r="N7121">
        <v>1</v>
      </c>
      <c r="O7121" t="s">
        <v>71</v>
      </c>
    </row>
    <row r="7122" spans="1:15">
      <c r="A7122">
        <v>120293</v>
      </c>
      <c r="B7122" s="1">
        <v>45508</v>
      </c>
      <c r="C7122" t="s">
        <v>53</v>
      </c>
      <c r="D7122" t="s">
        <v>37</v>
      </c>
      <c r="E7122" t="s">
        <v>17</v>
      </c>
      <c r="F7122">
        <v>28</v>
      </c>
      <c r="G7122" t="s">
        <v>56</v>
      </c>
      <c r="H7122" t="s">
        <v>19</v>
      </c>
      <c r="I7122">
        <v>15</v>
      </c>
      <c r="J7122">
        <v>0</v>
      </c>
      <c r="K7122">
        <v>15</v>
      </c>
      <c r="L7122">
        <v>1</v>
      </c>
      <c r="M7122">
        <v>15</v>
      </c>
      <c r="N7122">
        <v>5</v>
      </c>
      <c r="O7122" t="s">
        <v>39</v>
      </c>
    </row>
    <row r="7123" spans="1:15">
      <c r="A7123">
        <v>188287</v>
      </c>
      <c r="B7123" s="1">
        <v>45359</v>
      </c>
      <c r="C7123" t="s">
        <v>85</v>
      </c>
      <c r="D7123" t="s">
        <v>24</v>
      </c>
      <c r="E7123" t="s">
        <v>25</v>
      </c>
      <c r="F7123">
        <v>28</v>
      </c>
      <c r="G7123" t="s">
        <v>26</v>
      </c>
      <c r="H7123" t="s">
        <v>27</v>
      </c>
      <c r="I7123">
        <v>23</v>
      </c>
      <c r="J7123">
        <v>40</v>
      </c>
      <c r="K7123">
        <v>63</v>
      </c>
      <c r="L7123">
        <v>1</v>
      </c>
      <c r="M7123">
        <v>63</v>
      </c>
      <c r="N7123">
        <v>1</v>
      </c>
      <c r="O7123" t="s">
        <v>68</v>
      </c>
    </row>
    <row r="7124" spans="1:15">
      <c r="A7124">
        <v>155148</v>
      </c>
      <c r="B7124" s="1">
        <v>45588</v>
      </c>
      <c r="C7124" t="s">
        <v>15</v>
      </c>
      <c r="D7124" t="s">
        <v>16</v>
      </c>
      <c r="E7124" t="s">
        <v>17</v>
      </c>
      <c r="F7124">
        <v>22</v>
      </c>
      <c r="G7124" t="s">
        <v>18</v>
      </c>
      <c r="H7124" t="s">
        <v>19</v>
      </c>
      <c r="I7124">
        <v>100</v>
      </c>
      <c r="J7124">
        <v>0</v>
      </c>
      <c r="K7124">
        <v>100</v>
      </c>
      <c r="L7124">
        <v>1</v>
      </c>
      <c r="M7124">
        <v>100</v>
      </c>
      <c r="N7124">
        <v>1</v>
      </c>
      <c r="O7124" t="s">
        <v>59</v>
      </c>
    </row>
    <row r="7125" spans="1:15">
      <c r="A7125">
        <v>126905</v>
      </c>
      <c r="B7125" s="1">
        <v>45480</v>
      </c>
      <c r="C7125" t="s">
        <v>23</v>
      </c>
      <c r="D7125" t="s">
        <v>24</v>
      </c>
      <c r="E7125" t="s">
        <v>17</v>
      </c>
      <c r="F7125">
        <v>21</v>
      </c>
      <c r="G7125" t="s">
        <v>31</v>
      </c>
      <c r="H7125" t="s">
        <v>19</v>
      </c>
      <c r="I7125">
        <v>9</v>
      </c>
      <c r="J7125">
        <v>0</v>
      </c>
      <c r="K7125">
        <v>9</v>
      </c>
      <c r="L7125">
        <v>1</v>
      </c>
      <c r="M7125">
        <v>9</v>
      </c>
      <c r="N7125">
        <v>4</v>
      </c>
      <c r="O7125" t="s">
        <v>70</v>
      </c>
    </row>
    <row r="7126" spans="1:15">
      <c r="A7126">
        <v>130107</v>
      </c>
      <c r="B7126" s="1">
        <v>45599</v>
      </c>
      <c r="C7126" t="s">
        <v>42</v>
      </c>
      <c r="D7126" t="s">
        <v>16</v>
      </c>
      <c r="E7126" t="s">
        <v>17</v>
      </c>
      <c r="F7126">
        <v>22</v>
      </c>
      <c r="G7126" t="s">
        <v>77</v>
      </c>
      <c r="H7126" t="s">
        <v>19</v>
      </c>
      <c r="I7126">
        <v>65</v>
      </c>
      <c r="J7126">
        <v>0</v>
      </c>
      <c r="K7126">
        <v>65</v>
      </c>
      <c r="L7126">
        <v>1</v>
      </c>
      <c r="M7126">
        <v>65</v>
      </c>
      <c r="N7126">
        <v>3</v>
      </c>
      <c r="O7126" t="s">
        <v>49</v>
      </c>
    </row>
    <row r="7127" spans="1:15">
      <c r="A7127">
        <v>166870</v>
      </c>
      <c r="B7127" s="1">
        <v>45530</v>
      </c>
      <c r="C7127" t="s">
        <v>50</v>
      </c>
      <c r="D7127" t="s">
        <v>16</v>
      </c>
      <c r="E7127" t="s">
        <v>17</v>
      </c>
      <c r="F7127">
        <v>27</v>
      </c>
      <c r="G7127" t="s">
        <v>66</v>
      </c>
      <c r="H7127" t="s">
        <v>27</v>
      </c>
      <c r="I7127">
        <v>97</v>
      </c>
      <c r="J7127">
        <v>40</v>
      </c>
      <c r="K7127">
        <v>137</v>
      </c>
      <c r="L7127">
        <v>2</v>
      </c>
      <c r="M7127">
        <v>274</v>
      </c>
      <c r="N7127">
        <v>3</v>
      </c>
      <c r="O7127" t="s">
        <v>22</v>
      </c>
    </row>
    <row r="7128" spans="1:15">
      <c r="A7128">
        <v>167906</v>
      </c>
      <c r="B7128" s="1">
        <v>45267</v>
      </c>
      <c r="C7128" t="s">
        <v>30</v>
      </c>
      <c r="D7128" t="s">
        <v>24</v>
      </c>
      <c r="E7128" t="s">
        <v>25</v>
      </c>
      <c r="F7128">
        <v>22</v>
      </c>
      <c r="G7128" t="s">
        <v>44</v>
      </c>
      <c r="H7128" t="s">
        <v>27</v>
      </c>
      <c r="I7128">
        <v>10</v>
      </c>
      <c r="J7128">
        <v>25</v>
      </c>
      <c r="K7128">
        <v>35</v>
      </c>
      <c r="L7128">
        <v>1</v>
      </c>
      <c r="M7128">
        <v>35</v>
      </c>
      <c r="N7128">
        <v>5</v>
      </c>
      <c r="O7128" t="s">
        <v>57</v>
      </c>
    </row>
    <row r="7129" spans="1:15">
      <c r="A7129">
        <v>190172</v>
      </c>
      <c r="B7129" s="1">
        <v>45450</v>
      </c>
      <c r="C7129" t="s">
        <v>42</v>
      </c>
      <c r="D7129" t="s">
        <v>16</v>
      </c>
      <c r="E7129" t="s">
        <v>17</v>
      </c>
      <c r="F7129">
        <v>21</v>
      </c>
      <c r="G7129" t="s">
        <v>41</v>
      </c>
      <c r="H7129" t="s">
        <v>19</v>
      </c>
      <c r="I7129">
        <v>65</v>
      </c>
      <c r="J7129">
        <v>0</v>
      </c>
      <c r="K7129">
        <v>65</v>
      </c>
      <c r="L7129">
        <v>1</v>
      </c>
      <c r="M7129">
        <v>65</v>
      </c>
      <c r="N7129">
        <v>1</v>
      </c>
      <c r="O7129" t="s">
        <v>35</v>
      </c>
    </row>
    <row r="7130" spans="1:15">
      <c r="A7130">
        <v>146108</v>
      </c>
      <c r="B7130" s="1">
        <v>45358</v>
      </c>
      <c r="C7130" t="s">
        <v>36</v>
      </c>
      <c r="D7130" t="s">
        <v>37</v>
      </c>
      <c r="E7130" t="s">
        <v>17</v>
      </c>
      <c r="F7130">
        <v>25</v>
      </c>
      <c r="G7130" t="s">
        <v>69</v>
      </c>
      <c r="H7130" t="s">
        <v>19</v>
      </c>
      <c r="I7130">
        <v>32</v>
      </c>
      <c r="J7130">
        <v>0</v>
      </c>
      <c r="K7130">
        <v>32</v>
      </c>
      <c r="L7130">
        <v>1</v>
      </c>
      <c r="M7130">
        <v>32</v>
      </c>
      <c r="N7130">
        <v>3</v>
      </c>
      <c r="O7130" t="s">
        <v>73</v>
      </c>
    </row>
    <row r="7131" spans="1:15">
      <c r="A7131">
        <v>172634</v>
      </c>
      <c r="B7131" s="1">
        <v>45414</v>
      </c>
      <c r="C7131" t="s">
        <v>15</v>
      </c>
      <c r="D7131" t="s">
        <v>16</v>
      </c>
      <c r="E7131" t="s">
        <v>17</v>
      </c>
      <c r="F7131">
        <v>31</v>
      </c>
      <c r="G7131" t="s">
        <v>75</v>
      </c>
      <c r="H7131" t="s">
        <v>27</v>
      </c>
      <c r="I7131">
        <v>100</v>
      </c>
      <c r="J7131">
        <v>70</v>
      </c>
      <c r="K7131">
        <v>170</v>
      </c>
      <c r="L7131">
        <v>1</v>
      </c>
      <c r="M7131">
        <v>170</v>
      </c>
      <c r="N7131">
        <v>2</v>
      </c>
      <c r="O7131" t="s">
        <v>81</v>
      </c>
    </row>
    <row r="7132" spans="1:15">
      <c r="A7132">
        <v>134345</v>
      </c>
      <c r="B7132" s="1">
        <v>45379</v>
      </c>
      <c r="C7132" t="s">
        <v>23</v>
      </c>
      <c r="D7132" t="s">
        <v>24</v>
      </c>
      <c r="E7132" t="s">
        <v>25</v>
      </c>
      <c r="F7132">
        <v>18</v>
      </c>
      <c r="G7132" t="s">
        <v>44</v>
      </c>
      <c r="H7132" t="s">
        <v>27</v>
      </c>
      <c r="I7132">
        <v>9</v>
      </c>
      <c r="J7132">
        <v>25</v>
      </c>
      <c r="K7132">
        <v>34</v>
      </c>
      <c r="L7132">
        <v>1</v>
      </c>
      <c r="M7132">
        <v>34</v>
      </c>
      <c r="N7132">
        <v>1</v>
      </c>
      <c r="O7132" t="s">
        <v>68</v>
      </c>
    </row>
    <row r="7133" spans="1:15">
      <c r="A7133">
        <v>135181</v>
      </c>
      <c r="B7133" s="1">
        <v>45584</v>
      </c>
      <c r="C7133" t="s">
        <v>50</v>
      </c>
      <c r="D7133" t="s">
        <v>16</v>
      </c>
      <c r="E7133" t="s">
        <v>25</v>
      </c>
      <c r="F7133">
        <v>34</v>
      </c>
      <c r="G7133" t="s">
        <v>77</v>
      </c>
      <c r="H7133" t="s">
        <v>19</v>
      </c>
      <c r="I7133">
        <v>97</v>
      </c>
      <c r="J7133">
        <v>0</v>
      </c>
      <c r="K7133">
        <v>97</v>
      </c>
      <c r="L7133">
        <v>2</v>
      </c>
      <c r="M7133">
        <v>194</v>
      </c>
      <c r="N7133">
        <v>4</v>
      </c>
      <c r="O7133" t="s">
        <v>20</v>
      </c>
    </row>
    <row r="7134" spans="1:15">
      <c r="A7134">
        <v>156797</v>
      </c>
      <c r="B7134" s="1">
        <v>45404</v>
      </c>
      <c r="C7134" t="s">
        <v>15</v>
      </c>
      <c r="D7134" t="s">
        <v>16</v>
      </c>
      <c r="E7134" t="s">
        <v>17</v>
      </c>
      <c r="F7134">
        <v>29</v>
      </c>
      <c r="G7134" t="s">
        <v>34</v>
      </c>
      <c r="H7134" t="s">
        <v>27</v>
      </c>
      <c r="I7134">
        <v>100</v>
      </c>
      <c r="J7134">
        <v>100</v>
      </c>
      <c r="K7134">
        <v>200</v>
      </c>
      <c r="L7134">
        <v>2</v>
      </c>
      <c r="M7134">
        <v>400</v>
      </c>
      <c r="N7134">
        <v>5</v>
      </c>
      <c r="O7134" t="s">
        <v>20</v>
      </c>
    </row>
    <row r="7135" spans="1:15">
      <c r="A7135">
        <v>134541</v>
      </c>
      <c r="B7135" s="1">
        <v>45478</v>
      </c>
      <c r="C7135" t="s">
        <v>82</v>
      </c>
      <c r="D7135" t="s">
        <v>37</v>
      </c>
      <c r="E7135" t="s">
        <v>17</v>
      </c>
      <c r="F7135">
        <v>21</v>
      </c>
      <c r="G7135" t="s">
        <v>77</v>
      </c>
      <c r="H7135" t="s">
        <v>19</v>
      </c>
      <c r="I7135">
        <v>20</v>
      </c>
      <c r="J7135">
        <v>0</v>
      </c>
      <c r="K7135">
        <v>20</v>
      </c>
      <c r="L7135">
        <v>1</v>
      </c>
      <c r="M7135">
        <v>20</v>
      </c>
      <c r="N7135">
        <v>4</v>
      </c>
      <c r="O7135" t="s">
        <v>70</v>
      </c>
    </row>
    <row r="7136" spans="1:15">
      <c r="A7136">
        <v>199620</v>
      </c>
      <c r="B7136" s="1">
        <v>45403</v>
      </c>
      <c r="C7136" t="s">
        <v>50</v>
      </c>
      <c r="D7136" t="s">
        <v>16</v>
      </c>
      <c r="E7136" t="s">
        <v>17</v>
      </c>
      <c r="F7136">
        <v>32</v>
      </c>
      <c r="G7136" t="s">
        <v>54</v>
      </c>
      <c r="H7136" t="s">
        <v>19</v>
      </c>
      <c r="I7136">
        <v>97</v>
      </c>
      <c r="J7136">
        <v>0</v>
      </c>
      <c r="K7136">
        <v>97</v>
      </c>
      <c r="L7136">
        <v>1</v>
      </c>
      <c r="M7136">
        <v>97</v>
      </c>
      <c r="N7136">
        <v>3</v>
      </c>
      <c r="O7136" t="s">
        <v>88</v>
      </c>
    </row>
    <row r="7137" spans="1:15">
      <c r="A7137">
        <v>164517</v>
      </c>
      <c r="B7137" s="1">
        <v>45353</v>
      </c>
      <c r="C7137" t="s">
        <v>30</v>
      </c>
      <c r="D7137" t="s">
        <v>24</v>
      </c>
      <c r="E7137" t="s">
        <v>25</v>
      </c>
      <c r="F7137">
        <v>24</v>
      </c>
      <c r="G7137" t="s">
        <v>62</v>
      </c>
      <c r="H7137" t="s">
        <v>19</v>
      </c>
      <c r="I7137">
        <v>10</v>
      </c>
      <c r="J7137">
        <v>0</v>
      </c>
      <c r="K7137">
        <v>10</v>
      </c>
      <c r="L7137">
        <v>1</v>
      </c>
      <c r="M7137">
        <v>10</v>
      </c>
      <c r="N7137">
        <v>4</v>
      </c>
      <c r="O7137" t="s">
        <v>20</v>
      </c>
    </row>
    <row r="7138" spans="1:15">
      <c r="A7138">
        <v>199227</v>
      </c>
      <c r="B7138" s="1">
        <v>45309</v>
      </c>
      <c r="C7138" t="s">
        <v>76</v>
      </c>
      <c r="D7138" t="s">
        <v>37</v>
      </c>
      <c r="E7138" t="s">
        <v>25</v>
      </c>
      <c r="F7138">
        <v>18</v>
      </c>
      <c r="G7138" t="s">
        <v>75</v>
      </c>
      <c r="H7138" t="s">
        <v>27</v>
      </c>
      <c r="I7138">
        <v>45</v>
      </c>
      <c r="J7138">
        <v>70</v>
      </c>
      <c r="K7138">
        <v>115</v>
      </c>
      <c r="L7138">
        <v>1</v>
      </c>
      <c r="M7138">
        <v>115</v>
      </c>
      <c r="N7138">
        <v>1</v>
      </c>
      <c r="O7138" t="s">
        <v>35</v>
      </c>
    </row>
    <row r="7139" spans="1:15">
      <c r="A7139">
        <v>171831</v>
      </c>
      <c r="B7139" s="1">
        <v>45360</v>
      </c>
      <c r="C7139" t="s">
        <v>30</v>
      </c>
      <c r="D7139" t="s">
        <v>24</v>
      </c>
      <c r="E7139" t="s">
        <v>17</v>
      </c>
      <c r="F7139">
        <v>31</v>
      </c>
      <c r="G7139" t="s">
        <v>75</v>
      </c>
      <c r="H7139" t="s">
        <v>27</v>
      </c>
      <c r="I7139">
        <v>10</v>
      </c>
      <c r="J7139">
        <v>70</v>
      </c>
      <c r="K7139">
        <v>80</v>
      </c>
      <c r="L7139">
        <v>1</v>
      </c>
      <c r="M7139">
        <v>80</v>
      </c>
      <c r="N7139">
        <v>5</v>
      </c>
      <c r="O7139" t="s">
        <v>65</v>
      </c>
    </row>
    <row r="7140" spans="1:15">
      <c r="A7140">
        <v>163255</v>
      </c>
      <c r="B7140" s="1">
        <v>45571</v>
      </c>
      <c r="C7140" t="s">
        <v>48</v>
      </c>
      <c r="D7140" t="s">
        <v>16</v>
      </c>
      <c r="E7140" t="s">
        <v>17</v>
      </c>
      <c r="F7140">
        <v>35</v>
      </c>
      <c r="G7140" t="s">
        <v>38</v>
      </c>
      <c r="H7140" t="s">
        <v>19</v>
      </c>
      <c r="I7140">
        <v>130</v>
      </c>
      <c r="J7140">
        <v>0</v>
      </c>
      <c r="K7140">
        <v>130</v>
      </c>
      <c r="L7140">
        <v>1</v>
      </c>
      <c r="M7140">
        <v>130</v>
      </c>
      <c r="N7140">
        <v>4</v>
      </c>
      <c r="O7140" t="s">
        <v>52</v>
      </c>
    </row>
    <row r="7141" spans="1:15">
      <c r="A7141">
        <v>178199</v>
      </c>
      <c r="B7141" s="1">
        <v>45362</v>
      </c>
      <c r="C7141" t="s">
        <v>15</v>
      </c>
      <c r="D7141" t="s">
        <v>16</v>
      </c>
      <c r="E7141" t="s">
        <v>17</v>
      </c>
      <c r="F7141">
        <v>33</v>
      </c>
      <c r="G7141" t="s">
        <v>41</v>
      </c>
      <c r="H7141" t="s">
        <v>19</v>
      </c>
      <c r="I7141">
        <v>100</v>
      </c>
      <c r="J7141">
        <v>0</v>
      </c>
      <c r="K7141">
        <v>100</v>
      </c>
      <c r="L7141">
        <v>1</v>
      </c>
      <c r="M7141">
        <v>100</v>
      </c>
      <c r="N7141">
        <v>5</v>
      </c>
      <c r="O7141" t="s">
        <v>57</v>
      </c>
    </row>
    <row r="7142" spans="1:15">
      <c r="A7142">
        <v>184556</v>
      </c>
      <c r="B7142" s="1">
        <v>45557</v>
      </c>
      <c r="C7142" t="s">
        <v>42</v>
      </c>
      <c r="D7142" t="s">
        <v>16</v>
      </c>
      <c r="E7142" t="s">
        <v>17</v>
      </c>
      <c r="F7142">
        <v>22</v>
      </c>
      <c r="G7142" t="s">
        <v>46</v>
      </c>
      <c r="H7142" t="s">
        <v>19</v>
      </c>
      <c r="I7142">
        <v>65</v>
      </c>
      <c r="J7142">
        <v>0</v>
      </c>
      <c r="K7142">
        <v>65</v>
      </c>
      <c r="L7142">
        <v>1</v>
      </c>
      <c r="M7142">
        <v>65</v>
      </c>
      <c r="N7142">
        <v>1</v>
      </c>
      <c r="O7142" t="s">
        <v>59</v>
      </c>
    </row>
    <row r="7143" spans="1:15">
      <c r="A7143">
        <v>122591</v>
      </c>
      <c r="B7143" s="1">
        <v>45332</v>
      </c>
      <c r="C7143" t="s">
        <v>53</v>
      </c>
      <c r="D7143" t="s">
        <v>37</v>
      </c>
      <c r="E7143" t="s">
        <v>25</v>
      </c>
      <c r="F7143">
        <v>21</v>
      </c>
      <c r="G7143" t="s">
        <v>74</v>
      </c>
      <c r="H7143" t="s">
        <v>27</v>
      </c>
      <c r="I7143">
        <v>15</v>
      </c>
      <c r="J7143">
        <v>25</v>
      </c>
      <c r="K7143">
        <v>40</v>
      </c>
      <c r="L7143">
        <v>4</v>
      </c>
      <c r="M7143">
        <v>160</v>
      </c>
      <c r="N7143">
        <v>5</v>
      </c>
      <c r="O7143" t="s">
        <v>52</v>
      </c>
    </row>
    <row r="7144" spans="1:15">
      <c r="A7144">
        <v>186068</v>
      </c>
      <c r="B7144" s="1">
        <v>45283</v>
      </c>
      <c r="C7144" t="s">
        <v>30</v>
      </c>
      <c r="D7144" t="s">
        <v>24</v>
      </c>
      <c r="E7144" t="s">
        <v>17</v>
      </c>
      <c r="F7144">
        <v>21</v>
      </c>
      <c r="G7144" t="s">
        <v>31</v>
      </c>
      <c r="H7144" t="s">
        <v>19</v>
      </c>
      <c r="I7144">
        <v>10</v>
      </c>
      <c r="J7144">
        <v>0</v>
      </c>
      <c r="K7144">
        <v>10</v>
      </c>
      <c r="L7144">
        <v>1</v>
      </c>
      <c r="M7144">
        <v>10</v>
      </c>
      <c r="N7144">
        <v>5</v>
      </c>
      <c r="O7144" t="s">
        <v>32</v>
      </c>
    </row>
    <row r="7145" spans="1:15">
      <c r="A7145">
        <v>172199</v>
      </c>
      <c r="B7145" s="1">
        <v>45461</v>
      </c>
      <c r="C7145" t="s">
        <v>42</v>
      </c>
      <c r="D7145" t="s">
        <v>16</v>
      </c>
      <c r="E7145" t="s">
        <v>25</v>
      </c>
      <c r="F7145">
        <v>27</v>
      </c>
      <c r="G7145" t="s">
        <v>38</v>
      </c>
      <c r="H7145" t="s">
        <v>19</v>
      </c>
      <c r="I7145">
        <v>65</v>
      </c>
      <c r="J7145">
        <v>0</v>
      </c>
      <c r="K7145">
        <v>65</v>
      </c>
      <c r="L7145">
        <v>1</v>
      </c>
      <c r="M7145">
        <v>65</v>
      </c>
      <c r="N7145">
        <v>2</v>
      </c>
      <c r="O7145" t="s">
        <v>68</v>
      </c>
    </row>
    <row r="7146" spans="1:15">
      <c r="A7146">
        <v>137270</v>
      </c>
      <c r="B7146" s="1">
        <v>45381</v>
      </c>
      <c r="C7146" t="s">
        <v>30</v>
      </c>
      <c r="D7146" t="s">
        <v>24</v>
      </c>
      <c r="E7146" t="s">
        <v>17</v>
      </c>
      <c r="F7146">
        <v>25</v>
      </c>
      <c r="G7146" t="s">
        <v>21</v>
      </c>
      <c r="H7146" t="s">
        <v>19</v>
      </c>
      <c r="I7146">
        <v>10</v>
      </c>
      <c r="J7146">
        <v>0</v>
      </c>
      <c r="K7146">
        <v>10</v>
      </c>
      <c r="L7146">
        <v>1</v>
      </c>
      <c r="M7146">
        <v>10</v>
      </c>
      <c r="N7146">
        <v>5</v>
      </c>
      <c r="O7146" t="s">
        <v>52</v>
      </c>
    </row>
    <row r="7147" spans="1:15">
      <c r="A7147">
        <v>160019</v>
      </c>
      <c r="B7147" s="1">
        <v>45350</v>
      </c>
      <c r="C7147" t="s">
        <v>82</v>
      </c>
      <c r="D7147" t="s">
        <v>37</v>
      </c>
      <c r="E7147" t="s">
        <v>17</v>
      </c>
      <c r="F7147">
        <v>27</v>
      </c>
      <c r="G7147" t="s">
        <v>41</v>
      </c>
      <c r="H7147" t="s">
        <v>19</v>
      </c>
      <c r="I7147">
        <v>20</v>
      </c>
      <c r="J7147">
        <v>0</v>
      </c>
      <c r="K7147">
        <v>20</v>
      </c>
      <c r="L7147">
        <v>1</v>
      </c>
      <c r="M7147">
        <v>20</v>
      </c>
      <c r="N7147">
        <v>2</v>
      </c>
      <c r="O7147" t="s">
        <v>87</v>
      </c>
    </row>
    <row r="7148" spans="1:15">
      <c r="A7148">
        <v>167269</v>
      </c>
      <c r="B7148" s="1">
        <v>45519</v>
      </c>
      <c r="C7148" t="s">
        <v>30</v>
      </c>
      <c r="D7148" t="s">
        <v>24</v>
      </c>
      <c r="E7148" t="s">
        <v>17</v>
      </c>
      <c r="F7148">
        <v>28</v>
      </c>
      <c r="G7148" t="s">
        <v>18</v>
      </c>
      <c r="H7148" t="s">
        <v>19</v>
      </c>
      <c r="I7148">
        <v>10</v>
      </c>
      <c r="J7148">
        <v>0</v>
      </c>
      <c r="K7148">
        <v>10</v>
      </c>
      <c r="L7148">
        <v>4</v>
      </c>
      <c r="M7148">
        <v>40</v>
      </c>
      <c r="N7148">
        <v>2</v>
      </c>
      <c r="O7148" t="s">
        <v>68</v>
      </c>
    </row>
    <row r="7149" spans="1:15">
      <c r="A7149">
        <v>136550</v>
      </c>
      <c r="B7149" s="1">
        <v>45501</v>
      </c>
      <c r="C7149" t="s">
        <v>36</v>
      </c>
      <c r="D7149" t="s">
        <v>37</v>
      </c>
      <c r="E7149" t="s">
        <v>17</v>
      </c>
      <c r="F7149">
        <v>24</v>
      </c>
      <c r="G7149" t="s">
        <v>60</v>
      </c>
      <c r="H7149" t="s">
        <v>19</v>
      </c>
      <c r="I7149">
        <v>32</v>
      </c>
      <c r="J7149">
        <v>0</v>
      </c>
      <c r="K7149">
        <v>32</v>
      </c>
      <c r="L7149">
        <v>3</v>
      </c>
      <c r="M7149">
        <v>96</v>
      </c>
      <c r="N7149">
        <v>3</v>
      </c>
      <c r="O7149" t="s">
        <v>49</v>
      </c>
    </row>
    <row r="7150" spans="1:15">
      <c r="A7150">
        <v>140125</v>
      </c>
      <c r="B7150" s="1">
        <v>45459</v>
      </c>
      <c r="C7150" t="s">
        <v>42</v>
      </c>
      <c r="D7150" t="s">
        <v>16</v>
      </c>
      <c r="E7150" t="s">
        <v>17</v>
      </c>
      <c r="F7150">
        <v>35</v>
      </c>
      <c r="G7150" t="s">
        <v>69</v>
      </c>
      <c r="H7150" t="s">
        <v>19</v>
      </c>
      <c r="I7150">
        <v>65</v>
      </c>
      <c r="J7150">
        <v>0</v>
      </c>
      <c r="K7150">
        <v>65</v>
      </c>
      <c r="L7150">
        <v>2</v>
      </c>
      <c r="M7150">
        <v>130</v>
      </c>
      <c r="N7150">
        <v>4</v>
      </c>
      <c r="O7150" t="s">
        <v>61</v>
      </c>
    </row>
    <row r="7151" spans="1:15">
      <c r="A7151">
        <v>173013</v>
      </c>
      <c r="B7151" s="1">
        <v>45390</v>
      </c>
      <c r="C7151" t="s">
        <v>42</v>
      </c>
      <c r="D7151" t="s">
        <v>16</v>
      </c>
      <c r="E7151" t="s">
        <v>17</v>
      </c>
      <c r="F7151">
        <v>20</v>
      </c>
      <c r="G7151" t="s">
        <v>34</v>
      </c>
      <c r="H7151" t="s">
        <v>27</v>
      </c>
      <c r="I7151">
        <v>65</v>
      </c>
      <c r="J7151">
        <v>100</v>
      </c>
      <c r="K7151">
        <v>165</v>
      </c>
      <c r="L7151">
        <v>1</v>
      </c>
      <c r="M7151">
        <v>165</v>
      </c>
      <c r="N7151">
        <v>5</v>
      </c>
      <c r="O7151" t="s">
        <v>65</v>
      </c>
    </row>
    <row r="7152" spans="1:15">
      <c r="A7152">
        <v>122796</v>
      </c>
      <c r="B7152" s="1">
        <v>45526</v>
      </c>
      <c r="C7152" t="s">
        <v>36</v>
      </c>
      <c r="D7152" t="s">
        <v>37</v>
      </c>
      <c r="E7152" t="s">
        <v>17</v>
      </c>
      <c r="F7152">
        <v>23</v>
      </c>
      <c r="G7152" t="s">
        <v>86</v>
      </c>
      <c r="H7152" t="s">
        <v>27</v>
      </c>
      <c r="I7152">
        <v>32</v>
      </c>
      <c r="J7152">
        <v>70</v>
      </c>
      <c r="K7152">
        <v>102</v>
      </c>
      <c r="L7152">
        <v>1</v>
      </c>
      <c r="M7152">
        <v>102</v>
      </c>
      <c r="N7152">
        <v>4</v>
      </c>
      <c r="O7152" t="s">
        <v>20</v>
      </c>
    </row>
    <row r="7153" spans="1:15">
      <c r="A7153">
        <v>145507</v>
      </c>
      <c r="B7153" s="1">
        <v>45596</v>
      </c>
      <c r="C7153" t="s">
        <v>15</v>
      </c>
      <c r="D7153" t="s">
        <v>16</v>
      </c>
      <c r="E7153" t="s">
        <v>17</v>
      </c>
      <c r="F7153">
        <v>22</v>
      </c>
      <c r="G7153" t="s">
        <v>77</v>
      </c>
      <c r="H7153" t="s">
        <v>19</v>
      </c>
      <c r="I7153">
        <v>100</v>
      </c>
      <c r="J7153">
        <v>0</v>
      </c>
      <c r="K7153">
        <v>100</v>
      </c>
      <c r="L7153">
        <v>3</v>
      </c>
      <c r="M7153">
        <v>300</v>
      </c>
      <c r="N7153">
        <v>3</v>
      </c>
      <c r="O7153" t="s">
        <v>88</v>
      </c>
    </row>
    <row r="7154" spans="1:15">
      <c r="A7154">
        <v>180445</v>
      </c>
      <c r="B7154" s="1">
        <v>45240</v>
      </c>
      <c r="C7154" t="s">
        <v>50</v>
      </c>
      <c r="D7154" t="s">
        <v>16</v>
      </c>
      <c r="E7154" t="s">
        <v>25</v>
      </c>
      <c r="F7154">
        <v>24</v>
      </c>
      <c r="G7154" t="s">
        <v>60</v>
      </c>
      <c r="H7154" t="s">
        <v>19</v>
      </c>
      <c r="I7154">
        <v>97</v>
      </c>
      <c r="J7154">
        <v>0</v>
      </c>
      <c r="K7154">
        <v>97</v>
      </c>
      <c r="L7154">
        <v>5</v>
      </c>
      <c r="M7154">
        <v>485</v>
      </c>
      <c r="N7154">
        <v>4</v>
      </c>
      <c r="O7154" t="s">
        <v>45</v>
      </c>
    </row>
    <row r="7155" spans="1:15">
      <c r="A7155">
        <v>194584</v>
      </c>
      <c r="B7155" s="1">
        <v>45492</v>
      </c>
      <c r="C7155" t="s">
        <v>53</v>
      </c>
      <c r="D7155" t="s">
        <v>37</v>
      </c>
      <c r="E7155" t="s">
        <v>25</v>
      </c>
      <c r="F7155">
        <v>35</v>
      </c>
      <c r="G7155" t="s">
        <v>46</v>
      </c>
      <c r="H7155" t="s">
        <v>19</v>
      </c>
      <c r="I7155">
        <v>15</v>
      </c>
      <c r="J7155">
        <v>0</v>
      </c>
      <c r="K7155">
        <v>15</v>
      </c>
      <c r="L7155">
        <v>4</v>
      </c>
      <c r="M7155">
        <v>60</v>
      </c>
      <c r="N7155">
        <v>4</v>
      </c>
      <c r="O7155" t="s">
        <v>52</v>
      </c>
    </row>
    <row r="7156" spans="1:15">
      <c r="A7156">
        <v>184449</v>
      </c>
      <c r="B7156" s="1">
        <v>45568</v>
      </c>
      <c r="C7156" t="s">
        <v>30</v>
      </c>
      <c r="D7156" t="s">
        <v>24</v>
      </c>
      <c r="E7156" t="s">
        <v>17</v>
      </c>
      <c r="F7156">
        <v>20</v>
      </c>
      <c r="G7156" t="s">
        <v>54</v>
      </c>
      <c r="H7156" t="s">
        <v>19</v>
      </c>
      <c r="I7156">
        <v>10</v>
      </c>
      <c r="J7156">
        <v>0</v>
      </c>
      <c r="K7156">
        <v>10</v>
      </c>
      <c r="L7156">
        <v>2</v>
      </c>
      <c r="M7156">
        <v>20</v>
      </c>
      <c r="N7156">
        <v>4</v>
      </c>
      <c r="O7156" t="s">
        <v>61</v>
      </c>
    </row>
    <row r="7157" spans="1:15">
      <c r="A7157">
        <v>151842</v>
      </c>
      <c r="B7157" s="1">
        <v>45278</v>
      </c>
      <c r="C7157" t="s">
        <v>78</v>
      </c>
      <c r="D7157" t="s">
        <v>37</v>
      </c>
      <c r="E7157" t="s">
        <v>25</v>
      </c>
      <c r="F7157">
        <v>32</v>
      </c>
      <c r="G7157" t="s">
        <v>54</v>
      </c>
      <c r="H7157" t="s">
        <v>19</v>
      </c>
      <c r="I7157">
        <v>50</v>
      </c>
      <c r="J7157">
        <v>0</v>
      </c>
      <c r="K7157">
        <v>50</v>
      </c>
      <c r="L7157">
        <v>2</v>
      </c>
      <c r="M7157">
        <v>100</v>
      </c>
      <c r="N7157">
        <v>4</v>
      </c>
      <c r="O7157" t="s">
        <v>70</v>
      </c>
    </row>
    <row r="7158" spans="1:15">
      <c r="A7158">
        <v>121812</v>
      </c>
      <c r="B7158" s="1">
        <v>45319</v>
      </c>
      <c r="C7158" t="s">
        <v>50</v>
      </c>
      <c r="D7158" t="s">
        <v>16</v>
      </c>
      <c r="E7158" t="s">
        <v>25</v>
      </c>
      <c r="F7158">
        <v>24</v>
      </c>
      <c r="G7158" t="s">
        <v>58</v>
      </c>
      <c r="H7158" t="s">
        <v>27</v>
      </c>
      <c r="I7158">
        <v>97</v>
      </c>
      <c r="J7158">
        <v>40</v>
      </c>
      <c r="K7158">
        <v>137</v>
      </c>
      <c r="L7158">
        <v>3</v>
      </c>
      <c r="M7158">
        <v>411</v>
      </c>
      <c r="N7158">
        <v>2</v>
      </c>
      <c r="O7158" t="s">
        <v>64</v>
      </c>
    </row>
    <row r="7159" spans="1:15">
      <c r="A7159">
        <v>177802</v>
      </c>
      <c r="B7159" s="1">
        <v>45537</v>
      </c>
      <c r="C7159" t="s">
        <v>50</v>
      </c>
      <c r="D7159" t="s">
        <v>16</v>
      </c>
      <c r="E7159" t="s">
        <v>17</v>
      </c>
      <c r="F7159">
        <v>31</v>
      </c>
      <c r="G7159" t="s">
        <v>38</v>
      </c>
      <c r="H7159" t="s">
        <v>19</v>
      </c>
      <c r="I7159">
        <v>97</v>
      </c>
      <c r="J7159">
        <v>0</v>
      </c>
      <c r="K7159">
        <v>97</v>
      </c>
      <c r="L7159">
        <v>1</v>
      </c>
      <c r="M7159">
        <v>97</v>
      </c>
      <c r="N7159">
        <v>5</v>
      </c>
      <c r="O7159" t="s">
        <v>32</v>
      </c>
    </row>
    <row r="7160" spans="1:15">
      <c r="A7160">
        <v>135352</v>
      </c>
      <c r="B7160" s="1">
        <v>45545</v>
      </c>
      <c r="C7160" t="s">
        <v>30</v>
      </c>
      <c r="D7160" t="s">
        <v>24</v>
      </c>
      <c r="E7160" t="s">
        <v>25</v>
      </c>
      <c r="F7160">
        <v>20</v>
      </c>
      <c r="G7160" t="s">
        <v>29</v>
      </c>
      <c r="H7160" t="s">
        <v>19</v>
      </c>
      <c r="I7160">
        <v>10</v>
      </c>
      <c r="J7160">
        <v>0</v>
      </c>
      <c r="K7160">
        <v>10</v>
      </c>
      <c r="L7160">
        <v>3</v>
      </c>
      <c r="M7160">
        <v>30</v>
      </c>
      <c r="N7160">
        <v>5</v>
      </c>
      <c r="O7160" t="s">
        <v>45</v>
      </c>
    </row>
    <row r="7161" spans="1:15">
      <c r="A7161">
        <v>189080</v>
      </c>
      <c r="B7161" s="1">
        <v>45411</v>
      </c>
      <c r="C7161" t="s">
        <v>53</v>
      </c>
      <c r="D7161" t="s">
        <v>37</v>
      </c>
      <c r="E7161" t="s">
        <v>17</v>
      </c>
      <c r="F7161">
        <v>26</v>
      </c>
      <c r="G7161" t="s">
        <v>46</v>
      </c>
      <c r="H7161" t="s">
        <v>19</v>
      </c>
      <c r="I7161">
        <v>15</v>
      </c>
      <c r="J7161">
        <v>0</v>
      </c>
      <c r="K7161">
        <v>15</v>
      </c>
      <c r="L7161">
        <v>5</v>
      </c>
      <c r="M7161">
        <v>75</v>
      </c>
      <c r="N7161">
        <v>2</v>
      </c>
      <c r="O7161" t="s">
        <v>35</v>
      </c>
    </row>
    <row r="7162" spans="1:15">
      <c r="A7162">
        <v>177413</v>
      </c>
      <c r="B7162" s="1">
        <v>45253</v>
      </c>
      <c r="C7162" t="s">
        <v>42</v>
      </c>
      <c r="D7162" t="s">
        <v>16</v>
      </c>
      <c r="E7162" t="s">
        <v>17</v>
      </c>
      <c r="F7162">
        <v>23</v>
      </c>
      <c r="G7162" t="s">
        <v>77</v>
      </c>
      <c r="H7162" t="s">
        <v>19</v>
      </c>
      <c r="I7162">
        <v>65</v>
      </c>
      <c r="J7162">
        <v>0</v>
      </c>
      <c r="K7162">
        <v>65</v>
      </c>
      <c r="L7162">
        <v>2</v>
      </c>
      <c r="M7162">
        <v>130</v>
      </c>
      <c r="N7162">
        <v>3</v>
      </c>
      <c r="O7162" t="s">
        <v>22</v>
      </c>
    </row>
    <row r="7163" spans="1:15">
      <c r="A7163">
        <v>181907</v>
      </c>
      <c r="B7163" s="1">
        <v>45538</v>
      </c>
      <c r="C7163" t="s">
        <v>42</v>
      </c>
      <c r="D7163" t="s">
        <v>16</v>
      </c>
      <c r="E7163" t="s">
        <v>17</v>
      </c>
      <c r="F7163">
        <v>29</v>
      </c>
      <c r="G7163" t="s">
        <v>21</v>
      </c>
      <c r="H7163" t="s">
        <v>19</v>
      </c>
      <c r="I7163">
        <v>65</v>
      </c>
      <c r="J7163">
        <v>0</v>
      </c>
      <c r="K7163">
        <v>65</v>
      </c>
      <c r="L7163">
        <v>5</v>
      </c>
      <c r="M7163">
        <v>325</v>
      </c>
      <c r="N7163">
        <v>4</v>
      </c>
      <c r="O7163" t="s">
        <v>39</v>
      </c>
    </row>
    <row r="7164" spans="1:15">
      <c r="A7164">
        <v>195316</v>
      </c>
      <c r="B7164" s="1">
        <v>45539</v>
      </c>
      <c r="C7164" t="s">
        <v>50</v>
      </c>
      <c r="D7164" t="s">
        <v>16</v>
      </c>
      <c r="E7164" t="s">
        <v>17</v>
      </c>
      <c r="F7164">
        <v>27</v>
      </c>
      <c r="G7164" t="s">
        <v>54</v>
      </c>
      <c r="H7164" t="s">
        <v>19</v>
      </c>
      <c r="I7164">
        <v>97</v>
      </c>
      <c r="J7164">
        <v>0</v>
      </c>
      <c r="K7164">
        <v>97</v>
      </c>
      <c r="L7164">
        <v>1</v>
      </c>
      <c r="M7164">
        <v>97</v>
      </c>
      <c r="N7164">
        <v>4</v>
      </c>
      <c r="O7164" t="s">
        <v>32</v>
      </c>
    </row>
    <row r="7165" spans="1:15">
      <c r="A7165">
        <v>183721</v>
      </c>
      <c r="B7165" s="1">
        <v>45484</v>
      </c>
      <c r="C7165" t="s">
        <v>50</v>
      </c>
      <c r="D7165" t="s">
        <v>16</v>
      </c>
      <c r="E7165" t="s">
        <v>17</v>
      </c>
      <c r="F7165">
        <v>29</v>
      </c>
      <c r="G7165" t="s">
        <v>54</v>
      </c>
      <c r="H7165" t="s">
        <v>19</v>
      </c>
      <c r="I7165">
        <v>97</v>
      </c>
      <c r="J7165">
        <v>0</v>
      </c>
      <c r="K7165">
        <v>97</v>
      </c>
      <c r="L7165">
        <v>1</v>
      </c>
      <c r="M7165">
        <v>97</v>
      </c>
      <c r="N7165">
        <v>4</v>
      </c>
      <c r="O7165" t="s">
        <v>61</v>
      </c>
    </row>
    <row r="7166" spans="1:15">
      <c r="A7166">
        <v>178232</v>
      </c>
      <c r="B7166" s="1">
        <v>45540</v>
      </c>
      <c r="C7166" t="s">
        <v>15</v>
      </c>
      <c r="D7166" t="s">
        <v>16</v>
      </c>
      <c r="E7166" t="s">
        <v>25</v>
      </c>
      <c r="F7166">
        <v>21</v>
      </c>
      <c r="G7166" t="s">
        <v>18</v>
      </c>
      <c r="H7166" t="s">
        <v>19</v>
      </c>
      <c r="I7166">
        <v>100</v>
      </c>
      <c r="J7166">
        <v>0</v>
      </c>
      <c r="K7166">
        <v>100</v>
      </c>
      <c r="L7166">
        <v>3</v>
      </c>
      <c r="M7166">
        <v>300</v>
      </c>
      <c r="N7166">
        <v>4</v>
      </c>
      <c r="O7166" t="s">
        <v>45</v>
      </c>
    </row>
    <row r="7167" spans="1:15">
      <c r="A7167">
        <v>163633</v>
      </c>
      <c r="B7167" s="1">
        <v>45474</v>
      </c>
      <c r="C7167" t="s">
        <v>85</v>
      </c>
      <c r="D7167" t="s">
        <v>24</v>
      </c>
      <c r="E7167" t="s">
        <v>25</v>
      </c>
      <c r="F7167">
        <v>24</v>
      </c>
      <c r="G7167" t="s">
        <v>56</v>
      </c>
      <c r="H7167" t="s">
        <v>19</v>
      </c>
      <c r="I7167">
        <v>23</v>
      </c>
      <c r="J7167">
        <v>0</v>
      </c>
      <c r="K7167">
        <v>23</v>
      </c>
      <c r="L7167">
        <v>1</v>
      </c>
      <c r="M7167">
        <v>23</v>
      </c>
      <c r="N7167">
        <v>4</v>
      </c>
      <c r="O7167" t="s">
        <v>52</v>
      </c>
    </row>
    <row r="7168" spans="1:15">
      <c r="A7168">
        <v>195365</v>
      </c>
      <c r="B7168" s="1">
        <v>45425</v>
      </c>
      <c r="C7168" t="s">
        <v>36</v>
      </c>
      <c r="D7168" t="s">
        <v>37</v>
      </c>
      <c r="E7168" t="s">
        <v>17</v>
      </c>
      <c r="F7168">
        <v>21</v>
      </c>
      <c r="G7168" t="s">
        <v>51</v>
      </c>
      <c r="H7168" t="s">
        <v>27</v>
      </c>
      <c r="I7168">
        <v>32</v>
      </c>
      <c r="J7168">
        <v>50</v>
      </c>
      <c r="K7168">
        <v>82</v>
      </c>
      <c r="L7168">
        <v>1</v>
      </c>
      <c r="M7168">
        <v>82</v>
      </c>
      <c r="N7168">
        <v>4</v>
      </c>
      <c r="O7168" t="s">
        <v>32</v>
      </c>
    </row>
    <row r="7169" spans="1:15">
      <c r="A7169">
        <v>141981</v>
      </c>
      <c r="B7169" s="1">
        <v>45425</v>
      </c>
      <c r="C7169" t="s">
        <v>53</v>
      </c>
      <c r="D7169" t="s">
        <v>37</v>
      </c>
      <c r="E7169" t="s">
        <v>17</v>
      </c>
      <c r="F7169">
        <v>30</v>
      </c>
      <c r="G7169" t="s">
        <v>29</v>
      </c>
      <c r="H7169" t="s">
        <v>19</v>
      </c>
      <c r="I7169">
        <v>15</v>
      </c>
      <c r="J7169">
        <v>0</v>
      </c>
      <c r="K7169">
        <v>15</v>
      </c>
      <c r="L7169">
        <v>1</v>
      </c>
      <c r="M7169">
        <v>15</v>
      </c>
      <c r="N7169">
        <v>5</v>
      </c>
      <c r="O7169" t="s">
        <v>72</v>
      </c>
    </row>
    <row r="7170" spans="1:15">
      <c r="A7170">
        <v>175302</v>
      </c>
      <c r="B7170" s="1">
        <v>45237</v>
      </c>
      <c r="C7170" t="s">
        <v>42</v>
      </c>
      <c r="D7170" t="s">
        <v>16</v>
      </c>
      <c r="E7170" t="s">
        <v>17</v>
      </c>
      <c r="F7170">
        <v>28</v>
      </c>
      <c r="G7170" t="s">
        <v>56</v>
      </c>
      <c r="H7170" t="s">
        <v>19</v>
      </c>
      <c r="I7170">
        <v>65</v>
      </c>
      <c r="J7170">
        <v>0</v>
      </c>
      <c r="K7170">
        <v>65</v>
      </c>
      <c r="L7170">
        <v>1</v>
      </c>
      <c r="M7170">
        <v>65</v>
      </c>
      <c r="N7170">
        <v>4</v>
      </c>
      <c r="O7170" t="s">
        <v>20</v>
      </c>
    </row>
    <row r="7171" spans="1:15">
      <c r="A7171">
        <v>166200</v>
      </c>
      <c r="B7171" s="1">
        <v>45344</v>
      </c>
      <c r="C7171" t="s">
        <v>53</v>
      </c>
      <c r="D7171" t="s">
        <v>37</v>
      </c>
      <c r="E7171" t="s">
        <v>17</v>
      </c>
      <c r="F7171">
        <v>35</v>
      </c>
      <c r="G7171" t="s">
        <v>41</v>
      </c>
      <c r="H7171" t="s">
        <v>19</v>
      </c>
      <c r="I7171">
        <v>15</v>
      </c>
      <c r="J7171">
        <v>0</v>
      </c>
      <c r="K7171">
        <v>15</v>
      </c>
      <c r="L7171">
        <v>1</v>
      </c>
      <c r="M7171">
        <v>15</v>
      </c>
      <c r="N7171">
        <v>5</v>
      </c>
      <c r="O7171" t="s">
        <v>32</v>
      </c>
    </row>
    <row r="7172" spans="1:15">
      <c r="A7172">
        <v>120802</v>
      </c>
      <c r="B7172" s="1">
        <v>45443</v>
      </c>
      <c r="C7172" t="s">
        <v>23</v>
      </c>
      <c r="D7172" t="s">
        <v>24</v>
      </c>
      <c r="E7172" t="s">
        <v>25</v>
      </c>
      <c r="F7172">
        <v>25</v>
      </c>
      <c r="G7172" t="s">
        <v>54</v>
      </c>
      <c r="H7172" t="s">
        <v>19</v>
      </c>
      <c r="I7172">
        <v>9</v>
      </c>
      <c r="J7172">
        <v>0</v>
      </c>
      <c r="K7172">
        <v>9</v>
      </c>
      <c r="L7172">
        <v>1</v>
      </c>
      <c r="M7172">
        <v>9</v>
      </c>
      <c r="N7172">
        <v>5</v>
      </c>
      <c r="O7172" t="s">
        <v>61</v>
      </c>
    </row>
    <row r="7173" spans="1:15">
      <c r="A7173">
        <v>161034</v>
      </c>
      <c r="B7173" s="1">
        <v>45451</v>
      </c>
      <c r="C7173" t="s">
        <v>48</v>
      </c>
      <c r="D7173" t="s">
        <v>16</v>
      </c>
      <c r="E7173" t="s">
        <v>25</v>
      </c>
      <c r="F7173">
        <v>27</v>
      </c>
      <c r="G7173" t="s">
        <v>46</v>
      </c>
      <c r="H7173" t="s">
        <v>19</v>
      </c>
      <c r="I7173">
        <v>130</v>
      </c>
      <c r="J7173">
        <v>0</v>
      </c>
      <c r="K7173">
        <v>130</v>
      </c>
      <c r="L7173">
        <v>3</v>
      </c>
      <c r="M7173">
        <v>390</v>
      </c>
      <c r="N7173">
        <v>4</v>
      </c>
      <c r="O7173" t="s">
        <v>70</v>
      </c>
    </row>
    <row r="7174" spans="1:15">
      <c r="A7174">
        <v>173021</v>
      </c>
      <c r="B7174" s="1">
        <v>45486</v>
      </c>
      <c r="C7174" t="s">
        <v>53</v>
      </c>
      <c r="D7174" t="s">
        <v>37</v>
      </c>
      <c r="E7174" t="s">
        <v>17</v>
      </c>
      <c r="F7174">
        <v>23</v>
      </c>
      <c r="G7174" t="s">
        <v>67</v>
      </c>
      <c r="H7174" t="s">
        <v>27</v>
      </c>
      <c r="I7174">
        <v>15</v>
      </c>
      <c r="J7174">
        <v>40</v>
      </c>
      <c r="K7174">
        <v>55</v>
      </c>
      <c r="L7174">
        <v>1</v>
      </c>
      <c r="M7174">
        <v>55</v>
      </c>
      <c r="N7174">
        <v>5</v>
      </c>
      <c r="O7174" t="s">
        <v>45</v>
      </c>
    </row>
    <row r="7175" spans="1:15">
      <c r="A7175">
        <v>191856</v>
      </c>
      <c r="B7175" s="1">
        <v>45597</v>
      </c>
      <c r="C7175" t="s">
        <v>50</v>
      </c>
      <c r="D7175" t="s">
        <v>16</v>
      </c>
      <c r="E7175" t="s">
        <v>17</v>
      </c>
      <c r="F7175">
        <v>22</v>
      </c>
      <c r="G7175" t="s">
        <v>79</v>
      </c>
      <c r="H7175" t="s">
        <v>27</v>
      </c>
      <c r="I7175">
        <v>97</v>
      </c>
      <c r="J7175">
        <v>40</v>
      </c>
      <c r="K7175">
        <v>137</v>
      </c>
      <c r="L7175">
        <v>1</v>
      </c>
      <c r="M7175">
        <v>137</v>
      </c>
      <c r="N7175">
        <v>2</v>
      </c>
      <c r="O7175" t="s">
        <v>47</v>
      </c>
    </row>
    <row r="7176" spans="1:15">
      <c r="A7176">
        <v>135737</v>
      </c>
      <c r="B7176" s="1">
        <v>45249</v>
      </c>
      <c r="C7176" t="s">
        <v>78</v>
      </c>
      <c r="D7176" t="s">
        <v>37</v>
      </c>
      <c r="E7176" t="s">
        <v>25</v>
      </c>
      <c r="F7176">
        <v>21</v>
      </c>
      <c r="G7176" t="s">
        <v>29</v>
      </c>
      <c r="H7176" t="s">
        <v>19</v>
      </c>
      <c r="I7176">
        <v>50</v>
      </c>
      <c r="J7176">
        <v>0</v>
      </c>
      <c r="K7176">
        <v>50</v>
      </c>
      <c r="L7176">
        <v>2</v>
      </c>
      <c r="M7176">
        <v>100</v>
      </c>
      <c r="N7176">
        <v>1</v>
      </c>
      <c r="O7176" t="s">
        <v>68</v>
      </c>
    </row>
    <row r="7177" spans="1:15">
      <c r="A7177">
        <v>138639</v>
      </c>
      <c r="B7177" s="1">
        <v>45429</v>
      </c>
      <c r="C7177" t="s">
        <v>15</v>
      </c>
      <c r="D7177" t="s">
        <v>16</v>
      </c>
      <c r="E7177" t="s">
        <v>17</v>
      </c>
      <c r="F7177">
        <v>19</v>
      </c>
      <c r="G7177" t="s">
        <v>29</v>
      </c>
      <c r="H7177" t="s">
        <v>19</v>
      </c>
      <c r="I7177">
        <v>100</v>
      </c>
      <c r="J7177">
        <v>0</v>
      </c>
      <c r="K7177">
        <v>100</v>
      </c>
      <c r="L7177">
        <v>2</v>
      </c>
      <c r="M7177">
        <v>200</v>
      </c>
      <c r="N7177">
        <v>4</v>
      </c>
      <c r="O7177" t="s">
        <v>61</v>
      </c>
    </row>
    <row r="7178" spans="1:15">
      <c r="A7178">
        <v>173020</v>
      </c>
      <c r="B7178" s="1">
        <v>45394</v>
      </c>
      <c r="C7178" t="s">
        <v>53</v>
      </c>
      <c r="D7178" t="s">
        <v>37</v>
      </c>
      <c r="E7178" t="s">
        <v>25</v>
      </c>
      <c r="F7178">
        <v>22</v>
      </c>
      <c r="G7178" t="s">
        <v>54</v>
      </c>
      <c r="H7178" t="s">
        <v>19</v>
      </c>
      <c r="I7178">
        <v>15</v>
      </c>
      <c r="J7178">
        <v>0</v>
      </c>
      <c r="K7178">
        <v>15</v>
      </c>
      <c r="L7178">
        <v>1</v>
      </c>
      <c r="M7178">
        <v>15</v>
      </c>
      <c r="N7178">
        <v>2</v>
      </c>
      <c r="O7178" t="s">
        <v>68</v>
      </c>
    </row>
    <row r="7179" spans="1:15">
      <c r="A7179">
        <v>162234</v>
      </c>
      <c r="B7179" s="1">
        <v>45389</v>
      </c>
      <c r="C7179" t="s">
        <v>30</v>
      </c>
      <c r="D7179" t="s">
        <v>24</v>
      </c>
      <c r="E7179" t="s">
        <v>17</v>
      </c>
      <c r="F7179">
        <v>26</v>
      </c>
      <c r="G7179" t="s">
        <v>51</v>
      </c>
      <c r="H7179" t="s">
        <v>27</v>
      </c>
      <c r="I7179">
        <v>10</v>
      </c>
      <c r="J7179">
        <v>50</v>
      </c>
      <c r="K7179">
        <v>60</v>
      </c>
      <c r="L7179">
        <v>1</v>
      </c>
      <c r="M7179">
        <v>60</v>
      </c>
      <c r="N7179">
        <v>1</v>
      </c>
      <c r="O7179" t="s">
        <v>68</v>
      </c>
    </row>
    <row r="7180" spans="1:15">
      <c r="A7180">
        <v>174560</v>
      </c>
      <c r="B7180" s="1">
        <v>45325</v>
      </c>
      <c r="C7180" t="s">
        <v>15</v>
      </c>
      <c r="D7180" t="s">
        <v>16</v>
      </c>
      <c r="E7180" t="s">
        <v>25</v>
      </c>
      <c r="F7180">
        <v>32</v>
      </c>
      <c r="G7180" t="s">
        <v>62</v>
      </c>
      <c r="H7180" t="s">
        <v>19</v>
      </c>
      <c r="I7180">
        <v>100</v>
      </c>
      <c r="J7180">
        <v>0</v>
      </c>
      <c r="K7180">
        <v>100</v>
      </c>
      <c r="L7180">
        <v>2</v>
      </c>
      <c r="M7180">
        <v>200</v>
      </c>
      <c r="N7180">
        <v>3</v>
      </c>
      <c r="O7180" t="s">
        <v>73</v>
      </c>
    </row>
    <row r="7181" spans="1:15">
      <c r="A7181">
        <v>166522</v>
      </c>
      <c r="B7181" s="1">
        <v>45373</v>
      </c>
      <c r="C7181" t="s">
        <v>42</v>
      </c>
      <c r="D7181" t="s">
        <v>16</v>
      </c>
      <c r="E7181" t="s">
        <v>17</v>
      </c>
      <c r="F7181">
        <v>19</v>
      </c>
      <c r="G7181" t="s">
        <v>29</v>
      </c>
      <c r="H7181" t="s">
        <v>19</v>
      </c>
      <c r="I7181">
        <v>65</v>
      </c>
      <c r="J7181">
        <v>0</v>
      </c>
      <c r="K7181">
        <v>65</v>
      </c>
      <c r="L7181">
        <v>2</v>
      </c>
      <c r="M7181">
        <v>130</v>
      </c>
      <c r="N7181">
        <v>2</v>
      </c>
      <c r="O7181" t="s">
        <v>87</v>
      </c>
    </row>
    <row r="7182" spans="1:15">
      <c r="A7182">
        <v>186645</v>
      </c>
      <c r="B7182" s="1">
        <v>45345</v>
      </c>
      <c r="C7182" t="s">
        <v>33</v>
      </c>
      <c r="D7182" t="s">
        <v>16</v>
      </c>
      <c r="E7182" t="s">
        <v>17</v>
      </c>
      <c r="F7182">
        <v>33</v>
      </c>
      <c r="G7182" t="s">
        <v>18</v>
      </c>
      <c r="H7182" t="s">
        <v>19</v>
      </c>
      <c r="I7182">
        <v>118</v>
      </c>
      <c r="J7182">
        <v>0</v>
      </c>
      <c r="K7182">
        <v>118</v>
      </c>
      <c r="L7182">
        <v>1</v>
      </c>
      <c r="M7182">
        <v>118</v>
      </c>
      <c r="N7182">
        <v>5</v>
      </c>
      <c r="O7182" t="s">
        <v>20</v>
      </c>
    </row>
    <row r="7183" spans="1:15">
      <c r="A7183">
        <v>152235</v>
      </c>
      <c r="B7183" s="1">
        <v>45352</v>
      </c>
      <c r="C7183" t="s">
        <v>15</v>
      </c>
      <c r="D7183" t="s">
        <v>16</v>
      </c>
      <c r="E7183" t="s">
        <v>17</v>
      </c>
      <c r="F7183">
        <v>18</v>
      </c>
      <c r="G7183" t="s">
        <v>21</v>
      </c>
      <c r="H7183" t="s">
        <v>19</v>
      </c>
      <c r="I7183">
        <v>100</v>
      </c>
      <c r="J7183">
        <v>0</v>
      </c>
      <c r="K7183">
        <v>100</v>
      </c>
      <c r="L7183">
        <v>1</v>
      </c>
      <c r="M7183">
        <v>100</v>
      </c>
      <c r="N7183">
        <v>3</v>
      </c>
      <c r="O7183" t="s">
        <v>73</v>
      </c>
    </row>
    <row r="7184" spans="1:15">
      <c r="A7184">
        <v>159048</v>
      </c>
      <c r="B7184" s="1">
        <v>45452</v>
      </c>
      <c r="C7184" t="s">
        <v>82</v>
      </c>
      <c r="D7184" t="s">
        <v>37</v>
      </c>
      <c r="E7184" t="s">
        <v>17</v>
      </c>
      <c r="F7184">
        <v>20</v>
      </c>
      <c r="G7184" t="s">
        <v>86</v>
      </c>
      <c r="H7184" t="s">
        <v>27</v>
      </c>
      <c r="I7184">
        <v>20</v>
      </c>
      <c r="J7184">
        <v>70</v>
      </c>
      <c r="K7184">
        <v>90</v>
      </c>
      <c r="L7184">
        <v>1</v>
      </c>
      <c r="M7184">
        <v>90</v>
      </c>
      <c r="N7184">
        <v>5</v>
      </c>
      <c r="O7184" t="s">
        <v>32</v>
      </c>
    </row>
    <row r="7185" spans="1:15">
      <c r="A7185">
        <v>189517</v>
      </c>
      <c r="B7185" s="1">
        <v>45371</v>
      </c>
      <c r="C7185" t="s">
        <v>82</v>
      </c>
      <c r="D7185" t="s">
        <v>37</v>
      </c>
      <c r="E7185" t="s">
        <v>17</v>
      </c>
      <c r="F7185">
        <v>28</v>
      </c>
      <c r="G7185" t="s">
        <v>46</v>
      </c>
      <c r="H7185" t="s">
        <v>19</v>
      </c>
      <c r="I7185">
        <v>20</v>
      </c>
      <c r="J7185">
        <v>0</v>
      </c>
      <c r="K7185">
        <v>20</v>
      </c>
      <c r="L7185">
        <v>2</v>
      </c>
      <c r="M7185">
        <v>40</v>
      </c>
      <c r="N7185">
        <v>3</v>
      </c>
      <c r="O7185" t="s">
        <v>88</v>
      </c>
    </row>
    <row r="7186" spans="1:15">
      <c r="A7186">
        <v>177241</v>
      </c>
      <c r="B7186" s="1">
        <v>45502</v>
      </c>
      <c r="C7186" t="s">
        <v>53</v>
      </c>
      <c r="D7186" t="s">
        <v>37</v>
      </c>
      <c r="E7186" t="s">
        <v>25</v>
      </c>
      <c r="F7186">
        <v>26</v>
      </c>
      <c r="G7186" t="s">
        <v>69</v>
      </c>
      <c r="H7186" t="s">
        <v>19</v>
      </c>
      <c r="I7186">
        <v>15</v>
      </c>
      <c r="J7186">
        <v>0</v>
      </c>
      <c r="K7186">
        <v>15</v>
      </c>
      <c r="L7186">
        <v>1</v>
      </c>
      <c r="M7186">
        <v>15</v>
      </c>
      <c r="N7186">
        <v>4</v>
      </c>
      <c r="O7186" t="s">
        <v>39</v>
      </c>
    </row>
    <row r="7187" spans="1:15">
      <c r="A7187">
        <v>189024</v>
      </c>
      <c r="B7187" s="1">
        <v>45549</v>
      </c>
      <c r="C7187" t="s">
        <v>23</v>
      </c>
      <c r="D7187" t="s">
        <v>24</v>
      </c>
      <c r="E7187" t="s">
        <v>17</v>
      </c>
      <c r="F7187">
        <v>31</v>
      </c>
      <c r="G7187" t="s">
        <v>77</v>
      </c>
      <c r="H7187" t="s">
        <v>19</v>
      </c>
      <c r="I7187">
        <v>9</v>
      </c>
      <c r="J7187">
        <v>0</v>
      </c>
      <c r="K7187">
        <v>9</v>
      </c>
      <c r="L7187">
        <v>1</v>
      </c>
      <c r="M7187">
        <v>9</v>
      </c>
      <c r="N7187">
        <v>1</v>
      </c>
      <c r="O7187" t="s">
        <v>87</v>
      </c>
    </row>
    <row r="7188" spans="1:15">
      <c r="A7188">
        <v>180305</v>
      </c>
      <c r="B7188" s="1">
        <v>45446</v>
      </c>
      <c r="C7188" t="s">
        <v>42</v>
      </c>
      <c r="D7188" t="s">
        <v>16</v>
      </c>
      <c r="E7188" t="s">
        <v>17</v>
      </c>
      <c r="F7188">
        <v>21</v>
      </c>
      <c r="G7188" t="s">
        <v>54</v>
      </c>
      <c r="H7188" t="s">
        <v>19</v>
      </c>
      <c r="I7188">
        <v>65</v>
      </c>
      <c r="J7188">
        <v>0</v>
      </c>
      <c r="K7188">
        <v>65</v>
      </c>
      <c r="L7188">
        <v>1</v>
      </c>
      <c r="M7188">
        <v>65</v>
      </c>
      <c r="N7188">
        <v>4</v>
      </c>
      <c r="O7188" t="s">
        <v>39</v>
      </c>
    </row>
    <row r="7189" spans="1:15">
      <c r="A7189">
        <v>158318</v>
      </c>
      <c r="B7189" s="1">
        <v>45577</v>
      </c>
      <c r="C7189" t="s">
        <v>23</v>
      </c>
      <c r="D7189" t="s">
        <v>24</v>
      </c>
      <c r="E7189" t="s">
        <v>17</v>
      </c>
      <c r="F7189">
        <v>35</v>
      </c>
      <c r="G7189" t="s">
        <v>18</v>
      </c>
      <c r="H7189" t="s">
        <v>19</v>
      </c>
      <c r="I7189">
        <v>9</v>
      </c>
      <c r="J7189">
        <v>0</v>
      </c>
      <c r="K7189">
        <v>9</v>
      </c>
      <c r="L7189">
        <v>1</v>
      </c>
      <c r="M7189">
        <v>9</v>
      </c>
      <c r="N7189">
        <v>5</v>
      </c>
      <c r="O7189" t="s">
        <v>52</v>
      </c>
    </row>
    <row r="7190" spans="1:15">
      <c r="A7190">
        <v>171205</v>
      </c>
      <c r="B7190" s="1">
        <v>45376</v>
      </c>
      <c r="C7190" t="s">
        <v>33</v>
      </c>
      <c r="D7190" t="s">
        <v>16</v>
      </c>
      <c r="E7190" t="s">
        <v>25</v>
      </c>
      <c r="F7190">
        <v>22</v>
      </c>
      <c r="G7190" t="s">
        <v>66</v>
      </c>
      <c r="H7190" t="s">
        <v>27</v>
      </c>
      <c r="I7190">
        <v>118</v>
      </c>
      <c r="J7190">
        <v>40</v>
      </c>
      <c r="K7190">
        <v>158</v>
      </c>
      <c r="L7190">
        <v>1</v>
      </c>
      <c r="M7190">
        <v>158</v>
      </c>
      <c r="N7190">
        <v>5</v>
      </c>
      <c r="O7190" t="s">
        <v>61</v>
      </c>
    </row>
    <row r="7191" spans="1:15">
      <c r="A7191">
        <v>183848</v>
      </c>
      <c r="B7191" s="1">
        <v>45362</v>
      </c>
      <c r="C7191" t="s">
        <v>53</v>
      </c>
      <c r="D7191" t="s">
        <v>37</v>
      </c>
      <c r="E7191" t="s">
        <v>17</v>
      </c>
      <c r="F7191">
        <v>29</v>
      </c>
      <c r="G7191" t="s">
        <v>34</v>
      </c>
      <c r="H7191" t="s">
        <v>27</v>
      </c>
      <c r="I7191">
        <v>15</v>
      </c>
      <c r="J7191">
        <v>100</v>
      </c>
      <c r="K7191">
        <v>115</v>
      </c>
      <c r="L7191">
        <v>1</v>
      </c>
      <c r="M7191">
        <v>115</v>
      </c>
      <c r="N7191">
        <v>5</v>
      </c>
      <c r="O7191" t="s">
        <v>70</v>
      </c>
    </row>
    <row r="7192" spans="1:15">
      <c r="A7192">
        <v>181743</v>
      </c>
      <c r="B7192" s="1">
        <v>45389</v>
      </c>
      <c r="C7192" t="s">
        <v>76</v>
      </c>
      <c r="D7192" t="s">
        <v>37</v>
      </c>
      <c r="E7192" t="s">
        <v>17</v>
      </c>
      <c r="F7192">
        <v>26</v>
      </c>
      <c r="G7192" t="s">
        <v>62</v>
      </c>
      <c r="H7192" t="s">
        <v>19</v>
      </c>
      <c r="I7192">
        <v>45</v>
      </c>
      <c r="J7192">
        <v>0</v>
      </c>
      <c r="K7192">
        <v>45</v>
      </c>
      <c r="L7192">
        <v>2</v>
      </c>
      <c r="M7192">
        <v>90</v>
      </c>
      <c r="N7192">
        <v>4</v>
      </c>
      <c r="O7192" t="s">
        <v>39</v>
      </c>
    </row>
    <row r="7193" spans="1:15">
      <c r="A7193">
        <v>125231</v>
      </c>
      <c r="B7193" s="1">
        <v>45585</v>
      </c>
      <c r="C7193" t="s">
        <v>42</v>
      </c>
      <c r="D7193" t="s">
        <v>16</v>
      </c>
      <c r="E7193" t="s">
        <v>17</v>
      </c>
      <c r="F7193">
        <v>19</v>
      </c>
      <c r="G7193" t="s">
        <v>74</v>
      </c>
      <c r="H7193" t="s">
        <v>27</v>
      </c>
      <c r="I7193">
        <v>65</v>
      </c>
      <c r="J7193">
        <v>25</v>
      </c>
      <c r="K7193">
        <v>90</v>
      </c>
      <c r="L7193">
        <v>1</v>
      </c>
      <c r="M7193">
        <v>90</v>
      </c>
      <c r="N7193">
        <v>4</v>
      </c>
      <c r="O7193" t="s">
        <v>45</v>
      </c>
    </row>
    <row r="7194" spans="1:15">
      <c r="A7194">
        <v>125547</v>
      </c>
      <c r="B7194" s="1">
        <v>45591</v>
      </c>
      <c r="C7194" t="s">
        <v>33</v>
      </c>
      <c r="D7194" t="s">
        <v>16</v>
      </c>
      <c r="E7194" t="s">
        <v>25</v>
      </c>
      <c r="F7194">
        <v>22</v>
      </c>
      <c r="G7194" t="s">
        <v>60</v>
      </c>
      <c r="H7194" t="s">
        <v>19</v>
      </c>
      <c r="I7194">
        <v>118</v>
      </c>
      <c r="J7194">
        <v>0</v>
      </c>
      <c r="K7194">
        <v>118</v>
      </c>
      <c r="L7194">
        <v>1</v>
      </c>
      <c r="M7194">
        <v>118</v>
      </c>
      <c r="N7194">
        <v>5</v>
      </c>
      <c r="O7194" t="s">
        <v>52</v>
      </c>
    </row>
    <row r="7195" spans="1:15">
      <c r="A7195">
        <v>155184</v>
      </c>
      <c r="B7195" s="1">
        <v>45429</v>
      </c>
      <c r="C7195" t="s">
        <v>15</v>
      </c>
      <c r="D7195" t="s">
        <v>16</v>
      </c>
      <c r="E7195" t="s">
        <v>17</v>
      </c>
      <c r="F7195">
        <v>30</v>
      </c>
      <c r="G7195" t="s">
        <v>58</v>
      </c>
      <c r="H7195" t="s">
        <v>27</v>
      </c>
      <c r="I7195">
        <v>100</v>
      </c>
      <c r="J7195">
        <v>40</v>
      </c>
      <c r="K7195">
        <v>140</v>
      </c>
      <c r="L7195">
        <v>1</v>
      </c>
      <c r="M7195">
        <v>140</v>
      </c>
      <c r="N7195">
        <v>4</v>
      </c>
      <c r="O7195" t="s">
        <v>61</v>
      </c>
    </row>
    <row r="7196" spans="1:15">
      <c r="A7196">
        <v>123015</v>
      </c>
      <c r="B7196" s="1">
        <v>45353</v>
      </c>
      <c r="C7196" t="s">
        <v>42</v>
      </c>
      <c r="D7196" t="s">
        <v>16</v>
      </c>
      <c r="E7196" t="s">
        <v>17</v>
      </c>
      <c r="F7196">
        <v>29</v>
      </c>
      <c r="G7196" t="s">
        <v>69</v>
      </c>
      <c r="H7196" t="s">
        <v>19</v>
      </c>
      <c r="I7196">
        <v>65</v>
      </c>
      <c r="J7196">
        <v>0</v>
      </c>
      <c r="K7196">
        <v>65</v>
      </c>
      <c r="L7196">
        <v>1</v>
      </c>
      <c r="M7196">
        <v>65</v>
      </c>
      <c r="N7196">
        <v>5</v>
      </c>
      <c r="O7196" t="s">
        <v>32</v>
      </c>
    </row>
    <row r="7197" spans="1:15">
      <c r="A7197">
        <v>154502</v>
      </c>
      <c r="B7197" s="1">
        <v>45566</v>
      </c>
      <c r="C7197" t="s">
        <v>50</v>
      </c>
      <c r="D7197" t="s">
        <v>16</v>
      </c>
      <c r="E7197" t="s">
        <v>17</v>
      </c>
      <c r="F7197">
        <v>19</v>
      </c>
      <c r="G7197" t="s">
        <v>86</v>
      </c>
      <c r="H7197" t="s">
        <v>27</v>
      </c>
      <c r="I7197">
        <v>97</v>
      </c>
      <c r="J7197">
        <v>70</v>
      </c>
      <c r="K7197">
        <v>167</v>
      </c>
      <c r="L7197">
        <v>1</v>
      </c>
      <c r="M7197">
        <v>167</v>
      </c>
      <c r="N7197">
        <v>5</v>
      </c>
      <c r="O7197" t="s">
        <v>43</v>
      </c>
    </row>
    <row r="7198" spans="1:15">
      <c r="A7198">
        <v>146159</v>
      </c>
      <c r="B7198" s="1">
        <v>45533</v>
      </c>
      <c r="C7198" t="s">
        <v>82</v>
      </c>
      <c r="D7198" t="s">
        <v>37</v>
      </c>
      <c r="E7198" t="s">
        <v>25</v>
      </c>
      <c r="F7198">
        <v>20</v>
      </c>
      <c r="G7198" t="s">
        <v>79</v>
      </c>
      <c r="H7198" t="s">
        <v>27</v>
      </c>
      <c r="I7198">
        <v>20</v>
      </c>
      <c r="J7198">
        <v>40</v>
      </c>
      <c r="K7198">
        <v>60</v>
      </c>
      <c r="L7198">
        <v>4</v>
      </c>
      <c r="M7198">
        <v>240</v>
      </c>
      <c r="N7198">
        <v>3</v>
      </c>
      <c r="O7198" t="s">
        <v>22</v>
      </c>
    </row>
    <row r="7199" spans="1:15">
      <c r="A7199">
        <v>193714</v>
      </c>
      <c r="B7199" s="1">
        <v>45382</v>
      </c>
      <c r="C7199" t="s">
        <v>42</v>
      </c>
      <c r="D7199" t="s">
        <v>16</v>
      </c>
      <c r="E7199" t="s">
        <v>25</v>
      </c>
      <c r="F7199">
        <v>25</v>
      </c>
      <c r="G7199" t="s">
        <v>31</v>
      </c>
      <c r="H7199" t="s">
        <v>19</v>
      </c>
      <c r="I7199">
        <v>65</v>
      </c>
      <c r="J7199">
        <v>0</v>
      </c>
      <c r="K7199">
        <v>65</v>
      </c>
      <c r="L7199">
        <v>1</v>
      </c>
      <c r="M7199">
        <v>65</v>
      </c>
      <c r="N7199">
        <v>2</v>
      </c>
      <c r="O7199" t="s">
        <v>63</v>
      </c>
    </row>
    <row r="7200" spans="1:15">
      <c r="A7200">
        <v>144227</v>
      </c>
      <c r="B7200" s="1">
        <v>45384</v>
      </c>
      <c r="C7200" t="s">
        <v>42</v>
      </c>
      <c r="D7200" t="s">
        <v>16</v>
      </c>
      <c r="E7200" t="s">
        <v>17</v>
      </c>
      <c r="F7200">
        <v>33</v>
      </c>
      <c r="G7200" t="s">
        <v>18</v>
      </c>
      <c r="H7200" t="s">
        <v>19</v>
      </c>
      <c r="I7200">
        <v>65</v>
      </c>
      <c r="J7200">
        <v>0</v>
      </c>
      <c r="K7200">
        <v>65</v>
      </c>
      <c r="L7200">
        <v>2</v>
      </c>
      <c r="M7200">
        <v>130</v>
      </c>
      <c r="N7200">
        <v>4</v>
      </c>
      <c r="O7200" t="s">
        <v>65</v>
      </c>
    </row>
    <row r="7201" spans="1:15">
      <c r="A7201">
        <v>171833</v>
      </c>
      <c r="B7201" s="1">
        <v>45394</v>
      </c>
      <c r="C7201" t="s">
        <v>42</v>
      </c>
      <c r="D7201" t="s">
        <v>16</v>
      </c>
      <c r="E7201" t="s">
        <v>17</v>
      </c>
      <c r="F7201">
        <v>32</v>
      </c>
      <c r="G7201" t="s">
        <v>41</v>
      </c>
      <c r="H7201" t="s">
        <v>19</v>
      </c>
      <c r="I7201">
        <v>65</v>
      </c>
      <c r="J7201">
        <v>0</v>
      </c>
      <c r="K7201">
        <v>65</v>
      </c>
      <c r="L7201">
        <v>1</v>
      </c>
      <c r="M7201">
        <v>65</v>
      </c>
      <c r="N7201">
        <v>2</v>
      </c>
      <c r="O7201" t="s">
        <v>63</v>
      </c>
    </row>
    <row r="7202" spans="1:15">
      <c r="A7202">
        <v>189641</v>
      </c>
      <c r="B7202" s="1">
        <v>45238</v>
      </c>
      <c r="C7202" t="s">
        <v>42</v>
      </c>
      <c r="D7202" t="s">
        <v>16</v>
      </c>
      <c r="E7202" t="s">
        <v>17</v>
      </c>
      <c r="F7202">
        <v>32</v>
      </c>
      <c r="G7202" t="s">
        <v>18</v>
      </c>
      <c r="H7202" t="s">
        <v>19</v>
      </c>
      <c r="I7202">
        <v>65</v>
      </c>
      <c r="J7202">
        <v>0</v>
      </c>
      <c r="K7202">
        <v>65</v>
      </c>
      <c r="L7202">
        <v>2</v>
      </c>
      <c r="M7202">
        <v>130</v>
      </c>
      <c r="N7202">
        <v>3</v>
      </c>
      <c r="O7202" t="s">
        <v>22</v>
      </c>
    </row>
    <row r="7203" spans="1:15">
      <c r="A7203">
        <v>181892</v>
      </c>
      <c r="B7203" s="1">
        <v>45419</v>
      </c>
      <c r="C7203" t="s">
        <v>53</v>
      </c>
      <c r="D7203" t="s">
        <v>37</v>
      </c>
      <c r="E7203" t="s">
        <v>17</v>
      </c>
      <c r="F7203">
        <v>20</v>
      </c>
      <c r="G7203" t="s">
        <v>21</v>
      </c>
      <c r="H7203" t="s">
        <v>19</v>
      </c>
      <c r="I7203">
        <v>15</v>
      </c>
      <c r="J7203">
        <v>0</v>
      </c>
      <c r="K7203">
        <v>15</v>
      </c>
      <c r="L7203">
        <v>1</v>
      </c>
      <c r="M7203">
        <v>15</v>
      </c>
      <c r="N7203">
        <v>1</v>
      </c>
      <c r="O7203" t="s">
        <v>28</v>
      </c>
    </row>
    <row r="7204" spans="1:15">
      <c r="A7204">
        <v>172504</v>
      </c>
      <c r="B7204" s="1">
        <v>45270</v>
      </c>
      <c r="C7204" t="s">
        <v>15</v>
      </c>
      <c r="D7204" t="s">
        <v>16</v>
      </c>
      <c r="E7204" t="s">
        <v>25</v>
      </c>
      <c r="F7204">
        <v>33</v>
      </c>
      <c r="G7204" t="s">
        <v>26</v>
      </c>
      <c r="H7204" t="s">
        <v>27</v>
      </c>
      <c r="I7204">
        <v>100</v>
      </c>
      <c r="J7204">
        <v>40</v>
      </c>
      <c r="K7204">
        <v>140</v>
      </c>
      <c r="L7204">
        <v>1</v>
      </c>
      <c r="M7204">
        <v>140</v>
      </c>
      <c r="N7204">
        <v>2</v>
      </c>
      <c r="O7204" t="s">
        <v>63</v>
      </c>
    </row>
    <row r="7205" spans="1:15">
      <c r="A7205">
        <v>137209</v>
      </c>
      <c r="B7205" s="1">
        <v>45489</v>
      </c>
      <c r="C7205" t="s">
        <v>50</v>
      </c>
      <c r="D7205" t="s">
        <v>16</v>
      </c>
      <c r="E7205" t="s">
        <v>25</v>
      </c>
      <c r="F7205">
        <v>28</v>
      </c>
      <c r="G7205" t="s">
        <v>66</v>
      </c>
      <c r="H7205" t="s">
        <v>27</v>
      </c>
      <c r="I7205">
        <v>97</v>
      </c>
      <c r="J7205">
        <v>40</v>
      </c>
      <c r="K7205">
        <v>137</v>
      </c>
      <c r="L7205">
        <v>3</v>
      </c>
      <c r="M7205">
        <v>411</v>
      </c>
      <c r="N7205">
        <v>5</v>
      </c>
      <c r="O7205" t="s">
        <v>61</v>
      </c>
    </row>
    <row r="7206" spans="1:15">
      <c r="A7206">
        <v>182460</v>
      </c>
      <c r="B7206" s="1">
        <v>45358</v>
      </c>
      <c r="C7206" t="s">
        <v>76</v>
      </c>
      <c r="D7206" t="s">
        <v>37</v>
      </c>
      <c r="E7206" t="s">
        <v>25</v>
      </c>
      <c r="F7206">
        <v>33</v>
      </c>
      <c r="G7206" t="s">
        <v>54</v>
      </c>
      <c r="H7206" t="s">
        <v>19</v>
      </c>
      <c r="I7206">
        <v>45</v>
      </c>
      <c r="J7206">
        <v>0</v>
      </c>
      <c r="K7206">
        <v>45</v>
      </c>
      <c r="L7206">
        <v>1</v>
      </c>
      <c r="M7206">
        <v>45</v>
      </c>
      <c r="N7206">
        <v>5</v>
      </c>
      <c r="O7206" t="s">
        <v>61</v>
      </c>
    </row>
    <row r="7207" spans="1:15">
      <c r="A7207">
        <v>120633</v>
      </c>
      <c r="B7207" s="1">
        <v>45240</v>
      </c>
      <c r="C7207" t="s">
        <v>42</v>
      </c>
      <c r="D7207" t="s">
        <v>16</v>
      </c>
      <c r="E7207" t="s">
        <v>25</v>
      </c>
      <c r="F7207">
        <v>32</v>
      </c>
      <c r="G7207" t="s">
        <v>21</v>
      </c>
      <c r="H7207" t="s">
        <v>19</v>
      </c>
      <c r="I7207">
        <v>65</v>
      </c>
      <c r="J7207">
        <v>0</v>
      </c>
      <c r="K7207">
        <v>65</v>
      </c>
      <c r="L7207">
        <v>2</v>
      </c>
      <c r="M7207">
        <v>130</v>
      </c>
      <c r="N7207">
        <v>2</v>
      </c>
      <c r="O7207" t="s">
        <v>35</v>
      </c>
    </row>
    <row r="7208" spans="1:15">
      <c r="A7208">
        <v>192124</v>
      </c>
      <c r="B7208" s="1">
        <v>45362</v>
      </c>
      <c r="C7208" t="s">
        <v>42</v>
      </c>
      <c r="D7208" t="s">
        <v>16</v>
      </c>
      <c r="E7208" t="s">
        <v>17</v>
      </c>
      <c r="F7208">
        <v>35</v>
      </c>
      <c r="G7208" t="s">
        <v>66</v>
      </c>
      <c r="H7208" t="s">
        <v>27</v>
      </c>
      <c r="I7208">
        <v>65</v>
      </c>
      <c r="J7208">
        <v>40</v>
      </c>
      <c r="K7208">
        <v>105</v>
      </c>
      <c r="L7208">
        <v>2</v>
      </c>
      <c r="M7208">
        <v>210</v>
      </c>
      <c r="N7208">
        <v>5</v>
      </c>
      <c r="O7208" t="s">
        <v>39</v>
      </c>
    </row>
    <row r="7209" spans="1:15">
      <c r="A7209">
        <v>174362</v>
      </c>
      <c r="B7209" s="1">
        <v>45307</v>
      </c>
      <c r="C7209" t="s">
        <v>30</v>
      </c>
      <c r="D7209" t="s">
        <v>24</v>
      </c>
      <c r="E7209" t="s">
        <v>25</v>
      </c>
      <c r="F7209">
        <v>34</v>
      </c>
      <c r="G7209" t="s">
        <v>29</v>
      </c>
      <c r="H7209" t="s">
        <v>19</v>
      </c>
      <c r="I7209">
        <v>10</v>
      </c>
      <c r="J7209">
        <v>0</v>
      </c>
      <c r="K7209">
        <v>10</v>
      </c>
      <c r="L7209">
        <v>1</v>
      </c>
      <c r="M7209">
        <v>10</v>
      </c>
      <c r="N7209">
        <v>4</v>
      </c>
      <c r="O7209" t="s">
        <v>52</v>
      </c>
    </row>
    <row r="7210" spans="1:15">
      <c r="A7210">
        <v>169805</v>
      </c>
      <c r="B7210" s="1">
        <v>45457</v>
      </c>
      <c r="C7210" t="s">
        <v>42</v>
      </c>
      <c r="D7210" t="s">
        <v>16</v>
      </c>
      <c r="E7210" t="s">
        <v>17</v>
      </c>
      <c r="F7210">
        <v>19</v>
      </c>
      <c r="G7210" t="s">
        <v>58</v>
      </c>
      <c r="H7210" t="s">
        <v>27</v>
      </c>
      <c r="I7210">
        <v>65</v>
      </c>
      <c r="J7210">
        <v>40</v>
      </c>
      <c r="K7210">
        <v>105</v>
      </c>
      <c r="L7210">
        <v>1</v>
      </c>
      <c r="M7210">
        <v>105</v>
      </c>
      <c r="N7210">
        <v>5</v>
      </c>
      <c r="O7210" t="s">
        <v>32</v>
      </c>
    </row>
    <row r="7211" spans="1:15">
      <c r="A7211">
        <v>155919</v>
      </c>
      <c r="B7211" s="1">
        <v>45424</v>
      </c>
      <c r="C7211" t="s">
        <v>36</v>
      </c>
      <c r="D7211" t="s">
        <v>37</v>
      </c>
      <c r="E7211" t="s">
        <v>25</v>
      </c>
      <c r="F7211">
        <v>27</v>
      </c>
      <c r="G7211" t="s">
        <v>29</v>
      </c>
      <c r="H7211" t="s">
        <v>19</v>
      </c>
      <c r="I7211">
        <v>32</v>
      </c>
      <c r="J7211">
        <v>0</v>
      </c>
      <c r="K7211">
        <v>32</v>
      </c>
      <c r="L7211">
        <v>4</v>
      </c>
      <c r="M7211">
        <v>128</v>
      </c>
      <c r="N7211">
        <v>5</v>
      </c>
      <c r="O7211" t="s">
        <v>52</v>
      </c>
    </row>
    <row r="7212" spans="1:15">
      <c r="A7212">
        <v>179989</v>
      </c>
      <c r="B7212" s="1">
        <v>45415</v>
      </c>
      <c r="C7212" t="s">
        <v>30</v>
      </c>
      <c r="D7212" t="s">
        <v>24</v>
      </c>
      <c r="E7212" t="s">
        <v>17</v>
      </c>
      <c r="F7212">
        <v>28</v>
      </c>
      <c r="G7212" t="s">
        <v>58</v>
      </c>
      <c r="H7212" t="s">
        <v>27</v>
      </c>
      <c r="I7212">
        <v>10</v>
      </c>
      <c r="J7212">
        <v>40</v>
      </c>
      <c r="K7212">
        <v>50</v>
      </c>
      <c r="L7212">
        <v>1</v>
      </c>
      <c r="M7212">
        <v>50</v>
      </c>
      <c r="N7212">
        <v>5</v>
      </c>
      <c r="O7212" t="s">
        <v>20</v>
      </c>
    </row>
    <row r="7213" spans="1:15">
      <c r="A7213">
        <v>155673</v>
      </c>
      <c r="B7213" s="1">
        <v>45291</v>
      </c>
      <c r="C7213" t="s">
        <v>30</v>
      </c>
      <c r="D7213" t="s">
        <v>24</v>
      </c>
      <c r="E7213" t="s">
        <v>17</v>
      </c>
      <c r="F7213">
        <v>29</v>
      </c>
      <c r="G7213" t="s">
        <v>29</v>
      </c>
      <c r="H7213" t="s">
        <v>19</v>
      </c>
      <c r="I7213">
        <v>10</v>
      </c>
      <c r="J7213">
        <v>0</v>
      </c>
      <c r="K7213">
        <v>10</v>
      </c>
      <c r="L7213">
        <v>1</v>
      </c>
      <c r="M7213">
        <v>10</v>
      </c>
      <c r="N7213">
        <v>2</v>
      </c>
      <c r="O7213" t="s">
        <v>59</v>
      </c>
    </row>
    <row r="7214" spans="1:15">
      <c r="A7214">
        <v>127566</v>
      </c>
      <c r="B7214" s="1">
        <v>45266</v>
      </c>
      <c r="C7214" t="s">
        <v>36</v>
      </c>
      <c r="D7214" t="s">
        <v>37</v>
      </c>
      <c r="E7214" t="s">
        <v>17</v>
      </c>
      <c r="F7214">
        <v>19</v>
      </c>
      <c r="G7214" t="s">
        <v>75</v>
      </c>
      <c r="H7214" t="s">
        <v>27</v>
      </c>
      <c r="I7214">
        <v>32</v>
      </c>
      <c r="J7214">
        <v>70</v>
      </c>
      <c r="K7214">
        <v>102</v>
      </c>
      <c r="L7214">
        <v>3</v>
      </c>
      <c r="M7214">
        <v>306</v>
      </c>
      <c r="N7214">
        <v>4</v>
      </c>
      <c r="O7214" t="s">
        <v>32</v>
      </c>
    </row>
    <row r="7215" spans="1:15">
      <c r="A7215">
        <v>184952</v>
      </c>
      <c r="B7215" s="1">
        <v>45298</v>
      </c>
      <c r="C7215" t="s">
        <v>30</v>
      </c>
      <c r="D7215" t="s">
        <v>24</v>
      </c>
      <c r="E7215" t="s">
        <v>17</v>
      </c>
      <c r="F7215">
        <v>19</v>
      </c>
      <c r="G7215" t="s">
        <v>38</v>
      </c>
      <c r="H7215" t="s">
        <v>19</v>
      </c>
      <c r="I7215">
        <v>10</v>
      </c>
      <c r="J7215">
        <v>0</v>
      </c>
      <c r="K7215">
        <v>10</v>
      </c>
      <c r="L7215">
        <v>1</v>
      </c>
      <c r="M7215">
        <v>10</v>
      </c>
      <c r="N7215">
        <v>3</v>
      </c>
      <c r="O7215" t="s">
        <v>84</v>
      </c>
    </row>
    <row r="7216" spans="1:15">
      <c r="A7216">
        <v>146393</v>
      </c>
      <c r="B7216" s="1">
        <v>45393</v>
      </c>
      <c r="C7216" t="s">
        <v>23</v>
      </c>
      <c r="D7216" t="s">
        <v>24</v>
      </c>
      <c r="E7216" t="s">
        <v>17</v>
      </c>
      <c r="F7216">
        <v>27</v>
      </c>
      <c r="G7216" t="s">
        <v>31</v>
      </c>
      <c r="H7216" t="s">
        <v>19</v>
      </c>
      <c r="I7216">
        <v>9</v>
      </c>
      <c r="J7216">
        <v>0</v>
      </c>
      <c r="K7216">
        <v>9</v>
      </c>
      <c r="L7216">
        <v>1</v>
      </c>
      <c r="M7216">
        <v>9</v>
      </c>
      <c r="N7216">
        <v>2</v>
      </c>
      <c r="O7216" t="s">
        <v>63</v>
      </c>
    </row>
    <row r="7217" spans="1:15">
      <c r="A7217">
        <v>123143</v>
      </c>
      <c r="B7217" s="1">
        <v>45555</v>
      </c>
      <c r="C7217" t="s">
        <v>50</v>
      </c>
      <c r="D7217" t="s">
        <v>16</v>
      </c>
      <c r="E7217" t="s">
        <v>25</v>
      </c>
      <c r="F7217">
        <v>32</v>
      </c>
      <c r="G7217" t="s">
        <v>44</v>
      </c>
      <c r="H7217" t="s">
        <v>27</v>
      </c>
      <c r="I7217">
        <v>97</v>
      </c>
      <c r="J7217">
        <v>25</v>
      </c>
      <c r="K7217">
        <v>122</v>
      </c>
      <c r="L7217">
        <v>1</v>
      </c>
      <c r="M7217">
        <v>122</v>
      </c>
      <c r="N7217">
        <v>1</v>
      </c>
      <c r="O7217" t="s">
        <v>47</v>
      </c>
    </row>
    <row r="7218" spans="1:15">
      <c r="A7218">
        <v>165015</v>
      </c>
      <c r="B7218" s="1">
        <v>45418</v>
      </c>
      <c r="C7218" t="s">
        <v>50</v>
      </c>
      <c r="D7218" t="s">
        <v>16</v>
      </c>
      <c r="E7218" t="s">
        <v>17</v>
      </c>
      <c r="F7218">
        <v>19</v>
      </c>
      <c r="G7218" t="s">
        <v>62</v>
      </c>
      <c r="H7218" t="s">
        <v>19</v>
      </c>
      <c r="I7218">
        <v>97</v>
      </c>
      <c r="J7218">
        <v>0</v>
      </c>
      <c r="K7218">
        <v>97</v>
      </c>
      <c r="L7218">
        <v>1</v>
      </c>
      <c r="M7218">
        <v>97</v>
      </c>
      <c r="N7218">
        <v>1</v>
      </c>
      <c r="O7218" t="s">
        <v>87</v>
      </c>
    </row>
    <row r="7219" spans="1:15">
      <c r="A7219">
        <v>129345</v>
      </c>
      <c r="B7219" s="1">
        <v>45477</v>
      </c>
      <c r="C7219" t="s">
        <v>15</v>
      </c>
      <c r="D7219" t="s">
        <v>16</v>
      </c>
      <c r="E7219" t="s">
        <v>25</v>
      </c>
      <c r="F7219">
        <v>30</v>
      </c>
      <c r="G7219" t="s">
        <v>60</v>
      </c>
      <c r="H7219" t="s">
        <v>19</v>
      </c>
      <c r="I7219">
        <v>100</v>
      </c>
      <c r="J7219">
        <v>0</v>
      </c>
      <c r="K7219">
        <v>100</v>
      </c>
      <c r="L7219">
        <v>1</v>
      </c>
      <c r="M7219">
        <v>100</v>
      </c>
      <c r="N7219">
        <v>3</v>
      </c>
      <c r="O7219" t="s">
        <v>83</v>
      </c>
    </row>
    <row r="7220" spans="1:15">
      <c r="A7220">
        <v>163690</v>
      </c>
      <c r="B7220" s="1">
        <v>45480</v>
      </c>
      <c r="C7220" t="s">
        <v>50</v>
      </c>
      <c r="D7220" t="s">
        <v>16</v>
      </c>
      <c r="E7220" t="s">
        <v>25</v>
      </c>
      <c r="F7220">
        <v>28</v>
      </c>
      <c r="G7220" t="s">
        <v>18</v>
      </c>
      <c r="H7220" t="s">
        <v>19</v>
      </c>
      <c r="I7220">
        <v>97</v>
      </c>
      <c r="J7220">
        <v>0</v>
      </c>
      <c r="K7220">
        <v>97</v>
      </c>
      <c r="L7220">
        <v>2</v>
      </c>
      <c r="M7220">
        <v>194</v>
      </c>
      <c r="N7220">
        <v>1</v>
      </c>
      <c r="O7220" t="s">
        <v>35</v>
      </c>
    </row>
    <row r="7221" spans="1:15">
      <c r="A7221">
        <v>193743</v>
      </c>
      <c r="B7221" s="1">
        <v>45365</v>
      </c>
      <c r="C7221" t="s">
        <v>23</v>
      </c>
      <c r="D7221" t="s">
        <v>24</v>
      </c>
      <c r="E7221" t="s">
        <v>17</v>
      </c>
      <c r="F7221">
        <v>27</v>
      </c>
      <c r="G7221" t="s">
        <v>69</v>
      </c>
      <c r="H7221" t="s">
        <v>19</v>
      </c>
      <c r="I7221">
        <v>9</v>
      </c>
      <c r="J7221">
        <v>0</v>
      </c>
      <c r="K7221">
        <v>9</v>
      </c>
      <c r="L7221">
        <v>1</v>
      </c>
      <c r="M7221">
        <v>9</v>
      </c>
      <c r="N7221">
        <v>5</v>
      </c>
      <c r="O7221" t="s">
        <v>32</v>
      </c>
    </row>
    <row r="7222" spans="1:15">
      <c r="A7222">
        <v>191972</v>
      </c>
      <c r="B7222" s="1">
        <v>45427</v>
      </c>
      <c r="C7222" t="s">
        <v>15</v>
      </c>
      <c r="D7222" t="s">
        <v>16</v>
      </c>
      <c r="E7222" t="s">
        <v>17</v>
      </c>
      <c r="F7222">
        <v>19</v>
      </c>
      <c r="G7222" t="s">
        <v>56</v>
      </c>
      <c r="H7222" t="s">
        <v>19</v>
      </c>
      <c r="I7222">
        <v>100</v>
      </c>
      <c r="J7222">
        <v>0</v>
      </c>
      <c r="K7222">
        <v>100</v>
      </c>
      <c r="L7222">
        <v>1</v>
      </c>
      <c r="M7222">
        <v>100</v>
      </c>
      <c r="N7222">
        <v>3</v>
      </c>
      <c r="O7222" t="s">
        <v>22</v>
      </c>
    </row>
    <row r="7223" spans="1:15">
      <c r="A7223">
        <v>122676</v>
      </c>
      <c r="B7223" s="1">
        <v>45384</v>
      </c>
      <c r="C7223" t="s">
        <v>23</v>
      </c>
      <c r="D7223" t="s">
        <v>24</v>
      </c>
      <c r="E7223" t="s">
        <v>25</v>
      </c>
      <c r="F7223">
        <v>34</v>
      </c>
      <c r="G7223" t="s">
        <v>60</v>
      </c>
      <c r="H7223" t="s">
        <v>19</v>
      </c>
      <c r="I7223">
        <v>9</v>
      </c>
      <c r="J7223">
        <v>0</v>
      </c>
      <c r="K7223">
        <v>9</v>
      </c>
      <c r="L7223">
        <v>1</v>
      </c>
      <c r="M7223">
        <v>9</v>
      </c>
      <c r="N7223">
        <v>3</v>
      </c>
      <c r="O7223" t="s">
        <v>83</v>
      </c>
    </row>
    <row r="7224" spans="1:15">
      <c r="A7224">
        <v>139002</v>
      </c>
      <c r="B7224" s="1">
        <v>45364</v>
      </c>
      <c r="C7224" t="s">
        <v>76</v>
      </c>
      <c r="D7224" t="s">
        <v>37</v>
      </c>
      <c r="E7224" t="s">
        <v>25</v>
      </c>
      <c r="F7224">
        <v>24</v>
      </c>
      <c r="G7224" t="s">
        <v>80</v>
      </c>
      <c r="H7224" t="s">
        <v>27</v>
      </c>
      <c r="I7224">
        <v>45</v>
      </c>
      <c r="J7224">
        <v>40</v>
      </c>
      <c r="K7224">
        <v>85</v>
      </c>
      <c r="L7224">
        <v>1</v>
      </c>
      <c r="M7224">
        <v>85</v>
      </c>
      <c r="N7224">
        <v>4</v>
      </c>
      <c r="O7224" t="s">
        <v>39</v>
      </c>
    </row>
    <row r="7225" spans="1:15">
      <c r="A7225">
        <v>166371</v>
      </c>
      <c r="B7225" s="1">
        <v>45422</v>
      </c>
      <c r="C7225" t="s">
        <v>50</v>
      </c>
      <c r="D7225" t="s">
        <v>16</v>
      </c>
      <c r="E7225" t="s">
        <v>17</v>
      </c>
      <c r="F7225">
        <v>32</v>
      </c>
      <c r="G7225" t="s">
        <v>38</v>
      </c>
      <c r="H7225" t="s">
        <v>19</v>
      </c>
      <c r="I7225">
        <v>97</v>
      </c>
      <c r="J7225">
        <v>0</v>
      </c>
      <c r="K7225">
        <v>97</v>
      </c>
      <c r="L7225">
        <v>1</v>
      </c>
      <c r="M7225">
        <v>97</v>
      </c>
      <c r="N7225">
        <v>4</v>
      </c>
      <c r="O7225" t="s">
        <v>20</v>
      </c>
    </row>
    <row r="7226" spans="1:15">
      <c r="A7226">
        <v>196174</v>
      </c>
      <c r="B7226" s="1">
        <v>45278</v>
      </c>
      <c r="C7226" t="s">
        <v>15</v>
      </c>
      <c r="D7226" t="s">
        <v>16</v>
      </c>
      <c r="E7226" t="s">
        <v>25</v>
      </c>
      <c r="F7226">
        <v>32</v>
      </c>
      <c r="G7226" t="s">
        <v>46</v>
      </c>
      <c r="H7226" t="s">
        <v>19</v>
      </c>
      <c r="I7226">
        <v>100</v>
      </c>
      <c r="J7226">
        <v>0</v>
      </c>
      <c r="K7226">
        <v>100</v>
      </c>
      <c r="L7226">
        <v>1</v>
      </c>
      <c r="M7226">
        <v>100</v>
      </c>
      <c r="N7226">
        <v>3</v>
      </c>
      <c r="O7226" t="s">
        <v>40</v>
      </c>
    </row>
    <row r="7227" spans="1:15">
      <c r="A7227">
        <v>162667</v>
      </c>
      <c r="B7227" s="1">
        <v>45330</v>
      </c>
      <c r="C7227" t="s">
        <v>76</v>
      </c>
      <c r="D7227" t="s">
        <v>37</v>
      </c>
      <c r="E7227" t="s">
        <v>17</v>
      </c>
      <c r="F7227">
        <v>34</v>
      </c>
      <c r="G7227" t="s">
        <v>86</v>
      </c>
      <c r="H7227" t="s">
        <v>27</v>
      </c>
      <c r="I7227">
        <v>45</v>
      </c>
      <c r="J7227">
        <v>70</v>
      </c>
      <c r="K7227">
        <v>115</v>
      </c>
      <c r="L7227">
        <v>1</v>
      </c>
      <c r="M7227">
        <v>115</v>
      </c>
      <c r="N7227">
        <v>4</v>
      </c>
      <c r="O7227" t="s">
        <v>61</v>
      </c>
    </row>
    <row r="7228" spans="1:15">
      <c r="A7228">
        <v>168019</v>
      </c>
      <c r="B7228" s="1">
        <v>45419</v>
      </c>
      <c r="C7228" t="s">
        <v>15</v>
      </c>
      <c r="D7228" t="s">
        <v>16</v>
      </c>
      <c r="E7228" t="s">
        <v>17</v>
      </c>
      <c r="F7228">
        <v>28</v>
      </c>
      <c r="G7228" t="s">
        <v>62</v>
      </c>
      <c r="H7228" t="s">
        <v>19</v>
      </c>
      <c r="I7228">
        <v>100</v>
      </c>
      <c r="J7228">
        <v>0</v>
      </c>
      <c r="K7228">
        <v>100</v>
      </c>
      <c r="L7228">
        <v>1</v>
      </c>
      <c r="M7228">
        <v>100</v>
      </c>
      <c r="N7228">
        <v>3</v>
      </c>
      <c r="O7228" t="s">
        <v>88</v>
      </c>
    </row>
    <row r="7229" spans="1:15">
      <c r="A7229">
        <v>123309</v>
      </c>
      <c r="B7229" s="1">
        <v>45456</v>
      </c>
      <c r="C7229" t="s">
        <v>82</v>
      </c>
      <c r="D7229" t="s">
        <v>37</v>
      </c>
      <c r="E7229" t="s">
        <v>17</v>
      </c>
      <c r="F7229">
        <v>27</v>
      </c>
      <c r="G7229" t="s">
        <v>38</v>
      </c>
      <c r="H7229" t="s">
        <v>19</v>
      </c>
      <c r="I7229">
        <v>20</v>
      </c>
      <c r="J7229">
        <v>0</v>
      </c>
      <c r="K7229">
        <v>20</v>
      </c>
      <c r="L7229">
        <v>5</v>
      </c>
      <c r="M7229">
        <v>100</v>
      </c>
      <c r="N7229">
        <v>4</v>
      </c>
      <c r="O7229" t="s">
        <v>45</v>
      </c>
    </row>
    <row r="7230" spans="1:15">
      <c r="A7230">
        <v>185569</v>
      </c>
      <c r="B7230" s="1">
        <v>45466</v>
      </c>
      <c r="C7230" t="s">
        <v>48</v>
      </c>
      <c r="D7230" t="s">
        <v>16</v>
      </c>
      <c r="E7230" t="s">
        <v>17</v>
      </c>
      <c r="F7230">
        <v>25</v>
      </c>
      <c r="G7230" t="s">
        <v>60</v>
      </c>
      <c r="H7230" t="s">
        <v>19</v>
      </c>
      <c r="I7230">
        <v>130</v>
      </c>
      <c r="J7230">
        <v>0</v>
      </c>
      <c r="K7230">
        <v>130</v>
      </c>
      <c r="L7230">
        <v>1</v>
      </c>
      <c r="M7230">
        <v>130</v>
      </c>
      <c r="N7230">
        <v>3</v>
      </c>
      <c r="O7230" t="s">
        <v>73</v>
      </c>
    </row>
    <row r="7231" spans="1:15">
      <c r="A7231">
        <v>122621</v>
      </c>
      <c r="B7231" s="1">
        <v>45397</v>
      </c>
      <c r="C7231" t="s">
        <v>23</v>
      </c>
      <c r="D7231" t="s">
        <v>24</v>
      </c>
      <c r="E7231" t="s">
        <v>17</v>
      </c>
      <c r="F7231">
        <v>24</v>
      </c>
      <c r="G7231" t="s">
        <v>75</v>
      </c>
      <c r="H7231" t="s">
        <v>27</v>
      </c>
      <c r="I7231">
        <v>9</v>
      </c>
      <c r="J7231">
        <v>70</v>
      </c>
      <c r="K7231">
        <v>79</v>
      </c>
      <c r="L7231">
        <v>1</v>
      </c>
      <c r="M7231">
        <v>79</v>
      </c>
      <c r="N7231">
        <v>2</v>
      </c>
      <c r="O7231" t="s">
        <v>35</v>
      </c>
    </row>
    <row r="7232" spans="1:15">
      <c r="A7232">
        <v>139452</v>
      </c>
      <c r="B7232" s="1">
        <v>45341</v>
      </c>
      <c r="C7232" t="s">
        <v>82</v>
      </c>
      <c r="D7232" t="s">
        <v>37</v>
      </c>
      <c r="E7232" t="s">
        <v>17</v>
      </c>
      <c r="F7232">
        <v>32</v>
      </c>
      <c r="G7232" t="s">
        <v>26</v>
      </c>
      <c r="H7232" t="s">
        <v>27</v>
      </c>
      <c r="I7232">
        <v>20</v>
      </c>
      <c r="J7232">
        <v>40</v>
      </c>
      <c r="K7232">
        <v>60</v>
      </c>
      <c r="L7232">
        <v>5</v>
      </c>
      <c r="M7232">
        <v>300</v>
      </c>
      <c r="N7232">
        <v>4</v>
      </c>
      <c r="O7232" t="s">
        <v>70</v>
      </c>
    </row>
    <row r="7233" spans="1:15">
      <c r="A7233">
        <v>138162</v>
      </c>
      <c r="B7233" s="1">
        <v>45510</v>
      </c>
      <c r="C7233" t="s">
        <v>30</v>
      </c>
      <c r="D7233" t="s">
        <v>24</v>
      </c>
      <c r="E7233" t="s">
        <v>17</v>
      </c>
      <c r="F7233">
        <v>30</v>
      </c>
      <c r="G7233" t="s">
        <v>86</v>
      </c>
      <c r="H7233" t="s">
        <v>27</v>
      </c>
      <c r="I7233">
        <v>10</v>
      </c>
      <c r="J7233">
        <v>70</v>
      </c>
      <c r="K7233">
        <v>80</v>
      </c>
      <c r="L7233">
        <v>1</v>
      </c>
      <c r="M7233">
        <v>80</v>
      </c>
      <c r="N7233">
        <v>4</v>
      </c>
      <c r="O7233" t="s">
        <v>57</v>
      </c>
    </row>
    <row r="7234" spans="1:15">
      <c r="A7234">
        <v>135000</v>
      </c>
      <c r="B7234" s="1">
        <v>45537</v>
      </c>
      <c r="C7234" t="s">
        <v>30</v>
      </c>
      <c r="D7234" t="s">
        <v>24</v>
      </c>
      <c r="E7234" t="s">
        <v>17</v>
      </c>
      <c r="F7234">
        <v>28</v>
      </c>
      <c r="G7234" t="s">
        <v>38</v>
      </c>
      <c r="H7234" t="s">
        <v>19</v>
      </c>
      <c r="I7234">
        <v>10</v>
      </c>
      <c r="J7234">
        <v>0</v>
      </c>
      <c r="K7234">
        <v>10</v>
      </c>
      <c r="L7234">
        <v>5</v>
      </c>
      <c r="M7234">
        <v>50</v>
      </c>
      <c r="N7234">
        <v>5</v>
      </c>
      <c r="O7234" t="s">
        <v>65</v>
      </c>
    </row>
    <row r="7235" spans="1:15">
      <c r="A7235">
        <v>151030</v>
      </c>
      <c r="B7235" s="1">
        <v>45382</v>
      </c>
      <c r="C7235" t="s">
        <v>23</v>
      </c>
      <c r="D7235" t="s">
        <v>24</v>
      </c>
      <c r="E7235" t="s">
        <v>17</v>
      </c>
      <c r="F7235">
        <v>30</v>
      </c>
      <c r="G7235" t="s">
        <v>66</v>
      </c>
      <c r="H7235" t="s">
        <v>27</v>
      </c>
      <c r="I7235">
        <v>9</v>
      </c>
      <c r="J7235">
        <v>40</v>
      </c>
      <c r="K7235">
        <v>49</v>
      </c>
      <c r="L7235">
        <v>5</v>
      </c>
      <c r="M7235">
        <v>245</v>
      </c>
      <c r="N7235">
        <v>5</v>
      </c>
      <c r="O7235" t="s">
        <v>32</v>
      </c>
    </row>
    <row r="7236" spans="1:15">
      <c r="A7236">
        <v>120046</v>
      </c>
      <c r="B7236" s="1">
        <v>45401</v>
      </c>
      <c r="C7236" t="s">
        <v>15</v>
      </c>
      <c r="D7236" t="s">
        <v>16</v>
      </c>
      <c r="E7236" t="s">
        <v>17</v>
      </c>
      <c r="F7236">
        <v>29</v>
      </c>
      <c r="G7236" t="s">
        <v>69</v>
      </c>
      <c r="H7236" t="s">
        <v>19</v>
      </c>
      <c r="I7236">
        <v>100</v>
      </c>
      <c r="J7236">
        <v>0</v>
      </c>
      <c r="K7236">
        <v>100</v>
      </c>
      <c r="L7236">
        <v>1</v>
      </c>
      <c r="M7236">
        <v>100</v>
      </c>
      <c r="N7236">
        <v>3</v>
      </c>
      <c r="O7236" t="s">
        <v>83</v>
      </c>
    </row>
    <row r="7237" spans="1:15">
      <c r="A7237">
        <v>191416</v>
      </c>
      <c r="B7237" s="1">
        <v>45529</v>
      </c>
      <c r="C7237" t="s">
        <v>15</v>
      </c>
      <c r="D7237" t="s">
        <v>16</v>
      </c>
      <c r="E7237" t="s">
        <v>17</v>
      </c>
      <c r="F7237">
        <v>30</v>
      </c>
      <c r="G7237" t="s">
        <v>67</v>
      </c>
      <c r="H7237" t="s">
        <v>27</v>
      </c>
      <c r="I7237">
        <v>100</v>
      </c>
      <c r="J7237">
        <v>40</v>
      </c>
      <c r="K7237">
        <v>140</v>
      </c>
      <c r="L7237">
        <v>1</v>
      </c>
      <c r="M7237">
        <v>140</v>
      </c>
      <c r="N7237">
        <v>5</v>
      </c>
      <c r="O7237" t="s">
        <v>20</v>
      </c>
    </row>
    <row r="7238" spans="1:15">
      <c r="A7238">
        <v>151085</v>
      </c>
      <c r="B7238" s="1">
        <v>45385</v>
      </c>
      <c r="C7238" t="s">
        <v>50</v>
      </c>
      <c r="D7238" t="s">
        <v>16</v>
      </c>
      <c r="E7238" t="s">
        <v>25</v>
      </c>
      <c r="F7238">
        <v>32</v>
      </c>
      <c r="G7238" t="s">
        <v>69</v>
      </c>
      <c r="H7238" t="s">
        <v>19</v>
      </c>
      <c r="I7238">
        <v>97</v>
      </c>
      <c r="J7238">
        <v>0</v>
      </c>
      <c r="K7238">
        <v>97</v>
      </c>
      <c r="L7238">
        <v>1</v>
      </c>
      <c r="M7238">
        <v>97</v>
      </c>
      <c r="N7238">
        <v>2</v>
      </c>
      <c r="O7238" t="s">
        <v>59</v>
      </c>
    </row>
    <row r="7239" spans="1:15">
      <c r="A7239">
        <v>172388</v>
      </c>
      <c r="B7239" s="1">
        <v>45276</v>
      </c>
      <c r="C7239" t="s">
        <v>15</v>
      </c>
      <c r="D7239" t="s">
        <v>16</v>
      </c>
      <c r="E7239" t="s">
        <v>17</v>
      </c>
      <c r="F7239">
        <v>26</v>
      </c>
      <c r="G7239" t="s">
        <v>41</v>
      </c>
      <c r="H7239" t="s">
        <v>19</v>
      </c>
      <c r="I7239">
        <v>100</v>
      </c>
      <c r="J7239">
        <v>0</v>
      </c>
      <c r="K7239">
        <v>100</v>
      </c>
      <c r="L7239">
        <v>1</v>
      </c>
      <c r="M7239">
        <v>100</v>
      </c>
      <c r="N7239">
        <v>5</v>
      </c>
      <c r="O7239" t="s">
        <v>39</v>
      </c>
    </row>
    <row r="7240" spans="1:15">
      <c r="A7240">
        <v>137709</v>
      </c>
      <c r="B7240" s="1">
        <v>45532</v>
      </c>
      <c r="C7240" t="s">
        <v>42</v>
      </c>
      <c r="D7240" t="s">
        <v>16</v>
      </c>
      <c r="E7240" t="s">
        <v>17</v>
      </c>
      <c r="F7240">
        <v>34</v>
      </c>
      <c r="G7240" t="s">
        <v>41</v>
      </c>
      <c r="H7240" t="s">
        <v>19</v>
      </c>
      <c r="I7240">
        <v>65</v>
      </c>
      <c r="J7240">
        <v>0</v>
      </c>
      <c r="K7240">
        <v>65</v>
      </c>
      <c r="L7240">
        <v>1</v>
      </c>
      <c r="M7240">
        <v>65</v>
      </c>
      <c r="N7240">
        <v>5</v>
      </c>
      <c r="O7240" t="s">
        <v>43</v>
      </c>
    </row>
    <row r="7241" spans="1:15">
      <c r="A7241">
        <v>152795</v>
      </c>
      <c r="B7241" s="1">
        <v>45366</v>
      </c>
      <c r="C7241" t="s">
        <v>48</v>
      </c>
      <c r="D7241" t="s">
        <v>16</v>
      </c>
      <c r="E7241" t="s">
        <v>17</v>
      </c>
      <c r="F7241">
        <v>30</v>
      </c>
      <c r="G7241" t="s">
        <v>79</v>
      </c>
      <c r="H7241" t="s">
        <v>27</v>
      </c>
      <c r="I7241">
        <v>130</v>
      </c>
      <c r="J7241">
        <v>40</v>
      </c>
      <c r="K7241">
        <v>170</v>
      </c>
      <c r="L7241">
        <v>1</v>
      </c>
      <c r="M7241">
        <v>170</v>
      </c>
      <c r="N7241">
        <v>3</v>
      </c>
      <c r="O7241" t="s">
        <v>40</v>
      </c>
    </row>
    <row r="7242" spans="1:15">
      <c r="A7242">
        <v>175515</v>
      </c>
      <c r="B7242" s="1">
        <v>45330</v>
      </c>
      <c r="C7242" t="s">
        <v>23</v>
      </c>
      <c r="D7242" t="s">
        <v>24</v>
      </c>
      <c r="E7242" t="s">
        <v>17</v>
      </c>
      <c r="F7242">
        <v>26</v>
      </c>
      <c r="G7242" t="s">
        <v>62</v>
      </c>
      <c r="H7242" t="s">
        <v>19</v>
      </c>
      <c r="I7242">
        <v>9</v>
      </c>
      <c r="J7242">
        <v>0</v>
      </c>
      <c r="K7242">
        <v>9</v>
      </c>
      <c r="L7242">
        <v>4</v>
      </c>
      <c r="M7242">
        <v>36</v>
      </c>
      <c r="N7242">
        <v>4</v>
      </c>
      <c r="O7242" t="s">
        <v>72</v>
      </c>
    </row>
    <row r="7243" spans="1:15">
      <c r="A7243">
        <v>182222</v>
      </c>
      <c r="B7243" s="1">
        <v>45245</v>
      </c>
      <c r="C7243" t="s">
        <v>53</v>
      </c>
      <c r="D7243" t="s">
        <v>37</v>
      </c>
      <c r="E7243" t="s">
        <v>17</v>
      </c>
      <c r="F7243">
        <v>32</v>
      </c>
      <c r="G7243" t="s">
        <v>58</v>
      </c>
      <c r="H7243" t="s">
        <v>27</v>
      </c>
      <c r="I7243">
        <v>15</v>
      </c>
      <c r="J7243">
        <v>40</v>
      </c>
      <c r="K7243">
        <v>55</v>
      </c>
      <c r="L7243">
        <v>1</v>
      </c>
      <c r="M7243">
        <v>55</v>
      </c>
      <c r="N7243">
        <v>5</v>
      </c>
      <c r="O7243" t="s">
        <v>61</v>
      </c>
    </row>
    <row r="7244" spans="1:15">
      <c r="A7244">
        <v>169863</v>
      </c>
      <c r="B7244" s="1">
        <v>45395</v>
      </c>
      <c r="C7244" t="s">
        <v>15</v>
      </c>
      <c r="D7244" t="s">
        <v>16</v>
      </c>
      <c r="E7244" t="s">
        <v>17</v>
      </c>
      <c r="F7244">
        <v>35</v>
      </c>
      <c r="G7244" t="s">
        <v>26</v>
      </c>
      <c r="H7244" t="s">
        <v>27</v>
      </c>
      <c r="I7244">
        <v>100</v>
      </c>
      <c r="J7244">
        <v>40</v>
      </c>
      <c r="K7244">
        <v>140</v>
      </c>
      <c r="L7244">
        <v>5</v>
      </c>
      <c r="M7244">
        <v>700</v>
      </c>
      <c r="N7244">
        <v>2</v>
      </c>
      <c r="O7244" t="s">
        <v>55</v>
      </c>
    </row>
    <row r="7245" spans="1:15">
      <c r="A7245">
        <v>167673</v>
      </c>
      <c r="B7245" s="1">
        <v>45414</v>
      </c>
      <c r="C7245" t="s">
        <v>78</v>
      </c>
      <c r="D7245" t="s">
        <v>37</v>
      </c>
      <c r="E7245" t="s">
        <v>17</v>
      </c>
      <c r="F7245">
        <v>35</v>
      </c>
      <c r="G7245" t="s">
        <v>60</v>
      </c>
      <c r="H7245" t="s">
        <v>19</v>
      </c>
      <c r="I7245">
        <v>50</v>
      </c>
      <c r="J7245">
        <v>0</v>
      </c>
      <c r="K7245">
        <v>50</v>
      </c>
      <c r="L7245">
        <v>3</v>
      </c>
      <c r="M7245">
        <v>150</v>
      </c>
      <c r="N7245">
        <v>2</v>
      </c>
      <c r="O7245" t="s">
        <v>59</v>
      </c>
    </row>
    <row r="7246" spans="1:15">
      <c r="A7246">
        <v>191238</v>
      </c>
      <c r="B7246" s="1">
        <v>45255</v>
      </c>
      <c r="C7246" t="s">
        <v>50</v>
      </c>
      <c r="D7246" t="s">
        <v>16</v>
      </c>
      <c r="E7246" t="s">
        <v>17</v>
      </c>
      <c r="F7246">
        <v>28</v>
      </c>
      <c r="G7246" t="s">
        <v>62</v>
      </c>
      <c r="H7246" t="s">
        <v>19</v>
      </c>
      <c r="I7246">
        <v>97</v>
      </c>
      <c r="J7246">
        <v>0</v>
      </c>
      <c r="K7246">
        <v>97</v>
      </c>
      <c r="L7246">
        <v>1</v>
      </c>
      <c r="M7246">
        <v>97</v>
      </c>
      <c r="N7246">
        <v>4</v>
      </c>
      <c r="O7246" t="s">
        <v>32</v>
      </c>
    </row>
    <row r="7247" spans="1:15">
      <c r="A7247">
        <v>179460</v>
      </c>
      <c r="B7247" s="1">
        <v>45269</v>
      </c>
      <c r="C7247" t="s">
        <v>53</v>
      </c>
      <c r="D7247" t="s">
        <v>37</v>
      </c>
      <c r="E7247" t="s">
        <v>17</v>
      </c>
      <c r="F7247">
        <v>35</v>
      </c>
      <c r="G7247" t="s">
        <v>75</v>
      </c>
      <c r="H7247" t="s">
        <v>27</v>
      </c>
      <c r="I7247">
        <v>15</v>
      </c>
      <c r="J7247">
        <v>70</v>
      </c>
      <c r="K7247">
        <v>85</v>
      </c>
      <c r="L7247">
        <v>3</v>
      </c>
      <c r="M7247">
        <v>255</v>
      </c>
      <c r="N7247">
        <v>3</v>
      </c>
      <c r="O7247" t="s">
        <v>22</v>
      </c>
    </row>
    <row r="7248" spans="1:15">
      <c r="A7248">
        <v>179204</v>
      </c>
      <c r="B7248" s="1">
        <v>45304</v>
      </c>
      <c r="C7248" t="s">
        <v>36</v>
      </c>
      <c r="D7248" t="s">
        <v>37</v>
      </c>
      <c r="E7248" t="s">
        <v>25</v>
      </c>
      <c r="F7248">
        <v>18</v>
      </c>
      <c r="G7248" t="s">
        <v>60</v>
      </c>
      <c r="H7248" t="s">
        <v>19</v>
      </c>
      <c r="I7248">
        <v>32</v>
      </c>
      <c r="J7248">
        <v>0</v>
      </c>
      <c r="K7248">
        <v>32</v>
      </c>
      <c r="L7248">
        <v>1</v>
      </c>
      <c r="M7248">
        <v>32</v>
      </c>
      <c r="N7248">
        <v>4</v>
      </c>
      <c r="O7248" t="s">
        <v>72</v>
      </c>
    </row>
    <row r="7249" spans="1:15">
      <c r="A7249">
        <v>127075</v>
      </c>
      <c r="B7249" s="1">
        <v>45454</v>
      </c>
      <c r="C7249" t="s">
        <v>50</v>
      </c>
      <c r="D7249" t="s">
        <v>16</v>
      </c>
      <c r="E7249" t="s">
        <v>17</v>
      </c>
      <c r="F7249">
        <v>20</v>
      </c>
      <c r="G7249" t="s">
        <v>56</v>
      </c>
      <c r="H7249" t="s">
        <v>19</v>
      </c>
      <c r="I7249">
        <v>97</v>
      </c>
      <c r="J7249">
        <v>0</v>
      </c>
      <c r="K7249">
        <v>97</v>
      </c>
      <c r="L7249">
        <v>1</v>
      </c>
      <c r="M7249">
        <v>97</v>
      </c>
      <c r="N7249">
        <v>3</v>
      </c>
      <c r="O7249" t="s">
        <v>22</v>
      </c>
    </row>
    <row r="7250" spans="1:15">
      <c r="A7250">
        <v>181990</v>
      </c>
      <c r="B7250" s="1">
        <v>45569</v>
      </c>
      <c r="C7250" t="s">
        <v>48</v>
      </c>
      <c r="D7250" t="s">
        <v>16</v>
      </c>
      <c r="E7250" t="s">
        <v>25</v>
      </c>
      <c r="F7250">
        <v>30</v>
      </c>
      <c r="G7250" t="s">
        <v>69</v>
      </c>
      <c r="H7250" t="s">
        <v>19</v>
      </c>
      <c r="I7250">
        <v>130</v>
      </c>
      <c r="J7250">
        <v>0</v>
      </c>
      <c r="K7250">
        <v>130</v>
      </c>
      <c r="L7250">
        <v>5</v>
      </c>
      <c r="M7250">
        <v>650</v>
      </c>
      <c r="N7250">
        <v>4</v>
      </c>
      <c r="O7250" t="s">
        <v>52</v>
      </c>
    </row>
    <row r="7251" spans="1:15">
      <c r="A7251">
        <v>192357</v>
      </c>
      <c r="B7251" s="1">
        <v>45409</v>
      </c>
      <c r="C7251" t="s">
        <v>42</v>
      </c>
      <c r="D7251" t="s">
        <v>16</v>
      </c>
      <c r="E7251" t="s">
        <v>25</v>
      </c>
      <c r="F7251">
        <v>31</v>
      </c>
      <c r="G7251" t="s">
        <v>46</v>
      </c>
      <c r="H7251" t="s">
        <v>19</v>
      </c>
      <c r="I7251">
        <v>65</v>
      </c>
      <c r="J7251">
        <v>0</v>
      </c>
      <c r="K7251">
        <v>65</v>
      </c>
      <c r="L7251">
        <v>1</v>
      </c>
      <c r="M7251">
        <v>65</v>
      </c>
      <c r="N7251">
        <v>1</v>
      </c>
      <c r="O7251" t="s">
        <v>63</v>
      </c>
    </row>
    <row r="7252" spans="1:15">
      <c r="A7252">
        <v>150386</v>
      </c>
      <c r="B7252" s="1">
        <v>45278</v>
      </c>
      <c r="C7252" t="s">
        <v>82</v>
      </c>
      <c r="D7252" t="s">
        <v>37</v>
      </c>
      <c r="E7252" t="s">
        <v>17</v>
      </c>
      <c r="F7252">
        <v>24</v>
      </c>
      <c r="G7252" t="s">
        <v>26</v>
      </c>
      <c r="H7252" t="s">
        <v>27</v>
      </c>
      <c r="I7252">
        <v>20</v>
      </c>
      <c r="J7252">
        <v>40</v>
      </c>
      <c r="K7252">
        <v>60</v>
      </c>
      <c r="L7252">
        <v>2</v>
      </c>
      <c r="M7252">
        <v>120</v>
      </c>
      <c r="N7252">
        <v>4</v>
      </c>
      <c r="O7252" t="s">
        <v>61</v>
      </c>
    </row>
    <row r="7253" spans="1:15">
      <c r="A7253">
        <v>170757</v>
      </c>
      <c r="B7253" s="1">
        <v>45328</v>
      </c>
      <c r="C7253" t="s">
        <v>76</v>
      </c>
      <c r="D7253" t="s">
        <v>37</v>
      </c>
      <c r="E7253" t="s">
        <v>17</v>
      </c>
      <c r="F7253">
        <v>31</v>
      </c>
      <c r="G7253" t="s">
        <v>34</v>
      </c>
      <c r="H7253" t="s">
        <v>27</v>
      </c>
      <c r="I7253">
        <v>45</v>
      </c>
      <c r="J7253">
        <v>100</v>
      </c>
      <c r="K7253">
        <v>145</v>
      </c>
      <c r="L7253">
        <v>3</v>
      </c>
      <c r="M7253">
        <v>435</v>
      </c>
      <c r="N7253">
        <v>2</v>
      </c>
      <c r="O7253" t="s">
        <v>63</v>
      </c>
    </row>
    <row r="7254" spans="1:15">
      <c r="A7254">
        <v>167250</v>
      </c>
      <c r="B7254" s="1">
        <v>45436</v>
      </c>
      <c r="C7254" t="s">
        <v>42</v>
      </c>
      <c r="D7254" t="s">
        <v>16</v>
      </c>
      <c r="E7254" t="s">
        <v>25</v>
      </c>
      <c r="F7254">
        <v>18</v>
      </c>
      <c r="G7254" t="s">
        <v>67</v>
      </c>
      <c r="H7254" t="s">
        <v>27</v>
      </c>
      <c r="I7254">
        <v>65</v>
      </c>
      <c r="J7254">
        <v>40</v>
      </c>
      <c r="K7254">
        <v>105</v>
      </c>
      <c r="L7254">
        <v>1</v>
      </c>
      <c r="M7254">
        <v>105</v>
      </c>
      <c r="N7254">
        <v>1</v>
      </c>
      <c r="O7254" t="s">
        <v>71</v>
      </c>
    </row>
    <row r="7255" spans="1:15">
      <c r="A7255">
        <v>122089</v>
      </c>
      <c r="B7255" s="1">
        <v>45559</v>
      </c>
      <c r="C7255" t="s">
        <v>53</v>
      </c>
      <c r="D7255" t="s">
        <v>37</v>
      </c>
      <c r="E7255" t="s">
        <v>25</v>
      </c>
      <c r="F7255">
        <v>30</v>
      </c>
      <c r="G7255" t="s">
        <v>69</v>
      </c>
      <c r="H7255" t="s">
        <v>19</v>
      </c>
      <c r="I7255">
        <v>15</v>
      </c>
      <c r="J7255">
        <v>0</v>
      </c>
      <c r="K7255">
        <v>15</v>
      </c>
      <c r="L7255">
        <v>1</v>
      </c>
      <c r="M7255">
        <v>15</v>
      </c>
      <c r="N7255">
        <v>1</v>
      </c>
      <c r="O7255" t="s">
        <v>64</v>
      </c>
    </row>
    <row r="7256" spans="1:15">
      <c r="A7256">
        <v>177253</v>
      </c>
      <c r="B7256" s="1">
        <v>45322</v>
      </c>
      <c r="C7256" t="s">
        <v>53</v>
      </c>
      <c r="D7256" t="s">
        <v>37</v>
      </c>
      <c r="E7256" t="s">
        <v>17</v>
      </c>
      <c r="F7256">
        <v>21</v>
      </c>
      <c r="G7256" t="s">
        <v>38</v>
      </c>
      <c r="H7256" t="s">
        <v>19</v>
      </c>
      <c r="I7256">
        <v>15</v>
      </c>
      <c r="J7256">
        <v>0</v>
      </c>
      <c r="K7256">
        <v>15</v>
      </c>
      <c r="L7256">
        <v>1</v>
      </c>
      <c r="M7256">
        <v>15</v>
      </c>
      <c r="N7256">
        <v>2</v>
      </c>
      <c r="O7256" t="s">
        <v>47</v>
      </c>
    </row>
    <row r="7257" spans="1:15">
      <c r="A7257">
        <v>139125</v>
      </c>
      <c r="B7257" s="1">
        <v>45273</v>
      </c>
      <c r="C7257" t="s">
        <v>23</v>
      </c>
      <c r="D7257" t="s">
        <v>24</v>
      </c>
      <c r="E7257" t="s">
        <v>25</v>
      </c>
      <c r="F7257">
        <v>20</v>
      </c>
      <c r="G7257" t="s">
        <v>46</v>
      </c>
      <c r="H7257" t="s">
        <v>19</v>
      </c>
      <c r="I7257">
        <v>9</v>
      </c>
      <c r="J7257">
        <v>0</v>
      </c>
      <c r="K7257">
        <v>9</v>
      </c>
      <c r="L7257">
        <v>1</v>
      </c>
      <c r="M7257">
        <v>9</v>
      </c>
      <c r="N7257">
        <v>4</v>
      </c>
      <c r="O7257" t="s">
        <v>45</v>
      </c>
    </row>
    <row r="7258" spans="1:15">
      <c r="A7258">
        <v>178859</v>
      </c>
      <c r="B7258" s="1">
        <v>45515</v>
      </c>
      <c r="C7258" t="s">
        <v>42</v>
      </c>
      <c r="D7258" t="s">
        <v>16</v>
      </c>
      <c r="E7258" t="s">
        <v>25</v>
      </c>
      <c r="F7258">
        <v>34</v>
      </c>
      <c r="G7258" t="s">
        <v>75</v>
      </c>
      <c r="H7258" t="s">
        <v>27</v>
      </c>
      <c r="I7258">
        <v>65</v>
      </c>
      <c r="J7258">
        <v>70</v>
      </c>
      <c r="K7258">
        <v>135</v>
      </c>
      <c r="L7258">
        <v>1</v>
      </c>
      <c r="M7258">
        <v>135</v>
      </c>
      <c r="N7258">
        <v>3</v>
      </c>
      <c r="O7258" t="s">
        <v>73</v>
      </c>
    </row>
    <row r="7259" spans="1:15">
      <c r="A7259">
        <v>125894</v>
      </c>
      <c r="B7259" s="1">
        <v>45504</v>
      </c>
      <c r="C7259" t="s">
        <v>53</v>
      </c>
      <c r="D7259" t="s">
        <v>37</v>
      </c>
      <c r="E7259" t="s">
        <v>17</v>
      </c>
      <c r="F7259">
        <v>19</v>
      </c>
      <c r="G7259" t="s">
        <v>29</v>
      </c>
      <c r="H7259" t="s">
        <v>19</v>
      </c>
      <c r="I7259">
        <v>15</v>
      </c>
      <c r="J7259">
        <v>0</v>
      </c>
      <c r="K7259">
        <v>15</v>
      </c>
      <c r="L7259">
        <v>1</v>
      </c>
      <c r="M7259">
        <v>15</v>
      </c>
      <c r="N7259">
        <v>5</v>
      </c>
      <c r="O7259" t="s">
        <v>45</v>
      </c>
    </row>
    <row r="7260" spans="1:15">
      <c r="A7260">
        <v>126830</v>
      </c>
      <c r="B7260" s="1">
        <v>45490</v>
      </c>
      <c r="C7260" t="s">
        <v>50</v>
      </c>
      <c r="D7260" t="s">
        <v>16</v>
      </c>
      <c r="E7260" t="s">
        <v>17</v>
      </c>
      <c r="F7260">
        <v>28</v>
      </c>
      <c r="G7260" t="s">
        <v>80</v>
      </c>
      <c r="H7260" t="s">
        <v>27</v>
      </c>
      <c r="I7260">
        <v>97</v>
      </c>
      <c r="J7260">
        <v>40</v>
      </c>
      <c r="K7260">
        <v>137</v>
      </c>
      <c r="L7260">
        <v>1</v>
      </c>
      <c r="M7260">
        <v>137</v>
      </c>
      <c r="N7260">
        <v>5</v>
      </c>
      <c r="O7260" t="s">
        <v>32</v>
      </c>
    </row>
    <row r="7261" spans="1:15">
      <c r="A7261">
        <v>162542</v>
      </c>
      <c r="B7261" s="1">
        <v>45332</v>
      </c>
      <c r="C7261" t="s">
        <v>23</v>
      </c>
      <c r="D7261" t="s">
        <v>24</v>
      </c>
      <c r="E7261" t="s">
        <v>17</v>
      </c>
      <c r="F7261">
        <v>26</v>
      </c>
      <c r="G7261" t="s">
        <v>69</v>
      </c>
      <c r="H7261" t="s">
        <v>19</v>
      </c>
      <c r="I7261">
        <v>9</v>
      </c>
      <c r="J7261">
        <v>0</v>
      </c>
      <c r="K7261">
        <v>9</v>
      </c>
      <c r="L7261">
        <v>3</v>
      </c>
      <c r="M7261">
        <v>27</v>
      </c>
      <c r="N7261">
        <v>5</v>
      </c>
      <c r="O7261" t="s">
        <v>45</v>
      </c>
    </row>
    <row r="7262" spans="1:15">
      <c r="A7262">
        <v>138315</v>
      </c>
      <c r="B7262" s="1">
        <v>45411</v>
      </c>
      <c r="C7262" t="s">
        <v>42</v>
      </c>
      <c r="D7262" t="s">
        <v>16</v>
      </c>
      <c r="E7262" t="s">
        <v>17</v>
      </c>
      <c r="F7262">
        <v>21</v>
      </c>
      <c r="G7262" t="s">
        <v>46</v>
      </c>
      <c r="H7262" t="s">
        <v>19</v>
      </c>
      <c r="I7262">
        <v>65</v>
      </c>
      <c r="J7262">
        <v>0</v>
      </c>
      <c r="K7262">
        <v>65</v>
      </c>
      <c r="L7262">
        <v>4</v>
      </c>
      <c r="M7262">
        <v>260</v>
      </c>
      <c r="N7262">
        <v>1</v>
      </c>
      <c r="O7262" t="s">
        <v>28</v>
      </c>
    </row>
    <row r="7263" spans="1:15">
      <c r="A7263">
        <v>148768</v>
      </c>
      <c r="B7263" s="1">
        <v>45270</v>
      </c>
      <c r="C7263" t="s">
        <v>50</v>
      </c>
      <c r="D7263" t="s">
        <v>16</v>
      </c>
      <c r="E7263" t="s">
        <v>17</v>
      </c>
      <c r="F7263">
        <v>24</v>
      </c>
      <c r="G7263" t="s">
        <v>56</v>
      </c>
      <c r="H7263" t="s">
        <v>19</v>
      </c>
      <c r="I7263">
        <v>97</v>
      </c>
      <c r="J7263">
        <v>0</v>
      </c>
      <c r="K7263">
        <v>97</v>
      </c>
      <c r="L7263">
        <v>1</v>
      </c>
      <c r="M7263">
        <v>97</v>
      </c>
      <c r="N7263">
        <v>4</v>
      </c>
      <c r="O7263" t="s">
        <v>61</v>
      </c>
    </row>
    <row r="7264" spans="1:15">
      <c r="A7264">
        <v>125464</v>
      </c>
      <c r="B7264" s="1">
        <v>45496</v>
      </c>
      <c r="C7264" t="s">
        <v>53</v>
      </c>
      <c r="D7264" t="s">
        <v>37</v>
      </c>
      <c r="E7264" t="s">
        <v>17</v>
      </c>
      <c r="F7264">
        <v>31</v>
      </c>
      <c r="G7264" t="s">
        <v>21</v>
      </c>
      <c r="H7264" t="s">
        <v>19</v>
      </c>
      <c r="I7264">
        <v>15</v>
      </c>
      <c r="J7264">
        <v>0</v>
      </c>
      <c r="K7264">
        <v>15</v>
      </c>
      <c r="L7264">
        <v>1</v>
      </c>
      <c r="M7264">
        <v>15</v>
      </c>
      <c r="N7264">
        <v>1</v>
      </c>
      <c r="O7264" t="s">
        <v>68</v>
      </c>
    </row>
    <row r="7265" spans="1:15">
      <c r="A7265">
        <v>190247</v>
      </c>
      <c r="B7265" s="1">
        <v>45269</v>
      </c>
      <c r="C7265" t="s">
        <v>33</v>
      </c>
      <c r="D7265" t="s">
        <v>16</v>
      </c>
      <c r="E7265" t="s">
        <v>17</v>
      </c>
      <c r="F7265">
        <v>30</v>
      </c>
      <c r="G7265" t="s">
        <v>46</v>
      </c>
      <c r="H7265" t="s">
        <v>19</v>
      </c>
      <c r="I7265">
        <v>118</v>
      </c>
      <c r="J7265">
        <v>0</v>
      </c>
      <c r="K7265">
        <v>118</v>
      </c>
      <c r="L7265">
        <v>1</v>
      </c>
      <c r="M7265">
        <v>118</v>
      </c>
      <c r="N7265">
        <v>3</v>
      </c>
      <c r="O7265" t="s">
        <v>22</v>
      </c>
    </row>
    <row r="7266" spans="1:15">
      <c r="A7266">
        <v>152278</v>
      </c>
      <c r="B7266" s="1">
        <v>45549</v>
      </c>
      <c r="C7266" t="s">
        <v>36</v>
      </c>
      <c r="D7266" t="s">
        <v>37</v>
      </c>
      <c r="E7266" t="s">
        <v>17</v>
      </c>
      <c r="F7266">
        <v>34</v>
      </c>
      <c r="G7266" t="s">
        <v>86</v>
      </c>
      <c r="H7266" t="s">
        <v>27</v>
      </c>
      <c r="I7266">
        <v>32</v>
      </c>
      <c r="J7266">
        <v>70</v>
      </c>
      <c r="K7266">
        <v>102</v>
      </c>
      <c r="L7266">
        <v>4</v>
      </c>
      <c r="M7266">
        <v>408</v>
      </c>
      <c r="N7266">
        <v>3</v>
      </c>
      <c r="O7266" t="s">
        <v>22</v>
      </c>
    </row>
    <row r="7267" spans="1:15">
      <c r="A7267">
        <v>155831</v>
      </c>
      <c r="B7267" s="1">
        <v>45580</v>
      </c>
      <c r="C7267" t="s">
        <v>78</v>
      </c>
      <c r="D7267" t="s">
        <v>37</v>
      </c>
      <c r="E7267" t="s">
        <v>25</v>
      </c>
      <c r="F7267">
        <v>19</v>
      </c>
      <c r="G7267" t="s">
        <v>26</v>
      </c>
      <c r="H7267" t="s">
        <v>27</v>
      </c>
      <c r="I7267">
        <v>50</v>
      </c>
      <c r="J7267">
        <v>40</v>
      </c>
      <c r="K7267">
        <v>90</v>
      </c>
      <c r="L7267">
        <v>1</v>
      </c>
      <c r="M7267">
        <v>90</v>
      </c>
      <c r="N7267">
        <v>5</v>
      </c>
      <c r="O7267" t="s">
        <v>32</v>
      </c>
    </row>
    <row r="7268" spans="1:15">
      <c r="A7268">
        <v>151322</v>
      </c>
      <c r="B7268" s="1">
        <v>45443</v>
      </c>
      <c r="C7268" t="s">
        <v>85</v>
      </c>
      <c r="D7268" t="s">
        <v>24</v>
      </c>
      <c r="E7268" t="s">
        <v>17</v>
      </c>
      <c r="F7268">
        <v>23</v>
      </c>
      <c r="G7268" t="s">
        <v>66</v>
      </c>
      <c r="H7268" t="s">
        <v>27</v>
      </c>
      <c r="I7268">
        <v>23</v>
      </c>
      <c r="J7268">
        <v>40</v>
      </c>
      <c r="K7268">
        <v>63</v>
      </c>
      <c r="L7268">
        <v>1</v>
      </c>
      <c r="M7268">
        <v>63</v>
      </c>
      <c r="N7268">
        <v>4</v>
      </c>
      <c r="O7268" t="s">
        <v>45</v>
      </c>
    </row>
    <row r="7269" spans="1:15">
      <c r="A7269">
        <v>192568</v>
      </c>
      <c r="B7269" s="1">
        <v>45504</v>
      </c>
      <c r="C7269" t="s">
        <v>30</v>
      </c>
      <c r="D7269" t="s">
        <v>24</v>
      </c>
      <c r="E7269" t="s">
        <v>17</v>
      </c>
      <c r="F7269">
        <v>24</v>
      </c>
      <c r="G7269" t="s">
        <v>21</v>
      </c>
      <c r="H7269" t="s">
        <v>19</v>
      </c>
      <c r="I7269">
        <v>10</v>
      </c>
      <c r="J7269">
        <v>0</v>
      </c>
      <c r="K7269">
        <v>10</v>
      </c>
      <c r="L7269">
        <v>2</v>
      </c>
      <c r="M7269">
        <v>20</v>
      </c>
      <c r="N7269">
        <v>2</v>
      </c>
      <c r="O7269" t="s">
        <v>81</v>
      </c>
    </row>
    <row r="7270" spans="1:15">
      <c r="A7270">
        <v>191295</v>
      </c>
      <c r="B7270" s="1">
        <v>45345</v>
      </c>
      <c r="C7270" t="s">
        <v>85</v>
      </c>
      <c r="D7270" t="s">
        <v>24</v>
      </c>
      <c r="E7270" t="s">
        <v>17</v>
      </c>
      <c r="F7270">
        <v>32</v>
      </c>
      <c r="G7270" t="s">
        <v>86</v>
      </c>
      <c r="H7270" t="s">
        <v>27</v>
      </c>
      <c r="I7270">
        <v>23</v>
      </c>
      <c r="J7270">
        <v>70</v>
      </c>
      <c r="K7270">
        <v>93</v>
      </c>
      <c r="L7270">
        <v>3</v>
      </c>
      <c r="M7270">
        <v>279</v>
      </c>
      <c r="N7270">
        <v>4</v>
      </c>
      <c r="O7270" t="s">
        <v>65</v>
      </c>
    </row>
    <row r="7271" spans="1:15">
      <c r="A7271">
        <v>199476</v>
      </c>
      <c r="B7271" s="1">
        <v>45318</v>
      </c>
      <c r="C7271" t="s">
        <v>36</v>
      </c>
      <c r="D7271" t="s">
        <v>37</v>
      </c>
      <c r="E7271" t="s">
        <v>17</v>
      </c>
      <c r="F7271">
        <v>18</v>
      </c>
      <c r="G7271" t="s">
        <v>31</v>
      </c>
      <c r="H7271" t="s">
        <v>19</v>
      </c>
      <c r="I7271">
        <v>32</v>
      </c>
      <c r="J7271">
        <v>0</v>
      </c>
      <c r="K7271">
        <v>32</v>
      </c>
      <c r="L7271">
        <v>1</v>
      </c>
      <c r="M7271">
        <v>32</v>
      </c>
      <c r="N7271">
        <v>4</v>
      </c>
      <c r="O7271" t="s">
        <v>45</v>
      </c>
    </row>
    <row r="7272" spans="1:15">
      <c r="A7272">
        <v>173365</v>
      </c>
      <c r="B7272" s="1">
        <v>45292</v>
      </c>
      <c r="C7272" t="s">
        <v>50</v>
      </c>
      <c r="D7272" t="s">
        <v>16</v>
      </c>
      <c r="E7272" t="s">
        <v>17</v>
      </c>
      <c r="F7272">
        <v>22</v>
      </c>
      <c r="G7272" t="s">
        <v>29</v>
      </c>
      <c r="H7272" t="s">
        <v>19</v>
      </c>
      <c r="I7272">
        <v>97</v>
      </c>
      <c r="J7272">
        <v>0</v>
      </c>
      <c r="K7272">
        <v>97</v>
      </c>
      <c r="L7272">
        <v>1</v>
      </c>
      <c r="M7272">
        <v>97</v>
      </c>
      <c r="N7272">
        <v>2</v>
      </c>
      <c r="O7272" t="s">
        <v>59</v>
      </c>
    </row>
    <row r="7273" spans="1:15">
      <c r="A7273">
        <v>161005</v>
      </c>
      <c r="B7273" s="1">
        <v>45599</v>
      </c>
      <c r="C7273" t="s">
        <v>42</v>
      </c>
      <c r="D7273" t="s">
        <v>16</v>
      </c>
      <c r="E7273" t="s">
        <v>17</v>
      </c>
      <c r="F7273">
        <v>24</v>
      </c>
      <c r="G7273" t="s">
        <v>29</v>
      </c>
      <c r="H7273" t="s">
        <v>19</v>
      </c>
      <c r="I7273">
        <v>65</v>
      </c>
      <c r="J7273">
        <v>0</v>
      </c>
      <c r="K7273">
        <v>65</v>
      </c>
      <c r="L7273">
        <v>1</v>
      </c>
      <c r="M7273">
        <v>65</v>
      </c>
      <c r="N7273">
        <v>4</v>
      </c>
      <c r="O7273" t="s">
        <v>45</v>
      </c>
    </row>
    <row r="7274" spans="1:15">
      <c r="A7274">
        <v>147817</v>
      </c>
      <c r="B7274" s="1">
        <v>45491</v>
      </c>
      <c r="C7274" t="s">
        <v>15</v>
      </c>
      <c r="D7274" t="s">
        <v>16</v>
      </c>
      <c r="E7274" t="s">
        <v>17</v>
      </c>
      <c r="F7274">
        <v>21</v>
      </c>
      <c r="G7274" t="s">
        <v>21</v>
      </c>
      <c r="H7274" t="s">
        <v>19</v>
      </c>
      <c r="I7274">
        <v>100</v>
      </c>
      <c r="J7274">
        <v>0</v>
      </c>
      <c r="K7274">
        <v>100</v>
      </c>
      <c r="L7274">
        <v>1</v>
      </c>
      <c r="M7274">
        <v>100</v>
      </c>
      <c r="N7274">
        <v>4</v>
      </c>
      <c r="O7274" t="s">
        <v>70</v>
      </c>
    </row>
    <row r="7275" spans="1:15">
      <c r="A7275">
        <v>185892</v>
      </c>
      <c r="B7275" s="1">
        <v>45481</v>
      </c>
      <c r="C7275" t="s">
        <v>42</v>
      </c>
      <c r="D7275" t="s">
        <v>16</v>
      </c>
      <c r="E7275" t="s">
        <v>17</v>
      </c>
      <c r="F7275">
        <v>26</v>
      </c>
      <c r="G7275" t="s">
        <v>44</v>
      </c>
      <c r="H7275" t="s">
        <v>27</v>
      </c>
      <c r="I7275">
        <v>65</v>
      </c>
      <c r="J7275">
        <v>25</v>
      </c>
      <c r="K7275">
        <v>90</v>
      </c>
      <c r="L7275">
        <v>2</v>
      </c>
      <c r="M7275">
        <v>180</v>
      </c>
      <c r="N7275">
        <v>3</v>
      </c>
      <c r="O7275" t="s">
        <v>84</v>
      </c>
    </row>
    <row r="7276" spans="1:15">
      <c r="A7276">
        <v>128292</v>
      </c>
      <c r="B7276" s="1">
        <v>45560</v>
      </c>
      <c r="C7276" t="s">
        <v>53</v>
      </c>
      <c r="D7276" t="s">
        <v>37</v>
      </c>
      <c r="E7276" t="s">
        <v>17</v>
      </c>
      <c r="F7276">
        <v>22</v>
      </c>
      <c r="G7276" t="s">
        <v>77</v>
      </c>
      <c r="H7276" t="s">
        <v>19</v>
      </c>
      <c r="I7276">
        <v>15</v>
      </c>
      <c r="J7276">
        <v>0</v>
      </c>
      <c r="K7276">
        <v>15</v>
      </c>
      <c r="L7276">
        <v>4</v>
      </c>
      <c r="M7276">
        <v>60</v>
      </c>
      <c r="N7276">
        <v>4</v>
      </c>
      <c r="O7276" t="s">
        <v>52</v>
      </c>
    </row>
    <row r="7277" spans="1:15">
      <c r="A7277">
        <v>151734</v>
      </c>
      <c r="B7277" s="1">
        <v>45453</v>
      </c>
      <c r="C7277" t="s">
        <v>76</v>
      </c>
      <c r="D7277" t="s">
        <v>37</v>
      </c>
      <c r="E7277" t="s">
        <v>17</v>
      </c>
      <c r="F7277">
        <v>27</v>
      </c>
      <c r="G7277" t="s">
        <v>58</v>
      </c>
      <c r="H7277" t="s">
        <v>27</v>
      </c>
      <c r="I7277">
        <v>45</v>
      </c>
      <c r="J7277">
        <v>40</v>
      </c>
      <c r="K7277">
        <v>85</v>
      </c>
      <c r="L7277">
        <v>1</v>
      </c>
      <c r="M7277">
        <v>85</v>
      </c>
      <c r="N7277">
        <v>1</v>
      </c>
      <c r="O7277" t="s">
        <v>68</v>
      </c>
    </row>
    <row r="7278" spans="1:15">
      <c r="A7278">
        <v>154611</v>
      </c>
      <c r="B7278" s="1">
        <v>45596</v>
      </c>
      <c r="C7278" t="s">
        <v>42</v>
      </c>
      <c r="D7278" t="s">
        <v>16</v>
      </c>
      <c r="E7278" t="s">
        <v>17</v>
      </c>
      <c r="F7278">
        <v>25</v>
      </c>
      <c r="G7278" t="s">
        <v>38</v>
      </c>
      <c r="H7278" t="s">
        <v>19</v>
      </c>
      <c r="I7278">
        <v>65</v>
      </c>
      <c r="J7278">
        <v>0</v>
      </c>
      <c r="K7278">
        <v>65</v>
      </c>
      <c r="L7278">
        <v>1</v>
      </c>
      <c r="M7278">
        <v>65</v>
      </c>
      <c r="N7278">
        <v>4</v>
      </c>
      <c r="O7278" t="s">
        <v>72</v>
      </c>
    </row>
    <row r="7279" spans="1:15">
      <c r="A7279">
        <v>199842</v>
      </c>
      <c r="B7279" s="1">
        <v>45483</v>
      </c>
      <c r="C7279" t="s">
        <v>23</v>
      </c>
      <c r="D7279" t="s">
        <v>24</v>
      </c>
      <c r="E7279" t="s">
        <v>25</v>
      </c>
      <c r="F7279">
        <v>34</v>
      </c>
      <c r="G7279" t="s">
        <v>54</v>
      </c>
      <c r="H7279" t="s">
        <v>19</v>
      </c>
      <c r="I7279">
        <v>9</v>
      </c>
      <c r="J7279">
        <v>0</v>
      </c>
      <c r="K7279">
        <v>9</v>
      </c>
      <c r="L7279">
        <v>1</v>
      </c>
      <c r="M7279">
        <v>9</v>
      </c>
      <c r="N7279">
        <v>4</v>
      </c>
      <c r="O7279" t="s">
        <v>72</v>
      </c>
    </row>
    <row r="7280" spans="1:15">
      <c r="A7280">
        <v>135945</v>
      </c>
      <c r="B7280" s="1">
        <v>45244</v>
      </c>
      <c r="C7280" t="s">
        <v>50</v>
      </c>
      <c r="D7280" t="s">
        <v>16</v>
      </c>
      <c r="E7280" t="s">
        <v>17</v>
      </c>
      <c r="F7280">
        <v>35</v>
      </c>
      <c r="G7280" t="s">
        <v>26</v>
      </c>
      <c r="H7280" t="s">
        <v>27</v>
      </c>
      <c r="I7280">
        <v>97</v>
      </c>
      <c r="J7280">
        <v>40</v>
      </c>
      <c r="K7280">
        <v>137</v>
      </c>
      <c r="L7280">
        <v>1</v>
      </c>
      <c r="M7280">
        <v>137</v>
      </c>
      <c r="N7280">
        <v>5</v>
      </c>
      <c r="O7280" t="s">
        <v>39</v>
      </c>
    </row>
    <row r="7281" spans="1:15">
      <c r="A7281">
        <v>174327</v>
      </c>
      <c r="B7281" s="1">
        <v>45317</v>
      </c>
      <c r="C7281" t="s">
        <v>53</v>
      </c>
      <c r="D7281" t="s">
        <v>37</v>
      </c>
      <c r="E7281" t="s">
        <v>25</v>
      </c>
      <c r="F7281">
        <v>22</v>
      </c>
      <c r="G7281" t="s">
        <v>54</v>
      </c>
      <c r="H7281" t="s">
        <v>19</v>
      </c>
      <c r="I7281">
        <v>15</v>
      </c>
      <c r="J7281">
        <v>0</v>
      </c>
      <c r="K7281">
        <v>15</v>
      </c>
      <c r="L7281">
        <v>1</v>
      </c>
      <c r="M7281">
        <v>15</v>
      </c>
      <c r="N7281">
        <v>3</v>
      </c>
      <c r="O7281" t="s">
        <v>22</v>
      </c>
    </row>
    <row r="7282" spans="1:15">
      <c r="A7282">
        <v>175818</v>
      </c>
      <c r="B7282" s="1">
        <v>45557</v>
      </c>
      <c r="C7282" t="s">
        <v>53</v>
      </c>
      <c r="D7282" t="s">
        <v>37</v>
      </c>
      <c r="E7282" t="s">
        <v>17</v>
      </c>
      <c r="F7282">
        <v>32</v>
      </c>
      <c r="G7282" t="s">
        <v>79</v>
      </c>
      <c r="H7282" t="s">
        <v>27</v>
      </c>
      <c r="I7282">
        <v>15</v>
      </c>
      <c r="J7282">
        <v>40</v>
      </c>
      <c r="K7282">
        <v>55</v>
      </c>
      <c r="L7282">
        <v>1</v>
      </c>
      <c r="M7282">
        <v>55</v>
      </c>
      <c r="N7282">
        <v>4</v>
      </c>
      <c r="O7282" t="s">
        <v>20</v>
      </c>
    </row>
    <row r="7283" spans="1:15">
      <c r="A7283">
        <v>164064</v>
      </c>
      <c r="B7283" s="1">
        <v>45543</v>
      </c>
      <c r="C7283" t="s">
        <v>53</v>
      </c>
      <c r="D7283" t="s">
        <v>37</v>
      </c>
      <c r="E7283" t="s">
        <v>17</v>
      </c>
      <c r="F7283">
        <v>19</v>
      </c>
      <c r="G7283" t="s">
        <v>56</v>
      </c>
      <c r="H7283" t="s">
        <v>19</v>
      </c>
      <c r="I7283">
        <v>15</v>
      </c>
      <c r="J7283">
        <v>0</v>
      </c>
      <c r="K7283">
        <v>15</v>
      </c>
      <c r="L7283">
        <v>1</v>
      </c>
      <c r="M7283">
        <v>15</v>
      </c>
      <c r="N7283">
        <v>4</v>
      </c>
      <c r="O7283" t="s">
        <v>65</v>
      </c>
    </row>
    <row r="7284" spans="1:15">
      <c r="A7284">
        <v>195534</v>
      </c>
      <c r="B7284" s="1">
        <v>45250</v>
      </c>
      <c r="C7284" t="s">
        <v>42</v>
      </c>
      <c r="D7284" t="s">
        <v>16</v>
      </c>
      <c r="E7284" t="s">
        <v>17</v>
      </c>
      <c r="F7284">
        <v>22</v>
      </c>
      <c r="G7284" t="s">
        <v>60</v>
      </c>
      <c r="H7284" t="s">
        <v>19</v>
      </c>
      <c r="I7284">
        <v>65</v>
      </c>
      <c r="J7284">
        <v>0</v>
      </c>
      <c r="K7284">
        <v>65</v>
      </c>
      <c r="L7284">
        <v>4</v>
      </c>
      <c r="M7284">
        <v>260</v>
      </c>
      <c r="N7284">
        <v>5</v>
      </c>
      <c r="O7284" t="s">
        <v>45</v>
      </c>
    </row>
    <row r="7285" spans="1:15">
      <c r="A7285">
        <v>184215</v>
      </c>
      <c r="B7285" s="1">
        <v>45453</v>
      </c>
      <c r="C7285" t="s">
        <v>30</v>
      </c>
      <c r="D7285" t="s">
        <v>24</v>
      </c>
      <c r="E7285" t="s">
        <v>25</v>
      </c>
      <c r="F7285">
        <v>25</v>
      </c>
      <c r="G7285" t="s">
        <v>66</v>
      </c>
      <c r="H7285" t="s">
        <v>27</v>
      </c>
      <c r="I7285">
        <v>10</v>
      </c>
      <c r="J7285">
        <v>40</v>
      </c>
      <c r="K7285">
        <v>50</v>
      </c>
      <c r="L7285">
        <v>1</v>
      </c>
      <c r="M7285">
        <v>50</v>
      </c>
      <c r="N7285">
        <v>5</v>
      </c>
      <c r="O7285" t="s">
        <v>65</v>
      </c>
    </row>
    <row r="7286" spans="1:15">
      <c r="A7286">
        <v>196422</v>
      </c>
      <c r="B7286" s="1">
        <v>45486</v>
      </c>
      <c r="C7286" t="s">
        <v>15</v>
      </c>
      <c r="D7286" t="s">
        <v>16</v>
      </c>
      <c r="E7286" t="s">
        <v>17</v>
      </c>
      <c r="F7286">
        <v>21</v>
      </c>
      <c r="G7286" t="s">
        <v>26</v>
      </c>
      <c r="H7286" t="s">
        <v>27</v>
      </c>
      <c r="I7286">
        <v>100</v>
      </c>
      <c r="J7286">
        <v>40</v>
      </c>
      <c r="K7286">
        <v>140</v>
      </c>
      <c r="L7286">
        <v>2</v>
      </c>
      <c r="M7286">
        <v>280</v>
      </c>
      <c r="N7286">
        <v>2</v>
      </c>
      <c r="O7286" t="s">
        <v>59</v>
      </c>
    </row>
    <row r="7287" spans="1:15">
      <c r="A7287">
        <v>183237</v>
      </c>
      <c r="B7287" s="1">
        <v>45503</v>
      </c>
      <c r="C7287" t="s">
        <v>30</v>
      </c>
      <c r="D7287" t="s">
        <v>24</v>
      </c>
      <c r="E7287" t="s">
        <v>25</v>
      </c>
      <c r="F7287">
        <v>19</v>
      </c>
      <c r="G7287" t="s">
        <v>67</v>
      </c>
      <c r="H7287" t="s">
        <v>27</v>
      </c>
      <c r="I7287">
        <v>10</v>
      </c>
      <c r="J7287">
        <v>40</v>
      </c>
      <c r="K7287">
        <v>50</v>
      </c>
      <c r="L7287">
        <v>1</v>
      </c>
      <c r="M7287">
        <v>50</v>
      </c>
      <c r="N7287">
        <v>5</v>
      </c>
      <c r="O7287" t="s">
        <v>72</v>
      </c>
    </row>
    <row r="7288" spans="1:15">
      <c r="A7288">
        <v>164815</v>
      </c>
      <c r="B7288" s="1">
        <v>45401</v>
      </c>
      <c r="C7288" t="s">
        <v>82</v>
      </c>
      <c r="D7288" t="s">
        <v>37</v>
      </c>
      <c r="E7288" t="s">
        <v>17</v>
      </c>
      <c r="F7288">
        <v>25</v>
      </c>
      <c r="G7288" t="s">
        <v>79</v>
      </c>
      <c r="H7288" t="s">
        <v>27</v>
      </c>
      <c r="I7288">
        <v>20</v>
      </c>
      <c r="J7288">
        <v>40</v>
      </c>
      <c r="K7288">
        <v>60</v>
      </c>
      <c r="L7288">
        <v>1</v>
      </c>
      <c r="M7288">
        <v>60</v>
      </c>
      <c r="N7288">
        <v>5</v>
      </c>
      <c r="O7288" t="s">
        <v>32</v>
      </c>
    </row>
    <row r="7289" spans="1:15">
      <c r="A7289">
        <v>156222</v>
      </c>
      <c r="B7289" s="1">
        <v>45313</v>
      </c>
      <c r="C7289" t="s">
        <v>30</v>
      </c>
      <c r="D7289" t="s">
        <v>24</v>
      </c>
      <c r="E7289" t="s">
        <v>17</v>
      </c>
      <c r="F7289">
        <v>26</v>
      </c>
      <c r="G7289" t="s">
        <v>77</v>
      </c>
      <c r="H7289" t="s">
        <v>19</v>
      </c>
      <c r="I7289">
        <v>10</v>
      </c>
      <c r="J7289">
        <v>0</v>
      </c>
      <c r="K7289">
        <v>10</v>
      </c>
      <c r="L7289">
        <v>2</v>
      </c>
      <c r="M7289">
        <v>20</v>
      </c>
      <c r="N7289">
        <v>4</v>
      </c>
      <c r="O7289" t="s">
        <v>32</v>
      </c>
    </row>
    <row r="7290" spans="1:15">
      <c r="A7290">
        <v>188211</v>
      </c>
      <c r="B7290" s="1">
        <v>45236</v>
      </c>
      <c r="C7290" t="s">
        <v>23</v>
      </c>
      <c r="D7290" t="s">
        <v>24</v>
      </c>
      <c r="E7290" t="s">
        <v>17</v>
      </c>
      <c r="F7290">
        <v>23</v>
      </c>
      <c r="G7290" t="s">
        <v>79</v>
      </c>
      <c r="H7290" t="s">
        <v>27</v>
      </c>
      <c r="I7290">
        <v>9</v>
      </c>
      <c r="J7290">
        <v>40</v>
      </c>
      <c r="K7290">
        <v>49</v>
      </c>
      <c r="L7290">
        <v>1</v>
      </c>
      <c r="M7290">
        <v>49</v>
      </c>
      <c r="N7290">
        <v>5</v>
      </c>
      <c r="O7290" t="s">
        <v>39</v>
      </c>
    </row>
    <row r="7291" spans="1:15">
      <c r="A7291">
        <v>166994</v>
      </c>
      <c r="B7291" s="1">
        <v>45371</v>
      </c>
      <c r="C7291" t="s">
        <v>42</v>
      </c>
      <c r="D7291" t="s">
        <v>16</v>
      </c>
      <c r="E7291" t="s">
        <v>17</v>
      </c>
      <c r="F7291">
        <v>19</v>
      </c>
      <c r="G7291" t="s">
        <v>75</v>
      </c>
      <c r="H7291" t="s">
        <v>27</v>
      </c>
      <c r="I7291">
        <v>65</v>
      </c>
      <c r="J7291">
        <v>70</v>
      </c>
      <c r="K7291">
        <v>135</v>
      </c>
      <c r="L7291">
        <v>2</v>
      </c>
      <c r="M7291">
        <v>270</v>
      </c>
      <c r="N7291">
        <v>1</v>
      </c>
      <c r="O7291" t="s">
        <v>87</v>
      </c>
    </row>
    <row r="7292" spans="1:15">
      <c r="A7292">
        <v>191828</v>
      </c>
      <c r="B7292" s="1">
        <v>45564</v>
      </c>
      <c r="C7292" t="s">
        <v>53</v>
      </c>
      <c r="D7292" t="s">
        <v>37</v>
      </c>
      <c r="E7292" t="s">
        <v>17</v>
      </c>
      <c r="F7292">
        <v>18</v>
      </c>
      <c r="G7292" t="s">
        <v>26</v>
      </c>
      <c r="H7292" t="s">
        <v>27</v>
      </c>
      <c r="I7292">
        <v>15</v>
      </c>
      <c r="J7292">
        <v>40</v>
      </c>
      <c r="K7292">
        <v>55</v>
      </c>
      <c r="L7292">
        <v>2</v>
      </c>
      <c r="M7292">
        <v>110</v>
      </c>
      <c r="N7292">
        <v>5</v>
      </c>
      <c r="O7292" t="s">
        <v>57</v>
      </c>
    </row>
    <row r="7293" spans="1:15">
      <c r="A7293">
        <v>124041</v>
      </c>
      <c r="B7293" s="1">
        <v>45547</v>
      </c>
      <c r="C7293" t="s">
        <v>85</v>
      </c>
      <c r="D7293" t="s">
        <v>24</v>
      </c>
      <c r="E7293" t="s">
        <v>17</v>
      </c>
      <c r="F7293">
        <v>22</v>
      </c>
      <c r="G7293" t="s">
        <v>46</v>
      </c>
      <c r="H7293" t="s">
        <v>19</v>
      </c>
      <c r="I7293">
        <v>23</v>
      </c>
      <c r="J7293">
        <v>0</v>
      </c>
      <c r="K7293">
        <v>23</v>
      </c>
      <c r="L7293">
        <v>1</v>
      </c>
      <c r="M7293">
        <v>23</v>
      </c>
      <c r="N7293">
        <v>4</v>
      </c>
      <c r="O7293" t="s">
        <v>65</v>
      </c>
    </row>
    <row r="7294" spans="1:15">
      <c r="A7294">
        <v>145961</v>
      </c>
      <c r="B7294" s="1">
        <v>45372</v>
      </c>
      <c r="C7294" t="s">
        <v>23</v>
      </c>
      <c r="D7294" t="s">
        <v>24</v>
      </c>
      <c r="E7294" t="s">
        <v>25</v>
      </c>
      <c r="F7294">
        <v>20</v>
      </c>
      <c r="G7294" t="s">
        <v>69</v>
      </c>
      <c r="H7294" t="s">
        <v>19</v>
      </c>
      <c r="I7294">
        <v>9</v>
      </c>
      <c r="J7294">
        <v>0</v>
      </c>
      <c r="K7294">
        <v>9</v>
      </c>
      <c r="L7294">
        <v>4</v>
      </c>
      <c r="M7294">
        <v>36</v>
      </c>
      <c r="N7294">
        <v>5</v>
      </c>
      <c r="O7294" t="s">
        <v>43</v>
      </c>
    </row>
    <row r="7295" spans="1:15">
      <c r="A7295">
        <v>193556</v>
      </c>
      <c r="B7295" s="1">
        <v>45297</v>
      </c>
      <c r="C7295" t="s">
        <v>42</v>
      </c>
      <c r="D7295" t="s">
        <v>16</v>
      </c>
      <c r="E7295" t="s">
        <v>25</v>
      </c>
      <c r="F7295">
        <v>22</v>
      </c>
      <c r="G7295" t="s">
        <v>46</v>
      </c>
      <c r="H7295" t="s">
        <v>19</v>
      </c>
      <c r="I7295">
        <v>65</v>
      </c>
      <c r="J7295">
        <v>0</v>
      </c>
      <c r="K7295">
        <v>65</v>
      </c>
      <c r="L7295">
        <v>1</v>
      </c>
      <c r="M7295">
        <v>65</v>
      </c>
      <c r="N7295">
        <v>3</v>
      </c>
      <c r="O7295" t="s">
        <v>73</v>
      </c>
    </row>
    <row r="7296" spans="1:15">
      <c r="A7296">
        <v>185416</v>
      </c>
      <c r="B7296" s="1">
        <v>45481</v>
      </c>
      <c r="C7296" t="s">
        <v>82</v>
      </c>
      <c r="D7296" t="s">
        <v>37</v>
      </c>
      <c r="E7296" t="s">
        <v>17</v>
      </c>
      <c r="F7296">
        <v>23</v>
      </c>
      <c r="G7296" t="s">
        <v>77</v>
      </c>
      <c r="H7296" t="s">
        <v>19</v>
      </c>
      <c r="I7296">
        <v>20</v>
      </c>
      <c r="J7296">
        <v>0</v>
      </c>
      <c r="K7296">
        <v>20</v>
      </c>
      <c r="L7296">
        <v>1</v>
      </c>
      <c r="M7296">
        <v>20</v>
      </c>
      <c r="N7296">
        <v>4</v>
      </c>
      <c r="O7296" t="s">
        <v>39</v>
      </c>
    </row>
    <row r="7297" spans="1:15">
      <c r="A7297">
        <v>169767</v>
      </c>
      <c r="B7297" s="1">
        <v>45324</v>
      </c>
      <c r="C7297" t="s">
        <v>33</v>
      </c>
      <c r="D7297" t="s">
        <v>16</v>
      </c>
      <c r="E7297" t="s">
        <v>17</v>
      </c>
      <c r="F7297">
        <v>21</v>
      </c>
      <c r="G7297" t="s">
        <v>51</v>
      </c>
      <c r="H7297" t="s">
        <v>27</v>
      </c>
      <c r="I7297">
        <v>118</v>
      </c>
      <c r="J7297">
        <v>50</v>
      </c>
      <c r="K7297">
        <v>168</v>
      </c>
      <c r="L7297">
        <v>4</v>
      </c>
      <c r="M7297">
        <v>672</v>
      </c>
      <c r="N7297">
        <v>3</v>
      </c>
      <c r="O7297" t="s">
        <v>22</v>
      </c>
    </row>
    <row r="7298" spans="1:15">
      <c r="A7298">
        <v>191877</v>
      </c>
      <c r="B7298" s="1">
        <v>45432</v>
      </c>
      <c r="C7298" t="s">
        <v>53</v>
      </c>
      <c r="D7298" t="s">
        <v>37</v>
      </c>
      <c r="E7298" t="s">
        <v>17</v>
      </c>
      <c r="F7298">
        <v>27</v>
      </c>
      <c r="G7298" t="s">
        <v>67</v>
      </c>
      <c r="H7298" t="s">
        <v>27</v>
      </c>
      <c r="I7298">
        <v>15</v>
      </c>
      <c r="J7298">
        <v>40</v>
      </c>
      <c r="K7298">
        <v>55</v>
      </c>
      <c r="L7298">
        <v>1</v>
      </c>
      <c r="M7298">
        <v>55</v>
      </c>
      <c r="N7298">
        <v>5</v>
      </c>
      <c r="O7298" t="s">
        <v>45</v>
      </c>
    </row>
    <row r="7299" spans="1:15">
      <c r="A7299">
        <v>185340</v>
      </c>
      <c r="B7299" s="1">
        <v>45266</v>
      </c>
      <c r="C7299" t="s">
        <v>50</v>
      </c>
      <c r="D7299" t="s">
        <v>16</v>
      </c>
      <c r="E7299" t="s">
        <v>17</v>
      </c>
      <c r="F7299">
        <v>29</v>
      </c>
      <c r="G7299" t="s">
        <v>41</v>
      </c>
      <c r="H7299" t="s">
        <v>19</v>
      </c>
      <c r="I7299">
        <v>97</v>
      </c>
      <c r="J7299">
        <v>0</v>
      </c>
      <c r="K7299">
        <v>97</v>
      </c>
      <c r="L7299">
        <v>1</v>
      </c>
      <c r="M7299">
        <v>97</v>
      </c>
      <c r="N7299">
        <v>3</v>
      </c>
      <c r="O7299" t="s">
        <v>83</v>
      </c>
    </row>
    <row r="7300" spans="1:15">
      <c r="A7300">
        <v>143457</v>
      </c>
      <c r="B7300" s="1">
        <v>45316</v>
      </c>
      <c r="C7300" t="s">
        <v>53</v>
      </c>
      <c r="D7300" t="s">
        <v>37</v>
      </c>
      <c r="E7300" t="s">
        <v>17</v>
      </c>
      <c r="F7300">
        <v>35</v>
      </c>
      <c r="G7300" t="s">
        <v>67</v>
      </c>
      <c r="H7300" t="s">
        <v>27</v>
      </c>
      <c r="I7300">
        <v>15</v>
      </c>
      <c r="J7300">
        <v>40</v>
      </c>
      <c r="K7300">
        <v>55</v>
      </c>
      <c r="L7300">
        <v>2</v>
      </c>
      <c r="M7300">
        <v>110</v>
      </c>
      <c r="N7300">
        <v>4</v>
      </c>
      <c r="O7300" t="s">
        <v>20</v>
      </c>
    </row>
    <row r="7301" spans="1:15">
      <c r="A7301">
        <v>137768</v>
      </c>
      <c r="B7301" s="1">
        <v>45262</v>
      </c>
      <c r="C7301" t="s">
        <v>15</v>
      </c>
      <c r="D7301" t="s">
        <v>16</v>
      </c>
      <c r="E7301" t="s">
        <v>17</v>
      </c>
      <c r="F7301">
        <v>19</v>
      </c>
      <c r="G7301" t="s">
        <v>18</v>
      </c>
      <c r="H7301" t="s">
        <v>19</v>
      </c>
      <c r="I7301">
        <v>100</v>
      </c>
      <c r="J7301">
        <v>0</v>
      </c>
      <c r="K7301">
        <v>100</v>
      </c>
      <c r="L7301">
        <v>1</v>
      </c>
      <c r="M7301">
        <v>100</v>
      </c>
      <c r="N7301">
        <v>2</v>
      </c>
      <c r="O7301" t="s">
        <v>55</v>
      </c>
    </row>
    <row r="7302" spans="1:15">
      <c r="A7302">
        <v>184910</v>
      </c>
      <c r="B7302" s="1">
        <v>45599</v>
      </c>
      <c r="C7302" t="s">
        <v>42</v>
      </c>
      <c r="D7302" t="s">
        <v>16</v>
      </c>
      <c r="E7302" t="s">
        <v>17</v>
      </c>
      <c r="F7302">
        <v>20</v>
      </c>
      <c r="G7302" t="s">
        <v>62</v>
      </c>
      <c r="H7302" t="s">
        <v>19</v>
      </c>
      <c r="I7302">
        <v>65</v>
      </c>
      <c r="J7302">
        <v>0</v>
      </c>
      <c r="K7302">
        <v>65</v>
      </c>
      <c r="L7302">
        <v>1</v>
      </c>
      <c r="M7302">
        <v>65</v>
      </c>
      <c r="N7302">
        <v>5</v>
      </c>
      <c r="O7302" t="s">
        <v>57</v>
      </c>
    </row>
    <row r="7303" spans="1:15">
      <c r="A7303">
        <v>155167</v>
      </c>
      <c r="B7303" s="1">
        <v>45465</v>
      </c>
      <c r="C7303" t="s">
        <v>53</v>
      </c>
      <c r="D7303" t="s">
        <v>37</v>
      </c>
      <c r="E7303" t="s">
        <v>17</v>
      </c>
      <c r="F7303">
        <v>20</v>
      </c>
      <c r="G7303" t="s">
        <v>38</v>
      </c>
      <c r="H7303" t="s">
        <v>19</v>
      </c>
      <c r="I7303">
        <v>15</v>
      </c>
      <c r="J7303">
        <v>0</v>
      </c>
      <c r="K7303">
        <v>15</v>
      </c>
      <c r="L7303">
        <v>1</v>
      </c>
      <c r="M7303">
        <v>15</v>
      </c>
      <c r="N7303">
        <v>3</v>
      </c>
      <c r="O7303" t="s">
        <v>22</v>
      </c>
    </row>
    <row r="7304" spans="1:15">
      <c r="A7304">
        <v>143453</v>
      </c>
      <c r="B7304" s="1">
        <v>45388</v>
      </c>
      <c r="C7304" t="s">
        <v>36</v>
      </c>
      <c r="D7304" t="s">
        <v>37</v>
      </c>
      <c r="E7304" t="s">
        <v>17</v>
      </c>
      <c r="F7304">
        <v>20</v>
      </c>
      <c r="G7304" t="s">
        <v>69</v>
      </c>
      <c r="H7304" t="s">
        <v>19</v>
      </c>
      <c r="I7304">
        <v>32</v>
      </c>
      <c r="J7304">
        <v>0</v>
      </c>
      <c r="K7304">
        <v>32</v>
      </c>
      <c r="L7304">
        <v>1</v>
      </c>
      <c r="M7304">
        <v>32</v>
      </c>
      <c r="N7304">
        <v>4</v>
      </c>
      <c r="O7304" t="s">
        <v>52</v>
      </c>
    </row>
    <row r="7305" spans="1:15">
      <c r="A7305">
        <v>141961</v>
      </c>
      <c r="B7305" s="1">
        <v>45373</v>
      </c>
      <c r="C7305" t="s">
        <v>53</v>
      </c>
      <c r="D7305" t="s">
        <v>37</v>
      </c>
      <c r="E7305" t="s">
        <v>25</v>
      </c>
      <c r="F7305">
        <v>27</v>
      </c>
      <c r="G7305" t="s">
        <v>67</v>
      </c>
      <c r="H7305" t="s">
        <v>27</v>
      </c>
      <c r="I7305">
        <v>15</v>
      </c>
      <c r="J7305">
        <v>40</v>
      </c>
      <c r="K7305">
        <v>55</v>
      </c>
      <c r="L7305">
        <v>1</v>
      </c>
      <c r="M7305">
        <v>55</v>
      </c>
      <c r="N7305">
        <v>5</v>
      </c>
      <c r="O7305" t="s">
        <v>39</v>
      </c>
    </row>
    <row r="7306" spans="1:15">
      <c r="A7306">
        <v>161331</v>
      </c>
      <c r="B7306" s="1">
        <v>45322</v>
      </c>
      <c r="C7306" t="s">
        <v>30</v>
      </c>
      <c r="D7306" t="s">
        <v>24</v>
      </c>
      <c r="E7306" t="s">
        <v>25</v>
      </c>
      <c r="F7306">
        <v>18</v>
      </c>
      <c r="G7306" t="s">
        <v>51</v>
      </c>
      <c r="H7306" t="s">
        <v>27</v>
      </c>
      <c r="I7306">
        <v>10</v>
      </c>
      <c r="J7306">
        <v>50</v>
      </c>
      <c r="K7306">
        <v>60</v>
      </c>
      <c r="L7306">
        <v>4</v>
      </c>
      <c r="M7306">
        <v>240</v>
      </c>
      <c r="N7306">
        <v>3</v>
      </c>
      <c r="O7306" t="s">
        <v>83</v>
      </c>
    </row>
    <row r="7307" spans="1:15">
      <c r="A7307">
        <v>171435</v>
      </c>
      <c r="B7307" s="1">
        <v>45327</v>
      </c>
      <c r="C7307" t="s">
        <v>36</v>
      </c>
      <c r="D7307" t="s">
        <v>37</v>
      </c>
      <c r="E7307" t="s">
        <v>25</v>
      </c>
      <c r="F7307">
        <v>25</v>
      </c>
      <c r="G7307" t="s">
        <v>46</v>
      </c>
      <c r="H7307" t="s">
        <v>19</v>
      </c>
      <c r="I7307">
        <v>32</v>
      </c>
      <c r="J7307">
        <v>0</v>
      </c>
      <c r="K7307">
        <v>32</v>
      </c>
      <c r="L7307">
        <v>1</v>
      </c>
      <c r="M7307">
        <v>32</v>
      </c>
      <c r="N7307">
        <v>4</v>
      </c>
      <c r="O7307" t="s">
        <v>72</v>
      </c>
    </row>
    <row r="7308" spans="1:15">
      <c r="A7308">
        <v>125523</v>
      </c>
      <c r="B7308" s="1">
        <v>45267</v>
      </c>
      <c r="C7308" t="s">
        <v>78</v>
      </c>
      <c r="D7308" t="s">
        <v>37</v>
      </c>
      <c r="E7308" t="s">
        <v>17</v>
      </c>
      <c r="F7308">
        <v>28</v>
      </c>
      <c r="G7308" t="s">
        <v>21</v>
      </c>
      <c r="H7308" t="s">
        <v>19</v>
      </c>
      <c r="I7308">
        <v>50</v>
      </c>
      <c r="J7308">
        <v>0</v>
      </c>
      <c r="K7308">
        <v>50</v>
      </c>
      <c r="L7308">
        <v>1</v>
      </c>
      <c r="M7308">
        <v>50</v>
      </c>
      <c r="N7308">
        <v>5</v>
      </c>
      <c r="O7308" t="s">
        <v>61</v>
      </c>
    </row>
    <row r="7309" spans="1:15">
      <c r="A7309">
        <v>188063</v>
      </c>
      <c r="B7309" s="1">
        <v>45436</v>
      </c>
      <c r="C7309" t="s">
        <v>48</v>
      </c>
      <c r="D7309" t="s">
        <v>16</v>
      </c>
      <c r="E7309" t="s">
        <v>17</v>
      </c>
      <c r="F7309">
        <v>18</v>
      </c>
      <c r="G7309" t="s">
        <v>46</v>
      </c>
      <c r="H7309" t="s">
        <v>19</v>
      </c>
      <c r="I7309">
        <v>130</v>
      </c>
      <c r="J7309">
        <v>0</v>
      </c>
      <c r="K7309">
        <v>130</v>
      </c>
      <c r="L7309">
        <v>3</v>
      </c>
      <c r="M7309">
        <v>390</v>
      </c>
      <c r="N7309">
        <v>4</v>
      </c>
      <c r="O7309" t="s">
        <v>43</v>
      </c>
    </row>
    <row r="7310" spans="1:15">
      <c r="A7310">
        <v>131284</v>
      </c>
      <c r="B7310" s="1">
        <v>45302</v>
      </c>
      <c r="C7310" t="s">
        <v>76</v>
      </c>
      <c r="D7310" t="s">
        <v>37</v>
      </c>
      <c r="E7310" t="s">
        <v>17</v>
      </c>
      <c r="F7310">
        <v>23</v>
      </c>
      <c r="G7310" t="s">
        <v>41</v>
      </c>
      <c r="H7310" t="s">
        <v>19</v>
      </c>
      <c r="I7310">
        <v>45</v>
      </c>
      <c r="J7310">
        <v>0</v>
      </c>
      <c r="K7310">
        <v>45</v>
      </c>
      <c r="L7310">
        <v>1</v>
      </c>
      <c r="M7310">
        <v>45</v>
      </c>
      <c r="N7310">
        <v>4</v>
      </c>
      <c r="O7310" t="s">
        <v>61</v>
      </c>
    </row>
    <row r="7311" spans="1:15">
      <c r="A7311">
        <v>143462</v>
      </c>
      <c r="B7311" s="1">
        <v>45490</v>
      </c>
      <c r="C7311" t="s">
        <v>36</v>
      </c>
      <c r="D7311" t="s">
        <v>37</v>
      </c>
      <c r="E7311" t="s">
        <v>17</v>
      </c>
      <c r="F7311">
        <v>18</v>
      </c>
      <c r="G7311" t="s">
        <v>80</v>
      </c>
      <c r="H7311" t="s">
        <v>27</v>
      </c>
      <c r="I7311">
        <v>32</v>
      </c>
      <c r="J7311">
        <v>40</v>
      </c>
      <c r="K7311">
        <v>72</v>
      </c>
      <c r="L7311">
        <v>3</v>
      </c>
      <c r="M7311">
        <v>216</v>
      </c>
      <c r="N7311">
        <v>2</v>
      </c>
      <c r="O7311" t="s">
        <v>35</v>
      </c>
    </row>
    <row r="7312" spans="1:15">
      <c r="A7312">
        <v>151121</v>
      </c>
      <c r="B7312" s="1">
        <v>45346</v>
      </c>
      <c r="C7312" t="s">
        <v>50</v>
      </c>
      <c r="D7312" t="s">
        <v>16</v>
      </c>
      <c r="E7312" t="s">
        <v>17</v>
      </c>
      <c r="F7312">
        <v>22</v>
      </c>
      <c r="G7312" t="s">
        <v>56</v>
      </c>
      <c r="H7312" t="s">
        <v>19</v>
      </c>
      <c r="I7312">
        <v>97</v>
      </c>
      <c r="J7312">
        <v>0</v>
      </c>
      <c r="K7312">
        <v>97</v>
      </c>
      <c r="L7312">
        <v>1</v>
      </c>
      <c r="M7312">
        <v>97</v>
      </c>
      <c r="N7312">
        <v>3</v>
      </c>
      <c r="O7312" t="s">
        <v>22</v>
      </c>
    </row>
    <row r="7313" spans="1:15">
      <c r="A7313">
        <v>153521</v>
      </c>
      <c r="B7313" s="1">
        <v>45586</v>
      </c>
      <c r="C7313" t="s">
        <v>36</v>
      </c>
      <c r="D7313" t="s">
        <v>37</v>
      </c>
      <c r="E7313" t="s">
        <v>25</v>
      </c>
      <c r="F7313">
        <v>26</v>
      </c>
      <c r="G7313" t="s">
        <v>67</v>
      </c>
      <c r="H7313" t="s">
        <v>27</v>
      </c>
      <c r="I7313">
        <v>32</v>
      </c>
      <c r="J7313">
        <v>40</v>
      </c>
      <c r="K7313">
        <v>72</v>
      </c>
      <c r="L7313">
        <v>3</v>
      </c>
      <c r="M7313">
        <v>216</v>
      </c>
      <c r="N7313">
        <v>1</v>
      </c>
      <c r="O7313" t="s">
        <v>68</v>
      </c>
    </row>
    <row r="7314" spans="1:15">
      <c r="A7314">
        <v>123299</v>
      </c>
      <c r="B7314" s="1">
        <v>45244</v>
      </c>
      <c r="C7314" t="s">
        <v>23</v>
      </c>
      <c r="D7314" t="s">
        <v>24</v>
      </c>
      <c r="E7314" t="s">
        <v>17</v>
      </c>
      <c r="F7314">
        <v>32</v>
      </c>
      <c r="G7314" t="s">
        <v>74</v>
      </c>
      <c r="H7314" t="s">
        <v>27</v>
      </c>
      <c r="I7314">
        <v>9</v>
      </c>
      <c r="J7314">
        <v>25</v>
      </c>
      <c r="K7314">
        <v>34</v>
      </c>
      <c r="L7314">
        <v>2</v>
      </c>
      <c r="M7314">
        <v>68</v>
      </c>
      <c r="N7314">
        <v>3</v>
      </c>
      <c r="O7314" t="s">
        <v>73</v>
      </c>
    </row>
    <row r="7315" spans="1:15">
      <c r="A7315">
        <v>185374</v>
      </c>
      <c r="B7315" s="1">
        <v>45472</v>
      </c>
      <c r="C7315" t="s">
        <v>53</v>
      </c>
      <c r="D7315" t="s">
        <v>37</v>
      </c>
      <c r="E7315" t="s">
        <v>17</v>
      </c>
      <c r="F7315">
        <v>28</v>
      </c>
      <c r="G7315" t="s">
        <v>38</v>
      </c>
      <c r="H7315" t="s">
        <v>19</v>
      </c>
      <c r="I7315">
        <v>15</v>
      </c>
      <c r="J7315">
        <v>0</v>
      </c>
      <c r="K7315">
        <v>15</v>
      </c>
      <c r="L7315">
        <v>1</v>
      </c>
      <c r="M7315">
        <v>15</v>
      </c>
      <c r="N7315">
        <v>5</v>
      </c>
      <c r="O7315" t="s">
        <v>57</v>
      </c>
    </row>
    <row r="7316" spans="1:15">
      <c r="A7316">
        <v>182701</v>
      </c>
      <c r="B7316" s="1">
        <v>45569</v>
      </c>
      <c r="C7316" t="s">
        <v>50</v>
      </c>
      <c r="D7316" t="s">
        <v>16</v>
      </c>
      <c r="E7316" t="s">
        <v>17</v>
      </c>
      <c r="F7316">
        <v>31</v>
      </c>
      <c r="G7316" t="s">
        <v>21</v>
      </c>
      <c r="H7316" t="s">
        <v>19</v>
      </c>
      <c r="I7316">
        <v>97</v>
      </c>
      <c r="J7316">
        <v>0</v>
      </c>
      <c r="K7316">
        <v>97</v>
      </c>
      <c r="L7316">
        <v>2</v>
      </c>
      <c r="M7316">
        <v>194</v>
      </c>
      <c r="N7316">
        <v>5</v>
      </c>
      <c r="O7316" t="s">
        <v>65</v>
      </c>
    </row>
    <row r="7317" spans="1:15">
      <c r="A7317">
        <v>146988</v>
      </c>
      <c r="B7317" s="1">
        <v>45466</v>
      </c>
      <c r="C7317" t="s">
        <v>36</v>
      </c>
      <c r="D7317" t="s">
        <v>37</v>
      </c>
      <c r="E7317" t="s">
        <v>25</v>
      </c>
      <c r="F7317">
        <v>27</v>
      </c>
      <c r="G7317" t="s">
        <v>31</v>
      </c>
      <c r="H7317" t="s">
        <v>19</v>
      </c>
      <c r="I7317">
        <v>32</v>
      </c>
      <c r="J7317">
        <v>0</v>
      </c>
      <c r="K7317">
        <v>32</v>
      </c>
      <c r="L7317">
        <v>1</v>
      </c>
      <c r="M7317">
        <v>32</v>
      </c>
      <c r="N7317">
        <v>3</v>
      </c>
      <c r="O7317" t="s">
        <v>88</v>
      </c>
    </row>
    <row r="7318" spans="1:15">
      <c r="A7318">
        <v>160613</v>
      </c>
      <c r="B7318" s="1">
        <v>45459</v>
      </c>
      <c r="C7318" t="s">
        <v>50</v>
      </c>
      <c r="D7318" t="s">
        <v>16</v>
      </c>
      <c r="E7318" t="s">
        <v>17</v>
      </c>
      <c r="F7318">
        <v>20</v>
      </c>
      <c r="G7318" t="s">
        <v>38</v>
      </c>
      <c r="H7318" t="s">
        <v>19</v>
      </c>
      <c r="I7318">
        <v>97</v>
      </c>
      <c r="J7318">
        <v>0</v>
      </c>
      <c r="K7318">
        <v>97</v>
      </c>
      <c r="L7318">
        <v>1</v>
      </c>
      <c r="M7318">
        <v>97</v>
      </c>
      <c r="N7318">
        <v>5</v>
      </c>
      <c r="O7318" t="s">
        <v>43</v>
      </c>
    </row>
    <row r="7319" spans="1:15">
      <c r="A7319">
        <v>180390</v>
      </c>
      <c r="B7319" s="1">
        <v>45323</v>
      </c>
      <c r="C7319" t="s">
        <v>30</v>
      </c>
      <c r="D7319" t="s">
        <v>24</v>
      </c>
      <c r="E7319" t="s">
        <v>25</v>
      </c>
      <c r="F7319">
        <v>24</v>
      </c>
      <c r="G7319" t="s">
        <v>46</v>
      </c>
      <c r="H7319" t="s">
        <v>19</v>
      </c>
      <c r="I7319">
        <v>10</v>
      </c>
      <c r="J7319">
        <v>0</v>
      </c>
      <c r="K7319">
        <v>10</v>
      </c>
      <c r="L7319">
        <v>1</v>
      </c>
      <c r="M7319">
        <v>10</v>
      </c>
      <c r="N7319">
        <v>4</v>
      </c>
      <c r="O7319" t="s">
        <v>65</v>
      </c>
    </row>
    <row r="7320" spans="1:15">
      <c r="A7320">
        <v>141967</v>
      </c>
      <c r="B7320" s="1">
        <v>45311</v>
      </c>
      <c r="C7320" t="s">
        <v>42</v>
      </c>
      <c r="D7320" t="s">
        <v>16</v>
      </c>
      <c r="E7320" t="s">
        <v>25</v>
      </c>
      <c r="F7320">
        <v>30</v>
      </c>
      <c r="G7320" t="s">
        <v>77</v>
      </c>
      <c r="H7320" t="s">
        <v>19</v>
      </c>
      <c r="I7320">
        <v>65</v>
      </c>
      <c r="J7320">
        <v>0</v>
      </c>
      <c r="K7320">
        <v>65</v>
      </c>
      <c r="L7320">
        <v>1</v>
      </c>
      <c r="M7320">
        <v>65</v>
      </c>
      <c r="N7320">
        <v>5</v>
      </c>
      <c r="O7320" t="s">
        <v>57</v>
      </c>
    </row>
    <row r="7321" spans="1:15">
      <c r="A7321">
        <v>121285</v>
      </c>
      <c r="B7321" s="1">
        <v>45500</v>
      </c>
      <c r="C7321" t="s">
        <v>42</v>
      </c>
      <c r="D7321" t="s">
        <v>16</v>
      </c>
      <c r="E7321" t="s">
        <v>25</v>
      </c>
      <c r="F7321">
        <v>29</v>
      </c>
      <c r="G7321" t="s">
        <v>58</v>
      </c>
      <c r="H7321" t="s">
        <v>27</v>
      </c>
      <c r="I7321">
        <v>65</v>
      </c>
      <c r="J7321">
        <v>40</v>
      </c>
      <c r="K7321">
        <v>105</v>
      </c>
      <c r="L7321">
        <v>1</v>
      </c>
      <c r="M7321">
        <v>105</v>
      </c>
      <c r="N7321">
        <v>3</v>
      </c>
      <c r="O7321" t="s">
        <v>40</v>
      </c>
    </row>
    <row r="7322" spans="1:15">
      <c r="A7322">
        <v>164834</v>
      </c>
      <c r="B7322" s="1">
        <v>45307</v>
      </c>
      <c r="C7322" t="s">
        <v>50</v>
      </c>
      <c r="D7322" t="s">
        <v>16</v>
      </c>
      <c r="E7322" t="s">
        <v>17</v>
      </c>
      <c r="F7322">
        <v>26</v>
      </c>
      <c r="G7322" t="s">
        <v>60</v>
      </c>
      <c r="H7322" t="s">
        <v>19</v>
      </c>
      <c r="I7322">
        <v>97</v>
      </c>
      <c r="J7322">
        <v>0</v>
      </c>
      <c r="K7322">
        <v>97</v>
      </c>
      <c r="L7322">
        <v>2</v>
      </c>
      <c r="M7322">
        <v>194</v>
      </c>
      <c r="N7322">
        <v>3</v>
      </c>
      <c r="O7322" t="s">
        <v>88</v>
      </c>
    </row>
    <row r="7323" spans="1:15">
      <c r="A7323">
        <v>123128</v>
      </c>
      <c r="B7323" s="1">
        <v>45569</v>
      </c>
      <c r="C7323" t="s">
        <v>53</v>
      </c>
      <c r="D7323" t="s">
        <v>37</v>
      </c>
      <c r="E7323" t="s">
        <v>17</v>
      </c>
      <c r="F7323">
        <v>25</v>
      </c>
      <c r="G7323" t="s">
        <v>56</v>
      </c>
      <c r="H7323" t="s">
        <v>19</v>
      </c>
      <c r="I7323">
        <v>15</v>
      </c>
      <c r="J7323">
        <v>0</v>
      </c>
      <c r="K7323">
        <v>15</v>
      </c>
      <c r="L7323">
        <v>3</v>
      </c>
      <c r="M7323">
        <v>45</v>
      </c>
      <c r="N7323">
        <v>5</v>
      </c>
      <c r="O7323" t="s">
        <v>43</v>
      </c>
    </row>
    <row r="7324" spans="1:15">
      <c r="A7324">
        <v>199753</v>
      </c>
      <c r="B7324" s="1">
        <v>45523</v>
      </c>
      <c r="C7324" t="s">
        <v>50</v>
      </c>
      <c r="D7324" t="s">
        <v>16</v>
      </c>
      <c r="E7324" t="s">
        <v>17</v>
      </c>
      <c r="F7324">
        <v>33</v>
      </c>
      <c r="G7324" t="s">
        <v>60</v>
      </c>
      <c r="H7324" t="s">
        <v>19</v>
      </c>
      <c r="I7324">
        <v>97</v>
      </c>
      <c r="J7324">
        <v>0</v>
      </c>
      <c r="K7324">
        <v>97</v>
      </c>
      <c r="L7324">
        <v>1</v>
      </c>
      <c r="M7324">
        <v>97</v>
      </c>
      <c r="N7324">
        <v>3</v>
      </c>
      <c r="O7324" t="s">
        <v>73</v>
      </c>
    </row>
    <row r="7325" spans="1:15">
      <c r="A7325">
        <v>154599</v>
      </c>
      <c r="B7325" s="1">
        <v>45546</v>
      </c>
      <c r="C7325" t="s">
        <v>82</v>
      </c>
      <c r="D7325" t="s">
        <v>37</v>
      </c>
      <c r="E7325" t="s">
        <v>17</v>
      </c>
      <c r="F7325">
        <v>30</v>
      </c>
      <c r="G7325" t="s">
        <v>54</v>
      </c>
      <c r="H7325" t="s">
        <v>19</v>
      </c>
      <c r="I7325">
        <v>20</v>
      </c>
      <c r="J7325">
        <v>0</v>
      </c>
      <c r="K7325">
        <v>20</v>
      </c>
      <c r="L7325">
        <v>2</v>
      </c>
      <c r="M7325">
        <v>40</v>
      </c>
      <c r="N7325">
        <v>5</v>
      </c>
      <c r="O7325" t="s">
        <v>61</v>
      </c>
    </row>
    <row r="7326" spans="1:15">
      <c r="A7326">
        <v>191307</v>
      </c>
      <c r="B7326" s="1">
        <v>45522</v>
      </c>
      <c r="C7326" t="s">
        <v>42</v>
      </c>
      <c r="D7326" t="s">
        <v>16</v>
      </c>
      <c r="E7326" t="s">
        <v>17</v>
      </c>
      <c r="F7326">
        <v>32</v>
      </c>
      <c r="G7326" t="s">
        <v>69</v>
      </c>
      <c r="H7326" t="s">
        <v>19</v>
      </c>
      <c r="I7326">
        <v>65</v>
      </c>
      <c r="J7326">
        <v>0</v>
      </c>
      <c r="K7326">
        <v>65</v>
      </c>
      <c r="L7326">
        <v>3</v>
      </c>
      <c r="M7326">
        <v>195</v>
      </c>
      <c r="N7326">
        <v>5</v>
      </c>
      <c r="O7326" t="s">
        <v>32</v>
      </c>
    </row>
    <row r="7327" spans="1:15">
      <c r="A7327">
        <v>164578</v>
      </c>
      <c r="B7327" s="1">
        <v>45290</v>
      </c>
      <c r="C7327" t="s">
        <v>30</v>
      </c>
      <c r="D7327" t="s">
        <v>24</v>
      </c>
      <c r="E7327" t="s">
        <v>17</v>
      </c>
      <c r="F7327">
        <v>20</v>
      </c>
      <c r="G7327" t="s">
        <v>86</v>
      </c>
      <c r="H7327" t="s">
        <v>27</v>
      </c>
      <c r="I7327">
        <v>10</v>
      </c>
      <c r="J7327">
        <v>70</v>
      </c>
      <c r="K7327">
        <v>80</v>
      </c>
      <c r="L7327">
        <v>2</v>
      </c>
      <c r="M7327">
        <v>160</v>
      </c>
      <c r="N7327">
        <v>1</v>
      </c>
      <c r="O7327" t="s">
        <v>47</v>
      </c>
    </row>
    <row r="7328" spans="1:15">
      <c r="A7328">
        <v>129848</v>
      </c>
      <c r="B7328" s="1">
        <v>45248</v>
      </c>
      <c r="C7328" t="s">
        <v>53</v>
      </c>
      <c r="D7328" t="s">
        <v>37</v>
      </c>
      <c r="E7328" t="s">
        <v>25</v>
      </c>
      <c r="F7328">
        <v>31</v>
      </c>
      <c r="G7328" t="s">
        <v>60</v>
      </c>
      <c r="H7328" t="s">
        <v>19</v>
      </c>
      <c r="I7328">
        <v>15</v>
      </c>
      <c r="J7328">
        <v>0</v>
      </c>
      <c r="K7328">
        <v>15</v>
      </c>
      <c r="L7328">
        <v>1</v>
      </c>
      <c r="M7328">
        <v>15</v>
      </c>
      <c r="N7328">
        <v>3</v>
      </c>
      <c r="O7328" t="s">
        <v>40</v>
      </c>
    </row>
    <row r="7329" spans="1:15">
      <c r="A7329">
        <v>126583</v>
      </c>
      <c r="B7329" s="1">
        <v>45516</v>
      </c>
      <c r="C7329" t="s">
        <v>23</v>
      </c>
      <c r="D7329" t="s">
        <v>24</v>
      </c>
      <c r="E7329" t="s">
        <v>17</v>
      </c>
      <c r="F7329">
        <v>25</v>
      </c>
      <c r="G7329" t="s">
        <v>34</v>
      </c>
      <c r="H7329" t="s">
        <v>27</v>
      </c>
      <c r="I7329">
        <v>9</v>
      </c>
      <c r="J7329">
        <v>100</v>
      </c>
      <c r="K7329">
        <v>109</v>
      </c>
      <c r="L7329">
        <v>3</v>
      </c>
      <c r="M7329">
        <v>327</v>
      </c>
      <c r="N7329">
        <v>3</v>
      </c>
      <c r="O7329" t="s">
        <v>73</v>
      </c>
    </row>
    <row r="7330" spans="1:15">
      <c r="A7330">
        <v>120327</v>
      </c>
      <c r="B7330" s="1">
        <v>45401</v>
      </c>
      <c r="C7330" t="s">
        <v>42</v>
      </c>
      <c r="D7330" t="s">
        <v>16</v>
      </c>
      <c r="E7330" t="s">
        <v>17</v>
      </c>
      <c r="F7330">
        <v>29</v>
      </c>
      <c r="G7330" t="s">
        <v>77</v>
      </c>
      <c r="H7330" t="s">
        <v>19</v>
      </c>
      <c r="I7330">
        <v>65</v>
      </c>
      <c r="J7330">
        <v>0</v>
      </c>
      <c r="K7330">
        <v>65</v>
      </c>
      <c r="L7330">
        <v>1</v>
      </c>
      <c r="M7330">
        <v>65</v>
      </c>
      <c r="N7330">
        <v>5</v>
      </c>
      <c r="O7330" t="s">
        <v>61</v>
      </c>
    </row>
    <row r="7331" spans="1:15">
      <c r="A7331">
        <v>177993</v>
      </c>
      <c r="B7331" s="1">
        <v>45368</v>
      </c>
      <c r="C7331" t="s">
        <v>85</v>
      </c>
      <c r="D7331" t="s">
        <v>24</v>
      </c>
      <c r="E7331" t="s">
        <v>17</v>
      </c>
      <c r="F7331">
        <v>31</v>
      </c>
      <c r="G7331" t="s">
        <v>86</v>
      </c>
      <c r="H7331" t="s">
        <v>27</v>
      </c>
      <c r="I7331">
        <v>23</v>
      </c>
      <c r="J7331">
        <v>70</v>
      </c>
      <c r="K7331">
        <v>93</v>
      </c>
      <c r="L7331">
        <v>2</v>
      </c>
      <c r="M7331">
        <v>186</v>
      </c>
      <c r="N7331">
        <v>3</v>
      </c>
      <c r="O7331" t="s">
        <v>83</v>
      </c>
    </row>
    <row r="7332" spans="1:15">
      <c r="A7332">
        <v>167685</v>
      </c>
      <c r="B7332" s="1">
        <v>45325</v>
      </c>
      <c r="C7332" t="s">
        <v>30</v>
      </c>
      <c r="D7332" t="s">
        <v>24</v>
      </c>
      <c r="E7332" t="s">
        <v>17</v>
      </c>
      <c r="F7332">
        <v>32</v>
      </c>
      <c r="G7332" t="s">
        <v>69</v>
      </c>
      <c r="H7332" t="s">
        <v>19</v>
      </c>
      <c r="I7332">
        <v>10</v>
      </c>
      <c r="J7332">
        <v>0</v>
      </c>
      <c r="K7332">
        <v>10</v>
      </c>
      <c r="L7332">
        <v>4</v>
      </c>
      <c r="M7332">
        <v>40</v>
      </c>
      <c r="N7332">
        <v>1</v>
      </c>
      <c r="O7332" t="s">
        <v>59</v>
      </c>
    </row>
    <row r="7333" spans="1:15">
      <c r="A7333">
        <v>159759</v>
      </c>
      <c r="B7333" s="1">
        <v>45368</v>
      </c>
      <c r="C7333" t="s">
        <v>33</v>
      </c>
      <c r="D7333" t="s">
        <v>16</v>
      </c>
      <c r="E7333" t="s">
        <v>17</v>
      </c>
      <c r="F7333">
        <v>20</v>
      </c>
      <c r="G7333" t="s">
        <v>31</v>
      </c>
      <c r="H7333" t="s">
        <v>19</v>
      </c>
      <c r="I7333">
        <v>118</v>
      </c>
      <c r="J7333">
        <v>0</v>
      </c>
      <c r="K7333">
        <v>118</v>
      </c>
      <c r="L7333">
        <v>2</v>
      </c>
      <c r="M7333">
        <v>236</v>
      </c>
      <c r="N7333">
        <v>4</v>
      </c>
      <c r="O7333" t="s">
        <v>39</v>
      </c>
    </row>
    <row r="7334" spans="1:15">
      <c r="A7334">
        <v>134393</v>
      </c>
      <c r="B7334" s="1">
        <v>45308</v>
      </c>
      <c r="C7334" t="s">
        <v>30</v>
      </c>
      <c r="D7334" t="s">
        <v>24</v>
      </c>
      <c r="E7334" t="s">
        <v>17</v>
      </c>
      <c r="F7334">
        <v>28</v>
      </c>
      <c r="G7334" t="s">
        <v>29</v>
      </c>
      <c r="H7334" t="s">
        <v>19</v>
      </c>
      <c r="I7334">
        <v>10</v>
      </c>
      <c r="J7334">
        <v>0</v>
      </c>
      <c r="K7334">
        <v>10</v>
      </c>
      <c r="L7334">
        <v>1</v>
      </c>
      <c r="M7334">
        <v>10</v>
      </c>
      <c r="N7334">
        <v>4</v>
      </c>
      <c r="O7334" t="s">
        <v>20</v>
      </c>
    </row>
    <row r="7335" spans="1:15">
      <c r="A7335">
        <v>190066</v>
      </c>
      <c r="B7335" s="1">
        <v>45247</v>
      </c>
      <c r="C7335" t="s">
        <v>15</v>
      </c>
      <c r="D7335" t="s">
        <v>16</v>
      </c>
      <c r="E7335" t="s">
        <v>25</v>
      </c>
      <c r="F7335">
        <v>21</v>
      </c>
      <c r="G7335" t="s">
        <v>34</v>
      </c>
      <c r="H7335" t="s">
        <v>27</v>
      </c>
      <c r="I7335">
        <v>100</v>
      </c>
      <c r="J7335">
        <v>100</v>
      </c>
      <c r="K7335">
        <v>200</v>
      </c>
      <c r="L7335">
        <v>1</v>
      </c>
      <c r="M7335">
        <v>200</v>
      </c>
      <c r="N7335">
        <v>2</v>
      </c>
      <c r="O7335" t="s">
        <v>28</v>
      </c>
    </row>
    <row r="7336" spans="1:15">
      <c r="A7336">
        <v>121977</v>
      </c>
      <c r="B7336" s="1">
        <v>45439</v>
      </c>
      <c r="C7336" t="s">
        <v>53</v>
      </c>
      <c r="D7336" t="s">
        <v>37</v>
      </c>
      <c r="E7336" t="s">
        <v>17</v>
      </c>
      <c r="F7336">
        <v>29</v>
      </c>
      <c r="G7336" t="s">
        <v>29</v>
      </c>
      <c r="H7336" t="s">
        <v>19</v>
      </c>
      <c r="I7336">
        <v>15</v>
      </c>
      <c r="J7336">
        <v>0</v>
      </c>
      <c r="K7336">
        <v>15</v>
      </c>
      <c r="L7336">
        <v>1</v>
      </c>
      <c r="M7336">
        <v>15</v>
      </c>
      <c r="N7336">
        <v>3</v>
      </c>
      <c r="O7336" t="s">
        <v>22</v>
      </c>
    </row>
    <row r="7337" spans="1:15">
      <c r="A7337">
        <v>147956</v>
      </c>
      <c r="B7337" s="1">
        <v>45467</v>
      </c>
      <c r="C7337" t="s">
        <v>78</v>
      </c>
      <c r="D7337" t="s">
        <v>37</v>
      </c>
      <c r="E7337" t="s">
        <v>17</v>
      </c>
      <c r="F7337">
        <v>28</v>
      </c>
      <c r="G7337" t="s">
        <v>38</v>
      </c>
      <c r="H7337" t="s">
        <v>19</v>
      </c>
      <c r="I7337">
        <v>50</v>
      </c>
      <c r="J7337">
        <v>0</v>
      </c>
      <c r="K7337">
        <v>50</v>
      </c>
      <c r="L7337">
        <v>1</v>
      </c>
      <c r="M7337">
        <v>50</v>
      </c>
      <c r="N7337">
        <v>5</v>
      </c>
      <c r="O7337" t="s">
        <v>52</v>
      </c>
    </row>
    <row r="7338" spans="1:15">
      <c r="A7338">
        <v>154338</v>
      </c>
      <c r="B7338" s="1">
        <v>45331</v>
      </c>
      <c r="C7338" t="s">
        <v>53</v>
      </c>
      <c r="D7338" t="s">
        <v>37</v>
      </c>
      <c r="E7338" t="s">
        <v>17</v>
      </c>
      <c r="F7338">
        <v>35</v>
      </c>
      <c r="G7338" t="s">
        <v>75</v>
      </c>
      <c r="H7338" t="s">
        <v>27</v>
      </c>
      <c r="I7338">
        <v>15</v>
      </c>
      <c r="J7338">
        <v>70</v>
      </c>
      <c r="K7338">
        <v>85</v>
      </c>
      <c r="L7338">
        <v>1</v>
      </c>
      <c r="M7338">
        <v>85</v>
      </c>
      <c r="N7338">
        <v>1</v>
      </c>
      <c r="O7338" t="s">
        <v>71</v>
      </c>
    </row>
    <row r="7339" spans="1:15">
      <c r="A7339">
        <v>165793</v>
      </c>
      <c r="B7339" s="1">
        <v>45437</v>
      </c>
      <c r="C7339" t="s">
        <v>23</v>
      </c>
      <c r="D7339" t="s">
        <v>24</v>
      </c>
      <c r="E7339" t="s">
        <v>17</v>
      </c>
      <c r="F7339">
        <v>23</v>
      </c>
      <c r="G7339" t="s">
        <v>46</v>
      </c>
      <c r="H7339" t="s">
        <v>19</v>
      </c>
      <c r="I7339">
        <v>9</v>
      </c>
      <c r="J7339">
        <v>0</v>
      </c>
      <c r="K7339">
        <v>9</v>
      </c>
      <c r="L7339">
        <v>3</v>
      </c>
      <c r="M7339">
        <v>27</v>
      </c>
      <c r="N7339">
        <v>1</v>
      </c>
      <c r="O7339" t="s">
        <v>28</v>
      </c>
    </row>
    <row r="7340" spans="1:15">
      <c r="A7340">
        <v>186279</v>
      </c>
      <c r="B7340" s="1">
        <v>45333</v>
      </c>
      <c r="C7340" t="s">
        <v>42</v>
      </c>
      <c r="D7340" t="s">
        <v>16</v>
      </c>
      <c r="E7340" t="s">
        <v>17</v>
      </c>
      <c r="F7340">
        <v>23</v>
      </c>
      <c r="G7340" t="s">
        <v>34</v>
      </c>
      <c r="H7340" t="s">
        <v>27</v>
      </c>
      <c r="I7340">
        <v>65</v>
      </c>
      <c r="J7340">
        <v>100</v>
      </c>
      <c r="K7340">
        <v>165</v>
      </c>
      <c r="L7340">
        <v>1</v>
      </c>
      <c r="M7340">
        <v>165</v>
      </c>
      <c r="N7340">
        <v>5</v>
      </c>
      <c r="O7340" t="s">
        <v>52</v>
      </c>
    </row>
    <row r="7341" spans="1:15">
      <c r="A7341">
        <v>126216</v>
      </c>
      <c r="B7341" s="1">
        <v>45464</v>
      </c>
      <c r="C7341" t="s">
        <v>53</v>
      </c>
      <c r="D7341" t="s">
        <v>37</v>
      </c>
      <c r="E7341" t="s">
        <v>25</v>
      </c>
      <c r="F7341">
        <v>25</v>
      </c>
      <c r="G7341" t="s">
        <v>34</v>
      </c>
      <c r="H7341" t="s">
        <v>27</v>
      </c>
      <c r="I7341">
        <v>15</v>
      </c>
      <c r="J7341">
        <v>100</v>
      </c>
      <c r="K7341">
        <v>115</v>
      </c>
      <c r="L7341">
        <v>5</v>
      </c>
      <c r="M7341">
        <v>575</v>
      </c>
      <c r="N7341">
        <v>1</v>
      </c>
      <c r="O7341" t="s">
        <v>47</v>
      </c>
    </row>
    <row r="7342" spans="1:15">
      <c r="A7342">
        <v>124042</v>
      </c>
      <c r="B7342" s="1">
        <v>45510</v>
      </c>
      <c r="C7342" t="s">
        <v>33</v>
      </c>
      <c r="D7342" t="s">
        <v>16</v>
      </c>
      <c r="E7342" t="s">
        <v>17</v>
      </c>
      <c r="F7342">
        <v>21</v>
      </c>
      <c r="G7342" t="s">
        <v>38</v>
      </c>
      <c r="H7342" t="s">
        <v>19</v>
      </c>
      <c r="I7342">
        <v>118</v>
      </c>
      <c r="J7342">
        <v>0</v>
      </c>
      <c r="K7342">
        <v>118</v>
      </c>
      <c r="L7342">
        <v>1</v>
      </c>
      <c r="M7342">
        <v>118</v>
      </c>
      <c r="N7342">
        <v>4</v>
      </c>
      <c r="O7342" t="s">
        <v>52</v>
      </c>
    </row>
    <row r="7343" spans="1:15">
      <c r="A7343">
        <v>158391</v>
      </c>
      <c r="B7343" s="1">
        <v>45421</v>
      </c>
      <c r="C7343" t="s">
        <v>42</v>
      </c>
      <c r="D7343" t="s">
        <v>16</v>
      </c>
      <c r="E7343" t="s">
        <v>17</v>
      </c>
      <c r="F7343">
        <v>18</v>
      </c>
      <c r="G7343" t="s">
        <v>74</v>
      </c>
      <c r="H7343" t="s">
        <v>27</v>
      </c>
      <c r="I7343">
        <v>65</v>
      </c>
      <c r="J7343">
        <v>25</v>
      </c>
      <c r="K7343">
        <v>90</v>
      </c>
      <c r="L7343">
        <v>1</v>
      </c>
      <c r="M7343">
        <v>90</v>
      </c>
      <c r="N7343">
        <v>4</v>
      </c>
      <c r="O7343" t="s">
        <v>39</v>
      </c>
    </row>
    <row r="7344" spans="1:15">
      <c r="A7344">
        <v>145444</v>
      </c>
      <c r="B7344" s="1">
        <v>45498</v>
      </c>
      <c r="C7344" t="s">
        <v>48</v>
      </c>
      <c r="D7344" t="s">
        <v>16</v>
      </c>
      <c r="E7344" t="s">
        <v>25</v>
      </c>
      <c r="F7344">
        <v>33</v>
      </c>
      <c r="G7344" t="s">
        <v>21</v>
      </c>
      <c r="H7344" t="s">
        <v>19</v>
      </c>
      <c r="I7344">
        <v>130</v>
      </c>
      <c r="J7344">
        <v>0</v>
      </c>
      <c r="K7344">
        <v>130</v>
      </c>
      <c r="L7344">
        <v>1</v>
      </c>
      <c r="M7344">
        <v>130</v>
      </c>
      <c r="N7344">
        <v>5</v>
      </c>
      <c r="O7344" t="s">
        <v>61</v>
      </c>
    </row>
    <row r="7345" spans="1:15">
      <c r="A7345">
        <v>176632</v>
      </c>
      <c r="B7345" s="1">
        <v>45557</v>
      </c>
      <c r="C7345" t="s">
        <v>53</v>
      </c>
      <c r="D7345" t="s">
        <v>37</v>
      </c>
      <c r="E7345" t="s">
        <v>17</v>
      </c>
      <c r="F7345">
        <v>18</v>
      </c>
      <c r="G7345" t="s">
        <v>38</v>
      </c>
      <c r="H7345" t="s">
        <v>19</v>
      </c>
      <c r="I7345">
        <v>15</v>
      </c>
      <c r="J7345">
        <v>0</v>
      </c>
      <c r="K7345">
        <v>15</v>
      </c>
      <c r="L7345">
        <v>5</v>
      </c>
      <c r="M7345">
        <v>75</v>
      </c>
      <c r="N7345">
        <v>5</v>
      </c>
      <c r="O7345" t="s">
        <v>45</v>
      </c>
    </row>
    <row r="7346" spans="1:15">
      <c r="A7346">
        <v>137700</v>
      </c>
      <c r="B7346" s="1">
        <v>45343</v>
      </c>
      <c r="C7346" t="s">
        <v>42</v>
      </c>
      <c r="D7346" t="s">
        <v>16</v>
      </c>
      <c r="E7346" t="s">
        <v>17</v>
      </c>
      <c r="F7346">
        <v>28</v>
      </c>
      <c r="G7346" t="s">
        <v>67</v>
      </c>
      <c r="H7346" t="s">
        <v>27</v>
      </c>
      <c r="I7346">
        <v>65</v>
      </c>
      <c r="J7346">
        <v>40</v>
      </c>
      <c r="K7346">
        <v>105</v>
      </c>
      <c r="L7346">
        <v>3</v>
      </c>
      <c r="M7346">
        <v>315</v>
      </c>
      <c r="N7346">
        <v>1</v>
      </c>
      <c r="O7346" t="s">
        <v>87</v>
      </c>
    </row>
    <row r="7347" spans="1:15">
      <c r="A7347">
        <v>189245</v>
      </c>
      <c r="B7347" s="1">
        <v>45390</v>
      </c>
      <c r="C7347" t="s">
        <v>42</v>
      </c>
      <c r="D7347" t="s">
        <v>16</v>
      </c>
      <c r="E7347" t="s">
        <v>17</v>
      </c>
      <c r="F7347">
        <v>33</v>
      </c>
      <c r="G7347" t="s">
        <v>34</v>
      </c>
      <c r="H7347" t="s">
        <v>27</v>
      </c>
      <c r="I7347">
        <v>65</v>
      </c>
      <c r="J7347">
        <v>100</v>
      </c>
      <c r="K7347">
        <v>165</v>
      </c>
      <c r="L7347">
        <v>2</v>
      </c>
      <c r="M7347">
        <v>330</v>
      </c>
      <c r="N7347">
        <v>4</v>
      </c>
      <c r="O7347" t="s">
        <v>43</v>
      </c>
    </row>
    <row r="7348" spans="1:15">
      <c r="A7348">
        <v>140696</v>
      </c>
      <c r="B7348" s="1">
        <v>45272</v>
      </c>
      <c r="C7348" t="s">
        <v>23</v>
      </c>
      <c r="D7348" t="s">
        <v>24</v>
      </c>
      <c r="E7348" t="s">
        <v>17</v>
      </c>
      <c r="F7348">
        <v>27</v>
      </c>
      <c r="G7348" t="s">
        <v>62</v>
      </c>
      <c r="H7348" t="s">
        <v>19</v>
      </c>
      <c r="I7348">
        <v>9</v>
      </c>
      <c r="J7348">
        <v>0</v>
      </c>
      <c r="K7348">
        <v>9</v>
      </c>
      <c r="L7348">
        <v>1</v>
      </c>
      <c r="M7348">
        <v>9</v>
      </c>
      <c r="N7348">
        <v>2</v>
      </c>
      <c r="O7348" t="s">
        <v>68</v>
      </c>
    </row>
    <row r="7349" spans="1:15">
      <c r="A7349">
        <v>188049</v>
      </c>
      <c r="B7349" s="1">
        <v>45443</v>
      </c>
      <c r="C7349" t="s">
        <v>30</v>
      </c>
      <c r="D7349" t="s">
        <v>24</v>
      </c>
      <c r="E7349" t="s">
        <v>17</v>
      </c>
      <c r="F7349">
        <v>26</v>
      </c>
      <c r="G7349" t="s">
        <v>34</v>
      </c>
      <c r="H7349" t="s">
        <v>27</v>
      </c>
      <c r="I7349">
        <v>10</v>
      </c>
      <c r="J7349">
        <v>100</v>
      </c>
      <c r="K7349">
        <v>110</v>
      </c>
      <c r="L7349">
        <v>1</v>
      </c>
      <c r="M7349">
        <v>110</v>
      </c>
      <c r="N7349">
        <v>1</v>
      </c>
      <c r="O7349" t="s">
        <v>59</v>
      </c>
    </row>
    <row r="7350" spans="1:15">
      <c r="A7350">
        <v>191009</v>
      </c>
      <c r="B7350" s="1">
        <v>45478</v>
      </c>
      <c r="C7350" t="s">
        <v>48</v>
      </c>
      <c r="D7350" t="s">
        <v>16</v>
      </c>
      <c r="E7350" t="s">
        <v>17</v>
      </c>
      <c r="F7350">
        <v>18</v>
      </c>
      <c r="G7350" t="s">
        <v>31</v>
      </c>
      <c r="H7350" t="s">
        <v>19</v>
      </c>
      <c r="I7350">
        <v>130</v>
      </c>
      <c r="J7350">
        <v>0</v>
      </c>
      <c r="K7350">
        <v>130</v>
      </c>
      <c r="L7350">
        <v>3</v>
      </c>
      <c r="M7350">
        <v>390</v>
      </c>
      <c r="N7350">
        <v>1</v>
      </c>
      <c r="O7350" t="s">
        <v>59</v>
      </c>
    </row>
    <row r="7351" spans="1:15">
      <c r="A7351">
        <v>180142</v>
      </c>
      <c r="B7351" s="1">
        <v>45461</v>
      </c>
      <c r="C7351" t="s">
        <v>42</v>
      </c>
      <c r="D7351" t="s">
        <v>16</v>
      </c>
      <c r="E7351" t="s">
        <v>17</v>
      </c>
      <c r="F7351">
        <v>28</v>
      </c>
      <c r="G7351" t="s">
        <v>58</v>
      </c>
      <c r="H7351" t="s">
        <v>27</v>
      </c>
      <c r="I7351">
        <v>65</v>
      </c>
      <c r="J7351">
        <v>40</v>
      </c>
      <c r="K7351">
        <v>105</v>
      </c>
      <c r="L7351">
        <v>1</v>
      </c>
      <c r="M7351">
        <v>105</v>
      </c>
      <c r="N7351">
        <v>3</v>
      </c>
      <c r="O7351" t="s">
        <v>73</v>
      </c>
    </row>
    <row r="7352" spans="1:15">
      <c r="A7352">
        <v>172748</v>
      </c>
      <c r="B7352" s="1">
        <v>45510</v>
      </c>
      <c r="C7352" t="s">
        <v>50</v>
      </c>
      <c r="D7352" t="s">
        <v>16</v>
      </c>
      <c r="E7352" t="s">
        <v>17</v>
      </c>
      <c r="F7352">
        <v>33</v>
      </c>
      <c r="G7352" t="s">
        <v>18</v>
      </c>
      <c r="H7352" t="s">
        <v>19</v>
      </c>
      <c r="I7352">
        <v>97</v>
      </c>
      <c r="J7352">
        <v>0</v>
      </c>
      <c r="K7352">
        <v>97</v>
      </c>
      <c r="L7352">
        <v>1</v>
      </c>
      <c r="M7352">
        <v>97</v>
      </c>
      <c r="N7352">
        <v>3</v>
      </c>
      <c r="O7352" t="s">
        <v>83</v>
      </c>
    </row>
    <row r="7353" spans="1:15">
      <c r="A7353">
        <v>122301</v>
      </c>
      <c r="B7353" s="1">
        <v>45283</v>
      </c>
      <c r="C7353" t="s">
        <v>42</v>
      </c>
      <c r="D7353" t="s">
        <v>16</v>
      </c>
      <c r="E7353" t="s">
        <v>17</v>
      </c>
      <c r="F7353">
        <v>19</v>
      </c>
      <c r="G7353" t="s">
        <v>79</v>
      </c>
      <c r="H7353" t="s">
        <v>27</v>
      </c>
      <c r="I7353">
        <v>65</v>
      </c>
      <c r="J7353">
        <v>40</v>
      </c>
      <c r="K7353">
        <v>105</v>
      </c>
      <c r="L7353">
        <v>1</v>
      </c>
      <c r="M7353">
        <v>105</v>
      </c>
      <c r="N7353">
        <v>4</v>
      </c>
      <c r="O7353" t="s">
        <v>39</v>
      </c>
    </row>
    <row r="7354" spans="1:15">
      <c r="A7354">
        <v>189493</v>
      </c>
      <c r="B7354" s="1">
        <v>45309</v>
      </c>
      <c r="C7354" t="s">
        <v>82</v>
      </c>
      <c r="D7354" t="s">
        <v>37</v>
      </c>
      <c r="E7354" t="s">
        <v>25</v>
      </c>
      <c r="F7354">
        <v>33</v>
      </c>
      <c r="G7354" t="s">
        <v>41</v>
      </c>
      <c r="H7354" t="s">
        <v>19</v>
      </c>
      <c r="I7354">
        <v>20</v>
      </c>
      <c r="J7354">
        <v>0</v>
      </c>
      <c r="K7354">
        <v>20</v>
      </c>
      <c r="L7354">
        <v>1</v>
      </c>
      <c r="M7354">
        <v>20</v>
      </c>
      <c r="N7354">
        <v>4</v>
      </c>
      <c r="O7354" t="s">
        <v>43</v>
      </c>
    </row>
    <row r="7355" spans="1:15">
      <c r="A7355">
        <v>139481</v>
      </c>
      <c r="B7355" s="1">
        <v>45235</v>
      </c>
      <c r="C7355" t="s">
        <v>48</v>
      </c>
      <c r="D7355" t="s">
        <v>16</v>
      </c>
      <c r="E7355" t="s">
        <v>17</v>
      </c>
      <c r="F7355">
        <v>27</v>
      </c>
      <c r="G7355" t="s">
        <v>41</v>
      </c>
      <c r="H7355" t="s">
        <v>19</v>
      </c>
      <c r="I7355">
        <v>130</v>
      </c>
      <c r="J7355">
        <v>0</v>
      </c>
      <c r="K7355">
        <v>130</v>
      </c>
      <c r="L7355">
        <v>1</v>
      </c>
      <c r="M7355">
        <v>130</v>
      </c>
      <c r="N7355">
        <v>4</v>
      </c>
      <c r="O7355" t="s">
        <v>72</v>
      </c>
    </row>
    <row r="7356" spans="1:15">
      <c r="A7356">
        <v>136432</v>
      </c>
      <c r="B7356" s="1">
        <v>45417</v>
      </c>
      <c r="C7356" t="s">
        <v>42</v>
      </c>
      <c r="D7356" t="s">
        <v>16</v>
      </c>
      <c r="E7356" t="s">
        <v>25</v>
      </c>
      <c r="F7356">
        <v>20</v>
      </c>
      <c r="G7356" t="s">
        <v>54</v>
      </c>
      <c r="H7356" t="s">
        <v>19</v>
      </c>
      <c r="I7356">
        <v>65</v>
      </c>
      <c r="J7356">
        <v>0</v>
      </c>
      <c r="K7356">
        <v>65</v>
      </c>
      <c r="L7356">
        <v>1</v>
      </c>
      <c r="M7356">
        <v>65</v>
      </c>
      <c r="N7356">
        <v>5</v>
      </c>
      <c r="O7356" t="s">
        <v>65</v>
      </c>
    </row>
    <row r="7357" spans="1:15">
      <c r="A7357">
        <v>187404</v>
      </c>
      <c r="B7357" s="1">
        <v>45376</v>
      </c>
      <c r="C7357" t="s">
        <v>42</v>
      </c>
      <c r="D7357" t="s">
        <v>16</v>
      </c>
      <c r="E7357" t="s">
        <v>17</v>
      </c>
      <c r="F7357">
        <v>29</v>
      </c>
      <c r="G7357" t="s">
        <v>66</v>
      </c>
      <c r="H7357" t="s">
        <v>27</v>
      </c>
      <c r="I7357">
        <v>65</v>
      </c>
      <c r="J7357">
        <v>40</v>
      </c>
      <c r="K7357">
        <v>105</v>
      </c>
      <c r="L7357">
        <v>1</v>
      </c>
      <c r="M7357">
        <v>105</v>
      </c>
      <c r="N7357">
        <v>1</v>
      </c>
      <c r="O7357" t="s">
        <v>59</v>
      </c>
    </row>
    <row r="7358" spans="1:15">
      <c r="A7358">
        <v>162916</v>
      </c>
      <c r="B7358" s="1">
        <v>45572</v>
      </c>
      <c r="C7358" t="s">
        <v>23</v>
      </c>
      <c r="D7358" t="s">
        <v>24</v>
      </c>
      <c r="E7358" t="s">
        <v>17</v>
      </c>
      <c r="F7358">
        <v>27</v>
      </c>
      <c r="G7358" t="s">
        <v>29</v>
      </c>
      <c r="H7358" t="s">
        <v>19</v>
      </c>
      <c r="I7358">
        <v>9</v>
      </c>
      <c r="J7358">
        <v>0</v>
      </c>
      <c r="K7358">
        <v>9</v>
      </c>
      <c r="L7358">
        <v>1</v>
      </c>
      <c r="M7358">
        <v>9</v>
      </c>
      <c r="N7358">
        <v>1</v>
      </c>
      <c r="O7358" t="s">
        <v>35</v>
      </c>
    </row>
    <row r="7359" spans="1:15">
      <c r="A7359">
        <v>133277</v>
      </c>
      <c r="B7359" s="1">
        <v>45493</v>
      </c>
      <c r="C7359" t="s">
        <v>50</v>
      </c>
      <c r="D7359" t="s">
        <v>16</v>
      </c>
      <c r="E7359" t="s">
        <v>17</v>
      </c>
      <c r="F7359">
        <v>31</v>
      </c>
      <c r="G7359" t="s">
        <v>26</v>
      </c>
      <c r="H7359" t="s">
        <v>27</v>
      </c>
      <c r="I7359">
        <v>97</v>
      </c>
      <c r="J7359">
        <v>40</v>
      </c>
      <c r="K7359">
        <v>137</v>
      </c>
      <c r="L7359">
        <v>3</v>
      </c>
      <c r="M7359">
        <v>411</v>
      </c>
      <c r="N7359">
        <v>2</v>
      </c>
      <c r="O7359" t="s">
        <v>59</v>
      </c>
    </row>
    <row r="7360" spans="1:15">
      <c r="A7360">
        <v>143221</v>
      </c>
      <c r="B7360" s="1">
        <v>45490</v>
      </c>
      <c r="C7360" t="s">
        <v>42</v>
      </c>
      <c r="D7360" t="s">
        <v>16</v>
      </c>
      <c r="E7360" t="s">
        <v>17</v>
      </c>
      <c r="F7360">
        <v>30</v>
      </c>
      <c r="G7360" t="s">
        <v>54</v>
      </c>
      <c r="H7360" t="s">
        <v>19</v>
      </c>
      <c r="I7360">
        <v>65</v>
      </c>
      <c r="J7360">
        <v>0</v>
      </c>
      <c r="K7360">
        <v>65</v>
      </c>
      <c r="L7360">
        <v>1</v>
      </c>
      <c r="M7360">
        <v>65</v>
      </c>
      <c r="N7360">
        <v>5</v>
      </c>
      <c r="O7360" t="s">
        <v>61</v>
      </c>
    </row>
    <row r="7361" spans="1:15">
      <c r="A7361">
        <v>170583</v>
      </c>
      <c r="B7361" s="1">
        <v>45402</v>
      </c>
      <c r="C7361" t="s">
        <v>15</v>
      </c>
      <c r="D7361" t="s">
        <v>16</v>
      </c>
      <c r="E7361" t="s">
        <v>17</v>
      </c>
      <c r="F7361">
        <v>29</v>
      </c>
      <c r="G7361" t="s">
        <v>46</v>
      </c>
      <c r="H7361" t="s">
        <v>19</v>
      </c>
      <c r="I7361">
        <v>100</v>
      </c>
      <c r="J7361">
        <v>0</v>
      </c>
      <c r="K7361">
        <v>100</v>
      </c>
      <c r="L7361">
        <v>1</v>
      </c>
      <c r="M7361">
        <v>100</v>
      </c>
      <c r="N7361">
        <v>5</v>
      </c>
      <c r="O7361" t="s">
        <v>72</v>
      </c>
    </row>
    <row r="7362" spans="1:15">
      <c r="A7362">
        <v>194336</v>
      </c>
      <c r="B7362" s="1">
        <v>45560</v>
      </c>
      <c r="C7362" t="s">
        <v>36</v>
      </c>
      <c r="D7362" t="s">
        <v>37</v>
      </c>
      <c r="E7362" t="s">
        <v>25</v>
      </c>
      <c r="F7362">
        <v>33</v>
      </c>
      <c r="G7362" t="s">
        <v>60</v>
      </c>
      <c r="H7362" t="s">
        <v>19</v>
      </c>
      <c r="I7362">
        <v>32</v>
      </c>
      <c r="J7362">
        <v>0</v>
      </c>
      <c r="K7362">
        <v>32</v>
      </c>
      <c r="L7362">
        <v>1</v>
      </c>
      <c r="M7362">
        <v>32</v>
      </c>
      <c r="N7362">
        <v>5</v>
      </c>
      <c r="O7362" t="s">
        <v>52</v>
      </c>
    </row>
    <row r="7363" spans="1:15">
      <c r="A7363">
        <v>196345</v>
      </c>
      <c r="B7363" s="1">
        <v>45570</v>
      </c>
      <c r="C7363" t="s">
        <v>15</v>
      </c>
      <c r="D7363" t="s">
        <v>16</v>
      </c>
      <c r="E7363" t="s">
        <v>17</v>
      </c>
      <c r="F7363">
        <v>25</v>
      </c>
      <c r="G7363" t="s">
        <v>18</v>
      </c>
      <c r="H7363" t="s">
        <v>19</v>
      </c>
      <c r="I7363">
        <v>100</v>
      </c>
      <c r="J7363">
        <v>0</v>
      </c>
      <c r="K7363">
        <v>100</v>
      </c>
      <c r="L7363">
        <v>2</v>
      </c>
      <c r="M7363">
        <v>200</v>
      </c>
      <c r="N7363">
        <v>5</v>
      </c>
      <c r="O7363" t="s">
        <v>20</v>
      </c>
    </row>
    <row r="7364" spans="1:15">
      <c r="A7364">
        <v>195742</v>
      </c>
      <c r="B7364" s="1">
        <v>45289</v>
      </c>
      <c r="C7364" t="s">
        <v>50</v>
      </c>
      <c r="D7364" t="s">
        <v>16</v>
      </c>
      <c r="E7364" t="s">
        <v>17</v>
      </c>
      <c r="F7364">
        <v>20</v>
      </c>
      <c r="G7364" t="s">
        <v>58</v>
      </c>
      <c r="H7364" t="s">
        <v>27</v>
      </c>
      <c r="I7364">
        <v>97</v>
      </c>
      <c r="J7364">
        <v>40</v>
      </c>
      <c r="K7364">
        <v>137</v>
      </c>
      <c r="L7364">
        <v>1</v>
      </c>
      <c r="M7364">
        <v>137</v>
      </c>
      <c r="N7364">
        <v>5</v>
      </c>
      <c r="O7364" t="s">
        <v>39</v>
      </c>
    </row>
    <row r="7365" spans="1:15">
      <c r="A7365">
        <v>134889</v>
      </c>
      <c r="B7365" s="1">
        <v>45339</v>
      </c>
      <c r="C7365" t="s">
        <v>50</v>
      </c>
      <c r="D7365" t="s">
        <v>16</v>
      </c>
      <c r="E7365" t="s">
        <v>25</v>
      </c>
      <c r="F7365">
        <v>31</v>
      </c>
      <c r="G7365" t="s">
        <v>74</v>
      </c>
      <c r="H7365" t="s">
        <v>27</v>
      </c>
      <c r="I7365">
        <v>97</v>
      </c>
      <c r="J7365">
        <v>25</v>
      </c>
      <c r="K7365">
        <v>122</v>
      </c>
      <c r="L7365">
        <v>1</v>
      </c>
      <c r="M7365">
        <v>122</v>
      </c>
      <c r="N7365">
        <v>1</v>
      </c>
      <c r="O7365" t="s">
        <v>55</v>
      </c>
    </row>
    <row r="7366" spans="1:15">
      <c r="A7366">
        <v>185722</v>
      </c>
      <c r="B7366" s="1">
        <v>45330</v>
      </c>
      <c r="C7366" t="s">
        <v>42</v>
      </c>
      <c r="D7366" t="s">
        <v>16</v>
      </c>
      <c r="E7366" t="s">
        <v>17</v>
      </c>
      <c r="F7366">
        <v>22</v>
      </c>
      <c r="G7366" t="s">
        <v>86</v>
      </c>
      <c r="H7366" t="s">
        <v>27</v>
      </c>
      <c r="I7366">
        <v>65</v>
      </c>
      <c r="J7366">
        <v>70</v>
      </c>
      <c r="K7366">
        <v>135</v>
      </c>
      <c r="L7366">
        <v>1</v>
      </c>
      <c r="M7366">
        <v>135</v>
      </c>
      <c r="N7366">
        <v>1</v>
      </c>
      <c r="O7366" t="s">
        <v>28</v>
      </c>
    </row>
    <row r="7367" spans="1:15">
      <c r="A7367">
        <v>173556</v>
      </c>
      <c r="B7367" s="1">
        <v>45397</v>
      </c>
      <c r="C7367" t="s">
        <v>30</v>
      </c>
      <c r="D7367" t="s">
        <v>24</v>
      </c>
      <c r="E7367" t="s">
        <v>17</v>
      </c>
      <c r="F7367">
        <v>25</v>
      </c>
      <c r="G7367" t="s">
        <v>29</v>
      </c>
      <c r="H7367" t="s">
        <v>19</v>
      </c>
      <c r="I7367">
        <v>10</v>
      </c>
      <c r="J7367">
        <v>0</v>
      </c>
      <c r="K7367">
        <v>10</v>
      </c>
      <c r="L7367">
        <v>1</v>
      </c>
      <c r="M7367">
        <v>10</v>
      </c>
      <c r="N7367">
        <v>5</v>
      </c>
      <c r="O7367" t="s">
        <v>32</v>
      </c>
    </row>
    <row r="7368" spans="1:15">
      <c r="A7368">
        <v>128044</v>
      </c>
      <c r="B7368" s="1">
        <v>45456</v>
      </c>
      <c r="C7368" t="s">
        <v>23</v>
      </c>
      <c r="D7368" t="s">
        <v>24</v>
      </c>
      <c r="E7368" t="s">
        <v>25</v>
      </c>
      <c r="F7368">
        <v>22</v>
      </c>
      <c r="G7368" t="s">
        <v>60</v>
      </c>
      <c r="H7368" t="s">
        <v>19</v>
      </c>
      <c r="I7368">
        <v>9</v>
      </c>
      <c r="J7368">
        <v>0</v>
      </c>
      <c r="K7368">
        <v>9</v>
      </c>
      <c r="L7368">
        <v>2</v>
      </c>
      <c r="M7368">
        <v>18</v>
      </c>
      <c r="N7368">
        <v>1</v>
      </c>
      <c r="O7368" t="s">
        <v>64</v>
      </c>
    </row>
    <row r="7369" spans="1:15">
      <c r="A7369">
        <v>176563</v>
      </c>
      <c r="B7369" s="1">
        <v>45298</v>
      </c>
      <c r="C7369" t="s">
        <v>30</v>
      </c>
      <c r="D7369" t="s">
        <v>24</v>
      </c>
      <c r="E7369" t="s">
        <v>17</v>
      </c>
      <c r="F7369">
        <v>33</v>
      </c>
      <c r="G7369" t="s">
        <v>38</v>
      </c>
      <c r="H7369" t="s">
        <v>19</v>
      </c>
      <c r="I7369">
        <v>10</v>
      </c>
      <c r="J7369">
        <v>0</v>
      </c>
      <c r="K7369">
        <v>10</v>
      </c>
      <c r="L7369">
        <v>3</v>
      </c>
      <c r="M7369">
        <v>30</v>
      </c>
      <c r="N7369">
        <v>3</v>
      </c>
      <c r="O7369" t="s">
        <v>22</v>
      </c>
    </row>
    <row r="7370" spans="1:15">
      <c r="A7370">
        <v>175962</v>
      </c>
      <c r="B7370" s="1">
        <v>45407</v>
      </c>
      <c r="C7370" t="s">
        <v>30</v>
      </c>
      <c r="D7370" t="s">
        <v>24</v>
      </c>
      <c r="E7370" t="s">
        <v>25</v>
      </c>
      <c r="F7370">
        <v>29</v>
      </c>
      <c r="G7370" t="s">
        <v>44</v>
      </c>
      <c r="H7370" t="s">
        <v>27</v>
      </c>
      <c r="I7370">
        <v>10</v>
      </c>
      <c r="J7370">
        <v>25</v>
      </c>
      <c r="K7370">
        <v>35</v>
      </c>
      <c r="L7370">
        <v>1</v>
      </c>
      <c r="M7370">
        <v>35</v>
      </c>
      <c r="N7370">
        <v>4</v>
      </c>
      <c r="O7370" t="s">
        <v>39</v>
      </c>
    </row>
    <row r="7371" spans="1:15">
      <c r="A7371">
        <v>190638</v>
      </c>
      <c r="B7371" s="1">
        <v>45580</v>
      </c>
      <c r="C7371" t="s">
        <v>48</v>
      </c>
      <c r="D7371" t="s">
        <v>16</v>
      </c>
      <c r="E7371" t="s">
        <v>17</v>
      </c>
      <c r="F7371">
        <v>20</v>
      </c>
      <c r="G7371" t="s">
        <v>38</v>
      </c>
      <c r="H7371" t="s">
        <v>19</v>
      </c>
      <c r="I7371">
        <v>130</v>
      </c>
      <c r="J7371">
        <v>0</v>
      </c>
      <c r="K7371">
        <v>130</v>
      </c>
      <c r="L7371">
        <v>1</v>
      </c>
      <c r="M7371">
        <v>130</v>
      </c>
      <c r="N7371">
        <v>4</v>
      </c>
      <c r="O7371" t="s">
        <v>20</v>
      </c>
    </row>
    <row r="7372" spans="1:15">
      <c r="A7372">
        <v>139458</v>
      </c>
      <c r="B7372" s="1">
        <v>45572</v>
      </c>
      <c r="C7372" t="s">
        <v>53</v>
      </c>
      <c r="D7372" t="s">
        <v>37</v>
      </c>
      <c r="E7372" t="s">
        <v>17</v>
      </c>
      <c r="F7372">
        <v>23</v>
      </c>
      <c r="G7372" t="s">
        <v>31</v>
      </c>
      <c r="H7372" t="s">
        <v>19</v>
      </c>
      <c r="I7372">
        <v>15</v>
      </c>
      <c r="J7372">
        <v>0</v>
      </c>
      <c r="K7372">
        <v>15</v>
      </c>
      <c r="L7372">
        <v>1</v>
      </c>
      <c r="M7372">
        <v>15</v>
      </c>
      <c r="N7372">
        <v>4</v>
      </c>
      <c r="O7372" t="s">
        <v>57</v>
      </c>
    </row>
    <row r="7373" spans="1:15">
      <c r="A7373">
        <v>181941</v>
      </c>
      <c r="B7373" s="1">
        <v>45295</v>
      </c>
      <c r="C7373" t="s">
        <v>42</v>
      </c>
      <c r="D7373" t="s">
        <v>16</v>
      </c>
      <c r="E7373" t="s">
        <v>17</v>
      </c>
      <c r="F7373">
        <v>23</v>
      </c>
      <c r="G7373" t="s">
        <v>80</v>
      </c>
      <c r="H7373" t="s">
        <v>27</v>
      </c>
      <c r="I7373">
        <v>65</v>
      </c>
      <c r="J7373">
        <v>40</v>
      </c>
      <c r="K7373">
        <v>105</v>
      </c>
      <c r="L7373">
        <v>1</v>
      </c>
      <c r="M7373">
        <v>105</v>
      </c>
      <c r="N7373">
        <v>4</v>
      </c>
      <c r="O7373" t="s">
        <v>20</v>
      </c>
    </row>
    <row r="7374" spans="1:15">
      <c r="A7374">
        <v>197839</v>
      </c>
      <c r="B7374" s="1">
        <v>45382</v>
      </c>
      <c r="C7374" t="s">
        <v>48</v>
      </c>
      <c r="D7374" t="s">
        <v>16</v>
      </c>
      <c r="E7374" t="s">
        <v>17</v>
      </c>
      <c r="F7374">
        <v>21</v>
      </c>
      <c r="G7374" t="s">
        <v>21</v>
      </c>
      <c r="H7374" t="s">
        <v>19</v>
      </c>
      <c r="I7374">
        <v>130</v>
      </c>
      <c r="J7374">
        <v>0</v>
      </c>
      <c r="K7374">
        <v>130</v>
      </c>
      <c r="L7374">
        <v>1</v>
      </c>
      <c r="M7374">
        <v>130</v>
      </c>
      <c r="N7374">
        <v>5</v>
      </c>
      <c r="O7374" t="s">
        <v>70</v>
      </c>
    </row>
    <row r="7375" spans="1:15">
      <c r="A7375">
        <v>145518</v>
      </c>
      <c r="B7375" s="1">
        <v>45448</v>
      </c>
      <c r="C7375" t="s">
        <v>76</v>
      </c>
      <c r="D7375" t="s">
        <v>37</v>
      </c>
      <c r="E7375" t="s">
        <v>17</v>
      </c>
      <c r="F7375">
        <v>25</v>
      </c>
      <c r="G7375" t="s">
        <v>66</v>
      </c>
      <c r="H7375" t="s">
        <v>27</v>
      </c>
      <c r="I7375">
        <v>45</v>
      </c>
      <c r="J7375">
        <v>40</v>
      </c>
      <c r="K7375">
        <v>85</v>
      </c>
      <c r="L7375">
        <v>1</v>
      </c>
      <c r="M7375">
        <v>85</v>
      </c>
      <c r="N7375">
        <v>3</v>
      </c>
      <c r="O7375" t="s">
        <v>40</v>
      </c>
    </row>
    <row r="7376" spans="1:15">
      <c r="A7376">
        <v>180511</v>
      </c>
      <c r="B7376" s="1">
        <v>45292</v>
      </c>
      <c r="C7376" t="s">
        <v>23</v>
      </c>
      <c r="D7376" t="s">
        <v>24</v>
      </c>
      <c r="E7376" t="s">
        <v>25</v>
      </c>
      <c r="F7376">
        <v>23</v>
      </c>
      <c r="G7376" t="s">
        <v>74</v>
      </c>
      <c r="H7376" t="s">
        <v>27</v>
      </c>
      <c r="I7376">
        <v>9</v>
      </c>
      <c r="J7376">
        <v>25</v>
      </c>
      <c r="K7376">
        <v>34</v>
      </c>
      <c r="L7376">
        <v>1</v>
      </c>
      <c r="M7376">
        <v>34</v>
      </c>
      <c r="N7376">
        <v>2</v>
      </c>
      <c r="O7376" t="s">
        <v>81</v>
      </c>
    </row>
    <row r="7377" spans="1:15">
      <c r="A7377">
        <v>170303</v>
      </c>
      <c r="B7377" s="1">
        <v>45258</v>
      </c>
      <c r="C7377" t="s">
        <v>15</v>
      </c>
      <c r="D7377" t="s">
        <v>16</v>
      </c>
      <c r="E7377" t="s">
        <v>17</v>
      </c>
      <c r="F7377">
        <v>22</v>
      </c>
      <c r="G7377" t="s">
        <v>38</v>
      </c>
      <c r="H7377" t="s">
        <v>19</v>
      </c>
      <c r="I7377">
        <v>100</v>
      </c>
      <c r="J7377">
        <v>0</v>
      </c>
      <c r="K7377">
        <v>100</v>
      </c>
      <c r="L7377">
        <v>1</v>
      </c>
      <c r="M7377">
        <v>100</v>
      </c>
      <c r="N7377">
        <v>3</v>
      </c>
      <c r="O7377" t="s">
        <v>73</v>
      </c>
    </row>
    <row r="7378" spans="1:15">
      <c r="A7378">
        <v>154434</v>
      </c>
      <c r="B7378" s="1">
        <v>45373</v>
      </c>
      <c r="C7378" t="s">
        <v>30</v>
      </c>
      <c r="D7378" t="s">
        <v>24</v>
      </c>
      <c r="E7378" t="s">
        <v>17</v>
      </c>
      <c r="F7378">
        <v>25</v>
      </c>
      <c r="G7378" t="s">
        <v>34</v>
      </c>
      <c r="H7378" t="s">
        <v>27</v>
      </c>
      <c r="I7378">
        <v>10</v>
      </c>
      <c r="J7378">
        <v>100</v>
      </c>
      <c r="K7378">
        <v>110</v>
      </c>
      <c r="L7378">
        <v>1</v>
      </c>
      <c r="M7378">
        <v>110</v>
      </c>
      <c r="N7378">
        <v>5</v>
      </c>
      <c r="O7378" t="s">
        <v>61</v>
      </c>
    </row>
    <row r="7379" spans="1:15">
      <c r="A7379">
        <v>163915</v>
      </c>
      <c r="B7379" s="1">
        <v>45348</v>
      </c>
      <c r="C7379" t="s">
        <v>50</v>
      </c>
      <c r="D7379" t="s">
        <v>16</v>
      </c>
      <c r="E7379" t="s">
        <v>25</v>
      </c>
      <c r="F7379">
        <v>26</v>
      </c>
      <c r="G7379" t="s">
        <v>41</v>
      </c>
      <c r="H7379" t="s">
        <v>19</v>
      </c>
      <c r="I7379">
        <v>97</v>
      </c>
      <c r="J7379">
        <v>0</v>
      </c>
      <c r="K7379">
        <v>97</v>
      </c>
      <c r="L7379">
        <v>1</v>
      </c>
      <c r="M7379">
        <v>97</v>
      </c>
      <c r="N7379">
        <v>1</v>
      </c>
      <c r="O7379" t="s">
        <v>55</v>
      </c>
    </row>
    <row r="7380" spans="1:15">
      <c r="A7380">
        <v>122737</v>
      </c>
      <c r="B7380" s="1">
        <v>45566</v>
      </c>
      <c r="C7380" t="s">
        <v>33</v>
      </c>
      <c r="D7380" t="s">
        <v>16</v>
      </c>
      <c r="E7380" t="s">
        <v>17</v>
      </c>
      <c r="F7380">
        <v>23</v>
      </c>
      <c r="G7380" t="s">
        <v>38</v>
      </c>
      <c r="H7380" t="s">
        <v>19</v>
      </c>
      <c r="I7380">
        <v>118</v>
      </c>
      <c r="J7380">
        <v>0</v>
      </c>
      <c r="K7380">
        <v>118</v>
      </c>
      <c r="L7380">
        <v>3</v>
      </c>
      <c r="M7380">
        <v>354</v>
      </c>
      <c r="N7380">
        <v>2</v>
      </c>
      <c r="O7380" t="s">
        <v>47</v>
      </c>
    </row>
    <row r="7381" spans="1:15">
      <c r="A7381">
        <v>170533</v>
      </c>
      <c r="B7381" s="1">
        <v>45324</v>
      </c>
      <c r="C7381" t="s">
        <v>42</v>
      </c>
      <c r="D7381" t="s">
        <v>16</v>
      </c>
      <c r="E7381" t="s">
        <v>17</v>
      </c>
      <c r="F7381">
        <v>32</v>
      </c>
      <c r="G7381" t="s">
        <v>56</v>
      </c>
      <c r="H7381" t="s">
        <v>19</v>
      </c>
      <c r="I7381">
        <v>65</v>
      </c>
      <c r="J7381">
        <v>0</v>
      </c>
      <c r="K7381">
        <v>65</v>
      </c>
      <c r="L7381">
        <v>5</v>
      </c>
      <c r="M7381">
        <v>325</v>
      </c>
      <c r="N7381">
        <v>2</v>
      </c>
      <c r="O7381" t="s">
        <v>59</v>
      </c>
    </row>
    <row r="7382" spans="1:15">
      <c r="A7382">
        <v>139929</v>
      </c>
      <c r="B7382" s="1">
        <v>45304</v>
      </c>
      <c r="C7382" t="s">
        <v>30</v>
      </c>
      <c r="D7382" t="s">
        <v>24</v>
      </c>
      <c r="E7382" t="s">
        <v>17</v>
      </c>
      <c r="F7382">
        <v>27</v>
      </c>
      <c r="G7382" t="s">
        <v>58</v>
      </c>
      <c r="H7382" t="s">
        <v>27</v>
      </c>
      <c r="I7382">
        <v>10</v>
      </c>
      <c r="J7382">
        <v>40</v>
      </c>
      <c r="K7382">
        <v>50</v>
      </c>
      <c r="L7382">
        <v>5</v>
      </c>
      <c r="M7382">
        <v>250</v>
      </c>
      <c r="N7382">
        <v>4</v>
      </c>
      <c r="O7382" t="s">
        <v>43</v>
      </c>
    </row>
    <row r="7383" spans="1:15">
      <c r="A7383">
        <v>176202</v>
      </c>
      <c r="B7383" s="1">
        <v>45354</v>
      </c>
      <c r="C7383" t="s">
        <v>42</v>
      </c>
      <c r="D7383" t="s">
        <v>16</v>
      </c>
      <c r="E7383" t="s">
        <v>25</v>
      </c>
      <c r="F7383">
        <v>25</v>
      </c>
      <c r="G7383" t="s">
        <v>41</v>
      </c>
      <c r="H7383" t="s">
        <v>19</v>
      </c>
      <c r="I7383">
        <v>65</v>
      </c>
      <c r="J7383">
        <v>0</v>
      </c>
      <c r="K7383">
        <v>65</v>
      </c>
      <c r="L7383">
        <v>1</v>
      </c>
      <c r="M7383">
        <v>65</v>
      </c>
      <c r="N7383">
        <v>2</v>
      </c>
      <c r="O7383" t="s">
        <v>87</v>
      </c>
    </row>
    <row r="7384" spans="1:15">
      <c r="A7384">
        <v>173585</v>
      </c>
      <c r="B7384" s="1">
        <v>45407</v>
      </c>
      <c r="C7384" t="s">
        <v>76</v>
      </c>
      <c r="D7384" t="s">
        <v>37</v>
      </c>
      <c r="E7384" t="s">
        <v>17</v>
      </c>
      <c r="F7384">
        <v>22</v>
      </c>
      <c r="G7384" t="s">
        <v>41</v>
      </c>
      <c r="H7384" t="s">
        <v>19</v>
      </c>
      <c r="I7384">
        <v>45</v>
      </c>
      <c r="J7384">
        <v>0</v>
      </c>
      <c r="K7384">
        <v>45</v>
      </c>
      <c r="L7384">
        <v>3</v>
      </c>
      <c r="M7384">
        <v>135</v>
      </c>
      <c r="N7384">
        <v>4</v>
      </c>
      <c r="O7384" t="s">
        <v>20</v>
      </c>
    </row>
    <row r="7385" spans="1:15">
      <c r="A7385">
        <v>152384</v>
      </c>
      <c r="B7385" s="1">
        <v>45334</v>
      </c>
      <c r="C7385" t="s">
        <v>33</v>
      </c>
      <c r="D7385" t="s">
        <v>16</v>
      </c>
      <c r="E7385" t="s">
        <v>25</v>
      </c>
      <c r="F7385">
        <v>19</v>
      </c>
      <c r="G7385" t="s">
        <v>41</v>
      </c>
      <c r="H7385" t="s">
        <v>19</v>
      </c>
      <c r="I7385">
        <v>118</v>
      </c>
      <c r="J7385">
        <v>0</v>
      </c>
      <c r="K7385">
        <v>118</v>
      </c>
      <c r="L7385">
        <v>2</v>
      </c>
      <c r="M7385">
        <v>236</v>
      </c>
      <c r="N7385">
        <v>4</v>
      </c>
      <c r="O7385" t="s">
        <v>43</v>
      </c>
    </row>
    <row r="7386" spans="1:15">
      <c r="A7386">
        <v>131694</v>
      </c>
      <c r="B7386" s="1">
        <v>45518</v>
      </c>
      <c r="C7386" t="s">
        <v>42</v>
      </c>
      <c r="D7386" t="s">
        <v>16</v>
      </c>
      <c r="E7386" t="s">
        <v>17</v>
      </c>
      <c r="F7386">
        <v>22</v>
      </c>
      <c r="G7386" t="s">
        <v>41</v>
      </c>
      <c r="H7386" t="s">
        <v>19</v>
      </c>
      <c r="I7386">
        <v>65</v>
      </c>
      <c r="J7386">
        <v>0</v>
      </c>
      <c r="K7386">
        <v>65</v>
      </c>
      <c r="L7386">
        <v>3</v>
      </c>
      <c r="M7386">
        <v>195</v>
      </c>
      <c r="N7386">
        <v>3</v>
      </c>
      <c r="O7386" t="s">
        <v>73</v>
      </c>
    </row>
    <row r="7387" spans="1:15">
      <c r="A7387">
        <v>127447</v>
      </c>
      <c r="B7387" s="1">
        <v>45270</v>
      </c>
      <c r="C7387" t="s">
        <v>53</v>
      </c>
      <c r="D7387" t="s">
        <v>37</v>
      </c>
      <c r="E7387" t="s">
        <v>17</v>
      </c>
      <c r="F7387">
        <v>19</v>
      </c>
      <c r="G7387" t="s">
        <v>21</v>
      </c>
      <c r="H7387" t="s">
        <v>19</v>
      </c>
      <c r="I7387">
        <v>15</v>
      </c>
      <c r="J7387">
        <v>0</v>
      </c>
      <c r="K7387">
        <v>15</v>
      </c>
      <c r="L7387">
        <v>1</v>
      </c>
      <c r="M7387">
        <v>15</v>
      </c>
      <c r="N7387">
        <v>5</v>
      </c>
      <c r="O7387" t="s">
        <v>20</v>
      </c>
    </row>
    <row r="7388" spans="1:15">
      <c r="A7388">
        <v>143594</v>
      </c>
      <c r="B7388" s="1">
        <v>45341</v>
      </c>
      <c r="C7388" t="s">
        <v>50</v>
      </c>
      <c r="D7388" t="s">
        <v>16</v>
      </c>
      <c r="E7388" t="s">
        <v>17</v>
      </c>
      <c r="F7388">
        <v>23</v>
      </c>
      <c r="G7388" t="s">
        <v>62</v>
      </c>
      <c r="H7388" t="s">
        <v>19</v>
      </c>
      <c r="I7388">
        <v>97</v>
      </c>
      <c r="J7388">
        <v>0</v>
      </c>
      <c r="K7388">
        <v>97</v>
      </c>
      <c r="L7388">
        <v>1</v>
      </c>
      <c r="M7388">
        <v>97</v>
      </c>
      <c r="N7388">
        <v>5</v>
      </c>
      <c r="O7388" t="s">
        <v>39</v>
      </c>
    </row>
    <row r="7389" spans="1:15">
      <c r="A7389">
        <v>195098</v>
      </c>
      <c r="B7389" s="1">
        <v>45574</v>
      </c>
      <c r="C7389" t="s">
        <v>85</v>
      </c>
      <c r="D7389" t="s">
        <v>24</v>
      </c>
      <c r="E7389" t="s">
        <v>25</v>
      </c>
      <c r="F7389">
        <v>27</v>
      </c>
      <c r="G7389" t="s">
        <v>60</v>
      </c>
      <c r="H7389" t="s">
        <v>19</v>
      </c>
      <c r="I7389">
        <v>23</v>
      </c>
      <c r="J7389">
        <v>0</v>
      </c>
      <c r="K7389">
        <v>23</v>
      </c>
      <c r="L7389">
        <v>2</v>
      </c>
      <c r="M7389">
        <v>46</v>
      </c>
      <c r="N7389">
        <v>5</v>
      </c>
      <c r="O7389" t="s">
        <v>65</v>
      </c>
    </row>
    <row r="7390" spans="1:15">
      <c r="A7390">
        <v>161930</v>
      </c>
      <c r="B7390" s="1">
        <v>45539</v>
      </c>
      <c r="C7390" t="s">
        <v>82</v>
      </c>
      <c r="D7390" t="s">
        <v>37</v>
      </c>
      <c r="E7390" t="s">
        <v>17</v>
      </c>
      <c r="F7390">
        <v>29</v>
      </c>
      <c r="G7390" t="s">
        <v>18</v>
      </c>
      <c r="H7390" t="s">
        <v>19</v>
      </c>
      <c r="I7390">
        <v>20</v>
      </c>
      <c r="J7390">
        <v>0</v>
      </c>
      <c r="K7390">
        <v>20</v>
      </c>
      <c r="L7390">
        <v>1</v>
      </c>
      <c r="M7390">
        <v>20</v>
      </c>
      <c r="N7390">
        <v>4</v>
      </c>
      <c r="O7390" t="s">
        <v>43</v>
      </c>
    </row>
    <row r="7391" spans="1:15">
      <c r="A7391">
        <v>136943</v>
      </c>
      <c r="B7391" s="1">
        <v>45270</v>
      </c>
      <c r="C7391" t="s">
        <v>42</v>
      </c>
      <c r="D7391" t="s">
        <v>16</v>
      </c>
      <c r="E7391" t="s">
        <v>17</v>
      </c>
      <c r="F7391">
        <v>23</v>
      </c>
      <c r="G7391" t="s">
        <v>21</v>
      </c>
      <c r="H7391" t="s">
        <v>19</v>
      </c>
      <c r="I7391">
        <v>65</v>
      </c>
      <c r="J7391">
        <v>0</v>
      </c>
      <c r="K7391">
        <v>65</v>
      </c>
      <c r="L7391">
        <v>1</v>
      </c>
      <c r="M7391">
        <v>65</v>
      </c>
      <c r="N7391">
        <v>4</v>
      </c>
      <c r="O7391" t="s">
        <v>61</v>
      </c>
    </row>
    <row r="7392" spans="1:15">
      <c r="A7392">
        <v>172276</v>
      </c>
      <c r="B7392" s="1">
        <v>45315</v>
      </c>
      <c r="C7392" t="s">
        <v>33</v>
      </c>
      <c r="D7392" t="s">
        <v>16</v>
      </c>
      <c r="E7392" t="s">
        <v>25</v>
      </c>
      <c r="F7392">
        <v>26</v>
      </c>
      <c r="G7392" t="s">
        <v>79</v>
      </c>
      <c r="H7392" t="s">
        <v>27</v>
      </c>
      <c r="I7392">
        <v>118</v>
      </c>
      <c r="J7392">
        <v>40</v>
      </c>
      <c r="K7392">
        <v>158</v>
      </c>
      <c r="L7392">
        <v>1</v>
      </c>
      <c r="M7392">
        <v>158</v>
      </c>
      <c r="N7392">
        <v>4</v>
      </c>
      <c r="O7392" t="s">
        <v>52</v>
      </c>
    </row>
    <row r="7393" spans="1:15">
      <c r="A7393">
        <v>160191</v>
      </c>
      <c r="B7393" s="1">
        <v>45279</v>
      </c>
      <c r="C7393" t="s">
        <v>76</v>
      </c>
      <c r="D7393" t="s">
        <v>37</v>
      </c>
      <c r="E7393" t="s">
        <v>17</v>
      </c>
      <c r="F7393">
        <v>19</v>
      </c>
      <c r="G7393" t="s">
        <v>31</v>
      </c>
      <c r="H7393" t="s">
        <v>19</v>
      </c>
      <c r="I7393">
        <v>45</v>
      </c>
      <c r="J7393">
        <v>0</v>
      </c>
      <c r="K7393">
        <v>45</v>
      </c>
      <c r="L7393">
        <v>1</v>
      </c>
      <c r="M7393">
        <v>45</v>
      </c>
      <c r="N7393">
        <v>2</v>
      </c>
      <c r="O7393" t="s">
        <v>28</v>
      </c>
    </row>
    <row r="7394" spans="1:15">
      <c r="A7394">
        <v>195268</v>
      </c>
      <c r="B7394" s="1">
        <v>45267</v>
      </c>
      <c r="C7394" t="s">
        <v>85</v>
      </c>
      <c r="D7394" t="s">
        <v>24</v>
      </c>
      <c r="E7394" t="s">
        <v>17</v>
      </c>
      <c r="F7394">
        <v>34</v>
      </c>
      <c r="G7394" t="s">
        <v>31</v>
      </c>
      <c r="H7394" t="s">
        <v>19</v>
      </c>
      <c r="I7394">
        <v>23</v>
      </c>
      <c r="J7394">
        <v>0</v>
      </c>
      <c r="K7394">
        <v>23</v>
      </c>
      <c r="L7394">
        <v>1</v>
      </c>
      <c r="M7394">
        <v>23</v>
      </c>
      <c r="N7394">
        <v>5</v>
      </c>
      <c r="O7394" t="s">
        <v>61</v>
      </c>
    </row>
    <row r="7395" spans="1:15">
      <c r="A7395">
        <v>138160</v>
      </c>
      <c r="B7395" s="1">
        <v>45588</v>
      </c>
      <c r="C7395" t="s">
        <v>23</v>
      </c>
      <c r="D7395" t="s">
        <v>24</v>
      </c>
      <c r="E7395" t="s">
        <v>25</v>
      </c>
      <c r="F7395">
        <v>28</v>
      </c>
      <c r="G7395" t="s">
        <v>56</v>
      </c>
      <c r="H7395" t="s">
        <v>19</v>
      </c>
      <c r="I7395">
        <v>9</v>
      </c>
      <c r="J7395">
        <v>0</v>
      </c>
      <c r="K7395">
        <v>9</v>
      </c>
      <c r="L7395">
        <v>1</v>
      </c>
      <c r="M7395">
        <v>9</v>
      </c>
      <c r="N7395">
        <v>1</v>
      </c>
      <c r="O7395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8AA14-D4B8-4BF1-B10F-D7AE0A6D41B3}">
  <dimension ref="A1:DV7396"/>
  <sheetViews>
    <sheetView topLeftCell="Y1" workbookViewId="0">
      <selection activeCell="B2" sqref="B2"/>
    </sheetView>
  </sheetViews>
  <sheetFormatPr defaultColWidth="0" defaultRowHeight="15" customHeight="1" zeroHeight="1"/>
  <cols>
    <col min="1" max="1" width="10.85546875" style="2" bestFit="1" customWidth="1"/>
    <col min="2" max="2" width="12.5703125" style="2" bestFit="1" customWidth="1"/>
    <col min="3" max="3" width="13.140625" style="2" bestFit="1" customWidth="1"/>
    <col min="4" max="4" width="16.85546875" style="2" customWidth="1"/>
    <col min="5" max="5" width="18.7109375" style="2" bestFit="1" customWidth="1"/>
    <col min="6" max="6" width="15.5703125" style="2" bestFit="1" customWidth="1"/>
    <col min="7" max="7" width="12.28515625" style="2" bestFit="1" customWidth="1"/>
    <col min="8" max="8" width="16.5703125" style="2" bestFit="1" customWidth="1"/>
    <col min="9" max="9" width="23" style="2" bestFit="1" customWidth="1"/>
    <col min="10" max="10" width="12.5703125" style="2" bestFit="1" customWidth="1"/>
    <col min="11" max="11" width="15.5703125" style="2" customWidth="1"/>
    <col min="12" max="12" width="11" style="2" bestFit="1" customWidth="1"/>
    <col min="13" max="13" width="16.28515625" style="2" customWidth="1"/>
    <col min="14" max="14" width="9" style="3" bestFit="1" customWidth="1"/>
    <col min="15" max="15" width="22.140625" style="2" customWidth="1"/>
    <col min="16" max="16" width="16.85546875" style="6" customWidth="1"/>
    <col min="17" max="17" width="15.28515625" style="6" customWidth="1"/>
    <col min="18" max="18" width="15.7109375" style="6" customWidth="1"/>
    <col min="19" max="19" width="10.28515625" style="6" customWidth="1"/>
    <col min="20" max="20" width="23.85546875" style="6" customWidth="1"/>
    <col min="21" max="21" width="31.42578125" style="3" customWidth="1"/>
    <col min="22" max="22" width="37.5703125" customWidth="1"/>
    <col min="23" max="23" width="5.85546875" customWidth="1"/>
    <col min="24" max="24" width="31.42578125" customWidth="1"/>
    <col min="25" max="25" width="29.7109375" customWidth="1"/>
    <col min="26" max="26" width="5.5703125" customWidth="1"/>
    <col min="27" max="27" width="28" customWidth="1"/>
    <col min="28" max="28" width="27.5703125" customWidth="1"/>
    <col min="29" max="29" width="4.42578125" customWidth="1"/>
    <col min="30" max="30" width="25.7109375" customWidth="1"/>
    <col min="31" max="31" width="32.85546875" customWidth="1"/>
    <col min="32" max="32" width="4.7109375" customWidth="1"/>
    <col min="33" max="33" width="26.7109375" customWidth="1"/>
    <col min="34" max="34" width="34.85546875" customWidth="1"/>
    <col min="35" max="35" width="8.5703125" customWidth="1"/>
    <col min="36" max="36" width="14.7109375" customWidth="1"/>
    <col min="37" max="37" width="24.28515625" customWidth="1"/>
    <col min="38" max="39" width="8.5703125" customWidth="1"/>
    <col min="40" max="42" width="0" hidden="1" customWidth="1"/>
    <col min="43" max="43" width="19.5703125" hidden="1" customWidth="1"/>
    <col min="44" max="125" width="0" hidden="1" customWidth="1"/>
    <col min="126" max="126" width="0" style="6" hidden="1" customWidth="1"/>
    <col min="127" max="16384" width="0" style="2" hidden="1"/>
  </cols>
  <sheetData>
    <row r="1" spans="1:43">
      <c r="A1" s="5" t="s">
        <v>89</v>
      </c>
      <c r="B1" s="5" t="s">
        <v>90</v>
      </c>
      <c r="C1" s="5" t="s">
        <v>91</v>
      </c>
      <c r="D1" s="5" t="s">
        <v>92</v>
      </c>
      <c r="E1" s="5" t="s">
        <v>93</v>
      </c>
      <c r="F1" s="5" t="s">
        <v>94</v>
      </c>
      <c r="G1" s="5" t="s">
        <v>95</v>
      </c>
      <c r="H1" s="5" t="s">
        <v>96</v>
      </c>
      <c r="I1" s="5" t="s">
        <v>97</v>
      </c>
      <c r="J1" s="5" t="s">
        <v>98</v>
      </c>
      <c r="K1" s="5" t="s">
        <v>99</v>
      </c>
      <c r="L1" s="5" t="s">
        <v>11</v>
      </c>
      <c r="M1" s="5" t="s">
        <v>100</v>
      </c>
      <c r="N1" s="9" t="s">
        <v>13</v>
      </c>
      <c r="O1" s="5" t="s">
        <v>101</v>
      </c>
      <c r="P1"/>
      <c r="Q1" s="23" t="s">
        <v>102</v>
      </c>
      <c r="R1" s="23" t="s">
        <v>103</v>
      </c>
      <c r="S1"/>
      <c r="T1" s="21" t="s">
        <v>104</v>
      </c>
      <c r="U1" s="21" t="s">
        <v>105</v>
      </c>
      <c r="V1" s="5" t="s">
        <v>106</v>
      </c>
      <c r="X1" s="5" t="s">
        <v>93</v>
      </c>
      <c r="Y1" s="5" t="s">
        <v>107</v>
      </c>
      <c r="AA1" s="5" t="s">
        <v>97</v>
      </c>
      <c r="AB1" s="5" t="s">
        <v>108</v>
      </c>
      <c r="AD1" s="5" t="s">
        <v>109</v>
      </c>
      <c r="AE1" s="5" t="s">
        <v>110</v>
      </c>
      <c r="AG1" s="5" t="s">
        <v>111</v>
      </c>
      <c r="AH1" s="5" t="s">
        <v>112</v>
      </c>
      <c r="AJ1" s="16" t="s">
        <v>113</v>
      </c>
      <c r="AK1" s="16" t="s">
        <v>114</v>
      </c>
    </row>
    <row r="2" spans="1:43">
      <c r="A2" s="2">
        <v>189440</v>
      </c>
      <c r="B2" s="2" t="s">
        <v>15</v>
      </c>
      <c r="C2" s="4">
        <v>45494</v>
      </c>
      <c r="D2" s="17">
        <v>45494</v>
      </c>
      <c r="E2" s="2" t="s">
        <v>16</v>
      </c>
      <c r="F2" s="2" t="s">
        <v>17</v>
      </c>
      <c r="G2" s="2">
        <v>30</v>
      </c>
      <c r="H2" s="2" t="s">
        <v>115</v>
      </c>
      <c r="I2" s="2" t="s">
        <v>19</v>
      </c>
      <c r="J2" s="12">
        <v>100</v>
      </c>
      <c r="K2" s="2">
        <v>100</v>
      </c>
      <c r="L2" s="2">
        <v>1</v>
      </c>
      <c r="M2" s="12">
        <v>100</v>
      </c>
      <c r="N2" s="3">
        <v>4</v>
      </c>
      <c r="O2" s="2" t="str" cm="1">
        <f t="array" ref="O2">_xlfn.IFS(N2=1,"Unsatisfactory",N2=2,"Poor",N2=3,"Average",N2=4,"Good",N2=5,"Excellent")</f>
        <v>Good</v>
      </c>
      <c r="P2"/>
      <c r="Q2" s="17">
        <f>DATE(YEAR(D90),MONTH(D90),1)</f>
        <v>45231</v>
      </c>
      <c r="R2" s="11">
        <f>AVERAGEIFS(N2:N7395,D2:D7395,"&gt;="&amp;DATE(2023,11,1),D2:D7395,"&lt;"&amp;DATE(2023,12,1))</f>
        <v>3.3833017077798861</v>
      </c>
      <c r="S2"/>
      <c r="T2" s="2" t="s">
        <v>116</v>
      </c>
      <c r="U2" s="2">
        <f>COUNTIF(N2:N7395,5)</f>
        <v>2194</v>
      </c>
      <c r="V2" s="20">
        <f>AVERAGEIF(N2:N7395,"5",M2:M7395)</f>
        <v>117.82224247948952</v>
      </c>
      <c r="W2" s="13"/>
      <c r="X2" s="2" t="s">
        <v>16</v>
      </c>
      <c r="Y2" s="11">
        <f>AVERAGEIF(E2:E7395,"Clothing",N2:N7395)</f>
        <v>3.4994600431965441</v>
      </c>
      <c r="Z2" s="14"/>
      <c r="AA2" s="2" t="s">
        <v>27</v>
      </c>
      <c r="AB2" s="11">
        <f>AVERAGEIF(I2:I7395,"Yes",N2:N7395)</f>
        <v>3.5090909090909093</v>
      </c>
      <c r="AC2" s="14"/>
      <c r="AD2" s="12" t="s">
        <v>117</v>
      </c>
      <c r="AE2" s="11">
        <f>AVERAGEIF(M2:M7395,"&lt;100",N2:N7395)</f>
        <v>3.5010752688172042</v>
      </c>
      <c r="AF2" s="14"/>
      <c r="AG2" s="2">
        <v>1</v>
      </c>
      <c r="AH2" s="11">
        <f>AVERAGEIF(L2:L7395,"1",N2:N7395)</f>
        <v>3.4914547728220091</v>
      </c>
      <c r="AJ2" s="2" t="s">
        <v>17</v>
      </c>
      <c r="AK2" s="11">
        <f>AVERAGEIF(F2:F7395,"Male",N2:N7395)</f>
        <v>3.5005782575173479</v>
      </c>
      <c r="AQ2" s="1"/>
    </row>
    <row r="3" spans="1:43">
      <c r="A3" s="2">
        <v>187385</v>
      </c>
      <c r="B3" s="2" t="s">
        <v>15</v>
      </c>
      <c r="C3" s="4">
        <v>45493</v>
      </c>
      <c r="D3" s="17">
        <v>45493</v>
      </c>
      <c r="E3" s="2" t="s">
        <v>16</v>
      </c>
      <c r="F3" s="2" t="s">
        <v>17</v>
      </c>
      <c r="G3" s="2">
        <v>32</v>
      </c>
      <c r="H3" s="2" t="s">
        <v>118</v>
      </c>
      <c r="I3" s="2" t="s">
        <v>19</v>
      </c>
      <c r="J3" s="12">
        <v>100</v>
      </c>
      <c r="K3" s="2">
        <v>100</v>
      </c>
      <c r="L3" s="2">
        <v>1</v>
      </c>
      <c r="M3" s="12">
        <v>100</v>
      </c>
      <c r="N3" s="3">
        <v>3</v>
      </c>
      <c r="O3" s="2" t="str" cm="1">
        <f t="array" ref="O3">_xlfn.IFS(N3=1,"Unsatisfactory",N3=2,"Poor",N3=3,"Average",N3=4,"Good",N3=5,"Excellent")</f>
        <v>Average</v>
      </c>
      <c r="P3"/>
      <c r="Q3" s="17">
        <f>DATE(YEAR(D19),MONTH(D19),1)</f>
        <v>45261</v>
      </c>
      <c r="R3" s="11">
        <f>AVERAGEIFS(N2:N7395,D2:D7395,"&gt;="&amp;DATE(2023,12,1),D2:D7395,"&lt;"&amp;DATE(2024,1,1))</f>
        <v>3.5344000000000002</v>
      </c>
      <c r="S3"/>
      <c r="T3" s="2" t="s">
        <v>119</v>
      </c>
      <c r="U3" s="2">
        <f>COUNTIF(N2:N7395,4)</f>
        <v>2236</v>
      </c>
      <c r="V3" s="20">
        <f>AVERAGEIF(N2:N7395,"4",M2:M7395)</f>
        <v>114.4557245080501</v>
      </c>
      <c r="W3" s="13"/>
      <c r="X3" s="2" t="s">
        <v>37</v>
      </c>
      <c r="Y3" s="11">
        <f>AVERAGEIF(E3:E7396,"Ornaments",N3:N7396)</f>
        <v>3.4459219858156027</v>
      </c>
      <c r="Z3" s="14"/>
      <c r="AA3" s="2" t="s">
        <v>19</v>
      </c>
      <c r="AB3" s="11">
        <f>AVERAGEIF(I2:I7395,"No",N2:N7395)</f>
        <v>3.4946487643510409</v>
      </c>
      <c r="AC3" s="14"/>
      <c r="AD3" s="12" t="s">
        <v>120</v>
      </c>
      <c r="AE3" s="11">
        <f>AVERAGEIF(M2:M7395,"&lt;200",N2:N7395)</f>
        <v>3.4992826398852226</v>
      </c>
      <c r="AF3" s="14"/>
      <c r="AG3" s="2">
        <v>2</v>
      </c>
      <c r="AH3" s="11">
        <f>AVERAGEIF(L2:L7395,"2",N2:N7395)</f>
        <v>3.4953508030431109</v>
      </c>
      <c r="AJ3" s="2" t="s">
        <v>25</v>
      </c>
      <c r="AK3" s="11">
        <f>AVERAGEIF(F2:F7395,"Female",N2:N7395)</f>
        <v>3.4954669084315504</v>
      </c>
    </row>
    <row r="4" spans="1:43">
      <c r="A4" s="2">
        <v>181844</v>
      </c>
      <c r="B4" s="2" t="s">
        <v>23</v>
      </c>
      <c r="C4" s="4">
        <v>45494</v>
      </c>
      <c r="D4" s="17">
        <v>45494</v>
      </c>
      <c r="E4" s="2" t="s">
        <v>24</v>
      </c>
      <c r="F4" s="2" t="s">
        <v>25</v>
      </c>
      <c r="G4" s="2">
        <v>26</v>
      </c>
      <c r="H4" s="2" t="s">
        <v>26</v>
      </c>
      <c r="I4" s="2" t="s">
        <v>27</v>
      </c>
      <c r="J4" s="12">
        <v>9</v>
      </c>
      <c r="K4" s="2">
        <v>49</v>
      </c>
      <c r="L4" s="2">
        <v>1</v>
      </c>
      <c r="M4" s="12">
        <v>49</v>
      </c>
      <c r="N4" s="3">
        <v>2</v>
      </c>
      <c r="O4" s="2" t="str" cm="1">
        <f t="array" ref="O4">_xlfn.IFS(N4=1,"Unsatisfactory",N4=2,"Poor",N4=3,"Average",N4=4,"Good",N4=5,"Excellent")</f>
        <v>Poor</v>
      </c>
      <c r="P4"/>
      <c r="Q4" s="17">
        <f>DATE(YEAR(D15),MONTH(D15),1)</f>
        <v>45292</v>
      </c>
      <c r="R4" s="11">
        <f>AVERAGEIFS(N2:N7395,D2:D7395,"&gt;="&amp;DATE(2024,1,1),D2:D7395,"&lt;"&amp;DATE(2024,2,1))</f>
        <v>3.568862275449102</v>
      </c>
      <c r="S4"/>
      <c r="T4" s="2" t="s">
        <v>121</v>
      </c>
      <c r="U4" s="2">
        <f>COUNTIF(N2:N7395,3)</f>
        <v>1117</v>
      </c>
      <c r="V4" s="20">
        <f>AVERAGEIF(N2:N7395,"3",M2:M7395)</f>
        <v>114.46821844225605</v>
      </c>
      <c r="W4" s="13"/>
      <c r="X4" s="2" t="s">
        <v>24</v>
      </c>
      <c r="Y4" s="11">
        <f>AVERAGEIF(E4:E7397,"Other",N4:N7397)</f>
        <v>3.5815899581589958</v>
      </c>
      <c r="Z4" s="14"/>
      <c r="AD4" s="12" t="s">
        <v>122</v>
      </c>
      <c r="AE4" s="11">
        <f>AVERAGEIF(M2:M7395,"&lt;300",N2:N7395)</f>
        <v>3.4924298103777747</v>
      </c>
      <c r="AF4" s="14"/>
      <c r="AG4" s="2">
        <v>3</v>
      </c>
      <c r="AH4" s="11">
        <f>AVERAGEIF(L2:L7395,"3",N2:N7395)</f>
        <v>3.4873239436619716</v>
      </c>
    </row>
    <row r="5" spans="1:43">
      <c r="A5" s="2">
        <v>197934</v>
      </c>
      <c r="B5" s="2" t="s">
        <v>23</v>
      </c>
      <c r="C5" s="4">
        <v>45523</v>
      </c>
      <c r="D5" s="17">
        <v>45523</v>
      </c>
      <c r="E5" s="2" t="s">
        <v>24</v>
      </c>
      <c r="F5" s="2" t="s">
        <v>17</v>
      </c>
      <c r="G5" s="2">
        <v>28</v>
      </c>
      <c r="H5" s="2" t="s">
        <v>29</v>
      </c>
      <c r="I5" s="2" t="s">
        <v>19</v>
      </c>
      <c r="J5" s="12">
        <v>9</v>
      </c>
      <c r="K5" s="2">
        <v>9</v>
      </c>
      <c r="L5" s="2">
        <v>2</v>
      </c>
      <c r="M5" s="12">
        <v>18</v>
      </c>
      <c r="N5" s="3">
        <v>3</v>
      </c>
      <c r="O5" s="2" t="str" cm="1">
        <f t="array" ref="O5">_xlfn.IFS(N5=1,"Unsatisfactory",N5=2,"Poor",N5=3,"Average",N5=4,"Good",N5=5,"Excellent")</f>
        <v>Average</v>
      </c>
      <c r="P5"/>
      <c r="Q5" s="17">
        <v>45323</v>
      </c>
      <c r="R5" s="11">
        <f>AVERAGEIFS(N2:N7395,D2:D7395,"&gt;="&amp;DATE(2024,2,1),D2:D7395,"&lt;"&amp;DATE(2024,3,1))</f>
        <v>3.4933993399339935</v>
      </c>
      <c r="S5"/>
      <c r="T5" s="2" t="s">
        <v>123</v>
      </c>
      <c r="U5" s="2">
        <f>COUNTIF(N2:N7395,2)</f>
        <v>760</v>
      </c>
      <c r="V5" s="20">
        <f>AVERAGEIF(N2:N7395,"2",M2:M7395)</f>
        <v>118.76578947368421</v>
      </c>
      <c r="W5" s="13"/>
      <c r="AD5" s="12" t="s">
        <v>124</v>
      </c>
      <c r="AE5" s="11">
        <f>AVERAGEIF(M2:M7395,"&lt;400",N2:N7395)</f>
        <v>3.491893416043987</v>
      </c>
      <c r="AF5" s="14"/>
      <c r="AG5" s="2">
        <v>4</v>
      </c>
      <c r="AH5" s="11">
        <f>AVERAGEIF(L2:L7395,"4",N2:N7395)</f>
        <v>3.5957894736842104</v>
      </c>
    </row>
    <row r="6" spans="1:43">
      <c r="A6" s="2">
        <v>122470</v>
      </c>
      <c r="B6" s="2" t="s">
        <v>30</v>
      </c>
      <c r="C6" s="4">
        <v>45297</v>
      </c>
      <c r="D6" s="17">
        <v>45297</v>
      </c>
      <c r="E6" s="2" t="s">
        <v>24</v>
      </c>
      <c r="F6" s="2" t="s">
        <v>25</v>
      </c>
      <c r="G6" s="2">
        <v>19</v>
      </c>
      <c r="H6" s="2" t="s">
        <v>31</v>
      </c>
      <c r="I6" s="2" t="s">
        <v>19</v>
      </c>
      <c r="J6" s="12">
        <v>10</v>
      </c>
      <c r="K6" s="2">
        <v>10</v>
      </c>
      <c r="L6" s="2">
        <v>3</v>
      </c>
      <c r="M6" s="12">
        <v>30</v>
      </c>
      <c r="N6" s="3">
        <v>5</v>
      </c>
      <c r="O6" s="2" t="str" cm="1">
        <f t="array" ref="O6">_xlfn.IFS(N6=1,"Unsatisfactory",N6=2,"Poor",N6=3,"Average",N6=4,"Good",N6=5,"Excellent")</f>
        <v>Excellent</v>
      </c>
      <c r="P6"/>
      <c r="Q6" s="17">
        <f>DATE(YEAR(D8),MONTH(D8),1)</f>
        <v>45352</v>
      </c>
      <c r="R6" s="11">
        <f>AVERAGEIFS(N2:N7395,D2:D7395,"&gt;="&amp;DATE(2024,3,1),D2:D7395,"&lt;"&amp;DATE(2024,4,1))</f>
        <v>3.5890410958904111</v>
      </c>
      <c r="S6"/>
      <c r="T6" s="2" t="s">
        <v>125</v>
      </c>
      <c r="U6" s="2">
        <f>COUNTIF(N2:N7395,1)</f>
        <v>1087</v>
      </c>
      <c r="V6" s="20">
        <f>AVERAGEIF(N2:N7395,"1",M2:M7395)</f>
        <v>113.99632014719411</v>
      </c>
      <c r="W6" s="13"/>
      <c r="AD6" s="12" t="s">
        <v>126</v>
      </c>
      <c r="AE6" s="11">
        <f>AVERAGEIF(M2:M7395,"&lt;500",N2:N7395)</f>
        <v>3.4959977918851779</v>
      </c>
      <c r="AF6" s="14"/>
      <c r="AG6" s="2">
        <v>5</v>
      </c>
      <c r="AH6" s="11">
        <f>AVERAGEIF(L2:L7395,"5",N2:N7395)</f>
        <v>3.513157894736842</v>
      </c>
    </row>
    <row r="7" spans="1:43">
      <c r="A7" s="2">
        <v>199680</v>
      </c>
      <c r="B7" s="2" t="s">
        <v>33</v>
      </c>
      <c r="C7" s="4">
        <v>45444</v>
      </c>
      <c r="D7" s="17">
        <v>45444</v>
      </c>
      <c r="E7" s="2" t="s">
        <v>16</v>
      </c>
      <c r="F7" s="2" t="s">
        <v>17</v>
      </c>
      <c r="G7" s="2">
        <v>29</v>
      </c>
      <c r="H7" s="2" t="s">
        <v>34</v>
      </c>
      <c r="I7" s="2" t="s">
        <v>27</v>
      </c>
      <c r="J7" s="12">
        <v>118</v>
      </c>
      <c r="K7" s="2">
        <v>218</v>
      </c>
      <c r="L7" s="2">
        <v>1</v>
      </c>
      <c r="M7" s="12">
        <v>218</v>
      </c>
      <c r="N7" s="3">
        <v>1</v>
      </c>
      <c r="O7" s="7" t="str" cm="1">
        <f t="array" ref="O7">_xlfn.IFS(N7=1,"Unsatisfactory",N7=2,"Poor",N7=3,"Average",N7=4,"Good",N7=5,"Excellent")</f>
        <v>Unsatisfactory</v>
      </c>
      <c r="P7"/>
      <c r="Q7" s="17">
        <f>DATE(YEAR(D9),MONTH(D9),1)</f>
        <v>45383</v>
      </c>
      <c r="R7" s="11">
        <f>AVERAGEIFS(N2:N7395,D2:D7395,"&gt;="&amp;DATE(2024,4,1),D2:D7395,"&lt;"&amp;DATE(2024,5,1))</f>
        <v>3.4177419354838712</v>
      </c>
      <c r="S7"/>
      <c r="T7"/>
      <c r="U7"/>
      <c r="AD7" s="12" t="s">
        <v>127</v>
      </c>
      <c r="AE7" s="11">
        <f>AVERAGEIF(M2:M7395,"&gt;500",N2:N7395)</f>
        <v>3.64</v>
      </c>
      <c r="AF7" s="14"/>
    </row>
    <row r="8" spans="1:43">
      <c r="A8" s="2">
        <v>130929</v>
      </c>
      <c r="B8" s="2" t="s">
        <v>36</v>
      </c>
      <c r="C8" s="4">
        <v>45357</v>
      </c>
      <c r="D8" s="17">
        <v>45357</v>
      </c>
      <c r="E8" s="2" t="s">
        <v>37</v>
      </c>
      <c r="F8" s="2" t="s">
        <v>17</v>
      </c>
      <c r="G8" s="2">
        <v>32</v>
      </c>
      <c r="H8" s="2" t="s">
        <v>38</v>
      </c>
      <c r="I8" s="2" t="s">
        <v>19</v>
      </c>
      <c r="J8" s="12">
        <v>32</v>
      </c>
      <c r="K8" s="2">
        <v>32</v>
      </c>
      <c r="L8" s="2">
        <v>3</v>
      </c>
      <c r="M8" s="12">
        <v>96</v>
      </c>
      <c r="N8" s="3">
        <v>4</v>
      </c>
      <c r="O8" s="2" t="str" cm="1">
        <f t="array" ref="O8">_xlfn.IFS(N8=1,"Unsatisfactory",N8=2,"Poor",N8=3,"Average",N8=4,"Good",N8=5,"Excellent")</f>
        <v>Good</v>
      </c>
      <c r="P8"/>
      <c r="Q8" s="17">
        <f>DATE(YEAR(D10),MONTH(D10),1)</f>
        <v>45413</v>
      </c>
      <c r="R8" s="11">
        <f>AVERAGEIFS(N2:N7395,D2:D7395,"&gt;="&amp;DATE(2024,5,1),D2:D7395,"&lt;"&amp;DATE(2024,6,1))</f>
        <v>3.4863636363636363</v>
      </c>
      <c r="S8"/>
      <c r="T8"/>
      <c r="U8"/>
    </row>
    <row r="9" spans="1:43">
      <c r="A9" s="2">
        <v>164427</v>
      </c>
      <c r="B9" s="2" t="s">
        <v>36</v>
      </c>
      <c r="C9" s="4">
        <v>45398</v>
      </c>
      <c r="D9" s="17">
        <v>45398</v>
      </c>
      <c r="E9" s="2" t="s">
        <v>37</v>
      </c>
      <c r="F9" s="2" t="s">
        <v>17</v>
      </c>
      <c r="G9" s="2">
        <v>26</v>
      </c>
      <c r="H9" s="2" t="s">
        <v>31</v>
      </c>
      <c r="I9" s="2" t="s">
        <v>19</v>
      </c>
      <c r="J9" s="12">
        <v>32</v>
      </c>
      <c r="K9" s="2">
        <v>32</v>
      </c>
      <c r="L9" s="2">
        <v>2</v>
      </c>
      <c r="M9" s="12">
        <v>64</v>
      </c>
      <c r="N9" s="3">
        <v>3</v>
      </c>
      <c r="O9" s="2" t="str" cm="1">
        <f t="array" ref="O9">_xlfn.IFS(N9=1,"Unsatisfactory",N9=2,"Poor",N9=3,"Average",N9=4,"Good",N9=5,"Excellent")</f>
        <v>Average</v>
      </c>
      <c r="P9"/>
      <c r="Q9" s="17">
        <f>DATE(YEAR(D7),MONTH(D7),1)</f>
        <v>45444</v>
      </c>
      <c r="R9" s="11">
        <f>AVERAGEIFS(N2:N7395,D2:D7395,"&gt;="&amp;DATE(2024,6,1),D2:D7395,"&lt;"&amp;DATE(2024,7,1))</f>
        <v>3.48731884057971</v>
      </c>
      <c r="S9"/>
      <c r="T9"/>
      <c r="U9"/>
    </row>
    <row r="10" spans="1:43">
      <c r="A10" s="2">
        <v>149510</v>
      </c>
      <c r="B10" s="2" t="s">
        <v>30</v>
      </c>
      <c r="C10" s="4">
        <v>45434</v>
      </c>
      <c r="D10" s="17">
        <v>45434</v>
      </c>
      <c r="E10" s="2" t="s">
        <v>24</v>
      </c>
      <c r="F10" s="2" t="s">
        <v>25</v>
      </c>
      <c r="G10" s="2">
        <v>26</v>
      </c>
      <c r="H10" s="2" t="s">
        <v>128</v>
      </c>
      <c r="I10" s="2" t="s">
        <v>19</v>
      </c>
      <c r="J10" s="12">
        <v>10</v>
      </c>
      <c r="K10" s="2">
        <v>10</v>
      </c>
      <c r="L10" s="2">
        <v>1</v>
      </c>
      <c r="M10" s="12">
        <v>10</v>
      </c>
      <c r="N10" s="3">
        <v>4</v>
      </c>
      <c r="O10" s="2" t="str" cm="1">
        <f t="array" ref="O10">_xlfn.IFS(N10=1,"Unsatisfactory",N10=2,"Poor",N10=3,"Average",N10=4,"Good",N10=5,"Excellent")</f>
        <v>Good</v>
      </c>
      <c r="P10"/>
      <c r="Q10" s="17">
        <f>DATE(YEAR(D2),MONTH(D2),1)</f>
        <v>45474</v>
      </c>
      <c r="R10" s="11">
        <f>AVERAGEIFS(N2:N7395,D2:D7395,"&gt;="&amp;DATE(2024,7,1),D2:D7395,"&lt;"&amp;DATE(2024,8,1))</f>
        <v>3.4720496894409938</v>
      </c>
      <c r="S10"/>
      <c r="T10"/>
      <c r="U10"/>
    </row>
    <row r="11" spans="1:43">
      <c r="A11" s="2">
        <v>176280</v>
      </c>
      <c r="B11" s="2" t="s">
        <v>42</v>
      </c>
      <c r="C11" s="4">
        <v>45349</v>
      </c>
      <c r="D11" s="17">
        <v>45349</v>
      </c>
      <c r="E11" s="2" t="s">
        <v>16</v>
      </c>
      <c r="F11" s="2" t="s">
        <v>17</v>
      </c>
      <c r="G11" s="2">
        <v>20</v>
      </c>
      <c r="H11" s="2" t="s">
        <v>34</v>
      </c>
      <c r="I11" s="2" t="s">
        <v>27</v>
      </c>
      <c r="J11" s="12">
        <v>65</v>
      </c>
      <c r="K11" s="2">
        <v>165</v>
      </c>
      <c r="L11" s="2">
        <v>1</v>
      </c>
      <c r="M11" s="12">
        <v>165</v>
      </c>
      <c r="N11" s="3">
        <v>4</v>
      </c>
      <c r="O11" s="2" t="str" cm="1">
        <f t="array" ref="O11">_xlfn.IFS(N11=1,"Unsatisfactory",N11=2,"Poor",N11=3,"Average",N11=4,"Good",N11=5,"Excellent")</f>
        <v>Good</v>
      </c>
      <c r="P11"/>
      <c r="Q11" s="17">
        <f>DATE(YEAR(D5),MONTH(D5),1)</f>
        <v>45505</v>
      </c>
      <c r="R11" s="11">
        <f>AVERAGEIFS(N2:N7395,D2:D7395,"&gt;="&amp;DATE(2024,8,1),D2:D7395,"&lt;"&amp;DATE(2024,9,1))</f>
        <v>3.5600706713780919</v>
      </c>
      <c r="S11"/>
      <c r="T11"/>
      <c r="U11"/>
    </row>
    <row r="12" spans="1:43">
      <c r="A12" s="2">
        <v>196659</v>
      </c>
      <c r="B12" s="2" t="s">
        <v>33</v>
      </c>
      <c r="C12" s="4">
        <v>45235</v>
      </c>
      <c r="D12" s="17">
        <v>45235</v>
      </c>
      <c r="E12" s="2" t="s">
        <v>16</v>
      </c>
      <c r="F12" s="2" t="s">
        <v>25</v>
      </c>
      <c r="G12" s="2">
        <v>34</v>
      </c>
      <c r="H12" s="2" t="s">
        <v>44</v>
      </c>
      <c r="I12" s="2" t="s">
        <v>27</v>
      </c>
      <c r="J12" s="12">
        <v>118</v>
      </c>
      <c r="K12" s="2">
        <v>143</v>
      </c>
      <c r="L12" s="2">
        <v>1</v>
      </c>
      <c r="M12" s="12">
        <v>143</v>
      </c>
      <c r="N12" s="3">
        <v>5</v>
      </c>
      <c r="O12" s="2" t="str" cm="1">
        <f t="array" ref="O12">_xlfn.IFS(N12=1,"Unsatisfactory",N12=2,"Poor",N12=3,"Average",N12=4,"Good",N12=5,"Excellent")</f>
        <v>Excellent</v>
      </c>
      <c r="P12"/>
      <c r="Q12" s="17">
        <f>DATE(YEAR(D13),MONTH(D13),1)</f>
        <v>45536</v>
      </c>
      <c r="R12" s="11">
        <f>AVERAGEIFS(N2:N7395,D2:D7395,"&gt;="&amp;DATE(2024,9,1),D2:D7395,"&lt;"&amp;DATE(2024,10,1))</f>
        <v>3.4478827361563518</v>
      </c>
      <c r="S12"/>
      <c r="T12"/>
      <c r="U12"/>
    </row>
    <row r="13" spans="1:43">
      <c r="A13" s="2">
        <v>146245</v>
      </c>
      <c r="B13" s="2" t="s">
        <v>42</v>
      </c>
      <c r="C13" s="4">
        <v>45559</v>
      </c>
      <c r="D13" s="17">
        <v>45559</v>
      </c>
      <c r="E13" s="2" t="s">
        <v>16</v>
      </c>
      <c r="F13" s="2" t="s">
        <v>17</v>
      </c>
      <c r="G13" s="2">
        <v>21</v>
      </c>
      <c r="H13" s="2" t="s">
        <v>46</v>
      </c>
      <c r="I13" s="2" t="s">
        <v>19</v>
      </c>
      <c r="J13" s="12">
        <v>65</v>
      </c>
      <c r="K13" s="2">
        <v>65</v>
      </c>
      <c r="L13" s="2">
        <v>1</v>
      </c>
      <c r="M13" s="12">
        <v>65</v>
      </c>
      <c r="N13" s="3">
        <v>1</v>
      </c>
      <c r="O13" s="2" t="str" cm="1">
        <f t="array" ref="O13">_xlfn.IFS(N13=1,"Unsatisfactory",N13=2,"Poor",N13=3,"Average",N13=4,"Good",N13=5,"Excellent")</f>
        <v>Unsatisfactory</v>
      </c>
      <c r="P13"/>
      <c r="Q13" s="17">
        <f>DATE(YEAR(D14),MONTH(D14),1)</f>
        <v>45566</v>
      </c>
      <c r="R13" s="11">
        <f>AVERAGEIFS(N2:N7395,D2:D7395,"&gt;="&amp;DATE(2024,10,1),D2:D7395,"&lt;"&amp;DATE(2024,11,1))</f>
        <v>3.5043177892918824</v>
      </c>
      <c r="S13"/>
      <c r="T13"/>
      <c r="U13"/>
    </row>
    <row r="14" spans="1:43">
      <c r="A14" s="2">
        <v>150560</v>
      </c>
      <c r="B14" s="2" t="s">
        <v>33</v>
      </c>
      <c r="C14" s="4">
        <v>45569</v>
      </c>
      <c r="D14" s="17">
        <v>45569</v>
      </c>
      <c r="E14" s="2" t="s">
        <v>16</v>
      </c>
      <c r="F14" s="2" t="s">
        <v>17</v>
      </c>
      <c r="G14" s="2">
        <v>29</v>
      </c>
      <c r="H14" s="2" t="s">
        <v>118</v>
      </c>
      <c r="I14" s="2" t="s">
        <v>19</v>
      </c>
      <c r="J14" s="12">
        <v>118</v>
      </c>
      <c r="K14" s="2">
        <v>118</v>
      </c>
      <c r="L14" s="2">
        <v>3</v>
      </c>
      <c r="M14" s="12">
        <v>354</v>
      </c>
      <c r="N14" s="3">
        <v>5</v>
      </c>
      <c r="O14" s="2" t="str" cm="1">
        <f t="array" ref="O14">_xlfn.IFS(N14=1,"Unsatisfactory",N14=2,"Poor",N14=3,"Average",N14=4,"Good",N14=5,"Excellent")</f>
        <v>Excellent</v>
      </c>
      <c r="P14"/>
      <c r="Q14" s="17">
        <f>DATE(YEAR(D85),MONTH(D85),1)</f>
        <v>45597</v>
      </c>
      <c r="R14" s="11">
        <f>AVERAGEIFS(N2:N7395,D2:D7395,"&gt;="&amp;DATE(2024,11,1),D2:D7395,"&lt;"&amp;DATE(2024,12,1))</f>
        <v>3.6710526315789473</v>
      </c>
      <c r="S14"/>
      <c r="T14"/>
      <c r="U14"/>
    </row>
    <row r="15" spans="1:43">
      <c r="A15" s="2">
        <v>138348</v>
      </c>
      <c r="B15" s="2" t="s">
        <v>48</v>
      </c>
      <c r="C15" s="4">
        <v>45317</v>
      </c>
      <c r="D15" s="17">
        <v>45317</v>
      </c>
      <c r="E15" s="2" t="s">
        <v>16</v>
      </c>
      <c r="F15" s="2" t="s">
        <v>17</v>
      </c>
      <c r="G15" s="2">
        <v>26</v>
      </c>
      <c r="H15" s="2" t="s">
        <v>115</v>
      </c>
      <c r="I15" s="2" t="s">
        <v>19</v>
      </c>
      <c r="J15" s="12">
        <v>130</v>
      </c>
      <c r="K15" s="2">
        <v>130</v>
      </c>
      <c r="L15" s="2">
        <v>2</v>
      </c>
      <c r="M15" s="12">
        <v>260</v>
      </c>
      <c r="N15" s="3">
        <v>2</v>
      </c>
      <c r="O15" s="2" t="str" cm="1">
        <f t="array" ref="O15">_xlfn.IFS(N15=1,"Unsatisfactory",N15=2,"Poor",N15=3,"Average",N15=4,"Good",N15=5,"Excellent")</f>
        <v>Poor</v>
      </c>
      <c r="P15"/>
      <c r="Q15"/>
      <c r="R15"/>
      <c r="S15"/>
      <c r="T15"/>
      <c r="U15"/>
    </row>
    <row r="16" spans="1:43">
      <c r="A16" s="2">
        <v>138790</v>
      </c>
      <c r="B16" s="2" t="s">
        <v>36</v>
      </c>
      <c r="C16" s="4">
        <v>45425</v>
      </c>
      <c r="D16" s="17">
        <v>45425</v>
      </c>
      <c r="E16" s="2" t="s">
        <v>37</v>
      </c>
      <c r="F16" s="2" t="s">
        <v>17</v>
      </c>
      <c r="G16" s="2">
        <v>24</v>
      </c>
      <c r="H16" s="2" t="s">
        <v>44</v>
      </c>
      <c r="I16" s="2" t="s">
        <v>27</v>
      </c>
      <c r="J16" s="12">
        <v>32</v>
      </c>
      <c r="K16" s="2">
        <v>57</v>
      </c>
      <c r="L16" s="2">
        <v>2</v>
      </c>
      <c r="M16" s="12">
        <v>114</v>
      </c>
      <c r="N16" s="3">
        <v>3</v>
      </c>
      <c r="O16" s="2" t="str" cm="1">
        <f t="array" ref="O16">_xlfn.IFS(N16=1,"Unsatisfactory",N16=2,"Poor",N16=3,"Average",N16=4,"Good",N16=5,"Excellent")</f>
        <v>Average</v>
      </c>
      <c r="P16"/>
      <c r="Q16"/>
      <c r="R16"/>
      <c r="S16"/>
      <c r="T16"/>
      <c r="U16"/>
    </row>
    <row r="17" spans="1:21">
      <c r="A17" s="2">
        <v>170025</v>
      </c>
      <c r="B17" s="2" t="s">
        <v>50</v>
      </c>
      <c r="C17" s="4">
        <v>45263</v>
      </c>
      <c r="D17" s="17">
        <v>45263</v>
      </c>
      <c r="E17" s="2" t="s">
        <v>16</v>
      </c>
      <c r="F17" s="2" t="s">
        <v>17</v>
      </c>
      <c r="G17" s="2">
        <v>34</v>
      </c>
      <c r="H17" s="2" t="s">
        <v>51</v>
      </c>
      <c r="I17" s="2" t="s">
        <v>27</v>
      </c>
      <c r="J17" s="12">
        <v>97</v>
      </c>
      <c r="K17" s="2">
        <v>147</v>
      </c>
      <c r="L17" s="2">
        <v>1</v>
      </c>
      <c r="M17" s="12">
        <v>147</v>
      </c>
      <c r="N17" s="3">
        <v>5</v>
      </c>
      <c r="O17" s="2" t="str" cm="1">
        <f t="array" ref="O17">_xlfn.IFS(N17=1,"Unsatisfactory",N17=2,"Poor",N17=3,"Average",N17=4,"Good",N17=5,"Excellent")</f>
        <v>Excellent</v>
      </c>
      <c r="P17"/>
      <c r="Q17"/>
      <c r="R17"/>
      <c r="S17"/>
      <c r="T17"/>
      <c r="U17"/>
    </row>
    <row r="18" spans="1:21">
      <c r="A18" s="2">
        <v>168520</v>
      </c>
      <c r="B18" s="2" t="s">
        <v>53</v>
      </c>
      <c r="C18" s="4">
        <v>45558</v>
      </c>
      <c r="D18" s="17">
        <v>45558</v>
      </c>
      <c r="E18" s="2" t="s">
        <v>37</v>
      </c>
      <c r="F18" s="2" t="s">
        <v>25</v>
      </c>
      <c r="G18" s="2">
        <v>31</v>
      </c>
      <c r="H18" s="2" t="s">
        <v>129</v>
      </c>
      <c r="I18" s="2" t="s">
        <v>19</v>
      </c>
      <c r="J18" s="12">
        <v>15</v>
      </c>
      <c r="K18" s="2">
        <v>15</v>
      </c>
      <c r="L18" s="2">
        <v>3</v>
      </c>
      <c r="M18" s="12">
        <v>45</v>
      </c>
      <c r="N18" s="3">
        <v>2</v>
      </c>
      <c r="O18" s="2" t="str" cm="1">
        <f t="array" ref="O18">_xlfn.IFS(N18=1,"Unsatisfactory",N18=2,"Poor",N18=3,"Average",N18=4,"Good",N18=5,"Excellent")</f>
        <v>Poor</v>
      </c>
      <c r="P18"/>
      <c r="Q18"/>
      <c r="R18"/>
      <c r="S18"/>
      <c r="T18"/>
      <c r="U18"/>
    </row>
    <row r="19" spans="1:21">
      <c r="A19" s="2">
        <v>165261</v>
      </c>
      <c r="B19" s="2" t="s">
        <v>42</v>
      </c>
      <c r="C19" s="4">
        <v>45273</v>
      </c>
      <c r="D19" s="17">
        <v>45273</v>
      </c>
      <c r="E19" s="2" t="s">
        <v>16</v>
      </c>
      <c r="F19" s="2" t="s">
        <v>17</v>
      </c>
      <c r="G19" s="2">
        <v>32</v>
      </c>
      <c r="H19" s="2" t="s">
        <v>118</v>
      </c>
      <c r="I19" s="2" t="s">
        <v>19</v>
      </c>
      <c r="J19" s="12">
        <v>65</v>
      </c>
      <c r="K19" s="2">
        <v>65</v>
      </c>
      <c r="L19" s="2">
        <v>1</v>
      </c>
      <c r="M19" s="12">
        <v>65</v>
      </c>
      <c r="N19" s="3">
        <v>5</v>
      </c>
      <c r="O19" s="2" t="str" cm="1">
        <f t="array" ref="O19">_xlfn.IFS(N19=1,"Unsatisfactory",N19=2,"Poor",N19=3,"Average",N19=4,"Good",N19=5,"Excellent")</f>
        <v>Excellent</v>
      </c>
      <c r="P19"/>
      <c r="Q19"/>
      <c r="R19"/>
      <c r="S19"/>
      <c r="T19"/>
      <c r="U19"/>
    </row>
    <row r="20" spans="1:21">
      <c r="A20" s="2">
        <v>182299</v>
      </c>
      <c r="B20" s="2" t="s">
        <v>30</v>
      </c>
      <c r="C20" s="4">
        <v>45377</v>
      </c>
      <c r="D20" s="17">
        <v>45377</v>
      </c>
      <c r="E20" s="2" t="s">
        <v>24</v>
      </c>
      <c r="F20" s="2" t="s">
        <v>25</v>
      </c>
      <c r="G20" s="2">
        <v>25</v>
      </c>
      <c r="H20" s="2" t="s">
        <v>56</v>
      </c>
      <c r="I20" s="2" t="s">
        <v>19</v>
      </c>
      <c r="J20" s="12">
        <v>10</v>
      </c>
      <c r="K20" s="2">
        <v>10</v>
      </c>
      <c r="L20" s="2">
        <v>1</v>
      </c>
      <c r="M20" s="12">
        <v>10</v>
      </c>
      <c r="N20" s="3">
        <v>5</v>
      </c>
      <c r="O20" s="2" t="str" cm="1">
        <f t="array" ref="O20">_xlfn.IFS(N20=1,"Unsatisfactory",N20=2,"Poor",N20=3,"Average",N20=4,"Good",N20=5,"Excellent")</f>
        <v>Excellent</v>
      </c>
      <c r="P20"/>
      <c r="Q20"/>
      <c r="R20"/>
      <c r="S20"/>
      <c r="T20"/>
      <c r="U20"/>
    </row>
    <row r="21" spans="1:21">
      <c r="A21" s="2">
        <v>165196</v>
      </c>
      <c r="B21" s="2" t="s">
        <v>42</v>
      </c>
      <c r="C21" s="4">
        <v>45535</v>
      </c>
      <c r="D21" s="17">
        <v>45535</v>
      </c>
      <c r="E21" s="2" t="s">
        <v>16</v>
      </c>
      <c r="F21" s="2" t="s">
        <v>17</v>
      </c>
      <c r="G21" s="2">
        <v>20</v>
      </c>
      <c r="H21" s="2" t="s">
        <v>58</v>
      </c>
      <c r="I21" s="2" t="s">
        <v>27</v>
      </c>
      <c r="J21" s="12">
        <v>65</v>
      </c>
      <c r="K21" s="2">
        <v>105</v>
      </c>
      <c r="L21" s="2">
        <v>2</v>
      </c>
      <c r="M21" s="12">
        <v>210</v>
      </c>
      <c r="N21" s="3">
        <v>2</v>
      </c>
      <c r="O21" s="2" t="str" cm="1">
        <f t="array" ref="O21">_xlfn.IFS(N21=1,"Unsatisfactory",N21=2,"Poor",N21=3,"Average",N21=4,"Good",N21=5,"Excellent")</f>
        <v>Poor</v>
      </c>
      <c r="P21"/>
      <c r="Q21"/>
      <c r="R21"/>
      <c r="S21"/>
      <c r="T21"/>
      <c r="U21"/>
    </row>
    <row r="22" spans="1:21">
      <c r="A22" s="2">
        <v>153554</v>
      </c>
      <c r="B22" s="2" t="s">
        <v>50</v>
      </c>
      <c r="C22" s="4">
        <v>45536</v>
      </c>
      <c r="D22" s="17">
        <v>45536</v>
      </c>
      <c r="E22" s="2" t="s">
        <v>16</v>
      </c>
      <c r="F22" s="2" t="s">
        <v>17</v>
      </c>
      <c r="G22" s="2">
        <v>23</v>
      </c>
      <c r="H22" s="2" t="s">
        <v>56</v>
      </c>
      <c r="I22" s="2" t="s">
        <v>19</v>
      </c>
      <c r="J22" s="12">
        <v>97</v>
      </c>
      <c r="K22" s="2">
        <v>97</v>
      </c>
      <c r="L22" s="2">
        <v>1</v>
      </c>
      <c r="M22" s="12">
        <v>97</v>
      </c>
      <c r="N22" s="3">
        <v>1</v>
      </c>
      <c r="O22" s="2" t="str" cm="1">
        <f t="array" ref="O22">_xlfn.IFS(N22=1,"Unsatisfactory",N22=2,"Poor",N22=3,"Average",N22=4,"Good",N22=5,"Excellent")</f>
        <v>Unsatisfactory</v>
      </c>
      <c r="P22"/>
      <c r="Q22"/>
      <c r="R22"/>
      <c r="S22"/>
      <c r="T22"/>
      <c r="U22"/>
    </row>
    <row r="23" spans="1:21">
      <c r="A23" s="2">
        <v>131552</v>
      </c>
      <c r="B23" s="2" t="s">
        <v>42</v>
      </c>
      <c r="C23" s="4">
        <v>45260</v>
      </c>
      <c r="D23" s="17">
        <v>45260</v>
      </c>
      <c r="E23" s="2" t="s">
        <v>16</v>
      </c>
      <c r="F23" s="2" t="s">
        <v>17</v>
      </c>
      <c r="G23" s="2">
        <v>26</v>
      </c>
      <c r="H23" s="2" t="s">
        <v>60</v>
      </c>
      <c r="I23" s="2" t="s">
        <v>19</v>
      </c>
      <c r="J23" s="12">
        <v>65</v>
      </c>
      <c r="K23" s="2">
        <v>65</v>
      </c>
      <c r="L23" s="2">
        <v>1</v>
      </c>
      <c r="M23" s="12">
        <v>65</v>
      </c>
      <c r="N23" s="3">
        <v>4</v>
      </c>
      <c r="O23" s="2" t="str" cm="1">
        <f t="array" ref="O23">_xlfn.IFS(N23=1,"Unsatisfactory",N23=2,"Poor",N23=3,"Average",N23=4,"Good",N23=5,"Excellent")</f>
        <v>Good</v>
      </c>
      <c r="P23"/>
      <c r="Q23"/>
      <c r="R23"/>
      <c r="S23"/>
      <c r="T23"/>
      <c r="U23"/>
    </row>
    <row r="24" spans="1:21">
      <c r="A24" s="2">
        <v>146178</v>
      </c>
      <c r="B24" s="2" t="s">
        <v>30</v>
      </c>
      <c r="C24" s="4">
        <v>45447</v>
      </c>
      <c r="D24" s="17">
        <v>45447</v>
      </c>
      <c r="E24" s="2" t="s">
        <v>24</v>
      </c>
      <c r="F24" s="2" t="s">
        <v>25</v>
      </c>
      <c r="G24" s="2">
        <v>18</v>
      </c>
      <c r="H24" s="2" t="s">
        <v>62</v>
      </c>
      <c r="I24" s="2" t="s">
        <v>19</v>
      </c>
      <c r="J24" s="12">
        <v>10</v>
      </c>
      <c r="K24" s="2">
        <v>10</v>
      </c>
      <c r="L24" s="2">
        <v>2</v>
      </c>
      <c r="M24" s="12">
        <v>20</v>
      </c>
      <c r="N24" s="3">
        <v>3</v>
      </c>
      <c r="O24" s="2" t="str" cm="1">
        <f t="array" ref="O24">_xlfn.IFS(N24=1,"Unsatisfactory",N24=2,"Poor",N24=3,"Average",N24=4,"Good",N24=5,"Excellent")</f>
        <v>Average</v>
      </c>
      <c r="P24"/>
      <c r="Q24"/>
      <c r="R24"/>
      <c r="S24"/>
      <c r="T24"/>
      <c r="U24"/>
    </row>
    <row r="25" spans="1:21">
      <c r="A25" s="2">
        <v>138795</v>
      </c>
      <c r="B25" s="2" t="s">
        <v>33</v>
      </c>
      <c r="C25" s="4">
        <v>45445</v>
      </c>
      <c r="D25" s="17">
        <v>45445</v>
      </c>
      <c r="E25" s="2" t="s">
        <v>16</v>
      </c>
      <c r="F25" s="2" t="s">
        <v>25</v>
      </c>
      <c r="G25" s="2">
        <v>19</v>
      </c>
      <c r="H25" s="2" t="s">
        <v>115</v>
      </c>
      <c r="I25" s="2" t="s">
        <v>19</v>
      </c>
      <c r="J25" s="12">
        <v>118</v>
      </c>
      <c r="K25" s="2">
        <v>118</v>
      </c>
      <c r="L25" s="2">
        <v>3</v>
      </c>
      <c r="M25" s="12">
        <v>354</v>
      </c>
      <c r="N25" s="3">
        <v>1</v>
      </c>
      <c r="O25" s="2" t="str" cm="1">
        <f t="array" ref="O25">_xlfn.IFS(N25=1,"Unsatisfactory",N25=2,"Poor",N25=3,"Average",N25=4,"Good",N25=5,"Excellent")</f>
        <v>Unsatisfactory</v>
      </c>
      <c r="P25"/>
      <c r="Q25"/>
      <c r="R25"/>
      <c r="S25"/>
      <c r="T25"/>
      <c r="U25"/>
    </row>
    <row r="26" spans="1:21">
      <c r="A26" s="2">
        <v>142933</v>
      </c>
      <c r="B26" s="2" t="s">
        <v>50</v>
      </c>
      <c r="C26" s="4">
        <v>45496</v>
      </c>
      <c r="D26" s="17">
        <v>45496</v>
      </c>
      <c r="E26" s="2" t="s">
        <v>16</v>
      </c>
      <c r="F26" s="2" t="s">
        <v>17</v>
      </c>
      <c r="G26" s="2">
        <v>19</v>
      </c>
      <c r="H26" s="2" t="s">
        <v>115</v>
      </c>
      <c r="I26" s="2" t="s">
        <v>19</v>
      </c>
      <c r="J26" s="12">
        <v>97</v>
      </c>
      <c r="K26" s="2">
        <v>97</v>
      </c>
      <c r="L26" s="2">
        <v>4</v>
      </c>
      <c r="M26" s="12">
        <v>388</v>
      </c>
      <c r="N26" s="3">
        <v>3</v>
      </c>
      <c r="O26" s="2" t="str" cm="1">
        <f t="array" ref="O26">_xlfn.IFS(N26=1,"Unsatisfactory",N26=2,"Poor",N26=3,"Average",N26=4,"Good",N26=5,"Excellent")</f>
        <v>Average</v>
      </c>
      <c r="P26"/>
      <c r="Q26"/>
      <c r="R26"/>
      <c r="S26"/>
      <c r="T26"/>
      <c r="U26"/>
    </row>
    <row r="27" spans="1:21">
      <c r="A27" s="2">
        <v>188192</v>
      </c>
      <c r="B27" s="2" t="s">
        <v>30</v>
      </c>
      <c r="C27" s="4">
        <v>45596</v>
      </c>
      <c r="D27" s="17">
        <v>45596</v>
      </c>
      <c r="E27" s="2" t="s">
        <v>24</v>
      </c>
      <c r="F27" s="2" t="s">
        <v>17</v>
      </c>
      <c r="G27" s="2">
        <v>32</v>
      </c>
      <c r="H27" s="2" t="s">
        <v>26</v>
      </c>
      <c r="I27" s="2" t="s">
        <v>27</v>
      </c>
      <c r="J27" s="12">
        <v>10</v>
      </c>
      <c r="K27" s="2">
        <v>50</v>
      </c>
      <c r="L27" s="2">
        <v>2</v>
      </c>
      <c r="M27" s="12">
        <v>100</v>
      </c>
      <c r="N27" s="3">
        <v>1</v>
      </c>
      <c r="O27" s="2" t="str" cm="1">
        <f t="array" ref="O27">_xlfn.IFS(N27=1,"Unsatisfactory",N27=2,"Poor",N27=3,"Average",N27=4,"Good",N27=5,"Excellent")</f>
        <v>Unsatisfactory</v>
      </c>
      <c r="P27"/>
      <c r="Q27"/>
      <c r="R27"/>
      <c r="S27"/>
      <c r="T27"/>
      <c r="U27"/>
    </row>
    <row r="28" spans="1:21">
      <c r="A28" s="2">
        <v>184678</v>
      </c>
      <c r="B28" s="2" t="s">
        <v>53</v>
      </c>
      <c r="C28" s="4">
        <v>45451</v>
      </c>
      <c r="D28" s="17">
        <v>45451</v>
      </c>
      <c r="E28" s="2" t="s">
        <v>37</v>
      </c>
      <c r="F28" s="2" t="s">
        <v>17</v>
      </c>
      <c r="G28" s="2">
        <v>28</v>
      </c>
      <c r="H28" s="2" t="s">
        <v>46</v>
      </c>
      <c r="I28" s="2" t="s">
        <v>19</v>
      </c>
      <c r="J28" s="12">
        <v>15</v>
      </c>
      <c r="K28" s="2">
        <v>15</v>
      </c>
      <c r="L28" s="2">
        <v>1</v>
      </c>
      <c r="M28" s="12">
        <v>15</v>
      </c>
      <c r="N28" s="3">
        <v>5</v>
      </c>
      <c r="O28" s="2" t="str" cm="1">
        <f t="array" ref="O28">_xlfn.IFS(N28=1,"Unsatisfactory",N28=2,"Poor",N28=3,"Average",N28=4,"Good",N28=5,"Excellent")</f>
        <v>Excellent</v>
      </c>
      <c r="P28"/>
      <c r="Q28"/>
      <c r="R28"/>
      <c r="S28"/>
      <c r="T28"/>
      <c r="U28"/>
    </row>
    <row r="29" spans="1:21">
      <c r="A29" s="2">
        <v>128904</v>
      </c>
      <c r="B29" s="2" t="s">
        <v>15</v>
      </c>
      <c r="C29" s="4">
        <v>45350</v>
      </c>
      <c r="D29" s="17">
        <v>45350</v>
      </c>
      <c r="E29" s="2" t="s">
        <v>16</v>
      </c>
      <c r="F29" s="2" t="s">
        <v>17</v>
      </c>
      <c r="G29" s="2">
        <v>22</v>
      </c>
      <c r="H29" s="2" t="s">
        <v>34</v>
      </c>
      <c r="I29" s="2" t="s">
        <v>27</v>
      </c>
      <c r="J29" s="12">
        <v>100</v>
      </c>
      <c r="K29" s="2">
        <v>200</v>
      </c>
      <c r="L29" s="2">
        <v>3</v>
      </c>
      <c r="M29" s="12">
        <v>600</v>
      </c>
      <c r="N29" s="3">
        <v>5</v>
      </c>
      <c r="O29" s="2" t="str" cm="1">
        <f t="array" ref="O29">_xlfn.IFS(N29=1,"Unsatisfactory",N29=2,"Poor",N29=3,"Average",N29=4,"Good",N29=5,"Excellent")</f>
        <v>Excellent</v>
      </c>
      <c r="P29"/>
      <c r="Q29"/>
      <c r="R29"/>
      <c r="S29"/>
      <c r="T29"/>
      <c r="U29"/>
    </row>
    <row r="30" spans="1:21">
      <c r="A30" s="2">
        <v>191045</v>
      </c>
      <c r="B30" s="2" t="s">
        <v>50</v>
      </c>
      <c r="C30" s="4">
        <v>45259</v>
      </c>
      <c r="D30" s="17">
        <v>45259</v>
      </c>
      <c r="E30" s="2" t="s">
        <v>16</v>
      </c>
      <c r="F30" s="2" t="s">
        <v>17</v>
      </c>
      <c r="G30" s="2">
        <v>20</v>
      </c>
      <c r="H30" s="2" t="s">
        <v>66</v>
      </c>
      <c r="I30" s="2" t="s">
        <v>27</v>
      </c>
      <c r="J30" s="12">
        <v>97</v>
      </c>
      <c r="K30" s="2">
        <v>137</v>
      </c>
      <c r="L30" s="2">
        <v>1</v>
      </c>
      <c r="M30" s="12">
        <v>137</v>
      </c>
      <c r="N30" s="3">
        <v>4</v>
      </c>
      <c r="O30" s="2" t="str" cm="1">
        <f t="array" ref="O30">_xlfn.IFS(N30=1,"Unsatisfactory",N30=2,"Poor",N30=3,"Average",N30=4,"Good",N30=5,"Excellent")</f>
        <v>Good</v>
      </c>
      <c r="P30"/>
      <c r="Q30"/>
      <c r="R30"/>
      <c r="S30"/>
      <c r="T30"/>
      <c r="U30"/>
    </row>
    <row r="31" spans="1:21">
      <c r="A31" s="2">
        <v>163054</v>
      </c>
      <c r="B31" s="2" t="s">
        <v>42</v>
      </c>
      <c r="C31" s="4">
        <v>45307</v>
      </c>
      <c r="D31" s="17">
        <v>45307</v>
      </c>
      <c r="E31" s="2" t="s">
        <v>16</v>
      </c>
      <c r="F31" s="2" t="s">
        <v>17</v>
      </c>
      <c r="G31" s="2">
        <v>30</v>
      </c>
      <c r="H31" s="2" t="s">
        <v>67</v>
      </c>
      <c r="I31" s="2" t="s">
        <v>27</v>
      </c>
      <c r="J31" s="12">
        <v>65</v>
      </c>
      <c r="K31" s="2">
        <v>105</v>
      </c>
      <c r="L31" s="2">
        <v>4</v>
      </c>
      <c r="M31" s="12">
        <v>420</v>
      </c>
      <c r="N31" s="3">
        <v>1</v>
      </c>
      <c r="O31" s="2" t="str" cm="1">
        <f t="array" ref="O31">_xlfn.IFS(N31=1,"Unsatisfactory",N31=2,"Poor",N31=3,"Average",N31=4,"Good",N31=5,"Excellent")</f>
        <v>Unsatisfactory</v>
      </c>
      <c r="P31"/>
      <c r="Q31"/>
      <c r="R31"/>
      <c r="S31"/>
      <c r="T31"/>
      <c r="U31"/>
    </row>
    <row r="32" spans="1:21">
      <c r="A32" s="2">
        <v>121078</v>
      </c>
      <c r="B32" s="2" t="s">
        <v>30</v>
      </c>
      <c r="C32" s="4">
        <v>45273</v>
      </c>
      <c r="D32" s="17">
        <v>45273</v>
      </c>
      <c r="E32" s="2" t="s">
        <v>24</v>
      </c>
      <c r="F32" s="2" t="s">
        <v>25</v>
      </c>
      <c r="G32" s="2">
        <v>22</v>
      </c>
      <c r="H32" s="2" t="s">
        <v>69</v>
      </c>
      <c r="I32" s="2" t="s">
        <v>19</v>
      </c>
      <c r="J32" s="12">
        <v>10</v>
      </c>
      <c r="K32" s="2">
        <v>10</v>
      </c>
      <c r="L32" s="2">
        <v>4</v>
      </c>
      <c r="M32" s="12">
        <v>40</v>
      </c>
      <c r="N32" s="3">
        <v>5</v>
      </c>
      <c r="O32" s="2" t="str" cm="1">
        <f t="array" ref="O32">_xlfn.IFS(N32=1,"Unsatisfactory",N32=2,"Poor",N32=3,"Average",N32=4,"Good",N32=5,"Excellent")</f>
        <v>Excellent</v>
      </c>
      <c r="P32"/>
      <c r="Q32"/>
      <c r="R32"/>
      <c r="S32"/>
      <c r="T32"/>
      <c r="U32"/>
    </row>
    <row r="33" spans="1:21">
      <c r="A33" s="2">
        <v>180876</v>
      </c>
      <c r="B33" s="2" t="s">
        <v>23</v>
      </c>
      <c r="C33" s="4">
        <v>45487</v>
      </c>
      <c r="D33" s="17">
        <v>45487</v>
      </c>
      <c r="E33" s="2" t="s">
        <v>24</v>
      </c>
      <c r="F33" s="2" t="s">
        <v>17</v>
      </c>
      <c r="G33" s="2">
        <v>31</v>
      </c>
      <c r="H33" s="2" t="s">
        <v>46</v>
      </c>
      <c r="I33" s="2" t="s">
        <v>19</v>
      </c>
      <c r="J33" s="12">
        <v>9</v>
      </c>
      <c r="K33" s="2">
        <v>9</v>
      </c>
      <c r="L33" s="2">
        <v>1</v>
      </c>
      <c r="M33" s="12">
        <v>9</v>
      </c>
      <c r="N33" s="3">
        <v>4</v>
      </c>
      <c r="O33" s="2" t="str" cm="1">
        <f t="array" ref="O33">_xlfn.IFS(N33=1,"Unsatisfactory",N33=2,"Poor",N33=3,"Average",N33=4,"Good",N33=5,"Excellent")</f>
        <v>Good</v>
      </c>
      <c r="P33"/>
      <c r="Q33"/>
      <c r="R33"/>
      <c r="S33"/>
      <c r="T33"/>
      <c r="U33"/>
    </row>
    <row r="34" spans="1:21">
      <c r="A34" s="2">
        <v>155281</v>
      </c>
      <c r="B34" s="2" t="s">
        <v>36</v>
      </c>
      <c r="C34" s="4">
        <v>45348</v>
      </c>
      <c r="D34" s="17">
        <v>45348</v>
      </c>
      <c r="E34" s="2" t="s">
        <v>37</v>
      </c>
      <c r="F34" s="2" t="s">
        <v>17</v>
      </c>
      <c r="G34" s="2">
        <v>22</v>
      </c>
      <c r="H34" s="2" t="s">
        <v>56</v>
      </c>
      <c r="I34" s="2" t="s">
        <v>19</v>
      </c>
      <c r="J34" s="12">
        <v>32</v>
      </c>
      <c r="K34" s="2">
        <v>32</v>
      </c>
      <c r="L34" s="2">
        <v>3</v>
      </c>
      <c r="M34" s="12">
        <v>96</v>
      </c>
      <c r="N34" s="3">
        <v>5</v>
      </c>
      <c r="O34" s="2" t="str" cm="1">
        <f t="array" ref="O34">_xlfn.IFS(N34=1,"Unsatisfactory",N34=2,"Poor",N34=3,"Average",N34=4,"Good",N34=5,"Excellent")</f>
        <v>Excellent</v>
      </c>
      <c r="P34"/>
      <c r="Q34"/>
      <c r="R34"/>
      <c r="S34"/>
      <c r="T34"/>
      <c r="U34"/>
    </row>
    <row r="35" spans="1:21">
      <c r="A35" s="2">
        <v>183087</v>
      </c>
      <c r="B35" s="2" t="s">
        <v>42</v>
      </c>
      <c r="C35" s="4">
        <v>45338</v>
      </c>
      <c r="D35" s="17">
        <v>45338</v>
      </c>
      <c r="E35" s="2" t="s">
        <v>16</v>
      </c>
      <c r="F35" s="2" t="s">
        <v>17</v>
      </c>
      <c r="G35" s="2">
        <v>25</v>
      </c>
      <c r="H35" s="2" t="s">
        <v>69</v>
      </c>
      <c r="I35" s="2" t="s">
        <v>19</v>
      </c>
      <c r="J35" s="12">
        <v>65</v>
      </c>
      <c r="K35" s="2">
        <v>65</v>
      </c>
      <c r="L35" s="2">
        <v>1</v>
      </c>
      <c r="M35" s="12">
        <v>65</v>
      </c>
      <c r="N35" s="3">
        <v>2</v>
      </c>
      <c r="O35" s="2" t="str" cm="1">
        <f t="array" ref="O35">_xlfn.IFS(N35=1,"Unsatisfactory",N35=2,"Poor",N35=3,"Average",N35=4,"Good",N35=5,"Excellent")</f>
        <v>Poor</v>
      </c>
      <c r="P35"/>
      <c r="Q35"/>
      <c r="R35"/>
      <c r="S35"/>
      <c r="T35"/>
      <c r="U35"/>
    </row>
    <row r="36" spans="1:21">
      <c r="A36" s="2">
        <v>185910</v>
      </c>
      <c r="B36" s="2" t="s">
        <v>42</v>
      </c>
      <c r="C36" s="4">
        <v>45482</v>
      </c>
      <c r="D36" s="17">
        <v>45482</v>
      </c>
      <c r="E36" s="2" t="s">
        <v>16</v>
      </c>
      <c r="F36" s="2" t="s">
        <v>25</v>
      </c>
      <c r="G36" s="2">
        <v>22</v>
      </c>
      <c r="H36" s="2" t="s">
        <v>67</v>
      </c>
      <c r="I36" s="2" t="s">
        <v>27</v>
      </c>
      <c r="J36" s="12">
        <v>65</v>
      </c>
      <c r="K36" s="2">
        <v>105</v>
      </c>
      <c r="L36" s="2">
        <v>1</v>
      </c>
      <c r="M36" s="12">
        <v>105</v>
      </c>
      <c r="N36" s="3">
        <v>4</v>
      </c>
      <c r="O36" s="2" t="str" cm="1">
        <f t="array" ref="O36">_xlfn.IFS(N36=1,"Unsatisfactory",N36=2,"Poor",N36=3,"Average",N36=4,"Good",N36=5,"Excellent")</f>
        <v>Good</v>
      </c>
      <c r="P36"/>
      <c r="Q36"/>
      <c r="R36"/>
      <c r="S36"/>
      <c r="T36"/>
      <c r="U36"/>
    </row>
    <row r="37" spans="1:21">
      <c r="A37" s="2">
        <v>165100</v>
      </c>
      <c r="B37" s="2" t="s">
        <v>30</v>
      </c>
      <c r="C37" s="4">
        <v>45577</v>
      </c>
      <c r="D37" s="17">
        <v>45577</v>
      </c>
      <c r="E37" s="2" t="s">
        <v>24</v>
      </c>
      <c r="F37" s="2" t="s">
        <v>17</v>
      </c>
      <c r="G37" s="2">
        <v>29</v>
      </c>
      <c r="H37" s="2" t="s">
        <v>66</v>
      </c>
      <c r="I37" s="2" t="s">
        <v>27</v>
      </c>
      <c r="J37" s="12">
        <v>10</v>
      </c>
      <c r="K37" s="2">
        <v>50</v>
      </c>
      <c r="L37" s="2">
        <v>1</v>
      </c>
      <c r="M37" s="12">
        <v>50</v>
      </c>
      <c r="N37" s="3">
        <v>5</v>
      </c>
      <c r="O37" s="2" t="str" cm="1">
        <f t="array" ref="O37">_xlfn.IFS(N37=1,"Unsatisfactory",N37=2,"Poor",N37=3,"Average",N37=4,"Good",N37=5,"Excellent")</f>
        <v>Excellent</v>
      </c>
      <c r="P37"/>
      <c r="Q37"/>
      <c r="R37"/>
      <c r="S37"/>
      <c r="T37"/>
      <c r="U37"/>
    </row>
    <row r="38" spans="1:21">
      <c r="A38" s="2">
        <v>167831</v>
      </c>
      <c r="B38" s="2" t="s">
        <v>36</v>
      </c>
      <c r="C38" s="4">
        <v>45360</v>
      </c>
      <c r="D38" s="17">
        <v>45360</v>
      </c>
      <c r="E38" s="2" t="s">
        <v>37</v>
      </c>
      <c r="F38" s="2" t="s">
        <v>17</v>
      </c>
      <c r="G38" s="2">
        <v>22</v>
      </c>
      <c r="H38" s="2" t="s">
        <v>115</v>
      </c>
      <c r="I38" s="2" t="s">
        <v>19</v>
      </c>
      <c r="J38" s="12">
        <v>32</v>
      </c>
      <c r="K38" s="2">
        <v>32</v>
      </c>
      <c r="L38" s="2">
        <v>1</v>
      </c>
      <c r="M38" s="12">
        <v>32</v>
      </c>
      <c r="N38" s="3">
        <v>5</v>
      </c>
      <c r="O38" s="2" t="str" cm="1">
        <f t="array" ref="O38">_xlfn.IFS(N38=1,"Unsatisfactory",N38=2,"Poor",N38=3,"Average",N38=4,"Good",N38=5,"Excellent")</f>
        <v>Excellent</v>
      </c>
      <c r="P38"/>
      <c r="Q38"/>
      <c r="R38"/>
      <c r="S38"/>
      <c r="T38"/>
      <c r="U38"/>
    </row>
    <row r="39" spans="1:21">
      <c r="A39" s="2">
        <v>185069</v>
      </c>
      <c r="B39" s="2" t="s">
        <v>23</v>
      </c>
      <c r="C39" s="4">
        <v>45303</v>
      </c>
      <c r="D39" s="17">
        <v>45303</v>
      </c>
      <c r="E39" s="2" t="s">
        <v>24</v>
      </c>
      <c r="F39" s="2" t="s">
        <v>17</v>
      </c>
      <c r="G39" s="2">
        <v>32</v>
      </c>
      <c r="H39" s="2" t="s">
        <v>56</v>
      </c>
      <c r="I39" s="2" t="s">
        <v>19</v>
      </c>
      <c r="J39" s="12">
        <v>9</v>
      </c>
      <c r="K39" s="2">
        <v>9</v>
      </c>
      <c r="L39" s="2">
        <v>1</v>
      </c>
      <c r="M39" s="12">
        <v>9</v>
      </c>
      <c r="N39" s="3">
        <v>4</v>
      </c>
      <c r="O39" s="2" t="str" cm="1">
        <f t="array" ref="O39">_xlfn.IFS(N39=1,"Unsatisfactory",N39=2,"Poor",N39=3,"Average",N39=4,"Good",N39=5,"Excellent")</f>
        <v>Good</v>
      </c>
      <c r="P39"/>
      <c r="Q39"/>
      <c r="R39"/>
      <c r="S39"/>
      <c r="T39"/>
      <c r="U39"/>
    </row>
    <row r="40" spans="1:21">
      <c r="A40" s="2">
        <v>153675</v>
      </c>
      <c r="B40" s="2" t="s">
        <v>36</v>
      </c>
      <c r="C40" s="4">
        <v>45442</v>
      </c>
      <c r="D40" s="17">
        <v>45442</v>
      </c>
      <c r="E40" s="2" t="s">
        <v>37</v>
      </c>
      <c r="F40" s="2" t="s">
        <v>17</v>
      </c>
      <c r="G40" s="2">
        <v>31</v>
      </c>
      <c r="H40" s="2" t="s">
        <v>26</v>
      </c>
      <c r="I40" s="2" t="s">
        <v>27</v>
      </c>
      <c r="J40" s="12">
        <v>32</v>
      </c>
      <c r="K40" s="2">
        <v>72</v>
      </c>
      <c r="L40" s="2">
        <v>5</v>
      </c>
      <c r="M40" s="12">
        <v>360</v>
      </c>
      <c r="N40" s="3">
        <v>5</v>
      </c>
      <c r="O40" s="2" t="str" cm="1">
        <f t="array" ref="O40">_xlfn.IFS(N40=1,"Unsatisfactory",N40=2,"Poor",N40=3,"Average",N40=4,"Good",N40=5,"Excellent")</f>
        <v>Excellent</v>
      </c>
      <c r="P40"/>
      <c r="Q40"/>
      <c r="R40"/>
      <c r="S40"/>
      <c r="T40"/>
      <c r="U40"/>
    </row>
    <row r="41" spans="1:21">
      <c r="A41" s="2">
        <v>169012</v>
      </c>
      <c r="B41" s="2" t="s">
        <v>23</v>
      </c>
      <c r="C41" s="4">
        <v>45453</v>
      </c>
      <c r="D41" s="17">
        <v>45453</v>
      </c>
      <c r="E41" s="2" t="s">
        <v>24</v>
      </c>
      <c r="F41" s="2" t="s">
        <v>25</v>
      </c>
      <c r="G41" s="2">
        <v>21</v>
      </c>
      <c r="H41" s="2" t="s">
        <v>128</v>
      </c>
      <c r="I41" s="2" t="s">
        <v>19</v>
      </c>
      <c r="J41" s="12">
        <v>9</v>
      </c>
      <c r="K41" s="2">
        <v>9</v>
      </c>
      <c r="L41" s="2">
        <v>1</v>
      </c>
      <c r="M41" s="12">
        <v>9</v>
      </c>
      <c r="N41" s="3">
        <v>2</v>
      </c>
      <c r="O41" s="2" t="str" cm="1">
        <f t="array" ref="O41">_xlfn.IFS(N41=1,"Unsatisfactory",N41=2,"Poor",N41=3,"Average",N41=4,"Good",N41=5,"Excellent")</f>
        <v>Poor</v>
      </c>
      <c r="P41"/>
      <c r="Q41"/>
      <c r="R41"/>
      <c r="S41"/>
      <c r="T41"/>
      <c r="U41"/>
    </row>
    <row r="42" spans="1:21">
      <c r="A42" s="2">
        <v>185868</v>
      </c>
      <c r="B42" s="2" t="s">
        <v>30</v>
      </c>
      <c r="C42" s="4">
        <v>45305</v>
      </c>
      <c r="D42" s="17">
        <v>45305</v>
      </c>
      <c r="E42" s="2" t="s">
        <v>24</v>
      </c>
      <c r="F42" s="2" t="s">
        <v>25</v>
      </c>
      <c r="G42" s="2">
        <v>18</v>
      </c>
      <c r="H42" s="2" t="s">
        <v>29</v>
      </c>
      <c r="I42" s="2" t="s">
        <v>19</v>
      </c>
      <c r="J42" s="12">
        <v>10</v>
      </c>
      <c r="K42" s="2">
        <v>10</v>
      </c>
      <c r="L42" s="2">
        <v>1</v>
      </c>
      <c r="M42" s="12">
        <v>10</v>
      </c>
      <c r="N42" s="3">
        <v>4</v>
      </c>
      <c r="O42" s="2" t="str" cm="1">
        <f t="array" ref="O42">_xlfn.IFS(N42=1,"Unsatisfactory",N42=2,"Poor",N42=3,"Average",N42=4,"Good",N42=5,"Excellent")</f>
        <v>Good</v>
      </c>
      <c r="P42"/>
      <c r="Q42"/>
      <c r="R42"/>
      <c r="S42"/>
      <c r="T42"/>
      <c r="U42"/>
    </row>
    <row r="43" spans="1:21">
      <c r="A43" s="2">
        <v>199507</v>
      </c>
      <c r="B43" s="2" t="s">
        <v>30</v>
      </c>
      <c r="C43" s="4">
        <v>45422</v>
      </c>
      <c r="D43" s="17">
        <v>45422</v>
      </c>
      <c r="E43" s="2" t="s">
        <v>24</v>
      </c>
      <c r="F43" s="2" t="s">
        <v>17</v>
      </c>
      <c r="G43" s="2">
        <v>22</v>
      </c>
      <c r="H43" s="2" t="s">
        <v>56</v>
      </c>
      <c r="I43" s="2" t="s">
        <v>19</v>
      </c>
      <c r="J43" s="12">
        <v>10</v>
      </c>
      <c r="K43" s="2">
        <v>10</v>
      </c>
      <c r="L43" s="2">
        <v>2</v>
      </c>
      <c r="M43" s="12">
        <v>20</v>
      </c>
      <c r="N43" s="3">
        <v>3</v>
      </c>
      <c r="O43" s="2" t="str" cm="1">
        <f t="array" ref="O43">_xlfn.IFS(N43=1,"Unsatisfactory",N43=2,"Poor",N43=3,"Average",N43=4,"Good",N43=5,"Excellent")</f>
        <v>Average</v>
      </c>
      <c r="P43"/>
      <c r="Q43"/>
      <c r="R43"/>
      <c r="S43"/>
      <c r="T43"/>
      <c r="U43"/>
    </row>
    <row r="44" spans="1:21">
      <c r="A44" s="2">
        <v>187807</v>
      </c>
      <c r="B44" s="2" t="s">
        <v>42</v>
      </c>
      <c r="C44" s="4">
        <v>45403</v>
      </c>
      <c r="D44" s="17">
        <v>45403</v>
      </c>
      <c r="E44" s="2" t="s">
        <v>16</v>
      </c>
      <c r="F44" s="2" t="s">
        <v>17</v>
      </c>
      <c r="G44" s="2">
        <v>20</v>
      </c>
      <c r="H44" s="2" t="s">
        <v>29</v>
      </c>
      <c r="I44" s="2" t="s">
        <v>19</v>
      </c>
      <c r="J44" s="12">
        <v>65</v>
      </c>
      <c r="K44" s="2">
        <v>65</v>
      </c>
      <c r="L44" s="2">
        <v>1</v>
      </c>
      <c r="M44" s="12">
        <v>65</v>
      </c>
      <c r="N44" s="3">
        <v>2</v>
      </c>
      <c r="O44" s="2" t="str" cm="1">
        <f t="array" ref="O44">_xlfn.IFS(N44=1,"Unsatisfactory",N44=2,"Poor",N44=3,"Average",N44=4,"Good",N44=5,"Excellent")</f>
        <v>Poor</v>
      </c>
      <c r="P44"/>
      <c r="Q44"/>
      <c r="R44"/>
      <c r="S44"/>
      <c r="T44"/>
      <c r="U44"/>
    </row>
    <row r="45" spans="1:21">
      <c r="A45" s="2">
        <v>131889</v>
      </c>
      <c r="B45" s="2" t="s">
        <v>42</v>
      </c>
      <c r="C45" s="4">
        <v>45399</v>
      </c>
      <c r="D45" s="17">
        <v>45399</v>
      </c>
      <c r="E45" s="2" t="s">
        <v>16</v>
      </c>
      <c r="F45" s="2" t="s">
        <v>25</v>
      </c>
      <c r="G45" s="2">
        <v>19</v>
      </c>
      <c r="H45" s="2" t="s">
        <v>44</v>
      </c>
      <c r="I45" s="2" t="s">
        <v>27</v>
      </c>
      <c r="J45" s="12">
        <v>65</v>
      </c>
      <c r="K45" s="2">
        <v>90</v>
      </c>
      <c r="L45" s="2">
        <v>1</v>
      </c>
      <c r="M45" s="12">
        <v>90</v>
      </c>
      <c r="N45" s="3">
        <v>4</v>
      </c>
      <c r="O45" s="2" t="str" cm="1">
        <f t="array" ref="O45">_xlfn.IFS(N45=1,"Unsatisfactory",N45=2,"Poor",N45=3,"Average",N45=4,"Good",N45=5,"Excellent")</f>
        <v>Good</v>
      </c>
      <c r="P45"/>
      <c r="Q45"/>
      <c r="R45"/>
      <c r="S45"/>
      <c r="T45"/>
      <c r="U45"/>
    </row>
    <row r="46" spans="1:21">
      <c r="A46" s="2">
        <v>191650</v>
      </c>
      <c r="B46" s="2" t="s">
        <v>42</v>
      </c>
      <c r="C46" s="4">
        <v>45484</v>
      </c>
      <c r="D46" s="17">
        <v>45484</v>
      </c>
      <c r="E46" s="2" t="s">
        <v>16</v>
      </c>
      <c r="F46" s="2" t="s">
        <v>17</v>
      </c>
      <c r="G46" s="2">
        <v>35</v>
      </c>
      <c r="H46" s="2" t="s">
        <v>118</v>
      </c>
      <c r="I46" s="2" t="s">
        <v>19</v>
      </c>
      <c r="J46" s="12">
        <v>65</v>
      </c>
      <c r="K46" s="2">
        <v>65</v>
      </c>
      <c r="L46" s="2">
        <v>5</v>
      </c>
      <c r="M46" s="12">
        <v>325</v>
      </c>
      <c r="N46" s="3">
        <v>1</v>
      </c>
      <c r="O46" s="2" t="str" cm="1">
        <f t="array" ref="O46">_xlfn.IFS(N46=1,"Unsatisfactory",N46=2,"Poor",N46=3,"Average",N46=4,"Good",N46=5,"Excellent")</f>
        <v>Unsatisfactory</v>
      </c>
      <c r="P46"/>
      <c r="Q46"/>
      <c r="R46"/>
      <c r="S46"/>
      <c r="T46"/>
      <c r="U46"/>
    </row>
    <row r="47" spans="1:21">
      <c r="A47" s="2">
        <v>120961</v>
      </c>
      <c r="B47" s="2" t="s">
        <v>42</v>
      </c>
      <c r="C47" s="4">
        <v>45532</v>
      </c>
      <c r="D47" s="17">
        <v>45532</v>
      </c>
      <c r="E47" s="2" t="s">
        <v>16</v>
      </c>
      <c r="F47" s="2" t="s">
        <v>25</v>
      </c>
      <c r="G47" s="2">
        <v>23</v>
      </c>
      <c r="H47" s="2" t="s">
        <v>67</v>
      </c>
      <c r="I47" s="2" t="s">
        <v>27</v>
      </c>
      <c r="J47" s="12">
        <v>65</v>
      </c>
      <c r="K47" s="2">
        <v>105</v>
      </c>
      <c r="L47" s="2">
        <v>1</v>
      </c>
      <c r="M47" s="12">
        <v>105</v>
      </c>
      <c r="N47" s="3">
        <v>3</v>
      </c>
      <c r="O47" s="2" t="str" cm="1">
        <f t="array" ref="O47">_xlfn.IFS(N47=1,"Unsatisfactory",N47=2,"Poor",N47=3,"Average",N47=4,"Good",N47=5,"Excellent")</f>
        <v>Average</v>
      </c>
      <c r="P47"/>
      <c r="Q47"/>
      <c r="R47"/>
      <c r="S47"/>
      <c r="T47"/>
      <c r="U47"/>
    </row>
    <row r="48" spans="1:21">
      <c r="A48" s="2">
        <v>123878</v>
      </c>
      <c r="B48" s="2" t="s">
        <v>23</v>
      </c>
      <c r="C48" s="4">
        <v>45491</v>
      </c>
      <c r="D48" s="17">
        <v>45491</v>
      </c>
      <c r="E48" s="2" t="s">
        <v>24</v>
      </c>
      <c r="F48" s="2" t="s">
        <v>17</v>
      </c>
      <c r="G48" s="2">
        <v>19</v>
      </c>
      <c r="H48" s="2" t="s">
        <v>74</v>
      </c>
      <c r="I48" s="2" t="s">
        <v>27</v>
      </c>
      <c r="J48" s="12">
        <v>9</v>
      </c>
      <c r="K48" s="2">
        <v>34</v>
      </c>
      <c r="L48" s="2">
        <v>1</v>
      </c>
      <c r="M48" s="12">
        <v>34</v>
      </c>
      <c r="N48" s="3">
        <v>4</v>
      </c>
      <c r="O48" s="2" t="str" cm="1">
        <f t="array" ref="O48">_xlfn.IFS(N48=1,"Unsatisfactory",N48=2,"Poor",N48=3,"Average",N48=4,"Good",N48=5,"Excellent")</f>
        <v>Good</v>
      </c>
      <c r="P48"/>
      <c r="Q48"/>
      <c r="R48"/>
      <c r="S48"/>
      <c r="T48"/>
      <c r="U48"/>
    </row>
    <row r="49" spans="1:21">
      <c r="A49" s="2">
        <v>142003</v>
      </c>
      <c r="B49" s="2" t="s">
        <v>42</v>
      </c>
      <c r="C49" s="4">
        <v>45495</v>
      </c>
      <c r="D49" s="17">
        <v>45495</v>
      </c>
      <c r="E49" s="2" t="s">
        <v>16</v>
      </c>
      <c r="F49" s="2" t="s">
        <v>17</v>
      </c>
      <c r="G49" s="2">
        <v>32</v>
      </c>
      <c r="H49" s="2" t="s">
        <v>26</v>
      </c>
      <c r="I49" s="2" t="s">
        <v>27</v>
      </c>
      <c r="J49" s="12">
        <v>65</v>
      </c>
      <c r="K49" s="2">
        <v>105</v>
      </c>
      <c r="L49" s="2">
        <v>1</v>
      </c>
      <c r="M49" s="12">
        <v>105</v>
      </c>
      <c r="N49" s="3">
        <v>5</v>
      </c>
      <c r="O49" s="2" t="str" cm="1">
        <f t="array" ref="O49">_xlfn.IFS(N49=1,"Unsatisfactory",N49=2,"Poor",N49=3,"Average",N49=4,"Good",N49=5,"Excellent")</f>
        <v>Excellent</v>
      </c>
      <c r="P49"/>
      <c r="Q49"/>
      <c r="R49"/>
      <c r="S49"/>
      <c r="T49"/>
      <c r="U49"/>
    </row>
    <row r="50" spans="1:21">
      <c r="A50" s="2">
        <v>177177</v>
      </c>
      <c r="B50" s="2" t="s">
        <v>48</v>
      </c>
      <c r="C50" s="4">
        <v>45424</v>
      </c>
      <c r="D50" s="17">
        <v>45424</v>
      </c>
      <c r="E50" s="2" t="s">
        <v>16</v>
      </c>
      <c r="F50" s="2" t="s">
        <v>17</v>
      </c>
      <c r="G50" s="2">
        <v>33</v>
      </c>
      <c r="H50" s="2" t="s">
        <v>118</v>
      </c>
      <c r="I50" s="2" t="s">
        <v>19</v>
      </c>
      <c r="J50" s="12">
        <v>130</v>
      </c>
      <c r="K50" s="2">
        <v>130</v>
      </c>
      <c r="L50" s="2">
        <v>1</v>
      </c>
      <c r="M50" s="12">
        <v>130</v>
      </c>
      <c r="N50" s="3">
        <v>3</v>
      </c>
      <c r="O50" s="2" t="str" cm="1">
        <f t="array" ref="O50">_xlfn.IFS(N50=1,"Unsatisfactory",N50=2,"Poor",N50=3,"Average",N50=4,"Good",N50=5,"Excellent")</f>
        <v>Average</v>
      </c>
      <c r="P50"/>
      <c r="Q50"/>
      <c r="R50"/>
      <c r="S50"/>
      <c r="T50"/>
      <c r="U50"/>
    </row>
    <row r="51" spans="1:21">
      <c r="A51" s="2">
        <v>182615</v>
      </c>
      <c r="B51" s="2" t="s">
        <v>50</v>
      </c>
      <c r="C51" s="4">
        <v>45340</v>
      </c>
      <c r="D51" s="17">
        <v>45340</v>
      </c>
      <c r="E51" s="2" t="s">
        <v>16</v>
      </c>
      <c r="F51" s="2" t="s">
        <v>25</v>
      </c>
      <c r="G51" s="2">
        <v>26</v>
      </c>
      <c r="H51" s="2" t="s">
        <v>46</v>
      </c>
      <c r="I51" s="2" t="s">
        <v>19</v>
      </c>
      <c r="J51" s="12">
        <v>97</v>
      </c>
      <c r="K51" s="2">
        <v>97</v>
      </c>
      <c r="L51" s="2">
        <v>5</v>
      </c>
      <c r="M51" s="12">
        <v>485</v>
      </c>
      <c r="N51" s="3">
        <v>2</v>
      </c>
      <c r="O51" s="2" t="str" cm="1">
        <f t="array" ref="O51">_xlfn.IFS(N51=1,"Unsatisfactory",N51=2,"Poor",N51=3,"Average",N51=4,"Good",N51=5,"Excellent")</f>
        <v>Poor</v>
      </c>
      <c r="P51"/>
      <c r="Q51"/>
      <c r="R51"/>
      <c r="S51"/>
      <c r="T51"/>
      <c r="U51"/>
    </row>
    <row r="52" spans="1:21">
      <c r="A52" s="2">
        <v>163266</v>
      </c>
      <c r="B52" s="2" t="s">
        <v>53</v>
      </c>
      <c r="C52" s="4">
        <v>45466</v>
      </c>
      <c r="D52" s="17">
        <v>45466</v>
      </c>
      <c r="E52" s="2" t="s">
        <v>37</v>
      </c>
      <c r="F52" s="2" t="s">
        <v>25</v>
      </c>
      <c r="G52" s="2">
        <v>26</v>
      </c>
      <c r="H52" s="2" t="s">
        <v>75</v>
      </c>
      <c r="I52" s="2" t="s">
        <v>27</v>
      </c>
      <c r="J52" s="12">
        <v>15</v>
      </c>
      <c r="K52" s="2">
        <v>85</v>
      </c>
      <c r="L52" s="2">
        <v>1</v>
      </c>
      <c r="M52" s="12">
        <v>85</v>
      </c>
      <c r="N52" s="3">
        <v>5</v>
      </c>
      <c r="O52" s="2" t="str" cm="1">
        <f t="array" ref="O52">_xlfn.IFS(N52=1,"Unsatisfactory",N52=2,"Poor",N52=3,"Average",N52=4,"Good",N52=5,"Excellent")</f>
        <v>Excellent</v>
      </c>
      <c r="P52"/>
      <c r="Q52"/>
      <c r="R52"/>
      <c r="S52"/>
      <c r="T52"/>
      <c r="U52"/>
    </row>
    <row r="53" spans="1:21">
      <c r="A53" s="2">
        <v>159105</v>
      </c>
      <c r="B53" s="2" t="s">
        <v>30</v>
      </c>
      <c r="C53" s="4">
        <v>45402</v>
      </c>
      <c r="D53" s="17">
        <v>45402</v>
      </c>
      <c r="E53" s="2" t="s">
        <v>24</v>
      </c>
      <c r="F53" s="2" t="s">
        <v>17</v>
      </c>
      <c r="G53" s="2">
        <v>21</v>
      </c>
      <c r="H53" s="2" t="s">
        <v>58</v>
      </c>
      <c r="I53" s="2" t="s">
        <v>27</v>
      </c>
      <c r="J53" s="12">
        <v>10</v>
      </c>
      <c r="K53" s="2">
        <v>50</v>
      </c>
      <c r="L53" s="2">
        <v>1</v>
      </c>
      <c r="M53" s="12">
        <v>50</v>
      </c>
      <c r="N53" s="3">
        <v>4</v>
      </c>
      <c r="O53" s="2" t="str" cm="1">
        <f t="array" ref="O53">_xlfn.IFS(N53=1,"Unsatisfactory",N53=2,"Poor",N53=3,"Average",N53=4,"Good",N53=5,"Excellent")</f>
        <v>Good</v>
      </c>
      <c r="P53"/>
      <c r="Q53"/>
      <c r="R53"/>
      <c r="S53"/>
      <c r="T53"/>
      <c r="U53"/>
    </row>
    <row r="54" spans="1:21">
      <c r="A54" s="2">
        <v>150308</v>
      </c>
      <c r="B54" s="2" t="s">
        <v>42</v>
      </c>
      <c r="C54" s="4">
        <v>45452</v>
      </c>
      <c r="D54" s="17">
        <v>45452</v>
      </c>
      <c r="E54" s="2" t="s">
        <v>16</v>
      </c>
      <c r="F54" s="2" t="s">
        <v>25</v>
      </c>
      <c r="G54" s="2">
        <v>22</v>
      </c>
      <c r="H54" s="2" t="s">
        <v>67</v>
      </c>
      <c r="I54" s="2" t="s">
        <v>27</v>
      </c>
      <c r="J54" s="12">
        <v>65</v>
      </c>
      <c r="K54" s="2">
        <v>105</v>
      </c>
      <c r="L54" s="2">
        <v>3</v>
      </c>
      <c r="M54" s="12">
        <v>315</v>
      </c>
      <c r="N54" s="3">
        <v>4</v>
      </c>
      <c r="O54" s="2" t="str" cm="1">
        <f t="array" ref="O54">_xlfn.IFS(N54=1,"Unsatisfactory",N54=2,"Poor",N54=3,"Average",N54=4,"Good",N54=5,"Excellent")</f>
        <v>Good</v>
      </c>
      <c r="P54"/>
      <c r="Q54"/>
      <c r="R54"/>
      <c r="S54"/>
      <c r="T54"/>
      <c r="U54"/>
    </row>
    <row r="55" spans="1:21">
      <c r="A55" s="2">
        <v>125917</v>
      </c>
      <c r="B55" s="2" t="s">
        <v>76</v>
      </c>
      <c r="C55" s="4">
        <v>45441</v>
      </c>
      <c r="D55" s="17">
        <v>45441</v>
      </c>
      <c r="E55" s="2" t="s">
        <v>37</v>
      </c>
      <c r="F55" s="2" t="s">
        <v>17</v>
      </c>
      <c r="G55" s="2">
        <v>28</v>
      </c>
      <c r="H55" s="2" t="s">
        <v>58</v>
      </c>
      <c r="I55" s="2" t="s">
        <v>27</v>
      </c>
      <c r="J55" s="12">
        <v>45</v>
      </c>
      <c r="K55" s="2">
        <v>85</v>
      </c>
      <c r="L55" s="2">
        <v>1</v>
      </c>
      <c r="M55" s="12">
        <v>85</v>
      </c>
      <c r="N55" s="3">
        <v>5</v>
      </c>
      <c r="O55" s="2" t="str" cm="1">
        <f t="array" ref="O55">_xlfn.IFS(N55=1,"Unsatisfactory",N55=2,"Poor",N55=3,"Average",N55=4,"Good",N55=5,"Excellent")</f>
        <v>Excellent</v>
      </c>
      <c r="P55"/>
      <c r="Q55"/>
      <c r="R55"/>
      <c r="S55"/>
      <c r="T55"/>
      <c r="U55"/>
    </row>
    <row r="56" spans="1:21">
      <c r="A56" s="2">
        <v>199874</v>
      </c>
      <c r="B56" s="2" t="s">
        <v>76</v>
      </c>
      <c r="C56" s="4">
        <v>45348</v>
      </c>
      <c r="D56" s="17">
        <v>45348</v>
      </c>
      <c r="E56" s="2" t="s">
        <v>37</v>
      </c>
      <c r="F56" s="2" t="s">
        <v>17</v>
      </c>
      <c r="G56" s="2">
        <v>26</v>
      </c>
      <c r="H56" s="2" t="s">
        <v>115</v>
      </c>
      <c r="I56" s="2" t="s">
        <v>19</v>
      </c>
      <c r="J56" s="12">
        <v>45</v>
      </c>
      <c r="K56" s="2">
        <v>45</v>
      </c>
      <c r="L56" s="2">
        <v>2</v>
      </c>
      <c r="M56" s="12">
        <v>90</v>
      </c>
      <c r="N56" s="3">
        <v>4</v>
      </c>
      <c r="O56" s="2" t="str" cm="1">
        <f t="array" ref="O56">_xlfn.IFS(N56=1,"Unsatisfactory",N56=2,"Poor",N56=3,"Average",N56=4,"Good",N56=5,"Excellent")</f>
        <v>Good</v>
      </c>
      <c r="P56"/>
      <c r="Q56"/>
      <c r="R56"/>
      <c r="S56"/>
      <c r="T56"/>
      <c r="U56"/>
    </row>
    <row r="57" spans="1:21">
      <c r="A57" s="2">
        <v>175571</v>
      </c>
      <c r="B57" s="2" t="s">
        <v>50</v>
      </c>
      <c r="C57" s="4">
        <v>45384</v>
      </c>
      <c r="D57" s="17">
        <v>45384</v>
      </c>
      <c r="E57" s="2" t="s">
        <v>16</v>
      </c>
      <c r="F57" s="2" t="s">
        <v>25</v>
      </c>
      <c r="G57" s="2">
        <v>21</v>
      </c>
      <c r="H57" s="2" t="s">
        <v>38</v>
      </c>
      <c r="I57" s="2" t="s">
        <v>19</v>
      </c>
      <c r="J57" s="12">
        <v>97</v>
      </c>
      <c r="K57" s="2">
        <v>97</v>
      </c>
      <c r="L57" s="2">
        <v>1</v>
      </c>
      <c r="M57" s="12">
        <v>97</v>
      </c>
      <c r="N57" s="3">
        <v>4</v>
      </c>
      <c r="O57" s="2" t="str" cm="1">
        <f t="array" ref="O57">_xlfn.IFS(N57=1,"Unsatisfactory",N57=2,"Poor",N57=3,"Average",N57=4,"Good",N57=5,"Excellent")</f>
        <v>Good</v>
      </c>
      <c r="P57"/>
      <c r="Q57"/>
      <c r="R57"/>
      <c r="S57"/>
      <c r="T57"/>
      <c r="U57"/>
    </row>
    <row r="58" spans="1:21">
      <c r="A58" s="2">
        <v>184218</v>
      </c>
      <c r="B58" s="2" t="s">
        <v>30</v>
      </c>
      <c r="C58" s="4">
        <v>45279</v>
      </c>
      <c r="D58" s="17">
        <v>45279</v>
      </c>
      <c r="E58" s="2" t="s">
        <v>24</v>
      </c>
      <c r="F58" s="2" t="s">
        <v>25</v>
      </c>
      <c r="G58" s="2">
        <v>25</v>
      </c>
      <c r="H58" s="2" t="s">
        <v>129</v>
      </c>
      <c r="I58" s="2" t="s">
        <v>19</v>
      </c>
      <c r="J58" s="12">
        <v>10</v>
      </c>
      <c r="K58" s="2">
        <v>10</v>
      </c>
      <c r="L58" s="2">
        <v>2</v>
      </c>
      <c r="M58" s="12">
        <v>20</v>
      </c>
      <c r="N58" s="3">
        <v>3</v>
      </c>
      <c r="O58" s="2" t="str" cm="1">
        <f t="array" ref="O58">_xlfn.IFS(N58=1,"Unsatisfactory",N58=2,"Poor",N58=3,"Average",N58=4,"Good",N58=5,"Excellent")</f>
        <v>Average</v>
      </c>
      <c r="P58"/>
      <c r="Q58"/>
      <c r="R58"/>
      <c r="S58"/>
      <c r="T58"/>
      <c r="U58"/>
    </row>
    <row r="59" spans="1:21">
      <c r="A59" s="2">
        <v>192227</v>
      </c>
      <c r="B59" s="2" t="s">
        <v>15</v>
      </c>
      <c r="C59" s="4">
        <v>45337</v>
      </c>
      <c r="D59" s="17">
        <v>45337</v>
      </c>
      <c r="E59" s="2" t="s">
        <v>16</v>
      </c>
      <c r="F59" s="2" t="s">
        <v>17</v>
      </c>
      <c r="G59" s="2">
        <v>33</v>
      </c>
      <c r="H59" s="2" t="s">
        <v>130</v>
      </c>
      <c r="I59" s="2" t="s">
        <v>19</v>
      </c>
      <c r="J59" s="12">
        <v>100</v>
      </c>
      <c r="K59" s="2">
        <v>100</v>
      </c>
      <c r="L59" s="2">
        <v>3</v>
      </c>
      <c r="M59" s="12">
        <v>300</v>
      </c>
      <c r="N59" s="3">
        <v>1</v>
      </c>
      <c r="O59" s="2" t="str" cm="1">
        <f t="array" ref="O59">_xlfn.IFS(N59=1,"Unsatisfactory",N59=2,"Poor",N59=3,"Average",N59=4,"Good",N59=5,"Excellent")</f>
        <v>Unsatisfactory</v>
      </c>
      <c r="P59"/>
      <c r="Q59"/>
      <c r="R59"/>
      <c r="S59"/>
      <c r="T59"/>
      <c r="U59"/>
    </row>
    <row r="60" spans="1:21">
      <c r="A60" s="2">
        <v>139449</v>
      </c>
      <c r="B60" s="2" t="s">
        <v>48</v>
      </c>
      <c r="C60" s="4">
        <v>45311</v>
      </c>
      <c r="D60" s="17">
        <v>45311</v>
      </c>
      <c r="E60" s="2" t="s">
        <v>16</v>
      </c>
      <c r="F60" s="2" t="s">
        <v>25</v>
      </c>
      <c r="G60" s="2">
        <v>25</v>
      </c>
      <c r="H60" s="2" t="s">
        <v>69</v>
      </c>
      <c r="I60" s="2" t="s">
        <v>19</v>
      </c>
      <c r="J60" s="12">
        <v>130</v>
      </c>
      <c r="K60" s="2">
        <v>130</v>
      </c>
      <c r="L60" s="2">
        <v>1</v>
      </c>
      <c r="M60" s="12">
        <v>130</v>
      </c>
      <c r="N60" s="3">
        <v>2</v>
      </c>
      <c r="O60" s="2" t="str" cm="1">
        <f t="array" ref="O60">_xlfn.IFS(N60=1,"Unsatisfactory",N60=2,"Poor",N60=3,"Average",N60=4,"Good",N60=5,"Excellent")</f>
        <v>Poor</v>
      </c>
      <c r="P60"/>
      <c r="Q60"/>
      <c r="R60"/>
      <c r="S60"/>
      <c r="T60"/>
      <c r="U60"/>
    </row>
    <row r="61" spans="1:21">
      <c r="A61" s="2">
        <v>168070</v>
      </c>
      <c r="B61" s="2" t="s">
        <v>78</v>
      </c>
      <c r="C61" s="4">
        <v>45561</v>
      </c>
      <c r="D61" s="17">
        <v>45561</v>
      </c>
      <c r="E61" s="2" t="s">
        <v>37</v>
      </c>
      <c r="F61" s="2" t="s">
        <v>17</v>
      </c>
      <c r="G61" s="2">
        <v>18</v>
      </c>
      <c r="H61" s="2" t="s">
        <v>58</v>
      </c>
      <c r="I61" s="2" t="s">
        <v>27</v>
      </c>
      <c r="J61" s="12">
        <v>50</v>
      </c>
      <c r="K61" s="2">
        <v>90</v>
      </c>
      <c r="L61" s="2">
        <v>1</v>
      </c>
      <c r="M61" s="12">
        <v>90</v>
      </c>
      <c r="N61" s="3">
        <v>5</v>
      </c>
      <c r="O61" s="2" t="str" cm="1">
        <f t="array" ref="O61">_xlfn.IFS(N61=1,"Unsatisfactory",N61=2,"Poor",N61=3,"Average",N61=4,"Good",N61=5,"Excellent")</f>
        <v>Excellent</v>
      </c>
      <c r="P61"/>
      <c r="Q61"/>
      <c r="R61"/>
      <c r="S61"/>
      <c r="T61"/>
      <c r="U61"/>
    </row>
    <row r="62" spans="1:21">
      <c r="A62" s="2">
        <v>163107</v>
      </c>
      <c r="B62" s="2" t="s">
        <v>42</v>
      </c>
      <c r="C62" s="4">
        <v>45529</v>
      </c>
      <c r="D62" s="17">
        <v>45529</v>
      </c>
      <c r="E62" s="2" t="s">
        <v>16</v>
      </c>
      <c r="F62" s="2" t="s">
        <v>17</v>
      </c>
      <c r="G62" s="2">
        <v>32</v>
      </c>
      <c r="H62" s="2" t="s">
        <v>118</v>
      </c>
      <c r="I62" s="2" t="s">
        <v>19</v>
      </c>
      <c r="J62" s="12">
        <v>65</v>
      </c>
      <c r="K62" s="2">
        <v>65</v>
      </c>
      <c r="L62" s="2">
        <v>1</v>
      </c>
      <c r="M62" s="12">
        <v>65</v>
      </c>
      <c r="N62" s="3">
        <v>4</v>
      </c>
      <c r="O62" s="2" t="str" cm="1">
        <f t="array" ref="O62">_xlfn.IFS(N62=1,"Unsatisfactory",N62=2,"Poor",N62=3,"Average",N62=4,"Good",N62=5,"Excellent")</f>
        <v>Good</v>
      </c>
      <c r="P62"/>
      <c r="Q62"/>
      <c r="R62"/>
      <c r="S62"/>
      <c r="T62"/>
      <c r="U62"/>
    </row>
    <row r="63" spans="1:21">
      <c r="A63" s="2">
        <v>135780</v>
      </c>
      <c r="B63" s="2" t="s">
        <v>42</v>
      </c>
      <c r="C63" s="4">
        <v>45585</v>
      </c>
      <c r="D63" s="17">
        <v>45585</v>
      </c>
      <c r="E63" s="2" t="s">
        <v>16</v>
      </c>
      <c r="F63" s="2" t="s">
        <v>25</v>
      </c>
      <c r="G63" s="2">
        <v>27</v>
      </c>
      <c r="H63" s="2" t="s">
        <v>58</v>
      </c>
      <c r="I63" s="2" t="s">
        <v>27</v>
      </c>
      <c r="J63" s="12">
        <v>65</v>
      </c>
      <c r="K63" s="2">
        <v>105</v>
      </c>
      <c r="L63" s="2">
        <v>1</v>
      </c>
      <c r="M63" s="12">
        <v>105</v>
      </c>
      <c r="N63" s="3">
        <v>4</v>
      </c>
      <c r="O63" s="2" t="str" cm="1">
        <f t="array" ref="O63">_xlfn.IFS(N63=1,"Unsatisfactory",N63=2,"Poor",N63=3,"Average",N63=4,"Good",N63=5,"Excellent")</f>
        <v>Good</v>
      </c>
      <c r="P63"/>
      <c r="Q63"/>
      <c r="R63"/>
      <c r="S63"/>
      <c r="T63"/>
      <c r="U63"/>
    </row>
    <row r="64" spans="1:21">
      <c r="A64" s="2">
        <v>138768</v>
      </c>
      <c r="B64" s="2" t="s">
        <v>42</v>
      </c>
      <c r="C64" s="4">
        <v>45357</v>
      </c>
      <c r="D64" s="17">
        <v>45357</v>
      </c>
      <c r="E64" s="2" t="s">
        <v>16</v>
      </c>
      <c r="F64" s="2" t="s">
        <v>17</v>
      </c>
      <c r="G64" s="2">
        <v>28</v>
      </c>
      <c r="H64" s="2" t="s">
        <v>79</v>
      </c>
      <c r="I64" s="2" t="s">
        <v>27</v>
      </c>
      <c r="J64" s="12">
        <v>65</v>
      </c>
      <c r="K64" s="2">
        <v>105</v>
      </c>
      <c r="L64" s="2">
        <v>1</v>
      </c>
      <c r="M64" s="12">
        <v>105</v>
      </c>
      <c r="N64" s="3">
        <v>5</v>
      </c>
      <c r="O64" s="2" t="str" cm="1">
        <f t="array" ref="O64">_xlfn.IFS(N64=1,"Unsatisfactory",N64=2,"Poor",N64=3,"Average",N64=4,"Good",N64=5,"Excellent")</f>
        <v>Excellent</v>
      </c>
      <c r="P64"/>
      <c r="Q64"/>
      <c r="R64"/>
      <c r="S64"/>
      <c r="T64"/>
      <c r="U64"/>
    </row>
    <row r="65" spans="1:21">
      <c r="A65" s="2">
        <v>133935</v>
      </c>
      <c r="B65" s="2" t="s">
        <v>23</v>
      </c>
      <c r="C65" s="4">
        <v>45398</v>
      </c>
      <c r="D65" s="17">
        <v>45398</v>
      </c>
      <c r="E65" s="2" t="s">
        <v>24</v>
      </c>
      <c r="F65" s="2" t="s">
        <v>17</v>
      </c>
      <c r="G65" s="2">
        <v>24</v>
      </c>
      <c r="H65" s="2" t="s">
        <v>128</v>
      </c>
      <c r="I65" s="2" t="s">
        <v>19</v>
      </c>
      <c r="J65" s="12">
        <v>9</v>
      </c>
      <c r="K65" s="2">
        <v>9</v>
      </c>
      <c r="L65" s="2">
        <v>2</v>
      </c>
      <c r="M65" s="12">
        <v>18</v>
      </c>
      <c r="N65" s="3">
        <v>5</v>
      </c>
      <c r="O65" s="2" t="str" cm="1">
        <f t="array" ref="O65">_xlfn.IFS(N65=1,"Unsatisfactory",N65=2,"Poor",N65=3,"Average",N65=4,"Good",N65=5,"Excellent")</f>
        <v>Excellent</v>
      </c>
      <c r="P65"/>
      <c r="Q65"/>
      <c r="R65"/>
      <c r="S65"/>
      <c r="T65"/>
      <c r="U65"/>
    </row>
    <row r="66" spans="1:21">
      <c r="A66" s="2">
        <v>193605</v>
      </c>
      <c r="B66" s="2" t="s">
        <v>30</v>
      </c>
      <c r="C66" s="4">
        <v>45387</v>
      </c>
      <c r="D66" s="17">
        <v>45387</v>
      </c>
      <c r="E66" s="2" t="s">
        <v>24</v>
      </c>
      <c r="F66" s="2" t="s">
        <v>17</v>
      </c>
      <c r="G66" s="2">
        <v>21</v>
      </c>
      <c r="H66" s="2" t="s">
        <v>80</v>
      </c>
      <c r="I66" s="2" t="s">
        <v>27</v>
      </c>
      <c r="J66" s="12">
        <v>10</v>
      </c>
      <c r="K66" s="2">
        <v>50</v>
      </c>
      <c r="L66" s="2">
        <v>1</v>
      </c>
      <c r="M66" s="12">
        <v>50</v>
      </c>
      <c r="N66" s="3">
        <v>1</v>
      </c>
      <c r="O66" s="2" t="str" cm="1">
        <f t="array" ref="O66">_xlfn.IFS(N66=1,"Unsatisfactory",N66=2,"Poor",N66=3,"Average",N66=4,"Good",N66=5,"Excellent")</f>
        <v>Unsatisfactory</v>
      </c>
      <c r="P66"/>
      <c r="Q66"/>
      <c r="R66"/>
      <c r="S66"/>
      <c r="T66"/>
      <c r="U66"/>
    </row>
    <row r="67" spans="1:21">
      <c r="A67" s="2">
        <v>132689</v>
      </c>
      <c r="B67" s="2" t="s">
        <v>82</v>
      </c>
      <c r="C67" s="4">
        <v>45403</v>
      </c>
      <c r="D67" s="17">
        <v>45403</v>
      </c>
      <c r="E67" s="2" t="s">
        <v>37</v>
      </c>
      <c r="F67" s="2" t="s">
        <v>17</v>
      </c>
      <c r="G67" s="2">
        <v>29</v>
      </c>
      <c r="H67" s="2" t="s">
        <v>31</v>
      </c>
      <c r="I67" s="2" t="s">
        <v>19</v>
      </c>
      <c r="J67" s="12">
        <v>20</v>
      </c>
      <c r="K67" s="2">
        <v>20</v>
      </c>
      <c r="L67" s="2">
        <v>1</v>
      </c>
      <c r="M67" s="12">
        <v>20</v>
      </c>
      <c r="N67" s="3">
        <v>5</v>
      </c>
      <c r="O67" s="2" t="str" cm="1">
        <f t="array" ref="O67">_xlfn.IFS(N67=1,"Unsatisfactory",N67=2,"Poor",N67=3,"Average",N67=4,"Good",N67=5,"Excellent")</f>
        <v>Excellent</v>
      </c>
      <c r="P67"/>
      <c r="Q67"/>
      <c r="R67"/>
      <c r="S67"/>
      <c r="T67"/>
      <c r="U67"/>
    </row>
    <row r="68" spans="1:21">
      <c r="A68" s="2">
        <v>123840</v>
      </c>
      <c r="B68" s="2" t="s">
        <v>53</v>
      </c>
      <c r="C68" s="4">
        <v>45555</v>
      </c>
      <c r="D68" s="17">
        <v>45555</v>
      </c>
      <c r="E68" s="2" t="s">
        <v>37</v>
      </c>
      <c r="F68" s="2" t="s">
        <v>17</v>
      </c>
      <c r="G68" s="2">
        <v>34</v>
      </c>
      <c r="H68" s="2" t="s">
        <v>60</v>
      </c>
      <c r="I68" s="2" t="s">
        <v>19</v>
      </c>
      <c r="J68" s="12">
        <v>15</v>
      </c>
      <c r="K68" s="2">
        <v>15</v>
      </c>
      <c r="L68" s="2">
        <v>4</v>
      </c>
      <c r="M68" s="12">
        <v>60</v>
      </c>
      <c r="N68" s="3">
        <v>1</v>
      </c>
      <c r="O68" s="2" t="str" cm="1">
        <f t="array" ref="O68">_xlfn.IFS(N68=1,"Unsatisfactory",N68=2,"Poor",N68=3,"Average",N68=4,"Good",N68=5,"Excellent")</f>
        <v>Unsatisfactory</v>
      </c>
      <c r="P68"/>
      <c r="Q68"/>
      <c r="R68"/>
      <c r="S68"/>
      <c r="T68"/>
      <c r="U68"/>
    </row>
    <row r="69" spans="1:21">
      <c r="A69" s="2">
        <v>180476</v>
      </c>
      <c r="B69" s="2" t="s">
        <v>78</v>
      </c>
      <c r="C69" s="4">
        <v>45351</v>
      </c>
      <c r="D69" s="17">
        <v>45351</v>
      </c>
      <c r="E69" s="2" t="s">
        <v>37</v>
      </c>
      <c r="F69" s="2" t="s">
        <v>25</v>
      </c>
      <c r="G69" s="2">
        <v>24</v>
      </c>
      <c r="H69" s="2" t="s">
        <v>79</v>
      </c>
      <c r="I69" s="2" t="s">
        <v>27</v>
      </c>
      <c r="J69" s="12">
        <v>50</v>
      </c>
      <c r="K69" s="2">
        <v>90</v>
      </c>
      <c r="L69" s="2">
        <v>2</v>
      </c>
      <c r="M69" s="12">
        <v>180</v>
      </c>
      <c r="N69" s="3">
        <v>5</v>
      </c>
      <c r="O69" s="2" t="str" cm="1">
        <f t="array" ref="O69">_xlfn.IFS(N69=1,"Unsatisfactory",N69=2,"Poor",N69=3,"Average",N69=4,"Good",N69=5,"Excellent")</f>
        <v>Excellent</v>
      </c>
      <c r="P69"/>
      <c r="Q69"/>
      <c r="R69"/>
      <c r="S69"/>
      <c r="T69"/>
      <c r="U69"/>
    </row>
    <row r="70" spans="1:21">
      <c r="A70" s="2">
        <v>173951</v>
      </c>
      <c r="B70" s="2" t="s">
        <v>53</v>
      </c>
      <c r="C70" s="4">
        <v>45327</v>
      </c>
      <c r="D70" s="17">
        <v>45327</v>
      </c>
      <c r="E70" s="2" t="s">
        <v>37</v>
      </c>
      <c r="F70" s="2" t="s">
        <v>17</v>
      </c>
      <c r="G70" s="2">
        <v>33</v>
      </c>
      <c r="H70" s="2" t="s">
        <v>46</v>
      </c>
      <c r="I70" s="2" t="s">
        <v>19</v>
      </c>
      <c r="J70" s="12">
        <v>15</v>
      </c>
      <c r="K70" s="2">
        <v>15</v>
      </c>
      <c r="L70" s="2">
        <v>1</v>
      </c>
      <c r="M70" s="12">
        <v>15</v>
      </c>
      <c r="N70" s="3">
        <v>4</v>
      </c>
      <c r="O70" s="2" t="str" cm="1">
        <f t="array" ref="O70">_xlfn.IFS(N70=1,"Unsatisfactory",N70=2,"Poor",N70=3,"Average",N70=4,"Good",N70=5,"Excellent")</f>
        <v>Good</v>
      </c>
      <c r="P70"/>
      <c r="Q70"/>
      <c r="R70"/>
      <c r="S70"/>
      <c r="T70"/>
      <c r="U70"/>
    </row>
    <row r="71" spans="1:21">
      <c r="A71" s="2">
        <v>168749</v>
      </c>
      <c r="B71" s="2" t="s">
        <v>42</v>
      </c>
      <c r="C71" s="4">
        <v>45353</v>
      </c>
      <c r="D71" s="17">
        <v>45353</v>
      </c>
      <c r="E71" s="2" t="s">
        <v>16</v>
      </c>
      <c r="F71" s="2" t="s">
        <v>17</v>
      </c>
      <c r="G71" s="2">
        <v>20</v>
      </c>
      <c r="H71" s="2" t="s">
        <v>62</v>
      </c>
      <c r="I71" s="2" t="s">
        <v>19</v>
      </c>
      <c r="J71" s="12">
        <v>65</v>
      </c>
      <c r="K71" s="2">
        <v>65</v>
      </c>
      <c r="L71" s="2">
        <v>1</v>
      </c>
      <c r="M71" s="12">
        <v>65</v>
      </c>
      <c r="N71" s="3">
        <v>1</v>
      </c>
      <c r="O71" s="2" t="str" cm="1">
        <f t="array" ref="O71">_xlfn.IFS(N71=1,"Unsatisfactory",N71=2,"Poor",N71=3,"Average",N71=4,"Good",N71=5,"Excellent")</f>
        <v>Unsatisfactory</v>
      </c>
      <c r="P71"/>
      <c r="Q71"/>
      <c r="R71"/>
      <c r="S71"/>
      <c r="T71"/>
      <c r="U71"/>
    </row>
    <row r="72" spans="1:21">
      <c r="A72" s="2">
        <v>167082</v>
      </c>
      <c r="B72" s="2" t="s">
        <v>15</v>
      </c>
      <c r="C72" s="4">
        <v>45568</v>
      </c>
      <c r="D72" s="17">
        <v>45568</v>
      </c>
      <c r="E72" s="2" t="s">
        <v>16</v>
      </c>
      <c r="F72" s="2" t="s">
        <v>25</v>
      </c>
      <c r="G72" s="2">
        <v>20</v>
      </c>
      <c r="H72" s="2" t="s">
        <v>118</v>
      </c>
      <c r="I72" s="2" t="s">
        <v>19</v>
      </c>
      <c r="J72" s="12">
        <v>100</v>
      </c>
      <c r="K72" s="2">
        <v>100</v>
      </c>
      <c r="L72" s="2">
        <v>2</v>
      </c>
      <c r="M72" s="12">
        <v>200</v>
      </c>
      <c r="N72" s="3">
        <v>4</v>
      </c>
      <c r="O72" s="2" t="str" cm="1">
        <f t="array" ref="O72">_xlfn.IFS(N72=1,"Unsatisfactory",N72=2,"Poor",N72=3,"Average",N72=4,"Good",N72=5,"Excellent")</f>
        <v>Good</v>
      </c>
      <c r="P72"/>
      <c r="Q72"/>
      <c r="R72"/>
      <c r="S72"/>
      <c r="T72"/>
      <c r="U72"/>
    </row>
    <row r="73" spans="1:21">
      <c r="A73" s="2">
        <v>134606</v>
      </c>
      <c r="B73" s="2" t="s">
        <v>15</v>
      </c>
      <c r="C73" s="4">
        <v>45390</v>
      </c>
      <c r="D73" s="17">
        <v>45390</v>
      </c>
      <c r="E73" s="2" t="s">
        <v>16</v>
      </c>
      <c r="F73" s="2" t="s">
        <v>25</v>
      </c>
      <c r="G73" s="2">
        <v>32</v>
      </c>
      <c r="H73" s="2" t="s">
        <v>80</v>
      </c>
      <c r="I73" s="2" t="s">
        <v>27</v>
      </c>
      <c r="J73" s="12">
        <v>100</v>
      </c>
      <c r="K73" s="2">
        <v>140</v>
      </c>
      <c r="L73" s="2">
        <v>1</v>
      </c>
      <c r="M73" s="12">
        <v>140</v>
      </c>
      <c r="N73" s="3">
        <v>3</v>
      </c>
      <c r="O73" s="2" t="str" cm="1">
        <f t="array" ref="O73">_xlfn.IFS(N73=1,"Unsatisfactory",N73=2,"Poor",N73=3,"Average",N73=4,"Good",N73=5,"Excellent")</f>
        <v>Average</v>
      </c>
      <c r="P73"/>
      <c r="Q73"/>
      <c r="R73"/>
      <c r="S73"/>
      <c r="T73"/>
      <c r="U73"/>
    </row>
    <row r="74" spans="1:21">
      <c r="A74" s="2">
        <v>178674</v>
      </c>
      <c r="B74" s="2" t="s">
        <v>53</v>
      </c>
      <c r="C74" s="4">
        <v>45404</v>
      </c>
      <c r="D74" s="17">
        <v>45404</v>
      </c>
      <c r="E74" s="2" t="s">
        <v>37</v>
      </c>
      <c r="F74" s="2" t="s">
        <v>25</v>
      </c>
      <c r="G74" s="2">
        <v>21</v>
      </c>
      <c r="H74" s="2" t="s">
        <v>74</v>
      </c>
      <c r="I74" s="2" t="s">
        <v>27</v>
      </c>
      <c r="J74" s="12">
        <v>15</v>
      </c>
      <c r="K74" s="2">
        <v>40</v>
      </c>
      <c r="L74" s="2">
        <v>3</v>
      </c>
      <c r="M74" s="12">
        <v>120</v>
      </c>
      <c r="N74" s="3">
        <v>4</v>
      </c>
      <c r="O74" s="2" t="str" cm="1">
        <f t="array" ref="O74">_xlfn.IFS(N74=1,"Unsatisfactory",N74=2,"Poor",N74=3,"Average",N74=4,"Good",N74=5,"Excellent")</f>
        <v>Good</v>
      </c>
      <c r="P74"/>
      <c r="Q74"/>
      <c r="R74"/>
      <c r="S74"/>
      <c r="T74"/>
      <c r="U74"/>
    </row>
    <row r="75" spans="1:21">
      <c r="A75" s="2">
        <v>155829</v>
      </c>
      <c r="B75" s="2" t="s">
        <v>48</v>
      </c>
      <c r="C75" s="4">
        <v>45243</v>
      </c>
      <c r="D75" s="17">
        <v>45243</v>
      </c>
      <c r="E75" s="2" t="s">
        <v>16</v>
      </c>
      <c r="F75" s="2" t="s">
        <v>17</v>
      </c>
      <c r="G75" s="2">
        <v>26</v>
      </c>
      <c r="H75" s="2" t="s">
        <v>115</v>
      </c>
      <c r="I75" s="2" t="s">
        <v>19</v>
      </c>
      <c r="J75" s="12">
        <v>130</v>
      </c>
      <c r="K75" s="2">
        <v>130</v>
      </c>
      <c r="L75" s="2">
        <v>2</v>
      </c>
      <c r="M75" s="12">
        <v>260</v>
      </c>
      <c r="N75" s="3">
        <v>1</v>
      </c>
      <c r="O75" s="2" t="str" cm="1">
        <f t="array" ref="O75">_xlfn.IFS(N75=1,"Unsatisfactory",N75=2,"Poor",N75=3,"Average",N75=4,"Good",N75=5,"Excellent")</f>
        <v>Unsatisfactory</v>
      </c>
      <c r="P75"/>
      <c r="Q75"/>
      <c r="R75"/>
      <c r="S75"/>
      <c r="T75"/>
      <c r="U75"/>
    </row>
    <row r="76" spans="1:21">
      <c r="A76" s="2">
        <v>169753</v>
      </c>
      <c r="B76" s="2" t="s">
        <v>15</v>
      </c>
      <c r="C76" s="4">
        <v>45486</v>
      </c>
      <c r="D76" s="17">
        <v>45486</v>
      </c>
      <c r="E76" s="2" t="s">
        <v>16</v>
      </c>
      <c r="F76" s="2" t="s">
        <v>17</v>
      </c>
      <c r="G76" s="2">
        <v>31</v>
      </c>
      <c r="H76" s="2" t="s">
        <v>115</v>
      </c>
      <c r="I76" s="2" t="s">
        <v>19</v>
      </c>
      <c r="J76" s="12">
        <v>100</v>
      </c>
      <c r="K76" s="2">
        <v>100</v>
      </c>
      <c r="L76" s="2">
        <v>5</v>
      </c>
      <c r="M76" s="12">
        <v>500</v>
      </c>
      <c r="N76" s="3">
        <v>5</v>
      </c>
      <c r="O76" s="2" t="str" cm="1">
        <f t="array" ref="O76">_xlfn.IFS(N76=1,"Unsatisfactory",N76=2,"Poor",N76=3,"Average",N76=4,"Good",N76=5,"Excellent")</f>
        <v>Excellent</v>
      </c>
      <c r="P76"/>
      <c r="Q76"/>
      <c r="R76"/>
      <c r="S76"/>
      <c r="T76"/>
      <c r="U76"/>
    </row>
    <row r="77" spans="1:21">
      <c r="A77" s="2">
        <v>167695</v>
      </c>
      <c r="B77" s="2" t="s">
        <v>76</v>
      </c>
      <c r="C77" s="4">
        <v>45271</v>
      </c>
      <c r="D77" s="17">
        <v>45271</v>
      </c>
      <c r="E77" s="2" t="s">
        <v>37</v>
      </c>
      <c r="F77" s="2" t="s">
        <v>25</v>
      </c>
      <c r="G77" s="2">
        <v>26</v>
      </c>
      <c r="H77" s="2" t="s">
        <v>51</v>
      </c>
      <c r="I77" s="2" t="s">
        <v>27</v>
      </c>
      <c r="J77" s="12">
        <v>45</v>
      </c>
      <c r="K77" s="2">
        <v>95</v>
      </c>
      <c r="L77" s="2">
        <v>2</v>
      </c>
      <c r="M77" s="12">
        <v>190</v>
      </c>
      <c r="N77" s="3">
        <v>1</v>
      </c>
      <c r="O77" s="2" t="str" cm="1">
        <f t="array" ref="O77">_xlfn.IFS(N77=1,"Unsatisfactory",N77=2,"Poor",N77=3,"Average",N77=4,"Good",N77=5,"Excellent")</f>
        <v>Unsatisfactory</v>
      </c>
      <c r="P77"/>
      <c r="Q77"/>
      <c r="R77"/>
      <c r="S77"/>
      <c r="T77"/>
      <c r="U77"/>
    </row>
    <row r="78" spans="1:21">
      <c r="A78" s="2">
        <v>158619</v>
      </c>
      <c r="B78" s="2" t="s">
        <v>30</v>
      </c>
      <c r="C78" s="4">
        <v>45322</v>
      </c>
      <c r="D78" s="17">
        <v>45322</v>
      </c>
      <c r="E78" s="2" t="s">
        <v>24</v>
      </c>
      <c r="F78" s="2" t="s">
        <v>25</v>
      </c>
      <c r="G78" s="2">
        <v>24</v>
      </c>
      <c r="H78" s="2" t="s">
        <v>130</v>
      </c>
      <c r="I78" s="2" t="s">
        <v>19</v>
      </c>
      <c r="J78" s="12">
        <v>10</v>
      </c>
      <c r="K78" s="2">
        <v>10</v>
      </c>
      <c r="L78" s="2">
        <v>1</v>
      </c>
      <c r="M78" s="12">
        <v>10</v>
      </c>
      <c r="N78" s="3">
        <v>4</v>
      </c>
      <c r="O78" s="2" t="str" cm="1">
        <f t="array" ref="O78">_xlfn.IFS(N78=1,"Unsatisfactory",N78=2,"Poor",N78=3,"Average",N78=4,"Good",N78=5,"Excellent")</f>
        <v>Good</v>
      </c>
      <c r="P78"/>
      <c r="Q78"/>
      <c r="R78"/>
      <c r="S78"/>
      <c r="T78"/>
      <c r="U78"/>
    </row>
    <row r="79" spans="1:21">
      <c r="A79" s="2">
        <v>131132</v>
      </c>
      <c r="B79" s="2" t="s">
        <v>23</v>
      </c>
      <c r="C79" s="4">
        <v>45325</v>
      </c>
      <c r="D79" s="17">
        <v>45325</v>
      </c>
      <c r="E79" s="2" t="s">
        <v>24</v>
      </c>
      <c r="F79" s="2" t="s">
        <v>17</v>
      </c>
      <c r="G79" s="2">
        <v>24</v>
      </c>
      <c r="H79" s="2" t="s">
        <v>56</v>
      </c>
      <c r="I79" s="2" t="s">
        <v>19</v>
      </c>
      <c r="J79" s="12">
        <v>9</v>
      </c>
      <c r="K79" s="2">
        <v>9</v>
      </c>
      <c r="L79" s="2">
        <v>1</v>
      </c>
      <c r="M79" s="12">
        <v>9</v>
      </c>
      <c r="N79" s="3">
        <v>4</v>
      </c>
      <c r="O79" s="2" t="str" cm="1">
        <f t="array" ref="O79">_xlfn.IFS(N79=1,"Unsatisfactory",N79=2,"Poor",N79=3,"Average",N79=4,"Good",N79=5,"Excellent")</f>
        <v>Good</v>
      </c>
      <c r="P79"/>
      <c r="Q79"/>
      <c r="R79"/>
      <c r="S79"/>
      <c r="T79"/>
      <c r="U79"/>
    </row>
    <row r="80" spans="1:21">
      <c r="A80" s="2">
        <v>132399</v>
      </c>
      <c r="B80" s="2" t="s">
        <v>42</v>
      </c>
      <c r="C80" s="4">
        <v>45317</v>
      </c>
      <c r="D80" s="17">
        <v>45317</v>
      </c>
      <c r="E80" s="2" t="s">
        <v>16</v>
      </c>
      <c r="F80" s="2" t="s">
        <v>17</v>
      </c>
      <c r="G80" s="2">
        <v>20</v>
      </c>
      <c r="H80" s="2" t="s">
        <v>130</v>
      </c>
      <c r="I80" s="2" t="s">
        <v>19</v>
      </c>
      <c r="J80" s="12">
        <v>65</v>
      </c>
      <c r="K80" s="2">
        <v>65</v>
      </c>
      <c r="L80" s="2">
        <v>2</v>
      </c>
      <c r="M80" s="12">
        <v>130</v>
      </c>
      <c r="N80" s="3">
        <v>4</v>
      </c>
      <c r="O80" s="2" t="str" cm="1">
        <f t="array" ref="O80">_xlfn.IFS(N80=1,"Unsatisfactory",N80=2,"Poor",N80=3,"Average",N80=4,"Good",N80=5,"Excellent")</f>
        <v>Good</v>
      </c>
      <c r="P80"/>
      <c r="Q80"/>
      <c r="R80"/>
      <c r="S80"/>
      <c r="T80"/>
      <c r="U80"/>
    </row>
    <row r="81" spans="1:21">
      <c r="A81" s="2">
        <v>198208</v>
      </c>
      <c r="B81" s="2" t="s">
        <v>42</v>
      </c>
      <c r="C81" s="4">
        <v>45556</v>
      </c>
      <c r="D81" s="17">
        <v>45556</v>
      </c>
      <c r="E81" s="2" t="s">
        <v>16</v>
      </c>
      <c r="F81" s="2" t="s">
        <v>17</v>
      </c>
      <c r="G81" s="2">
        <v>25</v>
      </c>
      <c r="H81" s="2" t="s">
        <v>128</v>
      </c>
      <c r="I81" s="2" t="s">
        <v>19</v>
      </c>
      <c r="J81" s="12">
        <v>65</v>
      </c>
      <c r="K81" s="2">
        <v>65</v>
      </c>
      <c r="L81" s="2">
        <v>2</v>
      </c>
      <c r="M81" s="12">
        <v>130</v>
      </c>
      <c r="N81" s="3">
        <v>5</v>
      </c>
      <c r="O81" s="2" t="str" cm="1">
        <f t="array" ref="O81">_xlfn.IFS(N81=1,"Unsatisfactory",N81=2,"Poor",N81=3,"Average",N81=4,"Good",N81=5,"Excellent")</f>
        <v>Excellent</v>
      </c>
      <c r="P81"/>
      <c r="Q81"/>
      <c r="R81"/>
      <c r="S81"/>
      <c r="T81"/>
      <c r="U81"/>
    </row>
    <row r="82" spans="1:21">
      <c r="A82" s="2">
        <v>194476</v>
      </c>
      <c r="B82" s="2" t="s">
        <v>23</v>
      </c>
      <c r="C82" s="4">
        <v>45331</v>
      </c>
      <c r="D82" s="17">
        <v>45331</v>
      </c>
      <c r="E82" s="2" t="s">
        <v>24</v>
      </c>
      <c r="F82" s="2" t="s">
        <v>25</v>
      </c>
      <c r="G82" s="2">
        <v>31</v>
      </c>
      <c r="H82" s="2" t="s">
        <v>62</v>
      </c>
      <c r="I82" s="2" t="s">
        <v>19</v>
      </c>
      <c r="J82" s="12">
        <v>9</v>
      </c>
      <c r="K82" s="2">
        <v>9</v>
      </c>
      <c r="L82" s="2">
        <v>3</v>
      </c>
      <c r="M82" s="12">
        <v>27</v>
      </c>
      <c r="N82" s="3">
        <v>1</v>
      </c>
      <c r="O82" s="2" t="str" cm="1">
        <f t="array" ref="O82">_xlfn.IFS(N82=1,"Unsatisfactory",N82=2,"Poor",N82=3,"Average",N82=4,"Good",N82=5,"Excellent")</f>
        <v>Unsatisfactory</v>
      </c>
      <c r="P82"/>
      <c r="Q82"/>
      <c r="R82"/>
      <c r="S82"/>
      <c r="T82"/>
      <c r="U82"/>
    </row>
    <row r="83" spans="1:21">
      <c r="A83" s="2">
        <v>137794</v>
      </c>
      <c r="B83" s="2" t="s">
        <v>50</v>
      </c>
      <c r="C83" s="4">
        <v>45311</v>
      </c>
      <c r="D83" s="17">
        <v>45311</v>
      </c>
      <c r="E83" s="2" t="s">
        <v>16</v>
      </c>
      <c r="F83" s="2" t="s">
        <v>17</v>
      </c>
      <c r="G83" s="2">
        <v>23</v>
      </c>
      <c r="H83" s="2" t="s">
        <v>115</v>
      </c>
      <c r="I83" s="2" t="s">
        <v>19</v>
      </c>
      <c r="J83" s="12">
        <v>97</v>
      </c>
      <c r="K83" s="2">
        <v>97</v>
      </c>
      <c r="L83" s="2">
        <v>1</v>
      </c>
      <c r="M83" s="12">
        <v>97</v>
      </c>
      <c r="N83" s="3">
        <v>2</v>
      </c>
      <c r="O83" s="2" t="str" cm="1">
        <f t="array" ref="O83">_xlfn.IFS(N83=1,"Unsatisfactory",N83=2,"Poor",N83=3,"Average",N83=4,"Good",N83=5,"Excellent")</f>
        <v>Poor</v>
      </c>
      <c r="P83"/>
      <c r="Q83"/>
      <c r="R83"/>
      <c r="S83"/>
      <c r="T83"/>
      <c r="U83"/>
    </row>
    <row r="84" spans="1:21">
      <c r="A84" s="2">
        <v>158342</v>
      </c>
      <c r="B84" s="2" t="s">
        <v>50</v>
      </c>
      <c r="C84" s="4">
        <v>45381</v>
      </c>
      <c r="D84" s="17">
        <v>45381</v>
      </c>
      <c r="E84" s="2" t="s">
        <v>16</v>
      </c>
      <c r="F84" s="2" t="s">
        <v>17</v>
      </c>
      <c r="G84" s="2">
        <v>34</v>
      </c>
      <c r="H84" s="2" t="s">
        <v>115</v>
      </c>
      <c r="I84" s="2" t="s">
        <v>19</v>
      </c>
      <c r="J84" s="12">
        <v>97</v>
      </c>
      <c r="K84" s="2">
        <v>97</v>
      </c>
      <c r="L84" s="2">
        <v>1</v>
      </c>
      <c r="M84" s="12">
        <v>97</v>
      </c>
      <c r="N84" s="3">
        <v>3</v>
      </c>
      <c r="O84" s="2" t="str" cm="1">
        <f t="array" ref="O84">_xlfn.IFS(N84=1,"Unsatisfactory",N84=2,"Poor",N84=3,"Average",N84=4,"Good",N84=5,"Excellent")</f>
        <v>Average</v>
      </c>
      <c r="P84"/>
      <c r="Q84"/>
      <c r="R84"/>
      <c r="S84"/>
      <c r="T84"/>
      <c r="U84"/>
    </row>
    <row r="85" spans="1:21">
      <c r="A85" s="2">
        <v>132788</v>
      </c>
      <c r="B85" s="2" t="s">
        <v>33</v>
      </c>
      <c r="C85" s="4">
        <v>45599</v>
      </c>
      <c r="D85" s="17">
        <v>45599</v>
      </c>
      <c r="E85" s="2" t="s">
        <v>16</v>
      </c>
      <c r="F85" s="2" t="s">
        <v>17</v>
      </c>
      <c r="G85" s="2">
        <v>19</v>
      </c>
      <c r="H85" s="2" t="s">
        <v>115</v>
      </c>
      <c r="I85" s="2" t="s">
        <v>19</v>
      </c>
      <c r="J85" s="12">
        <v>118</v>
      </c>
      <c r="K85" s="2">
        <v>118</v>
      </c>
      <c r="L85" s="2">
        <v>1</v>
      </c>
      <c r="M85" s="12">
        <v>118</v>
      </c>
      <c r="N85" s="3">
        <v>5</v>
      </c>
      <c r="O85" s="2" t="str" cm="1">
        <f t="array" ref="O85">_xlfn.IFS(N85=1,"Unsatisfactory",N85=2,"Poor",N85=3,"Average",N85=4,"Good",N85=5,"Excellent")</f>
        <v>Excellent</v>
      </c>
      <c r="P85"/>
      <c r="Q85"/>
      <c r="R85"/>
      <c r="S85"/>
      <c r="T85"/>
      <c r="U85"/>
    </row>
    <row r="86" spans="1:21">
      <c r="A86" s="2">
        <v>131843</v>
      </c>
      <c r="B86" s="2" t="s">
        <v>48</v>
      </c>
      <c r="C86" s="4">
        <v>45559</v>
      </c>
      <c r="D86" s="17">
        <v>45559</v>
      </c>
      <c r="E86" s="2" t="s">
        <v>16</v>
      </c>
      <c r="F86" s="2" t="s">
        <v>17</v>
      </c>
      <c r="G86" s="2">
        <v>34</v>
      </c>
      <c r="H86" s="2" t="s">
        <v>62</v>
      </c>
      <c r="I86" s="2" t="s">
        <v>19</v>
      </c>
      <c r="J86" s="12">
        <v>130</v>
      </c>
      <c r="K86" s="2">
        <v>130</v>
      </c>
      <c r="L86" s="2">
        <v>3</v>
      </c>
      <c r="M86" s="12">
        <v>390</v>
      </c>
      <c r="N86" s="3">
        <v>4</v>
      </c>
      <c r="O86" s="2" t="str" cm="1">
        <f t="array" ref="O86">_xlfn.IFS(N86=1,"Unsatisfactory",N86=2,"Poor",N86=3,"Average",N86=4,"Good",N86=5,"Excellent")</f>
        <v>Good</v>
      </c>
      <c r="P86"/>
      <c r="Q86"/>
      <c r="R86"/>
      <c r="S86"/>
      <c r="T86"/>
      <c r="U86"/>
    </row>
    <row r="87" spans="1:21">
      <c r="A87" s="2">
        <v>169590</v>
      </c>
      <c r="B87" s="2" t="s">
        <v>33</v>
      </c>
      <c r="C87" s="4">
        <v>45262</v>
      </c>
      <c r="D87" s="17">
        <v>45262</v>
      </c>
      <c r="E87" s="2" t="s">
        <v>16</v>
      </c>
      <c r="F87" s="2" t="s">
        <v>25</v>
      </c>
      <c r="G87" s="2">
        <v>35</v>
      </c>
      <c r="H87" s="2" t="s">
        <v>56</v>
      </c>
      <c r="I87" s="2" t="s">
        <v>19</v>
      </c>
      <c r="J87" s="12">
        <v>118</v>
      </c>
      <c r="K87" s="2">
        <v>118</v>
      </c>
      <c r="L87" s="2">
        <v>4</v>
      </c>
      <c r="M87" s="12">
        <v>472</v>
      </c>
      <c r="N87" s="3">
        <v>4</v>
      </c>
      <c r="O87" s="2" t="str" cm="1">
        <f t="array" ref="O87">_xlfn.IFS(N87=1,"Unsatisfactory",N87=2,"Poor",N87=3,"Average",N87=4,"Good",N87=5,"Excellent")</f>
        <v>Good</v>
      </c>
      <c r="P87"/>
      <c r="Q87"/>
      <c r="R87"/>
      <c r="S87"/>
      <c r="T87"/>
      <c r="U87"/>
    </row>
    <row r="88" spans="1:21">
      <c r="A88" s="2">
        <v>172697</v>
      </c>
      <c r="B88" s="2" t="s">
        <v>53</v>
      </c>
      <c r="C88" s="4">
        <v>45246</v>
      </c>
      <c r="D88" s="17">
        <v>45246</v>
      </c>
      <c r="E88" s="2" t="s">
        <v>37</v>
      </c>
      <c r="F88" s="2" t="s">
        <v>17</v>
      </c>
      <c r="G88" s="2">
        <v>34</v>
      </c>
      <c r="H88" s="2" t="s">
        <v>118</v>
      </c>
      <c r="I88" s="2" t="s">
        <v>19</v>
      </c>
      <c r="J88" s="12">
        <v>15</v>
      </c>
      <c r="K88" s="2">
        <v>15</v>
      </c>
      <c r="L88" s="2">
        <v>1</v>
      </c>
      <c r="M88" s="12">
        <v>15</v>
      </c>
      <c r="N88" s="3">
        <v>3</v>
      </c>
      <c r="O88" s="2" t="str" cm="1">
        <f t="array" ref="O88">_xlfn.IFS(N88=1,"Unsatisfactory",N88=2,"Poor",N88=3,"Average",N88=4,"Good",N88=5,"Excellent")</f>
        <v>Average</v>
      </c>
      <c r="P88"/>
      <c r="Q88"/>
      <c r="R88"/>
      <c r="S88"/>
      <c r="T88"/>
      <c r="U88"/>
    </row>
    <row r="89" spans="1:21">
      <c r="A89" s="2">
        <v>130779</v>
      </c>
      <c r="B89" s="2" t="s">
        <v>42</v>
      </c>
      <c r="C89" s="4">
        <v>45507</v>
      </c>
      <c r="D89" s="17">
        <v>45507</v>
      </c>
      <c r="E89" s="2" t="s">
        <v>16</v>
      </c>
      <c r="F89" s="2" t="s">
        <v>25</v>
      </c>
      <c r="G89" s="2">
        <v>18</v>
      </c>
      <c r="H89" s="2" t="s">
        <v>56</v>
      </c>
      <c r="I89" s="2" t="s">
        <v>19</v>
      </c>
      <c r="J89" s="12">
        <v>65</v>
      </c>
      <c r="K89" s="2">
        <v>65</v>
      </c>
      <c r="L89" s="2">
        <v>2</v>
      </c>
      <c r="M89" s="12">
        <v>130</v>
      </c>
      <c r="N89" s="3">
        <v>3</v>
      </c>
      <c r="O89" s="2" t="str" cm="1">
        <f t="array" ref="O89">_xlfn.IFS(N89=1,"Unsatisfactory",N89=2,"Poor",N89=3,"Average",N89=4,"Good",N89=5,"Excellent")</f>
        <v>Average</v>
      </c>
      <c r="P89"/>
      <c r="Q89"/>
      <c r="R89"/>
      <c r="S89"/>
      <c r="T89"/>
      <c r="U89"/>
    </row>
    <row r="90" spans="1:21">
      <c r="A90" s="2">
        <v>152864</v>
      </c>
      <c r="B90" s="2" t="s">
        <v>53</v>
      </c>
      <c r="C90" s="4">
        <v>45242</v>
      </c>
      <c r="D90" s="17">
        <v>45242</v>
      </c>
      <c r="E90" s="2" t="s">
        <v>37</v>
      </c>
      <c r="F90" s="2" t="s">
        <v>17</v>
      </c>
      <c r="G90" s="2">
        <v>32</v>
      </c>
      <c r="H90" s="2" t="s">
        <v>60</v>
      </c>
      <c r="I90" s="2" t="s">
        <v>19</v>
      </c>
      <c r="J90" s="12">
        <v>15</v>
      </c>
      <c r="K90" s="2">
        <v>15</v>
      </c>
      <c r="L90" s="2">
        <v>1</v>
      </c>
      <c r="M90" s="12">
        <v>15</v>
      </c>
      <c r="N90" s="3">
        <v>4</v>
      </c>
      <c r="O90" s="2" t="str" cm="1">
        <f t="array" ref="O90">_xlfn.IFS(N90=1,"Unsatisfactory",N90=2,"Poor",N90=3,"Average",N90=4,"Good",N90=5,"Excellent")</f>
        <v>Good</v>
      </c>
      <c r="P90"/>
      <c r="Q90"/>
      <c r="R90"/>
      <c r="S90"/>
      <c r="T90"/>
      <c r="U90"/>
    </row>
    <row r="91" spans="1:21">
      <c r="A91" s="2">
        <v>122419</v>
      </c>
      <c r="B91" s="2" t="s">
        <v>53</v>
      </c>
      <c r="C91" s="4">
        <v>45392</v>
      </c>
      <c r="D91" s="17">
        <v>45392</v>
      </c>
      <c r="E91" s="2" t="s">
        <v>37</v>
      </c>
      <c r="F91" s="2" t="s">
        <v>17</v>
      </c>
      <c r="G91" s="2">
        <v>33</v>
      </c>
      <c r="H91" s="2" t="s">
        <v>60</v>
      </c>
      <c r="I91" s="2" t="s">
        <v>19</v>
      </c>
      <c r="J91" s="12">
        <v>15</v>
      </c>
      <c r="K91" s="2">
        <v>15</v>
      </c>
      <c r="L91" s="2">
        <v>1</v>
      </c>
      <c r="M91" s="12">
        <v>15</v>
      </c>
      <c r="N91" s="3">
        <v>4</v>
      </c>
      <c r="O91" s="2" t="str" cm="1">
        <f t="array" ref="O91">_xlfn.IFS(N91=1,"Unsatisfactory",N91=2,"Poor",N91=3,"Average",N91=4,"Good",N91=5,"Excellent")</f>
        <v>Good</v>
      </c>
      <c r="P91"/>
      <c r="Q91"/>
      <c r="R91"/>
      <c r="S91"/>
      <c r="T91"/>
      <c r="U91"/>
    </row>
    <row r="92" spans="1:21">
      <c r="A92" s="2">
        <v>155500</v>
      </c>
      <c r="B92" s="2" t="s">
        <v>53</v>
      </c>
      <c r="C92" s="4">
        <v>45327</v>
      </c>
      <c r="D92" s="17">
        <v>45327</v>
      </c>
      <c r="E92" s="2" t="s">
        <v>37</v>
      </c>
      <c r="F92" s="2" t="s">
        <v>25</v>
      </c>
      <c r="G92" s="2">
        <v>27</v>
      </c>
      <c r="H92" s="2" t="s">
        <v>51</v>
      </c>
      <c r="I92" s="2" t="s">
        <v>27</v>
      </c>
      <c r="J92" s="12">
        <v>15</v>
      </c>
      <c r="K92" s="2">
        <v>65</v>
      </c>
      <c r="L92" s="2">
        <v>1</v>
      </c>
      <c r="M92" s="12">
        <v>65</v>
      </c>
      <c r="N92" s="3">
        <v>5</v>
      </c>
      <c r="O92" s="2" t="str" cm="1">
        <f t="array" ref="O92">_xlfn.IFS(N92=1,"Unsatisfactory",N92=2,"Poor",N92=3,"Average",N92=4,"Good",N92=5,"Excellent")</f>
        <v>Excellent</v>
      </c>
      <c r="P92"/>
      <c r="Q92"/>
      <c r="R92"/>
      <c r="S92"/>
      <c r="T92"/>
      <c r="U92"/>
    </row>
    <row r="93" spans="1:21">
      <c r="A93" s="2">
        <v>175860</v>
      </c>
      <c r="B93" s="2" t="s">
        <v>53</v>
      </c>
      <c r="C93" s="4">
        <v>45497</v>
      </c>
      <c r="D93" s="17">
        <v>45497</v>
      </c>
      <c r="E93" s="2" t="s">
        <v>37</v>
      </c>
      <c r="F93" s="2" t="s">
        <v>25</v>
      </c>
      <c r="G93" s="2">
        <v>21</v>
      </c>
      <c r="H93" s="2" t="s">
        <v>31</v>
      </c>
      <c r="I93" s="2" t="s">
        <v>19</v>
      </c>
      <c r="J93" s="12">
        <v>15</v>
      </c>
      <c r="K93" s="2">
        <v>15</v>
      </c>
      <c r="L93" s="2">
        <v>2</v>
      </c>
      <c r="M93" s="12">
        <v>30</v>
      </c>
      <c r="N93" s="3">
        <v>5</v>
      </c>
      <c r="O93" s="2" t="str" cm="1">
        <f t="array" ref="O93">_xlfn.IFS(N93=1,"Unsatisfactory",N93=2,"Poor",N93=3,"Average",N93=4,"Good",N93=5,"Excellent")</f>
        <v>Excellent</v>
      </c>
      <c r="P93"/>
      <c r="Q93"/>
      <c r="R93"/>
      <c r="S93"/>
      <c r="T93"/>
      <c r="U93"/>
    </row>
    <row r="94" spans="1:21">
      <c r="A94" s="2">
        <v>186716</v>
      </c>
      <c r="B94" s="2" t="s">
        <v>53</v>
      </c>
      <c r="C94" s="4">
        <v>45271</v>
      </c>
      <c r="D94" s="17">
        <v>45271</v>
      </c>
      <c r="E94" s="2" t="s">
        <v>37</v>
      </c>
      <c r="F94" s="2" t="s">
        <v>25</v>
      </c>
      <c r="G94" s="2">
        <v>19</v>
      </c>
      <c r="H94" s="2" t="s">
        <v>128</v>
      </c>
      <c r="I94" s="2" t="s">
        <v>19</v>
      </c>
      <c r="J94" s="12">
        <v>15</v>
      </c>
      <c r="K94" s="2">
        <v>15</v>
      </c>
      <c r="L94" s="2">
        <v>4</v>
      </c>
      <c r="M94" s="12">
        <v>60</v>
      </c>
      <c r="N94" s="3">
        <v>4</v>
      </c>
      <c r="O94" s="2" t="str" cm="1">
        <f t="array" ref="O94">_xlfn.IFS(N94=1,"Unsatisfactory",N94=2,"Poor",N94=3,"Average",N94=4,"Good",N94=5,"Excellent")</f>
        <v>Good</v>
      </c>
      <c r="P94"/>
      <c r="Q94"/>
      <c r="R94"/>
      <c r="S94"/>
      <c r="T94"/>
      <c r="U94"/>
    </row>
    <row r="95" spans="1:21">
      <c r="A95" s="2">
        <v>187116</v>
      </c>
      <c r="B95" s="2" t="s">
        <v>33</v>
      </c>
      <c r="C95" s="4">
        <v>45348</v>
      </c>
      <c r="D95" s="17">
        <v>45348</v>
      </c>
      <c r="E95" s="2" t="s">
        <v>16</v>
      </c>
      <c r="F95" s="2" t="s">
        <v>25</v>
      </c>
      <c r="G95" s="2">
        <v>31</v>
      </c>
      <c r="H95" s="2" t="s">
        <v>38</v>
      </c>
      <c r="I95" s="2" t="s">
        <v>19</v>
      </c>
      <c r="J95" s="12">
        <v>118</v>
      </c>
      <c r="K95" s="2">
        <v>118</v>
      </c>
      <c r="L95" s="2">
        <v>1</v>
      </c>
      <c r="M95" s="12">
        <v>118</v>
      </c>
      <c r="N95" s="3">
        <v>4</v>
      </c>
      <c r="O95" s="2" t="str" cm="1">
        <f t="array" ref="O95">_xlfn.IFS(N95=1,"Unsatisfactory",N95=2,"Poor",N95=3,"Average",N95=4,"Good",N95=5,"Excellent")</f>
        <v>Good</v>
      </c>
      <c r="P95"/>
      <c r="Q95"/>
      <c r="R95"/>
      <c r="S95"/>
      <c r="T95"/>
      <c r="U95"/>
    </row>
    <row r="96" spans="1:21">
      <c r="A96" s="2">
        <v>121074</v>
      </c>
      <c r="B96" s="2" t="s">
        <v>50</v>
      </c>
      <c r="C96" s="4">
        <v>45425</v>
      </c>
      <c r="D96" s="17">
        <v>45425</v>
      </c>
      <c r="E96" s="2" t="s">
        <v>16</v>
      </c>
      <c r="F96" s="2" t="s">
        <v>17</v>
      </c>
      <c r="G96" s="2">
        <v>35</v>
      </c>
      <c r="H96" s="2" t="s">
        <v>56</v>
      </c>
      <c r="I96" s="2" t="s">
        <v>19</v>
      </c>
      <c r="J96" s="12">
        <v>97</v>
      </c>
      <c r="K96" s="2">
        <v>97</v>
      </c>
      <c r="L96" s="2">
        <v>1</v>
      </c>
      <c r="M96" s="12">
        <v>97</v>
      </c>
      <c r="N96" s="3">
        <v>1</v>
      </c>
      <c r="O96" s="2" t="str" cm="1">
        <f t="array" ref="O96">_xlfn.IFS(N96=1,"Unsatisfactory",N96=2,"Poor",N96=3,"Average",N96=4,"Good",N96=5,"Excellent")</f>
        <v>Unsatisfactory</v>
      </c>
      <c r="P96"/>
      <c r="Q96"/>
      <c r="R96"/>
      <c r="S96"/>
      <c r="T96"/>
      <c r="U96"/>
    </row>
    <row r="97" spans="1:21">
      <c r="A97" s="2">
        <v>173964</v>
      </c>
      <c r="B97" s="2" t="s">
        <v>48</v>
      </c>
      <c r="C97" s="4">
        <v>45434</v>
      </c>
      <c r="D97" s="17">
        <v>45434</v>
      </c>
      <c r="E97" s="2" t="s">
        <v>16</v>
      </c>
      <c r="F97" s="2" t="s">
        <v>17</v>
      </c>
      <c r="G97" s="2">
        <v>28</v>
      </c>
      <c r="H97" s="2" t="s">
        <v>62</v>
      </c>
      <c r="I97" s="2" t="s">
        <v>19</v>
      </c>
      <c r="J97" s="12">
        <v>130</v>
      </c>
      <c r="K97" s="2">
        <v>130</v>
      </c>
      <c r="L97" s="2">
        <v>2</v>
      </c>
      <c r="M97" s="12">
        <v>260</v>
      </c>
      <c r="N97" s="3">
        <v>1</v>
      </c>
      <c r="O97" s="2" t="str" cm="1">
        <f t="array" ref="O97">_xlfn.IFS(N97=1,"Unsatisfactory",N97=2,"Poor",N97=3,"Average",N97=4,"Good",N97=5,"Excellent")</f>
        <v>Unsatisfactory</v>
      </c>
      <c r="P97"/>
      <c r="Q97"/>
      <c r="R97"/>
      <c r="S97"/>
      <c r="T97"/>
      <c r="U97"/>
    </row>
    <row r="98" spans="1:21">
      <c r="A98" s="2">
        <v>145870</v>
      </c>
      <c r="B98" s="2" t="s">
        <v>50</v>
      </c>
      <c r="C98" s="4">
        <v>45313</v>
      </c>
      <c r="D98" s="17">
        <v>45313</v>
      </c>
      <c r="E98" s="2" t="s">
        <v>16</v>
      </c>
      <c r="F98" s="2" t="s">
        <v>17</v>
      </c>
      <c r="G98" s="2">
        <v>18</v>
      </c>
      <c r="H98" s="2" t="s">
        <v>26</v>
      </c>
      <c r="I98" s="2" t="s">
        <v>27</v>
      </c>
      <c r="J98" s="12">
        <v>97</v>
      </c>
      <c r="K98" s="2">
        <v>137</v>
      </c>
      <c r="L98" s="2">
        <v>2</v>
      </c>
      <c r="M98" s="12">
        <v>274</v>
      </c>
      <c r="N98" s="3">
        <v>4</v>
      </c>
      <c r="O98" s="2" t="str" cm="1">
        <f t="array" ref="O98">_xlfn.IFS(N98=1,"Unsatisfactory",N98=2,"Poor",N98=3,"Average",N98=4,"Good",N98=5,"Excellent")</f>
        <v>Good</v>
      </c>
      <c r="P98"/>
      <c r="Q98"/>
      <c r="R98"/>
      <c r="S98"/>
      <c r="T98"/>
      <c r="U98"/>
    </row>
    <row r="99" spans="1:21">
      <c r="A99" s="2">
        <v>136732</v>
      </c>
      <c r="B99" s="2" t="s">
        <v>23</v>
      </c>
      <c r="C99" s="4">
        <v>45455</v>
      </c>
      <c r="D99" s="17">
        <v>45455</v>
      </c>
      <c r="E99" s="2" t="s">
        <v>24</v>
      </c>
      <c r="F99" s="2" t="s">
        <v>17</v>
      </c>
      <c r="G99" s="2">
        <v>26</v>
      </c>
      <c r="H99" s="2" t="s">
        <v>26</v>
      </c>
      <c r="I99" s="2" t="s">
        <v>27</v>
      </c>
      <c r="J99" s="12">
        <v>9</v>
      </c>
      <c r="K99" s="2">
        <v>49</v>
      </c>
      <c r="L99" s="2">
        <v>2</v>
      </c>
      <c r="M99" s="12">
        <v>98</v>
      </c>
      <c r="N99" s="3">
        <v>5</v>
      </c>
      <c r="O99" s="2" t="str" cm="1">
        <f t="array" ref="O99">_xlfn.IFS(N99=1,"Unsatisfactory",N99=2,"Poor",N99=3,"Average",N99=4,"Good",N99=5,"Excellent")</f>
        <v>Excellent</v>
      </c>
      <c r="P99"/>
      <c r="Q99"/>
      <c r="R99"/>
      <c r="S99"/>
      <c r="T99"/>
      <c r="U99"/>
    </row>
    <row r="100" spans="1:21">
      <c r="A100" s="2">
        <v>191495</v>
      </c>
      <c r="B100" s="2" t="s">
        <v>33</v>
      </c>
      <c r="C100" s="4">
        <v>45274</v>
      </c>
      <c r="D100" s="17">
        <v>45274</v>
      </c>
      <c r="E100" s="2" t="s">
        <v>16</v>
      </c>
      <c r="F100" s="2" t="s">
        <v>25</v>
      </c>
      <c r="G100" s="2">
        <v>21</v>
      </c>
      <c r="H100" s="2" t="s">
        <v>67</v>
      </c>
      <c r="I100" s="2" t="s">
        <v>27</v>
      </c>
      <c r="J100" s="12">
        <v>118</v>
      </c>
      <c r="K100" s="2">
        <v>158</v>
      </c>
      <c r="L100" s="2">
        <v>3</v>
      </c>
      <c r="M100" s="12">
        <v>474</v>
      </c>
      <c r="N100" s="3">
        <v>3</v>
      </c>
      <c r="O100" s="2" t="str" cm="1">
        <f t="array" ref="O100">_xlfn.IFS(N100=1,"Unsatisfactory",N100=2,"Poor",N100=3,"Average",N100=4,"Good",N100=5,"Excellent")</f>
        <v>Average</v>
      </c>
      <c r="P100"/>
      <c r="Q100"/>
      <c r="R100"/>
      <c r="S100"/>
      <c r="T100"/>
      <c r="U100"/>
    </row>
    <row r="101" spans="1:21">
      <c r="A101" s="2">
        <v>169331</v>
      </c>
      <c r="B101" s="2" t="s">
        <v>30</v>
      </c>
      <c r="C101" s="4">
        <v>45371</v>
      </c>
      <c r="D101" s="17">
        <v>45371</v>
      </c>
      <c r="E101" s="2" t="s">
        <v>24</v>
      </c>
      <c r="F101" s="2" t="s">
        <v>25</v>
      </c>
      <c r="G101" s="2">
        <v>23</v>
      </c>
      <c r="H101" s="2" t="s">
        <v>130</v>
      </c>
      <c r="I101" s="2" t="s">
        <v>19</v>
      </c>
      <c r="J101" s="12">
        <v>10</v>
      </c>
      <c r="K101" s="2">
        <v>10</v>
      </c>
      <c r="L101" s="2">
        <v>2</v>
      </c>
      <c r="M101" s="12">
        <v>20</v>
      </c>
      <c r="N101" s="3">
        <v>3</v>
      </c>
      <c r="O101" s="2" t="str" cm="1">
        <f t="array" ref="O101">_xlfn.IFS(N101=1,"Unsatisfactory",N101=2,"Poor",N101=3,"Average",N101=4,"Good",N101=5,"Excellent")</f>
        <v>Average</v>
      </c>
      <c r="P101"/>
      <c r="Q101"/>
      <c r="R101"/>
      <c r="S101"/>
      <c r="T101"/>
      <c r="U101"/>
    </row>
    <row r="102" spans="1:21">
      <c r="A102" s="2">
        <v>151140</v>
      </c>
      <c r="B102" s="2" t="s">
        <v>53</v>
      </c>
      <c r="C102" s="4">
        <v>45270</v>
      </c>
      <c r="D102" s="17">
        <v>45270</v>
      </c>
      <c r="E102" s="2" t="s">
        <v>37</v>
      </c>
      <c r="F102" s="2" t="s">
        <v>17</v>
      </c>
      <c r="G102" s="2">
        <v>29</v>
      </c>
      <c r="H102" s="2" t="s">
        <v>62</v>
      </c>
      <c r="I102" s="2" t="s">
        <v>19</v>
      </c>
      <c r="J102" s="12">
        <v>15</v>
      </c>
      <c r="K102" s="2">
        <v>15</v>
      </c>
      <c r="L102" s="2">
        <v>2</v>
      </c>
      <c r="M102" s="12">
        <v>30</v>
      </c>
      <c r="N102" s="3">
        <v>3</v>
      </c>
      <c r="O102" s="2" t="str" cm="1">
        <f t="array" ref="O102">_xlfn.IFS(N102=1,"Unsatisfactory",N102=2,"Poor",N102=3,"Average",N102=4,"Good",N102=5,"Excellent")</f>
        <v>Average</v>
      </c>
      <c r="P102"/>
      <c r="Q102"/>
      <c r="R102"/>
      <c r="S102"/>
      <c r="T102"/>
      <c r="U102"/>
    </row>
    <row r="103" spans="1:21">
      <c r="A103" s="2">
        <v>187087</v>
      </c>
      <c r="B103" s="2" t="s">
        <v>53</v>
      </c>
      <c r="C103" s="4">
        <v>45251</v>
      </c>
      <c r="D103" s="17">
        <v>45251</v>
      </c>
      <c r="E103" s="2" t="s">
        <v>37</v>
      </c>
      <c r="F103" s="2" t="s">
        <v>17</v>
      </c>
      <c r="G103" s="2">
        <v>35</v>
      </c>
      <c r="H103" s="2" t="s">
        <v>62</v>
      </c>
      <c r="I103" s="2" t="s">
        <v>19</v>
      </c>
      <c r="J103" s="12">
        <v>15</v>
      </c>
      <c r="K103" s="2">
        <v>15</v>
      </c>
      <c r="L103" s="2">
        <v>1</v>
      </c>
      <c r="M103" s="12">
        <v>15</v>
      </c>
      <c r="N103" s="3">
        <v>4</v>
      </c>
      <c r="O103" s="2" t="str" cm="1">
        <f t="array" ref="O103">_xlfn.IFS(N103=1,"Unsatisfactory",N103=2,"Poor",N103=3,"Average",N103=4,"Good",N103=5,"Excellent")</f>
        <v>Good</v>
      </c>
      <c r="P103"/>
      <c r="Q103"/>
      <c r="R103"/>
      <c r="S103"/>
      <c r="T103"/>
      <c r="U103"/>
    </row>
    <row r="104" spans="1:21">
      <c r="A104" s="2">
        <v>131554</v>
      </c>
      <c r="B104" s="2" t="s">
        <v>53</v>
      </c>
      <c r="C104" s="4">
        <v>45585</v>
      </c>
      <c r="D104" s="17">
        <v>45585</v>
      </c>
      <c r="E104" s="2" t="s">
        <v>37</v>
      </c>
      <c r="F104" s="2" t="s">
        <v>17</v>
      </c>
      <c r="G104" s="2">
        <v>23</v>
      </c>
      <c r="H104" s="2" t="s">
        <v>29</v>
      </c>
      <c r="I104" s="2" t="s">
        <v>19</v>
      </c>
      <c r="J104" s="12">
        <v>15</v>
      </c>
      <c r="K104" s="2">
        <v>15</v>
      </c>
      <c r="L104" s="2">
        <v>1</v>
      </c>
      <c r="M104" s="12">
        <v>15</v>
      </c>
      <c r="N104" s="3">
        <v>3</v>
      </c>
      <c r="O104" s="2" t="str" cm="1">
        <f t="array" ref="O104">_xlfn.IFS(N104=1,"Unsatisfactory",N104=2,"Poor",N104=3,"Average",N104=4,"Good",N104=5,"Excellent")</f>
        <v>Average</v>
      </c>
      <c r="P104"/>
      <c r="Q104"/>
      <c r="R104"/>
      <c r="S104"/>
      <c r="T104"/>
      <c r="U104"/>
    </row>
    <row r="105" spans="1:21">
      <c r="A105" s="2">
        <v>123826</v>
      </c>
      <c r="B105" s="2" t="s">
        <v>48</v>
      </c>
      <c r="C105" s="4">
        <v>45420</v>
      </c>
      <c r="D105" s="17">
        <v>45420</v>
      </c>
      <c r="E105" s="2" t="s">
        <v>16</v>
      </c>
      <c r="F105" s="2" t="s">
        <v>17</v>
      </c>
      <c r="G105" s="2">
        <v>21</v>
      </c>
      <c r="H105" s="2" t="s">
        <v>31</v>
      </c>
      <c r="I105" s="2" t="s">
        <v>19</v>
      </c>
      <c r="J105" s="12">
        <v>130</v>
      </c>
      <c r="K105" s="2">
        <v>130</v>
      </c>
      <c r="L105" s="2">
        <v>1</v>
      </c>
      <c r="M105" s="12">
        <v>130</v>
      </c>
      <c r="N105" s="3">
        <v>1</v>
      </c>
      <c r="O105" s="2" t="str" cm="1">
        <f t="array" ref="O105">_xlfn.IFS(N105=1,"Unsatisfactory",N105=2,"Poor",N105=3,"Average",N105=4,"Good",N105=5,"Excellent")</f>
        <v>Unsatisfactory</v>
      </c>
      <c r="P105"/>
      <c r="Q105"/>
      <c r="R105"/>
      <c r="S105"/>
      <c r="T105"/>
      <c r="U105"/>
    </row>
    <row r="106" spans="1:21">
      <c r="A106" s="2">
        <v>135782</v>
      </c>
      <c r="B106" s="2" t="s">
        <v>82</v>
      </c>
      <c r="C106" s="4">
        <v>45365</v>
      </c>
      <c r="D106" s="17">
        <v>45365</v>
      </c>
      <c r="E106" s="2" t="s">
        <v>37</v>
      </c>
      <c r="F106" s="2" t="s">
        <v>25</v>
      </c>
      <c r="G106" s="2">
        <v>27</v>
      </c>
      <c r="H106" s="2" t="s">
        <v>60</v>
      </c>
      <c r="I106" s="2" t="s">
        <v>19</v>
      </c>
      <c r="J106" s="12">
        <v>20</v>
      </c>
      <c r="K106" s="2">
        <v>20</v>
      </c>
      <c r="L106" s="2">
        <v>1</v>
      </c>
      <c r="M106" s="12">
        <v>20</v>
      </c>
      <c r="N106" s="3">
        <v>4</v>
      </c>
      <c r="O106" s="2" t="str" cm="1">
        <f t="array" ref="O106">_xlfn.IFS(N106=1,"Unsatisfactory",N106=2,"Poor",N106=3,"Average",N106=4,"Good",N106=5,"Excellent")</f>
        <v>Good</v>
      </c>
      <c r="P106"/>
      <c r="Q106"/>
      <c r="R106"/>
      <c r="S106"/>
      <c r="T106"/>
      <c r="U106"/>
    </row>
    <row r="107" spans="1:21">
      <c r="A107" s="2">
        <v>123608</v>
      </c>
      <c r="B107" s="2" t="s">
        <v>42</v>
      </c>
      <c r="C107" s="4">
        <v>45501</v>
      </c>
      <c r="D107" s="17">
        <v>45501</v>
      </c>
      <c r="E107" s="2" t="s">
        <v>16</v>
      </c>
      <c r="F107" s="2" t="s">
        <v>17</v>
      </c>
      <c r="G107" s="2">
        <v>33</v>
      </c>
      <c r="H107" s="2" t="s">
        <v>56</v>
      </c>
      <c r="I107" s="2" t="s">
        <v>19</v>
      </c>
      <c r="J107" s="12">
        <v>65</v>
      </c>
      <c r="K107" s="2">
        <v>65</v>
      </c>
      <c r="L107" s="2">
        <v>1</v>
      </c>
      <c r="M107" s="12">
        <v>65</v>
      </c>
      <c r="N107" s="3">
        <v>5</v>
      </c>
      <c r="O107" s="2" t="str" cm="1">
        <f t="array" ref="O107">_xlfn.IFS(N107=1,"Unsatisfactory",N107=2,"Poor",N107=3,"Average",N107=4,"Good",N107=5,"Excellent")</f>
        <v>Excellent</v>
      </c>
      <c r="P107"/>
      <c r="Q107"/>
      <c r="R107"/>
      <c r="S107"/>
      <c r="T107"/>
      <c r="U107"/>
    </row>
    <row r="108" spans="1:21">
      <c r="A108" s="2">
        <v>123848</v>
      </c>
      <c r="B108" s="2" t="s">
        <v>53</v>
      </c>
      <c r="C108" s="4">
        <v>45375</v>
      </c>
      <c r="D108" s="17">
        <v>45375</v>
      </c>
      <c r="E108" s="2" t="s">
        <v>37</v>
      </c>
      <c r="F108" s="2" t="s">
        <v>17</v>
      </c>
      <c r="G108" s="2">
        <v>20</v>
      </c>
      <c r="H108" s="2" t="s">
        <v>62</v>
      </c>
      <c r="I108" s="2" t="s">
        <v>19</v>
      </c>
      <c r="J108" s="12">
        <v>15</v>
      </c>
      <c r="K108" s="2">
        <v>15</v>
      </c>
      <c r="L108" s="2">
        <v>1</v>
      </c>
      <c r="M108" s="12">
        <v>15</v>
      </c>
      <c r="N108" s="3">
        <v>4</v>
      </c>
      <c r="O108" s="2" t="str" cm="1">
        <f t="array" ref="O108">_xlfn.IFS(N108=1,"Unsatisfactory",N108=2,"Poor",N108=3,"Average",N108=4,"Good",N108=5,"Excellent")</f>
        <v>Good</v>
      </c>
      <c r="P108"/>
      <c r="Q108"/>
      <c r="R108"/>
      <c r="S108"/>
      <c r="T108"/>
      <c r="U108"/>
    </row>
    <row r="109" spans="1:21">
      <c r="A109" s="2">
        <v>165876</v>
      </c>
      <c r="B109" s="2" t="s">
        <v>30</v>
      </c>
      <c r="C109" s="4">
        <v>45491</v>
      </c>
      <c r="D109" s="17">
        <v>45491</v>
      </c>
      <c r="E109" s="2" t="s">
        <v>24</v>
      </c>
      <c r="F109" s="2" t="s">
        <v>25</v>
      </c>
      <c r="G109" s="2">
        <v>18</v>
      </c>
      <c r="H109" s="2" t="s">
        <v>62</v>
      </c>
      <c r="I109" s="2" t="s">
        <v>19</v>
      </c>
      <c r="J109" s="12">
        <v>10</v>
      </c>
      <c r="K109" s="2">
        <v>10</v>
      </c>
      <c r="L109" s="2">
        <v>1</v>
      </c>
      <c r="M109" s="12">
        <v>10</v>
      </c>
      <c r="N109" s="3">
        <v>5</v>
      </c>
      <c r="O109" s="2" t="str" cm="1">
        <f t="array" ref="O109">_xlfn.IFS(N109=1,"Unsatisfactory",N109=2,"Poor",N109=3,"Average",N109=4,"Good",N109=5,"Excellent")</f>
        <v>Excellent</v>
      </c>
      <c r="P109"/>
      <c r="Q109"/>
      <c r="R109"/>
      <c r="S109"/>
      <c r="T109"/>
      <c r="U109"/>
    </row>
    <row r="110" spans="1:21">
      <c r="A110" s="2">
        <v>192958</v>
      </c>
      <c r="B110" s="2" t="s">
        <v>53</v>
      </c>
      <c r="C110" s="4">
        <v>45250</v>
      </c>
      <c r="D110" s="17">
        <v>45250</v>
      </c>
      <c r="E110" s="2" t="s">
        <v>37</v>
      </c>
      <c r="F110" s="2" t="s">
        <v>17</v>
      </c>
      <c r="G110" s="2">
        <v>34</v>
      </c>
      <c r="H110" s="2" t="s">
        <v>118</v>
      </c>
      <c r="I110" s="2" t="s">
        <v>19</v>
      </c>
      <c r="J110" s="12">
        <v>15</v>
      </c>
      <c r="K110" s="2">
        <v>15</v>
      </c>
      <c r="L110" s="2">
        <v>2</v>
      </c>
      <c r="M110" s="12">
        <v>30</v>
      </c>
      <c r="N110" s="3">
        <v>4</v>
      </c>
      <c r="O110" s="2" t="str" cm="1">
        <f t="array" ref="O110">_xlfn.IFS(N110=1,"Unsatisfactory",N110=2,"Poor",N110=3,"Average",N110=4,"Good",N110=5,"Excellent")</f>
        <v>Good</v>
      </c>
      <c r="P110"/>
      <c r="Q110"/>
      <c r="R110"/>
      <c r="S110"/>
      <c r="T110"/>
      <c r="U110"/>
    </row>
    <row r="111" spans="1:21">
      <c r="A111" s="2">
        <v>169192</v>
      </c>
      <c r="B111" s="2" t="s">
        <v>53</v>
      </c>
      <c r="C111" s="4">
        <v>45564</v>
      </c>
      <c r="D111" s="17">
        <v>45564</v>
      </c>
      <c r="E111" s="2" t="s">
        <v>37</v>
      </c>
      <c r="F111" s="2" t="s">
        <v>17</v>
      </c>
      <c r="G111" s="2">
        <v>30</v>
      </c>
      <c r="H111" s="2" t="s">
        <v>62</v>
      </c>
      <c r="I111" s="2" t="s">
        <v>19</v>
      </c>
      <c r="J111" s="12">
        <v>15</v>
      </c>
      <c r="K111" s="2">
        <v>15</v>
      </c>
      <c r="L111" s="2">
        <v>1</v>
      </c>
      <c r="M111" s="12">
        <v>15</v>
      </c>
      <c r="N111" s="3">
        <v>5</v>
      </c>
      <c r="O111" s="2" t="str" cm="1">
        <f t="array" ref="O111">_xlfn.IFS(N111=1,"Unsatisfactory",N111=2,"Poor",N111=3,"Average",N111=4,"Good",N111=5,"Excellent")</f>
        <v>Excellent</v>
      </c>
      <c r="P111"/>
      <c r="Q111"/>
      <c r="R111"/>
      <c r="S111"/>
      <c r="T111"/>
      <c r="U111"/>
    </row>
    <row r="112" spans="1:21">
      <c r="A112" s="2">
        <v>158535</v>
      </c>
      <c r="B112" s="2" t="s">
        <v>76</v>
      </c>
      <c r="C112" s="4">
        <v>45296</v>
      </c>
      <c r="D112" s="17">
        <v>45296</v>
      </c>
      <c r="E112" s="2" t="s">
        <v>37</v>
      </c>
      <c r="F112" s="2" t="s">
        <v>25</v>
      </c>
      <c r="G112" s="2">
        <v>28</v>
      </c>
      <c r="H112" s="2" t="s">
        <v>26</v>
      </c>
      <c r="I112" s="2" t="s">
        <v>27</v>
      </c>
      <c r="J112" s="12">
        <v>45</v>
      </c>
      <c r="K112" s="2">
        <v>85</v>
      </c>
      <c r="L112" s="2">
        <v>3</v>
      </c>
      <c r="M112" s="12">
        <v>255</v>
      </c>
      <c r="N112" s="3">
        <v>2</v>
      </c>
      <c r="O112" s="2" t="str" cm="1">
        <f t="array" ref="O112">_xlfn.IFS(N112=1,"Unsatisfactory",N112=2,"Poor",N112=3,"Average",N112=4,"Good",N112=5,"Excellent")</f>
        <v>Poor</v>
      </c>
      <c r="P112"/>
      <c r="Q112"/>
      <c r="R112"/>
      <c r="S112"/>
      <c r="T112"/>
      <c r="U112"/>
    </row>
    <row r="113" spans="1:21">
      <c r="A113" s="2">
        <v>147567</v>
      </c>
      <c r="B113" s="2" t="s">
        <v>36</v>
      </c>
      <c r="C113" s="4">
        <v>45470</v>
      </c>
      <c r="D113" s="17">
        <v>45470</v>
      </c>
      <c r="E113" s="2" t="s">
        <v>37</v>
      </c>
      <c r="F113" s="2" t="s">
        <v>17</v>
      </c>
      <c r="G113" s="2">
        <v>23</v>
      </c>
      <c r="H113" s="2" t="s">
        <v>62</v>
      </c>
      <c r="I113" s="2" t="s">
        <v>19</v>
      </c>
      <c r="J113" s="12">
        <v>32</v>
      </c>
      <c r="K113" s="2">
        <v>32</v>
      </c>
      <c r="L113" s="2">
        <v>2</v>
      </c>
      <c r="M113" s="12">
        <v>64</v>
      </c>
      <c r="N113" s="3">
        <v>5</v>
      </c>
      <c r="O113" s="2" t="str" cm="1">
        <f t="array" ref="O113">_xlfn.IFS(N113=1,"Unsatisfactory",N113=2,"Poor",N113=3,"Average",N113=4,"Good",N113=5,"Excellent")</f>
        <v>Excellent</v>
      </c>
      <c r="P113"/>
      <c r="Q113"/>
      <c r="R113"/>
      <c r="S113"/>
      <c r="T113"/>
      <c r="U113"/>
    </row>
    <row r="114" spans="1:21">
      <c r="A114" s="2">
        <v>137542</v>
      </c>
      <c r="B114" s="2" t="s">
        <v>85</v>
      </c>
      <c r="C114" s="4">
        <v>45282</v>
      </c>
      <c r="D114" s="17">
        <v>45282</v>
      </c>
      <c r="E114" s="2" t="s">
        <v>24</v>
      </c>
      <c r="F114" s="2" t="s">
        <v>25</v>
      </c>
      <c r="G114" s="2">
        <v>25</v>
      </c>
      <c r="H114" s="2" t="s">
        <v>69</v>
      </c>
      <c r="I114" s="2" t="s">
        <v>19</v>
      </c>
      <c r="J114" s="12">
        <v>23</v>
      </c>
      <c r="K114" s="2">
        <v>23</v>
      </c>
      <c r="L114" s="2">
        <v>1</v>
      </c>
      <c r="M114" s="12">
        <v>23</v>
      </c>
      <c r="N114" s="3">
        <v>4</v>
      </c>
      <c r="O114" s="2" t="str" cm="1">
        <f t="array" ref="O114">_xlfn.IFS(N114=1,"Unsatisfactory",N114=2,"Poor",N114=3,"Average",N114=4,"Good",N114=5,"Excellent")</f>
        <v>Good</v>
      </c>
      <c r="P114"/>
      <c r="Q114"/>
      <c r="R114"/>
      <c r="S114"/>
      <c r="T114"/>
      <c r="U114"/>
    </row>
    <row r="115" spans="1:21">
      <c r="A115" s="2">
        <v>196642</v>
      </c>
      <c r="B115" s="2" t="s">
        <v>42</v>
      </c>
      <c r="C115" s="4">
        <v>45301</v>
      </c>
      <c r="D115" s="17">
        <v>45301</v>
      </c>
      <c r="E115" s="2" t="s">
        <v>16</v>
      </c>
      <c r="F115" s="2" t="s">
        <v>17</v>
      </c>
      <c r="G115" s="2">
        <v>25</v>
      </c>
      <c r="H115" s="2" t="s">
        <v>128</v>
      </c>
      <c r="I115" s="2" t="s">
        <v>19</v>
      </c>
      <c r="J115" s="12">
        <v>65</v>
      </c>
      <c r="K115" s="2">
        <v>65</v>
      </c>
      <c r="L115" s="2">
        <v>2</v>
      </c>
      <c r="M115" s="12">
        <v>130</v>
      </c>
      <c r="N115" s="3">
        <v>4</v>
      </c>
      <c r="O115" s="2" t="str" cm="1">
        <f t="array" ref="O115">_xlfn.IFS(N115=1,"Unsatisfactory",N115=2,"Poor",N115=3,"Average",N115=4,"Good",N115=5,"Excellent")</f>
        <v>Good</v>
      </c>
      <c r="P115"/>
      <c r="Q115"/>
      <c r="R115"/>
      <c r="S115"/>
      <c r="T115"/>
      <c r="U115"/>
    </row>
    <row r="116" spans="1:21">
      <c r="A116" s="2">
        <v>186569</v>
      </c>
      <c r="B116" s="2" t="s">
        <v>50</v>
      </c>
      <c r="C116" s="4">
        <v>45589</v>
      </c>
      <c r="D116" s="17">
        <v>45589</v>
      </c>
      <c r="E116" s="2" t="s">
        <v>16</v>
      </c>
      <c r="F116" s="2" t="s">
        <v>17</v>
      </c>
      <c r="G116" s="2">
        <v>32</v>
      </c>
      <c r="H116" s="2" t="s">
        <v>62</v>
      </c>
      <c r="I116" s="2" t="s">
        <v>19</v>
      </c>
      <c r="J116" s="12">
        <v>97</v>
      </c>
      <c r="K116" s="2">
        <v>97</v>
      </c>
      <c r="L116" s="2">
        <v>5</v>
      </c>
      <c r="M116" s="12">
        <v>485</v>
      </c>
      <c r="N116" s="3">
        <v>5</v>
      </c>
      <c r="O116" s="2" t="str" cm="1">
        <f t="array" ref="O116">_xlfn.IFS(N116=1,"Unsatisfactory",N116=2,"Poor",N116=3,"Average",N116=4,"Good",N116=5,"Excellent")</f>
        <v>Excellent</v>
      </c>
      <c r="P116"/>
      <c r="Q116"/>
      <c r="R116"/>
      <c r="S116"/>
      <c r="T116"/>
      <c r="U116"/>
    </row>
    <row r="117" spans="1:21">
      <c r="A117" s="2">
        <v>194909</v>
      </c>
      <c r="B117" s="2" t="s">
        <v>76</v>
      </c>
      <c r="C117" s="4">
        <v>45243</v>
      </c>
      <c r="D117" s="17">
        <v>45243</v>
      </c>
      <c r="E117" s="2" t="s">
        <v>37</v>
      </c>
      <c r="F117" s="2" t="s">
        <v>25</v>
      </c>
      <c r="G117" s="2">
        <v>25</v>
      </c>
      <c r="H117" s="2" t="s">
        <v>129</v>
      </c>
      <c r="I117" s="2" t="s">
        <v>19</v>
      </c>
      <c r="J117" s="12">
        <v>45</v>
      </c>
      <c r="K117" s="2">
        <v>45</v>
      </c>
      <c r="L117" s="2">
        <v>2</v>
      </c>
      <c r="M117" s="12">
        <v>90</v>
      </c>
      <c r="N117" s="3">
        <v>1</v>
      </c>
      <c r="O117" s="2" t="str" cm="1">
        <f t="array" ref="O117">_xlfn.IFS(N117=1,"Unsatisfactory",N117=2,"Poor",N117=3,"Average",N117=4,"Good",N117=5,"Excellent")</f>
        <v>Unsatisfactory</v>
      </c>
      <c r="P117"/>
      <c r="Q117"/>
      <c r="R117"/>
      <c r="S117"/>
      <c r="T117"/>
      <c r="U117"/>
    </row>
    <row r="118" spans="1:21">
      <c r="A118" s="2">
        <v>170579</v>
      </c>
      <c r="B118" s="2" t="s">
        <v>23</v>
      </c>
      <c r="C118" s="4">
        <v>45359</v>
      </c>
      <c r="D118" s="17">
        <v>45359</v>
      </c>
      <c r="E118" s="2" t="s">
        <v>24</v>
      </c>
      <c r="F118" s="2" t="s">
        <v>17</v>
      </c>
      <c r="G118" s="2">
        <v>27</v>
      </c>
      <c r="H118" s="2" t="s">
        <v>129</v>
      </c>
      <c r="I118" s="2" t="s">
        <v>19</v>
      </c>
      <c r="J118" s="12">
        <v>9</v>
      </c>
      <c r="K118" s="2">
        <v>9</v>
      </c>
      <c r="L118" s="2">
        <v>1</v>
      </c>
      <c r="M118" s="12">
        <v>9</v>
      </c>
      <c r="N118" s="3">
        <v>3</v>
      </c>
      <c r="O118" s="2" t="str" cm="1">
        <f t="array" ref="O118">_xlfn.IFS(N118=1,"Unsatisfactory",N118=2,"Poor",N118=3,"Average",N118=4,"Good",N118=5,"Excellent")</f>
        <v>Average</v>
      </c>
      <c r="P118"/>
      <c r="Q118"/>
      <c r="R118"/>
      <c r="S118"/>
      <c r="T118"/>
      <c r="U118"/>
    </row>
    <row r="119" spans="1:21">
      <c r="A119" s="2">
        <v>138353</v>
      </c>
      <c r="B119" s="2" t="s">
        <v>33</v>
      </c>
      <c r="C119" s="4">
        <v>45254</v>
      </c>
      <c r="D119" s="17">
        <v>45254</v>
      </c>
      <c r="E119" s="2" t="s">
        <v>16</v>
      </c>
      <c r="F119" s="2" t="s">
        <v>25</v>
      </c>
      <c r="G119" s="2">
        <v>21</v>
      </c>
      <c r="H119" s="2" t="s">
        <v>62</v>
      </c>
      <c r="I119" s="2" t="s">
        <v>19</v>
      </c>
      <c r="J119" s="12">
        <v>118</v>
      </c>
      <c r="K119" s="2">
        <v>118</v>
      </c>
      <c r="L119" s="2">
        <v>1</v>
      </c>
      <c r="M119" s="12">
        <v>118</v>
      </c>
      <c r="N119" s="3">
        <v>1</v>
      </c>
      <c r="O119" s="2" t="str" cm="1">
        <f t="array" ref="O119">_xlfn.IFS(N119=1,"Unsatisfactory",N119=2,"Poor",N119=3,"Average",N119=4,"Good",N119=5,"Excellent")</f>
        <v>Unsatisfactory</v>
      </c>
      <c r="P119"/>
      <c r="Q119"/>
      <c r="R119"/>
      <c r="S119"/>
      <c r="T119"/>
      <c r="U119"/>
    </row>
    <row r="120" spans="1:21">
      <c r="A120" s="2">
        <v>199565</v>
      </c>
      <c r="B120" s="2" t="s">
        <v>85</v>
      </c>
      <c r="C120" s="4">
        <v>45456</v>
      </c>
      <c r="D120" s="17">
        <v>45456</v>
      </c>
      <c r="E120" s="2" t="s">
        <v>24</v>
      </c>
      <c r="F120" s="2" t="s">
        <v>25</v>
      </c>
      <c r="G120" s="2">
        <v>20</v>
      </c>
      <c r="H120" s="2" t="s">
        <v>129</v>
      </c>
      <c r="I120" s="2" t="s">
        <v>19</v>
      </c>
      <c r="J120" s="12">
        <v>23</v>
      </c>
      <c r="K120" s="2">
        <v>23</v>
      </c>
      <c r="L120" s="2">
        <v>2</v>
      </c>
      <c r="M120" s="12">
        <v>46</v>
      </c>
      <c r="N120" s="3">
        <v>3</v>
      </c>
      <c r="O120" s="2" t="str" cm="1">
        <f t="array" ref="O120">_xlfn.IFS(N120=1,"Unsatisfactory",N120=2,"Poor",N120=3,"Average",N120=4,"Good",N120=5,"Excellent")</f>
        <v>Average</v>
      </c>
      <c r="P120"/>
      <c r="Q120"/>
      <c r="R120"/>
      <c r="S120"/>
      <c r="T120"/>
      <c r="U120"/>
    </row>
    <row r="121" spans="1:21">
      <c r="A121" s="2">
        <v>147676</v>
      </c>
      <c r="B121" s="2" t="s">
        <v>53</v>
      </c>
      <c r="C121" s="4">
        <v>45504</v>
      </c>
      <c r="D121" s="17">
        <v>45504</v>
      </c>
      <c r="E121" s="2" t="s">
        <v>37</v>
      </c>
      <c r="F121" s="2" t="s">
        <v>17</v>
      </c>
      <c r="G121" s="2">
        <v>34</v>
      </c>
      <c r="H121" s="2" t="s">
        <v>128</v>
      </c>
      <c r="I121" s="2" t="s">
        <v>19</v>
      </c>
      <c r="J121" s="12">
        <v>15</v>
      </c>
      <c r="K121" s="2">
        <v>15</v>
      </c>
      <c r="L121" s="2">
        <v>5</v>
      </c>
      <c r="M121" s="12">
        <v>75</v>
      </c>
      <c r="N121" s="3">
        <v>5</v>
      </c>
      <c r="O121" s="2" t="str" cm="1">
        <f t="array" ref="O121">_xlfn.IFS(N121=1,"Unsatisfactory",N121=2,"Poor",N121=3,"Average",N121=4,"Good",N121=5,"Excellent")</f>
        <v>Excellent</v>
      </c>
      <c r="P121"/>
      <c r="Q121"/>
      <c r="R121"/>
      <c r="S121"/>
      <c r="T121"/>
      <c r="U121"/>
    </row>
    <row r="122" spans="1:21">
      <c r="A122" s="2">
        <v>138964</v>
      </c>
      <c r="B122" s="2" t="s">
        <v>23</v>
      </c>
      <c r="C122" s="4">
        <v>45516</v>
      </c>
      <c r="D122" s="17">
        <v>45516</v>
      </c>
      <c r="E122" s="2" t="s">
        <v>24</v>
      </c>
      <c r="F122" s="2" t="s">
        <v>17</v>
      </c>
      <c r="G122" s="2">
        <v>29</v>
      </c>
      <c r="H122" s="2" t="s">
        <v>131</v>
      </c>
      <c r="I122" s="2" t="s">
        <v>27</v>
      </c>
      <c r="J122" s="12">
        <v>9</v>
      </c>
      <c r="K122" s="2">
        <v>79</v>
      </c>
      <c r="L122" s="2">
        <v>1</v>
      </c>
      <c r="M122" s="12">
        <v>79</v>
      </c>
      <c r="N122" s="3">
        <v>5</v>
      </c>
      <c r="O122" s="2" t="str" cm="1">
        <f t="array" ref="O122">_xlfn.IFS(N122=1,"Unsatisfactory",N122=2,"Poor",N122=3,"Average",N122=4,"Good",N122=5,"Excellent")</f>
        <v>Excellent</v>
      </c>
      <c r="P122"/>
      <c r="Q122"/>
      <c r="R122"/>
      <c r="S122"/>
      <c r="T122"/>
      <c r="U122"/>
    </row>
    <row r="123" spans="1:21">
      <c r="A123" s="2">
        <v>141276</v>
      </c>
      <c r="B123" s="2" t="s">
        <v>48</v>
      </c>
      <c r="C123" s="4">
        <v>45593</v>
      </c>
      <c r="D123" s="17">
        <v>45593</v>
      </c>
      <c r="E123" s="2" t="s">
        <v>16</v>
      </c>
      <c r="F123" s="2" t="s">
        <v>17</v>
      </c>
      <c r="G123" s="2">
        <v>18</v>
      </c>
      <c r="H123" s="2" t="s">
        <v>115</v>
      </c>
      <c r="I123" s="2" t="s">
        <v>19</v>
      </c>
      <c r="J123" s="12">
        <v>130</v>
      </c>
      <c r="K123" s="2">
        <v>130</v>
      </c>
      <c r="L123" s="2">
        <v>1</v>
      </c>
      <c r="M123" s="12">
        <v>130</v>
      </c>
      <c r="N123" s="3">
        <v>3</v>
      </c>
      <c r="O123" s="2" t="str" cm="1">
        <f t="array" ref="O123">_xlfn.IFS(N123=1,"Unsatisfactory",N123=2,"Poor",N123=3,"Average",N123=4,"Good",N123=5,"Excellent")</f>
        <v>Average</v>
      </c>
      <c r="P123"/>
      <c r="Q123"/>
      <c r="R123"/>
      <c r="S123"/>
      <c r="T123"/>
      <c r="U123"/>
    </row>
    <row r="124" spans="1:21">
      <c r="A124" s="2">
        <v>181005</v>
      </c>
      <c r="B124" s="2" t="s">
        <v>48</v>
      </c>
      <c r="C124" s="4">
        <v>45373</v>
      </c>
      <c r="D124" s="17">
        <v>45373</v>
      </c>
      <c r="E124" s="2" t="s">
        <v>16</v>
      </c>
      <c r="F124" s="2" t="s">
        <v>25</v>
      </c>
      <c r="G124" s="2">
        <v>25</v>
      </c>
      <c r="H124" s="2" t="s">
        <v>74</v>
      </c>
      <c r="I124" s="2" t="s">
        <v>27</v>
      </c>
      <c r="J124" s="12">
        <v>130</v>
      </c>
      <c r="K124" s="2">
        <v>155</v>
      </c>
      <c r="L124" s="2">
        <v>1</v>
      </c>
      <c r="M124" s="12">
        <v>155</v>
      </c>
      <c r="N124" s="3">
        <v>4</v>
      </c>
      <c r="O124" s="2" t="str" cm="1">
        <f t="array" ref="O124">_xlfn.IFS(N124=1,"Unsatisfactory",N124=2,"Poor",N124=3,"Average",N124=4,"Good",N124=5,"Excellent")</f>
        <v>Good</v>
      </c>
      <c r="P124"/>
      <c r="Q124"/>
      <c r="R124"/>
      <c r="S124"/>
      <c r="T124"/>
      <c r="U124"/>
    </row>
    <row r="125" spans="1:21">
      <c r="A125" s="2">
        <v>149143</v>
      </c>
      <c r="B125" s="2" t="s">
        <v>82</v>
      </c>
      <c r="C125" s="4">
        <v>45444</v>
      </c>
      <c r="D125" s="17">
        <v>45444</v>
      </c>
      <c r="E125" s="2" t="s">
        <v>37</v>
      </c>
      <c r="F125" s="2" t="s">
        <v>25</v>
      </c>
      <c r="G125" s="2">
        <v>23</v>
      </c>
      <c r="H125" s="2" t="s">
        <v>118</v>
      </c>
      <c r="I125" s="2" t="s">
        <v>19</v>
      </c>
      <c r="J125" s="12">
        <v>20</v>
      </c>
      <c r="K125" s="2">
        <v>20</v>
      </c>
      <c r="L125" s="2">
        <v>1</v>
      </c>
      <c r="M125" s="12">
        <v>20</v>
      </c>
      <c r="N125" s="3">
        <v>4</v>
      </c>
      <c r="O125" s="2" t="str" cm="1">
        <f t="array" ref="O125">_xlfn.IFS(N125=1,"Unsatisfactory",N125=2,"Poor",N125=3,"Average",N125=4,"Good",N125=5,"Excellent")</f>
        <v>Good</v>
      </c>
      <c r="P125"/>
      <c r="Q125"/>
      <c r="R125"/>
      <c r="S125"/>
      <c r="T125"/>
      <c r="U125"/>
    </row>
    <row r="126" spans="1:21">
      <c r="A126" s="2">
        <v>171098</v>
      </c>
      <c r="B126" s="2" t="s">
        <v>50</v>
      </c>
      <c r="C126" s="4">
        <v>45560</v>
      </c>
      <c r="D126" s="17">
        <v>45560</v>
      </c>
      <c r="E126" s="2" t="s">
        <v>16</v>
      </c>
      <c r="F126" s="2" t="s">
        <v>25</v>
      </c>
      <c r="G126" s="2">
        <v>25</v>
      </c>
      <c r="H126" s="2" t="s">
        <v>46</v>
      </c>
      <c r="I126" s="2" t="s">
        <v>19</v>
      </c>
      <c r="J126" s="12">
        <v>97</v>
      </c>
      <c r="K126" s="2">
        <v>97</v>
      </c>
      <c r="L126" s="2">
        <v>1</v>
      </c>
      <c r="M126" s="12">
        <v>97</v>
      </c>
      <c r="N126" s="3">
        <v>4</v>
      </c>
      <c r="O126" s="2" t="str" cm="1">
        <f t="array" ref="O126">_xlfn.IFS(N126=1,"Unsatisfactory",N126=2,"Poor",N126=3,"Average",N126=4,"Good",N126=5,"Excellent")</f>
        <v>Good</v>
      </c>
      <c r="P126"/>
      <c r="Q126"/>
      <c r="R126"/>
      <c r="S126"/>
      <c r="T126"/>
      <c r="U126"/>
    </row>
    <row r="127" spans="1:21">
      <c r="A127" s="2">
        <v>191971</v>
      </c>
      <c r="B127" s="2" t="s">
        <v>76</v>
      </c>
      <c r="C127" s="4">
        <v>45345</v>
      </c>
      <c r="D127" s="17">
        <v>45345</v>
      </c>
      <c r="E127" s="2" t="s">
        <v>37</v>
      </c>
      <c r="F127" s="2" t="s">
        <v>17</v>
      </c>
      <c r="G127" s="2">
        <v>31</v>
      </c>
      <c r="H127" s="2" t="s">
        <v>31</v>
      </c>
      <c r="I127" s="2" t="s">
        <v>19</v>
      </c>
      <c r="J127" s="12">
        <v>45</v>
      </c>
      <c r="K127" s="2">
        <v>45</v>
      </c>
      <c r="L127" s="2">
        <v>4</v>
      </c>
      <c r="M127" s="12">
        <v>180</v>
      </c>
      <c r="N127" s="3">
        <v>4</v>
      </c>
      <c r="O127" s="2" t="str" cm="1">
        <f t="array" ref="O127">_xlfn.IFS(N127=1,"Unsatisfactory",N127=2,"Poor",N127=3,"Average",N127=4,"Good",N127=5,"Excellent")</f>
        <v>Good</v>
      </c>
      <c r="P127"/>
      <c r="Q127"/>
      <c r="R127"/>
      <c r="S127"/>
      <c r="T127"/>
      <c r="U127"/>
    </row>
    <row r="128" spans="1:21">
      <c r="A128" s="2">
        <v>153977</v>
      </c>
      <c r="B128" s="2" t="s">
        <v>85</v>
      </c>
      <c r="C128" s="4">
        <v>45323</v>
      </c>
      <c r="D128" s="17">
        <v>45323</v>
      </c>
      <c r="E128" s="2" t="s">
        <v>24</v>
      </c>
      <c r="F128" s="2" t="s">
        <v>17</v>
      </c>
      <c r="G128" s="2">
        <v>32</v>
      </c>
      <c r="H128" s="2" t="s">
        <v>115</v>
      </c>
      <c r="I128" s="2" t="s">
        <v>19</v>
      </c>
      <c r="J128" s="12">
        <v>23</v>
      </c>
      <c r="K128" s="2">
        <v>23</v>
      </c>
      <c r="L128" s="2">
        <v>1</v>
      </c>
      <c r="M128" s="12">
        <v>23</v>
      </c>
      <c r="N128" s="3">
        <v>5</v>
      </c>
      <c r="O128" s="2" t="str" cm="1">
        <f t="array" ref="O128">_xlfn.IFS(N128=1,"Unsatisfactory",N128=2,"Poor",N128=3,"Average",N128=4,"Good",N128=5,"Excellent")</f>
        <v>Excellent</v>
      </c>
      <c r="P128"/>
      <c r="Q128"/>
      <c r="R128"/>
      <c r="S128"/>
      <c r="T128"/>
      <c r="U128"/>
    </row>
    <row r="129" spans="1:21">
      <c r="A129" s="2">
        <v>175759</v>
      </c>
      <c r="B129" s="2" t="s">
        <v>30</v>
      </c>
      <c r="C129" s="4">
        <v>45254</v>
      </c>
      <c r="D129" s="17">
        <v>45254</v>
      </c>
      <c r="E129" s="2" t="s">
        <v>24</v>
      </c>
      <c r="F129" s="2" t="s">
        <v>17</v>
      </c>
      <c r="G129" s="2">
        <v>28</v>
      </c>
      <c r="H129" s="2" t="s">
        <v>118</v>
      </c>
      <c r="I129" s="2" t="s">
        <v>19</v>
      </c>
      <c r="J129" s="12">
        <v>10</v>
      </c>
      <c r="K129" s="2">
        <v>10</v>
      </c>
      <c r="L129" s="2">
        <v>3</v>
      </c>
      <c r="M129" s="12">
        <v>30</v>
      </c>
      <c r="N129" s="3">
        <v>5</v>
      </c>
      <c r="O129" s="2" t="str" cm="1">
        <f t="array" ref="O129">_xlfn.IFS(N129=1,"Unsatisfactory",N129=2,"Poor",N129=3,"Average",N129=4,"Good",N129=5,"Excellent")</f>
        <v>Excellent</v>
      </c>
      <c r="P129"/>
      <c r="Q129"/>
      <c r="R129"/>
      <c r="S129"/>
      <c r="T129"/>
      <c r="U129"/>
    </row>
    <row r="130" spans="1:21">
      <c r="A130" s="2">
        <v>153093</v>
      </c>
      <c r="B130" s="2" t="s">
        <v>23</v>
      </c>
      <c r="C130" s="4">
        <v>45244</v>
      </c>
      <c r="D130" s="17">
        <v>45244</v>
      </c>
      <c r="E130" s="2" t="s">
        <v>24</v>
      </c>
      <c r="F130" s="2" t="s">
        <v>17</v>
      </c>
      <c r="G130" s="2">
        <v>19</v>
      </c>
      <c r="H130" s="2" t="s">
        <v>58</v>
      </c>
      <c r="I130" s="2" t="s">
        <v>27</v>
      </c>
      <c r="J130" s="12">
        <v>9</v>
      </c>
      <c r="K130" s="2">
        <v>49</v>
      </c>
      <c r="L130" s="2">
        <v>2</v>
      </c>
      <c r="M130" s="12">
        <v>98</v>
      </c>
      <c r="N130" s="3">
        <v>5</v>
      </c>
      <c r="O130" s="2" t="str" cm="1">
        <f t="array" ref="O130">_xlfn.IFS(N130=1,"Unsatisfactory",N130=2,"Poor",N130=3,"Average",N130=4,"Good",N130=5,"Excellent")</f>
        <v>Excellent</v>
      </c>
      <c r="P130"/>
      <c r="Q130"/>
      <c r="R130"/>
      <c r="S130"/>
      <c r="T130"/>
      <c r="U130"/>
    </row>
    <row r="131" spans="1:21">
      <c r="A131" s="2">
        <v>134449</v>
      </c>
      <c r="B131" s="2" t="s">
        <v>42</v>
      </c>
      <c r="C131" s="4">
        <v>45559</v>
      </c>
      <c r="D131" s="17">
        <v>45559</v>
      </c>
      <c r="E131" s="2" t="s">
        <v>16</v>
      </c>
      <c r="F131" s="2" t="s">
        <v>25</v>
      </c>
      <c r="G131" s="2">
        <v>26</v>
      </c>
      <c r="H131" s="2" t="s">
        <v>60</v>
      </c>
      <c r="I131" s="2" t="s">
        <v>19</v>
      </c>
      <c r="J131" s="12">
        <v>65</v>
      </c>
      <c r="K131" s="2">
        <v>65</v>
      </c>
      <c r="L131" s="2">
        <v>1</v>
      </c>
      <c r="M131" s="12">
        <v>65</v>
      </c>
      <c r="N131" s="3">
        <v>2</v>
      </c>
      <c r="O131" s="2" t="str" cm="1">
        <f t="array" ref="O131">_xlfn.IFS(N131=1,"Unsatisfactory",N131=2,"Poor",N131=3,"Average",N131=4,"Good",N131=5,"Excellent")</f>
        <v>Poor</v>
      </c>
      <c r="P131"/>
      <c r="Q131"/>
      <c r="R131"/>
      <c r="S131"/>
      <c r="T131"/>
      <c r="U131"/>
    </row>
    <row r="132" spans="1:21">
      <c r="A132" s="2">
        <v>139314</v>
      </c>
      <c r="B132" s="2" t="s">
        <v>15</v>
      </c>
      <c r="C132" s="4">
        <v>45440</v>
      </c>
      <c r="D132" s="17">
        <v>45440</v>
      </c>
      <c r="E132" s="2" t="s">
        <v>16</v>
      </c>
      <c r="F132" s="2" t="s">
        <v>17</v>
      </c>
      <c r="G132" s="2">
        <v>31</v>
      </c>
      <c r="H132" s="2" t="s">
        <v>75</v>
      </c>
      <c r="I132" s="2" t="s">
        <v>27</v>
      </c>
      <c r="J132" s="12">
        <v>100</v>
      </c>
      <c r="K132" s="2">
        <v>170</v>
      </c>
      <c r="L132" s="2">
        <v>1</v>
      </c>
      <c r="M132" s="12">
        <v>170</v>
      </c>
      <c r="N132" s="3">
        <v>4</v>
      </c>
      <c r="O132" s="2" t="str" cm="1">
        <f t="array" ref="O132">_xlfn.IFS(N132=1,"Unsatisfactory",N132=2,"Poor",N132=3,"Average",N132=4,"Good",N132=5,"Excellent")</f>
        <v>Good</v>
      </c>
      <c r="P132"/>
      <c r="Q132"/>
      <c r="R132"/>
      <c r="S132"/>
      <c r="T132"/>
      <c r="U132"/>
    </row>
    <row r="133" spans="1:21">
      <c r="A133" s="2">
        <v>199994</v>
      </c>
      <c r="B133" s="2" t="s">
        <v>78</v>
      </c>
      <c r="C133" s="4">
        <v>45595</v>
      </c>
      <c r="D133" s="17">
        <v>45595</v>
      </c>
      <c r="E133" s="2" t="s">
        <v>37</v>
      </c>
      <c r="F133" s="2" t="s">
        <v>17</v>
      </c>
      <c r="G133" s="2">
        <v>18</v>
      </c>
      <c r="H133" s="2" t="s">
        <v>118</v>
      </c>
      <c r="I133" s="2" t="s">
        <v>19</v>
      </c>
      <c r="J133" s="12">
        <v>50</v>
      </c>
      <c r="K133" s="2">
        <v>50</v>
      </c>
      <c r="L133" s="2">
        <v>3</v>
      </c>
      <c r="M133" s="12">
        <v>150</v>
      </c>
      <c r="N133" s="3">
        <v>5</v>
      </c>
      <c r="O133" s="2" t="str" cm="1">
        <f t="array" ref="O133">_xlfn.IFS(N133=1,"Unsatisfactory",N133=2,"Poor",N133=3,"Average",N133=4,"Good",N133=5,"Excellent")</f>
        <v>Excellent</v>
      </c>
      <c r="P133"/>
      <c r="Q133"/>
      <c r="R133"/>
      <c r="S133"/>
      <c r="T133"/>
      <c r="U133"/>
    </row>
    <row r="134" spans="1:21">
      <c r="A134" s="2">
        <v>130113</v>
      </c>
      <c r="B134" s="2" t="s">
        <v>23</v>
      </c>
      <c r="C134" s="4">
        <v>45557</v>
      </c>
      <c r="D134" s="17">
        <v>45557</v>
      </c>
      <c r="E134" s="2" t="s">
        <v>24</v>
      </c>
      <c r="F134" s="2" t="s">
        <v>25</v>
      </c>
      <c r="G134" s="2">
        <v>18</v>
      </c>
      <c r="H134" s="2" t="s">
        <v>128</v>
      </c>
      <c r="I134" s="2" t="s">
        <v>19</v>
      </c>
      <c r="J134" s="12">
        <v>9</v>
      </c>
      <c r="K134" s="2">
        <v>9</v>
      </c>
      <c r="L134" s="2">
        <v>1</v>
      </c>
      <c r="M134" s="12">
        <v>9</v>
      </c>
      <c r="N134" s="3">
        <v>4</v>
      </c>
      <c r="O134" s="2" t="str" cm="1">
        <f t="array" ref="O134">_xlfn.IFS(N134=1,"Unsatisfactory",N134=2,"Poor",N134=3,"Average",N134=4,"Good",N134=5,"Excellent")</f>
        <v>Good</v>
      </c>
      <c r="P134"/>
      <c r="Q134"/>
      <c r="R134"/>
      <c r="S134"/>
      <c r="T134"/>
      <c r="U134"/>
    </row>
    <row r="135" spans="1:21">
      <c r="A135" s="2">
        <v>170515</v>
      </c>
      <c r="B135" s="2" t="s">
        <v>42</v>
      </c>
      <c r="C135" s="4">
        <v>45385</v>
      </c>
      <c r="D135" s="17">
        <v>45385</v>
      </c>
      <c r="E135" s="2" t="s">
        <v>16</v>
      </c>
      <c r="F135" s="2" t="s">
        <v>17</v>
      </c>
      <c r="G135" s="2">
        <v>30</v>
      </c>
      <c r="H135" s="2" t="s">
        <v>46</v>
      </c>
      <c r="I135" s="2" t="s">
        <v>19</v>
      </c>
      <c r="J135" s="12">
        <v>65</v>
      </c>
      <c r="K135" s="2">
        <v>65</v>
      </c>
      <c r="L135" s="2">
        <v>1</v>
      </c>
      <c r="M135" s="12">
        <v>65</v>
      </c>
      <c r="N135" s="3">
        <v>4</v>
      </c>
      <c r="O135" s="2" t="str" cm="1">
        <f t="array" ref="O135">_xlfn.IFS(N135=1,"Unsatisfactory",N135=2,"Poor",N135=3,"Average",N135=4,"Good",N135=5,"Excellent")</f>
        <v>Good</v>
      </c>
      <c r="P135"/>
      <c r="Q135"/>
      <c r="R135"/>
      <c r="S135"/>
      <c r="T135"/>
      <c r="U135"/>
    </row>
    <row r="136" spans="1:21">
      <c r="A136" s="2">
        <v>153570</v>
      </c>
      <c r="B136" s="2" t="s">
        <v>15</v>
      </c>
      <c r="C136" s="4">
        <v>45535</v>
      </c>
      <c r="D136" s="17">
        <v>45535</v>
      </c>
      <c r="E136" s="2" t="s">
        <v>16</v>
      </c>
      <c r="F136" s="2" t="s">
        <v>17</v>
      </c>
      <c r="G136" s="2">
        <v>35</v>
      </c>
      <c r="H136" s="2" t="s">
        <v>38</v>
      </c>
      <c r="I136" s="2" t="s">
        <v>19</v>
      </c>
      <c r="J136" s="12">
        <v>100</v>
      </c>
      <c r="K136" s="2">
        <v>100</v>
      </c>
      <c r="L136" s="2">
        <v>1</v>
      </c>
      <c r="M136" s="12">
        <v>100</v>
      </c>
      <c r="N136" s="3">
        <v>3</v>
      </c>
      <c r="O136" s="2" t="str" cm="1">
        <f t="array" ref="O136">_xlfn.IFS(N136=1,"Unsatisfactory",N136=2,"Poor",N136=3,"Average",N136=4,"Good",N136=5,"Excellent")</f>
        <v>Average</v>
      </c>
      <c r="P136"/>
      <c r="Q136"/>
      <c r="R136"/>
      <c r="S136"/>
      <c r="T136"/>
      <c r="U136"/>
    </row>
    <row r="137" spans="1:21">
      <c r="A137" s="2">
        <v>146290</v>
      </c>
      <c r="B137" s="2" t="s">
        <v>30</v>
      </c>
      <c r="C137" s="4">
        <v>45534</v>
      </c>
      <c r="D137" s="17">
        <v>45534</v>
      </c>
      <c r="E137" s="2" t="s">
        <v>24</v>
      </c>
      <c r="F137" s="2" t="s">
        <v>17</v>
      </c>
      <c r="G137" s="2">
        <v>29</v>
      </c>
      <c r="H137" s="2" t="s">
        <v>130</v>
      </c>
      <c r="I137" s="2" t="s">
        <v>19</v>
      </c>
      <c r="J137" s="12">
        <v>10</v>
      </c>
      <c r="K137" s="2">
        <v>10</v>
      </c>
      <c r="L137" s="2">
        <v>3</v>
      </c>
      <c r="M137" s="12">
        <v>30</v>
      </c>
      <c r="N137" s="3">
        <v>5</v>
      </c>
      <c r="O137" s="2" t="str" cm="1">
        <f t="array" ref="O137">_xlfn.IFS(N137=1,"Unsatisfactory",N137=2,"Poor",N137=3,"Average",N137=4,"Good",N137=5,"Excellent")</f>
        <v>Excellent</v>
      </c>
      <c r="P137"/>
      <c r="Q137"/>
      <c r="R137"/>
      <c r="S137"/>
      <c r="T137"/>
      <c r="U137"/>
    </row>
    <row r="138" spans="1:21">
      <c r="A138" s="2">
        <v>168381</v>
      </c>
      <c r="B138" s="2" t="s">
        <v>23</v>
      </c>
      <c r="C138" s="4">
        <v>45386</v>
      </c>
      <c r="D138" s="17">
        <v>45386</v>
      </c>
      <c r="E138" s="2" t="s">
        <v>24</v>
      </c>
      <c r="F138" s="2" t="s">
        <v>17</v>
      </c>
      <c r="G138" s="2">
        <v>19</v>
      </c>
      <c r="H138" s="2" t="s">
        <v>38</v>
      </c>
      <c r="I138" s="2" t="s">
        <v>19</v>
      </c>
      <c r="J138" s="12">
        <v>9</v>
      </c>
      <c r="K138" s="2">
        <v>9</v>
      </c>
      <c r="L138" s="2">
        <v>3</v>
      </c>
      <c r="M138" s="12">
        <v>27</v>
      </c>
      <c r="N138" s="3">
        <v>4</v>
      </c>
      <c r="O138" s="2" t="str" cm="1">
        <f t="array" ref="O138">_xlfn.IFS(N138=1,"Unsatisfactory",N138=2,"Poor",N138=3,"Average",N138=4,"Good",N138=5,"Excellent")</f>
        <v>Good</v>
      </c>
      <c r="P138"/>
      <c r="Q138"/>
      <c r="R138"/>
      <c r="S138"/>
      <c r="T138"/>
      <c r="U138"/>
    </row>
    <row r="139" spans="1:21">
      <c r="A139" s="2">
        <v>165081</v>
      </c>
      <c r="B139" s="2" t="s">
        <v>50</v>
      </c>
      <c r="C139" s="4">
        <v>45243</v>
      </c>
      <c r="D139" s="17">
        <v>45243</v>
      </c>
      <c r="E139" s="2" t="s">
        <v>16</v>
      </c>
      <c r="F139" s="2" t="s">
        <v>25</v>
      </c>
      <c r="G139" s="2">
        <v>26</v>
      </c>
      <c r="H139" s="2" t="s">
        <v>67</v>
      </c>
      <c r="I139" s="2" t="s">
        <v>27</v>
      </c>
      <c r="J139" s="12">
        <v>97</v>
      </c>
      <c r="K139" s="2">
        <v>137</v>
      </c>
      <c r="L139" s="2">
        <v>2</v>
      </c>
      <c r="M139" s="12">
        <v>274</v>
      </c>
      <c r="N139" s="3">
        <v>3</v>
      </c>
      <c r="O139" s="2" t="str" cm="1">
        <f t="array" ref="O139">_xlfn.IFS(N139=1,"Unsatisfactory",N139=2,"Poor",N139=3,"Average",N139=4,"Good",N139=5,"Excellent")</f>
        <v>Average</v>
      </c>
      <c r="P139"/>
      <c r="Q139"/>
      <c r="R139"/>
      <c r="S139"/>
      <c r="T139"/>
      <c r="U139"/>
    </row>
    <row r="140" spans="1:21">
      <c r="A140" s="2">
        <v>183974</v>
      </c>
      <c r="B140" s="2" t="s">
        <v>30</v>
      </c>
      <c r="C140" s="4">
        <v>45572</v>
      </c>
      <c r="D140" s="17">
        <v>45572</v>
      </c>
      <c r="E140" s="2" t="s">
        <v>24</v>
      </c>
      <c r="F140" s="2" t="s">
        <v>17</v>
      </c>
      <c r="G140" s="2">
        <v>34</v>
      </c>
      <c r="H140" s="2" t="s">
        <v>56</v>
      </c>
      <c r="I140" s="2" t="s">
        <v>19</v>
      </c>
      <c r="J140" s="12">
        <v>10</v>
      </c>
      <c r="K140" s="2">
        <v>10</v>
      </c>
      <c r="L140" s="2">
        <v>2</v>
      </c>
      <c r="M140" s="12">
        <v>20</v>
      </c>
      <c r="N140" s="3">
        <v>3</v>
      </c>
      <c r="O140" s="2" t="str" cm="1">
        <f t="array" ref="O140">_xlfn.IFS(N140=1,"Unsatisfactory",N140=2,"Poor",N140=3,"Average",N140=4,"Good",N140=5,"Excellent")</f>
        <v>Average</v>
      </c>
      <c r="P140"/>
      <c r="Q140"/>
      <c r="R140"/>
      <c r="S140"/>
      <c r="T140"/>
      <c r="U140"/>
    </row>
    <row r="141" spans="1:21">
      <c r="A141" s="2">
        <v>125537</v>
      </c>
      <c r="B141" s="2" t="s">
        <v>42</v>
      </c>
      <c r="C141" s="4">
        <v>45307</v>
      </c>
      <c r="D141" s="17">
        <v>45307</v>
      </c>
      <c r="E141" s="2" t="s">
        <v>16</v>
      </c>
      <c r="F141" s="2" t="s">
        <v>17</v>
      </c>
      <c r="G141" s="2">
        <v>29</v>
      </c>
      <c r="H141" s="2" t="s">
        <v>38</v>
      </c>
      <c r="I141" s="2" t="s">
        <v>19</v>
      </c>
      <c r="J141" s="12">
        <v>65</v>
      </c>
      <c r="K141" s="2">
        <v>65</v>
      </c>
      <c r="L141" s="2">
        <v>2</v>
      </c>
      <c r="M141" s="12">
        <v>130</v>
      </c>
      <c r="N141" s="3">
        <v>2</v>
      </c>
      <c r="O141" s="2" t="str" cm="1">
        <f t="array" ref="O141">_xlfn.IFS(N141=1,"Unsatisfactory",N141=2,"Poor",N141=3,"Average",N141=4,"Good",N141=5,"Excellent")</f>
        <v>Poor</v>
      </c>
      <c r="P141"/>
      <c r="Q141"/>
      <c r="R141"/>
      <c r="S141"/>
      <c r="T141"/>
      <c r="U141"/>
    </row>
    <row r="142" spans="1:21">
      <c r="A142" s="2">
        <v>191604</v>
      </c>
      <c r="B142" s="2" t="s">
        <v>30</v>
      </c>
      <c r="C142" s="4">
        <v>45552</v>
      </c>
      <c r="D142" s="17">
        <v>45552</v>
      </c>
      <c r="E142" s="2" t="s">
        <v>24</v>
      </c>
      <c r="F142" s="2" t="s">
        <v>17</v>
      </c>
      <c r="G142" s="2">
        <v>35</v>
      </c>
      <c r="H142" s="2" t="s">
        <v>31</v>
      </c>
      <c r="I142" s="2" t="s">
        <v>19</v>
      </c>
      <c r="J142" s="12">
        <v>10</v>
      </c>
      <c r="K142" s="2">
        <v>10</v>
      </c>
      <c r="L142" s="2">
        <v>1</v>
      </c>
      <c r="M142" s="12">
        <v>10</v>
      </c>
      <c r="N142" s="3">
        <v>2</v>
      </c>
      <c r="O142" s="2" t="str" cm="1">
        <f t="array" ref="O142">_xlfn.IFS(N142=1,"Unsatisfactory",N142=2,"Poor",N142=3,"Average",N142=4,"Good",N142=5,"Excellent")</f>
        <v>Poor</v>
      </c>
      <c r="P142"/>
      <c r="Q142"/>
      <c r="R142"/>
      <c r="S142"/>
      <c r="T142"/>
      <c r="U142"/>
    </row>
    <row r="143" spans="1:21">
      <c r="A143" s="2">
        <v>189849</v>
      </c>
      <c r="B143" s="2" t="s">
        <v>36</v>
      </c>
      <c r="C143" s="4">
        <v>45330</v>
      </c>
      <c r="D143" s="17">
        <v>45330</v>
      </c>
      <c r="E143" s="2" t="s">
        <v>37</v>
      </c>
      <c r="F143" s="2" t="s">
        <v>17</v>
      </c>
      <c r="G143" s="2">
        <v>31</v>
      </c>
      <c r="H143" s="2" t="s">
        <v>60</v>
      </c>
      <c r="I143" s="2" t="s">
        <v>19</v>
      </c>
      <c r="J143" s="12">
        <v>32</v>
      </c>
      <c r="K143" s="2">
        <v>32</v>
      </c>
      <c r="L143" s="2">
        <v>2</v>
      </c>
      <c r="M143" s="12">
        <v>64</v>
      </c>
      <c r="N143" s="3">
        <v>5</v>
      </c>
      <c r="O143" s="2" t="str" cm="1">
        <f t="array" ref="O143">_xlfn.IFS(N143=1,"Unsatisfactory",N143=2,"Poor",N143=3,"Average",N143=4,"Good",N143=5,"Excellent")</f>
        <v>Excellent</v>
      </c>
      <c r="P143"/>
      <c r="Q143"/>
      <c r="R143"/>
      <c r="S143"/>
      <c r="T143"/>
      <c r="U143"/>
    </row>
    <row r="144" spans="1:21">
      <c r="A144" s="2">
        <v>127493</v>
      </c>
      <c r="B144" s="2" t="s">
        <v>30</v>
      </c>
      <c r="C144" s="4">
        <v>45532</v>
      </c>
      <c r="D144" s="17">
        <v>45532</v>
      </c>
      <c r="E144" s="2" t="s">
        <v>24</v>
      </c>
      <c r="F144" s="2" t="s">
        <v>17</v>
      </c>
      <c r="G144" s="2">
        <v>29</v>
      </c>
      <c r="H144" s="2" t="s">
        <v>29</v>
      </c>
      <c r="I144" s="2" t="s">
        <v>19</v>
      </c>
      <c r="J144" s="12">
        <v>10</v>
      </c>
      <c r="K144" s="2">
        <v>10</v>
      </c>
      <c r="L144" s="2">
        <v>5</v>
      </c>
      <c r="M144" s="12">
        <v>50</v>
      </c>
      <c r="N144" s="3">
        <v>4</v>
      </c>
      <c r="O144" s="2" t="str" cm="1">
        <f t="array" ref="O144">_xlfn.IFS(N144=1,"Unsatisfactory",N144=2,"Poor",N144=3,"Average",N144=4,"Good",N144=5,"Excellent")</f>
        <v>Good</v>
      </c>
      <c r="P144"/>
      <c r="Q144"/>
      <c r="R144"/>
      <c r="S144"/>
      <c r="T144"/>
      <c r="U144"/>
    </row>
    <row r="145" spans="1:21">
      <c r="A145" s="2">
        <v>124056</v>
      </c>
      <c r="B145" s="2" t="s">
        <v>36</v>
      </c>
      <c r="C145" s="4">
        <v>45248</v>
      </c>
      <c r="D145" s="17">
        <v>45248</v>
      </c>
      <c r="E145" s="2" t="s">
        <v>37</v>
      </c>
      <c r="F145" s="2" t="s">
        <v>25</v>
      </c>
      <c r="G145" s="2">
        <v>18</v>
      </c>
      <c r="H145" s="2" t="s">
        <v>46</v>
      </c>
      <c r="I145" s="2" t="s">
        <v>19</v>
      </c>
      <c r="J145" s="12">
        <v>32</v>
      </c>
      <c r="K145" s="2">
        <v>32</v>
      </c>
      <c r="L145" s="2">
        <v>1</v>
      </c>
      <c r="M145" s="12">
        <v>32</v>
      </c>
      <c r="N145" s="3">
        <v>5</v>
      </c>
      <c r="O145" s="2" t="str" cm="1">
        <f t="array" ref="O145">_xlfn.IFS(N145=1,"Unsatisfactory",N145=2,"Poor",N145=3,"Average",N145=4,"Good",N145=5,"Excellent")</f>
        <v>Excellent</v>
      </c>
      <c r="P145"/>
      <c r="Q145"/>
      <c r="R145"/>
      <c r="S145"/>
      <c r="T145"/>
      <c r="U145"/>
    </row>
    <row r="146" spans="1:21">
      <c r="A146" s="2">
        <v>199100</v>
      </c>
      <c r="B146" s="2" t="s">
        <v>23</v>
      </c>
      <c r="C146" s="4">
        <v>45326</v>
      </c>
      <c r="D146" s="17">
        <v>45326</v>
      </c>
      <c r="E146" s="2" t="s">
        <v>24</v>
      </c>
      <c r="F146" s="2" t="s">
        <v>17</v>
      </c>
      <c r="G146" s="2">
        <v>35</v>
      </c>
      <c r="H146" s="2" t="s">
        <v>118</v>
      </c>
      <c r="I146" s="2" t="s">
        <v>19</v>
      </c>
      <c r="J146" s="12">
        <v>9</v>
      </c>
      <c r="K146" s="2">
        <v>9</v>
      </c>
      <c r="L146" s="2">
        <v>1</v>
      </c>
      <c r="M146" s="12">
        <v>9</v>
      </c>
      <c r="N146" s="3">
        <v>5</v>
      </c>
      <c r="O146" s="2" t="str" cm="1">
        <f t="array" ref="O146">_xlfn.IFS(N146=1,"Unsatisfactory",N146=2,"Poor",N146=3,"Average",N146=4,"Good",N146=5,"Excellent")</f>
        <v>Excellent</v>
      </c>
      <c r="P146"/>
      <c r="Q146"/>
      <c r="R146"/>
      <c r="S146"/>
      <c r="T146"/>
      <c r="U146"/>
    </row>
    <row r="147" spans="1:21">
      <c r="A147" s="2">
        <v>185431</v>
      </c>
      <c r="B147" s="2" t="s">
        <v>53</v>
      </c>
      <c r="C147" s="4">
        <v>45349</v>
      </c>
      <c r="D147" s="17">
        <v>45349</v>
      </c>
      <c r="E147" s="2" t="s">
        <v>37</v>
      </c>
      <c r="F147" s="2" t="s">
        <v>25</v>
      </c>
      <c r="G147" s="2">
        <v>26</v>
      </c>
      <c r="H147" s="2" t="s">
        <v>66</v>
      </c>
      <c r="I147" s="2" t="s">
        <v>27</v>
      </c>
      <c r="J147" s="12">
        <v>15</v>
      </c>
      <c r="K147" s="2">
        <v>55</v>
      </c>
      <c r="L147" s="2">
        <v>1</v>
      </c>
      <c r="M147" s="12">
        <v>55</v>
      </c>
      <c r="N147" s="3">
        <v>5</v>
      </c>
      <c r="O147" s="2" t="str" cm="1">
        <f t="array" ref="O147">_xlfn.IFS(N147=1,"Unsatisfactory",N147=2,"Poor",N147=3,"Average",N147=4,"Good",N147=5,"Excellent")</f>
        <v>Excellent</v>
      </c>
      <c r="P147"/>
      <c r="Q147"/>
      <c r="R147"/>
      <c r="S147"/>
      <c r="T147"/>
      <c r="U147"/>
    </row>
    <row r="148" spans="1:21">
      <c r="A148" s="2">
        <v>155300</v>
      </c>
      <c r="B148" s="2" t="s">
        <v>53</v>
      </c>
      <c r="C148" s="4">
        <v>45547</v>
      </c>
      <c r="D148" s="17">
        <v>45547</v>
      </c>
      <c r="E148" s="2" t="s">
        <v>37</v>
      </c>
      <c r="F148" s="2" t="s">
        <v>25</v>
      </c>
      <c r="G148" s="2">
        <v>22</v>
      </c>
      <c r="H148" s="2" t="s">
        <v>79</v>
      </c>
      <c r="I148" s="2" t="s">
        <v>27</v>
      </c>
      <c r="J148" s="12">
        <v>15</v>
      </c>
      <c r="K148" s="2">
        <v>55</v>
      </c>
      <c r="L148" s="2">
        <v>5</v>
      </c>
      <c r="M148" s="12">
        <v>275</v>
      </c>
      <c r="N148" s="3">
        <v>1</v>
      </c>
      <c r="O148" s="2" t="str" cm="1">
        <f t="array" ref="O148">_xlfn.IFS(N148=1,"Unsatisfactory",N148=2,"Poor",N148=3,"Average",N148=4,"Good",N148=5,"Excellent")</f>
        <v>Unsatisfactory</v>
      </c>
      <c r="P148"/>
      <c r="Q148"/>
      <c r="R148"/>
      <c r="S148"/>
      <c r="T148"/>
      <c r="U148"/>
    </row>
    <row r="149" spans="1:21">
      <c r="A149" s="2">
        <v>140731</v>
      </c>
      <c r="B149" s="2" t="s">
        <v>50</v>
      </c>
      <c r="C149" s="4">
        <v>45272</v>
      </c>
      <c r="D149" s="17">
        <v>45272</v>
      </c>
      <c r="E149" s="2" t="s">
        <v>16</v>
      </c>
      <c r="F149" s="2" t="s">
        <v>25</v>
      </c>
      <c r="G149" s="2">
        <v>30</v>
      </c>
      <c r="H149" s="2" t="s">
        <v>74</v>
      </c>
      <c r="I149" s="2" t="s">
        <v>27</v>
      </c>
      <c r="J149" s="12">
        <v>97</v>
      </c>
      <c r="K149" s="2">
        <v>122</v>
      </c>
      <c r="L149" s="2">
        <v>1</v>
      </c>
      <c r="M149" s="12">
        <v>122</v>
      </c>
      <c r="N149" s="3">
        <v>3</v>
      </c>
      <c r="O149" s="2" t="str" cm="1">
        <f t="array" ref="O149">_xlfn.IFS(N149=1,"Unsatisfactory",N149=2,"Poor",N149=3,"Average",N149=4,"Good",N149=5,"Excellent")</f>
        <v>Average</v>
      </c>
      <c r="P149"/>
      <c r="Q149"/>
      <c r="R149"/>
      <c r="S149"/>
      <c r="T149"/>
      <c r="U149"/>
    </row>
    <row r="150" spans="1:21">
      <c r="A150" s="2">
        <v>166773</v>
      </c>
      <c r="B150" s="2" t="s">
        <v>82</v>
      </c>
      <c r="C150" s="4">
        <v>45242</v>
      </c>
      <c r="D150" s="17">
        <v>45242</v>
      </c>
      <c r="E150" s="2" t="s">
        <v>37</v>
      </c>
      <c r="F150" s="2" t="s">
        <v>25</v>
      </c>
      <c r="G150" s="2">
        <v>24</v>
      </c>
      <c r="H150" s="2" t="s">
        <v>69</v>
      </c>
      <c r="I150" s="2" t="s">
        <v>19</v>
      </c>
      <c r="J150" s="12">
        <v>20</v>
      </c>
      <c r="K150" s="2">
        <v>20</v>
      </c>
      <c r="L150" s="2">
        <v>2</v>
      </c>
      <c r="M150" s="12">
        <v>40</v>
      </c>
      <c r="N150" s="3">
        <v>2</v>
      </c>
      <c r="O150" s="2" t="str" cm="1">
        <f t="array" ref="O150">_xlfn.IFS(N150=1,"Unsatisfactory",N150=2,"Poor",N150=3,"Average",N150=4,"Good",N150=5,"Excellent")</f>
        <v>Poor</v>
      </c>
      <c r="P150"/>
      <c r="Q150"/>
      <c r="R150"/>
      <c r="S150"/>
      <c r="T150"/>
      <c r="U150"/>
    </row>
    <row r="151" spans="1:21">
      <c r="A151" s="2">
        <v>186643</v>
      </c>
      <c r="B151" s="2" t="s">
        <v>42</v>
      </c>
      <c r="C151" s="4">
        <v>45280</v>
      </c>
      <c r="D151" s="17">
        <v>45280</v>
      </c>
      <c r="E151" s="2" t="s">
        <v>16</v>
      </c>
      <c r="F151" s="2" t="s">
        <v>17</v>
      </c>
      <c r="G151" s="2">
        <v>24</v>
      </c>
      <c r="H151" s="2" t="s">
        <v>46</v>
      </c>
      <c r="I151" s="2" t="s">
        <v>19</v>
      </c>
      <c r="J151" s="12">
        <v>65</v>
      </c>
      <c r="K151" s="2">
        <v>65</v>
      </c>
      <c r="L151" s="2">
        <v>1</v>
      </c>
      <c r="M151" s="12">
        <v>65</v>
      </c>
      <c r="N151" s="3">
        <v>5</v>
      </c>
      <c r="O151" s="2" t="str" cm="1">
        <f t="array" ref="O151">_xlfn.IFS(N151=1,"Unsatisfactory",N151=2,"Poor",N151=3,"Average",N151=4,"Good",N151=5,"Excellent")</f>
        <v>Excellent</v>
      </c>
      <c r="P151"/>
      <c r="Q151"/>
      <c r="R151"/>
      <c r="S151"/>
      <c r="T151"/>
      <c r="U151"/>
    </row>
    <row r="152" spans="1:21">
      <c r="A152" s="2">
        <v>182192</v>
      </c>
      <c r="B152" s="2" t="s">
        <v>33</v>
      </c>
      <c r="C152" s="4">
        <v>45324</v>
      </c>
      <c r="D152" s="17">
        <v>45324</v>
      </c>
      <c r="E152" s="2" t="s">
        <v>16</v>
      </c>
      <c r="F152" s="2" t="s">
        <v>17</v>
      </c>
      <c r="G152" s="2">
        <v>27</v>
      </c>
      <c r="H152" s="2" t="s">
        <v>38</v>
      </c>
      <c r="I152" s="2" t="s">
        <v>19</v>
      </c>
      <c r="J152" s="12">
        <v>118</v>
      </c>
      <c r="K152" s="2">
        <v>118</v>
      </c>
      <c r="L152" s="2">
        <v>1</v>
      </c>
      <c r="M152" s="12">
        <v>118</v>
      </c>
      <c r="N152" s="3">
        <v>4</v>
      </c>
      <c r="O152" s="2" t="str" cm="1">
        <f t="array" ref="O152">_xlfn.IFS(N152=1,"Unsatisfactory",N152=2,"Poor",N152=3,"Average",N152=4,"Good",N152=5,"Excellent")</f>
        <v>Good</v>
      </c>
      <c r="P152"/>
      <c r="Q152"/>
      <c r="R152"/>
      <c r="S152"/>
      <c r="T152"/>
      <c r="U152"/>
    </row>
    <row r="153" spans="1:21">
      <c r="A153" s="2">
        <v>196273</v>
      </c>
      <c r="B153" s="2" t="s">
        <v>42</v>
      </c>
      <c r="C153" s="4">
        <v>45523</v>
      </c>
      <c r="D153" s="17">
        <v>45523</v>
      </c>
      <c r="E153" s="2" t="s">
        <v>16</v>
      </c>
      <c r="F153" s="2" t="s">
        <v>25</v>
      </c>
      <c r="G153" s="2">
        <v>26</v>
      </c>
      <c r="H153" s="2" t="s">
        <v>58</v>
      </c>
      <c r="I153" s="2" t="s">
        <v>27</v>
      </c>
      <c r="J153" s="12">
        <v>65</v>
      </c>
      <c r="K153" s="2">
        <v>105</v>
      </c>
      <c r="L153" s="2">
        <v>1</v>
      </c>
      <c r="M153" s="12">
        <v>105</v>
      </c>
      <c r="N153" s="3">
        <v>4</v>
      </c>
      <c r="O153" s="2" t="str" cm="1">
        <f t="array" ref="O153">_xlfn.IFS(N153=1,"Unsatisfactory",N153=2,"Poor",N153=3,"Average",N153=4,"Good",N153=5,"Excellent")</f>
        <v>Good</v>
      </c>
      <c r="P153"/>
      <c r="Q153"/>
      <c r="R153"/>
      <c r="S153"/>
      <c r="T153"/>
      <c r="U153"/>
    </row>
    <row r="154" spans="1:21">
      <c r="A154" s="2">
        <v>126824</v>
      </c>
      <c r="B154" s="2" t="s">
        <v>53</v>
      </c>
      <c r="C154" s="4">
        <v>45414</v>
      </c>
      <c r="D154" s="17">
        <v>45414</v>
      </c>
      <c r="E154" s="2" t="s">
        <v>37</v>
      </c>
      <c r="F154" s="2" t="s">
        <v>17</v>
      </c>
      <c r="G154" s="2">
        <v>29</v>
      </c>
      <c r="H154" s="2" t="s">
        <v>60</v>
      </c>
      <c r="I154" s="2" t="s">
        <v>19</v>
      </c>
      <c r="J154" s="12">
        <v>15</v>
      </c>
      <c r="K154" s="2">
        <v>15</v>
      </c>
      <c r="L154" s="2">
        <v>5</v>
      </c>
      <c r="M154" s="12">
        <v>75</v>
      </c>
      <c r="N154" s="3">
        <v>5</v>
      </c>
      <c r="O154" s="2" t="str" cm="1">
        <f t="array" ref="O154">_xlfn.IFS(N154=1,"Unsatisfactory",N154=2,"Poor",N154=3,"Average",N154=4,"Good",N154=5,"Excellent")</f>
        <v>Excellent</v>
      </c>
      <c r="P154"/>
      <c r="Q154"/>
      <c r="R154"/>
      <c r="S154"/>
      <c r="T154"/>
      <c r="U154"/>
    </row>
    <row r="155" spans="1:21">
      <c r="A155" s="2">
        <v>148399</v>
      </c>
      <c r="B155" s="2" t="s">
        <v>36</v>
      </c>
      <c r="C155" s="4">
        <v>45297</v>
      </c>
      <c r="D155" s="17">
        <v>45297</v>
      </c>
      <c r="E155" s="2" t="s">
        <v>37</v>
      </c>
      <c r="F155" s="2" t="s">
        <v>17</v>
      </c>
      <c r="G155" s="2">
        <v>33</v>
      </c>
      <c r="H155" s="2" t="s">
        <v>46</v>
      </c>
      <c r="I155" s="2" t="s">
        <v>19</v>
      </c>
      <c r="J155" s="12">
        <v>32</v>
      </c>
      <c r="K155" s="2">
        <v>32</v>
      </c>
      <c r="L155" s="2">
        <v>1</v>
      </c>
      <c r="M155" s="12">
        <v>32</v>
      </c>
      <c r="N155" s="3">
        <v>5</v>
      </c>
      <c r="O155" s="2" t="str" cm="1">
        <f t="array" ref="O155">_xlfn.IFS(N155=1,"Unsatisfactory",N155=2,"Poor",N155=3,"Average",N155=4,"Good",N155=5,"Excellent")</f>
        <v>Excellent</v>
      </c>
      <c r="P155"/>
      <c r="Q155"/>
      <c r="R155"/>
      <c r="S155"/>
      <c r="T155"/>
      <c r="U155"/>
    </row>
    <row r="156" spans="1:21">
      <c r="A156" s="2">
        <v>146753</v>
      </c>
      <c r="B156" s="2" t="s">
        <v>78</v>
      </c>
      <c r="C156" s="4">
        <v>45347</v>
      </c>
      <c r="D156" s="17">
        <v>45347</v>
      </c>
      <c r="E156" s="2" t="s">
        <v>37</v>
      </c>
      <c r="F156" s="2" t="s">
        <v>17</v>
      </c>
      <c r="G156" s="2">
        <v>30</v>
      </c>
      <c r="H156" s="2" t="s">
        <v>129</v>
      </c>
      <c r="I156" s="2" t="s">
        <v>19</v>
      </c>
      <c r="J156" s="12">
        <v>50</v>
      </c>
      <c r="K156" s="2">
        <v>50</v>
      </c>
      <c r="L156" s="2">
        <v>2</v>
      </c>
      <c r="M156" s="12">
        <v>100</v>
      </c>
      <c r="N156" s="3">
        <v>1</v>
      </c>
      <c r="O156" s="2" t="str" cm="1">
        <f t="array" ref="O156">_xlfn.IFS(N156=1,"Unsatisfactory",N156=2,"Poor",N156=3,"Average",N156=4,"Good",N156=5,"Excellent")</f>
        <v>Unsatisfactory</v>
      </c>
      <c r="P156"/>
      <c r="Q156"/>
      <c r="R156"/>
      <c r="S156"/>
      <c r="T156"/>
      <c r="U156"/>
    </row>
    <row r="157" spans="1:21">
      <c r="A157" s="2">
        <v>148705</v>
      </c>
      <c r="B157" s="2" t="s">
        <v>48</v>
      </c>
      <c r="C157" s="4">
        <v>45295</v>
      </c>
      <c r="D157" s="17">
        <v>45295</v>
      </c>
      <c r="E157" s="2" t="s">
        <v>16</v>
      </c>
      <c r="F157" s="2" t="s">
        <v>17</v>
      </c>
      <c r="G157" s="2">
        <v>29</v>
      </c>
      <c r="H157" s="2" t="s">
        <v>74</v>
      </c>
      <c r="I157" s="2" t="s">
        <v>27</v>
      </c>
      <c r="J157" s="12">
        <v>130</v>
      </c>
      <c r="K157" s="2">
        <v>155</v>
      </c>
      <c r="L157" s="2">
        <v>1</v>
      </c>
      <c r="M157" s="12">
        <v>155</v>
      </c>
      <c r="N157" s="3">
        <v>4</v>
      </c>
      <c r="O157" s="2" t="str" cm="1">
        <f t="array" ref="O157">_xlfn.IFS(N157=1,"Unsatisfactory",N157=2,"Poor",N157=3,"Average",N157=4,"Good",N157=5,"Excellent")</f>
        <v>Good</v>
      </c>
      <c r="P157"/>
      <c r="Q157"/>
      <c r="R157"/>
      <c r="S157"/>
      <c r="T157"/>
      <c r="U157"/>
    </row>
    <row r="158" spans="1:21">
      <c r="A158" s="2">
        <v>166666</v>
      </c>
      <c r="B158" s="2" t="s">
        <v>30</v>
      </c>
      <c r="C158" s="4">
        <v>45240</v>
      </c>
      <c r="D158" s="17">
        <v>45240</v>
      </c>
      <c r="E158" s="2" t="s">
        <v>24</v>
      </c>
      <c r="F158" s="2" t="s">
        <v>25</v>
      </c>
      <c r="G158" s="2">
        <v>35</v>
      </c>
      <c r="H158" s="2" t="s">
        <v>66</v>
      </c>
      <c r="I158" s="2" t="s">
        <v>27</v>
      </c>
      <c r="J158" s="12">
        <v>10</v>
      </c>
      <c r="K158" s="2">
        <v>50</v>
      </c>
      <c r="L158" s="2">
        <v>1</v>
      </c>
      <c r="M158" s="12">
        <v>50</v>
      </c>
      <c r="N158" s="3">
        <v>3</v>
      </c>
      <c r="O158" s="2" t="str" cm="1">
        <f t="array" ref="O158">_xlfn.IFS(N158=1,"Unsatisfactory",N158=2,"Poor",N158=3,"Average",N158=4,"Good",N158=5,"Excellent")</f>
        <v>Average</v>
      </c>
      <c r="P158"/>
      <c r="Q158"/>
      <c r="R158"/>
      <c r="S158"/>
      <c r="T158"/>
      <c r="U158"/>
    </row>
    <row r="159" spans="1:21">
      <c r="A159" s="2">
        <v>182416</v>
      </c>
      <c r="B159" s="2" t="s">
        <v>85</v>
      </c>
      <c r="C159" s="4">
        <v>45278</v>
      </c>
      <c r="D159" s="17">
        <v>45278</v>
      </c>
      <c r="E159" s="2" t="s">
        <v>24</v>
      </c>
      <c r="F159" s="2" t="s">
        <v>25</v>
      </c>
      <c r="G159" s="2">
        <v>32</v>
      </c>
      <c r="H159" s="2" t="s">
        <v>131</v>
      </c>
      <c r="I159" s="2" t="s">
        <v>27</v>
      </c>
      <c r="J159" s="12">
        <v>23</v>
      </c>
      <c r="K159" s="2">
        <v>93</v>
      </c>
      <c r="L159" s="2">
        <v>2</v>
      </c>
      <c r="M159" s="12">
        <v>186</v>
      </c>
      <c r="N159" s="3">
        <v>4</v>
      </c>
      <c r="O159" s="2" t="str" cm="1">
        <f t="array" ref="O159">_xlfn.IFS(N159=1,"Unsatisfactory",N159=2,"Poor",N159=3,"Average",N159=4,"Good",N159=5,"Excellent")</f>
        <v>Good</v>
      </c>
      <c r="P159"/>
      <c r="Q159"/>
      <c r="R159"/>
      <c r="S159"/>
      <c r="T159"/>
      <c r="U159"/>
    </row>
    <row r="160" spans="1:21">
      <c r="A160" s="2">
        <v>158629</v>
      </c>
      <c r="B160" s="2" t="s">
        <v>76</v>
      </c>
      <c r="C160" s="4">
        <v>45426</v>
      </c>
      <c r="D160" s="17">
        <v>45426</v>
      </c>
      <c r="E160" s="2" t="s">
        <v>37</v>
      </c>
      <c r="F160" s="2" t="s">
        <v>25</v>
      </c>
      <c r="G160" s="2">
        <v>32</v>
      </c>
      <c r="H160" s="2" t="s">
        <v>128</v>
      </c>
      <c r="I160" s="2" t="s">
        <v>19</v>
      </c>
      <c r="J160" s="12">
        <v>45</v>
      </c>
      <c r="K160" s="2">
        <v>45</v>
      </c>
      <c r="L160" s="2">
        <v>1</v>
      </c>
      <c r="M160" s="12">
        <v>45</v>
      </c>
      <c r="N160" s="3">
        <v>4</v>
      </c>
      <c r="O160" s="2" t="str" cm="1">
        <f t="array" ref="O160">_xlfn.IFS(N160=1,"Unsatisfactory",N160=2,"Poor",N160=3,"Average",N160=4,"Good",N160=5,"Excellent")</f>
        <v>Good</v>
      </c>
      <c r="P160"/>
      <c r="Q160"/>
      <c r="R160"/>
      <c r="S160"/>
      <c r="T160"/>
      <c r="U160"/>
    </row>
    <row r="161" spans="1:21">
      <c r="A161" s="2">
        <v>158850</v>
      </c>
      <c r="B161" s="2" t="s">
        <v>42</v>
      </c>
      <c r="C161" s="4">
        <v>45529</v>
      </c>
      <c r="D161" s="17">
        <v>45529</v>
      </c>
      <c r="E161" s="2" t="s">
        <v>16</v>
      </c>
      <c r="F161" s="2" t="s">
        <v>17</v>
      </c>
      <c r="G161" s="2">
        <v>28</v>
      </c>
      <c r="H161" s="2" t="s">
        <v>67</v>
      </c>
      <c r="I161" s="2" t="s">
        <v>27</v>
      </c>
      <c r="J161" s="12">
        <v>65</v>
      </c>
      <c r="K161" s="2">
        <v>105</v>
      </c>
      <c r="L161" s="2">
        <v>1</v>
      </c>
      <c r="M161" s="12">
        <v>105</v>
      </c>
      <c r="N161" s="3">
        <v>4</v>
      </c>
      <c r="O161" s="2" t="str" cm="1">
        <f t="array" ref="O161">_xlfn.IFS(N161=1,"Unsatisfactory",N161=2,"Poor",N161=3,"Average",N161=4,"Good",N161=5,"Excellent")</f>
        <v>Good</v>
      </c>
      <c r="P161"/>
      <c r="Q161"/>
      <c r="R161"/>
      <c r="S161"/>
      <c r="T161"/>
      <c r="U161"/>
    </row>
    <row r="162" spans="1:21">
      <c r="A162" s="2">
        <v>128193</v>
      </c>
      <c r="B162" s="2" t="s">
        <v>53</v>
      </c>
      <c r="C162" s="4">
        <v>45422</v>
      </c>
      <c r="D162" s="17">
        <v>45422</v>
      </c>
      <c r="E162" s="2" t="s">
        <v>37</v>
      </c>
      <c r="F162" s="2" t="s">
        <v>17</v>
      </c>
      <c r="G162" s="2">
        <v>23</v>
      </c>
      <c r="H162" s="2" t="s">
        <v>56</v>
      </c>
      <c r="I162" s="2" t="s">
        <v>19</v>
      </c>
      <c r="J162" s="12">
        <v>15</v>
      </c>
      <c r="K162" s="2">
        <v>15</v>
      </c>
      <c r="L162" s="2">
        <v>2</v>
      </c>
      <c r="M162" s="12">
        <v>30</v>
      </c>
      <c r="N162" s="3">
        <v>5</v>
      </c>
      <c r="O162" s="2" t="str" cm="1">
        <f t="array" ref="O162">_xlfn.IFS(N162=1,"Unsatisfactory",N162=2,"Poor",N162=3,"Average",N162=4,"Good",N162=5,"Excellent")</f>
        <v>Excellent</v>
      </c>
      <c r="P162"/>
      <c r="Q162"/>
      <c r="R162"/>
      <c r="S162"/>
      <c r="T162"/>
      <c r="U162"/>
    </row>
    <row r="163" spans="1:21">
      <c r="A163" s="2">
        <v>191979</v>
      </c>
      <c r="B163" s="2" t="s">
        <v>82</v>
      </c>
      <c r="C163" s="4">
        <v>45498</v>
      </c>
      <c r="D163" s="17">
        <v>45498</v>
      </c>
      <c r="E163" s="2" t="s">
        <v>37</v>
      </c>
      <c r="F163" s="2" t="s">
        <v>17</v>
      </c>
      <c r="G163" s="2">
        <v>35</v>
      </c>
      <c r="H163" s="2" t="s">
        <v>56</v>
      </c>
      <c r="I163" s="2" t="s">
        <v>19</v>
      </c>
      <c r="J163" s="12">
        <v>20</v>
      </c>
      <c r="K163" s="2">
        <v>20</v>
      </c>
      <c r="L163" s="2">
        <v>1</v>
      </c>
      <c r="M163" s="12">
        <v>20</v>
      </c>
      <c r="N163" s="3">
        <v>2</v>
      </c>
      <c r="O163" s="2" t="str" cm="1">
        <f t="array" ref="O163">_xlfn.IFS(N163=1,"Unsatisfactory",N163=2,"Poor",N163=3,"Average",N163=4,"Good",N163=5,"Excellent")</f>
        <v>Poor</v>
      </c>
      <c r="P163"/>
      <c r="Q163"/>
      <c r="R163"/>
      <c r="S163"/>
      <c r="T163"/>
      <c r="U163"/>
    </row>
    <row r="164" spans="1:21">
      <c r="A164" s="2">
        <v>140154</v>
      </c>
      <c r="B164" s="2" t="s">
        <v>23</v>
      </c>
      <c r="C164" s="4">
        <v>45249</v>
      </c>
      <c r="D164" s="17">
        <v>45249</v>
      </c>
      <c r="E164" s="2" t="s">
        <v>24</v>
      </c>
      <c r="F164" s="2" t="s">
        <v>17</v>
      </c>
      <c r="G164" s="2">
        <v>18</v>
      </c>
      <c r="H164" s="2" t="s">
        <v>58</v>
      </c>
      <c r="I164" s="2" t="s">
        <v>27</v>
      </c>
      <c r="J164" s="12">
        <v>9</v>
      </c>
      <c r="K164" s="2">
        <v>49</v>
      </c>
      <c r="L164" s="2">
        <v>1</v>
      </c>
      <c r="M164" s="12">
        <v>49</v>
      </c>
      <c r="N164" s="3">
        <v>5</v>
      </c>
      <c r="O164" s="2" t="str" cm="1">
        <f t="array" ref="O164">_xlfn.IFS(N164=1,"Unsatisfactory",N164=2,"Poor",N164=3,"Average",N164=4,"Good",N164=5,"Excellent")</f>
        <v>Excellent</v>
      </c>
      <c r="P164"/>
      <c r="Q164"/>
      <c r="R164"/>
      <c r="S164"/>
      <c r="T164"/>
      <c r="U164"/>
    </row>
    <row r="165" spans="1:21">
      <c r="A165" s="2">
        <v>127437</v>
      </c>
      <c r="B165" s="2" t="s">
        <v>23</v>
      </c>
      <c r="C165" s="4">
        <v>45451</v>
      </c>
      <c r="D165" s="17">
        <v>45451</v>
      </c>
      <c r="E165" s="2" t="s">
        <v>24</v>
      </c>
      <c r="F165" s="2" t="s">
        <v>17</v>
      </c>
      <c r="G165" s="2">
        <v>23</v>
      </c>
      <c r="H165" s="2" t="s">
        <v>129</v>
      </c>
      <c r="I165" s="2" t="s">
        <v>19</v>
      </c>
      <c r="J165" s="12">
        <v>9</v>
      </c>
      <c r="K165" s="2">
        <v>9</v>
      </c>
      <c r="L165" s="2">
        <v>1</v>
      </c>
      <c r="M165" s="12">
        <v>9</v>
      </c>
      <c r="N165" s="3">
        <v>3</v>
      </c>
      <c r="O165" s="2" t="str" cm="1">
        <f t="array" ref="O165">_xlfn.IFS(N165=1,"Unsatisfactory",N165=2,"Poor",N165=3,"Average",N165=4,"Good",N165=5,"Excellent")</f>
        <v>Average</v>
      </c>
      <c r="P165"/>
      <c r="Q165"/>
      <c r="R165"/>
      <c r="S165"/>
      <c r="T165"/>
      <c r="U165"/>
    </row>
    <row r="166" spans="1:21">
      <c r="A166" s="2">
        <v>194812</v>
      </c>
      <c r="B166" s="2" t="s">
        <v>42</v>
      </c>
      <c r="C166" s="4">
        <v>45330</v>
      </c>
      <c r="D166" s="17">
        <v>45330</v>
      </c>
      <c r="E166" s="2" t="s">
        <v>16</v>
      </c>
      <c r="F166" s="2" t="s">
        <v>25</v>
      </c>
      <c r="G166" s="2">
        <v>34</v>
      </c>
      <c r="H166" s="2" t="s">
        <v>31</v>
      </c>
      <c r="I166" s="2" t="s">
        <v>19</v>
      </c>
      <c r="J166" s="12">
        <v>65</v>
      </c>
      <c r="K166" s="2">
        <v>65</v>
      </c>
      <c r="L166" s="2">
        <v>4</v>
      </c>
      <c r="M166" s="12">
        <v>260</v>
      </c>
      <c r="N166" s="3">
        <v>5</v>
      </c>
      <c r="O166" s="2" t="str" cm="1">
        <f t="array" ref="O166">_xlfn.IFS(N166=1,"Unsatisfactory",N166=2,"Poor",N166=3,"Average",N166=4,"Good",N166=5,"Excellent")</f>
        <v>Excellent</v>
      </c>
      <c r="P166"/>
      <c r="Q166"/>
      <c r="R166"/>
      <c r="S166"/>
      <c r="T166"/>
      <c r="U166"/>
    </row>
    <row r="167" spans="1:21">
      <c r="A167" s="2">
        <v>199077</v>
      </c>
      <c r="B167" s="2" t="s">
        <v>23</v>
      </c>
      <c r="C167" s="4">
        <v>45375</v>
      </c>
      <c r="D167" s="17">
        <v>45375</v>
      </c>
      <c r="E167" s="2" t="s">
        <v>24</v>
      </c>
      <c r="F167" s="2" t="s">
        <v>17</v>
      </c>
      <c r="G167" s="2">
        <v>23</v>
      </c>
      <c r="H167" s="2" t="s">
        <v>38</v>
      </c>
      <c r="I167" s="2" t="s">
        <v>19</v>
      </c>
      <c r="J167" s="12">
        <v>9</v>
      </c>
      <c r="K167" s="2">
        <v>9</v>
      </c>
      <c r="L167" s="2">
        <v>1</v>
      </c>
      <c r="M167" s="12">
        <v>9</v>
      </c>
      <c r="N167" s="3">
        <v>5</v>
      </c>
      <c r="O167" s="2" t="str" cm="1">
        <f t="array" ref="O167">_xlfn.IFS(N167=1,"Unsatisfactory",N167=2,"Poor",N167=3,"Average",N167=4,"Good",N167=5,"Excellent")</f>
        <v>Excellent</v>
      </c>
      <c r="P167"/>
      <c r="Q167"/>
      <c r="R167"/>
      <c r="S167"/>
      <c r="T167"/>
      <c r="U167"/>
    </row>
    <row r="168" spans="1:21">
      <c r="A168" s="2">
        <v>134543</v>
      </c>
      <c r="B168" s="2" t="s">
        <v>15</v>
      </c>
      <c r="C168" s="4">
        <v>45505</v>
      </c>
      <c r="D168" s="17">
        <v>45505</v>
      </c>
      <c r="E168" s="2" t="s">
        <v>16</v>
      </c>
      <c r="F168" s="2" t="s">
        <v>17</v>
      </c>
      <c r="G168" s="2">
        <v>20</v>
      </c>
      <c r="H168" s="2" t="s">
        <v>131</v>
      </c>
      <c r="I168" s="2" t="s">
        <v>27</v>
      </c>
      <c r="J168" s="12">
        <v>100</v>
      </c>
      <c r="K168" s="2">
        <v>170</v>
      </c>
      <c r="L168" s="2">
        <v>4</v>
      </c>
      <c r="M168" s="12">
        <v>680</v>
      </c>
      <c r="N168" s="3">
        <v>5</v>
      </c>
      <c r="O168" s="2" t="str" cm="1">
        <f t="array" ref="O168">_xlfn.IFS(N168=1,"Unsatisfactory",N168=2,"Poor",N168=3,"Average",N168=4,"Good",N168=5,"Excellent")</f>
        <v>Excellent</v>
      </c>
      <c r="P168"/>
      <c r="Q168"/>
      <c r="R168"/>
      <c r="S168"/>
      <c r="T168"/>
      <c r="U168"/>
    </row>
    <row r="169" spans="1:21">
      <c r="A169" s="2">
        <v>177295</v>
      </c>
      <c r="B169" s="2" t="s">
        <v>42</v>
      </c>
      <c r="C169" s="4">
        <v>45387</v>
      </c>
      <c r="D169" s="17">
        <v>45387</v>
      </c>
      <c r="E169" s="2" t="s">
        <v>16</v>
      </c>
      <c r="F169" s="2" t="s">
        <v>25</v>
      </c>
      <c r="G169" s="2">
        <v>24</v>
      </c>
      <c r="H169" s="2" t="s">
        <v>79</v>
      </c>
      <c r="I169" s="2" t="s">
        <v>27</v>
      </c>
      <c r="J169" s="12">
        <v>65</v>
      </c>
      <c r="K169" s="2">
        <v>105</v>
      </c>
      <c r="L169" s="2">
        <v>2</v>
      </c>
      <c r="M169" s="12">
        <v>210</v>
      </c>
      <c r="N169" s="3">
        <v>5</v>
      </c>
      <c r="O169" s="2" t="str" cm="1">
        <f t="array" ref="O169">_xlfn.IFS(N169=1,"Unsatisfactory",N169=2,"Poor",N169=3,"Average",N169=4,"Good",N169=5,"Excellent")</f>
        <v>Excellent</v>
      </c>
      <c r="P169"/>
      <c r="Q169"/>
      <c r="R169"/>
      <c r="S169"/>
      <c r="T169"/>
      <c r="U169"/>
    </row>
    <row r="170" spans="1:21">
      <c r="A170" s="2">
        <v>195115</v>
      </c>
      <c r="B170" s="2" t="s">
        <v>15</v>
      </c>
      <c r="C170" s="4">
        <v>45437</v>
      </c>
      <c r="D170" s="17">
        <v>45437</v>
      </c>
      <c r="E170" s="2" t="s">
        <v>16</v>
      </c>
      <c r="F170" s="2" t="s">
        <v>17</v>
      </c>
      <c r="G170" s="2">
        <v>18</v>
      </c>
      <c r="H170" s="2" t="s">
        <v>80</v>
      </c>
      <c r="I170" s="2" t="s">
        <v>27</v>
      </c>
      <c r="J170" s="12">
        <v>100</v>
      </c>
      <c r="K170" s="2">
        <v>140</v>
      </c>
      <c r="L170" s="2">
        <v>2</v>
      </c>
      <c r="M170" s="12">
        <v>280</v>
      </c>
      <c r="N170" s="3">
        <v>4</v>
      </c>
      <c r="O170" s="2" t="str" cm="1">
        <f t="array" ref="O170">_xlfn.IFS(N170=1,"Unsatisfactory",N170=2,"Poor",N170=3,"Average",N170=4,"Good",N170=5,"Excellent")</f>
        <v>Good</v>
      </c>
      <c r="P170"/>
      <c r="Q170"/>
      <c r="R170"/>
      <c r="S170"/>
      <c r="T170"/>
      <c r="U170"/>
    </row>
    <row r="171" spans="1:21">
      <c r="A171" s="2">
        <v>134487</v>
      </c>
      <c r="B171" s="2" t="s">
        <v>53</v>
      </c>
      <c r="C171" s="4">
        <v>45370</v>
      </c>
      <c r="D171" s="17">
        <v>45370</v>
      </c>
      <c r="E171" s="2" t="s">
        <v>37</v>
      </c>
      <c r="F171" s="2" t="s">
        <v>17</v>
      </c>
      <c r="G171" s="2">
        <v>22</v>
      </c>
      <c r="H171" s="2" t="s">
        <v>69</v>
      </c>
      <c r="I171" s="2" t="s">
        <v>19</v>
      </c>
      <c r="J171" s="12">
        <v>15</v>
      </c>
      <c r="K171" s="2">
        <v>15</v>
      </c>
      <c r="L171" s="2">
        <v>4</v>
      </c>
      <c r="M171" s="12">
        <v>60</v>
      </c>
      <c r="N171" s="3">
        <v>5</v>
      </c>
      <c r="O171" s="2" t="str" cm="1">
        <f t="array" ref="O171">_xlfn.IFS(N171=1,"Unsatisfactory",N171=2,"Poor",N171=3,"Average",N171=4,"Good",N171=5,"Excellent")</f>
        <v>Excellent</v>
      </c>
      <c r="P171"/>
      <c r="Q171"/>
      <c r="R171"/>
      <c r="S171"/>
      <c r="T171"/>
      <c r="U171"/>
    </row>
    <row r="172" spans="1:21">
      <c r="A172" s="2">
        <v>161617</v>
      </c>
      <c r="B172" s="2" t="s">
        <v>78</v>
      </c>
      <c r="C172" s="4">
        <v>45413</v>
      </c>
      <c r="D172" s="17">
        <v>45413</v>
      </c>
      <c r="E172" s="2" t="s">
        <v>37</v>
      </c>
      <c r="F172" s="2" t="s">
        <v>17</v>
      </c>
      <c r="G172" s="2">
        <v>28</v>
      </c>
      <c r="H172" s="2" t="s">
        <v>128</v>
      </c>
      <c r="I172" s="2" t="s">
        <v>19</v>
      </c>
      <c r="J172" s="12">
        <v>50</v>
      </c>
      <c r="K172" s="2">
        <v>50</v>
      </c>
      <c r="L172" s="2">
        <v>4</v>
      </c>
      <c r="M172" s="12">
        <v>200</v>
      </c>
      <c r="N172" s="3">
        <v>4</v>
      </c>
      <c r="O172" s="2" t="str" cm="1">
        <f t="array" ref="O172">_xlfn.IFS(N172=1,"Unsatisfactory",N172=2,"Poor",N172=3,"Average",N172=4,"Good",N172=5,"Excellent")</f>
        <v>Good</v>
      </c>
      <c r="P172"/>
      <c r="Q172"/>
      <c r="R172"/>
      <c r="S172"/>
      <c r="T172"/>
      <c r="U172"/>
    </row>
    <row r="173" spans="1:21">
      <c r="A173" s="2">
        <v>123244</v>
      </c>
      <c r="B173" s="2" t="s">
        <v>53</v>
      </c>
      <c r="C173" s="4">
        <v>45260</v>
      </c>
      <c r="D173" s="17">
        <v>45260</v>
      </c>
      <c r="E173" s="2" t="s">
        <v>37</v>
      </c>
      <c r="F173" s="2" t="s">
        <v>17</v>
      </c>
      <c r="G173" s="2">
        <v>34</v>
      </c>
      <c r="H173" s="2" t="s">
        <v>29</v>
      </c>
      <c r="I173" s="2" t="s">
        <v>19</v>
      </c>
      <c r="J173" s="12">
        <v>15</v>
      </c>
      <c r="K173" s="2">
        <v>15</v>
      </c>
      <c r="L173" s="2">
        <v>3</v>
      </c>
      <c r="M173" s="12">
        <v>45</v>
      </c>
      <c r="N173" s="3">
        <v>3</v>
      </c>
      <c r="O173" s="2" t="str" cm="1">
        <f t="array" ref="O173">_xlfn.IFS(N173=1,"Unsatisfactory",N173=2,"Poor",N173=3,"Average",N173=4,"Good",N173=5,"Excellent")</f>
        <v>Average</v>
      </c>
      <c r="P173"/>
      <c r="Q173"/>
      <c r="R173"/>
      <c r="S173"/>
      <c r="T173"/>
      <c r="U173"/>
    </row>
    <row r="174" spans="1:21">
      <c r="A174" s="2">
        <v>124180</v>
      </c>
      <c r="B174" s="2" t="s">
        <v>42</v>
      </c>
      <c r="C174" s="4">
        <v>45411</v>
      </c>
      <c r="D174" s="17">
        <v>45411</v>
      </c>
      <c r="E174" s="2" t="s">
        <v>16</v>
      </c>
      <c r="F174" s="2" t="s">
        <v>17</v>
      </c>
      <c r="G174" s="2">
        <v>22</v>
      </c>
      <c r="H174" s="2" t="s">
        <v>62</v>
      </c>
      <c r="I174" s="2" t="s">
        <v>19</v>
      </c>
      <c r="J174" s="12">
        <v>65</v>
      </c>
      <c r="K174" s="2">
        <v>65</v>
      </c>
      <c r="L174" s="2">
        <v>2</v>
      </c>
      <c r="M174" s="12">
        <v>130</v>
      </c>
      <c r="N174" s="3">
        <v>4</v>
      </c>
      <c r="O174" s="2" t="str" cm="1">
        <f t="array" ref="O174">_xlfn.IFS(N174=1,"Unsatisfactory",N174=2,"Poor",N174=3,"Average",N174=4,"Good",N174=5,"Excellent")</f>
        <v>Good</v>
      </c>
      <c r="P174"/>
      <c r="Q174"/>
      <c r="R174"/>
      <c r="S174"/>
      <c r="T174"/>
      <c r="U174"/>
    </row>
    <row r="175" spans="1:21">
      <c r="A175" s="2">
        <v>199233</v>
      </c>
      <c r="B175" s="2" t="s">
        <v>42</v>
      </c>
      <c r="C175" s="4">
        <v>45428</v>
      </c>
      <c r="D175" s="17">
        <v>45428</v>
      </c>
      <c r="E175" s="2" t="s">
        <v>16</v>
      </c>
      <c r="F175" s="2" t="s">
        <v>17</v>
      </c>
      <c r="G175" s="2">
        <v>31</v>
      </c>
      <c r="H175" s="2" t="s">
        <v>31</v>
      </c>
      <c r="I175" s="2" t="s">
        <v>19</v>
      </c>
      <c r="J175" s="12">
        <v>65</v>
      </c>
      <c r="K175" s="2">
        <v>65</v>
      </c>
      <c r="L175" s="2">
        <v>1</v>
      </c>
      <c r="M175" s="12">
        <v>65</v>
      </c>
      <c r="N175" s="3">
        <v>5</v>
      </c>
      <c r="O175" s="2" t="str" cm="1">
        <f t="array" ref="O175">_xlfn.IFS(N175=1,"Unsatisfactory",N175=2,"Poor",N175=3,"Average",N175=4,"Good",N175=5,"Excellent")</f>
        <v>Excellent</v>
      </c>
      <c r="P175"/>
      <c r="Q175"/>
      <c r="R175"/>
      <c r="S175"/>
      <c r="T175"/>
      <c r="U175"/>
    </row>
    <row r="176" spans="1:21">
      <c r="A176" s="2">
        <v>167366</v>
      </c>
      <c r="B176" s="2" t="s">
        <v>50</v>
      </c>
      <c r="C176" s="4">
        <v>45286</v>
      </c>
      <c r="D176" s="17">
        <v>45286</v>
      </c>
      <c r="E176" s="2" t="s">
        <v>16</v>
      </c>
      <c r="F176" s="2" t="s">
        <v>25</v>
      </c>
      <c r="G176" s="2">
        <v>25</v>
      </c>
      <c r="H176" s="2" t="s">
        <v>129</v>
      </c>
      <c r="I176" s="2" t="s">
        <v>19</v>
      </c>
      <c r="J176" s="12">
        <v>97</v>
      </c>
      <c r="K176" s="2">
        <v>97</v>
      </c>
      <c r="L176" s="2">
        <v>4</v>
      </c>
      <c r="M176" s="12">
        <v>388</v>
      </c>
      <c r="N176" s="3">
        <v>5</v>
      </c>
      <c r="O176" s="2" t="str" cm="1">
        <f t="array" ref="O176">_xlfn.IFS(N176=1,"Unsatisfactory",N176=2,"Poor",N176=3,"Average",N176=4,"Good",N176=5,"Excellent")</f>
        <v>Excellent</v>
      </c>
      <c r="P176"/>
      <c r="Q176"/>
      <c r="R176"/>
      <c r="S176"/>
      <c r="T176"/>
      <c r="U176"/>
    </row>
    <row r="177" spans="1:21">
      <c r="A177" s="2">
        <v>136897</v>
      </c>
      <c r="B177" s="2" t="s">
        <v>76</v>
      </c>
      <c r="C177" s="4">
        <v>45432</v>
      </c>
      <c r="D177" s="17">
        <v>45432</v>
      </c>
      <c r="E177" s="2" t="s">
        <v>37</v>
      </c>
      <c r="F177" s="2" t="s">
        <v>17</v>
      </c>
      <c r="G177" s="2">
        <v>29</v>
      </c>
      <c r="H177" s="2" t="s">
        <v>129</v>
      </c>
      <c r="I177" s="2" t="s">
        <v>19</v>
      </c>
      <c r="J177" s="12">
        <v>45</v>
      </c>
      <c r="K177" s="2">
        <v>45</v>
      </c>
      <c r="L177" s="2">
        <v>2</v>
      </c>
      <c r="M177" s="12">
        <v>90</v>
      </c>
      <c r="N177" s="3">
        <v>2</v>
      </c>
      <c r="O177" s="2" t="str" cm="1">
        <f t="array" ref="O177">_xlfn.IFS(N177=1,"Unsatisfactory",N177=2,"Poor",N177=3,"Average",N177=4,"Good",N177=5,"Excellent")</f>
        <v>Poor</v>
      </c>
      <c r="P177"/>
      <c r="Q177"/>
      <c r="R177"/>
      <c r="S177"/>
      <c r="T177"/>
      <c r="U177"/>
    </row>
    <row r="178" spans="1:21">
      <c r="A178" s="2">
        <v>196235</v>
      </c>
      <c r="B178" s="2" t="s">
        <v>42</v>
      </c>
      <c r="C178" s="4">
        <v>45346</v>
      </c>
      <c r="D178" s="17">
        <v>45346</v>
      </c>
      <c r="E178" s="2" t="s">
        <v>16</v>
      </c>
      <c r="F178" s="2" t="s">
        <v>17</v>
      </c>
      <c r="G178" s="2">
        <v>29</v>
      </c>
      <c r="H178" s="2" t="s">
        <v>128</v>
      </c>
      <c r="I178" s="2" t="s">
        <v>19</v>
      </c>
      <c r="J178" s="12">
        <v>65</v>
      </c>
      <c r="K178" s="2">
        <v>65</v>
      </c>
      <c r="L178" s="2">
        <v>5</v>
      </c>
      <c r="M178" s="12">
        <v>325</v>
      </c>
      <c r="N178" s="3">
        <v>5</v>
      </c>
      <c r="O178" s="2" t="str" cm="1">
        <f t="array" ref="O178">_xlfn.IFS(N178=1,"Unsatisfactory",N178=2,"Poor",N178=3,"Average",N178=4,"Good",N178=5,"Excellent")</f>
        <v>Excellent</v>
      </c>
      <c r="P178"/>
      <c r="Q178"/>
      <c r="R178"/>
      <c r="S178"/>
      <c r="T178"/>
      <c r="U178"/>
    </row>
    <row r="179" spans="1:21">
      <c r="A179" s="2">
        <v>121457</v>
      </c>
      <c r="B179" s="2" t="s">
        <v>53</v>
      </c>
      <c r="C179" s="4">
        <v>45588</v>
      </c>
      <c r="D179" s="17">
        <v>45588</v>
      </c>
      <c r="E179" s="2" t="s">
        <v>37</v>
      </c>
      <c r="F179" s="2" t="s">
        <v>17</v>
      </c>
      <c r="G179" s="2">
        <v>18</v>
      </c>
      <c r="H179" s="2" t="s">
        <v>51</v>
      </c>
      <c r="I179" s="2" t="s">
        <v>27</v>
      </c>
      <c r="J179" s="12">
        <v>15</v>
      </c>
      <c r="K179" s="2">
        <v>65</v>
      </c>
      <c r="L179" s="2">
        <v>1</v>
      </c>
      <c r="M179" s="12">
        <v>65</v>
      </c>
      <c r="N179" s="3">
        <v>4</v>
      </c>
      <c r="O179" s="2" t="str" cm="1">
        <f t="array" ref="O179">_xlfn.IFS(N179=1,"Unsatisfactory",N179=2,"Poor",N179=3,"Average",N179=4,"Good",N179=5,"Excellent")</f>
        <v>Good</v>
      </c>
      <c r="P179"/>
      <c r="Q179"/>
      <c r="R179"/>
      <c r="S179"/>
      <c r="T179"/>
      <c r="U179"/>
    </row>
    <row r="180" spans="1:21">
      <c r="A180" s="2">
        <v>197590</v>
      </c>
      <c r="B180" s="2" t="s">
        <v>15</v>
      </c>
      <c r="C180" s="4">
        <v>45311</v>
      </c>
      <c r="D180" s="17">
        <v>45311</v>
      </c>
      <c r="E180" s="2" t="s">
        <v>16</v>
      </c>
      <c r="F180" s="2" t="s">
        <v>17</v>
      </c>
      <c r="G180" s="2">
        <v>19</v>
      </c>
      <c r="H180" s="2" t="s">
        <v>60</v>
      </c>
      <c r="I180" s="2" t="s">
        <v>19</v>
      </c>
      <c r="J180" s="12">
        <v>100</v>
      </c>
      <c r="K180" s="2">
        <v>100</v>
      </c>
      <c r="L180" s="2">
        <v>3</v>
      </c>
      <c r="M180" s="12">
        <v>300</v>
      </c>
      <c r="N180" s="3">
        <v>3</v>
      </c>
      <c r="O180" s="2" t="str" cm="1">
        <f t="array" ref="O180">_xlfn.IFS(N180=1,"Unsatisfactory",N180=2,"Poor",N180=3,"Average",N180=4,"Good",N180=5,"Excellent")</f>
        <v>Average</v>
      </c>
      <c r="P180"/>
      <c r="Q180"/>
      <c r="R180"/>
      <c r="S180"/>
      <c r="T180"/>
      <c r="U180"/>
    </row>
    <row r="181" spans="1:21">
      <c r="A181" s="2">
        <v>149173</v>
      </c>
      <c r="B181" s="2" t="s">
        <v>30</v>
      </c>
      <c r="C181" s="4">
        <v>45478</v>
      </c>
      <c r="D181" s="17">
        <v>45478</v>
      </c>
      <c r="E181" s="2" t="s">
        <v>24</v>
      </c>
      <c r="F181" s="2" t="s">
        <v>25</v>
      </c>
      <c r="G181" s="2">
        <v>23</v>
      </c>
      <c r="H181" s="2" t="s">
        <v>128</v>
      </c>
      <c r="I181" s="2" t="s">
        <v>19</v>
      </c>
      <c r="J181" s="12">
        <v>10</v>
      </c>
      <c r="K181" s="2">
        <v>10</v>
      </c>
      <c r="L181" s="2">
        <v>1</v>
      </c>
      <c r="M181" s="12">
        <v>10</v>
      </c>
      <c r="N181" s="3">
        <v>4</v>
      </c>
      <c r="O181" s="2" t="str" cm="1">
        <f t="array" ref="O181">_xlfn.IFS(N181=1,"Unsatisfactory",N181=2,"Poor",N181=3,"Average",N181=4,"Good",N181=5,"Excellent")</f>
        <v>Good</v>
      </c>
      <c r="P181"/>
      <c r="Q181"/>
      <c r="R181"/>
      <c r="S181"/>
      <c r="T181"/>
      <c r="U181"/>
    </row>
    <row r="182" spans="1:21">
      <c r="A182" s="2">
        <v>150160</v>
      </c>
      <c r="B182" s="2" t="s">
        <v>53</v>
      </c>
      <c r="C182" s="4">
        <v>45468</v>
      </c>
      <c r="D182" s="17">
        <v>45468</v>
      </c>
      <c r="E182" s="2" t="s">
        <v>37</v>
      </c>
      <c r="F182" s="2" t="s">
        <v>25</v>
      </c>
      <c r="G182" s="2">
        <v>20</v>
      </c>
      <c r="H182" s="2" t="s">
        <v>129</v>
      </c>
      <c r="I182" s="2" t="s">
        <v>19</v>
      </c>
      <c r="J182" s="12">
        <v>15</v>
      </c>
      <c r="K182" s="2">
        <v>15</v>
      </c>
      <c r="L182" s="2">
        <v>1</v>
      </c>
      <c r="M182" s="12">
        <v>15</v>
      </c>
      <c r="N182" s="3">
        <v>4</v>
      </c>
      <c r="O182" s="2" t="str" cm="1">
        <f t="array" ref="O182">_xlfn.IFS(N182=1,"Unsatisfactory",N182=2,"Poor",N182=3,"Average",N182=4,"Good",N182=5,"Excellent")</f>
        <v>Good</v>
      </c>
      <c r="P182"/>
      <c r="Q182"/>
      <c r="R182"/>
      <c r="S182"/>
      <c r="T182"/>
      <c r="U182"/>
    </row>
    <row r="183" spans="1:21">
      <c r="A183" s="2">
        <v>197758</v>
      </c>
      <c r="B183" s="2" t="s">
        <v>33</v>
      </c>
      <c r="C183" s="4">
        <v>45366</v>
      </c>
      <c r="D183" s="17">
        <v>45366</v>
      </c>
      <c r="E183" s="2" t="s">
        <v>16</v>
      </c>
      <c r="F183" s="2" t="s">
        <v>17</v>
      </c>
      <c r="G183" s="2">
        <v>33</v>
      </c>
      <c r="H183" s="2" t="s">
        <v>129</v>
      </c>
      <c r="I183" s="2" t="s">
        <v>19</v>
      </c>
      <c r="J183" s="12">
        <v>118</v>
      </c>
      <c r="K183" s="2">
        <v>118</v>
      </c>
      <c r="L183" s="2">
        <v>1</v>
      </c>
      <c r="M183" s="12">
        <v>118</v>
      </c>
      <c r="N183" s="3">
        <v>5</v>
      </c>
      <c r="O183" s="2" t="str" cm="1">
        <f t="array" ref="O183">_xlfn.IFS(N183=1,"Unsatisfactory",N183=2,"Poor",N183=3,"Average",N183=4,"Good",N183=5,"Excellent")</f>
        <v>Excellent</v>
      </c>
      <c r="P183"/>
      <c r="Q183"/>
      <c r="R183"/>
      <c r="S183"/>
      <c r="T183"/>
      <c r="U183"/>
    </row>
    <row r="184" spans="1:21">
      <c r="A184" s="2">
        <v>151631</v>
      </c>
      <c r="B184" s="2" t="s">
        <v>53</v>
      </c>
      <c r="C184" s="4">
        <v>45413</v>
      </c>
      <c r="D184" s="17">
        <v>45413</v>
      </c>
      <c r="E184" s="2" t="s">
        <v>37</v>
      </c>
      <c r="F184" s="2" t="s">
        <v>17</v>
      </c>
      <c r="G184" s="2">
        <v>26</v>
      </c>
      <c r="H184" s="2" t="s">
        <v>60</v>
      </c>
      <c r="I184" s="2" t="s">
        <v>19</v>
      </c>
      <c r="J184" s="12">
        <v>15</v>
      </c>
      <c r="K184" s="2">
        <v>15</v>
      </c>
      <c r="L184" s="2">
        <v>1</v>
      </c>
      <c r="M184" s="12">
        <v>15</v>
      </c>
      <c r="N184" s="3">
        <v>2</v>
      </c>
      <c r="O184" s="2" t="str" cm="1">
        <f t="array" ref="O184">_xlfn.IFS(N184=1,"Unsatisfactory",N184=2,"Poor",N184=3,"Average",N184=4,"Good",N184=5,"Excellent")</f>
        <v>Poor</v>
      </c>
      <c r="P184"/>
      <c r="Q184"/>
      <c r="R184"/>
      <c r="S184"/>
      <c r="T184"/>
      <c r="U184"/>
    </row>
    <row r="185" spans="1:21">
      <c r="A185" s="2">
        <v>194418</v>
      </c>
      <c r="B185" s="2" t="s">
        <v>42</v>
      </c>
      <c r="C185" s="4">
        <v>45537</v>
      </c>
      <c r="D185" s="17">
        <v>45537</v>
      </c>
      <c r="E185" s="2" t="s">
        <v>16</v>
      </c>
      <c r="F185" s="2" t="s">
        <v>17</v>
      </c>
      <c r="G185" s="2">
        <v>30</v>
      </c>
      <c r="H185" s="2" t="s">
        <v>31</v>
      </c>
      <c r="I185" s="2" t="s">
        <v>19</v>
      </c>
      <c r="J185" s="12">
        <v>65</v>
      </c>
      <c r="K185" s="2">
        <v>65</v>
      </c>
      <c r="L185" s="2">
        <v>4</v>
      </c>
      <c r="M185" s="12">
        <v>260</v>
      </c>
      <c r="N185" s="3">
        <v>4</v>
      </c>
      <c r="O185" s="2" t="str" cm="1">
        <f t="array" ref="O185">_xlfn.IFS(N185=1,"Unsatisfactory",N185=2,"Poor",N185=3,"Average",N185=4,"Good",N185=5,"Excellent")</f>
        <v>Good</v>
      </c>
      <c r="P185"/>
      <c r="Q185"/>
      <c r="R185"/>
      <c r="S185"/>
      <c r="T185"/>
      <c r="U185"/>
    </row>
    <row r="186" spans="1:21">
      <c r="A186" s="2">
        <v>183753</v>
      </c>
      <c r="B186" s="2" t="s">
        <v>82</v>
      </c>
      <c r="C186" s="4">
        <v>45381</v>
      </c>
      <c r="D186" s="17">
        <v>45381</v>
      </c>
      <c r="E186" s="2" t="s">
        <v>37</v>
      </c>
      <c r="F186" s="2" t="s">
        <v>25</v>
      </c>
      <c r="G186" s="2">
        <v>31</v>
      </c>
      <c r="H186" s="2" t="s">
        <v>26</v>
      </c>
      <c r="I186" s="2" t="s">
        <v>27</v>
      </c>
      <c r="J186" s="12">
        <v>20</v>
      </c>
      <c r="K186" s="2">
        <v>60</v>
      </c>
      <c r="L186" s="2">
        <v>4</v>
      </c>
      <c r="M186" s="12">
        <v>240</v>
      </c>
      <c r="N186" s="3">
        <v>4</v>
      </c>
      <c r="O186" s="2" t="str" cm="1">
        <f t="array" ref="O186">_xlfn.IFS(N186=1,"Unsatisfactory",N186=2,"Poor",N186=3,"Average",N186=4,"Good",N186=5,"Excellent")</f>
        <v>Good</v>
      </c>
      <c r="P186"/>
      <c r="Q186"/>
      <c r="R186"/>
      <c r="S186"/>
      <c r="T186"/>
      <c r="U186"/>
    </row>
    <row r="187" spans="1:21">
      <c r="A187" s="2">
        <v>154579</v>
      </c>
      <c r="B187" s="2" t="s">
        <v>50</v>
      </c>
      <c r="C187" s="4">
        <v>45378</v>
      </c>
      <c r="D187" s="17">
        <v>45378</v>
      </c>
      <c r="E187" s="2" t="s">
        <v>16</v>
      </c>
      <c r="F187" s="2" t="s">
        <v>17</v>
      </c>
      <c r="G187" s="2">
        <v>35</v>
      </c>
      <c r="H187" s="2" t="s">
        <v>67</v>
      </c>
      <c r="I187" s="2" t="s">
        <v>27</v>
      </c>
      <c r="J187" s="12">
        <v>97</v>
      </c>
      <c r="K187" s="2">
        <v>137</v>
      </c>
      <c r="L187" s="2">
        <v>2</v>
      </c>
      <c r="M187" s="12">
        <v>274</v>
      </c>
      <c r="N187" s="3">
        <v>5</v>
      </c>
      <c r="O187" s="2" t="str" cm="1">
        <f t="array" ref="O187">_xlfn.IFS(N187=1,"Unsatisfactory",N187=2,"Poor",N187=3,"Average",N187=4,"Good",N187=5,"Excellent")</f>
        <v>Excellent</v>
      </c>
      <c r="P187"/>
      <c r="Q187"/>
      <c r="R187"/>
      <c r="S187"/>
      <c r="T187"/>
      <c r="U187"/>
    </row>
    <row r="188" spans="1:21">
      <c r="A188" s="2">
        <v>177667</v>
      </c>
      <c r="B188" s="2" t="s">
        <v>76</v>
      </c>
      <c r="C188" s="4">
        <v>45524</v>
      </c>
      <c r="D188" s="17">
        <v>45524</v>
      </c>
      <c r="E188" s="2" t="s">
        <v>37</v>
      </c>
      <c r="F188" s="2" t="s">
        <v>17</v>
      </c>
      <c r="G188" s="2">
        <v>22</v>
      </c>
      <c r="H188" s="2" t="s">
        <v>130</v>
      </c>
      <c r="I188" s="2" t="s">
        <v>19</v>
      </c>
      <c r="J188" s="12">
        <v>45</v>
      </c>
      <c r="K188" s="2">
        <v>45</v>
      </c>
      <c r="L188" s="2">
        <v>3</v>
      </c>
      <c r="M188" s="12">
        <v>135</v>
      </c>
      <c r="N188" s="3">
        <v>3</v>
      </c>
      <c r="O188" s="2" t="str" cm="1">
        <f t="array" ref="O188">_xlfn.IFS(N188=1,"Unsatisfactory",N188=2,"Poor",N188=3,"Average",N188=4,"Good",N188=5,"Excellent")</f>
        <v>Average</v>
      </c>
      <c r="P188"/>
      <c r="Q188"/>
      <c r="R188"/>
      <c r="S188"/>
      <c r="T188"/>
      <c r="U188"/>
    </row>
    <row r="189" spans="1:21">
      <c r="A189" s="2">
        <v>183737</v>
      </c>
      <c r="B189" s="2" t="s">
        <v>53</v>
      </c>
      <c r="C189" s="4">
        <v>45279</v>
      </c>
      <c r="D189" s="17">
        <v>45279</v>
      </c>
      <c r="E189" s="2" t="s">
        <v>37</v>
      </c>
      <c r="F189" s="2" t="s">
        <v>17</v>
      </c>
      <c r="G189" s="2">
        <v>34</v>
      </c>
      <c r="H189" s="2" t="s">
        <v>69</v>
      </c>
      <c r="I189" s="2" t="s">
        <v>19</v>
      </c>
      <c r="J189" s="12">
        <v>15</v>
      </c>
      <c r="K189" s="2">
        <v>15</v>
      </c>
      <c r="L189" s="2">
        <v>4</v>
      </c>
      <c r="M189" s="12">
        <v>60</v>
      </c>
      <c r="N189" s="3">
        <v>3</v>
      </c>
      <c r="O189" s="2" t="str" cm="1">
        <f t="array" ref="O189">_xlfn.IFS(N189=1,"Unsatisfactory",N189=2,"Poor",N189=3,"Average",N189=4,"Good",N189=5,"Excellent")</f>
        <v>Average</v>
      </c>
      <c r="P189"/>
      <c r="Q189"/>
      <c r="R189"/>
      <c r="S189"/>
      <c r="T189"/>
      <c r="U189"/>
    </row>
    <row r="190" spans="1:21">
      <c r="A190" s="2">
        <v>181320</v>
      </c>
      <c r="B190" s="2" t="s">
        <v>53</v>
      </c>
      <c r="C190" s="4">
        <v>45443</v>
      </c>
      <c r="D190" s="17">
        <v>45443</v>
      </c>
      <c r="E190" s="2" t="s">
        <v>37</v>
      </c>
      <c r="F190" s="2" t="s">
        <v>17</v>
      </c>
      <c r="G190" s="2">
        <v>23</v>
      </c>
      <c r="H190" s="2" t="s">
        <v>44</v>
      </c>
      <c r="I190" s="2" t="s">
        <v>27</v>
      </c>
      <c r="J190" s="12">
        <v>15</v>
      </c>
      <c r="K190" s="2">
        <v>40</v>
      </c>
      <c r="L190" s="2">
        <v>1</v>
      </c>
      <c r="M190" s="12">
        <v>40</v>
      </c>
      <c r="N190" s="3">
        <v>2</v>
      </c>
      <c r="O190" s="2" t="str" cm="1">
        <f t="array" ref="O190">_xlfn.IFS(N190=1,"Unsatisfactory",N190=2,"Poor",N190=3,"Average",N190=4,"Good",N190=5,"Excellent")</f>
        <v>Poor</v>
      </c>
      <c r="P190"/>
      <c r="Q190"/>
      <c r="R190"/>
      <c r="S190"/>
      <c r="T190"/>
      <c r="U190"/>
    </row>
    <row r="191" spans="1:21">
      <c r="A191" s="2">
        <v>166728</v>
      </c>
      <c r="B191" s="2" t="s">
        <v>36</v>
      </c>
      <c r="C191" s="4">
        <v>45316</v>
      </c>
      <c r="D191" s="17">
        <v>45316</v>
      </c>
      <c r="E191" s="2" t="s">
        <v>37</v>
      </c>
      <c r="F191" s="2" t="s">
        <v>17</v>
      </c>
      <c r="G191" s="2">
        <v>29</v>
      </c>
      <c r="H191" s="2" t="s">
        <v>38</v>
      </c>
      <c r="I191" s="2" t="s">
        <v>19</v>
      </c>
      <c r="J191" s="12">
        <v>32</v>
      </c>
      <c r="K191" s="2">
        <v>32</v>
      </c>
      <c r="L191" s="2">
        <v>1</v>
      </c>
      <c r="M191" s="12">
        <v>32</v>
      </c>
      <c r="N191" s="3">
        <v>3</v>
      </c>
      <c r="O191" s="2" t="str" cm="1">
        <f t="array" ref="O191">_xlfn.IFS(N191=1,"Unsatisfactory",N191=2,"Poor",N191=3,"Average",N191=4,"Good",N191=5,"Excellent")</f>
        <v>Average</v>
      </c>
      <c r="P191"/>
      <c r="Q191"/>
      <c r="R191"/>
      <c r="S191"/>
      <c r="T191"/>
      <c r="U191"/>
    </row>
    <row r="192" spans="1:21">
      <c r="A192" s="2">
        <v>180784</v>
      </c>
      <c r="B192" s="2" t="s">
        <v>76</v>
      </c>
      <c r="C192" s="4">
        <v>45252</v>
      </c>
      <c r="D192" s="17">
        <v>45252</v>
      </c>
      <c r="E192" s="2" t="s">
        <v>37</v>
      </c>
      <c r="F192" s="2" t="s">
        <v>17</v>
      </c>
      <c r="G192" s="2">
        <v>28</v>
      </c>
      <c r="H192" s="2" t="s">
        <v>79</v>
      </c>
      <c r="I192" s="2" t="s">
        <v>27</v>
      </c>
      <c r="J192" s="12">
        <v>45</v>
      </c>
      <c r="K192" s="2">
        <v>85</v>
      </c>
      <c r="L192" s="2">
        <v>1</v>
      </c>
      <c r="M192" s="12">
        <v>85</v>
      </c>
      <c r="N192" s="3">
        <v>5</v>
      </c>
      <c r="O192" s="2" t="str" cm="1">
        <f t="array" ref="O192">_xlfn.IFS(N192=1,"Unsatisfactory",N192=2,"Poor",N192=3,"Average",N192=4,"Good",N192=5,"Excellent")</f>
        <v>Excellent</v>
      </c>
      <c r="P192"/>
      <c r="Q192"/>
      <c r="R192"/>
      <c r="S192"/>
      <c r="T192"/>
      <c r="U192"/>
    </row>
    <row r="193" spans="1:21">
      <c r="A193" s="2">
        <v>145855</v>
      </c>
      <c r="B193" s="2" t="s">
        <v>42</v>
      </c>
      <c r="C193" s="4">
        <v>45469</v>
      </c>
      <c r="D193" s="17">
        <v>45469</v>
      </c>
      <c r="E193" s="2" t="s">
        <v>16</v>
      </c>
      <c r="F193" s="2" t="s">
        <v>25</v>
      </c>
      <c r="G193" s="2">
        <v>22</v>
      </c>
      <c r="H193" s="2" t="s">
        <v>66</v>
      </c>
      <c r="I193" s="2" t="s">
        <v>27</v>
      </c>
      <c r="J193" s="12">
        <v>65</v>
      </c>
      <c r="K193" s="2">
        <v>105</v>
      </c>
      <c r="L193" s="2">
        <v>1</v>
      </c>
      <c r="M193" s="12">
        <v>105</v>
      </c>
      <c r="N193" s="3">
        <v>3</v>
      </c>
      <c r="O193" s="2" t="str" cm="1">
        <f t="array" ref="O193">_xlfn.IFS(N193=1,"Unsatisfactory",N193=2,"Poor",N193=3,"Average",N193=4,"Good",N193=5,"Excellent")</f>
        <v>Average</v>
      </c>
      <c r="P193"/>
      <c r="Q193"/>
      <c r="R193"/>
      <c r="S193"/>
      <c r="T193"/>
      <c r="U193"/>
    </row>
    <row r="194" spans="1:21">
      <c r="A194" s="2">
        <v>122636</v>
      </c>
      <c r="B194" s="2" t="s">
        <v>78</v>
      </c>
      <c r="C194" s="4">
        <v>45400</v>
      </c>
      <c r="D194" s="17">
        <v>45400</v>
      </c>
      <c r="E194" s="2" t="s">
        <v>37</v>
      </c>
      <c r="F194" s="2" t="s">
        <v>17</v>
      </c>
      <c r="G194" s="2">
        <v>29</v>
      </c>
      <c r="H194" s="2" t="s">
        <v>60</v>
      </c>
      <c r="I194" s="2" t="s">
        <v>19</v>
      </c>
      <c r="J194" s="12">
        <v>50</v>
      </c>
      <c r="K194" s="2">
        <v>50</v>
      </c>
      <c r="L194" s="2">
        <v>1</v>
      </c>
      <c r="M194" s="12">
        <v>50</v>
      </c>
      <c r="N194" s="3">
        <v>5</v>
      </c>
      <c r="O194" s="2" t="str" cm="1">
        <f t="array" ref="O194">_xlfn.IFS(N194=1,"Unsatisfactory",N194=2,"Poor",N194=3,"Average",N194=4,"Good",N194=5,"Excellent")</f>
        <v>Excellent</v>
      </c>
      <c r="P194"/>
      <c r="Q194"/>
      <c r="R194"/>
      <c r="S194"/>
      <c r="T194"/>
      <c r="U194"/>
    </row>
    <row r="195" spans="1:21">
      <c r="A195" s="2">
        <v>153495</v>
      </c>
      <c r="B195" s="2" t="s">
        <v>30</v>
      </c>
      <c r="C195" s="4">
        <v>45417</v>
      </c>
      <c r="D195" s="17">
        <v>45417</v>
      </c>
      <c r="E195" s="2" t="s">
        <v>24</v>
      </c>
      <c r="F195" s="2" t="s">
        <v>17</v>
      </c>
      <c r="G195" s="2">
        <v>28</v>
      </c>
      <c r="H195" s="2" t="s">
        <v>29</v>
      </c>
      <c r="I195" s="2" t="s">
        <v>19</v>
      </c>
      <c r="J195" s="12">
        <v>10</v>
      </c>
      <c r="K195" s="2">
        <v>10</v>
      </c>
      <c r="L195" s="2">
        <v>1</v>
      </c>
      <c r="M195" s="12">
        <v>10</v>
      </c>
      <c r="N195" s="3">
        <v>4</v>
      </c>
      <c r="O195" s="2" t="str" cm="1">
        <f t="array" ref="O195">_xlfn.IFS(N195=1,"Unsatisfactory",N195=2,"Poor",N195=3,"Average",N195=4,"Good",N195=5,"Excellent")</f>
        <v>Good</v>
      </c>
      <c r="P195"/>
      <c r="Q195"/>
      <c r="R195"/>
      <c r="S195"/>
      <c r="T195"/>
      <c r="U195"/>
    </row>
    <row r="196" spans="1:21">
      <c r="A196" s="2">
        <v>195640</v>
      </c>
      <c r="B196" s="2" t="s">
        <v>53</v>
      </c>
      <c r="C196" s="4">
        <v>45410</v>
      </c>
      <c r="D196" s="17">
        <v>45410</v>
      </c>
      <c r="E196" s="2" t="s">
        <v>37</v>
      </c>
      <c r="F196" s="2" t="s">
        <v>17</v>
      </c>
      <c r="G196" s="2">
        <v>21</v>
      </c>
      <c r="H196" s="2" t="s">
        <v>56</v>
      </c>
      <c r="I196" s="2" t="s">
        <v>19</v>
      </c>
      <c r="J196" s="12">
        <v>15</v>
      </c>
      <c r="K196" s="2">
        <v>15</v>
      </c>
      <c r="L196" s="2">
        <v>3</v>
      </c>
      <c r="M196" s="12">
        <v>45</v>
      </c>
      <c r="N196" s="3">
        <v>1</v>
      </c>
      <c r="O196" s="2" t="str" cm="1">
        <f t="array" ref="O196">_xlfn.IFS(N196=1,"Unsatisfactory",N196=2,"Poor",N196=3,"Average",N196=4,"Good",N196=5,"Excellent")</f>
        <v>Unsatisfactory</v>
      </c>
      <c r="P196"/>
      <c r="Q196"/>
      <c r="R196"/>
      <c r="S196"/>
      <c r="T196"/>
      <c r="U196"/>
    </row>
    <row r="197" spans="1:21">
      <c r="A197" s="2">
        <v>122077</v>
      </c>
      <c r="B197" s="2" t="s">
        <v>53</v>
      </c>
      <c r="C197" s="4">
        <v>45581</v>
      </c>
      <c r="D197" s="17">
        <v>45581</v>
      </c>
      <c r="E197" s="2" t="s">
        <v>37</v>
      </c>
      <c r="F197" s="2" t="s">
        <v>17</v>
      </c>
      <c r="G197" s="2">
        <v>25</v>
      </c>
      <c r="H197" s="2" t="s">
        <v>60</v>
      </c>
      <c r="I197" s="2" t="s">
        <v>19</v>
      </c>
      <c r="J197" s="12">
        <v>15</v>
      </c>
      <c r="K197" s="2">
        <v>15</v>
      </c>
      <c r="L197" s="2">
        <v>1</v>
      </c>
      <c r="M197" s="12">
        <v>15</v>
      </c>
      <c r="N197" s="3">
        <v>5</v>
      </c>
      <c r="O197" s="2" t="str" cm="1">
        <f t="array" ref="O197">_xlfn.IFS(N197=1,"Unsatisfactory",N197=2,"Poor",N197=3,"Average",N197=4,"Good",N197=5,"Excellent")</f>
        <v>Excellent</v>
      </c>
      <c r="P197"/>
      <c r="Q197"/>
      <c r="R197"/>
      <c r="S197"/>
      <c r="T197"/>
      <c r="U197"/>
    </row>
    <row r="198" spans="1:21">
      <c r="A198" s="2">
        <v>192918</v>
      </c>
      <c r="B198" s="2" t="s">
        <v>82</v>
      </c>
      <c r="C198" s="4">
        <v>45513</v>
      </c>
      <c r="D198" s="17">
        <v>45513</v>
      </c>
      <c r="E198" s="2" t="s">
        <v>37</v>
      </c>
      <c r="F198" s="2" t="s">
        <v>17</v>
      </c>
      <c r="G198" s="2">
        <v>18</v>
      </c>
      <c r="H198" s="2" t="s">
        <v>60</v>
      </c>
      <c r="I198" s="2" t="s">
        <v>19</v>
      </c>
      <c r="J198" s="12">
        <v>20</v>
      </c>
      <c r="K198" s="2">
        <v>20</v>
      </c>
      <c r="L198" s="2">
        <v>1</v>
      </c>
      <c r="M198" s="12">
        <v>20</v>
      </c>
      <c r="N198" s="3">
        <v>4</v>
      </c>
      <c r="O198" s="2" t="str" cm="1">
        <f t="array" ref="O198">_xlfn.IFS(N198=1,"Unsatisfactory",N198=2,"Poor",N198=3,"Average",N198=4,"Good",N198=5,"Excellent")</f>
        <v>Good</v>
      </c>
      <c r="P198"/>
      <c r="Q198"/>
      <c r="R198"/>
      <c r="S198"/>
      <c r="T198"/>
      <c r="U198"/>
    </row>
    <row r="199" spans="1:21">
      <c r="A199" s="2">
        <v>188553</v>
      </c>
      <c r="B199" s="2" t="s">
        <v>48</v>
      </c>
      <c r="C199" s="4">
        <v>45379</v>
      </c>
      <c r="D199" s="17">
        <v>45379</v>
      </c>
      <c r="E199" s="2" t="s">
        <v>16</v>
      </c>
      <c r="F199" s="2" t="s">
        <v>17</v>
      </c>
      <c r="G199" s="2">
        <v>33</v>
      </c>
      <c r="H199" s="2" t="s">
        <v>62</v>
      </c>
      <c r="I199" s="2" t="s">
        <v>19</v>
      </c>
      <c r="J199" s="12">
        <v>130</v>
      </c>
      <c r="K199" s="2">
        <v>130</v>
      </c>
      <c r="L199" s="2">
        <v>1</v>
      </c>
      <c r="M199" s="12">
        <v>130</v>
      </c>
      <c r="N199" s="3">
        <v>4</v>
      </c>
      <c r="O199" s="2" t="str" cm="1">
        <f t="array" ref="O199">_xlfn.IFS(N199=1,"Unsatisfactory",N199=2,"Poor",N199=3,"Average",N199=4,"Good",N199=5,"Excellent")</f>
        <v>Good</v>
      </c>
      <c r="P199"/>
      <c r="Q199"/>
      <c r="R199"/>
      <c r="S199"/>
      <c r="T199"/>
      <c r="U199"/>
    </row>
    <row r="200" spans="1:21">
      <c r="A200" s="2">
        <v>171654</v>
      </c>
      <c r="B200" s="2" t="s">
        <v>42</v>
      </c>
      <c r="C200" s="4">
        <v>45464</v>
      </c>
      <c r="D200" s="17">
        <v>45464</v>
      </c>
      <c r="E200" s="2" t="s">
        <v>16</v>
      </c>
      <c r="F200" s="2" t="s">
        <v>17</v>
      </c>
      <c r="G200" s="2">
        <v>32</v>
      </c>
      <c r="H200" s="2" t="s">
        <v>129</v>
      </c>
      <c r="I200" s="2" t="s">
        <v>19</v>
      </c>
      <c r="J200" s="12">
        <v>65</v>
      </c>
      <c r="K200" s="2">
        <v>65</v>
      </c>
      <c r="L200" s="2">
        <v>2</v>
      </c>
      <c r="M200" s="12">
        <v>130</v>
      </c>
      <c r="N200" s="3">
        <v>4</v>
      </c>
      <c r="O200" s="2" t="str" cm="1">
        <f t="array" ref="O200">_xlfn.IFS(N200=1,"Unsatisfactory",N200=2,"Poor",N200=3,"Average",N200=4,"Good",N200=5,"Excellent")</f>
        <v>Good</v>
      </c>
      <c r="P200"/>
      <c r="Q200"/>
      <c r="R200"/>
      <c r="S200"/>
      <c r="T200"/>
      <c r="U200"/>
    </row>
    <row r="201" spans="1:21">
      <c r="A201" s="2">
        <v>167856</v>
      </c>
      <c r="B201" s="2" t="s">
        <v>15</v>
      </c>
      <c r="C201" s="4">
        <v>45437</v>
      </c>
      <c r="D201" s="17">
        <v>45437</v>
      </c>
      <c r="E201" s="2" t="s">
        <v>16</v>
      </c>
      <c r="F201" s="2" t="s">
        <v>17</v>
      </c>
      <c r="G201" s="2">
        <v>22</v>
      </c>
      <c r="H201" s="2" t="s">
        <v>115</v>
      </c>
      <c r="I201" s="2" t="s">
        <v>19</v>
      </c>
      <c r="J201" s="12">
        <v>100</v>
      </c>
      <c r="K201" s="2">
        <v>100</v>
      </c>
      <c r="L201" s="2">
        <v>1</v>
      </c>
      <c r="M201" s="12">
        <v>100</v>
      </c>
      <c r="N201" s="3">
        <v>5</v>
      </c>
      <c r="O201" s="2" t="str" cm="1">
        <f t="array" ref="O201">_xlfn.IFS(N201=1,"Unsatisfactory",N201=2,"Poor",N201=3,"Average",N201=4,"Good",N201=5,"Excellent")</f>
        <v>Excellent</v>
      </c>
      <c r="P201"/>
      <c r="Q201"/>
      <c r="R201"/>
      <c r="S201"/>
      <c r="T201"/>
      <c r="U201"/>
    </row>
    <row r="202" spans="1:21">
      <c r="A202" s="2">
        <v>156566</v>
      </c>
      <c r="B202" s="2" t="s">
        <v>50</v>
      </c>
      <c r="C202" s="4">
        <v>45250</v>
      </c>
      <c r="D202" s="17">
        <v>45250</v>
      </c>
      <c r="E202" s="2" t="s">
        <v>16</v>
      </c>
      <c r="F202" s="2" t="s">
        <v>17</v>
      </c>
      <c r="G202" s="2">
        <v>21</v>
      </c>
      <c r="H202" s="2" t="s">
        <v>31</v>
      </c>
      <c r="I202" s="2" t="s">
        <v>19</v>
      </c>
      <c r="J202" s="12">
        <v>97</v>
      </c>
      <c r="K202" s="2">
        <v>97</v>
      </c>
      <c r="L202" s="2">
        <v>1</v>
      </c>
      <c r="M202" s="12">
        <v>97</v>
      </c>
      <c r="N202" s="3">
        <v>3</v>
      </c>
      <c r="O202" s="2" t="str" cm="1">
        <f t="array" ref="O202">_xlfn.IFS(N202=1,"Unsatisfactory",N202=2,"Poor",N202=3,"Average",N202=4,"Good",N202=5,"Excellent")</f>
        <v>Average</v>
      </c>
      <c r="P202"/>
      <c r="Q202"/>
      <c r="R202"/>
      <c r="S202"/>
      <c r="T202"/>
      <c r="U202"/>
    </row>
    <row r="203" spans="1:21">
      <c r="A203" s="2">
        <v>124563</v>
      </c>
      <c r="B203" s="2" t="s">
        <v>42</v>
      </c>
      <c r="C203" s="4">
        <v>45289</v>
      </c>
      <c r="D203" s="17">
        <v>45289</v>
      </c>
      <c r="E203" s="2" t="s">
        <v>16</v>
      </c>
      <c r="F203" s="2" t="s">
        <v>17</v>
      </c>
      <c r="G203" s="2">
        <v>27</v>
      </c>
      <c r="H203" s="2" t="s">
        <v>51</v>
      </c>
      <c r="I203" s="2" t="s">
        <v>27</v>
      </c>
      <c r="J203" s="12">
        <v>65</v>
      </c>
      <c r="K203" s="2">
        <v>115</v>
      </c>
      <c r="L203" s="2">
        <v>1</v>
      </c>
      <c r="M203" s="12">
        <v>115</v>
      </c>
      <c r="N203" s="3">
        <v>4</v>
      </c>
      <c r="O203" s="2" t="str" cm="1">
        <f t="array" ref="O203">_xlfn.IFS(N203=1,"Unsatisfactory",N203=2,"Poor",N203=3,"Average",N203=4,"Good",N203=5,"Excellent")</f>
        <v>Good</v>
      </c>
      <c r="P203"/>
      <c r="Q203"/>
      <c r="R203"/>
      <c r="S203"/>
      <c r="T203"/>
      <c r="U203"/>
    </row>
    <row r="204" spans="1:21">
      <c r="A204" s="2">
        <v>122527</v>
      </c>
      <c r="B204" s="2" t="s">
        <v>30</v>
      </c>
      <c r="C204" s="4">
        <v>45442</v>
      </c>
      <c r="D204" s="17">
        <v>45442</v>
      </c>
      <c r="E204" s="2" t="s">
        <v>24</v>
      </c>
      <c r="F204" s="2" t="s">
        <v>25</v>
      </c>
      <c r="G204" s="2">
        <v>22</v>
      </c>
      <c r="H204" s="2" t="s">
        <v>62</v>
      </c>
      <c r="I204" s="2" t="s">
        <v>19</v>
      </c>
      <c r="J204" s="12">
        <v>10</v>
      </c>
      <c r="K204" s="2">
        <v>10</v>
      </c>
      <c r="L204" s="2">
        <v>1</v>
      </c>
      <c r="M204" s="12">
        <v>10</v>
      </c>
      <c r="N204" s="3">
        <v>5</v>
      </c>
      <c r="O204" s="2" t="str" cm="1">
        <f t="array" ref="O204">_xlfn.IFS(N204=1,"Unsatisfactory",N204=2,"Poor",N204=3,"Average",N204=4,"Good",N204=5,"Excellent")</f>
        <v>Excellent</v>
      </c>
      <c r="P204"/>
      <c r="Q204"/>
      <c r="R204"/>
      <c r="S204"/>
      <c r="T204"/>
      <c r="U204"/>
    </row>
    <row r="205" spans="1:21">
      <c r="A205" s="2">
        <v>132714</v>
      </c>
      <c r="B205" s="2" t="s">
        <v>42</v>
      </c>
      <c r="C205" s="4">
        <v>45383</v>
      </c>
      <c r="D205" s="17">
        <v>45383</v>
      </c>
      <c r="E205" s="2" t="s">
        <v>16</v>
      </c>
      <c r="F205" s="2" t="s">
        <v>17</v>
      </c>
      <c r="G205" s="2">
        <v>25</v>
      </c>
      <c r="H205" s="2" t="s">
        <v>46</v>
      </c>
      <c r="I205" s="2" t="s">
        <v>19</v>
      </c>
      <c r="J205" s="12">
        <v>65</v>
      </c>
      <c r="K205" s="2">
        <v>65</v>
      </c>
      <c r="L205" s="2">
        <v>1</v>
      </c>
      <c r="M205" s="12">
        <v>65</v>
      </c>
      <c r="N205" s="3">
        <v>1</v>
      </c>
      <c r="O205" s="2" t="str" cm="1">
        <f t="array" ref="O205">_xlfn.IFS(N205=1,"Unsatisfactory",N205=2,"Poor",N205=3,"Average",N205=4,"Good",N205=5,"Excellent")</f>
        <v>Unsatisfactory</v>
      </c>
      <c r="P205"/>
      <c r="Q205"/>
      <c r="R205"/>
      <c r="S205"/>
      <c r="T205"/>
      <c r="U205"/>
    </row>
    <row r="206" spans="1:21">
      <c r="A206" s="2">
        <v>160595</v>
      </c>
      <c r="B206" s="2" t="s">
        <v>15</v>
      </c>
      <c r="C206" s="4">
        <v>45266</v>
      </c>
      <c r="D206" s="17">
        <v>45266</v>
      </c>
      <c r="E206" s="2" t="s">
        <v>16</v>
      </c>
      <c r="F206" s="2" t="s">
        <v>17</v>
      </c>
      <c r="G206" s="2">
        <v>25</v>
      </c>
      <c r="H206" s="2" t="s">
        <v>60</v>
      </c>
      <c r="I206" s="2" t="s">
        <v>19</v>
      </c>
      <c r="J206" s="12">
        <v>100</v>
      </c>
      <c r="K206" s="2">
        <v>100</v>
      </c>
      <c r="L206" s="2">
        <v>1</v>
      </c>
      <c r="M206" s="12">
        <v>100</v>
      </c>
      <c r="N206" s="3">
        <v>3</v>
      </c>
      <c r="O206" s="2" t="str" cm="1">
        <f t="array" ref="O206">_xlfn.IFS(N206=1,"Unsatisfactory",N206=2,"Poor",N206=3,"Average",N206=4,"Good",N206=5,"Excellent")</f>
        <v>Average</v>
      </c>
      <c r="P206"/>
      <c r="Q206"/>
      <c r="R206"/>
      <c r="S206"/>
      <c r="T206"/>
      <c r="U206"/>
    </row>
    <row r="207" spans="1:21">
      <c r="A207" s="2">
        <v>150539</v>
      </c>
      <c r="B207" s="2" t="s">
        <v>48</v>
      </c>
      <c r="C207" s="4">
        <v>45469</v>
      </c>
      <c r="D207" s="17">
        <v>45469</v>
      </c>
      <c r="E207" s="2" t="s">
        <v>16</v>
      </c>
      <c r="F207" s="2" t="s">
        <v>17</v>
      </c>
      <c r="G207" s="2">
        <v>20</v>
      </c>
      <c r="H207" s="2" t="s">
        <v>118</v>
      </c>
      <c r="I207" s="2" t="s">
        <v>19</v>
      </c>
      <c r="J207" s="12">
        <v>130</v>
      </c>
      <c r="K207" s="2">
        <v>130</v>
      </c>
      <c r="L207" s="2">
        <v>1</v>
      </c>
      <c r="M207" s="12">
        <v>130</v>
      </c>
      <c r="N207" s="3">
        <v>2</v>
      </c>
      <c r="O207" s="2" t="str" cm="1">
        <f t="array" ref="O207">_xlfn.IFS(N207=1,"Unsatisfactory",N207=2,"Poor",N207=3,"Average",N207=4,"Good",N207=5,"Excellent")</f>
        <v>Poor</v>
      </c>
      <c r="P207"/>
      <c r="Q207"/>
      <c r="R207"/>
      <c r="S207"/>
      <c r="T207"/>
      <c r="U207"/>
    </row>
    <row r="208" spans="1:21">
      <c r="A208" s="2">
        <v>179061</v>
      </c>
      <c r="B208" s="2" t="s">
        <v>50</v>
      </c>
      <c r="C208" s="4">
        <v>45329</v>
      </c>
      <c r="D208" s="17">
        <v>45329</v>
      </c>
      <c r="E208" s="2" t="s">
        <v>16</v>
      </c>
      <c r="F208" s="2" t="s">
        <v>17</v>
      </c>
      <c r="G208" s="2">
        <v>35</v>
      </c>
      <c r="H208" s="2" t="s">
        <v>46</v>
      </c>
      <c r="I208" s="2" t="s">
        <v>19</v>
      </c>
      <c r="J208" s="12">
        <v>97</v>
      </c>
      <c r="K208" s="2">
        <v>97</v>
      </c>
      <c r="L208" s="2">
        <v>1</v>
      </c>
      <c r="M208" s="12">
        <v>97</v>
      </c>
      <c r="N208" s="3">
        <v>3</v>
      </c>
      <c r="O208" s="2" t="str" cm="1">
        <f t="array" ref="O208">_xlfn.IFS(N208=1,"Unsatisfactory",N208=2,"Poor",N208=3,"Average",N208=4,"Good",N208=5,"Excellent")</f>
        <v>Average</v>
      </c>
      <c r="P208"/>
      <c r="Q208"/>
      <c r="R208"/>
      <c r="S208"/>
      <c r="T208"/>
      <c r="U208"/>
    </row>
    <row r="209" spans="1:21">
      <c r="A209" s="2">
        <v>155374</v>
      </c>
      <c r="B209" s="2" t="s">
        <v>42</v>
      </c>
      <c r="C209" s="4">
        <v>45413</v>
      </c>
      <c r="D209" s="17">
        <v>45413</v>
      </c>
      <c r="E209" s="2" t="s">
        <v>16</v>
      </c>
      <c r="F209" s="2" t="s">
        <v>17</v>
      </c>
      <c r="G209" s="2">
        <v>21</v>
      </c>
      <c r="H209" s="2" t="s">
        <v>130</v>
      </c>
      <c r="I209" s="2" t="s">
        <v>19</v>
      </c>
      <c r="J209" s="12">
        <v>65</v>
      </c>
      <c r="K209" s="2">
        <v>65</v>
      </c>
      <c r="L209" s="2">
        <v>1</v>
      </c>
      <c r="M209" s="12">
        <v>65</v>
      </c>
      <c r="N209" s="3">
        <v>4</v>
      </c>
      <c r="O209" s="2" t="str" cm="1">
        <f t="array" ref="O209">_xlfn.IFS(N209=1,"Unsatisfactory",N209=2,"Poor",N209=3,"Average",N209=4,"Good",N209=5,"Excellent")</f>
        <v>Good</v>
      </c>
      <c r="P209"/>
      <c r="Q209"/>
      <c r="R209"/>
      <c r="S209"/>
      <c r="T209"/>
      <c r="U209"/>
    </row>
    <row r="210" spans="1:21">
      <c r="A210" s="2">
        <v>156992</v>
      </c>
      <c r="B210" s="2" t="s">
        <v>30</v>
      </c>
      <c r="C210" s="4">
        <v>45501</v>
      </c>
      <c r="D210" s="17">
        <v>45501</v>
      </c>
      <c r="E210" s="2" t="s">
        <v>24</v>
      </c>
      <c r="F210" s="2" t="s">
        <v>17</v>
      </c>
      <c r="G210" s="2">
        <v>27</v>
      </c>
      <c r="H210" s="2" t="s">
        <v>26</v>
      </c>
      <c r="I210" s="2" t="s">
        <v>27</v>
      </c>
      <c r="J210" s="12">
        <v>10</v>
      </c>
      <c r="K210" s="2">
        <v>50</v>
      </c>
      <c r="L210" s="2">
        <v>3</v>
      </c>
      <c r="M210" s="12">
        <v>150</v>
      </c>
      <c r="N210" s="3">
        <v>4</v>
      </c>
      <c r="O210" s="2" t="str" cm="1">
        <f t="array" ref="O210">_xlfn.IFS(N210=1,"Unsatisfactory",N210=2,"Poor",N210=3,"Average",N210=4,"Good",N210=5,"Excellent")</f>
        <v>Good</v>
      </c>
      <c r="P210"/>
      <c r="Q210"/>
      <c r="R210"/>
      <c r="S210"/>
      <c r="T210"/>
      <c r="U210"/>
    </row>
    <row r="211" spans="1:21">
      <c r="A211" s="2">
        <v>180627</v>
      </c>
      <c r="B211" s="2" t="s">
        <v>36</v>
      </c>
      <c r="C211" s="4">
        <v>45347</v>
      </c>
      <c r="D211" s="17">
        <v>45347</v>
      </c>
      <c r="E211" s="2" t="s">
        <v>37</v>
      </c>
      <c r="F211" s="2" t="s">
        <v>17</v>
      </c>
      <c r="G211" s="2">
        <v>22</v>
      </c>
      <c r="H211" s="2" t="s">
        <v>131</v>
      </c>
      <c r="I211" s="2" t="s">
        <v>27</v>
      </c>
      <c r="J211" s="12">
        <v>32</v>
      </c>
      <c r="K211" s="2">
        <v>102</v>
      </c>
      <c r="L211" s="2">
        <v>1</v>
      </c>
      <c r="M211" s="12">
        <v>102</v>
      </c>
      <c r="N211" s="3">
        <v>5</v>
      </c>
      <c r="O211" s="2" t="str" cm="1">
        <f t="array" ref="O211">_xlfn.IFS(N211=1,"Unsatisfactory",N211=2,"Poor",N211=3,"Average",N211=4,"Good",N211=5,"Excellent")</f>
        <v>Excellent</v>
      </c>
      <c r="P211"/>
      <c r="Q211"/>
      <c r="R211"/>
      <c r="S211"/>
      <c r="T211"/>
      <c r="U211"/>
    </row>
    <row r="212" spans="1:21">
      <c r="A212" s="2">
        <v>132929</v>
      </c>
      <c r="B212" s="2" t="s">
        <v>42</v>
      </c>
      <c r="C212" s="4">
        <v>45493</v>
      </c>
      <c r="D212" s="17">
        <v>45493</v>
      </c>
      <c r="E212" s="2" t="s">
        <v>16</v>
      </c>
      <c r="F212" s="2" t="s">
        <v>17</v>
      </c>
      <c r="G212" s="2">
        <v>25</v>
      </c>
      <c r="H212" s="2" t="s">
        <v>118</v>
      </c>
      <c r="I212" s="2" t="s">
        <v>19</v>
      </c>
      <c r="J212" s="12">
        <v>65</v>
      </c>
      <c r="K212" s="2">
        <v>65</v>
      </c>
      <c r="L212" s="2">
        <v>1</v>
      </c>
      <c r="M212" s="12">
        <v>65</v>
      </c>
      <c r="N212" s="3">
        <v>4</v>
      </c>
      <c r="O212" s="2" t="str" cm="1">
        <f t="array" ref="O212">_xlfn.IFS(N212=1,"Unsatisfactory",N212=2,"Poor",N212=3,"Average",N212=4,"Good",N212=5,"Excellent")</f>
        <v>Good</v>
      </c>
      <c r="P212"/>
      <c r="Q212"/>
      <c r="R212"/>
      <c r="S212"/>
      <c r="T212"/>
      <c r="U212"/>
    </row>
    <row r="213" spans="1:21">
      <c r="A213" s="2">
        <v>169686</v>
      </c>
      <c r="B213" s="2" t="s">
        <v>42</v>
      </c>
      <c r="C213" s="4">
        <v>45541</v>
      </c>
      <c r="D213" s="17">
        <v>45541</v>
      </c>
      <c r="E213" s="2" t="s">
        <v>16</v>
      </c>
      <c r="F213" s="2" t="s">
        <v>17</v>
      </c>
      <c r="G213" s="2">
        <v>18</v>
      </c>
      <c r="H213" s="2" t="s">
        <v>31</v>
      </c>
      <c r="I213" s="2" t="s">
        <v>19</v>
      </c>
      <c r="J213" s="12">
        <v>65</v>
      </c>
      <c r="K213" s="2">
        <v>65</v>
      </c>
      <c r="L213" s="2">
        <v>2</v>
      </c>
      <c r="M213" s="12">
        <v>130</v>
      </c>
      <c r="N213" s="3">
        <v>4</v>
      </c>
      <c r="O213" s="2" t="str" cm="1">
        <f t="array" ref="O213">_xlfn.IFS(N213=1,"Unsatisfactory",N213=2,"Poor",N213=3,"Average",N213=4,"Good",N213=5,"Excellent")</f>
        <v>Good</v>
      </c>
      <c r="P213"/>
      <c r="Q213"/>
      <c r="R213"/>
      <c r="S213"/>
      <c r="T213"/>
      <c r="U213"/>
    </row>
    <row r="214" spans="1:21">
      <c r="A214" s="2">
        <v>125304</v>
      </c>
      <c r="B214" s="2" t="s">
        <v>42</v>
      </c>
      <c r="C214" s="4">
        <v>45457</v>
      </c>
      <c r="D214" s="17">
        <v>45457</v>
      </c>
      <c r="E214" s="2" t="s">
        <v>16</v>
      </c>
      <c r="F214" s="2" t="s">
        <v>17</v>
      </c>
      <c r="G214" s="2">
        <v>28</v>
      </c>
      <c r="H214" s="2" t="s">
        <v>129</v>
      </c>
      <c r="I214" s="2" t="s">
        <v>19</v>
      </c>
      <c r="J214" s="12">
        <v>65</v>
      </c>
      <c r="K214" s="2">
        <v>65</v>
      </c>
      <c r="L214" s="2">
        <v>1</v>
      </c>
      <c r="M214" s="12">
        <v>65</v>
      </c>
      <c r="N214" s="3">
        <v>3</v>
      </c>
      <c r="O214" s="2" t="str" cm="1">
        <f t="array" ref="O214">_xlfn.IFS(N214=1,"Unsatisfactory",N214=2,"Poor",N214=3,"Average",N214=4,"Good",N214=5,"Excellent")</f>
        <v>Average</v>
      </c>
      <c r="P214"/>
      <c r="Q214"/>
      <c r="R214"/>
      <c r="S214"/>
      <c r="T214"/>
      <c r="U214"/>
    </row>
    <row r="215" spans="1:21">
      <c r="A215" s="2">
        <v>132537</v>
      </c>
      <c r="B215" s="2" t="s">
        <v>53</v>
      </c>
      <c r="C215" s="4">
        <v>45380</v>
      </c>
      <c r="D215" s="17">
        <v>45380</v>
      </c>
      <c r="E215" s="2" t="s">
        <v>37</v>
      </c>
      <c r="F215" s="2" t="s">
        <v>25</v>
      </c>
      <c r="G215" s="2">
        <v>31</v>
      </c>
      <c r="H215" s="2" t="s">
        <v>128</v>
      </c>
      <c r="I215" s="2" t="s">
        <v>19</v>
      </c>
      <c r="J215" s="12">
        <v>15</v>
      </c>
      <c r="K215" s="2">
        <v>15</v>
      </c>
      <c r="L215" s="2">
        <v>3</v>
      </c>
      <c r="M215" s="12">
        <v>45</v>
      </c>
      <c r="N215" s="3">
        <v>5</v>
      </c>
      <c r="O215" s="2" t="str" cm="1">
        <f t="array" ref="O215">_xlfn.IFS(N215=1,"Unsatisfactory",N215=2,"Poor",N215=3,"Average",N215=4,"Good",N215=5,"Excellent")</f>
        <v>Excellent</v>
      </c>
      <c r="P215"/>
      <c r="Q215"/>
      <c r="R215"/>
      <c r="S215"/>
      <c r="T215"/>
      <c r="U215"/>
    </row>
    <row r="216" spans="1:21">
      <c r="A216" s="2">
        <v>142468</v>
      </c>
      <c r="B216" s="2" t="s">
        <v>76</v>
      </c>
      <c r="C216" s="4">
        <v>45416</v>
      </c>
      <c r="D216" s="17">
        <v>45416</v>
      </c>
      <c r="E216" s="2" t="s">
        <v>37</v>
      </c>
      <c r="F216" s="2" t="s">
        <v>25</v>
      </c>
      <c r="G216" s="2">
        <v>33</v>
      </c>
      <c r="H216" s="2" t="s">
        <v>118</v>
      </c>
      <c r="I216" s="2" t="s">
        <v>19</v>
      </c>
      <c r="J216" s="12">
        <v>45</v>
      </c>
      <c r="K216" s="2">
        <v>45</v>
      </c>
      <c r="L216" s="2">
        <v>2</v>
      </c>
      <c r="M216" s="12">
        <v>90</v>
      </c>
      <c r="N216" s="3">
        <v>5</v>
      </c>
      <c r="O216" s="2" t="str" cm="1">
        <f t="array" ref="O216">_xlfn.IFS(N216=1,"Unsatisfactory",N216=2,"Poor",N216=3,"Average",N216=4,"Good",N216=5,"Excellent")</f>
        <v>Excellent</v>
      </c>
      <c r="P216"/>
      <c r="Q216"/>
      <c r="R216"/>
      <c r="S216"/>
      <c r="T216"/>
      <c r="U216"/>
    </row>
    <row r="217" spans="1:21">
      <c r="A217" s="2">
        <v>170125</v>
      </c>
      <c r="B217" s="2" t="s">
        <v>78</v>
      </c>
      <c r="C217" s="4">
        <v>45544</v>
      </c>
      <c r="D217" s="17">
        <v>45544</v>
      </c>
      <c r="E217" s="2" t="s">
        <v>37</v>
      </c>
      <c r="F217" s="2" t="s">
        <v>17</v>
      </c>
      <c r="G217" s="2">
        <v>24</v>
      </c>
      <c r="H217" s="2" t="s">
        <v>79</v>
      </c>
      <c r="I217" s="2" t="s">
        <v>27</v>
      </c>
      <c r="J217" s="12">
        <v>50</v>
      </c>
      <c r="K217" s="2">
        <v>90</v>
      </c>
      <c r="L217" s="2">
        <v>1</v>
      </c>
      <c r="M217" s="12">
        <v>90</v>
      </c>
      <c r="N217" s="3">
        <v>5</v>
      </c>
      <c r="O217" s="2" t="str" cm="1">
        <f t="array" ref="O217">_xlfn.IFS(N217=1,"Unsatisfactory",N217=2,"Poor",N217=3,"Average",N217=4,"Good",N217=5,"Excellent")</f>
        <v>Excellent</v>
      </c>
      <c r="P217"/>
      <c r="Q217"/>
      <c r="R217"/>
      <c r="S217"/>
      <c r="T217"/>
      <c r="U217"/>
    </row>
    <row r="218" spans="1:21">
      <c r="A218" s="2">
        <v>193227</v>
      </c>
      <c r="B218" s="2" t="s">
        <v>53</v>
      </c>
      <c r="C218" s="4">
        <v>45442</v>
      </c>
      <c r="D218" s="17">
        <v>45442</v>
      </c>
      <c r="E218" s="2" t="s">
        <v>37</v>
      </c>
      <c r="F218" s="2" t="s">
        <v>17</v>
      </c>
      <c r="G218" s="2">
        <v>27</v>
      </c>
      <c r="H218" s="2" t="s">
        <v>128</v>
      </c>
      <c r="I218" s="2" t="s">
        <v>19</v>
      </c>
      <c r="J218" s="12">
        <v>15</v>
      </c>
      <c r="K218" s="2">
        <v>15</v>
      </c>
      <c r="L218" s="2">
        <v>2</v>
      </c>
      <c r="M218" s="12">
        <v>30</v>
      </c>
      <c r="N218" s="3">
        <v>5</v>
      </c>
      <c r="O218" s="2" t="str" cm="1">
        <f t="array" ref="O218">_xlfn.IFS(N218=1,"Unsatisfactory",N218=2,"Poor",N218=3,"Average",N218=4,"Good",N218=5,"Excellent")</f>
        <v>Excellent</v>
      </c>
      <c r="P218"/>
      <c r="Q218"/>
      <c r="R218"/>
      <c r="S218"/>
      <c r="T218"/>
      <c r="U218"/>
    </row>
    <row r="219" spans="1:21">
      <c r="A219" s="2">
        <v>134411</v>
      </c>
      <c r="B219" s="2" t="s">
        <v>15</v>
      </c>
      <c r="C219" s="4">
        <v>45486</v>
      </c>
      <c r="D219" s="17">
        <v>45486</v>
      </c>
      <c r="E219" s="2" t="s">
        <v>16</v>
      </c>
      <c r="F219" s="2" t="s">
        <v>17</v>
      </c>
      <c r="G219" s="2">
        <v>32</v>
      </c>
      <c r="H219" s="2" t="s">
        <v>56</v>
      </c>
      <c r="I219" s="2" t="s">
        <v>19</v>
      </c>
      <c r="J219" s="12">
        <v>100</v>
      </c>
      <c r="K219" s="2">
        <v>100</v>
      </c>
      <c r="L219" s="2">
        <v>1</v>
      </c>
      <c r="M219" s="12">
        <v>100</v>
      </c>
      <c r="N219" s="3">
        <v>5</v>
      </c>
      <c r="O219" s="2" t="str" cm="1">
        <f t="array" ref="O219">_xlfn.IFS(N219=1,"Unsatisfactory",N219=2,"Poor",N219=3,"Average",N219=4,"Good",N219=5,"Excellent")</f>
        <v>Excellent</v>
      </c>
      <c r="P219"/>
      <c r="Q219"/>
      <c r="R219"/>
      <c r="S219"/>
      <c r="T219"/>
      <c r="U219"/>
    </row>
    <row r="220" spans="1:21">
      <c r="A220" s="2">
        <v>175881</v>
      </c>
      <c r="B220" s="2" t="s">
        <v>30</v>
      </c>
      <c r="C220" s="4">
        <v>45442</v>
      </c>
      <c r="D220" s="17">
        <v>45442</v>
      </c>
      <c r="E220" s="2" t="s">
        <v>24</v>
      </c>
      <c r="F220" s="2" t="s">
        <v>17</v>
      </c>
      <c r="G220" s="2">
        <v>22</v>
      </c>
      <c r="H220" s="2" t="s">
        <v>38</v>
      </c>
      <c r="I220" s="2" t="s">
        <v>19</v>
      </c>
      <c r="J220" s="12">
        <v>10</v>
      </c>
      <c r="K220" s="2">
        <v>10</v>
      </c>
      <c r="L220" s="2">
        <v>1</v>
      </c>
      <c r="M220" s="12">
        <v>10</v>
      </c>
      <c r="N220" s="3">
        <v>5</v>
      </c>
      <c r="O220" s="2" t="str" cm="1">
        <f t="array" ref="O220">_xlfn.IFS(N220=1,"Unsatisfactory",N220=2,"Poor",N220=3,"Average",N220=4,"Good",N220=5,"Excellent")</f>
        <v>Excellent</v>
      </c>
      <c r="P220"/>
      <c r="Q220"/>
      <c r="R220"/>
      <c r="S220"/>
      <c r="T220"/>
      <c r="U220"/>
    </row>
    <row r="221" spans="1:21">
      <c r="A221" s="2">
        <v>159414</v>
      </c>
      <c r="B221" s="2" t="s">
        <v>42</v>
      </c>
      <c r="C221" s="4">
        <v>45404</v>
      </c>
      <c r="D221" s="17">
        <v>45404</v>
      </c>
      <c r="E221" s="2" t="s">
        <v>16</v>
      </c>
      <c r="F221" s="2" t="s">
        <v>17</v>
      </c>
      <c r="G221" s="2">
        <v>33</v>
      </c>
      <c r="H221" s="2" t="s">
        <v>56</v>
      </c>
      <c r="I221" s="2" t="s">
        <v>19</v>
      </c>
      <c r="J221" s="12">
        <v>65</v>
      </c>
      <c r="K221" s="2">
        <v>65</v>
      </c>
      <c r="L221" s="2">
        <v>2</v>
      </c>
      <c r="M221" s="12">
        <v>130</v>
      </c>
      <c r="N221" s="3">
        <v>5</v>
      </c>
      <c r="O221" s="2" t="str" cm="1">
        <f t="array" ref="O221">_xlfn.IFS(N221=1,"Unsatisfactory",N221=2,"Poor",N221=3,"Average",N221=4,"Good",N221=5,"Excellent")</f>
        <v>Excellent</v>
      </c>
      <c r="P221"/>
      <c r="Q221"/>
      <c r="R221"/>
      <c r="S221"/>
      <c r="T221"/>
      <c r="U221"/>
    </row>
    <row r="222" spans="1:21">
      <c r="A222" s="2">
        <v>155137</v>
      </c>
      <c r="B222" s="2" t="s">
        <v>23</v>
      </c>
      <c r="C222" s="4">
        <v>45266</v>
      </c>
      <c r="D222" s="17">
        <v>45266</v>
      </c>
      <c r="E222" s="2" t="s">
        <v>24</v>
      </c>
      <c r="F222" s="2" t="s">
        <v>25</v>
      </c>
      <c r="G222" s="2">
        <v>22</v>
      </c>
      <c r="H222" s="2" t="s">
        <v>51</v>
      </c>
      <c r="I222" s="2" t="s">
        <v>27</v>
      </c>
      <c r="J222" s="12">
        <v>9</v>
      </c>
      <c r="K222" s="2">
        <v>59</v>
      </c>
      <c r="L222" s="2">
        <v>2</v>
      </c>
      <c r="M222" s="12">
        <v>118</v>
      </c>
      <c r="N222" s="3">
        <v>2</v>
      </c>
      <c r="O222" s="2" t="str" cm="1">
        <f t="array" ref="O222">_xlfn.IFS(N222=1,"Unsatisfactory",N222=2,"Poor",N222=3,"Average",N222=4,"Good",N222=5,"Excellent")</f>
        <v>Poor</v>
      </c>
      <c r="P222"/>
      <c r="Q222"/>
      <c r="R222"/>
      <c r="S222"/>
      <c r="T222"/>
      <c r="U222"/>
    </row>
    <row r="223" spans="1:21">
      <c r="A223" s="2">
        <v>174788</v>
      </c>
      <c r="B223" s="2" t="s">
        <v>15</v>
      </c>
      <c r="C223" s="4">
        <v>45428</v>
      </c>
      <c r="D223" s="17">
        <v>45428</v>
      </c>
      <c r="E223" s="2" t="s">
        <v>16</v>
      </c>
      <c r="F223" s="2" t="s">
        <v>17</v>
      </c>
      <c r="G223" s="2">
        <v>25</v>
      </c>
      <c r="H223" s="2" t="s">
        <v>29</v>
      </c>
      <c r="I223" s="2" t="s">
        <v>19</v>
      </c>
      <c r="J223" s="12">
        <v>100</v>
      </c>
      <c r="K223" s="2">
        <v>100</v>
      </c>
      <c r="L223" s="2">
        <v>1</v>
      </c>
      <c r="M223" s="12">
        <v>100</v>
      </c>
      <c r="N223" s="3">
        <v>4</v>
      </c>
      <c r="O223" s="2" t="str" cm="1">
        <f t="array" ref="O223">_xlfn.IFS(N223=1,"Unsatisfactory",N223=2,"Poor",N223=3,"Average",N223=4,"Good",N223=5,"Excellent")</f>
        <v>Good</v>
      </c>
      <c r="P223"/>
      <c r="Q223"/>
      <c r="R223"/>
      <c r="S223"/>
      <c r="T223"/>
      <c r="U223"/>
    </row>
    <row r="224" spans="1:21">
      <c r="A224" s="2">
        <v>182604</v>
      </c>
      <c r="B224" s="2" t="s">
        <v>82</v>
      </c>
      <c r="C224" s="4">
        <v>45401</v>
      </c>
      <c r="D224" s="17">
        <v>45401</v>
      </c>
      <c r="E224" s="2" t="s">
        <v>37</v>
      </c>
      <c r="F224" s="2" t="s">
        <v>17</v>
      </c>
      <c r="G224" s="2">
        <v>21</v>
      </c>
      <c r="H224" s="2" t="s">
        <v>130</v>
      </c>
      <c r="I224" s="2" t="s">
        <v>19</v>
      </c>
      <c r="J224" s="12">
        <v>20</v>
      </c>
      <c r="K224" s="2">
        <v>20</v>
      </c>
      <c r="L224" s="2">
        <v>1</v>
      </c>
      <c r="M224" s="12">
        <v>20</v>
      </c>
      <c r="N224" s="3">
        <v>3</v>
      </c>
      <c r="O224" s="2" t="str" cm="1">
        <f t="array" ref="O224">_xlfn.IFS(N224=1,"Unsatisfactory",N224=2,"Poor",N224=3,"Average",N224=4,"Good",N224=5,"Excellent")</f>
        <v>Average</v>
      </c>
      <c r="P224"/>
      <c r="Q224"/>
      <c r="R224"/>
      <c r="S224"/>
      <c r="T224"/>
      <c r="U224"/>
    </row>
    <row r="225" spans="1:21">
      <c r="A225" s="2">
        <v>186493</v>
      </c>
      <c r="B225" s="2" t="s">
        <v>15</v>
      </c>
      <c r="C225" s="4">
        <v>45416</v>
      </c>
      <c r="D225" s="17">
        <v>45416</v>
      </c>
      <c r="E225" s="2" t="s">
        <v>16</v>
      </c>
      <c r="F225" s="2" t="s">
        <v>17</v>
      </c>
      <c r="G225" s="2">
        <v>24</v>
      </c>
      <c r="H225" s="2" t="s">
        <v>115</v>
      </c>
      <c r="I225" s="2" t="s">
        <v>19</v>
      </c>
      <c r="J225" s="12">
        <v>100</v>
      </c>
      <c r="K225" s="2">
        <v>100</v>
      </c>
      <c r="L225" s="2">
        <v>4</v>
      </c>
      <c r="M225" s="12">
        <v>400</v>
      </c>
      <c r="N225" s="3">
        <v>4</v>
      </c>
      <c r="O225" s="2" t="str" cm="1">
        <f t="array" ref="O225">_xlfn.IFS(N225=1,"Unsatisfactory",N225=2,"Poor",N225=3,"Average",N225=4,"Good",N225=5,"Excellent")</f>
        <v>Good</v>
      </c>
      <c r="P225"/>
      <c r="Q225"/>
      <c r="R225"/>
      <c r="S225"/>
      <c r="T225"/>
      <c r="U225"/>
    </row>
    <row r="226" spans="1:21">
      <c r="A226" s="2">
        <v>125592</v>
      </c>
      <c r="B226" s="2" t="s">
        <v>23</v>
      </c>
      <c r="C226" s="4">
        <v>45545</v>
      </c>
      <c r="D226" s="17">
        <v>45545</v>
      </c>
      <c r="E226" s="2" t="s">
        <v>24</v>
      </c>
      <c r="F226" s="2" t="s">
        <v>17</v>
      </c>
      <c r="G226" s="2">
        <v>33</v>
      </c>
      <c r="H226" s="2" t="s">
        <v>80</v>
      </c>
      <c r="I226" s="2" t="s">
        <v>27</v>
      </c>
      <c r="J226" s="12">
        <v>9</v>
      </c>
      <c r="K226" s="2">
        <v>49</v>
      </c>
      <c r="L226" s="2">
        <v>1</v>
      </c>
      <c r="M226" s="12">
        <v>49</v>
      </c>
      <c r="N226" s="3">
        <v>5</v>
      </c>
      <c r="O226" s="2" t="str" cm="1">
        <f t="array" ref="O226">_xlfn.IFS(N226=1,"Unsatisfactory",N226=2,"Poor",N226=3,"Average",N226=4,"Good",N226=5,"Excellent")</f>
        <v>Excellent</v>
      </c>
      <c r="P226"/>
      <c r="Q226"/>
      <c r="R226"/>
      <c r="S226"/>
      <c r="T226"/>
      <c r="U226"/>
    </row>
    <row r="227" spans="1:21">
      <c r="A227" s="2">
        <v>174567</v>
      </c>
      <c r="B227" s="2" t="s">
        <v>15</v>
      </c>
      <c r="C227" s="4">
        <v>45394</v>
      </c>
      <c r="D227" s="17">
        <v>45394</v>
      </c>
      <c r="E227" s="2" t="s">
        <v>16</v>
      </c>
      <c r="F227" s="2" t="s">
        <v>25</v>
      </c>
      <c r="G227" s="2">
        <v>30</v>
      </c>
      <c r="H227" s="2" t="s">
        <v>130</v>
      </c>
      <c r="I227" s="2" t="s">
        <v>19</v>
      </c>
      <c r="J227" s="12">
        <v>100</v>
      </c>
      <c r="K227" s="2">
        <v>100</v>
      </c>
      <c r="L227" s="2">
        <v>4</v>
      </c>
      <c r="M227" s="12">
        <v>400</v>
      </c>
      <c r="N227" s="3">
        <v>1</v>
      </c>
      <c r="O227" s="2" t="str" cm="1">
        <f t="array" ref="O227">_xlfn.IFS(N227=1,"Unsatisfactory",N227=2,"Poor",N227=3,"Average",N227=4,"Good",N227=5,"Excellent")</f>
        <v>Unsatisfactory</v>
      </c>
      <c r="P227"/>
      <c r="Q227"/>
      <c r="R227"/>
      <c r="S227"/>
      <c r="T227"/>
      <c r="U227"/>
    </row>
    <row r="228" spans="1:21">
      <c r="A228" s="2">
        <v>177508</v>
      </c>
      <c r="B228" s="2" t="s">
        <v>36</v>
      </c>
      <c r="C228" s="4">
        <v>45553</v>
      </c>
      <c r="D228" s="17">
        <v>45553</v>
      </c>
      <c r="E228" s="2" t="s">
        <v>37</v>
      </c>
      <c r="F228" s="2" t="s">
        <v>17</v>
      </c>
      <c r="G228" s="2">
        <v>25</v>
      </c>
      <c r="H228" s="2" t="s">
        <v>69</v>
      </c>
      <c r="I228" s="2" t="s">
        <v>19</v>
      </c>
      <c r="J228" s="12">
        <v>32</v>
      </c>
      <c r="K228" s="2">
        <v>32</v>
      </c>
      <c r="L228" s="2">
        <v>1</v>
      </c>
      <c r="M228" s="12">
        <v>32</v>
      </c>
      <c r="N228" s="3">
        <v>4</v>
      </c>
      <c r="O228" s="2" t="str" cm="1">
        <f t="array" ref="O228">_xlfn.IFS(N228=1,"Unsatisfactory",N228=2,"Poor",N228=3,"Average",N228=4,"Good",N228=5,"Excellent")</f>
        <v>Good</v>
      </c>
      <c r="P228"/>
      <c r="Q228"/>
      <c r="R228"/>
      <c r="S228"/>
      <c r="T228"/>
      <c r="U228"/>
    </row>
    <row r="229" spans="1:21">
      <c r="A229" s="2">
        <v>131784</v>
      </c>
      <c r="B229" s="2" t="s">
        <v>23</v>
      </c>
      <c r="C229" s="4">
        <v>45513</v>
      </c>
      <c r="D229" s="17">
        <v>45513</v>
      </c>
      <c r="E229" s="2" t="s">
        <v>24</v>
      </c>
      <c r="F229" s="2" t="s">
        <v>25</v>
      </c>
      <c r="G229" s="2">
        <v>30</v>
      </c>
      <c r="H229" s="2" t="s">
        <v>60</v>
      </c>
      <c r="I229" s="2" t="s">
        <v>19</v>
      </c>
      <c r="J229" s="12">
        <v>9</v>
      </c>
      <c r="K229" s="2">
        <v>9</v>
      </c>
      <c r="L229" s="2">
        <v>1</v>
      </c>
      <c r="M229" s="12">
        <v>9</v>
      </c>
      <c r="N229" s="3">
        <v>4</v>
      </c>
      <c r="O229" s="2" t="str" cm="1">
        <f t="array" ref="O229">_xlfn.IFS(N229=1,"Unsatisfactory",N229=2,"Poor",N229=3,"Average",N229=4,"Good",N229=5,"Excellent")</f>
        <v>Good</v>
      </c>
      <c r="P229"/>
      <c r="Q229"/>
      <c r="R229"/>
      <c r="S229"/>
      <c r="T229"/>
      <c r="U229"/>
    </row>
    <row r="230" spans="1:21">
      <c r="A230" s="2">
        <v>152883</v>
      </c>
      <c r="B230" s="2" t="s">
        <v>23</v>
      </c>
      <c r="C230" s="4">
        <v>45535</v>
      </c>
      <c r="D230" s="17">
        <v>45535</v>
      </c>
      <c r="E230" s="2" t="s">
        <v>24</v>
      </c>
      <c r="F230" s="2" t="s">
        <v>25</v>
      </c>
      <c r="G230" s="2">
        <v>32</v>
      </c>
      <c r="H230" s="2" t="s">
        <v>26</v>
      </c>
      <c r="I230" s="2" t="s">
        <v>27</v>
      </c>
      <c r="J230" s="12">
        <v>9</v>
      </c>
      <c r="K230" s="2">
        <v>49</v>
      </c>
      <c r="L230" s="2">
        <v>4</v>
      </c>
      <c r="M230" s="12">
        <v>196</v>
      </c>
      <c r="N230" s="3">
        <v>5</v>
      </c>
      <c r="O230" s="2" t="str" cm="1">
        <f t="array" ref="O230">_xlfn.IFS(N230=1,"Unsatisfactory",N230=2,"Poor",N230=3,"Average",N230=4,"Good",N230=5,"Excellent")</f>
        <v>Excellent</v>
      </c>
      <c r="P230"/>
      <c r="Q230"/>
      <c r="R230"/>
      <c r="S230"/>
      <c r="T230"/>
      <c r="U230"/>
    </row>
    <row r="231" spans="1:21">
      <c r="A231" s="2">
        <v>127588</v>
      </c>
      <c r="B231" s="2" t="s">
        <v>53</v>
      </c>
      <c r="C231" s="4">
        <v>45259</v>
      </c>
      <c r="D231" s="17">
        <v>45259</v>
      </c>
      <c r="E231" s="2" t="s">
        <v>37</v>
      </c>
      <c r="F231" s="2" t="s">
        <v>25</v>
      </c>
      <c r="G231" s="2">
        <v>28</v>
      </c>
      <c r="H231" s="2" t="s">
        <v>129</v>
      </c>
      <c r="I231" s="2" t="s">
        <v>19</v>
      </c>
      <c r="J231" s="12">
        <v>15</v>
      </c>
      <c r="K231" s="2">
        <v>15</v>
      </c>
      <c r="L231" s="2">
        <v>1</v>
      </c>
      <c r="M231" s="12">
        <v>15</v>
      </c>
      <c r="N231" s="3">
        <v>5</v>
      </c>
      <c r="O231" s="2" t="str" cm="1">
        <f t="array" ref="O231">_xlfn.IFS(N231=1,"Unsatisfactory",N231=2,"Poor",N231=3,"Average",N231=4,"Good",N231=5,"Excellent")</f>
        <v>Excellent</v>
      </c>
      <c r="P231"/>
      <c r="Q231"/>
      <c r="R231"/>
      <c r="S231"/>
      <c r="T231"/>
      <c r="U231"/>
    </row>
    <row r="232" spans="1:21">
      <c r="A232" s="2">
        <v>163608</v>
      </c>
      <c r="B232" s="2" t="s">
        <v>50</v>
      </c>
      <c r="C232" s="4">
        <v>45356</v>
      </c>
      <c r="D232" s="17">
        <v>45356</v>
      </c>
      <c r="E232" s="2" t="s">
        <v>16</v>
      </c>
      <c r="F232" s="2" t="s">
        <v>17</v>
      </c>
      <c r="G232" s="2">
        <v>31</v>
      </c>
      <c r="H232" s="2" t="s">
        <v>38</v>
      </c>
      <c r="I232" s="2" t="s">
        <v>19</v>
      </c>
      <c r="J232" s="12">
        <v>97</v>
      </c>
      <c r="K232" s="2">
        <v>97</v>
      </c>
      <c r="L232" s="2">
        <v>1</v>
      </c>
      <c r="M232" s="12">
        <v>97</v>
      </c>
      <c r="N232" s="3">
        <v>1</v>
      </c>
      <c r="O232" s="2" t="str" cm="1">
        <f t="array" ref="O232">_xlfn.IFS(N232=1,"Unsatisfactory",N232=2,"Poor",N232=3,"Average",N232=4,"Good",N232=5,"Excellent")</f>
        <v>Unsatisfactory</v>
      </c>
      <c r="P232"/>
      <c r="Q232"/>
      <c r="R232"/>
      <c r="S232"/>
      <c r="T232"/>
      <c r="U232"/>
    </row>
    <row r="233" spans="1:21">
      <c r="A233" s="2">
        <v>159392</v>
      </c>
      <c r="B233" s="2" t="s">
        <v>85</v>
      </c>
      <c r="C233" s="4">
        <v>45348</v>
      </c>
      <c r="D233" s="17">
        <v>45348</v>
      </c>
      <c r="E233" s="2" t="s">
        <v>24</v>
      </c>
      <c r="F233" s="2" t="s">
        <v>17</v>
      </c>
      <c r="G233" s="2">
        <v>34</v>
      </c>
      <c r="H233" s="2" t="s">
        <v>38</v>
      </c>
      <c r="I233" s="2" t="s">
        <v>19</v>
      </c>
      <c r="J233" s="12">
        <v>23</v>
      </c>
      <c r="K233" s="2">
        <v>23</v>
      </c>
      <c r="L233" s="2">
        <v>1</v>
      </c>
      <c r="M233" s="12">
        <v>23</v>
      </c>
      <c r="N233" s="3">
        <v>1</v>
      </c>
      <c r="O233" s="2" t="str" cm="1">
        <f t="array" ref="O233">_xlfn.IFS(N233=1,"Unsatisfactory",N233=2,"Poor",N233=3,"Average",N233=4,"Good",N233=5,"Excellent")</f>
        <v>Unsatisfactory</v>
      </c>
      <c r="P233"/>
      <c r="Q233"/>
      <c r="R233"/>
      <c r="S233"/>
      <c r="T233"/>
      <c r="U233"/>
    </row>
    <row r="234" spans="1:21">
      <c r="A234" s="2">
        <v>157659</v>
      </c>
      <c r="B234" s="2" t="s">
        <v>30</v>
      </c>
      <c r="C234" s="4">
        <v>45318</v>
      </c>
      <c r="D234" s="17">
        <v>45318</v>
      </c>
      <c r="E234" s="2" t="s">
        <v>24</v>
      </c>
      <c r="F234" s="2" t="s">
        <v>17</v>
      </c>
      <c r="G234" s="2">
        <v>20</v>
      </c>
      <c r="H234" s="2" t="s">
        <v>129</v>
      </c>
      <c r="I234" s="2" t="s">
        <v>19</v>
      </c>
      <c r="J234" s="12">
        <v>10</v>
      </c>
      <c r="K234" s="2">
        <v>10</v>
      </c>
      <c r="L234" s="2">
        <v>1</v>
      </c>
      <c r="M234" s="12">
        <v>10</v>
      </c>
      <c r="N234" s="3">
        <v>5</v>
      </c>
      <c r="O234" s="2" t="str" cm="1">
        <f t="array" ref="O234">_xlfn.IFS(N234=1,"Unsatisfactory",N234=2,"Poor",N234=3,"Average",N234=4,"Good",N234=5,"Excellent")</f>
        <v>Excellent</v>
      </c>
      <c r="P234"/>
      <c r="Q234"/>
      <c r="R234"/>
      <c r="S234"/>
      <c r="T234"/>
      <c r="U234"/>
    </row>
    <row r="235" spans="1:21">
      <c r="A235" s="2">
        <v>152161</v>
      </c>
      <c r="B235" s="2" t="s">
        <v>15</v>
      </c>
      <c r="C235" s="4">
        <v>45376</v>
      </c>
      <c r="D235" s="17">
        <v>45376</v>
      </c>
      <c r="E235" s="2" t="s">
        <v>16</v>
      </c>
      <c r="F235" s="2" t="s">
        <v>17</v>
      </c>
      <c r="G235" s="2">
        <v>26</v>
      </c>
      <c r="H235" s="2" t="s">
        <v>130</v>
      </c>
      <c r="I235" s="2" t="s">
        <v>19</v>
      </c>
      <c r="J235" s="12">
        <v>100</v>
      </c>
      <c r="K235" s="2">
        <v>100</v>
      </c>
      <c r="L235" s="2">
        <v>2</v>
      </c>
      <c r="M235" s="12">
        <v>200</v>
      </c>
      <c r="N235" s="3">
        <v>4</v>
      </c>
      <c r="O235" s="2" t="str" cm="1">
        <f t="array" ref="O235">_xlfn.IFS(N235=1,"Unsatisfactory",N235=2,"Poor",N235=3,"Average",N235=4,"Good",N235=5,"Excellent")</f>
        <v>Good</v>
      </c>
      <c r="P235"/>
      <c r="Q235"/>
      <c r="R235"/>
      <c r="S235"/>
      <c r="T235"/>
      <c r="U235"/>
    </row>
    <row r="236" spans="1:21">
      <c r="A236" s="2">
        <v>138323</v>
      </c>
      <c r="B236" s="2" t="s">
        <v>15</v>
      </c>
      <c r="C236" s="4">
        <v>45325</v>
      </c>
      <c r="D236" s="17">
        <v>45325</v>
      </c>
      <c r="E236" s="2" t="s">
        <v>16</v>
      </c>
      <c r="F236" s="2" t="s">
        <v>17</v>
      </c>
      <c r="G236" s="2">
        <v>26</v>
      </c>
      <c r="H236" s="2" t="s">
        <v>69</v>
      </c>
      <c r="I236" s="2" t="s">
        <v>19</v>
      </c>
      <c r="J236" s="12">
        <v>100</v>
      </c>
      <c r="K236" s="2">
        <v>100</v>
      </c>
      <c r="L236" s="2">
        <v>2</v>
      </c>
      <c r="M236" s="12">
        <v>200</v>
      </c>
      <c r="N236" s="3">
        <v>4</v>
      </c>
      <c r="O236" s="2" t="str" cm="1">
        <f t="array" ref="O236">_xlfn.IFS(N236=1,"Unsatisfactory",N236=2,"Poor",N236=3,"Average",N236=4,"Good",N236=5,"Excellent")</f>
        <v>Good</v>
      </c>
      <c r="P236"/>
      <c r="Q236"/>
      <c r="R236"/>
      <c r="S236"/>
      <c r="T236"/>
      <c r="U236"/>
    </row>
    <row r="237" spans="1:21">
      <c r="A237" s="2">
        <v>145046</v>
      </c>
      <c r="B237" s="2" t="s">
        <v>42</v>
      </c>
      <c r="C237" s="4">
        <v>45442</v>
      </c>
      <c r="D237" s="17">
        <v>45442</v>
      </c>
      <c r="E237" s="2" t="s">
        <v>16</v>
      </c>
      <c r="F237" s="2" t="s">
        <v>17</v>
      </c>
      <c r="G237" s="2">
        <v>27</v>
      </c>
      <c r="H237" s="2" t="s">
        <v>130</v>
      </c>
      <c r="I237" s="2" t="s">
        <v>19</v>
      </c>
      <c r="J237" s="12">
        <v>65</v>
      </c>
      <c r="K237" s="2">
        <v>65</v>
      </c>
      <c r="L237" s="2">
        <v>1</v>
      </c>
      <c r="M237" s="12">
        <v>65</v>
      </c>
      <c r="N237" s="3">
        <v>4</v>
      </c>
      <c r="O237" s="2" t="str" cm="1">
        <f t="array" ref="O237">_xlfn.IFS(N237=1,"Unsatisfactory",N237=2,"Poor",N237=3,"Average",N237=4,"Good",N237=5,"Excellent")</f>
        <v>Good</v>
      </c>
      <c r="P237"/>
      <c r="Q237"/>
      <c r="R237"/>
      <c r="S237"/>
      <c r="T237"/>
      <c r="U237"/>
    </row>
    <row r="238" spans="1:21">
      <c r="A238" s="2">
        <v>162525</v>
      </c>
      <c r="B238" s="2" t="s">
        <v>33</v>
      </c>
      <c r="C238" s="4">
        <v>45330</v>
      </c>
      <c r="D238" s="17">
        <v>45330</v>
      </c>
      <c r="E238" s="2" t="s">
        <v>16</v>
      </c>
      <c r="F238" s="2" t="s">
        <v>17</v>
      </c>
      <c r="G238" s="2">
        <v>23</v>
      </c>
      <c r="H238" s="2" t="s">
        <v>60</v>
      </c>
      <c r="I238" s="2" t="s">
        <v>19</v>
      </c>
      <c r="J238" s="12">
        <v>118</v>
      </c>
      <c r="K238" s="2">
        <v>118</v>
      </c>
      <c r="L238" s="2">
        <v>2</v>
      </c>
      <c r="M238" s="12">
        <v>236</v>
      </c>
      <c r="N238" s="3">
        <v>4</v>
      </c>
      <c r="O238" s="2" t="str" cm="1">
        <f t="array" ref="O238">_xlfn.IFS(N238=1,"Unsatisfactory",N238=2,"Poor",N238=3,"Average",N238=4,"Good",N238=5,"Excellent")</f>
        <v>Good</v>
      </c>
      <c r="P238"/>
      <c r="Q238"/>
      <c r="R238"/>
      <c r="S238"/>
      <c r="T238"/>
      <c r="U238"/>
    </row>
    <row r="239" spans="1:21">
      <c r="A239" s="2">
        <v>189623</v>
      </c>
      <c r="B239" s="2" t="s">
        <v>30</v>
      </c>
      <c r="C239" s="4">
        <v>45278</v>
      </c>
      <c r="D239" s="17">
        <v>45278</v>
      </c>
      <c r="E239" s="2" t="s">
        <v>24</v>
      </c>
      <c r="F239" s="2" t="s">
        <v>25</v>
      </c>
      <c r="G239" s="2">
        <v>25</v>
      </c>
      <c r="H239" s="2" t="s">
        <v>29</v>
      </c>
      <c r="I239" s="2" t="s">
        <v>19</v>
      </c>
      <c r="J239" s="12">
        <v>10</v>
      </c>
      <c r="K239" s="2">
        <v>10</v>
      </c>
      <c r="L239" s="2">
        <v>3</v>
      </c>
      <c r="M239" s="12">
        <v>30</v>
      </c>
      <c r="N239" s="3">
        <v>3</v>
      </c>
      <c r="O239" s="2" t="str" cm="1">
        <f t="array" ref="O239">_xlfn.IFS(N239=1,"Unsatisfactory",N239=2,"Poor",N239=3,"Average",N239=4,"Good",N239=5,"Excellent")</f>
        <v>Average</v>
      </c>
      <c r="P239"/>
      <c r="Q239"/>
      <c r="R239"/>
      <c r="S239"/>
      <c r="T239"/>
      <c r="U239"/>
    </row>
    <row r="240" spans="1:21">
      <c r="A240" s="2">
        <v>180238</v>
      </c>
      <c r="B240" s="2" t="s">
        <v>50</v>
      </c>
      <c r="C240" s="4">
        <v>45277</v>
      </c>
      <c r="D240" s="17">
        <v>45277</v>
      </c>
      <c r="E240" s="2" t="s">
        <v>16</v>
      </c>
      <c r="F240" s="2" t="s">
        <v>17</v>
      </c>
      <c r="G240" s="2">
        <v>34</v>
      </c>
      <c r="H240" s="2" t="s">
        <v>118</v>
      </c>
      <c r="I240" s="2" t="s">
        <v>19</v>
      </c>
      <c r="J240" s="12">
        <v>97</v>
      </c>
      <c r="K240" s="2">
        <v>97</v>
      </c>
      <c r="L240" s="2">
        <v>1</v>
      </c>
      <c r="M240" s="12">
        <v>97</v>
      </c>
      <c r="N240" s="3">
        <v>5</v>
      </c>
      <c r="O240" s="2" t="str" cm="1">
        <f t="array" ref="O240">_xlfn.IFS(N240=1,"Unsatisfactory",N240=2,"Poor",N240=3,"Average",N240=4,"Good",N240=5,"Excellent")</f>
        <v>Excellent</v>
      </c>
      <c r="P240"/>
      <c r="Q240"/>
      <c r="R240"/>
      <c r="S240"/>
      <c r="T240"/>
      <c r="U240"/>
    </row>
    <row r="241" spans="1:21">
      <c r="A241" s="2">
        <v>131954</v>
      </c>
      <c r="B241" s="2" t="s">
        <v>36</v>
      </c>
      <c r="C241" s="4">
        <v>45543</v>
      </c>
      <c r="D241" s="17">
        <v>45543</v>
      </c>
      <c r="E241" s="2" t="s">
        <v>37</v>
      </c>
      <c r="F241" s="2" t="s">
        <v>25</v>
      </c>
      <c r="G241" s="2">
        <v>22</v>
      </c>
      <c r="H241" s="2" t="s">
        <v>130</v>
      </c>
      <c r="I241" s="2" t="s">
        <v>19</v>
      </c>
      <c r="J241" s="12">
        <v>32</v>
      </c>
      <c r="K241" s="2">
        <v>32</v>
      </c>
      <c r="L241" s="2">
        <v>1</v>
      </c>
      <c r="M241" s="12">
        <v>32</v>
      </c>
      <c r="N241" s="3">
        <v>2</v>
      </c>
      <c r="O241" s="2" t="str" cm="1">
        <f t="array" ref="O241">_xlfn.IFS(N241=1,"Unsatisfactory",N241=2,"Poor",N241=3,"Average",N241=4,"Good",N241=5,"Excellent")</f>
        <v>Poor</v>
      </c>
      <c r="P241"/>
      <c r="Q241"/>
      <c r="R241"/>
      <c r="S241"/>
      <c r="T241"/>
      <c r="U241"/>
    </row>
    <row r="242" spans="1:21">
      <c r="A242" s="2">
        <v>168008</v>
      </c>
      <c r="B242" s="2" t="s">
        <v>42</v>
      </c>
      <c r="C242" s="4">
        <v>45459</v>
      </c>
      <c r="D242" s="17">
        <v>45459</v>
      </c>
      <c r="E242" s="2" t="s">
        <v>16</v>
      </c>
      <c r="F242" s="2" t="s">
        <v>17</v>
      </c>
      <c r="G242" s="2">
        <v>34</v>
      </c>
      <c r="H242" s="2" t="s">
        <v>74</v>
      </c>
      <c r="I242" s="2" t="s">
        <v>27</v>
      </c>
      <c r="J242" s="12">
        <v>65</v>
      </c>
      <c r="K242" s="2">
        <v>90</v>
      </c>
      <c r="L242" s="2">
        <v>1</v>
      </c>
      <c r="M242" s="12">
        <v>90</v>
      </c>
      <c r="N242" s="3">
        <v>5</v>
      </c>
      <c r="O242" s="2" t="str" cm="1">
        <f t="array" ref="O242">_xlfn.IFS(N242=1,"Unsatisfactory",N242=2,"Poor",N242=3,"Average",N242=4,"Good",N242=5,"Excellent")</f>
        <v>Excellent</v>
      </c>
      <c r="P242"/>
      <c r="Q242"/>
      <c r="R242"/>
      <c r="S242"/>
      <c r="T242"/>
      <c r="U242"/>
    </row>
    <row r="243" spans="1:21">
      <c r="A243" s="2">
        <v>147877</v>
      </c>
      <c r="B243" s="2" t="s">
        <v>53</v>
      </c>
      <c r="C243" s="4">
        <v>45570</v>
      </c>
      <c r="D243" s="17">
        <v>45570</v>
      </c>
      <c r="E243" s="2" t="s">
        <v>37</v>
      </c>
      <c r="F243" s="2" t="s">
        <v>17</v>
      </c>
      <c r="G243" s="2">
        <v>35</v>
      </c>
      <c r="H243" s="2" t="s">
        <v>38</v>
      </c>
      <c r="I243" s="2" t="s">
        <v>19</v>
      </c>
      <c r="J243" s="12">
        <v>15</v>
      </c>
      <c r="K243" s="2">
        <v>15</v>
      </c>
      <c r="L243" s="2">
        <v>2</v>
      </c>
      <c r="M243" s="12">
        <v>30</v>
      </c>
      <c r="N243" s="3">
        <v>2</v>
      </c>
      <c r="O243" s="2" t="str" cm="1">
        <f t="array" ref="O243">_xlfn.IFS(N243=1,"Unsatisfactory",N243=2,"Poor",N243=3,"Average",N243=4,"Good",N243=5,"Excellent")</f>
        <v>Poor</v>
      </c>
      <c r="P243"/>
      <c r="Q243"/>
      <c r="R243"/>
      <c r="S243"/>
      <c r="T243"/>
      <c r="U243"/>
    </row>
    <row r="244" spans="1:21">
      <c r="A244" s="2">
        <v>128702</v>
      </c>
      <c r="B244" s="2" t="s">
        <v>53</v>
      </c>
      <c r="C244" s="4">
        <v>45524</v>
      </c>
      <c r="D244" s="17">
        <v>45524</v>
      </c>
      <c r="E244" s="2" t="s">
        <v>37</v>
      </c>
      <c r="F244" s="2" t="s">
        <v>17</v>
      </c>
      <c r="G244" s="2">
        <v>34</v>
      </c>
      <c r="H244" s="2" t="s">
        <v>130</v>
      </c>
      <c r="I244" s="2" t="s">
        <v>19</v>
      </c>
      <c r="J244" s="12">
        <v>15</v>
      </c>
      <c r="K244" s="2">
        <v>15</v>
      </c>
      <c r="L244" s="2">
        <v>1</v>
      </c>
      <c r="M244" s="12">
        <v>15</v>
      </c>
      <c r="N244" s="3">
        <v>4</v>
      </c>
      <c r="O244" s="2" t="str" cm="1">
        <f t="array" ref="O244">_xlfn.IFS(N244=1,"Unsatisfactory",N244=2,"Poor",N244=3,"Average",N244=4,"Good",N244=5,"Excellent")</f>
        <v>Good</v>
      </c>
      <c r="P244"/>
      <c r="Q244"/>
      <c r="R244"/>
      <c r="S244"/>
      <c r="T244"/>
      <c r="U244"/>
    </row>
    <row r="245" spans="1:21">
      <c r="A245" s="2">
        <v>151291</v>
      </c>
      <c r="B245" s="2" t="s">
        <v>33</v>
      </c>
      <c r="C245" s="4">
        <v>45335</v>
      </c>
      <c r="D245" s="17">
        <v>45335</v>
      </c>
      <c r="E245" s="2" t="s">
        <v>16</v>
      </c>
      <c r="F245" s="2" t="s">
        <v>17</v>
      </c>
      <c r="G245" s="2">
        <v>29</v>
      </c>
      <c r="H245" s="2" t="s">
        <v>67</v>
      </c>
      <c r="I245" s="2" t="s">
        <v>27</v>
      </c>
      <c r="J245" s="12">
        <v>118</v>
      </c>
      <c r="K245" s="2">
        <v>158</v>
      </c>
      <c r="L245" s="2">
        <v>1</v>
      </c>
      <c r="M245" s="12">
        <v>158</v>
      </c>
      <c r="N245" s="3">
        <v>1</v>
      </c>
      <c r="O245" s="2" t="str" cm="1">
        <f t="array" ref="O245">_xlfn.IFS(N245=1,"Unsatisfactory",N245=2,"Poor",N245=3,"Average",N245=4,"Good",N245=5,"Excellent")</f>
        <v>Unsatisfactory</v>
      </c>
      <c r="P245"/>
      <c r="Q245"/>
      <c r="R245"/>
      <c r="S245"/>
      <c r="T245"/>
      <c r="U245"/>
    </row>
    <row r="246" spans="1:21">
      <c r="A246" s="2">
        <v>148784</v>
      </c>
      <c r="B246" s="2" t="s">
        <v>82</v>
      </c>
      <c r="C246" s="4">
        <v>45235</v>
      </c>
      <c r="D246" s="17">
        <v>45235</v>
      </c>
      <c r="E246" s="2" t="s">
        <v>37</v>
      </c>
      <c r="F246" s="2" t="s">
        <v>17</v>
      </c>
      <c r="G246" s="2">
        <v>21</v>
      </c>
      <c r="H246" s="2" t="s">
        <v>115</v>
      </c>
      <c r="I246" s="2" t="s">
        <v>19</v>
      </c>
      <c r="J246" s="12">
        <v>20</v>
      </c>
      <c r="K246" s="2">
        <v>20</v>
      </c>
      <c r="L246" s="2">
        <v>4</v>
      </c>
      <c r="M246" s="12">
        <v>80</v>
      </c>
      <c r="N246" s="3">
        <v>5</v>
      </c>
      <c r="O246" s="2" t="str" cm="1">
        <f t="array" ref="O246">_xlfn.IFS(N246=1,"Unsatisfactory",N246=2,"Poor",N246=3,"Average",N246=4,"Good",N246=5,"Excellent")</f>
        <v>Excellent</v>
      </c>
      <c r="P246"/>
      <c r="Q246"/>
      <c r="R246"/>
      <c r="S246"/>
      <c r="T246"/>
      <c r="U246"/>
    </row>
    <row r="247" spans="1:21">
      <c r="A247" s="2">
        <v>183686</v>
      </c>
      <c r="B247" s="2" t="s">
        <v>78</v>
      </c>
      <c r="C247" s="4">
        <v>45453</v>
      </c>
      <c r="D247" s="17">
        <v>45453</v>
      </c>
      <c r="E247" s="2" t="s">
        <v>37</v>
      </c>
      <c r="F247" s="2" t="s">
        <v>25</v>
      </c>
      <c r="G247" s="2">
        <v>24</v>
      </c>
      <c r="H247" s="2" t="s">
        <v>26</v>
      </c>
      <c r="I247" s="2" t="s">
        <v>27</v>
      </c>
      <c r="J247" s="12">
        <v>50</v>
      </c>
      <c r="K247" s="2">
        <v>90</v>
      </c>
      <c r="L247" s="2">
        <v>1</v>
      </c>
      <c r="M247" s="12">
        <v>90</v>
      </c>
      <c r="N247" s="3">
        <v>5</v>
      </c>
      <c r="O247" s="2" t="str" cm="1">
        <f t="array" ref="O247">_xlfn.IFS(N247=1,"Unsatisfactory",N247=2,"Poor",N247=3,"Average",N247=4,"Good",N247=5,"Excellent")</f>
        <v>Excellent</v>
      </c>
      <c r="P247"/>
      <c r="Q247"/>
      <c r="R247"/>
      <c r="S247"/>
      <c r="T247"/>
      <c r="U247"/>
    </row>
    <row r="248" spans="1:21">
      <c r="A248" s="2">
        <v>133696</v>
      </c>
      <c r="B248" s="2" t="s">
        <v>42</v>
      </c>
      <c r="C248" s="4">
        <v>45477</v>
      </c>
      <c r="D248" s="17">
        <v>45477</v>
      </c>
      <c r="E248" s="2" t="s">
        <v>16</v>
      </c>
      <c r="F248" s="2" t="s">
        <v>17</v>
      </c>
      <c r="G248" s="2">
        <v>28</v>
      </c>
      <c r="H248" s="2" t="s">
        <v>118</v>
      </c>
      <c r="I248" s="2" t="s">
        <v>19</v>
      </c>
      <c r="J248" s="12">
        <v>65</v>
      </c>
      <c r="K248" s="2">
        <v>65</v>
      </c>
      <c r="L248" s="2">
        <v>4</v>
      </c>
      <c r="M248" s="12">
        <v>260</v>
      </c>
      <c r="N248" s="3">
        <v>1</v>
      </c>
      <c r="O248" s="2" t="str" cm="1">
        <f t="array" ref="O248">_xlfn.IFS(N248=1,"Unsatisfactory",N248=2,"Poor",N248=3,"Average",N248=4,"Good",N248=5,"Excellent")</f>
        <v>Unsatisfactory</v>
      </c>
      <c r="P248"/>
      <c r="Q248"/>
      <c r="R248"/>
      <c r="S248"/>
      <c r="T248"/>
      <c r="U248"/>
    </row>
    <row r="249" spans="1:21">
      <c r="A249" s="2">
        <v>120627</v>
      </c>
      <c r="B249" s="2" t="s">
        <v>53</v>
      </c>
      <c r="C249" s="4">
        <v>45344</v>
      </c>
      <c r="D249" s="17">
        <v>45344</v>
      </c>
      <c r="E249" s="2" t="s">
        <v>37</v>
      </c>
      <c r="F249" s="2" t="s">
        <v>17</v>
      </c>
      <c r="G249" s="2">
        <v>21</v>
      </c>
      <c r="H249" s="2" t="s">
        <v>69</v>
      </c>
      <c r="I249" s="2" t="s">
        <v>19</v>
      </c>
      <c r="J249" s="12">
        <v>15</v>
      </c>
      <c r="K249" s="2">
        <v>15</v>
      </c>
      <c r="L249" s="2">
        <v>1</v>
      </c>
      <c r="M249" s="12">
        <v>15</v>
      </c>
      <c r="N249" s="3">
        <v>5</v>
      </c>
      <c r="O249" s="2" t="str" cm="1">
        <f t="array" ref="O249">_xlfn.IFS(N249=1,"Unsatisfactory",N249=2,"Poor",N249=3,"Average",N249=4,"Good",N249=5,"Excellent")</f>
        <v>Excellent</v>
      </c>
      <c r="P249"/>
      <c r="Q249"/>
      <c r="R249"/>
      <c r="S249"/>
      <c r="T249"/>
      <c r="U249"/>
    </row>
    <row r="250" spans="1:21">
      <c r="A250" s="2">
        <v>172867</v>
      </c>
      <c r="B250" s="2" t="s">
        <v>42</v>
      </c>
      <c r="C250" s="4">
        <v>45366</v>
      </c>
      <c r="D250" s="17">
        <v>45366</v>
      </c>
      <c r="E250" s="2" t="s">
        <v>16</v>
      </c>
      <c r="F250" s="2" t="s">
        <v>25</v>
      </c>
      <c r="G250" s="2">
        <v>25</v>
      </c>
      <c r="H250" s="2" t="s">
        <v>26</v>
      </c>
      <c r="I250" s="2" t="s">
        <v>27</v>
      </c>
      <c r="J250" s="12">
        <v>65</v>
      </c>
      <c r="K250" s="2">
        <v>105</v>
      </c>
      <c r="L250" s="2">
        <v>2</v>
      </c>
      <c r="M250" s="12">
        <v>210</v>
      </c>
      <c r="N250" s="3">
        <v>5</v>
      </c>
      <c r="O250" s="2" t="str" cm="1">
        <f t="array" ref="O250">_xlfn.IFS(N250=1,"Unsatisfactory",N250=2,"Poor",N250=3,"Average",N250=4,"Good",N250=5,"Excellent")</f>
        <v>Excellent</v>
      </c>
      <c r="P250"/>
      <c r="Q250"/>
      <c r="R250"/>
      <c r="S250"/>
      <c r="T250"/>
      <c r="U250"/>
    </row>
    <row r="251" spans="1:21">
      <c r="A251" s="2">
        <v>155930</v>
      </c>
      <c r="B251" s="2" t="s">
        <v>42</v>
      </c>
      <c r="C251" s="4">
        <v>45295</v>
      </c>
      <c r="D251" s="17">
        <v>45295</v>
      </c>
      <c r="E251" s="2" t="s">
        <v>16</v>
      </c>
      <c r="F251" s="2" t="s">
        <v>17</v>
      </c>
      <c r="G251" s="2">
        <v>28</v>
      </c>
      <c r="H251" s="2" t="s">
        <v>62</v>
      </c>
      <c r="I251" s="2" t="s">
        <v>19</v>
      </c>
      <c r="J251" s="12">
        <v>65</v>
      </c>
      <c r="K251" s="2">
        <v>65</v>
      </c>
      <c r="L251" s="2">
        <v>1</v>
      </c>
      <c r="M251" s="12">
        <v>65</v>
      </c>
      <c r="N251" s="3">
        <v>5</v>
      </c>
      <c r="O251" s="2" t="str" cm="1">
        <f t="array" ref="O251">_xlfn.IFS(N251=1,"Unsatisfactory",N251=2,"Poor",N251=3,"Average",N251=4,"Good",N251=5,"Excellent")</f>
        <v>Excellent</v>
      </c>
      <c r="P251"/>
      <c r="Q251"/>
      <c r="R251"/>
      <c r="S251"/>
      <c r="T251"/>
      <c r="U251"/>
    </row>
    <row r="252" spans="1:21">
      <c r="A252" s="2">
        <v>172590</v>
      </c>
      <c r="B252" s="2" t="s">
        <v>42</v>
      </c>
      <c r="C252" s="4">
        <v>45594</v>
      </c>
      <c r="D252" s="17">
        <v>45594</v>
      </c>
      <c r="E252" s="2" t="s">
        <v>16</v>
      </c>
      <c r="F252" s="2" t="s">
        <v>17</v>
      </c>
      <c r="G252" s="2">
        <v>29</v>
      </c>
      <c r="H252" s="2" t="s">
        <v>130</v>
      </c>
      <c r="I252" s="2" t="s">
        <v>19</v>
      </c>
      <c r="J252" s="12">
        <v>65</v>
      </c>
      <c r="K252" s="2">
        <v>65</v>
      </c>
      <c r="L252" s="2">
        <v>4</v>
      </c>
      <c r="M252" s="12">
        <v>260</v>
      </c>
      <c r="N252" s="3">
        <v>1</v>
      </c>
      <c r="O252" s="2" t="str" cm="1">
        <f t="array" ref="O252">_xlfn.IFS(N252=1,"Unsatisfactory",N252=2,"Poor",N252=3,"Average",N252=4,"Good",N252=5,"Excellent")</f>
        <v>Unsatisfactory</v>
      </c>
      <c r="P252"/>
      <c r="Q252"/>
      <c r="R252"/>
      <c r="S252"/>
      <c r="T252"/>
      <c r="U252"/>
    </row>
    <row r="253" spans="1:21">
      <c r="A253" s="2">
        <v>198462</v>
      </c>
      <c r="B253" s="2" t="s">
        <v>50</v>
      </c>
      <c r="C253" s="4">
        <v>45505</v>
      </c>
      <c r="D253" s="17">
        <v>45505</v>
      </c>
      <c r="E253" s="2" t="s">
        <v>16</v>
      </c>
      <c r="F253" s="2" t="s">
        <v>17</v>
      </c>
      <c r="G253" s="2">
        <v>26</v>
      </c>
      <c r="H253" s="2" t="s">
        <v>29</v>
      </c>
      <c r="I253" s="2" t="s">
        <v>19</v>
      </c>
      <c r="J253" s="12">
        <v>97</v>
      </c>
      <c r="K253" s="2">
        <v>97</v>
      </c>
      <c r="L253" s="2">
        <v>2</v>
      </c>
      <c r="M253" s="12">
        <v>194</v>
      </c>
      <c r="N253" s="3">
        <v>3</v>
      </c>
      <c r="O253" s="2" t="str" cm="1">
        <f t="array" ref="O253">_xlfn.IFS(N253=1,"Unsatisfactory",N253=2,"Poor",N253=3,"Average",N253=4,"Good",N253=5,"Excellent")</f>
        <v>Average</v>
      </c>
      <c r="P253"/>
      <c r="Q253"/>
      <c r="R253"/>
      <c r="S253"/>
      <c r="T253"/>
      <c r="U253"/>
    </row>
    <row r="254" spans="1:21">
      <c r="A254" s="2">
        <v>175187</v>
      </c>
      <c r="B254" s="2" t="s">
        <v>42</v>
      </c>
      <c r="C254" s="4">
        <v>45281</v>
      </c>
      <c r="D254" s="17">
        <v>45281</v>
      </c>
      <c r="E254" s="2" t="s">
        <v>16</v>
      </c>
      <c r="F254" s="2" t="s">
        <v>25</v>
      </c>
      <c r="G254" s="2">
        <v>22</v>
      </c>
      <c r="H254" s="2" t="s">
        <v>69</v>
      </c>
      <c r="I254" s="2" t="s">
        <v>19</v>
      </c>
      <c r="J254" s="12">
        <v>65</v>
      </c>
      <c r="K254" s="2">
        <v>65</v>
      </c>
      <c r="L254" s="2">
        <v>2</v>
      </c>
      <c r="M254" s="12">
        <v>130</v>
      </c>
      <c r="N254" s="3">
        <v>5</v>
      </c>
      <c r="O254" s="2" t="str" cm="1">
        <f t="array" ref="O254">_xlfn.IFS(N254=1,"Unsatisfactory",N254=2,"Poor",N254=3,"Average",N254=4,"Good",N254=5,"Excellent")</f>
        <v>Excellent</v>
      </c>
      <c r="P254"/>
      <c r="Q254"/>
      <c r="R254"/>
      <c r="S254"/>
      <c r="T254"/>
      <c r="U254"/>
    </row>
    <row r="255" spans="1:21">
      <c r="A255" s="2">
        <v>187024</v>
      </c>
      <c r="B255" s="2" t="s">
        <v>33</v>
      </c>
      <c r="C255" s="4">
        <v>45438</v>
      </c>
      <c r="D255" s="17">
        <v>45438</v>
      </c>
      <c r="E255" s="2" t="s">
        <v>16</v>
      </c>
      <c r="F255" s="2" t="s">
        <v>25</v>
      </c>
      <c r="G255" s="2">
        <v>27</v>
      </c>
      <c r="H255" s="2" t="s">
        <v>75</v>
      </c>
      <c r="I255" s="2" t="s">
        <v>27</v>
      </c>
      <c r="J255" s="12">
        <v>118</v>
      </c>
      <c r="K255" s="2">
        <v>188</v>
      </c>
      <c r="L255" s="2">
        <v>1</v>
      </c>
      <c r="M255" s="12">
        <v>188</v>
      </c>
      <c r="N255" s="3">
        <v>5</v>
      </c>
      <c r="O255" s="2" t="str" cm="1">
        <f t="array" ref="O255">_xlfn.IFS(N255=1,"Unsatisfactory",N255=2,"Poor",N255=3,"Average",N255=4,"Good",N255=5,"Excellent")</f>
        <v>Excellent</v>
      </c>
      <c r="P255"/>
      <c r="Q255"/>
      <c r="R255"/>
      <c r="S255"/>
      <c r="T255"/>
      <c r="U255"/>
    </row>
    <row r="256" spans="1:21">
      <c r="A256" s="2">
        <v>143346</v>
      </c>
      <c r="B256" s="2" t="s">
        <v>50</v>
      </c>
      <c r="C256" s="4">
        <v>45561</v>
      </c>
      <c r="D256" s="17">
        <v>45561</v>
      </c>
      <c r="E256" s="2" t="s">
        <v>16</v>
      </c>
      <c r="F256" s="2" t="s">
        <v>17</v>
      </c>
      <c r="G256" s="2">
        <v>29</v>
      </c>
      <c r="H256" s="2" t="s">
        <v>56</v>
      </c>
      <c r="I256" s="2" t="s">
        <v>19</v>
      </c>
      <c r="J256" s="12">
        <v>97</v>
      </c>
      <c r="K256" s="2">
        <v>97</v>
      </c>
      <c r="L256" s="2">
        <v>3</v>
      </c>
      <c r="M256" s="12">
        <v>291</v>
      </c>
      <c r="N256" s="3">
        <v>1</v>
      </c>
      <c r="O256" s="2" t="str" cm="1">
        <f t="array" ref="O256">_xlfn.IFS(N256=1,"Unsatisfactory",N256=2,"Poor",N256=3,"Average",N256=4,"Good",N256=5,"Excellent")</f>
        <v>Unsatisfactory</v>
      </c>
      <c r="P256"/>
      <c r="Q256"/>
      <c r="R256"/>
      <c r="S256"/>
      <c r="T256"/>
      <c r="U256"/>
    </row>
    <row r="257" spans="1:21">
      <c r="A257" s="2">
        <v>169574</v>
      </c>
      <c r="B257" s="2" t="s">
        <v>82</v>
      </c>
      <c r="C257" s="4">
        <v>45266</v>
      </c>
      <c r="D257" s="17">
        <v>45266</v>
      </c>
      <c r="E257" s="2" t="s">
        <v>37</v>
      </c>
      <c r="F257" s="2" t="s">
        <v>25</v>
      </c>
      <c r="G257" s="2">
        <v>25</v>
      </c>
      <c r="H257" s="2" t="s">
        <v>129</v>
      </c>
      <c r="I257" s="2" t="s">
        <v>19</v>
      </c>
      <c r="J257" s="12">
        <v>20</v>
      </c>
      <c r="K257" s="2">
        <v>20</v>
      </c>
      <c r="L257" s="2">
        <v>1</v>
      </c>
      <c r="M257" s="12">
        <v>20</v>
      </c>
      <c r="N257" s="3">
        <v>4</v>
      </c>
      <c r="O257" s="2" t="str" cm="1">
        <f t="array" ref="O257">_xlfn.IFS(N257=1,"Unsatisfactory",N257=2,"Poor",N257=3,"Average",N257=4,"Good",N257=5,"Excellent")</f>
        <v>Good</v>
      </c>
      <c r="P257"/>
      <c r="Q257"/>
      <c r="R257"/>
      <c r="S257"/>
      <c r="T257"/>
      <c r="U257"/>
    </row>
    <row r="258" spans="1:21">
      <c r="A258" s="2">
        <v>124594</v>
      </c>
      <c r="B258" s="2" t="s">
        <v>48</v>
      </c>
      <c r="C258" s="4">
        <v>45457</v>
      </c>
      <c r="D258" s="17">
        <v>45457</v>
      </c>
      <c r="E258" s="2" t="s">
        <v>16</v>
      </c>
      <c r="F258" s="2" t="s">
        <v>17</v>
      </c>
      <c r="G258" s="2">
        <v>27</v>
      </c>
      <c r="H258" s="2" t="s">
        <v>62</v>
      </c>
      <c r="I258" s="2" t="s">
        <v>19</v>
      </c>
      <c r="J258" s="12">
        <v>130</v>
      </c>
      <c r="K258" s="2">
        <v>130</v>
      </c>
      <c r="L258" s="2">
        <v>4</v>
      </c>
      <c r="M258" s="12">
        <v>520</v>
      </c>
      <c r="N258" s="3">
        <v>5</v>
      </c>
      <c r="O258" s="2" t="str" cm="1">
        <f t="array" ref="O258">_xlfn.IFS(N258=1,"Unsatisfactory",N258=2,"Poor",N258=3,"Average",N258=4,"Good",N258=5,"Excellent")</f>
        <v>Excellent</v>
      </c>
      <c r="P258"/>
      <c r="Q258"/>
      <c r="R258"/>
      <c r="S258"/>
      <c r="T258"/>
      <c r="U258"/>
    </row>
    <row r="259" spans="1:21">
      <c r="A259" s="2">
        <v>124346</v>
      </c>
      <c r="B259" s="2" t="s">
        <v>42</v>
      </c>
      <c r="C259" s="4">
        <v>45589</v>
      </c>
      <c r="D259" s="17">
        <v>45589</v>
      </c>
      <c r="E259" s="2" t="s">
        <v>16</v>
      </c>
      <c r="F259" s="2" t="s">
        <v>17</v>
      </c>
      <c r="G259" s="2">
        <v>21</v>
      </c>
      <c r="H259" s="2" t="s">
        <v>131</v>
      </c>
      <c r="I259" s="2" t="s">
        <v>27</v>
      </c>
      <c r="J259" s="12">
        <v>65</v>
      </c>
      <c r="K259" s="2">
        <v>135</v>
      </c>
      <c r="L259" s="2">
        <v>1</v>
      </c>
      <c r="M259" s="12">
        <v>135</v>
      </c>
      <c r="N259" s="3">
        <v>5</v>
      </c>
      <c r="O259" s="2" t="str" cm="1">
        <f t="array" ref="O259">_xlfn.IFS(N259=1,"Unsatisfactory",N259=2,"Poor",N259=3,"Average",N259=4,"Good",N259=5,"Excellent")</f>
        <v>Excellent</v>
      </c>
      <c r="P259"/>
      <c r="Q259"/>
      <c r="R259"/>
      <c r="S259"/>
      <c r="T259"/>
      <c r="U259"/>
    </row>
    <row r="260" spans="1:21">
      <c r="A260" s="2">
        <v>136137</v>
      </c>
      <c r="B260" s="2" t="s">
        <v>33</v>
      </c>
      <c r="C260" s="4">
        <v>45377</v>
      </c>
      <c r="D260" s="17">
        <v>45377</v>
      </c>
      <c r="E260" s="2" t="s">
        <v>16</v>
      </c>
      <c r="F260" s="2" t="s">
        <v>17</v>
      </c>
      <c r="G260" s="2">
        <v>32</v>
      </c>
      <c r="H260" s="2" t="s">
        <v>67</v>
      </c>
      <c r="I260" s="2" t="s">
        <v>27</v>
      </c>
      <c r="J260" s="12">
        <v>118</v>
      </c>
      <c r="K260" s="2">
        <v>158</v>
      </c>
      <c r="L260" s="2">
        <v>1</v>
      </c>
      <c r="M260" s="12">
        <v>158</v>
      </c>
      <c r="N260" s="3">
        <v>3</v>
      </c>
      <c r="O260" s="2" t="str" cm="1">
        <f t="array" ref="O260">_xlfn.IFS(N260=1,"Unsatisfactory",N260=2,"Poor",N260=3,"Average",N260=4,"Good",N260=5,"Excellent")</f>
        <v>Average</v>
      </c>
      <c r="P260"/>
      <c r="Q260"/>
      <c r="R260"/>
      <c r="S260"/>
      <c r="T260"/>
      <c r="U260"/>
    </row>
    <row r="261" spans="1:21">
      <c r="A261" s="2">
        <v>127778</v>
      </c>
      <c r="B261" s="2" t="s">
        <v>42</v>
      </c>
      <c r="C261" s="4">
        <v>45267</v>
      </c>
      <c r="D261" s="17">
        <v>45267</v>
      </c>
      <c r="E261" s="2" t="s">
        <v>16</v>
      </c>
      <c r="F261" s="2" t="s">
        <v>17</v>
      </c>
      <c r="G261" s="2">
        <v>19</v>
      </c>
      <c r="H261" s="2" t="s">
        <v>66</v>
      </c>
      <c r="I261" s="2" t="s">
        <v>27</v>
      </c>
      <c r="J261" s="12">
        <v>65</v>
      </c>
      <c r="K261" s="2">
        <v>105</v>
      </c>
      <c r="L261" s="2">
        <v>1</v>
      </c>
      <c r="M261" s="12">
        <v>105</v>
      </c>
      <c r="N261" s="3">
        <v>4</v>
      </c>
      <c r="O261" s="2" t="str" cm="1">
        <f t="array" ref="O261">_xlfn.IFS(N261=1,"Unsatisfactory",N261=2,"Poor",N261=3,"Average",N261=4,"Good",N261=5,"Excellent")</f>
        <v>Good</v>
      </c>
      <c r="P261"/>
      <c r="Q261"/>
      <c r="R261"/>
      <c r="S261"/>
      <c r="T261"/>
      <c r="U261"/>
    </row>
    <row r="262" spans="1:21">
      <c r="A262" s="2">
        <v>129800</v>
      </c>
      <c r="B262" s="2" t="s">
        <v>48</v>
      </c>
      <c r="C262" s="4">
        <v>45488</v>
      </c>
      <c r="D262" s="17">
        <v>45488</v>
      </c>
      <c r="E262" s="2" t="s">
        <v>16</v>
      </c>
      <c r="F262" s="2" t="s">
        <v>17</v>
      </c>
      <c r="G262" s="2">
        <v>18</v>
      </c>
      <c r="H262" s="2" t="s">
        <v>44</v>
      </c>
      <c r="I262" s="2" t="s">
        <v>27</v>
      </c>
      <c r="J262" s="12">
        <v>130</v>
      </c>
      <c r="K262" s="2">
        <v>155</v>
      </c>
      <c r="L262" s="2">
        <v>1</v>
      </c>
      <c r="M262" s="12">
        <v>155</v>
      </c>
      <c r="N262" s="3">
        <v>3</v>
      </c>
      <c r="O262" s="2" t="str" cm="1">
        <f t="array" ref="O262">_xlfn.IFS(N262=1,"Unsatisfactory",N262=2,"Poor",N262=3,"Average",N262=4,"Good",N262=5,"Excellent")</f>
        <v>Average</v>
      </c>
      <c r="P262"/>
      <c r="Q262"/>
      <c r="R262"/>
      <c r="S262"/>
      <c r="T262"/>
      <c r="U262"/>
    </row>
    <row r="263" spans="1:21">
      <c r="A263" s="2">
        <v>194324</v>
      </c>
      <c r="B263" s="2" t="s">
        <v>42</v>
      </c>
      <c r="C263" s="4">
        <v>45298</v>
      </c>
      <c r="D263" s="17">
        <v>45298</v>
      </c>
      <c r="E263" s="2" t="s">
        <v>16</v>
      </c>
      <c r="F263" s="2" t="s">
        <v>17</v>
      </c>
      <c r="G263" s="2">
        <v>19</v>
      </c>
      <c r="H263" s="2" t="s">
        <v>67</v>
      </c>
      <c r="I263" s="2" t="s">
        <v>27</v>
      </c>
      <c r="J263" s="12">
        <v>65</v>
      </c>
      <c r="K263" s="2">
        <v>105</v>
      </c>
      <c r="L263" s="2">
        <v>3</v>
      </c>
      <c r="M263" s="12">
        <v>315</v>
      </c>
      <c r="N263" s="3">
        <v>3</v>
      </c>
      <c r="O263" s="2" t="str" cm="1">
        <f t="array" ref="O263">_xlfn.IFS(N263=1,"Unsatisfactory",N263=2,"Poor",N263=3,"Average",N263=4,"Good",N263=5,"Excellent")</f>
        <v>Average</v>
      </c>
      <c r="P263"/>
      <c r="Q263"/>
      <c r="R263"/>
      <c r="S263"/>
      <c r="T263"/>
      <c r="U263"/>
    </row>
    <row r="264" spans="1:21">
      <c r="A264" s="2">
        <v>162134</v>
      </c>
      <c r="B264" s="2" t="s">
        <v>53</v>
      </c>
      <c r="C264" s="4">
        <v>45269</v>
      </c>
      <c r="D264" s="17">
        <v>45269</v>
      </c>
      <c r="E264" s="2" t="s">
        <v>37</v>
      </c>
      <c r="F264" s="2" t="s">
        <v>25</v>
      </c>
      <c r="G264" s="2">
        <v>28</v>
      </c>
      <c r="H264" s="2" t="s">
        <v>29</v>
      </c>
      <c r="I264" s="2" t="s">
        <v>19</v>
      </c>
      <c r="J264" s="12">
        <v>15</v>
      </c>
      <c r="K264" s="2">
        <v>15</v>
      </c>
      <c r="L264" s="2">
        <v>2</v>
      </c>
      <c r="M264" s="12">
        <v>30</v>
      </c>
      <c r="N264" s="3">
        <v>3</v>
      </c>
      <c r="O264" s="2" t="str" cm="1">
        <f t="array" ref="O264">_xlfn.IFS(N264=1,"Unsatisfactory",N264=2,"Poor",N264=3,"Average",N264=4,"Good",N264=5,"Excellent")</f>
        <v>Average</v>
      </c>
      <c r="P264"/>
      <c r="Q264"/>
      <c r="R264"/>
      <c r="S264"/>
      <c r="T264"/>
      <c r="U264"/>
    </row>
    <row r="265" spans="1:21">
      <c r="A265" s="2">
        <v>176186</v>
      </c>
      <c r="B265" s="2" t="s">
        <v>23</v>
      </c>
      <c r="C265" s="4">
        <v>45551</v>
      </c>
      <c r="D265" s="17">
        <v>45551</v>
      </c>
      <c r="E265" s="2" t="s">
        <v>24</v>
      </c>
      <c r="F265" s="2" t="s">
        <v>17</v>
      </c>
      <c r="G265" s="2">
        <v>30</v>
      </c>
      <c r="H265" s="2" t="s">
        <v>46</v>
      </c>
      <c r="I265" s="2" t="s">
        <v>19</v>
      </c>
      <c r="J265" s="12">
        <v>9</v>
      </c>
      <c r="K265" s="2">
        <v>9</v>
      </c>
      <c r="L265" s="2">
        <v>1</v>
      </c>
      <c r="M265" s="12">
        <v>9</v>
      </c>
      <c r="N265" s="3">
        <v>5</v>
      </c>
      <c r="O265" s="2" t="str" cm="1">
        <f t="array" ref="O265">_xlfn.IFS(N265=1,"Unsatisfactory",N265=2,"Poor",N265=3,"Average",N265=4,"Good",N265=5,"Excellent")</f>
        <v>Excellent</v>
      </c>
      <c r="P265"/>
      <c r="Q265"/>
      <c r="R265"/>
      <c r="S265"/>
      <c r="T265"/>
      <c r="U265"/>
    </row>
    <row r="266" spans="1:21">
      <c r="A266" s="2">
        <v>170835</v>
      </c>
      <c r="B266" s="2" t="s">
        <v>23</v>
      </c>
      <c r="C266" s="4">
        <v>45420</v>
      </c>
      <c r="D266" s="17">
        <v>45420</v>
      </c>
      <c r="E266" s="2" t="s">
        <v>24</v>
      </c>
      <c r="F266" s="2" t="s">
        <v>25</v>
      </c>
      <c r="G266" s="2">
        <v>22</v>
      </c>
      <c r="H266" s="2" t="s">
        <v>128</v>
      </c>
      <c r="I266" s="2" t="s">
        <v>19</v>
      </c>
      <c r="J266" s="12">
        <v>9</v>
      </c>
      <c r="K266" s="2">
        <v>9</v>
      </c>
      <c r="L266" s="2">
        <v>1</v>
      </c>
      <c r="M266" s="12">
        <v>9</v>
      </c>
      <c r="N266" s="3">
        <v>2</v>
      </c>
      <c r="O266" s="2" t="str" cm="1">
        <f t="array" ref="O266">_xlfn.IFS(N266=1,"Unsatisfactory",N266=2,"Poor",N266=3,"Average",N266=4,"Good",N266=5,"Excellent")</f>
        <v>Poor</v>
      </c>
      <c r="P266"/>
      <c r="Q266"/>
      <c r="R266"/>
      <c r="S266"/>
      <c r="T266"/>
      <c r="U266"/>
    </row>
    <row r="267" spans="1:21">
      <c r="A267" s="2">
        <v>131976</v>
      </c>
      <c r="B267" s="2" t="s">
        <v>42</v>
      </c>
      <c r="C267" s="4">
        <v>45421</v>
      </c>
      <c r="D267" s="17">
        <v>45421</v>
      </c>
      <c r="E267" s="2" t="s">
        <v>16</v>
      </c>
      <c r="F267" s="2" t="s">
        <v>17</v>
      </c>
      <c r="G267" s="2">
        <v>30</v>
      </c>
      <c r="H267" s="2" t="s">
        <v>46</v>
      </c>
      <c r="I267" s="2" t="s">
        <v>19</v>
      </c>
      <c r="J267" s="12">
        <v>65</v>
      </c>
      <c r="K267" s="2">
        <v>65</v>
      </c>
      <c r="L267" s="2">
        <v>3</v>
      </c>
      <c r="M267" s="12">
        <v>195</v>
      </c>
      <c r="N267" s="3">
        <v>4</v>
      </c>
      <c r="O267" s="2" t="str" cm="1">
        <f t="array" ref="O267">_xlfn.IFS(N267=1,"Unsatisfactory",N267=2,"Poor",N267=3,"Average",N267=4,"Good",N267=5,"Excellent")</f>
        <v>Good</v>
      </c>
      <c r="P267"/>
      <c r="Q267"/>
      <c r="R267"/>
      <c r="S267"/>
      <c r="T267"/>
      <c r="U267"/>
    </row>
    <row r="268" spans="1:21">
      <c r="A268" s="2">
        <v>183810</v>
      </c>
      <c r="B268" s="2" t="s">
        <v>82</v>
      </c>
      <c r="C268" s="4">
        <v>45576</v>
      </c>
      <c r="D268" s="17">
        <v>45576</v>
      </c>
      <c r="E268" s="2" t="s">
        <v>37</v>
      </c>
      <c r="F268" s="2" t="s">
        <v>25</v>
      </c>
      <c r="G268" s="2">
        <v>30</v>
      </c>
      <c r="H268" s="2" t="s">
        <v>79</v>
      </c>
      <c r="I268" s="2" t="s">
        <v>27</v>
      </c>
      <c r="J268" s="12">
        <v>20</v>
      </c>
      <c r="K268" s="2">
        <v>60</v>
      </c>
      <c r="L268" s="2">
        <v>1</v>
      </c>
      <c r="M268" s="12">
        <v>60</v>
      </c>
      <c r="N268" s="3">
        <v>5</v>
      </c>
      <c r="O268" s="2" t="str" cm="1">
        <f t="array" ref="O268">_xlfn.IFS(N268=1,"Unsatisfactory",N268=2,"Poor",N268=3,"Average",N268=4,"Good",N268=5,"Excellent")</f>
        <v>Excellent</v>
      </c>
      <c r="P268"/>
      <c r="Q268"/>
      <c r="R268"/>
      <c r="S268"/>
      <c r="T268"/>
      <c r="U268"/>
    </row>
    <row r="269" spans="1:21">
      <c r="A269" s="2">
        <v>139408</v>
      </c>
      <c r="B269" s="2" t="s">
        <v>30</v>
      </c>
      <c r="C269" s="4">
        <v>45347</v>
      </c>
      <c r="D269" s="17">
        <v>45347</v>
      </c>
      <c r="E269" s="2" t="s">
        <v>24</v>
      </c>
      <c r="F269" s="2" t="s">
        <v>25</v>
      </c>
      <c r="G269" s="2">
        <v>18</v>
      </c>
      <c r="H269" s="2" t="s">
        <v>69</v>
      </c>
      <c r="I269" s="2" t="s">
        <v>19</v>
      </c>
      <c r="J269" s="12">
        <v>10</v>
      </c>
      <c r="K269" s="2">
        <v>10</v>
      </c>
      <c r="L269" s="2">
        <v>1</v>
      </c>
      <c r="M269" s="12">
        <v>10</v>
      </c>
      <c r="N269" s="3">
        <v>5</v>
      </c>
      <c r="O269" s="2" t="str" cm="1">
        <f t="array" ref="O269">_xlfn.IFS(N269=1,"Unsatisfactory",N269=2,"Poor",N269=3,"Average",N269=4,"Good",N269=5,"Excellent")</f>
        <v>Excellent</v>
      </c>
      <c r="P269"/>
      <c r="Q269"/>
      <c r="R269"/>
      <c r="S269"/>
      <c r="T269"/>
      <c r="U269"/>
    </row>
    <row r="270" spans="1:21">
      <c r="A270" s="2">
        <v>165573</v>
      </c>
      <c r="B270" s="2" t="s">
        <v>15</v>
      </c>
      <c r="C270" s="4">
        <v>45481</v>
      </c>
      <c r="D270" s="17">
        <v>45481</v>
      </c>
      <c r="E270" s="2" t="s">
        <v>16</v>
      </c>
      <c r="F270" s="2" t="s">
        <v>17</v>
      </c>
      <c r="G270" s="2">
        <v>25</v>
      </c>
      <c r="H270" s="2" t="s">
        <v>130</v>
      </c>
      <c r="I270" s="2" t="s">
        <v>19</v>
      </c>
      <c r="J270" s="12">
        <v>100</v>
      </c>
      <c r="K270" s="2">
        <v>100</v>
      </c>
      <c r="L270" s="2">
        <v>1</v>
      </c>
      <c r="M270" s="12">
        <v>100</v>
      </c>
      <c r="N270" s="3">
        <v>4</v>
      </c>
      <c r="O270" s="2" t="str" cm="1">
        <f t="array" ref="O270">_xlfn.IFS(N270=1,"Unsatisfactory",N270=2,"Poor",N270=3,"Average",N270=4,"Good",N270=5,"Excellent")</f>
        <v>Good</v>
      </c>
      <c r="P270"/>
      <c r="Q270"/>
      <c r="R270"/>
      <c r="S270"/>
      <c r="T270"/>
      <c r="U270"/>
    </row>
    <row r="271" spans="1:21">
      <c r="A271" s="2">
        <v>176660</v>
      </c>
      <c r="B271" s="2" t="s">
        <v>76</v>
      </c>
      <c r="C271" s="4">
        <v>45343</v>
      </c>
      <c r="D271" s="17">
        <v>45343</v>
      </c>
      <c r="E271" s="2" t="s">
        <v>37</v>
      </c>
      <c r="F271" s="2" t="s">
        <v>17</v>
      </c>
      <c r="G271" s="2">
        <v>19</v>
      </c>
      <c r="H271" s="2" t="s">
        <v>29</v>
      </c>
      <c r="I271" s="2" t="s">
        <v>19</v>
      </c>
      <c r="J271" s="12">
        <v>45</v>
      </c>
      <c r="K271" s="2">
        <v>45</v>
      </c>
      <c r="L271" s="2">
        <v>1</v>
      </c>
      <c r="M271" s="12">
        <v>45</v>
      </c>
      <c r="N271" s="3">
        <v>5</v>
      </c>
      <c r="O271" s="2" t="str" cm="1">
        <f t="array" ref="O271">_xlfn.IFS(N271=1,"Unsatisfactory",N271=2,"Poor",N271=3,"Average",N271=4,"Good",N271=5,"Excellent")</f>
        <v>Excellent</v>
      </c>
      <c r="P271"/>
      <c r="Q271"/>
      <c r="R271"/>
      <c r="S271"/>
      <c r="T271"/>
      <c r="U271"/>
    </row>
    <row r="272" spans="1:21">
      <c r="A272" s="2">
        <v>142333</v>
      </c>
      <c r="B272" s="2" t="s">
        <v>15</v>
      </c>
      <c r="C272" s="4">
        <v>45268</v>
      </c>
      <c r="D272" s="17">
        <v>45268</v>
      </c>
      <c r="E272" s="2" t="s">
        <v>16</v>
      </c>
      <c r="F272" s="2" t="s">
        <v>17</v>
      </c>
      <c r="G272" s="2">
        <v>25</v>
      </c>
      <c r="H272" s="2" t="s">
        <v>56</v>
      </c>
      <c r="I272" s="2" t="s">
        <v>19</v>
      </c>
      <c r="J272" s="12">
        <v>100</v>
      </c>
      <c r="K272" s="2">
        <v>100</v>
      </c>
      <c r="L272" s="2">
        <v>1</v>
      </c>
      <c r="M272" s="12">
        <v>100</v>
      </c>
      <c r="N272" s="3">
        <v>1</v>
      </c>
      <c r="O272" s="2" t="str" cm="1">
        <f t="array" ref="O272">_xlfn.IFS(N272=1,"Unsatisfactory",N272=2,"Poor",N272=3,"Average",N272=4,"Good",N272=5,"Excellent")</f>
        <v>Unsatisfactory</v>
      </c>
      <c r="P272"/>
      <c r="Q272"/>
      <c r="R272"/>
      <c r="S272"/>
      <c r="T272"/>
      <c r="U272"/>
    </row>
    <row r="273" spans="1:21">
      <c r="A273" s="2">
        <v>145167</v>
      </c>
      <c r="B273" s="2" t="s">
        <v>23</v>
      </c>
      <c r="C273" s="4">
        <v>45237</v>
      </c>
      <c r="D273" s="17">
        <v>45237</v>
      </c>
      <c r="E273" s="2" t="s">
        <v>24</v>
      </c>
      <c r="F273" s="2" t="s">
        <v>25</v>
      </c>
      <c r="G273" s="2">
        <v>33</v>
      </c>
      <c r="H273" s="2" t="s">
        <v>58</v>
      </c>
      <c r="I273" s="2" t="s">
        <v>27</v>
      </c>
      <c r="J273" s="12">
        <v>9</v>
      </c>
      <c r="K273" s="2">
        <v>49</v>
      </c>
      <c r="L273" s="2">
        <v>3</v>
      </c>
      <c r="M273" s="12">
        <v>147</v>
      </c>
      <c r="N273" s="3">
        <v>4</v>
      </c>
      <c r="O273" s="2" t="str" cm="1">
        <f t="array" ref="O273">_xlfn.IFS(N273=1,"Unsatisfactory",N273=2,"Poor",N273=3,"Average",N273=4,"Good",N273=5,"Excellent")</f>
        <v>Good</v>
      </c>
      <c r="P273"/>
      <c r="Q273"/>
      <c r="R273"/>
      <c r="S273"/>
      <c r="T273"/>
      <c r="U273"/>
    </row>
    <row r="274" spans="1:21">
      <c r="A274" s="2">
        <v>157577</v>
      </c>
      <c r="B274" s="2" t="s">
        <v>42</v>
      </c>
      <c r="C274" s="4">
        <v>45236</v>
      </c>
      <c r="D274" s="17">
        <v>45236</v>
      </c>
      <c r="E274" s="2" t="s">
        <v>16</v>
      </c>
      <c r="F274" s="2" t="s">
        <v>17</v>
      </c>
      <c r="G274" s="2">
        <v>22</v>
      </c>
      <c r="H274" s="2" t="s">
        <v>60</v>
      </c>
      <c r="I274" s="2" t="s">
        <v>19</v>
      </c>
      <c r="J274" s="12">
        <v>65</v>
      </c>
      <c r="K274" s="2">
        <v>65</v>
      </c>
      <c r="L274" s="2">
        <v>1</v>
      </c>
      <c r="M274" s="12">
        <v>65</v>
      </c>
      <c r="N274" s="3">
        <v>1</v>
      </c>
      <c r="O274" s="2" t="str" cm="1">
        <f t="array" ref="O274">_xlfn.IFS(N274=1,"Unsatisfactory",N274=2,"Poor",N274=3,"Average",N274=4,"Good",N274=5,"Excellent")</f>
        <v>Unsatisfactory</v>
      </c>
      <c r="P274"/>
      <c r="Q274"/>
      <c r="R274"/>
      <c r="S274"/>
      <c r="T274"/>
      <c r="U274"/>
    </row>
    <row r="275" spans="1:21">
      <c r="A275" s="2">
        <v>135350</v>
      </c>
      <c r="B275" s="2" t="s">
        <v>30</v>
      </c>
      <c r="C275" s="4">
        <v>45306</v>
      </c>
      <c r="D275" s="17">
        <v>45306</v>
      </c>
      <c r="E275" s="2" t="s">
        <v>24</v>
      </c>
      <c r="F275" s="2" t="s">
        <v>25</v>
      </c>
      <c r="G275" s="2">
        <v>19</v>
      </c>
      <c r="H275" s="2" t="s">
        <v>80</v>
      </c>
      <c r="I275" s="2" t="s">
        <v>27</v>
      </c>
      <c r="J275" s="12">
        <v>10</v>
      </c>
      <c r="K275" s="2">
        <v>50</v>
      </c>
      <c r="L275" s="2">
        <v>1</v>
      </c>
      <c r="M275" s="12">
        <v>50</v>
      </c>
      <c r="N275" s="3">
        <v>5</v>
      </c>
      <c r="O275" s="2" t="str" cm="1">
        <f t="array" ref="O275">_xlfn.IFS(N275=1,"Unsatisfactory",N275=2,"Poor",N275=3,"Average",N275=4,"Good",N275=5,"Excellent")</f>
        <v>Excellent</v>
      </c>
      <c r="P275"/>
      <c r="Q275"/>
      <c r="R275"/>
      <c r="S275"/>
      <c r="T275"/>
      <c r="U275"/>
    </row>
    <row r="276" spans="1:21">
      <c r="A276" s="2">
        <v>120568</v>
      </c>
      <c r="B276" s="2" t="s">
        <v>42</v>
      </c>
      <c r="C276" s="4">
        <v>45280</v>
      </c>
      <c r="D276" s="17">
        <v>45280</v>
      </c>
      <c r="E276" s="2" t="s">
        <v>16</v>
      </c>
      <c r="F276" s="2" t="s">
        <v>17</v>
      </c>
      <c r="G276" s="2">
        <v>33</v>
      </c>
      <c r="H276" s="2" t="s">
        <v>118</v>
      </c>
      <c r="I276" s="2" t="s">
        <v>19</v>
      </c>
      <c r="J276" s="12">
        <v>65</v>
      </c>
      <c r="K276" s="2">
        <v>65</v>
      </c>
      <c r="L276" s="2">
        <v>1</v>
      </c>
      <c r="M276" s="12">
        <v>65</v>
      </c>
      <c r="N276" s="3">
        <v>4</v>
      </c>
      <c r="O276" s="2" t="str" cm="1">
        <f t="array" ref="O276">_xlfn.IFS(N276=1,"Unsatisfactory",N276=2,"Poor",N276=3,"Average",N276=4,"Good",N276=5,"Excellent")</f>
        <v>Good</v>
      </c>
      <c r="P276"/>
      <c r="Q276"/>
      <c r="R276"/>
      <c r="S276"/>
      <c r="T276"/>
      <c r="U276"/>
    </row>
    <row r="277" spans="1:21">
      <c r="A277" s="2">
        <v>160095</v>
      </c>
      <c r="B277" s="2" t="s">
        <v>53</v>
      </c>
      <c r="C277" s="4">
        <v>45365</v>
      </c>
      <c r="D277" s="17">
        <v>45365</v>
      </c>
      <c r="E277" s="2" t="s">
        <v>37</v>
      </c>
      <c r="F277" s="2" t="s">
        <v>17</v>
      </c>
      <c r="G277" s="2">
        <v>27</v>
      </c>
      <c r="H277" s="2" t="s">
        <v>46</v>
      </c>
      <c r="I277" s="2" t="s">
        <v>19</v>
      </c>
      <c r="J277" s="12">
        <v>15</v>
      </c>
      <c r="K277" s="2">
        <v>15</v>
      </c>
      <c r="L277" s="2">
        <v>1</v>
      </c>
      <c r="M277" s="12">
        <v>15</v>
      </c>
      <c r="N277" s="3">
        <v>4</v>
      </c>
      <c r="O277" s="2" t="str" cm="1">
        <f t="array" ref="O277">_xlfn.IFS(N277=1,"Unsatisfactory",N277=2,"Poor",N277=3,"Average",N277=4,"Good",N277=5,"Excellent")</f>
        <v>Good</v>
      </c>
      <c r="P277"/>
      <c r="Q277"/>
      <c r="R277"/>
      <c r="S277"/>
      <c r="T277"/>
      <c r="U277"/>
    </row>
    <row r="278" spans="1:21">
      <c r="A278" s="2">
        <v>179056</v>
      </c>
      <c r="B278" s="2" t="s">
        <v>48</v>
      </c>
      <c r="C278" s="4">
        <v>45417</v>
      </c>
      <c r="D278" s="17">
        <v>45417</v>
      </c>
      <c r="E278" s="2" t="s">
        <v>16</v>
      </c>
      <c r="F278" s="2" t="s">
        <v>17</v>
      </c>
      <c r="G278" s="2">
        <v>21</v>
      </c>
      <c r="H278" s="2" t="s">
        <v>131</v>
      </c>
      <c r="I278" s="2" t="s">
        <v>27</v>
      </c>
      <c r="J278" s="12">
        <v>130</v>
      </c>
      <c r="K278" s="2">
        <v>200</v>
      </c>
      <c r="L278" s="2">
        <v>1</v>
      </c>
      <c r="M278" s="12">
        <v>200</v>
      </c>
      <c r="N278" s="3">
        <v>5</v>
      </c>
      <c r="O278" s="2" t="str" cm="1">
        <f t="array" ref="O278">_xlfn.IFS(N278=1,"Unsatisfactory",N278=2,"Poor",N278=3,"Average",N278=4,"Good",N278=5,"Excellent")</f>
        <v>Excellent</v>
      </c>
      <c r="P278"/>
      <c r="Q278"/>
      <c r="R278"/>
      <c r="S278"/>
      <c r="T278"/>
      <c r="U278"/>
    </row>
    <row r="279" spans="1:21">
      <c r="A279" s="2">
        <v>165451</v>
      </c>
      <c r="B279" s="2" t="s">
        <v>23</v>
      </c>
      <c r="C279" s="4">
        <v>45390</v>
      </c>
      <c r="D279" s="17">
        <v>45390</v>
      </c>
      <c r="E279" s="2" t="s">
        <v>24</v>
      </c>
      <c r="F279" s="2" t="s">
        <v>17</v>
      </c>
      <c r="G279" s="2">
        <v>19</v>
      </c>
      <c r="H279" s="2" t="s">
        <v>130</v>
      </c>
      <c r="I279" s="2" t="s">
        <v>19</v>
      </c>
      <c r="J279" s="12">
        <v>9</v>
      </c>
      <c r="K279" s="2">
        <v>9</v>
      </c>
      <c r="L279" s="2">
        <v>4</v>
      </c>
      <c r="M279" s="12">
        <v>36</v>
      </c>
      <c r="N279" s="3">
        <v>1</v>
      </c>
      <c r="O279" s="2" t="str" cm="1">
        <f t="array" ref="O279">_xlfn.IFS(N279=1,"Unsatisfactory",N279=2,"Poor",N279=3,"Average",N279=4,"Good",N279=5,"Excellent")</f>
        <v>Unsatisfactory</v>
      </c>
      <c r="P279"/>
      <c r="Q279"/>
      <c r="R279"/>
      <c r="S279"/>
      <c r="T279"/>
      <c r="U279"/>
    </row>
    <row r="280" spans="1:21">
      <c r="A280" s="2">
        <v>121799</v>
      </c>
      <c r="B280" s="2" t="s">
        <v>42</v>
      </c>
      <c r="C280" s="4">
        <v>45474</v>
      </c>
      <c r="D280" s="17">
        <v>45474</v>
      </c>
      <c r="E280" s="2" t="s">
        <v>16</v>
      </c>
      <c r="F280" s="2" t="s">
        <v>17</v>
      </c>
      <c r="G280" s="2">
        <v>24</v>
      </c>
      <c r="H280" s="2" t="s">
        <v>129</v>
      </c>
      <c r="I280" s="2" t="s">
        <v>19</v>
      </c>
      <c r="J280" s="12">
        <v>65</v>
      </c>
      <c r="K280" s="2">
        <v>65</v>
      </c>
      <c r="L280" s="2">
        <v>2</v>
      </c>
      <c r="M280" s="12">
        <v>130</v>
      </c>
      <c r="N280" s="3">
        <v>3</v>
      </c>
      <c r="O280" s="2" t="str" cm="1">
        <f t="array" ref="O280">_xlfn.IFS(N280=1,"Unsatisfactory",N280=2,"Poor",N280=3,"Average",N280=4,"Good",N280=5,"Excellent")</f>
        <v>Average</v>
      </c>
      <c r="P280"/>
      <c r="Q280"/>
      <c r="R280"/>
      <c r="S280"/>
      <c r="T280"/>
      <c r="U280"/>
    </row>
    <row r="281" spans="1:21">
      <c r="A281" s="2">
        <v>123216</v>
      </c>
      <c r="B281" s="2" t="s">
        <v>42</v>
      </c>
      <c r="C281" s="4">
        <v>45438</v>
      </c>
      <c r="D281" s="17">
        <v>45438</v>
      </c>
      <c r="E281" s="2" t="s">
        <v>16</v>
      </c>
      <c r="F281" s="2" t="s">
        <v>17</v>
      </c>
      <c r="G281" s="2">
        <v>29</v>
      </c>
      <c r="H281" s="2" t="s">
        <v>129</v>
      </c>
      <c r="I281" s="2" t="s">
        <v>19</v>
      </c>
      <c r="J281" s="12">
        <v>65</v>
      </c>
      <c r="K281" s="2">
        <v>65</v>
      </c>
      <c r="L281" s="2">
        <v>1</v>
      </c>
      <c r="M281" s="12">
        <v>65</v>
      </c>
      <c r="N281" s="3">
        <v>4</v>
      </c>
      <c r="O281" s="2" t="str" cm="1">
        <f t="array" ref="O281">_xlfn.IFS(N281=1,"Unsatisfactory",N281=2,"Poor",N281=3,"Average",N281=4,"Good",N281=5,"Excellent")</f>
        <v>Good</v>
      </c>
      <c r="P281"/>
      <c r="Q281"/>
      <c r="R281"/>
      <c r="S281"/>
      <c r="T281"/>
      <c r="U281"/>
    </row>
    <row r="282" spans="1:21">
      <c r="A282" s="2">
        <v>140248</v>
      </c>
      <c r="B282" s="2" t="s">
        <v>82</v>
      </c>
      <c r="C282" s="4">
        <v>45368</v>
      </c>
      <c r="D282" s="17">
        <v>45368</v>
      </c>
      <c r="E282" s="2" t="s">
        <v>37</v>
      </c>
      <c r="F282" s="2" t="s">
        <v>17</v>
      </c>
      <c r="G282" s="2">
        <v>25</v>
      </c>
      <c r="H282" s="2" t="s">
        <v>69</v>
      </c>
      <c r="I282" s="2" t="s">
        <v>19</v>
      </c>
      <c r="J282" s="12">
        <v>20</v>
      </c>
      <c r="K282" s="2">
        <v>20</v>
      </c>
      <c r="L282" s="2">
        <v>1</v>
      </c>
      <c r="M282" s="12">
        <v>20</v>
      </c>
      <c r="N282" s="3">
        <v>4</v>
      </c>
      <c r="O282" s="2" t="str" cm="1">
        <f t="array" ref="O282">_xlfn.IFS(N282=1,"Unsatisfactory",N282=2,"Poor",N282=3,"Average",N282=4,"Good",N282=5,"Excellent")</f>
        <v>Good</v>
      </c>
      <c r="P282"/>
      <c r="Q282"/>
      <c r="R282"/>
      <c r="S282"/>
      <c r="T282"/>
      <c r="U282"/>
    </row>
    <row r="283" spans="1:21">
      <c r="A283" s="2">
        <v>137696</v>
      </c>
      <c r="B283" s="2" t="s">
        <v>48</v>
      </c>
      <c r="C283" s="4">
        <v>45442</v>
      </c>
      <c r="D283" s="17">
        <v>45442</v>
      </c>
      <c r="E283" s="2" t="s">
        <v>16</v>
      </c>
      <c r="F283" s="2" t="s">
        <v>17</v>
      </c>
      <c r="G283" s="2">
        <v>35</v>
      </c>
      <c r="H283" s="2" t="s">
        <v>118</v>
      </c>
      <c r="I283" s="2" t="s">
        <v>19</v>
      </c>
      <c r="J283" s="12">
        <v>130</v>
      </c>
      <c r="K283" s="2">
        <v>130</v>
      </c>
      <c r="L283" s="2">
        <v>1</v>
      </c>
      <c r="M283" s="12">
        <v>130</v>
      </c>
      <c r="N283" s="3">
        <v>3</v>
      </c>
      <c r="O283" s="2" t="str" cm="1">
        <f t="array" ref="O283">_xlfn.IFS(N283=1,"Unsatisfactory",N283=2,"Poor",N283=3,"Average",N283=4,"Good",N283=5,"Excellent")</f>
        <v>Average</v>
      </c>
      <c r="P283"/>
      <c r="Q283"/>
      <c r="R283"/>
      <c r="S283"/>
      <c r="T283"/>
      <c r="U283"/>
    </row>
    <row r="284" spans="1:21">
      <c r="A284" s="2">
        <v>181638</v>
      </c>
      <c r="B284" s="2" t="s">
        <v>30</v>
      </c>
      <c r="C284" s="4">
        <v>45377</v>
      </c>
      <c r="D284" s="17">
        <v>45377</v>
      </c>
      <c r="E284" s="2" t="s">
        <v>24</v>
      </c>
      <c r="F284" s="2" t="s">
        <v>17</v>
      </c>
      <c r="G284" s="2">
        <v>21</v>
      </c>
      <c r="H284" s="2" t="s">
        <v>38</v>
      </c>
      <c r="I284" s="2" t="s">
        <v>19</v>
      </c>
      <c r="J284" s="12">
        <v>10</v>
      </c>
      <c r="K284" s="2">
        <v>10</v>
      </c>
      <c r="L284" s="2">
        <v>1</v>
      </c>
      <c r="M284" s="12">
        <v>10</v>
      </c>
      <c r="N284" s="3">
        <v>1</v>
      </c>
      <c r="O284" s="2" t="str" cm="1">
        <f t="array" ref="O284">_xlfn.IFS(N284=1,"Unsatisfactory",N284=2,"Poor",N284=3,"Average",N284=4,"Good",N284=5,"Excellent")</f>
        <v>Unsatisfactory</v>
      </c>
      <c r="P284"/>
      <c r="Q284"/>
      <c r="R284"/>
      <c r="S284"/>
      <c r="T284"/>
      <c r="U284"/>
    </row>
    <row r="285" spans="1:21">
      <c r="A285" s="2">
        <v>151980</v>
      </c>
      <c r="B285" s="2" t="s">
        <v>50</v>
      </c>
      <c r="C285" s="4">
        <v>45449</v>
      </c>
      <c r="D285" s="17">
        <v>45449</v>
      </c>
      <c r="E285" s="2" t="s">
        <v>16</v>
      </c>
      <c r="F285" s="2" t="s">
        <v>17</v>
      </c>
      <c r="G285" s="2">
        <v>23</v>
      </c>
      <c r="H285" s="2" t="s">
        <v>46</v>
      </c>
      <c r="I285" s="2" t="s">
        <v>19</v>
      </c>
      <c r="J285" s="12">
        <v>97</v>
      </c>
      <c r="K285" s="2">
        <v>97</v>
      </c>
      <c r="L285" s="2">
        <v>2</v>
      </c>
      <c r="M285" s="12">
        <v>194</v>
      </c>
      <c r="N285" s="3">
        <v>5</v>
      </c>
      <c r="O285" s="2" t="str" cm="1">
        <f t="array" ref="O285">_xlfn.IFS(N285=1,"Unsatisfactory",N285=2,"Poor",N285=3,"Average",N285=4,"Good",N285=5,"Excellent")</f>
        <v>Excellent</v>
      </c>
      <c r="P285"/>
      <c r="Q285"/>
      <c r="R285"/>
      <c r="S285"/>
      <c r="T285"/>
      <c r="U285"/>
    </row>
    <row r="286" spans="1:21">
      <c r="A286" s="2">
        <v>148836</v>
      </c>
      <c r="B286" s="2" t="s">
        <v>15</v>
      </c>
      <c r="C286" s="4">
        <v>45432</v>
      </c>
      <c r="D286" s="17">
        <v>45432</v>
      </c>
      <c r="E286" s="2" t="s">
        <v>16</v>
      </c>
      <c r="F286" s="2" t="s">
        <v>17</v>
      </c>
      <c r="G286" s="2">
        <v>32</v>
      </c>
      <c r="H286" s="2" t="s">
        <v>74</v>
      </c>
      <c r="I286" s="2" t="s">
        <v>27</v>
      </c>
      <c r="J286" s="12">
        <v>100</v>
      </c>
      <c r="K286" s="2">
        <v>125</v>
      </c>
      <c r="L286" s="2">
        <v>1</v>
      </c>
      <c r="M286" s="12">
        <v>125</v>
      </c>
      <c r="N286" s="3">
        <v>5</v>
      </c>
      <c r="O286" s="2" t="str" cm="1">
        <f t="array" ref="O286">_xlfn.IFS(N286=1,"Unsatisfactory",N286=2,"Poor",N286=3,"Average",N286=4,"Good",N286=5,"Excellent")</f>
        <v>Excellent</v>
      </c>
      <c r="P286"/>
      <c r="Q286"/>
      <c r="R286"/>
      <c r="S286"/>
      <c r="T286"/>
      <c r="U286"/>
    </row>
    <row r="287" spans="1:21">
      <c r="A287" s="2">
        <v>174505</v>
      </c>
      <c r="B287" s="2" t="s">
        <v>48</v>
      </c>
      <c r="C287" s="4">
        <v>45416</v>
      </c>
      <c r="D287" s="17">
        <v>45416</v>
      </c>
      <c r="E287" s="2" t="s">
        <v>16</v>
      </c>
      <c r="F287" s="2" t="s">
        <v>17</v>
      </c>
      <c r="G287" s="2">
        <v>19</v>
      </c>
      <c r="H287" s="2" t="s">
        <v>80</v>
      </c>
      <c r="I287" s="2" t="s">
        <v>27</v>
      </c>
      <c r="J287" s="12">
        <v>130</v>
      </c>
      <c r="K287" s="2">
        <v>170</v>
      </c>
      <c r="L287" s="2">
        <v>2</v>
      </c>
      <c r="M287" s="12">
        <v>340</v>
      </c>
      <c r="N287" s="3">
        <v>1</v>
      </c>
      <c r="O287" s="2" t="str" cm="1">
        <f t="array" ref="O287">_xlfn.IFS(N287=1,"Unsatisfactory",N287=2,"Poor",N287=3,"Average",N287=4,"Good",N287=5,"Excellent")</f>
        <v>Unsatisfactory</v>
      </c>
      <c r="P287"/>
      <c r="Q287"/>
      <c r="R287"/>
      <c r="S287"/>
      <c r="T287"/>
      <c r="U287"/>
    </row>
    <row r="288" spans="1:21">
      <c r="A288" s="2">
        <v>173095</v>
      </c>
      <c r="B288" s="2" t="s">
        <v>53</v>
      </c>
      <c r="C288" s="4">
        <v>45347</v>
      </c>
      <c r="D288" s="17">
        <v>45347</v>
      </c>
      <c r="E288" s="2" t="s">
        <v>37</v>
      </c>
      <c r="F288" s="2" t="s">
        <v>25</v>
      </c>
      <c r="G288" s="2">
        <v>21</v>
      </c>
      <c r="H288" s="2" t="s">
        <v>51</v>
      </c>
      <c r="I288" s="2" t="s">
        <v>27</v>
      </c>
      <c r="J288" s="12">
        <v>15</v>
      </c>
      <c r="K288" s="2">
        <v>65</v>
      </c>
      <c r="L288" s="2">
        <v>3</v>
      </c>
      <c r="M288" s="12">
        <v>195</v>
      </c>
      <c r="N288" s="3">
        <v>4</v>
      </c>
      <c r="O288" s="2" t="str" cm="1">
        <f t="array" ref="O288">_xlfn.IFS(N288=1,"Unsatisfactory",N288=2,"Poor",N288=3,"Average",N288=4,"Good",N288=5,"Excellent")</f>
        <v>Good</v>
      </c>
      <c r="P288"/>
      <c r="Q288"/>
      <c r="R288"/>
      <c r="S288"/>
      <c r="T288"/>
      <c r="U288"/>
    </row>
    <row r="289" spans="1:21">
      <c r="A289" s="2">
        <v>164321</v>
      </c>
      <c r="B289" s="2" t="s">
        <v>50</v>
      </c>
      <c r="C289" s="4">
        <v>45588</v>
      </c>
      <c r="D289" s="17">
        <v>45588</v>
      </c>
      <c r="E289" s="2" t="s">
        <v>16</v>
      </c>
      <c r="F289" s="2" t="s">
        <v>25</v>
      </c>
      <c r="G289" s="2">
        <v>29</v>
      </c>
      <c r="H289" s="2" t="s">
        <v>129</v>
      </c>
      <c r="I289" s="2" t="s">
        <v>19</v>
      </c>
      <c r="J289" s="12">
        <v>97</v>
      </c>
      <c r="K289" s="2">
        <v>97</v>
      </c>
      <c r="L289" s="2">
        <v>1</v>
      </c>
      <c r="M289" s="12">
        <v>97</v>
      </c>
      <c r="N289" s="3">
        <v>2</v>
      </c>
      <c r="O289" s="2" t="str" cm="1">
        <f t="array" ref="O289">_xlfn.IFS(N289=1,"Unsatisfactory",N289=2,"Poor",N289=3,"Average",N289=4,"Good",N289=5,"Excellent")</f>
        <v>Poor</v>
      </c>
      <c r="P289"/>
      <c r="Q289"/>
      <c r="R289"/>
      <c r="S289"/>
      <c r="T289"/>
      <c r="U289"/>
    </row>
    <row r="290" spans="1:21">
      <c r="A290" s="2">
        <v>126695</v>
      </c>
      <c r="B290" s="2" t="s">
        <v>50</v>
      </c>
      <c r="C290" s="4">
        <v>45560</v>
      </c>
      <c r="D290" s="17">
        <v>45560</v>
      </c>
      <c r="E290" s="2" t="s">
        <v>16</v>
      </c>
      <c r="F290" s="2" t="s">
        <v>17</v>
      </c>
      <c r="G290" s="2">
        <v>27</v>
      </c>
      <c r="H290" s="2" t="s">
        <v>34</v>
      </c>
      <c r="I290" s="2" t="s">
        <v>27</v>
      </c>
      <c r="J290" s="12">
        <v>97</v>
      </c>
      <c r="K290" s="2">
        <v>197</v>
      </c>
      <c r="L290" s="2">
        <v>1</v>
      </c>
      <c r="M290" s="12">
        <v>197</v>
      </c>
      <c r="N290" s="3">
        <v>5</v>
      </c>
      <c r="O290" s="2" t="str" cm="1">
        <f t="array" ref="O290">_xlfn.IFS(N290=1,"Unsatisfactory",N290=2,"Poor",N290=3,"Average",N290=4,"Good",N290=5,"Excellent")</f>
        <v>Excellent</v>
      </c>
      <c r="P290"/>
      <c r="Q290"/>
      <c r="R290"/>
      <c r="S290"/>
      <c r="T290"/>
      <c r="U290"/>
    </row>
    <row r="291" spans="1:21">
      <c r="A291" s="2">
        <v>134130</v>
      </c>
      <c r="B291" s="2" t="s">
        <v>53</v>
      </c>
      <c r="C291" s="4">
        <v>45376</v>
      </c>
      <c r="D291" s="17">
        <v>45376</v>
      </c>
      <c r="E291" s="2" t="s">
        <v>37</v>
      </c>
      <c r="F291" s="2" t="s">
        <v>17</v>
      </c>
      <c r="G291" s="2">
        <v>31</v>
      </c>
      <c r="H291" s="2" t="s">
        <v>60</v>
      </c>
      <c r="I291" s="2" t="s">
        <v>19</v>
      </c>
      <c r="J291" s="12">
        <v>15</v>
      </c>
      <c r="K291" s="2">
        <v>15</v>
      </c>
      <c r="L291" s="2">
        <v>5</v>
      </c>
      <c r="M291" s="12">
        <v>75</v>
      </c>
      <c r="N291" s="3">
        <v>4</v>
      </c>
      <c r="O291" s="2" t="str" cm="1">
        <f t="array" ref="O291">_xlfn.IFS(N291=1,"Unsatisfactory",N291=2,"Poor",N291=3,"Average",N291=4,"Good",N291=5,"Excellent")</f>
        <v>Good</v>
      </c>
      <c r="P291"/>
      <c r="Q291"/>
      <c r="R291"/>
      <c r="S291"/>
      <c r="T291"/>
      <c r="U291"/>
    </row>
    <row r="292" spans="1:21">
      <c r="A292" s="2">
        <v>139393</v>
      </c>
      <c r="B292" s="2" t="s">
        <v>53</v>
      </c>
      <c r="C292" s="4">
        <v>45371</v>
      </c>
      <c r="D292" s="17">
        <v>45371</v>
      </c>
      <c r="E292" s="2" t="s">
        <v>37</v>
      </c>
      <c r="F292" s="2" t="s">
        <v>25</v>
      </c>
      <c r="G292" s="2">
        <v>29</v>
      </c>
      <c r="H292" s="2" t="s">
        <v>131</v>
      </c>
      <c r="I292" s="2" t="s">
        <v>27</v>
      </c>
      <c r="J292" s="12">
        <v>15</v>
      </c>
      <c r="K292" s="2">
        <v>85</v>
      </c>
      <c r="L292" s="2">
        <v>1</v>
      </c>
      <c r="M292" s="12">
        <v>85</v>
      </c>
      <c r="N292" s="3">
        <v>1</v>
      </c>
      <c r="O292" s="2" t="str" cm="1">
        <f t="array" ref="O292">_xlfn.IFS(N292=1,"Unsatisfactory",N292=2,"Poor",N292=3,"Average",N292=4,"Good",N292=5,"Excellent")</f>
        <v>Unsatisfactory</v>
      </c>
      <c r="P292"/>
      <c r="Q292"/>
      <c r="R292"/>
      <c r="S292"/>
      <c r="T292"/>
      <c r="U292"/>
    </row>
    <row r="293" spans="1:21">
      <c r="A293" s="2">
        <v>195939</v>
      </c>
      <c r="B293" s="2" t="s">
        <v>30</v>
      </c>
      <c r="C293" s="4">
        <v>45556</v>
      </c>
      <c r="D293" s="17">
        <v>45556</v>
      </c>
      <c r="E293" s="2" t="s">
        <v>24</v>
      </c>
      <c r="F293" s="2" t="s">
        <v>25</v>
      </c>
      <c r="G293" s="2">
        <v>22</v>
      </c>
      <c r="H293" s="2" t="s">
        <v>69</v>
      </c>
      <c r="I293" s="2" t="s">
        <v>19</v>
      </c>
      <c r="J293" s="12">
        <v>10</v>
      </c>
      <c r="K293" s="2">
        <v>10</v>
      </c>
      <c r="L293" s="2">
        <v>5</v>
      </c>
      <c r="M293" s="12">
        <v>50</v>
      </c>
      <c r="N293" s="3">
        <v>1</v>
      </c>
      <c r="O293" s="2" t="str" cm="1">
        <f t="array" ref="O293">_xlfn.IFS(N293=1,"Unsatisfactory",N293=2,"Poor",N293=3,"Average",N293=4,"Good",N293=5,"Excellent")</f>
        <v>Unsatisfactory</v>
      </c>
      <c r="P293"/>
      <c r="Q293"/>
      <c r="R293"/>
      <c r="S293"/>
      <c r="T293"/>
      <c r="U293"/>
    </row>
    <row r="294" spans="1:21">
      <c r="A294" s="2">
        <v>140569</v>
      </c>
      <c r="B294" s="2" t="s">
        <v>53</v>
      </c>
      <c r="C294" s="4">
        <v>45240</v>
      </c>
      <c r="D294" s="17">
        <v>45240</v>
      </c>
      <c r="E294" s="2" t="s">
        <v>37</v>
      </c>
      <c r="F294" s="2" t="s">
        <v>17</v>
      </c>
      <c r="G294" s="2">
        <v>24</v>
      </c>
      <c r="H294" s="2" t="s">
        <v>129</v>
      </c>
      <c r="I294" s="2" t="s">
        <v>19</v>
      </c>
      <c r="J294" s="12">
        <v>15</v>
      </c>
      <c r="K294" s="2">
        <v>15</v>
      </c>
      <c r="L294" s="2">
        <v>1</v>
      </c>
      <c r="M294" s="12">
        <v>15</v>
      </c>
      <c r="N294" s="3">
        <v>5</v>
      </c>
      <c r="O294" s="2" t="str" cm="1">
        <f t="array" ref="O294">_xlfn.IFS(N294=1,"Unsatisfactory",N294=2,"Poor",N294=3,"Average",N294=4,"Good",N294=5,"Excellent")</f>
        <v>Excellent</v>
      </c>
      <c r="P294"/>
      <c r="Q294"/>
      <c r="R294"/>
      <c r="S294"/>
      <c r="T294"/>
      <c r="U294"/>
    </row>
    <row r="295" spans="1:21">
      <c r="A295" s="2">
        <v>154216</v>
      </c>
      <c r="B295" s="2" t="s">
        <v>15</v>
      </c>
      <c r="C295" s="4">
        <v>45383</v>
      </c>
      <c r="D295" s="17">
        <v>45383</v>
      </c>
      <c r="E295" s="2" t="s">
        <v>16</v>
      </c>
      <c r="F295" s="2" t="s">
        <v>17</v>
      </c>
      <c r="G295" s="2">
        <v>30</v>
      </c>
      <c r="H295" s="2" t="s">
        <v>131</v>
      </c>
      <c r="I295" s="2" t="s">
        <v>27</v>
      </c>
      <c r="J295" s="12">
        <v>100</v>
      </c>
      <c r="K295" s="2">
        <v>170</v>
      </c>
      <c r="L295" s="2">
        <v>3</v>
      </c>
      <c r="M295" s="12">
        <v>510</v>
      </c>
      <c r="N295" s="3">
        <v>3</v>
      </c>
      <c r="O295" s="2" t="str" cm="1">
        <f t="array" ref="O295">_xlfn.IFS(N295=1,"Unsatisfactory",N295=2,"Poor",N295=3,"Average",N295=4,"Good",N295=5,"Excellent")</f>
        <v>Average</v>
      </c>
      <c r="P295"/>
      <c r="Q295"/>
      <c r="R295"/>
      <c r="S295"/>
      <c r="T295"/>
      <c r="U295"/>
    </row>
    <row r="296" spans="1:21">
      <c r="A296" s="2">
        <v>121139</v>
      </c>
      <c r="B296" s="2" t="s">
        <v>85</v>
      </c>
      <c r="C296" s="4">
        <v>45501</v>
      </c>
      <c r="D296" s="17">
        <v>45501</v>
      </c>
      <c r="E296" s="2" t="s">
        <v>24</v>
      </c>
      <c r="F296" s="2" t="s">
        <v>25</v>
      </c>
      <c r="G296" s="2">
        <v>25</v>
      </c>
      <c r="H296" s="2" t="s">
        <v>74</v>
      </c>
      <c r="I296" s="2" t="s">
        <v>27</v>
      </c>
      <c r="J296" s="12">
        <v>23</v>
      </c>
      <c r="K296" s="2">
        <v>48</v>
      </c>
      <c r="L296" s="2">
        <v>1</v>
      </c>
      <c r="M296" s="12">
        <v>48</v>
      </c>
      <c r="N296" s="3">
        <v>5</v>
      </c>
      <c r="O296" s="2" t="str" cm="1">
        <f t="array" ref="O296">_xlfn.IFS(N296=1,"Unsatisfactory",N296=2,"Poor",N296=3,"Average",N296=4,"Good",N296=5,"Excellent")</f>
        <v>Excellent</v>
      </c>
      <c r="P296"/>
      <c r="Q296"/>
      <c r="R296"/>
      <c r="S296"/>
      <c r="T296"/>
      <c r="U296"/>
    </row>
    <row r="297" spans="1:21">
      <c r="A297" s="2">
        <v>174578</v>
      </c>
      <c r="B297" s="2" t="s">
        <v>42</v>
      </c>
      <c r="C297" s="4">
        <v>45266</v>
      </c>
      <c r="D297" s="17">
        <v>45266</v>
      </c>
      <c r="E297" s="2" t="s">
        <v>16</v>
      </c>
      <c r="F297" s="2" t="s">
        <v>17</v>
      </c>
      <c r="G297" s="2">
        <v>20</v>
      </c>
      <c r="H297" s="2" t="s">
        <v>129</v>
      </c>
      <c r="I297" s="2" t="s">
        <v>19</v>
      </c>
      <c r="J297" s="12">
        <v>65</v>
      </c>
      <c r="K297" s="2">
        <v>65</v>
      </c>
      <c r="L297" s="2">
        <v>2</v>
      </c>
      <c r="M297" s="12">
        <v>130</v>
      </c>
      <c r="N297" s="3">
        <v>2</v>
      </c>
      <c r="O297" s="2" t="str" cm="1">
        <f t="array" ref="O297">_xlfn.IFS(N297=1,"Unsatisfactory",N297=2,"Poor",N297=3,"Average",N297=4,"Good",N297=5,"Excellent")</f>
        <v>Poor</v>
      </c>
      <c r="P297"/>
      <c r="Q297"/>
      <c r="R297"/>
      <c r="S297"/>
      <c r="T297"/>
      <c r="U297"/>
    </row>
    <row r="298" spans="1:21">
      <c r="A298" s="2">
        <v>136284</v>
      </c>
      <c r="B298" s="2" t="s">
        <v>33</v>
      </c>
      <c r="C298" s="4">
        <v>45583</v>
      </c>
      <c r="D298" s="17">
        <v>45583</v>
      </c>
      <c r="E298" s="2" t="s">
        <v>16</v>
      </c>
      <c r="F298" s="2" t="s">
        <v>17</v>
      </c>
      <c r="G298" s="2">
        <v>30</v>
      </c>
      <c r="H298" s="2" t="s">
        <v>131</v>
      </c>
      <c r="I298" s="2" t="s">
        <v>27</v>
      </c>
      <c r="J298" s="12">
        <v>118</v>
      </c>
      <c r="K298" s="2">
        <v>188</v>
      </c>
      <c r="L298" s="2">
        <v>1</v>
      </c>
      <c r="M298" s="12">
        <v>188</v>
      </c>
      <c r="N298" s="3">
        <v>4</v>
      </c>
      <c r="O298" s="2" t="str" cm="1">
        <f t="array" ref="O298">_xlfn.IFS(N298=1,"Unsatisfactory",N298=2,"Poor",N298=3,"Average",N298=4,"Good",N298=5,"Excellent")</f>
        <v>Good</v>
      </c>
      <c r="P298"/>
      <c r="Q298"/>
      <c r="R298"/>
      <c r="S298"/>
      <c r="T298"/>
      <c r="U298"/>
    </row>
    <row r="299" spans="1:21">
      <c r="A299" s="2">
        <v>174848</v>
      </c>
      <c r="B299" s="2" t="s">
        <v>23</v>
      </c>
      <c r="C299" s="4">
        <v>45299</v>
      </c>
      <c r="D299" s="17">
        <v>45299</v>
      </c>
      <c r="E299" s="2" t="s">
        <v>24</v>
      </c>
      <c r="F299" s="2" t="s">
        <v>25</v>
      </c>
      <c r="G299" s="2">
        <v>33</v>
      </c>
      <c r="H299" s="2" t="s">
        <v>46</v>
      </c>
      <c r="I299" s="2" t="s">
        <v>19</v>
      </c>
      <c r="J299" s="12">
        <v>9</v>
      </c>
      <c r="K299" s="2">
        <v>9</v>
      </c>
      <c r="L299" s="2">
        <v>1</v>
      </c>
      <c r="M299" s="12">
        <v>9</v>
      </c>
      <c r="N299" s="3">
        <v>4</v>
      </c>
      <c r="O299" s="2" t="str" cm="1">
        <f t="array" ref="O299">_xlfn.IFS(N299=1,"Unsatisfactory",N299=2,"Poor",N299=3,"Average",N299=4,"Good",N299=5,"Excellent")</f>
        <v>Good</v>
      </c>
      <c r="P299"/>
      <c r="Q299"/>
      <c r="R299"/>
      <c r="S299"/>
      <c r="T299"/>
      <c r="U299"/>
    </row>
    <row r="300" spans="1:21">
      <c r="A300" s="2">
        <v>143605</v>
      </c>
      <c r="B300" s="2" t="s">
        <v>42</v>
      </c>
      <c r="C300" s="4">
        <v>45482</v>
      </c>
      <c r="D300" s="17">
        <v>45482</v>
      </c>
      <c r="E300" s="2" t="s">
        <v>16</v>
      </c>
      <c r="F300" s="2" t="s">
        <v>17</v>
      </c>
      <c r="G300" s="2">
        <v>32</v>
      </c>
      <c r="H300" s="2" t="s">
        <v>31</v>
      </c>
      <c r="I300" s="2" t="s">
        <v>19</v>
      </c>
      <c r="J300" s="12">
        <v>65</v>
      </c>
      <c r="K300" s="2">
        <v>65</v>
      </c>
      <c r="L300" s="2">
        <v>1</v>
      </c>
      <c r="M300" s="12">
        <v>65</v>
      </c>
      <c r="N300" s="3">
        <v>5</v>
      </c>
      <c r="O300" s="2" t="str" cm="1">
        <f t="array" ref="O300">_xlfn.IFS(N300=1,"Unsatisfactory",N300=2,"Poor",N300=3,"Average",N300=4,"Good",N300=5,"Excellent")</f>
        <v>Excellent</v>
      </c>
      <c r="P300"/>
      <c r="Q300"/>
      <c r="R300"/>
      <c r="S300"/>
      <c r="T300"/>
      <c r="U300"/>
    </row>
    <row r="301" spans="1:21">
      <c r="A301" s="2">
        <v>175671</v>
      </c>
      <c r="B301" s="2" t="s">
        <v>15</v>
      </c>
      <c r="C301" s="4">
        <v>45290</v>
      </c>
      <c r="D301" s="17">
        <v>45290</v>
      </c>
      <c r="E301" s="2" t="s">
        <v>16</v>
      </c>
      <c r="F301" s="2" t="s">
        <v>17</v>
      </c>
      <c r="G301" s="2">
        <v>35</v>
      </c>
      <c r="H301" s="2" t="s">
        <v>115</v>
      </c>
      <c r="I301" s="2" t="s">
        <v>19</v>
      </c>
      <c r="J301" s="12">
        <v>100</v>
      </c>
      <c r="K301" s="2">
        <v>100</v>
      </c>
      <c r="L301" s="2">
        <v>1</v>
      </c>
      <c r="M301" s="12">
        <v>100</v>
      </c>
      <c r="N301" s="3">
        <v>5</v>
      </c>
      <c r="O301" s="2" t="str" cm="1">
        <f t="array" ref="O301">_xlfn.IFS(N301=1,"Unsatisfactory",N301=2,"Poor",N301=3,"Average",N301=4,"Good",N301=5,"Excellent")</f>
        <v>Excellent</v>
      </c>
      <c r="P301"/>
      <c r="Q301"/>
      <c r="R301"/>
      <c r="S301"/>
      <c r="T301"/>
      <c r="U301"/>
    </row>
    <row r="302" spans="1:21">
      <c r="A302" s="2">
        <v>134459</v>
      </c>
      <c r="B302" s="2" t="s">
        <v>23</v>
      </c>
      <c r="C302" s="4">
        <v>45495</v>
      </c>
      <c r="D302" s="17">
        <v>45495</v>
      </c>
      <c r="E302" s="2" t="s">
        <v>24</v>
      </c>
      <c r="F302" s="2" t="s">
        <v>17</v>
      </c>
      <c r="G302" s="2">
        <v>18</v>
      </c>
      <c r="H302" s="2" t="s">
        <v>38</v>
      </c>
      <c r="I302" s="2" t="s">
        <v>19</v>
      </c>
      <c r="J302" s="12">
        <v>9</v>
      </c>
      <c r="K302" s="2">
        <v>9</v>
      </c>
      <c r="L302" s="2">
        <v>2</v>
      </c>
      <c r="M302" s="12">
        <v>18</v>
      </c>
      <c r="N302" s="3">
        <v>3</v>
      </c>
      <c r="O302" s="2" t="str" cm="1">
        <f t="array" ref="O302">_xlfn.IFS(N302=1,"Unsatisfactory",N302=2,"Poor",N302=3,"Average",N302=4,"Good",N302=5,"Excellent")</f>
        <v>Average</v>
      </c>
      <c r="P302"/>
      <c r="Q302"/>
      <c r="R302"/>
      <c r="S302"/>
      <c r="T302"/>
      <c r="U302"/>
    </row>
    <row r="303" spans="1:21">
      <c r="A303" s="2">
        <v>172320</v>
      </c>
      <c r="B303" s="2" t="s">
        <v>30</v>
      </c>
      <c r="C303" s="4">
        <v>45585</v>
      </c>
      <c r="D303" s="17">
        <v>45585</v>
      </c>
      <c r="E303" s="2" t="s">
        <v>24</v>
      </c>
      <c r="F303" s="2" t="s">
        <v>17</v>
      </c>
      <c r="G303" s="2">
        <v>21</v>
      </c>
      <c r="H303" s="2" t="s">
        <v>46</v>
      </c>
      <c r="I303" s="2" t="s">
        <v>19</v>
      </c>
      <c r="J303" s="12">
        <v>10</v>
      </c>
      <c r="K303" s="2">
        <v>10</v>
      </c>
      <c r="L303" s="2">
        <v>4</v>
      </c>
      <c r="M303" s="12">
        <v>40</v>
      </c>
      <c r="N303" s="3">
        <v>3</v>
      </c>
      <c r="O303" s="2" t="str" cm="1">
        <f t="array" ref="O303">_xlfn.IFS(N303=1,"Unsatisfactory",N303=2,"Poor",N303=3,"Average",N303=4,"Good",N303=5,"Excellent")</f>
        <v>Average</v>
      </c>
      <c r="P303"/>
      <c r="Q303"/>
      <c r="R303"/>
      <c r="S303"/>
      <c r="T303"/>
      <c r="U303"/>
    </row>
    <row r="304" spans="1:21">
      <c r="A304" s="2">
        <v>132074</v>
      </c>
      <c r="B304" s="2" t="s">
        <v>15</v>
      </c>
      <c r="C304" s="4">
        <v>45426</v>
      </c>
      <c r="D304" s="17">
        <v>45426</v>
      </c>
      <c r="E304" s="2" t="s">
        <v>16</v>
      </c>
      <c r="F304" s="2" t="s">
        <v>17</v>
      </c>
      <c r="G304" s="2">
        <v>23</v>
      </c>
      <c r="H304" s="2" t="s">
        <v>75</v>
      </c>
      <c r="I304" s="2" t="s">
        <v>27</v>
      </c>
      <c r="J304" s="12">
        <v>100</v>
      </c>
      <c r="K304" s="2">
        <v>170</v>
      </c>
      <c r="L304" s="2">
        <v>1</v>
      </c>
      <c r="M304" s="12">
        <v>170</v>
      </c>
      <c r="N304" s="3">
        <v>3</v>
      </c>
      <c r="O304" s="2" t="str" cm="1">
        <f t="array" ref="O304">_xlfn.IFS(N304=1,"Unsatisfactory",N304=2,"Poor",N304=3,"Average",N304=4,"Good",N304=5,"Excellent")</f>
        <v>Average</v>
      </c>
      <c r="P304"/>
      <c r="Q304"/>
      <c r="R304"/>
      <c r="S304"/>
      <c r="T304"/>
      <c r="U304"/>
    </row>
    <row r="305" spans="1:21">
      <c r="A305" s="2">
        <v>131113</v>
      </c>
      <c r="B305" s="2" t="s">
        <v>50</v>
      </c>
      <c r="C305" s="4">
        <v>45580</v>
      </c>
      <c r="D305" s="17">
        <v>45580</v>
      </c>
      <c r="E305" s="2" t="s">
        <v>16</v>
      </c>
      <c r="F305" s="2" t="s">
        <v>17</v>
      </c>
      <c r="G305" s="2">
        <v>33</v>
      </c>
      <c r="H305" s="2" t="s">
        <v>62</v>
      </c>
      <c r="I305" s="2" t="s">
        <v>19</v>
      </c>
      <c r="J305" s="12">
        <v>97</v>
      </c>
      <c r="K305" s="2">
        <v>97</v>
      </c>
      <c r="L305" s="2">
        <v>1</v>
      </c>
      <c r="M305" s="12">
        <v>97</v>
      </c>
      <c r="N305" s="3">
        <v>5</v>
      </c>
      <c r="O305" s="2" t="str" cm="1">
        <f t="array" ref="O305">_xlfn.IFS(N305=1,"Unsatisfactory",N305=2,"Poor",N305=3,"Average",N305=4,"Good",N305=5,"Excellent")</f>
        <v>Excellent</v>
      </c>
      <c r="P305"/>
      <c r="Q305"/>
      <c r="R305"/>
      <c r="S305"/>
      <c r="T305"/>
      <c r="U305"/>
    </row>
    <row r="306" spans="1:21">
      <c r="A306" s="2">
        <v>120352</v>
      </c>
      <c r="B306" s="2" t="s">
        <v>76</v>
      </c>
      <c r="C306" s="4">
        <v>45363</v>
      </c>
      <c r="D306" s="17">
        <v>45363</v>
      </c>
      <c r="E306" s="2" t="s">
        <v>37</v>
      </c>
      <c r="F306" s="2" t="s">
        <v>17</v>
      </c>
      <c r="G306" s="2">
        <v>30</v>
      </c>
      <c r="H306" s="2" t="s">
        <v>129</v>
      </c>
      <c r="I306" s="2" t="s">
        <v>19</v>
      </c>
      <c r="J306" s="12">
        <v>45</v>
      </c>
      <c r="K306" s="2">
        <v>45</v>
      </c>
      <c r="L306" s="2">
        <v>1</v>
      </c>
      <c r="M306" s="12">
        <v>45</v>
      </c>
      <c r="N306" s="3">
        <v>5</v>
      </c>
      <c r="O306" s="2" t="str" cm="1">
        <f t="array" ref="O306">_xlfn.IFS(N306=1,"Unsatisfactory",N306=2,"Poor",N306=3,"Average",N306=4,"Good",N306=5,"Excellent")</f>
        <v>Excellent</v>
      </c>
      <c r="P306"/>
      <c r="Q306"/>
      <c r="R306"/>
      <c r="S306"/>
      <c r="T306"/>
      <c r="U306"/>
    </row>
    <row r="307" spans="1:21">
      <c r="A307" s="2">
        <v>141396</v>
      </c>
      <c r="B307" s="2" t="s">
        <v>36</v>
      </c>
      <c r="C307" s="4">
        <v>45240</v>
      </c>
      <c r="D307" s="17">
        <v>45240</v>
      </c>
      <c r="E307" s="2" t="s">
        <v>37</v>
      </c>
      <c r="F307" s="2" t="s">
        <v>17</v>
      </c>
      <c r="G307" s="2">
        <v>29</v>
      </c>
      <c r="H307" s="2" t="s">
        <v>56</v>
      </c>
      <c r="I307" s="2" t="s">
        <v>19</v>
      </c>
      <c r="J307" s="12">
        <v>32</v>
      </c>
      <c r="K307" s="2">
        <v>32</v>
      </c>
      <c r="L307" s="2">
        <v>3</v>
      </c>
      <c r="M307" s="12">
        <v>96</v>
      </c>
      <c r="N307" s="3">
        <v>4</v>
      </c>
      <c r="O307" s="2" t="str" cm="1">
        <f t="array" ref="O307">_xlfn.IFS(N307=1,"Unsatisfactory",N307=2,"Poor",N307=3,"Average",N307=4,"Good",N307=5,"Excellent")</f>
        <v>Good</v>
      </c>
      <c r="P307"/>
      <c r="Q307"/>
      <c r="R307"/>
      <c r="S307"/>
      <c r="T307"/>
      <c r="U307"/>
    </row>
    <row r="308" spans="1:21">
      <c r="A308" s="2">
        <v>175005</v>
      </c>
      <c r="B308" s="2" t="s">
        <v>50</v>
      </c>
      <c r="C308" s="4">
        <v>45299</v>
      </c>
      <c r="D308" s="17">
        <v>45299</v>
      </c>
      <c r="E308" s="2" t="s">
        <v>16</v>
      </c>
      <c r="F308" s="2" t="s">
        <v>17</v>
      </c>
      <c r="G308" s="2">
        <v>33</v>
      </c>
      <c r="H308" s="2" t="s">
        <v>115</v>
      </c>
      <c r="I308" s="2" t="s">
        <v>19</v>
      </c>
      <c r="J308" s="12">
        <v>97</v>
      </c>
      <c r="K308" s="2">
        <v>97</v>
      </c>
      <c r="L308" s="2">
        <v>1</v>
      </c>
      <c r="M308" s="12">
        <v>97</v>
      </c>
      <c r="N308" s="3">
        <v>1</v>
      </c>
      <c r="O308" s="2" t="str" cm="1">
        <f t="array" ref="O308">_xlfn.IFS(N308=1,"Unsatisfactory",N308=2,"Poor",N308=3,"Average",N308=4,"Good",N308=5,"Excellent")</f>
        <v>Unsatisfactory</v>
      </c>
      <c r="P308"/>
      <c r="Q308"/>
      <c r="R308"/>
      <c r="S308"/>
      <c r="T308"/>
      <c r="U308"/>
    </row>
    <row r="309" spans="1:21">
      <c r="A309" s="2">
        <v>194465</v>
      </c>
      <c r="B309" s="2" t="s">
        <v>42</v>
      </c>
      <c r="C309" s="4">
        <v>45521</v>
      </c>
      <c r="D309" s="17">
        <v>45521</v>
      </c>
      <c r="E309" s="2" t="s">
        <v>16</v>
      </c>
      <c r="F309" s="2" t="s">
        <v>17</v>
      </c>
      <c r="G309" s="2">
        <v>32</v>
      </c>
      <c r="H309" s="2" t="s">
        <v>80</v>
      </c>
      <c r="I309" s="2" t="s">
        <v>27</v>
      </c>
      <c r="J309" s="12">
        <v>65</v>
      </c>
      <c r="K309" s="2">
        <v>105</v>
      </c>
      <c r="L309" s="2">
        <v>2</v>
      </c>
      <c r="M309" s="12">
        <v>210</v>
      </c>
      <c r="N309" s="3">
        <v>1</v>
      </c>
      <c r="O309" s="2" t="str" cm="1">
        <f t="array" ref="O309">_xlfn.IFS(N309=1,"Unsatisfactory",N309=2,"Poor",N309=3,"Average",N309=4,"Good",N309=5,"Excellent")</f>
        <v>Unsatisfactory</v>
      </c>
      <c r="P309"/>
      <c r="Q309"/>
      <c r="R309"/>
      <c r="S309"/>
      <c r="T309"/>
      <c r="U309"/>
    </row>
    <row r="310" spans="1:21">
      <c r="A310" s="2">
        <v>155578</v>
      </c>
      <c r="B310" s="2" t="s">
        <v>85</v>
      </c>
      <c r="C310" s="4">
        <v>45534</v>
      </c>
      <c r="D310" s="17">
        <v>45534</v>
      </c>
      <c r="E310" s="2" t="s">
        <v>24</v>
      </c>
      <c r="F310" s="2" t="s">
        <v>25</v>
      </c>
      <c r="G310" s="2">
        <v>22</v>
      </c>
      <c r="H310" s="2" t="s">
        <v>118</v>
      </c>
      <c r="I310" s="2" t="s">
        <v>19</v>
      </c>
      <c r="J310" s="12">
        <v>23</v>
      </c>
      <c r="K310" s="2">
        <v>23</v>
      </c>
      <c r="L310" s="2">
        <v>1</v>
      </c>
      <c r="M310" s="12">
        <v>23</v>
      </c>
      <c r="N310" s="3">
        <v>4</v>
      </c>
      <c r="O310" s="2" t="str" cm="1">
        <f t="array" ref="O310">_xlfn.IFS(N310=1,"Unsatisfactory",N310=2,"Poor",N310=3,"Average",N310=4,"Good",N310=5,"Excellent")</f>
        <v>Good</v>
      </c>
      <c r="P310"/>
      <c r="Q310"/>
      <c r="R310"/>
      <c r="S310"/>
      <c r="T310"/>
      <c r="U310"/>
    </row>
    <row r="311" spans="1:21">
      <c r="A311" s="2">
        <v>186982</v>
      </c>
      <c r="B311" s="2" t="s">
        <v>42</v>
      </c>
      <c r="C311" s="4">
        <v>45331</v>
      </c>
      <c r="D311" s="17">
        <v>45331</v>
      </c>
      <c r="E311" s="2" t="s">
        <v>16</v>
      </c>
      <c r="F311" s="2" t="s">
        <v>17</v>
      </c>
      <c r="G311" s="2">
        <v>30</v>
      </c>
      <c r="H311" s="2" t="s">
        <v>69</v>
      </c>
      <c r="I311" s="2" t="s">
        <v>19</v>
      </c>
      <c r="J311" s="12">
        <v>65</v>
      </c>
      <c r="K311" s="2">
        <v>65</v>
      </c>
      <c r="L311" s="2">
        <v>1</v>
      </c>
      <c r="M311" s="12">
        <v>65</v>
      </c>
      <c r="N311" s="3">
        <v>5</v>
      </c>
      <c r="O311" s="2" t="str" cm="1">
        <f t="array" ref="O311">_xlfn.IFS(N311=1,"Unsatisfactory",N311=2,"Poor",N311=3,"Average",N311=4,"Good",N311=5,"Excellent")</f>
        <v>Excellent</v>
      </c>
      <c r="P311"/>
      <c r="Q311"/>
      <c r="R311"/>
      <c r="S311"/>
      <c r="T311"/>
      <c r="U311"/>
    </row>
    <row r="312" spans="1:21">
      <c r="A312" s="2">
        <v>169541</v>
      </c>
      <c r="B312" s="2" t="s">
        <v>15</v>
      </c>
      <c r="C312" s="4">
        <v>45315</v>
      </c>
      <c r="D312" s="17">
        <v>45315</v>
      </c>
      <c r="E312" s="2" t="s">
        <v>16</v>
      </c>
      <c r="F312" s="2" t="s">
        <v>25</v>
      </c>
      <c r="G312" s="2">
        <v>20</v>
      </c>
      <c r="H312" s="2" t="s">
        <v>26</v>
      </c>
      <c r="I312" s="2" t="s">
        <v>27</v>
      </c>
      <c r="J312" s="12">
        <v>100</v>
      </c>
      <c r="K312" s="2">
        <v>140</v>
      </c>
      <c r="L312" s="2">
        <v>2</v>
      </c>
      <c r="M312" s="12">
        <v>280</v>
      </c>
      <c r="N312" s="3">
        <v>2</v>
      </c>
      <c r="O312" s="2" t="str" cm="1">
        <f t="array" ref="O312">_xlfn.IFS(N312=1,"Unsatisfactory",N312=2,"Poor",N312=3,"Average",N312=4,"Good",N312=5,"Excellent")</f>
        <v>Poor</v>
      </c>
      <c r="P312"/>
      <c r="Q312"/>
      <c r="R312"/>
      <c r="S312"/>
      <c r="T312"/>
      <c r="U312"/>
    </row>
    <row r="313" spans="1:21">
      <c r="A313" s="2">
        <v>131028</v>
      </c>
      <c r="B313" s="2" t="s">
        <v>23</v>
      </c>
      <c r="C313" s="4">
        <v>45317</v>
      </c>
      <c r="D313" s="17">
        <v>45317</v>
      </c>
      <c r="E313" s="2" t="s">
        <v>24</v>
      </c>
      <c r="F313" s="2" t="s">
        <v>25</v>
      </c>
      <c r="G313" s="2">
        <v>26</v>
      </c>
      <c r="H313" s="2" t="s">
        <v>118</v>
      </c>
      <c r="I313" s="2" t="s">
        <v>19</v>
      </c>
      <c r="J313" s="12">
        <v>9</v>
      </c>
      <c r="K313" s="2">
        <v>9</v>
      </c>
      <c r="L313" s="2">
        <v>1</v>
      </c>
      <c r="M313" s="12">
        <v>9</v>
      </c>
      <c r="N313" s="3">
        <v>3</v>
      </c>
      <c r="O313" s="2" t="str" cm="1">
        <f t="array" ref="O313">_xlfn.IFS(N313=1,"Unsatisfactory",N313=2,"Poor",N313=3,"Average",N313=4,"Good",N313=5,"Excellent")</f>
        <v>Average</v>
      </c>
      <c r="P313"/>
      <c r="Q313"/>
      <c r="R313"/>
      <c r="S313"/>
      <c r="T313"/>
      <c r="U313"/>
    </row>
    <row r="314" spans="1:21">
      <c r="A314" s="2">
        <v>154809</v>
      </c>
      <c r="B314" s="2" t="s">
        <v>15</v>
      </c>
      <c r="C314" s="4">
        <v>45266</v>
      </c>
      <c r="D314" s="17">
        <v>45266</v>
      </c>
      <c r="E314" s="2" t="s">
        <v>16</v>
      </c>
      <c r="F314" s="2" t="s">
        <v>25</v>
      </c>
      <c r="G314" s="2">
        <v>32</v>
      </c>
      <c r="H314" s="2" t="s">
        <v>128</v>
      </c>
      <c r="I314" s="2" t="s">
        <v>19</v>
      </c>
      <c r="J314" s="12">
        <v>100</v>
      </c>
      <c r="K314" s="2">
        <v>100</v>
      </c>
      <c r="L314" s="2">
        <v>2</v>
      </c>
      <c r="M314" s="12">
        <v>200</v>
      </c>
      <c r="N314" s="3">
        <v>2</v>
      </c>
      <c r="O314" s="2" t="str" cm="1">
        <f t="array" ref="O314">_xlfn.IFS(N314=1,"Unsatisfactory",N314=2,"Poor",N314=3,"Average",N314=4,"Good",N314=5,"Excellent")</f>
        <v>Poor</v>
      </c>
      <c r="P314"/>
      <c r="Q314"/>
      <c r="R314"/>
      <c r="S314"/>
      <c r="T314"/>
      <c r="U314"/>
    </row>
    <row r="315" spans="1:21">
      <c r="A315" s="2">
        <v>153900</v>
      </c>
      <c r="B315" s="2" t="s">
        <v>33</v>
      </c>
      <c r="C315" s="4">
        <v>45366</v>
      </c>
      <c r="D315" s="17">
        <v>45366</v>
      </c>
      <c r="E315" s="2" t="s">
        <v>16</v>
      </c>
      <c r="F315" s="2" t="s">
        <v>25</v>
      </c>
      <c r="G315" s="2">
        <v>22</v>
      </c>
      <c r="H315" s="2" t="s">
        <v>46</v>
      </c>
      <c r="I315" s="2" t="s">
        <v>19</v>
      </c>
      <c r="J315" s="12">
        <v>118</v>
      </c>
      <c r="K315" s="2">
        <v>118</v>
      </c>
      <c r="L315" s="2">
        <v>3</v>
      </c>
      <c r="M315" s="12">
        <v>354</v>
      </c>
      <c r="N315" s="3">
        <v>5</v>
      </c>
      <c r="O315" s="2" t="str" cm="1">
        <f t="array" ref="O315">_xlfn.IFS(N315=1,"Unsatisfactory",N315=2,"Poor",N315=3,"Average",N315=4,"Good",N315=5,"Excellent")</f>
        <v>Excellent</v>
      </c>
      <c r="P315"/>
      <c r="Q315"/>
      <c r="R315"/>
      <c r="S315"/>
      <c r="T315"/>
      <c r="U315"/>
    </row>
    <row r="316" spans="1:21">
      <c r="A316" s="2">
        <v>197147</v>
      </c>
      <c r="B316" s="2" t="s">
        <v>33</v>
      </c>
      <c r="C316" s="4">
        <v>45327</v>
      </c>
      <c r="D316" s="17">
        <v>45327</v>
      </c>
      <c r="E316" s="2" t="s">
        <v>16</v>
      </c>
      <c r="F316" s="2" t="s">
        <v>25</v>
      </c>
      <c r="G316" s="2">
        <v>34</v>
      </c>
      <c r="H316" s="2" t="s">
        <v>46</v>
      </c>
      <c r="I316" s="2" t="s">
        <v>19</v>
      </c>
      <c r="J316" s="12">
        <v>118</v>
      </c>
      <c r="K316" s="2">
        <v>118</v>
      </c>
      <c r="L316" s="2">
        <v>1</v>
      </c>
      <c r="M316" s="12">
        <v>118</v>
      </c>
      <c r="N316" s="3">
        <v>5</v>
      </c>
      <c r="O316" s="2" t="str" cm="1">
        <f t="array" ref="O316">_xlfn.IFS(N316=1,"Unsatisfactory",N316=2,"Poor",N316=3,"Average",N316=4,"Good",N316=5,"Excellent")</f>
        <v>Excellent</v>
      </c>
      <c r="P316"/>
      <c r="Q316"/>
      <c r="R316"/>
      <c r="S316"/>
      <c r="T316"/>
      <c r="U316"/>
    </row>
    <row r="317" spans="1:21">
      <c r="A317" s="2">
        <v>163287</v>
      </c>
      <c r="B317" s="2" t="s">
        <v>53</v>
      </c>
      <c r="C317" s="4">
        <v>45358</v>
      </c>
      <c r="D317" s="17">
        <v>45358</v>
      </c>
      <c r="E317" s="2" t="s">
        <v>37</v>
      </c>
      <c r="F317" s="2" t="s">
        <v>25</v>
      </c>
      <c r="G317" s="2">
        <v>29</v>
      </c>
      <c r="H317" s="2" t="s">
        <v>34</v>
      </c>
      <c r="I317" s="2" t="s">
        <v>27</v>
      </c>
      <c r="J317" s="12">
        <v>15</v>
      </c>
      <c r="K317" s="2">
        <v>115</v>
      </c>
      <c r="L317" s="2">
        <v>1</v>
      </c>
      <c r="M317" s="12">
        <v>115</v>
      </c>
      <c r="N317" s="3">
        <v>4</v>
      </c>
      <c r="O317" s="2" t="str" cm="1">
        <f t="array" ref="O317">_xlfn.IFS(N317=1,"Unsatisfactory",N317=2,"Poor",N317=3,"Average",N317=4,"Good",N317=5,"Excellent")</f>
        <v>Good</v>
      </c>
      <c r="P317"/>
      <c r="Q317"/>
      <c r="R317"/>
      <c r="S317"/>
      <c r="T317"/>
      <c r="U317"/>
    </row>
    <row r="318" spans="1:21">
      <c r="A318" s="2">
        <v>121864</v>
      </c>
      <c r="B318" s="2" t="s">
        <v>36</v>
      </c>
      <c r="C318" s="4">
        <v>45464</v>
      </c>
      <c r="D318" s="17">
        <v>45464</v>
      </c>
      <c r="E318" s="2" t="s">
        <v>37</v>
      </c>
      <c r="F318" s="2" t="s">
        <v>17</v>
      </c>
      <c r="G318" s="2">
        <v>28</v>
      </c>
      <c r="H318" s="2" t="s">
        <v>29</v>
      </c>
      <c r="I318" s="2" t="s">
        <v>19</v>
      </c>
      <c r="J318" s="12">
        <v>32</v>
      </c>
      <c r="K318" s="2">
        <v>32</v>
      </c>
      <c r="L318" s="2">
        <v>1</v>
      </c>
      <c r="M318" s="12">
        <v>32</v>
      </c>
      <c r="N318" s="3">
        <v>4</v>
      </c>
      <c r="O318" s="2" t="str" cm="1">
        <f t="array" ref="O318">_xlfn.IFS(N318=1,"Unsatisfactory",N318=2,"Poor",N318=3,"Average",N318=4,"Good",N318=5,"Excellent")</f>
        <v>Good</v>
      </c>
      <c r="P318"/>
      <c r="Q318"/>
      <c r="R318"/>
      <c r="S318"/>
      <c r="T318"/>
      <c r="U318"/>
    </row>
    <row r="319" spans="1:21">
      <c r="A319" s="2">
        <v>164997</v>
      </c>
      <c r="B319" s="2" t="s">
        <v>50</v>
      </c>
      <c r="C319" s="4">
        <v>45346</v>
      </c>
      <c r="D319" s="17">
        <v>45346</v>
      </c>
      <c r="E319" s="2" t="s">
        <v>16</v>
      </c>
      <c r="F319" s="2" t="s">
        <v>25</v>
      </c>
      <c r="G319" s="2">
        <v>27</v>
      </c>
      <c r="H319" s="2" t="s">
        <v>46</v>
      </c>
      <c r="I319" s="2" t="s">
        <v>19</v>
      </c>
      <c r="J319" s="12">
        <v>97</v>
      </c>
      <c r="K319" s="2">
        <v>97</v>
      </c>
      <c r="L319" s="2">
        <v>1</v>
      </c>
      <c r="M319" s="12">
        <v>97</v>
      </c>
      <c r="N319" s="3">
        <v>1</v>
      </c>
      <c r="O319" s="2" t="str" cm="1">
        <f t="array" ref="O319">_xlfn.IFS(N319=1,"Unsatisfactory",N319=2,"Poor",N319=3,"Average",N319=4,"Good",N319=5,"Excellent")</f>
        <v>Unsatisfactory</v>
      </c>
      <c r="P319"/>
      <c r="Q319"/>
      <c r="R319"/>
      <c r="S319"/>
      <c r="T319"/>
      <c r="U319"/>
    </row>
    <row r="320" spans="1:21">
      <c r="A320" s="2">
        <v>132072</v>
      </c>
      <c r="B320" s="2" t="s">
        <v>33</v>
      </c>
      <c r="C320" s="4">
        <v>45442</v>
      </c>
      <c r="D320" s="17">
        <v>45442</v>
      </c>
      <c r="E320" s="2" t="s">
        <v>16</v>
      </c>
      <c r="F320" s="2" t="s">
        <v>17</v>
      </c>
      <c r="G320" s="2">
        <v>35</v>
      </c>
      <c r="H320" s="2" t="s">
        <v>75</v>
      </c>
      <c r="I320" s="2" t="s">
        <v>27</v>
      </c>
      <c r="J320" s="12">
        <v>118</v>
      </c>
      <c r="K320" s="2">
        <v>188</v>
      </c>
      <c r="L320" s="2">
        <v>1</v>
      </c>
      <c r="M320" s="12">
        <v>188</v>
      </c>
      <c r="N320" s="3">
        <v>3</v>
      </c>
      <c r="O320" s="2" t="str" cm="1">
        <f t="array" ref="O320">_xlfn.IFS(N320=1,"Unsatisfactory",N320=2,"Poor",N320=3,"Average",N320=4,"Good",N320=5,"Excellent")</f>
        <v>Average</v>
      </c>
      <c r="P320"/>
      <c r="Q320"/>
      <c r="R320"/>
      <c r="S320"/>
      <c r="T320"/>
      <c r="U320"/>
    </row>
    <row r="321" spans="1:21">
      <c r="A321" s="2">
        <v>170544</v>
      </c>
      <c r="B321" s="2" t="s">
        <v>30</v>
      </c>
      <c r="C321" s="4">
        <v>45411</v>
      </c>
      <c r="D321" s="17">
        <v>45411</v>
      </c>
      <c r="E321" s="2" t="s">
        <v>24</v>
      </c>
      <c r="F321" s="2" t="s">
        <v>17</v>
      </c>
      <c r="G321" s="2">
        <v>24</v>
      </c>
      <c r="H321" s="2" t="s">
        <v>79</v>
      </c>
      <c r="I321" s="2" t="s">
        <v>27</v>
      </c>
      <c r="J321" s="12">
        <v>10</v>
      </c>
      <c r="K321" s="2">
        <v>50</v>
      </c>
      <c r="L321" s="2">
        <v>1</v>
      </c>
      <c r="M321" s="12">
        <v>50</v>
      </c>
      <c r="N321" s="3">
        <v>4</v>
      </c>
      <c r="O321" s="2" t="str" cm="1">
        <f t="array" ref="O321">_xlfn.IFS(N321=1,"Unsatisfactory",N321=2,"Poor",N321=3,"Average",N321=4,"Good",N321=5,"Excellent")</f>
        <v>Good</v>
      </c>
      <c r="P321"/>
      <c r="Q321"/>
      <c r="R321"/>
      <c r="S321"/>
      <c r="T321"/>
      <c r="U321"/>
    </row>
    <row r="322" spans="1:21">
      <c r="A322" s="2">
        <v>199094</v>
      </c>
      <c r="B322" s="2" t="s">
        <v>15</v>
      </c>
      <c r="C322" s="4">
        <v>45537</v>
      </c>
      <c r="D322" s="17">
        <v>45537</v>
      </c>
      <c r="E322" s="2" t="s">
        <v>16</v>
      </c>
      <c r="F322" s="2" t="s">
        <v>17</v>
      </c>
      <c r="G322" s="2">
        <v>21</v>
      </c>
      <c r="H322" s="2" t="s">
        <v>130</v>
      </c>
      <c r="I322" s="2" t="s">
        <v>19</v>
      </c>
      <c r="J322" s="12">
        <v>100</v>
      </c>
      <c r="K322" s="2">
        <v>100</v>
      </c>
      <c r="L322" s="2">
        <v>1</v>
      </c>
      <c r="M322" s="12">
        <v>100</v>
      </c>
      <c r="N322" s="3">
        <v>3</v>
      </c>
      <c r="O322" s="2" t="str" cm="1">
        <f t="array" ref="O322">_xlfn.IFS(N322=1,"Unsatisfactory",N322=2,"Poor",N322=3,"Average",N322=4,"Good",N322=5,"Excellent")</f>
        <v>Average</v>
      </c>
      <c r="P322"/>
      <c r="Q322"/>
      <c r="R322"/>
      <c r="S322"/>
      <c r="T322"/>
      <c r="U322"/>
    </row>
    <row r="323" spans="1:21">
      <c r="A323" s="2">
        <v>164930</v>
      </c>
      <c r="B323" s="2" t="s">
        <v>42</v>
      </c>
      <c r="C323" s="4">
        <v>45527</v>
      </c>
      <c r="D323" s="17">
        <v>45527</v>
      </c>
      <c r="E323" s="2" t="s">
        <v>16</v>
      </c>
      <c r="F323" s="2" t="s">
        <v>17</v>
      </c>
      <c r="G323" s="2">
        <v>31</v>
      </c>
      <c r="H323" s="2" t="s">
        <v>31</v>
      </c>
      <c r="I323" s="2" t="s">
        <v>19</v>
      </c>
      <c r="J323" s="12">
        <v>65</v>
      </c>
      <c r="K323" s="2">
        <v>65</v>
      </c>
      <c r="L323" s="2">
        <v>1</v>
      </c>
      <c r="M323" s="12">
        <v>65</v>
      </c>
      <c r="N323" s="3">
        <v>1</v>
      </c>
      <c r="O323" s="2" t="str" cm="1">
        <f t="array" ref="O323">_xlfn.IFS(N323=1,"Unsatisfactory",N323=2,"Poor",N323=3,"Average",N323=4,"Good",N323=5,"Excellent")</f>
        <v>Unsatisfactory</v>
      </c>
      <c r="P323"/>
      <c r="Q323"/>
      <c r="R323"/>
      <c r="S323"/>
      <c r="T323"/>
      <c r="U323"/>
    </row>
    <row r="324" spans="1:21">
      <c r="A324" s="2">
        <v>154335</v>
      </c>
      <c r="B324" s="2" t="s">
        <v>30</v>
      </c>
      <c r="C324" s="4">
        <v>45535</v>
      </c>
      <c r="D324" s="17">
        <v>45535</v>
      </c>
      <c r="E324" s="2" t="s">
        <v>24</v>
      </c>
      <c r="F324" s="2" t="s">
        <v>17</v>
      </c>
      <c r="G324" s="2">
        <v>33</v>
      </c>
      <c r="H324" s="2" t="s">
        <v>75</v>
      </c>
      <c r="I324" s="2" t="s">
        <v>27</v>
      </c>
      <c r="J324" s="12">
        <v>10</v>
      </c>
      <c r="K324" s="2">
        <v>80</v>
      </c>
      <c r="L324" s="2">
        <v>3</v>
      </c>
      <c r="M324" s="12">
        <v>240</v>
      </c>
      <c r="N324" s="3">
        <v>2</v>
      </c>
      <c r="O324" s="2" t="str" cm="1">
        <f t="array" ref="O324">_xlfn.IFS(N324=1,"Unsatisfactory",N324=2,"Poor",N324=3,"Average",N324=4,"Good",N324=5,"Excellent")</f>
        <v>Poor</v>
      </c>
      <c r="P324"/>
      <c r="Q324"/>
      <c r="R324"/>
      <c r="S324"/>
      <c r="T324"/>
      <c r="U324"/>
    </row>
    <row r="325" spans="1:21">
      <c r="A325" s="2">
        <v>154035</v>
      </c>
      <c r="B325" s="2" t="s">
        <v>30</v>
      </c>
      <c r="C325" s="4">
        <v>45480</v>
      </c>
      <c r="D325" s="17">
        <v>45480</v>
      </c>
      <c r="E325" s="2" t="s">
        <v>24</v>
      </c>
      <c r="F325" s="2" t="s">
        <v>17</v>
      </c>
      <c r="G325" s="2">
        <v>23</v>
      </c>
      <c r="H325" s="2" t="s">
        <v>29</v>
      </c>
      <c r="I325" s="2" t="s">
        <v>19</v>
      </c>
      <c r="J325" s="12">
        <v>10</v>
      </c>
      <c r="K325" s="2">
        <v>10</v>
      </c>
      <c r="L325" s="2">
        <v>1</v>
      </c>
      <c r="M325" s="12">
        <v>10</v>
      </c>
      <c r="N325" s="3">
        <v>4</v>
      </c>
      <c r="O325" s="2" t="str" cm="1">
        <f t="array" ref="O325">_xlfn.IFS(N325=1,"Unsatisfactory",N325=2,"Poor",N325=3,"Average",N325=4,"Good",N325=5,"Excellent")</f>
        <v>Good</v>
      </c>
      <c r="P325"/>
      <c r="Q325"/>
      <c r="R325"/>
      <c r="S325"/>
      <c r="T325"/>
      <c r="U325"/>
    </row>
    <row r="326" spans="1:21">
      <c r="A326" s="2">
        <v>150609</v>
      </c>
      <c r="B326" s="2" t="s">
        <v>23</v>
      </c>
      <c r="C326" s="4">
        <v>45311</v>
      </c>
      <c r="D326" s="17">
        <v>45311</v>
      </c>
      <c r="E326" s="2" t="s">
        <v>24</v>
      </c>
      <c r="F326" s="2" t="s">
        <v>17</v>
      </c>
      <c r="G326" s="2">
        <v>31</v>
      </c>
      <c r="H326" s="2" t="s">
        <v>62</v>
      </c>
      <c r="I326" s="2" t="s">
        <v>19</v>
      </c>
      <c r="J326" s="12">
        <v>9</v>
      </c>
      <c r="K326" s="2">
        <v>9</v>
      </c>
      <c r="L326" s="2">
        <v>1</v>
      </c>
      <c r="M326" s="12">
        <v>9</v>
      </c>
      <c r="N326" s="3">
        <v>5</v>
      </c>
      <c r="O326" s="2" t="str" cm="1">
        <f t="array" ref="O326">_xlfn.IFS(N326=1,"Unsatisfactory",N326=2,"Poor",N326=3,"Average",N326=4,"Good",N326=5,"Excellent")</f>
        <v>Excellent</v>
      </c>
      <c r="P326"/>
      <c r="Q326"/>
      <c r="R326"/>
      <c r="S326"/>
      <c r="T326"/>
      <c r="U326"/>
    </row>
    <row r="327" spans="1:21">
      <c r="A327" s="2">
        <v>121253</v>
      </c>
      <c r="B327" s="2" t="s">
        <v>42</v>
      </c>
      <c r="C327" s="4">
        <v>45498</v>
      </c>
      <c r="D327" s="17">
        <v>45498</v>
      </c>
      <c r="E327" s="2" t="s">
        <v>16</v>
      </c>
      <c r="F327" s="2" t="s">
        <v>25</v>
      </c>
      <c r="G327" s="2">
        <v>23</v>
      </c>
      <c r="H327" s="2" t="s">
        <v>115</v>
      </c>
      <c r="I327" s="2" t="s">
        <v>19</v>
      </c>
      <c r="J327" s="12">
        <v>65</v>
      </c>
      <c r="K327" s="2">
        <v>65</v>
      </c>
      <c r="L327" s="2">
        <v>2</v>
      </c>
      <c r="M327" s="12">
        <v>130</v>
      </c>
      <c r="N327" s="3">
        <v>1</v>
      </c>
      <c r="O327" s="2" t="str" cm="1">
        <f t="array" ref="O327">_xlfn.IFS(N327=1,"Unsatisfactory",N327=2,"Poor",N327=3,"Average",N327=4,"Good",N327=5,"Excellent")</f>
        <v>Unsatisfactory</v>
      </c>
      <c r="P327"/>
      <c r="Q327"/>
      <c r="R327"/>
      <c r="S327"/>
      <c r="T327"/>
      <c r="U327"/>
    </row>
    <row r="328" spans="1:21">
      <c r="A328" s="2">
        <v>131772</v>
      </c>
      <c r="B328" s="2" t="s">
        <v>50</v>
      </c>
      <c r="C328" s="4">
        <v>45501</v>
      </c>
      <c r="D328" s="17">
        <v>45501</v>
      </c>
      <c r="E328" s="2" t="s">
        <v>16</v>
      </c>
      <c r="F328" s="2" t="s">
        <v>25</v>
      </c>
      <c r="G328" s="2">
        <v>32</v>
      </c>
      <c r="H328" s="2" t="s">
        <v>62</v>
      </c>
      <c r="I328" s="2" t="s">
        <v>19</v>
      </c>
      <c r="J328" s="12">
        <v>97</v>
      </c>
      <c r="K328" s="2">
        <v>97</v>
      </c>
      <c r="L328" s="2">
        <v>1</v>
      </c>
      <c r="M328" s="12">
        <v>97</v>
      </c>
      <c r="N328" s="3">
        <v>5</v>
      </c>
      <c r="O328" s="2" t="str" cm="1">
        <f t="array" ref="O328">_xlfn.IFS(N328=1,"Unsatisfactory",N328=2,"Poor",N328=3,"Average",N328=4,"Good",N328=5,"Excellent")</f>
        <v>Excellent</v>
      </c>
      <c r="P328"/>
      <c r="Q328"/>
      <c r="R328"/>
      <c r="S328"/>
      <c r="T328"/>
      <c r="U328"/>
    </row>
    <row r="329" spans="1:21">
      <c r="A329" s="2">
        <v>192102</v>
      </c>
      <c r="B329" s="2" t="s">
        <v>15</v>
      </c>
      <c r="C329" s="4">
        <v>45547</v>
      </c>
      <c r="D329" s="17">
        <v>45547</v>
      </c>
      <c r="E329" s="2" t="s">
        <v>16</v>
      </c>
      <c r="F329" s="2" t="s">
        <v>17</v>
      </c>
      <c r="G329" s="2">
        <v>29</v>
      </c>
      <c r="H329" s="2" t="s">
        <v>128</v>
      </c>
      <c r="I329" s="2" t="s">
        <v>19</v>
      </c>
      <c r="J329" s="12">
        <v>100</v>
      </c>
      <c r="K329" s="2">
        <v>100</v>
      </c>
      <c r="L329" s="2">
        <v>1</v>
      </c>
      <c r="M329" s="12">
        <v>100</v>
      </c>
      <c r="N329" s="3">
        <v>1</v>
      </c>
      <c r="O329" s="2" t="str" cm="1">
        <f t="array" ref="O329">_xlfn.IFS(N329=1,"Unsatisfactory",N329=2,"Poor",N329=3,"Average",N329=4,"Good",N329=5,"Excellent")</f>
        <v>Unsatisfactory</v>
      </c>
      <c r="P329"/>
      <c r="Q329"/>
      <c r="R329"/>
      <c r="S329"/>
      <c r="T329"/>
      <c r="U329"/>
    </row>
    <row r="330" spans="1:21">
      <c r="A330" s="2">
        <v>185474</v>
      </c>
      <c r="B330" s="2" t="s">
        <v>53</v>
      </c>
      <c r="C330" s="4">
        <v>45376</v>
      </c>
      <c r="D330" s="17">
        <v>45376</v>
      </c>
      <c r="E330" s="2" t="s">
        <v>37</v>
      </c>
      <c r="F330" s="2" t="s">
        <v>17</v>
      </c>
      <c r="G330" s="2">
        <v>31</v>
      </c>
      <c r="H330" s="2" t="s">
        <v>118</v>
      </c>
      <c r="I330" s="2" t="s">
        <v>19</v>
      </c>
      <c r="J330" s="12">
        <v>15</v>
      </c>
      <c r="K330" s="2">
        <v>15</v>
      </c>
      <c r="L330" s="2">
        <v>1</v>
      </c>
      <c r="M330" s="12">
        <v>15</v>
      </c>
      <c r="N330" s="3">
        <v>3</v>
      </c>
      <c r="O330" s="2" t="str" cm="1">
        <f t="array" ref="O330">_xlfn.IFS(N330=1,"Unsatisfactory",N330=2,"Poor",N330=3,"Average",N330=4,"Good",N330=5,"Excellent")</f>
        <v>Average</v>
      </c>
      <c r="P330"/>
      <c r="Q330"/>
      <c r="R330"/>
      <c r="S330"/>
      <c r="T330"/>
      <c r="U330"/>
    </row>
    <row r="331" spans="1:21">
      <c r="A331" s="2">
        <v>148511</v>
      </c>
      <c r="B331" s="2" t="s">
        <v>53</v>
      </c>
      <c r="C331" s="4">
        <v>45516</v>
      </c>
      <c r="D331" s="17">
        <v>45516</v>
      </c>
      <c r="E331" s="2" t="s">
        <v>37</v>
      </c>
      <c r="F331" s="2" t="s">
        <v>17</v>
      </c>
      <c r="G331" s="2">
        <v>23</v>
      </c>
      <c r="H331" s="2" t="s">
        <v>51</v>
      </c>
      <c r="I331" s="2" t="s">
        <v>27</v>
      </c>
      <c r="J331" s="12">
        <v>15</v>
      </c>
      <c r="K331" s="2">
        <v>65</v>
      </c>
      <c r="L331" s="2">
        <v>4</v>
      </c>
      <c r="M331" s="12">
        <v>260</v>
      </c>
      <c r="N331" s="3">
        <v>3</v>
      </c>
      <c r="O331" s="2" t="str" cm="1">
        <f t="array" ref="O331">_xlfn.IFS(N331=1,"Unsatisfactory",N331=2,"Poor",N331=3,"Average",N331=4,"Good",N331=5,"Excellent")</f>
        <v>Average</v>
      </c>
      <c r="P331"/>
      <c r="Q331"/>
      <c r="R331"/>
      <c r="S331"/>
      <c r="T331"/>
      <c r="U331"/>
    </row>
    <row r="332" spans="1:21">
      <c r="A332" s="2">
        <v>158274</v>
      </c>
      <c r="B332" s="2" t="s">
        <v>82</v>
      </c>
      <c r="C332" s="4">
        <v>45558</v>
      </c>
      <c r="D332" s="17">
        <v>45558</v>
      </c>
      <c r="E332" s="2" t="s">
        <v>37</v>
      </c>
      <c r="F332" s="2" t="s">
        <v>17</v>
      </c>
      <c r="G332" s="2">
        <v>22</v>
      </c>
      <c r="H332" s="2" t="s">
        <v>118</v>
      </c>
      <c r="I332" s="2" t="s">
        <v>19</v>
      </c>
      <c r="J332" s="12">
        <v>20</v>
      </c>
      <c r="K332" s="2">
        <v>20</v>
      </c>
      <c r="L332" s="2">
        <v>1</v>
      </c>
      <c r="M332" s="12">
        <v>20</v>
      </c>
      <c r="N332" s="3">
        <v>1</v>
      </c>
      <c r="O332" s="2" t="str" cm="1">
        <f t="array" ref="O332">_xlfn.IFS(N332=1,"Unsatisfactory",N332=2,"Poor",N332=3,"Average",N332=4,"Good",N332=5,"Excellent")</f>
        <v>Unsatisfactory</v>
      </c>
      <c r="P332"/>
      <c r="Q332"/>
      <c r="R332"/>
      <c r="S332"/>
      <c r="T332"/>
      <c r="U332"/>
    </row>
    <row r="333" spans="1:21">
      <c r="A333" s="2">
        <v>153865</v>
      </c>
      <c r="B333" s="2" t="s">
        <v>48</v>
      </c>
      <c r="C333" s="4">
        <v>45448</v>
      </c>
      <c r="D333" s="17">
        <v>45448</v>
      </c>
      <c r="E333" s="2" t="s">
        <v>16</v>
      </c>
      <c r="F333" s="2" t="s">
        <v>17</v>
      </c>
      <c r="G333" s="2">
        <v>34</v>
      </c>
      <c r="H333" s="2" t="s">
        <v>115</v>
      </c>
      <c r="I333" s="2" t="s">
        <v>19</v>
      </c>
      <c r="J333" s="12">
        <v>130</v>
      </c>
      <c r="K333" s="2">
        <v>130</v>
      </c>
      <c r="L333" s="2">
        <v>1</v>
      </c>
      <c r="M333" s="12">
        <v>130</v>
      </c>
      <c r="N333" s="3">
        <v>3</v>
      </c>
      <c r="O333" s="2" t="str" cm="1">
        <f t="array" ref="O333">_xlfn.IFS(N333=1,"Unsatisfactory",N333=2,"Poor",N333=3,"Average",N333=4,"Good",N333=5,"Excellent")</f>
        <v>Average</v>
      </c>
      <c r="P333"/>
      <c r="Q333"/>
      <c r="R333"/>
      <c r="S333"/>
      <c r="T333"/>
      <c r="U333"/>
    </row>
    <row r="334" spans="1:21">
      <c r="A334" s="2">
        <v>196110</v>
      </c>
      <c r="B334" s="2" t="s">
        <v>53</v>
      </c>
      <c r="C334" s="4">
        <v>45492</v>
      </c>
      <c r="D334" s="17">
        <v>45492</v>
      </c>
      <c r="E334" s="2" t="s">
        <v>37</v>
      </c>
      <c r="F334" s="2" t="s">
        <v>17</v>
      </c>
      <c r="G334" s="2">
        <v>20</v>
      </c>
      <c r="H334" s="2" t="s">
        <v>74</v>
      </c>
      <c r="I334" s="2" t="s">
        <v>27</v>
      </c>
      <c r="J334" s="12">
        <v>15</v>
      </c>
      <c r="K334" s="2">
        <v>40</v>
      </c>
      <c r="L334" s="2">
        <v>1</v>
      </c>
      <c r="M334" s="12">
        <v>40</v>
      </c>
      <c r="N334" s="3">
        <v>5</v>
      </c>
      <c r="O334" s="2" t="str" cm="1">
        <f t="array" ref="O334">_xlfn.IFS(N334=1,"Unsatisfactory",N334=2,"Poor",N334=3,"Average",N334=4,"Good",N334=5,"Excellent")</f>
        <v>Excellent</v>
      </c>
      <c r="P334"/>
      <c r="Q334"/>
      <c r="R334"/>
      <c r="S334"/>
      <c r="T334"/>
      <c r="U334"/>
    </row>
    <row r="335" spans="1:21">
      <c r="A335" s="2">
        <v>132191</v>
      </c>
      <c r="B335" s="2" t="s">
        <v>85</v>
      </c>
      <c r="C335" s="4">
        <v>45527</v>
      </c>
      <c r="D335" s="17">
        <v>45527</v>
      </c>
      <c r="E335" s="2" t="s">
        <v>24</v>
      </c>
      <c r="F335" s="2" t="s">
        <v>17</v>
      </c>
      <c r="G335" s="2">
        <v>34</v>
      </c>
      <c r="H335" s="2" t="s">
        <v>60</v>
      </c>
      <c r="I335" s="2" t="s">
        <v>19</v>
      </c>
      <c r="J335" s="12">
        <v>23</v>
      </c>
      <c r="K335" s="2">
        <v>23</v>
      </c>
      <c r="L335" s="2">
        <v>1</v>
      </c>
      <c r="M335" s="12">
        <v>23</v>
      </c>
      <c r="N335" s="3">
        <v>2</v>
      </c>
      <c r="O335" s="2" t="str" cm="1">
        <f t="array" ref="O335">_xlfn.IFS(N335=1,"Unsatisfactory",N335=2,"Poor",N335=3,"Average",N335=4,"Good",N335=5,"Excellent")</f>
        <v>Poor</v>
      </c>
      <c r="P335"/>
      <c r="Q335"/>
      <c r="R335"/>
      <c r="S335"/>
      <c r="T335"/>
      <c r="U335"/>
    </row>
    <row r="336" spans="1:21">
      <c r="A336" s="2">
        <v>126716</v>
      </c>
      <c r="B336" s="2" t="s">
        <v>33</v>
      </c>
      <c r="C336" s="4">
        <v>45340</v>
      </c>
      <c r="D336" s="17">
        <v>45340</v>
      </c>
      <c r="E336" s="2" t="s">
        <v>16</v>
      </c>
      <c r="F336" s="2" t="s">
        <v>25</v>
      </c>
      <c r="G336" s="2">
        <v>20</v>
      </c>
      <c r="H336" s="2" t="s">
        <v>66</v>
      </c>
      <c r="I336" s="2" t="s">
        <v>27</v>
      </c>
      <c r="J336" s="12">
        <v>118</v>
      </c>
      <c r="K336" s="2">
        <v>158</v>
      </c>
      <c r="L336" s="2">
        <v>1</v>
      </c>
      <c r="M336" s="12">
        <v>158</v>
      </c>
      <c r="N336" s="3">
        <v>1</v>
      </c>
      <c r="O336" s="2" t="str" cm="1">
        <f t="array" ref="O336">_xlfn.IFS(N336=1,"Unsatisfactory",N336=2,"Poor",N336=3,"Average",N336=4,"Good",N336=5,"Excellent")</f>
        <v>Unsatisfactory</v>
      </c>
      <c r="P336"/>
      <c r="Q336"/>
      <c r="R336"/>
      <c r="S336"/>
      <c r="T336"/>
      <c r="U336"/>
    </row>
    <row r="337" spans="1:21">
      <c r="A337" s="2">
        <v>130115</v>
      </c>
      <c r="B337" s="2" t="s">
        <v>42</v>
      </c>
      <c r="C337" s="4">
        <v>45262</v>
      </c>
      <c r="D337" s="17">
        <v>45262</v>
      </c>
      <c r="E337" s="2" t="s">
        <v>16</v>
      </c>
      <c r="F337" s="2" t="s">
        <v>25</v>
      </c>
      <c r="G337" s="2">
        <v>32</v>
      </c>
      <c r="H337" s="2" t="s">
        <v>115</v>
      </c>
      <c r="I337" s="2" t="s">
        <v>19</v>
      </c>
      <c r="J337" s="12">
        <v>65</v>
      </c>
      <c r="K337" s="2">
        <v>65</v>
      </c>
      <c r="L337" s="2">
        <v>2</v>
      </c>
      <c r="M337" s="12">
        <v>130</v>
      </c>
      <c r="N337" s="3">
        <v>2</v>
      </c>
      <c r="O337" s="2" t="str" cm="1">
        <f t="array" ref="O337">_xlfn.IFS(N337=1,"Unsatisfactory",N337=2,"Poor",N337=3,"Average",N337=4,"Good",N337=5,"Excellent")</f>
        <v>Poor</v>
      </c>
      <c r="P337"/>
      <c r="Q337"/>
      <c r="R337"/>
      <c r="S337"/>
      <c r="T337"/>
      <c r="U337"/>
    </row>
    <row r="338" spans="1:21">
      <c r="A338" s="2">
        <v>149918</v>
      </c>
      <c r="B338" s="2" t="s">
        <v>53</v>
      </c>
      <c r="C338" s="4">
        <v>45300</v>
      </c>
      <c r="D338" s="17">
        <v>45300</v>
      </c>
      <c r="E338" s="2" t="s">
        <v>37</v>
      </c>
      <c r="F338" s="2" t="s">
        <v>17</v>
      </c>
      <c r="G338" s="2">
        <v>27</v>
      </c>
      <c r="H338" s="2" t="s">
        <v>129</v>
      </c>
      <c r="I338" s="2" t="s">
        <v>19</v>
      </c>
      <c r="J338" s="12">
        <v>15</v>
      </c>
      <c r="K338" s="2">
        <v>15</v>
      </c>
      <c r="L338" s="2">
        <v>1</v>
      </c>
      <c r="M338" s="12">
        <v>15</v>
      </c>
      <c r="N338" s="3">
        <v>5</v>
      </c>
      <c r="O338" s="2" t="str" cm="1">
        <f t="array" ref="O338">_xlfn.IFS(N338=1,"Unsatisfactory",N338=2,"Poor",N338=3,"Average",N338=4,"Good",N338=5,"Excellent")</f>
        <v>Excellent</v>
      </c>
      <c r="P338"/>
      <c r="Q338"/>
      <c r="R338"/>
      <c r="S338"/>
      <c r="T338"/>
      <c r="U338"/>
    </row>
    <row r="339" spans="1:21">
      <c r="A339" s="2">
        <v>188473</v>
      </c>
      <c r="B339" s="2" t="s">
        <v>50</v>
      </c>
      <c r="C339" s="4">
        <v>45441</v>
      </c>
      <c r="D339" s="17">
        <v>45441</v>
      </c>
      <c r="E339" s="2" t="s">
        <v>16</v>
      </c>
      <c r="F339" s="2" t="s">
        <v>17</v>
      </c>
      <c r="G339" s="2">
        <v>35</v>
      </c>
      <c r="H339" s="2" t="s">
        <v>38</v>
      </c>
      <c r="I339" s="2" t="s">
        <v>19</v>
      </c>
      <c r="J339" s="12">
        <v>97</v>
      </c>
      <c r="K339" s="2">
        <v>97</v>
      </c>
      <c r="L339" s="2">
        <v>2</v>
      </c>
      <c r="M339" s="12">
        <v>194</v>
      </c>
      <c r="N339" s="3">
        <v>3</v>
      </c>
      <c r="O339" s="2" t="str" cm="1">
        <f t="array" ref="O339">_xlfn.IFS(N339=1,"Unsatisfactory",N339=2,"Poor",N339=3,"Average",N339=4,"Good",N339=5,"Excellent")</f>
        <v>Average</v>
      </c>
      <c r="P339"/>
      <c r="Q339"/>
      <c r="R339"/>
      <c r="S339"/>
      <c r="T339"/>
      <c r="U339"/>
    </row>
    <row r="340" spans="1:21">
      <c r="A340" s="2">
        <v>171437</v>
      </c>
      <c r="B340" s="2" t="s">
        <v>36</v>
      </c>
      <c r="C340" s="4">
        <v>45417</v>
      </c>
      <c r="D340" s="17">
        <v>45417</v>
      </c>
      <c r="E340" s="2" t="s">
        <v>37</v>
      </c>
      <c r="F340" s="2" t="s">
        <v>25</v>
      </c>
      <c r="G340" s="2">
        <v>19</v>
      </c>
      <c r="H340" s="2" t="s">
        <v>74</v>
      </c>
      <c r="I340" s="2" t="s">
        <v>27</v>
      </c>
      <c r="J340" s="12">
        <v>32</v>
      </c>
      <c r="K340" s="2">
        <v>57</v>
      </c>
      <c r="L340" s="2">
        <v>2</v>
      </c>
      <c r="M340" s="12">
        <v>114</v>
      </c>
      <c r="N340" s="3">
        <v>3</v>
      </c>
      <c r="O340" s="2" t="str" cm="1">
        <f t="array" ref="O340">_xlfn.IFS(N340=1,"Unsatisfactory",N340=2,"Poor",N340=3,"Average",N340=4,"Good",N340=5,"Excellent")</f>
        <v>Average</v>
      </c>
      <c r="P340"/>
      <c r="Q340"/>
      <c r="R340"/>
      <c r="S340"/>
      <c r="T340"/>
      <c r="U340"/>
    </row>
    <row r="341" spans="1:21">
      <c r="A341" s="2">
        <v>190595</v>
      </c>
      <c r="B341" s="2" t="s">
        <v>42</v>
      </c>
      <c r="C341" s="4">
        <v>45243</v>
      </c>
      <c r="D341" s="17">
        <v>45243</v>
      </c>
      <c r="E341" s="2" t="s">
        <v>16</v>
      </c>
      <c r="F341" s="2" t="s">
        <v>17</v>
      </c>
      <c r="G341" s="2">
        <v>24</v>
      </c>
      <c r="H341" s="2" t="s">
        <v>75</v>
      </c>
      <c r="I341" s="2" t="s">
        <v>27</v>
      </c>
      <c r="J341" s="12">
        <v>65</v>
      </c>
      <c r="K341" s="2">
        <v>135</v>
      </c>
      <c r="L341" s="2">
        <v>5</v>
      </c>
      <c r="M341" s="12">
        <v>675</v>
      </c>
      <c r="N341" s="3">
        <v>3</v>
      </c>
      <c r="O341" s="2" t="str" cm="1">
        <f t="array" ref="O341">_xlfn.IFS(N341=1,"Unsatisfactory",N341=2,"Poor",N341=3,"Average",N341=4,"Good",N341=5,"Excellent")</f>
        <v>Average</v>
      </c>
      <c r="P341"/>
      <c r="Q341"/>
      <c r="R341"/>
      <c r="S341"/>
      <c r="T341"/>
      <c r="U341"/>
    </row>
    <row r="342" spans="1:21">
      <c r="A342" s="2">
        <v>169605</v>
      </c>
      <c r="B342" s="2" t="s">
        <v>23</v>
      </c>
      <c r="C342" s="4">
        <v>45459</v>
      </c>
      <c r="D342" s="17">
        <v>45459</v>
      </c>
      <c r="E342" s="2" t="s">
        <v>24</v>
      </c>
      <c r="F342" s="2" t="s">
        <v>25</v>
      </c>
      <c r="G342" s="2">
        <v>35</v>
      </c>
      <c r="H342" s="2" t="s">
        <v>29</v>
      </c>
      <c r="I342" s="2" t="s">
        <v>19</v>
      </c>
      <c r="J342" s="12">
        <v>9</v>
      </c>
      <c r="K342" s="2">
        <v>9</v>
      </c>
      <c r="L342" s="2">
        <v>1</v>
      </c>
      <c r="M342" s="12">
        <v>9</v>
      </c>
      <c r="N342" s="3">
        <v>4</v>
      </c>
      <c r="O342" s="2" t="str" cm="1">
        <f t="array" ref="O342">_xlfn.IFS(N342=1,"Unsatisfactory",N342=2,"Poor",N342=3,"Average",N342=4,"Good",N342=5,"Excellent")</f>
        <v>Good</v>
      </c>
      <c r="P342"/>
      <c r="Q342"/>
      <c r="R342"/>
      <c r="S342"/>
      <c r="T342"/>
      <c r="U342"/>
    </row>
    <row r="343" spans="1:21">
      <c r="A343" s="2">
        <v>135743</v>
      </c>
      <c r="B343" s="2" t="s">
        <v>42</v>
      </c>
      <c r="C343" s="4">
        <v>45326</v>
      </c>
      <c r="D343" s="17">
        <v>45326</v>
      </c>
      <c r="E343" s="2" t="s">
        <v>16</v>
      </c>
      <c r="F343" s="2" t="s">
        <v>25</v>
      </c>
      <c r="G343" s="2">
        <v>26</v>
      </c>
      <c r="H343" s="2" t="s">
        <v>74</v>
      </c>
      <c r="I343" s="2" t="s">
        <v>27</v>
      </c>
      <c r="J343" s="12">
        <v>65</v>
      </c>
      <c r="K343" s="2">
        <v>90</v>
      </c>
      <c r="L343" s="2">
        <v>2</v>
      </c>
      <c r="M343" s="12">
        <v>180</v>
      </c>
      <c r="N343" s="3">
        <v>5</v>
      </c>
      <c r="O343" s="2" t="str" cm="1">
        <f t="array" ref="O343">_xlfn.IFS(N343=1,"Unsatisfactory",N343=2,"Poor",N343=3,"Average",N343=4,"Good",N343=5,"Excellent")</f>
        <v>Excellent</v>
      </c>
      <c r="P343"/>
      <c r="Q343"/>
      <c r="R343"/>
      <c r="S343"/>
      <c r="T343"/>
      <c r="U343"/>
    </row>
    <row r="344" spans="1:21">
      <c r="A344" s="2">
        <v>175772</v>
      </c>
      <c r="B344" s="2" t="s">
        <v>82</v>
      </c>
      <c r="C344" s="4">
        <v>45249</v>
      </c>
      <c r="D344" s="17">
        <v>45249</v>
      </c>
      <c r="E344" s="2" t="s">
        <v>37</v>
      </c>
      <c r="F344" s="2" t="s">
        <v>17</v>
      </c>
      <c r="G344" s="2">
        <v>31</v>
      </c>
      <c r="H344" s="2" t="s">
        <v>56</v>
      </c>
      <c r="I344" s="2" t="s">
        <v>19</v>
      </c>
      <c r="J344" s="12">
        <v>20</v>
      </c>
      <c r="K344" s="2">
        <v>20</v>
      </c>
      <c r="L344" s="2">
        <v>3</v>
      </c>
      <c r="M344" s="12">
        <v>60</v>
      </c>
      <c r="N344" s="3">
        <v>5</v>
      </c>
      <c r="O344" s="2" t="str" cm="1">
        <f t="array" ref="O344">_xlfn.IFS(N344=1,"Unsatisfactory",N344=2,"Poor",N344=3,"Average",N344=4,"Good",N344=5,"Excellent")</f>
        <v>Excellent</v>
      </c>
      <c r="P344"/>
      <c r="Q344"/>
      <c r="R344"/>
      <c r="S344"/>
      <c r="T344"/>
      <c r="U344"/>
    </row>
    <row r="345" spans="1:21">
      <c r="A345" s="2">
        <v>193512</v>
      </c>
      <c r="B345" s="2" t="s">
        <v>42</v>
      </c>
      <c r="C345" s="4">
        <v>45533</v>
      </c>
      <c r="D345" s="17">
        <v>45533</v>
      </c>
      <c r="E345" s="2" t="s">
        <v>16</v>
      </c>
      <c r="F345" s="2" t="s">
        <v>17</v>
      </c>
      <c r="G345" s="2">
        <v>31</v>
      </c>
      <c r="H345" s="2" t="s">
        <v>60</v>
      </c>
      <c r="I345" s="2" t="s">
        <v>19</v>
      </c>
      <c r="J345" s="12">
        <v>65</v>
      </c>
      <c r="K345" s="2">
        <v>65</v>
      </c>
      <c r="L345" s="2">
        <v>2</v>
      </c>
      <c r="M345" s="12">
        <v>130</v>
      </c>
      <c r="N345" s="3">
        <v>4</v>
      </c>
      <c r="O345" s="2" t="str" cm="1">
        <f t="array" ref="O345">_xlfn.IFS(N345=1,"Unsatisfactory",N345=2,"Poor",N345=3,"Average",N345=4,"Good",N345=5,"Excellent")</f>
        <v>Good</v>
      </c>
      <c r="P345"/>
      <c r="Q345"/>
      <c r="R345"/>
      <c r="S345"/>
      <c r="T345"/>
      <c r="U345"/>
    </row>
    <row r="346" spans="1:21">
      <c r="A346" s="2">
        <v>194885</v>
      </c>
      <c r="B346" s="2" t="s">
        <v>30</v>
      </c>
      <c r="C346" s="4">
        <v>45510</v>
      </c>
      <c r="D346" s="17">
        <v>45510</v>
      </c>
      <c r="E346" s="2" t="s">
        <v>24</v>
      </c>
      <c r="F346" s="2" t="s">
        <v>17</v>
      </c>
      <c r="G346" s="2">
        <v>26</v>
      </c>
      <c r="H346" s="2" t="s">
        <v>129</v>
      </c>
      <c r="I346" s="2" t="s">
        <v>19</v>
      </c>
      <c r="J346" s="12">
        <v>10</v>
      </c>
      <c r="K346" s="2">
        <v>10</v>
      </c>
      <c r="L346" s="2">
        <v>1</v>
      </c>
      <c r="M346" s="12">
        <v>10</v>
      </c>
      <c r="N346" s="3">
        <v>2</v>
      </c>
      <c r="O346" s="2" t="str" cm="1">
        <f t="array" ref="O346">_xlfn.IFS(N346=1,"Unsatisfactory",N346=2,"Poor",N346=3,"Average",N346=4,"Good",N346=5,"Excellent")</f>
        <v>Poor</v>
      </c>
      <c r="P346"/>
      <c r="Q346"/>
      <c r="R346"/>
      <c r="S346"/>
      <c r="T346"/>
      <c r="U346"/>
    </row>
    <row r="347" spans="1:21">
      <c r="A347" s="2">
        <v>191253</v>
      </c>
      <c r="B347" s="2" t="s">
        <v>82</v>
      </c>
      <c r="C347" s="4">
        <v>45392</v>
      </c>
      <c r="D347" s="17">
        <v>45392</v>
      </c>
      <c r="E347" s="2" t="s">
        <v>37</v>
      </c>
      <c r="F347" s="2" t="s">
        <v>25</v>
      </c>
      <c r="G347" s="2">
        <v>22</v>
      </c>
      <c r="H347" s="2" t="s">
        <v>131</v>
      </c>
      <c r="I347" s="2" t="s">
        <v>27</v>
      </c>
      <c r="J347" s="12">
        <v>20</v>
      </c>
      <c r="K347" s="2">
        <v>90</v>
      </c>
      <c r="L347" s="2">
        <v>1</v>
      </c>
      <c r="M347" s="12">
        <v>90</v>
      </c>
      <c r="N347" s="3">
        <v>2</v>
      </c>
      <c r="O347" s="2" t="str" cm="1">
        <f t="array" ref="O347">_xlfn.IFS(N347=1,"Unsatisfactory",N347=2,"Poor",N347=3,"Average",N347=4,"Good",N347=5,"Excellent")</f>
        <v>Poor</v>
      </c>
      <c r="P347"/>
      <c r="Q347"/>
      <c r="R347"/>
      <c r="S347"/>
      <c r="T347"/>
      <c r="U347"/>
    </row>
    <row r="348" spans="1:21">
      <c r="A348" s="2">
        <v>164429</v>
      </c>
      <c r="B348" s="2" t="s">
        <v>42</v>
      </c>
      <c r="C348" s="4">
        <v>45444</v>
      </c>
      <c r="D348" s="17">
        <v>45444</v>
      </c>
      <c r="E348" s="2" t="s">
        <v>16</v>
      </c>
      <c r="F348" s="2" t="s">
        <v>17</v>
      </c>
      <c r="G348" s="2">
        <v>32</v>
      </c>
      <c r="H348" s="2" t="s">
        <v>62</v>
      </c>
      <c r="I348" s="2" t="s">
        <v>19</v>
      </c>
      <c r="J348" s="12">
        <v>65</v>
      </c>
      <c r="K348" s="2">
        <v>65</v>
      </c>
      <c r="L348" s="2">
        <v>1</v>
      </c>
      <c r="M348" s="12">
        <v>65</v>
      </c>
      <c r="N348" s="3">
        <v>4</v>
      </c>
      <c r="O348" s="2" t="str" cm="1">
        <f t="array" ref="O348">_xlfn.IFS(N348=1,"Unsatisfactory",N348=2,"Poor",N348=3,"Average",N348=4,"Good",N348=5,"Excellent")</f>
        <v>Good</v>
      </c>
      <c r="P348"/>
      <c r="Q348"/>
      <c r="R348"/>
      <c r="S348"/>
      <c r="T348"/>
      <c r="U348"/>
    </row>
    <row r="349" spans="1:21">
      <c r="A349" s="2">
        <v>163652</v>
      </c>
      <c r="B349" s="2" t="s">
        <v>76</v>
      </c>
      <c r="C349" s="4">
        <v>45359</v>
      </c>
      <c r="D349" s="17">
        <v>45359</v>
      </c>
      <c r="E349" s="2" t="s">
        <v>37</v>
      </c>
      <c r="F349" s="2" t="s">
        <v>17</v>
      </c>
      <c r="G349" s="2">
        <v>21</v>
      </c>
      <c r="H349" s="2" t="s">
        <v>26</v>
      </c>
      <c r="I349" s="2" t="s">
        <v>27</v>
      </c>
      <c r="J349" s="12">
        <v>45</v>
      </c>
      <c r="K349" s="2">
        <v>85</v>
      </c>
      <c r="L349" s="2">
        <v>1</v>
      </c>
      <c r="M349" s="12">
        <v>85</v>
      </c>
      <c r="N349" s="3">
        <v>3</v>
      </c>
      <c r="O349" s="2" t="str" cm="1">
        <f t="array" ref="O349">_xlfn.IFS(N349=1,"Unsatisfactory",N349=2,"Poor",N349=3,"Average",N349=4,"Good",N349=5,"Excellent")</f>
        <v>Average</v>
      </c>
      <c r="P349"/>
      <c r="Q349"/>
      <c r="R349"/>
      <c r="S349"/>
      <c r="T349"/>
      <c r="U349"/>
    </row>
    <row r="350" spans="1:21">
      <c r="A350" s="2">
        <v>156238</v>
      </c>
      <c r="B350" s="2" t="s">
        <v>42</v>
      </c>
      <c r="C350" s="4">
        <v>45360</v>
      </c>
      <c r="D350" s="17">
        <v>45360</v>
      </c>
      <c r="E350" s="2" t="s">
        <v>16</v>
      </c>
      <c r="F350" s="2" t="s">
        <v>25</v>
      </c>
      <c r="G350" s="2">
        <v>34</v>
      </c>
      <c r="H350" s="2" t="s">
        <v>115</v>
      </c>
      <c r="I350" s="2" t="s">
        <v>19</v>
      </c>
      <c r="J350" s="12">
        <v>65</v>
      </c>
      <c r="K350" s="2">
        <v>65</v>
      </c>
      <c r="L350" s="2">
        <v>1</v>
      </c>
      <c r="M350" s="12">
        <v>65</v>
      </c>
      <c r="N350" s="3">
        <v>4</v>
      </c>
      <c r="O350" s="2" t="str" cm="1">
        <f t="array" ref="O350">_xlfn.IFS(N350=1,"Unsatisfactory",N350=2,"Poor",N350=3,"Average",N350=4,"Good",N350=5,"Excellent")</f>
        <v>Good</v>
      </c>
      <c r="P350"/>
      <c r="Q350"/>
      <c r="R350"/>
      <c r="S350"/>
      <c r="T350"/>
      <c r="U350"/>
    </row>
    <row r="351" spans="1:21">
      <c r="A351" s="2">
        <v>137335</v>
      </c>
      <c r="B351" s="2" t="s">
        <v>42</v>
      </c>
      <c r="C351" s="4">
        <v>45314</v>
      </c>
      <c r="D351" s="17">
        <v>45314</v>
      </c>
      <c r="E351" s="2" t="s">
        <v>16</v>
      </c>
      <c r="F351" s="2" t="s">
        <v>17</v>
      </c>
      <c r="G351" s="2">
        <v>32</v>
      </c>
      <c r="H351" s="2" t="s">
        <v>31</v>
      </c>
      <c r="I351" s="2" t="s">
        <v>19</v>
      </c>
      <c r="J351" s="12">
        <v>65</v>
      </c>
      <c r="K351" s="2">
        <v>65</v>
      </c>
      <c r="L351" s="2">
        <v>2</v>
      </c>
      <c r="M351" s="12">
        <v>130</v>
      </c>
      <c r="N351" s="3">
        <v>5</v>
      </c>
      <c r="O351" s="2" t="str" cm="1">
        <f t="array" ref="O351">_xlfn.IFS(N351=1,"Unsatisfactory",N351=2,"Poor",N351=3,"Average",N351=4,"Good",N351=5,"Excellent")</f>
        <v>Excellent</v>
      </c>
      <c r="P351"/>
      <c r="Q351"/>
      <c r="R351"/>
      <c r="S351"/>
      <c r="T351"/>
      <c r="U351"/>
    </row>
    <row r="352" spans="1:21">
      <c r="A352" s="2">
        <v>164710</v>
      </c>
      <c r="B352" s="2" t="s">
        <v>50</v>
      </c>
      <c r="C352" s="4">
        <v>45303</v>
      </c>
      <c r="D352" s="17">
        <v>45303</v>
      </c>
      <c r="E352" s="2" t="s">
        <v>16</v>
      </c>
      <c r="F352" s="2" t="s">
        <v>25</v>
      </c>
      <c r="G352" s="2">
        <v>23</v>
      </c>
      <c r="H352" s="2" t="s">
        <v>130</v>
      </c>
      <c r="I352" s="2" t="s">
        <v>19</v>
      </c>
      <c r="J352" s="12">
        <v>97</v>
      </c>
      <c r="K352" s="2">
        <v>97</v>
      </c>
      <c r="L352" s="2">
        <v>5</v>
      </c>
      <c r="M352" s="12">
        <v>485</v>
      </c>
      <c r="N352" s="3">
        <v>4</v>
      </c>
      <c r="O352" s="2" t="str" cm="1">
        <f t="array" ref="O352">_xlfn.IFS(N352=1,"Unsatisfactory",N352=2,"Poor",N352=3,"Average",N352=4,"Good",N352=5,"Excellent")</f>
        <v>Good</v>
      </c>
      <c r="P352"/>
      <c r="Q352"/>
      <c r="R352"/>
      <c r="S352"/>
      <c r="T352"/>
      <c r="U352"/>
    </row>
    <row r="353" spans="1:21">
      <c r="A353" s="2">
        <v>144250</v>
      </c>
      <c r="B353" s="2" t="s">
        <v>82</v>
      </c>
      <c r="C353" s="4">
        <v>45320</v>
      </c>
      <c r="D353" s="17">
        <v>45320</v>
      </c>
      <c r="E353" s="2" t="s">
        <v>37</v>
      </c>
      <c r="F353" s="2" t="s">
        <v>17</v>
      </c>
      <c r="G353" s="2">
        <v>35</v>
      </c>
      <c r="H353" s="2" t="s">
        <v>69</v>
      </c>
      <c r="I353" s="2" t="s">
        <v>19</v>
      </c>
      <c r="J353" s="12">
        <v>20</v>
      </c>
      <c r="K353" s="2">
        <v>20</v>
      </c>
      <c r="L353" s="2">
        <v>1</v>
      </c>
      <c r="M353" s="12">
        <v>20</v>
      </c>
      <c r="N353" s="3">
        <v>5</v>
      </c>
      <c r="O353" s="2" t="str" cm="1">
        <f t="array" ref="O353">_xlfn.IFS(N353=1,"Unsatisfactory",N353=2,"Poor",N353=3,"Average",N353=4,"Good",N353=5,"Excellent")</f>
        <v>Excellent</v>
      </c>
      <c r="P353"/>
      <c r="Q353"/>
      <c r="R353"/>
      <c r="S353"/>
      <c r="T353"/>
      <c r="U353"/>
    </row>
    <row r="354" spans="1:21">
      <c r="A354" s="2">
        <v>154475</v>
      </c>
      <c r="B354" s="2" t="s">
        <v>33</v>
      </c>
      <c r="C354" s="4">
        <v>45362</v>
      </c>
      <c r="D354" s="17">
        <v>45362</v>
      </c>
      <c r="E354" s="2" t="s">
        <v>16</v>
      </c>
      <c r="F354" s="2" t="s">
        <v>25</v>
      </c>
      <c r="G354" s="2">
        <v>32</v>
      </c>
      <c r="H354" s="2" t="s">
        <v>31</v>
      </c>
      <c r="I354" s="2" t="s">
        <v>19</v>
      </c>
      <c r="J354" s="12">
        <v>118</v>
      </c>
      <c r="K354" s="2">
        <v>118</v>
      </c>
      <c r="L354" s="2">
        <v>1</v>
      </c>
      <c r="M354" s="12">
        <v>118</v>
      </c>
      <c r="N354" s="3">
        <v>5</v>
      </c>
      <c r="O354" s="2" t="str" cm="1">
        <f t="array" ref="O354">_xlfn.IFS(N354=1,"Unsatisfactory",N354=2,"Poor",N354=3,"Average",N354=4,"Good",N354=5,"Excellent")</f>
        <v>Excellent</v>
      </c>
      <c r="P354"/>
      <c r="Q354"/>
      <c r="R354"/>
      <c r="S354"/>
      <c r="T354"/>
      <c r="U354"/>
    </row>
    <row r="355" spans="1:21">
      <c r="A355" s="2">
        <v>126063</v>
      </c>
      <c r="B355" s="2" t="s">
        <v>33</v>
      </c>
      <c r="C355" s="4">
        <v>45422</v>
      </c>
      <c r="D355" s="17">
        <v>45422</v>
      </c>
      <c r="E355" s="2" t="s">
        <v>16</v>
      </c>
      <c r="F355" s="2" t="s">
        <v>17</v>
      </c>
      <c r="G355" s="2">
        <v>23</v>
      </c>
      <c r="H355" s="2" t="s">
        <v>67</v>
      </c>
      <c r="I355" s="2" t="s">
        <v>27</v>
      </c>
      <c r="J355" s="12">
        <v>118</v>
      </c>
      <c r="K355" s="2">
        <v>158</v>
      </c>
      <c r="L355" s="2">
        <v>1</v>
      </c>
      <c r="M355" s="12">
        <v>158</v>
      </c>
      <c r="N355" s="3">
        <v>1</v>
      </c>
      <c r="O355" s="2" t="str" cm="1">
        <f t="array" ref="O355">_xlfn.IFS(N355=1,"Unsatisfactory",N355=2,"Poor",N355=3,"Average",N355=4,"Good",N355=5,"Excellent")</f>
        <v>Unsatisfactory</v>
      </c>
      <c r="P355"/>
      <c r="Q355"/>
      <c r="R355"/>
      <c r="S355"/>
      <c r="T355"/>
      <c r="U355"/>
    </row>
    <row r="356" spans="1:21">
      <c r="A356" s="2">
        <v>173500</v>
      </c>
      <c r="B356" s="2" t="s">
        <v>36</v>
      </c>
      <c r="C356" s="4">
        <v>45343</v>
      </c>
      <c r="D356" s="17">
        <v>45343</v>
      </c>
      <c r="E356" s="2" t="s">
        <v>37</v>
      </c>
      <c r="F356" s="2" t="s">
        <v>17</v>
      </c>
      <c r="G356" s="2">
        <v>20</v>
      </c>
      <c r="H356" s="2" t="s">
        <v>131</v>
      </c>
      <c r="I356" s="2" t="s">
        <v>27</v>
      </c>
      <c r="J356" s="12">
        <v>32</v>
      </c>
      <c r="K356" s="2">
        <v>102</v>
      </c>
      <c r="L356" s="2">
        <v>2</v>
      </c>
      <c r="M356" s="12">
        <v>204</v>
      </c>
      <c r="N356" s="3">
        <v>3</v>
      </c>
      <c r="O356" s="2" t="str" cm="1">
        <f t="array" ref="O356">_xlfn.IFS(N356=1,"Unsatisfactory",N356=2,"Poor",N356=3,"Average",N356=4,"Good",N356=5,"Excellent")</f>
        <v>Average</v>
      </c>
      <c r="P356"/>
      <c r="Q356"/>
      <c r="R356"/>
      <c r="S356"/>
      <c r="T356"/>
      <c r="U356"/>
    </row>
    <row r="357" spans="1:21">
      <c r="A357" s="2">
        <v>192222</v>
      </c>
      <c r="B357" s="2" t="s">
        <v>15</v>
      </c>
      <c r="C357" s="4">
        <v>45305</v>
      </c>
      <c r="D357" s="17">
        <v>45305</v>
      </c>
      <c r="E357" s="2" t="s">
        <v>16</v>
      </c>
      <c r="F357" s="2" t="s">
        <v>25</v>
      </c>
      <c r="G357" s="2">
        <v>22</v>
      </c>
      <c r="H357" s="2" t="s">
        <v>46</v>
      </c>
      <c r="I357" s="2" t="s">
        <v>19</v>
      </c>
      <c r="J357" s="12">
        <v>100</v>
      </c>
      <c r="K357" s="2">
        <v>100</v>
      </c>
      <c r="L357" s="2">
        <v>2</v>
      </c>
      <c r="M357" s="12">
        <v>200</v>
      </c>
      <c r="N357" s="3">
        <v>5</v>
      </c>
      <c r="O357" s="2" t="str" cm="1">
        <f t="array" ref="O357">_xlfn.IFS(N357=1,"Unsatisfactory",N357=2,"Poor",N357=3,"Average",N357=4,"Good",N357=5,"Excellent")</f>
        <v>Excellent</v>
      </c>
      <c r="P357"/>
      <c r="Q357"/>
      <c r="R357"/>
      <c r="S357"/>
      <c r="T357"/>
      <c r="U357"/>
    </row>
    <row r="358" spans="1:21">
      <c r="A358" s="2">
        <v>187149</v>
      </c>
      <c r="B358" s="2" t="s">
        <v>36</v>
      </c>
      <c r="C358" s="4">
        <v>45343</v>
      </c>
      <c r="D358" s="17">
        <v>45343</v>
      </c>
      <c r="E358" s="2" t="s">
        <v>37</v>
      </c>
      <c r="F358" s="2" t="s">
        <v>17</v>
      </c>
      <c r="G358" s="2">
        <v>30</v>
      </c>
      <c r="H358" s="2" t="s">
        <v>67</v>
      </c>
      <c r="I358" s="2" t="s">
        <v>27</v>
      </c>
      <c r="J358" s="12">
        <v>32</v>
      </c>
      <c r="K358" s="2">
        <v>72</v>
      </c>
      <c r="L358" s="2">
        <v>1</v>
      </c>
      <c r="M358" s="12">
        <v>72</v>
      </c>
      <c r="N358" s="3">
        <v>4</v>
      </c>
      <c r="O358" s="2" t="str" cm="1">
        <f t="array" ref="O358">_xlfn.IFS(N358=1,"Unsatisfactory",N358=2,"Poor",N358=3,"Average",N358=4,"Good",N358=5,"Excellent")</f>
        <v>Good</v>
      </c>
      <c r="P358"/>
      <c r="Q358"/>
      <c r="R358"/>
      <c r="S358"/>
      <c r="T358"/>
      <c r="U358"/>
    </row>
    <row r="359" spans="1:21">
      <c r="A359" s="2">
        <v>199528</v>
      </c>
      <c r="B359" s="2" t="s">
        <v>42</v>
      </c>
      <c r="C359" s="4">
        <v>45377</v>
      </c>
      <c r="D359" s="17">
        <v>45377</v>
      </c>
      <c r="E359" s="2" t="s">
        <v>16</v>
      </c>
      <c r="F359" s="2" t="s">
        <v>25</v>
      </c>
      <c r="G359" s="2">
        <v>32</v>
      </c>
      <c r="H359" s="2" t="s">
        <v>128</v>
      </c>
      <c r="I359" s="2" t="s">
        <v>19</v>
      </c>
      <c r="J359" s="12">
        <v>65</v>
      </c>
      <c r="K359" s="2">
        <v>65</v>
      </c>
      <c r="L359" s="2">
        <v>1</v>
      </c>
      <c r="M359" s="12">
        <v>65</v>
      </c>
      <c r="N359" s="3">
        <v>4</v>
      </c>
      <c r="O359" s="2" t="str" cm="1">
        <f t="array" ref="O359">_xlfn.IFS(N359=1,"Unsatisfactory",N359=2,"Poor",N359=3,"Average",N359=4,"Good",N359=5,"Excellent")</f>
        <v>Good</v>
      </c>
      <c r="P359"/>
      <c r="Q359"/>
      <c r="R359"/>
      <c r="S359"/>
      <c r="T359"/>
      <c r="U359"/>
    </row>
    <row r="360" spans="1:21">
      <c r="A360" s="2">
        <v>120190</v>
      </c>
      <c r="B360" s="2" t="s">
        <v>15</v>
      </c>
      <c r="C360" s="4">
        <v>45537</v>
      </c>
      <c r="D360" s="17">
        <v>45537</v>
      </c>
      <c r="E360" s="2" t="s">
        <v>16</v>
      </c>
      <c r="F360" s="2" t="s">
        <v>25</v>
      </c>
      <c r="G360" s="2">
        <v>24</v>
      </c>
      <c r="H360" s="2" t="s">
        <v>115</v>
      </c>
      <c r="I360" s="2" t="s">
        <v>19</v>
      </c>
      <c r="J360" s="12">
        <v>100</v>
      </c>
      <c r="K360" s="2">
        <v>100</v>
      </c>
      <c r="L360" s="2">
        <v>1</v>
      </c>
      <c r="M360" s="12">
        <v>100</v>
      </c>
      <c r="N360" s="3">
        <v>5</v>
      </c>
      <c r="O360" s="2" t="str" cm="1">
        <f t="array" ref="O360">_xlfn.IFS(N360=1,"Unsatisfactory",N360=2,"Poor",N360=3,"Average",N360=4,"Good",N360=5,"Excellent")</f>
        <v>Excellent</v>
      </c>
      <c r="P360"/>
      <c r="Q360"/>
      <c r="R360"/>
      <c r="S360"/>
      <c r="T360"/>
      <c r="U360"/>
    </row>
    <row r="361" spans="1:21">
      <c r="A361" s="2">
        <v>168218</v>
      </c>
      <c r="B361" s="2" t="s">
        <v>53</v>
      </c>
      <c r="C361" s="4">
        <v>45581</v>
      </c>
      <c r="D361" s="17">
        <v>45581</v>
      </c>
      <c r="E361" s="2" t="s">
        <v>37</v>
      </c>
      <c r="F361" s="2" t="s">
        <v>25</v>
      </c>
      <c r="G361" s="2">
        <v>25</v>
      </c>
      <c r="H361" s="2" t="s">
        <v>60</v>
      </c>
      <c r="I361" s="2" t="s">
        <v>19</v>
      </c>
      <c r="J361" s="12">
        <v>15</v>
      </c>
      <c r="K361" s="2">
        <v>15</v>
      </c>
      <c r="L361" s="2">
        <v>1</v>
      </c>
      <c r="M361" s="12">
        <v>15</v>
      </c>
      <c r="N361" s="3">
        <v>4</v>
      </c>
      <c r="O361" s="2" t="str" cm="1">
        <f t="array" ref="O361">_xlfn.IFS(N361=1,"Unsatisfactory",N361=2,"Poor",N361=3,"Average",N361=4,"Good",N361=5,"Excellent")</f>
        <v>Good</v>
      </c>
      <c r="P361"/>
      <c r="Q361"/>
      <c r="R361"/>
      <c r="S361"/>
      <c r="T361"/>
      <c r="U361"/>
    </row>
    <row r="362" spans="1:21">
      <c r="A362" s="2">
        <v>177905</v>
      </c>
      <c r="B362" s="2" t="s">
        <v>15</v>
      </c>
      <c r="C362" s="4">
        <v>45540</v>
      </c>
      <c r="D362" s="17">
        <v>45540</v>
      </c>
      <c r="E362" s="2" t="s">
        <v>16</v>
      </c>
      <c r="F362" s="2" t="s">
        <v>25</v>
      </c>
      <c r="G362" s="2">
        <v>19</v>
      </c>
      <c r="H362" s="2" t="s">
        <v>75</v>
      </c>
      <c r="I362" s="2" t="s">
        <v>27</v>
      </c>
      <c r="J362" s="12">
        <v>100</v>
      </c>
      <c r="K362" s="2">
        <v>170</v>
      </c>
      <c r="L362" s="2">
        <v>2</v>
      </c>
      <c r="M362" s="12">
        <v>340</v>
      </c>
      <c r="N362" s="3">
        <v>5</v>
      </c>
      <c r="O362" s="2" t="str" cm="1">
        <f t="array" ref="O362">_xlfn.IFS(N362=1,"Unsatisfactory",N362=2,"Poor",N362=3,"Average",N362=4,"Good",N362=5,"Excellent")</f>
        <v>Excellent</v>
      </c>
      <c r="P362"/>
      <c r="Q362"/>
      <c r="R362"/>
      <c r="S362"/>
      <c r="T362"/>
      <c r="U362"/>
    </row>
    <row r="363" spans="1:21">
      <c r="A363" s="2">
        <v>132552</v>
      </c>
      <c r="B363" s="2" t="s">
        <v>15</v>
      </c>
      <c r="C363" s="4">
        <v>45488</v>
      </c>
      <c r="D363" s="17">
        <v>45488</v>
      </c>
      <c r="E363" s="2" t="s">
        <v>16</v>
      </c>
      <c r="F363" s="2" t="s">
        <v>17</v>
      </c>
      <c r="G363" s="2">
        <v>27</v>
      </c>
      <c r="H363" s="2" t="s">
        <v>34</v>
      </c>
      <c r="I363" s="2" t="s">
        <v>27</v>
      </c>
      <c r="J363" s="12">
        <v>100</v>
      </c>
      <c r="K363" s="2">
        <v>200</v>
      </c>
      <c r="L363" s="2">
        <v>1</v>
      </c>
      <c r="M363" s="12">
        <v>200</v>
      </c>
      <c r="N363" s="3">
        <v>5</v>
      </c>
      <c r="O363" s="2" t="str" cm="1">
        <f t="array" ref="O363">_xlfn.IFS(N363=1,"Unsatisfactory",N363=2,"Poor",N363=3,"Average",N363=4,"Good",N363=5,"Excellent")</f>
        <v>Excellent</v>
      </c>
      <c r="P363"/>
      <c r="Q363"/>
      <c r="R363"/>
      <c r="S363"/>
      <c r="T363"/>
      <c r="U363"/>
    </row>
    <row r="364" spans="1:21">
      <c r="A364" s="2">
        <v>138847</v>
      </c>
      <c r="B364" s="2" t="s">
        <v>15</v>
      </c>
      <c r="C364" s="4">
        <v>45360</v>
      </c>
      <c r="D364" s="17">
        <v>45360</v>
      </c>
      <c r="E364" s="2" t="s">
        <v>16</v>
      </c>
      <c r="F364" s="2" t="s">
        <v>17</v>
      </c>
      <c r="G364" s="2">
        <v>29</v>
      </c>
      <c r="H364" s="2" t="s">
        <v>29</v>
      </c>
      <c r="I364" s="2" t="s">
        <v>19</v>
      </c>
      <c r="J364" s="12">
        <v>100</v>
      </c>
      <c r="K364" s="2">
        <v>100</v>
      </c>
      <c r="L364" s="2">
        <v>1</v>
      </c>
      <c r="M364" s="12">
        <v>100</v>
      </c>
      <c r="N364" s="3">
        <v>2</v>
      </c>
      <c r="O364" s="2" t="str" cm="1">
        <f t="array" ref="O364">_xlfn.IFS(N364=1,"Unsatisfactory",N364=2,"Poor",N364=3,"Average",N364=4,"Good",N364=5,"Excellent")</f>
        <v>Poor</v>
      </c>
      <c r="P364"/>
      <c r="Q364"/>
      <c r="R364"/>
      <c r="S364"/>
      <c r="T364"/>
      <c r="U364"/>
    </row>
    <row r="365" spans="1:21">
      <c r="A365" s="2">
        <v>159904</v>
      </c>
      <c r="B365" s="2" t="s">
        <v>50</v>
      </c>
      <c r="C365" s="4">
        <v>45445</v>
      </c>
      <c r="D365" s="17">
        <v>45445</v>
      </c>
      <c r="E365" s="2" t="s">
        <v>16</v>
      </c>
      <c r="F365" s="2" t="s">
        <v>17</v>
      </c>
      <c r="G365" s="2">
        <v>32</v>
      </c>
      <c r="H365" s="2" t="s">
        <v>29</v>
      </c>
      <c r="I365" s="2" t="s">
        <v>19</v>
      </c>
      <c r="J365" s="12">
        <v>97</v>
      </c>
      <c r="K365" s="2">
        <v>97</v>
      </c>
      <c r="L365" s="2">
        <v>1</v>
      </c>
      <c r="M365" s="12">
        <v>97</v>
      </c>
      <c r="N365" s="3">
        <v>5</v>
      </c>
      <c r="O365" s="2" t="str" cm="1">
        <f t="array" ref="O365">_xlfn.IFS(N365=1,"Unsatisfactory",N365=2,"Poor",N365=3,"Average",N365=4,"Good",N365=5,"Excellent")</f>
        <v>Excellent</v>
      </c>
      <c r="P365"/>
      <c r="Q365"/>
      <c r="R365"/>
      <c r="S365"/>
      <c r="T365"/>
      <c r="U365"/>
    </row>
    <row r="366" spans="1:21">
      <c r="A366" s="2">
        <v>136209</v>
      </c>
      <c r="B366" s="2" t="s">
        <v>82</v>
      </c>
      <c r="C366" s="4">
        <v>45562</v>
      </c>
      <c r="D366" s="17">
        <v>45562</v>
      </c>
      <c r="E366" s="2" t="s">
        <v>37</v>
      </c>
      <c r="F366" s="2" t="s">
        <v>25</v>
      </c>
      <c r="G366" s="2">
        <v>19</v>
      </c>
      <c r="H366" s="2" t="s">
        <v>26</v>
      </c>
      <c r="I366" s="2" t="s">
        <v>27</v>
      </c>
      <c r="J366" s="12">
        <v>20</v>
      </c>
      <c r="K366" s="2">
        <v>60</v>
      </c>
      <c r="L366" s="2">
        <v>1</v>
      </c>
      <c r="M366" s="12">
        <v>60</v>
      </c>
      <c r="N366" s="3">
        <v>4</v>
      </c>
      <c r="O366" s="2" t="str" cm="1">
        <f t="array" ref="O366">_xlfn.IFS(N366=1,"Unsatisfactory",N366=2,"Poor",N366=3,"Average",N366=4,"Good",N366=5,"Excellent")</f>
        <v>Good</v>
      </c>
      <c r="P366"/>
      <c r="Q366"/>
      <c r="R366"/>
      <c r="S366"/>
      <c r="T366"/>
      <c r="U366"/>
    </row>
    <row r="367" spans="1:21">
      <c r="A367" s="2">
        <v>187754</v>
      </c>
      <c r="B367" s="2" t="s">
        <v>33</v>
      </c>
      <c r="C367" s="4">
        <v>45337</v>
      </c>
      <c r="D367" s="17">
        <v>45337</v>
      </c>
      <c r="E367" s="2" t="s">
        <v>16</v>
      </c>
      <c r="F367" s="2" t="s">
        <v>25</v>
      </c>
      <c r="G367" s="2">
        <v>24</v>
      </c>
      <c r="H367" s="2" t="s">
        <v>56</v>
      </c>
      <c r="I367" s="2" t="s">
        <v>19</v>
      </c>
      <c r="J367" s="12">
        <v>118</v>
      </c>
      <c r="K367" s="2">
        <v>118</v>
      </c>
      <c r="L367" s="2">
        <v>1</v>
      </c>
      <c r="M367" s="12">
        <v>118</v>
      </c>
      <c r="N367" s="3">
        <v>4</v>
      </c>
      <c r="O367" s="2" t="str" cm="1">
        <f t="array" ref="O367">_xlfn.IFS(N367=1,"Unsatisfactory",N367=2,"Poor",N367=3,"Average",N367=4,"Good",N367=5,"Excellent")</f>
        <v>Good</v>
      </c>
      <c r="P367"/>
      <c r="Q367"/>
      <c r="R367"/>
      <c r="S367"/>
      <c r="T367"/>
      <c r="U367"/>
    </row>
    <row r="368" spans="1:21">
      <c r="A368" s="2">
        <v>191207</v>
      </c>
      <c r="B368" s="2" t="s">
        <v>23</v>
      </c>
      <c r="C368" s="4">
        <v>45392</v>
      </c>
      <c r="D368" s="17">
        <v>45392</v>
      </c>
      <c r="E368" s="2" t="s">
        <v>24</v>
      </c>
      <c r="F368" s="2" t="s">
        <v>17</v>
      </c>
      <c r="G368" s="2">
        <v>34</v>
      </c>
      <c r="H368" s="2" t="s">
        <v>69</v>
      </c>
      <c r="I368" s="2" t="s">
        <v>19</v>
      </c>
      <c r="J368" s="12">
        <v>9</v>
      </c>
      <c r="K368" s="2">
        <v>9</v>
      </c>
      <c r="L368" s="2">
        <v>1</v>
      </c>
      <c r="M368" s="12">
        <v>9</v>
      </c>
      <c r="N368" s="3">
        <v>2</v>
      </c>
      <c r="O368" s="2" t="str" cm="1">
        <f t="array" ref="O368">_xlfn.IFS(N368=1,"Unsatisfactory",N368=2,"Poor",N368=3,"Average",N368=4,"Good",N368=5,"Excellent")</f>
        <v>Poor</v>
      </c>
      <c r="P368"/>
      <c r="Q368"/>
      <c r="R368"/>
      <c r="S368"/>
      <c r="T368"/>
      <c r="U368"/>
    </row>
    <row r="369" spans="1:21">
      <c r="A369" s="2">
        <v>159855</v>
      </c>
      <c r="B369" s="2" t="s">
        <v>23</v>
      </c>
      <c r="C369" s="4">
        <v>45363</v>
      </c>
      <c r="D369" s="17">
        <v>45363</v>
      </c>
      <c r="E369" s="2" t="s">
        <v>24</v>
      </c>
      <c r="F369" s="2" t="s">
        <v>25</v>
      </c>
      <c r="G369" s="2">
        <v>25</v>
      </c>
      <c r="H369" s="2" t="s">
        <v>51</v>
      </c>
      <c r="I369" s="2" t="s">
        <v>27</v>
      </c>
      <c r="J369" s="12">
        <v>9</v>
      </c>
      <c r="K369" s="2">
        <v>59</v>
      </c>
      <c r="L369" s="2">
        <v>1</v>
      </c>
      <c r="M369" s="12">
        <v>59</v>
      </c>
      <c r="N369" s="3">
        <v>4</v>
      </c>
      <c r="O369" s="2" t="str" cm="1">
        <f t="array" ref="O369">_xlfn.IFS(N369=1,"Unsatisfactory",N369=2,"Poor",N369=3,"Average",N369=4,"Good",N369=5,"Excellent")</f>
        <v>Good</v>
      </c>
      <c r="P369"/>
      <c r="Q369"/>
      <c r="R369"/>
      <c r="S369"/>
      <c r="T369"/>
      <c r="U369"/>
    </row>
    <row r="370" spans="1:21">
      <c r="A370" s="2">
        <v>142658</v>
      </c>
      <c r="B370" s="2" t="s">
        <v>53</v>
      </c>
      <c r="C370" s="4">
        <v>45480</v>
      </c>
      <c r="D370" s="17">
        <v>45480</v>
      </c>
      <c r="E370" s="2" t="s">
        <v>37</v>
      </c>
      <c r="F370" s="2" t="s">
        <v>17</v>
      </c>
      <c r="G370" s="2">
        <v>20</v>
      </c>
      <c r="H370" s="2" t="s">
        <v>129</v>
      </c>
      <c r="I370" s="2" t="s">
        <v>19</v>
      </c>
      <c r="J370" s="12">
        <v>15</v>
      </c>
      <c r="K370" s="2">
        <v>15</v>
      </c>
      <c r="L370" s="2">
        <v>1</v>
      </c>
      <c r="M370" s="12">
        <v>15</v>
      </c>
      <c r="N370" s="3">
        <v>2</v>
      </c>
      <c r="O370" s="2" t="str" cm="1">
        <f t="array" ref="O370">_xlfn.IFS(N370=1,"Unsatisfactory",N370=2,"Poor",N370=3,"Average",N370=4,"Good",N370=5,"Excellent")</f>
        <v>Poor</v>
      </c>
      <c r="P370"/>
      <c r="Q370"/>
      <c r="R370"/>
      <c r="S370"/>
      <c r="T370"/>
      <c r="U370"/>
    </row>
    <row r="371" spans="1:21">
      <c r="A371" s="2">
        <v>123723</v>
      </c>
      <c r="B371" s="2" t="s">
        <v>76</v>
      </c>
      <c r="C371" s="4">
        <v>45409</v>
      </c>
      <c r="D371" s="17">
        <v>45409</v>
      </c>
      <c r="E371" s="2" t="s">
        <v>37</v>
      </c>
      <c r="F371" s="2" t="s">
        <v>25</v>
      </c>
      <c r="G371" s="2">
        <v>21</v>
      </c>
      <c r="H371" s="2" t="s">
        <v>69</v>
      </c>
      <c r="I371" s="2" t="s">
        <v>19</v>
      </c>
      <c r="J371" s="12">
        <v>45</v>
      </c>
      <c r="K371" s="2">
        <v>45</v>
      </c>
      <c r="L371" s="2">
        <v>1</v>
      </c>
      <c r="M371" s="12">
        <v>45</v>
      </c>
      <c r="N371" s="3">
        <v>4</v>
      </c>
      <c r="O371" s="2" t="str" cm="1">
        <f t="array" ref="O371">_xlfn.IFS(N371=1,"Unsatisfactory",N371=2,"Poor",N371=3,"Average",N371=4,"Good",N371=5,"Excellent")</f>
        <v>Good</v>
      </c>
      <c r="P371"/>
      <c r="Q371"/>
      <c r="R371"/>
      <c r="S371"/>
      <c r="T371"/>
      <c r="U371"/>
    </row>
    <row r="372" spans="1:21">
      <c r="A372" s="2">
        <v>183519</v>
      </c>
      <c r="B372" s="2" t="s">
        <v>15</v>
      </c>
      <c r="C372" s="4">
        <v>45579</v>
      </c>
      <c r="D372" s="17">
        <v>45579</v>
      </c>
      <c r="E372" s="2" t="s">
        <v>16</v>
      </c>
      <c r="F372" s="2" t="s">
        <v>25</v>
      </c>
      <c r="G372" s="2">
        <v>31</v>
      </c>
      <c r="H372" s="2" t="s">
        <v>34</v>
      </c>
      <c r="I372" s="2" t="s">
        <v>27</v>
      </c>
      <c r="J372" s="12">
        <v>100</v>
      </c>
      <c r="K372" s="2">
        <v>200</v>
      </c>
      <c r="L372" s="2">
        <v>4</v>
      </c>
      <c r="M372" s="12">
        <v>800</v>
      </c>
      <c r="N372" s="3">
        <v>5</v>
      </c>
      <c r="O372" s="2" t="str" cm="1">
        <f t="array" ref="O372">_xlfn.IFS(N372=1,"Unsatisfactory",N372=2,"Poor",N372=3,"Average",N372=4,"Good",N372=5,"Excellent")</f>
        <v>Excellent</v>
      </c>
      <c r="P372"/>
      <c r="Q372"/>
      <c r="R372"/>
      <c r="S372"/>
      <c r="T372"/>
      <c r="U372"/>
    </row>
    <row r="373" spans="1:21">
      <c r="A373" s="2">
        <v>190785</v>
      </c>
      <c r="B373" s="2" t="s">
        <v>50</v>
      </c>
      <c r="C373" s="4">
        <v>45528</v>
      </c>
      <c r="D373" s="17">
        <v>45528</v>
      </c>
      <c r="E373" s="2" t="s">
        <v>16</v>
      </c>
      <c r="F373" s="2" t="s">
        <v>17</v>
      </c>
      <c r="G373" s="2">
        <v>35</v>
      </c>
      <c r="H373" s="2" t="s">
        <v>75</v>
      </c>
      <c r="I373" s="2" t="s">
        <v>27</v>
      </c>
      <c r="J373" s="12">
        <v>97</v>
      </c>
      <c r="K373" s="2">
        <v>167</v>
      </c>
      <c r="L373" s="2">
        <v>1</v>
      </c>
      <c r="M373" s="12">
        <v>167</v>
      </c>
      <c r="N373" s="3">
        <v>3</v>
      </c>
      <c r="O373" s="2" t="str" cm="1">
        <f t="array" ref="O373">_xlfn.IFS(N373=1,"Unsatisfactory",N373=2,"Poor",N373=3,"Average",N373=4,"Good",N373=5,"Excellent")</f>
        <v>Average</v>
      </c>
      <c r="P373"/>
      <c r="Q373"/>
      <c r="R373"/>
      <c r="S373"/>
      <c r="T373"/>
      <c r="U373"/>
    </row>
    <row r="374" spans="1:21">
      <c r="A374" s="2">
        <v>164015</v>
      </c>
      <c r="B374" s="2" t="s">
        <v>50</v>
      </c>
      <c r="C374" s="4">
        <v>45393</v>
      </c>
      <c r="D374" s="17">
        <v>45393</v>
      </c>
      <c r="E374" s="2" t="s">
        <v>16</v>
      </c>
      <c r="F374" s="2" t="s">
        <v>25</v>
      </c>
      <c r="G374" s="2">
        <v>33</v>
      </c>
      <c r="H374" s="2" t="s">
        <v>80</v>
      </c>
      <c r="I374" s="2" t="s">
        <v>27</v>
      </c>
      <c r="J374" s="12">
        <v>97</v>
      </c>
      <c r="K374" s="2">
        <v>137</v>
      </c>
      <c r="L374" s="2">
        <v>3</v>
      </c>
      <c r="M374" s="12">
        <v>411</v>
      </c>
      <c r="N374" s="3">
        <v>5</v>
      </c>
      <c r="O374" s="2" t="str" cm="1">
        <f t="array" ref="O374">_xlfn.IFS(N374=1,"Unsatisfactory",N374=2,"Poor",N374=3,"Average",N374=4,"Good",N374=5,"Excellent")</f>
        <v>Excellent</v>
      </c>
      <c r="P374"/>
      <c r="Q374"/>
      <c r="R374"/>
      <c r="S374"/>
      <c r="T374"/>
      <c r="U374"/>
    </row>
    <row r="375" spans="1:21">
      <c r="A375" s="2">
        <v>174847</v>
      </c>
      <c r="B375" s="2" t="s">
        <v>42</v>
      </c>
      <c r="C375" s="4">
        <v>45441</v>
      </c>
      <c r="D375" s="17">
        <v>45441</v>
      </c>
      <c r="E375" s="2" t="s">
        <v>16</v>
      </c>
      <c r="F375" s="2" t="s">
        <v>25</v>
      </c>
      <c r="G375" s="2">
        <v>22</v>
      </c>
      <c r="H375" s="2" t="s">
        <v>62</v>
      </c>
      <c r="I375" s="2" t="s">
        <v>19</v>
      </c>
      <c r="J375" s="12">
        <v>65</v>
      </c>
      <c r="K375" s="2">
        <v>65</v>
      </c>
      <c r="L375" s="2">
        <v>1</v>
      </c>
      <c r="M375" s="12">
        <v>65</v>
      </c>
      <c r="N375" s="3">
        <v>5</v>
      </c>
      <c r="O375" s="2" t="str" cm="1">
        <f t="array" ref="O375">_xlfn.IFS(N375=1,"Unsatisfactory",N375=2,"Poor",N375=3,"Average",N375=4,"Good",N375=5,"Excellent")</f>
        <v>Excellent</v>
      </c>
      <c r="P375"/>
      <c r="Q375"/>
      <c r="R375"/>
      <c r="S375"/>
      <c r="T375"/>
      <c r="U375"/>
    </row>
    <row r="376" spans="1:21">
      <c r="A376" s="2">
        <v>126481</v>
      </c>
      <c r="B376" s="2" t="s">
        <v>30</v>
      </c>
      <c r="C376" s="4">
        <v>45441</v>
      </c>
      <c r="D376" s="17">
        <v>45441</v>
      </c>
      <c r="E376" s="2" t="s">
        <v>24</v>
      </c>
      <c r="F376" s="2" t="s">
        <v>17</v>
      </c>
      <c r="G376" s="2">
        <v>34</v>
      </c>
      <c r="H376" s="2" t="s">
        <v>66</v>
      </c>
      <c r="I376" s="2" t="s">
        <v>27</v>
      </c>
      <c r="J376" s="12">
        <v>10</v>
      </c>
      <c r="K376" s="2">
        <v>50</v>
      </c>
      <c r="L376" s="2">
        <v>2</v>
      </c>
      <c r="M376" s="12">
        <v>100</v>
      </c>
      <c r="N376" s="3">
        <v>5</v>
      </c>
      <c r="O376" s="2" t="str" cm="1">
        <f t="array" ref="O376">_xlfn.IFS(N376=1,"Unsatisfactory",N376=2,"Poor",N376=3,"Average",N376=4,"Good",N376=5,"Excellent")</f>
        <v>Excellent</v>
      </c>
      <c r="P376"/>
      <c r="Q376"/>
      <c r="R376"/>
      <c r="S376"/>
      <c r="T376"/>
      <c r="U376"/>
    </row>
    <row r="377" spans="1:21">
      <c r="A377" s="2">
        <v>127736</v>
      </c>
      <c r="B377" s="2" t="s">
        <v>42</v>
      </c>
      <c r="C377" s="4">
        <v>45425</v>
      </c>
      <c r="D377" s="17">
        <v>45425</v>
      </c>
      <c r="E377" s="2" t="s">
        <v>16</v>
      </c>
      <c r="F377" s="2" t="s">
        <v>17</v>
      </c>
      <c r="G377" s="2">
        <v>27</v>
      </c>
      <c r="H377" s="2" t="s">
        <v>66</v>
      </c>
      <c r="I377" s="2" t="s">
        <v>27</v>
      </c>
      <c r="J377" s="12">
        <v>65</v>
      </c>
      <c r="K377" s="2">
        <v>105</v>
      </c>
      <c r="L377" s="2">
        <v>2</v>
      </c>
      <c r="M377" s="12">
        <v>210</v>
      </c>
      <c r="N377" s="3">
        <v>4</v>
      </c>
      <c r="O377" s="2" t="str" cm="1">
        <f t="array" ref="O377">_xlfn.IFS(N377=1,"Unsatisfactory",N377=2,"Poor",N377=3,"Average",N377=4,"Good",N377=5,"Excellent")</f>
        <v>Good</v>
      </c>
      <c r="P377"/>
      <c r="Q377"/>
      <c r="R377"/>
      <c r="S377"/>
      <c r="T377"/>
      <c r="U377"/>
    </row>
    <row r="378" spans="1:21">
      <c r="A378" s="2">
        <v>171105</v>
      </c>
      <c r="B378" s="2" t="s">
        <v>30</v>
      </c>
      <c r="C378" s="4">
        <v>45529</v>
      </c>
      <c r="D378" s="17">
        <v>45529</v>
      </c>
      <c r="E378" s="2" t="s">
        <v>24</v>
      </c>
      <c r="F378" s="2" t="s">
        <v>25</v>
      </c>
      <c r="G378" s="2">
        <v>32</v>
      </c>
      <c r="H378" s="2" t="s">
        <v>80</v>
      </c>
      <c r="I378" s="2" t="s">
        <v>27</v>
      </c>
      <c r="J378" s="12">
        <v>10</v>
      </c>
      <c r="K378" s="2">
        <v>50</v>
      </c>
      <c r="L378" s="2">
        <v>2</v>
      </c>
      <c r="M378" s="12">
        <v>100</v>
      </c>
      <c r="N378" s="3">
        <v>1</v>
      </c>
      <c r="O378" s="2" t="str" cm="1">
        <f t="array" ref="O378">_xlfn.IFS(N378=1,"Unsatisfactory",N378=2,"Poor",N378=3,"Average",N378=4,"Good",N378=5,"Excellent")</f>
        <v>Unsatisfactory</v>
      </c>
      <c r="P378"/>
      <c r="Q378"/>
      <c r="R378"/>
      <c r="S378"/>
      <c r="T378"/>
      <c r="U378"/>
    </row>
    <row r="379" spans="1:21">
      <c r="A379" s="2">
        <v>122837</v>
      </c>
      <c r="B379" s="2" t="s">
        <v>53</v>
      </c>
      <c r="C379" s="4">
        <v>45372</v>
      </c>
      <c r="D379" s="17">
        <v>45372</v>
      </c>
      <c r="E379" s="2" t="s">
        <v>37</v>
      </c>
      <c r="F379" s="2" t="s">
        <v>17</v>
      </c>
      <c r="G379" s="2">
        <v>25</v>
      </c>
      <c r="H379" s="2" t="s">
        <v>66</v>
      </c>
      <c r="I379" s="2" t="s">
        <v>27</v>
      </c>
      <c r="J379" s="12">
        <v>15</v>
      </c>
      <c r="K379" s="2">
        <v>55</v>
      </c>
      <c r="L379" s="2">
        <v>2</v>
      </c>
      <c r="M379" s="12">
        <v>110</v>
      </c>
      <c r="N379" s="3">
        <v>4</v>
      </c>
      <c r="O379" s="2" t="str" cm="1">
        <f t="array" ref="O379">_xlfn.IFS(N379=1,"Unsatisfactory",N379=2,"Poor",N379=3,"Average",N379=4,"Good",N379=5,"Excellent")</f>
        <v>Good</v>
      </c>
      <c r="P379"/>
      <c r="Q379"/>
      <c r="R379"/>
      <c r="S379"/>
      <c r="T379"/>
      <c r="U379"/>
    </row>
    <row r="380" spans="1:21">
      <c r="A380" s="2">
        <v>194005</v>
      </c>
      <c r="B380" s="2" t="s">
        <v>82</v>
      </c>
      <c r="C380" s="4">
        <v>45403</v>
      </c>
      <c r="D380" s="17">
        <v>45403</v>
      </c>
      <c r="E380" s="2" t="s">
        <v>37</v>
      </c>
      <c r="F380" s="2" t="s">
        <v>25</v>
      </c>
      <c r="G380" s="2">
        <v>25</v>
      </c>
      <c r="H380" s="2" t="s">
        <v>44</v>
      </c>
      <c r="I380" s="2" t="s">
        <v>27</v>
      </c>
      <c r="J380" s="12">
        <v>20</v>
      </c>
      <c r="K380" s="2">
        <v>45</v>
      </c>
      <c r="L380" s="2">
        <v>1</v>
      </c>
      <c r="M380" s="12">
        <v>45</v>
      </c>
      <c r="N380" s="3">
        <v>4</v>
      </c>
      <c r="O380" s="2" t="str" cm="1">
        <f t="array" ref="O380">_xlfn.IFS(N380=1,"Unsatisfactory",N380=2,"Poor",N380=3,"Average",N380=4,"Good",N380=5,"Excellent")</f>
        <v>Good</v>
      </c>
      <c r="P380"/>
      <c r="Q380"/>
      <c r="R380"/>
      <c r="S380"/>
      <c r="T380"/>
      <c r="U380"/>
    </row>
    <row r="381" spans="1:21">
      <c r="A381" s="2">
        <v>149467</v>
      </c>
      <c r="B381" s="2" t="s">
        <v>53</v>
      </c>
      <c r="C381" s="4">
        <v>45407</v>
      </c>
      <c r="D381" s="17">
        <v>45407</v>
      </c>
      <c r="E381" s="2" t="s">
        <v>37</v>
      </c>
      <c r="F381" s="2" t="s">
        <v>17</v>
      </c>
      <c r="G381" s="2">
        <v>32</v>
      </c>
      <c r="H381" s="2" t="s">
        <v>29</v>
      </c>
      <c r="I381" s="2" t="s">
        <v>19</v>
      </c>
      <c r="J381" s="12">
        <v>15</v>
      </c>
      <c r="K381" s="2">
        <v>15</v>
      </c>
      <c r="L381" s="2">
        <v>1</v>
      </c>
      <c r="M381" s="12">
        <v>15</v>
      </c>
      <c r="N381" s="3">
        <v>3</v>
      </c>
      <c r="O381" s="2" t="str" cm="1">
        <f t="array" ref="O381">_xlfn.IFS(N381=1,"Unsatisfactory",N381=2,"Poor",N381=3,"Average",N381=4,"Good",N381=5,"Excellent")</f>
        <v>Average</v>
      </c>
      <c r="P381"/>
      <c r="Q381"/>
      <c r="R381"/>
      <c r="S381"/>
      <c r="T381"/>
      <c r="U381"/>
    </row>
    <row r="382" spans="1:21">
      <c r="A382" s="2">
        <v>121315</v>
      </c>
      <c r="B382" s="2" t="s">
        <v>42</v>
      </c>
      <c r="C382" s="4">
        <v>45247</v>
      </c>
      <c r="D382" s="17">
        <v>45247</v>
      </c>
      <c r="E382" s="2" t="s">
        <v>16</v>
      </c>
      <c r="F382" s="2" t="s">
        <v>25</v>
      </c>
      <c r="G382" s="2">
        <v>34</v>
      </c>
      <c r="H382" s="2" t="s">
        <v>56</v>
      </c>
      <c r="I382" s="2" t="s">
        <v>19</v>
      </c>
      <c r="J382" s="12">
        <v>65</v>
      </c>
      <c r="K382" s="2">
        <v>65</v>
      </c>
      <c r="L382" s="2">
        <v>2</v>
      </c>
      <c r="M382" s="12">
        <v>130</v>
      </c>
      <c r="N382" s="3">
        <v>4</v>
      </c>
      <c r="O382" s="2" t="str" cm="1">
        <f t="array" ref="O382">_xlfn.IFS(N382=1,"Unsatisfactory",N382=2,"Poor",N382=3,"Average",N382=4,"Good",N382=5,"Excellent")</f>
        <v>Good</v>
      </c>
      <c r="P382"/>
      <c r="Q382"/>
      <c r="R382"/>
      <c r="S382"/>
      <c r="T382"/>
      <c r="U382"/>
    </row>
    <row r="383" spans="1:21">
      <c r="A383" s="2">
        <v>156882</v>
      </c>
      <c r="B383" s="2" t="s">
        <v>42</v>
      </c>
      <c r="C383" s="4">
        <v>45257</v>
      </c>
      <c r="D383" s="17">
        <v>45257</v>
      </c>
      <c r="E383" s="2" t="s">
        <v>16</v>
      </c>
      <c r="F383" s="2" t="s">
        <v>17</v>
      </c>
      <c r="G383" s="2">
        <v>28</v>
      </c>
      <c r="H383" s="2" t="s">
        <v>118</v>
      </c>
      <c r="I383" s="2" t="s">
        <v>19</v>
      </c>
      <c r="J383" s="12">
        <v>65</v>
      </c>
      <c r="K383" s="2">
        <v>65</v>
      </c>
      <c r="L383" s="2">
        <v>1</v>
      </c>
      <c r="M383" s="12">
        <v>65</v>
      </c>
      <c r="N383" s="3">
        <v>4</v>
      </c>
      <c r="O383" s="2" t="str" cm="1">
        <f t="array" ref="O383">_xlfn.IFS(N383=1,"Unsatisfactory",N383=2,"Poor",N383=3,"Average",N383=4,"Good",N383=5,"Excellent")</f>
        <v>Good</v>
      </c>
      <c r="P383"/>
      <c r="Q383"/>
      <c r="R383"/>
      <c r="S383"/>
      <c r="T383"/>
      <c r="U383"/>
    </row>
    <row r="384" spans="1:21">
      <c r="A384" s="2">
        <v>196656</v>
      </c>
      <c r="B384" s="2" t="s">
        <v>53</v>
      </c>
      <c r="C384" s="4">
        <v>45584</v>
      </c>
      <c r="D384" s="17">
        <v>45584</v>
      </c>
      <c r="E384" s="2" t="s">
        <v>37</v>
      </c>
      <c r="F384" s="2" t="s">
        <v>25</v>
      </c>
      <c r="G384" s="2">
        <v>26</v>
      </c>
      <c r="H384" s="2" t="s">
        <v>130</v>
      </c>
      <c r="I384" s="2" t="s">
        <v>19</v>
      </c>
      <c r="J384" s="12">
        <v>15</v>
      </c>
      <c r="K384" s="2">
        <v>15</v>
      </c>
      <c r="L384" s="2">
        <v>4</v>
      </c>
      <c r="M384" s="12">
        <v>60</v>
      </c>
      <c r="N384" s="3">
        <v>5</v>
      </c>
      <c r="O384" s="2" t="str" cm="1">
        <f t="array" ref="O384">_xlfn.IFS(N384=1,"Unsatisfactory",N384=2,"Poor",N384=3,"Average",N384=4,"Good",N384=5,"Excellent")</f>
        <v>Excellent</v>
      </c>
      <c r="P384"/>
      <c r="Q384"/>
      <c r="R384"/>
      <c r="S384"/>
      <c r="T384"/>
      <c r="U384"/>
    </row>
    <row r="385" spans="1:21">
      <c r="A385" s="2">
        <v>198335</v>
      </c>
      <c r="B385" s="2" t="s">
        <v>76</v>
      </c>
      <c r="C385" s="4">
        <v>45523</v>
      </c>
      <c r="D385" s="17">
        <v>45523</v>
      </c>
      <c r="E385" s="2" t="s">
        <v>37</v>
      </c>
      <c r="F385" s="2" t="s">
        <v>17</v>
      </c>
      <c r="G385" s="2">
        <v>22</v>
      </c>
      <c r="H385" s="2" t="s">
        <v>66</v>
      </c>
      <c r="I385" s="2" t="s">
        <v>27</v>
      </c>
      <c r="J385" s="12">
        <v>45</v>
      </c>
      <c r="K385" s="2">
        <v>85</v>
      </c>
      <c r="L385" s="2">
        <v>1</v>
      </c>
      <c r="M385" s="12">
        <v>85</v>
      </c>
      <c r="N385" s="3">
        <v>5</v>
      </c>
      <c r="O385" s="2" t="str" cm="1">
        <f t="array" ref="O385">_xlfn.IFS(N385=1,"Unsatisfactory",N385=2,"Poor",N385=3,"Average",N385=4,"Good",N385=5,"Excellent")</f>
        <v>Excellent</v>
      </c>
      <c r="P385"/>
      <c r="Q385"/>
      <c r="R385"/>
      <c r="S385"/>
      <c r="T385"/>
      <c r="U385"/>
    </row>
    <row r="386" spans="1:21">
      <c r="A386" s="2">
        <v>192017</v>
      </c>
      <c r="B386" s="2" t="s">
        <v>78</v>
      </c>
      <c r="C386" s="4">
        <v>45467</v>
      </c>
      <c r="D386" s="17">
        <v>45467</v>
      </c>
      <c r="E386" s="2" t="s">
        <v>37</v>
      </c>
      <c r="F386" s="2" t="s">
        <v>17</v>
      </c>
      <c r="G386" s="2">
        <v>25</v>
      </c>
      <c r="H386" s="2" t="s">
        <v>130</v>
      </c>
      <c r="I386" s="2" t="s">
        <v>19</v>
      </c>
      <c r="J386" s="12">
        <v>50</v>
      </c>
      <c r="K386" s="2">
        <v>50</v>
      </c>
      <c r="L386" s="2">
        <v>1</v>
      </c>
      <c r="M386" s="12">
        <v>50</v>
      </c>
      <c r="N386" s="3">
        <v>5</v>
      </c>
      <c r="O386" s="2" t="str" cm="1">
        <f t="array" ref="O386">_xlfn.IFS(N386=1,"Unsatisfactory",N386=2,"Poor",N386=3,"Average",N386=4,"Good",N386=5,"Excellent")</f>
        <v>Excellent</v>
      </c>
      <c r="P386"/>
      <c r="Q386"/>
      <c r="R386"/>
      <c r="S386"/>
      <c r="T386"/>
      <c r="U386"/>
    </row>
    <row r="387" spans="1:21">
      <c r="A387" s="2">
        <v>134489</v>
      </c>
      <c r="B387" s="2" t="s">
        <v>42</v>
      </c>
      <c r="C387" s="4">
        <v>45420</v>
      </c>
      <c r="D387" s="17">
        <v>45420</v>
      </c>
      <c r="E387" s="2" t="s">
        <v>16</v>
      </c>
      <c r="F387" s="2" t="s">
        <v>17</v>
      </c>
      <c r="G387" s="2">
        <v>28</v>
      </c>
      <c r="H387" s="2" t="s">
        <v>34</v>
      </c>
      <c r="I387" s="2" t="s">
        <v>27</v>
      </c>
      <c r="J387" s="12">
        <v>65</v>
      </c>
      <c r="K387" s="2">
        <v>165</v>
      </c>
      <c r="L387" s="2">
        <v>1</v>
      </c>
      <c r="M387" s="12">
        <v>165</v>
      </c>
      <c r="N387" s="3">
        <v>2</v>
      </c>
      <c r="O387" s="2" t="str" cm="1">
        <f t="array" ref="O387">_xlfn.IFS(N387=1,"Unsatisfactory",N387=2,"Poor",N387=3,"Average",N387=4,"Good",N387=5,"Excellent")</f>
        <v>Poor</v>
      </c>
      <c r="P387"/>
      <c r="Q387"/>
      <c r="R387"/>
      <c r="S387"/>
      <c r="T387"/>
      <c r="U387"/>
    </row>
    <row r="388" spans="1:21">
      <c r="A388" s="2">
        <v>140652</v>
      </c>
      <c r="B388" s="2" t="s">
        <v>48</v>
      </c>
      <c r="C388" s="4">
        <v>45297</v>
      </c>
      <c r="D388" s="17">
        <v>45297</v>
      </c>
      <c r="E388" s="2" t="s">
        <v>16</v>
      </c>
      <c r="F388" s="2" t="s">
        <v>17</v>
      </c>
      <c r="G388" s="2">
        <v>31</v>
      </c>
      <c r="H388" s="2" t="s">
        <v>115</v>
      </c>
      <c r="I388" s="2" t="s">
        <v>19</v>
      </c>
      <c r="J388" s="12">
        <v>130</v>
      </c>
      <c r="K388" s="2">
        <v>130</v>
      </c>
      <c r="L388" s="2">
        <v>3</v>
      </c>
      <c r="M388" s="12">
        <v>390</v>
      </c>
      <c r="N388" s="3">
        <v>4</v>
      </c>
      <c r="O388" s="2" t="str" cm="1">
        <f t="array" ref="O388">_xlfn.IFS(N388=1,"Unsatisfactory",N388=2,"Poor",N388=3,"Average",N388=4,"Good",N388=5,"Excellent")</f>
        <v>Good</v>
      </c>
      <c r="P388"/>
      <c r="Q388"/>
      <c r="R388"/>
      <c r="S388"/>
      <c r="T388"/>
      <c r="U388"/>
    </row>
    <row r="389" spans="1:21">
      <c r="A389" s="2">
        <v>168238</v>
      </c>
      <c r="B389" s="2" t="s">
        <v>36</v>
      </c>
      <c r="C389" s="4">
        <v>45437</v>
      </c>
      <c r="D389" s="17">
        <v>45437</v>
      </c>
      <c r="E389" s="2" t="s">
        <v>37</v>
      </c>
      <c r="F389" s="2" t="s">
        <v>17</v>
      </c>
      <c r="G389" s="2">
        <v>27</v>
      </c>
      <c r="H389" s="2" t="s">
        <v>60</v>
      </c>
      <c r="I389" s="2" t="s">
        <v>19</v>
      </c>
      <c r="J389" s="12">
        <v>32</v>
      </c>
      <c r="K389" s="2">
        <v>32</v>
      </c>
      <c r="L389" s="2">
        <v>1</v>
      </c>
      <c r="M389" s="12">
        <v>32</v>
      </c>
      <c r="N389" s="3">
        <v>5</v>
      </c>
      <c r="O389" s="2" t="str" cm="1">
        <f t="array" ref="O389">_xlfn.IFS(N389=1,"Unsatisfactory",N389=2,"Poor",N389=3,"Average",N389=4,"Good",N389=5,"Excellent")</f>
        <v>Excellent</v>
      </c>
      <c r="P389"/>
      <c r="Q389"/>
      <c r="R389"/>
      <c r="S389"/>
      <c r="T389"/>
      <c r="U389"/>
    </row>
    <row r="390" spans="1:21">
      <c r="A390" s="2">
        <v>128140</v>
      </c>
      <c r="B390" s="2" t="s">
        <v>48</v>
      </c>
      <c r="C390" s="4">
        <v>45442</v>
      </c>
      <c r="D390" s="17">
        <v>45442</v>
      </c>
      <c r="E390" s="2" t="s">
        <v>16</v>
      </c>
      <c r="F390" s="2" t="s">
        <v>25</v>
      </c>
      <c r="G390" s="2">
        <v>33</v>
      </c>
      <c r="H390" s="2" t="s">
        <v>62</v>
      </c>
      <c r="I390" s="2" t="s">
        <v>19</v>
      </c>
      <c r="J390" s="12">
        <v>130</v>
      </c>
      <c r="K390" s="2">
        <v>130</v>
      </c>
      <c r="L390" s="2">
        <v>2</v>
      </c>
      <c r="M390" s="12">
        <v>260</v>
      </c>
      <c r="N390" s="3">
        <v>5</v>
      </c>
      <c r="O390" s="2" t="str" cm="1">
        <f t="array" ref="O390">_xlfn.IFS(N390=1,"Unsatisfactory",N390=2,"Poor",N390=3,"Average",N390=4,"Good",N390=5,"Excellent")</f>
        <v>Excellent</v>
      </c>
      <c r="P390"/>
      <c r="Q390"/>
      <c r="R390"/>
      <c r="S390"/>
      <c r="T390"/>
      <c r="U390"/>
    </row>
    <row r="391" spans="1:21">
      <c r="A391" s="2">
        <v>155674</v>
      </c>
      <c r="B391" s="2" t="s">
        <v>15</v>
      </c>
      <c r="C391" s="4">
        <v>45570</v>
      </c>
      <c r="D391" s="17">
        <v>45570</v>
      </c>
      <c r="E391" s="2" t="s">
        <v>16</v>
      </c>
      <c r="F391" s="2" t="s">
        <v>25</v>
      </c>
      <c r="G391" s="2">
        <v>22</v>
      </c>
      <c r="H391" s="2" t="s">
        <v>60</v>
      </c>
      <c r="I391" s="2" t="s">
        <v>19</v>
      </c>
      <c r="J391" s="12">
        <v>100</v>
      </c>
      <c r="K391" s="2">
        <v>100</v>
      </c>
      <c r="L391" s="2">
        <v>5</v>
      </c>
      <c r="M391" s="12">
        <v>500</v>
      </c>
      <c r="N391" s="3">
        <v>3</v>
      </c>
      <c r="O391" s="2" t="str" cm="1">
        <f t="array" ref="O391">_xlfn.IFS(N391=1,"Unsatisfactory",N391=2,"Poor",N391=3,"Average",N391=4,"Good",N391=5,"Excellent")</f>
        <v>Average</v>
      </c>
      <c r="P391"/>
      <c r="Q391"/>
      <c r="R391"/>
      <c r="S391"/>
      <c r="T391"/>
      <c r="U391"/>
    </row>
    <row r="392" spans="1:21">
      <c r="A392" s="2">
        <v>120323</v>
      </c>
      <c r="B392" s="2" t="s">
        <v>23</v>
      </c>
      <c r="C392" s="4">
        <v>45240</v>
      </c>
      <c r="D392" s="17">
        <v>45240</v>
      </c>
      <c r="E392" s="2" t="s">
        <v>24</v>
      </c>
      <c r="F392" s="2" t="s">
        <v>25</v>
      </c>
      <c r="G392" s="2">
        <v>32</v>
      </c>
      <c r="H392" s="2" t="s">
        <v>46</v>
      </c>
      <c r="I392" s="2" t="s">
        <v>19</v>
      </c>
      <c r="J392" s="12">
        <v>9</v>
      </c>
      <c r="K392" s="2">
        <v>9</v>
      </c>
      <c r="L392" s="2">
        <v>2</v>
      </c>
      <c r="M392" s="12">
        <v>18</v>
      </c>
      <c r="N392" s="3">
        <v>4</v>
      </c>
      <c r="O392" s="2" t="str" cm="1">
        <f t="array" ref="O392">_xlfn.IFS(N392=1,"Unsatisfactory",N392=2,"Poor",N392=3,"Average",N392=4,"Good",N392=5,"Excellent")</f>
        <v>Good</v>
      </c>
      <c r="P392"/>
      <c r="Q392"/>
      <c r="R392"/>
      <c r="S392"/>
      <c r="T392"/>
      <c r="U392"/>
    </row>
    <row r="393" spans="1:21">
      <c r="A393" s="2">
        <v>134384</v>
      </c>
      <c r="B393" s="2" t="s">
        <v>53</v>
      </c>
      <c r="C393" s="4">
        <v>45436</v>
      </c>
      <c r="D393" s="17">
        <v>45436</v>
      </c>
      <c r="E393" s="2" t="s">
        <v>37</v>
      </c>
      <c r="F393" s="2" t="s">
        <v>25</v>
      </c>
      <c r="G393" s="2">
        <v>29</v>
      </c>
      <c r="H393" s="2" t="s">
        <v>44</v>
      </c>
      <c r="I393" s="2" t="s">
        <v>27</v>
      </c>
      <c r="J393" s="12">
        <v>15</v>
      </c>
      <c r="K393" s="2">
        <v>40</v>
      </c>
      <c r="L393" s="2">
        <v>2</v>
      </c>
      <c r="M393" s="12">
        <v>80</v>
      </c>
      <c r="N393" s="3">
        <v>4</v>
      </c>
      <c r="O393" s="2" t="str" cm="1">
        <f t="array" ref="O393">_xlfn.IFS(N393=1,"Unsatisfactory",N393=2,"Poor",N393=3,"Average",N393=4,"Good",N393=5,"Excellent")</f>
        <v>Good</v>
      </c>
      <c r="P393"/>
      <c r="Q393"/>
      <c r="R393"/>
      <c r="S393"/>
      <c r="T393"/>
      <c r="U393"/>
    </row>
    <row r="394" spans="1:21">
      <c r="A394" s="2">
        <v>197602</v>
      </c>
      <c r="B394" s="2" t="s">
        <v>36</v>
      </c>
      <c r="C394" s="4">
        <v>45326</v>
      </c>
      <c r="D394" s="17">
        <v>45326</v>
      </c>
      <c r="E394" s="2" t="s">
        <v>37</v>
      </c>
      <c r="F394" s="2" t="s">
        <v>17</v>
      </c>
      <c r="G394" s="2">
        <v>22</v>
      </c>
      <c r="H394" s="2" t="s">
        <v>34</v>
      </c>
      <c r="I394" s="2" t="s">
        <v>27</v>
      </c>
      <c r="J394" s="12">
        <v>32</v>
      </c>
      <c r="K394" s="2">
        <v>132</v>
      </c>
      <c r="L394" s="2">
        <v>1</v>
      </c>
      <c r="M394" s="12">
        <v>132</v>
      </c>
      <c r="N394" s="3">
        <v>4</v>
      </c>
      <c r="O394" s="2" t="str" cm="1">
        <f t="array" ref="O394">_xlfn.IFS(N394=1,"Unsatisfactory",N394=2,"Poor",N394=3,"Average",N394=4,"Good",N394=5,"Excellent")</f>
        <v>Good</v>
      </c>
      <c r="P394"/>
      <c r="Q394"/>
      <c r="R394"/>
      <c r="S394"/>
      <c r="T394"/>
      <c r="U394"/>
    </row>
    <row r="395" spans="1:21">
      <c r="A395" s="2">
        <v>157163</v>
      </c>
      <c r="B395" s="2" t="s">
        <v>42</v>
      </c>
      <c r="C395" s="4">
        <v>45348</v>
      </c>
      <c r="D395" s="17">
        <v>45348</v>
      </c>
      <c r="E395" s="2" t="s">
        <v>16</v>
      </c>
      <c r="F395" s="2" t="s">
        <v>17</v>
      </c>
      <c r="G395" s="2">
        <v>19</v>
      </c>
      <c r="H395" s="2" t="s">
        <v>26</v>
      </c>
      <c r="I395" s="2" t="s">
        <v>27</v>
      </c>
      <c r="J395" s="12">
        <v>65</v>
      </c>
      <c r="K395" s="2">
        <v>105</v>
      </c>
      <c r="L395" s="2">
        <v>1</v>
      </c>
      <c r="M395" s="12">
        <v>105</v>
      </c>
      <c r="N395" s="3">
        <v>4</v>
      </c>
      <c r="O395" s="2" t="str" cm="1">
        <f t="array" ref="O395">_xlfn.IFS(N395=1,"Unsatisfactory",N395=2,"Poor",N395=3,"Average",N395=4,"Good",N395=5,"Excellent")</f>
        <v>Good</v>
      </c>
      <c r="P395"/>
      <c r="Q395"/>
      <c r="R395"/>
      <c r="S395"/>
      <c r="T395"/>
      <c r="U395"/>
    </row>
    <row r="396" spans="1:21">
      <c r="A396" s="2">
        <v>179260</v>
      </c>
      <c r="B396" s="2" t="s">
        <v>42</v>
      </c>
      <c r="C396" s="4">
        <v>45389</v>
      </c>
      <c r="D396" s="17">
        <v>45389</v>
      </c>
      <c r="E396" s="2" t="s">
        <v>16</v>
      </c>
      <c r="F396" s="2" t="s">
        <v>17</v>
      </c>
      <c r="G396" s="2">
        <v>22</v>
      </c>
      <c r="H396" s="2" t="s">
        <v>69</v>
      </c>
      <c r="I396" s="2" t="s">
        <v>19</v>
      </c>
      <c r="J396" s="12">
        <v>65</v>
      </c>
      <c r="K396" s="2">
        <v>65</v>
      </c>
      <c r="L396" s="2">
        <v>1</v>
      </c>
      <c r="M396" s="12">
        <v>65</v>
      </c>
      <c r="N396" s="3">
        <v>2</v>
      </c>
      <c r="O396" s="2" t="str" cm="1">
        <f t="array" ref="O396">_xlfn.IFS(N396=1,"Unsatisfactory",N396=2,"Poor",N396=3,"Average",N396=4,"Good",N396=5,"Excellent")</f>
        <v>Poor</v>
      </c>
      <c r="P396"/>
      <c r="Q396"/>
      <c r="R396"/>
      <c r="S396"/>
      <c r="T396"/>
      <c r="U396"/>
    </row>
    <row r="397" spans="1:21">
      <c r="A397" s="2">
        <v>144854</v>
      </c>
      <c r="B397" s="2" t="s">
        <v>48</v>
      </c>
      <c r="C397" s="4">
        <v>45298</v>
      </c>
      <c r="D397" s="17">
        <v>45298</v>
      </c>
      <c r="E397" s="2" t="s">
        <v>16</v>
      </c>
      <c r="F397" s="2" t="s">
        <v>25</v>
      </c>
      <c r="G397" s="2">
        <v>33</v>
      </c>
      <c r="H397" s="2" t="s">
        <v>51</v>
      </c>
      <c r="I397" s="2" t="s">
        <v>27</v>
      </c>
      <c r="J397" s="12">
        <v>130</v>
      </c>
      <c r="K397" s="2">
        <v>180</v>
      </c>
      <c r="L397" s="2">
        <v>1</v>
      </c>
      <c r="M397" s="12">
        <v>180</v>
      </c>
      <c r="N397" s="3">
        <v>3</v>
      </c>
      <c r="O397" s="2" t="str" cm="1">
        <f t="array" ref="O397">_xlfn.IFS(N397=1,"Unsatisfactory",N397=2,"Poor",N397=3,"Average",N397=4,"Good",N397=5,"Excellent")</f>
        <v>Average</v>
      </c>
      <c r="P397"/>
      <c r="Q397"/>
      <c r="R397"/>
      <c r="S397"/>
      <c r="T397"/>
      <c r="U397"/>
    </row>
    <row r="398" spans="1:21">
      <c r="A398" s="2">
        <v>182391</v>
      </c>
      <c r="B398" s="2" t="s">
        <v>76</v>
      </c>
      <c r="C398" s="4">
        <v>45256</v>
      </c>
      <c r="D398" s="17">
        <v>45256</v>
      </c>
      <c r="E398" s="2" t="s">
        <v>37</v>
      </c>
      <c r="F398" s="2" t="s">
        <v>25</v>
      </c>
      <c r="G398" s="2">
        <v>35</v>
      </c>
      <c r="H398" s="2" t="s">
        <v>44</v>
      </c>
      <c r="I398" s="2" t="s">
        <v>27</v>
      </c>
      <c r="J398" s="12">
        <v>45</v>
      </c>
      <c r="K398" s="2">
        <v>70</v>
      </c>
      <c r="L398" s="2">
        <v>1</v>
      </c>
      <c r="M398" s="12">
        <v>70</v>
      </c>
      <c r="N398" s="3">
        <v>1</v>
      </c>
      <c r="O398" s="2" t="str" cm="1">
        <f t="array" ref="O398">_xlfn.IFS(N398=1,"Unsatisfactory",N398=2,"Poor",N398=3,"Average",N398=4,"Good",N398=5,"Excellent")</f>
        <v>Unsatisfactory</v>
      </c>
      <c r="P398"/>
      <c r="Q398"/>
      <c r="R398"/>
      <c r="S398"/>
      <c r="T398"/>
      <c r="U398"/>
    </row>
    <row r="399" spans="1:21">
      <c r="A399" s="2">
        <v>194674</v>
      </c>
      <c r="B399" s="2" t="s">
        <v>42</v>
      </c>
      <c r="C399" s="4">
        <v>45387</v>
      </c>
      <c r="D399" s="17">
        <v>45387</v>
      </c>
      <c r="E399" s="2" t="s">
        <v>16</v>
      </c>
      <c r="F399" s="2" t="s">
        <v>25</v>
      </c>
      <c r="G399" s="2">
        <v>23</v>
      </c>
      <c r="H399" s="2" t="s">
        <v>34</v>
      </c>
      <c r="I399" s="2" t="s">
        <v>27</v>
      </c>
      <c r="J399" s="12">
        <v>65</v>
      </c>
      <c r="K399" s="2">
        <v>165</v>
      </c>
      <c r="L399" s="2">
        <v>3</v>
      </c>
      <c r="M399" s="12">
        <v>495</v>
      </c>
      <c r="N399" s="3">
        <v>3</v>
      </c>
      <c r="O399" s="2" t="str" cm="1">
        <f t="array" ref="O399">_xlfn.IFS(N399=1,"Unsatisfactory",N399=2,"Poor",N399=3,"Average",N399=4,"Good",N399=5,"Excellent")</f>
        <v>Average</v>
      </c>
      <c r="P399"/>
      <c r="Q399"/>
      <c r="R399"/>
      <c r="S399"/>
      <c r="T399"/>
      <c r="U399"/>
    </row>
    <row r="400" spans="1:21">
      <c r="A400" s="2">
        <v>172567</v>
      </c>
      <c r="B400" s="2" t="s">
        <v>48</v>
      </c>
      <c r="C400" s="4">
        <v>45303</v>
      </c>
      <c r="D400" s="17">
        <v>45303</v>
      </c>
      <c r="E400" s="2" t="s">
        <v>16</v>
      </c>
      <c r="F400" s="2" t="s">
        <v>17</v>
      </c>
      <c r="G400" s="2">
        <v>28</v>
      </c>
      <c r="H400" s="2" t="s">
        <v>38</v>
      </c>
      <c r="I400" s="2" t="s">
        <v>19</v>
      </c>
      <c r="J400" s="12">
        <v>130</v>
      </c>
      <c r="K400" s="2">
        <v>130</v>
      </c>
      <c r="L400" s="2">
        <v>1</v>
      </c>
      <c r="M400" s="12">
        <v>130</v>
      </c>
      <c r="N400" s="3">
        <v>3</v>
      </c>
      <c r="O400" s="2" t="str" cm="1">
        <f t="array" ref="O400">_xlfn.IFS(N400=1,"Unsatisfactory",N400=2,"Poor",N400=3,"Average",N400=4,"Good",N400=5,"Excellent")</f>
        <v>Average</v>
      </c>
      <c r="P400"/>
      <c r="Q400"/>
      <c r="R400"/>
      <c r="S400"/>
      <c r="T400"/>
      <c r="U400"/>
    </row>
    <row r="401" spans="1:21">
      <c r="A401" s="2">
        <v>146403</v>
      </c>
      <c r="B401" s="2" t="s">
        <v>42</v>
      </c>
      <c r="C401" s="4">
        <v>45324</v>
      </c>
      <c r="D401" s="17">
        <v>45324</v>
      </c>
      <c r="E401" s="2" t="s">
        <v>16</v>
      </c>
      <c r="F401" s="2" t="s">
        <v>17</v>
      </c>
      <c r="G401" s="2">
        <v>24</v>
      </c>
      <c r="H401" s="2" t="s">
        <v>29</v>
      </c>
      <c r="I401" s="2" t="s">
        <v>19</v>
      </c>
      <c r="J401" s="12">
        <v>65</v>
      </c>
      <c r="K401" s="2">
        <v>65</v>
      </c>
      <c r="L401" s="2">
        <v>1</v>
      </c>
      <c r="M401" s="12">
        <v>65</v>
      </c>
      <c r="N401" s="3">
        <v>1</v>
      </c>
      <c r="O401" s="2" t="str" cm="1">
        <f t="array" ref="O401">_xlfn.IFS(N401=1,"Unsatisfactory",N401=2,"Poor",N401=3,"Average",N401=4,"Good",N401=5,"Excellent")</f>
        <v>Unsatisfactory</v>
      </c>
      <c r="P401"/>
      <c r="Q401"/>
      <c r="R401"/>
      <c r="S401"/>
      <c r="T401"/>
      <c r="U401"/>
    </row>
    <row r="402" spans="1:21">
      <c r="A402" s="2">
        <v>149469</v>
      </c>
      <c r="B402" s="2" t="s">
        <v>30</v>
      </c>
      <c r="C402" s="4">
        <v>45541</v>
      </c>
      <c r="D402" s="17">
        <v>45541</v>
      </c>
      <c r="E402" s="2" t="s">
        <v>24</v>
      </c>
      <c r="F402" s="2" t="s">
        <v>17</v>
      </c>
      <c r="G402" s="2">
        <v>27</v>
      </c>
      <c r="H402" s="2" t="s">
        <v>69</v>
      </c>
      <c r="I402" s="2" t="s">
        <v>19</v>
      </c>
      <c r="J402" s="12">
        <v>10</v>
      </c>
      <c r="K402" s="2">
        <v>10</v>
      </c>
      <c r="L402" s="2">
        <v>1</v>
      </c>
      <c r="M402" s="12">
        <v>10</v>
      </c>
      <c r="N402" s="3">
        <v>2</v>
      </c>
      <c r="O402" s="2" t="str" cm="1">
        <f t="array" ref="O402">_xlfn.IFS(N402=1,"Unsatisfactory",N402=2,"Poor",N402=3,"Average",N402=4,"Good",N402=5,"Excellent")</f>
        <v>Poor</v>
      </c>
      <c r="P402"/>
      <c r="Q402"/>
      <c r="R402"/>
      <c r="S402"/>
      <c r="T402"/>
      <c r="U402"/>
    </row>
    <row r="403" spans="1:21">
      <c r="A403" s="2">
        <v>128969</v>
      </c>
      <c r="B403" s="2" t="s">
        <v>36</v>
      </c>
      <c r="C403" s="4">
        <v>45475</v>
      </c>
      <c r="D403" s="17">
        <v>45475</v>
      </c>
      <c r="E403" s="2" t="s">
        <v>37</v>
      </c>
      <c r="F403" s="2" t="s">
        <v>17</v>
      </c>
      <c r="G403" s="2">
        <v>20</v>
      </c>
      <c r="H403" s="2" t="s">
        <v>62</v>
      </c>
      <c r="I403" s="2" t="s">
        <v>19</v>
      </c>
      <c r="J403" s="12">
        <v>32</v>
      </c>
      <c r="K403" s="2">
        <v>32</v>
      </c>
      <c r="L403" s="2">
        <v>1</v>
      </c>
      <c r="M403" s="12">
        <v>32</v>
      </c>
      <c r="N403" s="3">
        <v>4</v>
      </c>
      <c r="O403" s="2" t="str" cm="1">
        <f t="array" ref="O403">_xlfn.IFS(N403=1,"Unsatisfactory",N403=2,"Poor",N403=3,"Average",N403=4,"Good",N403=5,"Excellent")</f>
        <v>Good</v>
      </c>
      <c r="P403"/>
      <c r="Q403"/>
      <c r="R403"/>
      <c r="S403"/>
      <c r="T403"/>
      <c r="U403"/>
    </row>
    <row r="404" spans="1:21">
      <c r="A404" s="2">
        <v>126593</v>
      </c>
      <c r="B404" s="2" t="s">
        <v>50</v>
      </c>
      <c r="C404" s="4">
        <v>45403</v>
      </c>
      <c r="D404" s="17">
        <v>45403</v>
      </c>
      <c r="E404" s="2" t="s">
        <v>16</v>
      </c>
      <c r="F404" s="2" t="s">
        <v>17</v>
      </c>
      <c r="G404" s="2">
        <v>33</v>
      </c>
      <c r="H404" s="2" t="s">
        <v>129</v>
      </c>
      <c r="I404" s="2" t="s">
        <v>19</v>
      </c>
      <c r="J404" s="12">
        <v>97</v>
      </c>
      <c r="K404" s="2">
        <v>97</v>
      </c>
      <c r="L404" s="2">
        <v>1</v>
      </c>
      <c r="M404" s="12">
        <v>97</v>
      </c>
      <c r="N404" s="3">
        <v>2</v>
      </c>
      <c r="O404" s="2" t="str" cm="1">
        <f t="array" ref="O404">_xlfn.IFS(N404=1,"Unsatisfactory",N404=2,"Poor",N404=3,"Average",N404=4,"Good",N404=5,"Excellent")</f>
        <v>Poor</v>
      </c>
      <c r="P404"/>
      <c r="Q404"/>
      <c r="R404"/>
      <c r="S404"/>
      <c r="T404"/>
      <c r="U404"/>
    </row>
    <row r="405" spans="1:21">
      <c r="A405" s="2">
        <v>131062</v>
      </c>
      <c r="B405" s="2" t="s">
        <v>36</v>
      </c>
      <c r="C405" s="4">
        <v>45279</v>
      </c>
      <c r="D405" s="17">
        <v>45279</v>
      </c>
      <c r="E405" s="2" t="s">
        <v>37</v>
      </c>
      <c r="F405" s="2" t="s">
        <v>17</v>
      </c>
      <c r="G405" s="2">
        <v>18</v>
      </c>
      <c r="H405" s="2" t="s">
        <v>129</v>
      </c>
      <c r="I405" s="2" t="s">
        <v>19</v>
      </c>
      <c r="J405" s="12">
        <v>32</v>
      </c>
      <c r="K405" s="2">
        <v>32</v>
      </c>
      <c r="L405" s="2">
        <v>3</v>
      </c>
      <c r="M405" s="12">
        <v>96</v>
      </c>
      <c r="N405" s="3">
        <v>5</v>
      </c>
      <c r="O405" s="2" t="str" cm="1">
        <f t="array" ref="O405">_xlfn.IFS(N405=1,"Unsatisfactory",N405=2,"Poor",N405=3,"Average",N405=4,"Good",N405=5,"Excellent")</f>
        <v>Excellent</v>
      </c>
      <c r="P405"/>
      <c r="Q405"/>
      <c r="R405"/>
      <c r="S405"/>
      <c r="T405"/>
      <c r="U405"/>
    </row>
    <row r="406" spans="1:21">
      <c r="A406" s="2">
        <v>173855</v>
      </c>
      <c r="B406" s="2" t="s">
        <v>42</v>
      </c>
      <c r="C406" s="4">
        <v>45316</v>
      </c>
      <c r="D406" s="17">
        <v>45316</v>
      </c>
      <c r="E406" s="2" t="s">
        <v>16</v>
      </c>
      <c r="F406" s="2" t="s">
        <v>25</v>
      </c>
      <c r="G406" s="2">
        <v>24</v>
      </c>
      <c r="H406" s="2" t="s">
        <v>118</v>
      </c>
      <c r="I406" s="2" t="s">
        <v>19</v>
      </c>
      <c r="J406" s="12">
        <v>65</v>
      </c>
      <c r="K406" s="2">
        <v>65</v>
      </c>
      <c r="L406" s="2">
        <v>1</v>
      </c>
      <c r="M406" s="12">
        <v>65</v>
      </c>
      <c r="N406" s="3">
        <v>1</v>
      </c>
      <c r="O406" s="2" t="str" cm="1">
        <f t="array" ref="O406">_xlfn.IFS(N406=1,"Unsatisfactory",N406=2,"Poor",N406=3,"Average",N406=4,"Good",N406=5,"Excellent")</f>
        <v>Unsatisfactory</v>
      </c>
      <c r="P406"/>
      <c r="Q406"/>
      <c r="R406"/>
      <c r="S406"/>
      <c r="T406"/>
      <c r="U406"/>
    </row>
    <row r="407" spans="1:21">
      <c r="A407" s="2">
        <v>169271</v>
      </c>
      <c r="B407" s="2" t="s">
        <v>53</v>
      </c>
      <c r="C407" s="4">
        <v>45428</v>
      </c>
      <c r="D407" s="17">
        <v>45428</v>
      </c>
      <c r="E407" s="2" t="s">
        <v>37</v>
      </c>
      <c r="F407" s="2" t="s">
        <v>17</v>
      </c>
      <c r="G407" s="2">
        <v>22</v>
      </c>
      <c r="H407" s="2" t="s">
        <v>118</v>
      </c>
      <c r="I407" s="2" t="s">
        <v>19</v>
      </c>
      <c r="J407" s="12">
        <v>15</v>
      </c>
      <c r="K407" s="2">
        <v>15</v>
      </c>
      <c r="L407" s="2">
        <v>4</v>
      </c>
      <c r="M407" s="12">
        <v>60</v>
      </c>
      <c r="N407" s="3">
        <v>4</v>
      </c>
      <c r="O407" s="2" t="str" cm="1">
        <f t="array" ref="O407">_xlfn.IFS(N407=1,"Unsatisfactory",N407=2,"Poor",N407=3,"Average",N407=4,"Good",N407=5,"Excellent")</f>
        <v>Good</v>
      </c>
      <c r="P407"/>
      <c r="Q407"/>
      <c r="R407"/>
      <c r="S407"/>
      <c r="T407"/>
      <c r="U407"/>
    </row>
    <row r="408" spans="1:21">
      <c r="A408" s="2">
        <v>160594</v>
      </c>
      <c r="B408" s="2" t="s">
        <v>76</v>
      </c>
      <c r="C408" s="4">
        <v>45397</v>
      </c>
      <c r="D408" s="17">
        <v>45397</v>
      </c>
      <c r="E408" s="2" t="s">
        <v>37</v>
      </c>
      <c r="F408" s="2" t="s">
        <v>25</v>
      </c>
      <c r="G408" s="2">
        <v>22</v>
      </c>
      <c r="H408" s="2" t="s">
        <v>129</v>
      </c>
      <c r="I408" s="2" t="s">
        <v>19</v>
      </c>
      <c r="J408" s="12">
        <v>45</v>
      </c>
      <c r="K408" s="2">
        <v>45</v>
      </c>
      <c r="L408" s="2">
        <v>1</v>
      </c>
      <c r="M408" s="12">
        <v>45</v>
      </c>
      <c r="N408" s="3">
        <v>4</v>
      </c>
      <c r="O408" s="2" t="str" cm="1">
        <f t="array" ref="O408">_xlfn.IFS(N408=1,"Unsatisfactory",N408=2,"Poor",N408=3,"Average",N408=4,"Good",N408=5,"Excellent")</f>
        <v>Good</v>
      </c>
      <c r="P408"/>
      <c r="Q408"/>
      <c r="R408"/>
      <c r="S408"/>
      <c r="T408"/>
      <c r="U408"/>
    </row>
    <row r="409" spans="1:21">
      <c r="A409" s="2">
        <v>154895</v>
      </c>
      <c r="B409" s="2" t="s">
        <v>53</v>
      </c>
      <c r="C409" s="4">
        <v>45462</v>
      </c>
      <c r="D409" s="17">
        <v>45462</v>
      </c>
      <c r="E409" s="2" t="s">
        <v>37</v>
      </c>
      <c r="F409" s="2" t="s">
        <v>25</v>
      </c>
      <c r="G409" s="2">
        <v>26</v>
      </c>
      <c r="H409" s="2" t="s">
        <v>128</v>
      </c>
      <c r="I409" s="2" t="s">
        <v>19</v>
      </c>
      <c r="J409" s="12">
        <v>15</v>
      </c>
      <c r="K409" s="2">
        <v>15</v>
      </c>
      <c r="L409" s="2">
        <v>1</v>
      </c>
      <c r="M409" s="12">
        <v>15</v>
      </c>
      <c r="N409" s="3">
        <v>4</v>
      </c>
      <c r="O409" s="2" t="str" cm="1">
        <f t="array" ref="O409">_xlfn.IFS(N409=1,"Unsatisfactory",N409=2,"Poor",N409=3,"Average",N409=4,"Good",N409=5,"Excellent")</f>
        <v>Good</v>
      </c>
      <c r="P409"/>
      <c r="Q409"/>
      <c r="R409"/>
      <c r="S409"/>
      <c r="T409"/>
      <c r="U409"/>
    </row>
    <row r="410" spans="1:21">
      <c r="A410" s="2">
        <v>186359</v>
      </c>
      <c r="B410" s="2" t="s">
        <v>78</v>
      </c>
      <c r="C410" s="4">
        <v>45279</v>
      </c>
      <c r="D410" s="17">
        <v>45279</v>
      </c>
      <c r="E410" s="2" t="s">
        <v>37</v>
      </c>
      <c r="F410" s="2" t="s">
        <v>17</v>
      </c>
      <c r="G410" s="2">
        <v>30</v>
      </c>
      <c r="H410" s="2" t="s">
        <v>79</v>
      </c>
      <c r="I410" s="2" t="s">
        <v>27</v>
      </c>
      <c r="J410" s="12">
        <v>50</v>
      </c>
      <c r="K410" s="2">
        <v>90</v>
      </c>
      <c r="L410" s="2">
        <v>1</v>
      </c>
      <c r="M410" s="12">
        <v>90</v>
      </c>
      <c r="N410" s="3">
        <v>3</v>
      </c>
      <c r="O410" s="2" t="str" cm="1">
        <f t="array" ref="O410">_xlfn.IFS(N410=1,"Unsatisfactory",N410=2,"Poor",N410=3,"Average",N410=4,"Good",N410=5,"Excellent")</f>
        <v>Average</v>
      </c>
      <c r="P410"/>
      <c r="Q410"/>
      <c r="R410"/>
      <c r="S410"/>
      <c r="T410"/>
      <c r="U410"/>
    </row>
    <row r="411" spans="1:21">
      <c r="A411" s="2">
        <v>190169</v>
      </c>
      <c r="B411" s="2" t="s">
        <v>42</v>
      </c>
      <c r="C411" s="4">
        <v>45423</v>
      </c>
      <c r="D411" s="17">
        <v>45423</v>
      </c>
      <c r="E411" s="2" t="s">
        <v>16</v>
      </c>
      <c r="F411" s="2" t="s">
        <v>17</v>
      </c>
      <c r="G411" s="2">
        <v>26</v>
      </c>
      <c r="H411" s="2" t="s">
        <v>31</v>
      </c>
      <c r="I411" s="2" t="s">
        <v>19</v>
      </c>
      <c r="J411" s="12">
        <v>65</v>
      </c>
      <c r="K411" s="2">
        <v>65</v>
      </c>
      <c r="L411" s="2">
        <v>4</v>
      </c>
      <c r="M411" s="12">
        <v>260</v>
      </c>
      <c r="N411" s="3">
        <v>3</v>
      </c>
      <c r="O411" s="2" t="str" cm="1">
        <f t="array" ref="O411">_xlfn.IFS(N411=1,"Unsatisfactory",N411=2,"Poor",N411=3,"Average",N411=4,"Good",N411=5,"Excellent")</f>
        <v>Average</v>
      </c>
      <c r="P411"/>
      <c r="Q411"/>
      <c r="R411"/>
      <c r="S411"/>
      <c r="T411"/>
      <c r="U411"/>
    </row>
    <row r="412" spans="1:21">
      <c r="A412" s="2">
        <v>134511</v>
      </c>
      <c r="B412" s="2" t="s">
        <v>33</v>
      </c>
      <c r="C412" s="4">
        <v>45343</v>
      </c>
      <c r="D412" s="17">
        <v>45343</v>
      </c>
      <c r="E412" s="2" t="s">
        <v>16</v>
      </c>
      <c r="F412" s="2" t="s">
        <v>17</v>
      </c>
      <c r="G412" s="2">
        <v>28</v>
      </c>
      <c r="H412" s="2" t="s">
        <v>69</v>
      </c>
      <c r="I412" s="2" t="s">
        <v>19</v>
      </c>
      <c r="J412" s="12">
        <v>118</v>
      </c>
      <c r="K412" s="2">
        <v>118</v>
      </c>
      <c r="L412" s="2">
        <v>1</v>
      </c>
      <c r="M412" s="12">
        <v>118</v>
      </c>
      <c r="N412" s="3">
        <v>5</v>
      </c>
      <c r="O412" s="2" t="str" cm="1">
        <f t="array" ref="O412">_xlfn.IFS(N412=1,"Unsatisfactory",N412=2,"Poor",N412=3,"Average",N412=4,"Good",N412=5,"Excellent")</f>
        <v>Excellent</v>
      </c>
      <c r="P412"/>
      <c r="Q412"/>
      <c r="R412"/>
      <c r="S412"/>
      <c r="T412"/>
      <c r="U412"/>
    </row>
    <row r="413" spans="1:21">
      <c r="A413" s="2">
        <v>180050</v>
      </c>
      <c r="B413" s="2" t="s">
        <v>48</v>
      </c>
      <c r="C413" s="4">
        <v>45320</v>
      </c>
      <c r="D413" s="17">
        <v>45320</v>
      </c>
      <c r="E413" s="2" t="s">
        <v>16</v>
      </c>
      <c r="F413" s="2" t="s">
        <v>17</v>
      </c>
      <c r="G413" s="2">
        <v>24</v>
      </c>
      <c r="H413" s="2" t="s">
        <v>56</v>
      </c>
      <c r="I413" s="2" t="s">
        <v>19</v>
      </c>
      <c r="J413" s="12">
        <v>130</v>
      </c>
      <c r="K413" s="2">
        <v>130</v>
      </c>
      <c r="L413" s="2">
        <v>1</v>
      </c>
      <c r="M413" s="12">
        <v>130</v>
      </c>
      <c r="N413" s="3">
        <v>5</v>
      </c>
      <c r="O413" s="2" t="str" cm="1">
        <f t="array" ref="O413">_xlfn.IFS(N413=1,"Unsatisfactory",N413=2,"Poor",N413=3,"Average",N413=4,"Good",N413=5,"Excellent")</f>
        <v>Excellent</v>
      </c>
      <c r="P413"/>
      <c r="Q413"/>
      <c r="R413"/>
      <c r="S413"/>
      <c r="T413"/>
      <c r="U413"/>
    </row>
    <row r="414" spans="1:21">
      <c r="A414" s="2">
        <v>173197</v>
      </c>
      <c r="B414" s="2" t="s">
        <v>76</v>
      </c>
      <c r="C414" s="4">
        <v>45297</v>
      </c>
      <c r="D414" s="17">
        <v>45297</v>
      </c>
      <c r="E414" s="2" t="s">
        <v>37</v>
      </c>
      <c r="F414" s="2" t="s">
        <v>25</v>
      </c>
      <c r="G414" s="2">
        <v>27</v>
      </c>
      <c r="H414" s="2" t="s">
        <v>44</v>
      </c>
      <c r="I414" s="2" t="s">
        <v>27</v>
      </c>
      <c r="J414" s="12">
        <v>45</v>
      </c>
      <c r="K414" s="2">
        <v>70</v>
      </c>
      <c r="L414" s="2">
        <v>1</v>
      </c>
      <c r="M414" s="12">
        <v>70</v>
      </c>
      <c r="N414" s="3">
        <v>5</v>
      </c>
      <c r="O414" s="2" t="str" cm="1">
        <f t="array" ref="O414">_xlfn.IFS(N414=1,"Unsatisfactory",N414=2,"Poor",N414=3,"Average",N414=4,"Good",N414=5,"Excellent")</f>
        <v>Excellent</v>
      </c>
      <c r="P414"/>
      <c r="Q414"/>
      <c r="R414"/>
      <c r="S414"/>
      <c r="T414"/>
      <c r="U414"/>
    </row>
    <row r="415" spans="1:21">
      <c r="A415" s="2">
        <v>156778</v>
      </c>
      <c r="B415" s="2" t="s">
        <v>33</v>
      </c>
      <c r="C415" s="4">
        <v>45434</v>
      </c>
      <c r="D415" s="17">
        <v>45434</v>
      </c>
      <c r="E415" s="2" t="s">
        <v>16</v>
      </c>
      <c r="F415" s="2" t="s">
        <v>25</v>
      </c>
      <c r="G415" s="2">
        <v>18</v>
      </c>
      <c r="H415" s="2" t="s">
        <v>118</v>
      </c>
      <c r="I415" s="2" t="s">
        <v>19</v>
      </c>
      <c r="J415" s="12">
        <v>118</v>
      </c>
      <c r="K415" s="2">
        <v>118</v>
      </c>
      <c r="L415" s="2">
        <v>1</v>
      </c>
      <c r="M415" s="12">
        <v>118</v>
      </c>
      <c r="N415" s="3">
        <v>1</v>
      </c>
      <c r="O415" s="2" t="str" cm="1">
        <f t="array" ref="O415">_xlfn.IFS(N415=1,"Unsatisfactory",N415=2,"Poor",N415=3,"Average",N415=4,"Good",N415=5,"Excellent")</f>
        <v>Unsatisfactory</v>
      </c>
      <c r="P415"/>
      <c r="Q415"/>
      <c r="R415"/>
      <c r="S415"/>
      <c r="T415"/>
      <c r="U415"/>
    </row>
    <row r="416" spans="1:21">
      <c r="A416" s="2">
        <v>174964</v>
      </c>
      <c r="B416" s="2" t="s">
        <v>42</v>
      </c>
      <c r="C416" s="4">
        <v>45449</v>
      </c>
      <c r="D416" s="17">
        <v>45449</v>
      </c>
      <c r="E416" s="2" t="s">
        <v>16</v>
      </c>
      <c r="F416" s="2" t="s">
        <v>17</v>
      </c>
      <c r="G416" s="2">
        <v>31</v>
      </c>
      <c r="H416" s="2" t="s">
        <v>129</v>
      </c>
      <c r="I416" s="2" t="s">
        <v>19</v>
      </c>
      <c r="J416" s="12">
        <v>65</v>
      </c>
      <c r="K416" s="2">
        <v>65</v>
      </c>
      <c r="L416" s="2">
        <v>1</v>
      </c>
      <c r="M416" s="12">
        <v>65</v>
      </c>
      <c r="N416" s="3">
        <v>4</v>
      </c>
      <c r="O416" s="2" t="str" cm="1">
        <f t="array" ref="O416">_xlfn.IFS(N416=1,"Unsatisfactory",N416=2,"Poor",N416=3,"Average",N416=4,"Good",N416=5,"Excellent")</f>
        <v>Good</v>
      </c>
      <c r="P416"/>
      <c r="Q416"/>
      <c r="R416"/>
      <c r="S416"/>
      <c r="T416"/>
      <c r="U416"/>
    </row>
    <row r="417" spans="1:21">
      <c r="A417" s="2">
        <v>174375</v>
      </c>
      <c r="B417" s="2" t="s">
        <v>42</v>
      </c>
      <c r="C417" s="4">
        <v>45395</v>
      </c>
      <c r="D417" s="17">
        <v>45395</v>
      </c>
      <c r="E417" s="2" t="s">
        <v>16</v>
      </c>
      <c r="F417" s="2" t="s">
        <v>25</v>
      </c>
      <c r="G417" s="2">
        <v>24</v>
      </c>
      <c r="H417" s="2" t="s">
        <v>118</v>
      </c>
      <c r="I417" s="2" t="s">
        <v>19</v>
      </c>
      <c r="J417" s="12">
        <v>65</v>
      </c>
      <c r="K417" s="2">
        <v>65</v>
      </c>
      <c r="L417" s="2">
        <v>4</v>
      </c>
      <c r="M417" s="12">
        <v>260</v>
      </c>
      <c r="N417" s="3">
        <v>5</v>
      </c>
      <c r="O417" s="2" t="str" cm="1">
        <f t="array" ref="O417">_xlfn.IFS(N417=1,"Unsatisfactory",N417=2,"Poor",N417=3,"Average",N417=4,"Good",N417=5,"Excellent")</f>
        <v>Excellent</v>
      </c>
      <c r="P417"/>
      <c r="Q417"/>
      <c r="R417"/>
      <c r="S417"/>
      <c r="T417"/>
      <c r="U417"/>
    </row>
    <row r="418" spans="1:21">
      <c r="A418" s="2">
        <v>180752</v>
      </c>
      <c r="B418" s="2" t="s">
        <v>23</v>
      </c>
      <c r="C418" s="4">
        <v>45545</v>
      </c>
      <c r="D418" s="17">
        <v>45545</v>
      </c>
      <c r="E418" s="2" t="s">
        <v>24</v>
      </c>
      <c r="F418" s="2" t="s">
        <v>25</v>
      </c>
      <c r="G418" s="2">
        <v>29</v>
      </c>
      <c r="H418" s="2" t="s">
        <v>46</v>
      </c>
      <c r="I418" s="2" t="s">
        <v>19</v>
      </c>
      <c r="J418" s="12">
        <v>9</v>
      </c>
      <c r="K418" s="2">
        <v>9</v>
      </c>
      <c r="L418" s="2">
        <v>1</v>
      </c>
      <c r="M418" s="12">
        <v>9</v>
      </c>
      <c r="N418" s="3">
        <v>5</v>
      </c>
      <c r="O418" s="2" t="str" cm="1">
        <f t="array" ref="O418">_xlfn.IFS(N418=1,"Unsatisfactory",N418=2,"Poor",N418=3,"Average",N418=4,"Good",N418=5,"Excellent")</f>
        <v>Excellent</v>
      </c>
      <c r="P418"/>
      <c r="Q418"/>
      <c r="R418"/>
      <c r="S418"/>
      <c r="T418"/>
      <c r="U418"/>
    </row>
    <row r="419" spans="1:21">
      <c r="A419" s="2">
        <v>140830</v>
      </c>
      <c r="B419" s="2" t="s">
        <v>30</v>
      </c>
      <c r="C419" s="4">
        <v>45272</v>
      </c>
      <c r="D419" s="17">
        <v>45272</v>
      </c>
      <c r="E419" s="2" t="s">
        <v>24</v>
      </c>
      <c r="F419" s="2" t="s">
        <v>17</v>
      </c>
      <c r="G419" s="2">
        <v>24</v>
      </c>
      <c r="H419" s="2" t="s">
        <v>60</v>
      </c>
      <c r="I419" s="2" t="s">
        <v>19</v>
      </c>
      <c r="J419" s="12">
        <v>10</v>
      </c>
      <c r="K419" s="2">
        <v>10</v>
      </c>
      <c r="L419" s="2">
        <v>1</v>
      </c>
      <c r="M419" s="12">
        <v>10</v>
      </c>
      <c r="N419" s="3">
        <v>1</v>
      </c>
      <c r="O419" s="2" t="str" cm="1">
        <f t="array" ref="O419">_xlfn.IFS(N419=1,"Unsatisfactory",N419=2,"Poor",N419=3,"Average",N419=4,"Good",N419=5,"Excellent")</f>
        <v>Unsatisfactory</v>
      </c>
      <c r="P419"/>
      <c r="Q419"/>
      <c r="R419"/>
      <c r="S419"/>
      <c r="T419"/>
      <c r="U419"/>
    </row>
    <row r="420" spans="1:21">
      <c r="A420" s="2">
        <v>177728</v>
      </c>
      <c r="B420" s="2" t="s">
        <v>23</v>
      </c>
      <c r="C420" s="4">
        <v>45588</v>
      </c>
      <c r="D420" s="17">
        <v>45588</v>
      </c>
      <c r="E420" s="2" t="s">
        <v>24</v>
      </c>
      <c r="F420" s="2" t="s">
        <v>17</v>
      </c>
      <c r="G420" s="2">
        <v>34</v>
      </c>
      <c r="H420" s="2" t="s">
        <v>51</v>
      </c>
      <c r="I420" s="2" t="s">
        <v>27</v>
      </c>
      <c r="J420" s="12">
        <v>9</v>
      </c>
      <c r="K420" s="2">
        <v>59</v>
      </c>
      <c r="L420" s="2">
        <v>1</v>
      </c>
      <c r="M420" s="12">
        <v>59</v>
      </c>
      <c r="N420" s="3">
        <v>5</v>
      </c>
      <c r="O420" s="2" t="str" cm="1">
        <f t="array" ref="O420">_xlfn.IFS(N420=1,"Unsatisfactory",N420=2,"Poor",N420=3,"Average",N420=4,"Good",N420=5,"Excellent")</f>
        <v>Excellent</v>
      </c>
      <c r="P420"/>
      <c r="Q420"/>
      <c r="R420"/>
      <c r="S420"/>
      <c r="T420"/>
      <c r="U420"/>
    </row>
    <row r="421" spans="1:21">
      <c r="A421" s="2">
        <v>145199</v>
      </c>
      <c r="B421" s="2" t="s">
        <v>30</v>
      </c>
      <c r="C421" s="4">
        <v>45351</v>
      </c>
      <c r="D421" s="17">
        <v>45351</v>
      </c>
      <c r="E421" s="2" t="s">
        <v>24</v>
      </c>
      <c r="F421" s="2" t="s">
        <v>17</v>
      </c>
      <c r="G421" s="2">
        <v>21</v>
      </c>
      <c r="H421" s="2" t="s">
        <v>62</v>
      </c>
      <c r="I421" s="2" t="s">
        <v>19</v>
      </c>
      <c r="J421" s="12">
        <v>10</v>
      </c>
      <c r="K421" s="2">
        <v>10</v>
      </c>
      <c r="L421" s="2">
        <v>3</v>
      </c>
      <c r="M421" s="12">
        <v>30</v>
      </c>
      <c r="N421" s="3">
        <v>4</v>
      </c>
      <c r="O421" s="2" t="str" cm="1">
        <f t="array" ref="O421">_xlfn.IFS(N421=1,"Unsatisfactory",N421=2,"Poor",N421=3,"Average",N421=4,"Good",N421=5,"Excellent")</f>
        <v>Good</v>
      </c>
      <c r="P421"/>
      <c r="Q421"/>
      <c r="R421"/>
      <c r="S421"/>
      <c r="T421"/>
      <c r="U421"/>
    </row>
    <row r="422" spans="1:21">
      <c r="A422" s="2">
        <v>192160</v>
      </c>
      <c r="B422" s="2" t="s">
        <v>50</v>
      </c>
      <c r="C422" s="4">
        <v>45371</v>
      </c>
      <c r="D422" s="17">
        <v>45371</v>
      </c>
      <c r="E422" s="2" t="s">
        <v>16</v>
      </c>
      <c r="F422" s="2" t="s">
        <v>17</v>
      </c>
      <c r="G422" s="2">
        <v>27</v>
      </c>
      <c r="H422" s="2" t="s">
        <v>69</v>
      </c>
      <c r="I422" s="2" t="s">
        <v>19</v>
      </c>
      <c r="J422" s="12">
        <v>97</v>
      </c>
      <c r="K422" s="2">
        <v>97</v>
      </c>
      <c r="L422" s="2">
        <v>1</v>
      </c>
      <c r="M422" s="12">
        <v>97</v>
      </c>
      <c r="N422" s="3">
        <v>5</v>
      </c>
      <c r="O422" s="2" t="str" cm="1">
        <f t="array" ref="O422">_xlfn.IFS(N422=1,"Unsatisfactory",N422=2,"Poor",N422=3,"Average",N422=4,"Good",N422=5,"Excellent")</f>
        <v>Excellent</v>
      </c>
      <c r="P422"/>
      <c r="Q422"/>
      <c r="R422"/>
      <c r="S422"/>
      <c r="T422"/>
      <c r="U422"/>
    </row>
    <row r="423" spans="1:21">
      <c r="A423" s="2">
        <v>197764</v>
      </c>
      <c r="B423" s="2" t="s">
        <v>33</v>
      </c>
      <c r="C423" s="4">
        <v>45515</v>
      </c>
      <c r="D423" s="17">
        <v>45515</v>
      </c>
      <c r="E423" s="2" t="s">
        <v>16</v>
      </c>
      <c r="F423" s="2" t="s">
        <v>17</v>
      </c>
      <c r="G423" s="2">
        <v>24</v>
      </c>
      <c r="H423" s="2" t="s">
        <v>69</v>
      </c>
      <c r="I423" s="2" t="s">
        <v>19</v>
      </c>
      <c r="J423" s="12">
        <v>118</v>
      </c>
      <c r="K423" s="2">
        <v>118</v>
      </c>
      <c r="L423" s="2">
        <v>1</v>
      </c>
      <c r="M423" s="12">
        <v>118</v>
      </c>
      <c r="N423" s="3">
        <v>4</v>
      </c>
      <c r="O423" s="2" t="str" cm="1">
        <f t="array" ref="O423">_xlfn.IFS(N423=1,"Unsatisfactory",N423=2,"Poor",N423=3,"Average",N423=4,"Good",N423=5,"Excellent")</f>
        <v>Good</v>
      </c>
      <c r="P423"/>
      <c r="Q423"/>
      <c r="R423"/>
      <c r="S423"/>
      <c r="T423"/>
      <c r="U423"/>
    </row>
    <row r="424" spans="1:21">
      <c r="A424" s="2">
        <v>120108</v>
      </c>
      <c r="B424" s="2" t="s">
        <v>15</v>
      </c>
      <c r="C424" s="4">
        <v>45525</v>
      </c>
      <c r="D424" s="17">
        <v>45525</v>
      </c>
      <c r="E424" s="2" t="s">
        <v>16</v>
      </c>
      <c r="F424" s="2" t="s">
        <v>17</v>
      </c>
      <c r="G424" s="2">
        <v>19</v>
      </c>
      <c r="H424" s="2" t="s">
        <v>75</v>
      </c>
      <c r="I424" s="2" t="s">
        <v>27</v>
      </c>
      <c r="J424" s="12">
        <v>100</v>
      </c>
      <c r="K424" s="2">
        <v>170</v>
      </c>
      <c r="L424" s="2">
        <v>1</v>
      </c>
      <c r="M424" s="12">
        <v>170</v>
      </c>
      <c r="N424" s="3">
        <v>3</v>
      </c>
      <c r="O424" s="2" t="str" cm="1">
        <f t="array" ref="O424">_xlfn.IFS(N424=1,"Unsatisfactory",N424=2,"Poor",N424=3,"Average",N424=4,"Good",N424=5,"Excellent")</f>
        <v>Average</v>
      </c>
      <c r="P424"/>
      <c r="Q424"/>
      <c r="R424"/>
      <c r="S424"/>
      <c r="T424"/>
      <c r="U424"/>
    </row>
    <row r="425" spans="1:21">
      <c r="A425" s="2">
        <v>157609</v>
      </c>
      <c r="B425" s="2" t="s">
        <v>42</v>
      </c>
      <c r="C425" s="4">
        <v>45284</v>
      </c>
      <c r="D425" s="17">
        <v>45284</v>
      </c>
      <c r="E425" s="2" t="s">
        <v>16</v>
      </c>
      <c r="F425" s="2" t="s">
        <v>25</v>
      </c>
      <c r="G425" s="2">
        <v>23</v>
      </c>
      <c r="H425" s="2" t="s">
        <v>130</v>
      </c>
      <c r="I425" s="2" t="s">
        <v>19</v>
      </c>
      <c r="J425" s="12">
        <v>65</v>
      </c>
      <c r="K425" s="2">
        <v>65</v>
      </c>
      <c r="L425" s="2">
        <v>4</v>
      </c>
      <c r="M425" s="12">
        <v>260</v>
      </c>
      <c r="N425" s="3">
        <v>5</v>
      </c>
      <c r="O425" s="2" t="str" cm="1">
        <f t="array" ref="O425">_xlfn.IFS(N425=1,"Unsatisfactory",N425=2,"Poor",N425=3,"Average",N425=4,"Good",N425=5,"Excellent")</f>
        <v>Excellent</v>
      </c>
      <c r="P425"/>
      <c r="Q425"/>
      <c r="R425"/>
      <c r="S425"/>
      <c r="T425"/>
      <c r="U425"/>
    </row>
    <row r="426" spans="1:21">
      <c r="A426" s="2">
        <v>197138</v>
      </c>
      <c r="B426" s="2" t="s">
        <v>23</v>
      </c>
      <c r="C426" s="4">
        <v>45447</v>
      </c>
      <c r="D426" s="17">
        <v>45447</v>
      </c>
      <c r="E426" s="2" t="s">
        <v>24</v>
      </c>
      <c r="F426" s="2" t="s">
        <v>17</v>
      </c>
      <c r="G426" s="2">
        <v>31</v>
      </c>
      <c r="H426" s="2" t="s">
        <v>58</v>
      </c>
      <c r="I426" s="2" t="s">
        <v>27</v>
      </c>
      <c r="J426" s="12">
        <v>9</v>
      </c>
      <c r="K426" s="2">
        <v>49</v>
      </c>
      <c r="L426" s="2">
        <v>1</v>
      </c>
      <c r="M426" s="12">
        <v>49</v>
      </c>
      <c r="N426" s="3">
        <v>5</v>
      </c>
      <c r="O426" s="2" t="str" cm="1">
        <f t="array" ref="O426">_xlfn.IFS(N426=1,"Unsatisfactory",N426=2,"Poor",N426=3,"Average",N426=4,"Good",N426=5,"Excellent")</f>
        <v>Excellent</v>
      </c>
      <c r="P426"/>
      <c r="Q426"/>
      <c r="R426"/>
      <c r="S426"/>
      <c r="T426"/>
      <c r="U426"/>
    </row>
    <row r="427" spans="1:21">
      <c r="A427" s="2">
        <v>126538</v>
      </c>
      <c r="B427" s="2" t="s">
        <v>23</v>
      </c>
      <c r="C427" s="4">
        <v>45342</v>
      </c>
      <c r="D427" s="17">
        <v>45342</v>
      </c>
      <c r="E427" s="2" t="s">
        <v>24</v>
      </c>
      <c r="F427" s="2" t="s">
        <v>17</v>
      </c>
      <c r="G427" s="2">
        <v>30</v>
      </c>
      <c r="H427" s="2" t="s">
        <v>38</v>
      </c>
      <c r="I427" s="2" t="s">
        <v>19</v>
      </c>
      <c r="J427" s="12">
        <v>9</v>
      </c>
      <c r="K427" s="2">
        <v>9</v>
      </c>
      <c r="L427" s="2">
        <v>1</v>
      </c>
      <c r="M427" s="12">
        <v>9</v>
      </c>
      <c r="N427" s="3">
        <v>3</v>
      </c>
      <c r="O427" s="2" t="str" cm="1">
        <f t="array" ref="O427">_xlfn.IFS(N427=1,"Unsatisfactory",N427=2,"Poor",N427=3,"Average",N427=4,"Good",N427=5,"Excellent")</f>
        <v>Average</v>
      </c>
      <c r="P427"/>
      <c r="Q427"/>
      <c r="R427"/>
      <c r="S427"/>
      <c r="T427"/>
      <c r="U427"/>
    </row>
    <row r="428" spans="1:21">
      <c r="A428" s="2">
        <v>178483</v>
      </c>
      <c r="B428" s="2" t="s">
        <v>50</v>
      </c>
      <c r="C428" s="4">
        <v>45398</v>
      </c>
      <c r="D428" s="17">
        <v>45398</v>
      </c>
      <c r="E428" s="2" t="s">
        <v>16</v>
      </c>
      <c r="F428" s="2" t="s">
        <v>17</v>
      </c>
      <c r="G428" s="2">
        <v>32</v>
      </c>
      <c r="H428" s="2" t="s">
        <v>60</v>
      </c>
      <c r="I428" s="2" t="s">
        <v>19</v>
      </c>
      <c r="J428" s="12">
        <v>97</v>
      </c>
      <c r="K428" s="2">
        <v>97</v>
      </c>
      <c r="L428" s="2">
        <v>1</v>
      </c>
      <c r="M428" s="12">
        <v>97</v>
      </c>
      <c r="N428" s="3">
        <v>1</v>
      </c>
      <c r="O428" s="2" t="str" cm="1">
        <f t="array" ref="O428">_xlfn.IFS(N428=1,"Unsatisfactory",N428=2,"Poor",N428=3,"Average",N428=4,"Good",N428=5,"Excellent")</f>
        <v>Unsatisfactory</v>
      </c>
      <c r="P428"/>
      <c r="Q428"/>
      <c r="R428"/>
      <c r="S428"/>
      <c r="T428"/>
      <c r="U428"/>
    </row>
    <row r="429" spans="1:21">
      <c r="A429" s="2">
        <v>137540</v>
      </c>
      <c r="B429" s="2" t="s">
        <v>82</v>
      </c>
      <c r="C429" s="4">
        <v>45344</v>
      </c>
      <c r="D429" s="17">
        <v>45344</v>
      </c>
      <c r="E429" s="2" t="s">
        <v>37</v>
      </c>
      <c r="F429" s="2" t="s">
        <v>17</v>
      </c>
      <c r="G429" s="2">
        <v>26</v>
      </c>
      <c r="H429" s="2" t="s">
        <v>69</v>
      </c>
      <c r="I429" s="2" t="s">
        <v>19</v>
      </c>
      <c r="J429" s="12">
        <v>20</v>
      </c>
      <c r="K429" s="2">
        <v>20</v>
      </c>
      <c r="L429" s="2">
        <v>1</v>
      </c>
      <c r="M429" s="12">
        <v>20</v>
      </c>
      <c r="N429" s="3">
        <v>4</v>
      </c>
      <c r="O429" s="2" t="str" cm="1">
        <f t="array" ref="O429">_xlfn.IFS(N429=1,"Unsatisfactory",N429=2,"Poor",N429=3,"Average",N429=4,"Good",N429=5,"Excellent")</f>
        <v>Good</v>
      </c>
      <c r="P429"/>
      <c r="Q429"/>
      <c r="R429"/>
      <c r="S429"/>
      <c r="T429"/>
      <c r="U429"/>
    </row>
    <row r="430" spans="1:21">
      <c r="A430" s="2">
        <v>123918</v>
      </c>
      <c r="B430" s="2" t="s">
        <v>53</v>
      </c>
      <c r="C430" s="4">
        <v>45328</v>
      </c>
      <c r="D430" s="17">
        <v>45328</v>
      </c>
      <c r="E430" s="2" t="s">
        <v>37</v>
      </c>
      <c r="F430" s="2" t="s">
        <v>17</v>
      </c>
      <c r="G430" s="2">
        <v>23</v>
      </c>
      <c r="H430" s="2" t="s">
        <v>131</v>
      </c>
      <c r="I430" s="2" t="s">
        <v>27</v>
      </c>
      <c r="J430" s="12">
        <v>15</v>
      </c>
      <c r="K430" s="2">
        <v>85</v>
      </c>
      <c r="L430" s="2">
        <v>1</v>
      </c>
      <c r="M430" s="12">
        <v>85</v>
      </c>
      <c r="N430" s="3">
        <v>2</v>
      </c>
      <c r="O430" s="2" t="str" cm="1">
        <f t="array" ref="O430">_xlfn.IFS(N430=1,"Unsatisfactory",N430=2,"Poor",N430=3,"Average",N430=4,"Good",N430=5,"Excellent")</f>
        <v>Poor</v>
      </c>
      <c r="P430"/>
      <c r="Q430"/>
      <c r="R430"/>
      <c r="S430"/>
      <c r="T430"/>
      <c r="U430"/>
    </row>
    <row r="431" spans="1:21">
      <c r="A431" s="2">
        <v>146936</v>
      </c>
      <c r="B431" s="2" t="s">
        <v>50</v>
      </c>
      <c r="C431" s="4">
        <v>45526</v>
      </c>
      <c r="D431" s="17">
        <v>45526</v>
      </c>
      <c r="E431" s="2" t="s">
        <v>16</v>
      </c>
      <c r="F431" s="2" t="s">
        <v>25</v>
      </c>
      <c r="G431" s="2">
        <v>25</v>
      </c>
      <c r="H431" s="2" t="s">
        <v>44</v>
      </c>
      <c r="I431" s="2" t="s">
        <v>27</v>
      </c>
      <c r="J431" s="12">
        <v>97</v>
      </c>
      <c r="K431" s="2">
        <v>122</v>
      </c>
      <c r="L431" s="2">
        <v>1</v>
      </c>
      <c r="M431" s="12">
        <v>122</v>
      </c>
      <c r="N431" s="3">
        <v>4</v>
      </c>
      <c r="O431" s="2" t="str" cm="1">
        <f t="array" ref="O431">_xlfn.IFS(N431=1,"Unsatisfactory",N431=2,"Poor",N431=3,"Average",N431=4,"Good",N431=5,"Excellent")</f>
        <v>Good</v>
      </c>
      <c r="P431"/>
      <c r="Q431"/>
      <c r="R431"/>
      <c r="S431"/>
      <c r="T431"/>
      <c r="U431"/>
    </row>
    <row r="432" spans="1:21">
      <c r="A432" s="2">
        <v>192789</v>
      </c>
      <c r="B432" s="2" t="s">
        <v>76</v>
      </c>
      <c r="C432" s="4">
        <v>45473</v>
      </c>
      <c r="D432" s="17">
        <v>45473</v>
      </c>
      <c r="E432" s="2" t="s">
        <v>37</v>
      </c>
      <c r="F432" s="2" t="s">
        <v>25</v>
      </c>
      <c r="G432" s="2">
        <v>19</v>
      </c>
      <c r="H432" s="2" t="s">
        <v>51</v>
      </c>
      <c r="I432" s="2" t="s">
        <v>27</v>
      </c>
      <c r="J432" s="12">
        <v>45</v>
      </c>
      <c r="K432" s="2">
        <v>95</v>
      </c>
      <c r="L432" s="2">
        <v>2</v>
      </c>
      <c r="M432" s="12">
        <v>190</v>
      </c>
      <c r="N432" s="3">
        <v>3</v>
      </c>
      <c r="O432" s="2" t="str" cm="1">
        <f t="array" ref="O432">_xlfn.IFS(N432=1,"Unsatisfactory",N432=2,"Poor",N432=3,"Average",N432=4,"Good",N432=5,"Excellent")</f>
        <v>Average</v>
      </c>
      <c r="P432"/>
      <c r="Q432"/>
      <c r="R432"/>
      <c r="S432"/>
      <c r="T432"/>
      <c r="U432"/>
    </row>
    <row r="433" spans="1:21">
      <c r="A433" s="2">
        <v>190081</v>
      </c>
      <c r="B433" s="2" t="s">
        <v>23</v>
      </c>
      <c r="C433" s="4">
        <v>45378</v>
      </c>
      <c r="D433" s="17">
        <v>45378</v>
      </c>
      <c r="E433" s="2" t="s">
        <v>24</v>
      </c>
      <c r="F433" s="2" t="s">
        <v>17</v>
      </c>
      <c r="G433" s="2">
        <v>27</v>
      </c>
      <c r="H433" s="2" t="s">
        <v>69</v>
      </c>
      <c r="I433" s="2" t="s">
        <v>19</v>
      </c>
      <c r="J433" s="12">
        <v>9</v>
      </c>
      <c r="K433" s="2">
        <v>9</v>
      </c>
      <c r="L433" s="2">
        <v>2</v>
      </c>
      <c r="M433" s="12">
        <v>18</v>
      </c>
      <c r="N433" s="3">
        <v>5</v>
      </c>
      <c r="O433" s="2" t="str" cm="1">
        <f t="array" ref="O433">_xlfn.IFS(N433=1,"Unsatisfactory",N433=2,"Poor",N433=3,"Average",N433=4,"Good",N433=5,"Excellent")</f>
        <v>Excellent</v>
      </c>
      <c r="P433"/>
      <c r="Q433"/>
      <c r="R433"/>
      <c r="S433"/>
      <c r="T433"/>
      <c r="U433"/>
    </row>
    <row r="434" spans="1:21">
      <c r="A434" s="2">
        <v>166538</v>
      </c>
      <c r="B434" s="2" t="s">
        <v>42</v>
      </c>
      <c r="C434" s="4">
        <v>45335</v>
      </c>
      <c r="D434" s="17">
        <v>45335</v>
      </c>
      <c r="E434" s="2" t="s">
        <v>16</v>
      </c>
      <c r="F434" s="2" t="s">
        <v>17</v>
      </c>
      <c r="G434" s="2">
        <v>25</v>
      </c>
      <c r="H434" s="2" t="s">
        <v>69</v>
      </c>
      <c r="I434" s="2" t="s">
        <v>19</v>
      </c>
      <c r="J434" s="12">
        <v>65</v>
      </c>
      <c r="K434" s="2">
        <v>65</v>
      </c>
      <c r="L434" s="2">
        <v>1</v>
      </c>
      <c r="M434" s="12">
        <v>65</v>
      </c>
      <c r="N434" s="3">
        <v>3</v>
      </c>
      <c r="O434" s="2" t="str" cm="1">
        <f t="array" ref="O434">_xlfn.IFS(N434=1,"Unsatisfactory",N434=2,"Poor",N434=3,"Average",N434=4,"Good",N434=5,"Excellent")</f>
        <v>Average</v>
      </c>
      <c r="P434"/>
      <c r="Q434"/>
      <c r="R434"/>
      <c r="S434"/>
      <c r="T434"/>
      <c r="U434"/>
    </row>
    <row r="435" spans="1:21">
      <c r="A435" s="2">
        <v>143726</v>
      </c>
      <c r="B435" s="2" t="s">
        <v>33</v>
      </c>
      <c r="C435" s="4">
        <v>45318</v>
      </c>
      <c r="D435" s="17">
        <v>45318</v>
      </c>
      <c r="E435" s="2" t="s">
        <v>16</v>
      </c>
      <c r="F435" s="2" t="s">
        <v>17</v>
      </c>
      <c r="G435" s="2">
        <v>19</v>
      </c>
      <c r="H435" s="2" t="s">
        <v>129</v>
      </c>
      <c r="I435" s="2" t="s">
        <v>19</v>
      </c>
      <c r="J435" s="12">
        <v>118</v>
      </c>
      <c r="K435" s="2">
        <v>118</v>
      </c>
      <c r="L435" s="2">
        <v>3</v>
      </c>
      <c r="M435" s="12">
        <v>354</v>
      </c>
      <c r="N435" s="3">
        <v>3</v>
      </c>
      <c r="O435" s="2" t="str" cm="1">
        <f t="array" ref="O435">_xlfn.IFS(N435=1,"Unsatisfactory",N435=2,"Poor",N435=3,"Average",N435=4,"Good",N435=5,"Excellent")</f>
        <v>Average</v>
      </c>
      <c r="P435"/>
      <c r="Q435"/>
      <c r="R435"/>
      <c r="S435"/>
      <c r="T435"/>
      <c r="U435"/>
    </row>
    <row r="436" spans="1:21">
      <c r="A436" s="2">
        <v>188248</v>
      </c>
      <c r="B436" s="2" t="s">
        <v>33</v>
      </c>
      <c r="C436" s="4">
        <v>45471</v>
      </c>
      <c r="D436" s="17">
        <v>45471</v>
      </c>
      <c r="E436" s="2" t="s">
        <v>16</v>
      </c>
      <c r="F436" s="2" t="s">
        <v>17</v>
      </c>
      <c r="G436" s="2">
        <v>29</v>
      </c>
      <c r="H436" s="2" t="s">
        <v>58</v>
      </c>
      <c r="I436" s="2" t="s">
        <v>27</v>
      </c>
      <c r="J436" s="12">
        <v>118</v>
      </c>
      <c r="K436" s="2">
        <v>158</v>
      </c>
      <c r="L436" s="2">
        <v>2</v>
      </c>
      <c r="M436" s="12">
        <v>316</v>
      </c>
      <c r="N436" s="3">
        <v>3</v>
      </c>
      <c r="O436" s="2" t="str" cm="1">
        <f t="array" ref="O436">_xlfn.IFS(N436=1,"Unsatisfactory",N436=2,"Poor",N436=3,"Average",N436=4,"Good",N436=5,"Excellent")</f>
        <v>Average</v>
      </c>
      <c r="P436"/>
      <c r="Q436"/>
      <c r="R436"/>
      <c r="S436"/>
      <c r="T436"/>
      <c r="U436"/>
    </row>
    <row r="437" spans="1:21">
      <c r="A437" s="2">
        <v>122049</v>
      </c>
      <c r="B437" s="2" t="s">
        <v>42</v>
      </c>
      <c r="C437" s="4">
        <v>45401</v>
      </c>
      <c r="D437" s="17">
        <v>45401</v>
      </c>
      <c r="E437" s="2" t="s">
        <v>16</v>
      </c>
      <c r="F437" s="2" t="s">
        <v>25</v>
      </c>
      <c r="G437" s="2">
        <v>25</v>
      </c>
      <c r="H437" s="2" t="s">
        <v>29</v>
      </c>
      <c r="I437" s="2" t="s">
        <v>19</v>
      </c>
      <c r="J437" s="12">
        <v>65</v>
      </c>
      <c r="K437" s="2">
        <v>65</v>
      </c>
      <c r="L437" s="2">
        <v>3</v>
      </c>
      <c r="M437" s="12">
        <v>195</v>
      </c>
      <c r="N437" s="3">
        <v>4</v>
      </c>
      <c r="O437" s="2" t="str" cm="1">
        <f t="array" ref="O437">_xlfn.IFS(N437=1,"Unsatisfactory",N437=2,"Poor",N437=3,"Average",N437=4,"Good",N437=5,"Excellent")</f>
        <v>Good</v>
      </c>
      <c r="P437"/>
      <c r="Q437"/>
      <c r="R437"/>
      <c r="S437"/>
      <c r="T437"/>
      <c r="U437"/>
    </row>
    <row r="438" spans="1:21">
      <c r="A438" s="2">
        <v>147601</v>
      </c>
      <c r="B438" s="2" t="s">
        <v>48</v>
      </c>
      <c r="C438" s="4">
        <v>45485</v>
      </c>
      <c r="D438" s="17">
        <v>45485</v>
      </c>
      <c r="E438" s="2" t="s">
        <v>16</v>
      </c>
      <c r="F438" s="2" t="s">
        <v>17</v>
      </c>
      <c r="G438" s="2">
        <v>26</v>
      </c>
      <c r="H438" s="2" t="s">
        <v>130</v>
      </c>
      <c r="I438" s="2" t="s">
        <v>19</v>
      </c>
      <c r="J438" s="12">
        <v>130</v>
      </c>
      <c r="K438" s="2">
        <v>130</v>
      </c>
      <c r="L438" s="2">
        <v>5</v>
      </c>
      <c r="M438" s="12">
        <v>650</v>
      </c>
      <c r="N438" s="3">
        <v>5</v>
      </c>
      <c r="O438" s="2" t="str" cm="1">
        <f t="array" ref="O438">_xlfn.IFS(N438=1,"Unsatisfactory",N438=2,"Poor",N438=3,"Average",N438=4,"Good",N438=5,"Excellent")</f>
        <v>Excellent</v>
      </c>
      <c r="P438"/>
      <c r="Q438"/>
      <c r="R438"/>
      <c r="S438"/>
      <c r="T438"/>
      <c r="U438"/>
    </row>
    <row r="439" spans="1:21">
      <c r="A439" s="2">
        <v>167978</v>
      </c>
      <c r="B439" s="2" t="s">
        <v>36</v>
      </c>
      <c r="C439" s="4">
        <v>45511</v>
      </c>
      <c r="D439" s="17">
        <v>45511</v>
      </c>
      <c r="E439" s="2" t="s">
        <v>37</v>
      </c>
      <c r="F439" s="2" t="s">
        <v>17</v>
      </c>
      <c r="G439" s="2">
        <v>18</v>
      </c>
      <c r="H439" s="2" t="s">
        <v>74</v>
      </c>
      <c r="I439" s="2" t="s">
        <v>27</v>
      </c>
      <c r="J439" s="12">
        <v>32</v>
      </c>
      <c r="K439" s="2">
        <v>57</v>
      </c>
      <c r="L439" s="2">
        <v>3</v>
      </c>
      <c r="M439" s="12">
        <v>171</v>
      </c>
      <c r="N439" s="3">
        <v>5</v>
      </c>
      <c r="O439" s="2" t="str" cm="1">
        <f t="array" ref="O439">_xlfn.IFS(N439=1,"Unsatisfactory",N439=2,"Poor",N439=3,"Average",N439=4,"Good",N439=5,"Excellent")</f>
        <v>Excellent</v>
      </c>
      <c r="P439"/>
      <c r="Q439"/>
      <c r="R439"/>
      <c r="S439"/>
      <c r="T439"/>
      <c r="U439"/>
    </row>
    <row r="440" spans="1:21">
      <c r="A440" s="2">
        <v>189388</v>
      </c>
      <c r="B440" s="2" t="s">
        <v>76</v>
      </c>
      <c r="C440" s="4">
        <v>45246</v>
      </c>
      <c r="D440" s="17">
        <v>45246</v>
      </c>
      <c r="E440" s="2" t="s">
        <v>37</v>
      </c>
      <c r="F440" s="2" t="s">
        <v>17</v>
      </c>
      <c r="G440" s="2">
        <v>28</v>
      </c>
      <c r="H440" s="2" t="s">
        <v>66</v>
      </c>
      <c r="I440" s="2" t="s">
        <v>27</v>
      </c>
      <c r="J440" s="12">
        <v>45</v>
      </c>
      <c r="K440" s="2">
        <v>85</v>
      </c>
      <c r="L440" s="2">
        <v>2</v>
      </c>
      <c r="M440" s="12">
        <v>170</v>
      </c>
      <c r="N440" s="3">
        <v>1</v>
      </c>
      <c r="O440" s="2" t="str" cm="1">
        <f t="array" ref="O440">_xlfn.IFS(N440=1,"Unsatisfactory",N440=2,"Poor",N440=3,"Average",N440=4,"Good",N440=5,"Excellent")</f>
        <v>Unsatisfactory</v>
      </c>
      <c r="P440"/>
      <c r="Q440"/>
      <c r="R440"/>
      <c r="S440"/>
      <c r="T440"/>
      <c r="U440"/>
    </row>
    <row r="441" spans="1:21">
      <c r="A441" s="2">
        <v>176736</v>
      </c>
      <c r="B441" s="2" t="s">
        <v>42</v>
      </c>
      <c r="C441" s="4">
        <v>45453</v>
      </c>
      <c r="D441" s="17">
        <v>45453</v>
      </c>
      <c r="E441" s="2" t="s">
        <v>16</v>
      </c>
      <c r="F441" s="2" t="s">
        <v>25</v>
      </c>
      <c r="G441" s="2">
        <v>28</v>
      </c>
      <c r="H441" s="2" t="s">
        <v>79</v>
      </c>
      <c r="I441" s="2" t="s">
        <v>27</v>
      </c>
      <c r="J441" s="12">
        <v>65</v>
      </c>
      <c r="K441" s="2">
        <v>105</v>
      </c>
      <c r="L441" s="2">
        <v>3</v>
      </c>
      <c r="M441" s="12">
        <v>315</v>
      </c>
      <c r="N441" s="3">
        <v>4</v>
      </c>
      <c r="O441" s="2" t="str" cm="1">
        <f t="array" ref="O441">_xlfn.IFS(N441=1,"Unsatisfactory",N441=2,"Poor",N441=3,"Average",N441=4,"Good",N441=5,"Excellent")</f>
        <v>Good</v>
      </c>
      <c r="P441"/>
      <c r="Q441"/>
      <c r="R441"/>
      <c r="S441"/>
      <c r="T441"/>
      <c r="U441"/>
    </row>
    <row r="442" spans="1:21">
      <c r="A442" s="2">
        <v>160863</v>
      </c>
      <c r="B442" s="2" t="s">
        <v>23</v>
      </c>
      <c r="C442" s="4">
        <v>45266</v>
      </c>
      <c r="D442" s="17">
        <v>45266</v>
      </c>
      <c r="E442" s="2" t="s">
        <v>24</v>
      </c>
      <c r="F442" s="2" t="s">
        <v>17</v>
      </c>
      <c r="G442" s="2">
        <v>18</v>
      </c>
      <c r="H442" s="2" t="s">
        <v>74</v>
      </c>
      <c r="I442" s="2" t="s">
        <v>27</v>
      </c>
      <c r="J442" s="12">
        <v>9</v>
      </c>
      <c r="K442" s="2">
        <v>34</v>
      </c>
      <c r="L442" s="2">
        <v>1</v>
      </c>
      <c r="M442" s="12">
        <v>34</v>
      </c>
      <c r="N442" s="3">
        <v>4</v>
      </c>
      <c r="O442" s="2" t="str" cm="1">
        <f t="array" ref="O442">_xlfn.IFS(N442=1,"Unsatisfactory",N442=2,"Poor",N442=3,"Average",N442=4,"Good",N442=5,"Excellent")</f>
        <v>Good</v>
      </c>
      <c r="P442"/>
      <c r="Q442"/>
      <c r="R442"/>
      <c r="S442"/>
      <c r="T442"/>
      <c r="U442"/>
    </row>
    <row r="443" spans="1:21">
      <c r="A443" s="2">
        <v>150964</v>
      </c>
      <c r="B443" s="2" t="s">
        <v>33</v>
      </c>
      <c r="C443" s="4">
        <v>45522</v>
      </c>
      <c r="D443" s="17">
        <v>45522</v>
      </c>
      <c r="E443" s="2" t="s">
        <v>16</v>
      </c>
      <c r="F443" s="2" t="s">
        <v>17</v>
      </c>
      <c r="G443" s="2">
        <v>24</v>
      </c>
      <c r="H443" s="2" t="s">
        <v>69</v>
      </c>
      <c r="I443" s="2" t="s">
        <v>19</v>
      </c>
      <c r="J443" s="12">
        <v>118</v>
      </c>
      <c r="K443" s="2">
        <v>118</v>
      </c>
      <c r="L443" s="2">
        <v>2</v>
      </c>
      <c r="M443" s="12">
        <v>236</v>
      </c>
      <c r="N443" s="3">
        <v>5</v>
      </c>
      <c r="O443" s="2" t="str" cm="1">
        <f t="array" ref="O443">_xlfn.IFS(N443=1,"Unsatisfactory",N443=2,"Poor",N443=3,"Average",N443=4,"Good",N443=5,"Excellent")</f>
        <v>Excellent</v>
      </c>
      <c r="P443"/>
      <c r="Q443"/>
      <c r="R443"/>
      <c r="S443"/>
      <c r="T443"/>
      <c r="U443"/>
    </row>
    <row r="444" spans="1:21">
      <c r="A444" s="2">
        <v>136185</v>
      </c>
      <c r="B444" s="2" t="s">
        <v>42</v>
      </c>
      <c r="C444" s="4">
        <v>45579</v>
      </c>
      <c r="D444" s="17">
        <v>45579</v>
      </c>
      <c r="E444" s="2" t="s">
        <v>16</v>
      </c>
      <c r="F444" s="2" t="s">
        <v>25</v>
      </c>
      <c r="G444" s="2">
        <v>24</v>
      </c>
      <c r="H444" s="2" t="s">
        <v>69</v>
      </c>
      <c r="I444" s="2" t="s">
        <v>19</v>
      </c>
      <c r="J444" s="12">
        <v>65</v>
      </c>
      <c r="K444" s="2">
        <v>65</v>
      </c>
      <c r="L444" s="2">
        <v>1</v>
      </c>
      <c r="M444" s="12">
        <v>65</v>
      </c>
      <c r="N444" s="3">
        <v>1</v>
      </c>
      <c r="O444" s="2" t="str" cm="1">
        <f t="array" ref="O444">_xlfn.IFS(N444=1,"Unsatisfactory",N444=2,"Poor",N444=3,"Average",N444=4,"Good",N444=5,"Excellent")</f>
        <v>Unsatisfactory</v>
      </c>
      <c r="P444"/>
      <c r="Q444"/>
      <c r="R444"/>
      <c r="S444"/>
      <c r="T444"/>
      <c r="U444"/>
    </row>
    <row r="445" spans="1:21">
      <c r="A445" s="2">
        <v>139978</v>
      </c>
      <c r="B445" s="2" t="s">
        <v>15</v>
      </c>
      <c r="C445" s="4">
        <v>45271</v>
      </c>
      <c r="D445" s="17">
        <v>45271</v>
      </c>
      <c r="E445" s="2" t="s">
        <v>16</v>
      </c>
      <c r="F445" s="2" t="s">
        <v>17</v>
      </c>
      <c r="G445" s="2">
        <v>29</v>
      </c>
      <c r="H445" s="2" t="s">
        <v>38</v>
      </c>
      <c r="I445" s="2" t="s">
        <v>19</v>
      </c>
      <c r="J445" s="12">
        <v>100</v>
      </c>
      <c r="K445" s="2">
        <v>100</v>
      </c>
      <c r="L445" s="2">
        <v>1</v>
      </c>
      <c r="M445" s="12">
        <v>100</v>
      </c>
      <c r="N445" s="3">
        <v>5</v>
      </c>
      <c r="O445" s="2" t="str" cm="1">
        <f t="array" ref="O445">_xlfn.IFS(N445=1,"Unsatisfactory",N445=2,"Poor",N445=3,"Average",N445=4,"Good",N445=5,"Excellent")</f>
        <v>Excellent</v>
      </c>
      <c r="P445"/>
      <c r="Q445"/>
      <c r="R445"/>
      <c r="S445"/>
      <c r="T445"/>
      <c r="U445"/>
    </row>
    <row r="446" spans="1:21">
      <c r="A446" s="2">
        <v>176229</v>
      </c>
      <c r="B446" s="2" t="s">
        <v>30</v>
      </c>
      <c r="C446" s="4">
        <v>45504</v>
      </c>
      <c r="D446" s="17">
        <v>45504</v>
      </c>
      <c r="E446" s="2" t="s">
        <v>24</v>
      </c>
      <c r="F446" s="2" t="s">
        <v>17</v>
      </c>
      <c r="G446" s="2">
        <v>26</v>
      </c>
      <c r="H446" s="2" t="s">
        <v>118</v>
      </c>
      <c r="I446" s="2" t="s">
        <v>19</v>
      </c>
      <c r="J446" s="12">
        <v>10</v>
      </c>
      <c r="K446" s="2">
        <v>10</v>
      </c>
      <c r="L446" s="2">
        <v>4</v>
      </c>
      <c r="M446" s="12">
        <v>40</v>
      </c>
      <c r="N446" s="3">
        <v>2</v>
      </c>
      <c r="O446" s="2" t="str" cm="1">
        <f t="array" ref="O446">_xlfn.IFS(N446=1,"Unsatisfactory",N446=2,"Poor",N446=3,"Average",N446=4,"Good",N446=5,"Excellent")</f>
        <v>Poor</v>
      </c>
      <c r="P446"/>
      <c r="Q446"/>
      <c r="R446"/>
      <c r="S446"/>
      <c r="T446"/>
      <c r="U446"/>
    </row>
    <row r="447" spans="1:21">
      <c r="A447" s="2">
        <v>183241</v>
      </c>
      <c r="B447" s="2" t="s">
        <v>15</v>
      </c>
      <c r="C447" s="4">
        <v>45405</v>
      </c>
      <c r="D447" s="17">
        <v>45405</v>
      </c>
      <c r="E447" s="2" t="s">
        <v>16</v>
      </c>
      <c r="F447" s="2" t="s">
        <v>25</v>
      </c>
      <c r="G447" s="2">
        <v>22</v>
      </c>
      <c r="H447" s="2" t="s">
        <v>58</v>
      </c>
      <c r="I447" s="2" t="s">
        <v>27</v>
      </c>
      <c r="J447" s="12">
        <v>100</v>
      </c>
      <c r="K447" s="2">
        <v>140</v>
      </c>
      <c r="L447" s="2">
        <v>1</v>
      </c>
      <c r="M447" s="12">
        <v>140</v>
      </c>
      <c r="N447" s="3">
        <v>3</v>
      </c>
      <c r="O447" s="2" t="str" cm="1">
        <f t="array" ref="O447">_xlfn.IFS(N447=1,"Unsatisfactory",N447=2,"Poor",N447=3,"Average",N447=4,"Good",N447=5,"Excellent")</f>
        <v>Average</v>
      </c>
      <c r="P447"/>
      <c r="Q447"/>
      <c r="R447"/>
      <c r="S447"/>
      <c r="T447"/>
      <c r="U447"/>
    </row>
    <row r="448" spans="1:21">
      <c r="A448" s="2">
        <v>151600</v>
      </c>
      <c r="B448" s="2" t="s">
        <v>76</v>
      </c>
      <c r="C448" s="4">
        <v>45429</v>
      </c>
      <c r="D448" s="17">
        <v>45429</v>
      </c>
      <c r="E448" s="2" t="s">
        <v>37</v>
      </c>
      <c r="F448" s="2" t="s">
        <v>25</v>
      </c>
      <c r="G448" s="2">
        <v>25</v>
      </c>
      <c r="H448" s="2" t="s">
        <v>128</v>
      </c>
      <c r="I448" s="2" t="s">
        <v>19</v>
      </c>
      <c r="J448" s="12">
        <v>45</v>
      </c>
      <c r="K448" s="2">
        <v>45</v>
      </c>
      <c r="L448" s="2">
        <v>1</v>
      </c>
      <c r="M448" s="12">
        <v>45</v>
      </c>
      <c r="N448" s="3">
        <v>2</v>
      </c>
      <c r="O448" s="2" t="str" cm="1">
        <f t="array" ref="O448">_xlfn.IFS(N448=1,"Unsatisfactory",N448=2,"Poor",N448=3,"Average",N448=4,"Good",N448=5,"Excellent")</f>
        <v>Poor</v>
      </c>
      <c r="P448"/>
      <c r="Q448"/>
      <c r="R448"/>
      <c r="S448"/>
      <c r="T448"/>
      <c r="U448"/>
    </row>
    <row r="449" spans="1:21">
      <c r="A449" s="2">
        <v>199570</v>
      </c>
      <c r="B449" s="2" t="s">
        <v>42</v>
      </c>
      <c r="C449" s="4">
        <v>45256</v>
      </c>
      <c r="D449" s="17">
        <v>45256</v>
      </c>
      <c r="E449" s="2" t="s">
        <v>16</v>
      </c>
      <c r="F449" s="2" t="s">
        <v>25</v>
      </c>
      <c r="G449" s="2">
        <v>32</v>
      </c>
      <c r="H449" s="2" t="s">
        <v>118</v>
      </c>
      <c r="I449" s="2" t="s">
        <v>19</v>
      </c>
      <c r="J449" s="12">
        <v>65</v>
      </c>
      <c r="K449" s="2">
        <v>65</v>
      </c>
      <c r="L449" s="2">
        <v>1</v>
      </c>
      <c r="M449" s="12">
        <v>65</v>
      </c>
      <c r="N449" s="3">
        <v>1</v>
      </c>
      <c r="O449" s="2" t="str" cm="1">
        <f t="array" ref="O449">_xlfn.IFS(N449=1,"Unsatisfactory",N449=2,"Poor",N449=3,"Average",N449=4,"Good",N449=5,"Excellent")</f>
        <v>Unsatisfactory</v>
      </c>
      <c r="P449"/>
      <c r="Q449"/>
      <c r="R449"/>
      <c r="S449"/>
      <c r="T449"/>
      <c r="U449"/>
    </row>
    <row r="450" spans="1:21">
      <c r="A450" s="2">
        <v>165455</v>
      </c>
      <c r="B450" s="2" t="s">
        <v>82</v>
      </c>
      <c r="C450" s="4">
        <v>45263</v>
      </c>
      <c r="D450" s="17">
        <v>45263</v>
      </c>
      <c r="E450" s="2" t="s">
        <v>37</v>
      </c>
      <c r="F450" s="2" t="s">
        <v>17</v>
      </c>
      <c r="G450" s="2">
        <v>34</v>
      </c>
      <c r="H450" s="2" t="s">
        <v>75</v>
      </c>
      <c r="I450" s="2" t="s">
        <v>27</v>
      </c>
      <c r="J450" s="12">
        <v>20</v>
      </c>
      <c r="K450" s="2">
        <v>90</v>
      </c>
      <c r="L450" s="2">
        <v>1</v>
      </c>
      <c r="M450" s="12">
        <v>90</v>
      </c>
      <c r="N450" s="3">
        <v>2</v>
      </c>
      <c r="O450" s="2" t="str" cm="1">
        <f t="array" ref="O450">_xlfn.IFS(N450=1,"Unsatisfactory",N450=2,"Poor",N450=3,"Average",N450=4,"Good",N450=5,"Excellent")</f>
        <v>Poor</v>
      </c>
      <c r="P450"/>
      <c r="Q450"/>
      <c r="R450"/>
      <c r="S450"/>
      <c r="T450"/>
      <c r="U450"/>
    </row>
    <row r="451" spans="1:21">
      <c r="A451" s="2">
        <v>189646</v>
      </c>
      <c r="B451" s="2" t="s">
        <v>53</v>
      </c>
      <c r="C451" s="4">
        <v>45318</v>
      </c>
      <c r="D451" s="17">
        <v>45318</v>
      </c>
      <c r="E451" s="2" t="s">
        <v>37</v>
      </c>
      <c r="F451" s="2" t="s">
        <v>17</v>
      </c>
      <c r="G451" s="2">
        <v>27</v>
      </c>
      <c r="H451" s="2" t="s">
        <v>80</v>
      </c>
      <c r="I451" s="2" t="s">
        <v>27</v>
      </c>
      <c r="J451" s="12">
        <v>15</v>
      </c>
      <c r="K451" s="2">
        <v>55</v>
      </c>
      <c r="L451" s="2">
        <v>1</v>
      </c>
      <c r="M451" s="12">
        <v>55</v>
      </c>
      <c r="N451" s="3">
        <v>2</v>
      </c>
      <c r="O451" s="2" t="str" cm="1">
        <f t="array" ref="O451">_xlfn.IFS(N451=1,"Unsatisfactory",N451=2,"Poor",N451=3,"Average",N451=4,"Good",N451=5,"Excellent")</f>
        <v>Poor</v>
      </c>
      <c r="P451"/>
      <c r="Q451"/>
      <c r="R451"/>
      <c r="S451"/>
      <c r="T451"/>
      <c r="U451"/>
    </row>
    <row r="452" spans="1:21">
      <c r="A452" s="2">
        <v>147900</v>
      </c>
      <c r="B452" s="2" t="s">
        <v>15</v>
      </c>
      <c r="C452" s="4">
        <v>45282</v>
      </c>
      <c r="D452" s="17">
        <v>45282</v>
      </c>
      <c r="E452" s="2" t="s">
        <v>16</v>
      </c>
      <c r="F452" s="2" t="s">
        <v>17</v>
      </c>
      <c r="G452" s="2">
        <v>33</v>
      </c>
      <c r="H452" s="2" t="s">
        <v>60</v>
      </c>
      <c r="I452" s="2" t="s">
        <v>19</v>
      </c>
      <c r="J452" s="12">
        <v>100</v>
      </c>
      <c r="K452" s="2">
        <v>100</v>
      </c>
      <c r="L452" s="2">
        <v>1</v>
      </c>
      <c r="M452" s="12">
        <v>100</v>
      </c>
      <c r="N452" s="3">
        <v>1</v>
      </c>
      <c r="O452" s="2" t="str" cm="1">
        <f t="array" ref="O452">_xlfn.IFS(N452=1,"Unsatisfactory",N452=2,"Poor",N452=3,"Average",N452=4,"Good",N452=5,"Excellent")</f>
        <v>Unsatisfactory</v>
      </c>
      <c r="P452"/>
      <c r="Q452"/>
      <c r="R452"/>
      <c r="S452"/>
      <c r="T452"/>
      <c r="U452"/>
    </row>
    <row r="453" spans="1:21">
      <c r="A453" s="2">
        <v>153362</v>
      </c>
      <c r="B453" s="2" t="s">
        <v>15</v>
      </c>
      <c r="C453" s="4">
        <v>45296</v>
      </c>
      <c r="D453" s="17">
        <v>45296</v>
      </c>
      <c r="E453" s="2" t="s">
        <v>16</v>
      </c>
      <c r="F453" s="2" t="s">
        <v>25</v>
      </c>
      <c r="G453" s="2">
        <v>35</v>
      </c>
      <c r="H453" s="2" t="s">
        <v>115</v>
      </c>
      <c r="I453" s="2" t="s">
        <v>19</v>
      </c>
      <c r="J453" s="12">
        <v>100</v>
      </c>
      <c r="K453" s="2">
        <v>100</v>
      </c>
      <c r="L453" s="2">
        <v>2</v>
      </c>
      <c r="M453" s="12">
        <v>200</v>
      </c>
      <c r="N453" s="3">
        <v>3</v>
      </c>
      <c r="O453" s="2" t="str" cm="1">
        <f t="array" ref="O453">_xlfn.IFS(N453=1,"Unsatisfactory",N453=2,"Poor",N453=3,"Average",N453=4,"Good",N453=5,"Excellent")</f>
        <v>Average</v>
      </c>
      <c r="P453"/>
      <c r="Q453"/>
      <c r="R453"/>
      <c r="S453"/>
      <c r="T453"/>
      <c r="U453"/>
    </row>
    <row r="454" spans="1:21">
      <c r="A454" s="2">
        <v>153196</v>
      </c>
      <c r="B454" s="2" t="s">
        <v>53</v>
      </c>
      <c r="C454" s="4">
        <v>45309</v>
      </c>
      <c r="D454" s="17">
        <v>45309</v>
      </c>
      <c r="E454" s="2" t="s">
        <v>37</v>
      </c>
      <c r="F454" s="2" t="s">
        <v>25</v>
      </c>
      <c r="G454" s="2">
        <v>25</v>
      </c>
      <c r="H454" s="2" t="s">
        <v>130</v>
      </c>
      <c r="I454" s="2" t="s">
        <v>19</v>
      </c>
      <c r="J454" s="12">
        <v>15</v>
      </c>
      <c r="K454" s="2">
        <v>15</v>
      </c>
      <c r="L454" s="2">
        <v>4</v>
      </c>
      <c r="M454" s="12">
        <v>60</v>
      </c>
      <c r="N454" s="3">
        <v>4</v>
      </c>
      <c r="O454" s="2" t="str" cm="1">
        <f t="array" ref="O454">_xlfn.IFS(N454=1,"Unsatisfactory",N454=2,"Poor",N454=3,"Average",N454=4,"Good",N454=5,"Excellent")</f>
        <v>Good</v>
      </c>
      <c r="P454"/>
      <c r="Q454"/>
      <c r="R454"/>
      <c r="S454"/>
      <c r="T454"/>
      <c r="U454"/>
    </row>
    <row r="455" spans="1:21">
      <c r="A455" s="2">
        <v>197037</v>
      </c>
      <c r="B455" s="2" t="s">
        <v>15</v>
      </c>
      <c r="C455" s="4">
        <v>45565</v>
      </c>
      <c r="D455" s="17">
        <v>45565</v>
      </c>
      <c r="E455" s="2" t="s">
        <v>16</v>
      </c>
      <c r="F455" s="2" t="s">
        <v>17</v>
      </c>
      <c r="G455" s="2">
        <v>21</v>
      </c>
      <c r="H455" s="2" t="s">
        <v>75</v>
      </c>
      <c r="I455" s="2" t="s">
        <v>27</v>
      </c>
      <c r="J455" s="12">
        <v>100</v>
      </c>
      <c r="K455" s="2">
        <v>170</v>
      </c>
      <c r="L455" s="2">
        <v>1</v>
      </c>
      <c r="M455" s="12">
        <v>170</v>
      </c>
      <c r="N455" s="3">
        <v>1</v>
      </c>
      <c r="O455" s="2" t="str" cm="1">
        <f t="array" ref="O455">_xlfn.IFS(N455=1,"Unsatisfactory",N455=2,"Poor",N455=3,"Average",N455=4,"Good",N455=5,"Excellent")</f>
        <v>Unsatisfactory</v>
      </c>
      <c r="P455"/>
      <c r="Q455"/>
      <c r="R455"/>
      <c r="S455"/>
      <c r="T455"/>
      <c r="U455"/>
    </row>
    <row r="456" spans="1:21">
      <c r="A456" s="2">
        <v>162810</v>
      </c>
      <c r="B456" s="2" t="s">
        <v>78</v>
      </c>
      <c r="C456" s="4">
        <v>45355</v>
      </c>
      <c r="D456" s="17">
        <v>45355</v>
      </c>
      <c r="E456" s="2" t="s">
        <v>37</v>
      </c>
      <c r="F456" s="2" t="s">
        <v>17</v>
      </c>
      <c r="G456" s="2">
        <v>28</v>
      </c>
      <c r="H456" s="2" t="s">
        <v>66</v>
      </c>
      <c r="I456" s="2" t="s">
        <v>27</v>
      </c>
      <c r="J456" s="12">
        <v>50</v>
      </c>
      <c r="K456" s="2">
        <v>90</v>
      </c>
      <c r="L456" s="2">
        <v>1</v>
      </c>
      <c r="M456" s="12">
        <v>90</v>
      </c>
      <c r="N456" s="3">
        <v>4</v>
      </c>
      <c r="O456" s="2" t="str" cm="1">
        <f t="array" ref="O456">_xlfn.IFS(N456=1,"Unsatisfactory",N456=2,"Poor",N456=3,"Average",N456=4,"Good",N456=5,"Excellent")</f>
        <v>Good</v>
      </c>
      <c r="P456"/>
      <c r="Q456"/>
      <c r="R456"/>
      <c r="S456"/>
      <c r="T456"/>
      <c r="U456"/>
    </row>
    <row r="457" spans="1:21">
      <c r="A457" s="2">
        <v>197962</v>
      </c>
      <c r="B457" s="2" t="s">
        <v>50</v>
      </c>
      <c r="C457" s="4">
        <v>45388</v>
      </c>
      <c r="D457" s="17">
        <v>45388</v>
      </c>
      <c r="E457" s="2" t="s">
        <v>16</v>
      </c>
      <c r="F457" s="2" t="s">
        <v>17</v>
      </c>
      <c r="G457" s="2">
        <v>35</v>
      </c>
      <c r="H457" s="2" t="s">
        <v>79</v>
      </c>
      <c r="I457" s="2" t="s">
        <v>27</v>
      </c>
      <c r="J457" s="12">
        <v>97</v>
      </c>
      <c r="K457" s="2">
        <v>137</v>
      </c>
      <c r="L457" s="2">
        <v>4</v>
      </c>
      <c r="M457" s="12">
        <v>548</v>
      </c>
      <c r="N457" s="3">
        <v>4</v>
      </c>
      <c r="O457" s="2" t="str" cm="1">
        <f t="array" ref="O457">_xlfn.IFS(N457=1,"Unsatisfactory",N457=2,"Poor",N457=3,"Average",N457=4,"Good",N457=5,"Excellent")</f>
        <v>Good</v>
      </c>
      <c r="P457"/>
      <c r="Q457"/>
      <c r="R457"/>
      <c r="S457"/>
      <c r="T457"/>
      <c r="U457"/>
    </row>
    <row r="458" spans="1:21">
      <c r="A458" s="2">
        <v>149391</v>
      </c>
      <c r="B458" s="2" t="s">
        <v>30</v>
      </c>
      <c r="C458" s="4">
        <v>45382</v>
      </c>
      <c r="D458" s="17">
        <v>45382</v>
      </c>
      <c r="E458" s="2" t="s">
        <v>24</v>
      </c>
      <c r="F458" s="2" t="s">
        <v>17</v>
      </c>
      <c r="G458" s="2">
        <v>26</v>
      </c>
      <c r="H458" s="2" t="s">
        <v>118</v>
      </c>
      <c r="I458" s="2" t="s">
        <v>19</v>
      </c>
      <c r="J458" s="12">
        <v>10</v>
      </c>
      <c r="K458" s="2">
        <v>10</v>
      </c>
      <c r="L458" s="2">
        <v>1</v>
      </c>
      <c r="M458" s="12">
        <v>10</v>
      </c>
      <c r="N458" s="3">
        <v>4</v>
      </c>
      <c r="O458" s="2" t="str" cm="1">
        <f t="array" ref="O458">_xlfn.IFS(N458=1,"Unsatisfactory",N458=2,"Poor",N458=3,"Average",N458=4,"Good",N458=5,"Excellent")</f>
        <v>Good</v>
      </c>
      <c r="P458"/>
      <c r="Q458"/>
      <c r="R458"/>
      <c r="S458"/>
      <c r="T458"/>
      <c r="U458"/>
    </row>
    <row r="459" spans="1:21">
      <c r="A459" s="2">
        <v>152583</v>
      </c>
      <c r="B459" s="2" t="s">
        <v>53</v>
      </c>
      <c r="C459" s="4">
        <v>45288</v>
      </c>
      <c r="D459" s="17">
        <v>45288</v>
      </c>
      <c r="E459" s="2" t="s">
        <v>37</v>
      </c>
      <c r="F459" s="2" t="s">
        <v>17</v>
      </c>
      <c r="G459" s="2">
        <v>24</v>
      </c>
      <c r="H459" s="2" t="s">
        <v>128</v>
      </c>
      <c r="I459" s="2" t="s">
        <v>19</v>
      </c>
      <c r="J459" s="12">
        <v>15</v>
      </c>
      <c r="K459" s="2">
        <v>15</v>
      </c>
      <c r="L459" s="2">
        <v>1</v>
      </c>
      <c r="M459" s="12">
        <v>15</v>
      </c>
      <c r="N459" s="3">
        <v>3</v>
      </c>
      <c r="O459" s="2" t="str" cm="1">
        <f t="array" ref="O459">_xlfn.IFS(N459=1,"Unsatisfactory",N459=2,"Poor",N459=3,"Average",N459=4,"Good",N459=5,"Excellent")</f>
        <v>Average</v>
      </c>
      <c r="P459"/>
      <c r="Q459"/>
      <c r="R459"/>
      <c r="S459"/>
      <c r="T459"/>
      <c r="U459"/>
    </row>
    <row r="460" spans="1:21">
      <c r="A460" s="2">
        <v>154608</v>
      </c>
      <c r="B460" s="2" t="s">
        <v>42</v>
      </c>
      <c r="C460" s="4">
        <v>45295</v>
      </c>
      <c r="D460" s="17">
        <v>45295</v>
      </c>
      <c r="E460" s="2" t="s">
        <v>16</v>
      </c>
      <c r="F460" s="2" t="s">
        <v>25</v>
      </c>
      <c r="G460" s="2">
        <v>27</v>
      </c>
      <c r="H460" s="2" t="s">
        <v>29</v>
      </c>
      <c r="I460" s="2" t="s">
        <v>19</v>
      </c>
      <c r="J460" s="12">
        <v>65</v>
      </c>
      <c r="K460" s="2">
        <v>65</v>
      </c>
      <c r="L460" s="2">
        <v>1</v>
      </c>
      <c r="M460" s="12">
        <v>65</v>
      </c>
      <c r="N460" s="3">
        <v>5</v>
      </c>
      <c r="O460" s="2" t="str" cm="1">
        <f t="array" ref="O460">_xlfn.IFS(N460=1,"Unsatisfactory",N460=2,"Poor",N460=3,"Average",N460=4,"Good",N460=5,"Excellent")</f>
        <v>Excellent</v>
      </c>
      <c r="P460"/>
      <c r="Q460"/>
      <c r="R460"/>
      <c r="S460"/>
      <c r="T460"/>
      <c r="U460"/>
    </row>
    <row r="461" spans="1:21">
      <c r="A461" s="2">
        <v>162649</v>
      </c>
      <c r="B461" s="2" t="s">
        <v>50</v>
      </c>
      <c r="C461" s="4">
        <v>45549</v>
      </c>
      <c r="D461" s="17">
        <v>45549</v>
      </c>
      <c r="E461" s="2" t="s">
        <v>16</v>
      </c>
      <c r="F461" s="2" t="s">
        <v>17</v>
      </c>
      <c r="G461" s="2">
        <v>27</v>
      </c>
      <c r="H461" s="2" t="s">
        <v>38</v>
      </c>
      <c r="I461" s="2" t="s">
        <v>19</v>
      </c>
      <c r="J461" s="12">
        <v>97</v>
      </c>
      <c r="K461" s="2">
        <v>97</v>
      </c>
      <c r="L461" s="2">
        <v>2</v>
      </c>
      <c r="M461" s="12">
        <v>194</v>
      </c>
      <c r="N461" s="3">
        <v>2</v>
      </c>
      <c r="O461" s="2" t="str" cm="1">
        <f t="array" ref="O461">_xlfn.IFS(N461=1,"Unsatisfactory",N461=2,"Poor",N461=3,"Average",N461=4,"Good",N461=5,"Excellent")</f>
        <v>Poor</v>
      </c>
      <c r="P461"/>
      <c r="Q461"/>
      <c r="R461"/>
      <c r="S461"/>
      <c r="T461"/>
      <c r="U461"/>
    </row>
    <row r="462" spans="1:21">
      <c r="A462" s="2">
        <v>159845</v>
      </c>
      <c r="B462" s="2" t="s">
        <v>15</v>
      </c>
      <c r="C462" s="4">
        <v>45398</v>
      </c>
      <c r="D462" s="17">
        <v>45398</v>
      </c>
      <c r="E462" s="2" t="s">
        <v>16</v>
      </c>
      <c r="F462" s="2" t="s">
        <v>17</v>
      </c>
      <c r="G462" s="2">
        <v>29</v>
      </c>
      <c r="H462" s="2" t="s">
        <v>67</v>
      </c>
      <c r="I462" s="2" t="s">
        <v>27</v>
      </c>
      <c r="J462" s="12">
        <v>100</v>
      </c>
      <c r="K462" s="2">
        <v>140</v>
      </c>
      <c r="L462" s="2">
        <v>5</v>
      </c>
      <c r="M462" s="12">
        <v>700</v>
      </c>
      <c r="N462" s="3">
        <v>5</v>
      </c>
      <c r="O462" s="2" t="str" cm="1">
        <f t="array" ref="O462">_xlfn.IFS(N462=1,"Unsatisfactory",N462=2,"Poor",N462=3,"Average",N462=4,"Good",N462=5,"Excellent")</f>
        <v>Excellent</v>
      </c>
      <c r="P462"/>
      <c r="Q462"/>
      <c r="R462"/>
      <c r="S462"/>
      <c r="T462"/>
      <c r="U462"/>
    </row>
    <row r="463" spans="1:21">
      <c r="A463" s="2">
        <v>139934</v>
      </c>
      <c r="B463" s="2" t="s">
        <v>15</v>
      </c>
      <c r="C463" s="4">
        <v>45268</v>
      </c>
      <c r="D463" s="17">
        <v>45268</v>
      </c>
      <c r="E463" s="2" t="s">
        <v>16</v>
      </c>
      <c r="F463" s="2" t="s">
        <v>17</v>
      </c>
      <c r="G463" s="2">
        <v>26</v>
      </c>
      <c r="H463" s="2" t="s">
        <v>69</v>
      </c>
      <c r="I463" s="2" t="s">
        <v>19</v>
      </c>
      <c r="J463" s="12">
        <v>100</v>
      </c>
      <c r="K463" s="2">
        <v>100</v>
      </c>
      <c r="L463" s="2">
        <v>5</v>
      </c>
      <c r="M463" s="12">
        <v>500</v>
      </c>
      <c r="N463" s="3">
        <v>5</v>
      </c>
      <c r="O463" s="2" t="str" cm="1">
        <f t="array" ref="O463">_xlfn.IFS(N463=1,"Unsatisfactory",N463=2,"Poor",N463=3,"Average",N463=4,"Good",N463=5,"Excellent")</f>
        <v>Excellent</v>
      </c>
      <c r="P463"/>
      <c r="Q463"/>
      <c r="R463"/>
      <c r="S463"/>
      <c r="T463"/>
      <c r="U463"/>
    </row>
    <row r="464" spans="1:21">
      <c r="A464" s="2">
        <v>130297</v>
      </c>
      <c r="B464" s="2" t="s">
        <v>33</v>
      </c>
      <c r="C464" s="4">
        <v>45393</v>
      </c>
      <c r="D464" s="17">
        <v>45393</v>
      </c>
      <c r="E464" s="2" t="s">
        <v>16</v>
      </c>
      <c r="F464" s="2" t="s">
        <v>17</v>
      </c>
      <c r="G464" s="2">
        <v>26</v>
      </c>
      <c r="H464" s="2" t="s">
        <v>60</v>
      </c>
      <c r="I464" s="2" t="s">
        <v>19</v>
      </c>
      <c r="J464" s="12">
        <v>118</v>
      </c>
      <c r="K464" s="2">
        <v>118</v>
      </c>
      <c r="L464" s="2">
        <v>1</v>
      </c>
      <c r="M464" s="12">
        <v>118</v>
      </c>
      <c r="N464" s="3">
        <v>5</v>
      </c>
      <c r="O464" s="2" t="str" cm="1">
        <f t="array" ref="O464">_xlfn.IFS(N464=1,"Unsatisfactory",N464=2,"Poor",N464=3,"Average",N464=4,"Good",N464=5,"Excellent")</f>
        <v>Excellent</v>
      </c>
      <c r="P464"/>
      <c r="Q464"/>
      <c r="R464"/>
      <c r="S464"/>
      <c r="T464"/>
      <c r="U464"/>
    </row>
    <row r="465" spans="1:21">
      <c r="A465" s="2">
        <v>165120</v>
      </c>
      <c r="B465" s="2" t="s">
        <v>23</v>
      </c>
      <c r="C465" s="4">
        <v>45480</v>
      </c>
      <c r="D465" s="17">
        <v>45480</v>
      </c>
      <c r="E465" s="2" t="s">
        <v>24</v>
      </c>
      <c r="F465" s="2" t="s">
        <v>17</v>
      </c>
      <c r="G465" s="2">
        <v>22</v>
      </c>
      <c r="H465" s="2" t="s">
        <v>128</v>
      </c>
      <c r="I465" s="2" t="s">
        <v>19</v>
      </c>
      <c r="J465" s="12">
        <v>9</v>
      </c>
      <c r="K465" s="2">
        <v>9</v>
      </c>
      <c r="L465" s="2">
        <v>1</v>
      </c>
      <c r="M465" s="12">
        <v>9</v>
      </c>
      <c r="N465" s="3">
        <v>2</v>
      </c>
      <c r="O465" s="2" t="str" cm="1">
        <f t="array" ref="O465">_xlfn.IFS(N465=1,"Unsatisfactory",N465=2,"Poor",N465=3,"Average",N465=4,"Good",N465=5,"Excellent")</f>
        <v>Poor</v>
      </c>
      <c r="P465"/>
      <c r="Q465"/>
      <c r="R465"/>
      <c r="S465"/>
      <c r="T465"/>
      <c r="U465"/>
    </row>
    <row r="466" spans="1:21">
      <c r="A466" s="2">
        <v>140362</v>
      </c>
      <c r="B466" s="2" t="s">
        <v>42</v>
      </c>
      <c r="C466" s="4">
        <v>45449</v>
      </c>
      <c r="D466" s="17">
        <v>45449</v>
      </c>
      <c r="E466" s="2" t="s">
        <v>16</v>
      </c>
      <c r="F466" s="2" t="s">
        <v>17</v>
      </c>
      <c r="G466" s="2">
        <v>26</v>
      </c>
      <c r="H466" s="2" t="s">
        <v>56</v>
      </c>
      <c r="I466" s="2" t="s">
        <v>19</v>
      </c>
      <c r="J466" s="12">
        <v>65</v>
      </c>
      <c r="K466" s="2">
        <v>65</v>
      </c>
      <c r="L466" s="2">
        <v>1</v>
      </c>
      <c r="M466" s="12">
        <v>65</v>
      </c>
      <c r="N466" s="3">
        <v>4</v>
      </c>
      <c r="O466" s="2" t="str" cm="1">
        <f t="array" ref="O466">_xlfn.IFS(N466=1,"Unsatisfactory",N466=2,"Poor",N466=3,"Average",N466=4,"Good",N466=5,"Excellent")</f>
        <v>Good</v>
      </c>
      <c r="P466"/>
      <c r="Q466"/>
      <c r="R466"/>
      <c r="S466"/>
      <c r="T466"/>
      <c r="U466"/>
    </row>
    <row r="467" spans="1:21">
      <c r="A467" s="2">
        <v>133692</v>
      </c>
      <c r="B467" s="2" t="s">
        <v>50</v>
      </c>
      <c r="C467" s="4">
        <v>45550</v>
      </c>
      <c r="D467" s="17">
        <v>45550</v>
      </c>
      <c r="E467" s="2" t="s">
        <v>16</v>
      </c>
      <c r="F467" s="2" t="s">
        <v>25</v>
      </c>
      <c r="G467" s="2">
        <v>33</v>
      </c>
      <c r="H467" s="2" t="s">
        <v>75</v>
      </c>
      <c r="I467" s="2" t="s">
        <v>27</v>
      </c>
      <c r="J467" s="12">
        <v>97</v>
      </c>
      <c r="K467" s="2">
        <v>167</v>
      </c>
      <c r="L467" s="2">
        <v>1</v>
      </c>
      <c r="M467" s="12">
        <v>167</v>
      </c>
      <c r="N467" s="3">
        <v>4</v>
      </c>
      <c r="O467" s="2" t="str" cm="1">
        <f t="array" ref="O467">_xlfn.IFS(N467=1,"Unsatisfactory",N467=2,"Poor",N467=3,"Average",N467=4,"Good",N467=5,"Excellent")</f>
        <v>Good</v>
      </c>
      <c r="P467"/>
      <c r="Q467"/>
      <c r="R467"/>
      <c r="S467"/>
      <c r="T467"/>
      <c r="U467"/>
    </row>
    <row r="468" spans="1:21">
      <c r="A468" s="2">
        <v>189813</v>
      </c>
      <c r="B468" s="2" t="s">
        <v>36</v>
      </c>
      <c r="C468" s="4">
        <v>45275</v>
      </c>
      <c r="D468" s="17">
        <v>45275</v>
      </c>
      <c r="E468" s="2" t="s">
        <v>37</v>
      </c>
      <c r="F468" s="2" t="s">
        <v>25</v>
      </c>
      <c r="G468" s="2">
        <v>23</v>
      </c>
      <c r="H468" s="2" t="s">
        <v>128</v>
      </c>
      <c r="I468" s="2" t="s">
        <v>19</v>
      </c>
      <c r="J468" s="12">
        <v>32</v>
      </c>
      <c r="K468" s="2">
        <v>32</v>
      </c>
      <c r="L468" s="2">
        <v>2</v>
      </c>
      <c r="M468" s="12">
        <v>64</v>
      </c>
      <c r="N468" s="3">
        <v>5</v>
      </c>
      <c r="O468" s="2" t="str" cm="1">
        <f t="array" ref="O468">_xlfn.IFS(N468=1,"Unsatisfactory",N468=2,"Poor",N468=3,"Average",N468=4,"Good",N468=5,"Excellent")</f>
        <v>Excellent</v>
      </c>
      <c r="P468"/>
      <c r="Q468"/>
      <c r="R468"/>
      <c r="S468"/>
      <c r="T468"/>
      <c r="U468"/>
    </row>
    <row r="469" spans="1:21">
      <c r="A469" s="2">
        <v>124577</v>
      </c>
      <c r="B469" s="2" t="s">
        <v>82</v>
      </c>
      <c r="C469" s="4">
        <v>45303</v>
      </c>
      <c r="D469" s="17">
        <v>45303</v>
      </c>
      <c r="E469" s="2" t="s">
        <v>37</v>
      </c>
      <c r="F469" s="2" t="s">
        <v>25</v>
      </c>
      <c r="G469" s="2">
        <v>31</v>
      </c>
      <c r="H469" s="2" t="s">
        <v>56</v>
      </c>
      <c r="I469" s="2" t="s">
        <v>19</v>
      </c>
      <c r="J469" s="12">
        <v>20</v>
      </c>
      <c r="K469" s="2">
        <v>20</v>
      </c>
      <c r="L469" s="2">
        <v>2</v>
      </c>
      <c r="M469" s="12">
        <v>40</v>
      </c>
      <c r="N469" s="3">
        <v>2</v>
      </c>
      <c r="O469" s="2" t="str" cm="1">
        <f t="array" ref="O469">_xlfn.IFS(N469=1,"Unsatisfactory",N469=2,"Poor",N469=3,"Average",N469=4,"Good",N469=5,"Excellent")</f>
        <v>Poor</v>
      </c>
      <c r="P469"/>
      <c r="Q469"/>
      <c r="R469"/>
      <c r="S469"/>
      <c r="T469"/>
      <c r="U469"/>
    </row>
    <row r="470" spans="1:21">
      <c r="A470" s="2">
        <v>155326</v>
      </c>
      <c r="B470" s="2" t="s">
        <v>30</v>
      </c>
      <c r="C470" s="4">
        <v>45302</v>
      </c>
      <c r="D470" s="17">
        <v>45302</v>
      </c>
      <c r="E470" s="2" t="s">
        <v>24</v>
      </c>
      <c r="F470" s="2" t="s">
        <v>17</v>
      </c>
      <c r="G470" s="2">
        <v>25</v>
      </c>
      <c r="H470" s="2" t="s">
        <v>80</v>
      </c>
      <c r="I470" s="2" t="s">
        <v>27</v>
      </c>
      <c r="J470" s="12">
        <v>10</v>
      </c>
      <c r="K470" s="2">
        <v>50</v>
      </c>
      <c r="L470" s="2">
        <v>3</v>
      </c>
      <c r="M470" s="12">
        <v>150</v>
      </c>
      <c r="N470" s="3">
        <v>3</v>
      </c>
      <c r="O470" s="2" t="str" cm="1">
        <f t="array" ref="O470">_xlfn.IFS(N470=1,"Unsatisfactory",N470=2,"Poor",N470=3,"Average",N470=4,"Good",N470=5,"Excellent")</f>
        <v>Average</v>
      </c>
      <c r="P470"/>
      <c r="Q470"/>
      <c r="R470"/>
      <c r="S470"/>
      <c r="T470"/>
      <c r="U470"/>
    </row>
    <row r="471" spans="1:21">
      <c r="A471" s="2">
        <v>188688</v>
      </c>
      <c r="B471" s="2" t="s">
        <v>53</v>
      </c>
      <c r="C471" s="4">
        <v>45285</v>
      </c>
      <c r="D471" s="17">
        <v>45285</v>
      </c>
      <c r="E471" s="2" t="s">
        <v>37</v>
      </c>
      <c r="F471" s="2" t="s">
        <v>17</v>
      </c>
      <c r="G471" s="2">
        <v>25</v>
      </c>
      <c r="H471" s="2" t="s">
        <v>129</v>
      </c>
      <c r="I471" s="2" t="s">
        <v>19</v>
      </c>
      <c r="J471" s="12">
        <v>15</v>
      </c>
      <c r="K471" s="2">
        <v>15</v>
      </c>
      <c r="L471" s="2">
        <v>1</v>
      </c>
      <c r="M471" s="12">
        <v>15</v>
      </c>
      <c r="N471" s="3">
        <v>1</v>
      </c>
      <c r="O471" s="2" t="str" cm="1">
        <f t="array" ref="O471">_xlfn.IFS(N471=1,"Unsatisfactory",N471=2,"Poor",N471=3,"Average",N471=4,"Good",N471=5,"Excellent")</f>
        <v>Unsatisfactory</v>
      </c>
      <c r="P471"/>
      <c r="Q471"/>
      <c r="R471"/>
      <c r="S471"/>
      <c r="T471"/>
      <c r="U471"/>
    </row>
    <row r="472" spans="1:21">
      <c r="A472" s="2">
        <v>171132</v>
      </c>
      <c r="B472" s="2" t="s">
        <v>42</v>
      </c>
      <c r="C472" s="4">
        <v>45386</v>
      </c>
      <c r="D472" s="17">
        <v>45386</v>
      </c>
      <c r="E472" s="2" t="s">
        <v>16</v>
      </c>
      <c r="F472" s="2" t="s">
        <v>17</v>
      </c>
      <c r="G472" s="2">
        <v>28</v>
      </c>
      <c r="H472" s="2" t="s">
        <v>129</v>
      </c>
      <c r="I472" s="2" t="s">
        <v>19</v>
      </c>
      <c r="J472" s="12">
        <v>65</v>
      </c>
      <c r="K472" s="2">
        <v>65</v>
      </c>
      <c r="L472" s="2">
        <v>3</v>
      </c>
      <c r="M472" s="12">
        <v>195</v>
      </c>
      <c r="N472" s="3">
        <v>4</v>
      </c>
      <c r="O472" s="2" t="str" cm="1">
        <f t="array" ref="O472">_xlfn.IFS(N472=1,"Unsatisfactory",N472=2,"Poor",N472=3,"Average",N472=4,"Good",N472=5,"Excellent")</f>
        <v>Good</v>
      </c>
      <c r="P472"/>
      <c r="Q472"/>
      <c r="R472"/>
      <c r="S472"/>
      <c r="T472"/>
      <c r="U472"/>
    </row>
    <row r="473" spans="1:21">
      <c r="A473" s="2">
        <v>155040</v>
      </c>
      <c r="B473" s="2" t="s">
        <v>82</v>
      </c>
      <c r="C473" s="4">
        <v>45281</v>
      </c>
      <c r="D473" s="17">
        <v>45281</v>
      </c>
      <c r="E473" s="2" t="s">
        <v>37</v>
      </c>
      <c r="F473" s="2" t="s">
        <v>17</v>
      </c>
      <c r="G473" s="2">
        <v>22</v>
      </c>
      <c r="H473" s="2" t="s">
        <v>29</v>
      </c>
      <c r="I473" s="2" t="s">
        <v>19</v>
      </c>
      <c r="J473" s="12">
        <v>20</v>
      </c>
      <c r="K473" s="2">
        <v>20</v>
      </c>
      <c r="L473" s="2">
        <v>1</v>
      </c>
      <c r="M473" s="12">
        <v>20</v>
      </c>
      <c r="N473" s="3">
        <v>5</v>
      </c>
      <c r="O473" s="2" t="str" cm="1">
        <f t="array" ref="O473">_xlfn.IFS(N473=1,"Unsatisfactory",N473=2,"Poor",N473=3,"Average",N473=4,"Good",N473=5,"Excellent")</f>
        <v>Excellent</v>
      </c>
      <c r="P473"/>
      <c r="Q473"/>
      <c r="R473"/>
      <c r="S473"/>
      <c r="T473"/>
      <c r="U473"/>
    </row>
    <row r="474" spans="1:21">
      <c r="A474" s="2">
        <v>190024</v>
      </c>
      <c r="B474" s="2" t="s">
        <v>48</v>
      </c>
      <c r="C474" s="4">
        <v>45528</v>
      </c>
      <c r="D474" s="17">
        <v>45528</v>
      </c>
      <c r="E474" s="2" t="s">
        <v>16</v>
      </c>
      <c r="F474" s="2" t="s">
        <v>17</v>
      </c>
      <c r="G474" s="2">
        <v>24</v>
      </c>
      <c r="H474" s="2" t="s">
        <v>31</v>
      </c>
      <c r="I474" s="2" t="s">
        <v>19</v>
      </c>
      <c r="J474" s="12">
        <v>130</v>
      </c>
      <c r="K474" s="2">
        <v>130</v>
      </c>
      <c r="L474" s="2">
        <v>4</v>
      </c>
      <c r="M474" s="12">
        <v>520</v>
      </c>
      <c r="N474" s="3">
        <v>4</v>
      </c>
      <c r="O474" s="2" t="str" cm="1">
        <f t="array" ref="O474">_xlfn.IFS(N474=1,"Unsatisfactory",N474=2,"Poor",N474=3,"Average",N474=4,"Good",N474=5,"Excellent")</f>
        <v>Good</v>
      </c>
      <c r="P474"/>
      <c r="Q474"/>
      <c r="R474"/>
      <c r="S474"/>
      <c r="T474"/>
      <c r="U474"/>
    </row>
    <row r="475" spans="1:21">
      <c r="A475" s="2">
        <v>163415</v>
      </c>
      <c r="B475" s="2" t="s">
        <v>48</v>
      </c>
      <c r="C475" s="4">
        <v>45472</v>
      </c>
      <c r="D475" s="17">
        <v>45472</v>
      </c>
      <c r="E475" s="2" t="s">
        <v>16</v>
      </c>
      <c r="F475" s="2" t="s">
        <v>17</v>
      </c>
      <c r="G475" s="2">
        <v>32</v>
      </c>
      <c r="H475" s="2" t="s">
        <v>31</v>
      </c>
      <c r="I475" s="2" t="s">
        <v>19</v>
      </c>
      <c r="J475" s="12">
        <v>130</v>
      </c>
      <c r="K475" s="2">
        <v>130</v>
      </c>
      <c r="L475" s="2">
        <v>2</v>
      </c>
      <c r="M475" s="12">
        <v>260</v>
      </c>
      <c r="N475" s="3">
        <v>4</v>
      </c>
      <c r="O475" s="2" t="str" cm="1">
        <f t="array" ref="O475">_xlfn.IFS(N475=1,"Unsatisfactory",N475=2,"Poor",N475=3,"Average",N475=4,"Good",N475=5,"Excellent")</f>
        <v>Good</v>
      </c>
      <c r="P475"/>
      <c r="Q475"/>
      <c r="R475"/>
      <c r="S475"/>
      <c r="T475"/>
      <c r="U475"/>
    </row>
    <row r="476" spans="1:21">
      <c r="A476" s="2">
        <v>136089</v>
      </c>
      <c r="B476" s="2" t="s">
        <v>53</v>
      </c>
      <c r="C476" s="4">
        <v>45572</v>
      </c>
      <c r="D476" s="17">
        <v>45572</v>
      </c>
      <c r="E476" s="2" t="s">
        <v>37</v>
      </c>
      <c r="F476" s="2" t="s">
        <v>25</v>
      </c>
      <c r="G476" s="2">
        <v>22</v>
      </c>
      <c r="H476" s="2" t="s">
        <v>115</v>
      </c>
      <c r="I476" s="2" t="s">
        <v>19</v>
      </c>
      <c r="J476" s="12">
        <v>15</v>
      </c>
      <c r="K476" s="2">
        <v>15</v>
      </c>
      <c r="L476" s="2">
        <v>1</v>
      </c>
      <c r="M476" s="12">
        <v>15</v>
      </c>
      <c r="N476" s="3">
        <v>5</v>
      </c>
      <c r="O476" s="2" t="str" cm="1">
        <f t="array" ref="O476">_xlfn.IFS(N476=1,"Unsatisfactory",N476=2,"Poor",N476=3,"Average",N476=4,"Good",N476=5,"Excellent")</f>
        <v>Excellent</v>
      </c>
      <c r="P476"/>
      <c r="Q476"/>
      <c r="R476"/>
      <c r="S476"/>
      <c r="T476"/>
      <c r="U476"/>
    </row>
    <row r="477" spans="1:21">
      <c r="A477" s="2">
        <v>134474</v>
      </c>
      <c r="B477" s="2" t="s">
        <v>23</v>
      </c>
      <c r="C477" s="4">
        <v>45485</v>
      </c>
      <c r="D477" s="17">
        <v>45485</v>
      </c>
      <c r="E477" s="2" t="s">
        <v>24</v>
      </c>
      <c r="F477" s="2" t="s">
        <v>17</v>
      </c>
      <c r="G477" s="2">
        <v>29</v>
      </c>
      <c r="H477" s="2" t="s">
        <v>44</v>
      </c>
      <c r="I477" s="2" t="s">
        <v>27</v>
      </c>
      <c r="J477" s="12">
        <v>9</v>
      </c>
      <c r="K477" s="2">
        <v>34</v>
      </c>
      <c r="L477" s="2">
        <v>3</v>
      </c>
      <c r="M477" s="12">
        <v>102</v>
      </c>
      <c r="N477" s="3">
        <v>2</v>
      </c>
      <c r="O477" s="2" t="str" cm="1">
        <f t="array" ref="O477">_xlfn.IFS(N477=1,"Unsatisfactory",N477=2,"Poor",N477=3,"Average",N477=4,"Good",N477=5,"Excellent")</f>
        <v>Poor</v>
      </c>
      <c r="P477"/>
      <c r="Q477"/>
      <c r="R477"/>
      <c r="S477"/>
      <c r="T477"/>
      <c r="U477"/>
    </row>
    <row r="478" spans="1:21">
      <c r="A478" s="2">
        <v>138477</v>
      </c>
      <c r="B478" s="2" t="s">
        <v>36</v>
      </c>
      <c r="C478" s="4">
        <v>45359</v>
      </c>
      <c r="D478" s="17">
        <v>45359</v>
      </c>
      <c r="E478" s="2" t="s">
        <v>37</v>
      </c>
      <c r="F478" s="2" t="s">
        <v>17</v>
      </c>
      <c r="G478" s="2">
        <v>18</v>
      </c>
      <c r="H478" s="2" t="s">
        <v>51</v>
      </c>
      <c r="I478" s="2" t="s">
        <v>27</v>
      </c>
      <c r="J478" s="12">
        <v>32</v>
      </c>
      <c r="K478" s="2">
        <v>82</v>
      </c>
      <c r="L478" s="2">
        <v>2</v>
      </c>
      <c r="M478" s="12">
        <v>164</v>
      </c>
      <c r="N478" s="3">
        <v>5</v>
      </c>
      <c r="O478" s="2" t="str" cm="1">
        <f t="array" ref="O478">_xlfn.IFS(N478=1,"Unsatisfactory",N478=2,"Poor",N478=3,"Average",N478=4,"Good",N478=5,"Excellent")</f>
        <v>Excellent</v>
      </c>
      <c r="P478"/>
      <c r="Q478"/>
      <c r="R478"/>
      <c r="S478"/>
      <c r="T478"/>
      <c r="U478"/>
    </row>
    <row r="479" spans="1:21">
      <c r="A479" s="2">
        <v>162639</v>
      </c>
      <c r="B479" s="2" t="s">
        <v>42</v>
      </c>
      <c r="C479" s="4">
        <v>45452</v>
      </c>
      <c r="D479" s="17">
        <v>45452</v>
      </c>
      <c r="E479" s="2" t="s">
        <v>16</v>
      </c>
      <c r="F479" s="2" t="s">
        <v>17</v>
      </c>
      <c r="G479" s="2">
        <v>23</v>
      </c>
      <c r="H479" s="2" t="s">
        <v>29</v>
      </c>
      <c r="I479" s="2" t="s">
        <v>19</v>
      </c>
      <c r="J479" s="12">
        <v>65</v>
      </c>
      <c r="K479" s="2">
        <v>65</v>
      </c>
      <c r="L479" s="2">
        <v>1</v>
      </c>
      <c r="M479" s="12">
        <v>65</v>
      </c>
      <c r="N479" s="3">
        <v>1</v>
      </c>
      <c r="O479" s="2" t="str" cm="1">
        <f t="array" ref="O479">_xlfn.IFS(N479=1,"Unsatisfactory",N479=2,"Poor",N479=3,"Average",N479=4,"Good",N479=5,"Excellent")</f>
        <v>Unsatisfactory</v>
      </c>
      <c r="P479"/>
      <c r="Q479"/>
      <c r="R479"/>
      <c r="S479"/>
      <c r="T479"/>
      <c r="U479"/>
    </row>
    <row r="480" spans="1:21">
      <c r="A480" s="2">
        <v>198155</v>
      </c>
      <c r="B480" s="2" t="s">
        <v>76</v>
      </c>
      <c r="C480" s="4">
        <v>45594</v>
      </c>
      <c r="D480" s="17">
        <v>45594</v>
      </c>
      <c r="E480" s="2" t="s">
        <v>37</v>
      </c>
      <c r="F480" s="2" t="s">
        <v>17</v>
      </c>
      <c r="G480" s="2">
        <v>29</v>
      </c>
      <c r="H480" s="2" t="s">
        <v>80</v>
      </c>
      <c r="I480" s="2" t="s">
        <v>27</v>
      </c>
      <c r="J480" s="12">
        <v>45</v>
      </c>
      <c r="K480" s="2">
        <v>85</v>
      </c>
      <c r="L480" s="2">
        <v>2</v>
      </c>
      <c r="M480" s="12">
        <v>170</v>
      </c>
      <c r="N480" s="3">
        <v>3</v>
      </c>
      <c r="O480" s="2" t="str" cm="1">
        <f t="array" ref="O480">_xlfn.IFS(N480=1,"Unsatisfactory",N480=2,"Poor",N480=3,"Average",N480=4,"Good",N480=5,"Excellent")</f>
        <v>Average</v>
      </c>
      <c r="P480"/>
      <c r="Q480"/>
      <c r="R480"/>
      <c r="S480"/>
      <c r="T480"/>
      <c r="U480"/>
    </row>
    <row r="481" spans="1:21">
      <c r="A481" s="2">
        <v>156685</v>
      </c>
      <c r="B481" s="2" t="s">
        <v>30</v>
      </c>
      <c r="C481" s="4">
        <v>45583</v>
      </c>
      <c r="D481" s="17">
        <v>45583</v>
      </c>
      <c r="E481" s="2" t="s">
        <v>24</v>
      </c>
      <c r="F481" s="2" t="s">
        <v>25</v>
      </c>
      <c r="G481" s="2">
        <v>20</v>
      </c>
      <c r="H481" s="2" t="s">
        <v>75</v>
      </c>
      <c r="I481" s="2" t="s">
        <v>27</v>
      </c>
      <c r="J481" s="12">
        <v>10</v>
      </c>
      <c r="K481" s="2">
        <v>80</v>
      </c>
      <c r="L481" s="2">
        <v>1</v>
      </c>
      <c r="M481" s="12">
        <v>80</v>
      </c>
      <c r="N481" s="3">
        <v>4</v>
      </c>
      <c r="O481" s="2" t="str" cm="1">
        <f t="array" ref="O481">_xlfn.IFS(N481=1,"Unsatisfactory",N481=2,"Poor",N481=3,"Average",N481=4,"Good",N481=5,"Excellent")</f>
        <v>Good</v>
      </c>
      <c r="P481"/>
      <c r="Q481"/>
      <c r="R481"/>
      <c r="S481"/>
      <c r="T481"/>
      <c r="U481"/>
    </row>
    <row r="482" spans="1:21">
      <c r="A482" s="2">
        <v>163551</v>
      </c>
      <c r="B482" s="2" t="s">
        <v>33</v>
      </c>
      <c r="C482" s="4">
        <v>45507</v>
      </c>
      <c r="D482" s="17">
        <v>45507</v>
      </c>
      <c r="E482" s="2" t="s">
        <v>16</v>
      </c>
      <c r="F482" s="2" t="s">
        <v>17</v>
      </c>
      <c r="G482" s="2">
        <v>21</v>
      </c>
      <c r="H482" s="2" t="s">
        <v>75</v>
      </c>
      <c r="I482" s="2" t="s">
        <v>27</v>
      </c>
      <c r="J482" s="12">
        <v>118</v>
      </c>
      <c r="K482" s="2">
        <v>188</v>
      </c>
      <c r="L482" s="2">
        <v>1</v>
      </c>
      <c r="M482" s="12">
        <v>188</v>
      </c>
      <c r="N482" s="3">
        <v>3</v>
      </c>
      <c r="O482" s="2" t="str" cm="1">
        <f t="array" ref="O482">_xlfn.IFS(N482=1,"Unsatisfactory",N482=2,"Poor",N482=3,"Average",N482=4,"Good",N482=5,"Excellent")</f>
        <v>Average</v>
      </c>
      <c r="P482"/>
      <c r="Q482"/>
      <c r="R482"/>
      <c r="S482"/>
      <c r="T482"/>
      <c r="U482"/>
    </row>
    <row r="483" spans="1:21">
      <c r="A483" s="2">
        <v>195492</v>
      </c>
      <c r="B483" s="2" t="s">
        <v>42</v>
      </c>
      <c r="C483" s="4">
        <v>45581</v>
      </c>
      <c r="D483" s="17">
        <v>45581</v>
      </c>
      <c r="E483" s="2" t="s">
        <v>16</v>
      </c>
      <c r="F483" s="2" t="s">
        <v>25</v>
      </c>
      <c r="G483" s="2">
        <v>22</v>
      </c>
      <c r="H483" s="2" t="s">
        <v>115</v>
      </c>
      <c r="I483" s="2" t="s">
        <v>19</v>
      </c>
      <c r="J483" s="12">
        <v>65</v>
      </c>
      <c r="K483" s="2">
        <v>65</v>
      </c>
      <c r="L483" s="2">
        <v>1</v>
      </c>
      <c r="M483" s="12">
        <v>65</v>
      </c>
      <c r="N483" s="3">
        <v>5</v>
      </c>
      <c r="O483" s="2" t="str" cm="1">
        <f t="array" ref="O483">_xlfn.IFS(N483=1,"Unsatisfactory",N483=2,"Poor",N483=3,"Average",N483=4,"Good",N483=5,"Excellent")</f>
        <v>Excellent</v>
      </c>
      <c r="P483"/>
      <c r="Q483"/>
      <c r="R483"/>
      <c r="S483"/>
      <c r="T483"/>
      <c r="U483"/>
    </row>
    <row r="484" spans="1:21">
      <c r="A484" s="2">
        <v>183914</v>
      </c>
      <c r="B484" s="2" t="s">
        <v>50</v>
      </c>
      <c r="C484" s="4">
        <v>45442</v>
      </c>
      <c r="D484" s="17">
        <v>45442</v>
      </c>
      <c r="E484" s="2" t="s">
        <v>16</v>
      </c>
      <c r="F484" s="2" t="s">
        <v>17</v>
      </c>
      <c r="G484" s="2">
        <v>29</v>
      </c>
      <c r="H484" s="2" t="s">
        <v>130</v>
      </c>
      <c r="I484" s="2" t="s">
        <v>19</v>
      </c>
      <c r="J484" s="12">
        <v>97</v>
      </c>
      <c r="K484" s="2">
        <v>97</v>
      </c>
      <c r="L484" s="2">
        <v>3</v>
      </c>
      <c r="M484" s="12">
        <v>291</v>
      </c>
      <c r="N484" s="3">
        <v>3</v>
      </c>
      <c r="O484" s="2" t="str" cm="1">
        <f t="array" ref="O484">_xlfn.IFS(N484=1,"Unsatisfactory",N484=2,"Poor",N484=3,"Average",N484=4,"Good",N484=5,"Excellent")</f>
        <v>Average</v>
      </c>
      <c r="P484"/>
      <c r="Q484"/>
      <c r="R484"/>
      <c r="S484"/>
      <c r="T484"/>
      <c r="U484"/>
    </row>
    <row r="485" spans="1:21">
      <c r="A485" s="2">
        <v>152828</v>
      </c>
      <c r="B485" s="2" t="s">
        <v>30</v>
      </c>
      <c r="C485" s="4">
        <v>45361</v>
      </c>
      <c r="D485" s="17">
        <v>45361</v>
      </c>
      <c r="E485" s="2" t="s">
        <v>24</v>
      </c>
      <c r="F485" s="2" t="s">
        <v>17</v>
      </c>
      <c r="G485" s="2">
        <v>21</v>
      </c>
      <c r="H485" s="2" t="s">
        <v>44</v>
      </c>
      <c r="I485" s="2" t="s">
        <v>27</v>
      </c>
      <c r="J485" s="12">
        <v>10</v>
      </c>
      <c r="K485" s="2">
        <v>35</v>
      </c>
      <c r="L485" s="2">
        <v>1</v>
      </c>
      <c r="M485" s="12">
        <v>35</v>
      </c>
      <c r="N485" s="3">
        <v>3</v>
      </c>
      <c r="O485" s="2" t="str" cm="1">
        <f t="array" ref="O485">_xlfn.IFS(N485=1,"Unsatisfactory",N485=2,"Poor",N485=3,"Average",N485=4,"Good",N485=5,"Excellent")</f>
        <v>Average</v>
      </c>
      <c r="P485"/>
      <c r="Q485"/>
      <c r="R485"/>
      <c r="S485"/>
      <c r="T485"/>
      <c r="U485"/>
    </row>
    <row r="486" spans="1:21">
      <c r="A486" s="2">
        <v>128648</v>
      </c>
      <c r="B486" s="2" t="s">
        <v>82</v>
      </c>
      <c r="C486" s="4">
        <v>45315</v>
      </c>
      <c r="D486" s="17">
        <v>45315</v>
      </c>
      <c r="E486" s="2" t="s">
        <v>37</v>
      </c>
      <c r="F486" s="2" t="s">
        <v>17</v>
      </c>
      <c r="G486" s="2">
        <v>31</v>
      </c>
      <c r="H486" s="2" t="s">
        <v>130</v>
      </c>
      <c r="I486" s="2" t="s">
        <v>19</v>
      </c>
      <c r="J486" s="12">
        <v>20</v>
      </c>
      <c r="K486" s="2">
        <v>20</v>
      </c>
      <c r="L486" s="2">
        <v>1</v>
      </c>
      <c r="M486" s="12">
        <v>20</v>
      </c>
      <c r="N486" s="3">
        <v>3</v>
      </c>
      <c r="O486" s="2" t="str" cm="1">
        <f t="array" ref="O486">_xlfn.IFS(N486=1,"Unsatisfactory",N486=2,"Poor",N486=3,"Average",N486=4,"Good",N486=5,"Excellent")</f>
        <v>Average</v>
      </c>
      <c r="P486"/>
      <c r="Q486"/>
      <c r="R486"/>
      <c r="S486"/>
      <c r="T486"/>
      <c r="U486"/>
    </row>
    <row r="487" spans="1:21">
      <c r="A487" s="2">
        <v>183243</v>
      </c>
      <c r="B487" s="2" t="s">
        <v>78</v>
      </c>
      <c r="C487" s="4">
        <v>45568</v>
      </c>
      <c r="D487" s="17">
        <v>45568</v>
      </c>
      <c r="E487" s="2" t="s">
        <v>37</v>
      </c>
      <c r="F487" s="2" t="s">
        <v>25</v>
      </c>
      <c r="G487" s="2">
        <v>21</v>
      </c>
      <c r="H487" s="2" t="s">
        <v>69</v>
      </c>
      <c r="I487" s="2" t="s">
        <v>19</v>
      </c>
      <c r="J487" s="12">
        <v>50</v>
      </c>
      <c r="K487" s="2">
        <v>50</v>
      </c>
      <c r="L487" s="2">
        <v>3</v>
      </c>
      <c r="M487" s="12">
        <v>150</v>
      </c>
      <c r="N487" s="3">
        <v>5</v>
      </c>
      <c r="O487" s="2" t="str" cm="1">
        <f t="array" ref="O487">_xlfn.IFS(N487=1,"Unsatisfactory",N487=2,"Poor",N487=3,"Average",N487=4,"Good",N487=5,"Excellent")</f>
        <v>Excellent</v>
      </c>
      <c r="P487"/>
      <c r="Q487"/>
      <c r="R487"/>
      <c r="S487"/>
      <c r="T487"/>
      <c r="U487"/>
    </row>
    <row r="488" spans="1:21">
      <c r="A488" s="2">
        <v>136489</v>
      </c>
      <c r="B488" s="2" t="s">
        <v>30</v>
      </c>
      <c r="C488" s="4">
        <v>45292</v>
      </c>
      <c r="D488" s="17">
        <v>45292</v>
      </c>
      <c r="E488" s="2" t="s">
        <v>24</v>
      </c>
      <c r="F488" s="2" t="s">
        <v>17</v>
      </c>
      <c r="G488" s="2">
        <v>34</v>
      </c>
      <c r="H488" s="2" t="s">
        <v>115</v>
      </c>
      <c r="I488" s="2" t="s">
        <v>19</v>
      </c>
      <c r="J488" s="12">
        <v>10</v>
      </c>
      <c r="K488" s="2">
        <v>10</v>
      </c>
      <c r="L488" s="2">
        <v>5</v>
      </c>
      <c r="M488" s="12">
        <v>50</v>
      </c>
      <c r="N488" s="3">
        <v>4</v>
      </c>
      <c r="O488" s="2" t="str" cm="1">
        <f t="array" ref="O488">_xlfn.IFS(N488=1,"Unsatisfactory",N488=2,"Poor",N488=3,"Average",N488=4,"Good",N488=5,"Excellent")</f>
        <v>Good</v>
      </c>
      <c r="P488"/>
      <c r="Q488"/>
      <c r="R488"/>
      <c r="S488"/>
      <c r="T488"/>
      <c r="U488"/>
    </row>
    <row r="489" spans="1:21">
      <c r="A489" s="2">
        <v>124698</v>
      </c>
      <c r="B489" s="2" t="s">
        <v>30</v>
      </c>
      <c r="C489" s="4">
        <v>45464</v>
      </c>
      <c r="D489" s="17">
        <v>45464</v>
      </c>
      <c r="E489" s="2" t="s">
        <v>24</v>
      </c>
      <c r="F489" s="2" t="s">
        <v>17</v>
      </c>
      <c r="G489" s="2">
        <v>34</v>
      </c>
      <c r="H489" s="2" t="s">
        <v>56</v>
      </c>
      <c r="I489" s="2" t="s">
        <v>19</v>
      </c>
      <c r="J489" s="12">
        <v>10</v>
      </c>
      <c r="K489" s="2">
        <v>10</v>
      </c>
      <c r="L489" s="2">
        <v>1</v>
      </c>
      <c r="M489" s="12">
        <v>10</v>
      </c>
      <c r="N489" s="3">
        <v>5</v>
      </c>
      <c r="O489" s="2" t="str" cm="1">
        <f t="array" ref="O489">_xlfn.IFS(N489=1,"Unsatisfactory",N489=2,"Poor",N489=3,"Average",N489=4,"Good",N489=5,"Excellent")</f>
        <v>Excellent</v>
      </c>
      <c r="P489"/>
      <c r="Q489"/>
      <c r="R489"/>
      <c r="S489"/>
      <c r="T489"/>
      <c r="U489"/>
    </row>
    <row r="490" spans="1:21">
      <c r="A490" s="2">
        <v>175953</v>
      </c>
      <c r="B490" s="2" t="s">
        <v>42</v>
      </c>
      <c r="C490" s="4">
        <v>45337</v>
      </c>
      <c r="D490" s="17">
        <v>45337</v>
      </c>
      <c r="E490" s="2" t="s">
        <v>16</v>
      </c>
      <c r="F490" s="2" t="s">
        <v>17</v>
      </c>
      <c r="G490" s="2">
        <v>24</v>
      </c>
      <c r="H490" s="2" t="s">
        <v>118</v>
      </c>
      <c r="I490" s="2" t="s">
        <v>19</v>
      </c>
      <c r="J490" s="12">
        <v>65</v>
      </c>
      <c r="K490" s="2">
        <v>65</v>
      </c>
      <c r="L490" s="2">
        <v>1</v>
      </c>
      <c r="M490" s="12">
        <v>65</v>
      </c>
      <c r="N490" s="3">
        <v>5</v>
      </c>
      <c r="O490" s="2" t="str" cm="1">
        <f t="array" ref="O490">_xlfn.IFS(N490=1,"Unsatisfactory",N490=2,"Poor",N490=3,"Average",N490=4,"Good",N490=5,"Excellent")</f>
        <v>Excellent</v>
      </c>
      <c r="P490"/>
      <c r="Q490"/>
      <c r="R490"/>
      <c r="S490"/>
      <c r="T490"/>
      <c r="U490"/>
    </row>
    <row r="491" spans="1:21">
      <c r="A491" s="2">
        <v>131615</v>
      </c>
      <c r="B491" s="2" t="s">
        <v>42</v>
      </c>
      <c r="C491" s="4">
        <v>45236</v>
      </c>
      <c r="D491" s="17">
        <v>45236</v>
      </c>
      <c r="E491" s="2" t="s">
        <v>16</v>
      </c>
      <c r="F491" s="2" t="s">
        <v>17</v>
      </c>
      <c r="G491" s="2">
        <v>34</v>
      </c>
      <c r="H491" s="2" t="s">
        <v>118</v>
      </c>
      <c r="I491" s="2" t="s">
        <v>19</v>
      </c>
      <c r="J491" s="12">
        <v>65</v>
      </c>
      <c r="K491" s="2">
        <v>65</v>
      </c>
      <c r="L491" s="2">
        <v>1</v>
      </c>
      <c r="M491" s="12">
        <v>65</v>
      </c>
      <c r="N491" s="3">
        <v>4</v>
      </c>
      <c r="O491" s="2" t="str" cm="1">
        <f t="array" ref="O491">_xlfn.IFS(N491=1,"Unsatisfactory",N491=2,"Poor",N491=3,"Average",N491=4,"Good",N491=5,"Excellent")</f>
        <v>Good</v>
      </c>
      <c r="P491"/>
      <c r="Q491"/>
      <c r="R491"/>
      <c r="S491"/>
      <c r="T491"/>
      <c r="U491"/>
    </row>
    <row r="492" spans="1:21">
      <c r="A492" s="2">
        <v>181199</v>
      </c>
      <c r="B492" s="2" t="s">
        <v>42</v>
      </c>
      <c r="C492" s="4">
        <v>45517</v>
      </c>
      <c r="D492" s="17">
        <v>45517</v>
      </c>
      <c r="E492" s="2" t="s">
        <v>16</v>
      </c>
      <c r="F492" s="2" t="s">
        <v>17</v>
      </c>
      <c r="G492" s="2">
        <v>23</v>
      </c>
      <c r="H492" s="2" t="s">
        <v>115</v>
      </c>
      <c r="I492" s="2" t="s">
        <v>19</v>
      </c>
      <c r="J492" s="12">
        <v>65</v>
      </c>
      <c r="K492" s="2">
        <v>65</v>
      </c>
      <c r="L492" s="2">
        <v>1</v>
      </c>
      <c r="M492" s="12">
        <v>65</v>
      </c>
      <c r="N492" s="3">
        <v>2</v>
      </c>
      <c r="O492" s="2" t="str" cm="1">
        <f t="array" ref="O492">_xlfn.IFS(N492=1,"Unsatisfactory",N492=2,"Poor",N492=3,"Average",N492=4,"Good",N492=5,"Excellent")</f>
        <v>Poor</v>
      </c>
      <c r="P492"/>
      <c r="Q492"/>
      <c r="R492"/>
      <c r="S492"/>
      <c r="T492"/>
      <c r="U492"/>
    </row>
    <row r="493" spans="1:21">
      <c r="A493" s="2">
        <v>177060</v>
      </c>
      <c r="B493" s="2" t="s">
        <v>36</v>
      </c>
      <c r="C493" s="4">
        <v>45446</v>
      </c>
      <c r="D493" s="17">
        <v>45446</v>
      </c>
      <c r="E493" s="2" t="s">
        <v>37</v>
      </c>
      <c r="F493" s="2" t="s">
        <v>25</v>
      </c>
      <c r="G493" s="2">
        <v>31</v>
      </c>
      <c r="H493" s="2" t="s">
        <v>66</v>
      </c>
      <c r="I493" s="2" t="s">
        <v>27</v>
      </c>
      <c r="J493" s="12">
        <v>32</v>
      </c>
      <c r="K493" s="2">
        <v>72</v>
      </c>
      <c r="L493" s="2">
        <v>1</v>
      </c>
      <c r="M493" s="12">
        <v>72</v>
      </c>
      <c r="N493" s="3">
        <v>3</v>
      </c>
      <c r="O493" s="2" t="str" cm="1">
        <f t="array" ref="O493">_xlfn.IFS(N493=1,"Unsatisfactory",N493=2,"Poor",N493=3,"Average",N493=4,"Good",N493=5,"Excellent")</f>
        <v>Average</v>
      </c>
      <c r="P493"/>
      <c r="Q493"/>
      <c r="R493"/>
      <c r="S493"/>
      <c r="T493"/>
      <c r="U493"/>
    </row>
    <row r="494" spans="1:21">
      <c r="A494" s="2">
        <v>129936</v>
      </c>
      <c r="B494" s="2" t="s">
        <v>42</v>
      </c>
      <c r="C494" s="4">
        <v>45425</v>
      </c>
      <c r="D494" s="17">
        <v>45425</v>
      </c>
      <c r="E494" s="2" t="s">
        <v>16</v>
      </c>
      <c r="F494" s="2" t="s">
        <v>25</v>
      </c>
      <c r="G494" s="2">
        <v>25</v>
      </c>
      <c r="H494" s="2" t="s">
        <v>46</v>
      </c>
      <c r="I494" s="2" t="s">
        <v>19</v>
      </c>
      <c r="J494" s="12">
        <v>65</v>
      </c>
      <c r="K494" s="2">
        <v>65</v>
      </c>
      <c r="L494" s="2">
        <v>3</v>
      </c>
      <c r="M494" s="12">
        <v>195</v>
      </c>
      <c r="N494" s="3">
        <v>5</v>
      </c>
      <c r="O494" s="2" t="str" cm="1">
        <f t="array" ref="O494">_xlfn.IFS(N494=1,"Unsatisfactory",N494=2,"Poor",N494=3,"Average",N494=4,"Good",N494=5,"Excellent")</f>
        <v>Excellent</v>
      </c>
      <c r="P494"/>
      <c r="Q494"/>
      <c r="R494"/>
      <c r="S494"/>
      <c r="T494"/>
      <c r="U494"/>
    </row>
    <row r="495" spans="1:21">
      <c r="A495" s="2">
        <v>183383</v>
      </c>
      <c r="B495" s="2" t="s">
        <v>48</v>
      </c>
      <c r="C495" s="4">
        <v>45240</v>
      </c>
      <c r="D495" s="17">
        <v>45240</v>
      </c>
      <c r="E495" s="2" t="s">
        <v>16</v>
      </c>
      <c r="F495" s="2" t="s">
        <v>17</v>
      </c>
      <c r="G495" s="2">
        <v>33</v>
      </c>
      <c r="H495" s="2" t="s">
        <v>74</v>
      </c>
      <c r="I495" s="2" t="s">
        <v>27</v>
      </c>
      <c r="J495" s="12">
        <v>130</v>
      </c>
      <c r="K495" s="2">
        <v>155</v>
      </c>
      <c r="L495" s="2">
        <v>3</v>
      </c>
      <c r="M495" s="12">
        <v>465</v>
      </c>
      <c r="N495" s="3">
        <v>3</v>
      </c>
      <c r="O495" s="2" t="str" cm="1">
        <f t="array" ref="O495">_xlfn.IFS(N495=1,"Unsatisfactory",N495=2,"Poor",N495=3,"Average",N495=4,"Good",N495=5,"Excellent")</f>
        <v>Average</v>
      </c>
      <c r="P495"/>
      <c r="Q495"/>
      <c r="R495"/>
      <c r="S495"/>
      <c r="T495"/>
      <c r="U495"/>
    </row>
    <row r="496" spans="1:21">
      <c r="A496" s="2">
        <v>125499</v>
      </c>
      <c r="B496" s="2" t="s">
        <v>82</v>
      </c>
      <c r="C496" s="4">
        <v>45254</v>
      </c>
      <c r="D496" s="17">
        <v>45254</v>
      </c>
      <c r="E496" s="2" t="s">
        <v>37</v>
      </c>
      <c r="F496" s="2" t="s">
        <v>25</v>
      </c>
      <c r="G496" s="2">
        <v>27</v>
      </c>
      <c r="H496" s="2" t="s">
        <v>58</v>
      </c>
      <c r="I496" s="2" t="s">
        <v>27</v>
      </c>
      <c r="J496" s="12">
        <v>20</v>
      </c>
      <c r="K496" s="2">
        <v>60</v>
      </c>
      <c r="L496" s="2">
        <v>1</v>
      </c>
      <c r="M496" s="12">
        <v>60</v>
      </c>
      <c r="N496" s="3">
        <v>1</v>
      </c>
      <c r="O496" s="2" t="str" cm="1">
        <f t="array" ref="O496">_xlfn.IFS(N496=1,"Unsatisfactory",N496=2,"Poor",N496=3,"Average",N496=4,"Good",N496=5,"Excellent")</f>
        <v>Unsatisfactory</v>
      </c>
      <c r="P496"/>
      <c r="Q496"/>
      <c r="R496"/>
      <c r="S496"/>
      <c r="T496"/>
      <c r="U496"/>
    </row>
    <row r="497" spans="1:21">
      <c r="A497" s="2">
        <v>142939</v>
      </c>
      <c r="B497" s="2" t="s">
        <v>50</v>
      </c>
      <c r="C497" s="4">
        <v>45383</v>
      </c>
      <c r="D497" s="17">
        <v>45383</v>
      </c>
      <c r="E497" s="2" t="s">
        <v>16</v>
      </c>
      <c r="F497" s="2" t="s">
        <v>17</v>
      </c>
      <c r="G497" s="2">
        <v>35</v>
      </c>
      <c r="H497" s="2" t="s">
        <v>38</v>
      </c>
      <c r="I497" s="2" t="s">
        <v>19</v>
      </c>
      <c r="J497" s="12">
        <v>97</v>
      </c>
      <c r="K497" s="2">
        <v>97</v>
      </c>
      <c r="L497" s="2">
        <v>1</v>
      </c>
      <c r="M497" s="12">
        <v>97</v>
      </c>
      <c r="N497" s="3">
        <v>4</v>
      </c>
      <c r="O497" s="2" t="str" cm="1">
        <f t="array" ref="O497">_xlfn.IFS(N497=1,"Unsatisfactory",N497=2,"Poor",N497=3,"Average",N497=4,"Good",N497=5,"Excellent")</f>
        <v>Good</v>
      </c>
      <c r="P497"/>
      <c r="Q497"/>
      <c r="R497"/>
      <c r="S497"/>
      <c r="T497"/>
      <c r="U497"/>
    </row>
    <row r="498" spans="1:21">
      <c r="A498" s="2">
        <v>197231</v>
      </c>
      <c r="B498" s="2" t="s">
        <v>53</v>
      </c>
      <c r="C498" s="4">
        <v>45551</v>
      </c>
      <c r="D498" s="17">
        <v>45551</v>
      </c>
      <c r="E498" s="2" t="s">
        <v>37</v>
      </c>
      <c r="F498" s="2" t="s">
        <v>25</v>
      </c>
      <c r="G498" s="2">
        <v>35</v>
      </c>
      <c r="H498" s="2" t="s">
        <v>75</v>
      </c>
      <c r="I498" s="2" t="s">
        <v>27</v>
      </c>
      <c r="J498" s="12">
        <v>15</v>
      </c>
      <c r="K498" s="2">
        <v>85</v>
      </c>
      <c r="L498" s="2">
        <v>3</v>
      </c>
      <c r="M498" s="12">
        <v>255</v>
      </c>
      <c r="N498" s="3">
        <v>3</v>
      </c>
      <c r="O498" s="2" t="str" cm="1">
        <f t="array" ref="O498">_xlfn.IFS(N498=1,"Unsatisfactory",N498=2,"Poor",N498=3,"Average",N498=4,"Good",N498=5,"Excellent")</f>
        <v>Average</v>
      </c>
      <c r="P498"/>
      <c r="Q498"/>
      <c r="R498"/>
      <c r="S498"/>
      <c r="T498"/>
      <c r="U498"/>
    </row>
    <row r="499" spans="1:21">
      <c r="A499" s="2">
        <v>137588</v>
      </c>
      <c r="B499" s="2" t="s">
        <v>33</v>
      </c>
      <c r="C499" s="4">
        <v>45247</v>
      </c>
      <c r="D499" s="17">
        <v>45247</v>
      </c>
      <c r="E499" s="2" t="s">
        <v>16</v>
      </c>
      <c r="F499" s="2" t="s">
        <v>25</v>
      </c>
      <c r="G499" s="2">
        <v>31</v>
      </c>
      <c r="H499" s="2" t="s">
        <v>38</v>
      </c>
      <c r="I499" s="2" t="s">
        <v>19</v>
      </c>
      <c r="J499" s="12">
        <v>118</v>
      </c>
      <c r="K499" s="2">
        <v>118</v>
      </c>
      <c r="L499" s="2">
        <v>1</v>
      </c>
      <c r="M499" s="12">
        <v>118</v>
      </c>
      <c r="N499" s="3">
        <v>1</v>
      </c>
      <c r="O499" s="2" t="str" cm="1">
        <f t="array" ref="O499">_xlfn.IFS(N499=1,"Unsatisfactory",N499=2,"Poor",N499=3,"Average",N499=4,"Good",N499=5,"Excellent")</f>
        <v>Unsatisfactory</v>
      </c>
      <c r="P499"/>
      <c r="Q499"/>
      <c r="R499"/>
      <c r="S499"/>
      <c r="T499"/>
      <c r="U499"/>
    </row>
    <row r="500" spans="1:21">
      <c r="A500" s="2">
        <v>122243</v>
      </c>
      <c r="B500" s="2" t="s">
        <v>33</v>
      </c>
      <c r="C500" s="4">
        <v>45476</v>
      </c>
      <c r="D500" s="17">
        <v>45476</v>
      </c>
      <c r="E500" s="2" t="s">
        <v>16</v>
      </c>
      <c r="F500" s="2" t="s">
        <v>17</v>
      </c>
      <c r="G500" s="2">
        <v>27</v>
      </c>
      <c r="H500" s="2" t="s">
        <v>128</v>
      </c>
      <c r="I500" s="2" t="s">
        <v>19</v>
      </c>
      <c r="J500" s="12">
        <v>118</v>
      </c>
      <c r="K500" s="2">
        <v>118</v>
      </c>
      <c r="L500" s="2">
        <v>1</v>
      </c>
      <c r="M500" s="12">
        <v>118</v>
      </c>
      <c r="N500" s="3">
        <v>3</v>
      </c>
      <c r="O500" s="2" t="str" cm="1">
        <f t="array" ref="O500">_xlfn.IFS(N500=1,"Unsatisfactory",N500=2,"Poor",N500=3,"Average",N500=4,"Good",N500=5,"Excellent")</f>
        <v>Average</v>
      </c>
      <c r="P500"/>
      <c r="Q500"/>
      <c r="R500"/>
      <c r="S500"/>
      <c r="T500"/>
      <c r="U500"/>
    </row>
    <row r="501" spans="1:21">
      <c r="A501" s="2">
        <v>131347</v>
      </c>
      <c r="B501" s="2" t="s">
        <v>50</v>
      </c>
      <c r="C501" s="4">
        <v>45397</v>
      </c>
      <c r="D501" s="17">
        <v>45397</v>
      </c>
      <c r="E501" s="2" t="s">
        <v>16</v>
      </c>
      <c r="F501" s="2" t="s">
        <v>25</v>
      </c>
      <c r="G501" s="2">
        <v>32</v>
      </c>
      <c r="H501" s="2" t="s">
        <v>115</v>
      </c>
      <c r="I501" s="2" t="s">
        <v>19</v>
      </c>
      <c r="J501" s="12">
        <v>97</v>
      </c>
      <c r="K501" s="2">
        <v>97</v>
      </c>
      <c r="L501" s="2">
        <v>1</v>
      </c>
      <c r="M501" s="12">
        <v>97</v>
      </c>
      <c r="N501" s="3">
        <v>4</v>
      </c>
      <c r="O501" s="2" t="str" cm="1">
        <f t="array" ref="O501">_xlfn.IFS(N501=1,"Unsatisfactory",N501=2,"Poor",N501=3,"Average",N501=4,"Good",N501=5,"Excellent")</f>
        <v>Good</v>
      </c>
      <c r="P501"/>
      <c r="Q501"/>
      <c r="R501"/>
      <c r="S501"/>
      <c r="T501"/>
      <c r="U501"/>
    </row>
    <row r="502" spans="1:21">
      <c r="A502" s="2">
        <v>135019</v>
      </c>
      <c r="B502" s="2" t="s">
        <v>48</v>
      </c>
      <c r="C502" s="4">
        <v>45410</v>
      </c>
      <c r="D502" s="17">
        <v>45410</v>
      </c>
      <c r="E502" s="2" t="s">
        <v>16</v>
      </c>
      <c r="F502" s="2" t="s">
        <v>17</v>
      </c>
      <c r="G502" s="2">
        <v>21</v>
      </c>
      <c r="H502" s="2" t="s">
        <v>115</v>
      </c>
      <c r="I502" s="2" t="s">
        <v>19</v>
      </c>
      <c r="J502" s="12">
        <v>130</v>
      </c>
      <c r="K502" s="2">
        <v>130</v>
      </c>
      <c r="L502" s="2">
        <v>3</v>
      </c>
      <c r="M502" s="12">
        <v>390</v>
      </c>
      <c r="N502" s="3">
        <v>4</v>
      </c>
      <c r="O502" s="2" t="str" cm="1">
        <f t="array" ref="O502">_xlfn.IFS(N502=1,"Unsatisfactory",N502=2,"Poor",N502=3,"Average",N502=4,"Good",N502=5,"Excellent")</f>
        <v>Good</v>
      </c>
      <c r="P502"/>
      <c r="Q502"/>
      <c r="R502"/>
      <c r="S502"/>
      <c r="T502"/>
      <c r="U502"/>
    </row>
    <row r="503" spans="1:21">
      <c r="A503" s="2">
        <v>194115</v>
      </c>
      <c r="B503" s="2" t="s">
        <v>50</v>
      </c>
      <c r="C503" s="4">
        <v>45428</v>
      </c>
      <c r="D503" s="17">
        <v>45428</v>
      </c>
      <c r="E503" s="2" t="s">
        <v>16</v>
      </c>
      <c r="F503" s="2" t="s">
        <v>17</v>
      </c>
      <c r="G503" s="2">
        <v>29</v>
      </c>
      <c r="H503" s="2" t="s">
        <v>66</v>
      </c>
      <c r="I503" s="2" t="s">
        <v>27</v>
      </c>
      <c r="J503" s="12">
        <v>97</v>
      </c>
      <c r="K503" s="2">
        <v>137</v>
      </c>
      <c r="L503" s="2">
        <v>2</v>
      </c>
      <c r="M503" s="12">
        <v>274</v>
      </c>
      <c r="N503" s="3">
        <v>3</v>
      </c>
      <c r="O503" s="2" t="str" cm="1">
        <f t="array" ref="O503">_xlfn.IFS(N503=1,"Unsatisfactory",N503=2,"Poor",N503=3,"Average",N503=4,"Good",N503=5,"Excellent")</f>
        <v>Average</v>
      </c>
      <c r="P503"/>
      <c r="Q503"/>
      <c r="R503"/>
      <c r="S503"/>
      <c r="T503"/>
      <c r="U503"/>
    </row>
    <row r="504" spans="1:21">
      <c r="A504" s="2">
        <v>187133</v>
      </c>
      <c r="B504" s="2" t="s">
        <v>42</v>
      </c>
      <c r="C504" s="4">
        <v>45527</v>
      </c>
      <c r="D504" s="17">
        <v>45527</v>
      </c>
      <c r="E504" s="2" t="s">
        <v>16</v>
      </c>
      <c r="F504" s="2" t="s">
        <v>17</v>
      </c>
      <c r="G504" s="2">
        <v>18</v>
      </c>
      <c r="H504" s="2" t="s">
        <v>118</v>
      </c>
      <c r="I504" s="2" t="s">
        <v>19</v>
      </c>
      <c r="J504" s="12">
        <v>65</v>
      </c>
      <c r="K504" s="2">
        <v>65</v>
      </c>
      <c r="L504" s="2">
        <v>1</v>
      </c>
      <c r="M504" s="12">
        <v>65</v>
      </c>
      <c r="N504" s="3">
        <v>1</v>
      </c>
      <c r="O504" s="2" t="str" cm="1">
        <f t="array" ref="O504">_xlfn.IFS(N504=1,"Unsatisfactory",N504=2,"Poor",N504=3,"Average",N504=4,"Good",N504=5,"Excellent")</f>
        <v>Unsatisfactory</v>
      </c>
      <c r="P504"/>
      <c r="Q504"/>
      <c r="R504"/>
      <c r="S504"/>
      <c r="T504"/>
      <c r="U504"/>
    </row>
    <row r="505" spans="1:21">
      <c r="A505" s="2">
        <v>138310</v>
      </c>
      <c r="B505" s="2" t="s">
        <v>82</v>
      </c>
      <c r="C505" s="4">
        <v>45293</v>
      </c>
      <c r="D505" s="17">
        <v>45293</v>
      </c>
      <c r="E505" s="2" t="s">
        <v>37</v>
      </c>
      <c r="F505" s="2" t="s">
        <v>17</v>
      </c>
      <c r="G505" s="2">
        <v>27</v>
      </c>
      <c r="H505" s="2" t="s">
        <v>74</v>
      </c>
      <c r="I505" s="2" t="s">
        <v>27</v>
      </c>
      <c r="J505" s="12">
        <v>20</v>
      </c>
      <c r="K505" s="2">
        <v>45</v>
      </c>
      <c r="L505" s="2">
        <v>1</v>
      </c>
      <c r="M505" s="12">
        <v>45</v>
      </c>
      <c r="N505" s="3">
        <v>1</v>
      </c>
      <c r="O505" s="2" t="str" cm="1">
        <f t="array" ref="O505">_xlfn.IFS(N505=1,"Unsatisfactory",N505=2,"Poor",N505=3,"Average",N505=4,"Good",N505=5,"Excellent")</f>
        <v>Unsatisfactory</v>
      </c>
      <c r="P505"/>
      <c r="Q505"/>
      <c r="R505"/>
      <c r="S505"/>
      <c r="T505"/>
      <c r="U505"/>
    </row>
    <row r="506" spans="1:21">
      <c r="A506" s="2">
        <v>159717</v>
      </c>
      <c r="B506" s="2" t="s">
        <v>23</v>
      </c>
      <c r="C506" s="4">
        <v>45356</v>
      </c>
      <c r="D506" s="17">
        <v>45356</v>
      </c>
      <c r="E506" s="2" t="s">
        <v>24</v>
      </c>
      <c r="F506" s="2" t="s">
        <v>17</v>
      </c>
      <c r="G506" s="2">
        <v>31</v>
      </c>
      <c r="H506" s="2" t="s">
        <v>80</v>
      </c>
      <c r="I506" s="2" t="s">
        <v>27</v>
      </c>
      <c r="J506" s="12">
        <v>9</v>
      </c>
      <c r="K506" s="2">
        <v>49</v>
      </c>
      <c r="L506" s="2">
        <v>1</v>
      </c>
      <c r="M506" s="12">
        <v>49</v>
      </c>
      <c r="N506" s="3">
        <v>2</v>
      </c>
      <c r="O506" s="2" t="str" cm="1">
        <f t="array" ref="O506">_xlfn.IFS(N506=1,"Unsatisfactory",N506=2,"Poor",N506=3,"Average",N506=4,"Good",N506=5,"Excellent")</f>
        <v>Poor</v>
      </c>
      <c r="P506"/>
      <c r="Q506"/>
      <c r="R506"/>
      <c r="S506"/>
      <c r="T506"/>
      <c r="U506"/>
    </row>
    <row r="507" spans="1:21">
      <c r="A507" s="2">
        <v>194739</v>
      </c>
      <c r="B507" s="2" t="s">
        <v>42</v>
      </c>
      <c r="C507" s="4">
        <v>45258</v>
      </c>
      <c r="D507" s="17">
        <v>45258</v>
      </c>
      <c r="E507" s="2" t="s">
        <v>16</v>
      </c>
      <c r="F507" s="2" t="s">
        <v>17</v>
      </c>
      <c r="G507" s="2">
        <v>26</v>
      </c>
      <c r="H507" s="2" t="s">
        <v>34</v>
      </c>
      <c r="I507" s="2" t="s">
        <v>27</v>
      </c>
      <c r="J507" s="12">
        <v>65</v>
      </c>
      <c r="K507" s="2">
        <v>165</v>
      </c>
      <c r="L507" s="2">
        <v>3</v>
      </c>
      <c r="M507" s="12">
        <v>495</v>
      </c>
      <c r="N507" s="3">
        <v>5</v>
      </c>
      <c r="O507" s="2" t="str" cm="1">
        <f t="array" ref="O507">_xlfn.IFS(N507=1,"Unsatisfactory",N507=2,"Poor",N507=3,"Average",N507=4,"Good",N507=5,"Excellent")</f>
        <v>Excellent</v>
      </c>
      <c r="P507"/>
      <c r="Q507"/>
      <c r="R507"/>
      <c r="S507"/>
      <c r="T507"/>
      <c r="U507"/>
    </row>
    <row r="508" spans="1:21">
      <c r="A508" s="2">
        <v>169492</v>
      </c>
      <c r="B508" s="2" t="s">
        <v>15</v>
      </c>
      <c r="C508" s="4">
        <v>45445</v>
      </c>
      <c r="D508" s="17">
        <v>45445</v>
      </c>
      <c r="E508" s="2" t="s">
        <v>16</v>
      </c>
      <c r="F508" s="2" t="s">
        <v>17</v>
      </c>
      <c r="G508" s="2">
        <v>18</v>
      </c>
      <c r="H508" s="2" t="s">
        <v>130</v>
      </c>
      <c r="I508" s="2" t="s">
        <v>19</v>
      </c>
      <c r="J508" s="12">
        <v>100</v>
      </c>
      <c r="K508" s="2">
        <v>100</v>
      </c>
      <c r="L508" s="2">
        <v>1</v>
      </c>
      <c r="M508" s="12">
        <v>100</v>
      </c>
      <c r="N508" s="3">
        <v>2</v>
      </c>
      <c r="O508" s="2" t="str" cm="1">
        <f t="array" ref="O508">_xlfn.IFS(N508=1,"Unsatisfactory",N508=2,"Poor",N508=3,"Average",N508=4,"Good",N508=5,"Excellent")</f>
        <v>Poor</v>
      </c>
      <c r="P508"/>
      <c r="Q508"/>
      <c r="R508"/>
      <c r="S508"/>
      <c r="T508"/>
      <c r="U508"/>
    </row>
    <row r="509" spans="1:21">
      <c r="A509" s="2">
        <v>140942</v>
      </c>
      <c r="B509" s="2" t="s">
        <v>82</v>
      </c>
      <c r="C509" s="4">
        <v>45402</v>
      </c>
      <c r="D509" s="17">
        <v>45402</v>
      </c>
      <c r="E509" s="2" t="s">
        <v>37</v>
      </c>
      <c r="F509" s="2" t="s">
        <v>17</v>
      </c>
      <c r="G509" s="2">
        <v>20</v>
      </c>
      <c r="H509" s="2" t="s">
        <v>60</v>
      </c>
      <c r="I509" s="2" t="s">
        <v>19</v>
      </c>
      <c r="J509" s="12">
        <v>20</v>
      </c>
      <c r="K509" s="2">
        <v>20</v>
      </c>
      <c r="L509" s="2">
        <v>1</v>
      </c>
      <c r="M509" s="12">
        <v>20</v>
      </c>
      <c r="N509" s="3">
        <v>4</v>
      </c>
      <c r="O509" s="2" t="str" cm="1">
        <f t="array" ref="O509">_xlfn.IFS(N509=1,"Unsatisfactory",N509=2,"Poor",N509=3,"Average",N509=4,"Good",N509=5,"Excellent")</f>
        <v>Good</v>
      </c>
      <c r="P509"/>
      <c r="Q509"/>
      <c r="R509"/>
      <c r="S509"/>
      <c r="T509"/>
      <c r="U509"/>
    </row>
    <row r="510" spans="1:21">
      <c r="A510" s="2">
        <v>125236</v>
      </c>
      <c r="B510" s="2" t="s">
        <v>53</v>
      </c>
      <c r="C510" s="4">
        <v>45319</v>
      </c>
      <c r="D510" s="17">
        <v>45319</v>
      </c>
      <c r="E510" s="2" t="s">
        <v>37</v>
      </c>
      <c r="F510" s="2" t="s">
        <v>17</v>
      </c>
      <c r="G510" s="2">
        <v>34</v>
      </c>
      <c r="H510" s="2" t="s">
        <v>66</v>
      </c>
      <c r="I510" s="2" t="s">
        <v>27</v>
      </c>
      <c r="J510" s="12">
        <v>15</v>
      </c>
      <c r="K510" s="2">
        <v>55</v>
      </c>
      <c r="L510" s="2">
        <v>1</v>
      </c>
      <c r="M510" s="12">
        <v>55</v>
      </c>
      <c r="N510" s="3">
        <v>4</v>
      </c>
      <c r="O510" s="2" t="str" cm="1">
        <f t="array" ref="O510">_xlfn.IFS(N510=1,"Unsatisfactory",N510=2,"Poor",N510=3,"Average",N510=4,"Good",N510=5,"Excellent")</f>
        <v>Good</v>
      </c>
      <c r="P510"/>
      <c r="Q510"/>
      <c r="R510"/>
      <c r="S510"/>
      <c r="T510"/>
      <c r="U510"/>
    </row>
    <row r="511" spans="1:21">
      <c r="A511" s="2">
        <v>136832</v>
      </c>
      <c r="B511" s="2" t="s">
        <v>23</v>
      </c>
      <c r="C511" s="4">
        <v>45439</v>
      </c>
      <c r="D511" s="17">
        <v>45439</v>
      </c>
      <c r="E511" s="2" t="s">
        <v>24</v>
      </c>
      <c r="F511" s="2" t="s">
        <v>17</v>
      </c>
      <c r="G511" s="2">
        <v>31</v>
      </c>
      <c r="H511" s="2" t="s">
        <v>56</v>
      </c>
      <c r="I511" s="2" t="s">
        <v>19</v>
      </c>
      <c r="J511" s="12">
        <v>9</v>
      </c>
      <c r="K511" s="2">
        <v>9</v>
      </c>
      <c r="L511" s="2">
        <v>2</v>
      </c>
      <c r="M511" s="12">
        <v>18</v>
      </c>
      <c r="N511" s="3">
        <v>3</v>
      </c>
      <c r="O511" s="2" t="str" cm="1">
        <f t="array" ref="O511">_xlfn.IFS(N511=1,"Unsatisfactory",N511=2,"Poor",N511=3,"Average",N511=4,"Good",N511=5,"Excellent")</f>
        <v>Average</v>
      </c>
      <c r="P511"/>
      <c r="Q511"/>
      <c r="R511"/>
      <c r="S511"/>
      <c r="T511"/>
      <c r="U511"/>
    </row>
    <row r="512" spans="1:21">
      <c r="A512" s="2">
        <v>131326</v>
      </c>
      <c r="B512" s="2" t="s">
        <v>42</v>
      </c>
      <c r="C512" s="4">
        <v>45511</v>
      </c>
      <c r="D512" s="17">
        <v>45511</v>
      </c>
      <c r="E512" s="2" t="s">
        <v>16</v>
      </c>
      <c r="F512" s="2" t="s">
        <v>17</v>
      </c>
      <c r="G512" s="2">
        <v>29</v>
      </c>
      <c r="H512" s="2" t="s">
        <v>118</v>
      </c>
      <c r="I512" s="2" t="s">
        <v>19</v>
      </c>
      <c r="J512" s="12">
        <v>65</v>
      </c>
      <c r="K512" s="2">
        <v>65</v>
      </c>
      <c r="L512" s="2">
        <v>4</v>
      </c>
      <c r="M512" s="12">
        <v>260</v>
      </c>
      <c r="N512" s="3">
        <v>4</v>
      </c>
      <c r="O512" s="2" t="str" cm="1">
        <f t="array" ref="O512">_xlfn.IFS(N512=1,"Unsatisfactory",N512=2,"Poor",N512=3,"Average",N512=4,"Good",N512=5,"Excellent")</f>
        <v>Good</v>
      </c>
      <c r="P512"/>
      <c r="Q512"/>
      <c r="R512"/>
      <c r="S512"/>
      <c r="T512"/>
      <c r="U512"/>
    </row>
    <row r="513" spans="1:21">
      <c r="A513" s="2">
        <v>160281</v>
      </c>
      <c r="B513" s="2" t="s">
        <v>33</v>
      </c>
      <c r="C513" s="4">
        <v>45447</v>
      </c>
      <c r="D513" s="17">
        <v>45447</v>
      </c>
      <c r="E513" s="2" t="s">
        <v>16</v>
      </c>
      <c r="F513" s="2" t="s">
        <v>17</v>
      </c>
      <c r="G513" s="2">
        <v>29</v>
      </c>
      <c r="H513" s="2" t="s">
        <v>29</v>
      </c>
      <c r="I513" s="2" t="s">
        <v>19</v>
      </c>
      <c r="J513" s="12">
        <v>118</v>
      </c>
      <c r="K513" s="2">
        <v>118</v>
      </c>
      <c r="L513" s="2">
        <v>1</v>
      </c>
      <c r="M513" s="12">
        <v>118</v>
      </c>
      <c r="N513" s="3">
        <v>3</v>
      </c>
      <c r="O513" s="2" t="str" cm="1">
        <f t="array" ref="O513">_xlfn.IFS(N513=1,"Unsatisfactory",N513=2,"Poor",N513=3,"Average",N513=4,"Good",N513=5,"Excellent")</f>
        <v>Average</v>
      </c>
      <c r="P513"/>
      <c r="Q513"/>
      <c r="R513"/>
      <c r="S513"/>
      <c r="T513"/>
      <c r="U513"/>
    </row>
    <row r="514" spans="1:21">
      <c r="A514" s="2">
        <v>134506</v>
      </c>
      <c r="B514" s="2" t="s">
        <v>42</v>
      </c>
      <c r="C514" s="4">
        <v>45520</v>
      </c>
      <c r="D514" s="17">
        <v>45520</v>
      </c>
      <c r="E514" s="2" t="s">
        <v>16</v>
      </c>
      <c r="F514" s="2" t="s">
        <v>17</v>
      </c>
      <c r="G514" s="2">
        <v>32</v>
      </c>
      <c r="H514" s="2" t="s">
        <v>26</v>
      </c>
      <c r="I514" s="2" t="s">
        <v>27</v>
      </c>
      <c r="J514" s="12">
        <v>65</v>
      </c>
      <c r="K514" s="2">
        <v>105</v>
      </c>
      <c r="L514" s="2">
        <v>1</v>
      </c>
      <c r="M514" s="12">
        <v>105</v>
      </c>
      <c r="N514" s="3">
        <v>4</v>
      </c>
      <c r="O514" s="2" t="str" cm="1">
        <f t="array" ref="O514">_xlfn.IFS(N514=1,"Unsatisfactory",N514=2,"Poor",N514=3,"Average",N514=4,"Good",N514=5,"Excellent")</f>
        <v>Good</v>
      </c>
      <c r="P514"/>
      <c r="Q514"/>
      <c r="R514"/>
      <c r="S514"/>
      <c r="T514"/>
      <c r="U514"/>
    </row>
    <row r="515" spans="1:21">
      <c r="A515" s="2">
        <v>144360</v>
      </c>
      <c r="B515" s="2" t="s">
        <v>15</v>
      </c>
      <c r="C515" s="4">
        <v>45558</v>
      </c>
      <c r="D515" s="17">
        <v>45558</v>
      </c>
      <c r="E515" s="2" t="s">
        <v>16</v>
      </c>
      <c r="F515" s="2" t="s">
        <v>17</v>
      </c>
      <c r="G515" s="2">
        <v>33</v>
      </c>
      <c r="H515" s="2" t="s">
        <v>34</v>
      </c>
      <c r="I515" s="2" t="s">
        <v>27</v>
      </c>
      <c r="J515" s="12">
        <v>100</v>
      </c>
      <c r="K515" s="2">
        <v>200</v>
      </c>
      <c r="L515" s="2">
        <v>3</v>
      </c>
      <c r="M515" s="12">
        <v>600</v>
      </c>
      <c r="N515" s="3">
        <v>4</v>
      </c>
      <c r="O515" s="2" t="str" cm="1">
        <f t="array" ref="O515">_xlfn.IFS(N515=1,"Unsatisfactory",N515=2,"Poor",N515=3,"Average",N515=4,"Good",N515=5,"Excellent")</f>
        <v>Good</v>
      </c>
      <c r="P515"/>
      <c r="Q515"/>
      <c r="R515"/>
      <c r="S515"/>
      <c r="T515"/>
      <c r="U515"/>
    </row>
    <row r="516" spans="1:21">
      <c r="A516" s="2">
        <v>140139</v>
      </c>
      <c r="B516" s="2" t="s">
        <v>42</v>
      </c>
      <c r="C516" s="4">
        <v>45301</v>
      </c>
      <c r="D516" s="17">
        <v>45301</v>
      </c>
      <c r="E516" s="2" t="s">
        <v>16</v>
      </c>
      <c r="F516" s="2" t="s">
        <v>17</v>
      </c>
      <c r="G516" s="2">
        <v>23</v>
      </c>
      <c r="H516" s="2" t="s">
        <v>129</v>
      </c>
      <c r="I516" s="2" t="s">
        <v>19</v>
      </c>
      <c r="J516" s="12">
        <v>65</v>
      </c>
      <c r="K516" s="2">
        <v>65</v>
      </c>
      <c r="L516" s="2">
        <v>1</v>
      </c>
      <c r="M516" s="12">
        <v>65</v>
      </c>
      <c r="N516" s="3">
        <v>4</v>
      </c>
      <c r="O516" s="2" t="str" cm="1">
        <f t="array" ref="O516">_xlfn.IFS(N516=1,"Unsatisfactory",N516=2,"Poor",N516=3,"Average",N516=4,"Good",N516=5,"Excellent")</f>
        <v>Good</v>
      </c>
      <c r="P516"/>
      <c r="Q516"/>
      <c r="R516"/>
      <c r="S516"/>
      <c r="T516"/>
      <c r="U516"/>
    </row>
    <row r="517" spans="1:21">
      <c r="A517" s="2">
        <v>194007</v>
      </c>
      <c r="B517" s="2" t="s">
        <v>42</v>
      </c>
      <c r="C517" s="4">
        <v>45573</v>
      </c>
      <c r="D517" s="17">
        <v>45573</v>
      </c>
      <c r="E517" s="2" t="s">
        <v>16</v>
      </c>
      <c r="F517" s="2" t="s">
        <v>17</v>
      </c>
      <c r="G517" s="2">
        <v>30</v>
      </c>
      <c r="H517" s="2" t="s">
        <v>69</v>
      </c>
      <c r="I517" s="2" t="s">
        <v>19</v>
      </c>
      <c r="J517" s="12">
        <v>65</v>
      </c>
      <c r="K517" s="2">
        <v>65</v>
      </c>
      <c r="L517" s="2">
        <v>4</v>
      </c>
      <c r="M517" s="12">
        <v>260</v>
      </c>
      <c r="N517" s="3">
        <v>1</v>
      </c>
      <c r="O517" s="2" t="str" cm="1">
        <f t="array" ref="O517">_xlfn.IFS(N517=1,"Unsatisfactory",N517=2,"Poor",N517=3,"Average",N517=4,"Good",N517=5,"Excellent")</f>
        <v>Unsatisfactory</v>
      </c>
      <c r="P517"/>
      <c r="Q517"/>
      <c r="R517"/>
      <c r="S517"/>
      <c r="T517"/>
      <c r="U517"/>
    </row>
    <row r="518" spans="1:21">
      <c r="A518" s="2">
        <v>140645</v>
      </c>
      <c r="B518" s="2" t="s">
        <v>48</v>
      </c>
      <c r="C518" s="4">
        <v>45401</v>
      </c>
      <c r="D518" s="17">
        <v>45401</v>
      </c>
      <c r="E518" s="2" t="s">
        <v>16</v>
      </c>
      <c r="F518" s="2" t="s">
        <v>25</v>
      </c>
      <c r="G518" s="2">
        <v>31</v>
      </c>
      <c r="H518" s="2" t="s">
        <v>129</v>
      </c>
      <c r="I518" s="2" t="s">
        <v>19</v>
      </c>
      <c r="J518" s="12">
        <v>130</v>
      </c>
      <c r="K518" s="2">
        <v>130</v>
      </c>
      <c r="L518" s="2">
        <v>1</v>
      </c>
      <c r="M518" s="12">
        <v>130</v>
      </c>
      <c r="N518" s="3">
        <v>2</v>
      </c>
      <c r="O518" s="2" t="str" cm="1">
        <f t="array" ref="O518">_xlfn.IFS(N518=1,"Unsatisfactory",N518=2,"Poor",N518=3,"Average",N518=4,"Good",N518=5,"Excellent")</f>
        <v>Poor</v>
      </c>
      <c r="P518"/>
      <c r="Q518"/>
      <c r="R518"/>
      <c r="S518"/>
      <c r="T518"/>
      <c r="U518"/>
    </row>
    <row r="519" spans="1:21">
      <c r="A519" s="2">
        <v>121165</v>
      </c>
      <c r="B519" s="2" t="s">
        <v>50</v>
      </c>
      <c r="C519" s="4">
        <v>45453</v>
      </c>
      <c r="D519" s="17">
        <v>45453</v>
      </c>
      <c r="E519" s="2" t="s">
        <v>16</v>
      </c>
      <c r="F519" s="2" t="s">
        <v>25</v>
      </c>
      <c r="G519" s="2">
        <v>31</v>
      </c>
      <c r="H519" s="2" t="s">
        <v>51</v>
      </c>
      <c r="I519" s="2" t="s">
        <v>27</v>
      </c>
      <c r="J519" s="12">
        <v>97</v>
      </c>
      <c r="K519" s="2">
        <v>147</v>
      </c>
      <c r="L519" s="2">
        <v>1</v>
      </c>
      <c r="M519" s="12">
        <v>147</v>
      </c>
      <c r="N519" s="3">
        <v>1</v>
      </c>
      <c r="O519" s="2" t="str" cm="1">
        <f t="array" ref="O519">_xlfn.IFS(N519=1,"Unsatisfactory",N519=2,"Poor",N519=3,"Average",N519=4,"Good",N519=5,"Excellent")</f>
        <v>Unsatisfactory</v>
      </c>
      <c r="P519"/>
      <c r="Q519"/>
      <c r="R519"/>
      <c r="S519"/>
      <c r="T519"/>
      <c r="U519"/>
    </row>
    <row r="520" spans="1:21">
      <c r="A520" s="2">
        <v>175254</v>
      </c>
      <c r="B520" s="2" t="s">
        <v>50</v>
      </c>
      <c r="C520" s="4">
        <v>45555</v>
      </c>
      <c r="D520" s="17">
        <v>45555</v>
      </c>
      <c r="E520" s="2" t="s">
        <v>16</v>
      </c>
      <c r="F520" s="2" t="s">
        <v>17</v>
      </c>
      <c r="G520" s="2">
        <v>18</v>
      </c>
      <c r="H520" s="2" t="s">
        <v>34</v>
      </c>
      <c r="I520" s="2" t="s">
        <v>27</v>
      </c>
      <c r="J520" s="12">
        <v>97</v>
      </c>
      <c r="K520" s="2">
        <v>197</v>
      </c>
      <c r="L520" s="2">
        <v>1</v>
      </c>
      <c r="M520" s="12">
        <v>197</v>
      </c>
      <c r="N520" s="3">
        <v>3</v>
      </c>
      <c r="O520" s="2" t="str" cm="1">
        <f t="array" ref="O520">_xlfn.IFS(N520=1,"Unsatisfactory",N520=2,"Poor",N520=3,"Average",N520=4,"Good",N520=5,"Excellent")</f>
        <v>Average</v>
      </c>
      <c r="P520"/>
      <c r="Q520"/>
      <c r="R520"/>
      <c r="S520"/>
      <c r="T520"/>
      <c r="U520"/>
    </row>
    <row r="521" spans="1:21">
      <c r="A521" s="2">
        <v>139385</v>
      </c>
      <c r="B521" s="2" t="s">
        <v>42</v>
      </c>
      <c r="C521" s="4">
        <v>45298</v>
      </c>
      <c r="D521" s="17">
        <v>45298</v>
      </c>
      <c r="E521" s="2" t="s">
        <v>16</v>
      </c>
      <c r="F521" s="2" t="s">
        <v>17</v>
      </c>
      <c r="G521" s="2">
        <v>35</v>
      </c>
      <c r="H521" s="2" t="s">
        <v>80</v>
      </c>
      <c r="I521" s="2" t="s">
        <v>27</v>
      </c>
      <c r="J521" s="12">
        <v>65</v>
      </c>
      <c r="K521" s="2">
        <v>105</v>
      </c>
      <c r="L521" s="2">
        <v>2</v>
      </c>
      <c r="M521" s="12">
        <v>210</v>
      </c>
      <c r="N521" s="3">
        <v>4</v>
      </c>
      <c r="O521" s="2" t="str" cm="1">
        <f t="array" ref="O521">_xlfn.IFS(N521=1,"Unsatisfactory",N521=2,"Poor",N521=3,"Average",N521=4,"Good",N521=5,"Excellent")</f>
        <v>Good</v>
      </c>
      <c r="P521"/>
      <c r="Q521"/>
      <c r="R521"/>
      <c r="S521"/>
      <c r="T521"/>
      <c r="U521"/>
    </row>
    <row r="522" spans="1:21">
      <c r="A522" s="2">
        <v>171016</v>
      </c>
      <c r="B522" s="2" t="s">
        <v>53</v>
      </c>
      <c r="C522" s="4">
        <v>45359</v>
      </c>
      <c r="D522" s="17">
        <v>45359</v>
      </c>
      <c r="E522" s="2" t="s">
        <v>37</v>
      </c>
      <c r="F522" s="2" t="s">
        <v>17</v>
      </c>
      <c r="G522" s="2">
        <v>32</v>
      </c>
      <c r="H522" s="2" t="s">
        <v>60</v>
      </c>
      <c r="I522" s="2" t="s">
        <v>19</v>
      </c>
      <c r="J522" s="12">
        <v>15</v>
      </c>
      <c r="K522" s="2">
        <v>15</v>
      </c>
      <c r="L522" s="2">
        <v>2</v>
      </c>
      <c r="M522" s="12">
        <v>30</v>
      </c>
      <c r="N522" s="3">
        <v>5</v>
      </c>
      <c r="O522" s="2" t="str" cm="1">
        <f t="array" ref="O522">_xlfn.IFS(N522=1,"Unsatisfactory",N522=2,"Poor",N522=3,"Average",N522=4,"Good",N522=5,"Excellent")</f>
        <v>Excellent</v>
      </c>
      <c r="P522"/>
      <c r="Q522"/>
      <c r="R522"/>
      <c r="S522"/>
      <c r="T522"/>
      <c r="U522"/>
    </row>
    <row r="523" spans="1:21">
      <c r="A523" s="2">
        <v>155223</v>
      </c>
      <c r="B523" s="2" t="s">
        <v>85</v>
      </c>
      <c r="C523" s="4">
        <v>45387</v>
      </c>
      <c r="D523" s="17">
        <v>45387</v>
      </c>
      <c r="E523" s="2" t="s">
        <v>24</v>
      </c>
      <c r="F523" s="2" t="s">
        <v>17</v>
      </c>
      <c r="G523" s="2">
        <v>29</v>
      </c>
      <c r="H523" s="2" t="s">
        <v>58</v>
      </c>
      <c r="I523" s="2" t="s">
        <v>27</v>
      </c>
      <c r="J523" s="12">
        <v>23</v>
      </c>
      <c r="K523" s="2">
        <v>63</v>
      </c>
      <c r="L523" s="2">
        <v>1</v>
      </c>
      <c r="M523" s="12">
        <v>63</v>
      </c>
      <c r="N523" s="3">
        <v>1</v>
      </c>
      <c r="O523" s="2" t="str" cm="1">
        <f t="array" ref="O523">_xlfn.IFS(N523=1,"Unsatisfactory",N523=2,"Poor",N523=3,"Average",N523=4,"Good",N523=5,"Excellent")</f>
        <v>Unsatisfactory</v>
      </c>
      <c r="P523"/>
      <c r="Q523"/>
      <c r="R523"/>
      <c r="S523"/>
      <c r="T523"/>
      <c r="U523"/>
    </row>
    <row r="524" spans="1:21">
      <c r="A524" s="2">
        <v>161761</v>
      </c>
      <c r="B524" s="2" t="s">
        <v>23</v>
      </c>
      <c r="C524" s="4">
        <v>45283</v>
      </c>
      <c r="D524" s="17">
        <v>45283</v>
      </c>
      <c r="E524" s="2" t="s">
        <v>24</v>
      </c>
      <c r="F524" s="2" t="s">
        <v>25</v>
      </c>
      <c r="G524" s="2">
        <v>33</v>
      </c>
      <c r="H524" s="2" t="s">
        <v>128</v>
      </c>
      <c r="I524" s="2" t="s">
        <v>19</v>
      </c>
      <c r="J524" s="12">
        <v>9</v>
      </c>
      <c r="K524" s="2">
        <v>9</v>
      </c>
      <c r="L524" s="2">
        <v>1</v>
      </c>
      <c r="M524" s="12">
        <v>9</v>
      </c>
      <c r="N524" s="3">
        <v>4</v>
      </c>
      <c r="O524" s="2" t="str" cm="1">
        <f t="array" ref="O524">_xlfn.IFS(N524=1,"Unsatisfactory",N524=2,"Poor",N524=3,"Average",N524=4,"Good",N524=5,"Excellent")</f>
        <v>Good</v>
      </c>
      <c r="P524"/>
      <c r="Q524"/>
      <c r="R524"/>
      <c r="S524"/>
      <c r="T524"/>
      <c r="U524"/>
    </row>
    <row r="525" spans="1:21">
      <c r="A525" s="2">
        <v>132588</v>
      </c>
      <c r="B525" s="2" t="s">
        <v>36</v>
      </c>
      <c r="C525" s="4">
        <v>45437</v>
      </c>
      <c r="D525" s="17">
        <v>45437</v>
      </c>
      <c r="E525" s="2" t="s">
        <v>37</v>
      </c>
      <c r="F525" s="2" t="s">
        <v>17</v>
      </c>
      <c r="G525" s="2">
        <v>23</v>
      </c>
      <c r="H525" s="2" t="s">
        <v>118</v>
      </c>
      <c r="I525" s="2" t="s">
        <v>19</v>
      </c>
      <c r="J525" s="12">
        <v>32</v>
      </c>
      <c r="K525" s="2">
        <v>32</v>
      </c>
      <c r="L525" s="2">
        <v>1</v>
      </c>
      <c r="M525" s="12">
        <v>32</v>
      </c>
      <c r="N525" s="3">
        <v>4</v>
      </c>
      <c r="O525" s="2" t="str" cm="1">
        <f t="array" ref="O525">_xlfn.IFS(N525=1,"Unsatisfactory",N525=2,"Poor",N525=3,"Average",N525=4,"Good",N525=5,"Excellent")</f>
        <v>Good</v>
      </c>
      <c r="P525"/>
      <c r="Q525"/>
      <c r="R525"/>
      <c r="S525"/>
      <c r="T525"/>
      <c r="U525"/>
    </row>
    <row r="526" spans="1:21">
      <c r="A526" s="2">
        <v>182107</v>
      </c>
      <c r="B526" s="2" t="s">
        <v>76</v>
      </c>
      <c r="C526" s="4">
        <v>45526</v>
      </c>
      <c r="D526" s="17">
        <v>45526</v>
      </c>
      <c r="E526" s="2" t="s">
        <v>37</v>
      </c>
      <c r="F526" s="2" t="s">
        <v>17</v>
      </c>
      <c r="G526" s="2">
        <v>18</v>
      </c>
      <c r="H526" s="2" t="s">
        <v>38</v>
      </c>
      <c r="I526" s="2" t="s">
        <v>19</v>
      </c>
      <c r="J526" s="12">
        <v>45</v>
      </c>
      <c r="K526" s="2">
        <v>45</v>
      </c>
      <c r="L526" s="2">
        <v>1</v>
      </c>
      <c r="M526" s="12">
        <v>45</v>
      </c>
      <c r="N526" s="3">
        <v>5</v>
      </c>
      <c r="O526" s="2" t="str" cm="1">
        <f t="array" ref="O526">_xlfn.IFS(N526=1,"Unsatisfactory",N526=2,"Poor",N526=3,"Average",N526=4,"Good",N526=5,"Excellent")</f>
        <v>Excellent</v>
      </c>
      <c r="P526"/>
      <c r="Q526"/>
      <c r="R526"/>
      <c r="S526"/>
      <c r="T526"/>
      <c r="U526"/>
    </row>
    <row r="527" spans="1:21">
      <c r="A527" s="2">
        <v>160400</v>
      </c>
      <c r="B527" s="2" t="s">
        <v>50</v>
      </c>
      <c r="C527" s="4">
        <v>45324</v>
      </c>
      <c r="D527" s="17">
        <v>45324</v>
      </c>
      <c r="E527" s="2" t="s">
        <v>16</v>
      </c>
      <c r="F527" s="2" t="s">
        <v>17</v>
      </c>
      <c r="G527" s="2">
        <v>23</v>
      </c>
      <c r="H527" s="2" t="s">
        <v>128</v>
      </c>
      <c r="I527" s="2" t="s">
        <v>19</v>
      </c>
      <c r="J527" s="12">
        <v>97</v>
      </c>
      <c r="K527" s="2">
        <v>97</v>
      </c>
      <c r="L527" s="2">
        <v>2</v>
      </c>
      <c r="M527" s="12">
        <v>194</v>
      </c>
      <c r="N527" s="3">
        <v>4</v>
      </c>
      <c r="O527" s="2" t="str" cm="1">
        <f t="array" ref="O527">_xlfn.IFS(N527=1,"Unsatisfactory",N527=2,"Poor",N527=3,"Average",N527=4,"Good",N527=5,"Excellent")</f>
        <v>Good</v>
      </c>
      <c r="P527"/>
      <c r="Q527"/>
      <c r="R527"/>
      <c r="S527"/>
      <c r="T527"/>
      <c r="U527"/>
    </row>
    <row r="528" spans="1:21">
      <c r="A528" s="2">
        <v>152762</v>
      </c>
      <c r="B528" s="2" t="s">
        <v>42</v>
      </c>
      <c r="C528" s="4">
        <v>45303</v>
      </c>
      <c r="D528" s="17">
        <v>45303</v>
      </c>
      <c r="E528" s="2" t="s">
        <v>16</v>
      </c>
      <c r="F528" s="2" t="s">
        <v>17</v>
      </c>
      <c r="G528" s="2">
        <v>18</v>
      </c>
      <c r="H528" s="2" t="s">
        <v>67</v>
      </c>
      <c r="I528" s="2" t="s">
        <v>27</v>
      </c>
      <c r="J528" s="12">
        <v>65</v>
      </c>
      <c r="K528" s="2">
        <v>105</v>
      </c>
      <c r="L528" s="2">
        <v>1</v>
      </c>
      <c r="M528" s="12">
        <v>105</v>
      </c>
      <c r="N528" s="3">
        <v>5</v>
      </c>
      <c r="O528" s="2" t="str" cm="1">
        <f t="array" ref="O528">_xlfn.IFS(N528=1,"Unsatisfactory",N528=2,"Poor",N528=3,"Average",N528=4,"Good",N528=5,"Excellent")</f>
        <v>Excellent</v>
      </c>
      <c r="P528"/>
      <c r="Q528"/>
      <c r="R528"/>
      <c r="S528"/>
      <c r="T528"/>
      <c r="U528"/>
    </row>
    <row r="529" spans="1:21">
      <c r="A529" s="2">
        <v>187083</v>
      </c>
      <c r="B529" s="2" t="s">
        <v>42</v>
      </c>
      <c r="C529" s="4">
        <v>45328</v>
      </c>
      <c r="D529" s="17">
        <v>45328</v>
      </c>
      <c r="E529" s="2" t="s">
        <v>16</v>
      </c>
      <c r="F529" s="2" t="s">
        <v>17</v>
      </c>
      <c r="G529" s="2">
        <v>27</v>
      </c>
      <c r="H529" s="2" t="s">
        <v>129</v>
      </c>
      <c r="I529" s="2" t="s">
        <v>19</v>
      </c>
      <c r="J529" s="12">
        <v>65</v>
      </c>
      <c r="K529" s="2">
        <v>65</v>
      </c>
      <c r="L529" s="2">
        <v>1</v>
      </c>
      <c r="M529" s="12">
        <v>65</v>
      </c>
      <c r="N529" s="3">
        <v>4</v>
      </c>
      <c r="O529" s="2" t="str" cm="1">
        <f t="array" ref="O529">_xlfn.IFS(N529=1,"Unsatisfactory",N529=2,"Poor",N529=3,"Average",N529=4,"Good",N529=5,"Excellent")</f>
        <v>Good</v>
      </c>
      <c r="P529"/>
      <c r="Q529"/>
      <c r="R529"/>
      <c r="S529"/>
      <c r="T529"/>
      <c r="U529"/>
    </row>
    <row r="530" spans="1:21">
      <c r="A530" s="2">
        <v>120138</v>
      </c>
      <c r="B530" s="2" t="s">
        <v>30</v>
      </c>
      <c r="C530" s="4">
        <v>45564</v>
      </c>
      <c r="D530" s="17">
        <v>45564</v>
      </c>
      <c r="E530" s="2" t="s">
        <v>24</v>
      </c>
      <c r="F530" s="2" t="s">
        <v>17</v>
      </c>
      <c r="G530" s="2">
        <v>32</v>
      </c>
      <c r="H530" s="2" t="s">
        <v>31</v>
      </c>
      <c r="I530" s="2" t="s">
        <v>19</v>
      </c>
      <c r="J530" s="12">
        <v>10</v>
      </c>
      <c r="K530" s="2">
        <v>10</v>
      </c>
      <c r="L530" s="2">
        <v>1</v>
      </c>
      <c r="M530" s="12">
        <v>10</v>
      </c>
      <c r="N530" s="3">
        <v>5</v>
      </c>
      <c r="O530" s="2" t="str" cm="1">
        <f t="array" ref="O530">_xlfn.IFS(N530=1,"Unsatisfactory",N530=2,"Poor",N530=3,"Average",N530=4,"Good",N530=5,"Excellent")</f>
        <v>Excellent</v>
      </c>
      <c r="P530"/>
      <c r="Q530"/>
      <c r="R530"/>
      <c r="S530"/>
      <c r="T530"/>
      <c r="U530"/>
    </row>
    <row r="531" spans="1:21">
      <c r="A531" s="2">
        <v>130913</v>
      </c>
      <c r="B531" s="2" t="s">
        <v>50</v>
      </c>
      <c r="C531" s="4">
        <v>45546</v>
      </c>
      <c r="D531" s="17">
        <v>45546</v>
      </c>
      <c r="E531" s="2" t="s">
        <v>16</v>
      </c>
      <c r="F531" s="2" t="s">
        <v>17</v>
      </c>
      <c r="G531" s="2">
        <v>26</v>
      </c>
      <c r="H531" s="2" t="s">
        <v>44</v>
      </c>
      <c r="I531" s="2" t="s">
        <v>27</v>
      </c>
      <c r="J531" s="12">
        <v>97</v>
      </c>
      <c r="K531" s="2">
        <v>122</v>
      </c>
      <c r="L531" s="2">
        <v>1</v>
      </c>
      <c r="M531" s="12">
        <v>122</v>
      </c>
      <c r="N531" s="3">
        <v>4</v>
      </c>
      <c r="O531" s="2" t="str" cm="1">
        <f t="array" ref="O531">_xlfn.IFS(N531=1,"Unsatisfactory",N531=2,"Poor",N531=3,"Average",N531=4,"Good",N531=5,"Excellent")</f>
        <v>Good</v>
      </c>
      <c r="P531"/>
      <c r="Q531"/>
      <c r="R531"/>
      <c r="S531"/>
      <c r="T531"/>
      <c r="U531"/>
    </row>
    <row r="532" spans="1:21">
      <c r="A532" s="2">
        <v>184655</v>
      </c>
      <c r="B532" s="2" t="s">
        <v>42</v>
      </c>
      <c r="C532" s="4">
        <v>45529</v>
      </c>
      <c r="D532" s="17">
        <v>45529</v>
      </c>
      <c r="E532" s="2" t="s">
        <v>16</v>
      </c>
      <c r="F532" s="2" t="s">
        <v>25</v>
      </c>
      <c r="G532" s="2">
        <v>23</v>
      </c>
      <c r="H532" s="2" t="s">
        <v>74</v>
      </c>
      <c r="I532" s="2" t="s">
        <v>27</v>
      </c>
      <c r="J532" s="12">
        <v>65</v>
      </c>
      <c r="K532" s="2">
        <v>90</v>
      </c>
      <c r="L532" s="2">
        <v>4</v>
      </c>
      <c r="M532" s="12">
        <v>360</v>
      </c>
      <c r="N532" s="3">
        <v>1</v>
      </c>
      <c r="O532" s="2" t="str" cm="1">
        <f t="array" ref="O532">_xlfn.IFS(N532=1,"Unsatisfactory",N532=2,"Poor",N532=3,"Average",N532=4,"Good",N532=5,"Excellent")</f>
        <v>Unsatisfactory</v>
      </c>
      <c r="P532"/>
      <c r="Q532"/>
      <c r="R532"/>
      <c r="S532"/>
      <c r="T532"/>
      <c r="U532"/>
    </row>
    <row r="533" spans="1:21">
      <c r="A533" s="2">
        <v>150249</v>
      </c>
      <c r="B533" s="2" t="s">
        <v>15</v>
      </c>
      <c r="C533" s="4">
        <v>45240</v>
      </c>
      <c r="D533" s="17">
        <v>45240</v>
      </c>
      <c r="E533" s="2" t="s">
        <v>16</v>
      </c>
      <c r="F533" s="2" t="s">
        <v>17</v>
      </c>
      <c r="G533" s="2">
        <v>25</v>
      </c>
      <c r="H533" s="2" t="s">
        <v>46</v>
      </c>
      <c r="I533" s="2" t="s">
        <v>19</v>
      </c>
      <c r="J533" s="12">
        <v>100</v>
      </c>
      <c r="K533" s="2">
        <v>100</v>
      </c>
      <c r="L533" s="2">
        <v>1</v>
      </c>
      <c r="M533" s="12">
        <v>100</v>
      </c>
      <c r="N533" s="3">
        <v>4</v>
      </c>
      <c r="O533" s="2" t="str" cm="1">
        <f t="array" ref="O533">_xlfn.IFS(N533=1,"Unsatisfactory",N533=2,"Poor",N533=3,"Average",N533=4,"Good",N533=5,"Excellent")</f>
        <v>Good</v>
      </c>
      <c r="P533"/>
      <c r="Q533"/>
      <c r="R533"/>
      <c r="S533"/>
      <c r="T533"/>
      <c r="U533"/>
    </row>
    <row r="534" spans="1:21">
      <c r="A534" s="2">
        <v>157736</v>
      </c>
      <c r="B534" s="2" t="s">
        <v>42</v>
      </c>
      <c r="C534" s="4">
        <v>45517</v>
      </c>
      <c r="D534" s="17">
        <v>45517</v>
      </c>
      <c r="E534" s="2" t="s">
        <v>16</v>
      </c>
      <c r="F534" s="2" t="s">
        <v>17</v>
      </c>
      <c r="G534" s="2">
        <v>29</v>
      </c>
      <c r="H534" s="2" t="s">
        <v>69</v>
      </c>
      <c r="I534" s="2" t="s">
        <v>19</v>
      </c>
      <c r="J534" s="12">
        <v>65</v>
      </c>
      <c r="K534" s="2">
        <v>65</v>
      </c>
      <c r="L534" s="2">
        <v>1</v>
      </c>
      <c r="M534" s="12">
        <v>65</v>
      </c>
      <c r="N534" s="3">
        <v>4</v>
      </c>
      <c r="O534" s="2" t="str" cm="1">
        <f t="array" ref="O534">_xlfn.IFS(N534=1,"Unsatisfactory",N534=2,"Poor",N534=3,"Average",N534=4,"Good",N534=5,"Excellent")</f>
        <v>Good</v>
      </c>
      <c r="P534"/>
      <c r="Q534"/>
      <c r="R534"/>
      <c r="S534"/>
      <c r="T534"/>
      <c r="U534"/>
    </row>
    <row r="535" spans="1:21">
      <c r="A535" s="2">
        <v>137905</v>
      </c>
      <c r="B535" s="2" t="s">
        <v>78</v>
      </c>
      <c r="C535" s="4">
        <v>45505</v>
      </c>
      <c r="D535" s="17">
        <v>45505</v>
      </c>
      <c r="E535" s="2" t="s">
        <v>37</v>
      </c>
      <c r="F535" s="2" t="s">
        <v>25</v>
      </c>
      <c r="G535" s="2">
        <v>34</v>
      </c>
      <c r="H535" s="2" t="s">
        <v>38</v>
      </c>
      <c r="I535" s="2" t="s">
        <v>19</v>
      </c>
      <c r="J535" s="12">
        <v>50</v>
      </c>
      <c r="K535" s="2">
        <v>50</v>
      </c>
      <c r="L535" s="2">
        <v>2</v>
      </c>
      <c r="M535" s="12">
        <v>100</v>
      </c>
      <c r="N535" s="3">
        <v>5</v>
      </c>
      <c r="O535" s="2" t="str" cm="1">
        <f t="array" ref="O535">_xlfn.IFS(N535=1,"Unsatisfactory",N535=2,"Poor",N535=3,"Average",N535=4,"Good",N535=5,"Excellent")</f>
        <v>Excellent</v>
      </c>
      <c r="P535"/>
      <c r="Q535"/>
      <c r="R535"/>
      <c r="S535"/>
      <c r="T535"/>
      <c r="U535"/>
    </row>
    <row r="536" spans="1:21">
      <c r="A536" s="2">
        <v>189998</v>
      </c>
      <c r="B536" s="2" t="s">
        <v>15</v>
      </c>
      <c r="C536" s="4">
        <v>45596</v>
      </c>
      <c r="D536" s="17">
        <v>45596</v>
      </c>
      <c r="E536" s="2" t="s">
        <v>16</v>
      </c>
      <c r="F536" s="2" t="s">
        <v>17</v>
      </c>
      <c r="G536" s="2">
        <v>19</v>
      </c>
      <c r="H536" s="2" t="s">
        <v>58</v>
      </c>
      <c r="I536" s="2" t="s">
        <v>27</v>
      </c>
      <c r="J536" s="12">
        <v>100</v>
      </c>
      <c r="K536" s="2">
        <v>140</v>
      </c>
      <c r="L536" s="2">
        <v>1</v>
      </c>
      <c r="M536" s="12">
        <v>140</v>
      </c>
      <c r="N536" s="3">
        <v>2</v>
      </c>
      <c r="O536" s="2" t="str" cm="1">
        <f t="array" ref="O536">_xlfn.IFS(N536=1,"Unsatisfactory",N536=2,"Poor",N536=3,"Average",N536=4,"Good",N536=5,"Excellent")</f>
        <v>Poor</v>
      </c>
      <c r="P536"/>
      <c r="Q536"/>
      <c r="R536"/>
      <c r="S536"/>
      <c r="T536"/>
      <c r="U536"/>
    </row>
    <row r="537" spans="1:21">
      <c r="A537" s="2">
        <v>196627</v>
      </c>
      <c r="B537" s="2" t="s">
        <v>23</v>
      </c>
      <c r="C537" s="4">
        <v>45500</v>
      </c>
      <c r="D537" s="17">
        <v>45500</v>
      </c>
      <c r="E537" s="2" t="s">
        <v>24</v>
      </c>
      <c r="F537" s="2" t="s">
        <v>17</v>
      </c>
      <c r="G537" s="2">
        <v>18</v>
      </c>
      <c r="H537" s="2" t="s">
        <v>130</v>
      </c>
      <c r="I537" s="2" t="s">
        <v>19</v>
      </c>
      <c r="J537" s="12">
        <v>9</v>
      </c>
      <c r="K537" s="2">
        <v>9</v>
      </c>
      <c r="L537" s="2">
        <v>1</v>
      </c>
      <c r="M537" s="12">
        <v>9</v>
      </c>
      <c r="N537" s="3">
        <v>4</v>
      </c>
      <c r="O537" s="2" t="str" cm="1">
        <f t="array" ref="O537">_xlfn.IFS(N537=1,"Unsatisfactory",N537=2,"Poor",N537=3,"Average",N537=4,"Good",N537=5,"Excellent")</f>
        <v>Good</v>
      </c>
      <c r="P537"/>
      <c r="Q537"/>
      <c r="R537"/>
      <c r="S537"/>
      <c r="T537"/>
      <c r="U537"/>
    </row>
    <row r="538" spans="1:21">
      <c r="A538" s="2">
        <v>138928</v>
      </c>
      <c r="B538" s="2" t="s">
        <v>23</v>
      </c>
      <c r="C538" s="4">
        <v>45489</v>
      </c>
      <c r="D538" s="17">
        <v>45489</v>
      </c>
      <c r="E538" s="2" t="s">
        <v>24</v>
      </c>
      <c r="F538" s="2" t="s">
        <v>25</v>
      </c>
      <c r="G538" s="2">
        <v>26</v>
      </c>
      <c r="H538" s="2" t="s">
        <v>118</v>
      </c>
      <c r="I538" s="2" t="s">
        <v>19</v>
      </c>
      <c r="J538" s="12">
        <v>9</v>
      </c>
      <c r="K538" s="2">
        <v>9</v>
      </c>
      <c r="L538" s="2">
        <v>2</v>
      </c>
      <c r="M538" s="12">
        <v>18</v>
      </c>
      <c r="N538" s="3">
        <v>5</v>
      </c>
      <c r="O538" s="2" t="str" cm="1">
        <f t="array" ref="O538">_xlfn.IFS(N538=1,"Unsatisfactory",N538=2,"Poor",N538=3,"Average",N538=4,"Good",N538=5,"Excellent")</f>
        <v>Excellent</v>
      </c>
      <c r="P538"/>
      <c r="Q538"/>
      <c r="R538"/>
      <c r="S538"/>
      <c r="T538"/>
      <c r="U538"/>
    </row>
    <row r="539" spans="1:21">
      <c r="A539" s="2">
        <v>138464</v>
      </c>
      <c r="B539" s="2" t="s">
        <v>15</v>
      </c>
      <c r="C539" s="4">
        <v>45373</v>
      </c>
      <c r="D539" s="17">
        <v>45373</v>
      </c>
      <c r="E539" s="2" t="s">
        <v>16</v>
      </c>
      <c r="F539" s="2" t="s">
        <v>17</v>
      </c>
      <c r="G539" s="2">
        <v>35</v>
      </c>
      <c r="H539" s="2" t="s">
        <v>67</v>
      </c>
      <c r="I539" s="2" t="s">
        <v>27</v>
      </c>
      <c r="J539" s="12">
        <v>100</v>
      </c>
      <c r="K539" s="2">
        <v>140</v>
      </c>
      <c r="L539" s="2">
        <v>1</v>
      </c>
      <c r="M539" s="12">
        <v>140</v>
      </c>
      <c r="N539" s="3">
        <v>4</v>
      </c>
      <c r="O539" s="2" t="str" cm="1">
        <f t="array" ref="O539">_xlfn.IFS(N539=1,"Unsatisfactory",N539=2,"Poor",N539=3,"Average",N539=4,"Good",N539=5,"Excellent")</f>
        <v>Good</v>
      </c>
      <c r="P539"/>
      <c r="Q539"/>
      <c r="R539"/>
      <c r="S539"/>
      <c r="T539"/>
      <c r="U539"/>
    </row>
    <row r="540" spans="1:21">
      <c r="A540" s="2">
        <v>130845</v>
      </c>
      <c r="B540" s="2" t="s">
        <v>53</v>
      </c>
      <c r="C540" s="4">
        <v>45265</v>
      </c>
      <c r="D540" s="17">
        <v>45265</v>
      </c>
      <c r="E540" s="2" t="s">
        <v>37</v>
      </c>
      <c r="F540" s="2" t="s">
        <v>17</v>
      </c>
      <c r="G540" s="2">
        <v>34</v>
      </c>
      <c r="H540" s="2" t="s">
        <v>29</v>
      </c>
      <c r="I540" s="2" t="s">
        <v>19</v>
      </c>
      <c r="J540" s="12">
        <v>15</v>
      </c>
      <c r="K540" s="2">
        <v>15</v>
      </c>
      <c r="L540" s="2">
        <v>2</v>
      </c>
      <c r="M540" s="12">
        <v>30</v>
      </c>
      <c r="N540" s="3">
        <v>3</v>
      </c>
      <c r="O540" s="2" t="str" cm="1">
        <f t="array" ref="O540">_xlfn.IFS(N540=1,"Unsatisfactory",N540=2,"Poor",N540=3,"Average",N540=4,"Good",N540=5,"Excellent")</f>
        <v>Average</v>
      </c>
      <c r="P540"/>
      <c r="Q540"/>
      <c r="R540"/>
      <c r="S540"/>
      <c r="T540"/>
      <c r="U540"/>
    </row>
    <row r="541" spans="1:21">
      <c r="A541" s="2">
        <v>168931</v>
      </c>
      <c r="B541" s="2" t="s">
        <v>53</v>
      </c>
      <c r="C541" s="4">
        <v>45428</v>
      </c>
      <c r="D541" s="17">
        <v>45428</v>
      </c>
      <c r="E541" s="2" t="s">
        <v>37</v>
      </c>
      <c r="F541" s="2" t="s">
        <v>17</v>
      </c>
      <c r="G541" s="2">
        <v>30</v>
      </c>
      <c r="H541" s="2" t="s">
        <v>69</v>
      </c>
      <c r="I541" s="2" t="s">
        <v>19</v>
      </c>
      <c r="J541" s="12">
        <v>15</v>
      </c>
      <c r="K541" s="2">
        <v>15</v>
      </c>
      <c r="L541" s="2">
        <v>3</v>
      </c>
      <c r="M541" s="12">
        <v>45</v>
      </c>
      <c r="N541" s="3">
        <v>3</v>
      </c>
      <c r="O541" s="2" t="str" cm="1">
        <f t="array" ref="O541">_xlfn.IFS(N541=1,"Unsatisfactory",N541=2,"Poor",N541=3,"Average",N541=4,"Good",N541=5,"Excellent")</f>
        <v>Average</v>
      </c>
      <c r="P541"/>
      <c r="Q541"/>
      <c r="R541"/>
      <c r="S541"/>
      <c r="T541"/>
      <c r="U541"/>
    </row>
    <row r="542" spans="1:21">
      <c r="A542" s="2">
        <v>165303</v>
      </c>
      <c r="B542" s="2" t="s">
        <v>33</v>
      </c>
      <c r="C542" s="4">
        <v>45408</v>
      </c>
      <c r="D542" s="17">
        <v>45408</v>
      </c>
      <c r="E542" s="2" t="s">
        <v>16</v>
      </c>
      <c r="F542" s="2" t="s">
        <v>17</v>
      </c>
      <c r="G542" s="2">
        <v>33</v>
      </c>
      <c r="H542" s="2" t="s">
        <v>118</v>
      </c>
      <c r="I542" s="2" t="s">
        <v>19</v>
      </c>
      <c r="J542" s="12">
        <v>118</v>
      </c>
      <c r="K542" s="2">
        <v>118</v>
      </c>
      <c r="L542" s="2">
        <v>1</v>
      </c>
      <c r="M542" s="12">
        <v>118</v>
      </c>
      <c r="N542" s="3">
        <v>5</v>
      </c>
      <c r="O542" s="2" t="str" cm="1">
        <f t="array" ref="O542">_xlfn.IFS(N542=1,"Unsatisfactory",N542=2,"Poor",N542=3,"Average",N542=4,"Good",N542=5,"Excellent")</f>
        <v>Excellent</v>
      </c>
      <c r="P542"/>
      <c r="Q542"/>
      <c r="R542"/>
      <c r="S542"/>
      <c r="T542"/>
      <c r="U542"/>
    </row>
    <row r="543" spans="1:21">
      <c r="A543" s="2">
        <v>125823</v>
      </c>
      <c r="B543" s="2" t="s">
        <v>53</v>
      </c>
      <c r="C543" s="4">
        <v>45339</v>
      </c>
      <c r="D543" s="17">
        <v>45339</v>
      </c>
      <c r="E543" s="2" t="s">
        <v>37</v>
      </c>
      <c r="F543" s="2" t="s">
        <v>25</v>
      </c>
      <c r="G543" s="2">
        <v>33</v>
      </c>
      <c r="H543" s="2" t="s">
        <v>79</v>
      </c>
      <c r="I543" s="2" t="s">
        <v>27</v>
      </c>
      <c r="J543" s="12">
        <v>15</v>
      </c>
      <c r="K543" s="2">
        <v>55</v>
      </c>
      <c r="L543" s="2">
        <v>1</v>
      </c>
      <c r="M543" s="12">
        <v>55</v>
      </c>
      <c r="N543" s="3">
        <v>2</v>
      </c>
      <c r="O543" s="2" t="str" cm="1">
        <f t="array" ref="O543">_xlfn.IFS(N543=1,"Unsatisfactory",N543=2,"Poor",N543=3,"Average",N543=4,"Good",N543=5,"Excellent")</f>
        <v>Poor</v>
      </c>
      <c r="P543"/>
      <c r="Q543"/>
      <c r="R543"/>
      <c r="S543"/>
      <c r="T543"/>
      <c r="U543"/>
    </row>
    <row r="544" spans="1:21">
      <c r="A544" s="2">
        <v>124604</v>
      </c>
      <c r="B544" s="2" t="s">
        <v>15</v>
      </c>
      <c r="C544" s="4">
        <v>45239</v>
      </c>
      <c r="D544" s="17">
        <v>45239</v>
      </c>
      <c r="E544" s="2" t="s">
        <v>16</v>
      </c>
      <c r="F544" s="2" t="s">
        <v>17</v>
      </c>
      <c r="G544" s="2">
        <v>30</v>
      </c>
      <c r="H544" s="2" t="s">
        <v>129</v>
      </c>
      <c r="I544" s="2" t="s">
        <v>19</v>
      </c>
      <c r="J544" s="12">
        <v>100</v>
      </c>
      <c r="K544" s="2">
        <v>100</v>
      </c>
      <c r="L544" s="2">
        <v>1</v>
      </c>
      <c r="M544" s="12">
        <v>100</v>
      </c>
      <c r="N544" s="3">
        <v>2</v>
      </c>
      <c r="O544" s="2" t="str" cm="1">
        <f t="array" ref="O544">_xlfn.IFS(N544=1,"Unsatisfactory",N544=2,"Poor",N544=3,"Average",N544=4,"Good",N544=5,"Excellent")</f>
        <v>Poor</v>
      </c>
      <c r="P544"/>
      <c r="Q544"/>
      <c r="R544"/>
      <c r="S544"/>
      <c r="T544"/>
      <c r="U544"/>
    </row>
    <row r="545" spans="1:21">
      <c r="A545" s="2">
        <v>198014</v>
      </c>
      <c r="B545" s="2" t="s">
        <v>42</v>
      </c>
      <c r="C545" s="4">
        <v>45599</v>
      </c>
      <c r="D545" s="17">
        <v>45599</v>
      </c>
      <c r="E545" s="2" t="s">
        <v>16</v>
      </c>
      <c r="F545" s="2" t="s">
        <v>17</v>
      </c>
      <c r="G545" s="2">
        <v>24</v>
      </c>
      <c r="H545" s="2" t="s">
        <v>38</v>
      </c>
      <c r="I545" s="2" t="s">
        <v>19</v>
      </c>
      <c r="J545" s="12">
        <v>65</v>
      </c>
      <c r="K545" s="2">
        <v>65</v>
      </c>
      <c r="L545" s="2">
        <v>1</v>
      </c>
      <c r="M545" s="12">
        <v>65</v>
      </c>
      <c r="N545" s="3">
        <v>5</v>
      </c>
      <c r="O545" s="2" t="str" cm="1">
        <f t="array" ref="O545">_xlfn.IFS(N545=1,"Unsatisfactory",N545=2,"Poor",N545=3,"Average",N545=4,"Good",N545=5,"Excellent")</f>
        <v>Excellent</v>
      </c>
      <c r="P545"/>
      <c r="Q545"/>
      <c r="R545"/>
      <c r="S545"/>
      <c r="T545"/>
      <c r="U545"/>
    </row>
    <row r="546" spans="1:21">
      <c r="A546" s="2">
        <v>173065</v>
      </c>
      <c r="B546" s="2" t="s">
        <v>23</v>
      </c>
      <c r="C546" s="4">
        <v>45353</v>
      </c>
      <c r="D546" s="17">
        <v>45353</v>
      </c>
      <c r="E546" s="2" t="s">
        <v>24</v>
      </c>
      <c r="F546" s="2" t="s">
        <v>25</v>
      </c>
      <c r="G546" s="2">
        <v>23</v>
      </c>
      <c r="H546" s="2" t="s">
        <v>38</v>
      </c>
      <c r="I546" s="2" t="s">
        <v>19</v>
      </c>
      <c r="J546" s="12">
        <v>9</v>
      </c>
      <c r="K546" s="2">
        <v>9</v>
      </c>
      <c r="L546" s="2">
        <v>1</v>
      </c>
      <c r="M546" s="12">
        <v>9</v>
      </c>
      <c r="N546" s="3">
        <v>4</v>
      </c>
      <c r="O546" s="2" t="str" cm="1">
        <f t="array" ref="O546">_xlfn.IFS(N546=1,"Unsatisfactory",N546=2,"Poor",N546=3,"Average",N546=4,"Good",N546=5,"Excellent")</f>
        <v>Good</v>
      </c>
      <c r="P546"/>
      <c r="Q546"/>
      <c r="R546"/>
      <c r="S546"/>
      <c r="T546"/>
      <c r="U546"/>
    </row>
    <row r="547" spans="1:21">
      <c r="A547" s="2">
        <v>141401</v>
      </c>
      <c r="B547" s="2" t="s">
        <v>50</v>
      </c>
      <c r="C547" s="4">
        <v>45493</v>
      </c>
      <c r="D547" s="17">
        <v>45493</v>
      </c>
      <c r="E547" s="2" t="s">
        <v>16</v>
      </c>
      <c r="F547" s="2" t="s">
        <v>17</v>
      </c>
      <c r="G547" s="2">
        <v>31</v>
      </c>
      <c r="H547" s="2" t="s">
        <v>60</v>
      </c>
      <c r="I547" s="2" t="s">
        <v>19</v>
      </c>
      <c r="J547" s="12">
        <v>97</v>
      </c>
      <c r="K547" s="2">
        <v>97</v>
      </c>
      <c r="L547" s="2">
        <v>2</v>
      </c>
      <c r="M547" s="12">
        <v>194</v>
      </c>
      <c r="N547" s="3">
        <v>2</v>
      </c>
      <c r="O547" s="2" t="str" cm="1">
        <f t="array" ref="O547">_xlfn.IFS(N547=1,"Unsatisfactory",N547=2,"Poor",N547=3,"Average",N547=4,"Good",N547=5,"Excellent")</f>
        <v>Poor</v>
      </c>
      <c r="P547"/>
      <c r="Q547"/>
      <c r="R547"/>
      <c r="S547"/>
      <c r="T547"/>
      <c r="U547"/>
    </row>
    <row r="548" spans="1:21">
      <c r="A548" s="2">
        <v>139338</v>
      </c>
      <c r="B548" s="2" t="s">
        <v>23</v>
      </c>
      <c r="C548" s="4">
        <v>45455</v>
      </c>
      <c r="D548" s="17">
        <v>45455</v>
      </c>
      <c r="E548" s="2" t="s">
        <v>24</v>
      </c>
      <c r="F548" s="2" t="s">
        <v>17</v>
      </c>
      <c r="G548" s="2">
        <v>35</v>
      </c>
      <c r="H548" s="2" t="s">
        <v>129</v>
      </c>
      <c r="I548" s="2" t="s">
        <v>19</v>
      </c>
      <c r="J548" s="12">
        <v>9</v>
      </c>
      <c r="K548" s="2">
        <v>9</v>
      </c>
      <c r="L548" s="2">
        <v>2</v>
      </c>
      <c r="M548" s="12">
        <v>18</v>
      </c>
      <c r="N548" s="3">
        <v>5</v>
      </c>
      <c r="O548" s="2" t="str" cm="1">
        <f t="array" ref="O548">_xlfn.IFS(N548=1,"Unsatisfactory",N548=2,"Poor",N548=3,"Average",N548=4,"Good",N548=5,"Excellent")</f>
        <v>Excellent</v>
      </c>
      <c r="P548"/>
      <c r="Q548"/>
      <c r="R548"/>
      <c r="S548"/>
      <c r="T548"/>
      <c r="U548"/>
    </row>
    <row r="549" spans="1:21">
      <c r="A549" s="2">
        <v>183022</v>
      </c>
      <c r="B549" s="2" t="s">
        <v>42</v>
      </c>
      <c r="C549" s="4">
        <v>45476</v>
      </c>
      <c r="D549" s="17">
        <v>45476</v>
      </c>
      <c r="E549" s="2" t="s">
        <v>16</v>
      </c>
      <c r="F549" s="2" t="s">
        <v>25</v>
      </c>
      <c r="G549" s="2">
        <v>30</v>
      </c>
      <c r="H549" s="2" t="s">
        <v>62</v>
      </c>
      <c r="I549" s="2" t="s">
        <v>19</v>
      </c>
      <c r="J549" s="12">
        <v>65</v>
      </c>
      <c r="K549" s="2">
        <v>65</v>
      </c>
      <c r="L549" s="2">
        <v>2</v>
      </c>
      <c r="M549" s="12">
        <v>130</v>
      </c>
      <c r="N549" s="3">
        <v>5</v>
      </c>
      <c r="O549" s="2" t="str" cm="1">
        <f t="array" ref="O549">_xlfn.IFS(N549=1,"Unsatisfactory",N549=2,"Poor",N549=3,"Average",N549=4,"Good",N549=5,"Excellent")</f>
        <v>Excellent</v>
      </c>
      <c r="P549"/>
      <c r="Q549"/>
      <c r="R549"/>
      <c r="S549"/>
      <c r="T549"/>
      <c r="U549"/>
    </row>
    <row r="550" spans="1:21">
      <c r="A550" s="2">
        <v>163194</v>
      </c>
      <c r="B550" s="2" t="s">
        <v>42</v>
      </c>
      <c r="C550" s="4">
        <v>45399</v>
      </c>
      <c r="D550" s="17">
        <v>45399</v>
      </c>
      <c r="E550" s="2" t="s">
        <v>16</v>
      </c>
      <c r="F550" s="2" t="s">
        <v>17</v>
      </c>
      <c r="G550" s="2">
        <v>26</v>
      </c>
      <c r="H550" s="2" t="s">
        <v>29</v>
      </c>
      <c r="I550" s="2" t="s">
        <v>19</v>
      </c>
      <c r="J550" s="12">
        <v>65</v>
      </c>
      <c r="K550" s="2">
        <v>65</v>
      </c>
      <c r="L550" s="2">
        <v>1</v>
      </c>
      <c r="M550" s="12">
        <v>65</v>
      </c>
      <c r="N550" s="3">
        <v>5</v>
      </c>
      <c r="O550" s="2" t="str" cm="1">
        <f t="array" ref="O550">_xlfn.IFS(N550=1,"Unsatisfactory",N550=2,"Poor",N550=3,"Average",N550=4,"Good",N550=5,"Excellent")</f>
        <v>Excellent</v>
      </c>
      <c r="P550"/>
      <c r="Q550"/>
      <c r="R550"/>
      <c r="S550"/>
      <c r="T550"/>
      <c r="U550"/>
    </row>
    <row r="551" spans="1:21">
      <c r="A551" s="2">
        <v>173401</v>
      </c>
      <c r="B551" s="2" t="s">
        <v>23</v>
      </c>
      <c r="C551" s="4">
        <v>45337</v>
      </c>
      <c r="D551" s="17">
        <v>45337</v>
      </c>
      <c r="E551" s="2" t="s">
        <v>24</v>
      </c>
      <c r="F551" s="2" t="s">
        <v>17</v>
      </c>
      <c r="G551" s="2">
        <v>25</v>
      </c>
      <c r="H551" s="2" t="s">
        <v>131</v>
      </c>
      <c r="I551" s="2" t="s">
        <v>27</v>
      </c>
      <c r="J551" s="12">
        <v>9</v>
      </c>
      <c r="K551" s="2">
        <v>79</v>
      </c>
      <c r="L551" s="2">
        <v>1</v>
      </c>
      <c r="M551" s="12">
        <v>79</v>
      </c>
      <c r="N551" s="3">
        <v>5</v>
      </c>
      <c r="O551" s="2" t="str" cm="1">
        <f t="array" ref="O551">_xlfn.IFS(N551=1,"Unsatisfactory",N551=2,"Poor",N551=3,"Average",N551=4,"Good",N551=5,"Excellent")</f>
        <v>Excellent</v>
      </c>
      <c r="P551"/>
      <c r="Q551"/>
      <c r="R551"/>
      <c r="S551"/>
      <c r="T551"/>
      <c r="U551"/>
    </row>
    <row r="552" spans="1:21">
      <c r="A552" s="2">
        <v>177336</v>
      </c>
      <c r="B552" s="2" t="s">
        <v>82</v>
      </c>
      <c r="C552" s="4">
        <v>45288</v>
      </c>
      <c r="D552" s="17">
        <v>45288</v>
      </c>
      <c r="E552" s="2" t="s">
        <v>37</v>
      </c>
      <c r="F552" s="2" t="s">
        <v>17</v>
      </c>
      <c r="G552" s="2">
        <v>28</v>
      </c>
      <c r="H552" s="2" t="s">
        <v>128</v>
      </c>
      <c r="I552" s="2" t="s">
        <v>19</v>
      </c>
      <c r="J552" s="12">
        <v>20</v>
      </c>
      <c r="K552" s="2">
        <v>20</v>
      </c>
      <c r="L552" s="2">
        <v>1</v>
      </c>
      <c r="M552" s="12">
        <v>20</v>
      </c>
      <c r="N552" s="3">
        <v>3</v>
      </c>
      <c r="O552" s="2" t="str" cm="1">
        <f t="array" ref="O552">_xlfn.IFS(N552=1,"Unsatisfactory",N552=2,"Poor",N552=3,"Average",N552=4,"Good",N552=5,"Excellent")</f>
        <v>Average</v>
      </c>
      <c r="P552"/>
      <c r="Q552"/>
      <c r="R552"/>
      <c r="S552"/>
      <c r="T552"/>
      <c r="U552"/>
    </row>
    <row r="553" spans="1:21">
      <c r="A553" s="2">
        <v>152560</v>
      </c>
      <c r="B553" s="2" t="s">
        <v>48</v>
      </c>
      <c r="C553" s="4">
        <v>45545</v>
      </c>
      <c r="D553" s="17">
        <v>45545</v>
      </c>
      <c r="E553" s="2" t="s">
        <v>16</v>
      </c>
      <c r="F553" s="2" t="s">
        <v>17</v>
      </c>
      <c r="G553" s="2">
        <v>27</v>
      </c>
      <c r="H553" s="2" t="s">
        <v>75</v>
      </c>
      <c r="I553" s="2" t="s">
        <v>27</v>
      </c>
      <c r="J553" s="12">
        <v>130</v>
      </c>
      <c r="K553" s="2">
        <v>200</v>
      </c>
      <c r="L553" s="2">
        <v>1</v>
      </c>
      <c r="M553" s="12">
        <v>200</v>
      </c>
      <c r="N553" s="3">
        <v>4</v>
      </c>
      <c r="O553" s="2" t="str" cm="1">
        <f t="array" ref="O553">_xlfn.IFS(N553=1,"Unsatisfactory",N553=2,"Poor",N553=3,"Average",N553=4,"Good",N553=5,"Excellent")</f>
        <v>Good</v>
      </c>
      <c r="P553"/>
      <c r="Q553"/>
      <c r="R553"/>
      <c r="S553"/>
      <c r="T553"/>
      <c r="U553"/>
    </row>
    <row r="554" spans="1:21">
      <c r="A554" s="2">
        <v>186275</v>
      </c>
      <c r="B554" s="2" t="s">
        <v>76</v>
      </c>
      <c r="C554" s="4">
        <v>45337</v>
      </c>
      <c r="D554" s="17">
        <v>45337</v>
      </c>
      <c r="E554" s="2" t="s">
        <v>37</v>
      </c>
      <c r="F554" s="2" t="s">
        <v>17</v>
      </c>
      <c r="G554" s="2">
        <v>23</v>
      </c>
      <c r="H554" s="2" t="s">
        <v>131</v>
      </c>
      <c r="I554" s="2" t="s">
        <v>27</v>
      </c>
      <c r="J554" s="12">
        <v>45</v>
      </c>
      <c r="K554" s="2">
        <v>115</v>
      </c>
      <c r="L554" s="2">
        <v>1</v>
      </c>
      <c r="M554" s="12">
        <v>115</v>
      </c>
      <c r="N554" s="3">
        <v>5</v>
      </c>
      <c r="O554" s="2" t="str" cm="1">
        <f t="array" ref="O554">_xlfn.IFS(N554=1,"Unsatisfactory",N554=2,"Poor",N554=3,"Average",N554=4,"Good",N554=5,"Excellent")</f>
        <v>Excellent</v>
      </c>
      <c r="P554"/>
      <c r="Q554"/>
      <c r="R554"/>
      <c r="S554"/>
      <c r="T554"/>
      <c r="U554"/>
    </row>
    <row r="555" spans="1:21">
      <c r="A555" s="2">
        <v>157642</v>
      </c>
      <c r="B555" s="2" t="s">
        <v>33</v>
      </c>
      <c r="C555" s="4">
        <v>45335</v>
      </c>
      <c r="D555" s="17">
        <v>45335</v>
      </c>
      <c r="E555" s="2" t="s">
        <v>16</v>
      </c>
      <c r="F555" s="2" t="s">
        <v>25</v>
      </c>
      <c r="G555" s="2">
        <v>30</v>
      </c>
      <c r="H555" s="2" t="s">
        <v>62</v>
      </c>
      <c r="I555" s="2" t="s">
        <v>19</v>
      </c>
      <c r="J555" s="12">
        <v>118</v>
      </c>
      <c r="K555" s="2">
        <v>118</v>
      </c>
      <c r="L555" s="2">
        <v>1</v>
      </c>
      <c r="M555" s="12">
        <v>118</v>
      </c>
      <c r="N555" s="3">
        <v>4</v>
      </c>
      <c r="O555" s="2" t="str" cm="1">
        <f t="array" ref="O555">_xlfn.IFS(N555=1,"Unsatisfactory",N555=2,"Poor",N555=3,"Average",N555=4,"Good",N555=5,"Excellent")</f>
        <v>Good</v>
      </c>
      <c r="P555"/>
      <c r="Q555"/>
      <c r="R555"/>
      <c r="S555"/>
      <c r="T555"/>
      <c r="U555"/>
    </row>
    <row r="556" spans="1:21">
      <c r="A556" s="2">
        <v>185846</v>
      </c>
      <c r="B556" s="2" t="s">
        <v>85</v>
      </c>
      <c r="C556" s="4">
        <v>45548</v>
      </c>
      <c r="D556" s="17">
        <v>45548</v>
      </c>
      <c r="E556" s="2" t="s">
        <v>24</v>
      </c>
      <c r="F556" s="2" t="s">
        <v>17</v>
      </c>
      <c r="G556" s="2">
        <v>26</v>
      </c>
      <c r="H556" s="2" t="s">
        <v>67</v>
      </c>
      <c r="I556" s="2" t="s">
        <v>27</v>
      </c>
      <c r="J556" s="12">
        <v>23</v>
      </c>
      <c r="K556" s="2">
        <v>63</v>
      </c>
      <c r="L556" s="2">
        <v>1</v>
      </c>
      <c r="M556" s="12">
        <v>63</v>
      </c>
      <c r="N556" s="3">
        <v>5</v>
      </c>
      <c r="O556" s="2" t="str" cm="1">
        <f t="array" ref="O556">_xlfn.IFS(N556=1,"Unsatisfactory",N556=2,"Poor",N556=3,"Average",N556=4,"Good",N556=5,"Excellent")</f>
        <v>Excellent</v>
      </c>
      <c r="P556"/>
      <c r="Q556"/>
      <c r="R556"/>
      <c r="S556"/>
      <c r="T556"/>
      <c r="U556"/>
    </row>
    <row r="557" spans="1:21">
      <c r="A557" s="2">
        <v>174321</v>
      </c>
      <c r="B557" s="2" t="s">
        <v>30</v>
      </c>
      <c r="C557" s="4">
        <v>45374</v>
      </c>
      <c r="D557" s="17">
        <v>45374</v>
      </c>
      <c r="E557" s="2" t="s">
        <v>24</v>
      </c>
      <c r="F557" s="2" t="s">
        <v>17</v>
      </c>
      <c r="G557" s="2">
        <v>28</v>
      </c>
      <c r="H557" s="2" t="s">
        <v>69</v>
      </c>
      <c r="I557" s="2" t="s">
        <v>19</v>
      </c>
      <c r="J557" s="12">
        <v>10</v>
      </c>
      <c r="K557" s="2">
        <v>10</v>
      </c>
      <c r="L557" s="2">
        <v>1</v>
      </c>
      <c r="M557" s="12">
        <v>10</v>
      </c>
      <c r="N557" s="3">
        <v>5</v>
      </c>
      <c r="O557" s="2" t="str" cm="1">
        <f t="array" ref="O557">_xlfn.IFS(N557=1,"Unsatisfactory",N557=2,"Poor",N557=3,"Average",N557=4,"Good",N557=5,"Excellent")</f>
        <v>Excellent</v>
      </c>
      <c r="P557"/>
      <c r="Q557"/>
      <c r="R557"/>
      <c r="S557"/>
      <c r="T557"/>
      <c r="U557"/>
    </row>
    <row r="558" spans="1:21">
      <c r="A558" s="2">
        <v>133482</v>
      </c>
      <c r="B558" s="2" t="s">
        <v>42</v>
      </c>
      <c r="C558" s="4">
        <v>45239</v>
      </c>
      <c r="D558" s="17">
        <v>45239</v>
      </c>
      <c r="E558" s="2" t="s">
        <v>16</v>
      </c>
      <c r="F558" s="2" t="s">
        <v>17</v>
      </c>
      <c r="G558" s="2">
        <v>31</v>
      </c>
      <c r="H558" s="2" t="s">
        <v>69</v>
      </c>
      <c r="I558" s="2" t="s">
        <v>19</v>
      </c>
      <c r="J558" s="12">
        <v>65</v>
      </c>
      <c r="K558" s="2">
        <v>65</v>
      </c>
      <c r="L558" s="2">
        <v>3</v>
      </c>
      <c r="M558" s="12">
        <v>195</v>
      </c>
      <c r="N558" s="3">
        <v>4</v>
      </c>
      <c r="O558" s="2" t="str" cm="1">
        <f t="array" ref="O558">_xlfn.IFS(N558=1,"Unsatisfactory",N558=2,"Poor",N558=3,"Average",N558=4,"Good",N558=5,"Excellent")</f>
        <v>Good</v>
      </c>
      <c r="P558"/>
      <c r="Q558"/>
      <c r="R558"/>
      <c r="S558"/>
      <c r="T558"/>
      <c r="U558"/>
    </row>
    <row r="559" spans="1:21">
      <c r="A559" s="2">
        <v>122762</v>
      </c>
      <c r="B559" s="2" t="s">
        <v>30</v>
      </c>
      <c r="C559" s="4">
        <v>45392</v>
      </c>
      <c r="D559" s="17">
        <v>45392</v>
      </c>
      <c r="E559" s="2" t="s">
        <v>24</v>
      </c>
      <c r="F559" s="2" t="s">
        <v>17</v>
      </c>
      <c r="G559" s="2">
        <v>33</v>
      </c>
      <c r="H559" s="2" t="s">
        <v>80</v>
      </c>
      <c r="I559" s="2" t="s">
        <v>27</v>
      </c>
      <c r="J559" s="12">
        <v>10</v>
      </c>
      <c r="K559" s="2">
        <v>50</v>
      </c>
      <c r="L559" s="2">
        <v>1</v>
      </c>
      <c r="M559" s="12">
        <v>50</v>
      </c>
      <c r="N559" s="3">
        <v>5</v>
      </c>
      <c r="O559" s="2" t="str" cm="1">
        <f t="array" ref="O559">_xlfn.IFS(N559=1,"Unsatisfactory",N559=2,"Poor",N559=3,"Average",N559=4,"Good",N559=5,"Excellent")</f>
        <v>Excellent</v>
      </c>
      <c r="P559"/>
      <c r="Q559"/>
      <c r="R559"/>
      <c r="S559"/>
      <c r="T559"/>
      <c r="U559"/>
    </row>
    <row r="560" spans="1:21">
      <c r="A560" s="2">
        <v>145566</v>
      </c>
      <c r="B560" s="2" t="s">
        <v>23</v>
      </c>
      <c r="C560" s="4">
        <v>45498</v>
      </c>
      <c r="D560" s="17">
        <v>45498</v>
      </c>
      <c r="E560" s="2" t="s">
        <v>24</v>
      </c>
      <c r="F560" s="2" t="s">
        <v>17</v>
      </c>
      <c r="G560" s="2">
        <v>34</v>
      </c>
      <c r="H560" s="2" t="s">
        <v>69</v>
      </c>
      <c r="I560" s="2" t="s">
        <v>19</v>
      </c>
      <c r="J560" s="12">
        <v>9</v>
      </c>
      <c r="K560" s="2">
        <v>9</v>
      </c>
      <c r="L560" s="2">
        <v>1</v>
      </c>
      <c r="M560" s="12">
        <v>9</v>
      </c>
      <c r="N560" s="3">
        <v>5</v>
      </c>
      <c r="O560" s="2" t="str" cm="1">
        <f t="array" ref="O560">_xlfn.IFS(N560=1,"Unsatisfactory",N560=2,"Poor",N560=3,"Average",N560=4,"Good",N560=5,"Excellent")</f>
        <v>Excellent</v>
      </c>
      <c r="P560"/>
      <c r="Q560"/>
      <c r="R560"/>
      <c r="S560"/>
      <c r="T560"/>
      <c r="U560"/>
    </row>
    <row r="561" spans="1:21">
      <c r="A561" s="2">
        <v>132258</v>
      </c>
      <c r="B561" s="2" t="s">
        <v>48</v>
      </c>
      <c r="C561" s="4">
        <v>45504</v>
      </c>
      <c r="D561" s="17">
        <v>45504</v>
      </c>
      <c r="E561" s="2" t="s">
        <v>16</v>
      </c>
      <c r="F561" s="2" t="s">
        <v>17</v>
      </c>
      <c r="G561" s="2">
        <v>29</v>
      </c>
      <c r="H561" s="2" t="s">
        <v>129</v>
      </c>
      <c r="I561" s="2" t="s">
        <v>19</v>
      </c>
      <c r="J561" s="12">
        <v>130</v>
      </c>
      <c r="K561" s="2">
        <v>130</v>
      </c>
      <c r="L561" s="2">
        <v>1</v>
      </c>
      <c r="M561" s="12">
        <v>130</v>
      </c>
      <c r="N561" s="3">
        <v>5</v>
      </c>
      <c r="O561" s="2" t="str" cm="1">
        <f t="array" ref="O561">_xlfn.IFS(N561=1,"Unsatisfactory",N561=2,"Poor",N561=3,"Average",N561=4,"Good",N561=5,"Excellent")</f>
        <v>Excellent</v>
      </c>
      <c r="P561"/>
      <c r="Q561"/>
      <c r="R561"/>
      <c r="S561"/>
      <c r="T561"/>
      <c r="U561"/>
    </row>
    <row r="562" spans="1:21">
      <c r="A562" s="2">
        <v>173768</v>
      </c>
      <c r="B562" s="2" t="s">
        <v>82</v>
      </c>
      <c r="C562" s="4">
        <v>45364</v>
      </c>
      <c r="D562" s="17">
        <v>45364</v>
      </c>
      <c r="E562" s="2" t="s">
        <v>37</v>
      </c>
      <c r="F562" s="2" t="s">
        <v>25</v>
      </c>
      <c r="G562" s="2">
        <v>31</v>
      </c>
      <c r="H562" s="2" t="s">
        <v>129</v>
      </c>
      <c r="I562" s="2" t="s">
        <v>19</v>
      </c>
      <c r="J562" s="12">
        <v>20</v>
      </c>
      <c r="K562" s="2">
        <v>20</v>
      </c>
      <c r="L562" s="2">
        <v>2</v>
      </c>
      <c r="M562" s="12">
        <v>40</v>
      </c>
      <c r="N562" s="3">
        <v>4</v>
      </c>
      <c r="O562" s="2" t="str" cm="1">
        <f t="array" ref="O562">_xlfn.IFS(N562=1,"Unsatisfactory",N562=2,"Poor",N562=3,"Average",N562=4,"Good",N562=5,"Excellent")</f>
        <v>Good</v>
      </c>
      <c r="P562"/>
      <c r="Q562"/>
      <c r="R562"/>
      <c r="S562"/>
      <c r="T562"/>
      <c r="U562"/>
    </row>
    <row r="563" spans="1:21">
      <c r="A563" s="2">
        <v>196111</v>
      </c>
      <c r="B563" s="2" t="s">
        <v>42</v>
      </c>
      <c r="C563" s="4">
        <v>45261</v>
      </c>
      <c r="D563" s="17">
        <v>45261</v>
      </c>
      <c r="E563" s="2" t="s">
        <v>16</v>
      </c>
      <c r="F563" s="2" t="s">
        <v>17</v>
      </c>
      <c r="G563" s="2">
        <v>20</v>
      </c>
      <c r="H563" s="2" t="s">
        <v>31</v>
      </c>
      <c r="I563" s="2" t="s">
        <v>19</v>
      </c>
      <c r="J563" s="12">
        <v>65</v>
      </c>
      <c r="K563" s="2">
        <v>65</v>
      </c>
      <c r="L563" s="2">
        <v>1</v>
      </c>
      <c r="M563" s="12">
        <v>65</v>
      </c>
      <c r="N563" s="3">
        <v>4</v>
      </c>
      <c r="O563" s="2" t="str" cm="1">
        <f t="array" ref="O563">_xlfn.IFS(N563=1,"Unsatisfactory",N563=2,"Poor",N563=3,"Average",N563=4,"Good",N563=5,"Excellent")</f>
        <v>Good</v>
      </c>
      <c r="P563"/>
      <c r="Q563"/>
      <c r="R563"/>
      <c r="S563"/>
      <c r="T563"/>
      <c r="U563"/>
    </row>
    <row r="564" spans="1:21">
      <c r="A564" s="2">
        <v>190614</v>
      </c>
      <c r="B564" s="2" t="s">
        <v>42</v>
      </c>
      <c r="C564" s="4">
        <v>45315</v>
      </c>
      <c r="D564" s="17">
        <v>45315</v>
      </c>
      <c r="E564" s="2" t="s">
        <v>16</v>
      </c>
      <c r="F564" s="2" t="s">
        <v>25</v>
      </c>
      <c r="G564" s="2">
        <v>20</v>
      </c>
      <c r="H564" s="2" t="s">
        <v>115</v>
      </c>
      <c r="I564" s="2" t="s">
        <v>19</v>
      </c>
      <c r="J564" s="12">
        <v>65</v>
      </c>
      <c r="K564" s="2">
        <v>65</v>
      </c>
      <c r="L564" s="2">
        <v>1</v>
      </c>
      <c r="M564" s="12">
        <v>65</v>
      </c>
      <c r="N564" s="3">
        <v>4</v>
      </c>
      <c r="O564" s="2" t="str" cm="1">
        <f t="array" ref="O564">_xlfn.IFS(N564=1,"Unsatisfactory",N564=2,"Poor",N564=3,"Average",N564=4,"Good",N564=5,"Excellent")</f>
        <v>Good</v>
      </c>
      <c r="P564"/>
      <c r="Q564"/>
      <c r="R564"/>
      <c r="S564"/>
      <c r="T564"/>
      <c r="U564"/>
    </row>
    <row r="565" spans="1:21">
      <c r="A565" s="2">
        <v>192736</v>
      </c>
      <c r="B565" s="2" t="s">
        <v>53</v>
      </c>
      <c r="C565" s="4">
        <v>45348</v>
      </c>
      <c r="D565" s="17">
        <v>45348</v>
      </c>
      <c r="E565" s="2" t="s">
        <v>37</v>
      </c>
      <c r="F565" s="2" t="s">
        <v>17</v>
      </c>
      <c r="G565" s="2">
        <v>30</v>
      </c>
      <c r="H565" s="2" t="s">
        <v>118</v>
      </c>
      <c r="I565" s="2" t="s">
        <v>19</v>
      </c>
      <c r="J565" s="12">
        <v>15</v>
      </c>
      <c r="K565" s="2">
        <v>15</v>
      </c>
      <c r="L565" s="2">
        <v>4</v>
      </c>
      <c r="M565" s="12">
        <v>60</v>
      </c>
      <c r="N565" s="3">
        <v>5</v>
      </c>
      <c r="O565" s="2" t="str" cm="1">
        <f t="array" ref="O565">_xlfn.IFS(N565=1,"Unsatisfactory",N565=2,"Poor",N565=3,"Average",N565=4,"Good",N565=5,"Excellent")</f>
        <v>Excellent</v>
      </c>
      <c r="P565"/>
      <c r="Q565"/>
      <c r="R565"/>
      <c r="S565"/>
      <c r="T565"/>
      <c r="U565"/>
    </row>
    <row r="566" spans="1:21">
      <c r="A566" s="2">
        <v>165816</v>
      </c>
      <c r="B566" s="2" t="s">
        <v>76</v>
      </c>
      <c r="C566" s="4">
        <v>45470</v>
      </c>
      <c r="D566" s="17">
        <v>45470</v>
      </c>
      <c r="E566" s="2" t="s">
        <v>37</v>
      </c>
      <c r="F566" s="2" t="s">
        <v>17</v>
      </c>
      <c r="G566" s="2">
        <v>34</v>
      </c>
      <c r="H566" s="2" t="s">
        <v>26</v>
      </c>
      <c r="I566" s="2" t="s">
        <v>27</v>
      </c>
      <c r="J566" s="12">
        <v>45</v>
      </c>
      <c r="K566" s="2">
        <v>85</v>
      </c>
      <c r="L566" s="2">
        <v>1</v>
      </c>
      <c r="M566" s="12">
        <v>85</v>
      </c>
      <c r="N566" s="3">
        <v>5</v>
      </c>
      <c r="O566" s="2" t="str" cm="1">
        <f t="array" ref="O566">_xlfn.IFS(N566=1,"Unsatisfactory",N566=2,"Poor",N566=3,"Average",N566=4,"Good",N566=5,"Excellent")</f>
        <v>Excellent</v>
      </c>
      <c r="P566"/>
      <c r="Q566"/>
      <c r="R566"/>
      <c r="S566"/>
      <c r="T566"/>
      <c r="U566"/>
    </row>
    <row r="567" spans="1:21">
      <c r="A567" s="2">
        <v>154891</v>
      </c>
      <c r="B567" s="2" t="s">
        <v>78</v>
      </c>
      <c r="C567" s="4">
        <v>45373</v>
      </c>
      <c r="D567" s="17">
        <v>45373</v>
      </c>
      <c r="E567" s="2" t="s">
        <v>37</v>
      </c>
      <c r="F567" s="2" t="s">
        <v>17</v>
      </c>
      <c r="G567" s="2">
        <v>32</v>
      </c>
      <c r="H567" s="2" t="s">
        <v>46</v>
      </c>
      <c r="I567" s="2" t="s">
        <v>19</v>
      </c>
      <c r="J567" s="12">
        <v>50</v>
      </c>
      <c r="K567" s="2">
        <v>50</v>
      </c>
      <c r="L567" s="2">
        <v>1</v>
      </c>
      <c r="M567" s="12">
        <v>50</v>
      </c>
      <c r="N567" s="3">
        <v>4</v>
      </c>
      <c r="O567" s="2" t="str" cm="1">
        <f t="array" ref="O567">_xlfn.IFS(N567=1,"Unsatisfactory",N567=2,"Poor",N567=3,"Average",N567=4,"Good",N567=5,"Excellent")</f>
        <v>Good</v>
      </c>
      <c r="P567"/>
      <c r="Q567"/>
      <c r="R567"/>
      <c r="S567"/>
      <c r="T567"/>
      <c r="U567"/>
    </row>
    <row r="568" spans="1:21">
      <c r="A568" s="2">
        <v>128814</v>
      </c>
      <c r="B568" s="2" t="s">
        <v>50</v>
      </c>
      <c r="C568" s="4">
        <v>45348</v>
      </c>
      <c r="D568" s="17">
        <v>45348</v>
      </c>
      <c r="E568" s="2" t="s">
        <v>16</v>
      </c>
      <c r="F568" s="2" t="s">
        <v>25</v>
      </c>
      <c r="G568" s="2">
        <v>27</v>
      </c>
      <c r="H568" s="2" t="s">
        <v>58</v>
      </c>
      <c r="I568" s="2" t="s">
        <v>27</v>
      </c>
      <c r="J568" s="12">
        <v>97</v>
      </c>
      <c r="K568" s="2">
        <v>137</v>
      </c>
      <c r="L568" s="2">
        <v>1</v>
      </c>
      <c r="M568" s="12">
        <v>137</v>
      </c>
      <c r="N568" s="3">
        <v>3</v>
      </c>
      <c r="O568" s="2" t="str" cm="1">
        <f t="array" ref="O568">_xlfn.IFS(N568=1,"Unsatisfactory",N568=2,"Poor",N568=3,"Average",N568=4,"Good",N568=5,"Excellent")</f>
        <v>Average</v>
      </c>
      <c r="P568"/>
      <c r="Q568"/>
      <c r="R568"/>
      <c r="S568"/>
      <c r="T568"/>
      <c r="U568"/>
    </row>
    <row r="569" spans="1:21">
      <c r="A569" s="2">
        <v>144752</v>
      </c>
      <c r="B569" s="2" t="s">
        <v>33</v>
      </c>
      <c r="C569" s="4">
        <v>45509</v>
      </c>
      <c r="D569" s="17">
        <v>45509</v>
      </c>
      <c r="E569" s="2" t="s">
        <v>16</v>
      </c>
      <c r="F569" s="2" t="s">
        <v>25</v>
      </c>
      <c r="G569" s="2">
        <v>19</v>
      </c>
      <c r="H569" s="2" t="s">
        <v>31</v>
      </c>
      <c r="I569" s="2" t="s">
        <v>19</v>
      </c>
      <c r="J569" s="12">
        <v>118</v>
      </c>
      <c r="K569" s="2">
        <v>118</v>
      </c>
      <c r="L569" s="2">
        <v>1</v>
      </c>
      <c r="M569" s="12">
        <v>118</v>
      </c>
      <c r="N569" s="3">
        <v>5</v>
      </c>
      <c r="O569" s="2" t="str" cm="1">
        <f t="array" ref="O569">_xlfn.IFS(N569=1,"Unsatisfactory",N569=2,"Poor",N569=3,"Average",N569=4,"Good",N569=5,"Excellent")</f>
        <v>Excellent</v>
      </c>
      <c r="P569"/>
      <c r="Q569"/>
      <c r="R569"/>
      <c r="S569"/>
      <c r="T569"/>
      <c r="U569"/>
    </row>
    <row r="570" spans="1:21">
      <c r="A570" s="2">
        <v>189393</v>
      </c>
      <c r="B570" s="2" t="s">
        <v>33</v>
      </c>
      <c r="C570" s="4">
        <v>45340</v>
      </c>
      <c r="D570" s="17">
        <v>45340</v>
      </c>
      <c r="E570" s="2" t="s">
        <v>16</v>
      </c>
      <c r="F570" s="2" t="s">
        <v>17</v>
      </c>
      <c r="G570" s="2">
        <v>22</v>
      </c>
      <c r="H570" s="2" t="s">
        <v>75</v>
      </c>
      <c r="I570" s="2" t="s">
        <v>27</v>
      </c>
      <c r="J570" s="12">
        <v>118</v>
      </c>
      <c r="K570" s="2">
        <v>188</v>
      </c>
      <c r="L570" s="2">
        <v>4</v>
      </c>
      <c r="M570" s="12">
        <v>752</v>
      </c>
      <c r="N570" s="3">
        <v>4</v>
      </c>
      <c r="O570" s="2" t="str" cm="1">
        <f t="array" ref="O570">_xlfn.IFS(N570=1,"Unsatisfactory",N570=2,"Poor",N570=3,"Average",N570=4,"Good",N570=5,"Excellent")</f>
        <v>Good</v>
      </c>
      <c r="P570"/>
      <c r="Q570"/>
      <c r="R570"/>
      <c r="S570"/>
      <c r="T570"/>
      <c r="U570"/>
    </row>
    <row r="571" spans="1:21">
      <c r="A571" s="2">
        <v>176166</v>
      </c>
      <c r="B571" s="2" t="s">
        <v>42</v>
      </c>
      <c r="C571" s="4">
        <v>45555</v>
      </c>
      <c r="D571" s="17">
        <v>45555</v>
      </c>
      <c r="E571" s="2" t="s">
        <v>16</v>
      </c>
      <c r="F571" s="2" t="s">
        <v>25</v>
      </c>
      <c r="G571" s="2">
        <v>29</v>
      </c>
      <c r="H571" s="2" t="s">
        <v>56</v>
      </c>
      <c r="I571" s="2" t="s">
        <v>19</v>
      </c>
      <c r="J571" s="12">
        <v>65</v>
      </c>
      <c r="K571" s="2">
        <v>65</v>
      </c>
      <c r="L571" s="2">
        <v>1</v>
      </c>
      <c r="M571" s="12">
        <v>65</v>
      </c>
      <c r="N571" s="3">
        <v>5</v>
      </c>
      <c r="O571" s="2" t="str" cm="1">
        <f t="array" ref="O571">_xlfn.IFS(N571=1,"Unsatisfactory",N571=2,"Poor",N571=3,"Average",N571=4,"Good",N571=5,"Excellent")</f>
        <v>Excellent</v>
      </c>
      <c r="P571"/>
      <c r="Q571"/>
      <c r="R571"/>
      <c r="S571"/>
      <c r="T571"/>
      <c r="U571"/>
    </row>
    <row r="572" spans="1:21">
      <c r="A572" s="2">
        <v>159260</v>
      </c>
      <c r="B572" s="2" t="s">
        <v>42</v>
      </c>
      <c r="C572" s="4">
        <v>45370</v>
      </c>
      <c r="D572" s="17">
        <v>45370</v>
      </c>
      <c r="E572" s="2" t="s">
        <v>16</v>
      </c>
      <c r="F572" s="2" t="s">
        <v>25</v>
      </c>
      <c r="G572" s="2">
        <v>21</v>
      </c>
      <c r="H572" s="2" t="s">
        <v>38</v>
      </c>
      <c r="I572" s="2" t="s">
        <v>19</v>
      </c>
      <c r="J572" s="12">
        <v>65</v>
      </c>
      <c r="K572" s="2">
        <v>65</v>
      </c>
      <c r="L572" s="2">
        <v>1</v>
      </c>
      <c r="M572" s="12">
        <v>65</v>
      </c>
      <c r="N572" s="3">
        <v>4</v>
      </c>
      <c r="O572" s="2" t="str" cm="1">
        <f t="array" ref="O572">_xlfn.IFS(N572=1,"Unsatisfactory",N572=2,"Poor",N572=3,"Average",N572=4,"Good",N572=5,"Excellent")</f>
        <v>Good</v>
      </c>
      <c r="P572"/>
      <c r="Q572"/>
      <c r="R572"/>
      <c r="S572"/>
      <c r="T572"/>
      <c r="U572"/>
    </row>
    <row r="573" spans="1:21">
      <c r="A573" s="2">
        <v>174137</v>
      </c>
      <c r="B573" s="2" t="s">
        <v>23</v>
      </c>
      <c r="C573" s="4">
        <v>45241</v>
      </c>
      <c r="D573" s="17">
        <v>45241</v>
      </c>
      <c r="E573" s="2" t="s">
        <v>24</v>
      </c>
      <c r="F573" s="2" t="s">
        <v>17</v>
      </c>
      <c r="G573" s="2">
        <v>32</v>
      </c>
      <c r="H573" s="2" t="s">
        <v>115</v>
      </c>
      <c r="I573" s="2" t="s">
        <v>19</v>
      </c>
      <c r="J573" s="12">
        <v>9</v>
      </c>
      <c r="K573" s="2">
        <v>9</v>
      </c>
      <c r="L573" s="2">
        <v>3</v>
      </c>
      <c r="M573" s="12">
        <v>27</v>
      </c>
      <c r="N573" s="3">
        <v>5</v>
      </c>
      <c r="O573" s="2" t="str" cm="1">
        <f t="array" ref="O573">_xlfn.IFS(N573=1,"Unsatisfactory",N573=2,"Poor",N573=3,"Average",N573=4,"Good",N573=5,"Excellent")</f>
        <v>Excellent</v>
      </c>
      <c r="P573"/>
      <c r="Q573"/>
      <c r="R573"/>
      <c r="S573"/>
      <c r="T573"/>
      <c r="U573"/>
    </row>
    <row r="574" spans="1:21">
      <c r="A574" s="2">
        <v>173919</v>
      </c>
      <c r="B574" s="2" t="s">
        <v>30</v>
      </c>
      <c r="C574" s="4">
        <v>45542</v>
      </c>
      <c r="D574" s="17">
        <v>45542</v>
      </c>
      <c r="E574" s="2" t="s">
        <v>24</v>
      </c>
      <c r="F574" s="2" t="s">
        <v>17</v>
      </c>
      <c r="G574" s="2">
        <v>35</v>
      </c>
      <c r="H574" s="2" t="s">
        <v>60</v>
      </c>
      <c r="I574" s="2" t="s">
        <v>19</v>
      </c>
      <c r="J574" s="12">
        <v>10</v>
      </c>
      <c r="K574" s="2">
        <v>10</v>
      </c>
      <c r="L574" s="2">
        <v>1</v>
      </c>
      <c r="M574" s="12">
        <v>10</v>
      </c>
      <c r="N574" s="3">
        <v>1</v>
      </c>
      <c r="O574" s="2" t="str" cm="1">
        <f t="array" ref="O574">_xlfn.IFS(N574=1,"Unsatisfactory",N574=2,"Poor",N574=3,"Average",N574=4,"Good",N574=5,"Excellent")</f>
        <v>Unsatisfactory</v>
      </c>
      <c r="P574"/>
      <c r="Q574"/>
      <c r="R574"/>
      <c r="S574"/>
      <c r="T574"/>
      <c r="U574"/>
    </row>
    <row r="575" spans="1:21">
      <c r="A575" s="2">
        <v>178942</v>
      </c>
      <c r="B575" s="2" t="s">
        <v>15</v>
      </c>
      <c r="C575" s="4">
        <v>45577</v>
      </c>
      <c r="D575" s="17">
        <v>45577</v>
      </c>
      <c r="E575" s="2" t="s">
        <v>16</v>
      </c>
      <c r="F575" s="2" t="s">
        <v>17</v>
      </c>
      <c r="G575" s="2">
        <v>32</v>
      </c>
      <c r="H575" s="2" t="s">
        <v>130</v>
      </c>
      <c r="I575" s="2" t="s">
        <v>19</v>
      </c>
      <c r="J575" s="12">
        <v>100</v>
      </c>
      <c r="K575" s="2">
        <v>100</v>
      </c>
      <c r="L575" s="2">
        <v>3</v>
      </c>
      <c r="M575" s="12">
        <v>300</v>
      </c>
      <c r="N575" s="3">
        <v>4</v>
      </c>
      <c r="O575" s="2" t="str" cm="1">
        <f t="array" ref="O575">_xlfn.IFS(N575=1,"Unsatisfactory",N575=2,"Poor",N575=3,"Average",N575=4,"Good",N575=5,"Excellent")</f>
        <v>Good</v>
      </c>
      <c r="P575"/>
      <c r="Q575"/>
      <c r="R575"/>
      <c r="S575"/>
      <c r="T575"/>
      <c r="U575"/>
    </row>
    <row r="576" spans="1:21">
      <c r="A576" s="2">
        <v>166788</v>
      </c>
      <c r="B576" s="2" t="s">
        <v>82</v>
      </c>
      <c r="C576" s="4">
        <v>45572</v>
      </c>
      <c r="D576" s="17">
        <v>45572</v>
      </c>
      <c r="E576" s="2" t="s">
        <v>37</v>
      </c>
      <c r="F576" s="2" t="s">
        <v>25</v>
      </c>
      <c r="G576" s="2">
        <v>32</v>
      </c>
      <c r="H576" s="2" t="s">
        <v>131</v>
      </c>
      <c r="I576" s="2" t="s">
        <v>27</v>
      </c>
      <c r="J576" s="12">
        <v>20</v>
      </c>
      <c r="K576" s="2">
        <v>90</v>
      </c>
      <c r="L576" s="2">
        <v>2</v>
      </c>
      <c r="M576" s="12">
        <v>180</v>
      </c>
      <c r="N576" s="3">
        <v>2</v>
      </c>
      <c r="O576" s="2" t="str" cm="1">
        <f t="array" ref="O576">_xlfn.IFS(N576=1,"Unsatisfactory",N576=2,"Poor",N576=3,"Average",N576=4,"Good",N576=5,"Excellent")</f>
        <v>Poor</v>
      </c>
      <c r="P576"/>
      <c r="Q576"/>
      <c r="R576"/>
      <c r="S576"/>
      <c r="T576"/>
      <c r="U576"/>
    </row>
    <row r="577" spans="1:21">
      <c r="A577" s="2">
        <v>168731</v>
      </c>
      <c r="B577" s="2" t="s">
        <v>42</v>
      </c>
      <c r="C577" s="4">
        <v>45418</v>
      </c>
      <c r="D577" s="17">
        <v>45418</v>
      </c>
      <c r="E577" s="2" t="s">
        <v>16</v>
      </c>
      <c r="F577" s="2" t="s">
        <v>17</v>
      </c>
      <c r="G577" s="2">
        <v>30</v>
      </c>
      <c r="H577" s="2" t="s">
        <v>74</v>
      </c>
      <c r="I577" s="2" t="s">
        <v>27</v>
      </c>
      <c r="J577" s="12">
        <v>65</v>
      </c>
      <c r="K577" s="2">
        <v>90</v>
      </c>
      <c r="L577" s="2">
        <v>1</v>
      </c>
      <c r="M577" s="12">
        <v>90</v>
      </c>
      <c r="N577" s="3">
        <v>4</v>
      </c>
      <c r="O577" s="2" t="str" cm="1">
        <f t="array" ref="O577">_xlfn.IFS(N577=1,"Unsatisfactory",N577=2,"Poor",N577=3,"Average",N577=4,"Good",N577=5,"Excellent")</f>
        <v>Good</v>
      </c>
      <c r="P577"/>
      <c r="Q577"/>
      <c r="R577"/>
      <c r="S577"/>
      <c r="T577"/>
      <c r="U577"/>
    </row>
    <row r="578" spans="1:21">
      <c r="A578" s="2">
        <v>126549</v>
      </c>
      <c r="B578" s="2" t="s">
        <v>53</v>
      </c>
      <c r="C578" s="4">
        <v>45382</v>
      </c>
      <c r="D578" s="17">
        <v>45382</v>
      </c>
      <c r="E578" s="2" t="s">
        <v>37</v>
      </c>
      <c r="F578" s="2" t="s">
        <v>25</v>
      </c>
      <c r="G578" s="2">
        <v>28</v>
      </c>
      <c r="H578" s="2" t="s">
        <v>131</v>
      </c>
      <c r="I578" s="2" t="s">
        <v>27</v>
      </c>
      <c r="J578" s="12">
        <v>15</v>
      </c>
      <c r="K578" s="2">
        <v>85</v>
      </c>
      <c r="L578" s="2">
        <v>1</v>
      </c>
      <c r="M578" s="12">
        <v>85</v>
      </c>
      <c r="N578" s="3">
        <v>3</v>
      </c>
      <c r="O578" s="2" t="str" cm="1">
        <f t="array" ref="O578">_xlfn.IFS(N578=1,"Unsatisfactory",N578=2,"Poor",N578=3,"Average",N578=4,"Good",N578=5,"Excellent")</f>
        <v>Average</v>
      </c>
      <c r="P578"/>
      <c r="Q578"/>
      <c r="R578"/>
      <c r="S578"/>
      <c r="T578"/>
      <c r="U578"/>
    </row>
    <row r="579" spans="1:21">
      <c r="A579" s="2">
        <v>158117</v>
      </c>
      <c r="B579" s="2" t="s">
        <v>42</v>
      </c>
      <c r="C579" s="4">
        <v>45452</v>
      </c>
      <c r="D579" s="17">
        <v>45452</v>
      </c>
      <c r="E579" s="2" t="s">
        <v>16</v>
      </c>
      <c r="F579" s="2" t="s">
        <v>17</v>
      </c>
      <c r="G579" s="2">
        <v>18</v>
      </c>
      <c r="H579" s="2" t="s">
        <v>29</v>
      </c>
      <c r="I579" s="2" t="s">
        <v>19</v>
      </c>
      <c r="J579" s="12">
        <v>65</v>
      </c>
      <c r="K579" s="2">
        <v>65</v>
      </c>
      <c r="L579" s="2">
        <v>2</v>
      </c>
      <c r="M579" s="12">
        <v>130</v>
      </c>
      <c r="N579" s="3">
        <v>3</v>
      </c>
      <c r="O579" s="2" t="str" cm="1">
        <f t="array" ref="O579">_xlfn.IFS(N579=1,"Unsatisfactory",N579=2,"Poor",N579=3,"Average",N579=4,"Good",N579=5,"Excellent")</f>
        <v>Average</v>
      </c>
      <c r="P579"/>
      <c r="Q579"/>
      <c r="R579"/>
      <c r="S579"/>
      <c r="T579"/>
      <c r="U579"/>
    </row>
    <row r="580" spans="1:21">
      <c r="A580" s="2">
        <v>191374</v>
      </c>
      <c r="B580" s="2" t="s">
        <v>30</v>
      </c>
      <c r="C580" s="4">
        <v>45486</v>
      </c>
      <c r="D580" s="17">
        <v>45486</v>
      </c>
      <c r="E580" s="2" t="s">
        <v>24</v>
      </c>
      <c r="F580" s="2" t="s">
        <v>17</v>
      </c>
      <c r="G580" s="2">
        <v>26</v>
      </c>
      <c r="H580" s="2" t="s">
        <v>67</v>
      </c>
      <c r="I580" s="2" t="s">
        <v>27</v>
      </c>
      <c r="J580" s="12">
        <v>10</v>
      </c>
      <c r="K580" s="2">
        <v>50</v>
      </c>
      <c r="L580" s="2">
        <v>3</v>
      </c>
      <c r="M580" s="12">
        <v>150</v>
      </c>
      <c r="N580" s="3">
        <v>4</v>
      </c>
      <c r="O580" s="2" t="str" cm="1">
        <f t="array" ref="O580">_xlfn.IFS(N580=1,"Unsatisfactory",N580=2,"Poor",N580=3,"Average",N580=4,"Good",N580=5,"Excellent")</f>
        <v>Good</v>
      </c>
      <c r="P580"/>
      <c r="Q580"/>
      <c r="R580"/>
      <c r="S580"/>
      <c r="T580"/>
      <c r="U580"/>
    </row>
    <row r="581" spans="1:21">
      <c r="A581" s="2">
        <v>180678</v>
      </c>
      <c r="B581" s="2" t="s">
        <v>23</v>
      </c>
      <c r="C581" s="4">
        <v>45286</v>
      </c>
      <c r="D581" s="17">
        <v>45286</v>
      </c>
      <c r="E581" s="2" t="s">
        <v>24</v>
      </c>
      <c r="F581" s="2" t="s">
        <v>17</v>
      </c>
      <c r="G581" s="2">
        <v>27</v>
      </c>
      <c r="H581" s="2" t="s">
        <v>62</v>
      </c>
      <c r="I581" s="2" t="s">
        <v>19</v>
      </c>
      <c r="J581" s="12">
        <v>9</v>
      </c>
      <c r="K581" s="2">
        <v>9</v>
      </c>
      <c r="L581" s="2">
        <v>1</v>
      </c>
      <c r="M581" s="12">
        <v>9</v>
      </c>
      <c r="N581" s="3">
        <v>5</v>
      </c>
      <c r="O581" s="2" t="str" cm="1">
        <f t="array" ref="O581">_xlfn.IFS(N581=1,"Unsatisfactory",N581=2,"Poor",N581=3,"Average",N581=4,"Good",N581=5,"Excellent")</f>
        <v>Excellent</v>
      </c>
      <c r="P581"/>
      <c r="Q581"/>
      <c r="R581"/>
      <c r="S581"/>
      <c r="T581"/>
      <c r="U581"/>
    </row>
    <row r="582" spans="1:21">
      <c r="A582" s="2">
        <v>167127</v>
      </c>
      <c r="B582" s="2" t="s">
        <v>50</v>
      </c>
      <c r="C582" s="4">
        <v>45552</v>
      </c>
      <c r="D582" s="17">
        <v>45552</v>
      </c>
      <c r="E582" s="2" t="s">
        <v>16</v>
      </c>
      <c r="F582" s="2" t="s">
        <v>25</v>
      </c>
      <c r="G582" s="2">
        <v>26</v>
      </c>
      <c r="H582" s="2" t="s">
        <v>129</v>
      </c>
      <c r="I582" s="2" t="s">
        <v>19</v>
      </c>
      <c r="J582" s="12">
        <v>97</v>
      </c>
      <c r="K582" s="2">
        <v>97</v>
      </c>
      <c r="L582" s="2">
        <v>1</v>
      </c>
      <c r="M582" s="12">
        <v>97</v>
      </c>
      <c r="N582" s="3">
        <v>5</v>
      </c>
      <c r="O582" s="2" t="str" cm="1">
        <f t="array" ref="O582">_xlfn.IFS(N582=1,"Unsatisfactory",N582=2,"Poor",N582=3,"Average",N582=4,"Good",N582=5,"Excellent")</f>
        <v>Excellent</v>
      </c>
      <c r="P582"/>
      <c r="Q582"/>
      <c r="R582"/>
      <c r="S582"/>
      <c r="T582"/>
      <c r="U582"/>
    </row>
    <row r="583" spans="1:21">
      <c r="A583" s="2">
        <v>183542</v>
      </c>
      <c r="B583" s="2" t="s">
        <v>23</v>
      </c>
      <c r="C583" s="4">
        <v>45305</v>
      </c>
      <c r="D583" s="17">
        <v>45305</v>
      </c>
      <c r="E583" s="2" t="s">
        <v>24</v>
      </c>
      <c r="F583" s="2" t="s">
        <v>17</v>
      </c>
      <c r="G583" s="2">
        <v>25</v>
      </c>
      <c r="H583" s="2" t="s">
        <v>69</v>
      </c>
      <c r="I583" s="2" t="s">
        <v>19</v>
      </c>
      <c r="J583" s="12">
        <v>9</v>
      </c>
      <c r="K583" s="2">
        <v>9</v>
      </c>
      <c r="L583" s="2">
        <v>2</v>
      </c>
      <c r="M583" s="12">
        <v>18</v>
      </c>
      <c r="N583" s="3">
        <v>5</v>
      </c>
      <c r="O583" s="2" t="str" cm="1">
        <f t="array" ref="O583">_xlfn.IFS(N583=1,"Unsatisfactory",N583=2,"Poor",N583=3,"Average",N583=4,"Good",N583=5,"Excellent")</f>
        <v>Excellent</v>
      </c>
      <c r="P583"/>
      <c r="Q583"/>
      <c r="R583"/>
      <c r="S583"/>
      <c r="T583"/>
      <c r="U583"/>
    </row>
    <row r="584" spans="1:21">
      <c r="A584" s="2">
        <v>124951</v>
      </c>
      <c r="B584" s="2" t="s">
        <v>23</v>
      </c>
      <c r="C584" s="4">
        <v>45590</v>
      </c>
      <c r="D584" s="17">
        <v>45590</v>
      </c>
      <c r="E584" s="2" t="s">
        <v>24</v>
      </c>
      <c r="F584" s="2" t="s">
        <v>17</v>
      </c>
      <c r="G584" s="2">
        <v>20</v>
      </c>
      <c r="H584" s="2" t="s">
        <v>130</v>
      </c>
      <c r="I584" s="2" t="s">
        <v>19</v>
      </c>
      <c r="J584" s="12">
        <v>9</v>
      </c>
      <c r="K584" s="2">
        <v>9</v>
      </c>
      <c r="L584" s="2">
        <v>4</v>
      </c>
      <c r="M584" s="12">
        <v>36</v>
      </c>
      <c r="N584" s="3">
        <v>3</v>
      </c>
      <c r="O584" s="2" t="str" cm="1">
        <f t="array" ref="O584">_xlfn.IFS(N584=1,"Unsatisfactory",N584=2,"Poor",N584=3,"Average",N584=4,"Good",N584=5,"Excellent")</f>
        <v>Average</v>
      </c>
      <c r="P584"/>
      <c r="Q584"/>
      <c r="R584"/>
      <c r="S584"/>
      <c r="T584"/>
      <c r="U584"/>
    </row>
    <row r="585" spans="1:21">
      <c r="A585" s="2">
        <v>181709</v>
      </c>
      <c r="B585" s="2" t="s">
        <v>42</v>
      </c>
      <c r="C585" s="4">
        <v>45284</v>
      </c>
      <c r="D585" s="17">
        <v>45284</v>
      </c>
      <c r="E585" s="2" t="s">
        <v>16</v>
      </c>
      <c r="F585" s="2" t="s">
        <v>17</v>
      </c>
      <c r="G585" s="2">
        <v>19</v>
      </c>
      <c r="H585" s="2" t="s">
        <v>62</v>
      </c>
      <c r="I585" s="2" t="s">
        <v>19</v>
      </c>
      <c r="J585" s="12">
        <v>65</v>
      </c>
      <c r="K585" s="2">
        <v>65</v>
      </c>
      <c r="L585" s="2">
        <v>1</v>
      </c>
      <c r="M585" s="12">
        <v>65</v>
      </c>
      <c r="N585" s="3">
        <v>4</v>
      </c>
      <c r="O585" s="2" t="str" cm="1">
        <f t="array" ref="O585">_xlfn.IFS(N585=1,"Unsatisfactory",N585=2,"Poor",N585=3,"Average",N585=4,"Good",N585=5,"Excellent")</f>
        <v>Good</v>
      </c>
      <c r="P585"/>
      <c r="Q585"/>
      <c r="R585"/>
      <c r="S585"/>
      <c r="T585"/>
      <c r="U585"/>
    </row>
    <row r="586" spans="1:21">
      <c r="A586" s="2">
        <v>151474</v>
      </c>
      <c r="B586" s="2" t="s">
        <v>76</v>
      </c>
      <c r="C586" s="4">
        <v>45526</v>
      </c>
      <c r="D586" s="17">
        <v>45526</v>
      </c>
      <c r="E586" s="2" t="s">
        <v>37</v>
      </c>
      <c r="F586" s="2" t="s">
        <v>17</v>
      </c>
      <c r="G586" s="2">
        <v>34</v>
      </c>
      <c r="H586" s="2" t="s">
        <v>131</v>
      </c>
      <c r="I586" s="2" t="s">
        <v>27</v>
      </c>
      <c r="J586" s="12">
        <v>45</v>
      </c>
      <c r="K586" s="2">
        <v>115</v>
      </c>
      <c r="L586" s="2">
        <v>1</v>
      </c>
      <c r="M586" s="12">
        <v>115</v>
      </c>
      <c r="N586" s="3">
        <v>2</v>
      </c>
      <c r="O586" s="2" t="str" cm="1">
        <f t="array" ref="O586">_xlfn.IFS(N586=1,"Unsatisfactory",N586=2,"Poor",N586=3,"Average",N586=4,"Good",N586=5,"Excellent")</f>
        <v>Poor</v>
      </c>
      <c r="P586"/>
      <c r="Q586"/>
      <c r="R586"/>
      <c r="S586"/>
      <c r="T586"/>
      <c r="U586"/>
    </row>
    <row r="587" spans="1:21">
      <c r="A587" s="2">
        <v>143185</v>
      </c>
      <c r="B587" s="2" t="s">
        <v>42</v>
      </c>
      <c r="C587" s="4">
        <v>45307</v>
      </c>
      <c r="D587" s="17">
        <v>45307</v>
      </c>
      <c r="E587" s="2" t="s">
        <v>16</v>
      </c>
      <c r="F587" s="2" t="s">
        <v>25</v>
      </c>
      <c r="G587" s="2">
        <v>35</v>
      </c>
      <c r="H587" s="2" t="s">
        <v>62</v>
      </c>
      <c r="I587" s="2" t="s">
        <v>19</v>
      </c>
      <c r="J587" s="12">
        <v>65</v>
      </c>
      <c r="K587" s="2">
        <v>65</v>
      </c>
      <c r="L587" s="2">
        <v>1</v>
      </c>
      <c r="M587" s="12">
        <v>65</v>
      </c>
      <c r="N587" s="3">
        <v>5</v>
      </c>
      <c r="O587" s="2" t="str" cm="1">
        <f t="array" ref="O587">_xlfn.IFS(N587=1,"Unsatisfactory",N587=2,"Poor",N587=3,"Average",N587=4,"Good",N587=5,"Excellent")</f>
        <v>Excellent</v>
      </c>
      <c r="P587"/>
      <c r="Q587"/>
      <c r="R587"/>
      <c r="S587"/>
      <c r="T587"/>
      <c r="U587"/>
    </row>
    <row r="588" spans="1:21">
      <c r="A588" s="2">
        <v>153035</v>
      </c>
      <c r="B588" s="2" t="s">
        <v>53</v>
      </c>
      <c r="C588" s="4">
        <v>45550</v>
      </c>
      <c r="D588" s="17">
        <v>45550</v>
      </c>
      <c r="E588" s="2" t="s">
        <v>37</v>
      </c>
      <c r="F588" s="2" t="s">
        <v>17</v>
      </c>
      <c r="G588" s="2">
        <v>20</v>
      </c>
      <c r="H588" s="2" t="s">
        <v>46</v>
      </c>
      <c r="I588" s="2" t="s">
        <v>19</v>
      </c>
      <c r="J588" s="12">
        <v>15</v>
      </c>
      <c r="K588" s="2">
        <v>15</v>
      </c>
      <c r="L588" s="2">
        <v>1</v>
      </c>
      <c r="M588" s="12">
        <v>15</v>
      </c>
      <c r="N588" s="3">
        <v>5</v>
      </c>
      <c r="O588" s="2" t="str" cm="1">
        <f t="array" ref="O588">_xlfn.IFS(N588=1,"Unsatisfactory",N588=2,"Poor",N588=3,"Average",N588=4,"Good",N588=5,"Excellent")</f>
        <v>Excellent</v>
      </c>
      <c r="P588"/>
      <c r="Q588"/>
      <c r="R588"/>
      <c r="S588"/>
      <c r="T588"/>
      <c r="U588"/>
    </row>
    <row r="589" spans="1:21">
      <c r="A589" s="2">
        <v>182960</v>
      </c>
      <c r="B589" s="2" t="s">
        <v>23</v>
      </c>
      <c r="C589" s="4">
        <v>45244</v>
      </c>
      <c r="D589" s="17">
        <v>45244</v>
      </c>
      <c r="E589" s="2" t="s">
        <v>24</v>
      </c>
      <c r="F589" s="2" t="s">
        <v>25</v>
      </c>
      <c r="G589" s="2">
        <v>21</v>
      </c>
      <c r="H589" s="2" t="s">
        <v>80</v>
      </c>
      <c r="I589" s="2" t="s">
        <v>27</v>
      </c>
      <c r="J589" s="12">
        <v>9</v>
      </c>
      <c r="K589" s="2">
        <v>49</v>
      </c>
      <c r="L589" s="2">
        <v>2</v>
      </c>
      <c r="M589" s="12">
        <v>98</v>
      </c>
      <c r="N589" s="3">
        <v>1</v>
      </c>
      <c r="O589" s="2" t="str" cm="1">
        <f t="array" ref="O589">_xlfn.IFS(N589=1,"Unsatisfactory",N589=2,"Poor",N589=3,"Average",N589=4,"Good",N589=5,"Excellent")</f>
        <v>Unsatisfactory</v>
      </c>
      <c r="P589"/>
      <c r="Q589"/>
      <c r="R589"/>
      <c r="S589"/>
      <c r="T589"/>
      <c r="U589"/>
    </row>
    <row r="590" spans="1:21">
      <c r="A590" s="2">
        <v>184479</v>
      </c>
      <c r="B590" s="2" t="s">
        <v>15</v>
      </c>
      <c r="C590" s="4">
        <v>45417</v>
      </c>
      <c r="D590" s="17">
        <v>45417</v>
      </c>
      <c r="E590" s="2" t="s">
        <v>16</v>
      </c>
      <c r="F590" s="2" t="s">
        <v>25</v>
      </c>
      <c r="G590" s="2">
        <v>19</v>
      </c>
      <c r="H590" s="2" t="s">
        <v>131</v>
      </c>
      <c r="I590" s="2" t="s">
        <v>27</v>
      </c>
      <c r="J590" s="12">
        <v>100</v>
      </c>
      <c r="K590" s="2">
        <v>170</v>
      </c>
      <c r="L590" s="2">
        <v>2</v>
      </c>
      <c r="M590" s="12">
        <v>340</v>
      </c>
      <c r="N590" s="3">
        <v>1</v>
      </c>
      <c r="O590" s="2" t="str" cm="1">
        <f t="array" ref="O590">_xlfn.IFS(N590=1,"Unsatisfactory",N590=2,"Poor",N590=3,"Average",N590=4,"Good",N590=5,"Excellent")</f>
        <v>Unsatisfactory</v>
      </c>
      <c r="P590"/>
      <c r="Q590"/>
      <c r="R590"/>
      <c r="S590"/>
      <c r="T590"/>
      <c r="U590"/>
    </row>
    <row r="591" spans="1:21">
      <c r="A591" s="2">
        <v>152083</v>
      </c>
      <c r="B591" s="2" t="s">
        <v>15</v>
      </c>
      <c r="C591" s="4">
        <v>45509</v>
      </c>
      <c r="D591" s="17">
        <v>45509</v>
      </c>
      <c r="E591" s="2" t="s">
        <v>16</v>
      </c>
      <c r="F591" s="2" t="s">
        <v>17</v>
      </c>
      <c r="G591" s="2">
        <v>30</v>
      </c>
      <c r="H591" s="2" t="s">
        <v>129</v>
      </c>
      <c r="I591" s="2" t="s">
        <v>19</v>
      </c>
      <c r="J591" s="12">
        <v>100</v>
      </c>
      <c r="K591" s="2">
        <v>100</v>
      </c>
      <c r="L591" s="2">
        <v>2</v>
      </c>
      <c r="M591" s="12">
        <v>200</v>
      </c>
      <c r="N591" s="3">
        <v>5</v>
      </c>
      <c r="O591" s="2" t="str" cm="1">
        <f t="array" ref="O591">_xlfn.IFS(N591=1,"Unsatisfactory",N591=2,"Poor",N591=3,"Average",N591=4,"Good",N591=5,"Excellent")</f>
        <v>Excellent</v>
      </c>
      <c r="P591"/>
      <c r="Q591"/>
      <c r="R591"/>
      <c r="S591"/>
      <c r="T591"/>
      <c r="U591"/>
    </row>
    <row r="592" spans="1:21">
      <c r="A592" s="2">
        <v>160004</v>
      </c>
      <c r="B592" s="2" t="s">
        <v>36</v>
      </c>
      <c r="C592" s="4">
        <v>45546</v>
      </c>
      <c r="D592" s="17">
        <v>45546</v>
      </c>
      <c r="E592" s="2" t="s">
        <v>37</v>
      </c>
      <c r="F592" s="2" t="s">
        <v>17</v>
      </c>
      <c r="G592" s="2">
        <v>27</v>
      </c>
      <c r="H592" s="2" t="s">
        <v>60</v>
      </c>
      <c r="I592" s="2" t="s">
        <v>19</v>
      </c>
      <c r="J592" s="12">
        <v>32</v>
      </c>
      <c r="K592" s="2">
        <v>32</v>
      </c>
      <c r="L592" s="2">
        <v>3</v>
      </c>
      <c r="M592" s="12">
        <v>96</v>
      </c>
      <c r="N592" s="3">
        <v>1</v>
      </c>
      <c r="O592" s="2" t="str" cm="1">
        <f t="array" ref="O592">_xlfn.IFS(N592=1,"Unsatisfactory",N592=2,"Poor",N592=3,"Average",N592=4,"Good",N592=5,"Excellent")</f>
        <v>Unsatisfactory</v>
      </c>
      <c r="P592"/>
      <c r="Q592"/>
      <c r="R592"/>
      <c r="S592"/>
      <c r="T592"/>
      <c r="U592"/>
    </row>
    <row r="593" spans="1:21">
      <c r="A593" s="2">
        <v>167502</v>
      </c>
      <c r="B593" s="2" t="s">
        <v>82</v>
      </c>
      <c r="C593" s="4">
        <v>45524</v>
      </c>
      <c r="D593" s="17">
        <v>45524</v>
      </c>
      <c r="E593" s="2" t="s">
        <v>37</v>
      </c>
      <c r="F593" s="2" t="s">
        <v>17</v>
      </c>
      <c r="G593" s="2">
        <v>35</v>
      </c>
      <c r="H593" s="2" t="s">
        <v>130</v>
      </c>
      <c r="I593" s="2" t="s">
        <v>19</v>
      </c>
      <c r="J593" s="12">
        <v>20</v>
      </c>
      <c r="K593" s="2">
        <v>20</v>
      </c>
      <c r="L593" s="2">
        <v>1</v>
      </c>
      <c r="M593" s="12">
        <v>20</v>
      </c>
      <c r="N593" s="3">
        <v>4</v>
      </c>
      <c r="O593" s="2" t="str" cm="1">
        <f t="array" ref="O593">_xlfn.IFS(N593=1,"Unsatisfactory",N593=2,"Poor",N593=3,"Average",N593=4,"Good",N593=5,"Excellent")</f>
        <v>Good</v>
      </c>
      <c r="P593"/>
      <c r="Q593"/>
      <c r="R593"/>
      <c r="S593"/>
      <c r="T593"/>
      <c r="U593"/>
    </row>
    <row r="594" spans="1:21">
      <c r="A594" s="2">
        <v>139478</v>
      </c>
      <c r="B594" s="2" t="s">
        <v>53</v>
      </c>
      <c r="C594" s="4">
        <v>45447</v>
      </c>
      <c r="D594" s="17">
        <v>45447</v>
      </c>
      <c r="E594" s="2" t="s">
        <v>37</v>
      </c>
      <c r="F594" s="2" t="s">
        <v>17</v>
      </c>
      <c r="G594" s="2">
        <v>32</v>
      </c>
      <c r="H594" s="2" t="s">
        <v>60</v>
      </c>
      <c r="I594" s="2" t="s">
        <v>19</v>
      </c>
      <c r="J594" s="12">
        <v>15</v>
      </c>
      <c r="K594" s="2">
        <v>15</v>
      </c>
      <c r="L594" s="2">
        <v>1</v>
      </c>
      <c r="M594" s="12">
        <v>15</v>
      </c>
      <c r="N594" s="3">
        <v>1</v>
      </c>
      <c r="O594" s="2" t="str" cm="1">
        <f t="array" ref="O594">_xlfn.IFS(N594=1,"Unsatisfactory",N594=2,"Poor",N594=3,"Average",N594=4,"Good",N594=5,"Excellent")</f>
        <v>Unsatisfactory</v>
      </c>
      <c r="P594"/>
      <c r="Q594"/>
      <c r="R594"/>
      <c r="S594"/>
      <c r="T594"/>
      <c r="U594"/>
    </row>
    <row r="595" spans="1:21">
      <c r="A595" s="2">
        <v>152471</v>
      </c>
      <c r="B595" s="2" t="s">
        <v>30</v>
      </c>
      <c r="C595" s="4">
        <v>45255</v>
      </c>
      <c r="D595" s="17">
        <v>45255</v>
      </c>
      <c r="E595" s="2" t="s">
        <v>24</v>
      </c>
      <c r="F595" s="2" t="s">
        <v>17</v>
      </c>
      <c r="G595" s="2">
        <v>23</v>
      </c>
      <c r="H595" s="2" t="s">
        <v>26</v>
      </c>
      <c r="I595" s="2" t="s">
        <v>27</v>
      </c>
      <c r="J595" s="12">
        <v>10</v>
      </c>
      <c r="K595" s="2">
        <v>50</v>
      </c>
      <c r="L595" s="2">
        <v>3</v>
      </c>
      <c r="M595" s="12">
        <v>150</v>
      </c>
      <c r="N595" s="3">
        <v>3</v>
      </c>
      <c r="O595" s="2" t="str" cm="1">
        <f t="array" ref="O595">_xlfn.IFS(N595=1,"Unsatisfactory",N595=2,"Poor",N595=3,"Average",N595=4,"Good",N595=5,"Excellent")</f>
        <v>Average</v>
      </c>
      <c r="P595"/>
      <c r="Q595"/>
      <c r="R595"/>
      <c r="S595"/>
      <c r="T595"/>
      <c r="U595"/>
    </row>
    <row r="596" spans="1:21">
      <c r="A596" s="2">
        <v>175572</v>
      </c>
      <c r="B596" s="2" t="s">
        <v>23</v>
      </c>
      <c r="C596" s="4">
        <v>45350</v>
      </c>
      <c r="D596" s="17">
        <v>45350</v>
      </c>
      <c r="E596" s="2" t="s">
        <v>24</v>
      </c>
      <c r="F596" s="2" t="s">
        <v>25</v>
      </c>
      <c r="G596" s="2">
        <v>24</v>
      </c>
      <c r="H596" s="2" t="s">
        <v>34</v>
      </c>
      <c r="I596" s="2" t="s">
        <v>27</v>
      </c>
      <c r="J596" s="12">
        <v>9</v>
      </c>
      <c r="K596" s="2">
        <v>109</v>
      </c>
      <c r="L596" s="2">
        <v>1</v>
      </c>
      <c r="M596" s="12">
        <v>109</v>
      </c>
      <c r="N596" s="3">
        <v>5</v>
      </c>
      <c r="O596" s="2" t="str" cm="1">
        <f t="array" ref="O596">_xlfn.IFS(N596=1,"Unsatisfactory",N596=2,"Poor",N596=3,"Average",N596=4,"Good",N596=5,"Excellent")</f>
        <v>Excellent</v>
      </c>
      <c r="P596"/>
      <c r="Q596"/>
      <c r="R596"/>
      <c r="S596"/>
      <c r="T596"/>
      <c r="U596"/>
    </row>
    <row r="597" spans="1:21">
      <c r="A597" s="2">
        <v>136574</v>
      </c>
      <c r="B597" s="2" t="s">
        <v>33</v>
      </c>
      <c r="C597" s="4">
        <v>45332</v>
      </c>
      <c r="D597" s="17">
        <v>45332</v>
      </c>
      <c r="E597" s="2" t="s">
        <v>16</v>
      </c>
      <c r="F597" s="2" t="s">
        <v>17</v>
      </c>
      <c r="G597" s="2">
        <v>34</v>
      </c>
      <c r="H597" s="2" t="s">
        <v>38</v>
      </c>
      <c r="I597" s="2" t="s">
        <v>19</v>
      </c>
      <c r="J597" s="12">
        <v>118</v>
      </c>
      <c r="K597" s="2">
        <v>118</v>
      </c>
      <c r="L597" s="2">
        <v>1</v>
      </c>
      <c r="M597" s="12">
        <v>118</v>
      </c>
      <c r="N597" s="3">
        <v>1</v>
      </c>
      <c r="O597" s="2" t="str" cm="1">
        <f t="array" ref="O597">_xlfn.IFS(N597=1,"Unsatisfactory",N597=2,"Poor",N597=3,"Average",N597=4,"Good",N597=5,"Excellent")</f>
        <v>Unsatisfactory</v>
      </c>
      <c r="P597"/>
      <c r="Q597"/>
      <c r="R597"/>
      <c r="S597"/>
      <c r="T597"/>
      <c r="U597"/>
    </row>
    <row r="598" spans="1:21">
      <c r="A598" s="2">
        <v>196679</v>
      </c>
      <c r="B598" s="2" t="s">
        <v>50</v>
      </c>
      <c r="C598" s="4">
        <v>45475</v>
      </c>
      <c r="D598" s="17">
        <v>45475</v>
      </c>
      <c r="E598" s="2" t="s">
        <v>16</v>
      </c>
      <c r="F598" s="2" t="s">
        <v>17</v>
      </c>
      <c r="G598" s="2">
        <v>28</v>
      </c>
      <c r="H598" s="2" t="s">
        <v>58</v>
      </c>
      <c r="I598" s="2" t="s">
        <v>27</v>
      </c>
      <c r="J598" s="12">
        <v>97</v>
      </c>
      <c r="K598" s="2">
        <v>137</v>
      </c>
      <c r="L598" s="2">
        <v>1</v>
      </c>
      <c r="M598" s="12">
        <v>137</v>
      </c>
      <c r="N598" s="3">
        <v>5</v>
      </c>
      <c r="O598" s="2" t="str" cm="1">
        <f t="array" ref="O598">_xlfn.IFS(N598=1,"Unsatisfactory",N598=2,"Poor",N598=3,"Average",N598=4,"Good",N598=5,"Excellent")</f>
        <v>Excellent</v>
      </c>
      <c r="P598"/>
      <c r="Q598"/>
      <c r="R598"/>
      <c r="S598"/>
      <c r="T598"/>
      <c r="U598"/>
    </row>
    <row r="599" spans="1:21">
      <c r="A599" s="2">
        <v>150201</v>
      </c>
      <c r="B599" s="2" t="s">
        <v>76</v>
      </c>
      <c r="C599" s="4">
        <v>45424</v>
      </c>
      <c r="D599" s="17">
        <v>45424</v>
      </c>
      <c r="E599" s="2" t="s">
        <v>37</v>
      </c>
      <c r="F599" s="2" t="s">
        <v>17</v>
      </c>
      <c r="G599" s="2">
        <v>24</v>
      </c>
      <c r="H599" s="2" t="s">
        <v>38</v>
      </c>
      <c r="I599" s="2" t="s">
        <v>19</v>
      </c>
      <c r="J599" s="12">
        <v>45</v>
      </c>
      <c r="K599" s="2">
        <v>45</v>
      </c>
      <c r="L599" s="2">
        <v>1</v>
      </c>
      <c r="M599" s="12">
        <v>45</v>
      </c>
      <c r="N599" s="3">
        <v>4</v>
      </c>
      <c r="O599" s="2" t="str" cm="1">
        <f t="array" ref="O599">_xlfn.IFS(N599=1,"Unsatisfactory",N599=2,"Poor",N599=3,"Average",N599=4,"Good",N599=5,"Excellent")</f>
        <v>Good</v>
      </c>
      <c r="P599"/>
      <c r="Q599"/>
      <c r="R599"/>
      <c r="S599"/>
      <c r="T599"/>
      <c r="U599"/>
    </row>
    <row r="600" spans="1:21">
      <c r="A600" s="2">
        <v>151535</v>
      </c>
      <c r="B600" s="2" t="s">
        <v>36</v>
      </c>
      <c r="C600" s="4">
        <v>45354</v>
      </c>
      <c r="D600" s="17">
        <v>45354</v>
      </c>
      <c r="E600" s="2" t="s">
        <v>37</v>
      </c>
      <c r="F600" s="2" t="s">
        <v>17</v>
      </c>
      <c r="G600" s="2">
        <v>29</v>
      </c>
      <c r="H600" s="2" t="s">
        <v>74</v>
      </c>
      <c r="I600" s="2" t="s">
        <v>27</v>
      </c>
      <c r="J600" s="12">
        <v>32</v>
      </c>
      <c r="K600" s="2">
        <v>57</v>
      </c>
      <c r="L600" s="2">
        <v>3</v>
      </c>
      <c r="M600" s="12">
        <v>171</v>
      </c>
      <c r="N600" s="3">
        <v>1</v>
      </c>
      <c r="O600" s="2" t="str" cm="1">
        <f t="array" ref="O600">_xlfn.IFS(N600=1,"Unsatisfactory",N600=2,"Poor",N600=3,"Average",N600=4,"Good",N600=5,"Excellent")</f>
        <v>Unsatisfactory</v>
      </c>
      <c r="P600"/>
      <c r="Q600"/>
      <c r="R600"/>
      <c r="S600"/>
      <c r="T600"/>
      <c r="U600"/>
    </row>
    <row r="601" spans="1:21">
      <c r="A601" s="2">
        <v>149707</v>
      </c>
      <c r="B601" s="2" t="s">
        <v>53</v>
      </c>
      <c r="C601" s="4">
        <v>45435</v>
      </c>
      <c r="D601" s="17">
        <v>45435</v>
      </c>
      <c r="E601" s="2" t="s">
        <v>37</v>
      </c>
      <c r="F601" s="2" t="s">
        <v>17</v>
      </c>
      <c r="G601" s="2">
        <v>32</v>
      </c>
      <c r="H601" s="2" t="s">
        <v>69</v>
      </c>
      <c r="I601" s="2" t="s">
        <v>19</v>
      </c>
      <c r="J601" s="12">
        <v>15</v>
      </c>
      <c r="K601" s="2">
        <v>15</v>
      </c>
      <c r="L601" s="2">
        <v>4</v>
      </c>
      <c r="M601" s="12">
        <v>60</v>
      </c>
      <c r="N601" s="3">
        <v>5</v>
      </c>
      <c r="O601" s="2" t="str" cm="1">
        <f t="array" ref="O601">_xlfn.IFS(N601=1,"Unsatisfactory",N601=2,"Poor",N601=3,"Average",N601=4,"Good",N601=5,"Excellent")</f>
        <v>Excellent</v>
      </c>
      <c r="P601"/>
      <c r="Q601"/>
      <c r="R601"/>
      <c r="S601"/>
      <c r="T601"/>
      <c r="U601"/>
    </row>
    <row r="602" spans="1:21">
      <c r="A602" s="2">
        <v>151351</v>
      </c>
      <c r="B602" s="2" t="s">
        <v>42</v>
      </c>
      <c r="C602" s="4">
        <v>45304</v>
      </c>
      <c r="D602" s="17">
        <v>45304</v>
      </c>
      <c r="E602" s="2" t="s">
        <v>16</v>
      </c>
      <c r="F602" s="2" t="s">
        <v>17</v>
      </c>
      <c r="G602" s="2">
        <v>34</v>
      </c>
      <c r="H602" s="2" t="s">
        <v>115</v>
      </c>
      <c r="I602" s="2" t="s">
        <v>19</v>
      </c>
      <c r="J602" s="12">
        <v>65</v>
      </c>
      <c r="K602" s="2">
        <v>65</v>
      </c>
      <c r="L602" s="2">
        <v>1</v>
      </c>
      <c r="M602" s="12">
        <v>65</v>
      </c>
      <c r="N602" s="3">
        <v>4</v>
      </c>
      <c r="O602" s="2" t="str" cm="1">
        <f t="array" ref="O602">_xlfn.IFS(N602=1,"Unsatisfactory",N602=2,"Poor",N602=3,"Average",N602=4,"Good",N602=5,"Excellent")</f>
        <v>Good</v>
      </c>
      <c r="P602"/>
      <c r="Q602"/>
      <c r="R602"/>
      <c r="S602"/>
      <c r="T602"/>
      <c r="U602"/>
    </row>
    <row r="603" spans="1:21">
      <c r="A603" s="2">
        <v>138921</v>
      </c>
      <c r="B603" s="2" t="s">
        <v>23</v>
      </c>
      <c r="C603" s="4">
        <v>45348</v>
      </c>
      <c r="D603" s="17">
        <v>45348</v>
      </c>
      <c r="E603" s="2" t="s">
        <v>24</v>
      </c>
      <c r="F603" s="2" t="s">
        <v>17</v>
      </c>
      <c r="G603" s="2">
        <v>31</v>
      </c>
      <c r="H603" s="2" t="s">
        <v>31</v>
      </c>
      <c r="I603" s="2" t="s">
        <v>19</v>
      </c>
      <c r="J603" s="12">
        <v>9</v>
      </c>
      <c r="K603" s="2">
        <v>9</v>
      </c>
      <c r="L603" s="2">
        <v>1</v>
      </c>
      <c r="M603" s="12">
        <v>9</v>
      </c>
      <c r="N603" s="3">
        <v>3</v>
      </c>
      <c r="O603" s="2" t="str" cm="1">
        <f t="array" ref="O603">_xlfn.IFS(N603=1,"Unsatisfactory",N603=2,"Poor",N603=3,"Average",N603=4,"Good",N603=5,"Excellent")</f>
        <v>Average</v>
      </c>
      <c r="P603"/>
      <c r="Q603"/>
      <c r="R603"/>
      <c r="S603"/>
      <c r="T603"/>
      <c r="U603"/>
    </row>
    <row r="604" spans="1:21">
      <c r="A604" s="2">
        <v>198890</v>
      </c>
      <c r="B604" s="2" t="s">
        <v>15</v>
      </c>
      <c r="C604" s="4">
        <v>45449</v>
      </c>
      <c r="D604" s="17">
        <v>45449</v>
      </c>
      <c r="E604" s="2" t="s">
        <v>16</v>
      </c>
      <c r="F604" s="2" t="s">
        <v>25</v>
      </c>
      <c r="G604" s="2">
        <v>23</v>
      </c>
      <c r="H604" s="2" t="s">
        <v>31</v>
      </c>
      <c r="I604" s="2" t="s">
        <v>19</v>
      </c>
      <c r="J604" s="12">
        <v>100</v>
      </c>
      <c r="K604" s="2">
        <v>100</v>
      </c>
      <c r="L604" s="2">
        <v>1</v>
      </c>
      <c r="M604" s="12">
        <v>100</v>
      </c>
      <c r="N604" s="3">
        <v>3</v>
      </c>
      <c r="O604" s="2" t="str" cm="1">
        <f t="array" ref="O604">_xlfn.IFS(N604=1,"Unsatisfactory",N604=2,"Poor",N604=3,"Average",N604=4,"Good",N604=5,"Excellent")</f>
        <v>Average</v>
      </c>
      <c r="P604"/>
      <c r="Q604"/>
      <c r="R604"/>
      <c r="S604"/>
      <c r="T604"/>
      <c r="U604"/>
    </row>
    <row r="605" spans="1:21">
      <c r="A605" s="2">
        <v>155015</v>
      </c>
      <c r="B605" s="2" t="s">
        <v>76</v>
      </c>
      <c r="C605" s="4">
        <v>45331</v>
      </c>
      <c r="D605" s="17">
        <v>45331</v>
      </c>
      <c r="E605" s="2" t="s">
        <v>37</v>
      </c>
      <c r="F605" s="2" t="s">
        <v>25</v>
      </c>
      <c r="G605" s="2">
        <v>35</v>
      </c>
      <c r="H605" s="2" t="s">
        <v>118</v>
      </c>
      <c r="I605" s="2" t="s">
        <v>19</v>
      </c>
      <c r="J605" s="12">
        <v>45</v>
      </c>
      <c r="K605" s="2">
        <v>45</v>
      </c>
      <c r="L605" s="2">
        <v>1</v>
      </c>
      <c r="M605" s="12">
        <v>45</v>
      </c>
      <c r="N605" s="3">
        <v>3</v>
      </c>
      <c r="O605" s="2" t="str" cm="1">
        <f t="array" ref="O605">_xlfn.IFS(N605=1,"Unsatisfactory",N605=2,"Poor",N605=3,"Average",N605=4,"Good",N605=5,"Excellent")</f>
        <v>Average</v>
      </c>
      <c r="P605"/>
      <c r="Q605"/>
      <c r="R605"/>
      <c r="S605"/>
      <c r="T605"/>
      <c r="U605"/>
    </row>
    <row r="606" spans="1:21">
      <c r="A606" s="2">
        <v>159887</v>
      </c>
      <c r="B606" s="2" t="s">
        <v>15</v>
      </c>
      <c r="C606" s="4">
        <v>45248</v>
      </c>
      <c r="D606" s="17">
        <v>45248</v>
      </c>
      <c r="E606" s="2" t="s">
        <v>16</v>
      </c>
      <c r="F606" s="2" t="s">
        <v>17</v>
      </c>
      <c r="G606" s="2">
        <v>31</v>
      </c>
      <c r="H606" s="2" t="s">
        <v>69</v>
      </c>
      <c r="I606" s="2" t="s">
        <v>19</v>
      </c>
      <c r="J606" s="12">
        <v>100</v>
      </c>
      <c r="K606" s="2">
        <v>100</v>
      </c>
      <c r="L606" s="2">
        <v>3</v>
      </c>
      <c r="M606" s="12">
        <v>300</v>
      </c>
      <c r="N606" s="3">
        <v>4</v>
      </c>
      <c r="O606" s="2" t="str" cm="1">
        <f t="array" ref="O606">_xlfn.IFS(N606=1,"Unsatisfactory",N606=2,"Poor",N606=3,"Average",N606=4,"Good",N606=5,"Excellent")</f>
        <v>Good</v>
      </c>
      <c r="P606"/>
      <c r="Q606"/>
      <c r="R606"/>
      <c r="S606"/>
      <c r="T606"/>
      <c r="U606"/>
    </row>
    <row r="607" spans="1:21">
      <c r="A607" s="2">
        <v>169074</v>
      </c>
      <c r="B607" s="2" t="s">
        <v>78</v>
      </c>
      <c r="C607" s="4">
        <v>45272</v>
      </c>
      <c r="D607" s="17">
        <v>45272</v>
      </c>
      <c r="E607" s="2" t="s">
        <v>37</v>
      </c>
      <c r="F607" s="2" t="s">
        <v>17</v>
      </c>
      <c r="G607" s="2">
        <v>23</v>
      </c>
      <c r="H607" s="2" t="s">
        <v>31</v>
      </c>
      <c r="I607" s="2" t="s">
        <v>19</v>
      </c>
      <c r="J607" s="12">
        <v>50</v>
      </c>
      <c r="K607" s="2">
        <v>50</v>
      </c>
      <c r="L607" s="2">
        <v>2</v>
      </c>
      <c r="M607" s="12">
        <v>100</v>
      </c>
      <c r="N607" s="3">
        <v>3</v>
      </c>
      <c r="O607" s="2" t="str" cm="1">
        <f t="array" ref="O607">_xlfn.IFS(N607=1,"Unsatisfactory",N607=2,"Poor",N607=3,"Average",N607=4,"Good",N607=5,"Excellent")</f>
        <v>Average</v>
      </c>
      <c r="P607"/>
      <c r="Q607"/>
      <c r="R607"/>
      <c r="S607"/>
      <c r="T607"/>
      <c r="U607"/>
    </row>
    <row r="608" spans="1:21">
      <c r="A608" s="2">
        <v>178041</v>
      </c>
      <c r="B608" s="2" t="s">
        <v>42</v>
      </c>
      <c r="C608" s="4">
        <v>45410</v>
      </c>
      <c r="D608" s="17">
        <v>45410</v>
      </c>
      <c r="E608" s="2" t="s">
        <v>16</v>
      </c>
      <c r="F608" s="2" t="s">
        <v>17</v>
      </c>
      <c r="G608" s="2">
        <v>32</v>
      </c>
      <c r="H608" s="2" t="s">
        <v>46</v>
      </c>
      <c r="I608" s="2" t="s">
        <v>19</v>
      </c>
      <c r="J608" s="12">
        <v>65</v>
      </c>
      <c r="K608" s="2">
        <v>65</v>
      </c>
      <c r="L608" s="2">
        <v>1</v>
      </c>
      <c r="M608" s="12">
        <v>65</v>
      </c>
      <c r="N608" s="3">
        <v>4</v>
      </c>
      <c r="O608" s="2" t="str" cm="1">
        <f t="array" ref="O608">_xlfn.IFS(N608=1,"Unsatisfactory",N608=2,"Poor",N608=3,"Average",N608=4,"Good",N608=5,"Excellent")</f>
        <v>Good</v>
      </c>
      <c r="P608"/>
      <c r="Q608"/>
      <c r="R608"/>
      <c r="S608"/>
      <c r="T608"/>
      <c r="U608"/>
    </row>
    <row r="609" spans="1:21">
      <c r="A609" s="2">
        <v>145555</v>
      </c>
      <c r="B609" s="2" t="s">
        <v>82</v>
      </c>
      <c r="C609" s="4">
        <v>45503</v>
      </c>
      <c r="D609" s="17">
        <v>45503</v>
      </c>
      <c r="E609" s="2" t="s">
        <v>37</v>
      </c>
      <c r="F609" s="2" t="s">
        <v>25</v>
      </c>
      <c r="G609" s="2">
        <v>27</v>
      </c>
      <c r="H609" s="2" t="s">
        <v>115</v>
      </c>
      <c r="I609" s="2" t="s">
        <v>19</v>
      </c>
      <c r="J609" s="12">
        <v>20</v>
      </c>
      <c r="K609" s="2">
        <v>20</v>
      </c>
      <c r="L609" s="2">
        <v>1</v>
      </c>
      <c r="M609" s="12">
        <v>20</v>
      </c>
      <c r="N609" s="3">
        <v>4</v>
      </c>
      <c r="O609" s="2" t="str" cm="1">
        <f t="array" ref="O609">_xlfn.IFS(N609=1,"Unsatisfactory",N609=2,"Poor",N609=3,"Average",N609=4,"Good",N609=5,"Excellent")</f>
        <v>Good</v>
      </c>
      <c r="P609"/>
      <c r="Q609"/>
      <c r="R609"/>
      <c r="S609"/>
      <c r="T609"/>
      <c r="U609"/>
    </row>
    <row r="610" spans="1:21">
      <c r="A610" s="2">
        <v>145466</v>
      </c>
      <c r="B610" s="2" t="s">
        <v>42</v>
      </c>
      <c r="C610" s="4">
        <v>45257</v>
      </c>
      <c r="D610" s="17">
        <v>45257</v>
      </c>
      <c r="E610" s="2" t="s">
        <v>16</v>
      </c>
      <c r="F610" s="2" t="s">
        <v>17</v>
      </c>
      <c r="G610" s="2">
        <v>29</v>
      </c>
      <c r="H610" s="2" t="s">
        <v>75</v>
      </c>
      <c r="I610" s="2" t="s">
        <v>27</v>
      </c>
      <c r="J610" s="12">
        <v>65</v>
      </c>
      <c r="K610" s="2">
        <v>135</v>
      </c>
      <c r="L610" s="2">
        <v>5</v>
      </c>
      <c r="M610" s="12">
        <v>675</v>
      </c>
      <c r="N610" s="3">
        <v>4</v>
      </c>
      <c r="O610" s="2" t="str" cm="1">
        <f t="array" ref="O610">_xlfn.IFS(N610=1,"Unsatisfactory",N610=2,"Poor",N610=3,"Average",N610=4,"Good",N610=5,"Excellent")</f>
        <v>Good</v>
      </c>
      <c r="P610"/>
      <c r="Q610"/>
      <c r="R610"/>
      <c r="S610"/>
      <c r="T610"/>
      <c r="U610"/>
    </row>
    <row r="611" spans="1:21">
      <c r="A611" s="2">
        <v>173328</v>
      </c>
      <c r="B611" s="2" t="s">
        <v>15</v>
      </c>
      <c r="C611" s="4">
        <v>45347</v>
      </c>
      <c r="D611" s="17">
        <v>45347</v>
      </c>
      <c r="E611" s="2" t="s">
        <v>16</v>
      </c>
      <c r="F611" s="2" t="s">
        <v>17</v>
      </c>
      <c r="G611" s="2">
        <v>25</v>
      </c>
      <c r="H611" s="2" t="s">
        <v>51</v>
      </c>
      <c r="I611" s="2" t="s">
        <v>27</v>
      </c>
      <c r="J611" s="12">
        <v>100</v>
      </c>
      <c r="K611" s="2">
        <v>150</v>
      </c>
      <c r="L611" s="2">
        <v>1</v>
      </c>
      <c r="M611" s="12">
        <v>150</v>
      </c>
      <c r="N611" s="3">
        <v>1</v>
      </c>
      <c r="O611" s="2" t="str" cm="1">
        <f t="array" ref="O611">_xlfn.IFS(N611=1,"Unsatisfactory",N611=2,"Poor",N611=3,"Average",N611=4,"Good",N611=5,"Excellent")</f>
        <v>Unsatisfactory</v>
      </c>
      <c r="P611"/>
      <c r="Q611"/>
      <c r="R611"/>
      <c r="S611"/>
      <c r="T611"/>
      <c r="U611"/>
    </row>
    <row r="612" spans="1:21">
      <c r="A612" s="2">
        <v>197484</v>
      </c>
      <c r="B612" s="2" t="s">
        <v>53</v>
      </c>
      <c r="C612" s="4">
        <v>45445</v>
      </c>
      <c r="D612" s="17">
        <v>45445</v>
      </c>
      <c r="E612" s="2" t="s">
        <v>37</v>
      </c>
      <c r="F612" s="2" t="s">
        <v>17</v>
      </c>
      <c r="G612" s="2">
        <v>34</v>
      </c>
      <c r="H612" s="2" t="s">
        <v>130</v>
      </c>
      <c r="I612" s="2" t="s">
        <v>19</v>
      </c>
      <c r="J612" s="12">
        <v>15</v>
      </c>
      <c r="K612" s="2">
        <v>15</v>
      </c>
      <c r="L612" s="2">
        <v>4</v>
      </c>
      <c r="M612" s="12">
        <v>60</v>
      </c>
      <c r="N612" s="3">
        <v>5</v>
      </c>
      <c r="O612" s="2" t="str" cm="1">
        <f t="array" ref="O612">_xlfn.IFS(N612=1,"Unsatisfactory",N612=2,"Poor",N612=3,"Average",N612=4,"Good",N612=5,"Excellent")</f>
        <v>Excellent</v>
      </c>
      <c r="P612"/>
      <c r="Q612"/>
      <c r="R612"/>
      <c r="S612"/>
      <c r="T612"/>
      <c r="U612"/>
    </row>
    <row r="613" spans="1:21">
      <c r="A613" s="2">
        <v>182509</v>
      </c>
      <c r="B613" s="2" t="s">
        <v>15</v>
      </c>
      <c r="C613" s="4">
        <v>45479</v>
      </c>
      <c r="D613" s="17">
        <v>45479</v>
      </c>
      <c r="E613" s="2" t="s">
        <v>16</v>
      </c>
      <c r="F613" s="2" t="s">
        <v>17</v>
      </c>
      <c r="G613" s="2">
        <v>35</v>
      </c>
      <c r="H613" s="2" t="s">
        <v>115</v>
      </c>
      <c r="I613" s="2" t="s">
        <v>19</v>
      </c>
      <c r="J613" s="12">
        <v>100</v>
      </c>
      <c r="K613" s="2">
        <v>100</v>
      </c>
      <c r="L613" s="2">
        <v>4</v>
      </c>
      <c r="M613" s="12">
        <v>400</v>
      </c>
      <c r="N613" s="3">
        <v>5</v>
      </c>
      <c r="O613" s="2" t="str" cm="1">
        <f t="array" ref="O613">_xlfn.IFS(N613=1,"Unsatisfactory",N613=2,"Poor",N613=3,"Average",N613=4,"Good",N613=5,"Excellent")</f>
        <v>Excellent</v>
      </c>
      <c r="P613"/>
      <c r="Q613"/>
      <c r="R613"/>
      <c r="S613"/>
      <c r="T613"/>
      <c r="U613"/>
    </row>
    <row r="614" spans="1:21">
      <c r="A614" s="2">
        <v>143201</v>
      </c>
      <c r="B614" s="2" t="s">
        <v>42</v>
      </c>
      <c r="C614" s="4">
        <v>45571</v>
      </c>
      <c r="D614" s="17">
        <v>45571</v>
      </c>
      <c r="E614" s="2" t="s">
        <v>16</v>
      </c>
      <c r="F614" s="2" t="s">
        <v>17</v>
      </c>
      <c r="G614" s="2">
        <v>20</v>
      </c>
      <c r="H614" s="2" t="s">
        <v>79</v>
      </c>
      <c r="I614" s="2" t="s">
        <v>27</v>
      </c>
      <c r="J614" s="12">
        <v>65</v>
      </c>
      <c r="K614" s="2">
        <v>105</v>
      </c>
      <c r="L614" s="2">
        <v>1</v>
      </c>
      <c r="M614" s="12">
        <v>105</v>
      </c>
      <c r="N614" s="3">
        <v>3</v>
      </c>
      <c r="O614" s="2" t="str" cm="1">
        <f t="array" ref="O614">_xlfn.IFS(N614=1,"Unsatisfactory",N614=2,"Poor",N614=3,"Average",N614=4,"Good",N614=5,"Excellent")</f>
        <v>Average</v>
      </c>
      <c r="P614"/>
      <c r="Q614"/>
      <c r="R614"/>
      <c r="S614"/>
      <c r="T614"/>
      <c r="U614"/>
    </row>
    <row r="615" spans="1:21">
      <c r="A615" s="2">
        <v>186563</v>
      </c>
      <c r="B615" s="2" t="s">
        <v>36</v>
      </c>
      <c r="C615" s="4">
        <v>45369</v>
      </c>
      <c r="D615" s="17">
        <v>45369</v>
      </c>
      <c r="E615" s="2" t="s">
        <v>37</v>
      </c>
      <c r="F615" s="2" t="s">
        <v>17</v>
      </c>
      <c r="G615" s="2">
        <v>20</v>
      </c>
      <c r="H615" s="2" t="s">
        <v>69</v>
      </c>
      <c r="I615" s="2" t="s">
        <v>19</v>
      </c>
      <c r="J615" s="12">
        <v>32</v>
      </c>
      <c r="K615" s="2">
        <v>32</v>
      </c>
      <c r="L615" s="2">
        <v>1</v>
      </c>
      <c r="M615" s="12">
        <v>32</v>
      </c>
      <c r="N615" s="3">
        <v>5</v>
      </c>
      <c r="O615" s="2" t="str" cm="1">
        <f t="array" ref="O615">_xlfn.IFS(N615=1,"Unsatisfactory",N615=2,"Poor",N615=3,"Average",N615=4,"Good",N615=5,"Excellent")</f>
        <v>Excellent</v>
      </c>
      <c r="P615"/>
      <c r="Q615"/>
      <c r="R615"/>
      <c r="S615"/>
      <c r="T615"/>
      <c r="U615"/>
    </row>
    <row r="616" spans="1:21">
      <c r="A616" s="2">
        <v>120815</v>
      </c>
      <c r="B616" s="2" t="s">
        <v>53</v>
      </c>
      <c r="C616" s="4">
        <v>45295</v>
      </c>
      <c r="D616" s="17">
        <v>45295</v>
      </c>
      <c r="E616" s="2" t="s">
        <v>37</v>
      </c>
      <c r="F616" s="2" t="s">
        <v>17</v>
      </c>
      <c r="G616" s="2">
        <v>21</v>
      </c>
      <c r="H616" s="2" t="s">
        <v>34</v>
      </c>
      <c r="I616" s="2" t="s">
        <v>27</v>
      </c>
      <c r="J616" s="12">
        <v>15</v>
      </c>
      <c r="K616" s="2">
        <v>115</v>
      </c>
      <c r="L616" s="2">
        <v>1</v>
      </c>
      <c r="M616" s="12">
        <v>115</v>
      </c>
      <c r="N616" s="3">
        <v>5</v>
      </c>
      <c r="O616" s="2" t="str" cm="1">
        <f t="array" ref="O616">_xlfn.IFS(N616=1,"Unsatisfactory",N616=2,"Poor",N616=3,"Average",N616=4,"Good",N616=5,"Excellent")</f>
        <v>Excellent</v>
      </c>
      <c r="P616"/>
      <c r="Q616"/>
      <c r="R616"/>
      <c r="S616"/>
      <c r="T616"/>
      <c r="U616"/>
    </row>
    <row r="617" spans="1:21">
      <c r="A617" s="2">
        <v>164243</v>
      </c>
      <c r="B617" s="2" t="s">
        <v>23</v>
      </c>
      <c r="C617" s="4">
        <v>45386</v>
      </c>
      <c r="D617" s="17">
        <v>45386</v>
      </c>
      <c r="E617" s="2" t="s">
        <v>24</v>
      </c>
      <c r="F617" s="2" t="s">
        <v>17</v>
      </c>
      <c r="G617" s="2">
        <v>31</v>
      </c>
      <c r="H617" s="2" t="s">
        <v>62</v>
      </c>
      <c r="I617" s="2" t="s">
        <v>19</v>
      </c>
      <c r="J617" s="12">
        <v>9</v>
      </c>
      <c r="K617" s="2">
        <v>9</v>
      </c>
      <c r="L617" s="2">
        <v>1</v>
      </c>
      <c r="M617" s="12">
        <v>9</v>
      </c>
      <c r="N617" s="3">
        <v>4</v>
      </c>
      <c r="O617" s="2" t="str" cm="1">
        <f t="array" ref="O617">_xlfn.IFS(N617=1,"Unsatisfactory",N617=2,"Poor",N617=3,"Average",N617=4,"Good",N617=5,"Excellent")</f>
        <v>Good</v>
      </c>
      <c r="P617"/>
      <c r="Q617"/>
      <c r="R617"/>
      <c r="S617"/>
      <c r="T617"/>
      <c r="U617"/>
    </row>
    <row r="618" spans="1:21">
      <c r="A618" s="2">
        <v>153682</v>
      </c>
      <c r="B618" s="2" t="s">
        <v>78</v>
      </c>
      <c r="C618" s="4">
        <v>45301</v>
      </c>
      <c r="D618" s="17">
        <v>45301</v>
      </c>
      <c r="E618" s="2" t="s">
        <v>37</v>
      </c>
      <c r="F618" s="2" t="s">
        <v>17</v>
      </c>
      <c r="G618" s="2">
        <v>20</v>
      </c>
      <c r="H618" s="2" t="s">
        <v>118</v>
      </c>
      <c r="I618" s="2" t="s">
        <v>19</v>
      </c>
      <c r="J618" s="12">
        <v>50</v>
      </c>
      <c r="K618" s="2">
        <v>50</v>
      </c>
      <c r="L618" s="2">
        <v>1</v>
      </c>
      <c r="M618" s="12">
        <v>50</v>
      </c>
      <c r="N618" s="3">
        <v>4</v>
      </c>
      <c r="O618" s="2" t="str" cm="1">
        <f t="array" ref="O618">_xlfn.IFS(N618=1,"Unsatisfactory",N618=2,"Poor",N618=3,"Average",N618=4,"Good",N618=5,"Excellent")</f>
        <v>Good</v>
      </c>
      <c r="P618"/>
      <c r="Q618"/>
      <c r="R618"/>
      <c r="S618"/>
      <c r="T618"/>
      <c r="U618"/>
    </row>
    <row r="619" spans="1:21">
      <c r="A619" s="2">
        <v>172821</v>
      </c>
      <c r="B619" s="2" t="s">
        <v>23</v>
      </c>
      <c r="C619" s="4">
        <v>45522</v>
      </c>
      <c r="D619" s="17">
        <v>45522</v>
      </c>
      <c r="E619" s="2" t="s">
        <v>24</v>
      </c>
      <c r="F619" s="2" t="s">
        <v>17</v>
      </c>
      <c r="G619" s="2">
        <v>23</v>
      </c>
      <c r="H619" s="2" t="s">
        <v>46</v>
      </c>
      <c r="I619" s="2" t="s">
        <v>19</v>
      </c>
      <c r="J619" s="12">
        <v>9</v>
      </c>
      <c r="K619" s="2">
        <v>9</v>
      </c>
      <c r="L619" s="2">
        <v>1</v>
      </c>
      <c r="M619" s="12">
        <v>9</v>
      </c>
      <c r="N619" s="3">
        <v>1</v>
      </c>
      <c r="O619" s="2" t="str" cm="1">
        <f t="array" ref="O619">_xlfn.IFS(N619=1,"Unsatisfactory",N619=2,"Poor",N619=3,"Average",N619=4,"Good",N619=5,"Excellent")</f>
        <v>Unsatisfactory</v>
      </c>
      <c r="P619"/>
      <c r="Q619"/>
      <c r="R619"/>
      <c r="S619"/>
      <c r="T619"/>
      <c r="U619"/>
    </row>
    <row r="620" spans="1:21">
      <c r="A620" s="2">
        <v>183717</v>
      </c>
      <c r="B620" s="2" t="s">
        <v>42</v>
      </c>
      <c r="C620" s="4">
        <v>45238</v>
      </c>
      <c r="D620" s="17">
        <v>45238</v>
      </c>
      <c r="E620" s="2" t="s">
        <v>16</v>
      </c>
      <c r="F620" s="2" t="s">
        <v>17</v>
      </c>
      <c r="G620" s="2">
        <v>22</v>
      </c>
      <c r="H620" s="2" t="s">
        <v>129</v>
      </c>
      <c r="I620" s="2" t="s">
        <v>19</v>
      </c>
      <c r="J620" s="12">
        <v>65</v>
      </c>
      <c r="K620" s="2">
        <v>65</v>
      </c>
      <c r="L620" s="2">
        <v>1</v>
      </c>
      <c r="M620" s="12">
        <v>65</v>
      </c>
      <c r="N620" s="3">
        <v>5</v>
      </c>
      <c r="O620" s="2" t="str" cm="1">
        <f t="array" ref="O620">_xlfn.IFS(N620=1,"Unsatisfactory",N620=2,"Poor",N620=3,"Average",N620=4,"Good",N620=5,"Excellent")</f>
        <v>Excellent</v>
      </c>
      <c r="P620"/>
      <c r="Q620"/>
      <c r="R620"/>
      <c r="S620"/>
      <c r="T620"/>
      <c r="U620"/>
    </row>
    <row r="621" spans="1:21">
      <c r="A621" s="2">
        <v>144796</v>
      </c>
      <c r="B621" s="2" t="s">
        <v>36</v>
      </c>
      <c r="C621" s="4">
        <v>45260</v>
      </c>
      <c r="D621" s="17">
        <v>45260</v>
      </c>
      <c r="E621" s="2" t="s">
        <v>37</v>
      </c>
      <c r="F621" s="2" t="s">
        <v>25</v>
      </c>
      <c r="G621" s="2">
        <v>33</v>
      </c>
      <c r="H621" s="2" t="s">
        <v>31</v>
      </c>
      <c r="I621" s="2" t="s">
        <v>19</v>
      </c>
      <c r="J621" s="12">
        <v>32</v>
      </c>
      <c r="K621" s="2">
        <v>32</v>
      </c>
      <c r="L621" s="2">
        <v>1</v>
      </c>
      <c r="M621" s="12">
        <v>32</v>
      </c>
      <c r="N621" s="3">
        <v>5</v>
      </c>
      <c r="O621" s="2" t="str" cm="1">
        <f t="array" ref="O621">_xlfn.IFS(N621=1,"Unsatisfactory",N621=2,"Poor",N621=3,"Average",N621=4,"Good",N621=5,"Excellent")</f>
        <v>Excellent</v>
      </c>
      <c r="P621"/>
      <c r="Q621"/>
      <c r="R621"/>
      <c r="S621"/>
      <c r="T621"/>
      <c r="U621"/>
    </row>
    <row r="622" spans="1:21">
      <c r="A622" s="2">
        <v>157855</v>
      </c>
      <c r="B622" s="2" t="s">
        <v>42</v>
      </c>
      <c r="C622" s="4">
        <v>45426</v>
      </c>
      <c r="D622" s="17">
        <v>45426</v>
      </c>
      <c r="E622" s="2" t="s">
        <v>16</v>
      </c>
      <c r="F622" s="2" t="s">
        <v>17</v>
      </c>
      <c r="G622" s="2">
        <v>18</v>
      </c>
      <c r="H622" s="2" t="s">
        <v>118</v>
      </c>
      <c r="I622" s="2" t="s">
        <v>19</v>
      </c>
      <c r="J622" s="12">
        <v>65</v>
      </c>
      <c r="K622" s="2">
        <v>65</v>
      </c>
      <c r="L622" s="2">
        <v>2</v>
      </c>
      <c r="M622" s="12">
        <v>130</v>
      </c>
      <c r="N622" s="3">
        <v>1</v>
      </c>
      <c r="O622" s="2" t="str" cm="1">
        <f t="array" ref="O622">_xlfn.IFS(N622=1,"Unsatisfactory",N622=2,"Poor",N622=3,"Average",N622=4,"Good",N622=5,"Excellent")</f>
        <v>Unsatisfactory</v>
      </c>
      <c r="P622"/>
      <c r="Q622"/>
      <c r="R622"/>
      <c r="S622"/>
      <c r="T622"/>
      <c r="U622"/>
    </row>
    <row r="623" spans="1:21">
      <c r="A623" s="2">
        <v>161948</v>
      </c>
      <c r="B623" s="2" t="s">
        <v>50</v>
      </c>
      <c r="C623" s="4">
        <v>45520</v>
      </c>
      <c r="D623" s="17">
        <v>45520</v>
      </c>
      <c r="E623" s="2" t="s">
        <v>16</v>
      </c>
      <c r="F623" s="2" t="s">
        <v>25</v>
      </c>
      <c r="G623" s="2">
        <v>35</v>
      </c>
      <c r="H623" s="2" t="s">
        <v>38</v>
      </c>
      <c r="I623" s="2" t="s">
        <v>19</v>
      </c>
      <c r="J623" s="12">
        <v>97</v>
      </c>
      <c r="K623" s="2">
        <v>97</v>
      </c>
      <c r="L623" s="2">
        <v>3</v>
      </c>
      <c r="M623" s="12">
        <v>291</v>
      </c>
      <c r="N623" s="3">
        <v>3</v>
      </c>
      <c r="O623" s="2" t="str" cm="1">
        <f t="array" ref="O623">_xlfn.IFS(N623=1,"Unsatisfactory",N623=2,"Poor",N623=3,"Average",N623=4,"Good",N623=5,"Excellent")</f>
        <v>Average</v>
      </c>
      <c r="P623"/>
      <c r="Q623"/>
      <c r="R623"/>
      <c r="S623"/>
      <c r="T623"/>
      <c r="U623"/>
    </row>
    <row r="624" spans="1:21">
      <c r="A624" s="2">
        <v>197935</v>
      </c>
      <c r="B624" s="2" t="s">
        <v>82</v>
      </c>
      <c r="C624" s="4">
        <v>45285</v>
      </c>
      <c r="D624" s="17">
        <v>45285</v>
      </c>
      <c r="E624" s="2" t="s">
        <v>37</v>
      </c>
      <c r="F624" s="2" t="s">
        <v>17</v>
      </c>
      <c r="G624" s="2">
        <v>19</v>
      </c>
      <c r="H624" s="2" t="s">
        <v>31</v>
      </c>
      <c r="I624" s="2" t="s">
        <v>19</v>
      </c>
      <c r="J624" s="12">
        <v>20</v>
      </c>
      <c r="K624" s="2">
        <v>20</v>
      </c>
      <c r="L624" s="2">
        <v>1</v>
      </c>
      <c r="M624" s="12">
        <v>20</v>
      </c>
      <c r="N624" s="3">
        <v>5</v>
      </c>
      <c r="O624" s="2" t="str" cm="1">
        <f t="array" ref="O624">_xlfn.IFS(N624=1,"Unsatisfactory",N624=2,"Poor",N624=3,"Average",N624=4,"Good",N624=5,"Excellent")</f>
        <v>Excellent</v>
      </c>
      <c r="P624"/>
      <c r="Q624"/>
      <c r="R624"/>
      <c r="S624"/>
      <c r="T624"/>
      <c r="U624"/>
    </row>
    <row r="625" spans="1:21">
      <c r="A625" s="2">
        <v>185965</v>
      </c>
      <c r="B625" s="2" t="s">
        <v>50</v>
      </c>
      <c r="C625" s="4">
        <v>45353</v>
      </c>
      <c r="D625" s="17">
        <v>45353</v>
      </c>
      <c r="E625" s="2" t="s">
        <v>16</v>
      </c>
      <c r="F625" s="2" t="s">
        <v>17</v>
      </c>
      <c r="G625" s="2">
        <v>30</v>
      </c>
      <c r="H625" s="2" t="s">
        <v>129</v>
      </c>
      <c r="I625" s="2" t="s">
        <v>19</v>
      </c>
      <c r="J625" s="12">
        <v>97</v>
      </c>
      <c r="K625" s="2">
        <v>97</v>
      </c>
      <c r="L625" s="2">
        <v>3</v>
      </c>
      <c r="M625" s="12">
        <v>291</v>
      </c>
      <c r="N625" s="3">
        <v>4</v>
      </c>
      <c r="O625" s="2" t="str" cm="1">
        <f t="array" ref="O625">_xlfn.IFS(N625=1,"Unsatisfactory",N625=2,"Poor",N625=3,"Average",N625=4,"Good",N625=5,"Excellent")</f>
        <v>Good</v>
      </c>
      <c r="P625"/>
      <c r="Q625"/>
      <c r="R625"/>
      <c r="S625"/>
      <c r="T625"/>
      <c r="U625"/>
    </row>
    <row r="626" spans="1:21">
      <c r="A626" s="2">
        <v>189521</v>
      </c>
      <c r="B626" s="2" t="s">
        <v>15</v>
      </c>
      <c r="C626" s="4">
        <v>45479</v>
      </c>
      <c r="D626" s="17">
        <v>45479</v>
      </c>
      <c r="E626" s="2" t="s">
        <v>16</v>
      </c>
      <c r="F626" s="2" t="s">
        <v>17</v>
      </c>
      <c r="G626" s="2">
        <v>20</v>
      </c>
      <c r="H626" s="2" t="s">
        <v>46</v>
      </c>
      <c r="I626" s="2" t="s">
        <v>19</v>
      </c>
      <c r="J626" s="12">
        <v>100</v>
      </c>
      <c r="K626" s="2">
        <v>100</v>
      </c>
      <c r="L626" s="2">
        <v>4</v>
      </c>
      <c r="M626" s="12">
        <v>400</v>
      </c>
      <c r="N626" s="3">
        <v>5</v>
      </c>
      <c r="O626" s="2" t="str" cm="1">
        <f t="array" ref="O626">_xlfn.IFS(N626=1,"Unsatisfactory",N626=2,"Poor",N626=3,"Average",N626=4,"Good",N626=5,"Excellent")</f>
        <v>Excellent</v>
      </c>
      <c r="P626"/>
      <c r="Q626"/>
      <c r="R626"/>
      <c r="S626"/>
      <c r="T626"/>
      <c r="U626"/>
    </row>
    <row r="627" spans="1:21">
      <c r="A627" s="2">
        <v>170699</v>
      </c>
      <c r="B627" s="2" t="s">
        <v>42</v>
      </c>
      <c r="C627" s="4">
        <v>45353</v>
      </c>
      <c r="D627" s="17">
        <v>45353</v>
      </c>
      <c r="E627" s="2" t="s">
        <v>16</v>
      </c>
      <c r="F627" s="2" t="s">
        <v>17</v>
      </c>
      <c r="G627" s="2">
        <v>27</v>
      </c>
      <c r="H627" s="2" t="s">
        <v>74</v>
      </c>
      <c r="I627" s="2" t="s">
        <v>27</v>
      </c>
      <c r="J627" s="12">
        <v>65</v>
      </c>
      <c r="K627" s="2">
        <v>90</v>
      </c>
      <c r="L627" s="2">
        <v>1</v>
      </c>
      <c r="M627" s="12">
        <v>90</v>
      </c>
      <c r="N627" s="3">
        <v>3</v>
      </c>
      <c r="O627" s="2" t="str" cm="1">
        <f t="array" ref="O627">_xlfn.IFS(N627=1,"Unsatisfactory",N627=2,"Poor",N627=3,"Average",N627=4,"Good",N627=5,"Excellent")</f>
        <v>Average</v>
      </c>
      <c r="P627"/>
      <c r="Q627"/>
      <c r="R627"/>
      <c r="S627"/>
      <c r="T627"/>
      <c r="U627"/>
    </row>
    <row r="628" spans="1:21">
      <c r="A628" s="2">
        <v>183275</v>
      </c>
      <c r="B628" s="2" t="s">
        <v>50</v>
      </c>
      <c r="C628" s="4">
        <v>45531</v>
      </c>
      <c r="D628" s="17">
        <v>45531</v>
      </c>
      <c r="E628" s="2" t="s">
        <v>16</v>
      </c>
      <c r="F628" s="2" t="s">
        <v>17</v>
      </c>
      <c r="G628" s="2">
        <v>28</v>
      </c>
      <c r="H628" s="2" t="s">
        <v>130</v>
      </c>
      <c r="I628" s="2" t="s">
        <v>19</v>
      </c>
      <c r="J628" s="12">
        <v>97</v>
      </c>
      <c r="K628" s="2">
        <v>97</v>
      </c>
      <c r="L628" s="2">
        <v>1</v>
      </c>
      <c r="M628" s="12">
        <v>97</v>
      </c>
      <c r="N628" s="3">
        <v>2</v>
      </c>
      <c r="O628" s="2" t="str" cm="1">
        <f t="array" ref="O628">_xlfn.IFS(N628=1,"Unsatisfactory",N628=2,"Poor",N628=3,"Average",N628=4,"Good",N628=5,"Excellent")</f>
        <v>Poor</v>
      </c>
      <c r="P628"/>
      <c r="Q628"/>
      <c r="R628"/>
      <c r="S628"/>
      <c r="T628"/>
      <c r="U628"/>
    </row>
    <row r="629" spans="1:21">
      <c r="A629" s="2">
        <v>199379</v>
      </c>
      <c r="B629" s="2" t="s">
        <v>23</v>
      </c>
      <c r="C629" s="4">
        <v>45257</v>
      </c>
      <c r="D629" s="17">
        <v>45257</v>
      </c>
      <c r="E629" s="2" t="s">
        <v>24</v>
      </c>
      <c r="F629" s="2" t="s">
        <v>25</v>
      </c>
      <c r="G629" s="2">
        <v>28</v>
      </c>
      <c r="H629" s="2" t="s">
        <v>58</v>
      </c>
      <c r="I629" s="2" t="s">
        <v>27</v>
      </c>
      <c r="J629" s="12">
        <v>9</v>
      </c>
      <c r="K629" s="2">
        <v>49</v>
      </c>
      <c r="L629" s="2">
        <v>1</v>
      </c>
      <c r="M629" s="12">
        <v>49</v>
      </c>
      <c r="N629" s="3">
        <v>5</v>
      </c>
      <c r="O629" s="2" t="str" cm="1">
        <f t="array" ref="O629">_xlfn.IFS(N629=1,"Unsatisfactory",N629=2,"Poor",N629=3,"Average",N629=4,"Good",N629=5,"Excellent")</f>
        <v>Excellent</v>
      </c>
      <c r="P629"/>
      <c r="Q629"/>
      <c r="R629"/>
      <c r="S629"/>
      <c r="T629"/>
      <c r="U629"/>
    </row>
    <row r="630" spans="1:21">
      <c r="A630" s="2">
        <v>173499</v>
      </c>
      <c r="B630" s="2" t="s">
        <v>53</v>
      </c>
      <c r="C630" s="4">
        <v>45424</v>
      </c>
      <c r="D630" s="17">
        <v>45424</v>
      </c>
      <c r="E630" s="2" t="s">
        <v>37</v>
      </c>
      <c r="F630" s="2" t="s">
        <v>25</v>
      </c>
      <c r="G630" s="2">
        <v>31</v>
      </c>
      <c r="H630" s="2" t="s">
        <v>128</v>
      </c>
      <c r="I630" s="2" t="s">
        <v>19</v>
      </c>
      <c r="J630" s="12">
        <v>15</v>
      </c>
      <c r="K630" s="2">
        <v>15</v>
      </c>
      <c r="L630" s="2">
        <v>1</v>
      </c>
      <c r="M630" s="12">
        <v>15</v>
      </c>
      <c r="N630" s="3">
        <v>3</v>
      </c>
      <c r="O630" s="2" t="str" cm="1">
        <f t="array" ref="O630">_xlfn.IFS(N630=1,"Unsatisfactory",N630=2,"Poor",N630=3,"Average",N630=4,"Good",N630=5,"Excellent")</f>
        <v>Average</v>
      </c>
      <c r="P630"/>
      <c r="Q630"/>
      <c r="R630"/>
      <c r="S630"/>
      <c r="T630"/>
      <c r="U630"/>
    </row>
    <row r="631" spans="1:21">
      <c r="A631" s="2">
        <v>196459</v>
      </c>
      <c r="B631" s="2" t="s">
        <v>15</v>
      </c>
      <c r="C631" s="4">
        <v>45529</v>
      </c>
      <c r="D631" s="17">
        <v>45529</v>
      </c>
      <c r="E631" s="2" t="s">
        <v>16</v>
      </c>
      <c r="F631" s="2" t="s">
        <v>17</v>
      </c>
      <c r="G631" s="2">
        <v>18</v>
      </c>
      <c r="H631" s="2" t="s">
        <v>60</v>
      </c>
      <c r="I631" s="2" t="s">
        <v>19</v>
      </c>
      <c r="J631" s="12">
        <v>100</v>
      </c>
      <c r="K631" s="2">
        <v>100</v>
      </c>
      <c r="L631" s="2">
        <v>1</v>
      </c>
      <c r="M631" s="12">
        <v>100</v>
      </c>
      <c r="N631" s="3">
        <v>4</v>
      </c>
      <c r="O631" s="2" t="str" cm="1">
        <f t="array" ref="O631">_xlfn.IFS(N631=1,"Unsatisfactory",N631=2,"Poor",N631=3,"Average",N631=4,"Good",N631=5,"Excellent")</f>
        <v>Good</v>
      </c>
      <c r="P631"/>
      <c r="Q631"/>
      <c r="R631"/>
      <c r="S631"/>
      <c r="T631"/>
      <c r="U631"/>
    </row>
    <row r="632" spans="1:21">
      <c r="A632" s="2">
        <v>159869</v>
      </c>
      <c r="B632" s="2" t="s">
        <v>15</v>
      </c>
      <c r="C632" s="4">
        <v>45306</v>
      </c>
      <c r="D632" s="17">
        <v>45306</v>
      </c>
      <c r="E632" s="2" t="s">
        <v>16</v>
      </c>
      <c r="F632" s="2" t="s">
        <v>17</v>
      </c>
      <c r="G632" s="2">
        <v>33</v>
      </c>
      <c r="H632" s="2" t="s">
        <v>67</v>
      </c>
      <c r="I632" s="2" t="s">
        <v>27</v>
      </c>
      <c r="J632" s="12">
        <v>100</v>
      </c>
      <c r="K632" s="2">
        <v>140</v>
      </c>
      <c r="L632" s="2">
        <v>2</v>
      </c>
      <c r="M632" s="12">
        <v>280</v>
      </c>
      <c r="N632" s="3">
        <v>4</v>
      </c>
      <c r="O632" s="2" t="str" cm="1">
        <f t="array" ref="O632">_xlfn.IFS(N632=1,"Unsatisfactory",N632=2,"Poor",N632=3,"Average",N632=4,"Good",N632=5,"Excellent")</f>
        <v>Good</v>
      </c>
      <c r="P632"/>
      <c r="Q632"/>
      <c r="R632"/>
      <c r="S632"/>
      <c r="T632"/>
      <c r="U632"/>
    </row>
    <row r="633" spans="1:21">
      <c r="A633" s="2">
        <v>199128</v>
      </c>
      <c r="B633" s="2" t="s">
        <v>82</v>
      </c>
      <c r="C633" s="4">
        <v>45527</v>
      </c>
      <c r="D633" s="17">
        <v>45527</v>
      </c>
      <c r="E633" s="2" t="s">
        <v>37</v>
      </c>
      <c r="F633" s="2" t="s">
        <v>17</v>
      </c>
      <c r="G633" s="2">
        <v>26</v>
      </c>
      <c r="H633" s="2" t="s">
        <v>62</v>
      </c>
      <c r="I633" s="2" t="s">
        <v>19</v>
      </c>
      <c r="J633" s="12">
        <v>20</v>
      </c>
      <c r="K633" s="2">
        <v>20</v>
      </c>
      <c r="L633" s="2">
        <v>1</v>
      </c>
      <c r="M633" s="12">
        <v>20</v>
      </c>
      <c r="N633" s="3">
        <v>5</v>
      </c>
      <c r="O633" s="2" t="str" cm="1">
        <f t="array" ref="O633">_xlfn.IFS(N633=1,"Unsatisfactory",N633=2,"Poor",N633=3,"Average",N633=4,"Good",N633=5,"Excellent")</f>
        <v>Excellent</v>
      </c>
      <c r="P633"/>
      <c r="Q633"/>
      <c r="R633"/>
      <c r="S633"/>
      <c r="T633"/>
      <c r="U633"/>
    </row>
    <row r="634" spans="1:21">
      <c r="A634" s="2">
        <v>187869</v>
      </c>
      <c r="B634" s="2" t="s">
        <v>48</v>
      </c>
      <c r="C634" s="4">
        <v>45250</v>
      </c>
      <c r="D634" s="17">
        <v>45250</v>
      </c>
      <c r="E634" s="2" t="s">
        <v>16</v>
      </c>
      <c r="F634" s="2" t="s">
        <v>17</v>
      </c>
      <c r="G634" s="2">
        <v>21</v>
      </c>
      <c r="H634" s="2" t="s">
        <v>29</v>
      </c>
      <c r="I634" s="2" t="s">
        <v>19</v>
      </c>
      <c r="J634" s="12">
        <v>130</v>
      </c>
      <c r="K634" s="2">
        <v>130</v>
      </c>
      <c r="L634" s="2">
        <v>1</v>
      </c>
      <c r="M634" s="12">
        <v>130</v>
      </c>
      <c r="N634" s="3">
        <v>5</v>
      </c>
      <c r="O634" s="2" t="str" cm="1">
        <f t="array" ref="O634">_xlfn.IFS(N634=1,"Unsatisfactory",N634=2,"Poor",N634=3,"Average",N634=4,"Good",N634=5,"Excellent")</f>
        <v>Excellent</v>
      </c>
      <c r="P634"/>
      <c r="Q634"/>
      <c r="R634"/>
      <c r="S634"/>
      <c r="T634"/>
      <c r="U634"/>
    </row>
    <row r="635" spans="1:21">
      <c r="A635" s="2">
        <v>159380</v>
      </c>
      <c r="B635" s="2" t="s">
        <v>23</v>
      </c>
      <c r="C635" s="4">
        <v>45334</v>
      </c>
      <c r="D635" s="17">
        <v>45334</v>
      </c>
      <c r="E635" s="2" t="s">
        <v>24</v>
      </c>
      <c r="F635" s="2" t="s">
        <v>25</v>
      </c>
      <c r="G635" s="2">
        <v>21</v>
      </c>
      <c r="H635" s="2" t="s">
        <v>115</v>
      </c>
      <c r="I635" s="2" t="s">
        <v>19</v>
      </c>
      <c r="J635" s="12">
        <v>9</v>
      </c>
      <c r="K635" s="2">
        <v>9</v>
      </c>
      <c r="L635" s="2">
        <v>1</v>
      </c>
      <c r="M635" s="12">
        <v>9</v>
      </c>
      <c r="N635" s="3">
        <v>1</v>
      </c>
      <c r="O635" s="2" t="str" cm="1">
        <f t="array" ref="O635">_xlfn.IFS(N635=1,"Unsatisfactory",N635=2,"Poor",N635=3,"Average",N635=4,"Good",N635=5,"Excellent")</f>
        <v>Unsatisfactory</v>
      </c>
      <c r="P635"/>
      <c r="Q635"/>
      <c r="R635"/>
      <c r="S635"/>
      <c r="T635"/>
      <c r="U635"/>
    </row>
    <row r="636" spans="1:21">
      <c r="A636" s="2">
        <v>167422</v>
      </c>
      <c r="B636" s="2" t="s">
        <v>50</v>
      </c>
      <c r="C636" s="4">
        <v>45286</v>
      </c>
      <c r="D636" s="17">
        <v>45286</v>
      </c>
      <c r="E636" s="2" t="s">
        <v>16</v>
      </c>
      <c r="F636" s="2" t="s">
        <v>17</v>
      </c>
      <c r="G636" s="2">
        <v>28</v>
      </c>
      <c r="H636" s="2" t="s">
        <v>69</v>
      </c>
      <c r="I636" s="2" t="s">
        <v>19</v>
      </c>
      <c r="J636" s="12">
        <v>97</v>
      </c>
      <c r="K636" s="2">
        <v>97</v>
      </c>
      <c r="L636" s="2">
        <v>2</v>
      </c>
      <c r="M636" s="12">
        <v>194</v>
      </c>
      <c r="N636" s="3">
        <v>4</v>
      </c>
      <c r="O636" s="2" t="str" cm="1">
        <f t="array" ref="O636">_xlfn.IFS(N636=1,"Unsatisfactory",N636=2,"Poor",N636=3,"Average",N636=4,"Good",N636=5,"Excellent")</f>
        <v>Good</v>
      </c>
      <c r="P636"/>
      <c r="Q636"/>
      <c r="R636"/>
      <c r="S636"/>
      <c r="T636"/>
      <c r="U636"/>
    </row>
    <row r="637" spans="1:21">
      <c r="A637" s="2">
        <v>149724</v>
      </c>
      <c r="B637" s="2" t="s">
        <v>30</v>
      </c>
      <c r="C637" s="4">
        <v>45321</v>
      </c>
      <c r="D637" s="17">
        <v>45321</v>
      </c>
      <c r="E637" s="2" t="s">
        <v>24</v>
      </c>
      <c r="F637" s="2" t="s">
        <v>25</v>
      </c>
      <c r="G637" s="2">
        <v>32</v>
      </c>
      <c r="H637" s="2" t="s">
        <v>62</v>
      </c>
      <c r="I637" s="2" t="s">
        <v>19</v>
      </c>
      <c r="J637" s="12">
        <v>10</v>
      </c>
      <c r="K637" s="2">
        <v>10</v>
      </c>
      <c r="L637" s="2">
        <v>1</v>
      </c>
      <c r="M637" s="12">
        <v>10</v>
      </c>
      <c r="N637" s="3">
        <v>4</v>
      </c>
      <c r="O637" s="2" t="str" cm="1">
        <f t="array" ref="O637">_xlfn.IFS(N637=1,"Unsatisfactory",N637=2,"Poor",N637=3,"Average",N637=4,"Good",N637=5,"Excellent")</f>
        <v>Good</v>
      </c>
      <c r="P637"/>
      <c r="Q637"/>
      <c r="R637"/>
      <c r="S637"/>
      <c r="T637"/>
      <c r="U637"/>
    </row>
    <row r="638" spans="1:21">
      <c r="A638" s="2">
        <v>158917</v>
      </c>
      <c r="B638" s="2" t="s">
        <v>30</v>
      </c>
      <c r="C638" s="4">
        <v>45303</v>
      </c>
      <c r="D638" s="17">
        <v>45303</v>
      </c>
      <c r="E638" s="2" t="s">
        <v>24</v>
      </c>
      <c r="F638" s="2" t="s">
        <v>17</v>
      </c>
      <c r="G638" s="2">
        <v>24</v>
      </c>
      <c r="H638" s="2" t="s">
        <v>130</v>
      </c>
      <c r="I638" s="2" t="s">
        <v>19</v>
      </c>
      <c r="J638" s="12">
        <v>10</v>
      </c>
      <c r="K638" s="2">
        <v>10</v>
      </c>
      <c r="L638" s="2">
        <v>1</v>
      </c>
      <c r="M638" s="12">
        <v>10</v>
      </c>
      <c r="N638" s="3">
        <v>3</v>
      </c>
      <c r="O638" s="2" t="str" cm="1">
        <f t="array" ref="O638">_xlfn.IFS(N638=1,"Unsatisfactory",N638=2,"Poor",N638=3,"Average",N638=4,"Good",N638=5,"Excellent")</f>
        <v>Average</v>
      </c>
      <c r="P638"/>
      <c r="Q638"/>
      <c r="R638"/>
      <c r="S638"/>
      <c r="T638"/>
      <c r="U638"/>
    </row>
    <row r="639" spans="1:21">
      <c r="A639" s="2">
        <v>135176</v>
      </c>
      <c r="B639" s="2" t="s">
        <v>42</v>
      </c>
      <c r="C639" s="4">
        <v>45441</v>
      </c>
      <c r="D639" s="17">
        <v>45441</v>
      </c>
      <c r="E639" s="2" t="s">
        <v>16</v>
      </c>
      <c r="F639" s="2" t="s">
        <v>25</v>
      </c>
      <c r="G639" s="2">
        <v>27</v>
      </c>
      <c r="H639" s="2" t="s">
        <v>60</v>
      </c>
      <c r="I639" s="2" t="s">
        <v>19</v>
      </c>
      <c r="J639" s="12">
        <v>65</v>
      </c>
      <c r="K639" s="2">
        <v>65</v>
      </c>
      <c r="L639" s="2">
        <v>1</v>
      </c>
      <c r="M639" s="12">
        <v>65</v>
      </c>
      <c r="N639" s="3">
        <v>5</v>
      </c>
      <c r="O639" s="2" t="str" cm="1">
        <f t="array" ref="O639">_xlfn.IFS(N639=1,"Unsatisfactory",N639=2,"Poor",N639=3,"Average",N639=4,"Good",N639=5,"Excellent")</f>
        <v>Excellent</v>
      </c>
      <c r="P639"/>
      <c r="Q639"/>
      <c r="R639"/>
      <c r="S639"/>
      <c r="T639"/>
      <c r="U639"/>
    </row>
    <row r="640" spans="1:21">
      <c r="A640" s="2">
        <v>193067</v>
      </c>
      <c r="B640" s="2" t="s">
        <v>23</v>
      </c>
      <c r="C640" s="4">
        <v>45400</v>
      </c>
      <c r="D640" s="17">
        <v>45400</v>
      </c>
      <c r="E640" s="2" t="s">
        <v>24</v>
      </c>
      <c r="F640" s="2" t="s">
        <v>17</v>
      </c>
      <c r="G640" s="2">
        <v>20</v>
      </c>
      <c r="H640" s="2" t="s">
        <v>69</v>
      </c>
      <c r="I640" s="2" t="s">
        <v>19</v>
      </c>
      <c r="J640" s="12">
        <v>9</v>
      </c>
      <c r="K640" s="2">
        <v>9</v>
      </c>
      <c r="L640" s="2">
        <v>1</v>
      </c>
      <c r="M640" s="12">
        <v>9</v>
      </c>
      <c r="N640" s="3">
        <v>5</v>
      </c>
      <c r="O640" s="2" t="str" cm="1">
        <f t="array" ref="O640">_xlfn.IFS(N640=1,"Unsatisfactory",N640=2,"Poor",N640=3,"Average",N640=4,"Good",N640=5,"Excellent")</f>
        <v>Excellent</v>
      </c>
      <c r="P640"/>
      <c r="Q640"/>
      <c r="R640"/>
      <c r="S640"/>
      <c r="T640"/>
      <c r="U640"/>
    </row>
    <row r="641" spans="1:21">
      <c r="A641" s="2">
        <v>196717</v>
      </c>
      <c r="B641" s="2" t="s">
        <v>23</v>
      </c>
      <c r="C641" s="4">
        <v>45558</v>
      </c>
      <c r="D641" s="17">
        <v>45558</v>
      </c>
      <c r="E641" s="2" t="s">
        <v>24</v>
      </c>
      <c r="F641" s="2" t="s">
        <v>25</v>
      </c>
      <c r="G641" s="2">
        <v>34</v>
      </c>
      <c r="H641" s="2" t="s">
        <v>38</v>
      </c>
      <c r="I641" s="2" t="s">
        <v>19</v>
      </c>
      <c r="J641" s="12">
        <v>9</v>
      </c>
      <c r="K641" s="2">
        <v>9</v>
      </c>
      <c r="L641" s="2">
        <v>1</v>
      </c>
      <c r="M641" s="12">
        <v>9</v>
      </c>
      <c r="N641" s="3">
        <v>1</v>
      </c>
      <c r="O641" s="2" t="str" cm="1">
        <f t="array" ref="O641">_xlfn.IFS(N641=1,"Unsatisfactory",N641=2,"Poor",N641=3,"Average",N641=4,"Good",N641=5,"Excellent")</f>
        <v>Unsatisfactory</v>
      </c>
      <c r="P641"/>
      <c r="Q641"/>
      <c r="R641"/>
      <c r="S641"/>
      <c r="T641"/>
      <c r="U641"/>
    </row>
    <row r="642" spans="1:21">
      <c r="A642" s="2">
        <v>151245</v>
      </c>
      <c r="B642" s="2" t="s">
        <v>42</v>
      </c>
      <c r="C642" s="4">
        <v>45240</v>
      </c>
      <c r="D642" s="17">
        <v>45240</v>
      </c>
      <c r="E642" s="2" t="s">
        <v>16</v>
      </c>
      <c r="F642" s="2" t="s">
        <v>17</v>
      </c>
      <c r="G642" s="2">
        <v>28</v>
      </c>
      <c r="H642" s="2" t="s">
        <v>31</v>
      </c>
      <c r="I642" s="2" t="s">
        <v>19</v>
      </c>
      <c r="J642" s="12">
        <v>65</v>
      </c>
      <c r="K642" s="2">
        <v>65</v>
      </c>
      <c r="L642" s="2">
        <v>3</v>
      </c>
      <c r="M642" s="12">
        <v>195</v>
      </c>
      <c r="N642" s="3">
        <v>5</v>
      </c>
      <c r="O642" s="2" t="str" cm="1">
        <f t="array" ref="O642">_xlfn.IFS(N642=1,"Unsatisfactory",N642=2,"Poor",N642=3,"Average",N642=4,"Good",N642=5,"Excellent")</f>
        <v>Excellent</v>
      </c>
      <c r="P642"/>
      <c r="Q642"/>
      <c r="R642"/>
      <c r="S642"/>
      <c r="T642"/>
      <c r="U642"/>
    </row>
    <row r="643" spans="1:21">
      <c r="A643" s="2">
        <v>132403</v>
      </c>
      <c r="B643" s="2" t="s">
        <v>36</v>
      </c>
      <c r="C643" s="4">
        <v>45289</v>
      </c>
      <c r="D643" s="17">
        <v>45289</v>
      </c>
      <c r="E643" s="2" t="s">
        <v>37</v>
      </c>
      <c r="F643" s="2" t="s">
        <v>17</v>
      </c>
      <c r="G643" s="2">
        <v>24</v>
      </c>
      <c r="H643" s="2" t="s">
        <v>80</v>
      </c>
      <c r="I643" s="2" t="s">
        <v>27</v>
      </c>
      <c r="J643" s="12">
        <v>32</v>
      </c>
      <c r="K643" s="2">
        <v>72</v>
      </c>
      <c r="L643" s="2">
        <v>3</v>
      </c>
      <c r="M643" s="12">
        <v>216</v>
      </c>
      <c r="N643" s="3">
        <v>5</v>
      </c>
      <c r="O643" s="2" t="str" cm="1">
        <f t="array" ref="O643">_xlfn.IFS(N643=1,"Unsatisfactory",N643=2,"Poor",N643=3,"Average",N643=4,"Good",N643=5,"Excellent")</f>
        <v>Excellent</v>
      </c>
      <c r="P643"/>
      <c r="Q643"/>
      <c r="R643"/>
      <c r="S643"/>
      <c r="T643"/>
      <c r="U643"/>
    </row>
    <row r="644" spans="1:21">
      <c r="A644" s="2">
        <v>183751</v>
      </c>
      <c r="B644" s="2" t="s">
        <v>42</v>
      </c>
      <c r="C644" s="4">
        <v>45389</v>
      </c>
      <c r="D644" s="17">
        <v>45389</v>
      </c>
      <c r="E644" s="2" t="s">
        <v>16</v>
      </c>
      <c r="F644" s="2" t="s">
        <v>25</v>
      </c>
      <c r="G644" s="2">
        <v>30</v>
      </c>
      <c r="H644" s="2" t="s">
        <v>74</v>
      </c>
      <c r="I644" s="2" t="s">
        <v>27</v>
      </c>
      <c r="J644" s="12">
        <v>65</v>
      </c>
      <c r="K644" s="2">
        <v>90</v>
      </c>
      <c r="L644" s="2">
        <v>2</v>
      </c>
      <c r="M644" s="12">
        <v>180</v>
      </c>
      <c r="N644" s="3">
        <v>5</v>
      </c>
      <c r="O644" s="2" t="str" cm="1">
        <f t="array" ref="O644">_xlfn.IFS(N644=1,"Unsatisfactory",N644=2,"Poor",N644=3,"Average",N644=4,"Good",N644=5,"Excellent")</f>
        <v>Excellent</v>
      </c>
      <c r="P644"/>
      <c r="Q644"/>
      <c r="R644"/>
      <c r="S644"/>
      <c r="T644"/>
      <c r="U644"/>
    </row>
    <row r="645" spans="1:21">
      <c r="A645" s="2">
        <v>172125</v>
      </c>
      <c r="B645" s="2" t="s">
        <v>30</v>
      </c>
      <c r="C645" s="4">
        <v>45508</v>
      </c>
      <c r="D645" s="17">
        <v>45508</v>
      </c>
      <c r="E645" s="2" t="s">
        <v>24</v>
      </c>
      <c r="F645" s="2" t="s">
        <v>25</v>
      </c>
      <c r="G645" s="2">
        <v>25</v>
      </c>
      <c r="H645" s="2" t="s">
        <v>129</v>
      </c>
      <c r="I645" s="2" t="s">
        <v>19</v>
      </c>
      <c r="J645" s="12">
        <v>10</v>
      </c>
      <c r="K645" s="2">
        <v>10</v>
      </c>
      <c r="L645" s="2">
        <v>1</v>
      </c>
      <c r="M645" s="12">
        <v>10</v>
      </c>
      <c r="N645" s="3">
        <v>4</v>
      </c>
      <c r="O645" s="2" t="str" cm="1">
        <f t="array" ref="O645">_xlfn.IFS(N645=1,"Unsatisfactory",N645=2,"Poor",N645=3,"Average",N645=4,"Good",N645=5,"Excellent")</f>
        <v>Good</v>
      </c>
      <c r="P645"/>
      <c r="Q645"/>
      <c r="R645"/>
      <c r="S645"/>
      <c r="T645"/>
      <c r="U645"/>
    </row>
    <row r="646" spans="1:21">
      <c r="A646" s="2">
        <v>195858</v>
      </c>
      <c r="B646" s="2" t="s">
        <v>42</v>
      </c>
      <c r="C646" s="4">
        <v>45299</v>
      </c>
      <c r="D646" s="17">
        <v>45299</v>
      </c>
      <c r="E646" s="2" t="s">
        <v>16</v>
      </c>
      <c r="F646" s="2" t="s">
        <v>17</v>
      </c>
      <c r="G646" s="2">
        <v>31</v>
      </c>
      <c r="H646" s="2" t="s">
        <v>31</v>
      </c>
      <c r="I646" s="2" t="s">
        <v>19</v>
      </c>
      <c r="J646" s="12">
        <v>65</v>
      </c>
      <c r="K646" s="2">
        <v>65</v>
      </c>
      <c r="L646" s="2">
        <v>1</v>
      </c>
      <c r="M646" s="12">
        <v>65</v>
      </c>
      <c r="N646" s="3">
        <v>2</v>
      </c>
      <c r="O646" s="2" t="str" cm="1">
        <f t="array" ref="O646">_xlfn.IFS(N646=1,"Unsatisfactory",N646=2,"Poor",N646=3,"Average",N646=4,"Good",N646=5,"Excellent")</f>
        <v>Poor</v>
      </c>
      <c r="P646"/>
      <c r="Q646"/>
      <c r="R646"/>
      <c r="S646"/>
      <c r="T646"/>
      <c r="U646"/>
    </row>
    <row r="647" spans="1:21">
      <c r="A647" s="2">
        <v>127662</v>
      </c>
      <c r="B647" s="2" t="s">
        <v>53</v>
      </c>
      <c r="C647" s="4">
        <v>45443</v>
      </c>
      <c r="D647" s="17">
        <v>45443</v>
      </c>
      <c r="E647" s="2" t="s">
        <v>37</v>
      </c>
      <c r="F647" s="2" t="s">
        <v>17</v>
      </c>
      <c r="G647" s="2">
        <v>26</v>
      </c>
      <c r="H647" s="2" t="s">
        <v>74</v>
      </c>
      <c r="I647" s="2" t="s">
        <v>27</v>
      </c>
      <c r="J647" s="12">
        <v>15</v>
      </c>
      <c r="K647" s="2">
        <v>40</v>
      </c>
      <c r="L647" s="2">
        <v>1</v>
      </c>
      <c r="M647" s="12">
        <v>40</v>
      </c>
      <c r="N647" s="3">
        <v>5</v>
      </c>
      <c r="O647" s="2" t="str" cm="1">
        <f t="array" ref="O647">_xlfn.IFS(N647=1,"Unsatisfactory",N647=2,"Poor",N647=3,"Average",N647=4,"Good",N647=5,"Excellent")</f>
        <v>Excellent</v>
      </c>
      <c r="P647"/>
      <c r="Q647"/>
      <c r="R647"/>
      <c r="S647"/>
      <c r="T647"/>
      <c r="U647"/>
    </row>
    <row r="648" spans="1:21">
      <c r="A648" s="2">
        <v>156614</v>
      </c>
      <c r="B648" s="2" t="s">
        <v>48</v>
      </c>
      <c r="C648" s="4">
        <v>45275</v>
      </c>
      <c r="D648" s="17">
        <v>45275</v>
      </c>
      <c r="E648" s="2" t="s">
        <v>16</v>
      </c>
      <c r="F648" s="2" t="s">
        <v>17</v>
      </c>
      <c r="G648" s="2">
        <v>32</v>
      </c>
      <c r="H648" s="2" t="s">
        <v>38</v>
      </c>
      <c r="I648" s="2" t="s">
        <v>19</v>
      </c>
      <c r="J648" s="12">
        <v>130</v>
      </c>
      <c r="K648" s="2">
        <v>130</v>
      </c>
      <c r="L648" s="2">
        <v>2</v>
      </c>
      <c r="M648" s="12">
        <v>260</v>
      </c>
      <c r="N648" s="3">
        <v>5</v>
      </c>
      <c r="O648" s="2" t="str" cm="1">
        <f t="array" ref="O648">_xlfn.IFS(N648=1,"Unsatisfactory",N648=2,"Poor",N648=3,"Average",N648=4,"Good",N648=5,"Excellent")</f>
        <v>Excellent</v>
      </c>
      <c r="P648"/>
      <c r="Q648"/>
      <c r="R648"/>
      <c r="S648"/>
      <c r="T648"/>
      <c r="U648"/>
    </row>
    <row r="649" spans="1:21">
      <c r="A649" s="2">
        <v>199519</v>
      </c>
      <c r="B649" s="2" t="s">
        <v>48</v>
      </c>
      <c r="C649" s="4">
        <v>45430</v>
      </c>
      <c r="D649" s="17">
        <v>45430</v>
      </c>
      <c r="E649" s="2" t="s">
        <v>16</v>
      </c>
      <c r="F649" s="2" t="s">
        <v>17</v>
      </c>
      <c r="G649" s="2">
        <v>21</v>
      </c>
      <c r="H649" s="2" t="s">
        <v>115</v>
      </c>
      <c r="I649" s="2" t="s">
        <v>19</v>
      </c>
      <c r="J649" s="12">
        <v>130</v>
      </c>
      <c r="K649" s="2">
        <v>130</v>
      </c>
      <c r="L649" s="2">
        <v>1</v>
      </c>
      <c r="M649" s="12">
        <v>130</v>
      </c>
      <c r="N649" s="3">
        <v>4</v>
      </c>
      <c r="O649" s="2" t="str" cm="1">
        <f t="array" ref="O649">_xlfn.IFS(N649=1,"Unsatisfactory",N649=2,"Poor",N649=3,"Average",N649=4,"Good",N649=5,"Excellent")</f>
        <v>Good</v>
      </c>
      <c r="P649"/>
      <c r="Q649"/>
      <c r="R649"/>
      <c r="S649"/>
      <c r="T649"/>
      <c r="U649"/>
    </row>
    <row r="650" spans="1:21">
      <c r="A650" s="2">
        <v>159249</v>
      </c>
      <c r="B650" s="2" t="s">
        <v>42</v>
      </c>
      <c r="C650" s="4">
        <v>45348</v>
      </c>
      <c r="D650" s="17">
        <v>45348</v>
      </c>
      <c r="E650" s="2" t="s">
        <v>16</v>
      </c>
      <c r="F650" s="2" t="s">
        <v>25</v>
      </c>
      <c r="G650" s="2">
        <v>28</v>
      </c>
      <c r="H650" s="2" t="s">
        <v>60</v>
      </c>
      <c r="I650" s="2" t="s">
        <v>19</v>
      </c>
      <c r="J650" s="12">
        <v>65</v>
      </c>
      <c r="K650" s="2">
        <v>65</v>
      </c>
      <c r="L650" s="2">
        <v>2</v>
      </c>
      <c r="M650" s="12">
        <v>130</v>
      </c>
      <c r="N650" s="3">
        <v>4</v>
      </c>
      <c r="O650" s="2" t="str" cm="1">
        <f t="array" ref="O650">_xlfn.IFS(N650=1,"Unsatisfactory",N650=2,"Poor",N650=3,"Average",N650=4,"Good",N650=5,"Excellent")</f>
        <v>Good</v>
      </c>
      <c r="P650"/>
      <c r="Q650"/>
      <c r="R650"/>
      <c r="S650"/>
      <c r="T650"/>
      <c r="U650"/>
    </row>
    <row r="651" spans="1:21">
      <c r="A651" s="2">
        <v>166783</v>
      </c>
      <c r="B651" s="2" t="s">
        <v>36</v>
      </c>
      <c r="C651" s="4">
        <v>45244</v>
      </c>
      <c r="D651" s="17">
        <v>45244</v>
      </c>
      <c r="E651" s="2" t="s">
        <v>37</v>
      </c>
      <c r="F651" s="2" t="s">
        <v>25</v>
      </c>
      <c r="G651" s="2">
        <v>34</v>
      </c>
      <c r="H651" s="2" t="s">
        <v>44</v>
      </c>
      <c r="I651" s="2" t="s">
        <v>27</v>
      </c>
      <c r="J651" s="12">
        <v>32</v>
      </c>
      <c r="K651" s="2">
        <v>57</v>
      </c>
      <c r="L651" s="2">
        <v>4</v>
      </c>
      <c r="M651" s="12">
        <v>228</v>
      </c>
      <c r="N651" s="3">
        <v>1</v>
      </c>
      <c r="O651" s="2" t="str" cm="1">
        <f t="array" ref="O651">_xlfn.IFS(N651=1,"Unsatisfactory",N651=2,"Poor",N651=3,"Average",N651=4,"Good",N651=5,"Excellent")</f>
        <v>Unsatisfactory</v>
      </c>
      <c r="P651"/>
      <c r="Q651"/>
      <c r="R651"/>
      <c r="S651"/>
      <c r="T651"/>
      <c r="U651"/>
    </row>
    <row r="652" spans="1:21">
      <c r="A652" s="2">
        <v>166916</v>
      </c>
      <c r="B652" s="2" t="s">
        <v>48</v>
      </c>
      <c r="C652" s="4">
        <v>45452</v>
      </c>
      <c r="D652" s="17">
        <v>45452</v>
      </c>
      <c r="E652" s="2" t="s">
        <v>16</v>
      </c>
      <c r="F652" s="2" t="s">
        <v>17</v>
      </c>
      <c r="G652" s="2">
        <v>21</v>
      </c>
      <c r="H652" s="2" t="s">
        <v>26</v>
      </c>
      <c r="I652" s="2" t="s">
        <v>27</v>
      </c>
      <c r="J652" s="12">
        <v>130</v>
      </c>
      <c r="K652" s="2">
        <v>170</v>
      </c>
      <c r="L652" s="2">
        <v>1</v>
      </c>
      <c r="M652" s="12">
        <v>170</v>
      </c>
      <c r="N652" s="3">
        <v>5</v>
      </c>
      <c r="O652" s="2" t="str" cm="1">
        <f t="array" ref="O652">_xlfn.IFS(N652=1,"Unsatisfactory",N652=2,"Poor",N652=3,"Average",N652=4,"Good",N652=5,"Excellent")</f>
        <v>Excellent</v>
      </c>
      <c r="P652"/>
      <c r="Q652"/>
      <c r="R652"/>
      <c r="S652"/>
      <c r="T652"/>
      <c r="U652"/>
    </row>
    <row r="653" spans="1:21">
      <c r="A653" s="2">
        <v>153817</v>
      </c>
      <c r="B653" s="2" t="s">
        <v>76</v>
      </c>
      <c r="C653" s="4">
        <v>45359</v>
      </c>
      <c r="D653" s="17">
        <v>45359</v>
      </c>
      <c r="E653" s="2" t="s">
        <v>37</v>
      </c>
      <c r="F653" s="2" t="s">
        <v>25</v>
      </c>
      <c r="G653" s="2">
        <v>24</v>
      </c>
      <c r="H653" s="2" t="s">
        <v>129</v>
      </c>
      <c r="I653" s="2" t="s">
        <v>19</v>
      </c>
      <c r="J653" s="12">
        <v>45</v>
      </c>
      <c r="K653" s="2">
        <v>45</v>
      </c>
      <c r="L653" s="2">
        <v>1</v>
      </c>
      <c r="M653" s="12">
        <v>45</v>
      </c>
      <c r="N653" s="3">
        <v>1</v>
      </c>
      <c r="O653" s="2" t="str" cm="1">
        <f t="array" ref="O653">_xlfn.IFS(N653=1,"Unsatisfactory",N653=2,"Poor",N653=3,"Average",N653=4,"Good",N653=5,"Excellent")</f>
        <v>Unsatisfactory</v>
      </c>
      <c r="P653"/>
      <c r="Q653"/>
      <c r="R653"/>
      <c r="S653"/>
      <c r="T653"/>
      <c r="U653"/>
    </row>
    <row r="654" spans="1:21">
      <c r="A654" s="2">
        <v>157769</v>
      </c>
      <c r="B654" s="2" t="s">
        <v>82</v>
      </c>
      <c r="C654" s="4">
        <v>45344</v>
      </c>
      <c r="D654" s="17">
        <v>45344</v>
      </c>
      <c r="E654" s="2" t="s">
        <v>37</v>
      </c>
      <c r="F654" s="2" t="s">
        <v>17</v>
      </c>
      <c r="G654" s="2">
        <v>30</v>
      </c>
      <c r="H654" s="2" t="s">
        <v>34</v>
      </c>
      <c r="I654" s="2" t="s">
        <v>27</v>
      </c>
      <c r="J654" s="12">
        <v>20</v>
      </c>
      <c r="K654" s="2">
        <v>120</v>
      </c>
      <c r="L654" s="2">
        <v>2</v>
      </c>
      <c r="M654" s="12">
        <v>240</v>
      </c>
      <c r="N654" s="3">
        <v>1</v>
      </c>
      <c r="O654" s="2" t="str" cm="1">
        <f t="array" ref="O654">_xlfn.IFS(N654=1,"Unsatisfactory",N654=2,"Poor",N654=3,"Average",N654=4,"Good",N654=5,"Excellent")</f>
        <v>Unsatisfactory</v>
      </c>
      <c r="P654"/>
      <c r="Q654"/>
      <c r="R654"/>
      <c r="S654"/>
      <c r="T654"/>
      <c r="U654"/>
    </row>
    <row r="655" spans="1:21">
      <c r="A655" s="2">
        <v>172261</v>
      </c>
      <c r="B655" s="2" t="s">
        <v>50</v>
      </c>
      <c r="C655" s="4">
        <v>45534</v>
      </c>
      <c r="D655" s="17">
        <v>45534</v>
      </c>
      <c r="E655" s="2" t="s">
        <v>16</v>
      </c>
      <c r="F655" s="2" t="s">
        <v>25</v>
      </c>
      <c r="G655" s="2">
        <v>35</v>
      </c>
      <c r="H655" s="2" t="s">
        <v>46</v>
      </c>
      <c r="I655" s="2" t="s">
        <v>19</v>
      </c>
      <c r="J655" s="12">
        <v>97</v>
      </c>
      <c r="K655" s="2">
        <v>97</v>
      </c>
      <c r="L655" s="2">
        <v>1</v>
      </c>
      <c r="M655" s="12">
        <v>97</v>
      </c>
      <c r="N655" s="3">
        <v>4</v>
      </c>
      <c r="O655" s="2" t="str" cm="1">
        <f t="array" ref="O655">_xlfn.IFS(N655=1,"Unsatisfactory",N655=2,"Poor",N655=3,"Average",N655=4,"Good",N655=5,"Excellent")</f>
        <v>Good</v>
      </c>
      <c r="P655"/>
      <c r="Q655"/>
      <c r="R655"/>
      <c r="S655"/>
      <c r="T655"/>
      <c r="U655"/>
    </row>
    <row r="656" spans="1:21">
      <c r="A656" s="2">
        <v>127649</v>
      </c>
      <c r="B656" s="2" t="s">
        <v>15</v>
      </c>
      <c r="C656" s="4">
        <v>45518</v>
      </c>
      <c r="D656" s="17">
        <v>45518</v>
      </c>
      <c r="E656" s="2" t="s">
        <v>16</v>
      </c>
      <c r="F656" s="2" t="s">
        <v>17</v>
      </c>
      <c r="G656" s="2">
        <v>29</v>
      </c>
      <c r="H656" s="2" t="s">
        <v>129</v>
      </c>
      <c r="I656" s="2" t="s">
        <v>19</v>
      </c>
      <c r="J656" s="12">
        <v>100</v>
      </c>
      <c r="K656" s="2">
        <v>100</v>
      </c>
      <c r="L656" s="2">
        <v>1</v>
      </c>
      <c r="M656" s="12">
        <v>100</v>
      </c>
      <c r="N656" s="3">
        <v>1</v>
      </c>
      <c r="O656" s="2" t="str" cm="1">
        <f t="array" ref="O656">_xlfn.IFS(N656=1,"Unsatisfactory",N656=2,"Poor",N656=3,"Average",N656=4,"Good",N656=5,"Excellent")</f>
        <v>Unsatisfactory</v>
      </c>
      <c r="P656"/>
      <c r="Q656"/>
      <c r="R656"/>
      <c r="S656"/>
      <c r="T656"/>
      <c r="U656"/>
    </row>
    <row r="657" spans="1:21">
      <c r="A657" s="2">
        <v>136759</v>
      </c>
      <c r="B657" s="2" t="s">
        <v>78</v>
      </c>
      <c r="C657" s="4">
        <v>45331</v>
      </c>
      <c r="D657" s="17">
        <v>45331</v>
      </c>
      <c r="E657" s="2" t="s">
        <v>37</v>
      </c>
      <c r="F657" s="2" t="s">
        <v>17</v>
      </c>
      <c r="G657" s="2">
        <v>30</v>
      </c>
      <c r="H657" s="2" t="s">
        <v>131</v>
      </c>
      <c r="I657" s="2" t="s">
        <v>27</v>
      </c>
      <c r="J657" s="12">
        <v>50</v>
      </c>
      <c r="K657" s="2">
        <v>120</v>
      </c>
      <c r="L657" s="2">
        <v>2</v>
      </c>
      <c r="M657" s="12">
        <v>240</v>
      </c>
      <c r="N657" s="3">
        <v>2</v>
      </c>
      <c r="O657" s="2" t="str" cm="1">
        <f t="array" ref="O657">_xlfn.IFS(N657=1,"Unsatisfactory",N657=2,"Poor",N657=3,"Average",N657=4,"Good",N657=5,"Excellent")</f>
        <v>Poor</v>
      </c>
      <c r="P657"/>
      <c r="Q657"/>
      <c r="R657"/>
      <c r="S657"/>
      <c r="T657"/>
      <c r="U657"/>
    </row>
    <row r="658" spans="1:21">
      <c r="A658" s="2">
        <v>127884</v>
      </c>
      <c r="B658" s="2" t="s">
        <v>53</v>
      </c>
      <c r="C658" s="4">
        <v>45513</v>
      </c>
      <c r="D658" s="17">
        <v>45513</v>
      </c>
      <c r="E658" s="2" t="s">
        <v>37</v>
      </c>
      <c r="F658" s="2" t="s">
        <v>17</v>
      </c>
      <c r="G658" s="2">
        <v>23</v>
      </c>
      <c r="H658" s="2" t="s">
        <v>67</v>
      </c>
      <c r="I658" s="2" t="s">
        <v>27</v>
      </c>
      <c r="J658" s="12">
        <v>15</v>
      </c>
      <c r="K658" s="2">
        <v>55</v>
      </c>
      <c r="L658" s="2">
        <v>1</v>
      </c>
      <c r="M658" s="12">
        <v>55</v>
      </c>
      <c r="N658" s="3">
        <v>1</v>
      </c>
      <c r="O658" s="2" t="str" cm="1">
        <f t="array" ref="O658">_xlfn.IFS(N658=1,"Unsatisfactory",N658=2,"Poor",N658=3,"Average",N658=4,"Good",N658=5,"Excellent")</f>
        <v>Unsatisfactory</v>
      </c>
      <c r="P658"/>
      <c r="Q658"/>
      <c r="R658"/>
      <c r="S658"/>
      <c r="T658"/>
      <c r="U658"/>
    </row>
    <row r="659" spans="1:21">
      <c r="A659" s="2">
        <v>198053</v>
      </c>
      <c r="B659" s="2" t="s">
        <v>42</v>
      </c>
      <c r="C659" s="4">
        <v>45503</v>
      </c>
      <c r="D659" s="17">
        <v>45503</v>
      </c>
      <c r="E659" s="2" t="s">
        <v>16</v>
      </c>
      <c r="F659" s="2" t="s">
        <v>17</v>
      </c>
      <c r="G659" s="2">
        <v>21</v>
      </c>
      <c r="H659" s="2" t="s">
        <v>79</v>
      </c>
      <c r="I659" s="2" t="s">
        <v>27</v>
      </c>
      <c r="J659" s="12">
        <v>65</v>
      </c>
      <c r="K659" s="2">
        <v>105</v>
      </c>
      <c r="L659" s="2">
        <v>1</v>
      </c>
      <c r="M659" s="12">
        <v>105</v>
      </c>
      <c r="N659" s="3">
        <v>1</v>
      </c>
      <c r="O659" s="2" t="str" cm="1">
        <f t="array" ref="O659">_xlfn.IFS(N659=1,"Unsatisfactory",N659=2,"Poor",N659=3,"Average",N659=4,"Good",N659=5,"Excellent")</f>
        <v>Unsatisfactory</v>
      </c>
      <c r="P659"/>
      <c r="Q659"/>
      <c r="R659"/>
      <c r="S659"/>
      <c r="T659"/>
      <c r="U659"/>
    </row>
    <row r="660" spans="1:21">
      <c r="A660" s="2">
        <v>159891</v>
      </c>
      <c r="B660" s="2" t="s">
        <v>15</v>
      </c>
      <c r="C660" s="4">
        <v>45284</v>
      </c>
      <c r="D660" s="17">
        <v>45284</v>
      </c>
      <c r="E660" s="2" t="s">
        <v>16</v>
      </c>
      <c r="F660" s="2" t="s">
        <v>17</v>
      </c>
      <c r="G660" s="2">
        <v>22</v>
      </c>
      <c r="H660" s="2" t="s">
        <v>131</v>
      </c>
      <c r="I660" s="2" t="s">
        <v>27</v>
      </c>
      <c r="J660" s="12">
        <v>100</v>
      </c>
      <c r="K660" s="2">
        <v>170</v>
      </c>
      <c r="L660" s="2">
        <v>1</v>
      </c>
      <c r="M660" s="12">
        <v>170</v>
      </c>
      <c r="N660" s="3">
        <v>3</v>
      </c>
      <c r="O660" s="2" t="str" cm="1">
        <f t="array" ref="O660">_xlfn.IFS(N660=1,"Unsatisfactory",N660=2,"Poor",N660=3,"Average",N660=4,"Good",N660=5,"Excellent")</f>
        <v>Average</v>
      </c>
      <c r="P660"/>
      <c r="Q660"/>
      <c r="R660"/>
      <c r="S660"/>
      <c r="T660"/>
      <c r="U660"/>
    </row>
    <row r="661" spans="1:21">
      <c r="A661" s="2">
        <v>168329</v>
      </c>
      <c r="B661" s="2" t="s">
        <v>53</v>
      </c>
      <c r="C661" s="4">
        <v>45314</v>
      </c>
      <c r="D661" s="17">
        <v>45314</v>
      </c>
      <c r="E661" s="2" t="s">
        <v>37</v>
      </c>
      <c r="F661" s="2" t="s">
        <v>17</v>
      </c>
      <c r="G661" s="2">
        <v>18</v>
      </c>
      <c r="H661" s="2" t="s">
        <v>69</v>
      </c>
      <c r="I661" s="2" t="s">
        <v>19</v>
      </c>
      <c r="J661" s="12">
        <v>15</v>
      </c>
      <c r="K661" s="2">
        <v>15</v>
      </c>
      <c r="L661" s="2">
        <v>5</v>
      </c>
      <c r="M661" s="12">
        <v>75</v>
      </c>
      <c r="N661" s="3">
        <v>3</v>
      </c>
      <c r="O661" s="2" t="str" cm="1">
        <f t="array" ref="O661">_xlfn.IFS(N661=1,"Unsatisfactory",N661=2,"Poor",N661=3,"Average",N661=4,"Good",N661=5,"Excellent")</f>
        <v>Average</v>
      </c>
      <c r="P661"/>
      <c r="Q661"/>
      <c r="R661"/>
      <c r="S661"/>
      <c r="T661"/>
      <c r="U661"/>
    </row>
    <row r="662" spans="1:21">
      <c r="A662" s="2">
        <v>137789</v>
      </c>
      <c r="B662" s="2" t="s">
        <v>30</v>
      </c>
      <c r="C662" s="4">
        <v>45245</v>
      </c>
      <c r="D662" s="17">
        <v>45245</v>
      </c>
      <c r="E662" s="2" t="s">
        <v>24</v>
      </c>
      <c r="F662" s="2" t="s">
        <v>25</v>
      </c>
      <c r="G662" s="2">
        <v>29</v>
      </c>
      <c r="H662" s="2" t="s">
        <v>38</v>
      </c>
      <c r="I662" s="2" t="s">
        <v>19</v>
      </c>
      <c r="J662" s="12">
        <v>10</v>
      </c>
      <c r="K662" s="2">
        <v>10</v>
      </c>
      <c r="L662" s="2">
        <v>1</v>
      </c>
      <c r="M662" s="12">
        <v>10</v>
      </c>
      <c r="N662" s="3">
        <v>5</v>
      </c>
      <c r="O662" s="2" t="str" cm="1">
        <f t="array" ref="O662">_xlfn.IFS(N662=1,"Unsatisfactory",N662=2,"Poor",N662=3,"Average",N662=4,"Good",N662=5,"Excellent")</f>
        <v>Excellent</v>
      </c>
      <c r="P662"/>
      <c r="Q662"/>
      <c r="R662"/>
      <c r="S662"/>
      <c r="T662"/>
      <c r="U662"/>
    </row>
    <row r="663" spans="1:21">
      <c r="A663" s="2">
        <v>134723</v>
      </c>
      <c r="B663" s="2" t="s">
        <v>42</v>
      </c>
      <c r="C663" s="4">
        <v>45571</v>
      </c>
      <c r="D663" s="17">
        <v>45571</v>
      </c>
      <c r="E663" s="2" t="s">
        <v>16</v>
      </c>
      <c r="F663" s="2" t="s">
        <v>17</v>
      </c>
      <c r="G663" s="2">
        <v>18</v>
      </c>
      <c r="H663" s="2" t="s">
        <v>118</v>
      </c>
      <c r="I663" s="2" t="s">
        <v>19</v>
      </c>
      <c r="J663" s="12">
        <v>65</v>
      </c>
      <c r="K663" s="2">
        <v>65</v>
      </c>
      <c r="L663" s="2">
        <v>1</v>
      </c>
      <c r="M663" s="12">
        <v>65</v>
      </c>
      <c r="N663" s="3">
        <v>5</v>
      </c>
      <c r="O663" s="2" t="str" cm="1">
        <f t="array" ref="O663">_xlfn.IFS(N663=1,"Unsatisfactory",N663=2,"Poor",N663=3,"Average",N663=4,"Good",N663=5,"Excellent")</f>
        <v>Excellent</v>
      </c>
      <c r="P663"/>
      <c r="Q663"/>
      <c r="R663"/>
      <c r="S663"/>
      <c r="T663"/>
      <c r="U663"/>
    </row>
    <row r="664" spans="1:21">
      <c r="A664" s="2">
        <v>126806</v>
      </c>
      <c r="B664" s="2" t="s">
        <v>50</v>
      </c>
      <c r="C664" s="4">
        <v>45247</v>
      </c>
      <c r="D664" s="17">
        <v>45247</v>
      </c>
      <c r="E664" s="2" t="s">
        <v>16</v>
      </c>
      <c r="F664" s="2" t="s">
        <v>25</v>
      </c>
      <c r="G664" s="2">
        <v>19</v>
      </c>
      <c r="H664" s="2" t="s">
        <v>60</v>
      </c>
      <c r="I664" s="2" t="s">
        <v>19</v>
      </c>
      <c r="J664" s="12">
        <v>97</v>
      </c>
      <c r="K664" s="2">
        <v>97</v>
      </c>
      <c r="L664" s="2">
        <v>1</v>
      </c>
      <c r="M664" s="12">
        <v>97</v>
      </c>
      <c r="N664" s="3">
        <v>4</v>
      </c>
      <c r="O664" s="2" t="str" cm="1">
        <f t="array" ref="O664">_xlfn.IFS(N664=1,"Unsatisfactory",N664=2,"Poor",N664=3,"Average",N664=4,"Good",N664=5,"Excellent")</f>
        <v>Good</v>
      </c>
      <c r="P664"/>
      <c r="Q664"/>
      <c r="R664"/>
      <c r="S664"/>
      <c r="T664"/>
      <c r="U664"/>
    </row>
    <row r="665" spans="1:21">
      <c r="A665" s="2">
        <v>152347</v>
      </c>
      <c r="B665" s="2" t="s">
        <v>23</v>
      </c>
      <c r="C665" s="4">
        <v>45403</v>
      </c>
      <c r="D665" s="17">
        <v>45403</v>
      </c>
      <c r="E665" s="2" t="s">
        <v>24</v>
      </c>
      <c r="F665" s="2" t="s">
        <v>17</v>
      </c>
      <c r="G665" s="2">
        <v>31</v>
      </c>
      <c r="H665" s="2" t="s">
        <v>56</v>
      </c>
      <c r="I665" s="2" t="s">
        <v>19</v>
      </c>
      <c r="J665" s="12">
        <v>9</v>
      </c>
      <c r="K665" s="2">
        <v>9</v>
      </c>
      <c r="L665" s="2">
        <v>2</v>
      </c>
      <c r="M665" s="12">
        <v>18</v>
      </c>
      <c r="N665" s="3">
        <v>4</v>
      </c>
      <c r="O665" s="2" t="str" cm="1">
        <f t="array" ref="O665">_xlfn.IFS(N665=1,"Unsatisfactory",N665=2,"Poor",N665=3,"Average",N665=4,"Good",N665=5,"Excellent")</f>
        <v>Good</v>
      </c>
      <c r="P665"/>
      <c r="Q665"/>
      <c r="R665"/>
      <c r="S665"/>
      <c r="T665"/>
      <c r="U665"/>
    </row>
    <row r="666" spans="1:21">
      <c r="A666" s="2">
        <v>180700</v>
      </c>
      <c r="B666" s="2" t="s">
        <v>50</v>
      </c>
      <c r="C666" s="4">
        <v>45431</v>
      </c>
      <c r="D666" s="17">
        <v>45431</v>
      </c>
      <c r="E666" s="2" t="s">
        <v>16</v>
      </c>
      <c r="F666" s="2" t="s">
        <v>17</v>
      </c>
      <c r="G666" s="2">
        <v>25</v>
      </c>
      <c r="H666" s="2" t="s">
        <v>29</v>
      </c>
      <c r="I666" s="2" t="s">
        <v>19</v>
      </c>
      <c r="J666" s="12">
        <v>97</v>
      </c>
      <c r="K666" s="2">
        <v>97</v>
      </c>
      <c r="L666" s="2">
        <v>4</v>
      </c>
      <c r="M666" s="12">
        <v>388</v>
      </c>
      <c r="N666" s="3">
        <v>5</v>
      </c>
      <c r="O666" s="2" t="str" cm="1">
        <f t="array" ref="O666">_xlfn.IFS(N666=1,"Unsatisfactory",N666=2,"Poor",N666=3,"Average",N666=4,"Good",N666=5,"Excellent")</f>
        <v>Excellent</v>
      </c>
      <c r="P666"/>
      <c r="Q666"/>
      <c r="R666"/>
      <c r="S666"/>
      <c r="T666"/>
      <c r="U666"/>
    </row>
    <row r="667" spans="1:21">
      <c r="A667" s="2">
        <v>171530</v>
      </c>
      <c r="B667" s="2" t="s">
        <v>53</v>
      </c>
      <c r="C667" s="4">
        <v>45333</v>
      </c>
      <c r="D667" s="17">
        <v>45333</v>
      </c>
      <c r="E667" s="2" t="s">
        <v>37</v>
      </c>
      <c r="F667" s="2" t="s">
        <v>17</v>
      </c>
      <c r="G667" s="2">
        <v>26</v>
      </c>
      <c r="H667" s="2" t="s">
        <v>115</v>
      </c>
      <c r="I667" s="2" t="s">
        <v>19</v>
      </c>
      <c r="J667" s="12">
        <v>15</v>
      </c>
      <c r="K667" s="2">
        <v>15</v>
      </c>
      <c r="L667" s="2">
        <v>1</v>
      </c>
      <c r="M667" s="12">
        <v>15</v>
      </c>
      <c r="N667" s="3">
        <v>1</v>
      </c>
      <c r="O667" s="2" t="str" cm="1">
        <f t="array" ref="O667">_xlfn.IFS(N667=1,"Unsatisfactory",N667=2,"Poor",N667=3,"Average",N667=4,"Good",N667=5,"Excellent")</f>
        <v>Unsatisfactory</v>
      </c>
      <c r="P667"/>
      <c r="Q667"/>
      <c r="R667"/>
      <c r="S667"/>
      <c r="T667"/>
      <c r="U667"/>
    </row>
    <row r="668" spans="1:21">
      <c r="A668" s="2">
        <v>156277</v>
      </c>
      <c r="B668" s="2" t="s">
        <v>53</v>
      </c>
      <c r="C668" s="4">
        <v>45480</v>
      </c>
      <c r="D668" s="17">
        <v>45480</v>
      </c>
      <c r="E668" s="2" t="s">
        <v>37</v>
      </c>
      <c r="F668" s="2" t="s">
        <v>17</v>
      </c>
      <c r="G668" s="2">
        <v>34</v>
      </c>
      <c r="H668" s="2" t="s">
        <v>129</v>
      </c>
      <c r="I668" s="2" t="s">
        <v>19</v>
      </c>
      <c r="J668" s="12">
        <v>15</v>
      </c>
      <c r="K668" s="2">
        <v>15</v>
      </c>
      <c r="L668" s="2">
        <v>1</v>
      </c>
      <c r="M668" s="12">
        <v>15</v>
      </c>
      <c r="N668" s="3">
        <v>3</v>
      </c>
      <c r="O668" s="2" t="str" cm="1">
        <f t="array" ref="O668">_xlfn.IFS(N668=1,"Unsatisfactory",N668=2,"Poor",N668=3,"Average",N668=4,"Good",N668=5,"Excellent")</f>
        <v>Average</v>
      </c>
      <c r="P668"/>
      <c r="Q668"/>
      <c r="R668"/>
      <c r="S668"/>
      <c r="T668"/>
      <c r="U668"/>
    </row>
    <row r="669" spans="1:21">
      <c r="A669" s="2">
        <v>162560</v>
      </c>
      <c r="B669" s="2" t="s">
        <v>30</v>
      </c>
      <c r="C669" s="4">
        <v>45363</v>
      </c>
      <c r="D669" s="17">
        <v>45363</v>
      </c>
      <c r="E669" s="2" t="s">
        <v>24</v>
      </c>
      <c r="F669" s="2" t="s">
        <v>17</v>
      </c>
      <c r="G669" s="2">
        <v>32</v>
      </c>
      <c r="H669" s="2" t="s">
        <v>80</v>
      </c>
      <c r="I669" s="2" t="s">
        <v>27</v>
      </c>
      <c r="J669" s="12">
        <v>10</v>
      </c>
      <c r="K669" s="2">
        <v>50</v>
      </c>
      <c r="L669" s="2">
        <v>1</v>
      </c>
      <c r="M669" s="12">
        <v>50</v>
      </c>
      <c r="N669" s="3">
        <v>4</v>
      </c>
      <c r="O669" s="2" t="str" cm="1">
        <f t="array" ref="O669">_xlfn.IFS(N669=1,"Unsatisfactory",N669=2,"Poor",N669=3,"Average",N669=4,"Good",N669=5,"Excellent")</f>
        <v>Good</v>
      </c>
      <c r="P669"/>
      <c r="Q669"/>
      <c r="R669"/>
      <c r="S669"/>
      <c r="T669"/>
      <c r="U669"/>
    </row>
    <row r="670" spans="1:21">
      <c r="A670" s="2">
        <v>142063</v>
      </c>
      <c r="B670" s="2" t="s">
        <v>53</v>
      </c>
      <c r="C670" s="4">
        <v>45285</v>
      </c>
      <c r="D670" s="17">
        <v>45285</v>
      </c>
      <c r="E670" s="2" t="s">
        <v>37</v>
      </c>
      <c r="F670" s="2" t="s">
        <v>17</v>
      </c>
      <c r="G670" s="2">
        <v>19</v>
      </c>
      <c r="H670" s="2" t="s">
        <v>67</v>
      </c>
      <c r="I670" s="2" t="s">
        <v>27</v>
      </c>
      <c r="J670" s="12">
        <v>15</v>
      </c>
      <c r="K670" s="2">
        <v>55</v>
      </c>
      <c r="L670" s="2">
        <v>1</v>
      </c>
      <c r="M670" s="12">
        <v>55</v>
      </c>
      <c r="N670" s="3">
        <v>4</v>
      </c>
      <c r="O670" s="2" t="str" cm="1">
        <f t="array" ref="O670">_xlfn.IFS(N670=1,"Unsatisfactory",N670=2,"Poor",N670=3,"Average",N670=4,"Good",N670=5,"Excellent")</f>
        <v>Good</v>
      </c>
      <c r="P670"/>
      <c r="Q670"/>
      <c r="R670"/>
      <c r="S670"/>
      <c r="T670"/>
      <c r="U670"/>
    </row>
    <row r="671" spans="1:21">
      <c r="A671" s="2">
        <v>128254</v>
      </c>
      <c r="B671" s="2" t="s">
        <v>82</v>
      </c>
      <c r="C671" s="4">
        <v>45277</v>
      </c>
      <c r="D671" s="17">
        <v>45277</v>
      </c>
      <c r="E671" s="2" t="s">
        <v>37</v>
      </c>
      <c r="F671" s="2" t="s">
        <v>17</v>
      </c>
      <c r="G671" s="2">
        <v>27</v>
      </c>
      <c r="H671" s="2" t="s">
        <v>62</v>
      </c>
      <c r="I671" s="2" t="s">
        <v>19</v>
      </c>
      <c r="J671" s="12">
        <v>20</v>
      </c>
      <c r="K671" s="2">
        <v>20</v>
      </c>
      <c r="L671" s="2">
        <v>4</v>
      </c>
      <c r="M671" s="12">
        <v>80</v>
      </c>
      <c r="N671" s="3">
        <v>3</v>
      </c>
      <c r="O671" s="2" t="str" cm="1">
        <f t="array" ref="O671">_xlfn.IFS(N671=1,"Unsatisfactory",N671=2,"Poor",N671=3,"Average",N671=4,"Good",N671=5,"Excellent")</f>
        <v>Average</v>
      </c>
      <c r="P671"/>
      <c r="Q671"/>
      <c r="R671"/>
      <c r="S671"/>
      <c r="T671"/>
      <c r="U671"/>
    </row>
    <row r="672" spans="1:21">
      <c r="A672" s="2">
        <v>126724</v>
      </c>
      <c r="B672" s="2" t="s">
        <v>23</v>
      </c>
      <c r="C672" s="4">
        <v>45316</v>
      </c>
      <c r="D672" s="17">
        <v>45316</v>
      </c>
      <c r="E672" s="2" t="s">
        <v>24</v>
      </c>
      <c r="F672" s="2" t="s">
        <v>25</v>
      </c>
      <c r="G672" s="2">
        <v>30</v>
      </c>
      <c r="H672" s="2" t="s">
        <v>29</v>
      </c>
      <c r="I672" s="2" t="s">
        <v>19</v>
      </c>
      <c r="J672" s="12">
        <v>9</v>
      </c>
      <c r="K672" s="2">
        <v>9</v>
      </c>
      <c r="L672" s="2">
        <v>3</v>
      </c>
      <c r="M672" s="12">
        <v>27</v>
      </c>
      <c r="N672" s="3">
        <v>1</v>
      </c>
      <c r="O672" s="2" t="str" cm="1">
        <f t="array" ref="O672">_xlfn.IFS(N672=1,"Unsatisfactory",N672=2,"Poor",N672=3,"Average",N672=4,"Good",N672=5,"Excellent")</f>
        <v>Unsatisfactory</v>
      </c>
      <c r="P672"/>
      <c r="Q672"/>
      <c r="R672"/>
      <c r="S672"/>
      <c r="T672"/>
      <c r="U672"/>
    </row>
    <row r="673" spans="1:21">
      <c r="A673" s="2">
        <v>198503</v>
      </c>
      <c r="B673" s="2" t="s">
        <v>82</v>
      </c>
      <c r="C673" s="4">
        <v>45526</v>
      </c>
      <c r="D673" s="17">
        <v>45526</v>
      </c>
      <c r="E673" s="2" t="s">
        <v>37</v>
      </c>
      <c r="F673" s="2" t="s">
        <v>17</v>
      </c>
      <c r="G673" s="2">
        <v>27</v>
      </c>
      <c r="H673" s="2" t="s">
        <v>62</v>
      </c>
      <c r="I673" s="2" t="s">
        <v>19</v>
      </c>
      <c r="J673" s="12">
        <v>20</v>
      </c>
      <c r="K673" s="2">
        <v>20</v>
      </c>
      <c r="L673" s="2">
        <v>1</v>
      </c>
      <c r="M673" s="12">
        <v>20</v>
      </c>
      <c r="N673" s="3">
        <v>4</v>
      </c>
      <c r="O673" s="2" t="str" cm="1">
        <f t="array" ref="O673">_xlfn.IFS(N673=1,"Unsatisfactory",N673=2,"Poor",N673=3,"Average",N673=4,"Good",N673=5,"Excellent")</f>
        <v>Good</v>
      </c>
      <c r="P673"/>
      <c r="Q673"/>
      <c r="R673"/>
      <c r="S673"/>
      <c r="T673"/>
      <c r="U673"/>
    </row>
    <row r="674" spans="1:21">
      <c r="A674" s="2">
        <v>147734</v>
      </c>
      <c r="B674" s="2" t="s">
        <v>30</v>
      </c>
      <c r="C674" s="4">
        <v>45279</v>
      </c>
      <c r="D674" s="17">
        <v>45279</v>
      </c>
      <c r="E674" s="2" t="s">
        <v>24</v>
      </c>
      <c r="F674" s="2" t="s">
        <v>17</v>
      </c>
      <c r="G674" s="2">
        <v>30</v>
      </c>
      <c r="H674" s="2" t="s">
        <v>74</v>
      </c>
      <c r="I674" s="2" t="s">
        <v>27</v>
      </c>
      <c r="J674" s="12">
        <v>10</v>
      </c>
      <c r="K674" s="2">
        <v>35</v>
      </c>
      <c r="L674" s="2">
        <v>1</v>
      </c>
      <c r="M674" s="12">
        <v>35</v>
      </c>
      <c r="N674" s="3">
        <v>2</v>
      </c>
      <c r="O674" s="2" t="str" cm="1">
        <f t="array" ref="O674">_xlfn.IFS(N674=1,"Unsatisfactory",N674=2,"Poor",N674=3,"Average",N674=4,"Good",N674=5,"Excellent")</f>
        <v>Poor</v>
      </c>
      <c r="P674"/>
      <c r="Q674"/>
      <c r="R674"/>
      <c r="S674"/>
      <c r="T674"/>
      <c r="U674"/>
    </row>
    <row r="675" spans="1:21">
      <c r="A675" s="2">
        <v>124380</v>
      </c>
      <c r="B675" s="2" t="s">
        <v>42</v>
      </c>
      <c r="C675" s="4">
        <v>45581</v>
      </c>
      <c r="D675" s="17">
        <v>45581</v>
      </c>
      <c r="E675" s="2" t="s">
        <v>16</v>
      </c>
      <c r="F675" s="2" t="s">
        <v>17</v>
      </c>
      <c r="G675" s="2">
        <v>25</v>
      </c>
      <c r="H675" s="2" t="s">
        <v>129</v>
      </c>
      <c r="I675" s="2" t="s">
        <v>19</v>
      </c>
      <c r="J675" s="12">
        <v>65</v>
      </c>
      <c r="K675" s="2">
        <v>65</v>
      </c>
      <c r="L675" s="2">
        <v>1</v>
      </c>
      <c r="M675" s="12">
        <v>65</v>
      </c>
      <c r="N675" s="3">
        <v>4</v>
      </c>
      <c r="O675" s="2" t="str" cm="1">
        <f t="array" ref="O675">_xlfn.IFS(N675=1,"Unsatisfactory",N675=2,"Poor",N675=3,"Average",N675=4,"Good",N675=5,"Excellent")</f>
        <v>Good</v>
      </c>
      <c r="P675"/>
      <c r="Q675"/>
      <c r="R675"/>
      <c r="S675"/>
      <c r="T675"/>
      <c r="U675"/>
    </row>
    <row r="676" spans="1:21">
      <c r="A676" s="2">
        <v>187243</v>
      </c>
      <c r="B676" s="2" t="s">
        <v>36</v>
      </c>
      <c r="C676" s="4">
        <v>45575</v>
      </c>
      <c r="D676" s="17">
        <v>45575</v>
      </c>
      <c r="E676" s="2" t="s">
        <v>37</v>
      </c>
      <c r="F676" s="2" t="s">
        <v>25</v>
      </c>
      <c r="G676" s="2">
        <v>27</v>
      </c>
      <c r="H676" s="2" t="s">
        <v>31</v>
      </c>
      <c r="I676" s="2" t="s">
        <v>19</v>
      </c>
      <c r="J676" s="12">
        <v>32</v>
      </c>
      <c r="K676" s="2">
        <v>32</v>
      </c>
      <c r="L676" s="2">
        <v>1</v>
      </c>
      <c r="M676" s="12">
        <v>32</v>
      </c>
      <c r="N676" s="3">
        <v>1</v>
      </c>
      <c r="O676" s="2" t="str" cm="1">
        <f t="array" ref="O676">_xlfn.IFS(N676=1,"Unsatisfactory",N676=2,"Poor",N676=3,"Average",N676=4,"Good",N676=5,"Excellent")</f>
        <v>Unsatisfactory</v>
      </c>
      <c r="P676"/>
      <c r="Q676"/>
      <c r="R676"/>
      <c r="S676"/>
      <c r="T676"/>
      <c r="U676"/>
    </row>
    <row r="677" spans="1:21">
      <c r="A677" s="2">
        <v>192982</v>
      </c>
      <c r="B677" s="2" t="s">
        <v>42</v>
      </c>
      <c r="C677" s="4">
        <v>45340</v>
      </c>
      <c r="D677" s="17">
        <v>45340</v>
      </c>
      <c r="E677" s="2" t="s">
        <v>16</v>
      </c>
      <c r="F677" s="2" t="s">
        <v>17</v>
      </c>
      <c r="G677" s="2">
        <v>22</v>
      </c>
      <c r="H677" s="2" t="s">
        <v>66</v>
      </c>
      <c r="I677" s="2" t="s">
        <v>27</v>
      </c>
      <c r="J677" s="12">
        <v>65</v>
      </c>
      <c r="K677" s="2">
        <v>105</v>
      </c>
      <c r="L677" s="2">
        <v>1</v>
      </c>
      <c r="M677" s="12">
        <v>105</v>
      </c>
      <c r="N677" s="3">
        <v>4</v>
      </c>
      <c r="O677" s="2" t="str" cm="1">
        <f t="array" ref="O677">_xlfn.IFS(N677=1,"Unsatisfactory",N677=2,"Poor",N677=3,"Average",N677=4,"Good",N677=5,"Excellent")</f>
        <v>Good</v>
      </c>
      <c r="P677"/>
      <c r="Q677"/>
      <c r="R677"/>
      <c r="S677"/>
      <c r="T677"/>
      <c r="U677"/>
    </row>
    <row r="678" spans="1:21">
      <c r="A678" s="2">
        <v>196035</v>
      </c>
      <c r="B678" s="2" t="s">
        <v>23</v>
      </c>
      <c r="C678" s="4">
        <v>45457</v>
      </c>
      <c r="D678" s="17">
        <v>45457</v>
      </c>
      <c r="E678" s="2" t="s">
        <v>24</v>
      </c>
      <c r="F678" s="2" t="s">
        <v>17</v>
      </c>
      <c r="G678" s="2">
        <v>26</v>
      </c>
      <c r="H678" s="2" t="s">
        <v>128</v>
      </c>
      <c r="I678" s="2" t="s">
        <v>19</v>
      </c>
      <c r="J678" s="12">
        <v>9</v>
      </c>
      <c r="K678" s="2">
        <v>9</v>
      </c>
      <c r="L678" s="2">
        <v>2</v>
      </c>
      <c r="M678" s="12">
        <v>18</v>
      </c>
      <c r="N678" s="3">
        <v>5</v>
      </c>
      <c r="O678" s="2" t="str" cm="1">
        <f t="array" ref="O678">_xlfn.IFS(N678=1,"Unsatisfactory",N678=2,"Poor",N678=3,"Average",N678=4,"Good",N678=5,"Excellent")</f>
        <v>Excellent</v>
      </c>
      <c r="P678"/>
      <c r="Q678"/>
      <c r="R678"/>
      <c r="S678"/>
      <c r="T678"/>
      <c r="U678"/>
    </row>
    <row r="679" spans="1:21">
      <c r="A679" s="2">
        <v>151312</v>
      </c>
      <c r="B679" s="2" t="s">
        <v>78</v>
      </c>
      <c r="C679" s="4">
        <v>45362</v>
      </c>
      <c r="D679" s="17">
        <v>45362</v>
      </c>
      <c r="E679" s="2" t="s">
        <v>37</v>
      </c>
      <c r="F679" s="2" t="s">
        <v>25</v>
      </c>
      <c r="G679" s="2">
        <v>29</v>
      </c>
      <c r="H679" s="2" t="s">
        <v>60</v>
      </c>
      <c r="I679" s="2" t="s">
        <v>19</v>
      </c>
      <c r="J679" s="12">
        <v>50</v>
      </c>
      <c r="K679" s="2">
        <v>50</v>
      </c>
      <c r="L679" s="2">
        <v>1</v>
      </c>
      <c r="M679" s="12">
        <v>50</v>
      </c>
      <c r="N679" s="3">
        <v>1</v>
      </c>
      <c r="O679" s="2" t="str" cm="1">
        <f t="array" ref="O679">_xlfn.IFS(N679=1,"Unsatisfactory",N679=2,"Poor",N679=3,"Average",N679=4,"Good",N679=5,"Excellent")</f>
        <v>Unsatisfactory</v>
      </c>
      <c r="P679"/>
      <c r="Q679"/>
      <c r="R679"/>
      <c r="S679"/>
      <c r="T679"/>
      <c r="U679"/>
    </row>
    <row r="680" spans="1:21">
      <c r="A680" s="2">
        <v>175869</v>
      </c>
      <c r="B680" s="2" t="s">
        <v>23</v>
      </c>
      <c r="C680" s="4">
        <v>45382</v>
      </c>
      <c r="D680" s="17">
        <v>45382</v>
      </c>
      <c r="E680" s="2" t="s">
        <v>24</v>
      </c>
      <c r="F680" s="2" t="s">
        <v>17</v>
      </c>
      <c r="G680" s="2">
        <v>33</v>
      </c>
      <c r="H680" s="2" t="s">
        <v>69</v>
      </c>
      <c r="I680" s="2" t="s">
        <v>19</v>
      </c>
      <c r="J680" s="12">
        <v>9</v>
      </c>
      <c r="K680" s="2">
        <v>9</v>
      </c>
      <c r="L680" s="2">
        <v>2</v>
      </c>
      <c r="M680" s="12">
        <v>18</v>
      </c>
      <c r="N680" s="3">
        <v>5</v>
      </c>
      <c r="O680" s="2" t="str" cm="1">
        <f t="array" ref="O680">_xlfn.IFS(N680=1,"Unsatisfactory",N680=2,"Poor",N680=3,"Average",N680=4,"Good",N680=5,"Excellent")</f>
        <v>Excellent</v>
      </c>
      <c r="P680"/>
      <c r="Q680"/>
      <c r="R680"/>
      <c r="S680"/>
      <c r="T680"/>
      <c r="U680"/>
    </row>
    <row r="681" spans="1:21">
      <c r="A681" s="2">
        <v>161807</v>
      </c>
      <c r="B681" s="2" t="s">
        <v>23</v>
      </c>
      <c r="C681" s="4">
        <v>45334</v>
      </c>
      <c r="D681" s="17">
        <v>45334</v>
      </c>
      <c r="E681" s="2" t="s">
        <v>24</v>
      </c>
      <c r="F681" s="2" t="s">
        <v>25</v>
      </c>
      <c r="G681" s="2">
        <v>20</v>
      </c>
      <c r="H681" s="2" t="s">
        <v>38</v>
      </c>
      <c r="I681" s="2" t="s">
        <v>19</v>
      </c>
      <c r="J681" s="12">
        <v>9</v>
      </c>
      <c r="K681" s="2">
        <v>9</v>
      </c>
      <c r="L681" s="2">
        <v>2</v>
      </c>
      <c r="M681" s="12">
        <v>18</v>
      </c>
      <c r="N681" s="3">
        <v>4</v>
      </c>
      <c r="O681" s="2" t="str" cm="1">
        <f t="array" ref="O681">_xlfn.IFS(N681=1,"Unsatisfactory",N681=2,"Poor",N681=3,"Average",N681=4,"Good",N681=5,"Excellent")</f>
        <v>Good</v>
      </c>
      <c r="P681"/>
      <c r="Q681"/>
      <c r="R681"/>
      <c r="S681"/>
      <c r="T681"/>
      <c r="U681"/>
    </row>
    <row r="682" spans="1:21">
      <c r="A682" s="2">
        <v>125254</v>
      </c>
      <c r="B682" s="2" t="s">
        <v>42</v>
      </c>
      <c r="C682" s="4">
        <v>45418</v>
      </c>
      <c r="D682" s="17">
        <v>45418</v>
      </c>
      <c r="E682" s="2" t="s">
        <v>16</v>
      </c>
      <c r="F682" s="2" t="s">
        <v>25</v>
      </c>
      <c r="G682" s="2">
        <v>21</v>
      </c>
      <c r="H682" s="2" t="s">
        <v>31</v>
      </c>
      <c r="I682" s="2" t="s">
        <v>19</v>
      </c>
      <c r="J682" s="12">
        <v>65</v>
      </c>
      <c r="K682" s="2">
        <v>65</v>
      </c>
      <c r="L682" s="2">
        <v>2</v>
      </c>
      <c r="M682" s="12">
        <v>130</v>
      </c>
      <c r="N682" s="3">
        <v>3</v>
      </c>
      <c r="O682" s="2" t="str" cm="1">
        <f t="array" ref="O682">_xlfn.IFS(N682=1,"Unsatisfactory",N682=2,"Poor",N682=3,"Average",N682=4,"Good",N682=5,"Excellent")</f>
        <v>Average</v>
      </c>
      <c r="P682"/>
      <c r="Q682"/>
      <c r="R682"/>
      <c r="S682"/>
      <c r="T682"/>
      <c r="U682"/>
    </row>
    <row r="683" spans="1:21">
      <c r="A683" s="2">
        <v>150548</v>
      </c>
      <c r="B683" s="2" t="s">
        <v>42</v>
      </c>
      <c r="C683" s="4">
        <v>45321</v>
      </c>
      <c r="D683" s="17">
        <v>45321</v>
      </c>
      <c r="E683" s="2" t="s">
        <v>16</v>
      </c>
      <c r="F683" s="2" t="s">
        <v>25</v>
      </c>
      <c r="G683" s="2">
        <v>21</v>
      </c>
      <c r="H683" s="2" t="s">
        <v>118</v>
      </c>
      <c r="I683" s="2" t="s">
        <v>19</v>
      </c>
      <c r="J683" s="12">
        <v>65</v>
      </c>
      <c r="K683" s="2">
        <v>65</v>
      </c>
      <c r="L683" s="2">
        <v>1</v>
      </c>
      <c r="M683" s="12">
        <v>65</v>
      </c>
      <c r="N683" s="3">
        <v>4</v>
      </c>
      <c r="O683" s="2" t="str" cm="1">
        <f t="array" ref="O683">_xlfn.IFS(N683=1,"Unsatisfactory",N683=2,"Poor",N683=3,"Average",N683=4,"Good",N683=5,"Excellent")</f>
        <v>Good</v>
      </c>
      <c r="P683"/>
      <c r="Q683"/>
      <c r="R683"/>
      <c r="S683"/>
      <c r="T683"/>
      <c r="U683"/>
    </row>
    <row r="684" spans="1:21">
      <c r="A684" s="2">
        <v>191868</v>
      </c>
      <c r="B684" s="2" t="s">
        <v>82</v>
      </c>
      <c r="C684" s="4">
        <v>45421</v>
      </c>
      <c r="D684" s="17">
        <v>45421</v>
      </c>
      <c r="E684" s="2" t="s">
        <v>37</v>
      </c>
      <c r="F684" s="2" t="s">
        <v>17</v>
      </c>
      <c r="G684" s="2">
        <v>22</v>
      </c>
      <c r="H684" s="2" t="s">
        <v>62</v>
      </c>
      <c r="I684" s="2" t="s">
        <v>19</v>
      </c>
      <c r="J684" s="12">
        <v>20</v>
      </c>
      <c r="K684" s="2">
        <v>20</v>
      </c>
      <c r="L684" s="2">
        <v>1</v>
      </c>
      <c r="M684" s="12">
        <v>20</v>
      </c>
      <c r="N684" s="3">
        <v>2</v>
      </c>
      <c r="O684" s="2" t="str" cm="1">
        <f t="array" ref="O684">_xlfn.IFS(N684=1,"Unsatisfactory",N684=2,"Poor",N684=3,"Average",N684=4,"Good",N684=5,"Excellent")</f>
        <v>Poor</v>
      </c>
      <c r="P684"/>
      <c r="Q684"/>
      <c r="R684"/>
      <c r="S684"/>
      <c r="T684"/>
      <c r="U684"/>
    </row>
    <row r="685" spans="1:21">
      <c r="A685" s="2">
        <v>196410</v>
      </c>
      <c r="B685" s="2" t="s">
        <v>36</v>
      </c>
      <c r="C685" s="4">
        <v>45413</v>
      </c>
      <c r="D685" s="17">
        <v>45413</v>
      </c>
      <c r="E685" s="2" t="s">
        <v>37</v>
      </c>
      <c r="F685" s="2" t="s">
        <v>17</v>
      </c>
      <c r="G685" s="2">
        <v>25</v>
      </c>
      <c r="H685" s="2" t="s">
        <v>67</v>
      </c>
      <c r="I685" s="2" t="s">
        <v>27</v>
      </c>
      <c r="J685" s="12">
        <v>32</v>
      </c>
      <c r="K685" s="2">
        <v>72</v>
      </c>
      <c r="L685" s="2">
        <v>1</v>
      </c>
      <c r="M685" s="12">
        <v>72</v>
      </c>
      <c r="N685" s="3">
        <v>5</v>
      </c>
      <c r="O685" s="2" t="str" cm="1">
        <f t="array" ref="O685">_xlfn.IFS(N685=1,"Unsatisfactory",N685=2,"Poor",N685=3,"Average",N685=4,"Good",N685=5,"Excellent")</f>
        <v>Excellent</v>
      </c>
      <c r="P685"/>
      <c r="Q685"/>
      <c r="R685"/>
      <c r="S685"/>
      <c r="T685"/>
      <c r="U685"/>
    </row>
    <row r="686" spans="1:21">
      <c r="A686" s="2">
        <v>176103</v>
      </c>
      <c r="B686" s="2" t="s">
        <v>53</v>
      </c>
      <c r="C686" s="4">
        <v>45539</v>
      </c>
      <c r="D686" s="17">
        <v>45539</v>
      </c>
      <c r="E686" s="2" t="s">
        <v>37</v>
      </c>
      <c r="F686" s="2" t="s">
        <v>17</v>
      </c>
      <c r="G686" s="2">
        <v>23</v>
      </c>
      <c r="H686" s="2" t="s">
        <v>31</v>
      </c>
      <c r="I686" s="2" t="s">
        <v>19</v>
      </c>
      <c r="J686" s="12">
        <v>15</v>
      </c>
      <c r="K686" s="2">
        <v>15</v>
      </c>
      <c r="L686" s="2">
        <v>1</v>
      </c>
      <c r="M686" s="12">
        <v>15</v>
      </c>
      <c r="N686" s="3">
        <v>4</v>
      </c>
      <c r="O686" s="2" t="str" cm="1">
        <f t="array" ref="O686">_xlfn.IFS(N686=1,"Unsatisfactory",N686=2,"Poor",N686=3,"Average",N686=4,"Good",N686=5,"Excellent")</f>
        <v>Good</v>
      </c>
      <c r="P686"/>
      <c r="Q686"/>
      <c r="R686"/>
      <c r="S686"/>
      <c r="T686"/>
      <c r="U686"/>
    </row>
    <row r="687" spans="1:21">
      <c r="A687" s="2">
        <v>159330</v>
      </c>
      <c r="B687" s="2" t="s">
        <v>82</v>
      </c>
      <c r="C687" s="4">
        <v>45309</v>
      </c>
      <c r="D687" s="17">
        <v>45309</v>
      </c>
      <c r="E687" s="2" t="s">
        <v>37</v>
      </c>
      <c r="F687" s="2" t="s">
        <v>17</v>
      </c>
      <c r="G687" s="2">
        <v>19</v>
      </c>
      <c r="H687" s="2" t="s">
        <v>31</v>
      </c>
      <c r="I687" s="2" t="s">
        <v>19</v>
      </c>
      <c r="J687" s="12">
        <v>20</v>
      </c>
      <c r="K687" s="2">
        <v>20</v>
      </c>
      <c r="L687" s="2">
        <v>1</v>
      </c>
      <c r="M687" s="12">
        <v>20</v>
      </c>
      <c r="N687" s="3">
        <v>4</v>
      </c>
      <c r="O687" s="2" t="str" cm="1">
        <f t="array" ref="O687">_xlfn.IFS(N687=1,"Unsatisfactory",N687=2,"Poor",N687=3,"Average",N687=4,"Good",N687=5,"Excellent")</f>
        <v>Good</v>
      </c>
      <c r="P687"/>
      <c r="Q687"/>
      <c r="R687"/>
      <c r="S687"/>
      <c r="T687"/>
      <c r="U687"/>
    </row>
    <row r="688" spans="1:21">
      <c r="A688" s="2">
        <v>147143</v>
      </c>
      <c r="B688" s="2" t="s">
        <v>42</v>
      </c>
      <c r="C688" s="4">
        <v>45323</v>
      </c>
      <c r="D688" s="17">
        <v>45323</v>
      </c>
      <c r="E688" s="2" t="s">
        <v>16</v>
      </c>
      <c r="F688" s="2" t="s">
        <v>17</v>
      </c>
      <c r="G688" s="2">
        <v>23</v>
      </c>
      <c r="H688" s="2" t="s">
        <v>60</v>
      </c>
      <c r="I688" s="2" t="s">
        <v>19</v>
      </c>
      <c r="J688" s="12">
        <v>65</v>
      </c>
      <c r="K688" s="2">
        <v>65</v>
      </c>
      <c r="L688" s="2">
        <v>1</v>
      </c>
      <c r="M688" s="12">
        <v>65</v>
      </c>
      <c r="N688" s="3">
        <v>4</v>
      </c>
      <c r="O688" s="2" t="str" cm="1">
        <f t="array" ref="O688">_xlfn.IFS(N688=1,"Unsatisfactory",N688=2,"Poor",N688=3,"Average",N688=4,"Good",N688=5,"Excellent")</f>
        <v>Good</v>
      </c>
      <c r="P688"/>
      <c r="Q688"/>
      <c r="R688"/>
      <c r="S688"/>
      <c r="T688"/>
      <c r="U688"/>
    </row>
    <row r="689" spans="1:21">
      <c r="A689" s="2">
        <v>145329</v>
      </c>
      <c r="B689" s="2" t="s">
        <v>33</v>
      </c>
      <c r="C689" s="4">
        <v>45493</v>
      </c>
      <c r="D689" s="17">
        <v>45493</v>
      </c>
      <c r="E689" s="2" t="s">
        <v>16</v>
      </c>
      <c r="F689" s="2" t="s">
        <v>17</v>
      </c>
      <c r="G689" s="2">
        <v>20</v>
      </c>
      <c r="H689" s="2" t="s">
        <v>130</v>
      </c>
      <c r="I689" s="2" t="s">
        <v>19</v>
      </c>
      <c r="J689" s="12">
        <v>118</v>
      </c>
      <c r="K689" s="2">
        <v>118</v>
      </c>
      <c r="L689" s="2">
        <v>1</v>
      </c>
      <c r="M689" s="12">
        <v>118</v>
      </c>
      <c r="N689" s="3">
        <v>3</v>
      </c>
      <c r="O689" s="2" t="str" cm="1">
        <f t="array" ref="O689">_xlfn.IFS(N689=1,"Unsatisfactory",N689=2,"Poor",N689=3,"Average",N689=4,"Good",N689=5,"Excellent")</f>
        <v>Average</v>
      </c>
      <c r="P689"/>
      <c r="Q689"/>
      <c r="R689"/>
      <c r="S689"/>
      <c r="T689"/>
      <c r="U689"/>
    </row>
    <row r="690" spans="1:21">
      <c r="A690" s="2">
        <v>193598</v>
      </c>
      <c r="B690" s="2" t="s">
        <v>30</v>
      </c>
      <c r="C690" s="4">
        <v>45558</v>
      </c>
      <c r="D690" s="17">
        <v>45558</v>
      </c>
      <c r="E690" s="2" t="s">
        <v>24</v>
      </c>
      <c r="F690" s="2" t="s">
        <v>17</v>
      </c>
      <c r="G690" s="2">
        <v>19</v>
      </c>
      <c r="H690" s="2" t="s">
        <v>44</v>
      </c>
      <c r="I690" s="2" t="s">
        <v>27</v>
      </c>
      <c r="J690" s="12">
        <v>10</v>
      </c>
      <c r="K690" s="2">
        <v>35</v>
      </c>
      <c r="L690" s="2">
        <v>1</v>
      </c>
      <c r="M690" s="12">
        <v>35</v>
      </c>
      <c r="N690" s="3">
        <v>4</v>
      </c>
      <c r="O690" s="2" t="str" cm="1">
        <f t="array" ref="O690">_xlfn.IFS(N690=1,"Unsatisfactory",N690=2,"Poor",N690=3,"Average",N690=4,"Good",N690=5,"Excellent")</f>
        <v>Good</v>
      </c>
      <c r="P690"/>
      <c r="Q690"/>
      <c r="R690"/>
      <c r="S690"/>
      <c r="T690"/>
      <c r="U690"/>
    </row>
    <row r="691" spans="1:21">
      <c r="A691" s="2">
        <v>186134</v>
      </c>
      <c r="B691" s="2" t="s">
        <v>42</v>
      </c>
      <c r="C691" s="4">
        <v>45262</v>
      </c>
      <c r="D691" s="17">
        <v>45262</v>
      </c>
      <c r="E691" s="2" t="s">
        <v>16</v>
      </c>
      <c r="F691" s="2" t="s">
        <v>25</v>
      </c>
      <c r="G691" s="2">
        <v>29</v>
      </c>
      <c r="H691" s="2" t="s">
        <v>80</v>
      </c>
      <c r="I691" s="2" t="s">
        <v>27</v>
      </c>
      <c r="J691" s="12">
        <v>65</v>
      </c>
      <c r="K691" s="2">
        <v>105</v>
      </c>
      <c r="L691" s="2">
        <v>1</v>
      </c>
      <c r="M691" s="12">
        <v>105</v>
      </c>
      <c r="N691" s="3">
        <v>2</v>
      </c>
      <c r="O691" s="2" t="str" cm="1">
        <f t="array" ref="O691">_xlfn.IFS(N691=1,"Unsatisfactory",N691=2,"Poor",N691=3,"Average",N691=4,"Good",N691=5,"Excellent")</f>
        <v>Poor</v>
      </c>
      <c r="P691"/>
      <c r="Q691"/>
      <c r="R691"/>
      <c r="S691"/>
      <c r="T691"/>
      <c r="U691"/>
    </row>
    <row r="692" spans="1:21">
      <c r="A692" s="2">
        <v>160745</v>
      </c>
      <c r="B692" s="2" t="s">
        <v>50</v>
      </c>
      <c r="C692" s="4">
        <v>45579</v>
      </c>
      <c r="D692" s="17">
        <v>45579</v>
      </c>
      <c r="E692" s="2" t="s">
        <v>16</v>
      </c>
      <c r="F692" s="2" t="s">
        <v>17</v>
      </c>
      <c r="G692" s="2">
        <v>27</v>
      </c>
      <c r="H692" s="2" t="s">
        <v>29</v>
      </c>
      <c r="I692" s="2" t="s">
        <v>19</v>
      </c>
      <c r="J692" s="12">
        <v>97</v>
      </c>
      <c r="K692" s="2">
        <v>97</v>
      </c>
      <c r="L692" s="2">
        <v>1</v>
      </c>
      <c r="M692" s="12">
        <v>97</v>
      </c>
      <c r="N692" s="3">
        <v>2</v>
      </c>
      <c r="O692" s="2" t="str" cm="1">
        <f t="array" ref="O692">_xlfn.IFS(N692=1,"Unsatisfactory",N692=2,"Poor",N692=3,"Average",N692=4,"Good",N692=5,"Excellent")</f>
        <v>Poor</v>
      </c>
      <c r="P692"/>
      <c r="Q692"/>
      <c r="R692"/>
      <c r="S692"/>
      <c r="T692"/>
      <c r="U692"/>
    </row>
    <row r="693" spans="1:21">
      <c r="A693" s="2">
        <v>158104</v>
      </c>
      <c r="B693" s="2" t="s">
        <v>23</v>
      </c>
      <c r="C693" s="4">
        <v>45393</v>
      </c>
      <c r="D693" s="17">
        <v>45393</v>
      </c>
      <c r="E693" s="2" t="s">
        <v>24</v>
      </c>
      <c r="F693" s="2" t="s">
        <v>17</v>
      </c>
      <c r="G693" s="2">
        <v>20</v>
      </c>
      <c r="H693" s="2" t="s">
        <v>46</v>
      </c>
      <c r="I693" s="2" t="s">
        <v>19</v>
      </c>
      <c r="J693" s="12">
        <v>9</v>
      </c>
      <c r="K693" s="2">
        <v>9</v>
      </c>
      <c r="L693" s="2">
        <v>2</v>
      </c>
      <c r="M693" s="12">
        <v>18</v>
      </c>
      <c r="N693" s="3">
        <v>5</v>
      </c>
      <c r="O693" s="2" t="str" cm="1">
        <f t="array" ref="O693">_xlfn.IFS(N693=1,"Unsatisfactory",N693=2,"Poor",N693=3,"Average",N693=4,"Good",N693=5,"Excellent")</f>
        <v>Excellent</v>
      </c>
      <c r="P693"/>
      <c r="Q693"/>
      <c r="R693"/>
      <c r="S693"/>
      <c r="T693"/>
      <c r="U693"/>
    </row>
    <row r="694" spans="1:21">
      <c r="A694" s="2">
        <v>138074</v>
      </c>
      <c r="B694" s="2" t="s">
        <v>42</v>
      </c>
      <c r="C694" s="4">
        <v>45591</v>
      </c>
      <c r="D694" s="17">
        <v>45591</v>
      </c>
      <c r="E694" s="2" t="s">
        <v>16</v>
      </c>
      <c r="F694" s="2" t="s">
        <v>17</v>
      </c>
      <c r="G694" s="2">
        <v>31</v>
      </c>
      <c r="H694" s="2" t="s">
        <v>31</v>
      </c>
      <c r="I694" s="2" t="s">
        <v>19</v>
      </c>
      <c r="J694" s="12">
        <v>65</v>
      </c>
      <c r="K694" s="2">
        <v>65</v>
      </c>
      <c r="L694" s="2">
        <v>5</v>
      </c>
      <c r="M694" s="12">
        <v>325</v>
      </c>
      <c r="N694" s="3">
        <v>3</v>
      </c>
      <c r="O694" s="2" t="str" cm="1">
        <f t="array" ref="O694">_xlfn.IFS(N694=1,"Unsatisfactory",N694=2,"Poor",N694=3,"Average",N694=4,"Good",N694=5,"Excellent")</f>
        <v>Average</v>
      </c>
      <c r="P694"/>
      <c r="Q694"/>
      <c r="R694"/>
      <c r="S694"/>
      <c r="T694"/>
      <c r="U694"/>
    </row>
    <row r="695" spans="1:21">
      <c r="A695" s="2">
        <v>185943</v>
      </c>
      <c r="B695" s="2" t="s">
        <v>82</v>
      </c>
      <c r="C695" s="4">
        <v>45392</v>
      </c>
      <c r="D695" s="17">
        <v>45392</v>
      </c>
      <c r="E695" s="2" t="s">
        <v>37</v>
      </c>
      <c r="F695" s="2" t="s">
        <v>17</v>
      </c>
      <c r="G695" s="2">
        <v>25</v>
      </c>
      <c r="H695" s="2" t="s">
        <v>69</v>
      </c>
      <c r="I695" s="2" t="s">
        <v>19</v>
      </c>
      <c r="J695" s="12">
        <v>20</v>
      </c>
      <c r="K695" s="2">
        <v>20</v>
      </c>
      <c r="L695" s="2">
        <v>3</v>
      </c>
      <c r="M695" s="12">
        <v>60</v>
      </c>
      <c r="N695" s="3">
        <v>5</v>
      </c>
      <c r="O695" s="2" t="str" cm="1">
        <f t="array" ref="O695">_xlfn.IFS(N695=1,"Unsatisfactory",N695=2,"Poor",N695=3,"Average",N695=4,"Good",N695=5,"Excellent")</f>
        <v>Excellent</v>
      </c>
      <c r="P695"/>
      <c r="Q695"/>
      <c r="R695"/>
      <c r="S695"/>
      <c r="T695"/>
      <c r="U695"/>
    </row>
    <row r="696" spans="1:21">
      <c r="A696" s="2">
        <v>180705</v>
      </c>
      <c r="B696" s="2" t="s">
        <v>15</v>
      </c>
      <c r="C696" s="4">
        <v>45271</v>
      </c>
      <c r="D696" s="17">
        <v>45271</v>
      </c>
      <c r="E696" s="2" t="s">
        <v>16</v>
      </c>
      <c r="F696" s="2" t="s">
        <v>17</v>
      </c>
      <c r="G696" s="2">
        <v>32</v>
      </c>
      <c r="H696" s="2" t="s">
        <v>46</v>
      </c>
      <c r="I696" s="2" t="s">
        <v>19</v>
      </c>
      <c r="J696" s="12">
        <v>100</v>
      </c>
      <c r="K696" s="2">
        <v>100</v>
      </c>
      <c r="L696" s="2">
        <v>1</v>
      </c>
      <c r="M696" s="12">
        <v>100</v>
      </c>
      <c r="N696" s="3">
        <v>3</v>
      </c>
      <c r="O696" s="2" t="str" cm="1">
        <f t="array" ref="O696">_xlfn.IFS(N696=1,"Unsatisfactory",N696=2,"Poor",N696=3,"Average",N696=4,"Good",N696=5,"Excellent")</f>
        <v>Average</v>
      </c>
      <c r="P696"/>
      <c r="Q696"/>
      <c r="R696"/>
      <c r="S696"/>
      <c r="T696"/>
      <c r="U696"/>
    </row>
    <row r="697" spans="1:21">
      <c r="A697" s="2">
        <v>193053</v>
      </c>
      <c r="B697" s="2" t="s">
        <v>15</v>
      </c>
      <c r="C697" s="4">
        <v>45249</v>
      </c>
      <c r="D697" s="17">
        <v>45249</v>
      </c>
      <c r="E697" s="2" t="s">
        <v>16</v>
      </c>
      <c r="F697" s="2" t="s">
        <v>17</v>
      </c>
      <c r="G697" s="2">
        <v>30</v>
      </c>
      <c r="H697" s="2" t="s">
        <v>79</v>
      </c>
      <c r="I697" s="2" t="s">
        <v>27</v>
      </c>
      <c r="J697" s="12">
        <v>100</v>
      </c>
      <c r="K697" s="2">
        <v>140</v>
      </c>
      <c r="L697" s="2">
        <v>3</v>
      </c>
      <c r="M697" s="12">
        <v>420</v>
      </c>
      <c r="N697" s="3">
        <v>1</v>
      </c>
      <c r="O697" s="2" t="str" cm="1">
        <f t="array" ref="O697">_xlfn.IFS(N697=1,"Unsatisfactory",N697=2,"Poor",N697=3,"Average",N697=4,"Good",N697=5,"Excellent")</f>
        <v>Unsatisfactory</v>
      </c>
      <c r="P697"/>
      <c r="Q697"/>
      <c r="R697"/>
      <c r="S697"/>
      <c r="T697"/>
      <c r="U697"/>
    </row>
    <row r="698" spans="1:21">
      <c r="A698" s="2">
        <v>196255</v>
      </c>
      <c r="B698" s="2" t="s">
        <v>15</v>
      </c>
      <c r="C698" s="4">
        <v>45477</v>
      </c>
      <c r="D698" s="17">
        <v>45477</v>
      </c>
      <c r="E698" s="2" t="s">
        <v>16</v>
      </c>
      <c r="F698" s="2" t="s">
        <v>17</v>
      </c>
      <c r="G698" s="2">
        <v>27</v>
      </c>
      <c r="H698" s="2" t="s">
        <v>58</v>
      </c>
      <c r="I698" s="2" t="s">
        <v>27</v>
      </c>
      <c r="J698" s="12">
        <v>100</v>
      </c>
      <c r="K698" s="2">
        <v>140</v>
      </c>
      <c r="L698" s="2">
        <v>2</v>
      </c>
      <c r="M698" s="12">
        <v>280</v>
      </c>
      <c r="N698" s="3">
        <v>3</v>
      </c>
      <c r="O698" s="2" t="str" cm="1">
        <f t="array" ref="O698">_xlfn.IFS(N698=1,"Unsatisfactory",N698=2,"Poor",N698=3,"Average",N698=4,"Good",N698=5,"Excellent")</f>
        <v>Average</v>
      </c>
      <c r="P698"/>
      <c r="Q698"/>
      <c r="R698"/>
      <c r="S698"/>
      <c r="T698"/>
      <c r="U698"/>
    </row>
    <row r="699" spans="1:21">
      <c r="A699" s="2">
        <v>161288</v>
      </c>
      <c r="B699" s="2" t="s">
        <v>30</v>
      </c>
      <c r="C699" s="4">
        <v>45266</v>
      </c>
      <c r="D699" s="17">
        <v>45266</v>
      </c>
      <c r="E699" s="2" t="s">
        <v>24</v>
      </c>
      <c r="F699" s="2" t="s">
        <v>17</v>
      </c>
      <c r="G699" s="2">
        <v>32</v>
      </c>
      <c r="H699" s="2" t="s">
        <v>115</v>
      </c>
      <c r="I699" s="2" t="s">
        <v>19</v>
      </c>
      <c r="J699" s="12">
        <v>10</v>
      </c>
      <c r="K699" s="2">
        <v>10</v>
      </c>
      <c r="L699" s="2">
        <v>1</v>
      </c>
      <c r="M699" s="12">
        <v>10</v>
      </c>
      <c r="N699" s="3">
        <v>3</v>
      </c>
      <c r="O699" s="2" t="str" cm="1">
        <f t="array" ref="O699">_xlfn.IFS(N699=1,"Unsatisfactory",N699=2,"Poor",N699=3,"Average",N699=4,"Good",N699=5,"Excellent")</f>
        <v>Average</v>
      </c>
      <c r="P699"/>
      <c r="Q699"/>
      <c r="R699"/>
      <c r="S699"/>
      <c r="T699"/>
      <c r="U699"/>
    </row>
    <row r="700" spans="1:21">
      <c r="A700" s="2">
        <v>134156</v>
      </c>
      <c r="B700" s="2" t="s">
        <v>30</v>
      </c>
      <c r="C700" s="4">
        <v>45240</v>
      </c>
      <c r="D700" s="17">
        <v>45240</v>
      </c>
      <c r="E700" s="2" t="s">
        <v>24</v>
      </c>
      <c r="F700" s="2" t="s">
        <v>17</v>
      </c>
      <c r="G700" s="2">
        <v>24</v>
      </c>
      <c r="H700" s="2" t="s">
        <v>128</v>
      </c>
      <c r="I700" s="2" t="s">
        <v>19</v>
      </c>
      <c r="J700" s="12">
        <v>10</v>
      </c>
      <c r="K700" s="2">
        <v>10</v>
      </c>
      <c r="L700" s="2">
        <v>3</v>
      </c>
      <c r="M700" s="12">
        <v>30</v>
      </c>
      <c r="N700" s="3">
        <v>5</v>
      </c>
      <c r="O700" s="2" t="str" cm="1">
        <f t="array" ref="O700">_xlfn.IFS(N700=1,"Unsatisfactory",N700=2,"Poor",N700=3,"Average",N700=4,"Good",N700=5,"Excellent")</f>
        <v>Excellent</v>
      </c>
      <c r="P700"/>
      <c r="Q700"/>
      <c r="R700"/>
      <c r="S700"/>
      <c r="T700"/>
      <c r="U700"/>
    </row>
    <row r="701" spans="1:21">
      <c r="A701" s="2">
        <v>139224</v>
      </c>
      <c r="B701" s="2" t="s">
        <v>53</v>
      </c>
      <c r="C701" s="4">
        <v>45327</v>
      </c>
      <c r="D701" s="17">
        <v>45327</v>
      </c>
      <c r="E701" s="2" t="s">
        <v>37</v>
      </c>
      <c r="F701" s="2" t="s">
        <v>17</v>
      </c>
      <c r="G701" s="2">
        <v>33</v>
      </c>
      <c r="H701" s="2" t="s">
        <v>80</v>
      </c>
      <c r="I701" s="2" t="s">
        <v>27</v>
      </c>
      <c r="J701" s="12">
        <v>15</v>
      </c>
      <c r="K701" s="2">
        <v>55</v>
      </c>
      <c r="L701" s="2">
        <v>1</v>
      </c>
      <c r="M701" s="12">
        <v>55</v>
      </c>
      <c r="N701" s="3">
        <v>4</v>
      </c>
      <c r="O701" s="2" t="str" cm="1">
        <f t="array" ref="O701">_xlfn.IFS(N701=1,"Unsatisfactory",N701=2,"Poor",N701=3,"Average",N701=4,"Good",N701=5,"Excellent")</f>
        <v>Good</v>
      </c>
      <c r="P701"/>
      <c r="Q701"/>
      <c r="R701"/>
      <c r="S701"/>
      <c r="T701"/>
      <c r="U701"/>
    </row>
    <row r="702" spans="1:21">
      <c r="A702" s="2">
        <v>187619</v>
      </c>
      <c r="B702" s="2" t="s">
        <v>42</v>
      </c>
      <c r="C702" s="4">
        <v>45371</v>
      </c>
      <c r="D702" s="17">
        <v>45371</v>
      </c>
      <c r="E702" s="2" t="s">
        <v>16</v>
      </c>
      <c r="F702" s="2" t="s">
        <v>17</v>
      </c>
      <c r="G702" s="2">
        <v>29</v>
      </c>
      <c r="H702" s="2" t="s">
        <v>60</v>
      </c>
      <c r="I702" s="2" t="s">
        <v>19</v>
      </c>
      <c r="J702" s="12">
        <v>65</v>
      </c>
      <c r="K702" s="2">
        <v>65</v>
      </c>
      <c r="L702" s="2">
        <v>2</v>
      </c>
      <c r="M702" s="12">
        <v>130</v>
      </c>
      <c r="N702" s="3">
        <v>2</v>
      </c>
      <c r="O702" s="2" t="str" cm="1">
        <f t="array" ref="O702">_xlfn.IFS(N702=1,"Unsatisfactory",N702=2,"Poor",N702=3,"Average",N702=4,"Good",N702=5,"Excellent")</f>
        <v>Poor</v>
      </c>
      <c r="P702"/>
      <c r="Q702"/>
      <c r="R702"/>
      <c r="S702"/>
      <c r="T702"/>
      <c r="U702"/>
    </row>
    <row r="703" spans="1:21">
      <c r="A703" s="2">
        <v>146944</v>
      </c>
      <c r="B703" s="2" t="s">
        <v>78</v>
      </c>
      <c r="C703" s="4">
        <v>45513</v>
      </c>
      <c r="D703" s="17">
        <v>45513</v>
      </c>
      <c r="E703" s="2" t="s">
        <v>37</v>
      </c>
      <c r="F703" s="2" t="s">
        <v>17</v>
      </c>
      <c r="G703" s="2">
        <v>32</v>
      </c>
      <c r="H703" s="2" t="s">
        <v>44</v>
      </c>
      <c r="I703" s="2" t="s">
        <v>27</v>
      </c>
      <c r="J703" s="12">
        <v>50</v>
      </c>
      <c r="K703" s="2">
        <v>75</v>
      </c>
      <c r="L703" s="2">
        <v>1</v>
      </c>
      <c r="M703" s="12">
        <v>75</v>
      </c>
      <c r="N703" s="3">
        <v>5</v>
      </c>
      <c r="O703" s="2" t="str" cm="1">
        <f t="array" ref="O703">_xlfn.IFS(N703=1,"Unsatisfactory",N703=2,"Poor",N703=3,"Average",N703=4,"Good",N703=5,"Excellent")</f>
        <v>Excellent</v>
      </c>
      <c r="P703"/>
      <c r="Q703"/>
      <c r="R703"/>
      <c r="S703"/>
      <c r="T703"/>
      <c r="U703"/>
    </row>
    <row r="704" spans="1:21">
      <c r="A704" s="2">
        <v>189329</v>
      </c>
      <c r="B704" s="2" t="s">
        <v>78</v>
      </c>
      <c r="C704" s="4">
        <v>45530</v>
      </c>
      <c r="D704" s="17">
        <v>45530</v>
      </c>
      <c r="E704" s="2" t="s">
        <v>37</v>
      </c>
      <c r="F704" s="2" t="s">
        <v>17</v>
      </c>
      <c r="G704" s="2">
        <v>30</v>
      </c>
      <c r="H704" s="2" t="s">
        <v>56</v>
      </c>
      <c r="I704" s="2" t="s">
        <v>19</v>
      </c>
      <c r="J704" s="12">
        <v>50</v>
      </c>
      <c r="K704" s="2">
        <v>50</v>
      </c>
      <c r="L704" s="2">
        <v>2</v>
      </c>
      <c r="M704" s="12">
        <v>100</v>
      </c>
      <c r="N704" s="3">
        <v>5</v>
      </c>
      <c r="O704" s="2" t="str" cm="1">
        <f t="array" ref="O704">_xlfn.IFS(N704=1,"Unsatisfactory",N704=2,"Poor",N704=3,"Average",N704=4,"Good",N704=5,"Excellent")</f>
        <v>Excellent</v>
      </c>
      <c r="P704"/>
      <c r="Q704"/>
      <c r="R704"/>
      <c r="S704"/>
      <c r="T704"/>
      <c r="U704"/>
    </row>
    <row r="705" spans="1:21">
      <c r="A705" s="2">
        <v>199776</v>
      </c>
      <c r="B705" s="2" t="s">
        <v>82</v>
      </c>
      <c r="C705" s="4">
        <v>45365</v>
      </c>
      <c r="D705" s="17">
        <v>45365</v>
      </c>
      <c r="E705" s="2" t="s">
        <v>37</v>
      </c>
      <c r="F705" s="2" t="s">
        <v>17</v>
      </c>
      <c r="G705" s="2">
        <v>29</v>
      </c>
      <c r="H705" s="2" t="s">
        <v>128</v>
      </c>
      <c r="I705" s="2" t="s">
        <v>19</v>
      </c>
      <c r="J705" s="12">
        <v>20</v>
      </c>
      <c r="K705" s="2">
        <v>20</v>
      </c>
      <c r="L705" s="2">
        <v>2</v>
      </c>
      <c r="M705" s="12">
        <v>40</v>
      </c>
      <c r="N705" s="3">
        <v>5</v>
      </c>
      <c r="O705" s="2" t="str" cm="1">
        <f t="array" ref="O705">_xlfn.IFS(N705=1,"Unsatisfactory",N705=2,"Poor",N705=3,"Average",N705=4,"Good",N705=5,"Excellent")</f>
        <v>Excellent</v>
      </c>
      <c r="P705"/>
      <c r="Q705"/>
      <c r="R705"/>
      <c r="S705"/>
      <c r="T705"/>
      <c r="U705"/>
    </row>
    <row r="706" spans="1:21">
      <c r="A706" s="2">
        <v>151975</v>
      </c>
      <c r="B706" s="2" t="s">
        <v>30</v>
      </c>
      <c r="C706" s="4">
        <v>45572</v>
      </c>
      <c r="D706" s="17">
        <v>45572</v>
      </c>
      <c r="E706" s="2" t="s">
        <v>24</v>
      </c>
      <c r="F706" s="2" t="s">
        <v>17</v>
      </c>
      <c r="G706" s="2">
        <v>26</v>
      </c>
      <c r="H706" s="2" t="s">
        <v>29</v>
      </c>
      <c r="I706" s="2" t="s">
        <v>19</v>
      </c>
      <c r="J706" s="12">
        <v>10</v>
      </c>
      <c r="K706" s="2">
        <v>10</v>
      </c>
      <c r="L706" s="2">
        <v>2</v>
      </c>
      <c r="M706" s="12">
        <v>20</v>
      </c>
      <c r="N706" s="3">
        <v>5</v>
      </c>
      <c r="O706" s="2" t="str" cm="1">
        <f t="array" ref="O706">_xlfn.IFS(N706=1,"Unsatisfactory",N706=2,"Poor",N706=3,"Average",N706=4,"Good",N706=5,"Excellent")</f>
        <v>Excellent</v>
      </c>
      <c r="P706"/>
      <c r="Q706"/>
      <c r="R706"/>
      <c r="S706"/>
      <c r="T706"/>
      <c r="U706"/>
    </row>
    <row r="707" spans="1:21">
      <c r="A707" s="2">
        <v>154583</v>
      </c>
      <c r="B707" s="2" t="s">
        <v>42</v>
      </c>
      <c r="C707" s="4">
        <v>45246</v>
      </c>
      <c r="D707" s="17">
        <v>45246</v>
      </c>
      <c r="E707" s="2" t="s">
        <v>16</v>
      </c>
      <c r="F707" s="2" t="s">
        <v>25</v>
      </c>
      <c r="G707" s="2">
        <v>24</v>
      </c>
      <c r="H707" s="2" t="s">
        <v>31</v>
      </c>
      <c r="I707" s="2" t="s">
        <v>19</v>
      </c>
      <c r="J707" s="12">
        <v>65</v>
      </c>
      <c r="K707" s="2">
        <v>65</v>
      </c>
      <c r="L707" s="2">
        <v>1</v>
      </c>
      <c r="M707" s="12">
        <v>65</v>
      </c>
      <c r="N707" s="3">
        <v>3</v>
      </c>
      <c r="O707" s="2" t="str" cm="1">
        <f t="array" ref="O707">_xlfn.IFS(N707=1,"Unsatisfactory",N707=2,"Poor",N707=3,"Average",N707=4,"Good",N707=5,"Excellent")</f>
        <v>Average</v>
      </c>
      <c r="P707"/>
      <c r="Q707"/>
      <c r="R707"/>
      <c r="S707"/>
      <c r="T707"/>
      <c r="U707"/>
    </row>
    <row r="708" spans="1:21">
      <c r="A708" s="2">
        <v>170080</v>
      </c>
      <c r="B708" s="2" t="s">
        <v>82</v>
      </c>
      <c r="C708" s="4">
        <v>45533</v>
      </c>
      <c r="D708" s="17">
        <v>45533</v>
      </c>
      <c r="E708" s="2" t="s">
        <v>37</v>
      </c>
      <c r="F708" s="2" t="s">
        <v>17</v>
      </c>
      <c r="G708" s="2">
        <v>18</v>
      </c>
      <c r="H708" s="2" t="s">
        <v>38</v>
      </c>
      <c r="I708" s="2" t="s">
        <v>19</v>
      </c>
      <c r="J708" s="12">
        <v>20</v>
      </c>
      <c r="K708" s="2">
        <v>20</v>
      </c>
      <c r="L708" s="2">
        <v>2</v>
      </c>
      <c r="M708" s="12">
        <v>40</v>
      </c>
      <c r="N708" s="3">
        <v>4</v>
      </c>
      <c r="O708" s="2" t="str" cm="1">
        <f t="array" ref="O708">_xlfn.IFS(N708=1,"Unsatisfactory",N708=2,"Poor",N708=3,"Average",N708=4,"Good",N708=5,"Excellent")</f>
        <v>Good</v>
      </c>
      <c r="P708"/>
      <c r="Q708"/>
      <c r="R708"/>
      <c r="S708"/>
      <c r="T708"/>
      <c r="U708"/>
    </row>
    <row r="709" spans="1:21">
      <c r="A709" s="2">
        <v>132057</v>
      </c>
      <c r="B709" s="2" t="s">
        <v>50</v>
      </c>
      <c r="C709" s="4">
        <v>45383</v>
      </c>
      <c r="D709" s="17">
        <v>45383</v>
      </c>
      <c r="E709" s="2" t="s">
        <v>16</v>
      </c>
      <c r="F709" s="2" t="s">
        <v>17</v>
      </c>
      <c r="G709" s="2">
        <v>20</v>
      </c>
      <c r="H709" s="2" t="s">
        <v>66</v>
      </c>
      <c r="I709" s="2" t="s">
        <v>27</v>
      </c>
      <c r="J709" s="12">
        <v>97</v>
      </c>
      <c r="K709" s="2">
        <v>137</v>
      </c>
      <c r="L709" s="2">
        <v>1</v>
      </c>
      <c r="M709" s="12">
        <v>137</v>
      </c>
      <c r="N709" s="3">
        <v>5</v>
      </c>
      <c r="O709" s="2" t="str" cm="1">
        <f t="array" ref="O709">_xlfn.IFS(N709=1,"Unsatisfactory",N709=2,"Poor",N709=3,"Average",N709=4,"Good",N709=5,"Excellent")</f>
        <v>Excellent</v>
      </c>
      <c r="P709"/>
      <c r="Q709"/>
      <c r="R709"/>
      <c r="S709"/>
      <c r="T709"/>
      <c r="U709"/>
    </row>
    <row r="710" spans="1:21">
      <c r="A710" s="2">
        <v>193711</v>
      </c>
      <c r="B710" s="2" t="s">
        <v>33</v>
      </c>
      <c r="C710" s="4">
        <v>45562</v>
      </c>
      <c r="D710" s="17">
        <v>45562</v>
      </c>
      <c r="E710" s="2" t="s">
        <v>16</v>
      </c>
      <c r="F710" s="2" t="s">
        <v>25</v>
      </c>
      <c r="G710" s="2">
        <v>35</v>
      </c>
      <c r="H710" s="2" t="s">
        <v>79</v>
      </c>
      <c r="I710" s="2" t="s">
        <v>27</v>
      </c>
      <c r="J710" s="12">
        <v>118</v>
      </c>
      <c r="K710" s="2">
        <v>158</v>
      </c>
      <c r="L710" s="2">
        <v>3</v>
      </c>
      <c r="M710" s="12">
        <v>474</v>
      </c>
      <c r="N710" s="3">
        <v>3</v>
      </c>
      <c r="O710" s="2" t="str" cm="1">
        <f t="array" ref="O710">_xlfn.IFS(N710=1,"Unsatisfactory",N710=2,"Poor",N710=3,"Average",N710=4,"Good",N710=5,"Excellent")</f>
        <v>Average</v>
      </c>
      <c r="P710"/>
      <c r="Q710"/>
      <c r="R710"/>
      <c r="S710"/>
      <c r="T710"/>
      <c r="U710"/>
    </row>
    <row r="711" spans="1:21">
      <c r="A711" s="2">
        <v>190573</v>
      </c>
      <c r="B711" s="2" t="s">
        <v>42</v>
      </c>
      <c r="C711" s="4">
        <v>45388</v>
      </c>
      <c r="D711" s="17">
        <v>45388</v>
      </c>
      <c r="E711" s="2" t="s">
        <v>16</v>
      </c>
      <c r="F711" s="2" t="s">
        <v>25</v>
      </c>
      <c r="G711" s="2">
        <v>25</v>
      </c>
      <c r="H711" s="2" t="s">
        <v>31</v>
      </c>
      <c r="I711" s="2" t="s">
        <v>19</v>
      </c>
      <c r="J711" s="12">
        <v>65</v>
      </c>
      <c r="K711" s="2">
        <v>65</v>
      </c>
      <c r="L711" s="2">
        <v>1</v>
      </c>
      <c r="M711" s="12">
        <v>65</v>
      </c>
      <c r="N711" s="3">
        <v>3</v>
      </c>
      <c r="O711" s="2" t="str" cm="1">
        <f t="array" ref="O711">_xlfn.IFS(N711=1,"Unsatisfactory",N711=2,"Poor",N711=3,"Average",N711=4,"Good",N711=5,"Excellent")</f>
        <v>Average</v>
      </c>
      <c r="P711"/>
      <c r="Q711"/>
      <c r="R711"/>
      <c r="S711"/>
      <c r="T711"/>
      <c r="U711"/>
    </row>
    <row r="712" spans="1:21">
      <c r="A712" s="2">
        <v>132541</v>
      </c>
      <c r="B712" s="2" t="s">
        <v>23</v>
      </c>
      <c r="C712" s="4">
        <v>45272</v>
      </c>
      <c r="D712" s="17">
        <v>45272</v>
      </c>
      <c r="E712" s="2" t="s">
        <v>24</v>
      </c>
      <c r="F712" s="2" t="s">
        <v>17</v>
      </c>
      <c r="G712" s="2">
        <v>25</v>
      </c>
      <c r="H712" s="2" t="s">
        <v>129</v>
      </c>
      <c r="I712" s="2" t="s">
        <v>19</v>
      </c>
      <c r="J712" s="12">
        <v>9</v>
      </c>
      <c r="K712" s="2">
        <v>9</v>
      </c>
      <c r="L712" s="2">
        <v>3</v>
      </c>
      <c r="M712" s="12">
        <v>27</v>
      </c>
      <c r="N712" s="3">
        <v>4</v>
      </c>
      <c r="O712" s="2" t="str" cm="1">
        <f t="array" ref="O712">_xlfn.IFS(N712=1,"Unsatisfactory",N712=2,"Poor",N712=3,"Average",N712=4,"Good",N712=5,"Excellent")</f>
        <v>Good</v>
      </c>
      <c r="P712"/>
      <c r="Q712"/>
      <c r="R712"/>
      <c r="S712"/>
      <c r="T712"/>
      <c r="U712"/>
    </row>
    <row r="713" spans="1:21">
      <c r="A713" s="2">
        <v>155981</v>
      </c>
      <c r="B713" s="2" t="s">
        <v>53</v>
      </c>
      <c r="C713" s="4">
        <v>45519</v>
      </c>
      <c r="D713" s="17">
        <v>45519</v>
      </c>
      <c r="E713" s="2" t="s">
        <v>37</v>
      </c>
      <c r="F713" s="2" t="s">
        <v>17</v>
      </c>
      <c r="G713" s="2">
        <v>22</v>
      </c>
      <c r="H713" s="2" t="s">
        <v>75</v>
      </c>
      <c r="I713" s="2" t="s">
        <v>27</v>
      </c>
      <c r="J713" s="12">
        <v>15</v>
      </c>
      <c r="K713" s="2">
        <v>85</v>
      </c>
      <c r="L713" s="2">
        <v>1</v>
      </c>
      <c r="M713" s="12">
        <v>85</v>
      </c>
      <c r="N713" s="3">
        <v>1</v>
      </c>
      <c r="O713" s="2" t="str" cm="1">
        <f t="array" ref="O713">_xlfn.IFS(N713=1,"Unsatisfactory",N713=2,"Poor",N713=3,"Average",N713=4,"Good",N713=5,"Excellent")</f>
        <v>Unsatisfactory</v>
      </c>
      <c r="P713"/>
      <c r="Q713"/>
      <c r="R713"/>
      <c r="S713"/>
      <c r="T713"/>
      <c r="U713"/>
    </row>
    <row r="714" spans="1:21">
      <c r="A714" s="2">
        <v>196477</v>
      </c>
      <c r="B714" s="2" t="s">
        <v>53</v>
      </c>
      <c r="C714" s="4">
        <v>45271</v>
      </c>
      <c r="D714" s="17">
        <v>45271</v>
      </c>
      <c r="E714" s="2" t="s">
        <v>37</v>
      </c>
      <c r="F714" s="2" t="s">
        <v>17</v>
      </c>
      <c r="G714" s="2">
        <v>26</v>
      </c>
      <c r="H714" s="2" t="s">
        <v>79</v>
      </c>
      <c r="I714" s="2" t="s">
        <v>27</v>
      </c>
      <c r="J714" s="12">
        <v>15</v>
      </c>
      <c r="K714" s="2">
        <v>55</v>
      </c>
      <c r="L714" s="2">
        <v>1</v>
      </c>
      <c r="M714" s="12">
        <v>55</v>
      </c>
      <c r="N714" s="3">
        <v>1</v>
      </c>
      <c r="O714" s="2" t="str" cm="1">
        <f t="array" ref="O714">_xlfn.IFS(N714=1,"Unsatisfactory",N714=2,"Poor",N714=3,"Average",N714=4,"Good",N714=5,"Excellent")</f>
        <v>Unsatisfactory</v>
      </c>
      <c r="P714"/>
      <c r="Q714"/>
      <c r="R714"/>
      <c r="S714"/>
      <c r="T714"/>
      <c r="U714"/>
    </row>
    <row r="715" spans="1:21">
      <c r="A715" s="2">
        <v>131173</v>
      </c>
      <c r="B715" s="2" t="s">
        <v>42</v>
      </c>
      <c r="C715" s="4">
        <v>45267</v>
      </c>
      <c r="D715" s="17">
        <v>45267</v>
      </c>
      <c r="E715" s="2" t="s">
        <v>16</v>
      </c>
      <c r="F715" s="2" t="s">
        <v>17</v>
      </c>
      <c r="G715" s="2">
        <v>23</v>
      </c>
      <c r="H715" s="2" t="s">
        <v>46</v>
      </c>
      <c r="I715" s="2" t="s">
        <v>19</v>
      </c>
      <c r="J715" s="12">
        <v>65</v>
      </c>
      <c r="K715" s="2">
        <v>65</v>
      </c>
      <c r="L715" s="2">
        <v>1</v>
      </c>
      <c r="M715" s="12">
        <v>65</v>
      </c>
      <c r="N715" s="3">
        <v>4</v>
      </c>
      <c r="O715" s="2" t="str" cm="1">
        <f t="array" ref="O715">_xlfn.IFS(N715=1,"Unsatisfactory",N715=2,"Poor",N715=3,"Average",N715=4,"Good",N715=5,"Excellent")</f>
        <v>Good</v>
      </c>
      <c r="P715"/>
      <c r="Q715"/>
      <c r="R715"/>
      <c r="S715"/>
      <c r="T715"/>
      <c r="U715"/>
    </row>
    <row r="716" spans="1:21">
      <c r="A716" s="2">
        <v>125345</v>
      </c>
      <c r="B716" s="2" t="s">
        <v>78</v>
      </c>
      <c r="C716" s="4">
        <v>45342</v>
      </c>
      <c r="D716" s="17">
        <v>45342</v>
      </c>
      <c r="E716" s="2" t="s">
        <v>37</v>
      </c>
      <c r="F716" s="2" t="s">
        <v>17</v>
      </c>
      <c r="G716" s="2">
        <v>19</v>
      </c>
      <c r="H716" s="2" t="s">
        <v>29</v>
      </c>
      <c r="I716" s="2" t="s">
        <v>19</v>
      </c>
      <c r="J716" s="12">
        <v>50</v>
      </c>
      <c r="K716" s="2">
        <v>50</v>
      </c>
      <c r="L716" s="2">
        <v>1</v>
      </c>
      <c r="M716" s="12">
        <v>50</v>
      </c>
      <c r="N716" s="3">
        <v>5</v>
      </c>
      <c r="O716" s="2" t="str" cm="1">
        <f t="array" ref="O716">_xlfn.IFS(N716=1,"Unsatisfactory",N716=2,"Poor",N716=3,"Average",N716=4,"Good",N716=5,"Excellent")</f>
        <v>Excellent</v>
      </c>
      <c r="P716"/>
      <c r="Q716"/>
      <c r="R716"/>
      <c r="S716"/>
      <c r="T716"/>
      <c r="U716"/>
    </row>
    <row r="717" spans="1:21">
      <c r="A717" s="2">
        <v>135821</v>
      </c>
      <c r="B717" s="2" t="s">
        <v>42</v>
      </c>
      <c r="C717" s="4">
        <v>45258</v>
      </c>
      <c r="D717" s="17">
        <v>45258</v>
      </c>
      <c r="E717" s="2" t="s">
        <v>16</v>
      </c>
      <c r="F717" s="2" t="s">
        <v>17</v>
      </c>
      <c r="G717" s="2">
        <v>32</v>
      </c>
      <c r="H717" s="2" t="s">
        <v>60</v>
      </c>
      <c r="I717" s="2" t="s">
        <v>19</v>
      </c>
      <c r="J717" s="12">
        <v>65</v>
      </c>
      <c r="K717" s="2">
        <v>65</v>
      </c>
      <c r="L717" s="2">
        <v>1</v>
      </c>
      <c r="M717" s="12">
        <v>65</v>
      </c>
      <c r="N717" s="3">
        <v>1</v>
      </c>
      <c r="O717" s="2" t="str" cm="1">
        <f t="array" ref="O717">_xlfn.IFS(N717=1,"Unsatisfactory",N717=2,"Poor",N717=3,"Average",N717=4,"Good",N717=5,"Excellent")</f>
        <v>Unsatisfactory</v>
      </c>
      <c r="P717"/>
      <c r="Q717"/>
      <c r="R717"/>
      <c r="S717"/>
      <c r="T717"/>
      <c r="U717"/>
    </row>
    <row r="718" spans="1:21">
      <c r="A718" s="2">
        <v>149354</v>
      </c>
      <c r="B718" s="2" t="s">
        <v>33</v>
      </c>
      <c r="C718" s="4">
        <v>45397</v>
      </c>
      <c r="D718" s="17">
        <v>45397</v>
      </c>
      <c r="E718" s="2" t="s">
        <v>16</v>
      </c>
      <c r="F718" s="2" t="s">
        <v>17</v>
      </c>
      <c r="G718" s="2">
        <v>25</v>
      </c>
      <c r="H718" s="2" t="s">
        <v>69</v>
      </c>
      <c r="I718" s="2" t="s">
        <v>19</v>
      </c>
      <c r="J718" s="12">
        <v>118</v>
      </c>
      <c r="K718" s="2">
        <v>118</v>
      </c>
      <c r="L718" s="2">
        <v>1</v>
      </c>
      <c r="M718" s="12">
        <v>118</v>
      </c>
      <c r="N718" s="3">
        <v>4</v>
      </c>
      <c r="O718" s="2" t="str" cm="1">
        <f t="array" ref="O718">_xlfn.IFS(N718=1,"Unsatisfactory",N718=2,"Poor",N718=3,"Average",N718=4,"Good",N718=5,"Excellent")</f>
        <v>Good</v>
      </c>
      <c r="P718"/>
      <c r="Q718"/>
      <c r="R718"/>
      <c r="S718"/>
      <c r="T718"/>
      <c r="U718"/>
    </row>
    <row r="719" spans="1:21">
      <c r="A719" s="2">
        <v>143603</v>
      </c>
      <c r="B719" s="2" t="s">
        <v>48</v>
      </c>
      <c r="C719" s="4">
        <v>45270</v>
      </c>
      <c r="D719" s="17">
        <v>45270</v>
      </c>
      <c r="E719" s="2" t="s">
        <v>16</v>
      </c>
      <c r="F719" s="2" t="s">
        <v>17</v>
      </c>
      <c r="G719" s="2">
        <v>22</v>
      </c>
      <c r="H719" s="2" t="s">
        <v>31</v>
      </c>
      <c r="I719" s="2" t="s">
        <v>19</v>
      </c>
      <c r="J719" s="12">
        <v>130</v>
      </c>
      <c r="K719" s="2">
        <v>130</v>
      </c>
      <c r="L719" s="2">
        <v>4</v>
      </c>
      <c r="M719" s="12">
        <v>520</v>
      </c>
      <c r="N719" s="3">
        <v>2</v>
      </c>
      <c r="O719" s="2" t="str" cm="1">
        <f t="array" ref="O719">_xlfn.IFS(N719=1,"Unsatisfactory",N719=2,"Poor",N719=3,"Average",N719=4,"Good",N719=5,"Excellent")</f>
        <v>Poor</v>
      </c>
      <c r="P719"/>
      <c r="Q719"/>
      <c r="R719"/>
      <c r="S719"/>
      <c r="T719"/>
      <c r="U719"/>
    </row>
    <row r="720" spans="1:21">
      <c r="A720" s="2">
        <v>188914</v>
      </c>
      <c r="B720" s="2" t="s">
        <v>42</v>
      </c>
      <c r="C720" s="4">
        <v>45326</v>
      </c>
      <c r="D720" s="17">
        <v>45326</v>
      </c>
      <c r="E720" s="2" t="s">
        <v>16</v>
      </c>
      <c r="F720" s="2" t="s">
        <v>17</v>
      </c>
      <c r="G720" s="2">
        <v>28</v>
      </c>
      <c r="H720" s="2" t="s">
        <v>131</v>
      </c>
      <c r="I720" s="2" t="s">
        <v>27</v>
      </c>
      <c r="J720" s="12">
        <v>65</v>
      </c>
      <c r="K720" s="2">
        <v>135</v>
      </c>
      <c r="L720" s="2">
        <v>1</v>
      </c>
      <c r="M720" s="12">
        <v>135</v>
      </c>
      <c r="N720" s="3">
        <v>4</v>
      </c>
      <c r="O720" s="2" t="str" cm="1">
        <f t="array" ref="O720">_xlfn.IFS(N720=1,"Unsatisfactory",N720=2,"Poor",N720=3,"Average",N720=4,"Good",N720=5,"Excellent")</f>
        <v>Good</v>
      </c>
      <c r="P720"/>
      <c r="Q720"/>
      <c r="R720"/>
      <c r="S720"/>
      <c r="T720"/>
      <c r="U720"/>
    </row>
    <row r="721" spans="1:21">
      <c r="A721" s="2">
        <v>162881</v>
      </c>
      <c r="B721" s="2" t="s">
        <v>42</v>
      </c>
      <c r="C721" s="4">
        <v>45599</v>
      </c>
      <c r="D721" s="17">
        <v>45599</v>
      </c>
      <c r="E721" s="2" t="s">
        <v>16</v>
      </c>
      <c r="F721" s="2" t="s">
        <v>25</v>
      </c>
      <c r="G721" s="2">
        <v>30</v>
      </c>
      <c r="H721" s="2" t="s">
        <v>34</v>
      </c>
      <c r="I721" s="2" t="s">
        <v>27</v>
      </c>
      <c r="J721" s="12">
        <v>65</v>
      </c>
      <c r="K721" s="2">
        <v>165</v>
      </c>
      <c r="L721" s="2">
        <v>1</v>
      </c>
      <c r="M721" s="12">
        <v>165</v>
      </c>
      <c r="N721" s="3">
        <v>2</v>
      </c>
      <c r="O721" s="2" t="str" cm="1">
        <f t="array" ref="O721">_xlfn.IFS(N721=1,"Unsatisfactory",N721=2,"Poor",N721=3,"Average",N721=4,"Good",N721=5,"Excellent")</f>
        <v>Poor</v>
      </c>
      <c r="P721"/>
      <c r="Q721"/>
      <c r="R721"/>
      <c r="S721"/>
      <c r="T721"/>
      <c r="U721"/>
    </row>
    <row r="722" spans="1:21">
      <c r="A722" s="2">
        <v>129976</v>
      </c>
      <c r="B722" s="2" t="s">
        <v>42</v>
      </c>
      <c r="C722" s="4">
        <v>45586</v>
      </c>
      <c r="D722" s="17">
        <v>45586</v>
      </c>
      <c r="E722" s="2" t="s">
        <v>16</v>
      </c>
      <c r="F722" s="2" t="s">
        <v>25</v>
      </c>
      <c r="G722" s="2">
        <v>32</v>
      </c>
      <c r="H722" s="2" t="s">
        <v>62</v>
      </c>
      <c r="I722" s="2" t="s">
        <v>19</v>
      </c>
      <c r="J722" s="12">
        <v>65</v>
      </c>
      <c r="K722" s="2">
        <v>65</v>
      </c>
      <c r="L722" s="2">
        <v>1</v>
      </c>
      <c r="M722" s="12">
        <v>65</v>
      </c>
      <c r="N722" s="3">
        <v>3</v>
      </c>
      <c r="O722" s="2" t="str" cm="1">
        <f t="array" ref="O722">_xlfn.IFS(N722=1,"Unsatisfactory",N722=2,"Poor",N722=3,"Average",N722=4,"Good",N722=5,"Excellent")</f>
        <v>Average</v>
      </c>
      <c r="P722"/>
      <c r="Q722"/>
      <c r="R722"/>
      <c r="S722"/>
      <c r="T722"/>
      <c r="U722"/>
    </row>
    <row r="723" spans="1:21">
      <c r="A723" s="2">
        <v>145798</v>
      </c>
      <c r="B723" s="2" t="s">
        <v>48</v>
      </c>
      <c r="C723" s="4">
        <v>45356</v>
      </c>
      <c r="D723" s="17">
        <v>45356</v>
      </c>
      <c r="E723" s="2" t="s">
        <v>16</v>
      </c>
      <c r="F723" s="2" t="s">
        <v>25</v>
      </c>
      <c r="G723" s="2">
        <v>19</v>
      </c>
      <c r="H723" s="2" t="s">
        <v>130</v>
      </c>
      <c r="I723" s="2" t="s">
        <v>19</v>
      </c>
      <c r="J723" s="12">
        <v>130</v>
      </c>
      <c r="K723" s="2">
        <v>130</v>
      </c>
      <c r="L723" s="2">
        <v>3</v>
      </c>
      <c r="M723" s="12">
        <v>390</v>
      </c>
      <c r="N723" s="3">
        <v>1</v>
      </c>
      <c r="O723" s="2" t="str" cm="1">
        <f t="array" ref="O723">_xlfn.IFS(N723=1,"Unsatisfactory",N723=2,"Poor",N723=3,"Average",N723=4,"Good",N723=5,"Excellent")</f>
        <v>Unsatisfactory</v>
      </c>
      <c r="P723"/>
      <c r="Q723"/>
      <c r="R723"/>
      <c r="S723"/>
      <c r="T723"/>
      <c r="U723"/>
    </row>
    <row r="724" spans="1:21">
      <c r="A724" s="2">
        <v>164398</v>
      </c>
      <c r="B724" s="2" t="s">
        <v>76</v>
      </c>
      <c r="C724" s="4">
        <v>45581</v>
      </c>
      <c r="D724" s="17">
        <v>45581</v>
      </c>
      <c r="E724" s="2" t="s">
        <v>37</v>
      </c>
      <c r="F724" s="2" t="s">
        <v>25</v>
      </c>
      <c r="G724" s="2">
        <v>34</v>
      </c>
      <c r="H724" s="2" t="s">
        <v>56</v>
      </c>
      <c r="I724" s="2" t="s">
        <v>19</v>
      </c>
      <c r="J724" s="12">
        <v>45</v>
      </c>
      <c r="K724" s="2">
        <v>45</v>
      </c>
      <c r="L724" s="2">
        <v>1</v>
      </c>
      <c r="M724" s="12">
        <v>45</v>
      </c>
      <c r="N724" s="3">
        <v>4</v>
      </c>
      <c r="O724" s="2" t="str" cm="1">
        <f t="array" ref="O724">_xlfn.IFS(N724=1,"Unsatisfactory",N724=2,"Poor",N724=3,"Average",N724=4,"Good",N724=5,"Excellent")</f>
        <v>Good</v>
      </c>
      <c r="P724"/>
      <c r="Q724"/>
      <c r="R724"/>
      <c r="S724"/>
      <c r="T724"/>
      <c r="U724"/>
    </row>
    <row r="725" spans="1:21">
      <c r="A725" s="2">
        <v>171503</v>
      </c>
      <c r="B725" s="2" t="s">
        <v>33</v>
      </c>
      <c r="C725" s="4">
        <v>45256</v>
      </c>
      <c r="D725" s="17">
        <v>45256</v>
      </c>
      <c r="E725" s="2" t="s">
        <v>16</v>
      </c>
      <c r="F725" s="2" t="s">
        <v>17</v>
      </c>
      <c r="G725" s="2">
        <v>26</v>
      </c>
      <c r="H725" s="2" t="s">
        <v>26</v>
      </c>
      <c r="I725" s="2" t="s">
        <v>27</v>
      </c>
      <c r="J725" s="12">
        <v>118</v>
      </c>
      <c r="K725" s="2">
        <v>158</v>
      </c>
      <c r="L725" s="2">
        <v>1</v>
      </c>
      <c r="M725" s="12">
        <v>158</v>
      </c>
      <c r="N725" s="3">
        <v>4</v>
      </c>
      <c r="O725" s="2" t="str" cm="1">
        <f t="array" ref="O725">_xlfn.IFS(N725=1,"Unsatisfactory",N725=2,"Poor",N725=3,"Average",N725=4,"Good",N725=5,"Excellent")</f>
        <v>Good</v>
      </c>
      <c r="P725"/>
      <c r="Q725"/>
      <c r="R725"/>
      <c r="S725"/>
      <c r="T725"/>
      <c r="U725"/>
    </row>
    <row r="726" spans="1:21">
      <c r="A726" s="2">
        <v>136472</v>
      </c>
      <c r="B726" s="2" t="s">
        <v>42</v>
      </c>
      <c r="C726" s="4">
        <v>45251</v>
      </c>
      <c r="D726" s="17">
        <v>45251</v>
      </c>
      <c r="E726" s="2" t="s">
        <v>16</v>
      </c>
      <c r="F726" s="2" t="s">
        <v>25</v>
      </c>
      <c r="G726" s="2">
        <v>23</v>
      </c>
      <c r="H726" s="2" t="s">
        <v>29</v>
      </c>
      <c r="I726" s="2" t="s">
        <v>19</v>
      </c>
      <c r="J726" s="12">
        <v>65</v>
      </c>
      <c r="K726" s="2">
        <v>65</v>
      </c>
      <c r="L726" s="2">
        <v>1</v>
      </c>
      <c r="M726" s="12">
        <v>65</v>
      </c>
      <c r="N726" s="3">
        <v>4</v>
      </c>
      <c r="O726" s="2" t="str" cm="1">
        <f t="array" ref="O726">_xlfn.IFS(N726=1,"Unsatisfactory",N726=2,"Poor",N726=3,"Average",N726=4,"Good",N726=5,"Excellent")</f>
        <v>Good</v>
      </c>
      <c r="P726"/>
      <c r="Q726"/>
      <c r="R726"/>
      <c r="S726"/>
      <c r="T726"/>
      <c r="U726"/>
    </row>
    <row r="727" spans="1:21">
      <c r="A727" s="2">
        <v>149971</v>
      </c>
      <c r="B727" s="2" t="s">
        <v>15</v>
      </c>
      <c r="C727" s="4">
        <v>45408</v>
      </c>
      <c r="D727" s="17">
        <v>45408</v>
      </c>
      <c r="E727" s="2" t="s">
        <v>16</v>
      </c>
      <c r="F727" s="2" t="s">
        <v>17</v>
      </c>
      <c r="G727" s="2">
        <v>31</v>
      </c>
      <c r="H727" s="2" t="s">
        <v>118</v>
      </c>
      <c r="I727" s="2" t="s">
        <v>19</v>
      </c>
      <c r="J727" s="12">
        <v>100</v>
      </c>
      <c r="K727" s="2">
        <v>100</v>
      </c>
      <c r="L727" s="2">
        <v>1</v>
      </c>
      <c r="M727" s="12">
        <v>100</v>
      </c>
      <c r="N727" s="3">
        <v>5</v>
      </c>
      <c r="O727" s="2" t="str" cm="1">
        <f t="array" ref="O727">_xlfn.IFS(N727=1,"Unsatisfactory",N727=2,"Poor",N727=3,"Average",N727=4,"Good",N727=5,"Excellent")</f>
        <v>Excellent</v>
      </c>
      <c r="P727"/>
      <c r="Q727"/>
      <c r="R727"/>
      <c r="S727"/>
      <c r="T727"/>
      <c r="U727"/>
    </row>
    <row r="728" spans="1:21">
      <c r="A728" s="2">
        <v>195462</v>
      </c>
      <c r="B728" s="2" t="s">
        <v>42</v>
      </c>
      <c r="C728" s="4">
        <v>45257</v>
      </c>
      <c r="D728" s="17">
        <v>45257</v>
      </c>
      <c r="E728" s="2" t="s">
        <v>16</v>
      </c>
      <c r="F728" s="2" t="s">
        <v>17</v>
      </c>
      <c r="G728" s="2">
        <v>19</v>
      </c>
      <c r="H728" s="2" t="s">
        <v>66</v>
      </c>
      <c r="I728" s="2" t="s">
        <v>27</v>
      </c>
      <c r="J728" s="12">
        <v>65</v>
      </c>
      <c r="K728" s="2">
        <v>105</v>
      </c>
      <c r="L728" s="2">
        <v>3</v>
      </c>
      <c r="M728" s="12">
        <v>315</v>
      </c>
      <c r="N728" s="3">
        <v>3</v>
      </c>
      <c r="O728" s="2" t="str" cm="1">
        <f t="array" ref="O728">_xlfn.IFS(N728=1,"Unsatisfactory",N728=2,"Poor",N728=3,"Average",N728=4,"Good",N728=5,"Excellent")</f>
        <v>Average</v>
      </c>
      <c r="P728"/>
      <c r="Q728"/>
      <c r="R728"/>
      <c r="S728"/>
      <c r="T728"/>
      <c r="U728"/>
    </row>
    <row r="729" spans="1:21">
      <c r="A729" s="2">
        <v>154820</v>
      </c>
      <c r="B729" s="2" t="s">
        <v>50</v>
      </c>
      <c r="C729" s="4">
        <v>45529</v>
      </c>
      <c r="D729" s="17">
        <v>45529</v>
      </c>
      <c r="E729" s="2" t="s">
        <v>16</v>
      </c>
      <c r="F729" s="2" t="s">
        <v>17</v>
      </c>
      <c r="G729" s="2">
        <v>29</v>
      </c>
      <c r="H729" s="2" t="s">
        <v>62</v>
      </c>
      <c r="I729" s="2" t="s">
        <v>19</v>
      </c>
      <c r="J729" s="12">
        <v>97</v>
      </c>
      <c r="K729" s="2">
        <v>97</v>
      </c>
      <c r="L729" s="2">
        <v>2</v>
      </c>
      <c r="M729" s="12">
        <v>194</v>
      </c>
      <c r="N729" s="3">
        <v>4</v>
      </c>
      <c r="O729" s="2" t="str" cm="1">
        <f t="array" ref="O729">_xlfn.IFS(N729=1,"Unsatisfactory",N729=2,"Poor",N729=3,"Average",N729=4,"Good",N729=5,"Excellent")</f>
        <v>Good</v>
      </c>
      <c r="P729"/>
      <c r="Q729"/>
      <c r="R729"/>
      <c r="S729"/>
      <c r="T729"/>
      <c r="U729"/>
    </row>
    <row r="730" spans="1:21">
      <c r="A730" s="2">
        <v>155368</v>
      </c>
      <c r="B730" s="2" t="s">
        <v>15</v>
      </c>
      <c r="C730" s="4">
        <v>45327</v>
      </c>
      <c r="D730" s="17">
        <v>45327</v>
      </c>
      <c r="E730" s="2" t="s">
        <v>16</v>
      </c>
      <c r="F730" s="2" t="s">
        <v>17</v>
      </c>
      <c r="G730" s="2">
        <v>34</v>
      </c>
      <c r="H730" s="2" t="s">
        <v>58</v>
      </c>
      <c r="I730" s="2" t="s">
        <v>27</v>
      </c>
      <c r="J730" s="12">
        <v>100</v>
      </c>
      <c r="K730" s="2">
        <v>140</v>
      </c>
      <c r="L730" s="2">
        <v>3</v>
      </c>
      <c r="M730" s="12">
        <v>420</v>
      </c>
      <c r="N730" s="3">
        <v>2</v>
      </c>
      <c r="O730" s="2" t="str" cm="1">
        <f t="array" ref="O730">_xlfn.IFS(N730=1,"Unsatisfactory",N730=2,"Poor",N730=3,"Average",N730=4,"Good",N730=5,"Excellent")</f>
        <v>Poor</v>
      </c>
      <c r="P730"/>
      <c r="Q730"/>
      <c r="R730"/>
      <c r="S730"/>
      <c r="T730"/>
      <c r="U730"/>
    </row>
    <row r="731" spans="1:21">
      <c r="A731" s="2">
        <v>142286</v>
      </c>
      <c r="B731" s="2" t="s">
        <v>50</v>
      </c>
      <c r="C731" s="4">
        <v>45506</v>
      </c>
      <c r="D731" s="17">
        <v>45506</v>
      </c>
      <c r="E731" s="2" t="s">
        <v>16</v>
      </c>
      <c r="F731" s="2" t="s">
        <v>25</v>
      </c>
      <c r="G731" s="2">
        <v>26</v>
      </c>
      <c r="H731" s="2" t="s">
        <v>29</v>
      </c>
      <c r="I731" s="2" t="s">
        <v>19</v>
      </c>
      <c r="J731" s="12">
        <v>97</v>
      </c>
      <c r="K731" s="2">
        <v>97</v>
      </c>
      <c r="L731" s="2">
        <v>1</v>
      </c>
      <c r="M731" s="12">
        <v>97</v>
      </c>
      <c r="N731" s="3">
        <v>4</v>
      </c>
      <c r="O731" s="2" t="str" cm="1">
        <f t="array" ref="O731">_xlfn.IFS(N731=1,"Unsatisfactory",N731=2,"Poor",N731=3,"Average",N731=4,"Good",N731=5,"Excellent")</f>
        <v>Good</v>
      </c>
      <c r="P731"/>
      <c r="Q731"/>
      <c r="R731"/>
      <c r="S731"/>
      <c r="T731"/>
      <c r="U731"/>
    </row>
    <row r="732" spans="1:21">
      <c r="A732" s="2">
        <v>151530</v>
      </c>
      <c r="B732" s="2" t="s">
        <v>42</v>
      </c>
      <c r="C732" s="4">
        <v>45370</v>
      </c>
      <c r="D732" s="17">
        <v>45370</v>
      </c>
      <c r="E732" s="2" t="s">
        <v>16</v>
      </c>
      <c r="F732" s="2" t="s">
        <v>17</v>
      </c>
      <c r="G732" s="2">
        <v>35</v>
      </c>
      <c r="H732" s="2" t="s">
        <v>131</v>
      </c>
      <c r="I732" s="2" t="s">
        <v>27</v>
      </c>
      <c r="J732" s="12">
        <v>65</v>
      </c>
      <c r="K732" s="2">
        <v>135</v>
      </c>
      <c r="L732" s="2">
        <v>1</v>
      </c>
      <c r="M732" s="12">
        <v>135</v>
      </c>
      <c r="N732" s="3">
        <v>3</v>
      </c>
      <c r="O732" s="2" t="str" cm="1">
        <f t="array" ref="O732">_xlfn.IFS(N732=1,"Unsatisfactory",N732=2,"Poor",N732=3,"Average",N732=4,"Good",N732=5,"Excellent")</f>
        <v>Average</v>
      </c>
      <c r="P732"/>
      <c r="Q732"/>
      <c r="R732"/>
      <c r="S732"/>
      <c r="T732"/>
      <c r="U732"/>
    </row>
    <row r="733" spans="1:21">
      <c r="A733" s="2">
        <v>153972</v>
      </c>
      <c r="B733" s="2" t="s">
        <v>42</v>
      </c>
      <c r="C733" s="4">
        <v>45384</v>
      </c>
      <c r="D733" s="17">
        <v>45384</v>
      </c>
      <c r="E733" s="2" t="s">
        <v>16</v>
      </c>
      <c r="F733" s="2" t="s">
        <v>17</v>
      </c>
      <c r="G733" s="2">
        <v>25</v>
      </c>
      <c r="H733" s="2" t="s">
        <v>34</v>
      </c>
      <c r="I733" s="2" t="s">
        <v>27</v>
      </c>
      <c r="J733" s="12">
        <v>65</v>
      </c>
      <c r="K733" s="2">
        <v>165</v>
      </c>
      <c r="L733" s="2">
        <v>1</v>
      </c>
      <c r="M733" s="12">
        <v>165</v>
      </c>
      <c r="N733" s="3">
        <v>3</v>
      </c>
      <c r="O733" s="2" t="str" cm="1">
        <f t="array" ref="O733">_xlfn.IFS(N733=1,"Unsatisfactory",N733=2,"Poor",N733=3,"Average",N733=4,"Good",N733=5,"Excellent")</f>
        <v>Average</v>
      </c>
      <c r="P733"/>
      <c r="Q733"/>
      <c r="R733"/>
      <c r="S733"/>
      <c r="T733"/>
      <c r="U733"/>
    </row>
    <row r="734" spans="1:21">
      <c r="A734" s="2">
        <v>169439</v>
      </c>
      <c r="B734" s="2" t="s">
        <v>30</v>
      </c>
      <c r="C734" s="4">
        <v>45575</v>
      </c>
      <c r="D734" s="17">
        <v>45575</v>
      </c>
      <c r="E734" s="2" t="s">
        <v>24</v>
      </c>
      <c r="F734" s="2" t="s">
        <v>17</v>
      </c>
      <c r="G734" s="2">
        <v>34</v>
      </c>
      <c r="H734" s="2" t="s">
        <v>128</v>
      </c>
      <c r="I734" s="2" t="s">
        <v>19</v>
      </c>
      <c r="J734" s="12">
        <v>10</v>
      </c>
      <c r="K734" s="2">
        <v>10</v>
      </c>
      <c r="L734" s="2">
        <v>1</v>
      </c>
      <c r="M734" s="12">
        <v>10</v>
      </c>
      <c r="N734" s="3">
        <v>5</v>
      </c>
      <c r="O734" s="2" t="str" cm="1">
        <f t="array" ref="O734">_xlfn.IFS(N734=1,"Unsatisfactory",N734=2,"Poor",N734=3,"Average",N734=4,"Good",N734=5,"Excellent")</f>
        <v>Excellent</v>
      </c>
      <c r="P734"/>
      <c r="Q734"/>
      <c r="R734"/>
      <c r="S734"/>
      <c r="T734"/>
      <c r="U734"/>
    </row>
    <row r="735" spans="1:21">
      <c r="A735" s="2">
        <v>191536</v>
      </c>
      <c r="B735" s="2" t="s">
        <v>82</v>
      </c>
      <c r="C735" s="4">
        <v>45246</v>
      </c>
      <c r="D735" s="17">
        <v>45246</v>
      </c>
      <c r="E735" s="2" t="s">
        <v>37</v>
      </c>
      <c r="F735" s="2" t="s">
        <v>25</v>
      </c>
      <c r="G735" s="2">
        <v>35</v>
      </c>
      <c r="H735" s="2" t="s">
        <v>31</v>
      </c>
      <c r="I735" s="2" t="s">
        <v>19</v>
      </c>
      <c r="J735" s="12">
        <v>20</v>
      </c>
      <c r="K735" s="2">
        <v>20</v>
      </c>
      <c r="L735" s="2">
        <v>1</v>
      </c>
      <c r="M735" s="12">
        <v>20</v>
      </c>
      <c r="N735" s="3">
        <v>1</v>
      </c>
      <c r="O735" s="2" t="str" cm="1">
        <f t="array" ref="O735">_xlfn.IFS(N735=1,"Unsatisfactory",N735=2,"Poor",N735=3,"Average",N735=4,"Good",N735=5,"Excellent")</f>
        <v>Unsatisfactory</v>
      </c>
      <c r="P735"/>
      <c r="Q735"/>
      <c r="R735"/>
      <c r="S735"/>
      <c r="T735"/>
      <c r="U735"/>
    </row>
    <row r="736" spans="1:21">
      <c r="A736" s="2">
        <v>194130</v>
      </c>
      <c r="B736" s="2" t="s">
        <v>53</v>
      </c>
      <c r="C736" s="4">
        <v>45546</v>
      </c>
      <c r="D736" s="17">
        <v>45546</v>
      </c>
      <c r="E736" s="2" t="s">
        <v>37</v>
      </c>
      <c r="F736" s="2" t="s">
        <v>17</v>
      </c>
      <c r="G736" s="2">
        <v>27</v>
      </c>
      <c r="H736" s="2" t="s">
        <v>31</v>
      </c>
      <c r="I736" s="2" t="s">
        <v>19</v>
      </c>
      <c r="J736" s="12">
        <v>15</v>
      </c>
      <c r="K736" s="2">
        <v>15</v>
      </c>
      <c r="L736" s="2">
        <v>1</v>
      </c>
      <c r="M736" s="12">
        <v>15</v>
      </c>
      <c r="N736" s="3">
        <v>5</v>
      </c>
      <c r="O736" s="2" t="str" cm="1">
        <f t="array" ref="O736">_xlfn.IFS(N736=1,"Unsatisfactory",N736=2,"Poor",N736=3,"Average",N736=4,"Good",N736=5,"Excellent")</f>
        <v>Excellent</v>
      </c>
      <c r="P736"/>
      <c r="Q736"/>
      <c r="R736"/>
      <c r="S736"/>
      <c r="T736"/>
      <c r="U736"/>
    </row>
    <row r="737" spans="1:21">
      <c r="A737" s="2">
        <v>131404</v>
      </c>
      <c r="B737" s="2" t="s">
        <v>42</v>
      </c>
      <c r="C737" s="4">
        <v>45572</v>
      </c>
      <c r="D737" s="17">
        <v>45572</v>
      </c>
      <c r="E737" s="2" t="s">
        <v>16</v>
      </c>
      <c r="F737" s="2" t="s">
        <v>17</v>
      </c>
      <c r="G737" s="2">
        <v>29</v>
      </c>
      <c r="H737" s="2" t="s">
        <v>69</v>
      </c>
      <c r="I737" s="2" t="s">
        <v>19</v>
      </c>
      <c r="J737" s="12">
        <v>65</v>
      </c>
      <c r="K737" s="2">
        <v>65</v>
      </c>
      <c r="L737" s="2">
        <v>3</v>
      </c>
      <c r="M737" s="12">
        <v>195</v>
      </c>
      <c r="N737" s="3">
        <v>4</v>
      </c>
      <c r="O737" s="2" t="str" cm="1">
        <f t="array" ref="O737">_xlfn.IFS(N737=1,"Unsatisfactory",N737=2,"Poor",N737=3,"Average",N737=4,"Good",N737=5,"Excellent")</f>
        <v>Good</v>
      </c>
      <c r="P737"/>
      <c r="Q737"/>
      <c r="R737"/>
      <c r="S737"/>
      <c r="T737"/>
      <c r="U737"/>
    </row>
    <row r="738" spans="1:21">
      <c r="A738" s="2">
        <v>135430</v>
      </c>
      <c r="B738" s="2" t="s">
        <v>23</v>
      </c>
      <c r="C738" s="4">
        <v>45574</v>
      </c>
      <c r="D738" s="17">
        <v>45574</v>
      </c>
      <c r="E738" s="2" t="s">
        <v>24</v>
      </c>
      <c r="F738" s="2" t="s">
        <v>17</v>
      </c>
      <c r="G738" s="2">
        <v>27</v>
      </c>
      <c r="H738" s="2" t="s">
        <v>69</v>
      </c>
      <c r="I738" s="2" t="s">
        <v>19</v>
      </c>
      <c r="J738" s="12">
        <v>9</v>
      </c>
      <c r="K738" s="2">
        <v>9</v>
      </c>
      <c r="L738" s="2">
        <v>1</v>
      </c>
      <c r="M738" s="12">
        <v>9</v>
      </c>
      <c r="N738" s="3">
        <v>2</v>
      </c>
      <c r="O738" s="2" t="str" cm="1">
        <f t="array" ref="O738">_xlfn.IFS(N738=1,"Unsatisfactory",N738=2,"Poor",N738=3,"Average",N738=4,"Good",N738=5,"Excellent")</f>
        <v>Poor</v>
      </c>
      <c r="P738"/>
      <c r="Q738"/>
      <c r="R738"/>
      <c r="S738"/>
      <c r="T738"/>
      <c r="U738"/>
    </row>
    <row r="739" spans="1:21">
      <c r="A739" s="2">
        <v>199798</v>
      </c>
      <c r="B739" s="2" t="s">
        <v>85</v>
      </c>
      <c r="C739" s="4">
        <v>45391</v>
      </c>
      <c r="D739" s="17">
        <v>45391</v>
      </c>
      <c r="E739" s="2" t="s">
        <v>24</v>
      </c>
      <c r="F739" s="2" t="s">
        <v>17</v>
      </c>
      <c r="G739" s="2">
        <v>27</v>
      </c>
      <c r="H739" s="2" t="s">
        <v>56</v>
      </c>
      <c r="I739" s="2" t="s">
        <v>19</v>
      </c>
      <c r="J739" s="12">
        <v>23</v>
      </c>
      <c r="K739" s="2">
        <v>23</v>
      </c>
      <c r="L739" s="2">
        <v>1</v>
      </c>
      <c r="M739" s="12">
        <v>23</v>
      </c>
      <c r="N739" s="3">
        <v>4</v>
      </c>
      <c r="O739" s="2" t="str" cm="1">
        <f t="array" ref="O739">_xlfn.IFS(N739=1,"Unsatisfactory",N739=2,"Poor",N739=3,"Average",N739=4,"Good",N739=5,"Excellent")</f>
        <v>Good</v>
      </c>
      <c r="P739"/>
      <c r="Q739"/>
      <c r="R739"/>
      <c r="S739"/>
      <c r="T739"/>
      <c r="U739"/>
    </row>
    <row r="740" spans="1:21">
      <c r="A740" s="2">
        <v>163203</v>
      </c>
      <c r="B740" s="2" t="s">
        <v>36</v>
      </c>
      <c r="C740" s="4">
        <v>45396</v>
      </c>
      <c r="D740" s="17">
        <v>45396</v>
      </c>
      <c r="E740" s="2" t="s">
        <v>37</v>
      </c>
      <c r="F740" s="2" t="s">
        <v>25</v>
      </c>
      <c r="G740" s="2">
        <v>20</v>
      </c>
      <c r="H740" s="2" t="s">
        <v>56</v>
      </c>
      <c r="I740" s="2" t="s">
        <v>19</v>
      </c>
      <c r="J740" s="12">
        <v>32</v>
      </c>
      <c r="K740" s="2">
        <v>32</v>
      </c>
      <c r="L740" s="2">
        <v>2</v>
      </c>
      <c r="M740" s="12">
        <v>64</v>
      </c>
      <c r="N740" s="3">
        <v>2</v>
      </c>
      <c r="O740" s="2" t="str" cm="1">
        <f t="array" ref="O740">_xlfn.IFS(N740=1,"Unsatisfactory",N740=2,"Poor",N740=3,"Average",N740=4,"Good",N740=5,"Excellent")</f>
        <v>Poor</v>
      </c>
      <c r="P740"/>
      <c r="Q740"/>
      <c r="R740"/>
      <c r="S740"/>
      <c r="T740"/>
      <c r="U740"/>
    </row>
    <row r="741" spans="1:21">
      <c r="A741" s="2">
        <v>151202</v>
      </c>
      <c r="B741" s="2" t="s">
        <v>23</v>
      </c>
      <c r="C741" s="4">
        <v>45541</v>
      </c>
      <c r="D741" s="17">
        <v>45541</v>
      </c>
      <c r="E741" s="2" t="s">
        <v>24</v>
      </c>
      <c r="F741" s="2" t="s">
        <v>17</v>
      </c>
      <c r="G741" s="2">
        <v>31</v>
      </c>
      <c r="H741" s="2" t="s">
        <v>129</v>
      </c>
      <c r="I741" s="2" t="s">
        <v>19</v>
      </c>
      <c r="J741" s="12">
        <v>9</v>
      </c>
      <c r="K741" s="2">
        <v>9</v>
      </c>
      <c r="L741" s="2">
        <v>2</v>
      </c>
      <c r="M741" s="12">
        <v>18</v>
      </c>
      <c r="N741" s="3">
        <v>4</v>
      </c>
      <c r="O741" s="2" t="str" cm="1">
        <f t="array" ref="O741">_xlfn.IFS(N741=1,"Unsatisfactory",N741=2,"Poor",N741=3,"Average",N741=4,"Good",N741=5,"Excellent")</f>
        <v>Good</v>
      </c>
      <c r="P741"/>
      <c r="Q741"/>
      <c r="R741"/>
      <c r="S741"/>
      <c r="T741"/>
      <c r="U741"/>
    </row>
    <row r="742" spans="1:21">
      <c r="A742" s="2">
        <v>127857</v>
      </c>
      <c r="B742" s="2" t="s">
        <v>23</v>
      </c>
      <c r="C742" s="4">
        <v>45268</v>
      </c>
      <c r="D742" s="17">
        <v>45268</v>
      </c>
      <c r="E742" s="2" t="s">
        <v>24</v>
      </c>
      <c r="F742" s="2" t="s">
        <v>25</v>
      </c>
      <c r="G742" s="2">
        <v>29</v>
      </c>
      <c r="H742" s="2" t="s">
        <v>62</v>
      </c>
      <c r="I742" s="2" t="s">
        <v>19</v>
      </c>
      <c r="J742" s="12">
        <v>9</v>
      </c>
      <c r="K742" s="2">
        <v>9</v>
      </c>
      <c r="L742" s="2">
        <v>1</v>
      </c>
      <c r="M742" s="12">
        <v>9</v>
      </c>
      <c r="N742" s="3">
        <v>5</v>
      </c>
      <c r="O742" s="2" t="str" cm="1">
        <f t="array" ref="O742">_xlfn.IFS(N742=1,"Unsatisfactory",N742=2,"Poor",N742=3,"Average",N742=4,"Good",N742=5,"Excellent")</f>
        <v>Excellent</v>
      </c>
      <c r="P742"/>
      <c r="Q742"/>
      <c r="R742"/>
      <c r="S742"/>
      <c r="T742"/>
      <c r="U742"/>
    </row>
    <row r="743" spans="1:21">
      <c r="A743" s="2">
        <v>199344</v>
      </c>
      <c r="B743" s="2" t="s">
        <v>30</v>
      </c>
      <c r="C743" s="4">
        <v>45568</v>
      </c>
      <c r="D743" s="17">
        <v>45568</v>
      </c>
      <c r="E743" s="2" t="s">
        <v>24</v>
      </c>
      <c r="F743" s="2" t="s">
        <v>17</v>
      </c>
      <c r="G743" s="2">
        <v>19</v>
      </c>
      <c r="H743" s="2" t="s">
        <v>115</v>
      </c>
      <c r="I743" s="2" t="s">
        <v>19</v>
      </c>
      <c r="J743" s="12">
        <v>10</v>
      </c>
      <c r="K743" s="2">
        <v>10</v>
      </c>
      <c r="L743" s="2">
        <v>1</v>
      </c>
      <c r="M743" s="12">
        <v>10</v>
      </c>
      <c r="N743" s="3">
        <v>5</v>
      </c>
      <c r="O743" s="2" t="str" cm="1">
        <f t="array" ref="O743">_xlfn.IFS(N743=1,"Unsatisfactory",N743=2,"Poor",N743=3,"Average",N743=4,"Good",N743=5,"Excellent")</f>
        <v>Excellent</v>
      </c>
      <c r="P743"/>
      <c r="Q743"/>
      <c r="R743"/>
      <c r="S743"/>
      <c r="T743"/>
      <c r="U743"/>
    </row>
    <row r="744" spans="1:21">
      <c r="A744" s="2">
        <v>167171</v>
      </c>
      <c r="B744" s="2" t="s">
        <v>78</v>
      </c>
      <c r="C744" s="4">
        <v>45517</v>
      </c>
      <c r="D744" s="17">
        <v>45517</v>
      </c>
      <c r="E744" s="2" t="s">
        <v>37</v>
      </c>
      <c r="F744" s="2" t="s">
        <v>25</v>
      </c>
      <c r="G744" s="2">
        <v>18</v>
      </c>
      <c r="H744" s="2" t="s">
        <v>80</v>
      </c>
      <c r="I744" s="2" t="s">
        <v>27</v>
      </c>
      <c r="J744" s="12">
        <v>50</v>
      </c>
      <c r="K744" s="2">
        <v>90</v>
      </c>
      <c r="L744" s="2">
        <v>1</v>
      </c>
      <c r="M744" s="12">
        <v>90</v>
      </c>
      <c r="N744" s="3">
        <v>3</v>
      </c>
      <c r="O744" s="2" t="str" cm="1">
        <f t="array" ref="O744">_xlfn.IFS(N744=1,"Unsatisfactory",N744=2,"Poor",N744=3,"Average",N744=4,"Good",N744=5,"Excellent")</f>
        <v>Average</v>
      </c>
      <c r="P744"/>
      <c r="Q744"/>
      <c r="R744"/>
      <c r="S744"/>
      <c r="T744"/>
      <c r="U744"/>
    </row>
    <row r="745" spans="1:21">
      <c r="A745" s="2">
        <v>177886</v>
      </c>
      <c r="B745" s="2" t="s">
        <v>15</v>
      </c>
      <c r="C745" s="4">
        <v>45416</v>
      </c>
      <c r="D745" s="17">
        <v>45416</v>
      </c>
      <c r="E745" s="2" t="s">
        <v>16</v>
      </c>
      <c r="F745" s="2" t="s">
        <v>17</v>
      </c>
      <c r="G745" s="2">
        <v>32</v>
      </c>
      <c r="H745" s="2" t="s">
        <v>67</v>
      </c>
      <c r="I745" s="2" t="s">
        <v>27</v>
      </c>
      <c r="J745" s="12">
        <v>100</v>
      </c>
      <c r="K745" s="2">
        <v>140</v>
      </c>
      <c r="L745" s="2">
        <v>1</v>
      </c>
      <c r="M745" s="12">
        <v>140</v>
      </c>
      <c r="N745" s="3">
        <v>5</v>
      </c>
      <c r="O745" s="2" t="str" cm="1">
        <f t="array" ref="O745">_xlfn.IFS(N745=1,"Unsatisfactory",N745=2,"Poor",N745=3,"Average",N745=4,"Good",N745=5,"Excellent")</f>
        <v>Excellent</v>
      </c>
      <c r="P745"/>
      <c r="Q745"/>
      <c r="R745"/>
      <c r="S745"/>
      <c r="T745"/>
      <c r="U745"/>
    </row>
    <row r="746" spans="1:21">
      <c r="A746" s="2">
        <v>144392</v>
      </c>
      <c r="B746" s="2" t="s">
        <v>23</v>
      </c>
      <c r="C746" s="4">
        <v>45286</v>
      </c>
      <c r="D746" s="17">
        <v>45286</v>
      </c>
      <c r="E746" s="2" t="s">
        <v>24</v>
      </c>
      <c r="F746" s="2" t="s">
        <v>17</v>
      </c>
      <c r="G746" s="2">
        <v>35</v>
      </c>
      <c r="H746" s="2" t="s">
        <v>69</v>
      </c>
      <c r="I746" s="2" t="s">
        <v>19</v>
      </c>
      <c r="J746" s="12">
        <v>9</v>
      </c>
      <c r="K746" s="2">
        <v>9</v>
      </c>
      <c r="L746" s="2">
        <v>1</v>
      </c>
      <c r="M746" s="12">
        <v>9</v>
      </c>
      <c r="N746" s="3">
        <v>4</v>
      </c>
      <c r="O746" s="2" t="str" cm="1">
        <f t="array" ref="O746">_xlfn.IFS(N746=1,"Unsatisfactory",N746=2,"Poor",N746=3,"Average",N746=4,"Good",N746=5,"Excellent")</f>
        <v>Good</v>
      </c>
      <c r="P746"/>
      <c r="Q746"/>
      <c r="R746"/>
      <c r="S746"/>
      <c r="T746"/>
      <c r="U746"/>
    </row>
    <row r="747" spans="1:21">
      <c r="A747" s="2">
        <v>189671</v>
      </c>
      <c r="B747" s="2" t="s">
        <v>76</v>
      </c>
      <c r="C747" s="4">
        <v>45307</v>
      </c>
      <c r="D747" s="17">
        <v>45307</v>
      </c>
      <c r="E747" s="2" t="s">
        <v>37</v>
      </c>
      <c r="F747" s="2" t="s">
        <v>17</v>
      </c>
      <c r="G747" s="2">
        <v>26</v>
      </c>
      <c r="H747" s="2" t="s">
        <v>129</v>
      </c>
      <c r="I747" s="2" t="s">
        <v>19</v>
      </c>
      <c r="J747" s="12">
        <v>45</v>
      </c>
      <c r="K747" s="2">
        <v>45</v>
      </c>
      <c r="L747" s="2">
        <v>1</v>
      </c>
      <c r="M747" s="12">
        <v>45</v>
      </c>
      <c r="N747" s="3">
        <v>4</v>
      </c>
      <c r="O747" s="2" t="str" cm="1">
        <f t="array" ref="O747">_xlfn.IFS(N747=1,"Unsatisfactory",N747=2,"Poor",N747=3,"Average",N747=4,"Good",N747=5,"Excellent")</f>
        <v>Good</v>
      </c>
      <c r="P747"/>
      <c r="Q747"/>
      <c r="R747"/>
      <c r="S747"/>
      <c r="T747"/>
      <c r="U747"/>
    </row>
    <row r="748" spans="1:21">
      <c r="A748" s="2">
        <v>188708</v>
      </c>
      <c r="B748" s="2" t="s">
        <v>15</v>
      </c>
      <c r="C748" s="4">
        <v>45369</v>
      </c>
      <c r="D748" s="17">
        <v>45369</v>
      </c>
      <c r="E748" s="2" t="s">
        <v>16</v>
      </c>
      <c r="F748" s="2" t="s">
        <v>17</v>
      </c>
      <c r="G748" s="2">
        <v>22</v>
      </c>
      <c r="H748" s="2" t="s">
        <v>79</v>
      </c>
      <c r="I748" s="2" t="s">
        <v>27</v>
      </c>
      <c r="J748" s="12">
        <v>100</v>
      </c>
      <c r="K748" s="2">
        <v>140</v>
      </c>
      <c r="L748" s="2">
        <v>2</v>
      </c>
      <c r="M748" s="12">
        <v>280</v>
      </c>
      <c r="N748" s="3">
        <v>5</v>
      </c>
      <c r="O748" s="2" t="str" cm="1">
        <f t="array" ref="O748">_xlfn.IFS(N748=1,"Unsatisfactory",N748=2,"Poor",N748=3,"Average",N748=4,"Good",N748=5,"Excellent")</f>
        <v>Excellent</v>
      </c>
      <c r="P748"/>
      <c r="Q748"/>
      <c r="R748"/>
      <c r="S748"/>
      <c r="T748"/>
      <c r="U748"/>
    </row>
    <row r="749" spans="1:21">
      <c r="A749" s="2">
        <v>132993</v>
      </c>
      <c r="B749" s="2" t="s">
        <v>82</v>
      </c>
      <c r="C749" s="4">
        <v>45291</v>
      </c>
      <c r="D749" s="17">
        <v>45291</v>
      </c>
      <c r="E749" s="2" t="s">
        <v>37</v>
      </c>
      <c r="F749" s="2" t="s">
        <v>25</v>
      </c>
      <c r="G749" s="2">
        <v>18</v>
      </c>
      <c r="H749" s="2" t="s">
        <v>62</v>
      </c>
      <c r="I749" s="2" t="s">
        <v>19</v>
      </c>
      <c r="J749" s="12">
        <v>20</v>
      </c>
      <c r="K749" s="2">
        <v>20</v>
      </c>
      <c r="L749" s="2">
        <v>1</v>
      </c>
      <c r="M749" s="12">
        <v>20</v>
      </c>
      <c r="N749" s="3">
        <v>5</v>
      </c>
      <c r="O749" s="2" t="str" cm="1">
        <f t="array" ref="O749">_xlfn.IFS(N749=1,"Unsatisfactory",N749=2,"Poor",N749=3,"Average",N749=4,"Good",N749=5,"Excellent")</f>
        <v>Excellent</v>
      </c>
      <c r="P749"/>
      <c r="Q749"/>
      <c r="R749"/>
      <c r="S749"/>
      <c r="T749"/>
      <c r="U749"/>
    </row>
    <row r="750" spans="1:21">
      <c r="A750" s="2">
        <v>183321</v>
      </c>
      <c r="B750" s="2" t="s">
        <v>23</v>
      </c>
      <c r="C750" s="4">
        <v>45257</v>
      </c>
      <c r="D750" s="17">
        <v>45257</v>
      </c>
      <c r="E750" s="2" t="s">
        <v>24</v>
      </c>
      <c r="F750" s="2" t="s">
        <v>25</v>
      </c>
      <c r="G750" s="2">
        <v>23</v>
      </c>
      <c r="H750" s="2" t="s">
        <v>80</v>
      </c>
      <c r="I750" s="2" t="s">
        <v>27</v>
      </c>
      <c r="J750" s="12">
        <v>9</v>
      </c>
      <c r="K750" s="2">
        <v>49</v>
      </c>
      <c r="L750" s="2">
        <v>2</v>
      </c>
      <c r="M750" s="12">
        <v>98</v>
      </c>
      <c r="N750" s="3">
        <v>1</v>
      </c>
      <c r="O750" s="2" t="str" cm="1">
        <f t="array" ref="O750">_xlfn.IFS(N750=1,"Unsatisfactory",N750=2,"Poor",N750=3,"Average",N750=4,"Good",N750=5,"Excellent")</f>
        <v>Unsatisfactory</v>
      </c>
      <c r="P750"/>
      <c r="Q750"/>
      <c r="R750"/>
      <c r="S750"/>
      <c r="T750"/>
      <c r="U750"/>
    </row>
    <row r="751" spans="1:21">
      <c r="A751" s="2">
        <v>180915</v>
      </c>
      <c r="B751" s="2" t="s">
        <v>50</v>
      </c>
      <c r="C751" s="4">
        <v>45268</v>
      </c>
      <c r="D751" s="17">
        <v>45268</v>
      </c>
      <c r="E751" s="2" t="s">
        <v>16</v>
      </c>
      <c r="F751" s="2" t="s">
        <v>25</v>
      </c>
      <c r="G751" s="2">
        <v>31</v>
      </c>
      <c r="H751" s="2" t="s">
        <v>62</v>
      </c>
      <c r="I751" s="2" t="s">
        <v>19</v>
      </c>
      <c r="J751" s="12">
        <v>97</v>
      </c>
      <c r="K751" s="2">
        <v>97</v>
      </c>
      <c r="L751" s="2">
        <v>1</v>
      </c>
      <c r="M751" s="12">
        <v>97</v>
      </c>
      <c r="N751" s="3">
        <v>3</v>
      </c>
      <c r="O751" s="2" t="str" cm="1">
        <f t="array" ref="O751">_xlfn.IFS(N751=1,"Unsatisfactory",N751=2,"Poor",N751=3,"Average",N751=4,"Good",N751=5,"Excellent")</f>
        <v>Average</v>
      </c>
      <c r="P751"/>
      <c r="Q751"/>
      <c r="R751"/>
      <c r="S751"/>
      <c r="T751"/>
      <c r="U751"/>
    </row>
    <row r="752" spans="1:21">
      <c r="A752" s="2">
        <v>178552</v>
      </c>
      <c r="B752" s="2" t="s">
        <v>30</v>
      </c>
      <c r="C752" s="4">
        <v>45347</v>
      </c>
      <c r="D752" s="17">
        <v>45347</v>
      </c>
      <c r="E752" s="2" t="s">
        <v>24</v>
      </c>
      <c r="F752" s="2" t="s">
        <v>25</v>
      </c>
      <c r="G752" s="2">
        <v>21</v>
      </c>
      <c r="H752" s="2" t="s">
        <v>118</v>
      </c>
      <c r="I752" s="2" t="s">
        <v>19</v>
      </c>
      <c r="J752" s="12">
        <v>10</v>
      </c>
      <c r="K752" s="2">
        <v>10</v>
      </c>
      <c r="L752" s="2">
        <v>1</v>
      </c>
      <c r="M752" s="12">
        <v>10</v>
      </c>
      <c r="N752" s="3">
        <v>5</v>
      </c>
      <c r="O752" s="2" t="str" cm="1">
        <f t="array" ref="O752">_xlfn.IFS(N752=1,"Unsatisfactory",N752=2,"Poor",N752=3,"Average",N752=4,"Good",N752=5,"Excellent")</f>
        <v>Excellent</v>
      </c>
      <c r="P752"/>
      <c r="Q752"/>
      <c r="R752"/>
      <c r="S752"/>
      <c r="T752"/>
      <c r="U752"/>
    </row>
    <row r="753" spans="1:21">
      <c r="A753" s="2">
        <v>129773</v>
      </c>
      <c r="B753" s="2" t="s">
        <v>50</v>
      </c>
      <c r="C753" s="4">
        <v>45410</v>
      </c>
      <c r="D753" s="17">
        <v>45410</v>
      </c>
      <c r="E753" s="2" t="s">
        <v>16</v>
      </c>
      <c r="F753" s="2" t="s">
        <v>17</v>
      </c>
      <c r="G753" s="2">
        <v>31</v>
      </c>
      <c r="H753" s="2" t="s">
        <v>56</v>
      </c>
      <c r="I753" s="2" t="s">
        <v>19</v>
      </c>
      <c r="J753" s="12">
        <v>97</v>
      </c>
      <c r="K753" s="2">
        <v>97</v>
      </c>
      <c r="L753" s="2">
        <v>3</v>
      </c>
      <c r="M753" s="12">
        <v>291</v>
      </c>
      <c r="N753" s="3">
        <v>5</v>
      </c>
      <c r="O753" s="2" t="str" cm="1">
        <f t="array" ref="O753">_xlfn.IFS(N753=1,"Unsatisfactory",N753=2,"Poor",N753=3,"Average",N753=4,"Good",N753=5,"Excellent")</f>
        <v>Excellent</v>
      </c>
      <c r="P753"/>
      <c r="Q753"/>
      <c r="R753"/>
      <c r="S753"/>
      <c r="T753"/>
      <c r="U753"/>
    </row>
    <row r="754" spans="1:21">
      <c r="A754" s="2">
        <v>181020</v>
      </c>
      <c r="B754" s="2" t="s">
        <v>23</v>
      </c>
      <c r="C754" s="4">
        <v>45295</v>
      </c>
      <c r="D754" s="17">
        <v>45295</v>
      </c>
      <c r="E754" s="2" t="s">
        <v>24</v>
      </c>
      <c r="F754" s="2" t="s">
        <v>17</v>
      </c>
      <c r="G754" s="2">
        <v>27</v>
      </c>
      <c r="H754" s="2" t="s">
        <v>69</v>
      </c>
      <c r="I754" s="2" t="s">
        <v>19</v>
      </c>
      <c r="J754" s="12">
        <v>9</v>
      </c>
      <c r="K754" s="2">
        <v>9</v>
      </c>
      <c r="L754" s="2">
        <v>4</v>
      </c>
      <c r="M754" s="12">
        <v>36</v>
      </c>
      <c r="N754" s="3">
        <v>4</v>
      </c>
      <c r="O754" s="2" t="str" cm="1">
        <f t="array" ref="O754">_xlfn.IFS(N754=1,"Unsatisfactory",N754=2,"Poor",N754=3,"Average",N754=4,"Good",N754=5,"Excellent")</f>
        <v>Good</v>
      </c>
      <c r="P754"/>
      <c r="Q754"/>
      <c r="R754"/>
      <c r="S754"/>
      <c r="T754"/>
      <c r="U754"/>
    </row>
    <row r="755" spans="1:21">
      <c r="A755" s="2">
        <v>156442</v>
      </c>
      <c r="B755" s="2" t="s">
        <v>42</v>
      </c>
      <c r="C755" s="4">
        <v>45417</v>
      </c>
      <c r="D755" s="17">
        <v>45417</v>
      </c>
      <c r="E755" s="2" t="s">
        <v>16</v>
      </c>
      <c r="F755" s="2" t="s">
        <v>17</v>
      </c>
      <c r="G755" s="2">
        <v>20</v>
      </c>
      <c r="H755" s="2" t="s">
        <v>51</v>
      </c>
      <c r="I755" s="2" t="s">
        <v>27</v>
      </c>
      <c r="J755" s="12">
        <v>65</v>
      </c>
      <c r="K755" s="2">
        <v>115</v>
      </c>
      <c r="L755" s="2">
        <v>1</v>
      </c>
      <c r="M755" s="12">
        <v>115</v>
      </c>
      <c r="N755" s="3">
        <v>5</v>
      </c>
      <c r="O755" s="2" t="str" cm="1">
        <f t="array" ref="O755">_xlfn.IFS(N755=1,"Unsatisfactory",N755=2,"Poor",N755=3,"Average",N755=4,"Good",N755=5,"Excellent")</f>
        <v>Excellent</v>
      </c>
      <c r="P755"/>
      <c r="Q755"/>
      <c r="R755"/>
      <c r="S755"/>
      <c r="T755"/>
      <c r="U755"/>
    </row>
    <row r="756" spans="1:21">
      <c r="A756" s="2">
        <v>142196</v>
      </c>
      <c r="B756" s="2" t="s">
        <v>30</v>
      </c>
      <c r="C756" s="4">
        <v>45414</v>
      </c>
      <c r="D756" s="17">
        <v>45414</v>
      </c>
      <c r="E756" s="2" t="s">
        <v>24</v>
      </c>
      <c r="F756" s="2" t="s">
        <v>25</v>
      </c>
      <c r="G756" s="2">
        <v>33</v>
      </c>
      <c r="H756" s="2" t="s">
        <v>29</v>
      </c>
      <c r="I756" s="2" t="s">
        <v>19</v>
      </c>
      <c r="J756" s="12">
        <v>10</v>
      </c>
      <c r="K756" s="2">
        <v>10</v>
      </c>
      <c r="L756" s="2">
        <v>1</v>
      </c>
      <c r="M756" s="12">
        <v>10</v>
      </c>
      <c r="N756" s="3">
        <v>4</v>
      </c>
      <c r="O756" s="2" t="str" cm="1">
        <f t="array" ref="O756">_xlfn.IFS(N756=1,"Unsatisfactory",N756=2,"Poor",N756=3,"Average",N756=4,"Good",N756=5,"Excellent")</f>
        <v>Good</v>
      </c>
      <c r="P756"/>
      <c r="Q756"/>
      <c r="R756"/>
      <c r="S756"/>
      <c r="T756"/>
      <c r="U756"/>
    </row>
    <row r="757" spans="1:21">
      <c r="A757" s="2">
        <v>175056</v>
      </c>
      <c r="B757" s="2" t="s">
        <v>36</v>
      </c>
      <c r="C757" s="4">
        <v>45541</v>
      </c>
      <c r="D757" s="17">
        <v>45541</v>
      </c>
      <c r="E757" s="2" t="s">
        <v>37</v>
      </c>
      <c r="F757" s="2" t="s">
        <v>25</v>
      </c>
      <c r="G757" s="2">
        <v>29</v>
      </c>
      <c r="H757" s="2" t="s">
        <v>115</v>
      </c>
      <c r="I757" s="2" t="s">
        <v>19</v>
      </c>
      <c r="J757" s="12">
        <v>32</v>
      </c>
      <c r="K757" s="2">
        <v>32</v>
      </c>
      <c r="L757" s="2">
        <v>1</v>
      </c>
      <c r="M757" s="12">
        <v>32</v>
      </c>
      <c r="N757" s="3">
        <v>5</v>
      </c>
      <c r="O757" s="2" t="str" cm="1">
        <f t="array" ref="O757">_xlfn.IFS(N757=1,"Unsatisfactory",N757=2,"Poor",N757=3,"Average",N757=4,"Good",N757=5,"Excellent")</f>
        <v>Excellent</v>
      </c>
      <c r="P757"/>
      <c r="Q757"/>
      <c r="R757"/>
      <c r="S757"/>
      <c r="T757"/>
      <c r="U757"/>
    </row>
    <row r="758" spans="1:21">
      <c r="A758" s="2">
        <v>121730</v>
      </c>
      <c r="B758" s="2" t="s">
        <v>42</v>
      </c>
      <c r="C758" s="4">
        <v>45580</v>
      </c>
      <c r="D758" s="17">
        <v>45580</v>
      </c>
      <c r="E758" s="2" t="s">
        <v>16</v>
      </c>
      <c r="F758" s="2" t="s">
        <v>17</v>
      </c>
      <c r="G758" s="2">
        <v>34</v>
      </c>
      <c r="H758" s="2" t="s">
        <v>66</v>
      </c>
      <c r="I758" s="2" t="s">
        <v>27</v>
      </c>
      <c r="J758" s="12">
        <v>65</v>
      </c>
      <c r="K758" s="2">
        <v>105</v>
      </c>
      <c r="L758" s="2">
        <v>2</v>
      </c>
      <c r="M758" s="12">
        <v>210</v>
      </c>
      <c r="N758" s="3">
        <v>3</v>
      </c>
      <c r="O758" s="2" t="str" cm="1">
        <f t="array" ref="O758">_xlfn.IFS(N758=1,"Unsatisfactory",N758=2,"Poor",N758=3,"Average",N758=4,"Good",N758=5,"Excellent")</f>
        <v>Average</v>
      </c>
      <c r="P758"/>
      <c r="Q758"/>
      <c r="R758"/>
      <c r="S758"/>
      <c r="T758"/>
      <c r="U758"/>
    </row>
    <row r="759" spans="1:21">
      <c r="A759" s="2">
        <v>146595</v>
      </c>
      <c r="B759" s="2" t="s">
        <v>15</v>
      </c>
      <c r="C759" s="4">
        <v>45302</v>
      </c>
      <c r="D759" s="17">
        <v>45302</v>
      </c>
      <c r="E759" s="2" t="s">
        <v>16</v>
      </c>
      <c r="F759" s="2" t="s">
        <v>17</v>
      </c>
      <c r="G759" s="2">
        <v>28</v>
      </c>
      <c r="H759" s="2" t="s">
        <v>129</v>
      </c>
      <c r="I759" s="2" t="s">
        <v>19</v>
      </c>
      <c r="J759" s="12">
        <v>100</v>
      </c>
      <c r="K759" s="2">
        <v>100</v>
      </c>
      <c r="L759" s="2">
        <v>1</v>
      </c>
      <c r="M759" s="12">
        <v>100</v>
      </c>
      <c r="N759" s="3">
        <v>5</v>
      </c>
      <c r="O759" s="2" t="str" cm="1">
        <f t="array" ref="O759">_xlfn.IFS(N759=1,"Unsatisfactory",N759=2,"Poor",N759=3,"Average",N759=4,"Good",N759=5,"Excellent")</f>
        <v>Excellent</v>
      </c>
      <c r="P759"/>
      <c r="Q759"/>
      <c r="R759"/>
      <c r="S759"/>
      <c r="T759"/>
      <c r="U759"/>
    </row>
    <row r="760" spans="1:21">
      <c r="A760" s="2">
        <v>134684</v>
      </c>
      <c r="B760" s="2" t="s">
        <v>53</v>
      </c>
      <c r="C760" s="4">
        <v>45496</v>
      </c>
      <c r="D760" s="17">
        <v>45496</v>
      </c>
      <c r="E760" s="2" t="s">
        <v>37</v>
      </c>
      <c r="F760" s="2" t="s">
        <v>17</v>
      </c>
      <c r="G760" s="2">
        <v>35</v>
      </c>
      <c r="H760" s="2" t="s">
        <v>131</v>
      </c>
      <c r="I760" s="2" t="s">
        <v>27</v>
      </c>
      <c r="J760" s="12">
        <v>15</v>
      </c>
      <c r="K760" s="2">
        <v>85</v>
      </c>
      <c r="L760" s="2">
        <v>1</v>
      </c>
      <c r="M760" s="12">
        <v>85</v>
      </c>
      <c r="N760" s="3">
        <v>4</v>
      </c>
      <c r="O760" s="2" t="str" cm="1">
        <f t="array" ref="O760">_xlfn.IFS(N760=1,"Unsatisfactory",N760=2,"Poor",N760=3,"Average",N760=4,"Good",N760=5,"Excellent")</f>
        <v>Good</v>
      </c>
      <c r="P760"/>
      <c r="Q760"/>
      <c r="R760"/>
      <c r="S760"/>
      <c r="T760"/>
      <c r="U760"/>
    </row>
    <row r="761" spans="1:21">
      <c r="A761" s="2">
        <v>143226</v>
      </c>
      <c r="B761" s="2" t="s">
        <v>76</v>
      </c>
      <c r="C761" s="4">
        <v>45340</v>
      </c>
      <c r="D761" s="17">
        <v>45340</v>
      </c>
      <c r="E761" s="2" t="s">
        <v>37</v>
      </c>
      <c r="F761" s="2" t="s">
        <v>17</v>
      </c>
      <c r="G761" s="2">
        <v>30</v>
      </c>
      <c r="H761" s="2" t="s">
        <v>31</v>
      </c>
      <c r="I761" s="2" t="s">
        <v>19</v>
      </c>
      <c r="J761" s="12">
        <v>45</v>
      </c>
      <c r="K761" s="2">
        <v>45</v>
      </c>
      <c r="L761" s="2">
        <v>1</v>
      </c>
      <c r="M761" s="12">
        <v>45</v>
      </c>
      <c r="N761" s="3">
        <v>4</v>
      </c>
      <c r="O761" s="2" t="str" cm="1">
        <f t="array" ref="O761">_xlfn.IFS(N761=1,"Unsatisfactory",N761=2,"Poor",N761=3,"Average",N761=4,"Good",N761=5,"Excellent")</f>
        <v>Good</v>
      </c>
      <c r="P761"/>
      <c r="Q761"/>
      <c r="R761"/>
      <c r="S761"/>
      <c r="T761"/>
      <c r="U761"/>
    </row>
    <row r="762" spans="1:21">
      <c r="A762" s="2">
        <v>193850</v>
      </c>
      <c r="B762" s="2" t="s">
        <v>50</v>
      </c>
      <c r="C762" s="4">
        <v>45359</v>
      </c>
      <c r="D762" s="17">
        <v>45359</v>
      </c>
      <c r="E762" s="2" t="s">
        <v>16</v>
      </c>
      <c r="F762" s="2" t="s">
        <v>25</v>
      </c>
      <c r="G762" s="2">
        <v>27</v>
      </c>
      <c r="H762" s="2" t="s">
        <v>75</v>
      </c>
      <c r="I762" s="2" t="s">
        <v>27</v>
      </c>
      <c r="J762" s="12">
        <v>97</v>
      </c>
      <c r="K762" s="2">
        <v>167</v>
      </c>
      <c r="L762" s="2">
        <v>1</v>
      </c>
      <c r="M762" s="12">
        <v>167</v>
      </c>
      <c r="N762" s="3">
        <v>3</v>
      </c>
      <c r="O762" s="2" t="str" cm="1">
        <f t="array" ref="O762">_xlfn.IFS(N762=1,"Unsatisfactory",N762=2,"Poor",N762=3,"Average",N762=4,"Good",N762=5,"Excellent")</f>
        <v>Average</v>
      </c>
      <c r="P762"/>
      <c r="Q762"/>
      <c r="R762"/>
      <c r="S762"/>
      <c r="T762"/>
      <c r="U762"/>
    </row>
    <row r="763" spans="1:21">
      <c r="A763" s="2">
        <v>192780</v>
      </c>
      <c r="B763" s="2" t="s">
        <v>50</v>
      </c>
      <c r="C763" s="4">
        <v>45507</v>
      </c>
      <c r="D763" s="17">
        <v>45507</v>
      </c>
      <c r="E763" s="2" t="s">
        <v>16</v>
      </c>
      <c r="F763" s="2" t="s">
        <v>17</v>
      </c>
      <c r="G763" s="2">
        <v>20</v>
      </c>
      <c r="H763" s="2" t="s">
        <v>60</v>
      </c>
      <c r="I763" s="2" t="s">
        <v>19</v>
      </c>
      <c r="J763" s="12">
        <v>97</v>
      </c>
      <c r="K763" s="2">
        <v>97</v>
      </c>
      <c r="L763" s="2">
        <v>1</v>
      </c>
      <c r="M763" s="12">
        <v>97</v>
      </c>
      <c r="N763" s="3">
        <v>3</v>
      </c>
      <c r="O763" s="2" t="str" cm="1">
        <f t="array" ref="O763">_xlfn.IFS(N763=1,"Unsatisfactory",N763=2,"Poor",N763=3,"Average",N763=4,"Good",N763=5,"Excellent")</f>
        <v>Average</v>
      </c>
      <c r="P763"/>
      <c r="Q763"/>
      <c r="R763"/>
      <c r="S763"/>
      <c r="T763"/>
      <c r="U763"/>
    </row>
    <row r="764" spans="1:21">
      <c r="A764" s="2">
        <v>147229</v>
      </c>
      <c r="B764" s="2" t="s">
        <v>50</v>
      </c>
      <c r="C764" s="4">
        <v>45586</v>
      </c>
      <c r="D764" s="17">
        <v>45586</v>
      </c>
      <c r="E764" s="2" t="s">
        <v>16</v>
      </c>
      <c r="F764" s="2" t="s">
        <v>25</v>
      </c>
      <c r="G764" s="2">
        <v>24</v>
      </c>
      <c r="H764" s="2" t="s">
        <v>69</v>
      </c>
      <c r="I764" s="2" t="s">
        <v>19</v>
      </c>
      <c r="J764" s="12">
        <v>97</v>
      </c>
      <c r="K764" s="2">
        <v>97</v>
      </c>
      <c r="L764" s="2">
        <v>4</v>
      </c>
      <c r="M764" s="12">
        <v>388</v>
      </c>
      <c r="N764" s="3">
        <v>1</v>
      </c>
      <c r="O764" s="2" t="str" cm="1">
        <f t="array" ref="O764">_xlfn.IFS(N764=1,"Unsatisfactory",N764=2,"Poor",N764=3,"Average",N764=4,"Good",N764=5,"Excellent")</f>
        <v>Unsatisfactory</v>
      </c>
      <c r="P764"/>
      <c r="Q764"/>
      <c r="R764"/>
      <c r="S764"/>
      <c r="T764"/>
      <c r="U764"/>
    </row>
    <row r="765" spans="1:21">
      <c r="A765" s="2">
        <v>137299</v>
      </c>
      <c r="B765" s="2" t="s">
        <v>36</v>
      </c>
      <c r="C765" s="4">
        <v>45363</v>
      </c>
      <c r="D765" s="17">
        <v>45363</v>
      </c>
      <c r="E765" s="2" t="s">
        <v>37</v>
      </c>
      <c r="F765" s="2" t="s">
        <v>17</v>
      </c>
      <c r="G765" s="2">
        <v>28</v>
      </c>
      <c r="H765" s="2" t="s">
        <v>31</v>
      </c>
      <c r="I765" s="2" t="s">
        <v>19</v>
      </c>
      <c r="J765" s="12">
        <v>32</v>
      </c>
      <c r="K765" s="2">
        <v>32</v>
      </c>
      <c r="L765" s="2">
        <v>1</v>
      </c>
      <c r="M765" s="12">
        <v>32</v>
      </c>
      <c r="N765" s="3">
        <v>4</v>
      </c>
      <c r="O765" s="2" t="str" cm="1">
        <f t="array" ref="O765">_xlfn.IFS(N765=1,"Unsatisfactory",N765=2,"Poor",N765=3,"Average",N765=4,"Good",N765=5,"Excellent")</f>
        <v>Good</v>
      </c>
      <c r="P765"/>
      <c r="Q765"/>
      <c r="R765"/>
      <c r="S765"/>
      <c r="T765"/>
      <c r="U765"/>
    </row>
    <row r="766" spans="1:21">
      <c r="A766" s="2">
        <v>181617</v>
      </c>
      <c r="B766" s="2" t="s">
        <v>50</v>
      </c>
      <c r="C766" s="4">
        <v>45298</v>
      </c>
      <c r="D766" s="17">
        <v>45298</v>
      </c>
      <c r="E766" s="2" t="s">
        <v>16</v>
      </c>
      <c r="F766" s="2" t="s">
        <v>17</v>
      </c>
      <c r="G766" s="2">
        <v>19</v>
      </c>
      <c r="H766" s="2" t="s">
        <v>130</v>
      </c>
      <c r="I766" s="2" t="s">
        <v>19</v>
      </c>
      <c r="J766" s="12">
        <v>97</v>
      </c>
      <c r="K766" s="2">
        <v>97</v>
      </c>
      <c r="L766" s="2">
        <v>1</v>
      </c>
      <c r="M766" s="12">
        <v>97</v>
      </c>
      <c r="N766" s="3">
        <v>2</v>
      </c>
      <c r="O766" s="2" t="str" cm="1">
        <f t="array" ref="O766">_xlfn.IFS(N766=1,"Unsatisfactory",N766=2,"Poor",N766=3,"Average",N766=4,"Good",N766=5,"Excellent")</f>
        <v>Poor</v>
      </c>
      <c r="P766"/>
      <c r="Q766"/>
      <c r="R766"/>
      <c r="S766"/>
      <c r="T766"/>
      <c r="U766"/>
    </row>
    <row r="767" spans="1:21">
      <c r="A767" s="2">
        <v>155705</v>
      </c>
      <c r="B767" s="2" t="s">
        <v>15</v>
      </c>
      <c r="C767" s="4">
        <v>45580</v>
      </c>
      <c r="D767" s="17">
        <v>45580</v>
      </c>
      <c r="E767" s="2" t="s">
        <v>16</v>
      </c>
      <c r="F767" s="2" t="s">
        <v>25</v>
      </c>
      <c r="G767" s="2">
        <v>28</v>
      </c>
      <c r="H767" s="2" t="s">
        <v>31</v>
      </c>
      <c r="I767" s="2" t="s">
        <v>19</v>
      </c>
      <c r="J767" s="12">
        <v>100</v>
      </c>
      <c r="K767" s="2">
        <v>100</v>
      </c>
      <c r="L767" s="2">
        <v>4</v>
      </c>
      <c r="M767" s="12">
        <v>400</v>
      </c>
      <c r="N767" s="3">
        <v>5</v>
      </c>
      <c r="O767" s="2" t="str" cm="1">
        <f t="array" ref="O767">_xlfn.IFS(N767=1,"Unsatisfactory",N767=2,"Poor",N767=3,"Average",N767=4,"Good",N767=5,"Excellent")</f>
        <v>Excellent</v>
      </c>
      <c r="P767"/>
      <c r="Q767"/>
      <c r="R767"/>
      <c r="S767"/>
      <c r="T767"/>
      <c r="U767"/>
    </row>
    <row r="768" spans="1:21">
      <c r="A768" s="2">
        <v>174419</v>
      </c>
      <c r="B768" s="2" t="s">
        <v>76</v>
      </c>
      <c r="C768" s="4">
        <v>45397</v>
      </c>
      <c r="D768" s="17">
        <v>45397</v>
      </c>
      <c r="E768" s="2" t="s">
        <v>37</v>
      </c>
      <c r="F768" s="2" t="s">
        <v>17</v>
      </c>
      <c r="G768" s="2">
        <v>18</v>
      </c>
      <c r="H768" s="2" t="s">
        <v>46</v>
      </c>
      <c r="I768" s="2" t="s">
        <v>19</v>
      </c>
      <c r="J768" s="12">
        <v>45</v>
      </c>
      <c r="K768" s="2">
        <v>45</v>
      </c>
      <c r="L768" s="2">
        <v>1</v>
      </c>
      <c r="M768" s="12">
        <v>45</v>
      </c>
      <c r="N768" s="3">
        <v>4</v>
      </c>
      <c r="O768" s="2" t="str" cm="1">
        <f t="array" ref="O768">_xlfn.IFS(N768=1,"Unsatisfactory",N768=2,"Poor",N768=3,"Average",N768=4,"Good",N768=5,"Excellent")</f>
        <v>Good</v>
      </c>
      <c r="P768"/>
      <c r="Q768"/>
      <c r="R768"/>
      <c r="S768"/>
      <c r="T768"/>
      <c r="U768"/>
    </row>
    <row r="769" spans="1:21">
      <c r="A769" s="2">
        <v>124404</v>
      </c>
      <c r="B769" s="2" t="s">
        <v>53</v>
      </c>
      <c r="C769" s="4">
        <v>45402</v>
      </c>
      <c r="D769" s="17">
        <v>45402</v>
      </c>
      <c r="E769" s="2" t="s">
        <v>37</v>
      </c>
      <c r="F769" s="2" t="s">
        <v>17</v>
      </c>
      <c r="G769" s="2">
        <v>29</v>
      </c>
      <c r="H769" s="2" t="s">
        <v>46</v>
      </c>
      <c r="I769" s="2" t="s">
        <v>19</v>
      </c>
      <c r="J769" s="12">
        <v>15</v>
      </c>
      <c r="K769" s="2">
        <v>15</v>
      </c>
      <c r="L769" s="2">
        <v>1</v>
      </c>
      <c r="M769" s="12">
        <v>15</v>
      </c>
      <c r="N769" s="3">
        <v>3</v>
      </c>
      <c r="O769" s="2" t="str" cm="1">
        <f t="array" ref="O769">_xlfn.IFS(N769=1,"Unsatisfactory",N769=2,"Poor",N769=3,"Average",N769=4,"Good",N769=5,"Excellent")</f>
        <v>Average</v>
      </c>
      <c r="P769"/>
      <c r="Q769"/>
      <c r="R769"/>
      <c r="S769"/>
      <c r="T769"/>
      <c r="U769"/>
    </row>
    <row r="770" spans="1:21">
      <c r="A770" s="2">
        <v>143719</v>
      </c>
      <c r="B770" s="2" t="s">
        <v>15</v>
      </c>
      <c r="C770" s="4">
        <v>45302</v>
      </c>
      <c r="D770" s="17">
        <v>45302</v>
      </c>
      <c r="E770" s="2" t="s">
        <v>16</v>
      </c>
      <c r="F770" s="2" t="s">
        <v>17</v>
      </c>
      <c r="G770" s="2">
        <v>22</v>
      </c>
      <c r="H770" s="2" t="s">
        <v>60</v>
      </c>
      <c r="I770" s="2" t="s">
        <v>19</v>
      </c>
      <c r="J770" s="12">
        <v>100</v>
      </c>
      <c r="K770" s="2">
        <v>100</v>
      </c>
      <c r="L770" s="2">
        <v>1</v>
      </c>
      <c r="M770" s="12">
        <v>100</v>
      </c>
      <c r="N770" s="3">
        <v>3</v>
      </c>
      <c r="O770" s="2" t="str" cm="1">
        <f t="array" ref="O770">_xlfn.IFS(N770=1,"Unsatisfactory",N770=2,"Poor",N770=3,"Average",N770=4,"Good",N770=5,"Excellent")</f>
        <v>Average</v>
      </c>
      <c r="P770"/>
      <c r="Q770"/>
      <c r="R770"/>
      <c r="S770"/>
      <c r="T770"/>
      <c r="U770"/>
    </row>
    <row r="771" spans="1:21">
      <c r="A771" s="2">
        <v>199047</v>
      </c>
      <c r="B771" s="2" t="s">
        <v>33</v>
      </c>
      <c r="C771" s="4">
        <v>45357</v>
      </c>
      <c r="D771" s="17">
        <v>45357</v>
      </c>
      <c r="E771" s="2" t="s">
        <v>16</v>
      </c>
      <c r="F771" s="2" t="s">
        <v>17</v>
      </c>
      <c r="G771" s="2">
        <v>21</v>
      </c>
      <c r="H771" s="2" t="s">
        <v>115</v>
      </c>
      <c r="I771" s="2" t="s">
        <v>19</v>
      </c>
      <c r="J771" s="12">
        <v>118</v>
      </c>
      <c r="K771" s="2">
        <v>118</v>
      </c>
      <c r="L771" s="2">
        <v>1</v>
      </c>
      <c r="M771" s="12">
        <v>118</v>
      </c>
      <c r="N771" s="3">
        <v>4</v>
      </c>
      <c r="O771" s="2" t="str" cm="1">
        <f t="array" ref="O771">_xlfn.IFS(N771=1,"Unsatisfactory",N771=2,"Poor",N771=3,"Average",N771=4,"Good",N771=5,"Excellent")</f>
        <v>Good</v>
      </c>
      <c r="P771"/>
      <c r="Q771"/>
      <c r="R771"/>
      <c r="S771"/>
      <c r="T771"/>
      <c r="U771"/>
    </row>
    <row r="772" spans="1:21">
      <c r="A772" s="2">
        <v>184151</v>
      </c>
      <c r="B772" s="2" t="s">
        <v>82</v>
      </c>
      <c r="C772" s="4">
        <v>45340</v>
      </c>
      <c r="D772" s="17">
        <v>45340</v>
      </c>
      <c r="E772" s="2" t="s">
        <v>37</v>
      </c>
      <c r="F772" s="2" t="s">
        <v>25</v>
      </c>
      <c r="G772" s="2">
        <v>23</v>
      </c>
      <c r="H772" s="2" t="s">
        <v>130</v>
      </c>
      <c r="I772" s="2" t="s">
        <v>19</v>
      </c>
      <c r="J772" s="12">
        <v>20</v>
      </c>
      <c r="K772" s="2">
        <v>20</v>
      </c>
      <c r="L772" s="2">
        <v>1</v>
      </c>
      <c r="M772" s="12">
        <v>20</v>
      </c>
      <c r="N772" s="3">
        <v>5</v>
      </c>
      <c r="O772" s="2" t="str" cm="1">
        <f t="array" ref="O772">_xlfn.IFS(N772=1,"Unsatisfactory",N772=2,"Poor",N772=3,"Average",N772=4,"Good",N772=5,"Excellent")</f>
        <v>Excellent</v>
      </c>
      <c r="P772"/>
      <c r="Q772"/>
      <c r="R772"/>
      <c r="S772"/>
      <c r="T772"/>
      <c r="U772"/>
    </row>
    <row r="773" spans="1:21">
      <c r="A773" s="2">
        <v>187414</v>
      </c>
      <c r="B773" s="2" t="s">
        <v>23</v>
      </c>
      <c r="C773" s="4">
        <v>45411</v>
      </c>
      <c r="D773" s="17">
        <v>45411</v>
      </c>
      <c r="E773" s="2" t="s">
        <v>24</v>
      </c>
      <c r="F773" s="2" t="s">
        <v>17</v>
      </c>
      <c r="G773" s="2">
        <v>30</v>
      </c>
      <c r="H773" s="2" t="s">
        <v>130</v>
      </c>
      <c r="I773" s="2" t="s">
        <v>19</v>
      </c>
      <c r="J773" s="12">
        <v>9</v>
      </c>
      <c r="K773" s="2">
        <v>9</v>
      </c>
      <c r="L773" s="2">
        <v>1</v>
      </c>
      <c r="M773" s="12">
        <v>9</v>
      </c>
      <c r="N773" s="3">
        <v>4</v>
      </c>
      <c r="O773" s="2" t="str" cm="1">
        <f t="array" ref="O773">_xlfn.IFS(N773=1,"Unsatisfactory",N773=2,"Poor",N773=3,"Average",N773=4,"Good",N773=5,"Excellent")</f>
        <v>Good</v>
      </c>
      <c r="P773"/>
      <c r="Q773"/>
      <c r="R773"/>
      <c r="S773"/>
      <c r="T773"/>
      <c r="U773"/>
    </row>
    <row r="774" spans="1:21">
      <c r="A774" s="2">
        <v>198965</v>
      </c>
      <c r="B774" s="2" t="s">
        <v>30</v>
      </c>
      <c r="C774" s="4">
        <v>45283</v>
      </c>
      <c r="D774" s="17">
        <v>45283</v>
      </c>
      <c r="E774" s="2" t="s">
        <v>24</v>
      </c>
      <c r="F774" s="2" t="s">
        <v>17</v>
      </c>
      <c r="G774" s="2">
        <v>28</v>
      </c>
      <c r="H774" s="2" t="s">
        <v>118</v>
      </c>
      <c r="I774" s="2" t="s">
        <v>19</v>
      </c>
      <c r="J774" s="12">
        <v>10</v>
      </c>
      <c r="K774" s="2">
        <v>10</v>
      </c>
      <c r="L774" s="2">
        <v>4</v>
      </c>
      <c r="M774" s="12">
        <v>40</v>
      </c>
      <c r="N774" s="3">
        <v>4</v>
      </c>
      <c r="O774" s="2" t="str" cm="1">
        <f t="array" ref="O774">_xlfn.IFS(N774=1,"Unsatisfactory",N774=2,"Poor",N774=3,"Average",N774=4,"Good",N774=5,"Excellent")</f>
        <v>Good</v>
      </c>
      <c r="P774"/>
      <c r="Q774"/>
      <c r="R774"/>
      <c r="S774"/>
      <c r="T774"/>
      <c r="U774"/>
    </row>
    <row r="775" spans="1:21">
      <c r="A775" s="2">
        <v>154235</v>
      </c>
      <c r="B775" s="2" t="s">
        <v>85</v>
      </c>
      <c r="C775" s="4">
        <v>45532</v>
      </c>
      <c r="D775" s="17">
        <v>45532</v>
      </c>
      <c r="E775" s="2" t="s">
        <v>24</v>
      </c>
      <c r="F775" s="2" t="s">
        <v>17</v>
      </c>
      <c r="G775" s="2">
        <v>20</v>
      </c>
      <c r="H775" s="2" t="s">
        <v>69</v>
      </c>
      <c r="I775" s="2" t="s">
        <v>19</v>
      </c>
      <c r="J775" s="12">
        <v>23</v>
      </c>
      <c r="K775" s="2">
        <v>23</v>
      </c>
      <c r="L775" s="2">
        <v>1</v>
      </c>
      <c r="M775" s="12">
        <v>23</v>
      </c>
      <c r="N775" s="3">
        <v>4</v>
      </c>
      <c r="O775" s="2" t="str" cm="1">
        <f t="array" ref="O775">_xlfn.IFS(N775=1,"Unsatisfactory",N775=2,"Poor",N775=3,"Average",N775=4,"Good",N775=5,"Excellent")</f>
        <v>Good</v>
      </c>
      <c r="P775"/>
      <c r="Q775"/>
      <c r="R775"/>
      <c r="S775"/>
      <c r="T775"/>
      <c r="U775"/>
    </row>
    <row r="776" spans="1:21">
      <c r="A776" s="2">
        <v>130276</v>
      </c>
      <c r="B776" s="2" t="s">
        <v>53</v>
      </c>
      <c r="C776" s="4">
        <v>45492</v>
      </c>
      <c r="D776" s="17">
        <v>45492</v>
      </c>
      <c r="E776" s="2" t="s">
        <v>37</v>
      </c>
      <c r="F776" s="2" t="s">
        <v>17</v>
      </c>
      <c r="G776" s="2">
        <v>26</v>
      </c>
      <c r="H776" s="2" t="s">
        <v>79</v>
      </c>
      <c r="I776" s="2" t="s">
        <v>27</v>
      </c>
      <c r="J776" s="12">
        <v>15</v>
      </c>
      <c r="K776" s="2">
        <v>55</v>
      </c>
      <c r="L776" s="2">
        <v>1</v>
      </c>
      <c r="M776" s="12">
        <v>55</v>
      </c>
      <c r="N776" s="3">
        <v>4</v>
      </c>
      <c r="O776" s="2" t="str" cm="1">
        <f t="array" ref="O776">_xlfn.IFS(N776=1,"Unsatisfactory",N776=2,"Poor",N776=3,"Average",N776=4,"Good",N776=5,"Excellent")</f>
        <v>Good</v>
      </c>
      <c r="P776"/>
      <c r="Q776"/>
      <c r="R776"/>
      <c r="S776"/>
      <c r="T776"/>
      <c r="U776"/>
    </row>
    <row r="777" spans="1:21">
      <c r="A777" s="2">
        <v>179140</v>
      </c>
      <c r="B777" s="2" t="s">
        <v>50</v>
      </c>
      <c r="C777" s="4">
        <v>45500</v>
      </c>
      <c r="D777" s="17">
        <v>45500</v>
      </c>
      <c r="E777" s="2" t="s">
        <v>16</v>
      </c>
      <c r="F777" s="2" t="s">
        <v>17</v>
      </c>
      <c r="G777" s="2">
        <v>27</v>
      </c>
      <c r="H777" s="2" t="s">
        <v>58</v>
      </c>
      <c r="I777" s="2" t="s">
        <v>27</v>
      </c>
      <c r="J777" s="12">
        <v>97</v>
      </c>
      <c r="K777" s="2">
        <v>137</v>
      </c>
      <c r="L777" s="2">
        <v>2</v>
      </c>
      <c r="M777" s="12">
        <v>274</v>
      </c>
      <c r="N777" s="3">
        <v>1</v>
      </c>
      <c r="O777" s="2" t="str" cm="1">
        <f t="array" ref="O777">_xlfn.IFS(N777=1,"Unsatisfactory",N777=2,"Poor",N777=3,"Average",N777=4,"Good",N777=5,"Excellent")</f>
        <v>Unsatisfactory</v>
      </c>
      <c r="P777"/>
      <c r="Q777"/>
      <c r="R777"/>
      <c r="S777"/>
      <c r="T777"/>
      <c r="U777"/>
    </row>
    <row r="778" spans="1:21">
      <c r="A778" s="2">
        <v>133199</v>
      </c>
      <c r="B778" s="2" t="s">
        <v>23</v>
      </c>
      <c r="C778" s="4">
        <v>45555</v>
      </c>
      <c r="D778" s="17">
        <v>45555</v>
      </c>
      <c r="E778" s="2" t="s">
        <v>24</v>
      </c>
      <c r="F778" s="2" t="s">
        <v>25</v>
      </c>
      <c r="G778" s="2">
        <v>32</v>
      </c>
      <c r="H778" s="2" t="s">
        <v>38</v>
      </c>
      <c r="I778" s="2" t="s">
        <v>19</v>
      </c>
      <c r="J778" s="12">
        <v>9</v>
      </c>
      <c r="K778" s="2">
        <v>9</v>
      </c>
      <c r="L778" s="2">
        <v>1</v>
      </c>
      <c r="M778" s="12">
        <v>9</v>
      </c>
      <c r="N778" s="3">
        <v>4</v>
      </c>
      <c r="O778" s="2" t="str" cm="1">
        <f t="array" ref="O778">_xlfn.IFS(N778=1,"Unsatisfactory",N778=2,"Poor",N778=3,"Average",N778=4,"Good",N778=5,"Excellent")</f>
        <v>Good</v>
      </c>
      <c r="P778"/>
      <c r="Q778"/>
      <c r="R778"/>
      <c r="S778"/>
      <c r="T778"/>
      <c r="U778"/>
    </row>
    <row r="779" spans="1:21">
      <c r="A779" s="2">
        <v>174928</v>
      </c>
      <c r="B779" s="2" t="s">
        <v>53</v>
      </c>
      <c r="C779" s="4">
        <v>45425</v>
      </c>
      <c r="D779" s="17">
        <v>45425</v>
      </c>
      <c r="E779" s="2" t="s">
        <v>37</v>
      </c>
      <c r="F779" s="2" t="s">
        <v>17</v>
      </c>
      <c r="G779" s="2">
        <v>26</v>
      </c>
      <c r="H779" s="2" t="s">
        <v>128</v>
      </c>
      <c r="I779" s="2" t="s">
        <v>19</v>
      </c>
      <c r="J779" s="12">
        <v>15</v>
      </c>
      <c r="K779" s="2">
        <v>15</v>
      </c>
      <c r="L779" s="2">
        <v>2</v>
      </c>
      <c r="M779" s="12">
        <v>30</v>
      </c>
      <c r="N779" s="3">
        <v>2</v>
      </c>
      <c r="O779" s="2" t="str" cm="1">
        <f t="array" ref="O779">_xlfn.IFS(N779=1,"Unsatisfactory",N779=2,"Poor",N779=3,"Average",N779=4,"Good",N779=5,"Excellent")</f>
        <v>Poor</v>
      </c>
      <c r="P779"/>
      <c r="Q779"/>
      <c r="R779"/>
      <c r="S779"/>
      <c r="T779"/>
      <c r="U779"/>
    </row>
    <row r="780" spans="1:21">
      <c r="A780" s="2">
        <v>163897</v>
      </c>
      <c r="B780" s="2" t="s">
        <v>78</v>
      </c>
      <c r="C780" s="4">
        <v>45542</v>
      </c>
      <c r="D780" s="17">
        <v>45542</v>
      </c>
      <c r="E780" s="2" t="s">
        <v>37</v>
      </c>
      <c r="F780" s="2" t="s">
        <v>17</v>
      </c>
      <c r="G780" s="2">
        <v>32</v>
      </c>
      <c r="H780" s="2" t="s">
        <v>130</v>
      </c>
      <c r="I780" s="2" t="s">
        <v>19</v>
      </c>
      <c r="J780" s="12">
        <v>50</v>
      </c>
      <c r="K780" s="2">
        <v>50</v>
      </c>
      <c r="L780" s="2">
        <v>1</v>
      </c>
      <c r="M780" s="12">
        <v>50</v>
      </c>
      <c r="N780" s="3">
        <v>1</v>
      </c>
      <c r="O780" s="2" t="str" cm="1">
        <f t="array" ref="O780">_xlfn.IFS(N780=1,"Unsatisfactory",N780=2,"Poor",N780=3,"Average",N780=4,"Good",N780=5,"Excellent")</f>
        <v>Unsatisfactory</v>
      </c>
      <c r="P780"/>
      <c r="Q780"/>
      <c r="R780"/>
      <c r="S780"/>
      <c r="T780"/>
      <c r="U780"/>
    </row>
    <row r="781" spans="1:21">
      <c r="A781" s="2">
        <v>198902</v>
      </c>
      <c r="B781" s="2" t="s">
        <v>50</v>
      </c>
      <c r="C781" s="4">
        <v>45523</v>
      </c>
      <c r="D781" s="17">
        <v>45523</v>
      </c>
      <c r="E781" s="2" t="s">
        <v>16</v>
      </c>
      <c r="F781" s="2" t="s">
        <v>17</v>
      </c>
      <c r="G781" s="2">
        <v>20</v>
      </c>
      <c r="H781" s="2" t="s">
        <v>34</v>
      </c>
      <c r="I781" s="2" t="s">
        <v>27</v>
      </c>
      <c r="J781" s="12">
        <v>97</v>
      </c>
      <c r="K781" s="2">
        <v>197</v>
      </c>
      <c r="L781" s="2">
        <v>1</v>
      </c>
      <c r="M781" s="12">
        <v>197</v>
      </c>
      <c r="N781" s="3">
        <v>1</v>
      </c>
      <c r="O781" s="2" t="str" cm="1">
        <f t="array" ref="O781">_xlfn.IFS(N781=1,"Unsatisfactory",N781=2,"Poor",N781=3,"Average",N781=4,"Good",N781=5,"Excellent")</f>
        <v>Unsatisfactory</v>
      </c>
      <c r="P781"/>
      <c r="Q781"/>
      <c r="R781"/>
      <c r="S781"/>
      <c r="T781"/>
      <c r="U781"/>
    </row>
    <row r="782" spans="1:21">
      <c r="A782" s="2">
        <v>156468</v>
      </c>
      <c r="B782" s="2" t="s">
        <v>33</v>
      </c>
      <c r="C782" s="4">
        <v>45476</v>
      </c>
      <c r="D782" s="17">
        <v>45476</v>
      </c>
      <c r="E782" s="2" t="s">
        <v>16</v>
      </c>
      <c r="F782" s="2" t="s">
        <v>25</v>
      </c>
      <c r="G782" s="2">
        <v>22</v>
      </c>
      <c r="H782" s="2" t="s">
        <v>60</v>
      </c>
      <c r="I782" s="2" t="s">
        <v>19</v>
      </c>
      <c r="J782" s="12">
        <v>118</v>
      </c>
      <c r="K782" s="2">
        <v>118</v>
      </c>
      <c r="L782" s="2">
        <v>1</v>
      </c>
      <c r="M782" s="12">
        <v>118</v>
      </c>
      <c r="N782" s="3">
        <v>5</v>
      </c>
      <c r="O782" s="2" t="str" cm="1">
        <f t="array" ref="O782">_xlfn.IFS(N782=1,"Unsatisfactory",N782=2,"Poor",N782=3,"Average",N782=4,"Good",N782=5,"Excellent")</f>
        <v>Excellent</v>
      </c>
      <c r="P782"/>
      <c r="Q782"/>
      <c r="R782"/>
      <c r="S782"/>
      <c r="T782"/>
      <c r="U782"/>
    </row>
    <row r="783" spans="1:21">
      <c r="A783" s="2">
        <v>196561</v>
      </c>
      <c r="B783" s="2" t="s">
        <v>36</v>
      </c>
      <c r="C783" s="4">
        <v>45398</v>
      </c>
      <c r="D783" s="17">
        <v>45398</v>
      </c>
      <c r="E783" s="2" t="s">
        <v>37</v>
      </c>
      <c r="F783" s="2" t="s">
        <v>17</v>
      </c>
      <c r="G783" s="2">
        <v>20</v>
      </c>
      <c r="H783" s="2" t="s">
        <v>62</v>
      </c>
      <c r="I783" s="2" t="s">
        <v>19</v>
      </c>
      <c r="J783" s="12">
        <v>32</v>
      </c>
      <c r="K783" s="2">
        <v>32</v>
      </c>
      <c r="L783" s="2">
        <v>1</v>
      </c>
      <c r="M783" s="12">
        <v>32</v>
      </c>
      <c r="N783" s="3">
        <v>2</v>
      </c>
      <c r="O783" s="2" t="str" cm="1">
        <f t="array" ref="O783">_xlfn.IFS(N783=1,"Unsatisfactory",N783=2,"Poor",N783=3,"Average",N783=4,"Good",N783=5,"Excellent")</f>
        <v>Poor</v>
      </c>
      <c r="P783"/>
      <c r="Q783"/>
      <c r="R783"/>
      <c r="S783"/>
      <c r="T783"/>
      <c r="U783"/>
    </row>
    <row r="784" spans="1:21">
      <c r="A784" s="2">
        <v>129649</v>
      </c>
      <c r="B784" s="2" t="s">
        <v>23</v>
      </c>
      <c r="C784" s="4">
        <v>45548</v>
      </c>
      <c r="D784" s="17">
        <v>45548</v>
      </c>
      <c r="E784" s="2" t="s">
        <v>24</v>
      </c>
      <c r="F784" s="2" t="s">
        <v>17</v>
      </c>
      <c r="G784" s="2">
        <v>30</v>
      </c>
      <c r="H784" s="2" t="s">
        <v>51</v>
      </c>
      <c r="I784" s="2" t="s">
        <v>27</v>
      </c>
      <c r="J784" s="12">
        <v>9</v>
      </c>
      <c r="K784" s="2">
        <v>59</v>
      </c>
      <c r="L784" s="2">
        <v>4</v>
      </c>
      <c r="M784" s="12">
        <v>236</v>
      </c>
      <c r="N784" s="3">
        <v>4</v>
      </c>
      <c r="O784" s="2" t="str" cm="1">
        <f t="array" ref="O784">_xlfn.IFS(N784=1,"Unsatisfactory",N784=2,"Poor",N784=3,"Average",N784=4,"Good",N784=5,"Excellent")</f>
        <v>Good</v>
      </c>
      <c r="P784"/>
      <c r="Q784"/>
      <c r="R784"/>
      <c r="S784"/>
      <c r="T784"/>
      <c r="U784"/>
    </row>
    <row r="785" spans="1:21">
      <c r="A785" s="2">
        <v>135692</v>
      </c>
      <c r="B785" s="2" t="s">
        <v>42</v>
      </c>
      <c r="C785" s="4">
        <v>45504</v>
      </c>
      <c r="D785" s="17">
        <v>45504</v>
      </c>
      <c r="E785" s="2" t="s">
        <v>16</v>
      </c>
      <c r="F785" s="2" t="s">
        <v>25</v>
      </c>
      <c r="G785" s="2">
        <v>23</v>
      </c>
      <c r="H785" s="2" t="s">
        <v>31</v>
      </c>
      <c r="I785" s="2" t="s">
        <v>19</v>
      </c>
      <c r="J785" s="12">
        <v>65</v>
      </c>
      <c r="K785" s="2">
        <v>65</v>
      </c>
      <c r="L785" s="2">
        <v>1</v>
      </c>
      <c r="M785" s="12">
        <v>65</v>
      </c>
      <c r="N785" s="3">
        <v>2</v>
      </c>
      <c r="O785" s="2" t="str" cm="1">
        <f t="array" ref="O785">_xlfn.IFS(N785=1,"Unsatisfactory",N785=2,"Poor",N785=3,"Average",N785=4,"Good",N785=5,"Excellent")</f>
        <v>Poor</v>
      </c>
      <c r="P785"/>
      <c r="Q785"/>
      <c r="R785"/>
      <c r="S785"/>
      <c r="T785"/>
      <c r="U785"/>
    </row>
    <row r="786" spans="1:21">
      <c r="A786" s="2">
        <v>189853</v>
      </c>
      <c r="B786" s="2" t="s">
        <v>76</v>
      </c>
      <c r="C786" s="4">
        <v>45566</v>
      </c>
      <c r="D786" s="17">
        <v>45566</v>
      </c>
      <c r="E786" s="2" t="s">
        <v>37</v>
      </c>
      <c r="F786" s="2" t="s">
        <v>25</v>
      </c>
      <c r="G786" s="2">
        <v>29</v>
      </c>
      <c r="H786" s="2" t="s">
        <v>62</v>
      </c>
      <c r="I786" s="2" t="s">
        <v>19</v>
      </c>
      <c r="J786" s="12">
        <v>45</v>
      </c>
      <c r="K786" s="2">
        <v>45</v>
      </c>
      <c r="L786" s="2">
        <v>3</v>
      </c>
      <c r="M786" s="12">
        <v>135</v>
      </c>
      <c r="N786" s="3">
        <v>3</v>
      </c>
      <c r="O786" s="2" t="str" cm="1">
        <f t="array" ref="O786">_xlfn.IFS(N786=1,"Unsatisfactory",N786=2,"Poor",N786=3,"Average",N786=4,"Good",N786=5,"Excellent")</f>
        <v>Average</v>
      </c>
      <c r="P786"/>
      <c r="Q786"/>
      <c r="R786"/>
      <c r="S786"/>
      <c r="T786"/>
      <c r="U786"/>
    </row>
    <row r="787" spans="1:21">
      <c r="A787" s="2">
        <v>172273</v>
      </c>
      <c r="B787" s="2" t="s">
        <v>42</v>
      </c>
      <c r="C787" s="4">
        <v>45265</v>
      </c>
      <c r="D787" s="17">
        <v>45265</v>
      </c>
      <c r="E787" s="2" t="s">
        <v>16</v>
      </c>
      <c r="F787" s="2" t="s">
        <v>17</v>
      </c>
      <c r="G787" s="2">
        <v>19</v>
      </c>
      <c r="H787" s="2" t="s">
        <v>118</v>
      </c>
      <c r="I787" s="2" t="s">
        <v>19</v>
      </c>
      <c r="J787" s="12">
        <v>65</v>
      </c>
      <c r="K787" s="2">
        <v>65</v>
      </c>
      <c r="L787" s="2">
        <v>1</v>
      </c>
      <c r="M787" s="12">
        <v>65</v>
      </c>
      <c r="N787" s="3">
        <v>3</v>
      </c>
      <c r="O787" s="2" t="str" cm="1">
        <f t="array" ref="O787">_xlfn.IFS(N787=1,"Unsatisfactory",N787=2,"Poor",N787=3,"Average",N787=4,"Good",N787=5,"Excellent")</f>
        <v>Average</v>
      </c>
      <c r="P787"/>
      <c r="Q787"/>
      <c r="R787"/>
      <c r="S787"/>
      <c r="T787"/>
      <c r="U787"/>
    </row>
    <row r="788" spans="1:21">
      <c r="A788" s="2">
        <v>147972</v>
      </c>
      <c r="B788" s="2" t="s">
        <v>42</v>
      </c>
      <c r="C788" s="4">
        <v>45473</v>
      </c>
      <c r="D788" s="17">
        <v>45473</v>
      </c>
      <c r="E788" s="2" t="s">
        <v>16</v>
      </c>
      <c r="F788" s="2" t="s">
        <v>17</v>
      </c>
      <c r="G788" s="2">
        <v>24</v>
      </c>
      <c r="H788" s="2" t="s">
        <v>60</v>
      </c>
      <c r="I788" s="2" t="s">
        <v>19</v>
      </c>
      <c r="J788" s="12">
        <v>65</v>
      </c>
      <c r="K788" s="2">
        <v>65</v>
      </c>
      <c r="L788" s="2">
        <v>1</v>
      </c>
      <c r="M788" s="12">
        <v>65</v>
      </c>
      <c r="N788" s="3">
        <v>4</v>
      </c>
      <c r="O788" s="2" t="str" cm="1">
        <f t="array" ref="O788">_xlfn.IFS(N788=1,"Unsatisfactory",N788=2,"Poor",N788=3,"Average",N788=4,"Good",N788=5,"Excellent")</f>
        <v>Good</v>
      </c>
      <c r="P788"/>
      <c r="Q788"/>
      <c r="R788"/>
      <c r="S788"/>
      <c r="T788"/>
      <c r="U788"/>
    </row>
    <row r="789" spans="1:21">
      <c r="A789" s="2">
        <v>157279</v>
      </c>
      <c r="B789" s="2" t="s">
        <v>42</v>
      </c>
      <c r="C789" s="4">
        <v>45429</v>
      </c>
      <c r="D789" s="17">
        <v>45429</v>
      </c>
      <c r="E789" s="2" t="s">
        <v>16</v>
      </c>
      <c r="F789" s="2" t="s">
        <v>25</v>
      </c>
      <c r="G789" s="2">
        <v>24</v>
      </c>
      <c r="H789" s="2" t="s">
        <v>62</v>
      </c>
      <c r="I789" s="2" t="s">
        <v>19</v>
      </c>
      <c r="J789" s="12">
        <v>65</v>
      </c>
      <c r="K789" s="2">
        <v>65</v>
      </c>
      <c r="L789" s="2">
        <v>1</v>
      </c>
      <c r="M789" s="12">
        <v>65</v>
      </c>
      <c r="N789" s="3">
        <v>4</v>
      </c>
      <c r="O789" s="2" t="str" cm="1">
        <f t="array" ref="O789">_xlfn.IFS(N789=1,"Unsatisfactory",N789=2,"Poor",N789=3,"Average",N789=4,"Good",N789=5,"Excellent")</f>
        <v>Good</v>
      </c>
      <c r="P789"/>
      <c r="Q789"/>
      <c r="R789"/>
      <c r="S789"/>
      <c r="T789"/>
      <c r="U789"/>
    </row>
    <row r="790" spans="1:21">
      <c r="A790" s="2">
        <v>137006</v>
      </c>
      <c r="B790" s="2" t="s">
        <v>82</v>
      </c>
      <c r="C790" s="4">
        <v>45448</v>
      </c>
      <c r="D790" s="17">
        <v>45448</v>
      </c>
      <c r="E790" s="2" t="s">
        <v>37</v>
      </c>
      <c r="F790" s="2" t="s">
        <v>25</v>
      </c>
      <c r="G790" s="2">
        <v>24</v>
      </c>
      <c r="H790" s="2" t="s">
        <v>79</v>
      </c>
      <c r="I790" s="2" t="s">
        <v>27</v>
      </c>
      <c r="J790" s="12">
        <v>20</v>
      </c>
      <c r="K790" s="2">
        <v>60</v>
      </c>
      <c r="L790" s="2">
        <v>1</v>
      </c>
      <c r="M790" s="12">
        <v>60</v>
      </c>
      <c r="N790" s="3">
        <v>3</v>
      </c>
      <c r="O790" s="2" t="str" cm="1">
        <f t="array" ref="O790">_xlfn.IFS(N790=1,"Unsatisfactory",N790=2,"Poor",N790=3,"Average",N790=4,"Good",N790=5,"Excellent")</f>
        <v>Average</v>
      </c>
      <c r="P790"/>
      <c r="Q790"/>
      <c r="R790"/>
      <c r="S790"/>
      <c r="T790"/>
      <c r="U790"/>
    </row>
    <row r="791" spans="1:21">
      <c r="A791" s="2">
        <v>144199</v>
      </c>
      <c r="B791" s="2" t="s">
        <v>23</v>
      </c>
      <c r="C791" s="4">
        <v>45546</v>
      </c>
      <c r="D791" s="17">
        <v>45546</v>
      </c>
      <c r="E791" s="2" t="s">
        <v>24</v>
      </c>
      <c r="F791" s="2" t="s">
        <v>17</v>
      </c>
      <c r="G791" s="2">
        <v>29</v>
      </c>
      <c r="H791" s="2" t="s">
        <v>69</v>
      </c>
      <c r="I791" s="2" t="s">
        <v>19</v>
      </c>
      <c r="J791" s="12">
        <v>9</v>
      </c>
      <c r="K791" s="2">
        <v>9</v>
      </c>
      <c r="L791" s="2">
        <v>1</v>
      </c>
      <c r="M791" s="12">
        <v>9</v>
      </c>
      <c r="N791" s="3">
        <v>5</v>
      </c>
      <c r="O791" s="2" t="str" cm="1">
        <f t="array" ref="O791">_xlfn.IFS(N791=1,"Unsatisfactory",N791=2,"Poor",N791=3,"Average",N791=4,"Good",N791=5,"Excellent")</f>
        <v>Excellent</v>
      </c>
      <c r="P791"/>
      <c r="Q791"/>
      <c r="R791"/>
      <c r="S791"/>
      <c r="T791"/>
      <c r="U791"/>
    </row>
    <row r="792" spans="1:21">
      <c r="A792" s="2">
        <v>140296</v>
      </c>
      <c r="B792" s="2" t="s">
        <v>48</v>
      </c>
      <c r="C792" s="4">
        <v>45522</v>
      </c>
      <c r="D792" s="17">
        <v>45522</v>
      </c>
      <c r="E792" s="2" t="s">
        <v>16</v>
      </c>
      <c r="F792" s="2" t="s">
        <v>25</v>
      </c>
      <c r="G792" s="2">
        <v>25</v>
      </c>
      <c r="H792" s="2" t="s">
        <v>60</v>
      </c>
      <c r="I792" s="2" t="s">
        <v>19</v>
      </c>
      <c r="J792" s="12">
        <v>130</v>
      </c>
      <c r="K792" s="2">
        <v>130</v>
      </c>
      <c r="L792" s="2">
        <v>2</v>
      </c>
      <c r="M792" s="12">
        <v>260</v>
      </c>
      <c r="N792" s="3">
        <v>5</v>
      </c>
      <c r="O792" s="2" t="str" cm="1">
        <f t="array" ref="O792">_xlfn.IFS(N792=1,"Unsatisfactory",N792=2,"Poor",N792=3,"Average",N792=4,"Good",N792=5,"Excellent")</f>
        <v>Excellent</v>
      </c>
      <c r="P792"/>
      <c r="Q792"/>
      <c r="R792"/>
      <c r="S792"/>
      <c r="T792"/>
      <c r="U792"/>
    </row>
    <row r="793" spans="1:21">
      <c r="A793" s="2">
        <v>141092</v>
      </c>
      <c r="B793" s="2" t="s">
        <v>30</v>
      </c>
      <c r="C793" s="4">
        <v>45345</v>
      </c>
      <c r="D793" s="17">
        <v>45345</v>
      </c>
      <c r="E793" s="2" t="s">
        <v>24</v>
      </c>
      <c r="F793" s="2" t="s">
        <v>25</v>
      </c>
      <c r="G793" s="2">
        <v>28</v>
      </c>
      <c r="H793" s="2" t="s">
        <v>118</v>
      </c>
      <c r="I793" s="2" t="s">
        <v>19</v>
      </c>
      <c r="J793" s="12">
        <v>10</v>
      </c>
      <c r="K793" s="2">
        <v>10</v>
      </c>
      <c r="L793" s="2">
        <v>1</v>
      </c>
      <c r="M793" s="12">
        <v>10</v>
      </c>
      <c r="N793" s="3">
        <v>5</v>
      </c>
      <c r="O793" s="2" t="str" cm="1">
        <f t="array" ref="O793">_xlfn.IFS(N793=1,"Unsatisfactory",N793=2,"Poor",N793=3,"Average",N793=4,"Good",N793=5,"Excellent")</f>
        <v>Excellent</v>
      </c>
      <c r="P793"/>
      <c r="Q793"/>
      <c r="R793"/>
      <c r="S793"/>
      <c r="T793"/>
      <c r="U793"/>
    </row>
    <row r="794" spans="1:21">
      <c r="A794" s="2">
        <v>154153</v>
      </c>
      <c r="B794" s="2" t="s">
        <v>30</v>
      </c>
      <c r="C794" s="4">
        <v>45597</v>
      </c>
      <c r="D794" s="17">
        <v>45597</v>
      </c>
      <c r="E794" s="2" t="s">
        <v>24</v>
      </c>
      <c r="F794" s="2" t="s">
        <v>17</v>
      </c>
      <c r="G794" s="2">
        <v>27</v>
      </c>
      <c r="H794" s="2" t="s">
        <v>69</v>
      </c>
      <c r="I794" s="2" t="s">
        <v>19</v>
      </c>
      <c r="J794" s="12">
        <v>10</v>
      </c>
      <c r="K794" s="2">
        <v>10</v>
      </c>
      <c r="L794" s="2">
        <v>1</v>
      </c>
      <c r="M794" s="12">
        <v>10</v>
      </c>
      <c r="N794" s="3">
        <v>2</v>
      </c>
      <c r="O794" s="2" t="str" cm="1">
        <f t="array" ref="O794">_xlfn.IFS(N794=1,"Unsatisfactory",N794=2,"Poor",N794=3,"Average",N794=4,"Good",N794=5,"Excellent")</f>
        <v>Poor</v>
      </c>
      <c r="P794"/>
      <c r="Q794"/>
      <c r="R794"/>
      <c r="S794"/>
      <c r="T794"/>
      <c r="U794"/>
    </row>
    <row r="795" spans="1:21">
      <c r="A795" s="2">
        <v>172262</v>
      </c>
      <c r="B795" s="2" t="s">
        <v>42</v>
      </c>
      <c r="C795" s="4">
        <v>45313</v>
      </c>
      <c r="D795" s="17">
        <v>45313</v>
      </c>
      <c r="E795" s="2" t="s">
        <v>16</v>
      </c>
      <c r="F795" s="2" t="s">
        <v>17</v>
      </c>
      <c r="G795" s="2">
        <v>18</v>
      </c>
      <c r="H795" s="2" t="s">
        <v>69</v>
      </c>
      <c r="I795" s="2" t="s">
        <v>19</v>
      </c>
      <c r="J795" s="12">
        <v>65</v>
      </c>
      <c r="K795" s="2">
        <v>65</v>
      </c>
      <c r="L795" s="2">
        <v>2</v>
      </c>
      <c r="M795" s="12">
        <v>130</v>
      </c>
      <c r="N795" s="3">
        <v>4</v>
      </c>
      <c r="O795" s="2" t="str" cm="1">
        <f t="array" ref="O795">_xlfn.IFS(N795=1,"Unsatisfactory",N795=2,"Poor",N795=3,"Average",N795=4,"Good",N795=5,"Excellent")</f>
        <v>Good</v>
      </c>
      <c r="P795"/>
      <c r="Q795"/>
      <c r="R795"/>
      <c r="S795"/>
      <c r="T795"/>
      <c r="U795"/>
    </row>
    <row r="796" spans="1:21">
      <c r="A796" s="2">
        <v>128644</v>
      </c>
      <c r="B796" s="2" t="s">
        <v>33</v>
      </c>
      <c r="C796" s="4">
        <v>45257</v>
      </c>
      <c r="D796" s="17">
        <v>45257</v>
      </c>
      <c r="E796" s="2" t="s">
        <v>16</v>
      </c>
      <c r="F796" s="2" t="s">
        <v>25</v>
      </c>
      <c r="G796" s="2">
        <v>33</v>
      </c>
      <c r="H796" s="2" t="s">
        <v>74</v>
      </c>
      <c r="I796" s="2" t="s">
        <v>27</v>
      </c>
      <c r="J796" s="12">
        <v>118</v>
      </c>
      <c r="K796" s="2">
        <v>143</v>
      </c>
      <c r="L796" s="2">
        <v>1</v>
      </c>
      <c r="M796" s="12">
        <v>143</v>
      </c>
      <c r="N796" s="3">
        <v>1</v>
      </c>
      <c r="O796" s="2" t="str" cm="1">
        <f t="array" ref="O796">_xlfn.IFS(N796=1,"Unsatisfactory",N796=2,"Poor",N796=3,"Average",N796=4,"Good",N796=5,"Excellent")</f>
        <v>Unsatisfactory</v>
      </c>
      <c r="P796"/>
      <c r="Q796"/>
      <c r="R796"/>
      <c r="S796"/>
      <c r="T796"/>
      <c r="U796"/>
    </row>
    <row r="797" spans="1:21">
      <c r="A797" s="2">
        <v>152822</v>
      </c>
      <c r="B797" s="2" t="s">
        <v>50</v>
      </c>
      <c r="C797" s="4">
        <v>45597</v>
      </c>
      <c r="D797" s="17">
        <v>45597</v>
      </c>
      <c r="E797" s="2" t="s">
        <v>16</v>
      </c>
      <c r="F797" s="2" t="s">
        <v>17</v>
      </c>
      <c r="G797" s="2">
        <v>30</v>
      </c>
      <c r="H797" s="2" t="s">
        <v>31</v>
      </c>
      <c r="I797" s="2" t="s">
        <v>19</v>
      </c>
      <c r="J797" s="12">
        <v>97</v>
      </c>
      <c r="K797" s="2">
        <v>97</v>
      </c>
      <c r="L797" s="2">
        <v>5</v>
      </c>
      <c r="M797" s="12">
        <v>485</v>
      </c>
      <c r="N797" s="3">
        <v>5</v>
      </c>
      <c r="O797" s="2" t="str" cm="1">
        <f t="array" ref="O797">_xlfn.IFS(N797=1,"Unsatisfactory",N797=2,"Poor",N797=3,"Average",N797=4,"Good",N797=5,"Excellent")</f>
        <v>Excellent</v>
      </c>
      <c r="P797"/>
      <c r="Q797"/>
      <c r="R797"/>
      <c r="S797"/>
      <c r="T797"/>
      <c r="U797"/>
    </row>
    <row r="798" spans="1:21">
      <c r="A798" s="2">
        <v>154852</v>
      </c>
      <c r="B798" s="2" t="s">
        <v>36</v>
      </c>
      <c r="C798" s="4">
        <v>45479</v>
      </c>
      <c r="D798" s="17">
        <v>45479</v>
      </c>
      <c r="E798" s="2" t="s">
        <v>37</v>
      </c>
      <c r="F798" s="2" t="s">
        <v>17</v>
      </c>
      <c r="G798" s="2">
        <v>26</v>
      </c>
      <c r="H798" s="2" t="s">
        <v>67</v>
      </c>
      <c r="I798" s="2" t="s">
        <v>27</v>
      </c>
      <c r="J798" s="12">
        <v>32</v>
      </c>
      <c r="K798" s="2">
        <v>72</v>
      </c>
      <c r="L798" s="2">
        <v>1</v>
      </c>
      <c r="M798" s="12">
        <v>72</v>
      </c>
      <c r="N798" s="3">
        <v>1</v>
      </c>
      <c r="O798" s="2" t="str" cm="1">
        <f t="array" ref="O798">_xlfn.IFS(N798=1,"Unsatisfactory",N798=2,"Poor",N798=3,"Average",N798=4,"Good",N798=5,"Excellent")</f>
        <v>Unsatisfactory</v>
      </c>
      <c r="P798"/>
      <c r="Q798"/>
      <c r="R798"/>
      <c r="S798"/>
      <c r="T798"/>
      <c r="U798"/>
    </row>
    <row r="799" spans="1:21">
      <c r="A799" s="2">
        <v>183963</v>
      </c>
      <c r="B799" s="2" t="s">
        <v>23</v>
      </c>
      <c r="C799" s="4">
        <v>45498</v>
      </c>
      <c r="D799" s="17">
        <v>45498</v>
      </c>
      <c r="E799" s="2" t="s">
        <v>24</v>
      </c>
      <c r="F799" s="2" t="s">
        <v>17</v>
      </c>
      <c r="G799" s="2">
        <v>33</v>
      </c>
      <c r="H799" s="2" t="s">
        <v>46</v>
      </c>
      <c r="I799" s="2" t="s">
        <v>19</v>
      </c>
      <c r="J799" s="12">
        <v>9</v>
      </c>
      <c r="K799" s="2">
        <v>9</v>
      </c>
      <c r="L799" s="2">
        <v>2</v>
      </c>
      <c r="M799" s="12">
        <v>18</v>
      </c>
      <c r="N799" s="3">
        <v>5</v>
      </c>
      <c r="O799" s="2" t="str" cm="1">
        <f t="array" ref="O799">_xlfn.IFS(N799=1,"Unsatisfactory",N799=2,"Poor",N799=3,"Average",N799=4,"Good",N799=5,"Excellent")</f>
        <v>Excellent</v>
      </c>
      <c r="P799"/>
      <c r="Q799"/>
      <c r="R799"/>
      <c r="S799"/>
      <c r="T799"/>
      <c r="U799"/>
    </row>
    <row r="800" spans="1:21">
      <c r="A800" s="2">
        <v>134140</v>
      </c>
      <c r="B800" s="2" t="s">
        <v>50</v>
      </c>
      <c r="C800" s="4">
        <v>45504</v>
      </c>
      <c r="D800" s="17">
        <v>45504</v>
      </c>
      <c r="E800" s="2" t="s">
        <v>16</v>
      </c>
      <c r="F800" s="2" t="s">
        <v>17</v>
      </c>
      <c r="G800" s="2">
        <v>24</v>
      </c>
      <c r="H800" s="2" t="s">
        <v>62</v>
      </c>
      <c r="I800" s="2" t="s">
        <v>19</v>
      </c>
      <c r="J800" s="12">
        <v>97</v>
      </c>
      <c r="K800" s="2">
        <v>97</v>
      </c>
      <c r="L800" s="2">
        <v>3</v>
      </c>
      <c r="M800" s="12">
        <v>291</v>
      </c>
      <c r="N800" s="3">
        <v>4</v>
      </c>
      <c r="O800" s="2" t="str" cm="1">
        <f t="array" ref="O800">_xlfn.IFS(N800=1,"Unsatisfactory",N800=2,"Poor",N800=3,"Average",N800=4,"Good",N800=5,"Excellent")</f>
        <v>Good</v>
      </c>
      <c r="P800"/>
      <c r="Q800"/>
      <c r="R800"/>
      <c r="S800"/>
      <c r="T800"/>
      <c r="U800"/>
    </row>
    <row r="801" spans="1:21">
      <c r="A801" s="2">
        <v>170323</v>
      </c>
      <c r="B801" s="2" t="s">
        <v>42</v>
      </c>
      <c r="C801" s="4">
        <v>45337</v>
      </c>
      <c r="D801" s="17">
        <v>45337</v>
      </c>
      <c r="E801" s="2" t="s">
        <v>16</v>
      </c>
      <c r="F801" s="2" t="s">
        <v>17</v>
      </c>
      <c r="G801" s="2">
        <v>35</v>
      </c>
      <c r="H801" s="2" t="s">
        <v>60</v>
      </c>
      <c r="I801" s="2" t="s">
        <v>19</v>
      </c>
      <c r="J801" s="12">
        <v>65</v>
      </c>
      <c r="K801" s="2">
        <v>65</v>
      </c>
      <c r="L801" s="2">
        <v>1</v>
      </c>
      <c r="M801" s="12">
        <v>65</v>
      </c>
      <c r="N801" s="3">
        <v>5</v>
      </c>
      <c r="O801" s="2" t="str" cm="1">
        <f t="array" ref="O801">_xlfn.IFS(N801=1,"Unsatisfactory",N801=2,"Poor",N801=3,"Average",N801=4,"Good",N801=5,"Excellent")</f>
        <v>Excellent</v>
      </c>
      <c r="P801"/>
      <c r="Q801"/>
      <c r="R801"/>
      <c r="S801"/>
      <c r="T801"/>
      <c r="U801"/>
    </row>
    <row r="802" spans="1:21">
      <c r="A802" s="2">
        <v>164875</v>
      </c>
      <c r="B802" s="2" t="s">
        <v>42</v>
      </c>
      <c r="C802" s="4">
        <v>45255</v>
      </c>
      <c r="D802" s="17">
        <v>45255</v>
      </c>
      <c r="E802" s="2" t="s">
        <v>16</v>
      </c>
      <c r="F802" s="2" t="s">
        <v>25</v>
      </c>
      <c r="G802" s="2">
        <v>26</v>
      </c>
      <c r="H802" s="2" t="s">
        <v>130</v>
      </c>
      <c r="I802" s="2" t="s">
        <v>19</v>
      </c>
      <c r="J802" s="12">
        <v>65</v>
      </c>
      <c r="K802" s="2">
        <v>65</v>
      </c>
      <c r="L802" s="2">
        <v>2</v>
      </c>
      <c r="M802" s="12">
        <v>130</v>
      </c>
      <c r="N802" s="3">
        <v>3</v>
      </c>
      <c r="O802" s="2" t="str" cm="1">
        <f t="array" ref="O802">_xlfn.IFS(N802=1,"Unsatisfactory",N802=2,"Poor",N802=3,"Average",N802=4,"Good",N802=5,"Excellent")</f>
        <v>Average</v>
      </c>
      <c r="P802"/>
      <c r="Q802"/>
      <c r="R802"/>
      <c r="S802"/>
      <c r="T802"/>
      <c r="U802"/>
    </row>
    <row r="803" spans="1:21">
      <c r="A803" s="2">
        <v>193069</v>
      </c>
      <c r="B803" s="2" t="s">
        <v>42</v>
      </c>
      <c r="C803" s="4">
        <v>45311</v>
      </c>
      <c r="D803" s="17">
        <v>45311</v>
      </c>
      <c r="E803" s="2" t="s">
        <v>16</v>
      </c>
      <c r="F803" s="2" t="s">
        <v>25</v>
      </c>
      <c r="G803" s="2">
        <v>19</v>
      </c>
      <c r="H803" s="2" t="s">
        <v>80</v>
      </c>
      <c r="I803" s="2" t="s">
        <v>27</v>
      </c>
      <c r="J803" s="12">
        <v>65</v>
      </c>
      <c r="K803" s="2">
        <v>105</v>
      </c>
      <c r="L803" s="2">
        <v>1</v>
      </c>
      <c r="M803" s="12">
        <v>105</v>
      </c>
      <c r="N803" s="3">
        <v>4</v>
      </c>
      <c r="O803" s="2" t="str" cm="1">
        <f t="array" ref="O803">_xlfn.IFS(N803=1,"Unsatisfactory",N803=2,"Poor",N803=3,"Average",N803=4,"Good",N803=5,"Excellent")</f>
        <v>Good</v>
      </c>
      <c r="P803"/>
      <c r="Q803"/>
      <c r="R803"/>
      <c r="S803"/>
      <c r="T803"/>
      <c r="U803"/>
    </row>
    <row r="804" spans="1:21">
      <c r="A804" s="2">
        <v>139299</v>
      </c>
      <c r="B804" s="2" t="s">
        <v>50</v>
      </c>
      <c r="C804" s="4">
        <v>45521</v>
      </c>
      <c r="D804" s="17">
        <v>45521</v>
      </c>
      <c r="E804" s="2" t="s">
        <v>16</v>
      </c>
      <c r="F804" s="2" t="s">
        <v>25</v>
      </c>
      <c r="G804" s="2">
        <v>33</v>
      </c>
      <c r="H804" s="2" t="s">
        <v>46</v>
      </c>
      <c r="I804" s="2" t="s">
        <v>19</v>
      </c>
      <c r="J804" s="12">
        <v>97</v>
      </c>
      <c r="K804" s="2">
        <v>97</v>
      </c>
      <c r="L804" s="2">
        <v>2</v>
      </c>
      <c r="M804" s="12">
        <v>194</v>
      </c>
      <c r="N804" s="3">
        <v>4</v>
      </c>
      <c r="O804" s="2" t="str" cm="1">
        <f t="array" ref="O804">_xlfn.IFS(N804=1,"Unsatisfactory",N804=2,"Poor",N804=3,"Average",N804=4,"Good",N804=5,"Excellent")</f>
        <v>Good</v>
      </c>
      <c r="P804"/>
      <c r="Q804"/>
      <c r="R804"/>
      <c r="S804"/>
      <c r="T804"/>
      <c r="U804"/>
    </row>
    <row r="805" spans="1:21">
      <c r="A805" s="2">
        <v>174841</v>
      </c>
      <c r="B805" s="2" t="s">
        <v>53</v>
      </c>
      <c r="C805" s="4">
        <v>45407</v>
      </c>
      <c r="D805" s="17">
        <v>45407</v>
      </c>
      <c r="E805" s="2" t="s">
        <v>37</v>
      </c>
      <c r="F805" s="2" t="s">
        <v>17</v>
      </c>
      <c r="G805" s="2">
        <v>24</v>
      </c>
      <c r="H805" s="2" t="s">
        <v>115</v>
      </c>
      <c r="I805" s="2" t="s">
        <v>19</v>
      </c>
      <c r="J805" s="12">
        <v>15</v>
      </c>
      <c r="K805" s="2">
        <v>15</v>
      </c>
      <c r="L805" s="2">
        <v>2</v>
      </c>
      <c r="M805" s="12">
        <v>30</v>
      </c>
      <c r="N805" s="3">
        <v>4</v>
      </c>
      <c r="O805" s="2" t="str" cm="1">
        <f t="array" ref="O805">_xlfn.IFS(N805=1,"Unsatisfactory",N805=2,"Poor",N805=3,"Average",N805=4,"Good",N805=5,"Excellent")</f>
        <v>Good</v>
      </c>
      <c r="P805"/>
      <c r="Q805"/>
      <c r="R805"/>
      <c r="S805"/>
      <c r="T805"/>
      <c r="U805"/>
    </row>
    <row r="806" spans="1:21">
      <c r="A806" s="2">
        <v>193123</v>
      </c>
      <c r="B806" s="2" t="s">
        <v>85</v>
      </c>
      <c r="C806" s="4">
        <v>45551</v>
      </c>
      <c r="D806" s="17">
        <v>45551</v>
      </c>
      <c r="E806" s="2" t="s">
        <v>24</v>
      </c>
      <c r="F806" s="2" t="s">
        <v>17</v>
      </c>
      <c r="G806" s="2">
        <v>18</v>
      </c>
      <c r="H806" s="2" t="s">
        <v>130</v>
      </c>
      <c r="I806" s="2" t="s">
        <v>19</v>
      </c>
      <c r="J806" s="12">
        <v>23</v>
      </c>
      <c r="K806" s="2">
        <v>23</v>
      </c>
      <c r="L806" s="2">
        <v>1</v>
      </c>
      <c r="M806" s="12">
        <v>23</v>
      </c>
      <c r="N806" s="3">
        <v>1</v>
      </c>
      <c r="O806" s="2" t="str" cm="1">
        <f t="array" ref="O806">_xlfn.IFS(N806=1,"Unsatisfactory",N806=2,"Poor",N806=3,"Average",N806=4,"Good",N806=5,"Excellent")</f>
        <v>Unsatisfactory</v>
      </c>
      <c r="P806"/>
      <c r="Q806"/>
      <c r="R806"/>
      <c r="S806"/>
      <c r="T806"/>
      <c r="U806"/>
    </row>
    <row r="807" spans="1:21">
      <c r="A807" s="2">
        <v>151897</v>
      </c>
      <c r="B807" s="2" t="s">
        <v>36</v>
      </c>
      <c r="C807" s="4">
        <v>45304</v>
      </c>
      <c r="D807" s="17">
        <v>45304</v>
      </c>
      <c r="E807" s="2" t="s">
        <v>37</v>
      </c>
      <c r="F807" s="2" t="s">
        <v>25</v>
      </c>
      <c r="G807" s="2">
        <v>32</v>
      </c>
      <c r="H807" s="2" t="s">
        <v>115</v>
      </c>
      <c r="I807" s="2" t="s">
        <v>19</v>
      </c>
      <c r="J807" s="12">
        <v>32</v>
      </c>
      <c r="K807" s="2">
        <v>32</v>
      </c>
      <c r="L807" s="2">
        <v>1</v>
      </c>
      <c r="M807" s="12">
        <v>32</v>
      </c>
      <c r="N807" s="3">
        <v>3</v>
      </c>
      <c r="O807" s="2" t="str" cm="1">
        <f t="array" ref="O807">_xlfn.IFS(N807=1,"Unsatisfactory",N807=2,"Poor",N807=3,"Average",N807=4,"Good",N807=5,"Excellent")</f>
        <v>Average</v>
      </c>
      <c r="P807"/>
      <c r="Q807"/>
      <c r="R807"/>
      <c r="S807"/>
      <c r="T807"/>
      <c r="U807"/>
    </row>
    <row r="808" spans="1:21">
      <c r="A808" s="2">
        <v>171325</v>
      </c>
      <c r="B808" s="2" t="s">
        <v>50</v>
      </c>
      <c r="C808" s="4">
        <v>45487</v>
      </c>
      <c r="D808" s="17">
        <v>45487</v>
      </c>
      <c r="E808" s="2" t="s">
        <v>16</v>
      </c>
      <c r="F808" s="2" t="s">
        <v>17</v>
      </c>
      <c r="G808" s="2">
        <v>30</v>
      </c>
      <c r="H808" s="2" t="s">
        <v>56</v>
      </c>
      <c r="I808" s="2" t="s">
        <v>19</v>
      </c>
      <c r="J808" s="12">
        <v>97</v>
      </c>
      <c r="K808" s="2">
        <v>97</v>
      </c>
      <c r="L808" s="2">
        <v>2</v>
      </c>
      <c r="M808" s="12">
        <v>194</v>
      </c>
      <c r="N808" s="3">
        <v>5</v>
      </c>
      <c r="O808" s="2" t="str" cm="1">
        <f t="array" ref="O808">_xlfn.IFS(N808=1,"Unsatisfactory",N808=2,"Poor",N808=3,"Average",N808=4,"Good",N808=5,"Excellent")</f>
        <v>Excellent</v>
      </c>
      <c r="P808"/>
      <c r="Q808"/>
      <c r="R808"/>
      <c r="S808"/>
      <c r="T808"/>
      <c r="U808"/>
    </row>
    <row r="809" spans="1:21">
      <c r="A809" s="2">
        <v>174654</v>
      </c>
      <c r="B809" s="2" t="s">
        <v>15</v>
      </c>
      <c r="C809" s="4">
        <v>45328</v>
      </c>
      <c r="D809" s="17">
        <v>45328</v>
      </c>
      <c r="E809" s="2" t="s">
        <v>16</v>
      </c>
      <c r="F809" s="2" t="s">
        <v>25</v>
      </c>
      <c r="G809" s="2">
        <v>21</v>
      </c>
      <c r="H809" s="2" t="s">
        <v>26</v>
      </c>
      <c r="I809" s="2" t="s">
        <v>27</v>
      </c>
      <c r="J809" s="12">
        <v>100</v>
      </c>
      <c r="K809" s="2">
        <v>140</v>
      </c>
      <c r="L809" s="2">
        <v>2</v>
      </c>
      <c r="M809" s="12">
        <v>280</v>
      </c>
      <c r="N809" s="3">
        <v>5</v>
      </c>
      <c r="O809" s="2" t="str" cm="1">
        <f t="array" ref="O809">_xlfn.IFS(N809=1,"Unsatisfactory",N809=2,"Poor",N809=3,"Average",N809=4,"Good",N809=5,"Excellent")</f>
        <v>Excellent</v>
      </c>
      <c r="P809"/>
      <c r="Q809"/>
      <c r="R809"/>
      <c r="S809"/>
      <c r="T809"/>
      <c r="U809"/>
    </row>
    <row r="810" spans="1:21">
      <c r="A810" s="2">
        <v>152449</v>
      </c>
      <c r="B810" s="2" t="s">
        <v>50</v>
      </c>
      <c r="C810" s="4">
        <v>45395</v>
      </c>
      <c r="D810" s="17">
        <v>45395</v>
      </c>
      <c r="E810" s="2" t="s">
        <v>16</v>
      </c>
      <c r="F810" s="2" t="s">
        <v>17</v>
      </c>
      <c r="G810" s="2">
        <v>30</v>
      </c>
      <c r="H810" s="2" t="s">
        <v>29</v>
      </c>
      <c r="I810" s="2" t="s">
        <v>19</v>
      </c>
      <c r="J810" s="12">
        <v>97</v>
      </c>
      <c r="K810" s="2">
        <v>97</v>
      </c>
      <c r="L810" s="2">
        <v>5</v>
      </c>
      <c r="M810" s="12">
        <v>485</v>
      </c>
      <c r="N810" s="3">
        <v>1</v>
      </c>
      <c r="O810" s="2" t="str" cm="1">
        <f t="array" ref="O810">_xlfn.IFS(N810=1,"Unsatisfactory",N810=2,"Poor",N810=3,"Average",N810=4,"Good",N810=5,"Excellent")</f>
        <v>Unsatisfactory</v>
      </c>
      <c r="P810"/>
      <c r="Q810"/>
      <c r="R810"/>
      <c r="S810"/>
      <c r="T810"/>
      <c r="U810"/>
    </row>
    <row r="811" spans="1:21">
      <c r="A811" s="2">
        <v>195348</v>
      </c>
      <c r="B811" s="2" t="s">
        <v>82</v>
      </c>
      <c r="C811" s="4">
        <v>45445</v>
      </c>
      <c r="D811" s="17">
        <v>45445</v>
      </c>
      <c r="E811" s="2" t="s">
        <v>37</v>
      </c>
      <c r="F811" s="2" t="s">
        <v>17</v>
      </c>
      <c r="G811" s="2">
        <v>31</v>
      </c>
      <c r="H811" s="2" t="s">
        <v>31</v>
      </c>
      <c r="I811" s="2" t="s">
        <v>19</v>
      </c>
      <c r="J811" s="12">
        <v>20</v>
      </c>
      <c r="K811" s="2">
        <v>20</v>
      </c>
      <c r="L811" s="2">
        <v>2</v>
      </c>
      <c r="M811" s="12">
        <v>40</v>
      </c>
      <c r="N811" s="3">
        <v>3</v>
      </c>
      <c r="O811" s="2" t="str" cm="1">
        <f t="array" ref="O811">_xlfn.IFS(N811=1,"Unsatisfactory",N811=2,"Poor",N811=3,"Average",N811=4,"Good",N811=5,"Excellent")</f>
        <v>Average</v>
      </c>
      <c r="P811"/>
      <c r="Q811"/>
      <c r="R811"/>
      <c r="S811"/>
      <c r="T811"/>
      <c r="U811"/>
    </row>
    <row r="812" spans="1:21">
      <c r="A812" s="2">
        <v>137125</v>
      </c>
      <c r="B812" s="2" t="s">
        <v>50</v>
      </c>
      <c r="C812" s="4">
        <v>45255</v>
      </c>
      <c r="D812" s="17">
        <v>45255</v>
      </c>
      <c r="E812" s="2" t="s">
        <v>16</v>
      </c>
      <c r="F812" s="2" t="s">
        <v>25</v>
      </c>
      <c r="G812" s="2">
        <v>20</v>
      </c>
      <c r="H812" s="2" t="s">
        <v>62</v>
      </c>
      <c r="I812" s="2" t="s">
        <v>19</v>
      </c>
      <c r="J812" s="12">
        <v>97</v>
      </c>
      <c r="K812" s="2">
        <v>97</v>
      </c>
      <c r="L812" s="2">
        <v>2</v>
      </c>
      <c r="M812" s="12">
        <v>194</v>
      </c>
      <c r="N812" s="3">
        <v>4</v>
      </c>
      <c r="O812" s="2" t="str" cm="1">
        <f t="array" ref="O812">_xlfn.IFS(N812=1,"Unsatisfactory",N812=2,"Poor",N812=3,"Average",N812=4,"Good",N812=5,"Excellent")</f>
        <v>Good</v>
      </c>
      <c r="P812"/>
      <c r="Q812"/>
      <c r="R812"/>
      <c r="S812"/>
      <c r="T812"/>
      <c r="U812"/>
    </row>
    <row r="813" spans="1:21">
      <c r="A813" s="2">
        <v>197581</v>
      </c>
      <c r="B813" s="2" t="s">
        <v>15</v>
      </c>
      <c r="C813" s="4">
        <v>45276</v>
      </c>
      <c r="D813" s="17">
        <v>45276</v>
      </c>
      <c r="E813" s="2" t="s">
        <v>16</v>
      </c>
      <c r="F813" s="2" t="s">
        <v>25</v>
      </c>
      <c r="G813" s="2">
        <v>34</v>
      </c>
      <c r="H813" s="2" t="s">
        <v>56</v>
      </c>
      <c r="I813" s="2" t="s">
        <v>19</v>
      </c>
      <c r="J813" s="12">
        <v>100</v>
      </c>
      <c r="K813" s="2">
        <v>100</v>
      </c>
      <c r="L813" s="2">
        <v>1</v>
      </c>
      <c r="M813" s="12">
        <v>100</v>
      </c>
      <c r="N813" s="3">
        <v>2</v>
      </c>
      <c r="O813" s="2" t="str" cm="1">
        <f t="array" ref="O813">_xlfn.IFS(N813=1,"Unsatisfactory",N813=2,"Poor",N813=3,"Average",N813=4,"Good",N813=5,"Excellent")</f>
        <v>Poor</v>
      </c>
      <c r="P813"/>
      <c r="Q813"/>
      <c r="R813"/>
      <c r="S813"/>
      <c r="T813"/>
      <c r="U813"/>
    </row>
    <row r="814" spans="1:21">
      <c r="A814" s="2">
        <v>165900</v>
      </c>
      <c r="B814" s="2" t="s">
        <v>36</v>
      </c>
      <c r="C814" s="4">
        <v>45494</v>
      </c>
      <c r="D814" s="17">
        <v>45494</v>
      </c>
      <c r="E814" s="2" t="s">
        <v>37</v>
      </c>
      <c r="F814" s="2" t="s">
        <v>17</v>
      </c>
      <c r="G814" s="2">
        <v>28</v>
      </c>
      <c r="H814" s="2" t="s">
        <v>62</v>
      </c>
      <c r="I814" s="2" t="s">
        <v>19</v>
      </c>
      <c r="J814" s="12">
        <v>32</v>
      </c>
      <c r="K814" s="2">
        <v>32</v>
      </c>
      <c r="L814" s="2">
        <v>1</v>
      </c>
      <c r="M814" s="12">
        <v>32</v>
      </c>
      <c r="N814" s="3">
        <v>4</v>
      </c>
      <c r="O814" s="2" t="str" cm="1">
        <f t="array" ref="O814">_xlfn.IFS(N814=1,"Unsatisfactory",N814=2,"Poor",N814=3,"Average",N814=4,"Good",N814=5,"Excellent")</f>
        <v>Good</v>
      </c>
      <c r="P814"/>
      <c r="Q814"/>
      <c r="R814"/>
      <c r="S814"/>
      <c r="T814"/>
      <c r="U814"/>
    </row>
    <row r="815" spans="1:21">
      <c r="A815" s="2">
        <v>188150</v>
      </c>
      <c r="B815" s="2" t="s">
        <v>78</v>
      </c>
      <c r="C815" s="4">
        <v>45281</v>
      </c>
      <c r="D815" s="17">
        <v>45281</v>
      </c>
      <c r="E815" s="2" t="s">
        <v>37</v>
      </c>
      <c r="F815" s="2" t="s">
        <v>17</v>
      </c>
      <c r="G815" s="2">
        <v>18</v>
      </c>
      <c r="H815" s="2" t="s">
        <v>128</v>
      </c>
      <c r="I815" s="2" t="s">
        <v>19</v>
      </c>
      <c r="J815" s="12">
        <v>50</v>
      </c>
      <c r="K815" s="2">
        <v>50</v>
      </c>
      <c r="L815" s="2">
        <v>2</v>
      </c>
      <c r="M815" s="12">
        <v>100</v>
      </c>
      <c r="N815" s="3">
        <v>5</v>
      </c>
      <c r="O815" s="2" t="str" cm="1">
        <f t="array" ref="O815">_xlfn.IFS(N815=1,"Unsatisfactory",N815=2,"Poor",N815=3,"Average",N815=4,"Good",N815=5,"Excellent")</f>
        <v>Excellent</v>
      </c>
      <c r="P815"/>
      <c r="Q815"/>
      <c r="R815"/>
      <c r="S815"/>
      <c r="T815"/>
      <c r="U815"/>
    </row>
    <row r="816" spans="1:21">
      <c r="A816" s="2">
        <v>188355</v>
      </c>
      <c r="B816" s="2" t="s">
        <v>33</v>
      </c>
      <c r="C816" s="4">
        <v>45561</v>
      </c>
      <c r="D816" s="17">
        <v>45561</v>
      </c>
      <c r="E816" s="2" t="s">
        <v>16</v>
      </c>
      <c r="F816" s="2" t="s">
        <v>17</v>
      </c>
      <c r="G816" s="2">
        <v>31</v>
      </c>
      <c r="H816" s="2" t="s">
        <v>118</v>
      </c>
      <c r="I816" s="2" t="s">
        <v>19</v>
      </c>
      <c r="J816" s="12">
        <v>118</v>
      </c>
      <c r="K816" s="2">
        <v>118</v>
      </c>
      <c r="L816" s="2">
        <v>4</v>
      </c>
      <c r="M816" s="12">
        <v>472</v>
      </c>
      <c r="N816" s="3">
        <v>5</v>
      </c>
      <c r="O816" s="2" t="str" cm="1">
        <f t="array" ref="O816">_xlfn.IFS(N816=1,"Unsatisfactory",N816=2,"Poor",N816=3,"Average",N816=4,"Good",N816=5,"Excellent")</f>
        <v>Excellent</v>
      </c>
      <c r="P816"/>
      <c r="Q816"/>
      <c r="R816"/>
      <c r="S816"/>
      <c r="T816"/>
      <c r="U816"/>
    </row>
    <row r="817" spans="1:21">
      <c r="A817" s="2">
        <v>165000</v>
      </c>
      <c r="B817" s="2" t="s">
        <v>50</v>
      </c>
      <c r="C817" s="4">
        <v>45329</v>
      </c>
      <c r="D817" s="17">
        <v>45329</v>
      </c>
      <c r="E817" s="2" t="s">
        <v>16</v>
      </c>
      <c r="F817" s="2" t="s">
        <v>25</v>
      </c>
      <c r="G817" s="2">
        <v>27</v>
      </c>
      <c r="H817" s="2" t="s">
        <v>60</v>
      </c>
      <c r="I817" s="2" t="s">
        <v>19</v>
      </c>
      <c r="J817" s="12">
        <v>97</v>
      </c>
      <c r="K817" s="2">
        <v>97</v>
      </c>
      <c r="L817" s="2">
        <v>1</v>
      </c>
      <c r="M817" s="12">
        <v>97</v>
      </c>
      <c r="N817" s="3">
        <v>5</v>
      </c>
      <c r="O817" s="2" t="str" cm="1">
        <f t="array" ref="O817">_xlfn.IFS(N817=1,"Unsatisfactory",N817=2,"Poor",N817=3,"Average",N817=4,"Good",N817=5,"Excellent")</f>
        <v>Excellent</v>
      </c>
      <c r="P817"/>
      <c r="Q817"/>
      <c r="R817"/>
      <c r="S817"/>
      <c r="T817"/>
      <c r="U817"/>
    </row>
    <row r="818" spans="1:21">
      <c r="A818" s="2">
        <v>150966</v>
      </c>
      <c r="B818" s="2" t="s">
        <v>36</v>
      </c>
      <c r="C818" s="4">
        <v>45414</v>
      </c>
      <c r="D818" s="17">
        <v>45414</v>
      </c>
      <c r="E818" s="2" t="s">
        <v>37</v>
      </c>
      <c r="F818" s="2" t="s">
        <v>17</v>
      </c>
      <c r="G818" s="2">
        <v>27</v>
      </c>
      <c r="H818" s="2" t="s">
        <v>80</v>
      </c>
      <c r="I818" s="2" t="s">
        <v>27</v>
      </c>
      <c r="J818" s="12">
        <v>32</v>
      </c>
      <c r="K818" s="2">
        <v>72</v>
      </c>
      <c r="L818" s="2">
        <v>1</v>
      </c>
      <c r="M818" s="12">
        <v>72</v>
      </c>
      <c r="N818" s="3">
        <v>3</v>
      </c>
      <c r="O818" s="2" t="str" cm="1">
        <f t="array" ref="O818">_xlfn.IFS(N818=1,"Unsatisfactory",N818=2,"Poor",N818=3,"Average",N818=4,"Good",N818=5,"Excellent")</f>
        <v>Average</v>
      </c>
      <c r="P818"/>
      <c r="Q818"/>
      <c r="R818"/>
      <c r="S818"/>
      <c r="T818"/>
      <c r="U818"/>
    </row>
    <row r="819" spans="1:21">
      <c r="A819" s="2">
        <v>192142</v>
      </c>
      <c r="B819" s="2" t="s">
        <v>42</v>
      </c>
      <c r="C819" s="4">
        <v>45393</v>
      </c>
      <c r="D819" s="17">
        <v>45393</v>
      </c>
      <c r="E819" s="2" t="s">
        <v>16</v>
      </c>
      <c r="F819" s="2" t="s">
        <v>17</v>
      </c>
      <c r="G819" s="2">
        <v>23</v>
      </c>
      <c r="H819" s="2" t="s">
        <v>62</v>
      </c>
      <c r="I819" s="2" t="s">
        <v>19</v>
      </c>
      <c r="J819" s="12">
        <v>65</v>
      </c>
      <c r="K819" s="2">
        <v>65</v>
      </c>
      <c r="L819" s="2">
        <v>1</v>
      </c>
      <c r="M819" s="12">
        <v>65</v>
      </c>
      <c r="N819" s="3">
        <v>1</v>
      </c>
      <c r="O819" s="2" t="str" cm="1">
        <f t="array" ref="O819">_xlfn.IFS(N819=1,"Unsatisfactory",N819=2,"Poor",N819=3,"Average",N819=4,"Good",N819=5,"Excellent")</f>
        <v>Unsatisfactory</v>
      </c>
      <c r="P819"/>
      <c r="Q819"/>
      <c r="R819"/>
      <c r="S819"/>
      <c r="T819"/>
      <c r="U819"/>
    </row>
    <row r="820" spans="1:21">
      <c r="A820" s="2">
        <v>137453</v>
      </c>
      <c r="B820" s="2" t="s">
        <v>42</v>
      </c>
      <c r="C820" s="4">
        <v>45424</v>
      </c>
      <c r="D820" s="17">
        <v>45424</v>
      </c>
      <c r="E820" s="2" t="s">
        <v>16</v>
      </c>
      <c r="F820" s="2" t="s">
        <v>25</v>
      </c>
      <c r="G820" s="2">
        <v>29</v>
      </c>
      <c r="H820" s="2" t="s">
        <v>118</v>
      </c>
      <c r="I820" s="2" t="s">
        <v>19</v>
      </c>
      <c r="J820" s="12">
        <v>65</v>
      </c>
      <c r="K820" s="2">
        <v>65</v>
      </c>
      <c r="L820" s="2">
        <v>1</v>
      </c>
      <c r="M820" s="12">
        <v>65</v>
      </c>
      <c r="N820" s="3">
        <v>5</v>
      </c>
      <c r="O820" s="2" t="str" cm="1">
        <f t="array" ref="O820">_xlfn.IFS(N820=1,"Unsatisfactory",N820=2,"Poor",N820=3,"Average",N820=4,"Good",N820=5,"Excellent")</f>
        <v>Excellent</v>
      </c>
      <c r="P820"/>
      <c r="Q820"/>
      <c r="R820"/>
      <c r="S820"/>
      <c r="T820"/>
      <c r="U820"/>
    </row>
    <row r="821" spans="1:21">
      <c r="A821" s="2">
        <v>152157</v>
      </c>
      <c r="B821" s="2" t="s">
        <v>53</v>
      </c>
      <c r="C821" s="4">
        <v>45338</v>
      </c>
      <c r="D821" s="17">
        <v>45338</v>
      </c>
      <c r="E821" s="2" t="s">
        <v>37</v>
      </c>
      <c r="F821" s="2" t="s">
        <v>17</v>
      </c>
      <c r="G821" s="2">
        <v>26</v>
      </c>
      <c r="H821" s="2" t="s">
        <v>60</v>
      </c>
      <c r="I821" s="2" t="s">
        <v>19</v>
      </c>
      <c r="J821" s="12">
        <v>15</v>
      </c>
      <c r="K821" s="2">
        <v>15</v>
      </c>
      <c r="L821" s="2">
        <v>1</v>
      </c>
      <c r="M821" s="12">
        <v>15</v>
      </c>
      <c r="N821" s="3">
        <v>3</v>
      </c>
      <c r="O821" s="2" t="str" cm="1">
        <f t="array" ref="O821">_xlfn.IFS(N821=1,"Unsatisfactory",N821=2,"Poor",N821=3,"Average",N821=4,"Good",N821=5,"Excellent")</f>
        <v>Average</v>
      </c>
      <c r="P821"/>
      <c r="Q821"/>
      <c r="R821"/>
      <c r="S821"/>
      <c r="T821"/>
      <c r="U821"/>
    </row>
    <row r="822" spans="1:21">
      <c r="A822" s="2">
        <v>133859</v>
      </c>
      <c r="B822" s="2" t="s">
        <v>42</v>
      </c>
      <c r="C822" s="4">
        <v>45373</v>
      </c>
      <c r="D822" s="17">
        <v>45373</v>
      </c>
      <c r="E822" s="2" t="s">
        <v>16</v>
      </c>
      <c r="F822" s="2" t="s">
        <v>25</v>
      </c>
      <c r="G822" s="2">
        <v>31</v>
      </c>
      <c r="H822" s="2" t="s">
        <v>62</v>
      </c>
      <c r="I822" s="2" t="s">
        <v>19</v>
      </c>
      <c r="J822" s="12">
        <v>65</v>
      </c>
      <c r="K822" s="2">
        <v>65</v>
      </c>
      <c r="L822" s="2">
        <v>4</v>
      </c>
      <c r="M822" s="12">
        <v>260</v>
      </c>
      <c r="N822" s="3">
        <v>5</v>
      </c>
      <c r="O822" s="2" t="str" cm="1">
        <f t="array" ref="O822">_xlfn.IFS(N822=1,"Unsatisfactory",N822=2,"Poor",N822=3,"Average",N822=4,"Good",N822=5,"Excellent")</f>
        <v>Excellent</v>
      </c>
      <c r="P822"/>
      <c r="Q822"/>
      <c r="R822"/>
      <c r="S822"/>
      <c r="T822"/>
      <c r="U822"/>
    </row>
    <row r="823" spans="1:21">
      <c r="A823" s="2">
        <v>175404</v>
      </c>
      <c r="B823" s="2" t="s">
        <v>42</v>
      </c>
      <c r="C823" s="4">
        <v>45307</v>
      </c>
      <c r="D823" s="17">
        <v>45307</v>
      </c>
      <c r="E823" s="2" t="s">
        <v>16</v>
      </c>
      <c r="F823" s="2" t="s">
        <v>25</v>
      </c>
      <c r="G823" s="2">
        <v>25</v>
      </c>
      <c r="H823" s="2" t="s">
        <v>56</v>
      </c>
      <c r="I823" s="2" t="s">
        <v>19</v>
      </c>
      <c r="J823" s="12">
        <v>65</v>
      </c>
      <c r="K823" s="2">
        <v>65</v>
      </c>
      <c r="L823" s="2">
        <v>5</v>
      </c>
      <c r="M823" s="12">
        <v>325</v>
      </c>
      <c r="N823" s="3">
        <v>4</v>
      </c>
      <c r="O823" s="2" t="str" cm="1">
        <f t="array" ref="O823">_xlfn.IFS(N823=1,"Unsatisfactory",N823=2,"Poor",N823=3,"Average",N823=4,"Good",N823=5,"Excellent")</f>
        <v>Good</v>
      </c>
      <c r="P823"/>
      <c r="Q823"/>
      <c r="R823"/>
      <c r="S823"/>
      <c r="T823"/>
      <c r="U823"/>
    </row>
    <row r="824" spans="1:21">
      <c r="A824" s="2">
        <v>173814</v>
      </c>
      <c r="B824" s="2" t="s">
        <v>15</v>
      </c>
      <c r="C824" s="4">
        <v>45518</v>
      </c>
      <c r="D824" s="17">
        <v>45518</v>
      </c>
      <c r="E824" s="2" t="s">
        <v>16</v>
      </c>
      <c r="F824" s="2" t="s">
        <v>17</v>
      </c>
      <c r="G824" s="2">
        <v>31</v>
      </c>
      <c r="H824" s="2" t="s">
        <v>75</v>
      </c>
      <c r="I824" s="2" t="s">
        <v>27</v>
      </c>
      <c r="J824" s="12">
        <v>100</v>
      </c>
      <c r="K824" s="2">
        <v>170</v>
      </c>
      <c r="L824" s="2">
        <v>3</v>
      </c>
      <c r="M824" s="12">
        <v>510</v>
      </c>
      <c r="N824" s="3">
        <v>5</v>
      </c>
      <c r="O824" s="2" t="str" cm="1">
        <f t="array" ref="O824">_xlfn.IFS(N824=1,"Unsatisfactory",N824=2,"Poor",N824=3,"Average",N824=4,"Good",N824=5,"Excellent")</f>
        <v>Excellent</v>
      </c>
      <c r="P824"/>
      <c r="Q824"/>
      <c r="R824"/>
      <c r="S824"/>
      <c r="T824"/>
      <c r="U824"/>
    </row>
    <row r="825" spans="1:21">
      <c r="A825" s="2">
        <v>137899</v>
      </c>
      <c r="B825" s="2" t="s">
        <v>50</v>
      </c>
      <c r="C825" s="4">
        <v>45320</v>
      </c>
      <c r="D825" s="17">
        <v>45320</v>
      </c>
      <c r="E825" s="2" t="s">
        <v>16</v>
      </c>
      <c r="F825" s="2" t="s">
        <v>25</v>
      </c>
      <c r="G825" s="2">
        <v>24</v>
      </c>
      <c r="H825" s="2" t="s">
        <v>129</v>
      </c>
      <c r="I825" s="2" t="s">
        <v>19</v>
      </c>
      <c r="J825" s="12">
        <v>97</v>
      </c>
      <c r="K825" s="2">
        <v>97</v>
      </c>
      <c r="L825" s="2">
        <v>2</v>
      </c>
      <c r="M825" s="12">
        <v>194</v>
      </c>
      <c r="N825" s="3">
        <v>5</v>
      </c>
      <c r="O825" s="2" t="str" cm="1">
        <f t="array" ref="O825">_xlfn.IFS(N825=1,"Unsatisfactory",N825=2,"Poor",N825=3,"Average",N825=4,"Good",N825=5,"Excellent")</f>
        <v>Excellent</v>
      </c>
      <c r="P825"/>
      <c r="Q825"/>
      <c r="R825"/>
      <c r="S825"/>
      <c r="T825"/>
      <c r="U825"/>
    </row>
    <row r="826" spans="1:21">
      <c r="A826" s="2">
        <v>147695</v>
      </c>
      <c r="B826" s="2" t="s">
        <v>30</v>
      </c>
      <c r="C826" s="4">
        <v>45321</v>
      </c>
      <c r="D826" s="17">
        <v>45321</v>
      </c>
      <c r="E826" s="2" t="s">
        <v>24</v>
      </c>
      <c r="F826" s="2" t="s">
        <v>17</v>
      </c>
      <c r="G826" s="2">
        <v>28</v>
      </c>
      <c r="H826" s="2" t="s">
        <v>46</v>
      </c>
      <c r="I826" s="2" t="s">
        <v>19</v>
      </c>
      <c r="J826" s="12">
        <v>10</v>
      </c>
      <c r="K826" s="2">
        <v>10</v>
      </c>
      <c r="L826" s="2">
        <v>1</v>
      </c>
      <c r="M826" s="12">
        <v>10</v>
      </c>
      <c r="N826" s="3">
        <v>1</v>
      </c>
      <c r="O826" s="2" t="str" cm="1">
        <f t="array" ref="O826">_xlfn.IFS(N826=1,"Unsatisfactory",N826=2,"Poor",N826=3,"Average",N826=4,"Good",N826=5,"Excellent")</f>
        <v>Unsatisfactory</v>
      </c>
      <c r="P826"/>
      <c r="Q826"/>
      <c r="R826"/>
      <c r="S826"/>
      <c r="T826"/>
      <c r="U826"/>
    </row>
    <row r="827" spans="1:21">
      <c r="A827" s="2">
        <v>135621</v>
      </c>
      <c r="B827" s="2" t="s">
        <v>23</v>
      </c>
      <c r="C827" s="4">
        <v>45590</v>
      </c>
      <c r="D827" s="17">
        <v>45590</v>
      </c>
      <c r="E827" s="2" t="s">
        <v>24</v>
      </c>
      <c r="F827" s="2" t="s">
        <v>17</v>
      </c>
      <c r="G827" s="2">
        <v>19</v>
      </c>
      <c r="H827" s="2" t="s">
        <v>58</v>
      </c>
      <c r="I827" s="2" t="s">
        <v>27</v>
      </c>
      <c r="J827" s="12">
        <v>9</v>
      </c>
      <c r="K827" s="2">
        <v>49</v>
      </c>
      <c r="L827" s="2">
        <v>3</v>
      </c>
      <c r="M827" s="12">
        <v>147</v>
      </c>
      <c r="N827" s="3">
        <v>4</v>
      </c>
      <c r="O827" s="2" t="str" cm="1">
        <f t="array" ref="O827">_xlfn.IFS(N827=1,"Unsatisfactory",N827=2,"Poor",N827=3,"Average",N827=4,"Good",N827=5,"Excellent")</f>
        <v>Good</v>
      </c>
      <c r="P827"/>
      <c r="Q827"/>
      <c r="R827"/>
      <c r="S827"/>
      <c r="T827"/>
      <c r="U827"/>
    </row>
    <row r="828" spans="1:21">
      <c r="A828" s="2">
        <v>168837</v>
      </c>
      <c r="B828" s="2" t="s">
        <v>53</v>
      </c>
      <c r="C828" s="4">
        <v>45240</v>
      </c>
      <c r="D828" s="17">
        <v>45240</v>
      </c>
      <c r="E828" s="2" t="s">
        <v>37</v>
      </c>
      <c r="F828" s="2" t="s">
        <v>17</v>
      </c>
      <c r="G828" s="2">
        <v>26</v>
      </c>
      <c r="H828" s="2" t="s">
        <v>38</v>
      </c>
      <c r="I828" s="2" t="s">
        <v>19</v>
      </c>
      <c r="J828" s="12">
        <v>15</v>
      </c>
      <c r="K828" s="2">
        <v>15</v>
      </c>
      <c r="L828" s="2">
        <v>2</v>
      </c>
      <c r="M828" s="12">
        <v>30</v>
      </c>
      <c r="N828" s="3">
        <v>4</v>
      </c>
      <c r="O828" s="2" t="str" cm="1">
        <f t="array" ref="O828">_xlfn.IFS(N828=1,"Unsatisfactory",N828=2,"Poor",N828=3,"Average",N828=4,"Good",N828=5,"Excellent")</f>
        <v>Good</v>
      </c>
      <c r="P828"/>
      <c r="Q828"/>
      <c r="R828"/>
      <c r="S828"/>
      <c r="T828"/>
      <c r="U828"/>
    </row>
    <row r="829" spans="1:21">
      <c r="A829" s="2">
        <v>183777</v>
      </c>
      <c r="B829" s="2" t="s">
        <v>50</v>
      </c>
      <c r="C829" s="4">
        <v>45327</v>
      </c>
      <c r="D829" s="17">
        <v>45327</v>
      </c>
      <c r="E829" s="2" t="s">
        <v>16</v>
      </c>
      <c r="F829" s="2" t="s">
        <v>17</v>
      </c>
      <c r="G829" s="2">
        <v>21</v>
      </c>
      <c r="H829" s="2" t="s">
        <v>26</v>
      </c>
      <c r="I829" s="2" t="s">
        <v>27</v>
      </c>
      <c r="J829" s="12">
        <v>97</v>
      </c>
      <c r="K829" s="2">
        <v>137</v>
      </c>
      <c r="L829" s="2">
        <v>1</v>
      </c>
      <c r="M829" s="12">
        <v>137</v>
      </c>
      <c r="N829" s="3">
        <v>5</v>
      </c>
      <c r="O829" s="2" t="str" cm="1">
        <f t="array" ref="O829">_xlfn.IFS(N829=1,"Unsatisfactory",N829=2,"Poor",N829=3,"Average",N829=4,"Good",N829=5,"Excellent")</f>
        <v>Excellent</v>
      </c>
      <c r="P829"/>
      <c r="Q829"/>
      <c r="R829"/>
      <c r="S829"/>
      <c r="T829"/>
      <c r="U829"/>
    </row>
    <row r="830" spans="1:21">
      <c r="A830" s="2">
        <v>154624</v>
      </c>
      <c r="B830" s="2" t="s">
        <v>50</v>
      </c>
      <c r="C830" s="4">
        <v>45491</v>
      </c>
      <c r="D830" s="17">
        <v>45491</v>
      </c>
      <c r="E830" s="2" t="s">
        <v>16</v>
      </c>
      <c r="F830" s="2" t="s">
        <v>25</v>
      </c>
      <c r="G830" s="2">
        <v>26</v>
      </c>
      <c r="H830" s="2" t="s">
        <v>115</v>
      </c>
      <c r="I830" s="2" t="s">
        <v>19</v>
      </c>
      <c r="J830" s="12">
        <v>97</v>
      </c>
      <c r="K830" s="2">
        <v>97</v>
      </c>
      <c r="L830" s="2">
        <v>3</v>
      </c>
      <c r="M830" s="12">
        <v>291</v>
      </c>
      <c r="N830" s="3">
        <v>5</v>
      </c>
      <c r="O830" s="2" t="str" cm="1">
        <f t="array" ref="O830">_xlfn.IFS(N830=1,"Unsatisfactory",N830=2,"Poor",N830=3,"Average",N830=4,"Good",N830=5,"Excellent")</f>
        <v>Excellent</v>
      </c>
      <c r="P830"/>
      <c r="Q830"/>
      <c r="R830"/>
      <c r="S830"/>
      <c r="T830"/>
      <c r="U830"/>
    </row>
    <row r="831" spans="1:21">
      <c r="A831" s="2">
        <v>189038</v>
      </c>
      <c r="B831" s="2" t="s">
        <v>23</v>
      </c>
      <c r="C831" s="4">
        <v>45461</v>
      </c>
      <c r="D831" s="17">
        <v>45461</v>
      </c>
      <c r="E831" s="2" t="s">
        <v>24</v>
      </c>
      <c r="F831" s="2" t="s">
        <v>17</v>
      </c>
      <c r="G831" s="2">
        <v>35</v>
      </c>
      <c r="H831" s="2" t="s">
        <v>60</v>
      </c>
      <c r="I831" s="2" t="s">
        <v>19</v>
      </c>
      <c r="J831" s="12">
        <v>9</v>
      </c>
      <c r="K831" s="2">
        <v>9</v>
      </c>
      <c r="L831" s="2">
        <v>1</v>
      </c>
      <c r="M831" s="12">
        <v>9</v>
      </c>
      <c r="N831" s="3">
        <v>4</v>
      </c>
      <c r="O831" s="2" t="str" cm="1">
        <f t="array" ref="O831">_xlfn.IFS(N831=1,"Unsatisfactory",N831=2,"Poor",N831=3,"Average",N831=4,"Good",N831=5,"Excellent")</f>
        <v>Good</v>
      </c>
      <c r="P831"/>
      <c r="Q831"/>
      <c r="R831"/>
      <c r="S831"/>
      <c r="T831"/>
      <c r="U831"/>
    </row>
    <row r="832" spans="1:21">
      <c r="A832" s="2">
        <v>145281</v>
      </c>
      <c r="B832" s="2" t="s">
        <v>48</v>
      </c>
      <c r="C832" s="4">
        <v>45473</v>
      </c>
      <c r="D832" s="17">
        <v>45473</v>
      </c>
      <c r="E832" s="2" t="s">
        <v>16</v>
      </c>
      <c r="F832" s="2" t="s">
        <v>25</v>
      </c>
      <c r="G832" s="2">
        <v>19</v>
      </c>
      <c r="H832" s="2" t="s">
        <v>58</v>
      </c>
      <c r="I832" s="2" t="s">
        <v>27</v>
      </c>
      <c r="J832" s="12">
        <v>130</v>
      </c>
      <c r="K832" s="2">
        <v>170</v>
      </c>
      <c r="L832" s="2">
        <v>1</v>
      </c>
      <c r="M832" s="12">
        <v>170</v>
      </c>
      <c r="N832" s="3">
        <v>4</v>
      </c>
      <c r="O832" s="2" t="str" cm="1">
        <f t="array" ref="O832">_xlfn.IFS(N832=1,"Unsatisfactory",N832=2,"Poor",N832=3,"Average",N832=4,"Good",N832=5,"Excellent")</f>
        <v>Good</v>
      </c>
      <c r="P832"/>
      <c r="Q832"/>
      <c r="R832"/>
      <c r="S832"/>
      <c r="T832"/>
      <c r="U832"/>
    </row>
    <row r="833" spans="1:21">
      <c r="A833" s="2">
        <v>156330</v>
      </c>
      <c r="B833" s="2" t="s">
        <v>33</v>
      </c>
      <c r="C833" s="4">
        <v>45340</v>
      </c>
      <c r="D833" s="17">
        <v>45340</v>
      </c>
      <c r="E833" s="2" t="s">
        <v>16</v>
      </c>
      <c r="F833" s="2" t="s">
        <v>17</v>
      </c>
      <c r="G833" s="2">
        <v>22</v>
      </c>
      <c r="H833" s="2" t="s">
        <v>79</v>
      </c>
      <c r="I833" s="2" t="s">
        <v>27</v>
      </c>
      <c r="J833" s="12">
        <v>118</v>
      </c>
      <c r="K833" s="2">
        <v>158</v>
      </c>
      <c r="L833" s="2">
        <v>1</v>
      </c>
      <c r="M833" s="12">
        <v>158</v>
      </c>
      <c r="N833" s="3">
        <v>1</v>
      </c>
      <c r="O833" s="2" t="str" cm="1">
        <f t="array" ref="O833">_xlfn.IFS(N833=1,"Unsatisfactory",N833=2,"Poor",N833=3,"Average",N833=4,"Good",N833=5,"Excellent")</f>
        <v>Unsatisfactory</v>
      </c>
      <c r="P833"/>
      <c r="Q833"/>
      <c r="R833"/>
      <c r="S833"/>
      <c r="T833"/>
      <c r="U833"/>
    </row>
    <row r="834" spans="1:21">
      <c r="A834" s="2">
        <v>183871</v>
      </c>
      <c r="B834" s="2" t="s">
        <v>42</v>
      </c>
      <c r="C834" s="4">
        <v>45350</v>
      </c>
      <c r="D834" s="17">
        <v>45350</v>
      </c>
      <c r="E834" s="2" t="s">
        <v>16</v>
      </c>
      <c r="F834" s="2" t="s">
        <v>25</v>
      </c>
      <c r="G834" s="2">
        <v>18</v>
      </c>
      <c r="H834" s="2" t="s">
        <v>129</v>
      </c>
      <c r="I834" s="2" t="s">
        <v>19</v>
      </c>
      <c r="J834" s="12">
        <v>65</v>
      </c>
      <c r="K834" s="2">
        <v>65</v>
      </c>
      <c r="L834" s="2">
        <v>1</v>
      </c>
      <c r="M834" s="12">
        <v>65</v>
      </c>
      <c r="N834" s="3">
        <v>3</v>
      </c>
      <c r="O834" s="2" t="str" cm="1">
        <f t="array" ref="O834">_xlfn.IFS(N834=1,"Unsatisfactory",N834=2,"Poor",N834=3,"Average",N834=4,"Good",N834=5,"Excellent")</f>
        <v>Average</v>
      </c>
      <c r="P834"/>
      <c r="Q834"/>
      <c r="R834"/>
      <c r="S834"/>
      <c r="T834"/>
      <c r="U834"/>
    </row>
    <row r="835" spans="1:21">
      <c r="A835" s="2">
        <v>124266</v>
      </c>
      <c r="B835" s="2" t="s">
        <v>78</v>
      </c>
      <c r="C835" s="4">
        <v>45244</v>
      </c>
      <c r="D835" s="17">
        <v>45244</v>
      </c>
      <c r="E835" s="2" t="s">
        <v>37</v>
      </c>
      <c r="F835" s="2" t="s">
        <v>25</v>
      </c>
      <c r="G835" s="2">
        <v>32</v>
      </c>
      <c r="H835" s="2" t="s">
        <v>130</v>
      </c>
      <c r="I835" s="2" t="s">
        <v>19</v>
      </c>
      <c r="J835" s="12">
        <v>50</v>
      </c>
      <c r="K835" s="2">
        <v>50</v>
      </c>
      <c r="L835" s="2">
        <v>1</v>
      </c>
      <c r="M835" s="12">
        <v>50</v>
      </c>
      <c r="N835" s="3">
        <v>2</v>
      </c>
      <c r="O835" s="2" t="str" cm="1">
        <f t="array" ref="O835">_xlfn.IFS(N835=1,"Unsatisfactory",N835=2,"Poor",N835=3,"Average",N835=4,"Good",N835=5,"Excellent")</f>
        <v>Poor</v>
      </c>
      <c r="P835"/>
      <c r="Q835"/>
      <c r="R835"/>
      <c r="S835"/>
      <c r="T835"/>
      <c r="U835"/>
    </row>
    <row r="836" spans="1:21">
      <c r="A836" s="2">
        <v>179647</v>
      </c>
      <c r="B836" s="2" t="s">
        <v>42</v>
      </c>
      <c r="C836" s="4">
        <v>45594</v>
      </c>
      <c r="D836" s="17">
        <v>45594</v>
      </c>
      <c r="E836" s="2" t="s">
        <v>16</v>
      </c>
      <c r="F836" s="2" t="s">
        <v>17</v>
      </c>
      <c r="G836" s="2">
        <v>25</v>
      </c>
      <c r="H836" s="2" t="s">
        <v>31</v>
      </c>
      <c r="I836" s="2" t="s">
        <v>19</v>
      </c>
      <c r="J836" s="12">
        <v>65</v>
      </c>
      <c r="K836" s="2">
        <v>65</v>
      </c>
      <c r="L836" s="2">
        <v>4</v>
      </c>
      <c r="M836" s="12">
        <v>260</v>
      </c>
      <c r="N836" s="3">
        <v>5</v>
      </c>
      <c r="O836" s="2" t="str" cm="1">
        <f t="array" ref="O836">_xlfn.IFS(N836=1,"Unsatisfactory",N836=2,"Poor",N836=3,"Average",N836=4,"Good",N836=5,"Excellent")</f>
        <v>Excellent</v>
      </c>
      <c r="P836"/>
      <c r="Q836"/>
      <c r="R836"/>
      <c r="S836"/>
      <c r="T836"/>
      <c r="U836"/>
    </row>
    <row r="837" spans="1:21">
      <c r="A837" s="2">
        <v>136979</v>
      </c>
      <c r="B837" s="2" t="s">
        <v>42</v>
      </c>
      <c r="C837" s="4">
        <v>45547</v>
      </c>
      <c r="D837" s="17">
        <v>45547</v>
      </c>
      <c r="E837" s="2" t="s">
        <v>16</v>
      </c>
      <c r="F837" s="2" t="s">
        <v>17</v>
      </c>
      <c r="G837" s="2">
        <v>24</v>
      </c>
      <c r="H837" s="2" t="s">
        <v>129</v>
      </c>
      <c r="I837" s="2" t="s">
        <v>19</v>
      </c>
      <c r="J837" s="12">
        <v>65</v>
      </c>
      <c r="K837" s="2">
        <v>65</v>
      </c>
      <c r="L837" s="2">
        <v>1</v>
      </c>
      <c r="M837" s="12">
        <v>65</v>
      </c>
      <c r="N837" s="3">
        <v>5</v>
      </c>
      <c r="O837" s="2" t="str" cm="1">
        <f t="array" ref="O837">_xlfn.IFS(N837=1,"Unsatisfactory",N837=2,"Poor",N837=3,"Average",N837=4,"Good",N837=5,"Excellent")</f>
        <v>Excellent</v>
      </c>
      <c r="P837"/>
      <c r="Q837"/>
      <c r="R837"/>
      <c r="S837"/>
      <c r="T837"/>
      <c r="U837"/>
    </row>
    <row r="838" spans="1:21">
      <c r="A838" s="2">
        <v>126819</v>
      </c>
      <c r="B838" s="2" t="s">
        <v>42</v>
      </c>
      <c r="C838" s="4">
        <v>45568</v>
      </c>
      <c r="D838" s="17">
        <v>45568</v>
      </c>
      <c r="E838" s="2" t="s">
        <v>16</v>
      </c>
      <c r="F838" s="2" t="s">
        <v>17</v>
      </c>
      <c r="G838" s="2">
        <v>33</v>
      </c>
      <c r="H838" s="2" t="s">
        <v>66</v>
      </c>
      <c r="I838" s="2" t="s">
        <v>27</v>
      </c>
      <c r="J838" s="12">
        <v>65</v>
      </c>
      <c r="K838" s="2">
        <v>105</v>
      </c>
      <c r="L838" s="2">
        <v>2</v>
      </c>
      <c r="M838" s="12">
        <v>210</v>
      </c>
      <c r="N838" s="3">
        <v>2</v>
      </c>
      <c r="O838" s="2" t="str" cm="1">
        <f t="array" ref="O838">_xlfn.IFS(N838=1,"Unsatisfactory",N838=2,"Poor",N838=3,"Average",N838=4,"Good",N838=5,"Excellent")</f>
        <v>Poor</v>
      </c>
      <c r="P838"/>
      <c r="Q838"/>
      <c r="R838"/>
      <c r="S838"/>
      <c r="T838"/>
      <c r="U838"/>
    </row>
    <row r="839" spans="1:21">
      <c r="A839" s="2">
        <v>169417</v>
      </c>
      <c r="B839" s="2" t="s">
        <v>53</v>
      </c>
      <c r="C839" s="4">
        <v>45503</v>
      </c>
      <c r="D839" s="17">
        <v>45503</v>
      </c>
      <c r="E839" s="2" t="s">
        <v>37</v>
      </c>
      <c r="F839" s="2" t="s">
        <v>25</v>
      </c>
      <c r="G839" s="2">
        <v>30</v>
      </c>
      <c r="H839" s="2" t="s">
        <v>58</v>
      </c>
      <c r="I839" s="2" t="s">
        <v>27</v>
      </c>
      <c r="J839" s="12">
        <v>15</v>
      </c>
      <c r="K839" s="2">
        <v>55</v>
      </c>
      <c r="L839" s="2">
        <v>1</v>
      </c>
      <c r="M839" s="12">
        <v>55</v>
      </c>
      <c r="N839" s="3">
        <v>3</v>
      </c>
      <c r="O839" s="2" t="str" cm="1">
        <f t="array" ref="O839">_xlfn.IFS(N839=1,"Unsatisfactory",N839=2,"Poor",N839=3,"Average",N839=4,"Good",N839=5,"Excellent")</f>
        <v>Average</v>
      </c>
      <c r="P839"/>
      <c r="Q839"/>
      <c r="R839"/>
      <c r="S839"/>
      <c r="T839"/>
      <c r="U839"/>
    </row>
    <row r="840" spans="1:21">
      <c r="A840" s="2">
        <v>125609</v>
      </c>
      <c r="B840" s="2" t="s">
        <v>42</v>
      </c>
      <c r="C840" s="4">
        <v>45377</v>
      </c>
      <c r="D840" s="17">
        <v>45377</v>
      </c>
      <c r="E840" s="2" t="s">
        <v>16</v>
      </c>
      <c r="F840" s="2" t="s">
        <v>25</v>
      </c>
      <c r="G840" s="2">
        <v>21</v>
      </c>
      <c r="H840" s="2" t="s">
        <v>115</v>
      </c>
      <c r="I840" s="2" t="s">
        <v>19</v>
      </c>
      <c r="J840" s="12">
        <v>65</v>
      </c>
      <c r="K840" s="2">
        <v>65</v>
      </c>
      <c r="L840" s="2">
        <v>2</v>
      </c>
      <c r="M840" s="12">
        <v>130</v>
      </c>
      <c r="N840" s="3">
        <v>4</v>
      </c>
      <c r="O840" s="2" t="str" cm="1">
        <f t="array" ref="O840">_xlfn.IFS(N840=1,"Unsatisfactory",N840=2,"Poor",N840=3,"Average",N840=4,"Good",N840=5,"Excellent")</f>
        <v>Good</v>
      </c>
      <c r="P840"/>
      <c r="Q840"/>
      <c r="R840"/>
      <c r="S840"/>
      <c r="T840"/>
      <c r="U840"/>
    </row>
    <row r="841" spans="1:21">
      <c r="A841" s="2">
        <v>145449</v>
      </c>
      <c r="B841" s="2" t="s">
        <v>15</v>
      </c>
      <c r="C841" s="4">
        <v>45442</v>
      </c>
      <c r="D841" s="17">
        <v>45442</v>
      </c>
      <c r="E841" s="2" t="s">
        <v>16</v>
      </c>
      <c r="F841" s="2" t="s">
        <v>25</v>
      </c>
      <c r="G841" s="2">
        <v>26</v>
      </c>
      <c r="H841" s="2" t="s">
        <v>56</v>
      </c>
      <c r="I841" s="2" t="s">
        <v>19</v>
      </c>
      <c r="J841" s="12">
        <v>100</v>
      </c>
      <c r="K841" s="2">
        <v>100</v>
      </c>
      <c r="L841" s="2">
        <v>1</v>
      </c>
      <c r="M841" s="12">
        <v>100</v>
      </c>
      <c r="N841" s="3">
        <v>4</v>
      </c>
      <c r="O841" s="2" t="str" cm="1">
        <f t="array" ref="O841">_xlfn.IFS(N841=1,"Unsatisfactory",N841=2,"Poor",N841=3,"Average",N841=4,"Good",N841=5,"Excellent")</f>
        <v>Good</v>
      </c>
      <c r="P841"/>
      <c r="Q841"/>
      <c r="R841"/>
      <c r="S841"/>
      <c r="T841"/>
      <c r="U841"/>
    </row>
    <row r="842" spans="1:21">
      <c r="A842" s="2">
        <v>175478</v>
      </c>
      <c r="B842" s="2" t="s">
        <v>42</v>
      </c>
      <c r="C842" s="4">
        <v>45500</v>
      </c>
      <c r="D842" s="17">
        <v>45500</v>
      </c>
      <c r="E842" s="2" t="s">
        <v>16</v>
      </c>
      <c r="F842" s="2" t="s">
        <v>25</v>
      </c>
      <c r="G842" s="2">
        <v>28</v>
      </c>
      <c r="H842" s="2" t="s">
        <v>128</v>
      </c>
      <c r="I842" s="2" t="s">
        <v>19</v>
      </c>
      <c r="J842" s="12">
        <v>65</v>
      </c>
      <c r="K842" s="2">
        <v>65</v>
      </c>
      <c r="L842" s="2">
        <v>2</v>
      </c>
      <c r="M842" s="12">
        <v>130</v>
      </c>
      <c r="N842" s="3">
        <v>5</v>
      </c>
      <c r="O842" s="2" t="str" cm="1">
        <f t="array" ref="O842">_xlfn.IFS(N842=1,"Unsatisfactory",N842=2,"Poor",N842=3,"Average",N842=4,"Good",N842=5,"Excellent")</f>
        <v>Excellent</v>
      </c>
      <c r="P842"/>
      <c r="Q842"/>
      <c r="R842"/>
      <c r="S842"/>
      <c r="T842"/>
      <c r="U842"/>
    </row>
    <row r="843" spans="1:21">
      <c r="A843" s="2">
        <v>176656</v>
      </c>
      <c r="B843" s="2" t="s">
        <v>42</v>
      </c>
      <c r="C843" s="4">
        <v>45260</v>
      </c>
      <c r="D843" s="17">
        <v>45260</v>
      </c>
      <c r="E843" s="2" t="s">
        <v>16</v>
      </c>
      <c r="F843" s="2" t="s">
        <v>25</v>
      </c>
      <c r="G843" s="2">
        <v>30</v>
      </c>
      <c r="H843" s="2" t="s">
        <v>62</v>
      </c>
      <c r="I843" s="2" t="s">
        <v>19</v>
      </c>
      <c r="J843" s="12">
        <v>65</v>
      </c>
      <c r="K843" s="2">
        <v>65</v>
      </c>
      <c r="L843" s="2">
        <v>3</v>
      </c>
      <c r="M843" s="12">
        <v>195</v>
      </c>
      <c r="N843" s="3">
        <v>5</v>
      </c>
      <c r="O843" s="2" t="str" cm="1">
        <f t="array" ref="O843">_xlfn.IFS(N843=1,"Unsatisfactory",N843=2,"Poor",N843=3,"Average",N843=4,"Good",N843=5,"Excellent")</f>
        <v>Excellent</v>
      </c>
      <c r="P843"/>
      <c r="Q843"/>
      <c r="R843"/>
      <c r="S843"/>
      <c r="T843"/>
      <c r="U843"/>
    </row>
    <row r="844" spans="1:21">
      <c r="A844" s="2">
        <v>131946</v>
      </c>
      <c r="B844" s="2" t="s">
        <v>48</v>
      </c>
      <c r="C844" s="4">
        <v>45311</v>
      </c>
      <c r="D844" s="17">
        <v>45311</v>
      </c>
      <c r="E844" s="2" t="s">
        <v>16</v>
      </c>
      <c r="F844" s="2" t="s">
        <v>17</v>
      </c>
      <c r="G844" s="2">
        <v>31</v>
      </c>
      <c r="H844" s="2" t="s">
        <v>69</v>
      </c>
      <c r="I844" s="2" t="s">
        <v>19</v>
      </c>
      <c r="J844" s="12">
        <v>130</v>
      </c>
      <c r="K844" s="2">
        <v>130</v>
      </c>
      <c r="L844" s="2">
        <v>2</v>
      </c>
      <c r="M844" s="12">
        <v>260</v>
      </c>
      <c r="N844" s="3">
        <v>3</v>
      </c>
      <c r="O844" s="2" t="str" cm="1">
        <f t="array" ref="O844">_xlfn.IFS(N844=1,"Unsatisfactory",N844=2,"Poor",N844=3,"Average",N844=4,"Good",N844=5,"Excellent")</f>
        <v>Average</v>
      </c>
      <c r="P844"/>
      <c r="Q844"/>
      <c r="R844"/>
      <c r="S844"/>
      <c r="T844"/>
      <c r="U844"/>
    </row>
    <row r="845" spans="1:21">
      <c r="A845" s="2">
        <v>148934</v>
      </c>
      <c r="B845" s="2" t="s">
        <v>82</v>
      </c>
      <c r="C845" s="4">
        <v>45443</v>
      </c>
      <c r="D845" s="17">
        <v>45443</v>
      </c>
      <c r="E845" s="2" t="s">
        <v>37</v>
      </c>
      <c r="F845" s="2" t="s">
        <v>17</v>
      </c>
      <c r="G845" s="2">
        <v>32</v>
      </c>
      <c r="H845" s="2" t="s">
        <v>67</v>
      </c>
      <c r="I845" s="2" t="s">
        <v>27</v>
      </c>
      <c r="J845" s="12">
        <v>20</v>
      </c>
      <c r="K845" s="2">
        <v>60</v>
      </c>
      <c r="L845" s="2">
        <v>1</v>
      </c>
      <c r="M845" s="12">
        <v>60</v>
      </c>
      <c r="N845" s="3">
        <v>3</v>
      </c>
      <c r="O845" s="2" t="str" cm="1">
        <f t="array" ref="O845">_xlfn.IFS(N845=1,"Unsatisfactory",N845=2,"Poor",N845=3,"Average",N845=4,"Good",N845=5,"Excellent")</f>
        <v>Average</v>
      </c>
      <c r="P845"/>
      <c r="Q845"/>
      <c r="R845"/>
      <c r="S845"/>
      <c r="T845"/>
      <c r="U845"/>
    </row>
    <row r="846" spans="1:21">
      <c r="A846" s="2">
        <v>150855</v>
      </c>
      <c r="B846" s="2" t="s">
        <v>15</v>
      </c>
      <c r="C846" s="4">
        <v>45262</v>
      </c>
      <c r="D846" s="17">
        <v>45262</v>
      </c>
      <c r="E846" s="2" t="s">
        <v>16</v>
      </c>
      <c r="F846" s="2" t="s">
        <v>17</v>
      </c>
      <c r="G846" s="2">
        <v>33</v>
      </c>
      <c r="H846" s="2" t="s">
        <v>115</v>
      </c>
      <c r="I846" s="2" t="s">
        <v>19</v>
      </c>
      <c r="J846" s="12">
        <v>100</v>
      </c>
      <c r="K846" s="2">
        <v>100</v>
      </c>
      <c r="L846" s="2">
        <v>1</v>
      </c>
      <c r="M846" s="12">
        <v>100</v>
      </c>
      <c r="N846" s="3">
        <v>4</v>
      </c>
      <c r="O846" s="2" t="str" cm="1">
        <f t="array" ref="O846">_xlfn.IFS(N846=1,"Unsatisfactory",N846=2,"Poor",N846=3,"Average",N846=4,"Good",N846=5,"Excellent")</f>
        <v>Good</v>
      </c>
      <c r="P846"/>
      <c r="Q846"/>
      <c r="R846"/>
      <c r="S846"/>
      <c r="T846"/>
      <c r="U846"/>
    </row>
    <row r="847" spans="1:21">
      <c r="A847" s="2">
        <v>156123</v>
      </c>
      <c r="B847" s="2" t="s">
        <v>53</v>
      </c>
      <c r="C847" s="4">
        <v>45478</v>
      </c>
      <c r="D847" s="17">
        <v>45478</v>
      </c>
      <c r="E847" s="2" t="s">
        <v>37</v>
      </c>
      <c r="F847" s="2" t="s">
        <v>17</v>
      </c>
      <c r="G847" s="2">
        <v>25</v>
      </c>
      <c r="H847" s="2" t="s">
        <v>128</v>
      </c>
      <c r="I847" s="2" t="s">
        <v>19</v>
      </c>
      <c r="J847" s="12">
        <v>15</v>
      </c>
      <c r="K847" s="2">
        <v>15</v>
      </c>
      <c r="L847" s="2">
        <v>1</v>
      </c>
      <c r="M847" s="12">
        <v>15</v>
      </c>
      <c r="N847" s="3">
        <v>5</v>
      </c>
      <c r="O847" s="2" t="str" cm="1">
        <f t="array" ref="O847">_xlfn.IFS(N847=1,"Unsatisfactory",N847=2,"Poor",N847=3,"Average",N847=4,"Good",N847=5,"Excellent")</f>
        <v>Excellent</v>
      </c>
      <c r="P847"/>
      <c r="Q847"/>
      <c r="R847"/>
      <c r="S847"/>
      <c r="T847"/>
      <c r="U847"/>
    </row>
    <row r="848" spans="1:21">
      <c r="A848" s="2">
        <v>177112</v>
      </c>
      <c r="B848" s="2" t="s">
        <v>78</v>
      </c>
      <c r="C848" s="4">
        <v>45349</v>
      </c>
      <c r="D848" s="17">
        <v>45349</v>
      </c>
      <c r="E848" s="2" t="s">
        <v>37</v>
      </c>
      <c r="F848" s="2" t="s">
        <v>17</v>
      </c>
      <c r="G848" s="2">
        <v>34</v>
      </c>
      <c r="H848" s="2" t="s">
        <v>29</v>
      </c>
      <c r="I848" s="2" t="s">
        <v>19</v>
      </c>
      <c r="J848" s="12">
        <v>50</v>
      </c>
      <c r="K848" s="2">
        <v>50</v>
      </c>
      <c r="L848" s="2">
        <v>1</v>
      </c>
      <c r="M848" s="12">
        <v>50</v>
      </c>
      <c r="N848" s="3">
        <v>5</v>
      </c>
      <c r="O848" s="2" t="str" cm="1">
        <f t="array" ref="O848">_xlfn.IFS(N848=1,"Unsatisfactory",N848=2,"Poor",N848=3,"Average",N848=4,"Good",N848=5,"Excellent")</f>
        <v>Excellent</v>
      </c>
      <c r="P848"/>
      <c r="Q848"/>
      <c r="R848"/>
      <c r="S848"/>
      <c r="T848"/>
      <c r="U848"/>
    </row>
    <row r="849" spans="1:21">
      <c r="A849" s="2">
        <v>160108</v>
      </c>
      <c r="B849" s="2" t="s">
        <v>50</v>
      </c>
      <c r="C849" s="4">
        <v>45331</v>
      </c>
      <c r="D849" s="17">
        <v>45331</v>
      </c>
      <c r="E849" s="2" t="s">
        <v>16</v>
      </c>
      <c r="F849" s="2" t="s">
        <v>17</v>
      </c>
      <c r="G849" s="2">
        <v>21</v>
      </c>
      <c r="H849" s="2" t="s">
        <v>60</v>
      </c>
      <c r="I849" s="2" t="s">
        <v>19</v>
      </c>
      <c r="J849" s="12">
        <v>97</v>
      </c>
      <c r="K849" s="2">
        <v>97</v>
      </c>
      <c r="L849" s="2">
        <v>1</v>
      </c>
      <c r="M849" s="12">
        <v>97</v>
      </c>
      <c r="N849" s="3">
        <v>4</v>
      </c>
      <c r="O849" s="2" t="str" cm="1">
        <f t="array" ref="O849">_xlfn.IFS(N849=1,"Unsatisfactory",N849=2,"Poor",N849=3,"Average",N849=4,"Good",N849=5,"Excellent")</f>
        <v>Good</v>
      </c>
      <c r="P849"/>
      <c r="Q849"/>
      <c r="R849"/>
      <c r="S849"/>
      <c r="T849"/>
      <c r="U849"/>
    </row>
    <row r="850" spans="1:21">
      <c r="A850" s="2">
        <v>120932</v>
      </c>
      <c r="B850" s="2" t="s">
        <v>30</v>
      </c>
      <c r="C850" s="4">
        <v>45262</v>
      </c>
      <c r="D850" s="17">
        <v>45262</v>
      </c>
      <c r="E850" s="2" t="s">
        <v>24</v>
      </c>
      <c r="F850" s="2" t="s">
        <v>17</v>
      </c>
      <c r="G850" s="2">
        <v>35</v>
      </c>
      <c r="H850" s="2" t="s">
        <v>60</v>
      </c>
      <c r="I850" s="2" t="s">
        <v>19</v>
      </c>
      <c r="J850" s="12">
        <v>10</v>
      </c>
      <c r="K850" s="2">
        <v>10</v>
      </c>
      <c r="L850" s="2">
        <v>1</v>
      </c>
      <c r="M850" s="12">
        <v>10</v>
      </c>
      <c r="N850" s="3">
        <v>3</v>
      </c>
      <c r="O850" s="2" t="str" cm="1">
        <f t="array" ref="O850">_xlfn.IFS(N850=1,"Unsatisfactory",N850=2,"Poor",N850=3,"Average",N850=4,"Good",N850=5,"Excellent")</f>
        <v>Average</v>
      </c>
      <c r="P850"/>
      <c r="Q850"/>
      <c r="R850"/>
      <c r="S850"/>
      <c r="T850"/>
      <c r="U850"/>
    </row>
    <row r="851" spans="1:21">
      <c r="A851" s="2">
        <v>173693</v>
      </c>
      <c r="B851" s="2" t="s">
        <v>30</v>
      </c>
      <c r="C851" s="4">
        <v>45485</v>
      </c>
      <c r="D851" s="17">
        <v>45485</v>
      </c>
      <c r="E851" s="2" t="s">
        <v>24</v>
      </c>
      <c r="F851" s="2" t="s">
        <v>17</v>
      </c>
      <c r="G851" s="2">
        <v>25</v>
      </c>
      <c r="H851" s="2" t="s">
        <v>29</v>
      </c>
      <c r="I851" s="2" t="s">
        <v>19</v>
      </c>
      <c r="J851" s="12">
        <v>10</v>
      </c>
      <c r="K851" s="2">
        <v>10</v>
      </c>
      <c r="L851" s="2">
        <v>1</v>
      </c>
      <c r="M851" s="12">
        <v>10</v>
      </c>
      <c r="N851" s="3">
        <v>5</v>
      </c>
      <c r="O851" s="2" t="str" cm="1">
        <f t="array" ref="O851">_xlfn.IFS(N851=1,"Unsatisfactory",N851=2,"Poor",N851=3,"Average",N851=4,"Good",N851=5,"Excellent")</f>
        <v>Excellent</v>
      </c>
      <c r="P851"/>
      <c r="Q851"/>
      <c r="R851"/>
      <c r="S851"/>
      <c r="T851"/>
      <c r="U851"/>
    </row>
    <row r="852" spans="1:21">
      <c r="A852" s="2">
        <v>191330</v>
      </c>
      <c r="B852" s="2" t="s">
        <v>42</v>
      </c>
      <c r="C852" s="4">
        <v>45379</v>
      </c>
      <c r="D852" s="17">
        <v>45379</v>
      </c>
      <c r="E852" s="2" t="s">
        <v>16</v>
      </c>
      <c r="F852" s="2" t="s">
        <v>17</v>
      </c>
      <c r="G852" s="2">
        <v>30</v>
      </c>
      <c r="H852" s="2" t="s">
        <v>69</v>
      </c>
      <c r="I852" s="2" t="s">
        <v>19</v>
      </c>
      <c r="J852" s="12">
        <v>65</v>
      </c>
      <c r="K852" s="2">
        <v>65</v>
      </c>
      <c r="L852" s="2">
        <v>1</v>
      </c>
      <c r="M852" s="12">
        <v>65</v>
      </c>
      <c r="N852" s="3">
        <v>4</v>
      </c>
      <c r="O852" s="2" t="str" cm="1">
        <f t="array" ref="O852">_xlfn.IFS(N852=1,"Unsatisfactory",N852=2,"Poor",N852=3,"Average",N852=4,"Good",N852=5,"Excellent")</f>
        <v>Good</v>
      </c>
      <c r="P852"/>
      <c r="Q852"/>
      <c r="R852"/>
      <c r="S852"/>
      <c r="T852"/>
      <c r="U852"/>
    </row>
    <row r="853" spans="1:21">
      <c r="A853" s="2">
        <v>148461</v>
      </c>
      <c r="B853" s="2" t="s">
        <v>36</v>
      </c>
      <c r="C853" s="4">
        <v>45554</v>
      </c>
      <c r="D853" s="17">
        <v>45554</v>
      </c>
      <c r="E853" s="2" t="s">
        <v>37</v>
      </c>
      <c r="F853" s="2" t="s">
        <v>17</v>
      </c>
      <c r="G853" s="2">
        <v>28</v>
      </c>
      <c r="H853" s="2" t="s">
        <v>130</v>
      </c>
      <c r="I853" s="2" t="s">
        <v>19</v>
      </c>
      <c r="J853" s="12">
        <v>32</v>
      </c>
      <c r="K853" s="2">
        <v>32</v>
      </c>
      <c r="L853" s="2">
        <v>1</v>
      </c>
      <c r="M853" s="12">
        <v>32</v>
      </c>
      <c r="N853" s="3">
        <v>5</v>
      </c>
      <c r="O853" s="2" t="str" cm="1">
        <f t="array" ref="O853">_xlfn.IFS(N853=1,"Unsatisfactory",N853=2,"Poor",N853=3,"Average",N853=4,"Good",N853=5,"Excellent")</f>
        <v>Excellent</v>
      </c>
      <c r="P853"/>
      <c r="Q853"/>
      <c r="R853"/>
      <c r="S853"/>
      <c r="T853"/>
      <c r="U853"/>
    </row>
    <row r="854" spans="1:21">
      <c r="A854" s="2">
        <v>158502</v>
      </c>
      <c r="B854" s="2" t="s">
        <v>33</v>
      </c>
      <c r="C854" s="4">
        <v>45506</v>
      </c>
      <c r="D854" s="17">
        <v>45506</v>
      </c>
      <c r="E854" s="2" t="s">
        <v>16</v>
      </c>
      <c r="F854" s="2" t="s">
        <v>25</v>
      </c>
      <c r="G854" s="2">
        <v>27</v>
      </c>
      <c r="H854" s="2" t="s">
        <v>31</v>
      </c>
      <c r="I854" s="2" t="s">
        <v>19</v>
      </c>
      <c r="J854" s="12">
        <v>118</v>
      </c>
      <c r="K854" s="2">
        <v>118</v>
      </c>
      <c r="L854" s="2">
        <v>1</v>
      </c>
      <c r="M854" s="12">
        <v>118</v>
      </c>
      <c r="N854" s="3">
        <v>1</v>
      </c>
      <c r="O854" s="2" t="str" cm="1">
        <f t="array" ref="O854">_xlfn.IFS(N854=1,"Unsatisfactory",N854=2,"Poor",N854=3,"Average",N854=4,"Good",N854=5,"Excellent")</f>
        <v>Unsatisfactory</v>
      </c>
      <c r="P854"/>
      <c r="Q854"/>
      <c r="R854"/>
      <c r="S854"/>
      <c r="T854"/>
      <c r="U854"/>
    </row>
    <row r="855" spans="1:21">
      <c r="A855" s="2">
        <v>178776</v>
      </c>
      <c r="B855" s="2" t="s">
        <v>50</v>
      </c>
      <c r="C855" s="4">
        <v>45313</v>
      </c>
      <c r="D855" s="17">
        <v>45313</v>
      </c>
      <c r="E855" s="2" t="s">
        <v>16</v>
      </c>
      <c r="F855" s="2" t="s">
        <v>17</v>
      </c>
      <c r="G855" s="2">
        <v>32</v>
      </c>
      <c r="H855" s="2" t="s">
        <v>115</v>
      </c>
      <c r="I855" s="2" t="s">
        <v>19</v>
      </c>
      <c r="J855" s="12">
        <v>97</v>
      </c>
      <c r="K855" s="2">
        <v>97</v>
      </c>
      <c r="L855" s="2">
        <v>2</v>
      </c>
      <c r="M855" s="12">
        <v>194</v>
      </c>
      <c r="N855" s="3">
        <v>3</v>
      </c>
      <c r="O855" s="2" t="str" cm="1">
        <f t="array" ref="O855">_xlfn.IFS(N855=1,"Unsatisfactory",N855=2,"Poor",N855=3,"Average",N855=4,"Good",N855=5,"Excellent")</f>
        <v>Average</v>
      </c>
      <c r="P855"/>
      <c r="Q855"/>
      <c r="R855"/>
      <c r="S855"/>
      <c r="T855"/>
      <c r="U855"/>
    </row>
    <row r="856" spans="1:21">
      <c r="A856" s="2">
        <v>143310</v>
      </c>
      <c r="B856" s="2" t="s">
        <v>53</v>
      </c>
      <c r="C856" s="4">
        <v>45507</v>
      </c>
      <c r="D856" s="17">
        <v>45507</v>
      </c>
      <c r="E856" s="2" t="s">
        <v>37</v>
      </c>
      <c r="F856" s="2" t="s">
        <v>17</v>
      </c>
      <c r="G856" s="2">
        <v>24</v>
      </c>
      <c r="H856" s="2" t="s">
        <v>79</v>
      </c>
      <c r="I856" s="2" t="s">
        <v>27</v>
      </c>
      <c r="J856" s="12">
        <v>15</v>
      </c>
      <c r="K856" s="2">
        <v>55</v>
      </c>
      <c r="L856" s="2">
        <v>4</v>
      </c>
      <c r="M856" s="12">
        <v>220</v>
      </c>
      <c r="N856" s="3">
        <v>2</v>
      </c>
      <c r="O856" s="2" t="str" cm="1">
        <f t="array" ref="O856">_xlfn.IFS(N856=1,"Unsatisfactory",N856=2,"Poor",N856=3,"Average",N856=4,"Good",N856=5,"Excellent")</f>
        <v>Poor</v>
      </c>
      <c r="P856"/>
      <c r="Q856"/>
      <c r="R856"/>
      <c r="S856"/>
      <c r="T856"/>
      <c r="U856"/>
    </row>
    <row r="857" spans="1:21">
      <c r="A857" s="2">
        <v>148773</v>
      </c>
      <c r="B857" s="2" t="s">
        <v>30</v>
      </c>
      <c r="C857" s="4">
        <v>45307</v>
      </c>
      <c r="D857" s="17">
        <v>45307</v>
      </c>
      <c r="E857" s="2" t="s">
        <v>24</v>
      </c>
      <c r="F857" s="2" t="s">
        <v>17</v>
      </c>
      <c r="G857" s="2">
        <v>29</v>
      </c>
      <c r="H857" s="2" t="s">
        <v>60</v>
      </c>
      <c r="I857" s="2" t="s">
        <v>19</v>
      </c>
      <c r="J857" s="12">
        <v>10</v>
      </c>
      <c r="K857" s="2">
        <v>10</v>
      </c>
      <c r="L857" s="2">
        <v>1</v>
      </c>
      <c r="M857" s="12">
        <v>10</v>
      </c>
      <c r="N857" s="3">
        <v>5</v>
      </c>
      <c r="O857" s="2" t="str" cm="1">
        <f t="array" ref="O857">_xlfn.IFS(N857=1,"Unsatisfactory",N857=2,"Poor",N857=3,"Average",N857=4,"Good",N857=5,"Excellent")</f>
        <v>Excellent</v>
      </c>
      <c r="P857"/>
      <c r="Q857"/>
      <c r="R857"/>
      <c r="S857"/>
      <c r="T857"/>
      <c r="U857"/>
    </row>
    <row r="858" spans="1:21">
      <c r="A858" s="2">
        <v>160395</v>
      </c>
      <c r="B858" s="2" t="s">
        <v>42</v>
      </c>
      <c r="C858" s="4">
        <v>45576</v>
      </c>
      <c r="D858" s="17">
        <v>45576</v>
      </c>
      <c r="E858" s="2" t="s">
        <v>16</v>
      </c>
      <c r="F858" s="2" t="s">
        <v>25</v>
      </c>
      <c r="G858" s="2">
        <v>20</v>
      </c>
      <c r="H858" s="2" t="s">
        <v>115</v>
      </c>
      <c r="I858" s="2" t="s">
        <v>19</v>
      </c>
      <c r="J858" s="12">
        <v>65</v>
      </c>
      <c r="K858" s="2">
        <v>65</v>
      </c>
      <c r="L858" s="2">
        <v>2</v>
      </c>
      <c r="M858" s="12">
        <v>130</v>
      </c>
      <c r="N858" s="3">
        <v>4</v>
      </c>
      <c r="O858" s="2" t="str" cm="1">
        <f t="array" ref="O858">_xlfn.IFS(N858=1,"Unsatisfactory",N858=2,"Poor",N858=3,"Average",N858=4,"Good",N858=5,"Excellent")</f>
        <v>Good</v>
      </c>
      <c r="P858"/>
      <c r="Q858"/>
      <c r="R858"/>
      <c r="S858"/>
      <c r="T858"/>
      <c r="U858"/>
    </row>
    <row r="859" spans="1:21">
      <c r="A859" s="2">
        <v>161132</v>
      </c>
      <c r="B859" s="2" t="s">
        <v>50</v>
      </c>
      <c r="C859" s="4">
        <v>45280</v>
      </c>
      <c r="D859" s="17">
        <v>45280</v>
      </c>
      <c r="E859" s="2" t="s">
        <v>16</v>
      </c>
      <c r="F859" s="2" t="s">
        <v>17</v>
      </c>
      <c r="G859" s="2">
        <v>23</v>
      </c>
      <c r="H859" s="2" t="s">
        <v>118</v>
      </c>
      <c r="I859" s="2" t="s">
        <v>19</v>
      </c>
      <c r="J859" s="12">
        <v>97</v>
      </c>
      <c r="K859" s="2">
        <v>97</v>
      </c>
      <c r="L859" s="2">
        <v>1</v>
      </c>
      <c r="M859" s="12">
        <v>97</v>
      </c>
      <c r="N859" s="3">
        <v>3</v>
      </c>
      <c r="O859" s="2" t="str" cm="1">
        <f t="array" ref="O859">_xlfn.IFS(N859=1,"Unsatisfactory",N859=2,"Poor",N859=3,"Average",N859=4,"Good",N859=5,"Excellent")</f>
        <v>Average</v>
      </c>
      <c r="P859"/>
      <c r="Q859"/>
      <c r="R859"/>
      <c r="S859"/>
      <c r="T859"/>
      <c r="U859"/>
    </row>
    <row r="860" spans="1:21">
      <c r="A860" s="2">
        <v>127401</v>
      </c>
      <c r="B860" s="2" t="s">
        <v>33</v>
      </c>
      <c r="C860" s="4">
        <v>45344</v>
      </c>
      <c r="D860" s="17">
        <v>45344</v>
      </c>
      <c r="E860" s="2" t="s">
        <v>16</v>
      </c>
      <c r="F860" s="2" t="s">
        <v>25</v>
      </c>
      <c r="G860" s="2">
        <v>32</v>
      </c>
      <c r="H860" s="2" t="s">
        <v>44</v>
      </c>
      <c r="I860" s="2" t="s">
        <v>27</v>
      </c>
      <c r="J860" s="12">
        <v>118</v>
      </c>
      <c r="K860" s="2">
        <v>143</v>
      </c>
      <c r="L860" s="2">
        <v>2</v>
      </c>
      <c r="M860" s="12">
        <v>286</v>
      </c>
      <c r="N860" s="3">
        <v>1</v>
      </c>
      <c r="O860" s="2" t="str" cm="1">
        <f t="array" ref="O860">_xlfn.IFS(N860=1,"Unsatisfactory",N860=2,"Poor",N860=3,"Average",N860=4,"Good",N860=5,"Excellent")</f>
        <v>Unsatisfactory</v>
      </c>
      <c r="P860"/>
      <c r="Q860"/>
      <c r="R860"/>
      <c r="S860"/>
      <c r="T860"/>
      <c r="U860"/>
    </row>
    <row r="861" spans="1:21">
      <c r="A861" s="2">
        <v>168752</v>
      </c>
      <c r="B861" s="2" t="s">
        <v>42</v>
      </c>
      <c r="C861" s="4">
        <v>45572</v>
      </c>
      <c r="D861" s="17">
        <v>45572</v>
      </c>
      <c r="E861" s="2" t="s">
        <v>16</v>
      </c>
      <c r="F861" s="2" t="s">
        <v>17</v>
      </c>
      <c r="G861" s="2">
        <v>18</v>
      </c>
      <c r="H861" s="2" t="s">
        <v>60</v>
      </c>
      <c r="I861" s="2" t="s">
        <v>19</v>
      </c>
      <c r="J861" s="12">
        <v>65</v>
      </c>
      <c r="K861" s="2">
        <v>65</v>
      </c>
      <c r="L861" s="2">
        <v>1</v>
      </c>
      <c r="M861" s="12">
        <v>65</v>
      </c>
      <c r="N861" s="3">
        <v>4</v>
      </c>
      <c r="O861" s="2" t="str" cm="1">
        <f t="array" ref="O861">_xlfn.IFS(N861=1,"Unsatisfactory",N861=2,"Poor",N861=3,"Average",N861=4,"Good",N861=5,"Excellent")</f>
        <v>Good</v>
      </c>
      <c r="P861"/>
      <c r="Q861"/>
      <c r="R861"/>
      <c r="S861"/>
      <c r="T861"/>
      <c r="U861"/>
    </row>
    <row r="862" spans="1:21">
      <c r="A862" s="2">
        <v>161206</v>
      </c>
      <c r="B862" s="2" t="s">
        <v>42</v>
      </c>
      <c r="C862" s="4">
        <v>45469</v>
      </c>
      <c r="D862" s="17">
        <v>45469</v>
      </c>
      <c r="E862" s="2" t="s">
        <v>16</v>
      </c>
      <c r="F862" s="2" t="s">
        <v>17</v>
      </c>
      <c r="G862" s="2">
        <v>25</v>
      </c>
      <c r="H862" s="2" t="s">
        <v>56</v>
      </c>
      <c r="I862" s="2" t="s">
        <v>19</v>
      </c>
      <c r="J862" s="12">
        <v>65</v>
      </c>
      <c r="K862" s="2">
        <v>65</v>
      </c>
      <c r="L862" s="2">
        <v>3</v>
      </c>
      <c r="M862" s="12">
        <v>195</v>
      </c>
      <c r="N862" s="3">
        <v>2</v>
      </c>
      <c r="O862" s="2" t="str" cm="1">
        <f t="array" ref="O862">_xlfn.IFS(N862=1,"Unsatisfactory",N862=2,"Poor",N862=3,"Average",N862=4,"Good",N862=5,"Excellent")</f>
        <v>Poor</v>
      </c>
      <c r="P862"/>
      <c r="Q862"/>
      <c r="R862"/>
      <c r="S862"/>
      <c r="T862"/>
      <c r="U862"/>
    </row>
    <row r="863" spans="1:21">
      <c r="A863" s="2">
        <v>189157</v>
      </c>
      <c r="B863" s="2" t="s">
        <v>15</v>
      </c>
      <c r="C863" s="4">
        <v>45579</v>
      </c>
      <c r="D863" s="17">
        <v>45579</v>
      </c>
      <c r="E863" s="2" t="s">
        <v>16</v>
      </c>
      <c r="F863" s="2" t="s">
        <v>25</v>
      </c>
      <c r="G863" s="2">
        <v>33</v>
      </c>
      <c r="H863" s="2" t="s">
        <v>38</v>
      </c>
      <c r="I863" s="2" t="s">
        <v>19</v>
      </c>
      <c r="J863" s="12">
        <v>100</v>
      </c>
      <c r="K863" s="2">
        <v>100</v>
      </c>
      <c r="L863" s="2">
        <v>1</v>
      </c>
      <c r="M863" s="12">
        <v>100</v>
      </c>
      <c r="N863" s="3">
        <v>4</v>
      </c>
      <c r="O863" s="2" t="str" cm="1">
        <f t="array" ref="O863">_xlfn.IFS(N863=1,"Unsatisfactory",N863=2,"Poor",N863=3,"Average",N863=4,"Good",N863=5,"Excellent")</f>
        <v>Good</v>
      </c>
      <c r="P863"/>
      <c r="Q863"/>
      <c r="R863"/>
      <c r="S863"/>
      <c r="T863"/>
      <c r="U863"/>
    </row>
    <row r="864" spans="1:21">
      <c r="A864" s="2">
        <v>167291</v>
      </c>
      <c r="B864" s="2" t="s">
        <v>42</v>
      </c>
      <c r="C864" s="4">
        <v>45589</v>
      </c>
      <c r="D864" s="17">
        <v>45589</v>
      </c>
      <c r="E864" s="2" t="s">
        <v>16</v>
      </c>
      <c r="F864" s="2" t="s">
        <v>17</v>
      </c>
      <c r="G864" s="2">
        <v>20</v>
      </c>
      <c r="H864" s="2" t="s">
        <v>131</v>
      </c>
      <c r="I864" s="2" t="s">
        <v>27</v>
      </c>
      <c r="J864" s="12">
        <v>65</v>
      </c>
      <c r="K864" s="2">
        <v>135</v>
      </c>
      <c r="L864" s="2">
        <v>1</v>
      </c>
      <c r="M864" s="12">
        <v>135</v>
      </c>
      <c r="N864" s="3">
        <v>4</v>
      </c>
      <c r="O864" s="2" t="str" cm="1">
        <f t="array" ref="O864">_xlfn.IFS(N864=1,"Unsatisfactory",N864=2,"Poor",N864=3,"Average",N864=4,"Good",N864=5,"Excellent")</f>
        <v>Good</v>
      </c>
      <c r="P864"/>
      <c r="Q864"/>
      <c r="R864"/>
      <c r="S864"/>
      <c r="T864"/>
      <c r="U864"/>
    </row>
    <row r="865" spans="1:21">
      <c r="A865" s="2">
        <v>153141</v>
      </c>
      <c r="B865" s="2" t="s">
        <v>82</v>
      </c>
      <c r="C865" s="4">
        <v>45465</v>
      </c>
      <c r="D865" s="17">
        <v>45465</v>
      </c>
      <c r="E865" s="2" t="s">
        <v>37</v>
      </c>
      <c r="F865" s="2" t="s">
        <v>25</v>
      </c>
      <c r="G865" s="2">
        <v>30</v>
      </c>
      <c r="H865" s="2" t="s">
        <v>56</v>
      </c>
      <c r="I865" s="2" t="s">
        <v>19</v>
      </c>
      <c r="J865" s="12">
        <v>20</v>
      </c>
      <c r="K865" s="2">
        <v>20</v>
      </c>
      <c r="L865" s="2">
        <v>1</v>
      </c>
      <c r="M865" s="12">
        <v>20</v>
      </c>
      <c r="N865" s="3">
        <v>4</v>
      </c>
      <c r="O865" s="2" t="str" cm="1">
        <f t="array" ref="O865">_xlfn.IFS(N865=1,"Unsatisfactory",N865=2,"Poor",N865=3,"Average",N865=4,"Good",N865=5,"Excellent")</f>
        <v>Good</v>
      </c>
      <c r="P865"/>
      <c r="Q865"/>
      <c r="R865"/>
      <c r="S865"/>
      <c r="T865"/>
      <c r="U865"/>
    </row>
    <row r="866" spans="1:21">
      <c r="A866" s="2">
        <v>154604</v>
      </c>
      <c r="B866" s="2" t="s">
        <v>42</v>
      </c>
      <c r="C866" s="4">
        <v>45268</v>
      </c>
      <c r="D866" s="17">
        <v>45268</v>
      </c>
      <c r="E866" s="2" t="s">
        <v>16</v>
      </c>
      <c r="F866" s="2" t="s">
        <v>17</v>
      </c>
      <c r="G866" s="2">
        <v>34</v>
      </c>
      <c r="H866" s="2" t="s">
        <v>130</v>
      </c>
      <c r="I866" s="2" t="s">
        <v>19</v>
      </c>
      <c r="J866" s="12">
        <v>65</v>
      </c>
      <c r="K866" s="2">
        <v>65</v>
      </c>
      <c r="L866" s="2">
        <v>5</v>
      </c>
      <c r="M866" s="12">
        <v>325</v>
      </c>
      <c r="N866" s="3">
        <v>1</v>
      </c>
      <c r="O866" s="2" t="str" cm="1">
        <f t="array" ref="O866">_xlfn.IFS(N866=1,"Unsatisfactory",N866=2,"Poor",N866=3,"Average",N866=4,"Good",N866=5,"Excellent")</f>
        <v>Unsatisfactory</v>
      </c>
      <c r="P866"/>
      <c r="Q866"/>
      <c r="R866"/>
      <c r="S866"/>
      <c r="T866"/>
      <c r="U866"/>
    </row>
    <row r="867" spans="1:21">
      <c r="A867" s="2">
        <v>175004</v>
      </c>
      <c r="B867" s="2" t="s">
        <v>42</v>
      </c>
      <c r="C867" s="4">
        <v>45394</v>
      </c>
      <c r="D867" s="17">
        <v>45394</v>
      </c>
      <c r="E867" s="2" t="s">
        <v>16</v>
      </c>
      <c r="F867" s="2" t="s">
        <v>25</v>
      </c>
      <c r="G867" s="2">
        <v>35</v>
      </c>
      <c r="H867" s="2" t="s">
        <v>128</v>
      </c>
      <c r="I867" s="2" t="s">
        <v>19</v>
      </c>
      <c r="J867" s="12">
        <v>65</v>
      </c>
      <c r="K867" s="2">
        <v>65</v>
      </c>
      <c r="L867" s="2">
        <v>1</v>
      </c>
      <c r="M867" s="12">
        <v>65</v>
      </c>
      <c r="N867" s="3">
        <v>5</v>
      </c>
      <c r="O867" s="2" t="str" cm="1">
        <f t="array" ref="O867">_xlfn.IFS(N867=1,"Unsatisfactory",N867=2,"Poor",N867=3,"Average",N867=4,"Good",N867=5,"Excellent")</f>
        <v>Excellent</v>
      </c>
      <c r="P867"/>
      <c r="Q867"/>
      <c r="R867"/>
      <c r="S867"/>
      <c r="T867"/>
      <c r="U867"/>
    </row>
    <row r="868" spans="1:21">
      <c r="A868" s="2">
        <v>156321</v>
      </c>
      <c r="B868" s="2" t="s">
        <v>78</v>
      </c>
      <c r="C868" s="4">
        <v>45508</v>
      </c>
      <c r="D868" s="17">
        <v>45508</v>
      </c>
      <c r="E868" s="2" t="s">
        <v>37</v>
      </c>
      <c r="F868" s="2" t="s">
        <v>25</v>
      </c>
      <c r="G868" s="2">
        <v>20</v>
      </c>
      <c r="H868" s="2" t="s">
        <v>46</v>
      </c>
      <c r="I868" s="2" t="s">
        <v>19</v>
      </c>
      <c r="J868" s="12">
        <v>50</v>
      </c>
      <c r="K868" s="2">
        <v>50</v>
      </c>
      <c r="L868" s="2">
        <v>1</v>
      </c>
      <c r="M868" s="12">
        <v>50</v>
      </c>
      <c r="N868" s="3">
        <v>4</v>
      </c>
      <c r="O868" s="2" t="str" cm="1">
        <f t="array" ref="O868">_xlfn.IFS(N868=1,"Unsatisfactory",N868=2,"Poor",N868=3,"Average",N868=4,"Good",N868=5,"Excellent")</f>
        <v>Good</v>
      </c>
      <c r="P868"/>
      <c r="Q868"/>
      <c r="R868"/>
      <c r="S868"/>
      <c r="T868"/>
      <c r="U868"/>
    </row>
    <row r="869" spans="1:21">
      <c r="A869" s="2">
        <v>166245</v>
      </c>
      <c r="B869" s="2" t="s">
        <v>23</v>
      </c>
      <c r="C869" s="4">
        <v>45463</v>
      </c>
      <c r="D869" s="17">
        <v>45463</v>
      </c>
      <c r="E869" s="2" t="s">
        <v>24</v>
      </c>
      <c r="F869" s="2" t="s">
        <v>17</v>
      </c>
      <c r="G869" s="2">
        <v>26</v>
      </c>
      <c r="H869" s="2" t="s">
        <v>46</v>
      </c>
      <c r="I869" s="2" t="s">
        <v>19</v>
      </c>
      <c r="J869" s="12">
        <v>9</v>
      </c>
      <c r="K869" s="2">
        <v>9</v>
      </c>
      <c r="L869" s="2">
        <v>1</v>
      </c>
      <c r="M869" s="12">
        <v>9</v>
      </c>
      <c r="N869" s="3">
        <v>3</v>
      </c>
      <c r="O869" s="2" t="str" cm="1">
        <f t="array" ref="O869">_xlfn.IFS(N869=1,"Unsatisfactory",N869=2,"Poor",N869=3,"Average",N869=4,"Good",N869=5,"Excellent")</f>
        <v>Average</v>
      </c>
      <c r="P869"/>
      <c r="Q869"/>
      <c r="R869"/>
      <c r="S869"/>
      <c r="T869"/>
      <c r="U869"/>
    </row>
    <row r="870" spans="1:21">
      <c r="A870" s="2">
        <v>141761</v>
      </c>
      <c r="B870" s="2" t="s">
        <v>42</v>
      </c>
      <c r="C870" s="4">
        <v>45441</v>
      </c>
      <c r="D870" s="17">
        <v>45441</v>
      </c>
      <c r="E870" s="2" t="s">
        <v>16</v>
      </c>
      <c r="F870" s="2" t="s">
        <v>17</v>
      </c>
      <c r="G870" s="2">
        <v>23</v>
      </c>
      <c r="H870" s="2" t="s">
        <v>131</v>
      </c>
      <c r="I870" s="2" t="s">
        <v>27</v>
      </c>
      <c r="J870" s="12">
        <v>65</v>
      </c>
      <c r="K870" s="2">
        <v>135</v>
      </c>
      <c r="L870" s="2">
        <v>1</v>
      </c>
      <c r="M870" s="12">
        <v>135</v>
      </c>
      <c r="N870" s="3">
        <v>3</v>
      </c>
      <c r="O870" s="2" t="str" cm="1">
        <f t="array" ref="O870">_xlfn.IFS(N870=1,"Unsatisfactory",N870=2,"Poor",N870=3,"Average",N870=4,"Good",N870=5,"Excellent")</f>
        <v>Average</v>
      </c>
      <c r="P870"/>
      <c r="Q870"/>
      <c r="R870"/>
      <c r="S870"/>
      <c r="T870"/>
      <c r="U870"/>
    </row>
    <row r="871" spans="1:21">
      <c r="A871" s="2">
        <v>125482</v>
      </c>
      <c r="B871" s="2" t="s">
        <v>15</v>
      </c>
      <c r="C871" s="4">
        <v>45434</v>
      </c>
      <c r="D871" s="17">
        <v>45434</v>
      </c>
      <c r="E871" s="2" t="s">
        <v>16</v>
      </c>
      <c r="F871" s="2" t="s">
        <v>25</v>
      </c>
      <c r="G871" s="2">
        <v>35</v>
      </c>
      <c r="H871" s="2" t="s">
        <v>26</v>
      </c>
      <c r="I871" s="2" t="s">
        <v>27</v>
      </c>
      <c r="J871" s="12">
        <v>100</v>
      </c>
      <c r="K871" s="2">
        <v>140</v>
      </c>
      <c r="L871" s="2">
        <v>1</v>
      </c>
      <c r="M871" s="12">
        <v>140</v>
      </c>
      <c r="N871" s="3">
        <v>4</v>
      </c>
      <c r="O871" s="2" t="str" cm="1">
        <f t="array" ref="O871">_xlfn.IFS(N871=1,"Unsatisfactory",N871=2,"Poor",N871=3,"Average",N871=4,"Good",N871=5,"Excellent")</f>
        <v>Good</v>
      </c>
      <c r="P871"/>
      <c r="Q871"/>
      <c r="R871"/>
      <c r="S871"/>
      <c r="T871"/>
      <c r="U871"/>
    </row>
    <row r="872" spans="1:21">
      <c r="A872" s="2">
        <v>189205</v>
      </c>
      <c r="B872" s="2" t="s">
        <v>36</v>
      </c>
      <c r="C872" s="4">
        <v>45255</v>
      </c>
      <c r="D872" s="17">
        <v>45255</v>
      </c>
      <c r="E872" s="2" t="s">
        <v>37</v>
      </c>
      <c r="F872" s="2" t="s">
        <v>17</v>
      </c>
      <c r="G872" s="2">
        <v>26</v>
      </c>
      <c r="H872" s="2" t="s">
        <v>66</v>
      </c>
      <c r="I872" s="2" t="s">
        <v>27</v>
      </c>
      <c r="J872" s="12">
        <v>32</v>
      </c>
      <c r="K872" s="2">
        <v>72</v>
      </c>
      <c r="L872" s="2">
        <v>1</v>
      </c>
      <c r="M872" s="12">
        <v>72</v>
      </c>
      <c r="N872" s="3">
        <v>1</v>
      </c>
      <c r="O872" s="2" t="str" cm="1">
        <f t="array" ref="O872">_xlfn.IFS(N872=1,"Unsatisfactory",N872=2,"Poor",N872=3,"Average",N872=4,"Good",N872=5,"Excellent")</f>
        <v>Unsatisfactory</v>
      </c>
      <c r="P872"/>
      <c r="Q872"/>
      <c r="R872"/>
      <c r="S872"/>
      <c r="T872"/>
      <c r="U872"/>
    </row>
    <row r="873" spans="1:21">
      <c r="A873" s="2">
        <v>148881</v>
      </c>
      <c r="B873" s="2" t="s">
        <v>53</v>
      </c>
      <c r="C873" s="4">
        <v>45571</v>
      </c>
      <c r="D873" s="17">
        <v>45571</v>
      </c>
      <c r="E873" s="2" t="s">
        <v>37</v>
      </c>
      <c r="F873" s="2" t="s">
        <v>25</v>
      </c>
      <c r="G873" s="2">
        <v>21</v>
      </c>
      <c r="H873" s="2" t="s">
        <v>66</v>
      </c>
      <c r="I873" s="2" t="s">
        <v>27</v>
      </c>
      <c r="J873" s="12">
        <v>15</v>
      </c>
      <c r="K873" s="2">
        <v>55</v>
      </c>
      <c r="L873" s="2">
        <v>3</v>
      </c>
      <c r="M873" s="12">
        <v>165</v>
      </c>
      <c r="N873" s="3">
        <v>5</v>
      </c>
      <c r="O873" s="2" t="str" cm="1">
        <f t="array" ref="O873">_xlfn.IFS(N873=1,"Unsatisfactory",N873=2,"Poor",N873=3,"Average",N873=4,"Good",N873=5,"Excellent")</f>
        <v>Excellent</v>
      </c>
      <c r="P873"/>
      <c r="Q873"/>
      <c r="R873"/>
      <c r="S873"/>
      <c r="T873"/>
      <c r="U873"/>
    </row>
    <row r="874" spans="1:21">
      <c r="A874" s="2">
        <v>139581</v>
      </c>
      <c r="B874" s="2" t="s">
        <v>85</v>
      </c>
      <c r="C874" s="4">
        <v>45263</v>
      </c>
      <c r="D874" s="17">
        <v>45263</v>
      </c>
      <c r="E874" s="2" t="s">
        <v>24</v>
      </c>
      <c r="F874" s="2" t="s">
        <v>17</v>
      </c>
      <c r="G874" s="2">
        <v>23</v>
      </c>
      <c r="H874" s="2" t="s">
        <v>80</v>
      </c>
      <c r="I874" s="2" t="s">
        <v>27</v>
      </c>
      <c r="J874" s="12">
        <v>23</v>
      </c>
      <c r="K874" s="2">
        <v>63</v>
      </c>
      <c r="L874" s="2">
        <v>2</v>
      </c>
      <c r="M874" s="12">
        <v>126</v>
      </c>
      <c r="N874" s="3">
        <v>5</v>
      </c>
      <c r="O874" s="2" t="str" cm="1">
        <f t="array" ref="O874">_xlfn.IFS(N874=1,"Unsatisfactory",N874=2,"Poor",N874=3,"Average",N874=4,"Good",N874=5,"Excellent")</f>
        <v>Excellent</v>
      </c>
      <c r="P874"/>
      <c r="Q874"/>
      <c r="R874"/>
      <c r="S874"/>
      <c r="T874"/>
      <c r="U874"/>
    </row>
    <row r="875" spans="1:21">
      <c r="A875" s="2">
        <v>132825</v>
      </c>
      <c r="B875" s="2" t="s">
        <v>42</v>
      </c>
      <c r="C875" s="4">
        <v>45510</v>
      </c>
      <c r="D875" s="17">
        <v>45510</v>
      </c>
      <c r="E875" s="2" t="s">
        <v>16</v>
      </c>
      <c r="F875" s="2" t="s">
        <v>25</v>
      </c>
      <c r="G875" s="2">
        <v>31</v>
      </c>
      <c r="H875" s="2" t="s">
        <v>128</v>
      </c>
      <c r="I875" s="2" t="s">
        <v>19</v>
      </c>
      <c r="J875" s="12">
        <v>65</v>
      </c>
      <c r="K875" s="2">
        <v>65</v>
      </c>
      <c r="L875" s="2">
        <v>1</v>
      </c>
      <c r="M875" s="12">
        <v>65</v>
      </c>
      <c r="N875" s="3">
        <v>3</v>
      </c>
      <c r="O875" s="2" t="str" cm="1">
        <f t="array" ref="O875">_xlfn.IFS(N875=1,"Unsatisfactory",N875=2,"Poor",N875=3,"Average",N875=4,"Good",N875=5,"Excellent")</f>
        <v>Average</v>
      </c>
      <c r="P875"/>
      <c r="Q875"/>
      <c r="R875"/>
      <c r="S875"/>
      <c r="T875"/>
      <c r="U875"/>
    </row>
    <row r="876" spans="1:21">
      <c r="A876" s="2">
        <v>197038</v>
      </c>
      <c r="B876" s="2" t="s">
        <v>50</v>
      </c>
      <c r="C876" s="4">
        <v>45425</v>
      </c>
      <c r="D876" s="17">
        <v>45425</v>
      </c>
      <c r="E876" s="2" t="s">
        <v>16</v>
      </c>
      <c r="F876" s="2" t="s">
        <v>17</v>
      </c>
      <c r="G876" s="2">
        <v>28</v>
      </c>
      <c r="H876" s="2" t="s">
        <v>66</v>
      </c>
      <c r="I876" s="2" t="s">
        <v>27</v>
      </c>
      <c r="J876" s="12">
        <v>97</v>
      </c>
      <c r="K876" s="2">
        <v>137</v>
      </c>
      <c r="L876" s="2">
        <v>1</v>
      </c>
      <c r="M876" s="12">
        <v>137</v>
      </c>
      <c r="N876" s="3">
        <v>4</v>
      </c>
      <c r="O876" s="2" t="str" cm="1">
        <f t="array" ref="O876">_xlfn.IFS(N876=1,"Unsatisfactory",N876=2,"Poor",N876=3,"Average",N876=4,"Good",N876=5,"Excellent")</f>
        <v>Good</v>
      </c>
      <c r="P876"/>
      <c r="Q876"/>
      <c r="R876"/>
      <c r="S876"/>
      <c r="T876"/>
      <c r="U876"/>
    </row>
    <row r="877" spans="1:21">
      <c r="A877" s="2">
        <v>193954</v>
      </c>
      <c r="B877" s="2" t="s">
        <v>76</v>
      </c>
      <c r="C877" s="4">
        <v>45461</v>
      </c>
      <c r="D877" s="17">
        <v>45461</v>
      </c>
      <c r="E877" s="2" t="s">
        <v>37</v>
      </c>
      <c r="F877" s="2" t="s">
        <v>17</v>
      </c>
      <c r="G877" s="2">
        <v>26</v>
      </c>
      <c r="H877" s="2" t="s">
        <v>60</v>
      </c>
      <c r="I877" s="2" t="s">
        <v>19</v>
      </c>
      <c r="J877" s="12">
        <v>45</v>
      </c>
      <c r="K877" s="2">
        <v>45</v>
      </c>
      <c r="L877" s="2">
        <v>1</v>
      </c>
      <c r="M877" s="12">
        <v>45</v>
      </c>
      <c r="N877" s="3">
        <v>3</v>
      </c>
      <c r="O877" s="2" t="str" cm="1">
        <f t="array" ref="O877">_xlfn.IFS(N877=1,"Unsatisfactory",N877=2,"Poor",N877=3,"Average",N877=4,"Good",N877=5,"Excellent")</f>
        <v>Average</v>
      </c>
      <c r="P877"/>
      <c r="Q877"/>
      <c r="R877"/>
      <c r="S877"/>
      <c r="T877"/>
      <c r="U877"/>
    </row>
    <row r="878" spans="1:21">
      <c r="A878" s="2">
        <v>175061</v>
      </c>
      <c r="B878" s="2" t="s">
        <v>42</v>
      </c>
      <c r="C878" s="4">
        <v>45248</v>
      </c>
      <c r="D878" s="17">
        <v>45248</v>
      </c>
      <c r="E878" s="2" t="s">
        <v>16</v>
      </c>
      <c r="F878" s="2" t="s">
        <v>17</v>
      </c>
      <c r="G878" s="2">
        <v>29</v>
      </c>
      <c r="H878" s="2" t="s">
        <v>130</v>
      </c>
      <c r="I878" s="2" t="s">
        <v>19</v>
      </c>
      <c r="J878" s="12">
        <v>65</v>
      </c>
      <c r="K878" s="2">
        <v>65</v>
      </c>
      <c r="L878" s="2">
        <v>1</v>
      </c>
      <c r="M878" s="12">
        <v>65</v>
      </c>
      <c r="N878" s="3">
        <v>4</v>
      </c>
      <c r="O878" s="2" t="str" cm="1">
        <f t="array" ref="O878">_xlfn.IFS(N878=1,"Unsatisfactory",N878=2,"Poor",N878=3,"Average",N878=4,"Good",N878=5,"Excellent")</f>
        <v>Good</v>
      </c>
      <c r="P878"/>
      <c r="Q878"/>
      <c r="R878"/>
      <c r="S878"/>
      <c r="T878"/>
      <c r="U878"/>
    </row>
    <row r="879" spans="1:21">
      <c r="A879" s="2">
        <v>159511</v>
      </c>
      <c r="B879" s="2" t="s">
        <v>42</v>
      </c>
      <c r="C879" s="4">
        <v>45521</v>
      </c>
      <c r="D879" s="17">
        <v>45521</v>
      </c>
      <c r="E879" s="2" t="s">
        <v>16</v>
      </c>
      <c r="F879" s="2" t="s">
        <v>17</v>
      </c>
      <c r="G879" s="2">
        <v>29</v>
      </c>
      <c r="H879" s="2" t="s">
        <v>60</v>
      </c>
      <c r="I879" s="2" t="s">
        <v>19</v>
      </c>
      <c r="J879" s="12">
        <v>65</v>
      </c>
      <c r="K879" s="2">
        <v>65</v>
      </c>
      <c r="L879" s="2">
        <v>1</v>
      </c>
      <c r="M879" s="12">
        <v>65</v>
      </c>
      <c r="N879" s="3">
        <v>2</v>
      </c>
      <c r="O879" s="2" t="str" cm="1">
        <f t="array" ref="O879">_xlfn.IFS(N879=1,"Unsatisfactory",N879=2,"Poor",N879=3,"Average",N879=4,"Good",N879=5,"Excellent")</f>
        <v>Poor</v>
      </c>
      <c r="P879"/>
      <c r="Q879"/>
      <c r="R879"/>
      <c r="S879"/>
      <c r="T879"/>
      <c r="U879"/>
    </row>
    <row r="880" spans="1:21">
      <c r="A880" s="2">
        <v>128071</v>
      </c>
      <c r="B880" s="2" t="s">
        <v>53</v>
      </c>
      <c r="C880" s="4">
        <v>45560</v>
      </c>
      <c r="D880" s="17">
        <v>45560</v>
      </c>
      <c r="E880" s="2" t="s">
        <v>37</v>
      </c>
      <c r="F880" s="2" t="s">
        <v>17</v>
      </c>
      <c r="G880" s="2">
        <v>23</v>
      </c>
      <c r="H880" s="2" t="s">
        <v>60</v>
      </c>
      <c r="I880" s="2" t="s">
        <v>19</v>
      </c>
      <c r="J880" s="12">
        <v>15</v>
      </c>
      <c r="K880" s="2">
        <v>15</v>
      </c>
      <c r="L880" s="2">
        <v>1</v>
      </c>
      <c r="M880" s="12">
        <v>15</v>
      </c>
      <c r="N880" s="3">
        <v>2</v>
      </c>
      <c r="O880" s="2" t="str" cm="1">
        <f t="array" ref="O880">_xlfn.IFS(N880=1,"Unsatisfactory",N880=2,"Poor",N880=3,"Average",N880=4,"Good",N880=5,"Excellent")</f>
        <v>Poor</v>
      </c>
      <c r="P880"/>
      <c r="Q880"/>
      <c r="R880"/>
      <c r="S880"/>
      <c r="T880"/>
      <c r="U880"/>
    </row>
    <row r="881" spans="1:21">
      <c r="A881" s="2">
        <v>143668</v>
      </c>
      <c r="B881" s="2" t="s">
        <v>42</v>
      </c>
      <c r="C881" s="4">
        <v>45509</v>
      </c>
      <c r="D881" s="17">
        <v>45509</v>
      </c>
      <c r="E881" s="2" t="s">
        <v>16</v>
      </c>
      <c r="F881" s="2" t="s">
        <v>17</v>
      </c>
      <c r="G881" s="2">
        <v>24</v>
      </c>
      <c r="H881" s="2" t="s">
        <v>74</v>
      </c>
      <c r="I881" s="2" t="s">
        <v>27</v>
      </c>
      <c r="J881" s="12">
        <v>65</v>
      </c>
      <c r="K881" s="2">
        <v>90</v>
      </c>
      <c r="L881" s="2">
        <v>3</v>
      </c>
      <c r="M881" s="12">
        <v>270</v>
      </c>
      <c r="N881" s="3">
        <v>1</v>
      </c>
      <c r="O881" s="2" t="str" cm="1">
        <f t="array" ref="O881">_xlfn.IFS(N881=1,"Unsatisfactory",N881=2,"Poor",N881=3,"Average",N881=4,"Good",N881=5,"Excellent")</f>
        <v>Unsatisfactory</v>
      </c>
      <c r="P881"/>
      <c r="Q881"/>
      <c r="R881"/>
      <c r="S881"/>
      <c r="T881"/>
      <c r="U881"/>
    </row>
    <row r="882" spans="1:21">
      <c r="A882" s="2">
        <v>174655</v>
      </c>
      <c r="B882" s="2" t="s">
        <v>30</v>
      </c>
      <c r="C882" s="4">
        <v>45381</v>
      </c>
      <c r="D882" s="17">
        <v>45381</v>
      </c>
      <c r="E882" s="2" t="s">
        <v>24</v>
      </c>
      <c r="F882" s="2" t="s">
        <v>17</v>
      </c>
      <c r="G882" s="2">
        <v>29</v>
      </c>
      <c r="H882" s="2" t="s">
        <v>74</v>
      </c>
      <c r="I882" s="2" t="s">
        <v>27</v>
      </c>
      <c r="J882" s="12">
        <v>10</v>
      </c>
      <c r="K882" s="2">
        <v>35</v>
      </c>
      <c r="L882" s="2">
        <v>1</v>
      </c>
      <c r="M882" s="12">
        <v>35</v>
      </c>
      <c r="N882" s="3">
        <v>3</v>
      </c>
      <c r="O882" s="2" t="str" cm="1">
        <f t="array" ref="O882">_xlfn.IFS(N882=1,"Unsatisfactory",N882=2,"Poor",N882=3,"Average",N882=4,"Good",N882=5,"Excellent")</f>
        <v>Average</v>
      </c>
      <c r="P882"/>
      <c r="Q882"/>
      <c r="R882"/>
      <c r="S882"/>
      <c r="T882"/>
      <c r="U882"/>
    </row>
    <row r="883" spans="1:21">
      <c r="A883" s="2">
        <v>121224</v>
      </c>
      <c r="B883" s="2" t="s">
        <v>85</v>
      </c>
      <c r="C883" s="4">
        <v>45337</v>
      </c>
      <c r="D883" s="17">
        <v>45337</v>
      </c>
      <c r="E883" s="2" t="s">
        <v>24</v>
      </c>
      <c r="F883" s="2" t="s">
        <v>25</v>
      </c>
      <c r="G883" s="2">
        <v>25</v>
      </c>
      <c r="H883" s="2" t="s">
        <v>129</v>
      </c>
      <c r="I883" s="2" t="s">
        <v>19</v>
      </c>
      <c r="J883" s="12">
        <v>23</v>
      </c>
      <c r="K883" s="2">
        <v>23</v>
      </c>
      <c r="L883" s="2">
        <v>4</v>
      </c>
      <c r="M883" s="12">
        <v>92</v>
      </c>
      <c r="N883" s="3">
        <v>5</v>
      </c>
      <c r="O883" s="2" t="str" cm="1">
        <f t="array" ref="O883">_xlfn.IFS(N883=1,"Unsatisfactory",N883=2,"Poor",N883=3,"Average",N883=4,"Good",N883=5,"Excellent")</f>
        <v>Excellent</v>
      </c>
      <c r="P883"/>
      <c r="Q883"/>
      <c r="R883"/>
      <c r="S883"/>
      <c r="T883"/>
      <c r="U883"/>
    </row>
    <row r="884" spans="1:21">
      <c r="A884" s="2">
        <v>194075</v>
      </c>
      <c r="B884" s="2" t="s">
        <v>78</v>
      </c>
      <c r="C884" s="4">
        <v>45287</v>
      </c>
      <c r="D884" s="17">
        <v>45287</v>
      </c>
      <c r="E884" s="2" t="s">
        <v>37</v>
      </c>
      <c r="F884" s="2" t="s">
        <v>25</v>
      </c>
      <c r="G884" s="2">
        <v>27</v>
      </c>
      <c r="H884" s="2" t="s">
        <v>128</v>
      </c>
      <c r="I884" s="2" t="s">
        <v>19</v>
      </c>
      <c r="J884" s="12">
        <v>50</v>
      </c>
      <c r="K884" s="2">
        <v>50</v>
      </c>
      <c r="L884" s="2">
        <v>2</v>
      </c>
      <c r="M884" s="12">
        <v>100</v>
      </c>
      <c r="N884" s="3">
        <v>2</v>
      </c>
      <c r="O884" s="2" t="str" cm="1">
        <f t="array" ref="O884">_xlfn.IFS(N884=1,"Unsatisfactory",N884=2,"Poor",N884=3,"Average",N884=4,"Good",N884=5,"Excellent")</f>
        <v>Poor</v>
      </c>
      <c r="P884"/>
      <c r="Q884"/>
      <c r="R884"/>
      <c r="S884"/>
      <c r="T884"/>
      <c r="U884"/>
    </row>
    <row r="885" spans="1:21">
      <c r="A885" s="2">
        <v>173221</v>
      </c>
      <c r="B885" s="2" t="s">
        <v>76</v>
      </c>
      <c r="C885" s="4">
        <v>45399</v>
      </c>
      <c r="D885" s="17">
        <v>45399</v>
      </c>
      <c r="E885" s="2" t="s">
        <v>37</v>
      </c>
      <c r="F885" s="2" t="s">
        <v>17</v>
      </c>
      <c r="G885" s="2">
        <v>18</v>
      </c>
      <c r="H885" s="2" t="s">
        <v>75</v>
      </c>
      <c r="I885" s="2" t="s">
        <v>27</v>
      </c>
      <c r="J885" s="12">
        <v>45</v>
      </c>
      <c r="K885" s="2">
        <v>115</v>
      </c>
      <c r="L885" s="2">
        <v>1</v>
      </c>
      <c r="M885" s="12">
        <v>115</v>
      </c>
      <c r="N885" s="3">
        <v>1</v>
      </c>
      <c r="O885" s="2" t="str" cm="1">
        <f t="array" ref="O885">_xlfn.IFS(N885=1,"Unsatisfactory",N885=2,"Poor",N885=3,"Average",N885=4,"Good",N885=5,"Excellent")</f>
        <v>Unsatisfactory</v>
      </c>
      <c r="P885"/>
      <c r="Q885"/>
      <c r="R885"/>
      <c r="S885"/>
      <c r="T885"/>
      <c r="U885"/>
    </row>
    <row r="886" spans="1:21">
      <c r="A886" s="2">
        <v>125808</v>
      </c>
      <c r="B886" s="2" t="s">
        <v>42</v>
      </c>
      <c r="C886" s="4">
        <v>45270</v>
      </c>
      <c r="D886" s="17">
        <v>45270</v>
      </c>
      <c r="E886" s="2" t="s">
        <v>16</v>
      </c>
      <c r="F886" s="2" t="s">
        <v>17</v>
      </c>
      <c r="G886" s="2">
        <v>26</v>
      </c>
      <c r="H886" s="2" t="s">
        <v>56</v>
      </c>
      <c r="I886" s="2" t="s">
        <v>19</v>
      </c>
      <c r="J886" s="12">
        <v>65</v>
      </c>
      <c r="K886" s="2">
        <v>65</v>
      </c>
      <c r="L886" s="2">
        <v>1</v>
      </c>
      <c r="M886" s="12">
        <v>65</v>
      </c>
      <c r="N886" s="3">
        <v>5</v>
      </c>
      <c r="O886" s="2" t="str" cm="1">
        <f t="array" ref="O886">_xlfn.IFS(N886=1,"Unsatisfactory",N886=2,"Poor",N886=3,"Average",N886=4,"Good",N886=5,"Excellent")</f>
        <v>Excellent</v>
      </c>
      <c r="P886"/>
      <c r="Q886"/>
      <c r="R886"/>
      <c r="S886"/>
      <c r="T886"/>
      <c r="U886"/>
    </row>
    <row r="887" spans="1:21">
      <c r="A887" s="2">
        <v>152198</v>
      </c>
      <c r="B887" s="2" t="s">
        <v>50</v>
      </c>
      <c r="C887" s="4">
        <v>45547</v>
      </c>
      <c r="D887" s="17">
        <v>45547</v>
      </c>
      <c r="E887" s="2" t="s">
        <v>16</v>
      </c>
      <c r="F887" s="2" t="s">
        <v>17</v>
      </c>
      <c r="G887" s="2">
        <v>24</v>
      </c>
      <c r="H887" s="2" t="s">
        <v>118</v>
      </c>
      <c r="I887" s="2" t="s">
        <v>19</v>
      </c>
      <c r="J887" s="12">
        <v>97</v>
      </c>
      <c r="K887" s="2">
        <v>97</v>
      </c>
      <c r="L887" s="2">
        <v>1</v>
      </c>
      <c r="M887" s="12">
        <v>97</v>
      </c>
      <c r="N887" s="3">
        <v>3</v>
      </c>
      <c r="O887" s="2" t="str" cm="1">
        <f t="array" ref="O887">_xlfn.IFS(N887=1,"Unsatisfactory",N887=2,"Poor",N887=3,"Average",N887=4,"Good",N887=5,"Excellent")</f>
        <v>Average</v>
      </c>
      <c r="P887"/>
      <c r="Q887"/>
      <c r="R887"/>
      <c r="S887"/>
      <c r="T887"/>
      <c r="U887"/>
    </row>
    <row r="888" spans="1:21">
      <c r="A888" s="2">
        <v>132321</v>
      </c>
      <c r="B888" s="2" t="s">
        <v>48</v>
      </c>
      <c r="C888" s="4">
        <v>45336</v>
      </c>
      <c r="D888" s="17">
        <v>45336</v>
      </c>
      <c r="E888" s="2" t="s">
        <v>16</v>
      </c>
      <c r="F888" s="2" t="s">
        <v>17</v>
      </c>
      <c r="G888" s="2">
        <v>31</v>
      </c>
      <c r="H888" s="2" t="s">
        <v>115</v>
      </c>
      <c r="I888" s="2" t="s">
        <v>19</v>
      </c>
      <c r="J888" s="12">
        <v>130</v>
      </c>
      <c r="K888" s="2">
        <v>130</v>
      </c>
      <c r="L888" s="2">
        <v>1</v>
      </c>
      <c r="M888" s="12">
        <v>130</v>
      </c>
      <c r="N888" s="3">
        <v>3</v>
      </c>
      <c r="O888" s="2" t="str" cm="1">
        <f t="array" ref="O888">_xlfn.IFS(N888=1,"Unsatisfactory",N888=2,"Poor",N888=3,"Average",N888=4,"Good",N888=5,"Excellent")</f>
        <v>Average</v>
      </c>
      <c r="P888"/>
      <c r="Q888"/>
      <c r="R888"/>
      <c r="S888"/>
      <c r="T888"/>
      <c r="U888"/>
    </row>
    <row r="889" spans="1:21">
      <c r="A889" s="2">
        <v>160867</v>
      </c>
      <c r="B889" s="2" t="s">
        <v>15</v>
      </c>
      <c r="C889" s="4">
        <v>45274</v>
      </c>
      <c r="D889" s="17">
        <v>45274</v>
      </c>
      <c r="E889" s="2" t="s">
        <v>16</v>
      </c>
      <c r="F889" s="2" t="s">
        <v>25</v>
      </c>
      <c r="G889" s="2">
        <v>20</v>
      </c>
      <c r="H889" s="2" t="s">
        <v>34</v>
      </c>
      <c r="I889" s="2" t="s">
        <v>27</v>
      </c>
      <c r="J889" s="12">
        <v>100</v>
      </c>
      <c r="K889" s="2">
        <v>200</v>
      </c>
      <c r="L889" s="2">
        <v>1</v>
      </c>
      <c r="M889" s="12">
        <v>200</v>
      </c>
      <c r="N889" s="3">
        <v>5</v>
      </c>
      <c r="O889" s="2" t="str" cm="1">
        <f t="array" ref="O889">_xlfn.IFS(N889=1,"Unsatisfactory",N889=2,"Poor",N889=3,"Average",N889=4,"Good",N889=5,"Excellent")</f>
        <v>Excellent</v>
      </c>
      <c r="P889"/>
      <c r="Q889"/>
      <c r="R889"/>
      <c r="S889"/>
      <c r="T889"/>
      <c r="U889"/>
    </row>
    <row r="890" spans="1:21">
      <c r="A890" s="2">
        <v>174359</v>
      </c>
      <c r="B890" s="2" t="s">
        <v>50</v>
      </c>
      <c r="C890" s="4">
        <v>45286</v>
      </c>
      <c r="D890" s="17">
        <v>45286</v>
      </c>
      <c r="E890" s="2" t="s">
        <v>16</v>
      </c>
      <c r="F890" s="2" t="s">
        <v>25</v>
      </c>
      <c r="G890" s="2">
        <v>22</v>
      </c>
      <c r="H890" s="2" t="s">
        <v>31</v>
      </c>
      <c r="I890" s="2" t="s">
        <v>19</v>
      </c>
      <c r="J890" s="12">
        <v>97</v>
      </c>
      <c r="K890" s="2">
        <v>97</v>
      </c>
      <c r="L890" s="2">
        <v>3</v>
      </c>
      <c r="M890" s="12">
        <v>291</v>
      </c>
      <c r="N890" s="3">
        <v>1</v>
      </c>
      <c r="O890" s="2" t="str" cm="1">
        <f t="array" ref="O890">_xlfn.IFS(N890=1,"Unsatisfactory",N890=2,"Poor",N890=3,"Average",N890=4,"Good",N890=5,"Excellent")</f>
        <v>Unsatisfactory</v>
      </c>
      <c r="P890"/>
      <c r="Q890"/>
      <c r="R890"/>
      <c r="S890"/>
      <c r="T890"/>
      <c r="U890"/>
    </row>
    <row r="891" spans="1:21">
      <c r="A891" s="2">
        <v>152856</v>
      </c>
      <c r="B891" s="2" t="s">
        <v>78</v>
      </c>
      <c r="C891" s="4">
        <v>45260</v>
      </c>
      <c r="D891" s="17">
        <v>45260</v>
      </c>
      <c r="E891" s="2" t="s">
        <v>37</v>
      </c>
      <c r="F891" s="2" t="s">
        <v>17</v>
      </c>
      <c r="G891" s="2">
        <v>22</v>
      </c>
      <c r="H891" s="2" t="s">
        <v>31</v>
      </c>
      <c r="I891" s="2" t="s">
        <v>19</v>
      </c>
      <c r="J891" s="12">
        <v>50</v>
      </c>
      <c r="K891" s="2">
        <v>50</v>
      </c>
      <c r="L891" s="2">
        <v>1</v>
      </c>
      <c r="M891" s="12">
        <v>50</v>
      </c>
      <c r="N891" s="3">
        <v>2</v>
      </c>
      <c r="O891" s="2" t="str" cm="1">
        <f t="array" ref="O891">_xlfn.IFS(N891=1,"Unsatisfactory",N891=2,"Poor",N891=3,"Average",N891=4,"Good",N891=5,"Excellent")</f>
        <v>Poor</v>
      </c>
      <c r="P891"/>
      <c r="Q891"/>
      <c r="R891"/>
      <c r="S891"/>
      <c r="T891"/>
      <c r="U891"/>
    </row>
    <row r="892" spans="1:21">
      <c r="A892" s="2">
        <v>146293</v>
      </c>
      <c r="B892" s="2" t="s">
        <v>78</v>
      </c>
      <c r="C892" s="4">
        <v>45362</v>
      </c>
      <c r="D892" s="17">
        <v>45362</v>
      </c>
      <c r="E892" s="2" t="s">
        <v>37</v>
      </c>
      <c r="F892" s="2" t="s">
        <v>25</v>
      </c>
      <c r="G892" s="2">
        <v>22</v>
      </c>
      <c r="H892" s="2" t="s">
        <v>60</v>
      </c>
      <c r="I892" s="2" t="s">
        <v>19</v>
      </c>
      <c r="J892" s="12">
        <v>50</v>
      </c>
      <c r="K892" s="2">
        <v>50</v>
      </c>
      <c r="L892" s="2">
        <v>1</v>
      </c>
      <c r="M892" s="12">
        <v>50</v>
      </c>
      <c r="N892" s="3">
        <v>5</v>
      </c>
      <c r="O892" s="2" t="str" cm="1">
        <f t="array" ref="O892">_xlfn.IFS(N892=1,"Unsatisfactory",N892=2,"Poor",N892=3,"Average",N892=4,"Good",N892=5,"Excellent")</f>
        <v>Excellent</v>
      </c>
      <c r="P892"/>
      <c r="Q892"/>
      <c r="R892"/>
      <c r="S892"/>
      <c r="T892"/>
      <c r="U892"/>
    </row>
    <row r="893" spans="1:21">
      <c r="A893" s="2">
        <v>187536</v>
      </c>
      <c r="B893" s="2" t="s">
        <v>76</v>
      </c>
      <c r="C893" s="4">
        <v>45354</v>
      </c>
      <c r="D893" s="17">
        <v>45354</v>
      </c>
      <c r="E893" s="2" t="s">
        <v>37</v>
      </c>
      <c r="F893" s="2" t="s">
        <v>17</v>
      </c>
      <c r="G893" s="2">
        <v>19</v>
      </c>
      <c r="H893" s="2" t="s">
        <v>62</v>
      </c>
      <c r="I893" s="2" t="s">
        <v>19</v>
      </c>
      <c r="J893" s="12">
        <v>45</v>
      </c>
      <c r="K893" s="2">
        <v>45</v>
      </c>
      <c r="L893" s="2">
        <v>1</v>
      </c>
      <c r="M893" s="12">
        <v>45</v>
      </c>
      <c r="N893" s="3">
        <v>1</v>
      </c>
      <c r="O893" s="2" t="str" cm="1">
        <f t="array" ref="O893">_xlfn.IFS(N893=1,"Unsatisfactory",N893=2,"Poor",N893=3,"Average",N893=4,"Good",N893=5,"Excellent")</f>
        <v>Unsatisfactory</v>
      </c>
      <c r="P893"/>
      <c r="Q893"/>
      <c r="R893"/>
      <c r="S893"/>
      <c r="T893"/>
      <c r="U893"/>
    </row>
    <row r="894" spans="1:21">
      <c r="A894" s="2">
        <v>151987</v>
      </c>
      <c r="B894" s="2" t="s">
        <v>48</v>
      </c>
      <c r="C894" s="4">
        <v>45327</v>
      </c>
      <c r="D894" s="17">
        <v>45327</v>
      </c>
      <c r="E894" s="2" t="s">
        <v>16</v>
      </c>
      <c r="F894" s="2" t="s">
        <v>17</v>
      </c>
      <c r="G894" s="2">
        <v>34</v>
      </c>
      <c r="H894" s="2" t="s">
        <v>56</v>
      </c>
      <c r="I894" s="2" t="s">
        <v>19</v>
      </c>
      <c r="J894" s="12">
        <v>130</v>
      </c>
      <c r="K894" s="2">
        <v>130</v>
      </c>
      <c r="L894" s="2">
        <v>1</v>
      </c>
      <c r="M894" s="12">
        <v>130</v>
      </c>
      <c r="N894" s="3">
        <v>5</v>
      </c>
      <c r="O894" s="2" t="str" cm="1">
        <f t="array" ref="O894">_xlfn.IFS(N894=1,"Unsatisfactory",N894=2,"Poor",N894=3,"Average",N894=4,"Good",N894=5,"Excellent")</f>
        <v>Excellent</v>
      </c>
      <c r="P894"/>
      <c r="Q894"/>
      <c r="R894"/>
      <c r="S894"/>
      <c r="T894"/>
      <c r="U894"/>
    </row>
    <row r="895" spans="1:21">
      <c r="A895" s="2">
        <v>133101</v>
      </c>
      <c r="B895" s="2" t="s">
        <v>48</v>
      </c>
      <c r="C895" s="4">
        <v>45470</v>
      </c>
      <c r="D895" s="17">
        <v>45470</v>
      </c>
      <c r="E895" s="2" t="s">
        <v>16</v>
      </c>
      <c r="F895" s="2" t="s">
        <v>25</v>
      </c>
      <c r="G895" s="2">
        <v>34</v>
      </c>
      <c r="H895" s="2" t="s">
        <v>130</v>
      </c>
      <c r="I895" s="2" t="s">
        <v>19</v>
      </c>
      <c r="J895" s="12">
        <v>130</v>
      </c>
      <c r="K895" s="2">
        <v>130</v>
      </c>
      <c r="L895" s="2">
        <v>1</v>
      </c>
      <c r="M895" s="12">
        <v>130</v>
      </c>
      <c r="N895" s="3">
        <v>3</v>
      </c>
      <c r="O895" s="2" t="str" cm="1">
        <f t="array" ref="O895">_xlfn.IFS(N895=1,"Unsatisfactory",N895=2,"Poor",N895=3,"Average",N895=4,"Good",N895=5,"Excellent")</f>
        <v>Average</v>
      </c>
      <c r="P895"/>
      <c r="Q895"/>
      <c r="R895"/>
      <c r="S895"/>
      <c r="T895"/>
      <c r="U895"/>
    </row>
    <row r="896" spans="1:21">
      <c r="A896" s="2">
        <v>161202</v>
      </c>
      <c r="B896" s="2" t="s">
        <v>42</v>
      </c>
      <c r="C896" s="4">
        <v>45458</v>
      </c>
      <c r="D896" s="17">
        <v>45458</v>
      </c>
      <c r="E896" s="2" t="s">
        <v>16</v>
      </c>
      <c r="F896" s="2" t="s">
        <v>17</v>
      </c>
      <c r="G896" s="2">
        <v>28</v>
      </c>
      <c r="H896" s="2" t="s">
        <v>75</v>
      </c>
      <c r="I896" s="2" t="s">
        <v>27</v>
      </c>
      <c r="J896" s="12">
        <v>65</v>
      </c>
      <c r="K896" s="2">
        <v>135</v>
      </c>
      <c r="L896" s="2">
        <v>1</v>
      </c>
      <c r="M896" s="12">
        <v>135</v>
      </c>
      <c r="N896" s="3">
        <v>1</v>
      </c>
      <c r="O896" s="2" t="str" cm="1">
        <f t="array" ref="O896">_xlfn.IFS(N896=1,"Unsatisfactory",N896=2,"Poor",N896=3,"Average",N896=4,"Good",N896=5,"Excellent")</f>
        <v>Unsatisfactory</v>
      </c>
      <c r="P896"/>
      <c r="Q896"/>
      <c r="R896"/>
      <c r="S896"/>
      <c r="T896"/>
      <c r="U896"/>
    </row>
    <row r="897" spans="1:21">
      <c r="A897" s="2">
        <v>121176</v>
      </c>
      <c r="B897" s="2" t="s">
        <v>48</v>
      </c>
      <c r="C897" s="4">
        <v>45397</v>
      </c>
      <c r="D897" s="17">
        <v>45397</v>
      </c>
      <c r="E897" s="2" t="s">
        <v>16</v>
      </c>
      <c r="F897" s="2" t="s">
        <v>25</v>
      </c>
      <c r="G897" s="2">
        <v>31</v>
      </c>
      <c r="H897" s="2" t="s">
        <v>128</v>
      </c>
      <c r="I897" s="2" t="s">
        <v>19</v>
      </c>
      <c r="J897" s="12">
        <v>130</v>
      </c>
      <c r="K897" s="2">
        <v>130</v>
      </c>
      <c r="L897" s="2">
        <v>1</v>
      </c>
      <c r="M897" s="12">
        <v>130</v>
      </c>
      <c r="N897" s="3">
        <v>4</v>
      </c>
      <c r="O897" s="2" t="str" cm="1">
        <f t="array" ref="O897">_xlfn.IFS(N897=1,"Unsatisfactory",N897=2,"Poor",N897=3,"Average",N897=4,"Good",N897=5,"Excellent")</f>
        <v>Good</v>
      </c>
      <c r="P897"/>
      <c r="Q897"/>
      <c r="R897"/>
      <c r="S897"/>
      <c r="T897"/>
      <c r="U897"/>
    </row>
    <row r="898" spans="1:21">
      <c r="A898" s="2">
        <v>193703</v>
      </c>
      <c r="B898" s="2" t="s">
        <v>50</v>
      </c>
      <c r="C898" s="4">
        <v>45433</v>
      </c>
      <c r="D898" s="17">
        <v>45433</v>
      </c>
      <c r="E898" s="2" t="s">
        <v>16</v>
      </c>
      <c r="F898" s="2" t="s">
        <v>17</v>
      </c>
      <c r="G898" s="2">
        <v>19</v>
      </c>
      <c r="H898" s="2" t="s">
        <v>58</v>
      </c>
      <c r="I898" s="2" t="s">
        <v>27</v>
      </c>
      <c r="J898" s="12">
        <v>97</v>
      </c>
      <c r="K898" s="2">
        <v>137</v>
      </c>
      <c r="L898" s="2">
        <v>1</v>
      </c>
      <c r="M898" s="12">
        <v>137</v>
      </c>
      <c r="N898" s="3">
        <v>4</v>
      </c>
      <c r="O898" s="2" t="str" cm="1">
        <f t="array" ref="O898">_xlfn.IFS(N898=1,"Unsatisfactory",N898=2,"Poor",N898=3,"Average",N898=4,"Good",N898=5,"Excellent")</f>
        <v>Good</v>
      </c>
      <c r="P898"/>
      <c r="Q898"/>
      <c r="R898"/>
      <c r="S898"/>
      <c r="T898"/>
      <c r="U898"/>
    </row>
    <row r="899" spans="1:21">
      <c r="A899" s="2">
        <v>135493</v>
      </c>
      <c r="B899" s="2" t="s">
        <v>23</v>
      </c>
      <c r="C899" s="4">
        <v>45310</v>
      </c>
      <c r="D899" s="17">
        <v>45310</v>
      </c>
      <c r="E899" s="2" t="s">
        <v>24</v>
      </c>
      <c r="F899" s="2" t="s">
        <v>17</v>
      </c>
      <c r="G899" s="2">
        <v>25</v>
      </c>
      <c r="H899" s="2" t="s">
        <v>46</v>
      </c>
      <c r="I899" s="2" t="s">
        <v>19</v>
      </c>
      <c r="J899" s="12">
        <v>9</v>
      </c>
      <c r="K899" s="2">
        <v>9</v>
      </c>
      <c r="L899" s="2">
        <v>1</v>
      </c>
      <c r="M899" s="12">
        <v>9</v>
      </c>
      <c r="N899" s="3">
        <v>1</v>
      </c>
      <c r="O899" s="2" t="str" cm="1">
        <f t="array" ref="O899">_xlfn.IFS(N899=1,"Unsatisfactory",N899=2,"Poor",N899=3,"Average",N899=4,"Good",N899=5,"Excellent")</f>
        <v>Unsatisfactory</v>
      </c>
      <c r="P899"/>
      <c r="Q899"/>
      <c r="R899"/>
      <c r="S899"/>
      <c r="T899"/>
      <c r="U899"/>
    </row>
    <row r="900" spans="1:21">
      <c r="A900" s="2">
        <v>134712</v>
      </c>
      <c r="B900" s="2" t="s">
        <v>53</v>
      </c>
      <c r="C900" s="4">
        <v>45263</v>
      </c>
      <c r="D900" s="17">
        <v>45263</v>
      </c>
      <c r="E900" s="2" t="s">
        <v>37</v>
      </c>
      <c r="F900" s="2" t="s">
        <v>25</v>
      </c>
      <c r="G900" s="2">
        <v>19</v>
      </c>
      <c r="H900" s="2" t="s">
        <v>38</v>
      </c>
      <c r="I900" s="2" t="s">
        <v>19</v>
      </c>
      <c r="J900" s="12">
        <v>15</v>
      </c>
      <c r="K900" s="2">
        <v>15</v>
      </c>
      <c r="L900" s="2">
        <v>3</v>
      </c>
      <c r="M900" s="12">
        <v>45</v>
      </c>
      <c r="N900" s="3">
        <v>1</v>
      </c>
      <c r="O900" s="2" t="str" cm="1">
        <f t="array" ref="O900">_xlfn.IFS(N900=1,"Unsatisfactory",N900=2,"Poor",N900=3,"Average",N900=4,"Good",N900=5,"Excellent")</f>
        <v>Unsatisfactory</v>
      </c>
      <c r="P900"/>
      <c r="Q900"/>
      <c r="R900"/>
      <c r="S900"/>
      <c r="T900"/>
      <c r="U900"/>
    </row>
    <row r="901" spans="1:21">
      <c r="A901" s="2">
        <v>190962</v>
      </c>
      <c r="B901" s="2" t="s">
        <v>53</v>
      </c>
      <c r="C901" s="4">
        <v>45279</v>
      </c>
      <c r="D901" s="17">
        <v>45279</v>
      </c>
      <c r="E901" s="2" t="s">
        <v>37</v>
      </c>
      <c r="F901" s="2" t="s">
        <v>17</v>
      </c>
      <c r="G901" s="2">
        <v>22</v>
      </c>
      <c r="H901" s="2" t="s">
        <v>56</v>
      </c>
      <c r="I901" s="2" t="s">
        <v>19</v>
      </c>
      <c r="J901" s="12">
        <v>15</v>
      </c>
      <c r="K901" s="2">
        <v>15</v>
      </c>
      <c r="L901" s="2">
        <v>2</v>
      </c>
      <c r="M901" s="12">
        <v>30</v>
      </c>
      <c r="N901" s="3">
        <v>4</v>
      </c>
      <c r="O901" s="2" t="str" cm="1">
        <f t="array" ref="O901">_xlfn.IFS(N901=1,"Unsatisfactory",N901=2,"Poor",N901=3,"Average",N901=4,"Good",N901=5,"Excellent")</f>
        <v>Good</v>
      </c>
      <c r="P901"/>
      <c r="Q901"/>
      <c r="R901"/>
      <c r="S901"/>
      <c r="T901"/>
      <c r="U901"/>
    </row>
    <row r="902" spans="1:21">
      <c r="A902" s="2">
        <v>163943</v>
      </c>
      <c r="B902" s="2" t="s">
        <v>36</v>
      </c>
      <c r="C902" s="4">
        <v>45437</v>
      </c>
      <c r="D902" s="17">
        <v>45437</v>
      </c>
      <c r="E902" s="2" t="s">
        <v>37</v>
      </c>
      <c r="F902" s="2" t="s">
        <v>17</v>
      </c>
      <c r="G902" s="2">
        <v>18</v>
      </c>
      <c r="H902" s="2" t="s">
        <v>38</v>
      </c>
      <c r="I902" s="2" t="s">
        <v>19</v>
      </c>
      <c r="J902" s="12">
        <v>32</v>
      </c>
      <c r="K902" s="2">
        <v>32</v>
      </c>
      <c r="L902" s="2">
        <v>2</v>
      </c>
      <c r="M902" s="12">
        <v>64</v>
      </c>
      <c r="N902" s="3">
        <v>5</v>
      </c>
      <c r="O902" s="2" t="str" cm="1">
        <f t="array" ref="O902">_xlfn.IFS(N902=1,"Unsatisfactory",N902=2,"Poor",N902=3,"Average",N902=4,"Good",N902=5,"Excellent")</f>
        <v>Excellent</v>
      </c>
      <c r="P902"/>
      <c r="Q902"/>
      <c r="R902"/>
      <c r="S902"/>
      <c r="T902"/>
      <c r="U902"/>
    </row>
    <row r="903" spans="1:21">
      <c r="A903" s="2">
        <v>132721</v>
      </c>
      <c r="B903" s="2" t="s">
        <v>42</v>
      </c>
      <c r="C903" s="4">
        <v>45413</v>
      </c>
      <c r="D903" s="17">
        <v>45413</v>
      </c>
      <c r="E903" s="2" t="s">
        <v>16</v>
      </c>
      <c r="F903" s="2" t="s">
        <v>25</v>
      </c>
      <c r="G903" s="2">
        <v>21</v>
      </c>
      <c r="H903" s="2" t="s">
        <v>66</v>
      </c>
      <c r="I903" s="2" t="s">
        <v>27</v>
      </c>
      <c r="J903" s="12">
        <v>65</v>
      </c>
      <c r="K903" s="2">
        <v>105</v>
      </c>
      <c r="L903" s="2">
        <v>5</v>
      </c>
      <c r="M903" s="12">
        <v>525</v>
      </c>
      <c r="N903" s="3">
        <v>3</v>
      </c>
      <c r="O903" s="2" t="str" cm="1">
        <f t="array" ref="O903">_xlfn.IFS(N903=1,"Unsatisfactory",N903=2,"Poor",N903=3,"Average",N903=4,"Good",N903=5,"Excellent")</f>
        <v>Average</v>
      </c>
      <c r="P903"/>
      <c r="Q903"/>
      <c r="R903"/>
      <c r="S903"/>
      <c r="T903"/>
      <c r="U903"/>
    </row>
    <row r="904" spans="1:21">
      <c r="A904" s="2">
        <v>175447</v>
      </c>
      <c r="B904" s="2" t="s">
        <v>82</v>
      </c>
      <c r="C904" s="4">
        <v>45293</v>
      </c>
      <c r="D904" s="17">
        <v>45293</v>
      </c>
      <c r="E904" s="2" t="s">
        <v>37</v>
      </c>
      <c r="F904" s="2" t="s">
        <v>25</v>
      </c>
      <c r="G904" s="2">
        <v>27</v>
      </c>
      <c r="H904" s="2" t="s">
        <v>128</v>
      </c>
      <c r="I904" s="2" t="s">
        <v>19</v>
      </c>
      <c r="J904" s="12">
        <v>20</v>
      </c>
      <c r="K904" s="2">
        <v>20</v>
      </c>
      <c r="L904" s="2">
        <v>1</v>
      </c>
      <c r="M904" s="12">
        <v>20</v>
      </c>
      <c r="N904" s="3">
        <v>4</v>
      </c>
      <c r="O904" s="2" t="str" cm="1">
        <f t="array" ref="O904">_xlfn.IFS(N904=1,"Unsatisfactory",N904=2,"Poor",N904=3,"Average",N904=4,"Good",N904=5,"Excellent")</f>
        <v>Good</v>
      </c>
      <c r="P904"/>
      <c r="Q904"/>
      <c r="R904"/>
      <c r="S904"/>
      <c r="T904"/>
      <c r="U904"/>
    </row>
    <row r="905" spans="1:21">
      <c r="A905" s="2">
        <v>198574</v>
      </c>
      <c r="B905" s="2" t="s">
        <v>23</v>
      </c>
      <c r="C905" s="4">
        <v>45274</v>
      </c>
      <c r="D905" s="17">
        <v>45274</v>
      </c>
      <c r="E905" s="2" t="s">
        <v>24</v>
      </c>
      <c r="F905" s="2" t="s">
        <v>17</v>
      </c>
      <c r="G905" s="2">
        <v>28</v>
      </c>
      <c r="H905" s="2" t="s">
        <v>31</v>
      </c>
      <c r="I905" s="2" t="s">
        <v>19</v>
      </c>
      <c r="J905" s="12">
        <v>9</v>
      </c>
      <c r="K905" s="2">
        <v>9</v>
      </c>
      <c r="L905" s="2">
        <v>1</v>
      </c>
      <c r="M905" s="12">
        <v>9</v>
      </c>
      <c r="N905" s="3">
        <v>5</v>
      </c>
      <c r="O905" s="2" t="str" cm="1">
        <f t="array" ref="O905">_xlfn.IFS(N905=1,"Unsatisfactory",N905=2,"Poor",N905=3,"Average",N905=4,"Good",N905=5,"Excellent")</f>
        <v>Excellent</v>
      </c>
      <c r="P905"/>
      <c r="Q905"/>
      <c r="R905"/>
      <c r="S905"/>
      <c r="T905"/>
      <c r="U905"/>
    </row>
    <row r="906" spans="1:21">
      <c r="A906" s="2">
        <v>134353</v>
      </c>
      <c r="B906" s="2" t="s">
        <v>78</v>
      </c>
      <c r="C906" s="4">
        <v>45455</v>
      </c>
      <c r="D906" s="17">
        <v>45455</v>
      </c>
      <c r="E906" s="2" t="s">
        <v>37</v>
      </c>
      <c r="F906" s="2" t="s">
        <v>25</v>
      </c>
      <c r="G906" s="2">
        <v>35</v>
      </c>
      <c r="H906" s="2" t="s">
        <v>46</v>
      </c>
      <c r="I906" s="2" t="s">
        <v>19</v>
      </c>
      <c r="J906" s="12">
        <v>50</v>
      </c>
      <c r="K906" s="2">
        <v>50</v>
      </c>
      <c r="L906" s="2">
        <v>5</v>
      </c>
      <c r="M906" s="12">
        <v>250</v>
      </c>
      <c r="N906" s="3">
        <v>4</v>
      </c>
      <c r="O906" s="2" t="str" cm="1">
        <f t="array" ref="O906">_xlfn.IFS(N906=1,"Unsatisfactory",N906=2,"Poor",N906=3,"Average",N906=4,"Good",N906=5,"Excellent")</f>
        <v>Good</v>
      </c>
      <c r="P906"/>
      <c r="Q906"/>
      <c r="R906"/>
      <c r="S906"/>
      <c r="T906"/>
      <c r="U906"/>
    </row>
    <row r="907" spans="1:21">
      <c r="A907" s="2">
        <v>174449</v>
      </c>
      <c r="B907" s="2" t="s">
        <v>82</v>
      </c>
      <c r="C907" s="4">
        <v>45425</v>
      </c>
      <c r="D907" s="17">
        <v>45425</v>
      </c>
      <c r="E907" s="2" t="s">
        <v>37</v>
      </c>
      <c r="F907" s="2" t="s">
        <v>25</v>
      </c>
      <c r="G907" s="2">
        <v>31</v>
      </c>
      <c r="H907" s="2" t="s">
        <v>74</v>
      </c>
      <c r="I907" s="2" t="s">
        <v>27</v>
      </c>
      <c r="J907" s="12">
        <v>20</v>
      </c>
      <c r="K907" s="2">
        <v>45</v>
      </c>
      <c r="L907" s="2">
        <v>1</v>
      </c>
      <c r="M907" s="12">
        <v>45</v>
      </c>
      <c r="N907" s="3">
        <v>5</v>
      </c>
      <c r="O907" s="2" t="str" cm="1">
        <f t="array" ref="O907">_xlfn.IFS(N907=1,"Unsatisfactory",N907=2,"Poor",N907=3,"Average",N907=4,"Good",N907=5,"Excellent")</f>
        <v>Excellent</v>
      </c>
      <c r="P907"/>
      <c r="Q907"/>
      <c r="R907"/>
      <c r="S907"/>
      <c r="T907"/>
      <c r="U907"/>
    </row>
    <row r="908" spans="1:21">
      <c r="A908" s="2">
        <v>172334</v>
      </c>
      <c r="B908" s="2" t="s">
        <v>76</v>
      </c>
      <c r="C908" s="4">
        <v>45432</v>
      </c>
      <c r="D908" s="17">
        <v>45432</v>
      </c>
      <c r="E908" s="2" t="s">
        <v>37</v>
      </c>
      <c r="F908" s="2" t="s">
        <v>17</v>
      </c>
      <c r="G908" s="2">
        <v>23</v>
      </c>
      <c r="H908" s="2" t="s">
        <v>31</v>
      </c>
      <c r="I908" s="2" t="s">
        <v>19</v>
      </c>
      <c r="J908" s="12">
        <v>45</v>
      </c>
      <c r="K908" s="2">
        <v>45</v>
      </c>
      <c r="L908" s="2">
        <v>1</v>
      </c>
      <c r="M908" s="12">
        <v>45</v>
      </c>
      <c r="N908" s="3">
        <v>1</v>
      </c>
      <c r="O908" s="2" t="str" cm="1">
        <f t="array" ref="O908">_xlfn.IFS(N908=1,"Unsatisfactory",N908=2,"Poor",N908=3,"Average",N908=4,"Good",N908=5,"Excellent")</f>
        <v>Unsatisfactory</v>
      </c>
      <c r="P908"/>
      <c r="Q908"/>
      <c r="R908"/>
      <c r="S908"/>
      <c r="T908"/>
      <c r="U908"/>
    </row>
    <row r="909" spans="1:21">
      <c r="A909" s="2">
        <v>159710</v>
      </c>
      <c r="B909" s="2" t="s">
        <v>50</v>
      </c>
      <c r="C909" s="4">
        <v>45570</v>
      </c>
      <c r="D909" s="17">
        <v>45570</v>
      </c>
      <c r="E909" s="2" t="s">
        <v>16</v>
      </c>
      <c r="F909" s="2" t="s">
        <v>17</v>
      </c>
      <c r="G909" s="2">
        <v>32</v>
      </c>
      <c r="H909" s="2" t="s">
        <v>75</v>
      </c>
      <c r="I909" s="2" t="s">
        <v>27</v>
      </c>
      <c r="J909" s="12">
        <v>97</v>
      </c>
      <c r="K909" s="2">
        <v>167</v>
      </c>
      <c r="L909" s="2">
        <v>4</v>
      </c>
      <c r="M909" s="12">
        <v>668</v>
      </c>
      <c r="N909" s="3">
        <v>3</v>
      </c>
      <c r="O909" s="2" t="str" cm="1">
        <f t="array" ref="O909">_xlfn.IFS(N909=1,"Unsatisfactory",N909=2,"Poor",N909=3,"Average",N909=4,"Good",N909=5,"Excellent")</f>
        <v>Average</v>
      </c>
      <c r="P909"/>
      <c r="Q909"/>
      <c r="R909"/>
      <c r="S909"/>
      <c r="T909"/>
      <c r="U909"/>
    </row>
    <row r="910" spans="1:21">
      <c r="A910" s="2">
        <v>161291</v>
      </c>
      <c r="B910" s="2" t="s">
        <v>42</v>
      </c>
      <c r="C910" s="4">
        <v>45435</v>
      </c>
      <c r="D910" s="17">
        <v>45435</v>
      </c>
      <c r="E910" s="2" t="s">
        <v>16</v>
      </c>
      <c r="F910" s="2" t="s">
        <v>25</v>
      </c>
      <c r="G910" s="2">
        <v>18</v>
      </c>
      <c r="H910" s="2" t="s">
        <v>46</v>
      </c>
      <c r="I910" s="2" t="s">
        <v>19</v>
      </c>
      <c r="J910" s="12">
        <v>65</v>
      </c>
      <c r="K910" s="2">
        <v>65</v>
      </c>
      <c r="L910" s="2">
        <v>1</v>
      </c>
      <c r="M910" s="12">
        <v>65</v>
      </c>
      <c r="N910" s="3">
        <v>4</v>
      </c>
      <c r="O910" s="2" t="str" cm="1">
        <f t="array" ref="O910">_xlfn.IFS(N910=1,"Unsatisfactory",N910=2,"Poor",N910=3,"Average",N910=4,"Good",N910=5,"Excellent")</f>
        <v>Good</v>
      </c>
      <c r="P910"/>
      <c r="Q910"/>
      <c r="R910"/>
      <c r="S910"/>
      <c r="T910"/>
      <c r="U910"/>
    </row>
    <row r="911" spans="1:21">
      <c r="A911" s="2">
        <v>189165</v>
      </c>
      <c r="B911" s="2" t="s">
        <v>42</v>
      </c>
      <c r="C911" s="4">
        <v>45384</v>
      </c>
      <c r="D911" s="17">
        <v>45384</v>
      </c>
      <c r="E911" s="2" t="s">
        <v>16</v>
      </c>
      <c r="F911" s="2" t="s">
        <v>17</v>
      </c>
      <c r="G911" s="2">
        <v>18</v>
      </c>
      <c r="H911" s="2" t="s">
        <v>118</v>
      </c>
      <c r="I911" s="2" t="s">
        <v>19</v>
      </c>
      <c r="J911" s="12">
        <v>65</v>
      </c>
      <c r="K911" s="2">
        <v>65</v>
      </c>
      <c r="L911" s="2">
        <v>1</v>
      </c>
      <c r="M911" s="12">
        <v>65</v>
      </c>
      <c r="N911" s="3">
        <v>5</v>
      </c>
      <c r="O911" s="2" t="str" cm="1">
        <f t="array" ref="O911">_xlfn.IFS(N911=1,"Unsatisfactory",N911=2,"Poor",N911=3,"Average",N911=4,"Good",N911=5,"Excellent")</f>
        <v>Excellent</v>
      </c>
      <c r="P911"/>
      <c r="Q911"/>
      <c r="R911"/>
      <c r="S911"/>
      <c r="T911"/>
      <c r="U911"/>
    </row>
    <row r="912" spans="1:21">
      <c r="A912" s="2">
        <v>154836</v>
      </c>
      <c r="B912" s="2" t="s">
        <v>42</v>
      </c>
      <c r="C912" s="4">
        <v>45413</v>
      </c>
      <c r="D912" s="17">
        <v>45413</v>
      </c>
      <c r="E912" s="2" t="s">
        <v>16</v>
      </c>
      <c r="F912" s="2" t="s">
        <v>17</v>
      </c>
      <c r="G912" s="2">
        <v>29</v>
      </c>
      <c r="H912" s="2" t="s">
        <v>62</v>
      </c>
      <c r="I912" s="2" t="s">
        <v>19</v>
      </c>
      <c r="J912" s="12">
        <v>65</v>
      </c>
      <c r="K912" s="2">
        <v>65</v>
      </c>
      <c r="L912" s="2">
        <v>1</v>
      </c>
      <c r="M912" s="12">
        <v>65</v>
      </c>
      <c r="N912" s="3">
        <v>2</v>
      </c>
      <c r="O912" s="2" t="str" cm="1">
        <f t="array" ref="O912">_xlfn.IFS(N912=1,"Unsatisfactory",N912=2,"Poor",N912=3,"Average",N912=4,"Good",N912=5,"Excellent")</f>
        <v>Poor</v>
      </c>
      <c r="P912"/>
      <c r="Q912"/>
      <c r="R912"/>
      <c r="S912"/>
      <c r="T912"/>
      <c r="U912"/>
    </row>
    <row r="913" spans="1:21">
      <c r="A913" s="2">
        <v>167734</v>
      </c>
      <c r="B913" s="2" t="s">
        <v>23</v>
      </c>
      <c r="C913" s="4">
        <v>45559</v>
      </c>
      <c r="D913" s="17">
        <v>45559</v>
      </c>
      <c r="E913" s="2" t="s">
        <v>24</v>
      </c>
      <c r="F913" s="2" t="s">
        <v>25</v>
      </c>
      <c r="G913" s="2">
        <v>29</v>
      </c>
      <c r="H913" s="2" t="s">
        <v>79</v>
      </c>
      <c r="I913" s="2" t="s">
        <v>27</v>
      </c>
      <c r="J913" s="12">
        <v>9</v>
      </c>
      <c r="K913" s="2">
        <v>49</v>
      </c>
      <c r="L913" s="2">
        <v>1</v>
      </c>
      <c r="M913" s="12">
        <v>49</v>
      </c>
      <c r="N913" s="3">
        <v>5</v>
      </c>
      <c r="O913" s="2" t="str" cm="1">
        <f t="array" ref="O913">_xlfn.IFS(N913=1,"Unsatisfactory",N913=2,"Poor",N913=3,"Average",N913=4,"Good",N913=5,"Excellent")</f>
        <v>Excellent</v>
      </c>
      <c r="P913"/>
      <c r="Q913"/>
      <c r="R913"/>
      <c r="S913"/>
      <c r="T913"/>
      <c r="U913"/>
    </row>
    <row r="914" spans="1:21">
      <c r="A914" s="2">
        <v>197454</v>
      </c>
      <c r="B914" s="2" t="s">
        <v>42</v>
      </c>
      <c r="C914" s="4">
        <v>45495</v>
      </c>
      <c r="D914" s="17">
        <v>45495</v>
      </c>
      <c r="E914" s="2" t="s">
        <v>16</v>
      </c>
      <c r="F914" s="2" t="s">
        <v>17</v>
      </c>
      <c r="G914" s="2">
        <v>34</v>
      </c>
      <c r="H914" s="2" t="s">
        <v>118</v>
      </c>
      <c r="I914" s="2" t="s">
        <v>19</v>
      </c>
      <c r="J914" s="12">
        <v>65</v>
      </c>
      <c r="K914" s="2">
        <v>65</v>
      </c>
      <c r="L914" s="2">
        <v>1</v>
      </c>
      <c r="M914" s="12">
        <v>65</v>
      </c>
      <c r="N914" s="3">
        <v>5</v>
      </c>
      <c r="O914" s="2" t="str" cm="1">
        <f t="array" ref="O914">_xlfn.IFS(N914=1,"Unsatisfactory",N914=2,"Poor",N914=3,"Average",N914=4,"Good",N914=5,"Excellent")</f>
        <v>Excellent</v>
      </c>
      <c r="P914"/>
      <c r="Q914"/>
      <c r="R914"/>
      <c r="S914"/>
      <c r="T914"/>
      <c r="U914"/>
    </row>
    <row r="915" spans="1:21">
      <c r="A915" s="2">
        <v>185053</v>
      </c>
      <c r="B915" s="2" t="s">
        <v>42</v>
      </c>
      <c r="C915" s="4">
        <v>45573</v>
      </c>
      <c r="D915" s="17">
        <v>45573</v>
      </c>
      <c r="E915" s="2" t="s">
        <v>16</v>
      </c>
      <c r="F915" s="2" t="s">
        <v>17</v>
      </c>
      <c r="G915" s="2">
        <v>30</v>
      </c>
      <c r="H915" s="2" t="s">
        <v>118</v>
      </c>
      <c r="I915" s="2" t="s">
        <v>19</v>
      </c>
      <c r="J915" s="12">
        <v>65</v>
      </c>
      <c r="K915" s="2">
        <v>65</v>
      </c>
      <c r="L915" s="2">
        <v>1</v>
      </c>
      <c r="M915" s="12">
        <v>65</v>
      </c>
      <c r="N915" s="3">
        <v>4</v>
      </c>
      <c r="O915" s="2" t="str" cm="1">
        <f t="array" ref="O915">_xlfn.IFS(N915=1,"Unsatisfactory",N915=2,"Poor",N915=3,"Average",N915=4,"Good",N915=5,"Excellent")</f>
        <v>Good</v>
      </c>
      <c r="P915"/>
      <c r="Q915"/>
      <c r="R915"/>
      <c r="S915"/>
      <c r="T915"/>
      <c r="U915"/>
    </row>
    <row r="916" spans="1:21">
      <c r="A916" s="2">
        <v>147563</v>
      </c>
      <c r="B916" s="2" t="s">
        <v>53</v>
      </c>
      <c r="C916" s="4">
        <v>45440</v>
      </c>
      <c r="D916" s="17">
        <v>45440</v>
      </c>
      <c r="E916" s="2" t="s">
        <v>37</v>
      </c>
      <c r="F916" s="2" t="s">
        <v>17</v>
      </c>
      <c r="G916" s="2">
        <v>21</v>
      </c>
      <c r="H916" s="2" t="s">
        <v>75</v>
      </c>
      <c r="I916" s="2" t="s">
        <v>27</v>
      </c>
      <c r="J916" s="12">
        <v>15</v>
      </c>
      <c r="K916" s="2">
        <v>85</v>
      </c>
      <c r="L916" s="2">
        <v>1</v>
      </c>
      <c r="M916" s="12">
        <v>85</v>
      </c>
      <c r="N916" s="3">
        <v>1</v>
      </c>
      <c r="O916" s="2" t="str" cm="1">
        <f t="array" ref="O916">_xlfn.IFS(N916=1,"Unsatisfactory",N916=2,"Poor",N916=3,"Average",N916=4,"Good",N916=5,"Excellent")</f>
        <v>Unsatisfactory</v>
      </c>
      <c r="P916"/>
      <c r="Q916"/>
      <c r="R916"/>
      <c r="S916"/>
      <c r="T916"/>
      <c r="U916"/>
    </row>
    <row r="917" spans="1:21">
      <c r="A917" s="2">
        <v>149818</v>
      </c>
      <c r="B917" s="2" t="s">
        <v>48</v>
      </c>
      <c r="C917" s="4">
        <v>45572</v>
      </c>
      <c r="D917" s="17">
        <v>45572</v>
      </c>
      <c r="E917" s="2" t="s">
        <v>16</v>
      </c>
      <c r="F917" s="2" t="s">
        <v>17</v>
      </c>
      <c r="G917" s="2">
        <v>21</v>
      </c>
      <c r="H917" s="2" t="s">
        <v>38</v>
      </c>
      <c r="I917" s="2" t="s">
        <v>19</v>
      </c>
      <c r="J917" s="12">
        <v>130</v>
      </c>
      <c r="K917" s="2">
        <v>130</v>
      </c>
      <c r="L917" s="2">
        <v>1</v>
      </c>
      <c r="M917" s="12">
        <v>130</v>
      </c>
      <c r="N917" s="3">
        <v>4</v>
      </c>
      <c r="O917" s="2" t="str" cm="1">
        <f t="array" ref="O917">_xlfn.IFS(N917=1,"Unsatisfactory",N917=2,"Poor",N917=3,"Average",N917=4,"Good",N917=5,"Excellent")</f>
        <v>Good</v>
      </c>
      <c r="P917"/>
      <c r="Q917"/>
      <c r="R917"/>
      <c r="S917"/>
      <c r="T917"/>
      <c r="U917"/>
    </row>
    <row r="918" spans="1:21">
      <c r="A918" s="2">
        <v>196566</v>
      </c>
      <c r="B918" s="2" t="s">
        <v>82</v>
      </c>
      <c r="C918" s="4">
        <v>45254</v>
      </c>
      <c r="D918" s="17">
        <v>45254</v>
      </c>
      <c r="E918" s="2" t="s">
        <v>37</v>
      </c>
      <c r="F918" s="2" t="s">
        <v>25</v>
      </c>
      <c r="G918" s="2">
        <v>35</v>
      </c>
      <c r="H918" s="2" t="s">
        <v>34</v>
      </c>
      <c r="I918" s="2" t="s">
        <v>27</v>
      </c>
      <c r="J918" s="12">
        <v>20</v>
      </c>
      <c r="K918" s="2">
        <v>120</v>
      </c>
      <c r="L918" s="2">
        <v>3</v>
      </c>
      <c r="M918" s="12">
        <v>360</v>
      </c>
      <c r="N918" s="3">
        <v>3</v>
      </c>
      <c r="O918" s="2" t="str" cm="1">
        <f t="array" ref="O918">_xlfn.IFS(N918=1,"Unsatisfactory",N918=2,"Poor",N918=3,"Average",N918=4,"Good",N918=5,"Excellent")</f>
        <v>Average</v>
      </c>
      <c r="P918"/>
      <c r="Q918"/>
      <c r="R918"/>
      <c r="S918"/>
      <c r="T918"/>
      <c r="U918"/>
    </row>
    <row r="919" spans="1:21">
      <c r="A919" s="2">
        <v>127485</v>
      </c>
      <c r="B919" s="2" t="s">
        <v>42</v>
      </c>
      <c r="C919" s="4">
        <v>45461</v>
      </c>
      <c r="D919" s="17">
        <v>45461</v>
      </c>
      <c r="E919" s="2" t="s">
        <v>16</v>
      </c>
      <c r="F919" s="2" t="s">
        <v>25</v>
      </c>
      <c r="G919" s="2">
        <v>31</v>
      </c>
      <c r="H919" s="2" t="s">
        <v>46</v>
      </c>
      <c r="I919" s="2" t="s">
        <v>19</v>
      </c>
      <c r="J919" s="12">
        <v>65</v>
      </c>
      <c r="K919" s="2">
        <v>65</v>
      </c>
      <c r="L919" s="2">
        <v>1</v>
      </c>
      <c r="M919" s="12">
        <v>65</v>
      </c>
      <c r="N919" s="3">
        <v>3</v>
      </c>
      <c r="O919" s="2" t="str" cm="1">
        <f t="array" ref="O919">_xlfn.IFS(N919=1,"Unsatisfactory",N919=2,"Poor",N919=3,"Average",N919=4,"Good",N919=5,"Excellent")</f>
        <v>Average</v>
      </c>
      <c r="P919"/>
      <c r="Q919"/>
      <c r="R919"/>
      <c r="S919"/>
      <c r="T919"/>
      <c r="U919"/>
    </row>
    <row r="920" spans="1:21">
      <c r="A920" s="2">
        <v>123751</v>
      </c>
      <c r="B920" s="2" t="s">
        <v>50</v>
      </c>
      <c r="C920" s="4">
        <v>45302</v>
      </c>
      <c r="D920" s="17">
        <v>45302</v>
      </c>
      <c r="E920" s="2" t="s">
        <v>16</v>
      </c>
      <c r="F920" s="2" t="s">
        <v>17</v>
      </c>
      <c r="G920" s="2">
        <v>22</v>
      </c>
      <c r="H920" s="2" t="s">
        <v>118</v>
      </c>
      <c r="I920" s="2" t="s">
        <v>19</v>
      </c>
      <c r="J920" s="12">
        <v>97</v>
      </c>
      <c r="K920" s="2">
        <v>97</v>
      </c>
      <c r="L920" s="2">
        <v>1</v>
      </c>
      <c r="M920" s="12">
        <v>97</v>
      </c>
      <c r="N920" s="3">
        <v>4</v>
      </c>
      <c r="O920" s="2" t="str" cm="1">
        <f t="array" ref="O920">_xlfn.IFS(N920=1,"Unsatisfactory",N920=2,"Poor",N920=3,"Average",N920=4,"Good",N920=5,"Excellent")</f>
        <v>Good</v>
      </c>
      <c r="P920"/>
      <c r="Q920"/>
      <c r="R920"/>
      <c r="S920"/>
      <c r="T920"/>
      <c r="U920"/>
    </row>
    <row r="921" spans="1:21">
      <c r="A921" s="2">
        <v>136568</v>
      </c>
      <c r="B921" s="2" t="s">
        <v>76</v>
      </c>
      <c r="C921" s="4">
        <v>45497</v>
      </c>
      <c r="D921" s="17">
        <v>45497</v>
      </c>
      <c r="E921" s="2" t="s">
        <v>37</v>
      </c>
      <c r="F921" s="2" t="s">
        <v>17</v>
      </c>
      <c r="G921" s="2">
        <v>18</v>
      </c>
      <c r="H921" s="2" t="s">
        <v>128</v>
      </c>
      <c r="I921" s="2" t="s">
        <v>19</v>
      </c>
      <c r="J921" s="12">
        <v>45</v>
      </c>
      <c r="K921" s="2">
        <v>45</v>
      </c>
      <c r="L921" s="2">
        <v>1</v>
      </c>
      <c r="M921" s="12">
        <v>45</v>
      </c>
      <c r="N921" s="3">
        <v>3</v>
      </c>
      <c r="O921" s="2" t="str" cm="1">
        <f t="array" ref="O921">_xlfn.IFS(N921=1,"Unsatisfactory",N921=2,"Poor",N921=3,"Average",N921=4,"Good",N921=5,"Excellent")</f>
        <v>Average</v>
      </c>
      <c r="P921"/>
      <c r="Q921"/>
      <c r="R921"/>
      <c r="S921"/>
      <c r="T921"/>
      <c r="U921"/>
    </row>
    <row r="922" spans="1:21">
      <c r="A922" s="2">
        <v>122024</v>
      </c>
      <c r="B922" s="2" t="s">
        <v>15</v>
      </c>
      <c r="C922" s="4">
        <v>45525</v>
      </c>
      <c r="D922" s="17">
        <v>45525</v>
      </c>
      <c r="E922" s="2" t="s">
        <v>16</v>
      </c>
      <c r="F922" s="2" t="s">
        <v>17</v>
      </c>
      <c r="G922" s="2">
        <v>28</v>
      </c>
      <c r="H922" s="2" t="s">
        <v>62</v>
      </c>
      <c r="I922" s="2" t="s">
        <v>19</v>
      </c>
      <c r="J922" s="12">
        <v>100</v>
      </c>
      <c r="K922" s="2">
        <v>100</v>
      </c>
      <c r="L922" s="2">
        <v>1</v>
      </c>
      <c r="M922" s="12">
        <v>100</v>
      </c>
      <c r="N922" s="3">
        <v>5</v>
      </c>
      <c r="O922" s="2" t="str" cm="1">
        <f t="array" ref="O922">_xlfn.IFS(N922=1,"Unsatisfactory",N922=2,"Poor",N922=3,"Average",N922=4,"Good",N922=5,"Excellent")</f>
        <v>Excellent</v>
      </c>
      <c r="P922"/>
      <c r="Q922"/>
      <c r="R922"/>
      <c r="S922"/>
      <c r="T922"/>
      <c r="U922"/>
    </row>
    <row r="923" spans="1:21">
      <c r="A923" s="2">
        <v>142169</v>
      </c>
      <c r="B923" s="2" t="s">
        <v>15</v>
      </c>
      <c r="C923" s="4">
        <v>45501</v>
      </c>
      <c r="D923" s="17">
        <v>45501</v>
      </c>
      <c r="E923" s="2" t="s">
        <v>16</v>
      </c>
      <c r="F923" s="2" t="s">
        <v>17</v>
      </c>
      <c r="G923" s="2">
        <v>35</v>
      </c>
      <c r="H923" s="2" t="s">
        <v>67</v>
      </c>
      <c r="I923" s="2" t="s">
        <v>27</v>
      </c>
      <c r="J923" s="12">
        <v>100</v>
      </c>
      <c r="K923" s="2">
        <v>140</v>
      </c>
      <c r="L923" s="2">
        <v>4</v>
      </c>
      <c r="M923" s="12">
        <v>560</v>
      </c>
      <c r="N923" s="3">
        <v>1</v>
      </c>
      <c r="O923" s="2" t="str" cm="1">
        <f t="array" ref="O923">_xlfn.IFS(N923=1,"Unsatisfactory",N923=2,"Poor",N923=3,"Average",N923=4,"Good",N923=5,"Excellent")</f>
        <v>Unsatisfactory</v>
      </c>
      <c r="P923"/>
      <c r="Q923"/>
      <c r="R923"/>
      <c r="S923"/>
      <c r="T923"/>
      <c r="U923"/>
    </row>
    <row r="924" spans="1:21">
      <c r="A924" s="2">
        <v>185320</v>
      </c>
      <c r="B924" s="2" t="s">
        <v>42</v>
      </c>
      <c r="C924" s="4">
        <v>45482</v>
      </c>
      <c r="D924" s="17">
        <v>45482</v>
      </c>
      <c r="E924" s="2" t="s">
        <v>16</v>
      </c>
      <c r="F924" s="2" t="s">
        <v>17</v>
      </c>
      <c r="G924" s="2">
        <v>25</v>
      </c>
      <c r="H924" s="2" t="s">
        <v>75</v>
      </c>
      <c r="I924" s="2" t="s">
        <v>27</v>
      </c>
      <c r="J924" s="12">
        <v>65</v>
      </c>
      <c r="K924" s="2">
        <v>135</v>
      </c>
      <c r="L924" s="2">
        <v>1</v>
      </c>
      <c r="M924" s="12">
        <v>135</v>
      </c>
      <c r="N924" s="3">
        <v>1</v>
      </c>
      <c r="O924" s="2" t="str" cm="1">
        <f t="array" ref="O924">_xlfn.IFS(N924=1,"Unsatisfactory",N924=2,"Poor",N924=3,"Average",N924=4,"Good",N924=5,"Excellent")</f>
        <v>Unsatisfactory</v>
      </c>
      <c r="P924"/>
      <c r="Q924"/>
      <c r="R924"/>
      <c r="S924"/>
      <c r="T924"/>
      <c r="U924"/>
    </row>
    <row r="925" spans="1:21">
      <c r="A925" s="2">
        <v>179155</v>
      </c>
      <c r="B925" s="2" t="s">
        <v>30</v>
      </c>
      <c r="C925" s="4">
        <v>45322</v>
      </c>
      <c r="D925" s="17">
        <v>45322</v>
      </c>
      <c r="E925" s="2" t="s">
        <v>24</v>
      </c>
      <c r="F925" s="2" t="s">
        <v>25</v>
      </c>
      <c r="G925" s="2">
        <v>19</v>
      </c>
      <c r="H925" s="2" t="s">
        <v>26</v>
      </c>
      <c r="I925" s="2" t="s">
        <v>27</v>
      </c>
      <c r="J925" s="12">
        <v>10</v>
      </c>
      <c r="K925" s="2">
        <v>50</v>
      </c>
      <c r="L925" s="2">
        <v>3</v>
      </c>
      <c r="M925" s="12">
        <v>150</v>
      </c>
      <c r="N925" s="3">
        <v>1</v>
      </c>
      <c r="O925" s="2" t="str" cm="1">
        <f t="array" ref="O925">_xlfn.IFS(N925=1,"Unsatisfactory",N925=2,"Poor",N925=3,"Average",N925=4,"Good",N925=5,"Excellent")</f>
        <v>Unsatisfactory</v>
      </c>
      <c r="P925"/>
      <c r="Q925"/>
      <c r="R925"/>
      <c r="S925"/>
      <c r="T925"/>
      <c r="U925"/>
    </row>
    <row r="926" spans="1:21">
      <c r="A926" s="2">
        <v>187806</v>
      </c>
      <c r="B926" s="2" t="s">
        <v>33</v>
      </c>
      <c r="C926" s="4">
        <v>45248</v>
      </c>
      <c r="D926" s="17">
        <v>45248</v>
      </c>
      <c r="E926" s="2" t="s">
        <v>16</v>
      </c>
      <c r="F926" s="2" t="s">
        <v>17</v>
      </c>
      <c r="G926" s="2">
        <v>30</v>
      </c>
      <c r="H926" s="2" t="s">
        <v>38</v>
      </c>
      <c r="I926" s="2" t="s">
        <v>19</v>
      </c>
      <c r="J926" s="12">
        <v>118</v>
      </c>
      <c r="K926" s="2">
        <v>118</v>
      </c>
      <c r="L926" s="2">
        <v>1</v>
      </c>
      <c r="M926" s="12">
        <v>118</v>
      </c>
      <c r="N926" s="3">
        <v>5</v>
      </c>
      <c r="O926" s="2" t="str" cm="1">
        <f t="array" ref="O926">_xlfn.IFS(N926=1,"Unsatisfactory",N926=2,"Poor",N926=3,"Average",N926=4,"Good",N926=5,"Excellent")</f>
        <v>Excellent</v>
      </c>
      <c r="P926"/>
      <c r="Q926"/>
      <c r="R926"/>
      <c r="S926"/>
      <c r="T926"/>
      <c r="U926"/>
    </row>
    <row r="927" spans="1:21">
      <c r="A927" s="2">
        <v>138438</v>
      </c>
      <c r="B927" s="2" t="s">
        <v>42</v>
      </c>
      <c r="C927" s="4">
        <v>45354</v>
      </c>
      <c r="D927" s="17">
        <v>45354</v>
      </c>
      <c r="E927" s="2" t="s">
        <v>16</v>
      </c>
      <c r="F927" s="2" t="s">
        <v>17</v>
      </c>
      <c r="G927" s="2">
        <v>33</v>
      </c>
      <c r="H927" s="2" t="s">
        <v>31</v>
      </c>
      <c r="I927" s="2" t="s">
        <v>19</v>
      </c>
      <c r="J927" s="12">
        <v>65</v>
      </c>
      <c r="K927" s="2">
        <v>65</v>
      </c>
      <c r="L927" s="2">
        <v>1</v>
      </c>
      <c r="M927" s="12">
        <v>65</v>
      </c>
      <c r="N927" s="3">
        <v>3</v>
      </c>
      <c r="O927" s="2" t="str" cm="1">
        <f t="array" ref="O927">_xlfn.IFS(N927=1,"Unsatisfactory",N927=2,"Poor",N927=3,"Average",N927=4,"Good",N927=5,"Excellent")</f>
        <v>Average</v>
      </c>
      <c r="P927"/>
      <c r="Q927"/>
      <c r="R927"/>
      <c r="S927"/>
      <c r="T927"/>
      <c r="U927"/>
    </row>
    <row r="928" spans="1:21">
      <c r="A928" s="2">
        <v>198824</v>
      </c>
      <c r="B928" s="2" t="s">
        <v>76</v>
      </c>
      <c r="C928" s="4">
        <v>45501</v>
      </c>
      <c r="D928" s="17">
        <v>45501</v>
      </c>
      <c r="E928" s="2" t="s">
        <v>37</v>
      </c>
      <c r="F928" s="2" t="s">
        <v>17</v>
      </c>
      <c r="G928" s="2">
        <v>31</v>
      </c>
      <c r="H928" s="2" t="s">
        <v>128</v>
      </c>
      <c r="I928" s="2" t="s">
        <v>19</v>
      </c>
      <c r="J928" s="12">
        <v>45</v>
      </c>
      <c r="K928" s="2">
        <v>45</v>
      </c>
      <c r="L928" s="2">
        <v>1</v>
      </c>
      <c r="M928" s="12">
        <v>45</v>
      </c>
      <c r="N928" s="3">
        <v>5</v>
      </c>
      <c r="O928" s="2" t="str" cm="1">
        <f t="array" ref="O928">_xlfn.IFS(N928=1,"Unsatisfactory",N928=2,"Poor",N928=3,"Average",N928=4,"Good",N928=5,"Excellent")</f>
        <v>Excellent</v>
      </c>
      <c r="P928"/>
      <c r="Q928"/>
      <c r="R928"/>
      <c r="S928"/>
      <c r="T928"/>
      <c r="U928"/>
    </row>
    <row r="929" spans="1:21">
      <c r="A929" s="2">
        <v>159577</v>
      </c>
      <c r="B929" s="2" t="s">
        <v>76</v>
      </c>
      <c r="C929" s="4">
        <v>45335</v>
      </c>
      <c r="D929" s="17">
        <v>45335</v>
      </c>
      <c r="E929" s="2" t="s">
        <v>37</v>
      </c>
      <c r="F929" s="2" t="s">
        <v>17</v>
      </c>
      <c r="G929" s="2">
        <v>25</v>
      </c>
      <c r="H929" s="2" t="s">
        <v>115</v>
      </c>
      <c r="I929" s="2" t="s">
        <v>19</v>
      </c>
      <c r="J929" s="12">
        <v>45</v>
      </c>
      <c r="K929" s="2">
        <v>45</v>
      </c>
      <c r="L929" s="2">
        <v>1</v>
      </c>
      <c r="M929" s="12">
        <v>45</v>
      </c>
      <c r="N929" s="3">
        <v>4</v>
      </c>
      <c r="O929" s="2" t="str" cm="1">
        <f t="array" ref="O929">_xlfn.IFS(N929=1,"Unsatisfactory",N929=2,"Poor",N929=3,"Average",N929=4,"Good",N929=5,"Excellent")</f>
        <v>Good</v>
      </c>
      <c r="P929"/>
      <c r="Q929"/>
      <c r="R929"/>
      <c r="S929"/>
      <c r="T929"/>
      <c r="U929"/>
    </row>
    <row r="930" spans="1:21">
      <c r="A930" s="2">
        <v>160430</v>
      </c>
      <c r="B930" s="2" t="s">
        <v>23</v>
      </c>
      <c r="C930" s="4">
        <v>45367</v>
      </c>
      <c r="D930" s="17">
        <v>45367</v>
      </c>
      <c r="E930" s="2" t="s">
        <v>24</v>
      </c>
      <c r="F930" s="2" t="s">
        <v>17</v>
      </c>
      <c r="G930" s="2">
        <v>31</v>
      </c>
      <c r="H930" s="2" t="s">
        <v>34</v>
      </c>
      <c r="I930" s="2" t="s">
        <v>27</v>
      </c>
      <c r="J930" s="12">
        <v>9</v>
      </c>
      <c r="K930" s="2">
        <v>109</v>
      </c>
      <c r="L930" s="2">
        <v>1</v>
      </c>
      <c r="M930" s="12">
        <v>109</v>
      </c>
      <c r="N930" s="3">
        <v>5</v>
      </c>
      <c r="O930" s="2" t="str" cm="1">
        <f t="array" ref="O930">_xlfn.IFS(N930=1,"Unsatisfactory",N930=2,"Poor",N930=3,"Average",N930=4,"Good",N930=5,"Excellent")</f>
        <v>Excellent</v>
      </c>
      <c r="P930"/>
      <c r="Q930"/>
      <c r="R930"/>
      <c r="S930"/>
      <c r="T930"/>
      <c r="U930"/>
    </row>
    <row r="931" spans="1:21">
      <c r="A931" s="2">
        <v>163354</v>
      </c>
      <c r="B931" s="2" t="s">
        <v>42</v>
      </c>
      <c r="C931" s="4">
        <v>45568</v>
      </c>
      <c r="D931" s="17">
        <v>45568</v>
      </c>
      <c r="E931" s="2" t="s">
        <v>16</v>
      </c>
      <c r="F931" s="2" t="s">
        <v>25</v>
      </c>
      <c r="G931" s="2">
        <v>27</v>
      </c>
      <c r="H931" s="2" t="s">
        <v>29</v>
      </c>
      <c r="I931" s="2" t="s">
        <v>19</v>
      </c>
      <c r="J931" s="12">
        <v>65</v>
      </c>
      <c r="K931" s="2">
        <v>65</v>
      </c>
      <c r="L931" s="2">
        <v>2</v>
      </c>
      <c r="M931" s="12">
        <v>130</v>
      </c>
      <c r="N931" s="3">
        <v>4</v>
      </c>
      <c r="O931" s="2" t="str" cm="1">
        <f t="array" ref="O931">_xlfn.IFS(N931=1,"Unsatisfactory",N931=2,"Poor",N931=3,"Average",N931=4,"Good",N931=5,"Excellent")</f>
        <v>Good</v>
      </c>
      <c r="P931"/>
      <c r="Q931"/>
      <c r="R931"/>
      <c r="S931"/>
      <c r="T931"/>
      <c r="U931"/>
    </row>
    <row r="932" spans="1:21">
      <c r="A932" s="2">
        <v>131385</v>
      </c>
      <c r="B932" s="2" t="s">
        <v>23</v>
      </c>
      <c r="C932" s="4">
        <v>45289</v>
      </c>
      <c r="D932" s="17">
        <v>45289</v>
      </c>
      <c r="E932" s="2" t="s">
        <v>24</v>
      </c>
      <c r="F932" s="2" t="s">
        <v>17</v>
      </c>
      <c r="G932" s="2">
        <v>25</v>
      </c>
      <c r="H932" s="2" t="s">
        <v>67</v>
      </c>
      <c r="I932" s="2" t="s">
        <v>27</v>
      </c>
      <c r="J932" s="12">
        <v>9</v>
      </c>
      <c r="K932" s="2">
        <v>49</v>
      </c>
      <c r="L932" s="2">
        <v>1</v>
      </c>
      <c r="M932" s="12">
        <v>49</v>
      </c>
      <c r="N932" s="3">
        <v>4</v>
      </c>
      <c r="O932" s="2" t="str" cm="1">
        <f t="array" ref="O932">_xlfn.IFS(N932=1,"Unsatisfactory",N932=2,"Poor",N932=3,"Average",N932=4,"Good",N932=5,"Excellent")</f>
        <v>Good</v>
      </c>
      <c r="P932"/>
      <c r="Q932"/>
      <c r="R932"/>
      <c r="S932"/>
      <c r="T932"/>
      <c r="U932"/>
    </row>
    <row r="933" spans="1:21">
      <c r="A933" s="2">
        <v>137111</v>
      </c>
      <c r="B933" s="2" t="s">
        <v>53</v>
      </c>
      <c r="C933" s="4">
        <v>45480</v>
      </c>
      <c r="D933" s="17">
        <v>45480</v>
      </c>
      <c r="E933" s="2" t="s">
        <v>37</v>
      </c>
      <c r="F933" s="2" t="s">
        <v>25</v>
      </c>
      <c r="G933" s="2">
        <v>18</v>
      </c>
      <c r="H933" s="2" t="s">
        <v>38</v>
      </c>
      <c r="I933" s="2" t="s">
        <v>19</v>
      </c>
      <c r="J933" s="12">
        <v>15</v>
      </c>
      <c r="K933" s="2">
        <v>15</v>
      </c>
      <c r="L933" s="2">
        <v>3</v>
      </c>
      <c r="M933" s="12">
        <v>45</v>
      </c>
      <c r="N933" s="3">
        <v>2</v>
      </c>
      <c r="O933" s="2" t="str" cm="1">
        <f t="array" ref="O933">_xlfn.IFS(N933=1,"Unsatisfactory",N933=2,"Poor",N933=3,"Average",N933=4,"Good",N933=5,"Excellent")</f>
        <v>Poor</v>
      </c>
      <c r="P933"/>
      <c r="Q933"/>
      <c r="R933"/>
      <c r="S933"/>
      <c r="T933"/>
      <c r="U933"/>
    </row>
    <row r="934" spans="1:21">
      <c r="A934" s="2">
        <v>126757</v>
      </c>
      <c r="B934" s="2" t="s">
        <v>30</v>
      </c>
      <c r="C934" s="4">
        <v>45273</v>
      </c>
      <c r="D934" s="17">
        <v>45273</v>
      </c>
      <c r="E934" s="2" t="s">
        <v>24</v>
      </c>
      <c r="F934" s="2" t="s">
        <v>25</v>
      </c>
      <c r="G934" s="2">
        <v>28</v>
      </c>
      <c r="H934" s="2" t="s">
        <v>44</v>
      </c>
      <c r="I934" s="2" t="s">
        <v>27</v>
      </c>
      <c r="J934" s="12">
        <v>10</v>
      </c>
      <c r="K934" s="2">
        <v>35</v>
      </c>
      <c r="L934" s="2">
        <v>3</v>
      </c>
      <c r="M934" s="12">
        <v>105</v>
      </c>
      <c r="N934" s="3">
        <v>2</v>
      </c>
      <c r="O934" s="2" t="str" cm="1">
        <f t="array" ref="O934">_xlfn.IFS(N934=1,"Unsatisfactory",N934=2,"Poor",N934=3,"Average",N934=4,"Good",N934=5,"Excellent")</f>
        <v>Poor</v>
      </c>
      <c r="P934"/>
      <c r="Q934"/>
      <c r="R934"/>
      <c r="S934"/>
      <c r="T934"/>
      <c r="U934"/>
    </row>
    <row r="935" spans="1:21">
      <c r="A935" s="2">
        <v>134647</v>
      </c>
      <c r="B935" s="2" t="s">
        <v>23</v>
      </c>
      <c r="C935" s="4">
        <v>45325</v>
      </c>
      <c r="D935" s="17">
        <v>45325</v>
      </c>
      <c r="E935" s="2" t="s">
        <v>24</v>
      </c>
      <c r="F935" s="2" t="s">
        <v>17</v>
      </c>
      <c r="G935" s="2">
        <v>30</v>
      </c>
      <c r="H935" s="2" t="s">
        <v>66</v>
      </c>
      <c r="I935" s="2" t="s">
        <v>27</v>
      </c>
      <c r="J935" s="12">
        <v>9</v>
      </c>
      <c r="K935" s="2">
        <v>49</v>
      </c>
      <c r="L935" s="2">
        <v>2</v>
      </c>
      <c r="M935" s="12">
        <v>98</v>
      </c>
      <c r="N935" s="3">
        <v>4</v>
      </c>
      <c r="O935" s="2" t="str" cm="1">
        <f t="array" ref="O935">_xlfn.IFS(N935=1,"Unsatisfactory",N935=2,"Poor",N935=3,"Average",N935=4,"Good",N935=5,"Excellent")</f>
        <v>Good</v>
      </c>
      <c r="P935"/>
      <c r="Q935"/>
      <c r="R935"/>
      <c r="S935"/>
      <c r="T935"/>
      <c r="U935"/>
    </row>
    <row r="936" spans="1:21">
      <c r="A936" s="2">
        <v>167345</v>
      </c>
      <c r="B936" s="2" t="s">
        <v>33</v>
      </c>
      <c r="C936" s="4">
        <v>45458</v>
      </c>
      <c r="D936" s="17">
        <v>45458</v>
      </c>
      <c r="E936" s="2" t="s">
        <v>16</v>
      </c>
      <c r="F936" s="2" t="s">
        <v>17</v>
      </c>
      <c r="G936" s="2">
        <v>21</v>
      </c>
      <c r="H936" s="2" t="s">
        <v>130</v>
      </c>
      <c r="I936" s="2" t="s">
        <v>19</v>
      </c>
      <c r="J936" s="12">
        <v>118</v>
      </c>
      <c r="K936" s="2">
        <v>118</v>
      </c>
      <c r="L936" s="2">
        <v>1</v>
      </c>
      <c r="M936" s="12">
        <v>118</v>
      </c>
      <c r="N936" s="3">
        <v>3</v>
      </c>
      <c r="O936" s="2" t="str" cm="1">
        <f t="array" ref="O936">_xlfn.IFS(N936=1,"Unsatisfactory",N936=2,"Poor",N936=3,"Average",N936=4,"Good",N936=5,"Excellent")</f>
        <v>Average</v>
      </c>
      <c r="P936"/>
      <c r="Q936"/>
      <c r="R936"/>
      <c r="S936"/>
      <c r="T936"/>
      <c r="U936"/>
    </row>
    <row r="937" spans="1:21">
      <c r="A937" s="2">
        <v>141629</v>
      </c>
      <c r="B937" s="2" t="s">
        <v>42</v>
      </c>
      <c r="C937" s="4">
        <v>45385</v>
      </c>
      <c r="D937" s="17">
        <v>45385</v>
      </c>
      <c r="E937" s="2" t="s">
        <v>16</v>
      </c>
      <c r="F937" s="2" t="s">
        <v>17</v>
      </c>
      <c r="G937" s="2">
        <v>32</v>
      </c>
      <c r="H937" s="2" t="s">
        <v>69</v>
      </c>
      <c r="I937" s="2" t="s">
        <v>19</v>
      </c>
      <c r="J937" s="12">
        <v>65</v>
      </c>
      <c r="K937" s="2">
        <v>65</v>
      </c>
      <c r="L937" s="2">
        <v>1</v>
      </c>
      <c r="M937" s="12">
        <v>65</v>
      </c>
      <c r="N937" s="3">
        <v>5</v>
      </c>
      <c r="O937" s="2" t="str" cm="1">
        <f t="array" ref="O937">_xlfn.IFS(N937=1,"Unsatisfactory",N937=2,"Poor",N937=3,"Average",N937=4,"Good",N937=5,"Excellent")</f>
        <v>Excellent</v>
      </c>
      <c r="P937"/>
      <c r="Q937"/>
      <c r="R937"/>
      <c r="S937"/>
      <c r="T937"/>
      <c r="U937"/>
    </row>
    <row r="938" spans="1:21">
      <c r="A938" s="2">
        <v>134255</v>
      </c>
      <c r="B938" s="2" t="s">
        <v>42</v>
      </c>
      <c r="C938" s="4">
        <v>45239</v>
      </c>
      <c r="D938" s="17">
        <v>45239</v>
      </c>
      <c r="E938" s="2" t="s">
        <v>16</v>
      </c>
      <c r="F938" s="2" t="s">
        <v>17</v>
      </c>
      <c r="G938" s="2">
        <v>27</v>
      </c>
      <c r="H938" s="2" t="s">
        <v>62</v>
      </c>
      <c r="I938" s="2" t="s">
        <v>19</v>
      </c>
      <c r="J938" s="12">
        <v>65</v>
      </c>
      <c r="K938" s="2">
        <v>65</v>
      </c>
      <c r="L938" s="2">
        <v>2</v>
      </c>
      <c r="M938" s="12">
        <v>130</v>
      </c>
      <c r="N938" s="3">
        <v>3</v>
      </c>
      <c r="O938" s="2" t="str" cm="1">
        <f t="array" ref="O938">_xlfn.IFS(N938=1,"Unsatisfactory",N938=2,"Poor",N938=3,"Average",N938=4,"Good",N938=5,"Excellent")</f>
        <v>Average</v>
      </c>
      <c r="P938"/>
      <c r="Q938"/>
      <c r="R938"/>
      <c r="S938"/>
      <c r="T938"/>
      <c r="U938"/>
    </row>
    <row r="939" spans="1:21">
      <c r="A939" s="2">
        <v>135379</v>
      </c>
      <c r="B939" s="2" t="s">
        <v>48</v>
      </c>
      <c r="C939" s="4">
        <v>45439</v>
      </c>
      <c r="D939" s="17">
        <v>45439</v>
      </c>
      <c r="E939" s="2" t="s">
        <v>16</v>
      </c>
      <c r="F939" s="2" t="s">
        <v>17</v>
      </c>
      <c r="G939" s="2">
        <v>19</v>
      </c>
      <c r="H939" s="2" t="s">
        <v>29</v>
      </c>
      <c r="I939" s="2" t="s">
        <v>19</v>
      </c>
      <c r="J939" s="12">
        <v>130</v>
      </c>
      <c r="K939" s="2">
        <v>130</v>
      </c>
      <c r="L939" s="2">
        <v>1</v>
      </c>
      <c r="M939" s="12">
        <v>130</v>
      </c>
      <c r="N939" s="3">
        <v>5</v>
      </c>
      <c r="O939" s="2" t="str" cm="1">
        <f t="array" ref="O939">_xlfn.IFS(N939=1,"Unsatisfactory",N939=2,"Poor",N939=3,"Average",N939=4,"Good",N939=5,"Excellent")</f>
        <v>Excellent</v>
      </c>
      <c r="P939"/>
      <c r="Q939"/>
      <c r="R939"/>
      <c r="S939"/>
      <c r="T939"/>
      <c r="U939"/>
    </row>
    <row r="940" spans="1:21">
      <c r="A940" s="2">
        <v>177870</v>
      </c>
      <c r="B940" s="2" t="s">
        <v>50</v>
      </c>
      <c r="C940" s="4">
        <v>45596</v>
      </c>
      <c r="D940" s="17">
        <v>45596</v>
      </c>
      <c r="E940" s="2" t="s">
        <v>16</v>
      </c>
      <c r="F940" s="2" t="s">
        <v>17</v>
      </c>
      <c r="G940" s="2">
        <v>23</v>
      </c>
      <c r="H940" s="2" t="s">
        <v>129</v>
      </c>
      <c r="I940" s="2" t="s">
        <v>19</v>
      </c>
      <c r="J940" s="12">
        <v>97</v>
      </c>
      <c r="K940" s="2">
        <v>97</v>
      </c>
      <c r="L940" s="2">
        <v>1</v>
      </c>
      <c r="M940" s="12">
        <v>97</v>
      </c>
      <c r="N940" s="3">
        <v>4</v>
      </c>
      <c r="O940" s="2" t="str" cm="1">
        <f t="array" ref="O940">_xlfn.IFS(N940=1,"Unsatisfactory",N940=2,"Poor",N940=3,"Average",N940=4,"Good",N940=5,"Excellent")</f>
        <v>Good</v>
      </c>
      <c r="P940"/>
      <c r="Q940"/>
      <c r="R940"/>
      <c r="S940"/>
      <c r="T940"/>
      <c r="U940"/>
    </row>
    <row r="941" spans="1:21">
      <c r="A941" s="2">
        <v>178444</v>
      </c>
      <c r="B941" s="2" t="s">
        <v>50</v>
      </c>
      <c r="C941" s="4">
        <v>45419</v>
      </c>
      <c r="D941" s="17">
        <v>45419</v>
      </c>
      <c r="E941" s="2" t="s">
        <v>16</v>
      </c>
      <c r="F941" s="2" t="s">
        <v>17</v>
      </c>
      <c r="G941" s="2">
        <v>20</v>
      </c>
      <c r="H941" s="2" t="s">
        <v>69</v>
      </c>
      <c r="I941" s="2" t="s">
        <v>19</v>
      </c>
      <c r="J941" s="12">
        <v>97</v>
      </c>
      <c r="K941" s="2">
        <v>97</v>
      </c>
      <c r="L941" s="2">
        <v>1</v>
      </c>
      <c r="M941" s="12">
        <v>97</v>
      </c>
      <c r="N941" s="3">
        <v>4</v>
      </c>
      <c r="O941" s="2" t="str" cm="1">
        <f t="array" ref="O941">_xlfn.IFS(N941=1,"Unsatisfactory",N941=2,"Poor",N941=3,"Average",N941=4,"Good",N941=5,"Excellent")</f>
        <v>Good</v>
      </c>
      <c r="P941"/>
      <c r="Q941"/>
      <c r="R941"/>
      <c r="S941"/>
      <c r="T941"/>
      <c r="U941"/>
    </row>
    <row r="942" spans="1:21">
      <c r="A942" s="2">
        <v>161376</v>
      </c>
      <c r="B942" s="2" t="s">
        <v>33</v>
      </c>
      <c r="C942" s="4">
        <v>45510</v>
      </c>
      <c r="D942" s="17">
        <v>45510</v>
      </c>
      <c r="E942" s="2" t="s">
        <v>16</v>
      </c>
      <c r="F942" s="2" t="s">
        <v>17</v>
      </c>
      <c r="G942" s="2">
        <v>28</v>
      </c>
      <c r="H942" s="2" t="s">
        <v>129</v>
      </c>
      <c r="I942" s="2" t="s">
        <v>19</v>
      </c>
      <c r="J942" s="12">
        <v>118</v>
      </c>
      <c r="K942" s="2">
        <v>118</v>
      </c>
      <c r="L942" s="2">
        <v>1</v>
      </c>
      <c r="M942" s="12">
        <v>118</v>
      </c>
      <c r="N942" s="3">
        <v>4</v>
      </c>
      <c r="O942" s="2" t="str" cm="1">
        <f t="array" ref="O942">_xlfn.IFS(N942=1,"Unsatisfactory",N942=2,"Poor",N942=3,"Average",N942=4,"Good",N942=5,"Excellent")</f>
        <v>Good</v>
      </c>
      <c r="P942"/>
      <c r="Q942"/>
      <c r="R942"/>
      <c r="S942"/>
      <c r="T942"/>
      <c r="U942"/>
    </row>
    <row r="943" spans="1:21">
      <c r="A943" s="2">
        <v>162021</v>
      </c>
      <c r="B943" s="2" t="s">
        <v>42</v>
      </c>
      <c r="C943" s="4">
        <v>45426</v>
      </c>
      <c r="D943" s="17">
        <v>45426</v>
      </c>
      <c r="E943" s="2" t="s">
        <v>16</v>
      </c>
      <c r="F943" s="2" t="s">
        <v>25</v>
      </c>
      <c r="G943" s="2">
        <v>34</v>
      </c>
      <c r="H943" s="2" t="s">
        <v>29</v>
      </c>
      <c r="I943" s="2" t="s">
        <v>19</v>
      </c>
      <c r="J943" s="12">
        <v>65</v>
      </c>
      <c r="K943" s="2">
        <v>65</v>
      </c>
      <c r="L943" s="2">
        <v>1</v>
      </c>
      <c r="M943" s="12">
        <v>65</v>
      </c>
      <c r="N943" s="3">
        <v>4</v>
      </c>
      <c r="O943" s="2" t="str" cm="1">
        <f t="array" ref="O943">_xlfn.IFS(N943=1,"Unsatisfactory",N943=2,"Poor",N943=3,"Average",N943=4,"Good",N943=5,"Excellent")</f>
        <v>Good</v>
      </c>
      <c r="P943"/>
      <c r="Q943"/>
      <c r="R943"/>
      <c r="S943"/>
      <c r="T943"/>
      <c r="U943"/>
    </row>
    <row r="944" spans="1:21">
      <c r="A944" s="2">
        <v>188812</v>
      </c>
      <c r="B944" s="2" t="s">
        <v>78</v>
      </c>
      <c r="C944" s="4">
        <v>45378</v>
      </c>
      <c r="D944" s="17">
        <v>45378</v>
      </c>
      <c r="E944" s="2" t="s">
        <v>37</v>
      </c>
      <c r="F944" s="2" t="s">
        <v>25</v>
      </c>
      <c r="G944" s="2">
        <v>31</v>
      </c>
      <c r="H944" s="2" t="s">
        <v>38</v>
      </c>
      <c r="I944" s="2" t="s">
        <v>19</v>
      </c>
      <c r="J944" s="12">
        <v>50</v>
      </c>
      <c r="K944" s="2">
        <v>50</v>
      </c>
      <c r="L944" s="2">
        <v>1</v>
      </c>
      <c r="M944" s="12">
        <v>50</v>
      </c>
      <c r="N944" s="3">
        <v>1</v>
      </c>
      <c r="O944" s="2" t="str" cm="1">
        <f t="array" ref="O944">_xlfn.IFS(N944=1,"Unsatisfactory",N944=2,"Poor",N944=3,"Average",N944=4,"Good",N944=5,"Excellent")</f>
        <v>Unsatisfactory</v>
      </c>
      <c r="P944"/>
      <c r="Q944"/>
      <c r="R944"/>
      <c r="S944"/>
      <c r="T944"/>
      <c r="U944"/>
    </row>
    <row r="945" spans="1:21">
      <c r="A945" s="2">
        <v>172785</v>
      </c>
      <c r="B945" s="2" t="s">
        <v>53</v>
      </c>
      <c r="C945" s="4">
        <v>45439</v>
      </c>
      <c r="D945" s="17">
        <v>45439</v>
      </c>
      <c r="E945" s="2" t="s">
        <v>37</v>
      </c>
      <c r="F945" s="2" t="s">
        <v>17</v>
      </c>
      <c r="G945" s="2">
        <v>34</v>
      </c>
      <c r="H945" s="2" t="s">
        <v>29</v>
      </c>
      <c r="I945" s="2" t="s">
        <v>19</v>
      </c>
      <c r="J945" s="12">
        <v>15</v>
      </c>
      <c r="K945" s="2">
        <v>15</v>
      </c>
      <c r="L945" s="2">
        <v>2</v>
      </c>
      <c r="M945" s="12">
        <v>30</v>
      </c>
      <c r="N945" s="3">
        <v>5</v>
      </c>
      <c r="O945" s="2" t="str" cm="1">
        <f t="array" ref="O945">_xlfn.IFS(N945=1,"Unsatisfactory",N945=2,"Poor",N945=3,"Average",N945=4,"Good",N945=5,"Excellent")</f>
        <v>Excellent</v>
      </c>
      <c r="P945"/>
      <c r="Q945"/>
      <c r="R945"/>
      <c r="S945"/>
      <c r="T945"/>
      <c r="U945"/>
    </row>
    <row r="946" spans="1:21">
      <c r="A946" s="2">
        <v>189766</v>
      </c>
      <c r="B946" s="2" t="s">
        <v>15</v>
      </c>
      <c r="C946" s="4">
        <v>45240</v>
      </c>
      <c r="D946" s="17">
        <v>45240</v>
      </c>
      <c r="E946" s="2" t="s">
        <v>16</v>
      </c>
      <c r="F946" s="2" t="s">
        <v>17</v>
      </c>
      <c r="G946" s="2">
        <v>25</v>
      </c>
      <c r="H946" s="2" t="s">
        <v>115</v>
      </c>
      <c r="I946" s="2" t="s">
        <v>19</v>
      </c>
      <c r="J946" s="12">
        <v>100</v>
      </c>
      <c r="K946" s="2">
        <v>100</v>
      </c>
      <c r="L946" s="2">
        <v>1</v>
      </c>
      <c r="M946" s="12">
        <v>100</v>
      </c>
      <c r="N946" s="3">
        <v>5</v>
      </c>
      <c r="O946" s="2" t="str" cm="1">
        <f t="array" ref="O946">_xlfn.IFS(N946=1,"Unsatisfactory",N946=2,"Poor",N946=3,"Average",N946=4,"Good",N946=5,"Excellent")</f>
        <v>Excellent</v>
      </c>
      <c r="P946"/>
      <c r="Q946"/>
      <c r="R946"/>
      <c r="S946"/>
      <c r="T946"/>
      <c r="U946"/>
    </row>
    <row r="947" spans="1:21">
      <c r="A947" s="2">
        <v>160204</v>
      </c>
      <c r="B947" s="2" t="s">
        <v>15</v>
      </c>
      <c r="C947" s="4">
        <v>45361</v>
      </c>
      <c r="D947" s="17">
        <v>45361</v>
      </c>
      <c r="E947" s="2" t="s">
        <v>16</v>
      </c>
      <c r="F947" s="2" t="s">
        <v>25</v>
      </c>
      <c r="G947" s="2">
        <v>31</v>
      </c>
      <c r="H947" s="2" t="s">
        <v>31</v>
      </c>
      <c r="I947" s="2" t="s">
        <v>19</v>
      </c>
      <c r="J947" s="12">
        <v>100</v>
      </c>
      <c r="K947" s="2">
        <v>100</v>
      </c>
      <c r="L947" s="2">
        <v>1</v>
      </c>
      <c r="M947" s="12">
        <v>100</v>
      </c>
      <c r="N947" s="3">
        <v>5</v>
      </c>
      <c r="O947" s="2" t="str" cm="1">
        <f t="array" ref="O947">_xlfn.IFS(N947=1,"Unsatisfactory",N947=2,"Poor",N947=3,"Average",N947=4,"Good",N947=5,"Excellent")</f>
        <v>Excellent</v>
      </c>
      <c r="P947"/>
      <c r="Q947"/>
      <c r="R947"/>
      <c r="S947"/>
      <c r="T947"/>
      <c r="U947"/>
    </row>
    <row r="948" spans="1:21">
      <c r="A948" s="2">
        <v>137436</v>
      </c>
      <c r="B948" s="2" t="s">
        <v>82</v>
      </c>
      <c r="C948" s="4">
        <v>45556</v>
      </c>
      <c r="D948" s="17">
        <v>45556</v>
      </c>
      <c r="E948" s="2" t="s">
        <v>37</v>
      </c>
      <c r="F948" s="2" t="s">
        <v>17</v>
      </c>
      <c r="G948" s="2">
        <v>28</v>
      </c>
      <c r="H948" s="2" t="s">
        <v>51</v>
      </c>
      <c r="I948" s="2" t="s">
        <v>27</v>
      </c>
      <c r="J948" s="12">
        <v>20</v>
      </c>
      <c r="K948" s="2">
        <v>70</v>
      </c>
      <c r="L948" s="2">
        <v>2</v>
      </c>
      <c r="M948" s="12">
        <v>140</v>
      </c>
      <c r="N948" s="3">
        <v>2</v>
      </c>
      <c r="O948" s="2" t="str" cm="1">
        <f t="array" ref="O948">_xlfn.IFS(N948=1,"Unsatisfactory",N948=2,"Poor",N948=3,"Average",N948=4,"Good",N948=5,"Excellent")</f>
        <v>Poor</v>
      </c>
      <c r="P948"/>
      <c r="Q948"/>
      <c r="R948"/>
      <c r="S948"/>
      <c r="T948"/>
      <c r="U948"/>
    </row>
    <row r="949" spans="1:21">
      <c r="A949" s="2">
        <v>189901</v>
      </c>
      <c r="B949" s="2" t="s">
        <v>50</v>
      </c>
      <c r="C949" s="4">
        <v>45266</v>
      </c>
      <c r="D949" s="17">
        <v>45266</v>
      </c>
      <c r="E949" s="2" t="s">
        <v>16</v>
      </c>
      <c r="F949" s="2" t="s">
        <v>25</v>
      </c>
      <c r="G949" s="2">
        <v>28</v>
      </c>
      <c r="H949" s="2" t="s">
        <v>118</v>
      </c>
      <c r="I949" s="2" t="s">
        <v>19</v>
      </c>
      <c r="J949" s="12">
        <v>97</v>
      </c>
      <c r="K949" s="2">
        <v>97</v>
      </c>
      <c r="L949" s="2">
        <v>2</v>
      </c>
      <c r="M949" s="12">
        <v>194</v>
      </c>
      <c r="N949" s="3">
        <v>5</v>
      </c>
      <c r="O949" s="2" t="str" cm="1">
        <f t="array" ref="O949">_xlfn.IFS(N949=1,"Unsatisfactory",N949=2,"Poor",N949=3,"Average",N949=4,"Good",N949=5,"Excellent")</f>
        <v>Excellent</v>
      </c>
      <c r="P949"/>
      <c r="Q949"/>
      <c r="R949"/>
      <c r="S949"/>
      <c r="T949"/>
      <c r="U949"/>
    </row>
    <row r="950" spans="1:21">
      <c r="A950" s="2">
        <v>193467</v>
      </c>
      <c r="B950" s="2" t="s">
        <v>23</v>
      </c>
      <c r="C950" s="4">
        <v>45274</v>
      </c>
      <c r="D950" s="17">
        <v>45274</v>
      </c>
      <c r="E950" s="2" t="s">
        <v>24</v>
      </c>
      <c r="F950" s="2" t="s">
        <v>25</v>
      </c>
      <c r="G950" s="2">
        <v>28</v>
      </c>
      <c r="H950" s="2" t="s">
        <v>29</v>
      </c>
      <c r="I950" s="2" t="s">
        <v>19</v>
      </c>
      <c r="J950" s="12">
        <v>9</v>
      </c>
      <c r="K950" s="2">
        <v>9</v>
      </c>
      <c r="L950" s="2">
        <v>2</v>
      </c>
      <c r="M950" s="12">
        <v>18</v>
      </c>
      <c r="N950" s="3">
        <v>1</v>
      </c>
      <c r="O950" s="2" t="str" cm="1">
        <f t="array" ref="O950">_xlfn.IFS(N950=1,"Unsatisfactory",N950=2,"Poor",N950=3,"Average",N950=4,"Good",N950=5,"Excellent")</f>
        <v>Unsatisfactory</v>
      </c>
      <c r="P950"/>
      <c r="Q950"/>
      <c r="R950"/>
      <c r="S950"/>
      <c r="T950"/>
      <c r="U950"/>
    </row>
    <row r="951" spans="1:21">
      <c r="A951" s="2">
        <v>190798</v>
      </c>
      <c r="B951" s="2" t="s">
        <v>82</v>
      </c>
      <c r="C951" s="4">
        <v>45518</v>
      </c>
      <c r="D951" s="17">
        <v>45518</v>
      </c>
      <c r="E951" s="2" t="s">
        <v>37</v>
      </c>
      <c r="F951" s="2" t="s">
        <v>25</v>
      </c>
      <c r="G951" s="2">
        <v>27</v>
      </c>
      <c r="H951" s="2" t="s">
        <v>26</v>
      </c>
      <c r="I951" s="2" t="s">
        <v>27</v>
      </c>
      <c r="J951" s="12">
        <v>20</v>
      </c>
      <c r="K951" s="2">
        <v>60</v>
      </c>
      <c r="L951" s="2">
        <v>3</v>
      </c>
      <c r="M951" s="12">
        <v>180</v>
      </c>
      <c r="N951" s="3">
        <v>4</v>
      </c>
      <c r="O951" s="2" t="str" cm="1">
        <f t="array" ref="O951">_xlfn.IFS(N951=1,"Unsatisfactory",N951=2,"Poor",N951=3,"Average",N951=4,"Good",N951=5,"Excellent")</f>
        <v>Good</v>
      </c>
      <c r="P951"/>
      <c r="Q951"/>
      <c r="R951"/>
      <c r="S951"/>
      <c r="T951"/>
      <c r="U951"/>
    </row>
    <row r="952" spans="1:21">
      <c r="A952" s="2">
        <v>137068</v>
      </c>
      <c r="B952" s="2" t="s">
        <v>42</v>
      </c>
      <c r="C952" s="4">
        <v>45400</v>
      </c>
      <c r="D952" s="17">
        <v>45400</v>
      </c>
      <c r="E952" s="2" t="s">
        <v>16</v>
      </c>
      <c r="F952" s="2" t="s">
        <v>17</v>
      </c>
      <c r="G952" s="2">
        <v>35</v>
      </c>
      <c r="H952" s="2" t="s">
        <v>115</v>
      </c>
      <c r="I952" s="2" t="s">
        <v>19</v>
      </c>
      <c r="J952" s="12">
        <v>65</v>
      </c>
      <c r="K952" s="2">
        <v>65</v>
      </c>
      <c r="L952" s="2">
        <v>1</v>
      </c>
      <c r="M952" s="12">
        <v>65</v>
      </c>
      <c r="N952" s="3">
        <v>1</v>
      </c>
      <c r="O952" s="2" t="str" cm="1">
        <f t="array" ref="O952">_xlfn.IFS(N952=1,"Unsatisfactory",N952=2,"Poor",N952=3,"Average",N952=4,"Good",N952=5,"Excellent")</f>
        <v>Unsatisfactory</v>
      </c>
      <c r="P952"/>
      <c r="Q952"/>
      <c r="R952"/>
      <c r="S952"/>
      <c r="T952"/>
      <c r="U952"/>
    </row>
    <row r="953" spans="1:21">
      <c r="A953" s="2">
        <v>148355</v>
      </c>
      <c r="B953" s="2" t="s">
        <v>50</v>
      </c>
      <c r="C953" s="4">
        <v>45344</v>
      </c>
      <c r="D953" s="17">
        <v>45344</v>
      </c>
      <c r="E953" s="2" t="s">
        <v>16</v>
      </c>
      <c r="F953" s="2" t="s">
        <v>17</v>
      </c>
      <c r="G953" s="2">
        <v>28</v>
      </c>
      <c r="H953" s="2" t="s">
        <v>128</v>
      </c>
      <c r="I953" s="2" t="s">
        <v>19</v>
      </c>
      <c r="J953" s="12">
        <v>97</v>
      </c>
      <c r="K953" s="2">
        <v>97</v>
      </c>
      <c r="L953" s="2">
        <v>2</v>
      </c>
      <c r="M953" s="12">
        <v>194</v>
      </c>
      <c r="N953" s="3">
        <v>4</v>
      </c>
      <c r="O953" s="2" t="str" cm="1">
        <f t="array" ref="O953">_xlfn.IFS(N953=1,"Unsatisfactory",N953=2,"Poor",N953=3,"Average",N953=4,"Good",N953=5,"Excellent")</f>
        <v>Good</v>
      </c>
      <c r="P953"/>
      <c r="Q953"/>
      <c r="R953"/>
      <c r="S953"/>
      <c r="T953"/>
      <c r="U953"/>
    </row>
    <row r="954" spans="1:21">
      <c r="A954" s="2">
        <v>173959</v>
      </c>
      <c r="B954" s="2" t="s">
        <v>50</v>
      </c>
      <c r="C954" s="4">
        <v>45578</v>
      </c>
      <c r="D954" s="17">
        <v>45578</v>
      </c>
      <c r="E954" s="2" t="s">
        <v>16</v>
      </c>
      <c r="F954" s="2" t="s">
        <v>25</v>
      </c>
      <c r="G954" s="2">
        <v>28</v>
      </c>
      <c r="H954" s="2" t="s">
        <v>130</v>
      </c>
      <c r="I954" s="2" t="s">
        <v>19</v>
      </c>
      <c r="J954" s="12">
        <v>97</v>
      </c>
      <c r="K954" s="2">
        <v>97</v>
      </c>
      <c r="L954" s="2">
        <v>4</v>
      </c>
      <c r="M954" s="12">
        <v>388</v>
      </c>
      <c r="N954" s="3">
        <v>3</v>
      </c>
      <c r="O954" s="2" t="str" cm="1">
        <f t="array" ref="O954">_xlfn.IFS(N954=1,"Unsatisfactory",N954=2,"Poor",N954=3,"Average",N954=4,"Good",N954=5,"Excellent")</f>
        <v>Average</v>
      </c>
      <c r="P954"/>
      <c r="Q954"/>
      <c r="R954"/>
      <c r="S954"/>
      <c r="T954"/>
      <c r="U954"/>
    </row>
    <row r="955" spans="1:21">
      <c r="A955" s="2">
        <v>140019</v>
      </c>
      <c r="B955" s="2" t="s">
        <v>15</v>
      </c>
      <c r="C955" s="4">
        <v>45374</v>
      </c>
      <c r="D955" s="17">
        <v>45374</v>
      </c>
      <c r="E955" s="2" t="s">
        <v>16</v>
      </c>
      <c r="F955" s="2" t="s">
        <v>17</v>
      </c>
      <c r="G955" s="2">
        <v>32</v>
      </c>
      <c r="H955" s="2" t="s">
        <v>38</v>
      </c>
      <c r="I955" s="2" t="s">
        <v>19</v>
      </c>
      <c r="J955" s="12">
        <v>100</v>
      </c>
      <c r="K955" s="2">
        <v>100</v>
      </c>
      <c r="L955" s="2">
        <v>3</v>
      </c>
      <c r="M955" s="12">
        <v>300</v>
      </c>
      <c r="N955" s="3">
        <v>5</v>
      </c>
      <c r="O955" s="2" t="str" cm="1">
        <f t="array" ref="O955">_xlfn.IFS(N955=1,"Unsatisfactory",N955=2,"Poor",N955=3,"Average",N955=4,"Good",N955=5,"Excellent")</f>
        <v>Excellent</v>
      </c>
      <c r="P955"/>
      <c r="Q955"/>
      <c r="R955"/>
      <c r="S955"/>
      <c r="T955"/>
      <c r="U955"/>
    </row>
    <row r="956" spans="1:21">
      <c r="A956" s="2">
        <v>165618</v>
      </c>
      <c r="B956" s="2" t="s">
        <v>30</v>
      </c>
      <c r="C956" s="4">
        <v>45589</v>
      </c>
      <c r="D956" s="17">
        <v>45589</v>
      </c>
      <c r="E956" s="2" t="s">
        <v>24</v>
      </c>
      <c r="F956" s="2" t="s">
        <v>17</v>
      </c>
      <c r="G956" s="2">
        <v>18</v>
      </c>
      <c r="H956" s="2" t="s">
        <v>60</v>
      </c>
      <c r="I956" s="2" t="s">
        <v>19</v>
      </c>
      <c r="J956" s="12">
        <v>10</v>
      </c>
      <c r="K956" s="2">
        <v>10</v>
      </c>
      <c r="L956" s="2">
        <v>1</v>
      </c>
      <c r="M956" s="12">
        <v>10</v>
      </c>
      <c r="N956" s="3">
        <v>4</v>
      </c>
      <c r="O956" s="2" t="str" cm="1">
        <f t="array" ref="O956">_xlfn.IFS(N956=1,"Unsatisfactory",N956=2,"Poor",N956=3,"Average",N956=4,"Good",N956=5,"Excellent")</f>
        <v>Good</v>
      </c>
      <c r="P956"/>
      <c r="Q956"/>
      <c r="R956"/>
      <c r="S956"/>
      <c r="T956"/>
      <c r="U956"/>
    </row>
    <row r="957" spans="1:21">
      <c r="A957" s="2">
        <v>193806</v>
      </c>
      <c r="B957" s="2" t="s">
        <v>42</v>
      </c>
      <c r="C957" s="4">
        <v>45433</v>
      </c>
      <c r="D957" s="17">
        <v>45433</v>
      </c>
      <c r="E957" s="2" t="s">
        <v>16</v>
      </c>
      <c r="F957" s="2" t="s">
        <v>17</v>
      </c>
      <c r="G957" s="2">
        <v>28</v>
      </c>
      <c r="H957" s="2" t="s">
        <v>38</v>
      </c>
      <c r="I957" s="2" t="s">
        <v>19</v>
      </c>
      <c r="J957" s="12">
        <v>65</v>
      </c>
      <c r="K957" s="2">
        <v>65</v>
      </c>
      <c r="L957" s="2">
        <v>1</v>
      </c>
      <c r="M957" s="12">
        <v>65</v>
      </c>
      <c r="N957" s="3">
        <v>5</v>
      </c>
      <c r="O957" s="2" t="str" cm="1">
        <f t="array" ref="O957">_xlfn.IFS(N957=1,"Unsatisfactory",N957=2,"Poor",N957=3,"Average",N957=4,"Good",N957=5,"Excellent")</f>
        <v>Excellent</v>
      </c>
      <c r="P957"/>
      <c r="Q957"/>
      <c r="R957"/>
      <c r="S957"/>
      <c r="T957"/>
      <c r="U957"/>
    </row>
    <row r="958" spans="1:21">
      <c r="A958" s="2">
        <v>159590</v>
      </c>
      <c r="B958" s="2" t="s">
        <v>82</v>
      </c>
      <c r="C958" s="4">
        <v>45404</v>
      </c>
      <c r="D958" s="17">
        <v>45404</v>
      </c>
      <c r="E958" s="2" t="s">
        <v>37</v>
      </c>
      <c r="F958" s="2" t="s">
        <v>25</v>
      </c>
      <c r="G958" s="2">
        <v>26</v>
      </c>
      <c r="H958" s="2" t="s">
        <v>46</v>
      </c>
      <c r="I958" s="2" t="s">
        <v>19</v>
      </c>
      <c r="J958" s="12">
        <v>20</v>
      </c>
      <c r="K958" s="2">
        <v>20</v>
      </c>
      <c r="L958" s="2">
        <v>1</v>
      </c>
      <c r="M958" s="12">
        <v>20</v>
      </c>
      <c r="N958" s="3">
        <v>5</v>
      </c>
      <c r="O958" s="2" t="str" cm="1">
        <f t="array" ref="O958">_xlfn.IFS(N958=1,"Unsatisfactory",N958=2,"Poor",N958=3,"Average",N958=4,"Good",N958=5,"Excellent")</f>
        <v>Excellent</v>
      </c>
      <c r="P958"/>
      <c r="Q958"/>
      <c r="R958"/>
      <c r="S958"/>
      <c r="T958"/>
      <c r="U958"/>
    </row>
    <row r="959" spans="1:21">
      <c r="A959" s="2">
        <v>123759</v>
      </c>
      <c r="B959" s="2" t="s">
        <v>82</v>
      </c>
      <c r="C959" s="4">
        <v>45511</v>
      </c>
      <c r="D959" s="17">
        <v>45511</v>
      </c>
      <c r="E959" s="2" t="s">
        <v>37</v>
      </c>
      <c r="F959" s="2" t="s">
        <v>25</v>
      </c>
      <c r="G959" s="2">
        <v>26</v>
      </c>
      <c r="H959" s="2" t="s">
        <v>118</v>
      </c>
      <c r="I959" s="2" t="s">
        <v>19</v>
      </c>
      <c r="J959" s="12">
        <v>20</v>
      </c>
      <c r="K959" s="2">
        <v>20</v>
      </c>
      <c r="L959" s="2">
        <v>1</v>
      </c>
      <c r="M959" s="12">
        <v>20</v>
      </c>
      <c r="N959" s="3">
        <v>2</v>
      </c>
      <c r="O959" s="2" t="str" cm="1">
        <f t="array" ref="O959">_xlfn.IFS(N959=1,"Unsatisfactory",N959=2,"Poor",N959=3,"Average",N959=4,"Good",N959=5,"Excellent")</f>
        <v>Poor</v>
      </c>
      <c r="P959"/>
      <c r="Q959"/>
      <c r="R959"/>
      <c r="S959"/>
      <c r="T959"/>
      <c r="U959"/>
    </row>
    <row r="960" spans="1:21">
      <c r="A960" s="2">
        <v>130613</v>
      </c>
      <c r="B960" s="2" t="s">
        <v>48</v>
      </c>
      <c r="C960" s="4">
        <v>45241</v>
      </c>
      <c r="D960" s="17">
        <v>45241</v>
      </c>
      <c r="E960" s="2" t="s">
        <v>16</v>
      </c>
      <c r="F960" s="2" t="s">
        <v>25</v>
      </c>
      <c r="G960" s="2">
        <v>19</v>
      </c>
      <c r="H960" s="2" t="s">
        <v>128</v>
      </c>
      <c r="I960" s="2" t="s">
        <v>19</v>
      </c>
      <c r="J960" s="12">
        <v>130</v>
      </c>
      <c r="K960" s="2">
        <v>130</v>
      </c>
      <c r="L960" s="2">
        <v>1</v>
      </c>
      <c r="M960" s="12">
        <v>130</v>
      </c>
      <c r="N960" s="3">
        <v>4</v>
      </c>
      <c r="O960" s="2" t="str" cm="1">
        <f t="array" ref="O960">_xlfn.IFS(N960=1,"Unsatisfactory",N960=2,"Poor",N960=3,"Average",N960=4,"Good",N960=5,"Excellent")</f>
        <v>Good</v>
      </c>
      <c r="P960"/>
      <c r="Q960"/>
      <c r="R960"/>
      <c r="S960"/>
      <c r="T960"/>
      <c r="U960"/>
    </row>
    <row r="961" spans="1:21">
      <c r="A961" s="2">
        <v>133621</v>
      </c>
      <c r="B961" s="2" t="s">
        <v>50</v>
      </c>
      <c r="C961" s="4">
        <v>45289</v>
      </c>
      <c r="D961" s="17">
        <v>45289</v>
      </c>
      <c r="E961" s="2" t="s">
        <v>16</v>
      </c>
      <c r="F961" s="2" t="s">
        <v>17</v>
      </c>
      <c r="G961" s="2">
        <v>25</v>
      </c>
      <c r="H961" s="2" t="s">
        <v>60</v>
      </c>
      <c r="I961" s="2" t="s">
        <v>19</v>
      </c>
      <c r="J961" s="12">
        <v>97</v>
      </c>
      <c r="K961" s="2">
        <v>97</v>
      </c>
      <c r="L961" s="2">
        <v>1</v>
      </c>
      <c r="M961" s="12">
        <v>97</v>
      </c>
      <c r="N961" s="3">
        <v>1</v>
      </c>
      <c r="O961" s="2" t="str" cm="1">
        <f t="array" ref="O961">_xlfn.IFS(N961=1,"Unsatisfactory",N961=2,"Poor",N961=3,"Average",N961=4,"Good",N961=5,"Excellent")</f>
        <v>Unsatisfactory</v>
      </c>
      <c r="P961"/>
      <c r="Q961"/>
      <c r="R961"/>
      <c r="S961"/>
      <c r="T961"/>
      <c r="U961"/>
    </row>
    <row r="962" spans="1:21">
      <c r="A962" s="2">
        <v>185400</v>
      </c>
      <c r="B962" s="2" t="s">
        <v>42</v>
      </c>
      <c r="C962" s="4">
        <v>45295</v>
      </c>
      <c r="D962" s="17">
        <v>45295</v>
      </c>
      <c r="E962" s="2" t="s">
        <v>16</v>
      </c>
      <c r="F962" s="2" t="s">
        <v>17</v>
      </c>
      <c r="G962" s="2">
        <v>35</v>
      </c>
      <c r="H962" s="2" t="s">
        <v>79</v>
      </c>
      <c r="I962" s="2" t="s">
        <v>27</v>
      </c>
      <c r="J962" s="12">
        <v>65</v>
      </c>
      <c r="K962" s="2">
        <v>105</v>
      </c>
      <c r="L962" s="2">
        <v>2</v>
      </c>
      <c r="M962" s="12">
        <v>210</v>
      </c>
      <c r="N962" s="3">
        <v>1</v>
      </c>
      <c r="O962" s="2" t="str" cm="1">
        <f t="array" ref="O962">_xlfn.IFS(N962=1,"Unsatisfactory",N962=2,"Poor",N962=3,"Average",N962=4,"Good",N962=5,"Excellent")</f>
        <v>Unsatisfactory</v>
      </c>
      <c r="P962"/>
      <c r="Q962"/>
      <c r="R962"/>
      <c r="S962"/>
      <c r="T962"/>
      <c r="U962"/>
    </row>
    <row r="963" spans="1:21">
      <c r="A963" s="2">
        <v>183412</v>
      </c>
      <c r="B963" s="2" t="s">
        <v>42</v>
      </c>
      <c r="C963" s="4">
        <v>45409</v>
      </c>
      <c r="D963" s="17">
        <v>45409</v>
      </c>
      <c r="E963" s="2" t="s">
        <v>16</v>
      </c>
      <c r="F963" s="2" t="s">
        <v>17</v>
      </c>
      <c r="G963" s="2">
        <v>20</v>
      </c>
      <c r="H963" s="2" t="s">
        <v>128</v>
      </c>
      <c r="I963" s="2" t="s">
        <v>19</v>
      </c>
      <c r="J963" s="12">
        <v>65</v>
      </c>
      <c r="K963" s="2">
        <v>65</v>
      </c>
      <c r="L963" s="2">
        <v>5</v>
      </c>
      <c r="M963" s="12">
        <v>325</v>
      </c>
      <c r="N963" s="3">
        <v>4</v>
      </c>
      <c r="O963" s="2" t="str" cm="1">
        <f t="array" ref="O963">_xlfn.IFS(N963=1,"Unsatisfactory",N963=2,"Poor",N963=3,"Average",N963=4,"Good",N963=5,"Excellent")</f>
        <v>Good</v>
      </c>
      <c r="P963"/>
      <c r="Q963"/>
      <c r="R963"/>
      <c r="S963"/>
      <c r="T963"/>
      <c r="U963"/>
    </row>
    <row r="964" spans="1:21">
      <c r="A964" s="2">
        <v>162238</v>
      </c>
      <c r="B964" s="2" t="s">
        <v>42</v>
      </c>
      <c r="C964" s="4">
        <v>45472</v>
      </c>
      <c r="D964" s="17">
        <v>45472</v>
      </c>
      <c r="E964" s="2" t="s">
        <v>16</v>
      </c>
      <c r="F964" s="2" t="s">
        <v>17</v>
      </c>
      <c r="G964" s="2">
        <v>33</v>
      </c>
      <c r="H964" s="2" t="s">
        <v>31</v>
      </c>
      <c r="I964" s="2" t="s">
        <v>19</v>
      </c>
      <c r="J964" s="12">
        <v>65</v>
      </c>
      <c r="K964" s="2">
        <v>65</v>
      </c>
      <c r="L964" s="2">
        <v>1</v>
      </c>
      <c r="M964" s="12">
        <v>65</v>
      </c>
      <c r="N964" s="3">
        <v>5</v>
      </c>
      <c r="O964" s="2" t="str" cm="1">
        <f t="array" ref="O964">_xlfn.IFS(N964=1,"Unsatisfactory",N964=2,"Poor",N964=3,"Average",N964=4,"Good",N964=5,"Excellent")</f>
        <v>Excellent</v>
      </c>
      <c r="P964"/>
      <c r="Q964"/>
      <c r="R964"/>
      <c r="S964"/>
      <c r="T964"/>
      <c r="U964"/>
    </row>
    <row r="965" spans="1:21">
      <c r="A965" s="2">
        <v>161340</v>
      </c>
      <c r="B965" s="2" t="s">
        <v>23</v>
      </c>
      <c r="C965" s="4">
        <v>45517</v>
      </c>
      <c r="D965" s="17">
        <v>45517</v>
      </c>
      <c r="E965" s="2" t="s">
        <v>24</v>
      </c>
      <c r="F965" s="2" t="s">
        <v>17</v>
      </c>
      <c r="G965" s="2">
        <v>27</v>
      </c>
      <c r="H965" s="2" t="s">
        <v>31</v>
      </c>
      <c r="I965" s="2" t="s">
        <v>19</v>
      </c>
      <c r="J965" s="12">
        <v>9</v>
      </c>
      <c r="K965" s="2">
        <v>9</v>
      </c>
      <c r="L965" s="2">
        <v>1</v>
      </c>
      <c r="M965" s="12">
        <v>9</v>
      </c>
      <c r="N965" s="3">
        <v>5</v>
      </c>
      <c r="O965" s="2" t="str" cm="1">
        <f t="array" ref="O965">_xlfn.IFS(N965=1,"Unsatisfactory",N965=2,"Poor",N965=3,"Average",N965=4,"Good",N965=5,"Excellent")</f>
        <v>Excellent</v>
      </c>
      <c r="P965"/>
      <c r="Q965"/>
      <c r="R965"/>
      <c r="S965"/>
      <c r="T965"/>
      <c r="U965"/>
    </row>
    <row r="966" spans="1:21">
      <c r="A966" s="2">
        <v>128371</v>
      </c>
      <c r="B966" s="2" t="s">
        <v>53</v>
      </c>
      <c r="C966" s="4">
        <v>45343</v>
      </c>
      <c r="D966" s="17">
        <v>45343</v>
      </c>
      <c r="E966" s="2" t="s">
        <v>37</v>
      </c>
      <c r="F966" s="2" t="s">
        <v>25</v>
      </c>
      <c r="G966" s="2">
        <v>20</v>
      </c>
      <c r="H966" s="2" t="s">
        <v>79</v>
      </c>
      <c r="I966" s="2" t="s">
        <v>27</v>
      </c>
      <c r="J966" s="12">
        <v>15</v>
      </c>
      <c r="K966" s="2">
        <v>55</v>
      </c>
      <c r="L966" s="2">
        <v>1</v>
      </c>
      <c r="M966" s="12">
        <v>55</v>
      </c>
      <c r="N966" s="3">
        <v>2</v>
      </c>
      <c r="O966" s="2" t="str" cm="1">
        <f t="array" ref="O966">_xlfn.IFS(N966=1,"Unsatisfactory",N966=2,"Poor",N966=3,"Average",N966=4,"Good",N966=5,"Excellent")</f>
        <v>Poor</v>
      </c>
      <c r="P966"/>
      <c r="Q966"/>
      <c r="R966"/>
      <c r="S966"/>
      <c r="T966"/>
      <c r="U966"/>
    </row>
    <row r="967" spans="1:21">
      <c r="A967" s="2">
        <v>195599</v>
      </c>
      <c r="B967" s="2" t="s">
        <v>48</v>
      </c>
      <c r="C967" s="4">
        <v>45432</v>
      </c>
      <c r="D967" s="17">
        <v>45432</v>
      </c>
      <c r="E967" s="2" t="s">
        <v>16</v>
      </c>
      <c r="F967" s="2" t="s">
        <v>25</v>
      </c>
      <c r="G967" s="2">
        <v>21</v>
      </c>
      <c r="H967" s="2" t="s">
        <v>79</v>
      </c>
      <c r="I967" s="2" t="s">
        <v>27</v>
      </c>
      <c r="J967" s="12">
        <v>130</v>
      </c>
      <c r="K967" s="2">
        <v>170</v>
      </c>
      <c r="L967" s="2">
        <v>1</v>
      </c>
      <c r="M967" s="12">
        <v>170</v>
      </c>
      <c r="N967" s="3">
        <v>4</v>
      </c>
      <c r="O967" s="2" t="str" cm="1">
        <f t="array" ref="O967">_xlfn.IFS(N967=1,"Unsatisfactory",N967=2,"Poor",N967=3,"Average",N967=4,"Good",N967=5,"Excellent")</f>
        <v>Good</v>
      </c>
      <c r="P967"/>
      <c r="Q967"/>
      <c r="R967"/>
      <c r="S967"/>
      <c r="T967"/>
      <c r="U967"/>
    </row>
    <row r="968" spans="1:21">
      <c r="A968" s="2">
        <v>172886</v>
      </c>
      <c r="B968" s="2" t="s">
        <v>50</v>
      </c>
      <c r="C968" s="4">
        <v>45597</v>
      </c>
      <c r="D968" s="17">
        <v>45597</v>
      </c>
      <c r="E968" s="2" t="s">
        <v>16</v>
      </c>
      <c r="F968" s="2" t="s">
        <v>17</v>
      </c>
      <c r="G968" s="2">
        <v>26</v>
      </c>
      <c r="H968" s="2" t="s">
        <v>66</v>
      </c>
      <c r="I968" s="2" t="s">
        <v>27</v>
      </c>
      <c r="J968" s="12">
        <v>97</v>
      </c>
      <c r="K968" s="2">
        <v>137</v>
      </c>
      <c r="L968" s="2">
        <v>1</v>
      </c>
      <c r="M968" s="12">
        <v>137</v>
      </c>
      <c r="N968" s="3">
        <v>5</v>
      </c>
      <c r="O968" s="2" t="str" cm="1">
        <f t="array" ref="O968">_xlfn.IFS(N968=1,"Unsatisfactory",N968=2,"Poor",N968=3,"Average",N968=4,"Good",N968=5,"Excellent")</f>
        <v>Excellent</v>
      </c>
      <c r="P968"/>
      <c r="Q968"/>
      <c r="R968"/>
      <c r="S968"/>
      <c r="T968"/>
      <c r="U968"/>
    </row>
    <row r="969" spans="1:21">
      <c r="A969" s="2">
        <v>122442</v>
      </c>
      <c r="B969" s="2" t="s">
        <v>50</v>
      </c>
      <c r="C969" s="4">
        <v>45460</v>
      </c>
      <c r="D969" s="17">
        <v>45460</v>
      </c>
      <c r="E969" s="2" t="s">
        <v>16</v>
      </c>
      <c r="F969" s="2" t="s">
        <v>17</v>
      </c>
      <c r="G969" s="2">
        <v>34</v>
      </c>
      <c r="H969" s="2" t="s">
        <v>62</v>
      </c>
      <c r="I969" s="2" t="s">
        <v>19</v>
      </c>
      <c r="J969" s="12">
        <v>97</v>
      </c>
      <c r="K969" s="2">
        <v>97</v>
      </c>
      <c r="L969" s="2">
        <v>1</v>
      </c>
      <c r="M969" s="12">
        <v>97</v>
      </c>
      <c r="N969" s="3">
        <v>4</v>
      </c>
      <c r="O969" s="2" t="str" cm="1">
        <f t="array" ref="O969">_xlfn.IFS(N969=1,"Unsatisfactory",N969=2,"Poor",N969=3,"Average",N969=4,"Good",N969=5,"Excellent")</f>
        <v>Good</v>
      </c>
      <c r="P969"/>
      <c r="Q969"/>
      <c r="R969"/>
      <c r="S969"/>
      <c r="T969"/>
      <c r="U969"/>
    </row>
    <row r="970" spans="1:21">
      <c r="A970" s="2">
        <v>184941</v>
      </c>
      <c r="B970" s="2" t="s">
        <v>42</v>
      </c>
      <c r="C970" s="4">
        <v>45533</v>
      </c>
      <c r="D970" s="17">
        <v>45533</v>
      </c>
      <c r="E970" s="2" t="s">
        <v>16</v>
      </c>
      <c r="F970" s="2" t="s">
        <v>17</v>
      </c>
      <c r="G970" s="2">
        <v>29</v>
      </c>
      <c r="H970" s="2" t="s">
        <v>79</v>
      </c>
      <c r="I970" s="2" t="s">
        <v>27</v>
      </c>
      <c r="J970" s="12">
        <v>65</v>
      </c>
      <c r="K970" s="2">
        <v>105</v>
      </c>
      <c r="L970" s="2">
        <v>1</v>
      </c>
      <c r="M970" s="12">
        <v>105</v>
      </c>
      <c r="N970" s="3">
        <v>4</v>
      </c>
      <c r="O970" s="2" t="str" cm="1">
        <f t="array" ref="O970">_xlfn.IFS(N970=1,"Unsatisfactory",N970=2,"Poor",N970=3,"Average",N970=4,"Good",N970=5,"Excellent")</f>
        <v>Good</v>
      </c>
      <c r="P970"/>
      <c r="Q970"/>
      <c r="R970"/>
      <c r="S970"/>
      <c r="T970"/>
      <c r="U970"/>
    </row>
    <row r="971" spans="1:21">
      <c r="A971" s="2">
        <v>122715</v>
      </c>
      <c r="B971" s="2" t="s">
        <v>42</v>
      </c>
      <c r="C971" s="4">
        <v>45271</v>
      </c>
      <c r="D971" s="17">
        <v>45271</v>
      </c>
      <c r="E971" s="2" t="s">
        <v>16</v>
      </c>
      <c r="F971" s="2" t="s">
        <v>17</v>
      </c>
      <c r="G971" s="2">
        <v>34</v>
      </c>
      <c r="H971" s="2" t="s">
        <v>29</v>
      </c>
      <c r="I971" s="2" t="s">
        <v>19</v>
      </c>
      <c r="J971" s="12">
        <v>65</v>
      </c>
      <c r="K971" s="2">
        <v>65</v>
      </c>
      <c r="L971" s="2">
        <v>3</v>
      </c>
      <c r="M971" s="12">
        <v>195</v>
      </c>
      <c r="N971" s="3">
        <v>5</v>
      </c>
      <c r="O971" s="2" t="str" cm="1">
        <f t="array" ref="O971">_xlfn.IFS(N971=1,"Unsatisfactory",N971=2,"Poor",N971=3,"Average",N971=4,"Good",N971=5,"Excellent")</f>
        <v>Excellent</v>
      </c>
      <c r="P971"/>
      <c r="Q971"/>
      <c r="R971"/>
      <c r="S971"/>
      <c r="T971"/>
      <c r="U971"/>
    </row>
    <row r="972" spans="1:21">
      <c r="A972" s="2">
        <v>136373</v>
      </c>
      <c r="B972" s="2" t="s">
        <v>42</v>
      </c>
      <c r="C972" s="4">
        <v>45273</v>
      </c>
      <c r="D972" s="17">
        <v>45273</v>
      </c>
      <c r="E972" s="2" t="s">
        <v>16</v>
      </c>
      <c r="F972" s="2" t="s">
        <v>17</v>
      </c>
      <c r="G972" s="2">
        <v>28</v>
      </c>
      <c r="H972" s="2" t="s">
        <v>56</v>
      </c>
      <c r="I972" s="2" t="s">
        <v>19</v>
      </c>
      <c r="J972" s="12">
        <v>65</v>
      </c>
      <c r="K972" s="2">
        <v>65</v>
      </c>
      <c r="L972" s="2">
        <v>1</v>
      </c>
      <c r="M972" s="12">
        <v>65</v>
      </c>
      <c r="N972" s="3">
        <v>4</v>
      </c>
      <c r="O972" s="2" t="str" cm="1">
        <f t="array" ref="O972">_xlfn.IFS(N972=1,"Unsatisfactory",N972=2,"Poor",N972=3,"Average",N972=4,"Good",N972=5,"Excellent")</f>
        <v>Good</v>
      </c>
      <c r="P972"/>
      <c r="Q972"/>
      <c r="R972"/>
      <c r="S972"/>
      <c r="T972"/>
      <c r="U972"/>
    </row>
    <row r="973" spans="1:21">
      <c r="A973" s="2">
        <v>177272</v>
      </c>
      <c r="B973" s="2" t="s">
        <v>42</v>
      </c>
      <c r="C973" s="4">
        <v>45318</v>
      </c>
      <c r="D973" s="17">
        <v>45318</v>
      </c>
      <c r="E973" s="2" t="s">
        <v>16</v>
      </c>
      <c r="F973" s="2" t="s">
        <v>25</v>
      </c>
      <c r="G973" s="2">
        <v>21</v>
      </c>
      <c r="H973" s="2" t="s">
        <v>128</v>
      </c>
      <c r="I973" s="2" t="s">
        <v>19</v>
      </c>
      <c r="J973" s="12">
        <v>65</v>
      </c>
      <c r="K973" s="2">
        <v>65</v>
      </c>
      <c r="L973" s="2">
        <v>1</v>
      </c>
      <c r="M973" s="12">
        <v>65</v>
      </c>
      <c r="N973" s="3">
        <v>5</v>
      </c>
      <c r="O973" s="2" t="str" cm="1">
        <f t="array" ref="O973">_xlfn.IFS(N973=1,"Unsatisfactory",N973=2,"Poor",N973=3,"Average",N973=4,"Good",N973=5,"Excellent")</f>
        <v>Excellent</v>
      </c>
      <c r="P973"/>
      <c r="Q973"/>
      <c r="R973"/>
      <c r="S973"/>
      <c r="T973"/>
      <c r="U973"/>
    </row>
    <row r="974" spans="1:21">
      <c r="A974" s="2">
        <v>142066</v>
      </c>
      <c r="B974" s="2" t="s">
        <v>33</v>
      </c>
      <c r="C974" s="4">
        <v>45528</v>
      </c>
      <c r="D974" s="17">
        <v>45528</v>
      </c>
      <c r="E974" s="2" t="s">
        <v>16</v>
      </c>
      <c r="F974" s="2" t="s">
        <v>17</v>
      </c>
      <c r="G974" s="2">
        <v>34</v>
      </c>
      <c r="H974" s="2" t="s">
        <v>129</v>
      </c>
      <c r="I974" s="2" t="s">
        <v>19</v>
      </c>
      <c r="J974" s="12">
        <v>118</v>
      </c>
      <c r="K974" s="2">
        <v>118</v>
      </c>
      <c r="L974" s="2">
        <v>1</v>
      </c>
      <c r="M974" s="12">
        <v>118</v>
      </c>
      <c r="N974" s="3">
        <v>4</v>
      </c>
      <c r="O974" s="2" t="str" cm="1">
        <f t="array" ref="O974">_xlfn.IFS(N974=1,"Unsatisfactory",N974=2,"Poor",N974=3,"Average",N974=4,"Good",N974=5,"Excellent")</f>
        <v>Good</v>
      </c>
      <c r="P974"/>
      <c r="Q974"/>
      <c r="R974"/>
      <c r="S974"/>
      <c r="T974"/>
      <c r="U974"/>
    </row>
    <row r="975" spans="1:21">
      <c r="A975" s="2">
        <v>138549</v>
      </c>
      <c r="B975" s="2" t="s">
        <v>23</v>
      </c>
      <c r="C975" s="4">
        <v>45389</v>
      </c>
      <c r="D975" s="17">
        <v>45389</v>
      </c>
      <c r="E975" s="2" t="s">
        <v>24</v>
      </c>
      <c r="F975" s="2" t="s">
        <v>17</v>
      </c>
      <c r="G975" s="2">
        <v>33</v>
      </c>
      <c r="H975" s="2" t="s">
        <v>115</v>
      </c>
      <c r="I975" s="2" t="s">
        <v>19</v>
      </c>
      <c r="J975" s="12">
        <v>9</v>
      </c>
      <c r="K975" s="2">
        <v>9</v>
      </c>
      <c r="L975" s="2">
        <v>3</v>
      </c>
      <c r="M975" s="12">
        <v>27</v>
      </c>
      <c r="N975" s="3">
        <v>5</v>
      </c>
      <c r="O975" s="2" t="str" cm="1">
        <f t="array" ref="O975">_xlfn.IFS(N975=1,"Unsatisfactory",N975=2,"Poor",N975=3,"Average",N975=4,"Good",N975=5,"Excellent")</f>
        <v>Excellent</v>
      </c>
      <c r="P975"/>
      <c r="Q975"/>
      <c r="R975"/>
      <c r="S975"/>
      <c r="T975"/>
      <c r="U975"/>
    </row>
    <row r="976" spans="1:21">
      <c r="A976" s="2">
        <v>167834</v>
      </c>
      <c r="B976" s="2" t="s">
        <v>50</v>
      </c>
      <c r="C976" s="4">
        <v>45336</v>
      </c>
      <c r="D976" s="17">
        <v>45336</v>
      </c>
      <c r="E976" s="2" t="s">
        <v>16</v>
      </c>
      <c r="F976" s="2" t="s">
        <v>25</v>
      </c>
      <c r="G976" s="2">
        <v>18</v>
      </c>
      <c r="H976" s="2" t="s">
        <v>69</v>
      </c>
      <c r="I976" s="2" t="s">
        <v>19</v>
      </c>
      <c r="J976" s="12">
        <v>97</v>
      </c>
      <c r="K976" s="2">
        <v>97</v>
      </c>
      <c r="L976" s="2">
        <v>4</v>
      </c>
      <c r="M976" s="12">
        <v>388</v>
      </c>
      <c r="N976" s="3">
        <v>5</v>
      </c>
      <c r="O976" s="2" t="str" cm="1">
        <f t="array" ref="O976">_xlfn.IFS(N976=1,"Unsatisfactory",N976=2,"Poor",N976=3,"Average",N976=4,"Good",N976=5,"Excellent")</f>
        <v>Excellent</v>
      </c>
      <c r="P976"/>
      <c r="Q976"/>
      <c r="R976"/>
      <c r="S976"/>
      <c r="T976"/>
      <c r="U976"/>
    </row>
    <row r="977" spans="1:21">
      <c r="A977" s="2">
        <v>151522</v>
      </c>
      <c r="B977" s="2" t="s">
        <v>42</v>
      </c>
      <c r="C977" s="4">
        <v>45387</v>
      </c>
      <c r="D977" s="17">
        <v>45387</v>
      </c>
      <c r="E977" s="2" t="s">
        <v>16</v>
      </c>
      <c r="F977" s="2" t="s">
        <v>17</v>
      </c>
      <c r="G977" s="2">
        <v>33</v>
      </c>
      <c r="H977" s="2" t="s">
        <v>60</v>
      </c>
      <c r="I977" s="2" t="s">
        <v>19</v>
      </c>
      <c r="J977" s="12">
        <v>65</v>
      </c>
      <c r="K977" s="2">
        <v>65</v>
      </c>
      <c r="L977" s="2">
        <v>1</v>
      </c>
      <c r="M977" s="12">
        <v>65</v>
      </c>
      <c r="N977" s="3">
        <v>4</v>
      </c>
      <c r="O977" s="2" t="str" cm="1">
        <f t="array" ref="O977">_xlfn.IFS(N977=1,"Unsatisfactory",N977=2,"Poor",N977=3,"Average",N977=4,"Good",N977=5,"Excellent")</f>
        <v>Good</v>
      </c>
      <c r="P977"/>
      <c r="Q977"/>
      <c r="R977"/>
      <c r="S977"/>
      <c r="T977"/>
      <c r="U977"/>
    </row>
    <row r="978" spans="1:21">
      <c r="A978" s="2">
        <v>150033</v>
      </c>
      <c r="B978" s="2" t="s">
        <v>42</v>
      </c>
      <c r="C978" s="4">
        <v>45538</v>
      </c>
      <c r="D978" s="17">
        <v>45538</v>
      </c>
      <c r="E978" s="2" t="s">
        <v>16</v>
      </c>
      <c r="F978" s="2" t="s">
        <v>17</v>
      </c>
      <c r="G978" s="2">
        <v>24</v>
      </c>
      <c r="H978" s="2" t="s">
        <v>58</v>
      </c>
      <c r="I978" s="2" t="s">
        <v>27</v>
      </c>
      <c r="J978" s="12">
        <v>65</v>
      </c>
      <c r="K978" s="2">
        <v>105</v>
      </c>
      <c r="L978" s="2">
        <v>1</v>
      </c>
      <c r="M978" s="12">
        <v>105</v>
      </c>
      <c r="N978" s="3">
        <v>1</v>
      </c>
      <c r="O978" s="2" t="str" cm="1">
        <f t="array" ref="O978">_xlfn.IFS(N978=1,"Unsatisfactory",N978=2,"Poor",N978=3,"Average",N978=4,"Good",N978=5,"Excellent")</f>
        <v>Unsatisfactory</v>
      </c>
      <c r="P978"/>
      <c r="Q978"/>
      <c r="R978"/>
      <c r="S978"/>
      <c r="T978"/>
      <c r="U978"/>
    </row>
    <row r="979" spans="1:21">
      <c r="A979" s="2">
        <v>153920</v>
      </c>
      <c r="B979" s="2" t="s">
        <v>48</v>
      </c>
      <c r="C979" s="4">
        <v>45244</v>
      </c>
      <c r="D979" s="17">
        <v>45244</v>
      </c>
      <c r="E979" s="2" t="s">
        <v>16</v>
      </c>
      <c r="F979" s="2" t="s">
        <v>17</v>
      </c>
      <c r="G979" s="2">
        <v>25</v>
      </c>
      <c r="H979" s="2" t="s">
        <v>51</v>
      </c>
      <c r="I979" s="2" t="s">
        <v>27</v>
      </c>
      <c r="J979" s="12">
        <v>130</v>
      </c>
      <c r="K979" s="2">
        <v>180</v>
      </c>
      <c r="L979" s="2">
        <v>1</v>
      </c>
      <c r="M979" s="12">
        <v>180</v>
      </c>
      <c r="N979" s="3">
        <v>2</v>
      </c>
      <c r="O979" s="2" t="str" cm="1">
        <f t="array" ref="O979">_xlfn.IFS(N979=1,"Unsatisfactory",N979=2,"Poor",N979=3,"Average",N979=4,"Good",N979=5,"Excellent")</f>
        <v>Poor</v>
      </c>
      <c r="P979"/>
      <c r="Q979"/>
      <c r="R979"/>
      <c r="S979"/>
      <c r="T979"/>
      <c r="U979"/>
    </row>
    <row r="980" spans="1:21">
      <c r="A980" s="2">
        <v>142254</v>
      </c>
      <c r="B980" s="2" t="s">
        <v>15</v>
      </c>
      <c r="C980" s="4">
        <v>45288</v>
      </c>
      <c r="D980" s="17">
        <v>45288</v>
      </c>
      <c r="E980" s="2" t="s">
        <v>16</v>
      </c>
      <c r="F980" s="2" t="s">
        <v>17</v>
      </c>
      <c r="G980" s="2">
        <v>18</v>
      </c>
      <c r="H980" s="2" t="s">
        <v>128</v>
      </c>
      <c r="I980" s="2" t="s">
        <v>19</v>
      </c>
      <c r="J980" s="12">
        <v>100</v>
      </c>
      <c r="K980" s="2">
        <v>100</v>
      </c>
      <c r="L980" s="2">
        <v>3</v>
      </c>
      <c r="M980" s="12">
        <v>300</v>
      </c>
      <c r="N980" s="3">
        <v>4</v>
      </c>
      <c r="O980" s="2" t="str" cm="1">
        <f t="array" ref="O980">_xlfn.IFS(N980=1,"Unsatisfactory",N980=2,"Poor",N980=3,"Average",N980=4,"Good",N980=5,"Excellent")</f>
        <v>Good</v>
      </c>
      <c r="P980"/>
      <c r="Q980"/>
      <c r="R980"/>
      <c r="S980"/>
      <c r="T980"/>
      <c r="U980"/>
    </row>
    <row r="981" spans="1:21">
      <c r="A981" s="2">
        <v>175990</v>
      </c>
      <c r="B981" s="2" t="s">
        <v>23</v>
      </c>
      <c r="C981" s="4">
        <v>45472</v>
      </c>
      <c r="D981" s="17">
        <v>45472</v>
      </c>
      <c r="E981" s="2" t="s">
        <v>24</v>
      </c>
      <c r="F981" s="2" t="s">
        <v>25</v>
      </c>
      <c r="G981" s="2">
        <v>23</v>
      </c>
      <c r="H981" s="2" t="s">
        <v>79</v>
      </c>
      <c r="I981" s="2" t="s">
        <v>27</v>
      </c>
      <c r="J981" s="12">
        <v>9</v>
      </c>
      <c r="K981" s="2">
        <v>49</v>
      </c>
      <c r="L981" s="2">
        <v>1</v>
      </c>
      <c r="M981" s="12">
        <v>49</v>
      </c>
      <c r="N981" s="3">
        <v>4</v>
      </c>
      <c r="O981" s="2" t="str" cm="1">
        <f t="array" ref="O981">_xlfn.IFS(N981=1,"Unsatisfactory",N981=2,"Poor",N981=3,"Average",N981=4,"Good",N981=5,"Excellent")</f>
        <v>Good</v>
      </c>
      <c r="P981"/>
      <c r="Q981"/>
      <c r="R981"/>
      <c r="S981"/>
      <c r="T981"/>
      <c r="U981"/>
    </row>
    <row r="982" spans="1:21">
      <c r="A982" s="2">
        <v>142064</v>
      </c>
      <c r="B982" s="2" t="s">
        <v>15</v>
      </c>
      <c r="C982" s="4">
        <v>45551</v>
      </c>
      <c r="D982" s="17">
        <v>45551</v>
      </c>
      <c r="E982" s="2" t="s">
        <v>16</v>
      </c>
      <c r="F982" s="2" t="s">
        <v>17</v>
      </c>
      <c r="G982" s="2">
        <v>30</v>
      </c>
      <c r="H982" s="2" t="s">
        <v>26</v>
      </c>
      <c r="I982" s="2" t="s">
        <v>27</v>
      </c>
      <c r="J982" s="12">
        <v>100</v>
      </c>
      <c r="K982" s="2">
        <v>140</v>
      </c>
      <c r="L982" s="2">
        <v>1</v>
      </c>
      <c r="M982" s="12">
        <v>140</v>
      </c>
      <c r="N982" s="3">
        <v>1</v>
      </c>
      <c r="O982" s="2" t="str" cm="1">
        <f t="array" ref="O982">_xlfn.IFS(N982=1,"Unsatisfactory",N982=2,"Poor",N982=3,"Average",N982=4,"Good",N982=5,"Excellent")</f>
        <v>Unsatisfactory</v>
      </c>
      <c r="P982"/>
      <c r="Q982"/>
      <c r="R982"/>
      <c r="S982"/>
      <c r="T982"/>
      <c r="U982"/>
    </row>
    <row r="983" spans="1:21">
      <c r="A983" s="2">
        <v>146478</v>
      </c>
      <c r="B983" s="2" t="s">
        <v>42</v>
      </c>
      <c r="C983" s="4">
        <v>45272</v>
      </c>
      <c r="D983" s="17">
        <v>45272</v>
      </c>
      <c r="E983" s="2" t="s">
        <v>16</v>
      </c>
      <c r="F983" s="2" t="s">
        <v>17</v>
      </c>
      <c r="G983" s="2">
        <v>33</v>
      </c>
      <c r="H983" s="2" t="s">
        <v>118</v>
      </c>
      <c r="I983" s="2" t="s">
        <v>19</v>
      </c>
      <c r="J983" s="12">
        <v>65</v>
      </c>
      <c r="K983" s="2">
        <v>65</v>
      </c>
      <c r="L983" s="2">
        <v>4</v>
      </c>
      <c r="M983" s="12">
        <v>260</v>
      </c>
      <c r="N983" s="3">
        <v>5</v>
      </c>
      <c r="O983" s="2" t="str" cm="1">
        <f t="array" ref="O983">_xlfn.IFS(N983=1,"Unsatisfactory",N983=2,"Poor",N983=3,"Average",N983=4,"Good",N983=5,"Excellent")</f>
        <v>Excellent</v>
      </c>
      <c r="P983"/>
      <c r="Q983"/>
      <c r="R983"/>
      <c r="S983"/>
      <c r="T983"/>
      <c r="U983"/>
    </row>
    <row r="984" spans="1:21">
      <c r="A984" s="2">
        <v>144693</v>
      </c>
      <c r="B984" s="2" t="s">
        <v>42</v>
      </c>
      <c r="C984" s="4">
        <v>45341</v>
      </c>
      <c r="D984" s="17">
        <v>45341</v>
      </c>
      <c r="E984" s="2" t="s">
        <v>16</v>
      </c>
      <c r="F984" s="2" t="s">
        <v>17</v>
      </c>
      <c r="G984" s="2">
        <v>35</v>
      </c>
      <c r="H984" s="2" t="s">
        <v>69</v>
      </c>
      <c r="I984" s="2" t="s">
        <v>19</v>
      </c>
      <c r="J984" s="12">
        <v>65</v>
      </c>
      <c r="K984" s="2">
        <v>65</v>
      </c>
      <c r="L984" s="2">
        <v>1</v>
      </c>
      <c r="M984" s="12">
        <v>65</v>
      </c>
      <c r="N984" s="3">
        <v>5</v>
      </c>
      <c r="O984" s="2" t="str" cm="1">
        <f t="array" ref="O984">_xlfn.IFS(N984=1,"Unsatisfactory",N984=2,"Poor",N984=3,"Average",N984=4,"Good",N984=5,"Excellent")</f>
        <v>Excellent</v>
      </c>
      <c r="P984"/>
      <c r="Q984"/>
      <c r="R984"/>
      <c r="S984"/>
      <c r="T984"/>
      <c r="U984"/>
    </row>
    <row r="985" spans="1:21">
      <c r="A985" s="2">
        <v>162075</v>
      </c>
      <c r="B985" s="2" t="s">
        <v>82</v>
      </c>
      <c r="C985" s="4">
        <v>45348</v>
      </c>
      <c r="D985" s="17">
        <v>45348</v>
      </c>
      <c r="E985" s="2" t="s">
        <v>37</v>
      </c>
      <c r="F985" s="2" t="s">
        <v>17</v>
      </c>
      <c r="G985" s="2">
        <v>19</v>
      </c>
      <c r="H985" s="2" t="s">
        <v>46</v>
      </c>
      <c r="I985" s="2" t="s">
        <v>19</v>
      </c>
      <c r="J985" s="12">
        <v>20</v>
      </c>
      <c r="K985" s="2">
        <v>20</v>
      </c>
      <c r="L985" s="2">
        <v>2</v>
      </c>
      <c r="M985" s="12">
        <v>40</v>
      </c>
      <c r="N985" s="3">
        <v>5</v>
      </c>
      <c r="O985" s="2" t="str" cm="1">
        <f t="array" ref="O985">_xlfn.IFS(N985=1,"Unsatisfactory",N985=2,"Poor",N985=3,"Average",N985=4,"Good",N985=5,"Excellent")</f>
        <v>Excellent</v>
      </c>
      <c r="P985"/>
      <c r="Q985"/>
      <c r="R985"/>
      <c r="S985"/>
      <c r="T985"/>
      <c r="U985"/>
    </row>
    <row r="986" spans="1:21">
      <c r="A986" s="2">
        <v>123872</v>
      </c>
      <c r="B986" s="2" t="s">
        <v>82</v>
      </c>
      <c r="C986" s="4">
        <v>45310</v>
      </c>
      <c r="D986" s="17">
        <v>45310</v>
      </c>
      <c r="E986" s="2" t="s">
        <v>37</v>
      </c>
      <c r="F986" s="2" t="s">
        <v>17</v>
      </c>
      <c r="G986" s="2">
        <v>22</v>
      </c>
      <c r="H986" s="2" t="s">
        <v>62</v>
      </c>
      <c r="I986" s="2" t="s">
        <v>19</v>
      </c>
      <c r="J986" s="12">
        <v>20</v>
      </c>
      <c r="K986" s="2">
        <v>20</v>
      </c>
      <c r="L986" s="2">
        <v>1</v>
      </c>
      <c r="M986" s="12">
        <v>20</v>
      </c>
      <c r="N986" s="3">
        <v>2</v>
      </c>
      <c r="O986" s="2" t="str" cm="1">
        <f t="array" ref="O986">_xlfn.IFS(N986=1,"Unsatisfactory",N986=2,"Poor",N986=3,"Average",N986=4,"Good",N986=5,"Excellent")</f>
        <v>Poor</v>
      </c>
      <c r="P986"/>
      <c r="Q986"/>
      <c r="R986"/>
      <c r="S986"/>
      <c r="T986"/>
      <c r="U986"/>
    </row>
    <row r="987" spans="1:21">
      <c r="A987" s="2">
        <v>193479</v>
      </c>
      <c r="B987" s="2" t="s">
        <v>85</v>
      </c>
      <c r="C987" s="4">
        <v>45439</v>
      </c>
      <c r="D987" s="17">
        <v>45439</v>
      </c>
      <c r="E987" s="2" t="s">
        <v>24</v>
      </c>
      <c r="F987" s="2" t="s">
        <v>17</v>
      </c>
      <c r="G987" s="2">
        <v>30</v>
      </c>
      <c r="H987" s="2" t="s">
        <v>34</v>
      </c>
      <c r="I987" s="2" t="s">
        <v>27</v>
      </c>
      <c r="J987" s="12">
        <v>23</v>
      </c>
      <c r="K987" s="2">
        <v>123</v>
      </c>
      <c r="L987" s="2">
        <v>1</v>
      </c>
      <c r="M987" s="12">
        <v>123</v>
      </c>
      <c r="N987" s="3">
        <v>4</v>
      </c>
      <c r="O987" s="2" t="str" cm="1">
        <f t="array" ref="O987">_xlfn.IFS(N987=1,"Unsatisfactory",N987=2,"Poor",N987=3,"Average",N987=4,"Good",N987=5,"Excellent")</f>
        <v>Good</v>
      </c>
      <c r="P987"/>
      <c r="Q987"/>
      <c r="R987"/>
      <c r="S987"/>
      <c r="T987"/>
      <c r="U987"/>
    </row>
    <row r="988" spans="1:21">
      <c r="A988" s="2">
        <v>132756</v>
      </c>
      <c r="B988" s="2" t="s">
        <v>42</v>
      </c>
      <c r="C988" s="4">
        <v>45304</v>
      </c>
      <c r="D988" s="17">
        <v>45304</v>
      </c>
      <c r="E988" s="2" t="s">
        <v>16</v>
      </c>
      <c r="F988" s="2" t="s">
        <v>17</v>
      </c>
      <c r="G988" s="2">
        <v>28</v>
      </c>
      <c r="H988" s="2" t="s">
        <v>130</v>
      </c>
      <c r="I988" s="2" t="s">
        <v>19</v>
      </c>
      <c r="J988" s="12">
        <v>65</v>
      </c>
      <c r="K988" s="2">
        <v>65</v>
      </c>
      <c r="L988" s="2">
        <v>1</v>
      </c>
      <c r="M988" s="12">
        <v>65</v>
      </c>
      <c r="N988" s="3">
        <v>4</v>
      </c>
      <c r="O988" s="2" t="str" cm="1">
        <f t="array" ref="O988">_xlfn.IFS(N988=1,"Unsatisfactory",N988=2,"Poor",N988=3,"Average",N988=4,"Good",N988=5,"Excellent")</f>
        <v>Good</v>
      </c>
      <c r="P988"/>
      <c r="Q988"/>
      <c r="R988"/>
      <c r="S988"/>
      <c r="T988"/>
      <c r="U988"/>
    </row>
    <row r="989" spans="1:21">
      <c r="A989" s="2">
        <v>127721</v>
      </c>
      <c r="B989" s="2" t="s">
        <v>42</v>
      </c>
      <c r="C989" s="4">
        <v>45582</v>
      </c>
      <c r="D989" s="17">
        <v>45582</v>
      </c>
      <c r="E989" s="2" t="s">
        <v>16</v>
      </c>
      <c r="F989" s="2" t="s">
        <v>17</v>
      </c>
      <c r="G989" s="2">
        <v>29</v>
      </c>
      <c r="H989" s="2" t="s">
        <v>130</v>
      </c>
      <c r="I989" s="2" t="s">
        <v>19</v>
      </c>
      <c r="J989" s="12">
        <v>65</v>
      </c>
      <c r="K989" s="2">
        <v>65</v>
      </c>
      <c r="L989" s="2">
        <v>1</v>
      </c>
      <c r="M989" s="12">
        <v>65</v>
      </c>
      <c r="N989" s="3">
        <v>5</v>
      </c>
      <c r="O989" s="2" t="str" cm="1">
        <f t="array" ref="O989">_xlfn.IFS(N989=1,"Unsatisfactory",N989=2,"Poor",N989=3,"Average",N989=4,"Good",N989=5,"Excellent")</f>
        <v>Excellent</v>
      </c>
      <c r="P989"/>
      <c r="Q989"/>
      <c r="R989"/>
      <c r="S989"/>
      <c r="T989"/>
      <c r="U989"/>
    </row>
    <row r="990" spans="1:21">
      <c r="A990" s="2">
        <v>172180</v>
      </c>
      <c r="B990" s="2" t="s">
        <v>50</v>
      </c>
      <c r="C990" s="4">
        <v>45524</v>
      </c>
      <c r="D990" s="17">
        <v>45524</v>
      </c>
      <c r="E990" s="2" t="s">
        <v>16</v>
      </c>
      <c r="F990" s="2" t="s">
        <v>17</v>
      </c>
      <c r="G990" s="2">
        <v>25</v>
      </c>
      <c r="H990" s="2" t="s">
        <v>46</v>
      </c>
      <c r="I990" s="2" t="s">
        <v>19</v>
      </c>
      <c r="J990" s="12">
        <v>97</v>
      </c>
      <c r="K990" s="2">
        <v>97</v>
      </c>
      <c r="L990" s="2">
        <v>2</v>
      </c>
      <c r="M990" s="12">
        <v>194</v>
      </c>
      <c r="N990" s="3">
        <v>4</v>
      </c>
      <c r="O990" s="2" t="str" cm="1">
        <f t="array" ref="O990">_xlfn.IFS(N990=1,"Unsatisfactory",N990=2,"Poor",N990=3,"Average",N990=4,"Good",N990=5,"Excellent")</f>
        <v>Good</v>
      </c>
      <c r="P990"/>
      <c r="Q990"/>
      <c r="R990"/>
      <c r="S990"/>
      <c r="T990"/>
      <c r="U990"/>
    </row>
    <row r="991" spans="1:21">
      <c r="A991" s="2">
        <v>130770</v>
      </c>
      <c r="B991" s="2" t="s">
        <v>53</v>
      </c>
      <c r="C991" s="4">
        <v>45324</v>
      </c>
      <c r="D991" s="17">
        <v>45324</v>
      </c>
      <c r="E991" s="2" t="s">
        <v>37</v>
      </c>
      <c r="F991" s="2" t="s">
        <v>25</v>
      </c>
      <c r="G991" s="2">
        <v>19</v>
      </c>
      <c r="H991" s="2" t="s">
        <v>46</v>
      </c>
      <c r="I991" s="2" t="s">
        <v>19</v>
      </c>
      <c r="J991" s="12">
        <v>15</v>
      </c>
      <c r="K991" s="2">
        <v>15</v>
      </c>
      <c r="L991" s="2">
        <v>3</v>
      </c>
      <c r="M991" s="12">
        <v>45</v>
      </c>
      <c r="N991" s="3">
        <v>5</v>
      </c>
      <c r="O991" s="2" t="str" cm="1">
        <f t="array" ref="O991">_xlfn.IFS(N991=1,"Unsatisfactory",N991=2,"Poor",N991=3,"Average",N991=4,"Good",N991=5,"Excellent")</f>
        <v>Excellent</v>
      </c>
      <c r="P991"/>
      <c r="Q991"/>
      <c r="R991"/>
      <c r="S991"/>
      <c r="T991"/>
      <c r="U991"/>
    </row>
    <row r="992" spans="1:21">
      <c r="A992" s="2">
        <v>190504</v>
      </c>
      <c r="B992" s="2" t="s">
        <v>42</v>
      </c>
      <c r="C992" s="4">
        <v>45376</v>
      </c>
      <c r="D992" s="17">
        <v>45376</v>
      </c>
      <c r="E992" s="2" t="s">
        <v>16</v>
      </c>
      <c r="F992" s="2" t="s">
        <v>17</v>
      </c>
      <c r="G992" s="2">
        <v>18</v>
      </c>
      <c r="H992" s="2" t="s">
        <v>115</v>
      </c>
      <c r="I992" s="2" t="s">
        <v>19</v>
      </c>
      <c r="J992" s="12">
        <v>65</v>
      </c>
      <c r="K992" s="2">
        <v>65</v>
      </c>
      <c r="L992" s="2">
        <v>1</v>
      </c>
      <c r="M992" s="12">
        <v>65</v>
      </c>
      <c r="N992" s="3">
        <v>4</v>
      </c>
      <c r="O992" s="2" t="str" cm="1">
        <f t="array" ref="O992">_xlfn.IFS(N992=1,"Unsatisfactory",N992=2,"Poor",N992=3,"Average",N992=4,"Good",N992=5,"Excellent")</f>
        <v>Good</v>
      </c>
      <c r="P992"/>
      <c r="Q992"/>
      <c r="R992"/>
      <c r="S992"/>
      <c r="T992"/>
      <c r="U992"/>
    </row>
    <row r="993" spans="1:21">
      <c r="A993" s="2">
        <v>187652</v>
      </c>
      <c r="B993" s="2" t="s">
        <v>82</v>
      </c>
      <c r="C993" s="4">
        <v>45586</v>
      </c>
      <c r="D993" s="17">
        <v>45586</v>
      </c>
      <c r="E993" s="2" t="s">
        <v>37</v>
      </c>
      <c r="F993" s="2" t="s">
        <v>25</v>
      </c>
      <c r="G993" s="2">
        <v>19</v>
      </c>
      <c r="H993" s="2" t="s">
        <v>128</v>
      </c>
      <c r="I993" s="2" t="s">
        <v>19</v>
      </c>
      <c r="J993" s="12">
        <v>20</v>
      </c>
      <c r="K993" s="2">
        <v>20</v>
      </c>
      <c r="L993" s="2">
        <v>1</v>
      </c>
      <c r="M993" s="12">
        <v>20</v>
      </c>
      <c r="N993" s="3">
        <v>1</v>
      </c>
      <c r="O993" s="2" t="str" cm="1">
        <f t="array" ref="O993">_xlfn.IFS(N993=1,"Unsatisfactory",N993=2,"Poor",N993=3,"Average",N993=4,"Good",N993=5,"Excellent")</f>
        <v>Unsatisfactory</v>
      </c>
      <c r="P993"/>
      <c r="Q993"/>
      <c r="R993"/>
      <c r="S993"/>
      <c r="T993"/>
      <c r="U993"/>
    </row>
    <row r="994" spans="1:21">
      <c r="A994" s="2">
        <v>158452</v>
      </c>
      <c r="B994" s="2" t="s">
        <v>53</v>
      </c>
      <c r="C994" s="4">
        <v>45298</v>
      </c>
      <c r="D994" s="17">
        <v>45298</v>
      </c>
      <c r="E994" s="2" t="s">
        <v>37</v>
      </c>
      <c r="F994" s="2" t="s">
        <v>25</v>
      </c>
      <c r="G994" s="2">
        <v>26</v>
      </c>
      <c r="H994" s="2" t="s">
        <v>60</v>
      </c>
      <c r="I994" s="2" t="s">
        <v>19</v>
      </c>
      <c r="J994" s="12">
        <v>15</v>
      </c>
      <c r="K994" s="2">
        <v>15</v>
      </c>
      <c r="L994" s="2">
        <v>1</v>
      </c>
      <c r="M994" s="12">
        <v>15</v>
      </c>
      <c r="N994" s="3">
        <v>5</v>
      </c>
      <c r="O994" s="2" t="str" cm="1">
        <f t="array" ref="O994">_xlfn.IFS(N994=1,"Unsatisfactory",N994=2,"Poor",N994=3,"Average",N994=4,"Good",N994=5,"Excellent")</f>
        <v>Excellent</v>
      </c>
      <c r="P994"/>
      <c r="Q994"/>
      <c r="R994"/>
      <c r="S994"/>
      <c r="T994"/>
      <c r="U994"/>
    </row>
    <row r="995" spans="1:21">
      <c r="A995" s="2">
        <v>196828</v>
      </c>
      <c r="B995" s="2" t="s">
        <v>82</v>
      </c>
      <c r="C995" s="4">
        <v>45499</v>
      </c>
      <c r="D995" s="17">
        <v>45499</v>
      </c>
      <c r="E995" s="2" t="s">
        <v>37</v>
      </c>
      <c r="F995" s="2" t="s">
        <v>17</v>
      </c>
      <c r="G995" s="2">
        <v>34</v>
      </c>
      <c r="H995" s="2" t="s">
        <v>38</v>
      </c>
      <c r="I995" s="2" t="s">
        <v>19</v>
      </c>
      <c r="J995" s="12">
        <v>20</v>
      </c>
      <c r="K995" s="2">
        <v>20</v>
      </c>
      <c r="L995" s="2">
        <v>1</v>
      </c>
      <c r="M995" s="12">
        <v>20</v>
      </c>
      <c r="N995" s="3">
        <v>5</v>
      </c>
      <c r="O995" s="2" t="str" cm="1">
        <f t="array" ref="O995">_xlfn.IFS(N995=1,"Unsatisfactory",N995=2,"Poor",N995=3,"Average",N995=4,"Good",N995=5,"Excellent")</f>
        <v>Excellent</v>
      </c>
      <c r="P995"/>
      <c r="Q995"/>
      <c r="R995"/>
      <c r="S995"/>
      <c r="T995"/>
      <c r="U995"/>
    </row>
    <row r="996" spans="1:21">
      <c r="A996" s="2">
        <v>195111</v>
      </c>
      <c r="B996" s="2" t="s">
        <v>42</v>
      </c>
      <c r="C996" s="4">
        <v>45339</v>
      </c>
      <c r="D996" s="17">
        <v>45339</v>
      </c>
      <c r="E996" s="2" t="s">
        <v>16</v>
      </c>
      <c r="F996" s="2" t="s">
        <v>25</v>
      </c>
      <c r="G996" s="2">
        <v>18</v>
      </c>
      <c r="H996" s="2" t="s">
        <v>46</v>
      </c>
      <c r="I996" s="2" t="s">
        <v>19</v>
      </c>
      <c r="J996" s="12">
        <v>65</v>
      </c>
      <c r="K996" s="2">
        <v>65</v>
      </c>
      <c r="L996" s="2">
        <v>1</v>
      </c>
      <c r="M996" s="12">
        <v>65</v>
      </c>
      <c r="N996" s="3">
        <v>3</v>
      </c>
      <c r="O996" s="2" t="str" cm="1">
        <f t="array" ref="O996">_xlfn.IFS(N996=1,"Unsatisfactory",N996=2,"Poor",N996=3,"Average",N996=4,"Good",N996=5,"Excellent")</f>
        <v>Average</v>
      </c>
      <c r="P996"/>
      <c r="Q996"/>
      <c r="R996"/>
      <c r="S996"/>
      <c r="T996"/>
      <c r="U996"/>
    </row>
    <row r="997" spans="1:21">
      <c r="A997" s="2">
        <v>130944</v>
      </c>
      <c r="B997" s="2" t="s">
        <v>48</v>
      </c>
      <c r="C997" s="4">
        <v>45317</v>
      </c>
      <c r="D997" s="17">
        <v>45317</v>
      </c>
      <c r="E997" s="2" t="s">
        <v>16</v>
      </c>
      <c r="F997" s="2" t="s">
        <v>25</v>
      </c>
      <c r="G997" s="2">
        <v>34</v>
      </c>
      <c r="H997" s="2" t="s">
        <v>46</v>
      </c>
      <c r="I997" s="2" t="s">
        <v>19</v>
      </c>
      <c r="J997" s="12">
        <v>130</v>
      </c>
      <c r="K997" s="2">
        <v>130</v>
      </c>
      <c r="L997" s="2">
        <v>1</v>
      </c>
      <c r="M997" s="12">
        <v>130</v>
      </c>
      <c r="N997" s="3">
        <v>3</v>
      </c>
      <c r="O997" s="2" t="str" cm="1">
        <f t="array" ref="O997">_xlfn.IFS(N997=1,"Unsatisfactory",N997=2,"Poor",N997=3,"Average",N997=4,"Good",N997=5,"Excellent")</f>
        <v>Average</v>
      </c>
      <c r="P997"/>
      <c r="Q997"/>
      <c r="R997"/>
      <c r="S997"/>
      <c r="T997"/>
      <c r="U997"/>
    </row>
    <row r="998" spans="1:21">
      <c r="A998" s="2">
        <v>125329</v>
      </c>
      <c r="B998" s="2" t="s">
        <v>15</v>
      </c>
      <c r="C998" s="4">
        <v>45562</v>
      </c>
      <c r="D998" s="17">
        <v>45562</v>
      </c>
      <c r="E998" s="2" t="s">
        <v>16</v>
      </c>
      <c r="F998" s="2" t="s">
        <v>17</v>
      </c>
      <c r="G998" s="2">
        <v>31</v>
      </c>
      <c r="H998" s="2" t="s">
        <v>130</v>
      </c>
      <c r="I998" s="2" t="s">
        <v>19</v>
      </c>
      <c r="J998" s="12">
        <v>100</v>
      </c>
      <c r="K998" s="2">
        <v>100</v>
      </c>
      <c r="L998" s="2">
        <v>1</v>
      </c>
      <c r="M998" s="12">
        <v>100</v>
      </c>
      <c r="N998" s="3">
        <v>2</v>
      </c>
      <c r="O998" s="2" t="str" cm="1">
        <f t="array" ref="O998">_xlfn.IFS(N998=1,"Unsatisfactory",N998=2,"Poor",N998=3,"Average",N998=4,"Good",N998=5,"Excellent")</f>
        <v>Poor</v>
      </c>
      <c r="P998"/>
      <c r="Q998"/>
      <c r="R998"/>
      <c r="S998"/>
      <c r="T998"/>
      <c r="U998"/>
    </row>
    <row r="999" spans="1:21">
      <c r="A999" s="2">
        <v>129948</v>
      </c>
      <c r="B999" s="2" t="s">
        <v>30</v>
      </c>
      <c r="C999" s="4">
        <v>45259</v>
      </c>
      <c r="D999" s="17">
        <v>45259</v>
      </c>
      <c r="E999" s="2" t="s">
        <v>24</v>
      </c>
      <c r="F999" s="2" t="s">
        <v>17</v>
      </c>
      <c r="G999" s="2">
        <v>27</v>
      </c>
      <c r="H999" s="2" t="s">
        <v>60</v>
      </c>
      <c r="I999" s="2" t="s">
        <v>19</v>
      </c>
      <c r="J999" s="12">
        <v>10</v>
      </c>
      <c r="K999" s="2">
        <v>10</v>
      </c>
      <c r="L999" s="2">
        <v>3</v>
      </c>
      <c r="M999" s="12">
        <v>30</v>
      </c>
      <c r="N999" s="3">
        <v>4</v>
      </c>
      <c r="O999" s="2" t="str" cm="1">
        <f t="array" ref="O999">_xlfn.IFS(N999=1,"Unsatisfactory",N999=2,"Poor",N999=3,"Average",N999=4,"Good",N999=5,"Excellent")</f>
        <v>Good</v>
      </c>
      <c r="P999"/>
      <c r="Q999"/>
      <c r="R999"/>
      <c r="S999"/>
      <c r="T999"/>
      <c r="U999"/>
    </row>
    <row r="1000" spans="1:21">
      <c r="A1000" s="2">
        <v>196598</v>
      </c>
      <c r="B1000" s="2" t="s">
        <v>33</v>
      </c>
      <c r="C1000" s="4">
        <v>45519</v>
      </c>
      <c r="D1000" s="17">
        <v>45519</v>
      </c>
      <c r="E1000" s="2" t="s">
        <v>16</v>
      </c>
      <c r="F1000" s="2" t="s">
        <v>17</v>
      </c>
      <c r="G1000" s="2">
        <v>27</v>
      </c>
      <c r="H1000" s="2" t="s">
        <v>56</v>
      </c>
      <c r="I1000" s="2" t="s">
        <v>19</v>
      </c>
      <c r="J1000" s="12">
        <v>118</v>
      </c>
      <c r="K1000" s="2">
        <v>118</v>
      </c>
      <c r="L1000" s="2">
        <v>3</v>
      </c>
      <c r="M1000" s="12">
        <v>354</v>
      </c>
      <c r="N1000" s="3">
        <v>4</v>
      </c>
      <c r="O1000" s="2" t="str" cm="1">
        <f t="array" ref="O1000">_xlfn.IFS(N1000=1,"Unsatisfactory",N1000=2,"Poor",N1000=3,"Average",N1000=4,"Good",N1000=5,"Excellent")</f>
        <v>Good</v>
      </c>
      <c r="P1000"/>
      <c r="Q1000"/>
      <c r="R1000"/>
      <c r="S1000"/>
      <c r="T1000"/>
      <c r="U1000"/>
    </row>
    <row r="1001" spans="1:21">
      <c r="A1001" s="2">
        <v>144614</v>
      </c>
      <c r="B1001" s="2" t="s">
        <v>15</v>
      </c>
      <c r="C1001" s="4">
        <v>45359</v>
      </c>
      <c r="D1001" s="17">
        <v>45359</v>
      </c>
      <c r="E1001" s="2" t="s">
        <v>16</v>
      </c>
      <c r="F1001" s="2" t="s">
        <v>17</v>
      </c>
      <c r="G1001" s="2">
        <v>31</v>
      </c>
      <c r="H1001" s="2" t="s">
        <v>79</v>
      </c>
      <c r="I1001" s="2" t="s">
        <v>27</v>
      </c>
      <c r="J1001" s="12">
        <v>100</v>
      </c>
      <c r="K1001" s="2">
        <v>140</v>
      </c>
      <c r="L1001" s="2">
        <v>1</v>
      </c>
      <c r="M1001" s="12">
        <v>140</v>
      </c>
      <c r="N1001" s="3">
        <v>2</v>
      </c>
      <c r="O1001" s="2" t="str" cm="1">
        <f t="array" ref="O1001">_xlfn.IFS(N1001=1,"Unsatisfactory",N1001=2,"Poor",N1001=3,"Average",N1001=4,"Good",N1001=5,"Excellent")</f>
        <v>Poor</v>
      </c>
      <c r="P1001"/>
      <c r="Q1001"/>
      <c r="R1001"/>
      <c r="S1001"/>
      <c r="T1001"/>
      <c r="U1001"/>
    </row>
    <row r="1002" spans="1:21">
      <c r="A1002" s="2">
        <v>198417</v>
      </c>
      <c r="B1002" s="2" t="s">
        <v>85</v>
      </c>
      <c r="C1002" s="4">
        <v>45242</v>
      </c>
      <c r="D1002" s="17">
        <v>45242</v>
      </c>
      <c r="E1002" s="2" t="s">
        <v>24</v>
      </c>
      <c r="F1002" s="2" t="s">
        <v>17</v>
      </c>
      <c r="G1002" s="2">
        <v>28</v>
      </c>
      <c r="H1002" s="2" t="s">
        <v>115</v>
      </c>
      <c r="I1002" s="2" t="s">
        <v>19</v>
      </c>
      <c r="J1002" s="12">
        <v>23</v>
      </c>
      <c r="K1002" s="2">
        <v>23</v>
      </c>
      <c r="L1002" s="2">
        <v>1</v>
      </c>
      <c r="M1002" s="12">
        <v>23</v>
      </c>
      <c r="N1002" s="3">
        <v>5</v>
      </c>
      <c r="O1002" s="2" t="str" cm="1">
        <f t="array" ref="O1002">_xlfn.IFS(N1002=1,"Unsatisfactory",N1002=2,"Poor",N1002=3,"Average",N1002=4,"Good",N1002=5,"Excellent")</f>
        <v>Excellent</v>
      </c>
      <c r="P1002"/>
      <c r="Q1002"/>
      <c r="R1002"/>
      <c r="S1002"/>
      <c r="T1002"/>
      <c r="U1002"/>
    </row>
    <row r="1003" spans="1:21">
      <c r="A1003" s="2">
        <v>173027</v>
      </c>
      <c r="B1003" s="2" t="s">
        <v>30</v>
      </c>
      <c r="C1003" s="4">
        <v>45561</v>
      </c>
      <c r="D1003" s="17">
        <v>45561</v>
      </c>
      <c r="E1003" s="2" t="s">
        <v>24</v>
      </c>
      <c r="F1003" s="2" t="s">
        <v>25</v>
      </c>
      <c r="G1003" s="2">
        <v>18</v>
      </c>
      <c r="H1003" s="2" t="s">
        <v>62</v>
      </c>
      <c r="I1003" s="2" t="s">
        <v>19</v>
      </c>
      <c r="J1003" s="12">
        <v>10</v>
      </c>
      <c r="K1003" s="2">
        <v>10</v>
      </c>
      <c r="L1003" s="2">
        <v>5</v>
      </c>
      <c r="M1003" s="12">
        <v>50</v>
      </c>
      <c r="N1003" s="3">
        <v>1</v>
      </c>
      <c r="O1003" s="2" t="str" cm="1">
        <f t="array" ref="O1003">_xlfn.IFS(N1003=1,"Unsatisfactory",N1003=2,"Poor",N1003=3,"Average",N1003=4,"Good",N1003=5,"Excellent")</f>
        <v>Unsatisfactory</v>
      </c>
      <c r="P1003"/>
      <c r="Q1003"/>
      <c r="R1003"/>
      <c r="S1003"/>
      <c r="T1003"/>
      <c r="U1003"/>
    </row>
    <row r="1004" spans="1:21">
      <c r="A1004" s="2">
        <v>172708</v>
      </c>
      <c r="B1004" s="2" t="s">
        <v>30</v>
      </c>
      <c r="C1004" s="4">
        <v>45367</v>
      </c>
      <c r="D1004" s="17">
        <v>45367</v>
      </c>
      <c r="E1004" s="2" t="s">
        <v>24</v>
      </c>
      <c r="F1004" s="2" t="s">
        <v>17</v>
      </c>
      <c r="G1004" s="2">
        <v>33</v>
      </c>
      <c r="H1004" s="2" t="s">
        <v>56</v>
      </c>
      <c r="I1004" s="2" t="s">
        <v>19</v>
      </c>
      <c r="J1004" s="12">
        <v>10</v>
      </c>
      <c r="K1004" s="2">
        <v>10</v>
      </c>
      <c r="L1004" s="2">
        <v>1</v>
      </c>
      <c r="M1004" s="12">
        <v>10</v>
      </c>
      <c r="N1004" s="3">
        <v>5</v>
      </c>
      <c r="O1004" s="2" t="str" cm="1">
        <f t="array" ref="O1004">_xlfn.IFS(N1004=1,"Unsatisfactory",N1004=2,"Poor",N1004=3,"Average",N1004=4,"Good",N1004=5,"Excellent")</f>
        <v>Excellent</v>
      </c>
      <c r="P1004"/>
      <c r="Q1004"/>
      <c r="R1004"/>
      <c r="S1004"/>
      <c r="T1004"/>
      <c r="U1004"/>
    </row>
    <row r="1005" spans="1:21">
      <c r="A1005" s="2">
        <v>124936</v>
      </c>
      <c r="B1005" s="2" t="s">
        <v>42</v>
      </c>
      <c r="C1005" s="4">
        <v>45396</v>
      </c>
      <c r="D1005" s="17">
        <v>45396</v>
      </c>
      <c r="E1005" s="2" t="s">
        <v>16</v>
      </c>
      <c r="F1005" s="2" t="s">
        <v>17</v>
      </c>
      <c r="G1005" s="2">
        <v>22</v>
      </c>
      <c r="H1005" s="2" t="s">
        <v>66</v>
      </c>
      <c r="I1005" s="2" t="s">
        <v>27</v>
      </c>
      <c r="J1005" s="12">
        <v>65</v>
      </c>
      <c r="K1005" s="2">
        <v>105</v>
      </c>
      <c r="L1005" s="2">
        <v>1</v>
      </c>
      <c r="M1005" s="12">
        <v>105</v>
      </c>
      <c r="N1005" s="3">
        <v>4</v>
      </c>
      <c r="O1005" s="2" t="str" cm="1">
        <f t="array" ref="O1005">_xlfn.IFS(N1005=1,"Unsatisfactory",N1005=2,"Poor",N1005=3,"Average",N1005=4,"Good",N1005=5,"Excellent")</f>
        <v>Good</v>
      </c>
      <c r="P1005"/>
      <c r="Q1005"/>
      <c r="R1005"/>
      <c r="S1005"/>
      <c r="T1005"/>
      <c r="U1005"/>
    </row>
    <row r="1006" spans="1:21">
      <c r="A1006" s="2">
        <v>133591</v>
      </c>
      <c r="B1006" s="2" t="s">
        <v>82</v>
      </c>
      <c r="C1006" s="4">
        <v>45350</v>
      </c>
      <c r="D1006" s="17">
        <v>45350</v>
      </c>
      <c r="E1006" s="2" t="s">
        <v>37</v>
      </c>
      <c r="F1006" s="2" t="s">
        <v>17</v>
      </c>
      <c r="G1006" s="2">
        <v>21</v>
      </c>
      <c r="H1006" s="2" t="s">
        <v>131</v>
      </c>
      <c r="I1006" s="2" t="s">
        <v>27</v>
      </c>
      <c r="J1006" s="12">
        <v>20</v>
      </c>
      <c r="K1006" s="2">
        <v>90</v>
      </c>
      <c r="L1006" s="2">
        <v>1</v>
      </c>
      <c r="M1006" s="12">
        <v>90</v>
      </c>
      <c r="N1006" s="3">
        <v>4</v>
      </c>
      <c r="O1006" s="2" t="str" cm="1">
        <f t="array" ref="O1006">_xlfn.IFS(N1006=1,"Unsatisfactory",N1006=2,"Poor",N1006=3,"Average",N1006=4,"Good",N1006=5,"Excellent")</f>
        <v>Good</v>
      </c>
      <c r="P1006"/>
      <c r="Q1006"/>
      <c r="R1006"/>
      <c r="S1006"/>
      <c r="T1006"/>
      <c r="U1006"/>
    </row>
    <row r="1007" spans="1:21">
      <c r="A1007" s="2">
        <v>133700</v>
      </c>
      <c r="B1007" s="2" t="s">
        <v>15</v>
      </c>
      <c r="C1007" s="4">
        <v>45294</v>
      </c>
      <c r="D1007" s="17">
        <v>45294</v>
      </c>
      <c r="E1007" s="2" t="s">
        <v>16</v>
      </c>
      <c r="F1007" s="2" t="s">
        <v>17</v>
      </c>
      <c r="G1007" s="2">
        <v>18</v>
      </c>
      <c r="H1007" s="2" t="s">
        <v>67</v>
      </c>
      <c r="I1007" s="2" t="s">
        <v>27</v>
      </c>
      <c r="J1007" s="12">
        <v>100</v>
      </c>
      <c r="K1007" s="2">
        <v>140</v>
      </c>
      <c r="L1007" s="2">
        <v>3</v>
      </c>
      <c r="M1007" s="12">
        <v>420</v>
      </c>
      <c r="N1007" s="3">
        <v>4</v>
      </c>
      <c r="O1007" s="2" t="str" cm="1">
        <f t="array" ref="O1007">_xlfn.IFS(N1007=1,"Unsatisfactory",N1007=2,"Poor",N1007=3,"Average",N1007=4,"Good",N1007=5,"Excellent")</f>
        <v>Good</v>
      </c>
      <c r="P1007"/>
      <c r="Q1007"/>
      <c r="R1007"/>
      <c r="S1007"/>
      <c r="T1007"/>
      <c r="U1007"/>
    </row>
    <row r="1008" spans="1:21">
      <c r="A1008" s="2">
        <v>150164</v>
      </c>
      <c r="B1008" s="2" t="s">
        <v>33</v>
      </c>
      <c r="C1008" s="4">
        <v>45409</v>
      </c>
      <c r="D1008" s="17">
        <v>45409</v>
      </c>
      <c r="E1008" s="2" t="s">
        <v>16</v>
      </c>
      <c r="F1008" s="2" t="s">
        <v>17</v>
      </c>
      <c r="G1008" s="2">
        <v>24</v>
      </c>
      <c r="H1008" s="2" t="s">
        <v>58</v>
      </c>
      <c r="I1008" s="2" t="s">
        <v>27</v>
      </c>
      <c r="J1008" s="12">
        <v>118</v>
      </c>
      <c r="K1008" s="2">
        <v>158</v>
      </c>
      <c r="L1008" s="2">
        <v>1</v>
      </c>
      <c r="M1008" s="12">
        <v>158</v>
      </c>
      <c r="N1008" s="3">
        <v>4</v>
      </c>
      <c r="O1008" s="2" t="str" cm="1">
        <f t="array" ref="O1008">_xlfn.IFS(N1008=1,"Unsatisfactory",N1008=2,"Poor",N1008=3,"Average",N1008=4,"Good",N1008=5,"Excellent")</f>
        <v>Good</v>
      </c>
      <c r="P1008"/>
      <c r="Q1008"/>
      <c r="R1008"/>
      <c r="S1008"/>
      <c r="T1008"/>
      <c r="U1008"/>
    </row>
    <row r="1009" spans="1:21">
      <c r="A1009" s="2">
        <v>150324</v>
      </c>
      <c r="B1009" s="2" t="s">
        <v>15</v>
      </c>
      <c r="C1009" s="4">
        <v>45392</v>
      </c>
      <c r="D1009" s="17">
        <v>45392</v>
      </c>
      <c r="E1009" s="2" t="s">
        <v>16</v>
      </c>
      <c r="F1009" s="2" t="s">
        <v>17</v>
      </c>
      <c r="G1009" s="2">
        <v>27</v>
      </c>
      <c r="H1009" s="2" t="s">
        <v>69</v>
      </c>
      <c r="I1009" s="2" t="s">
        <v>19</v>
      </c>
      <c r="J1009" s="12">
        <v>100</v>
      </c>
      <c r="K1009" s="2">
        <v>100</v>
      </c>
      <c r="L1009" s="2">
        <v>1</v>
      </c>
      <c r="M1009" s="12">
        <v>100</v>
      </c>
      <c r="N1009" s="3">
        <v>2</v>
      </c>
      <c r="O1009" s="2" t="str" cm="1">
        <f t="array" ref="O1009">_xlfn.IFS(N1009=1,"Unsatisfactory",N1009=2,"Poor",N1009=3,"Average",N1009=4,"Good",N1009=5,"Excellent")</f>
        <v>Poor</v>
      </c>
      <c r="P1009"/>
      <c r="Q1009"/>
      <c r="R1009"/>
      <c r="S1009"/>
      <c r="T1009"/>
      <c r="U1009"/>
    </row>
    <row r="1010" spans="1:21">
      <c r="A1010" s="2">
        <v>121573</v>
      </c>
      <c r="B1010" s="2" t="s">
        <v>15</v>
      </c>
      <c r="C1010" s="4">
        <v>45378</v>
      </c>
      <c r="D1010" s="17">
        <v>45378</v>
      </c>
      <c r="E1010" s="2" t="s">
        <v>16</v>
      </c>
      <c r="F1010" s="2" t="s">
        <v>25</v>
      </c>
      <c r="G1010" s="2">
        <v>18</v>
      </c>
      <c r="H1010" s="2" t="s">
        <v>62</v>
      </c>
      <c r="I1010" s="2" t="s">
        <v>19</v>
      </c>
      <c r="J1010" s="12">
        <v>100</v>
      </c>
      <c r="K1010" s="2">
        <v>100</v>
      </c>
      <c r="L1010" s="2">
        <v>1</v>
      </c>
      <c r="M1010" s="12">
        <v>100</v>
      </c>
      <c r="N1010" s="3">
        <v>3</v>
      </c>
      <c r="O1010" s="2" t="str" cm="1">
        <f t="array" ref="O1010">_xlfn.IFS(N1010=1,"Unsatisfactory",N1010=2,"Poor",N1010=3,"Average",N1010=4,"Good",N1010=5,"Excellent")</f>
        <v>Average</v>
      </c>
      <c r="P1010"/>
      <c r="Q1010"/>
      <c r="R1010"/>
      <c r="S1010"/>
      <c r="T1010"/>
      <c r="U1010"/>
    </row>
    <row r="1011" spans="1:21">
      <c r="A1011" s="2">
        <v>182568</v>
      </c>
      <c r="B1011" s="2" t="s">
        <v>33</v>
      </c>
      <c r="C1011" s="4">
        <v>45486</v>
      </c>
      <c r="D1011" s="17">
        <v>45486</v>
      </c>
      <c r="E1011" s="2" t="s">
        <v>16</v>
      </c>
      <c r="F1011" s="2" t="s">
        <v>17</v>
      </c>
      <c r="G1011" s="2">
        <v>26</v>
      </c>
      <c r="H1011" s="2" t="s">
        <v>128</v>
      </c>
      <c r="I1011" s="2" t="s">
        <v>19</v>
      </c>
      <c r="J1011" s="12">
        <v>118</v>
      </c>
      <c r="K1011" s="2">
        <v>118</v>
      </c>
      <c r="L1011" s="2">
        <v>3</v>
      </c>
      <c r="M1011" s="12">
        <v>354</v>
      </c>
      <c r="N1011" s="3">
        <v>3</v>
      </c>
      <c r="O1011" s="2" t="str" cm="1">
        <f t="array" ref="O1011">_xlfn.IFS(N1011=1,"Unsatisfactory",N1011=2,"Poor",N1011=3,"Average",N1011=4,"Good",N1011=5,"Excellent")</f>
        <v>Average</v>
      </c>
      <c r="P1011"/>
      <c r="Q1011"/>
      <c r="R1011"/>
      <c r="S1011"/>
      <c r="T1011"/>
      <c r="U1011"/>
    </row>
    <row r="1012" spans="1:21">
      <c r="A1012" s="2">
        <v>155854</v>
      </c>
      <c r="B1012" s="2" t="s">
        <v>76</v>
      </c>
      <c r="C1012" s="4">
        <v>45446</v>
      </c>
      <c r="D1012" s="17">
        <v>45446</v>
      </c>
      <c r="E1012" s="2" t="s">
        <v>37</v>
      </c>
      <c r="F1012" s="2" t="s">
        <v>17</v>
      </c>
      <c r="G1012" s="2">
        <v>32</v>
      </c>
      <c r="H1012" s="2" t="s">
        <v>131</v>
      </c>
      <c r="I1012" s="2" t="s">
        <v>27</v>
      </c>
      <c r="J1012" s="12">
        <v>45</v>
      </c>
      <c r="K1012" s="2">
        <v>115</v>
      </c>
      <c r="L1012" s="2">
        <v>1</v>
      </c>
      <c r="M1012" s="12">
        <v>115</v>
      </c>
      <c r="N1012" s="3">
        <v>5</v>
      </c>
      <c r="O1012" s="2" t="str" cm="1">
        <f t="array" ref="O1012">_xlfn.IFS(N1012=1,"Unsatisfactory",N1012=2,"Poor",N1012=3,"Average",N1012=4,"Good",N1012=5,"Excellent")</f>
        <v>Excellent</v>
      </c>
      <c r="P1012"/>
      <c r="Q1012"/>
      <c r="R1012"/>
      <c r="S1012"/>
      <c r="T1012"/>
      <c r="U1012"/>
    </row>
    <row r="1013" spans="1:21">
      <c r="A1013" s="2">
        <v>171767</v>
      </c>
      <c r="B1013" s="2" t="s">
        <v>23</v>
      </c>
      <c r="C1013" s="4">
        <v>45498</v>
      </c>
      <c r="D1013" s="17">
        <v>45498</v>
      </c>
      <c r="E1013" s="2" t="s">
        <v>24</v>
      </c>
      <c r="F1013" s="2" t="s">
        <v>25</v>
      </c>
      <c r="G1013" s="2">
        <v>35</v>
      </c>
      <c r="H1013" s="2" t="s">
        <v>67</v>
      </c>
      <c r="I1013" s="2" t="s">
        <v>27</v>
      </c>
      <c r="J1013" s="12">
        <v>9</v>
      </c>
      <c r="K1013" s="2">
        <v>49</v>
      </c>
      <c r="L1013" s="2">
        <v>2</v>
      </c>
      <c r="M1013" s="12">
        <v>98</v>
      </c>
      <c r="N1013" s="3">
        <v>4</v>
      </c>
      <c r="O1013" s="2" t="str" cm="1">
        <f t="array" ref="O1013">_xlfn.IFS(N1013=1,"Unsatisfactory",N1013=2,"Poor",N1013=3,"Average",N1013=4,"Good",N1013=5,"Excellent")</f>
        <v>Good</v>
      </c>
      <c r="P1013"/>
      <c r="Q1013"/>
      <c r="R1013"/>
      <c r="S1013"/>
      <c r="T1013"/>
      <c r="U1013"/>
    </row>
    <row r="1014" spans="1:21">
      <c r="A1014" s="2">
        <v>151776</v>
      </c>
      <c r="B1014" s="2" t="s">
        <v>15</v>
      </c>
      <c r="C1014" s="4">
        <v>45481</v>
      </c>
      <c r="D1014" s="17">
        <v>45481</v>
      </c>
      <c r="E1014" s="2" t="s">
        <v>16</v>
      </c>
      <c r="F1014" s="2" t="s">
        <v>17</v>
      </c>
      <c r="G1014" s="2">
        <v>32</v>
      </c>
      <c r="H1014" s="2" t="s">
        <v>60</v>
      </c>
      <c r="I1014" s="2" t="s">
        <v>19</v>
      </c>
      <c r="J1014" s="12">
        <v>100</v>
      </c>
      <c r="K1014" s="2">
        <v>100</v>
      </c>
      <c r="L1014" s="2">
        <v>1</v>
      </c>
      <c r="M1014" s="12">
        <v>100</v>
      </c>
      <c r="N1014" s="3">
        <v>4</v>
      </c>
      <c r="O1014" s="2" t="str" cm="1">
        <f t="array" ref="O1014">_xlfn.IFS(N1014=1,"Unsatisfactory",N1014=2,"Poor",N1014=3,"Average",N1014=4,"Good",N1014=5,"Excellent")</f>
        <v>Good</v>
      </c>
      <c r="P1014"/>
      <c r="Q1014"/>
      <c r="R1014"/>
      <c r="S1014"/>
      <c r="T1014"/>
      <c r="U1014"/>
    </row>
    <row r="1015" spans="1:21">
      <c r="A1015" s="2">
        <v>126106</v>
      </c>
      <c r="B1015" s="2" t="s">
        <v>23</v>
      </c>
      <c r="C1015" s="4">
        <v>45398</v>
      </c>
      <c r="D1015" s="17">
        <v>45398</v>
      </c>
      <c r="E1015" s="2" t="s">
        <v>24</v>
      </c>
      <c r="F1015" s="2" t="s">
        <v>17</v>
      </c>
      <c r="G1015" s="2">
        <v>33</v>
      </c>
      <c r="H1015" s="2" t="s">
        <v>62</v>
      </c>
      <c r="I1015" s="2" t="s">
        <v>19</v>
      </c>
      <c r="J1015" s="12">
        <v>9</v>
      </c>
      <c r="K1015" s="2">
        <v>9</v>
      </c>
      <c r="L1015" s="2">
        <v>1</v>
      </c>
      <c r="M1015" s="12">
        <v>9</v>
      </c>
      <c r="N1015" s="3">
        <v>5</v>
      </c>
      <c r="O1015" s="2" t="str" cm="1">
        <f t="array" ref="O1015">_xlfn.IFS(N1015=1,"Unsatisfactory",N1015=2,"Poor",N1015=3,"Average",N1015=4,"Good",N1015=5,"Excellent")</f>
        <v>Excellent</v>
      </c>
      <c r="P1015"/>
      <c r="Q1015"/>
      <c r="R1015"/>
      <c r="S1015"/>
      <c r="T1015"/>
      <c r="U1015"/>
    </row>
    <row r="1016" spans="1:21">
      <c r="A1016" s="2">
        <v>149676</v>
      </c>
      <c r="B1016" s="2" t="s">
        <v>23</v>
      </c>
      <c r="C1016" s="4">
        <v>45433</v>
      </c>
      <c r="D1016" s="17">
        <v>45433</v>
      </c>
      <c r="E1016" s="2" t="s">
        <v>24</v>
      </c>
      <c r="F1016" s="2" t="s">
        <v>25</v>
      </c>
      <c r="G1016" s="2">
        <v>32</v>
      </c>
      <c r="H1016" s="2" t="s">
        <v>118</v>
      </c>
      <c r="I1016" s="2" t="s">
        <v>19</v>
      </c>
      <c r="J1016" s="12">
        <v>9</v>
      </c>
      <c r="K1016" s="2">
        <v>9</v>
      </c>
      <c r="L1016" s="2">
        <v>1</v>
      </c>
      <c r="M1016" s="12">
        <v>9</v>
      </c>
      <c r="N1016" s="3">
        <v>5</v>
      </c>
      <c r="O1016" s="2" t="str" cm="1">
        <f t="array" ref="O1016">_xlfn.IFS(N1016=1,"Unsatisfactory",N1016=2,"Poor",N1016=3,"Average",N1016=4,"Good",N1016=5,"Excellent")</f>
        <v>Excellent</v>
      </c>
      <c r="P1016"/>
      <c r="Q1016"/>
      <c r="R1016"/>
      <c r="S1016"/>
      <c r="T1016"/>
      <c r="U1016"/>
    </row>
    <row r="1017" spans="1:21">
      <c r="A1017" s="2">
        <v>124946</v>
      </c>
      <c r="B1017" s="2" t="s">
        <v>78</v>
      </c>
      <c r="C1017" s="4">
        <v>45564</v>
      </c>
      <c r="D1017" s="17">
        <v>45564</v>
      </c>
      <c r="E1017" s="2" t="s">
        <v>37</v>
      </c>
      <c r="F1017" s="2" t="s">
        <v>17</v>
      </c>
      <c r="G1017" s="2">
        <v>19</v>
      </c>
      <c r="H1017" s="2" t="s">
        <v>62</v>
      </c>
      <c r="I1017" s="2" t="s">
        <v>19</v>
      </c>
      <c r="J1017" s="12">
        <v>50</v>
      </c>
      <c r="K1017" s="2">
        <v>50</v>
      </c>
      <c r="L1017" s="2">
        <v>1</v>
      </c>
      <c r="M1017" s="12">
        <v>50</v>
      </c>
      <c r="N1017" s="3">
        <v>5</v>
      </c>
      <c r="O1017" s="2" t="str" cm="1">
        <f t="array" ref="O1017">_xlfn.IFS(N1017=1,"Unsatisfactory",N1017=2,"Poor",N1017=3,"Average",N1017=4,"Good",N1017=5,"Excellent")</f>
        <v>Excellent</v>
      </c>
      <c r="P1017"/>
      <c r="Q1017"/>
      <c r="R1017"/>
      <c r="S1017"/>
      <c r="T1017"/>
      <c r="U1017"/>
    </row>
    <row r="1018" spans="1:21">
      <c r="A1018" s="2">
        <v>151290</v>
      </c>
      <c r="B1018" s="2" t="s">
        <v>78</v>
      </c>
      <c r="C1018" s="4">
        <v>45451</v>
      </c>
      <c r="D1018" s="17">
        <v>45451</v>
      </c>
      <c r="E1018" s="2" t="s">
        <v>37</v>
      </c>
      <c r="F1018" s="2" t="s">
        <v>17</v>
      </c>
      <c r="G1018" s="2">
        <v>26</v>
      </c>
      <c r="H1018" s="2" t="s">
        <v>44</v>
      </c>
      <c r="I1018" s="2" t="s">
        <v>27</v>
      </c>
      <c r="J1018" s="12">
        <v>50</v>
      </c>
      <c r="K1018" s="2">
        <v>75</v>
      </c>
      <c r="L1018" s="2">
        <v>3</v>
      </c>
      <c r="M1018" s="12">
        <v>225</v>
      </c>
      <c r="N1018" s="3">
        <v>2</v>
      </c>
      <c r="O1018" s="2" t="str" cm="1">
        <f t="array" ref="O1018">_xlfn.IFS(N1018=1,"Unsatisfactory",N1018=2,"Poor",N1018=3,"Average",N1018=4,"Good",N1018=5,"Excellent")</f>
        <v>Poor</v>
      </c>
      <c r="P1018"/>
      <c r="Q1018"/>
      <c r="R1018"/>
      <c r="S1018"/>
      <c r="T1018"/>
      <c r="U1018"/>
    </row>
    <row r="1019" spans="1:21">
      <c r="A1019" s="2">
        <v>141231</v>
      </c>
      <c r="B1019" s="2" t="s">
        <v>23</v>
      </c>
      <c r="C1019" s="4">
        <v>45278</v>
      </c>
      <c r="D1019" s="17">
        <v>45278</v>
      </c>
      <c r="E1019" s="2" t="s">
        <v>24</v>
      </c>
      <c r="F1019" s="2" t="s">
        <v>17</v>
      </c>
      <c r="G1019" s="2">
        <v>31</v>
      </c>
      <c r="H1019" s="2" t="s">
        <v>29</v>
      </c>
      <c r="I1019" s="2" t="s">
        <v>19</v>
      </c>
      <c r="J1019" s="12">
        <v>9</v>
      </c>
      <c r="K1019" s="2">
        <v>9</v>
      </c>
      <c r="L1019" s="2">
        <v>1</v>
      </c>
      <c r="M1019" s="12">
        <v>9</v>
      </c>
      <c r="N1019" s="3">
        <v>3</v>
      </c>
      <c r="O1019" s="2" t="str" cm="1">
        <f t="array" ref="O1019">_xlfn.IFS(N1019=1,"Unsatisfactory",N1019=2,"Poor",N1019=3,"Average",N1019=4,"Good",N1019=5,"Excellent")</f>
        <v>Average</v>
      </c>
      <c r="P1019"/>
      <c r="Q1019"/>
      <c r="R1019"/>
      <c r="S1019"/>
      <c r="T1019"/>
      <c r="U1019"/>
    </row>
    <row r="1020" spans="1:21">
      <c r="A1020" s="2">
        <v>123578</v>
      </c>
      <c r="B1020" s="2" t="s">
        <v>82</v>
      </c>
      <c r="C1020" s="4">
        <v>45565</v>
      </c>
      <c r="D1020" s="17">
        <v>45565</v>
      </c>
      <c r="E1020" s="2" t="s">
        <v>37</v>
      </c>
      <c r="F1020" s="2" t="s">
        <v>25</v>
      </c>
      <c r="G1020" s="2">
        <v>33</v>
      </c>
      <c r="H1020" s="2" t="s">
        <v>129</v>
      </c>
      <c r="I1020" s="2" t="s">
        <v>19</v>
      </c>
      <c r="J1020" s="12">
        <v>20</v>
      </c>
      <c r="K1020" s="2">
        <v>20</v>
      </c>
      <c r="L1020" s="2">
        <v>1</v>
      </c>
      <c r="M1020" s="12">
        <v>20</v>
      </c>
      <c r="N1020" s="3">
        <v>3</v>
      </c>
      <c r="O1020" s="2" t="str" cm="1">
        <f t="array" ref="O1020">_xlfn.IFS(N1020=1,"Unsatisfactory",N1020=2,"Poor",N1020=3,"Average",N1020=4,"Good",N1020=5,"Excellent")</f>
        <v>Average</v>
      </c>
      <c r="P1020"/>
      <c r="Q1020"/>
      <c r="R1020"/>
      <c r="S1020"/>
      <c r="T1020"/>
      <c r="U1020"/>
    </row>
    <row r="1021" spans="1:21">
      <c r="A1021" s="2">
        <v>132569</v>
      </c>
      <c r="B1021" s="2" t="s">
        <v>33</v>
      </c>
      <c r="C1021" s="4">
        <v>45481</v>
      </c>
      <c r="D1021" s="17">
        <v>45481</v>
      </c>
      <c r="E1021" s="2" t="s">
        <v>16</v>
      </c>
      <c r="F1021" s="2" t="s">
        <v>17</v>
      </c>
      <c r="G1021" s="2">
        <v>23</v>
      </c>
      <c r="H1021" s="2" t="s">
        <v>26</v>
      </c>
      <c r="I1021" s="2" t="s">
        <v>27</v>
      </c>
      <c r="J1021" s="12">
        <v>118</v>
      </c>
      <c r="K1021" s="2">
        <v>158</v>
      </c>
      <c r="L1021" s="2">
        <v>2</v>
      </c>
      <c r="M1021" s="12">
        <v>316</v>
      </c>
      <c r="N1021" s="3">
        <v>5</v>
      </c>
      <c r="O1021" s="2" t="str" cm="1">
        <f t="array" ref="O1021">_xlfn.IFS(N1021=1,"Unsatisfactory",N1021=2,"Poor",N1021=3,"Average",N1021=4,"Good",N1021=5,"Excellent")</f>
        <v>Excellent</v>
      </c>
      <c r="P1021"/>
      <c r="Q1021"/>
      <c r="R1021"/>
      <c r="S1021"/>
      <c r="T1021"/>
      <c r="U1021"/>
    </row>
    <row r="1022" spans="1:21">
      <c r="A1022" s="2">
        <v>155991</v>
      </c>
      <c r="B1022" s="2" t="s">
        <v>42</v>
      </c>
      <c r="C1022" s="4">
        <v>45390</v>
      </c>
      <c r="D1022" s="17">
        <v>45390</v>
      </c>
      <c r="E1022" s="2" t="s">
        <v>16</v>
      </c>
      <c r="F1022" s="2" t="s">
        <v>17</v>
      </c>
      <c r="G1022" s="2">
        <v>25</v>
      </c>
      <c r="H1022" s="2" t="s">
        <v>69</v>
      </c>
      <c r="I1022" s="2" t="s">
        <v>19</v>
      </c>
      <c r="J1022" s="12">
        <v>65</v>
      </c>
      <c r="K1022" s="2">
        <v>65</v>
      </c>
      <c r="L1022" s="2">
        <v>2</v>
      </c>
      <c r="M1022" s="12">
        <v>130</v>
      </c>
      <c r="N1022" s="3">
        <v>5</v>
      </c>
      <c r="O1022" s="2" t="str" cm="1">
        <f t="array" ref="O1022">_xlfn.IFS(N1022=1,"Unsatisfactory",N1022=2,"Poor",N1022=3,"Average",N1022=4,"Good",N1022=5,"Excellent")</f>
        <v>Excellent</v>
      </c>
      <c r="P1022"/>
      <c r="Q1022"/>
      <c r="R1022"/>
      <c r="S1022"/>
      <c r="T1022"/>
      <c r="U1022"/>
    </row>
    <row r="1023" spans="1:21">
      <c r="A1023" s="2">
        <v>162664</v>
      </c>
      <c r="B1023" s="2" t="s">
        <v>30</v>
      </c>
      <c r="C1023" s="4">
        <v>45300</v>
      </c>
      <c r="D1023" s="17">
        <v>45300</v>
      </c>
      <c r="E1023" s="2" t="s">
        <v>24</v>
      </c>
      <c r="F1023" s="2" t="s">
        <v>17</v>
      </c>
      <c r="G1023" s="2">
        <v>29</v>
      </c>
      <c r="H1023" s="2" t="s">
        <v>128</v>
      </c>
      <c r="I1023" s="2" t="s">
        <v>19</v>
      </c>
      <c r="J1023" s="12">
        <v>10</v>
      </c>
      <c r="K1023" s="2">
        <v>10</v>
      </c>
      <c r="L1023" s="2">
        <v>4</v>
      </c>
      <c r="M1023" s="12">
        <v>40</v>
      </c>
      <c r="N1023" s="3">
        <v>5</v>
      </c>
      <c r="O1023" s="2" t="str" cm="1">
        <f t="array" ref="O1023">_xlfn.IFS(N1023=1,"Unsatisfactory",N1023=2,"Poor",N1023=3,"Average",N1023=4,"Good",N1023=5,"Excellent")</f>
        <v>Excellent</v>
      </c>
      <c r="P1023"/>
      <c r="Q1023"/>
      <c r="R1023"/>
      <c r="S1023"/>
      <c r="T1023"/>
      <c r="U1023"/>
    </row>
    <row r="1024" spans="1:21">
      <c r="A1024" s="2">
        <v>169254</v>
      </c>
      <c r="B1024" s="2" t="s">
        <v>23</v>
      </c>
      <c r="C1024" s="4">
        <v>45390</v>
      </c>
      <c r="D1024" s="17">
        <v>45390</v>
      </c>
      <c r="E1024" s="2" t="s">
        <v>24</v>
      </c>
      <c r="F1024" s="2" t="s">
        <v>17</v>
      </c>
      <c r="G1024" s="2">
        <v>21</v>
      </c>
      <c r="H1024" s="2" t="s">
        <v>128</v>
      </c>
      <c r="I1024" s="2" t="s">
        <v>19</v>
      </c>
      <c r="J1024" s="12">
        <v>9</v>
      </c>
      <c r="K1024" s="2">
        <v>9</v>
      </c>
      <c r="L1024" s="2">
        <v>3</v>
      </c>
      <c r="M1024" s="12">
        <v>27</v>
      </c>
      <c r="N1024" s="3">
        <v>3</v>
      </c>
      <c r="O1024" s="2" t="str" cm="1">
        <f t="array" ref="O1024">_xlfn.IFS(N1024=1,"Unsatisfactory",N1024=2,"Poor",N1024=3,"Average",N1024=4,"Good",N1024=5,"Excellent")</f>
        <v>Average</v>
      </c>
      <c r="P1024"/>
      <c r="Q1024"/>
      <c r="R1024"/>
      <c r="S1024"/>
      <c r="T1024"/>
      <c r="U1024"/>
    </row>
    <row r="1025" spans="1:21">
      <c r="A1025" s="2">
        <v>120401</v>
      </c>
      <c r="B1025" s="2" t="s">
        <v>23</v>
      </c>
      <c r="C1025" s="4">
        <v>45561</v>
      </c>
      <c r="D1025" s="17">
        <v>45561</v>
      </c>
      <c r="E1025" s="2" t="s">
        <v>24</v>
      </c>
      <c r="F1025" s="2" t="s">
        <v>17</v>
      </c>
      <c r="G1025" s="2">
        <v>33</v>
      </c>
      <c r="H1025" s="2" t="s">
        <v>115</v>
      </c>
      <c r="I1025" s="2" t="s">
        <v>19</v>
      </c>
      <c r="J1025" s="12">
        <v>9</v>
      </c>
      <c r="K1025" s="2">
        <v>9</v>
      </c>
      <c r="L1025" s="2">
        <v>2</v>
      </c>
      <c r="M1025" s="12">
        <v>18</v>
      </c>
      <c r="N1025" s="3">
        <v>5</v>
      </c>
      <c r="O1025" s="2" t="str" cm="1">
        <f t="array" ref="O1025">_xlfn.IFS(N1025=1,"Unsatisfactory",N1025=2,"Poor",N1025=3,"Average",N1025=4,"Good",N1025=5,"Excellent")</f>
        <v>Excellent</v>
      </c>
      <c r="P1025"/>
      <c r="Q1025"/>
      <c r="R1025"/>
      <c r="S1025"/>
      <c r="T1025"/>
      <c r="U1025"/>
    </row>
    <row r="1026" spans="1:21">
      <c r="A1026" s="2">
        <v>123989</v>
      </c>
      <c r="B1026" s="2" t="s">
        <v>15</v>
      </c>
      <c r="C1026" s="4">
        <v>45251</v>
      </c>
      <c r="D1026" s="17">
        <v>45251</v>
      </c>
      <c r="E1026" s="2" t="s">
        <v>16</v>
      </c>
      <c r="F1026" s="2" t="s">
        <v>17</v>
      </c>
      <c r="G1026" s="2">
        <v>32</v>
      </c>
      <c r="H1026" s="2" t="s">
        <v>67</v>
      </c>
      <c r="I1026" s="2" t="s">
        <v>27</v>
      </c>
      <c r="J1026" s="12">
        <v>100</v>
      </c>
      <c r="K1026" s="2">
        <v>140</v>
      </c>
      <c r="L1026" s="2">
        <v>4</v>
      </c>
      <c r="M1026" s="12">
        <v>560</v>
      </c>
      <c r="N1026" s="3">
        <v>5</v>
      </c>
      <c r="O1026" s="2" t="str" cm="1">
        <f t="array" ref="O1026">_xlfn.IFS(N1026=1,"Unsatisfactory",N1026=2,"Poor",N1026=3,"Average",N1026=4,"Good",N1026=5,"Excellent")</f>
        <v>Excellent</v>
      </c>
      <c r="P1026"/>
      <c r="Q1026"/>
      <c r="R1026"/>
      <c r="S1026"/>
      <c r="T1026"/>
      <c r="U1026"/>
    </row>
    <row r="1027" spans="1:21">
      <c r="A1027" s="2">
        <v>168419</v>
      </c>
      <c r="B1027" s="2" t="s">
        <v>82</v>
      </c>
      <c r="C1027" s="4">
        <v>45355</v>
      </c>
      <c r="D1027" s="17">
        <v>45355</v>
      </c>
      <c r="E1027" s="2" t="s">
        <v>37</v>
      </c>
      <c r="F1027" s="2" t="s">
        <v>25</v>
      </c>
      <c r="G1027" s="2">
        <v>18</v>
      </c>
      <c r="H1027" s="2" t="s">
        <v>118</v>
      </c>
      <c r="I1027" s="2" t="s">
        <v>19</v>
      </c>
      <c r="J1027" s="12">
        <v>20</v>
      </c>
      <c r="K1027" s="2">
        <v>20</v>
      </c>
      <c r="L1027" s="2">
        <v>1</v>
      </c>
      <c r="M1027" s="12">
        <v>20</v>
      </c>
      <c r="N1027" s="3">
        <v>4</v>
      </c>
      <c r="O1027" s="2" t="str" cm="1">
        <f t="array" ref="O1027">_xlfn.IFS(N1027=1,"Unsatisfactory",N1027=2,"Poor",N1027=3,"Average",N1027=4,"Good",N1027=5,"Excellent")</f>
        <v>Good</v>
      </c>
      <c r="P1027"/>
      <c r="Q1027"/>
      <c r="R1027"/>
      <c r="S1027"/>
      <c r="T1027"/>
      <c r="U1027"/>
    </row>
    <row r="1028" spans="1:21">
      <c r="A1028" s="2">
        <v>125654</v>
      </c>
      <c r="B1028" s="2" t="s">
        <v>23</v>
      </c>
      <c r="C1028" s="4">
        <v>45491</v>
      </c>
      <c r="D1028" s="17">
        <v>45491</v>
      </c>
      <c r="E1028" s="2" t="s">
        <v>24</v>
      </c>
      <c r="F1028" s="2" t="s">
        <v>17</v>
      </c>
      <c r="G1028" s="2">
        <v>27</v>
      </c>
      <c r="H1028" s="2" t="s">
        <v>69</v>
      </c>
      <c r="I1028" s="2" t="s">
        <v>19</v>
      </c>
      <c r="J1028" s="12">
        <v>9</v>
      </c>
      <c r="K1028" s="2">
        <v>9</v>
      </c>
      <c r="L1028" s="2">
        <v>4</v>
      </c>
      <c r="M1028" s="12">
        <v>36</v>
      </c>
      <c r="N1028" s="3">
        <v>4</v>
      </c>
      <c r="O1028" s="2" t="str" cm="1">
        <f t="array" ref="O1028">_xlfn.IFS(N1028=1,"Unsatisfactory",N1028=2,"Poor",N1028=3,"Average",N1028=4,"Good",N1028=5,"Excellent")</f>
        <v>Good</v>
      </c>
      <c r="P1028"/>
      <c r="Q1028"/>
      <c r="R1028"/>
      <c r="S1028"/>
      <c r="T1028"/>
      <c r="U1028"/>
    </row>
    <row r="1029" spans="1:21">
      <c r="A1029" s="2">
        <v>141174</v>
      </c>
      <c r="B1029" s="2" t="s">
        <v>23</v>
      </c>
      <c r="C1029" s="4">
        <v>45304</v>
      </c>
      <c r="D1029" s="17">
        <v>45304</v>
      </c>
      <c r="E1029" s="2" t="s">
        <v>24</v>
      </c>
      <c r="F1029" s="2" t="s">
        <v>17</v>
      </c>
      <c r="G1029" s="2">
        <v>26</v>
      </c>
      <c r="H1029" s="2" t="s">
        <v>56</v>
      </c>
      <c r="I1029" s="2" t="s">
        <v>19</v>
      </c>
      <c r="J1029" s="12">
        <v>9</v>
      </c>
      <c r="K1029" s="2">
        <v>9</v>
      </c>
      <c r="L1029" s="2">
        <v>2</v>
      </c>
      <c r="M1029" s="12">
        <v>18</v>
      </c>
      <c r="N1029" s="3">
        <v>2</v>
      </c>
      <c r="O1029" s="2" t="str" cm="1">
        <f t="array" ref="O1029">_xlfn.IFS(N1029=1,"Unsatisfactory",N1029=2,"Poor",N1029=3,"Average",N1029=4,"Good",N1029=5,"Excellent")</f>
        <v>Poor</v>
      </c>
      <c r="P1029"/>
      <c r="Q1029"/>
      <c r="R1029"/>
      <c r="S1029"/>
      <c r="T1029"/>
      <c r="U1029"/>
    </row>
    <row r="1030" spans="1:21">
      <c r="A1030" s="2">
        <v>195120</v>
      </c>
      <c r="B1030" s="2" t="s">
        <v>15</v>
      </c>
      <c r="C1030" s="4">
        <v>45472</v>
      </c>
      <c r="D1030" s="17">
        <v>45472</v>
      </c>
      <c r="E1030" s="2" t="s">
        <v>16</v>
      </c>
      <c r="F1030" s="2" t="s">
        <v>17</v>
      </c>
      <c r="G1030" s="2">
        <v>35</v>
      </c>
      <c r="H1030" s="2" t="s">
        <v>79</v>
      </c>
      <c r="I1030" s="2" t="s">
        <v>27</v>
      </c>
      <c r="J1030" s="12">
        <v>100</v>
      </c>
      <c r="K1030" s="2">
        <v>140</v>
      </c>
      <c r="L1030" s="2">
        <v>2</v>
      </c>
      <c r="M1030" s="12">
        <v>280</v>
      </c>
      <c r="N1030" s="3">
        <v>4</v>
      </c>
      <c r="O1030" s="2" t="str" cm="1">
        <f t="array" ref="O1030">_xlfn.IFS(N1030=1,"Unsatisfactory",N1030=2,"Poor",N1030=3,"Average",N1030=4,"Good",N1030=5,"Excellent")</f>
        <v>Good</v>
      </c>
      <c r="P1030"/>
      <c r="Q1030"/>
      <c r="R1030"/>
      <c r="S1030"/>
      <c r="T1030"/>
      <c r="U1030"/>
    </row>
    <row r="1031" spans="1:21">
      <c r="A1031" s="2">
        <v>135551</v>
      </c>
      <c r="B1031" s="2" t="s">
        <v>48</v>
      </c>
      <c r="C1031" s="4">
        <v>45520</v>
      </c>
      <c r="D1031" s="17">
        <v>45520</v>
      </c>
      <c r="E1031" s="2" t="s">
        <v>16</v>
      </c>
      <c r="F1031" s="2" t="s">
        <v>17</v>
      </c>
      <c r="G1031" s="2">
        <v>20</v>
      </c>
      <c r="H1031" s="2" t="s">
        <v>130</v>
      </c>
      <c r="I1031" s="2" t="s">
        <v>19</v>
      </c>
      <c r="J1031" s="12">
        <v>130</v>
      </c>
      <c r="K1031" s="2">
        <v>130</v>
      </c>
      <c r="L1031" s="2">
        <v>3</v>
      </c>
      <c r="M1031" s="12">
        <v>390</v>
      </c>
      <c r="N1031" s="3">
        <v>3</v>
      </c>
      <c r="O1031" s="2" t="str" cm="1">
        <f t="array" ref="O1031">_xlfn.IFS(N1031=1,"Unsatisfactory",N1031=2,"Poor",N1031=3,"Average",N1031=4,"Good",N1031=5,"Excellent")</f>
        <v>Average</v>
      </c>
      <c r="P1031"/>
      <c r="Q1031"/>
      <c r="R1031"/>
      <c r="S1031"/>
      <c r="T1031"/>
      <c r="U1031"/>
    </row>
    <row r="1032" spans="1:21">
      <c r="A1032" s="2">
        <v>140303</v>
      </c>
      <c r="B1032" s="2" t="s">
        <v>15</v>
      </c>
      <c r="C1032" s="4">
        <v>45433</v>
      </c>
      <c r="D1032" s="17">
        <v>45433</v>
      </c>
      <c r="E1032" s="2" t="s">
        <v>16</v>
      </c>
      <c r="F1032" s="2" t="s">
        <v>17</v>
      </c>
      <c r="G1032" s="2">
        <v>18</v>
      </c>
      <c r="H1032" s="2" t="s">
        <v>75</v>
      </c>
      <c r="I1032" s="2" t="s">
        <v>27</v>
      </c>
      <c r="J1032" s="12">
        <v>100</v>
      </c>
      <c r="K1032" s="2">
        <v>170</v>
      </c>
      <c r="L1032" s="2">
        <v>1</v>
      </c>
      <c r="M1032" s="12">
        <v>170</v>
      </c>
      <c r="N1032" s="3">
        <v>2</v>
      </c>
      <c r="O1032" s="2" t="str" cm="1">
        <f t="array" ref="O1032">_xlfn.IFS(N1032=1,"Unsatisfactory",N1032=2,"Poor",N1032=3,"Average",N1032=4,"Good",N1032=5,"Excellent")</f>
        <v>Poor</v>
      </c>
      <c r="P1032"/>
      <c r="Q1032"/>
      <c r="R1032"/>
      <c r="S1032"/>
      <c r="T1032"/>
      <c r="U1032"/>
    </row>
    <row r="1033" spans="1:21">
      <c r="A1033" s="2">
        <v>121960</v>
      </c>
      <c r="B1033" s="2" t="s">
        <v>82</v>
      </c>
      <c r="C1033" s="4">
        <v>45500</v>
      </c>
      <c r="D1033" s="17">
        <v>45500</v>
      </c>
      <c r="E1033" s="2" t="s">
        <v>37</v>
      </c>
      <c r="F1033" s="2" t="s">
        <v>17</v>
      </c>
      <c r="G1033" s="2">
        <v>27</v>
      </c>
      <c r="H1033" s="2" t="s">
        <v>56</v>
      </c>
      <c r="I1033" s="2" t="s">
        <v>19</v>
      </c>
      <c r="J1033" s="12">
        <v>20</v>
      </c>
      <c r="K1033" s="2">
        <v>20</v>
      </c>
      <c r="L1033" s="2">
        <v>1</v>
      </c>
      <c r="M1033" s="12">
        <v>20</v>
      </c>
      <c r="N1033" s="3">
        <v>3</v>
      </c>
      <c r="O1033" s="2" t="str" cm="1">
        <f t="array" ref="O1033">_xlfn.IFS(N1033=1,"Unsatisfactory",N1033=2,"Poor",N1033=3,"Average",N1033=4,"Good",N1033=5,"Excellent")</f>
        <v>Average</v>
      </c>
      <c r="P1033"/>
      <c r="Q1033"/>
      <c r="R1033"/>
      <c r="S1033"/>
      <c r="T1033"/>
      <c r="U1033"/>
    </row>
    <row r="1034" spans="1:21">
      <c r="A1034" s="2">
        <v>125590</v>
      </c>
      <c r="B1034" s="2" t="s">
        <v>50</v>
      </c>
      <c r="C1034" s="4">
        <v>45277</v>
      </c>
      <c r="D1034" s="17">
        <v>45277</v>
      </c>
      <c r="E1034" s="2" t="s">
        <v>16</v>
      </c>
      <c r="F1034" s="2" t="s">
        <v>17</v>
      </c>
      <c r="G1034" s="2">
        <v>26</v>
      </c>
      <c r="H1034" s="2" t="s">
        <v>69</v>
      </c>
      <c r="I1034" s="2" t="s">
        <v>19</v>
      </c>
      <c r="J1034" s="12">
        <v>97</v>
      </c>
      <c r="K1034" s="2">
        <v>97</v>
      </c>
      <c r="L1034" s="2">
        <v>1</v>
      </c>
      <c r="M1034" s="12">
        <v>97</v>
      </c>
      <c r="N1034" s="3">
        <v>1</v>
      </c>
      <c r="O1034" s="2" t="str" cm="1">
        <f t="array" ref="O1034">_xlfn.IFS(N1034=1,"Unsatisfactory",N1034=2,"Poor",N1034=3,"Average",N1034=4,"Good",N1034=5,"Excellent")</f>
        <v>Unsatisfactory</v>
      </c>
      <c r="P1034"/>
      <c r="Q1034"/>
      <c r="R1034"/>
      <c r="S1034"/>
      <c r="T1034"/>
      <c r="U1034"/>
    </row>
    <row r="1035" spans="1:21">
      <c r="A1035" s="2">
        <v>126509</v>
      </c>
      <c r="B1035" s="2" t="s">
        <v>42</v>
      </c>
      <c r="C1035" s="4">
        <v>45554</v>
      </c>
      <c r="D1035" s="17">
        <v>45554</v>
      </c>
      <c r="E1035" s="2" t="s">
        <v>16</v>
      </c>
      <c r="F1035" s="2" t="s">
        <v>25</v>
      </c>
      <c r="G1035" s="2">
        <v>32</v>
      </c>
      <c r="H1035" s="2" t="s">
        <v>29</v>
      </c>
      <c r="I1035" s="2" t="s">
        <v>19</v>
      </c>
      <c r="J1035" s="12">
        <v>65</v>
      </c>
      <c r="K1035" s="2">
        <v>65</v>
      </c>
      <c r="L1035" s="2">
        <v>1</v>
      </c>
      <c r="M1035" s="12">
        <v>65</v>
      </c>
      <c r="N1035" s="3">
        <v>5</v>
      </c>
      <c r="O1035" s="2" t="str" cm="1">
        <f t="array" ref="O1035">_xlfn.IFS(N1035=1,"Unsatisfactory",N1035=2,"Poor",N1035=3,"Average",N1035=4,"Good",N1035=5,"Excellent")</f>
        <v>Excellent</v>
      </c>
      <c r="P1035"/>
      <c r="Q1035"/>
      <c r="R1035"/>
      <c r="S1035"/>
      <c r="T1035"/>
      <c r="U1035"/>
    </row>
    <row r="1036" spans="1:21">
      <c r="A1036" s="2">
        <v>139624</v>
      </c>
      <c r="B1036" s="2" t="s">
        <v>85</v>
      </c>
      <c r="C1036" s="4">
        <v>45512</v>
      </c>
      <c r="D1036" s="17">
        <v>45512</v>
      </c>
      <c r="E1036" s="2" t="s">
        <v>24</v>
      </c>
      <c r="F1036" s="2" t="s">
        <v>25</v>
      </c>
      <c r="G1036" s="2">
        <v>35</v>
      </c>
      <c r="H1036" s="2" t="s">
        <v>129</v>
      </c>
      <c r="I1036" s="2" t="s">
        <v>19</v>
      </c>
      <c r="J1036" s="12">
        <v>23</v>
      </c>
      <c r="K1036" s="2">
        <v>23</v>
      </c>
      <c r="L1036" s="2">
        <v>1</v>
      </c>
      <c r="M1036" s="12">
        <v>23</v>
      </c>
      <c r="N1036" s="3">
        <v>5</v>
      </c>
      <c r="O1036" s="2" t="str" cm="1">
        <f t="array" ref="O1036">_xlfn.IFS(N1036=1,"Unsatisfactory",N1036=2,"Poor",N1036=3,"Average",N1036=4,"Good",N1036=5,"Excellent")</f>
        <v>Excellent</v>
      </c>
      <c r="P1036"/>
      <c r="Q1036"/>
      <c r="R1036"/>
      <c r="S1036"/>
      <c r="T1036"/>
      <c r="U1036"/>
    </row>
    <row r="1037" spans="1:21">
      <c r="A1037" s="2">
        <v>174545</v>
      </c>
      <c r="B1037" s="2" t="s">
        <v>42</v>
      </c>
      <c r="C1037" s="4">
        <v>45451</v>
      </c>
      <c r="D1037" s="17">
        <v>45451</v>
      </c>
      <c r="E1037" s="2" t="s">
        <v>16</v>
      </c>
      <c r="F1037" s="2" t="s">
        <v>17</v>
      </c>
      <c r="G1037" s="2">
        <v>26</v>
      </c>
      <c r="H1037" s="2" t="s">
        <v>131</v>
      </c>
      <c r="I1037" s="2" t="s">
        <v>27</v>
      </c>
      <c r="J1037" s="12">
        <v>65</v>
      </c>
      <c r="K1037" s="2">
        <v>135</v>
      </c>
      <c r="L1037" s="2">
        <v>5</v>
      </c>
      <c r="M1037" s="12">
        <v>675</v>
      </c>
      <c r="N1037" s="3">
        <v>5</v>
      </c>
      <c r="O1037" s="2" t="str" cm="1">
        <f t="array" ref="O1037">_xlfn.IFS(N1037=1,"Unsatisfactory",N1037=2,"Poor",N1037=3,"Average",N1037=4,"Good",N1037=5,"Excellent")</f>
        <v>Excellent</v>
      </c>
      <c r="P1037"/>
      <c r="Q1037"/>
      <c r="R1037"/>
      <c r="S1037"/>
      <c r="T1037"/>
      <c r="U1037"/>
    </row>
    <row r="1038" spans="1:21">
      <c r="A1038" s="2">
        <v>168686</v>
      </c>
      <c r="B1038" s="2" t="s">
        <v>85</v>
      </c>
      <c r="C1038" s="4">
        <v>45273</v>
      </c>
      <c r="D1038" s="17">
        <v>45273</v>
      </c>
      <c r="E1038" s="2" t="s">
        <v>24</v>
      </c>
      <c r="F1038" s="2" t="s">
        <v>17</v>
      </c>
      <c r="G1038" s="2">
        <v>20</v>
      </c>
      <c r="H1038" s="2" t="s">
        <v>60</v>
      </c>
      <c r="I1038" s="2" t="s">
        <v>19</v>
      </c>
      <c r="J1038" s="12">
        <v>23</v>
      </c>
      <c r="K1038" s="2">
        <v>23</v>
      </c>
      <c r="L1038" s="2">
        <v>2</v>
      </c>
      <c r="M1038" s="12">
        <v>46</v>
      </c>
      <c r="N1038" s="3">
        <v>4</v>
      </c>
      <c r="O1038" s="2" t="str" cm="1">
        <f t="array" ref="O1038">_xlfn.IFS(N1038=1,"Unsatisfactory",N1038=2,"Poor",N1038=3,"Average",N1038=4,"Good",N1038=5,"Excellent")</f>
        <v>Good</v>
      </c>
      <c r="P1038"/>
      <c r="Q1038"/>
      <c r="R1038"/>
      <c r="S1038"/>
      <c r="T1038"/>
      <c r="U1038"/>
    </row>
    <row r="1039" spans="1:21">
      <c r="A1039" s="2">
        <v>159535</v>
      </c>
      <c r="B1039" s="2" t="s">
        <v>50</v>
      </c>
      <c r="C1039" s="4">
        <v>45296</v>
      </c>
      <c r="D1039" s="17">
        <v>45296</v>
      </c>
      <c r="E1039" s="2" t="s">
        <v>16</v>
      </c>
      <c r="F1039" s="2" t="s">
        <v>17</v>
      </c>
      <c r="G1039" s="2">
        <v>35</v>
      </c>
      <c r="H1039" s="2" t="s">
        <v>128</v>
      </c>
      <c r="I1039" s="2" t="s">
        <v>19</v>
      </c>
      <c r="J1039" s="12">
        <v>97</v>
      </c>
      <c r="K1039" s="2">
        <v>97</v>
      </c>
      <c r="L1039" s="2">
        <v>4</v>
      </c>
      <c r="M1039" s="12">
        <v>388</v>
      </c>
      <c r="N1039" s="3">
        <v>5</v>
      </c>
      <c r="O1039" s="2" t="str" cm="1">
        <f t="array" ref="O1039">_xlfn.IFS(N1039=1,"Unsatisfactory",N1039=2,"Poor",N1039=3,"Average",N1039=4,"Good",N1039=5,"Excellent")</f>
        <v>Excellent</v>
      </c>
      <c r="P1039"/>
      <c r="Q1039"/>
      <c r="R1039"/>
      <c r="S1039"/>
      <c r="T1039"/>
      <c r="U1039"/>
    </row>
    <row r="1040" spans="1:21">
      <c r="A1040" s="2">
        <v>145836</v>
      </c>
      <c r="B1040" s="2" t="s">
        <v>42</v>
      </c>
      <c r="C1040" s="4">
        <v>45592</v>
      </c>
      <c r="D1040" s="17">
        <v>45592</v>
      </c>
      <c r="E1040" s="2" t="s">
        <v>16</v>
      </c>
      <c r="F1040" s="2" t="s">
        <v>17</v>
      </c>
      <c r="G1040" s="2">
        <v>21</v>
      </c>
      <c r="H1040" s="2" t="s">
        <v>62</v>
      </c>
      <c r="I1040" s="2" t="s">
        <v>19</v>
      </c>
      <c r="J1040" s="12">
        <v>65</v>
      </c>
      <c r="K1040" s="2">
        <v>65</v>
      </c>
      <c r="L1040" s="2">
        <v>1</v>
      </c>
      <c r="M1040" s="12">
        <v>65</v>
      </c>
      <c r="N1040" s="3">
        <v>3</v>
      </c>
      <c r="O1040" s="2" t="str" cm="1">
        <f t="array" ref="O1040">_xlfn.IFS(N1040=1,"Unsatisfactory",N1040=2,"Poor",N1040=3,"Average",N1040=4,"Good",N1040=5,"Excellent")</f>
        <v>Average</v>
      </c>
      <c r="P1040"/>
      <c r="Q1040"/>
      <c r="R1040"/>
      <c r="S1040"/>
      <c r="T1040"/>
      <c r="U1040"/>
    </row>
    <row r="1041" spans="1:21">
      <c r="A1041" s="2">
        <v>144862</v>
      </c>
      <c r="B1041" s="2" t="s">
        <v>53</v>
      </c>
      <c r="C1041" s="4">
        <v>45293</v>
      </c>
      <c r="D1041" s="17">
        <v>45293</v>
      </c>
      <c r="E1041" s="2" t="s">
        <v>37</v>
      </c>
      <c r="F1041" s="2" t="s">
        <v>17</v>
      </c>
      <c r="G1041" s="2">
        <v>23</v>
      </c>
      <c r="H1041" s="2" t="s">
        <v>46</v>
      </c>
      <c r="I1041" s="2" t="s">
        <v>19</v>
      </c>
      <c r="J1041" s="12">
        <v>15</v>
      </c>
      <c r="K1041" s="2">
        <v>15</v>
      </c>
      <c r="L1041" s="2">
        <v>1</v>
      </c>
      <c r="M1041" s="12">
        <v>15</v>
      </c>
      <c r="N1041" s="3">
        <v>1</v>
      </c>
      <c r="O1041" s="2" t="str" cm="1">
        <f t="array" ref="O1041">_xlfn.IFS(N1041=1,"Unsatisfactory",N1041=2,"Poor",N1041=3,"Average",N1041=4,"Good",N1041=5,"Excellent")</f>
        <v>Unsatisfactory</v>
      </c>
      <c r="P1041"/>
      <c r="Q1041"/>
      <c r="R1041"/>
      <c r="S1041"/>
      <c r="T1041"/>
      <c r="U1041"/>
    </row>
    <row r="1042" spans="1:21">
      <c r="A1042" s="2">
        <v>132287</v>
      </c>
      <c r="B1042" s="2" t="s">
        <v>53</v>
      </c>
      <c r="C1042" s="4">
        <v>45455</v>
      </c>
      <c r="D1042" s="17">
        <v>45455</v>
      </c>
      <c r="E1042" s="2" t="s">
        <v>37</v>
      </c>
      <c r="F1042" s="2" t="s">
        <v>17</v>
      </c>
      <c r="G1042" s="2">
        <v>31</v>
      </c>
      <c r="H1042" s="2" t="s">
        <v>58</v>
      </c>
      <c r="I1042" s="2" t="s">
        <v>27</v>
      </c>
      <c r="J1042" s="12">
        <v>15</v>
      </c>
      <c r="K1042" s="2">
        <v>55</v>
      </c>
      <c r="L1042" s="2">
        <v>1</v>
      </c>
      <c r="M1042" s="12">
        <v>55</v>
      </c>
      <c r="N1042" s="3">
        <v>5</v>
      </c>
      <c r="O1042" s="2" t="str" cm="1">
        <f t="array" ref="O1042">_xlfn.IFS(N1042=1,"Unsatisfactory",N1042=2,"Poor",N1042=3,"Average",N1042=4,"Good",N1042=5,"Excellent")</f>
        <v>Excellent</v>
      </c>
      <c r="P1042"/>
      <c r="Q1042"/>
      <c r="R1042"/>
      <c r="S1042"/>
      <c r="T1042"/>
      <c r="U1042"/>
    </row>
    <row r="1043" spans="1:21">
      <c r="A1043" s="2">
        <v>163954</v>
      </c>
      <c r="B1043" s="2" t="s">
        <v>82</v>
      </c>
      <c r="C1043" s="4">
        <v>45281</v>
      </c>
      <c r="D1043" s="17">
        <v>45281</v>
      </c>
      <c r="E1043" s="2" t="s">
        <v>37</v>
      </c>
      <c r="F1043" s="2" t="s">
        <v>25</v>
      </c>
      <c r="G1043" s="2">
        <v>21</v>
      </c>
      <c r="H1043" s="2" t="s">
        <v>130</v>
      </c>
      <c r="I1043" s="2" t="s">
        <v>19</v>
      </c>
      <c r="J1043" s="12">
        <v>20</v>
      </c>
      <c r="K1043" s="2">
        <v>20</v>
      </c>
      <c r="L1043" s="2">
        <v>1</v>
      </c>
      <c r="M1043" s="12">
        <v>20</v>
      </c>
      <c r="N1043" s="3">
        <v>5</v>
      </c>
      <c r="O1043" s="2" t="str" cm="1">
        <f t="array" ref="O1043">_xlfn.IFS(N1043=1,"Unsatisfactory",N1043=2,"Poor",N1043=3,"Average",N1043=4,"Good",N1043=5,"Excellent")</f>
        <v>Excellent</v>
      </c>
      <c r="P1043"/>
      <c r="Q1043"/>
      <c r="R1043"/>
      <c r="S1043"/>
      <c r="T1043"/>
      <c r="U1043"/>
    </row>
    <row r="1044" spans="1:21">
      <c r="A1044" s="2">
        <v>191891</v>
      </c>
      <c r="B1044" s="2" t="s">
        <v>15</v>
      </c>
      <c r="C1044" s="4">
        <v>45484</v>
      </c>
      <c r="D1044" s="17">
        <v>45484</v>
      </c>
      <c r="E1044" s="2" t="s">
        <v>16</v>
      </c>
      <c r="F1044" s="2" t="s">
        <v>17</v>
      </c>
      <c r="G1044" s="2">
        <v>22</v>
      </c>
      <c r="H1044" s="2" t="s">
        <v>44</v>
      </c>
      <c r="I1044" s="2" t="s">
        <v>27</v>
      </c>
      <c r="J1044" s="12">
        <v>100</v>
      </c>
      <c r="K1044" s="2">
        <v>125</v>
      </c>
      <c r="L1044" s="2">
        <v>1</v>
      </c>
      <c r="M1044" s="12">
        <v>125</v>
      </c>
      <c r="N1044" s="3">
        <v>5</v>
      </c>
      <c r="O1044" s="2" t="str" cm="1">
        <f t="array" ref="O1044">_xlfn.IFS(N1044=1,"Unsatisfactory",N1044=2,"Poor",N1044=3,"Average",N1044=4,"Good",N1044=5,"Excellent")</f>
        <v>Excellent</v>
      </c>
      <c r="P1044"/>
      <c r="Q1044"/>
      <c r="R1044"/>
      <c r="S1044"/>
      <c r="T1044"/>
      <c r="U1044"/>
    </row>
    <row r="1045" spans="1:21">
      <c r="A1045" s="2">
        <v>172629</v>
      </c>
      <c r="B1045" s="2" t="s">
        <v>50</v>
      </c>
      <c r="C1045" s="4">
        <v>45379</v>
      </c>
      <c r="D1045" s="17">
        <v>45379</v>
      </c>
      <c r="E1045" s="2" t="s">
        <v>16</v>
      </c>
      <c r="F1045" s="2" t="s">
        <v>25</v>
      </c>
      <c r="G1045" s="2">
        <v>20</v>
      </c>
      <c r="H1045" s="2" t="s">
        <v>75</v>
      </c>
      <c r="I1045" s="2" t="s">
        <v>27</v>
      </c>
      <c r="J1045" s="12">
        <v>97</v>
      </c>
      <c r="K1045" s="2">
        <v>167</v>
      </c>
      <c r="L1045" s="2">
        <v>3</v>
      </c>
      <c r="M1045" s="12">
        <v>501</v>
      </c>
      <c r="N1045" s="3">
        <v>5</v>
      </c>
      <c r="O1045" s="2" t="str" cm="1">
        <f t="array" ref="O1045">_xlfn.IFS(N1045=1,"Unsatisfactory",N1045=2,"Poor",N1045=3,"Average",N1045=4,"Good",N1045=5,"Excellent")</f>
        <v>Excellent</v>
      </c>
      <c r="P1045"/>
      <c r="Q1045"/>
      <c r="R1045"/>
      <c r="S1045"/>
      <c r="T1045"/>
      <c r="U1045"/>
    </row>
    <row r="1046" spans="1:21">
      <c r="A1046" s="2">
        <v>123754</v>
      </c>
      <c r="B1046" s="2" t="s">
        <v>48</v>
      </c>
      <c r="C1046" s="4">
        <v>45306</v>
      </c>
      <c r="D1046" s="17">
        <v>45306</v>
      </c>
      <c r="E1046" s="2" t="s">
        <v>16</v>
      </c>
      <c r="F1046" s="2" t="s">
        <v>17</v>
      </c>
      <c r="G1046" s="2">
        <v>27</v>
      </c>
      <c r="H1046" s="2" t="s">
        <v>128</v>
      </c>
      <c r="I1046" s="2" t="s">
        <v>19</v>
      </c>
      <c r="J1046" s="12">
        <v>130</v>
      </c>
      <c r="K1046" s="2">
        <v>130</v>
      </c>
      <c r="L1046" s="2">
        <v>1</v>
      </c>
      <c r="M1046" s="12">
        <v>130</v>
      </c>
      <c r="N1046" s="3">
        <v>5</v>
      </c>
      <c r="O1046" s="2" t="str" cm="1">
        <f t="array" ref="O1046">_xlfn.IFS(N1046=1,"Unsatisfactory",N1046=2,"Poor",N1046=3,"Average",N1046=4,"Good",N1046=5,"Excellent")</f>
        <v>Excellent</v>
      </c>
      <c r="P1046"/>
      <c r="Q1046"/>
      <c r="R1046"/>
      <c r="S1046"/>
      <c r="T1046"/>
      <c r="U1046"/>
    </row>
    <row r="1047" spans="1:21">
      <c r="A1047" s="2">
        <v>170137</v>
      </c>
      <c r="B1047" s="2" t="s">
        <v>48</v>
      </c>
      <c r="C1047" s="4">
        <v>45422</v>
      </c>
      <c r="D1047" s="17">
        <v>45422</v>
      </c>
      <c r="E1047" s="2" t="s">
        <v>16</v>
      </c>
      <c r="F1047" s="2" t="s">
        <v>17</v>
      </c>
      <c r="G1047" s="2">
        <v>20</v>
      </c>
      <c r="H1047" s="2" t="s">
        <v>75</v>
      </c>
      <c r="I1047" s="2" t="s">
        <v>27</v>
      </c>
      <c r="J1047" s="12">
        <v>130</v>
      </c>
      <c r="K1047" s="2">
        <v>200</v>
      </c>
      <c r="L1047" s="2">
        <v>2</v>
      </c>
      <c r="M1047" s="12">
        <v>400</v>
      </c>
      <c r="N1047" s="3">
        <v>2</v>
      </c>
      <c r="O1047" s="2" t="str" cm="1">
        <f t="array" ref="O1047">_xlfn.IFS(N1047=1,"Unsatisfactory",N1047=2,"Poor",N1047=3,"Average",N1047=4,"Good",N1047=5,"Excellent")</f>
        <v>Poor</v>
      </c>
      <c r="P1047"/>
      <c r="Q1047"/>
      <c r="R1047"/>
      <c r="S1047"/>
      <c r="T1047"/>
      <c r="U1047"/>
    </row>
    <row r="1048" spans="1:21">
      <c r="A1048" s="2">
        <v>132149</v>
      </c>
      <c r="B1048" s="2" t="s">
        <v>23</v>
      </c>
      <c r="C1048" s="4">
        <v>45488</v>
      </c>
      <c r="D1048" s="17">
        <v>45488</v>
      </c>
      <c r="E1048" s="2" t="s">
        <v>24</v>
      </c>
      <c r="F1048" s="2" t="s">
        <v>17</v>
      </c>
      <c r="G1048" s="2">
        <v>21</v>
      </c>
      <c r="H1048" s="2" t="s">
        <v>56</v>
      </c>
      <c r="I1048" s="2" t="s">
        <v>19</v>
      </c>
      <c r="J1048" s="12">
        <v>9</v>
      </c>
      <c r="K1048" s="2">
        <v>9</v>
      </c>
      <c r="L1048" s="2">
        <v>1</v>
      </c>
      <c r="M1048" s="12">
        <v>9</v>
      </c>
      <c r="N1048" s="3">
        <v>4</v>
      </c>
      <c r="O1048" s="2" t="str" cm="1">
        <f t="array" ref="O1048">_xlfn.IFS(N1048=1,"Unsatisfactory",N1048=2,"Poor",N1048=3,"Average",N1048=4,"Good",N1048=5,"Excellent")</f>
        <v>Good</v>
      </c>
      <c r="P1048"/>
      <c r="Q1048"/>
      <c r="R1048"/>
      <c r="S1048"/>
      <c r="T1048"/>
      <c r="U1048"/>
    </row>
    <row r="1049" spans="1:21">
      <c r="A1049" s="2">
        <v>188540</v>
      </c>
      <c r="B1049" s="2" t="s">
        <v>50</v>
      </c>
      <c r="C1049" s="4">
        <v>45565</v>
      </c>
      <c r="D1049" s="17">
        <v>45565</v>
      </c>
      <c r="E1049" s="2" t="s">
        <v>16</v>
      </c>
      <c r="F1049" s="2" t="s">
        <v>17</v>
      </c>
      <c r="G1049" s="2">
        <v>23</v>
      </c>
      <c r="H1049" s="2" t="s">
        <v>129</v>
      </c>
      <c r="I1049" s="2" t="s">
        <v>19</v>
      </c>
      <c r="J1049" s="12">
        <v>97</v>
      </c>
      <c r="K1049" s="2">
        <v>97</v>
      </c>
      <c r="L1049" s="2">
        <v>3</v>
      </c>
      <c r="M1049" s="12">
        <v>291</v>
      </c>
      <c r="N1049" s="3">
        <v>4</v>
      </c>
      <c r="O1049" s="2" t="str" cm="1">
        <f t="array" ref="O1049">_xlfn.IFS(N1049=1,"Unsatisfactory",N1049=2,"Poor",N1049=3,"Average",N1049=4,"Good",N1049=5,"Excellent")</f>
        <v>Good</v>
      </c>
      <c r="P1049"/>
      <c r="Q1049"/>
      <c r="R1049"/>
      <c r="S1049"/>
      <c r="T1049"/>
      <c r="U1049"/>
    </row>
    <row r="1050" spans="1:21">
      <c r="A1050" s="2">
        <v>147943</v>
      </c>
      <c r="B1050" s="2" t="s">
        <v>48</v>
      </c>
      <c r="C1050" s="4">
        <v>45315</v>
      </c>
      <c r="D1050" s="17">
        <v>45315</v>
      </c>
      <c r="E1050" s="2" t="s">
        <v>16</v>
      </c>
      <c r="F1050" s="2" t="s">
        <v>17</v>
      </c>
      <c r="G1050" s="2">
        <v>30</v>
      </c>
      <c r="H1050" s="2" t="s">
        <v>69</v>
      </c>
      <c r="I1050" s="2" t="s">
        <v>19</v>
      </c>
      <c r="J1050" s="12">
        <v>130</v>
      </c>
      <c r="K1050" s="2">
        <v>130</v>
      </c>
      <c r="L1050" s="2">
        <v>1</v>
      </c>
      <c r="M1050" s="12">
        <v>130</v>
      </c>
      <c r="N1050" s="3">
        <v>1</v>
      </c>
      <c r="O1050" s="2" t="str" cm="1">
        <f t="array" ref="O1050">_xlfn.IFS(N1050=1,"Unsatisfactory",N1050=2,"Poor",N1050=3,"Average",N1050=4,"Good",N1050=5,"Excellent")</f>
        <v>Unsatisfactory</v>
      </c>
      <c r="P1050"/>
      <c r="Q1050"/>
      <c r="R1050"/>
      <c r="S1050"/>
      <c r="T1050"/>
      <c r="U1050"/>
    </row>
    <row r="1051" spans="1:21">
      <c r="A1051" s="2">
        <v>140917</v>
      </c>
      <c r="B1051" s="2" t="s">
        <v>76</v>
      </c>
      <c r="C1051" s="4">
        <v>45382</v>
      </c>
      <c r="D1051" s="17">
        <v>45382</v>
      </c>
      <c r="E1051" s="2" t="s">
        <v>37</v>
      </c>
      <c r="F1051" s="2" t="s">
        <v>25</v>
      </c>
      <c r="G1051" s="2">
        <v>34</v>
      </c>
      <c r="H1051" s="2" t="s">
        <v>74</v>
      </c>
      <c r="I1051" s="2" t="s">
        <v>27</v>
      </c>
      <c r="J1051" s="12">
        <v>45</v>
      </c>
      <c r="K1051" s="2">
        <v>70</v>
      </c>
      <c r="L1051" s="2">
        <v>4</v>
      </c>
      <c r="M1051" s="12">
        <v>280</v>
      </c>
      <c r="N1051" s="3">
        <v>4</v>
      </c>
      <c r="O1051" s="2" t="str" cm="1">
        <f t="array" ref="O1051">_xlfn.IFS(N1051=1,"Unsatisfactory",N1051=2,"Poor",N1051=3,"Average",N1051=4,"Good",N1051=5,"Excellent")</f>
        <v>Good</v>
      </c>
      <c r="P1051"/>
      <c r="Q1051"/>
      <c r="R1051"/>
      <c r="S1051"/>
      <c r="T1051"/>
      <c r="U1051"/>
    </row>
    <row r="1052" spans="1:21">
      <c r="A1052" s="2">
        <v>135861</v>
      </c>
      <c r="B1052" s="2" t="s">
        <v>42</v>
      </c>
      <c r="C1052" s="4">
        <v>45392</v>
      </c>
      <c r="D1052" s="17">
        <v>45392</v>
      </c>
      <c r="E1052" s="2" t="s">
        <v>16</v>
      </c>
      <c r="F1052" s="2" t="s">
        <v>25</v>
      </c>
      <c r="G1052" s="2">
        <v>32</v>
      </c>
      <c r="H1052" s="2" t="s">
        <v>66</v>
      </c>
      <c r="I1052" s="2" t="s">
        <v>27</v>
      </c>
      <c r="J1052" s="12">
        <v>65</v>
      </c>
      <c r="K1052" s="2">
        <v>105</v>
      </c>
      <c r="L1052" s="2">
        <v>3</v>
      </c>
      <c r="M1052" s="12">
        <v>315</v>
      </c>
      <c r="N1052" s="3">
        <v>3</v>
      </c>
      <c r="O1052" s="2" t="str" cm="1">
        <f t="array" ref="O1052">_xlfn.IFS(N1052=1,"Unsatisfactory",N1052=2,"Poor",N1052=3,"Average",N1052=4,"Good",N1052=5,"Excellent")</f>
        <v>Average</v>
      </c>
      <c r="P1052"/>
      <c r="Q1052"/>
      <c r="R1052"/>
      <c r="S1052"/>
      <c r="T1052"/>
      <c r="U1052"/>
    </row>
    <row r="1053" spans="1:21">
      <c r="A1053" s="2">
        <v>189728</v>
      </c>
      <c r="B1053" s="2" t="s">
        <v>42</v>
      </c>
      <c r="C1053" s="4">
        <v>45247</v>
      </c>
      <c r="D1053" s="17">
        <v>45247</v>
      </c>
      <c r="E1053" s="2" t="s">
        <v>16</v>
      </c>
      <c r="F1053" s="2" t="s">
        <v>17</v>
      </c>
      <c r="G1053" s="2">
        <v>32</v>
      </c>
      <c r="H1053" s="2" t="s">
        <v>128</v>
      </c>
      <c r="I1053" s="2" t="s">
        <v>19</v>
      </c>
      <c r="J1053" s="12">
        <v>65</v>
      </c>
      <c r="K1053" s="2">
        <v>65</v>
      </c>
      <c r="L1053" s="2">
        <v>2</v>
      </c>
      <c r="M1053" s="12">
        <v>130</v>
      </c>
      <c r="N1053" s="3">
        <v>1</v>
      </c>
      <c r="O1053" s="2" t="str" cm="1">
        <f t="array" ref="O1053">_xlfn.IFS(N1053=1,"Unsatisfactory",N1053=2,"Poor",N1053=3,"Average",N1053=4,"Good",N1053=5,"Excellent")</f>
        <v>Unsatisfactory</v>
      </c>
      <c r="P1053"/>
      <c r="Q1053"/>
      <c r="R1053"/>
      <c r="S1053"/>
      <c r="T1053"/>
      <c r="U1053"/>
    </row>
    <row r="1054" spans="1:21">
      <c r="A1054" s="2">
        <v>148124</v>
      </c>
      <c r="B1054" s="2" t="s">
        <v>42</v>
      </c>
      <c r="C1054" s="4">
        <v>45486</v>
      </c>
      <c r="D1054" s="17">
        <v>45486</v>
      </c>
      <c r="E1054" s="2" t="s">
        <v>16</v>
      </c>
      <c r="F1054" s="2" t="s">
        <v>17</v>
      </c>
      <c r="G1054" s="2">
        <v>23</v>
      </c>
      <c r="H1054" s="2" t="s">
        <v>29</v>
      </c>
      <c r="I1054" s="2" t="s">
        <v>19</v>
      </c>
      <c r="J1054" s="12">
        <v>65</v>
      </c>
      <c r="K1054" s="2">
        <v>65</v>
      </c>
      <c r="L1054" s="2">
        <v>1</v>
      </c>
      <c r="M1054" s="12">
        <v>65</v>
      </c>
      <c r="N1054" s="3">
        <v>5</v>
      </c>
      <c r="O1054" s="2" t="str" cm="1">
        <f t="array" ref="O1054">_xlfn.IFS(N1054=1,"Unsatisfactory",N1054=2,"Poor",N1054=3,"Average",N1054=4,"Good",N1054=5,"Excellent")</f>
        <v>Excellent</v>
      </c>
      <c r="P1054"/>
      <c r="Q1054"/>
      <c r="R1054"/>
      <c r="S1054"/>
      <c r="T1054"/>
      <c r="U1054"/>
    </row>
    <row r="1055" spans="1:21">
      <c r="A1055" s="2">
        <v>192066</v>
      </c>
      <c r="B1055" s="2" t="s">
        <v>42</v>
      </c>
      <c r="C1055" s="4">
        <v>45442</v>
      </c>
      <c r="D1055" s="17">
        <v>45442</v>
      </c>
      <c r="E1055" s="2" t="s">
        <v>16</v>
      </c>
      <c r="F1055" s="2" t="s">
        <v>25</v>
      </c>
      <c r="G1055" s="2">
        <v>26</v>
      </c>
      <c r="H1055" s="2" t="s">
        <v>115</v>
      </c>
      <c r="I1055" s="2" t="s">
        <v>19</v>
      </c>
      <c r="J1055" s="12">
        <v>65</v>
      </c>
      <c r="K1055" s="2">
        <v>65</v>
      </c>
      <c r="L1055" s="2">
        <v>1</v>
      </c>
      <c r="M1055" s="12">
        <v>65</v>
      </c>
      <c r="N1055" s="3">
        <v>1</v>
      </c>
      <c r="O1055" s="2" t="str" cm="1">
        <f t="array" ref="O1055">_xlfn.IFS(N1055=1,"Unsatisfactory",N1055=2,"Poor",N1055=3,"Average",N1055=4,"Good",N1055=5,"Excellent")</f>
        <v>Unsatisfactory</v>
      </c>
      <c r="P1055"/>
      <c r="Q1055"/>
      <c r="R1055"/>
      <c r="S1055"/>
      <c r="T1055"/>
      <c r="U1055"/>
    </row>
    <row r="1056" spans="1:21">
      <c r="A1056" s="2">
        <v>125781</v>
      </c>
      <c r="B1056" s="2" t="s">
        <v>76</v>
      </c>
      <c r="C1056" s="4">
        <v>45273</v>
      </c>
      <c r="D1056" s="17">
        <v>45273</v>
      </c>
      <c r="E1056" s="2" t="s">
        <v>37</v>
      </c>
      <c r="F1056" s="2" t="s">
        <v>25</v>
      </c>
      <c r="G1056" s="2">
        <v>27</v>
      </c>
      <c r="H1056" s="2" t="s">
        <v>51</v>
      </c>
      <c r="I1056" s="2" t="s">
        <v>27</v>
      </c>
      <c r="J1056" s="12">
        <v>45</v>
      </c>
      <c r="K1056" s="2">
        <v>95</v>
      </c>
      <c r="L1056" s="2">
        <v>2</v>
      </c>
      <c r="M1056" s="12">
        <v>190</v>
      </c>
      <c r="N1056" s="3">
        <v>4</v>
      </c>
      <c r="O1056" s="2" t="str" cm="1">
        <f t="array" ref="O1056">_xlfn.IFS(N1056=1,"Unsatisfactory",N1056=2,"Poor",N1056=3,"Average",N1056=4,"Good",N1056=5,"Excellent")</f>
        <v>Good</v>
      </c>
      <c r="P1056"/>
      <c r="Q1056"/>
      <c r="R1056"/>
      <c r="S1056"/>
      <c r="T1056"/>
      <c r="U1056"/>
    </row>
    <row r="1057" spans="1:21">
      <c r="A1057" s="2">
        <v>175877</v>
      </c>
      <c r="B1057" s="2" t="s">
        <v>15</v>
      </c>
      <c r="C1057" s="4">
        <v>45279</v>
      </c>
      <c r="D1057" s="17">
        <v>45279</v>
      </c>
      <c r="E1057" s="2" t="s">
        <v>16</v>
      </c>
      <c r="F1057" s="2" t="s">
        <v>25</v>
      </c>
      <c r="G1057" s="2">
        <v>34</v>
      </c>
      <c r="H1057" s="2" t="s">
        <v>118</v>
      </c>
      <c r="I1057" s="2" t="s">
        <v>19</v>
      </c>
      <c r="J1057" s="12">
        <v>100</v>
      </c>
      <c r="K1057" s="2">
        <v>100</v>
      </c>
      <c r="L1057" s="2">
        <v>5</v>
      </c>
      <c r="M1057" s="12">
        <v>500</v>
      </c>
      <c r="N1057" s="3">
        <v>4</v>
      </c>
      <c r="O1057" s="2" t="str" cm="1">
        <f t="array" ref="O1057">_xlfn.IFS(N1057=1,"Unsatisfactory",N1057=2,"Poor",N1057=3,"Average",N1057=4,"Good",N1057=5,"Excellent")</f>
        <v>Good</v>
      </c>
      <c r="P1057"/>
      <c r="Q1057"/>
      <c r="R1057"/>
      <c r="S1057"/>
      <c r="T1057"/>
      <c r="U1057"/>
    </row>
    <row r="1058" spans="1:21">
      <c r="A1058" s="2">
        <v>143632</v>
      </c>
      <c r="B1058" s="2" t="s">
        <v>50</v>
      </c>
      <c r="C1058" s="4">
        <v>45530</v>
      </c>
      <c r="D1058" s="17">
        <v>45530</v>
      </c>
      <c r="E1058" s="2" t="s">
        <v>16</v>
      </c>
      <c r="F1058" s="2" t="s">
        <v>25</v>
      </c>
      <c r="G1058" s="2">
        <v>26</v>
      </c>
      <c r="H1058" s="2" t="s">
        <v>80</v>
      </c>
      <c r="I1058" s="2" t="s">
        <v>27</v>
      </c>
      <c r="J1058" s="12">
        <v>97</v>
      </c>
      <c r="K1058" s="2">
        <v>137</v>
      </c>
      <c r="L1058" s="2">
        <v>1</v>
      </c>
      <c r="M1058" s="12">
        <v>137</v>
      </c>
      <c r="N1058" s="3">
        <v>5</v>
      </c>
      <c r="O1058" s="2" t="str" cm="1">
        <f t="array" ref="O1058">_xlfn.IFS(N1058=1,"Unsatisfactory",N1058=2,"Poor",N1058=3,"Average",N1058=4,"Good",N1058=5,"Excellent")</f>
        <v>Excellent</v>
      </c>
      <c r="P1058"/>
      <c r="Q1058"/>
      <c r="R1058"/>
      <c r="S1058"/>
      <c r="T1058"/>
      <c r="U1058"/>
    </row>
    <row r="1059" spans="1:21">
      <c r="A1059" s="2">
        <v>194032</v>
      </c>
      <c r="B1059" s="2" t="s">
        <v>42</v>
      </c>
      <c r="C1059" s="4">
        <v>45467</v>
      </c>
      <c r="D1059" s="17">
        <v>45467</v>
      </c>
      <c r="E1059" s="2" t="s">
        <v>16</v>
      </c>
      <c r="F1059" s="2" t="s">
        <v>25</v>
      </c>
      <c r="G1059" s="2">
        <v>22</v>
      </c>
      <c r="H1059" s="2" t="s">
        <v>31</v>
      </c>
      <c r="I1059" s="2" t="s">
        <v>19</v>
      </c>
      <c r="J1059" s="12">
        <v>65</v>
      </c>
      <c r="K1059" s="2">
        <v>65</v>
      </c>
      <c r="L1059" s="2">
        <v>1</v>
      </c>
      <c r="M1059" s="12">
        <v>65</v>
      </c>
      <c r="N1059" s="3">
        <v>3</v>
      </c>
      <c r="O1059" s="2" t="str" cm="1">
        <f t="array" ref="O1059">_xlfn.IFS(N1059=1,"Unsatisfactory",N1059=2,"Poor",N1059=3,"Average",N1059=4,"Good",N1059=5,"Excellent")</f>
        <v>Average</v>
      </c>
      <c r="P1059"/>
      <c r="Q1059"/>
      <c r="R1059"/>
      <c r="S1059"/>
      <c r="T1059"/>
      <c r="U1059"/>
    </row>
    <row r="1060" spans="1:21">
      <c r="A1060" s="2">
        <v>187717</v>
      </c>
      <c r="B1060" s="2" t="s">
        <v>30</v>
      </c>
      <c r="C1060" s="4">
        <v>45431</v>
      </c>
      <c r="D1060" s="17">
        <v>45431</v>
      </c>
      <c r="E1060" s="2" t="s">
        <v>24</v>
      </c>
      <c r="F1060" s="2" t="s">
        <v>17</v>
      </c>
      <c r="G1060" s="2">
        <v>32</v>
      </c>
      <c r="H1060" s="2" t="s">
        <v>26</v>
      </c>
      <c r="I1060" s="2" t="s">
        <v>27</v>
      </c>
      <c r="J1060" s="12">
        <v>10</v>
      </c>
      <c r="K1060" s="2">
        <v>50</v>
      </c>
      <c r="L1060" s="2">
        <v>2</v>
      </c>
      <c r="M1060" s="12">
        <v>100</v>
      </c>
      <c r="N1060" s="3">
        <v>1</v>
      </c>
      <c r="O1060" s="2" t="str" cm="1">
        <f t="array" ref="O1060">_xlfn.IFS(N1060=1,"Unsatisfactory",N1060=2,"Poor",N1060=3,"Average",N1060=4,"Good",N1060=5,"Excellent")</f>
        <v>Unsatisfactory</v>
      </c>
      <c r="P1060"/>
      <c r="Q1060"/>
      <c r="R1060"/>
      <c r="S1060"/>
      <c r="T1060"/>
      <c r="U1060"/>
    </row>
    <row r="1061" spans="1:21">
      <c r="A1061" s="2">
        <v>146617</v>
      </c>
      <c r="B1061" s="2" t="s">
        <v>82</v>
      </c>
      <c r="C1061" s="4">
        <v>45244</v>
      </c>
      <c r="D1061" s="17">
        <v>45244</v>
      </c>
      <c r="E1061" s="2" t="s">
        <v>37</v>
      </c>
      <c r="F1061" s="2" t="s">
        <v>25</v>
      </c>
      <c r="G1061" s="2">
        <v>19</v>
      </c>
      <c r="H1061" s="2" t="s">
        <v>74</v>
      </c>
      <c r="I1061" s="2" t="s">
        <v>27</v>
      </c>
      <c r="J1061" s="12">
        <v>20</v>
      </c>
      <c r="K1061" s="2">
        <v>45</v>
      </c>
      <c r="L1061" s="2">
        <v>1</v>
      </c>
      <c r="M1061" s="12">
        <v>45</v>
      </c>
      <c r="N1061" s="3">
        <v>1</v>
      </c>
      <c r="O1061" s="2" t="str" cm="1">
        <f t="array" ref="O1061">_xlfn.IFS(N1061=1,"Unsatisfactory",N1061=2,"Poor",N1061=3,"Average",N1061=4,"Good",N1061=5,"Excellent")</f>
        <v>Unsatisfactory</v>
      </c>
      <c r="P1061"/>
      <c r="Q1061"/>
      <c r="R1061"/>
      <c r="S1061"/>
      <c r="T1061"/>
      <c r="U1061"/>
    </row>
    <row r="1062" spans="1:21">
      <c r="A1062" s="2">
        <v>125591</v>
      </c>
      <c r="B1062" s="2" t="s">
        <v>53</v>
      </c>
      <c r="C1062" s="4">
        <v>45502</v>
      </c>
      <c r="D1062" s="17">
        <v>45502</v>
      </c>
      <c r="E1062" s="2" t="s">
        <v>37</v>
      </c>
      <c r="F1062" s="2" t="s">
        <v>17</v>
      </c>
      <c r="G1062" s="2">
        <v>24</v>
      </c>
      <c r="H1062" s="2" t="s">
        <v>74</v>
      </c>
      <c r="I1062" s="2" t="s">
        <v>27</v>
      </c>
      <c r="J1062" s="12">
        <v>15</v>
      </c>
      <c r="K1062" s="2">
        <v>40</v>
      </c>
      <c r="L1062" s="2">
        <v>3</v>
      </c>
      <c r="M1062" s="12">
        <v>120</v>
      </c>
      <c r="N1062" s="3">
        <v>1</v>
      </c>
      <c r="O1062" s="2" t="str" cm="1">
        <f t="array" ref="O1062">_xlfn.IFS(N1062=1,"Unsatisfactory",N1062=2,"Poor",N1062=3,"Average",N1062=4,"Good",N1062=5,"Excellent")</f>
        <v>Unsatisfactory</v>
      </c>
      <c r="P1062"/>
      <c r="Q1062"/>
      <c r="R1062"/>
      <c r="S1062"/>
      <c r="T1062"/>
      <c r="U1062"/>
    </row>
    <row r="1063" spans="1:21">
      <c r="A1063" s="2">
        <v>161021</v>
      </c>
      <c r="B1063" s="2" t="s">
        <v>78</v>
      </c>
      <c r="C1063" s="4">
        <v>45346</v>
      </c>
      <c r="D1063" s="17">
        <v>45346</v>
      </c>
      <c r="E1063" s="2" t="s">
        <v>37</v>
      </c>
      <c r="F1063" s="2" t="s">
        <v>17</v>
      </c>
      <c r="G1063" s="2">
        <v>31</v>
      </c>
      <c r="H1063" s="2" t="s">
        <v>115</v>
      </c>
      <c r="I1063" s="2" t="s">
        <v>19</v>
      </c>
      <c r="J1063" s="12">
        <v>50</v>
      </c>
      <c r="K1063" s="2">
        <v>50</v>
      </c>
      <c r="L1063" s="2">
        <v>1</v>
      </c>
      <c r="M1063" s="12">
        <v>50</v>
      </c>
      <c r="N1063" s="3">
        <v>5</v>
      </c>
      <c r="O1063" s="2" t="str" cm="1">
        <f t="array" ref="O1063">_xlfn.IFS(N1063=1,"Unsatisfactory",N1063=2,"Poor",N1063=3,"Average",N1063=4,"Good",N1063=5,"Excellent")</f>
        <v>Excellent</v>
      </c>
      <c r="P1063"/>
      <c r="Q1063"/>
      <c r="R1063"/>
      <c r="S1063"/>
      <c r="T1063"/>
      <c r="U1063"/>
    </row>
    <row r="1064" spans="1:21">
      <c r="A1064" s="2">
        <v>180763</v>
      </c>
      <c r="B1064" s="2" t="s">
        <v>33</v>
      </c>
      <c r="C1064" s="4">
        <v>45482</v>
      </c>
      <c r="D1064" s="17">
        <v>45482</v>
      </c>
      <c r="E1064" s="2" t="s">
        <v>16</v>
      </c>
      <c r="F1064" s="2" t="s">
        <v>17</v>
      </c>
      <c r="G1064" s="2">
        <v>23</v>
      </c>
      <c r="H1064" s="2" t="s">
        <v>115</v>
      </c>
      <c r="I1064" s="2" t="s">
        <v>19</v>
      </c>
      <c r="J1064" s="12">
        <v>118</v>
      </c>
      <c r="K1064" s="2">
        <v>118</v>
      </c>
      <c r="L1064" s="2">
        <v>2</v>
      </c>
      <c r="M1064" s="12">
        <v>236</v>
      </c>
      <c r="N1064" s="3">
        <v>3</v>
      </c>
      <c r="O1064" s="2" t="str" cm="1">
        <f t="array" ref="O1064">_xlfn.IFS(N1064=1,"Unsatisfactory",N1064=2,"Poor",N1064=3,"Average",N1064=4,"Good",N1064=5,"Excellent")</f>
        <v>Average</v>
      </c>
      <c r="P1064"/>
      <c r="Q1064"/>
      <c r="R1064"/>
      <c r="S1064"/>
      <c r="T1064"/>
      <c r="U1064"/>
    </row>
    <row r="1065" spans="1:21">
      <c r="A1065" s="2">
        <v>135635</v>
      </c>
      <c r="B1065" s="2" t="s">
        <v>50</v>
      </c>
      <c r="C1065" s="4">
        <v>45471</v>
      </c>
      <c r="D1065" s="17">
        <v>45471</v>
      </c>
      <c r="E1065" s="2" t="s">
        <v>16</v>
      </c>
      <c r="F1065" s="2" t="s">
        <v>25</v>
      </c>
      <c r="G1065" s="2">
        <v>32</v>
      </c>
      <c r="H1065" s="2" t="s">
        <v>26</v>
      </c>
      <c r="I1065" s="2" t="s">
        <v>27</v>
      </c>
      <c r="J1065" s="12">
        <v>97</v>
      </c>
      <c r="K1065" s="2">
        <v>137</v>
      </c>
      <c r="L1065" s="2">
        <v>4</v>
      </c>
      <c r="M1065" s="12">
        <v>548</v>
      </c>
      <c r="N1065" s="3">
        <v>3</v>
      </c>
      <c r="O1065" s="2" t="str" cm="1">
        <f t="array" ref="O1065">_xlfn.IFS(N1065=1,"Unsatisfactory",N1065=2,"Poor",N1065=3,"Average",N1065=4,"Good",N1065=5,"Excellent")</f>
        <v>Average</v>
      </c>
      <c r="P1065"/>
      <c r="Q1065"/>
      <c r="R1065"/>
      <c r="S1065"/>
      <c r="T1065"/>
      <c r="U1065"/>
    </row>
    <row r="1066" spans="1:21">
      <c r="A1066" s="2">
        <v>143168</v>
      </c>
      <c r="B1066" s="2" t="s">
        <v>82</v>
      </c>
      <c r="C1066" s="4">
        <v>45555</v>
      </c>
      <c r="D1066" s="17">
        <v>45555</v>
      </c>
      <c r="E1066" s="2" t="s">
        <v>37</v>
      </c>
      <c r="F1066" s="2" t="s">
        <v>25</v>
      </c>
      <c r="G1066" s="2">
        <v>19</v>
      </c>
      <c r="H1066" s="2" t="s">
        <v>56</v>
      </c>
      <c r="I1066" s="2" t="s">
        <v>19</v>
      </c>
      <c r="J1066" s="12">
        <v>20</v>
      </c>
      <c r="K1066" s="2">
        <v>20</v>
      </c>
      <c r="L1066" s="2">
        <v>1</v>
      </c>
      <c r="M1066" s="12">
        <v>20</v>
      </c>
      <c r="N1066" s="3">
        <v>4</v>
      </c>
      <c r="O1066" s="2" t="str" cm="1">
        <f t="array" ref="O1066">_xlfn.IFS(N1066=1,"Unsatisfactory",N1066=2,"Poor",N1066=3,"Average",N1066=4,"Good",N1066=5,"Excellent")</f>
        <v>Good</v>
      </c>
      <c r="P1066"/>
      <c r="Q1066"/>
      <c r="R1066"/>
      <c r="S1066"/>
      <c r="T1066"/>
      <c r="U1066"/>
    </row>
    <row r="1067" spans="1:21">
      <c r="A1067" s="2">
        <v>175511</v>
      </c>
      <c r="B1067" s="2" t="s">
        <v>82</v>
      </c>
      <c r="C1067" s="4">
        <v>45576</v>
      </c>
      <c r="D1067" s="17">
        <v>45576</v>
      </c>
      <c r="E1067" s="2" t="s">
        <v>37</v>
      </c>
      <c r="F1067" s="2" t="s">
        <v>25</v>
      </c>
      <c r="G1067" s="2">
        <v>20</v>
      </c>
      <c r="H1067" s="2" t="s">
        <v>131</v>
      </c>
      <c r="I1067" s="2" t="s">
        <v>27</v>
      </c>
      <c r="J1067" s="12">
        <v>20</v>
      </c>
      <c r="K1067" s="2">
        <v>90</v>
      </c>
      <c r="L1067" s="2">
        <v>5</v>
      </c>
      <c r="M1067" s="12">
        <v>450</v>
      </c>
      <c r="N1067" s="3">
        <v>4</v>
      </c>
      <c r="O1067" s="2" t="str" cm="1">
        <f t="array" ref="O1067">_xlfn.IFS(N1067=1,"Unsatisfactory",N1067=2,"Poor",N1067=3,"Average",N1067=4,"Good",N1067=5,"Excellent")</f>
        <v>Good</v>
      </c>
      <c r="P1067"/>
      <c r="Q1067"/>
      <c r="R1067"/>
      <c r="S1067"/>
      <c r="T1067"/>
      <c r="U1067"/>
    </row>
    <row r="1068" spans="1:21">
      <c r="A1068" s="2">
        <v>141624</v>
      </c>
      <c r="B1068" s="2" t="s">
        <v>50</v>
      </c>
      <c r="C1068" s="4">
        <v>45333</v>
      </c>
      <c r="D1068" s="17">
        <v>45333</v>
      </c>
      <c r="E1068" s="2" t="s">
        <v>16</v>
      </c>
      <c r="F1068" s="2" t="s">
        <v>25</v>
      </c>
      <c r="G1068" s="2">
        <v>26</v>
      </c>
      <c r="H1068" s="2" t="s">
        <v>131</v>
      </c>
      <c r="I1068" s="2" t="s">
        <v>27</v>
      </c>
      <c r="J1068" s="12">
        <v>97</v>
      </c>
      <c r="K1068" s="2">
        <v>167</v>
      </c>
      <c r="L1068" s="2">
        <v>1</v>
      </c>
      <c r="M1068" s="12">
        <v>167</v>
      </c>
      <c r="N1068" s="3">
        <v>4</v>
      </c>
      <c r="O1068" s="2" t="str" cm="1">
        <f t="array" ref="O1068">_xlfn.IFS(N1068=1,"Unsatisfactory",N1068=2,"Poor",N1068=3,"Average",N1068=4,"Good",N1068=5,"Excellent")</f>
        <v>Good</v>
      </c>
      <c r="P1068"/>
      <c r="Q1068"/>
      <c r="R1068"/>
      <c r="S1068"/>
      <c r="T1068"/>
      <c r="U1068"/>
    </row>
    <row r="1069" spans="1:21">
      <c r="A1069" s="2">
        <v>121344</v>
      </c>
      <c r="B1069" s="2" t="s">
        <v>15</v>
      </c>
      <c r="C1069" s="4">
        <v>45541</v>
      </c>
      <c r="D1069" s="17">
        <v>45541</v>
      </c>
      <c r="E1069" s="2" t="s">
        <v>16</v>
      </c>
      <c r="F1069" s="2" t="s">
        <v>17</v>
      </c>
      <c r="G1069" s="2">
        <v>21</v>
      </c>
      <c r="H1069" s="2" t="s">
        <v>38</v>
      </c>
      <c r="I1069" s="2" t="s">
        <v>19</v>
      </c>
      <c r="J1069" s="12">
        <v>100</v>
      </c>
      <c r="K1069" s="2">
        <v>100</v>
      </c>
      <c r="L1069" s="2">
        <v>1</v>
      </c>
      <c r="M1069" s="12">
        <v>100</v>
      </c>
      <c r="N1069" s="3">
        <v>1</v>
      </c>
      <c r="O1069" s="2" t="str" cm="1">
        <f t="array" ref="O1069">_xlfn.IFS(N1069=1,"Unsatisfactory",N1069=2,"Poor",N1069=3,"Average",N1069=4,"Good",N1069=5,"Excellent")</f>
        <v>Unsatisfactory</v>
      </c>
      <c r="P1069"/>
      <c r="Q1069"/>
      <c r="R1069"/>
      <c r="S1069"/>
      <c r="T1069"/>
      <c r="U1069"/>
    </row>
    <row r="1070" spans="1:21">
      <c r="A1070" s="2">
        <v>130626</v>
      </c>
      <c r="B1070" s="2" t="s">
        <v>15</v>
      </c>
      <c r="C1070" s="4">
        <v>45413</v>
      </c>
      <c r="D1070" s="17">
        <v>45413</v>
      </c>
      <c r="E1070" s="2" t="s">
        <v>16</v>
      </c>
      <c r="F1070" s="2" t="s">
        <v>17</v>
      </c>
      <c r="G1070" s="2">
        <v>20</v>
      </c>
      <c r="H1070" s="2" t="s">
        <v>29</v>
      </c>
      <c r="I1070" s="2" t="s">
        <v>19</v>
      </c>
      <c r="J1070" s="12">
        <v>100</v>
      </c>
      <c r="K1070" s="2">
        <v>100</v>
      </c>
      <c r="L1070" s="2">
        <v>2</v>
      </c>
      <c r="M1070" s="12">
        <v>200</v>
      </c>
      <c r="N1070" s="3">
        <v>2</v>
      </c>
      <c r="O1070" s="2" t="str" cm="1">
        <f t="array" ref="O1070">_xlfn.IFS(N1070=1,"Unsatisfactory",N1070=2,"Poor",N1070=3,"Average",N1070=4,"Good",N1070=5,"Excellent")</f>
        <v>Poor</v>
      </c>
      <c r="P1070"/>
      <c r="Q1070"/>
      <c r="R1070"/>
      <c r="S1070"/>
      <c r="T1070"/>
      <c r="U1070"/>
    </row>
    <row r="1071" spans="1:21">
      <c r="A1071" s="2">
        <v>124565</v>
      </c>
      <c r="B1071" s="2" t="s">
        <v>76</v>
      </c>
      <c r="C1071" s="4">
        <v>45270</v>
      </c>
      <c r="D1071" s="17">
        <v>45270</v>
      </c>
      <c r="E1071" s="2" t="s">
        <v>37</v>
      </c>
      <c r="F1071" s="2" t="s">
        <v>25</v>
      </c>
      <c r="G1071" s="2">
        <v>33</v>
      </c>
      <c r="H1071" s="2" t="s">
        <v>62</v>
      </c>
      <c r="I1071" s="2" t="s">
        <v>19</v>
      </c>
      <c r="J1071" s="12">
        <v>45</v>
      </c>
      <c r="K1071" s="2">
        <v>45</v>
      </c>
      <c r="L1071" s="2">
        <v>1</v>
      </c>
      <c r="M1071" s="12">
        <v>45</v>
      </c>
      <c r="N1071" s="3">
        <v>4</v>
      </c>
      <c r="O1071" s="2" t="str" cm="1">
        <f t="array" ref="O1071">_xlfn.IFS(N1071=1,"Unsatisfactory",N1071=2,"Poor",N1071=3,"Average",N1071=4,"Good",N1071=5,"Excellent")</f>
        <v>Good</v>
      </c>
      <c r="P1071"/>
      <c r="Q1071"/>
      <c r="R1071"/>
      <c r="S1071"/>
      <c r="T1071"/>
      <c r="U1071"/>
    </row>
    <row r="1072" spans="1:21">
      <c r="A1072" s="2">
        <v>169741</v>
      </c>
      <c r="B1072" s="2" t="s">
        <v>42</v>
      </c>
      <c r="C1072" s="4">
        <v>45357</v>
      </c>
      <c r="D1072" s="17">
        <v>45357</v>
      </c>
      <c r="E1072" s="2" t="s">
        <v>16</v>
      </c>
      <c r="F1072" s="2" t="s">
        <v>17</v>
      </c>
      <c r="G1072" s="2">
        <v>20</v>
      </c>
      <c r="H1072" s="2" t="s">
        <v>56</v>
      </c>
      <c r="I1072" s="2" t="s">
        <v>19</v>
      </c>
      <c r="J1072" s="12">
        <v>65</v>
      </c>
      <c r="K1072" s="2">
        <v>65</v>
      </c>
      <c r="L1072" s="2">
        <v>1</v>
      </c>
      <c r="M1072" s="12">
        <v>65</v>
      </c>
      <c r="N1072" s="3">
        <v>3</v>
      </c>
      <c r="O1072" s="2" t="str" cm="1">
        <f t="array" ref="O1072">_xlfn.IFS(N1072=1,"Unsatisfactory",N1072=2,"Poor",N1072=3,"Average",N1072=4,"Good",N1072=5,"Excellent")</f>
        <v>Average</v>
      </c>
      <c r="P1072"/>
      <c r="Q1072"/>
      <c r="R1072"/>
      <c r="S1072"/>
      <c r="T1072"/>
      <c r="U1072"/>
    </row>
    <row r="1073" spans="1:21">
      <c r="A1073" s="2">
        <v>121988</v>
      </c>
      <c r="B1073" s="2" t="s">
        <v>50</v>
      </c>
      <c r="C1073" s="4">
        <v>45264</v>
      </c>
      <c r="D1073" s="17">
        <v>45264</v>
      </c>
      <c r="E1073" s="2" t="s">
        <v>16</v>
      </c>
      <c r="F1073" s="2" t="s">
        <v>17</v>
      </c>
      <c r="G1073" s="2">
        <v>25</v>
      </c>
      <c r="H1073" s="2" t="s">
        <v>129</v>
      </c>
      <c r="I1073" s="2" t="s">
        <v>19</v>
      </c>
      <c r="J1073" s="12">
        <v>97</v>
      </c>
      <c r="K1073" s="2">
        <v>97</v>
      </c>
      <c r="L1073" s="2">
        <v>2</v>
      </c>
      <c r="M1073" s="12">
        <v>194</v>
      </c>
      <c r="N1073" s="3">
        <v>4</v>
      </c>
      <c r="O1073" s="2" t="str" cm="1">
        <f t="array" ref="O1073">_xlfn.IFS(N1073=1,"Unsatisfactory",N1073=2,"Poor",N1073=3,"Average",N1073=4,"Good",N1073=5,"Excellent")</f>
        <v>Good</v>
      </c>
      <c r="P1073"/>
      <c r="Q1073"/>
      <c r="R1073"/>
      <c r="S1073"/>
      <c r="T1073"/>
      <c r="U1073"/>
    </row>
    <row r="1074" spans="1:21">
      <c r="A1074" s="2">
        <v>138465</v>
      </c>
      <c r="B1074" s="2" t="s">
        <v>42</v>
      </c>
      <c r="C1074" s="4">
        <v>45454</v>
      </c>
      <c r="D1074" s="17">
        <v>45454</v>
      </c>
      <c r="E1074" s="2" t="s">
        <v>16</v>
      </c>
      <c r="F1074" s="2" t="s">
        <v>17</v>
      </c>
      <c r="G1074" s="2">
        <v>26</v>
      </c>
      <c r="H1074" s="2" t="s">
        <v>51</v>
      </c>
      <c r="I1074" s="2" t="s">
        <v>27</v>
      </c>
      <c r="J1074" s="12">
        <v>65</v>
      </c>
      <c r="K1074" s="2">
        <v>115</v>
      </c>
      <c r="L1074" s="2">
        <v>1</v>
      </c>
      <c r="M1074" s="12">
        <v>115</v>
      </c>
      <c r="N1074" s="3">
        <v>4</v>
      </c>
      <c r="O1074" s="2" t="str" cm="1">
        <f t="array" ref="O1074">_xlfn.IFS(N1074=1,"Unsatisfactory",N1074=2,"Poor",N1074=3,"Average",N1074=4,"Good",N1074=5,"Excellent")</f>
        <v>Good</v>
      </c>
      <c r="P1074"/>
      <c r="Q1074"/>
      <c r="R1074"/>
      <c r="S1074"/>
      <c r="T1074"/>
      <c r="U1074"/>
    </row>
    <row r="1075" spans="1:21">
      <c r="A1075" s="2">
        <v>124441</v>
      </c>
      <c r="B1075" s="2" t="s">
        <v>42</v>
      </c>
      <c r="C1075" s="4">
        <v>45407</v>
      </c>
      <c r="D1075" s="17">
        <v>45407</v>
      </c>
      <c r="E1075" s="2" t="s">
        <v>16</v>
      </c>
      <c r="F1075" s="2" t="s">
        <v>25</v>
      </c>
      <c r="G1075" s="2">
        <v>31</v>
      </c>
      <c r="H1075" s="2" t="s">
        <v>38</v>
      </c>
      <c r="I1075" s="2" t="s">
        <v>19</v>
      </c>
      <c r="J1075" s="12">
        <v>65</v>
      </c>
      <c r="K1075" s="2">
        <v>65</v>
      </c>
      <c r="L1075" s="2">
        <v>1</v>
      </c>
      <c r="M1075" s="12">
        <v>65</v>
      </c>
      <c r="N1075" s="3">
        <v>3</v>
      </c>
      <c r="O1075" s="2" t="str" cm="1">
        <f t="array" ref="O1075">_xlfn.IFS(N1075=1,"Unsatisfactory",N1075=2,"Poor",N1075=3,"Average",N1075=4,"Good",N1075=5,"Excellent")</f>
        <v>Average</v>
      </c>
      <c r="P1075"/>
      <c r="Q1075"/>
      <c r="R1075"/>
      <c r="S1075"/>
      <c r="T1075"/>
      <c r="U1075"/>
    </row>
    <row r="1076" spans="1:21">
      <c r="A1076" s="2">
        <v>142964</v>
      </c>
      <c r="B1076" s="2" t="s">
        <v>42</v>
      </c>
      <c r="C1076" s="4">
        <v>45505</v>
      </c>
      <c r="D1076" s="17">
        <v>45505</v>
      </c>
      <c r="E1076" s="2" t="s">
        <v>16</v>
      </c>
      <c r="F1076" s="2" t="s">
        <v>25</v>
      </c>
      <c r="G1076" s="2">
        <v>18</v>
      </c>
      <c r="H1076" s="2" t="s">
        <v>29</v>
      </c>
      <c r="I1076" s="2" t="s">
        <v>19</v>
      </c>
      <c r="J1076" s="12">
        <v>65</v>
      </c>
      <c r="K1076" s="2">
        <v>65</v>
      </c>
      <c r="L1076" s="2">
        <v>1</v>
      </c>
      <c r="M1076" s="12">
        <v>65</v>
      </c>
      <c r="N1076" s="3">
        <v>5</v>
      </c>
      <c r="O1076" s="2" t="str" cm="1">
        <f t="array" ref="O1076">_xlfn.IFS(N1076=1,"Unsatisfactory",N1076=2,"Poor",N1076=3,"Average",N1076=4,"Good",N1076=5,"Excellent")</f>
        <v>Excellent</v>
      </c>
      <c r="P1076"/>
      <c r="Q1076"/>
      <c r="R1076"/>
      <c r="S1076"/>
      <c r="T1076"/>
      <c r="U1076"/>
    </row>
    <row r="1077" spans="1:21">
      <c r="A1077" s="2">
        <v>135143</v>
      </c>
      <c r="B1077" s="2" t="s">
        <v>42</v>
      </c>
      <c r="C1077" s="4">
        <v>45332</v>
      </c>
      <c r="D1077" s="17">
        <v>45332</v>
      </c>
      <c r="E1077" s="2" t="s">
        <v>16</v>
      </c>
      <c r="F1077" s="2" t="s">
        <v>25</v>
      </c>
      <c r="G1077" s="2">
        <v>19</v>
      </c>
      <c r="H1077" s="2" t="s">
        <v>29</v>
      </c>
      <c r="I1077" s="2" t="s">
        <v>19</v>
      </c>
      <c r="J1077" s="12">
        <v>65</v>
      </c>
      <c r="K1077" s="2">
        <v>65</v>
      </c>
      <c r="L1077" s="2">
        <v>5</v>
      </c>
      <c r="M1077" s="12">
        <v>325</v>
      </c>
      <c r="N1077" s="3">
        <v>5</v>
      </c>
      <c r="O1077" s="2" t="str" cm="1">
        <f t="array" ref="O1077">_xlfn.IFS(N1077=1,"Unsatisfactory",N1077=2,"Poor",N1077=3,"Average",N1077=4,"Good",N1077=5,"Excellent")</f>
        <v>Excellent</v>
      </c>
      <c r="P1077"/>
      <c r="Q1077"/>
      <c r="R1077"/>
      <c r="S1077"/>
      <c r="T1077"/>
      <c r="U1077"/>
    </row>
    <row r="1078" spans="1:21">
      <c r="A1078" s="2">
        <v>140029</v>
      </c>
      <c r="B1078" s="2" t="s">
        <v>15</v>
      </c>
      <c r="C1078" s="4">
        <v>45525</v>
      </c>
      <c r="D1078" s="17">
        <v>45525</v>
      </c>
      <c r="E1078" s="2" t="s">
        <v>16</v>
      </c>
      <c r="F1078" s="2" t="s">
        <v>17</v>
      </c>
      <c r="G1078" s="2">
        <v>31</v>
      </c>
      <c r="H1078" s="2" t="s">
        <v>130</v>
      </c>
      <c r="I1078" s="2" t="s">
        <v>19</v>
      </c>
      <c r="J1078" s="12">
        <v>100</v>
      </c>
      <c r="K1078" s="2">
        <v>100</v>
      </c>
      <c r="L1078" s="2">
        <v>3</v>
      </c>
      <c r="M1078" s="12">
        <v>300</v>
      </c>
      <c r="N1078" s="3">
        <v>5</v>
      </c>
      <c r="O1078" s="2" t="str" cm="1">
        <f t="array" ref="O1078">_xlfn.IFS(N1078=1,"Unsatisfactory",N1078=2,"Poor",N1078=3,"Average",N1078=4,"Good",N1078=5,"Excellent")</f>
        <v>Excellent</v>
      </c>
      <c r="P1078"/>
      <c r="Q1078"/>
      <c r="R1078"/>
      <c r="S1078"/>
      <c r="T1078"/>
      <c r="U1078"/>
    </row>
    <row r="1079" spans="1:21">
      <c r="A1079" s="2">
        <v>191974</v>
      </c>
      <c r="B1079" s="2" t="s">
        <v>48</v>
      </c>
      <c r="C1079" s="4">
        <v>45279</v>
      </c>
      <c r="D1079" s="17">
        <v>45279</v>
      </c>
      <c r="E1079" s="2" t="s">
        <v>16</v>
      </c>
      <c r="F1079" s="2" t="s">
        <v>17</v>
      </c>
      <c r="G1079" s="2">
        <v>18</v>
      </c>
      <c r="H1079" s="2" t="s">
        <v>67</v>
      </c>
      <c r="I1079" s="2" t="s">
        <v>27</v>
      </c>
      <c r="J1079" s="12">
        <v>130</v>
      </c>
      <c r="K1079" s="2">
        <v>170</v>
      </c>
      <c r="L1079" s="2">
        <v>1</v>
      </c>
      <c r="M1079" s="12">
        <v>170</v>
      </c>
      <c r="N1079" s="3">
        <v>2</v>
      </c>
      <c r="O1079" s="2" t="str" cm="1">
        <f t="array" ref="O1079">_xlfn.IFS(N1079=1,"Unsatisfactory",N1079=2,"Poor",N1079=3,"Average",N1079=4,"Good",N1079=5,"Excellent")</f>
        <v>Poor</v>
      </c>
      <c r="P1079"/>
      <c r="Q1079"/>
      <c r="R1079"/>
      <c r="S1079"/>
      <c r="T1079"/>
      <c r="U1079"/>
    </row>
    <row r="1080" spans="1:21">
      <c r="A1080" s="2">
        <v>166057</v>
      </c>
      <c r="B1080" s="2" t="s">
        <v>42</v>
      </c>
      <c r="C1080" s="4">
        <v>45571</v>
      </c>
      <c r="D1080" s="17">
        <v>45571</v>
      </c>
      <c r="E1080" s="2" t="s">
        <v>16</v>
      </c>
      <c r="F1080" s="2" t="s">
        <v>17</v>
      </c>
      <c r="G1080" s="2">
        <v>21</v>
      </c>
      <c r="H1080" s="2" t="s">
        <v>74</v>
      </c>
      <c r="I1080" s="2" t="s">
        <v>27</v>
      </c>
      <c r="J1080" s="12">
        <v>65</v>
      </c>
      <c r="K1080" s="2">
        <v>90</v>
      </c>
      <c r="L1080" s="2">
        <v>2</v>
      </c>
      <c r="M1080" s="12">
        <v>180</v>
      </c>
      <c r="N1080" s="3">
        <v>1</v>
      </c>
      <c r="O1080" s="2" t="str" cm="1">
        <f t="array" ref="O1080">_xlfn.IFS(N1080=1,"Unsatisfactory",N1080=2,"Poor",N1080=3,"Average",N1080=4,"Good",N1080=5,"Excellent")</f>
        <v>Unsatisfactory</v>
      </c>
      <c r="P1080"/>
      <c r="Q1080"/>
      <c r="R1080"/>
      <c r="S1080"/>
      <c r="T1080"/>
      <c r="U1080"/>
    </row>
    <row r="1081" spans="1:21">
      <c r="A1081" s="2">
        <v>123308</v>
      </c>
      <c r="B1081" s="2" t="s">
        <v>50</v>
      </c>
      <c r="C1081" s="4">
        <v>45262</v>
      </c>
      <c r="D1081" s="17">
        <v>45262</v>
      </c>
      <c r="E1081" s="2" t="s">
        <v>16</v>
      </c>
      <c r="F1081" s="2" t="s">
        <v>17</v>
      </c>
      <c r="G1081" s="2">
        <v>26</v>
      </c>
      <c r="H1081" s="2" t="s">
        <v>38</v>
      </c>
      <c r="I1081" s="2" t="s">
        <v>19</v>
      </c>
      <c r="J1081" s="12">
        <v>97</v>
      </c>
      <c r="K1081" s="2">
        <v>97</v>
      </c>
      <c r="L1081" s="2">
        <v>1</v>
      </c>
      <c r="M1081" s="12">
        <v>97</v>
      </c>
      <c r="N1081" s="3">
        <v>4</v>
      </c>
      <c r="O1081" s="2" t="str" cm="1">
        <f t="array" ref="O1081">_xlfn.IFS(N1081=1,"Unsatisfactory",N1081=2,"Poor",N1081=3,"Average",N1081=4,"Good",N1081=5,"Excellent")</f>
        <v>Good</v>
      </c>
      <c r="P1081"/>
      <c r="Q1081"/>
      <c r="R1081"/>
      <c r="S1081"/>
      <c r="T1081"/>
      <c r="U1081"/>
    </row>
    <row r="1082" spans="1:21">
      <c r="A1082" s="2">
        <v>169588</v>
      </c>
      <c r="B1082" s="2" t="s">
        <v>33</v>
      </c>
      <c r="C1082" s="4">
        <v>45353</v>
      </c>
      <c r="D1082" s="17">
        <v>45353</v>
      </c>
      <c r="E1082" s="2" t="s">
        <v>16</v>
      </c>
      <c r="F1082" s="2" t="s">
        <v>17</v>
      </c>
      <c r="G1082" s="2">
        <v>27</v>
      </c>
      <c r="H1082" s="2" t="s">
        <v>26</v>
      </c>
      <c r="I1082" s="2" t="s">
        <v>27</v>
      </c>
      <c r="J1082" s="12">
        <v>118</v>
      </c>
      <c r="K1082" s="2">
        <v>158</v>
      </c>
      <c r="L1082" s="2">
        <v>1</v>
      </c>
      <c r="M1082" s="12">
        <v>158</v>
      </c>
      <c r="N1082" s="3">
        <v>5</v>
      </c>
      <c r="O1082" s="2" t="str" cm="1">
        <f t="array" ref="O1082">_xlfn.IFS(N1082=1,"Unsatisfactory",N1082=2,"Poor",N1082=3,"Average",N1082=4,"Good",N1082=5,"Excellent")</f>
        <v>Excellent</v>
      </c>
      <c r="P1082"/>
      <c r="Q1082"/>
      <c r="R1082"/>
      <c r="S1082"/>
      <c r="T1082"/>
      <c r="U1082"/>
    </row>
    <row r="1083" spans="1:21">
      <c r="A1083" s="2">
        <v>138435</v>
      </c>
      <c r="B1083" s="2" t="s">
        <v>33</v>
      </c>
      <c r="C1083" s="4">
        <v>45349</v>
      </c>
      <c r="D1083" s="17">
        <v>45349</v>
      </c>
      <c r="E1083" s="2" t="s">
        <v>16</v>
      </c>
      <c r="F1083" s="2" t="s">
        <v>17</v>
      </c>
      <c r="G1083" s="2">
        <v>20</v>
      </c>
      <c r="H1083" s="2" t="s">
        <v>128</v>
      </c>
      <c r="I1083" s="2" t="s">
        <v>19</v>
      </c>
      <c r="J1083" s="12">
        <v>118</v>
      </c>
      <c r="K1083" s="2">
        <v>118</v>
      </c>
      <c r="L1083" s="2">
        <v>1</v>
      </c>
      <c r="M1083" s="12">
        <v>118</v>
      </c>
      <c r="N1083" s="3">
        <v>3</v>
      </c>
      <c r="O1083" s="2" t="str" cm="1">
        <f t="array" ref="O1083">_xlfn.IFS(N1083=1,"Unsatisfactory",N1083=2,"Poor",N1083=3,"Average",N1083=4,"Good",N1083=5,"Excellent")</f>
        <v>Average</v>
      </c>
      <c r="P1083"/>
      <c r="Q1083"/>
      <c r="R1083"/>
      <c r="S1083"/>
      <c r="T1083"/>
      <c r="U1083"/>
    </row>
    <row r="1084" spans="1:21">
      <c r="A1084" s="2">
        <v>187783</v>
      </c>
      <c r="B1084" s="2" t="s">
        <v>48</v>
      </c>
      <c r="C1084" s="4">
        <v>45254</v>
      </c>
      <c r="D1084" s="17">
        <v>45254</v>
      </c>
      <c r="E1084" s="2" t="s">
        <v>16</v>
      </c>
      <c r="F1084" s="2" t="s">
        <v>25</v>
      </c>
      <c r="G1084" s="2">
        <v>23</v>
      </c>
      <c r="H1084" s="2" t="s">
        <v>62</v>
      </c>
      <c r="I1084" s="2" t="s">
        <v>19</v>
      </c>
      <c r="J1084" s="12">
        <v>130</v>
      </c>
      <c r="K1084" s="2">
        <v>130</v>
      </c>
      <c r="L1084" s="2">
        <v>1</v>
      </c>
      <c r="M1084" s="12">
        <v>130</v>
      </c>
      <c r="N1084" s="3">
        <v>1</v>
      </c>
      <c r="O1084" s="2" t="str" cm="1">
        <f t="array" ref="O1084">_xlfn.IFS(N1084=1,"Unsatisfactory",N1084=2,"Poor",N1084=3,"Average",N1084=4,"Good",N1084=5,"Excellent")</f>
        <v>Unsatisfactory</v>
      </c>
      <c r="P1084"/>
      <c r="Q1084"/>
      <c r="R1084"/>
      <c r="S1084"/>
      <c r="T1084"/>
      <c r="U1084"/>
    </row>
    <row r="1085" spans="1:21">
      <c r="A1085" s="2">
        <v>153582</v>
      </c>
      <c r="B1085" s="2" t="s">
        <v>42</v>
      </c>
      <c r="C1085" s="4">
        <v>45379</v>
      </c>
      <c r="D1085" s="17">
        <v>45379</v>
      </c>
      <c r="E1085" s="2" t="s">
        <v>16</v>
      </c>
      <c r="F1085" s="2" t="s">
        <v>17</v>
      </c>
      <c r="G1085" s="2">
        <v>29</v>
      </c>
      <c r="H1085" s="2" t="s">
        <v>31</v>
      </c>
      <c r="I1085" s="2" t="s">
        <v>19</v>
      </c>
      <c r="J1085" s="12">
        <v>65</v>
      </c>
      <c r="K1085" s="2">
        <v>65</v>
      </c>
      <c r="L1085" s="2">
        <v>1</v>
      </c>
      <c r="M1085" s="12">
        <v>65</v>
      </c>
      <c r="N1085" s="3">
        <v>2</v>
      </c>
      <c r="O1085" s="2" t="str" cm="1">
        <f t="array" ref="O1085">_xlfn.IFS(N1085=1,"Unsatisfactory",N1085=2,"Poor",N1085=3,"Average",N1085=4,"Good",N1085=5,"Excellent")</f>
        <v>Poor</v>
      </c>
      <c r="P1085"/>
      <c r="Q1085"/>
      <c r="R1085"/>
      <c r="S1085"/>
      <c r="T1085"/>
      <c r="U1085"/>
    </row>
    <row r="1086" spans="1:21">
      <c r="A1086" s="2">
        <v>192046</v>
      </c>
      <c r="B1086" s="2" t="s">
        <v>36</v>
      </c>
      <c r="C1086" s="4">
        <v>45516</v>
      </c>
      <c r="D1086" s="17">
        <v>45516</v>
      </c>
      <c r="E1086" s="2" t="s">
        <v>37</v>
      </c>
      <c r="F1086" s="2" t="s">
        <v>17</v>
      </c>
      <c r="G1086" s="2">
        <v>29</v>
      </c>
      <c r="H1086" s="2" t="s">
        <v>129</v>
      </c>
      <c r="I1086" s="2" t="s">
        <v>19</v>
      </c>
      <c r="J1086" s="12">
        <v>32</v>
      </c>
      <c r="K1086" s="2">
        <v>32</v>
      </c>
      <c r="L1086" s="2">
        <v>4</v>
      </c>
      <c r="M1086" s="12">
        <v>128</v>
      </c>
      <c r="N1086" s="3">
        <v>5</v>
      </c>
      <c r="O1086" s="2" t="str" cm="1">
        <f t="array" ref="O1086">_xlfn.IFS(N1086=1,"Unsatisfactory",N1086=2,"Poor",N1086=3,"Average",N1086=4,"Good",N1086=5,"Excellent")</f>
        <v>Excellent</v>
      </c>
      <c r="P1086"/>
      <c r="Q1086"/>
      <c r="R1086"/>
      <c r="S1086"/>
      <c r="T1086"/>
      <c r="U1086"/>
    </row>
    <row r="1087" spans="1:21">
      <c r="A1087" s="2">
        <v>178078</v>
      </c>
      <c r="B1087" s="2" t="s">
        <v>85</v>
      </c>
      <c r="C1087" s="4">
        <v>45500</v>
      </c>
      <c r="D1087" s="17">
        <v>45500</v>
      </c>
      <c r="E1087" s="2" t="s">
        <v>24</v>
      </c>
      <c r="F1087" s="2" t="s">
        <v>17</v>
      </c>
      <c r="G1087" s="2">
        <v>33</v>
      </c>
      <c r="H1087" s="2" t="s">
        <v>62</v>
      </c>
      <c r="I1087" s="2" t="s">
        <v>19</v>
      </c>
      <c r="J1087" s="12">
        <v>23</v>
      </c>
      <c r="K1087" s="2">
        <v>23</v>
      </c>
      <c r="L1087" s="2">
        <v>1</v>
      </c>
      <c r="M1087" s="12">
        <v>23</v>
      </c>
      <c r="N1087" s="3">
        <v>3</v>
      </c>
      <c r="O1087" s="2" t="str" cm="1">
        <f t="array" ref="O1087">_xlfn.IFS(N1087=1,"Unsatisfactory",N1087=2,"Poor",N1087=3,"Average",N1087=4,"Good",N1087=5,"Excellent")</f>
        <v>Average</v>
      </c>
      <c r="P1087"/>
      <c r="Q1087"/>
      <c r="R1087"/>
      <c r="S1087"/>
      <c r="T1087"/>
      <c r="U1087"/>
    </row>
    <row r="1088" spans="1:21">
      <c r="A1088" s="2">
        <v>141286</v>
      </c>
      <c r="B1088" s="2" t="s">
        <v>23</v>
      </c>
      <c r="C1088" s="4">
        <v>45598</v>
      </c>
      <c r="D1088" s="17">
        <v>45598</v>
      </c>
      <c r="E1088" s="2" t="s">
        <v>24</v>
      </c>
      <c r="F1088" s="2" t="s">
        <v>17</v>
      </c>
      <c r="G1088" s="2">
        <v>33</v>
      </c>
      <c r="H1088" s="2" t="s">
        <v>115</v>
      </c>
      <c r="I1088" s="2" t="s">
        <v>19</v>
      </c>
      <c r="J1088" s="12">
        <v>9</v>
      </c>
      <c r="K1088" s="2">
        <v>9</v>
      </c>
      <c r="L1088" s="2">
        <v>2</v>
      </c>
      <c r="M1088" s="12">
        <v>18</v>
      </c>
      <c r="N1088" s="3">
        <v>1</v>
      </c>
      <c r="O1088" s="2" t="str" cm="1">
        <f t="array" ref="O1088">_xlfn.IFS(N1088=1,"Unsatisfactory",N1088=2,"Poor",N1088=3,"Average",N1088=4,"Good",N1088=5,"Excellent")</f>
        <v>Unsatisfactory</v>
      </c>
      <c r="P1088"/>
      <c r="Q1088"/>
      <c r="R1088"/>
      <c r="S1088"/>
      <c r="T1088"/>
      <c r="U1088"/>
    </row>
    <row r="1089" spans="1:21">
      <c r="A1089" s="2">
        <v>196671</v>
      </c>
      <c r="B1089" s="2" t="s">
        <v>42</v>
      </c>
      <c r="C1089" s="4">
        <v>45372</v>
      </c>
      <c r="D1089" s="17">
        <v>45372</v>
      </c>
      <c r="E1089" s="2" t="s">
        <v>16</v>
      </c>
      <c r="F1089" s="2" t="s">
        <v>17</v>
      </c>
      <c r="G1089" s="2">
        <v>24</v>
      </c>
      <c r="H1089" s="2" t="s">
        <v>31</v>
      </c>
      <c r="I1089" s="2" t="s">
        <v>19</v>
      </c>
      <c r="J1089" s="12">
        <v>65</v>
      </c>
      <c r="K1089" s="2">
        <v>65</v>
      </c>
      <c r="L1089" s="2">
        <v>1</v>
      </c>
      <c r="M1089" s="12">
        <v>65</v>
      </c>
      <c r="N1089" s="3">
        <v>1</v>
      </c>
      <c r="O1089" s="2" t="str" cm="1">
        <f t="array" ref="O1089">_xlfn.IFS(N1089=1,"Unsatisfactory",N1089=2,"Poor",N1089=3,"Average",N1089=4,"Good",N1089=5,"Excellent")</f>
        <v>Unsatisfactory</v>
      </c>
      <c r="P1089"/>
      <c r="Q1089"/>
      <c r="R1089"/>
      <c r="S1089"/>
      <c r="T1089"/>
      <c r="U1089"/>
    </row>
    <row r="1090" spans="1:21">
      <c r="A1090" s="2">
        <v>199228</v>
      </c>
      <c r="B1090" s="2" t="s">
        <v>53</v>
      </c>
      <c r="C1090" s="4">
        <v>45408</v>
      </c>
      <c r="D1090" s="17">
        <v>45408</v>
      </c>
      <c r="E1090" s="2" t="s">
        <v>37</v>
      </c>
      <c r="F1090" s="2" t="s">
        <v>17</v>
      </c>
      <c r="G1090" s="2">
        <v>30</v>
      </c>
      <c r="H1090" s="2" t="s">
        <v>46</v>
      </c>
      <c r="I1090" s="2" t="s">
        <v>19</v>
      </c>
      <c r="J1090" s="12">
        <v>15</v>
      </c>
      <c r="K1090" s="2">
        <v>15</v>
      </c>
      <c r="L1090" s="2">
        <v>1</v>
      </c>
      <c r="M1090" s="12">
        <v>15</v>
      </c>
      <c r="N1090" s="3">
        <v>3</v>
      </c>
      <c r="O1090" s="2" t="str" cm="1">
        <f t="array" ref="O1090">_xlfn.IFS(N1090=1,"Unsatisfactory",N1090=2,"Poor",N1090=3,"Average",N1090=4,"Good",N1090=5,"Excellent")</f>
        <v>Average</v>
      </c>
      <c r="P1090"/>
      <c r="Q1090"/>
      <c r="R1090"/>
      <c r="S1090"/>
      <c r="T1090"/>
      <c r="U1090"/>
    </row>
    <row r="1091" spans="1:21">
      <c r="A1091" s="2">
        <v>167207</v>
      </c>
      <c r="B1091" s="2" t="s">
        <v>50</v>
      </c>
      <c r="C1091" s="4">
        <v>45256</v>
      </c>
      <c r="D1091" s="17">
        <v>45256</v>
      </c>
      <c r="E1091" s="2" t="s">
        <v>16</v>
      </c>
      <c r="F1091" s="2" t="s">
        <v>17</v>
      </c>
      <c r="G1091" s="2">
        <v>30</v>
      </c>
      <c r="H1091" s="2" t="s">
        <v>79</v>
      </c>
      <c r="I1091" s="2" t="s">
        <v>27</v>
      </c>
      <c r="J1091" s="12">
        <v>97</v>
      </c>
      <c r="K1091" s="2">
        <v>137</v>
      </c>
      <c r="L1091" s="2">
        <v>2</v>
      </c>
      <c r="M1091" s="12">
        <v>274</v>
      </c>
      <c r="N1091" s="3">
        <v>5</v>
      </c>
      <c r="O1091" s="2" t="str" cm="1">
        <f t="array" ref="O1091">_xlfn.IFS(N1091=1,"Unsatisfactory",N1091=2,"Poor",N1091=3,"Average",N1091=4,"Good",N1091=5,"Excellent")</f>
        <v>Excellent</v>
      </c>
      <c r="P1091"/>
      <c r="Q1091"/>
      <c r="R1091"/>
      <c r="S1091"/>
      <c r="T1091"/>
      <c r="U1091"/>
    </row>
    <row r="1092" spans="1:21">
      <c r="A1092" s="2">
        <v>153528</v>
      </c>
      <c r="B1092" s="2" t="s">
        <v>15</v>
      </c>
      <c r="C1092" s="4">
        <v>45252</v>
      </c>
      <c r="D1092" s="17">
        <v>45252</v>
      </c>
      <c r="E1092" s="2" t="s">
        <v>16</v>
      </c>
      <c r="F1092" s="2" t="s">
        <v>17</v>
      </c>
      <c r="G1092" s="2">
        <v>25</v>
      </c>
      <c r="H1092" s="2" t="s">
        <v>31</v>
      </c>
      <c r="I1092" s="2" t="s">
        <v>19</v>
      </c>
      <c r="J1092" s="12">
        <v>100</v>
      </c>
      <c r="K1092" s="2">
        <v>100</v>
      </c>
      <c r="L1092" s="2">
        <v>1</v>
      </c>
      <c r="M1092" s="12">
        <v>100</v>
      </c>
      <c r="N1092" s="3">
        <v>5</v>
      </c>
      <c r="O1092" s="2" t="str" cm="1">
        <f t="array" ref="O1092">_xlfn.IFS(N1092=1,"Unsatisfactory",N1092=2,"Poor",N1092=3,"Average",N1092=4,"Good",N1092=5,"Excellent")</f>
        <v>Excellent</v>
      </c>
      <c r="P1092"/>
      <c r="Q1092"/>
      <c r="R1092"/>
      <c r="S1092"/>
      <c r="T1092"/>
      <c r="U1092"/>
    </row>
    <row r="1093" spans="1:21">
      <c r="A1093" s="2">
        <v>147091</v>
      </c>
      <c r="B1093" s="2" t="s">
        <v>15</v>
      </c>
      <c r="C1093" s="4">
        <v>45370</v>
      </c>
      <c r="D1093" s="17">
        <v>45370</v>
      </c>
      <c r="E1093" s="2" t="s">
        <v>16</v>
      </c>
      <c r="F1093" s="2" t="s">
        <v>17</v>
      </c>
      <c r="G1093" s="2">
        <v>21</v>
      </c>
      <c r="H1093" s="2" t="s">
        <v>66</v>
      </c>
      <c r="I1093" s="2" t="s">
        <v>27</v>
      </c>
      <c r="J1093" s="12">
        <v>100</v>
      </c>
      <c r="K1093" s="2">
        <v>140</v>
      </c>
      <c r="L1093" s="2">
        <v>1</v>
      </c>
      <c r="M1093" s="12">
        <v>140</v>
      </c>
      <c r="N1093" s="3">
        <v>5</v>
      </c>
      <c r="O1093" s="2" t="str" cm="1">
        <f t="array" ref="O1093">_xlfn.IFS(N1093=1,"Unsatisfactory",N1093=2,"Poor",N1093=3,"Average",N1093=4,"Good",N1093=5,"Excellent")</f>
        <v>Excellent</v>
      </c>
      <c r="P1093"/>
      <c r="Q1093"/>
      <c r="R1093"/>
      <c r="S1093"/>
      <c r="T1093"/>
      <c r="U1093"/>
    </row>
    <row r="1094" spans="1:21">
      <c r="A1094" s="2">
        <v>142714</v>
      </c>
      <c r="B1094" s="2" t="s">
        <v>76</v>
      </c>
      <c r="C1094" s="4">
        <v>45404</v>
      </c>
      <c r="D1094" s="17">
        <v>45404</v>
      </c>
      <c r="E1094" s="2" t="s">
        <v>37</v>
      </c>
      <c r="F1094" s="2" t="s">
        <v>25</v>
      </c>
      <c r="G1094" s="2">
        <v>19</v>
      </c>
      <c r="H1094" s="2" t="s">
        <v>79</v>
      </c>
      <c r="I1094" s="2" t="s">
        <v>27</v>
      </c>
      <c r="J1094" s="12">
        <v>45</v>
      </c>
      <c r="K1094" s="2">
        <v>85</v>
      </c>
      <c r="L1094" s="2">
        <v>1</v>
      </c>
      <c r="M1094" s="12">
        <v>85</v>
      </c>
      <c r="N1094" s="3">
        <v>5</v>
      </c>
      <c r="O1094" s="2" t="str" cm="1">
        <f t="array" ref="O1094">_xlfn.IFS(N1094=1,"Unsatisfactory",N1094=2,"Poor",N1094=3,"Average",N1094=4,"Good",N1094=5,"Excellent")</f>
        <v>Excellent</v>
      </c>
      <c r="P1094"/>
      <c r="Q1094"/>
      <c r="R1094"/>
      <c r="S1094"/>
      <c r="T1094"/>
      <c r="U1094"/>
    </row>
    <row r="1095" spans="1:21">
      <c r="A1095" s="2">
        <v>152195</v>
      </c>
      <c r="B1095" s="2" t="s">
        <v>36</v>
      </c>
      <c r="C1095" s="4">
        <v>45499</v>
      </c>
      <c r="D1095" s="17">
        <v>45499</v>
      </c>
      <c r="E1095" s="2" t="s">
        <v>37</v>
      </c>
      <c r="F1095" s="2" t="s">
        <v>17</v>
      </c>
      <c r="G1095" s="2">
        <v>27</v>
      </c>
      <c r="H1095" s="2" t="s">
        <v>56</v>
      </c>
      <c r="I1095" s="2" t="s">
        <v>19</v>
      </c>
      <c r="J1095" s="12">
        <v>32</v>
      </c>
      <c r="K1095" s="2">
        <v>32</v>
      </c>
      <c r="L1095" s="2">
        <v>1</v>
      </c>
      <c r="M1095" s="12">
        <v>32</v>
      </c>
      <c r="N1095" s="3">
        <v>1</v>
      </c>
      <c r="O1095" s="2" t="str" cm="1">
        <f t="array" ref="O1095">_xlfn.IFS(N1095=1,"Unsatisfactory",N1095=2,"Poor",N1095=3,"Average",N1095=4,"Good",N1095=5,"Excellent")</f>
        <v>Unsatisfactory</v>
      </c>
      <c r="P1095"/>
      <c r="Q1095"/>
      <c r="R1095"/>
      <c r="S1095"/>
      <c r="T1095"/>
      <c r="U1095"/>
    </row>
    <row r="1096" spans="1:21">
      <c r="A1096" s="2">
        <v>191316</v>
      </c>
      <c r="B1096" s="2" t="s">
        <v>15</v>
      </c>
      <c r="C1096" s="4">
        <v>45594</v>
      </c>
      <c r="D1096" s="17">
        <v>45594</v>
      </c>
      <c r="E1096" s="2" t="s">
        <v>16</v>
      </c>
      <c r="F1096" s="2" t="s">
        <v>17</v>
      </c>
      <c r="G1096" s="2">
        <v>30</v>
      </c>
      <c r="H1096" s="2" t="s">
        <v>34</v>
      </c>
      <c r="I1096" s="2" t="s">
        <v>27</v>
      </c>
      <c r="J1096" s="12">
        <v>100</v>
      </c>
      <c r="K1096" s="2">
        <v>200</v>
      </c>
      <c r="L1096" s="2">
        <v>1</v>
      </c>
      <c r="M1096" s="12">
        <v>200</v>
      </c>
      <c r="N1096" s="3">
        <v>1</v>
      </c>
      <c r="O1096" s="2" t="str" cm="1">
        <f t="array" ref="O1096">_xlfn.IFS(N1096=1,"Unsatisfactory",N1096=2,"Poor",N1096=3,"Average",N1096=4,"Good",N1096=5,"Excellent")</f>
        <v>Unsatisfactory</v>
      </c>
      <c r="P1096"/>
      <c r="Q1096"/>
      <c r="R1096"/>
      <c r="S1096"/>
      <c r="T1096"/>
      <c r="U1096"/>
    </row>
    <row r="1097" spans="1:21">
      <c r="A1097" s="2">
        <v>143552</v>
      </c>
      <c r="B1097" s="2" t="s">
        <v>82</v>
      </c>
      <c r="C1097" s="4">
        <v>45344</v>
      </c>
      <c r="D1097" s="17">
        <v>45344</v>
      </c>
      <c r="E1097" s="2" t="s">
        <v>37</v>
      </c>
      <c r="F1097" s="2" t="s">
        <v>17</v>
      </c>
      <c r="G1097" s="2">
        <v>22</v>
      </c>
      <c r="H1097" s="2" t="s">
        <v>46</v>
      </c>
      <c r="I1097" s="2" t="s">
        <v>19</v>
      </c>
      <c r="J1097" s="12">
        <v>20</v>
      </c>
      <c r="K1097" s="2">
        <v>20</v>
      </c>
      <c r="L1097" s="2">
        <v>1</v>
      </c>
      <c r="M1097" s="12">
        <v>20</v>
      </c>
      <c r="N1097" s="3">
        <v>4</v>
      </c>
      <c r="O1097" s="2" t="str" cm="1">
        <f t="array" ref="O1097">_xlfn.IFS(N1097=1,"Unsatisfactory",N1097=2,"Poor",N1097=3,"Average",N1097=4,"Good",N1097=5,"Excellent")</f>
        <v>Good</v>
      </c>
      <c r="P1097"/>
      <c r="Q1097"/>
      <c r="R1097"/>
      <c r="S1097"/>
      <c r="T1097"/>
      <c r="U1097"/>
    </row>
    <row r="1098" spans="1:21">
      <c r="A1098" s="2">
        <v>171279</v>
      </c>
      <c r="B1098" s="2" t="s">
        <v>42</v>
      </c>
      <c r="C1098" s="4">
        <v>45568</v>
      </c>
      <c r="D1098" s="17">
        <v>45568</v>
      </c>
      <c r="E1098" s="2" t="s">
        <v>16</v>
      </c>
      <c r="F1098" s="2" t="s">
        <v>25</v>
      </c>
      <c r="G1098" s="2">
        <v>20</v>
      </c>
      <c r="H1098" s="2" t="s">
        <v>115</v>
      </c>
      <c r="I1098" s="2" t="s">
        <v>19</v>
      </c>
      <c r="J1098" s="12">
        <v>65</v>
      </c>
      <c r="K1098" s="2">
        <v>65</v>
      </c>
      <c r="L1098" s="2">
        <v>2</v>
      </c>
      <c r="M1098" s="12">
        <v>130</v>
      </c>
      <c r="N1098" s="3">
        <v>1</v>
      </c>
      <c r="O1098" s="2" t="str" cm="1">
        <f t="array" ref="O1098">_xlfn.IFS(N1098=1,"Unsatisfactory",N1098=2,"Poor",N1098=3,"Average",N1098=4,"Good",N1098=5,"Excellent")</f>
        <v>Unsatisfactory</v>
      </c>
      <c r="P1098"/>
      <c r="Q1098"/>
      <c r="R1098"/>
      <c r="S1098"/>
      <c r="T1098"/>
      <c r="U1098"/>
    </row>
    <row r="1099" spans="1:21">
      <c r="A1099" s="2">
        <v>165140</v>
      </c>
      <c r="B1099" s="2" t="s">
        <v>23</v>
      </c>
      <c r="C1099" s="4">
        <v>45591</v>
      </c>
      <c r="D1099" s="17">
        <v>45591</v>
      </c>
      <c r="E1099" s="2" t="s">
        <v>24</v>
      </c>
      <c r="F1099" s="2" t="s">
        <v>17</v>
      </c>
      <c r="G1099" s="2">
        <v>35</v>
      </c>
      <c r="H1099" s="2" t="s">
        <v>128</v>
      </c>
      <c r="I1099" s="2" t="s">
        <v>19</v>
      </c>
      <c r="J1099" s="12">
        <v>9</v>
      </c>
      <c r="K1099" s="2">
        <v>9</v>
      </c>
      <c r="L1099" s="2">
        <v>3</v>
      </c>
      <c r="M1099" s="12">
        <v>27</v>
      </c>
      <c r="N1099" s="3">
        <v>4</v>
      </c>
      <c r="O1099" s="2" t="str" cm="1">
        <f t="array" ref="O1099">_xlfn.IFS(N1099=1,"Unsatisfactory",N1099=2,"Poor",N1099=3,"Average",N1099=4,"Good",N1099=5,"Excellent")</f>
        <v>Good</v>
      </c>
      <c r="P1099"/>
      <c r="Q1099"/>
      <c r="R1099"/>
      <c r="S1099"/>
      <c r="T1099"/>
      <c r="U1099"/>
    </row>
    <row r="1100" spans="1:21">
      <c r="A1100" s="2">
        <v>133225</v>
      </c>
      <c r="B1100" s="2" t="s">
        <v>48</v>
      </c>
      <c r="C1100" s="4">
        <v>45304</v>
      </c>
      <c r="D1100" s="17">
        <v>45304</v>
      </c>
      <c r="E1100" s="2" t="s">
        <v>16</v>
      </c>
      <c r="F1100" s="2" t="s">
        <v>17</v>
      </c>
      <c r="G1100" s="2">
        <v>25</v>
      </c>
      <c r="H1100" s="2" t="s">
        <v>118</v>
      </c>
      <c r="I1100" s="2" t="s">
        <v>19</v>
      </c>
      <c r="J1100" s="12">
        <v>130</v>
      </c>
      <c r="K1100" s="2">
        <v>130</v>
      </c>
      <c r="L1100" s="2">
        <v>1</v>
      </c>
      <c r="M1100" s="12">
        <v>130</v>
      </c>
      <c r="N1100" s="3">
        <v>5</v>
      </c>
      <c r="O1100" s="2" t="str" cm="1">
        <f t="array" ref="O1100">_xlfn.IFS(N1100=1,"Unsatisfactory",N1100=2,"Poor",N1100=3,"Average",N1100=4,"Good",N1100=5,"Excellent")</f>
        <v>Excellent</v>
      </c>
      <c r="P1100"/>
      <c r="Q1100"/>
      <c r="R1100"/>
      <c r="S1100"/>
      <c r="T1100"/>
      <c r="U1100"/>
    </row>
    <row r="1101" spans="1:21">
      <c r="A1101" s="2">
        <v>120358</v>
      </c>
      <c r="B1101" s="2" t="s">
        <v>78</v>
      </c>
      <c r="C1101" s="4">
        <v>45533</v>
      </c>
      <c r="D1101" s="17">
        <v>45533</v>
      </c>
      <c r="E1101" s="2" t="s">
        <v>37</v>
      </c>
      <c r="F1101" s="2" t="s">
        <v>25</v>
      </c>
      <c r="G1101" s="2">
        <v>30</v>
      </c>
      <c r="H1101" s="2" t="s">
        <v>31</v>
      </c>
      <c r="I1101" s="2" t="s">
        <v>19</v>
      </c>
      <c r="J1101" s="12">
        <v>50</v>
      </c>
      <c r="K1101" s="2">
        <v>50</v>
      </c>
      <c r="L1101" s="2">
        <v>3</v>
      </c>
      <c r="M1101" s="12">
        <v>150</v>
      </c>
      <c r="N1101" s="3">
        <v>5</v>
      </c>
      <c r="O1101" s="2" t="str" cm="1">
        <f t="array" ref="O1101">_xlfn.IFS(N1101=1,"Unsatisfactory",N1101=2,"Poor",N1101=3,"Average",N1101=4,"Good",N1101=5,"Excellent")</f>
        <v>Excellent</v>
      </c>
      <c r="P1101"/>
      <c r="Q1101"/>
      <c r="R1101"/>
      <c r="S1101"/>
      <c r="T1101"/>
      <c r="U1101"/>
    </row>
    <row r="1102" spans="1:21">
      <c r="A1102" s="2">
        <v>189858</v>
      </c>
      <c r="B1102" s="2" t="s">
        <v>42</v>
      </c>
      <c r="C1102" s="4">
        <v>45278</v>
      </c>
      <c r="D1102" s="17">
        <v>45278</v>
      </c>
      <c r="E1102" s="2" t="s">
        <v>16</v>
      </c>
      <c r="F1102" s="2" t="s">
        <v>17</v>
      </c>
      <c r="G1102" s="2">
        <v>29</v>
      </c>
      <c r="H1102" s="2" t="s">
        <v>29</v>
      </c>
      <c r="I1102" s="2" t="s">
        <v>19</v>
      </c>
      <c r="J1102" s="12">
        <v>65</v>
      </c>
      <c r="K1102" s="2">
        <v>65</v>
      </c>
      <c r="L1102" s="2">
        <v>1</v>
      </c>
      <c r="M1102" s="12">
        <v>65</v>
      </c>
      <c r="N1102" s="3">
        <v>1</v>
      </c>
      <c r="O1102" s="2" t="str" cm="1">
        <f t="array" ref="O1102">_xlfn.IFS(N1102=1,"Unsatisfactory",N1102=2,"Poor",N1102=3,"Average",N1102=4,"Good",N1102=5,"Excellent")</f>
        <v>Unsatisfactory</v>
      </c>
      <c r="P1102"/>
      <c r="Q1102"/>
      <c r="R1102"/>
      <c r="S1102"/>
      <c r="T1102"/>
      <c r="U1102"/>
    </row>
    <row r="1103" spans="1:21">
      <c r="A1103" s="2">
        <v>128145</v>
      </c>
      <c r="B1103" s="2" t="s">
        <v>82</v>
      </c>
      <c r="C1103" s="4">
        <v>45333</v>
      </c>
      <c r="D1103" s="17">
        <v>45333</v>
      </c>
      <c r="E1103" s="2" t="s">
        <v>37</v>
      </c>
      <c r="F1103" s="2" t="s">
        <v>25</v>
      </c>
      <c r="G1103" s="2">
        <v>32</v>
      </c>
      <c r="H1103" s="2" t="s">
        <v>115</v>
      </c>
      <c r="I1103" s="2" t="s">
        <v>19</v>
      </c>
      <c r="J1103" s="12">
        <v>20</v>
      </c>
      <c r="K1103" s="2">
        <v>20</v>
      </c>
      <c r="L1103" s="2">
        <v>1</v>
      </c>
      <c r="M1103" s="12">
        <v>20</v>
      </c>
      <c r="N1103" s="3">
        <v>5</v>
      </c>
      <c r="O1103" s="2" t="str" cm="1">
        <f t="array" ref="O1103">_xlfn.IFS(N1103=1,"Unsatisfactory",N1103=2,"Poor",N1103=3,"Average",N1103=4,"Good",N1103=5,"Excellent")</f>
        <v>Excellent</v>
      </c>
      <c r="P1103"/>
      <c r="Q1103"/>
      <c r="R1103"/>
      <c r="S1103"/>
      <c r="T1103"/>
      <c r="U1103"/>
    </row>
    <row r="1104" spans="1:21">
      <c r="A1104" s="2">
        <v>195679</v>
      </c>
      <c r="B1104" s="2" t="s">
        <v>42</v>
      </c>
      <c r="C1104" s="4">
        <v>45506</v>
      </c>
      <c r="D1104" s="17">
        <v>45506</v>
      </c>
      <c r="E1104" s="2" t="s">
        <v>16</v>
      </c>
      <c r="F1104" s="2" t="s">
        <v>25</v>
      </c>
      <c r="G1104" s="2">
        <v>20</v>
      </c>
      <c r="H1104" s="2" t="s">
        <v>26</v>
      </c>
      <c r="I1104" s="2" t="s">
        <v>27</v>
      </c>
      <c r="J1104" s="12">
        <v>65</v>
      </c>
      <c r="K1104" s="2">
        <v>105</v>
      </c>
      <c r="L1104" s="2">
        <v>4</v>
      </c>
      <c r="M1104" s="12">
        <v>420</v>
      </c>
      <c r="N1104" s="3">
        <v>4</v>
      </c>
      <c r="O1104" s="2" t="str" cm="1">
        <f t="array" ref="O1104">_xlfn.IFS(N1104=1,"Unsatisfactory",N1104=2,"Poor",N1104=3,"Average",N1104=4,"Good",N1104=5,"Excellent")</f>
        <v>Good</v>
      </c>
      <c r="P1104"/>
      <c r="Q1104"/>
      <c r="R1104"/>
      <c r="S1104"/>
      <c r="T1104"/>
      <c r="U1104"/>
    </row>
    <row r="1105" spans="1:21">
      <c r="A1105" s="2">
        <v>186771</v>
      </c>
      <c r="B1105" s="2" t="s">
        <v>42</v>
      </c>
      <c r="C1105" s="4">
        <v>45267</v>
      </c>
      <c r="D1105" s="17">
        <v>45267</v>
      </c>
      <c r="E1105" s="2" t="s">
        <v>16</v>
      </c>
      <c r="F1105" s="2" t="s">
        <v>17</v>
      </c>
      <c r="G1105" s="2">
        <v>35</v>
      </c>
      <c r="H1105" s="2" t="s">
        <v>75</v>
      </c>
      <c r="I1105" s="2" t="s">
        <v>27</v>
      </c>
      <c r="J1105" s="12">
        <v>65</v>
      </c>
      <c r="K1105" s="2">
        <v>135</v>
      </c>
      <c r="L1105" s="2">
        <v>1</v>
      </c>
      <c r="M1105" s="12">
        <v>135</v>
      </c>
      <c r="N1105" s="3">
        <v>5</v>
      </c>
      <c r="O1105" s="2" t="str" cm="1">
        <f t="array" ref="O1105">_xlfn.IFS(N1105=1,"Unsatisfactory",N1105=2,"Poor",N1105=3,"Average",N1105=4,"Good",N1105=5,"Excellent")</f>
        <v>Excellent</v>
      </c>
      <c r="P1105"/>
      <c r="Q1105"/>
      <c r="R1105"/>
      <c r="S1105"/>
      <c r="T1105"/>
      <c r="U1105"/>
    </row>
    <row r="1106" spans="1:21">
      <c r="A1106" s="2">
        <v>174922</v>
      </c>
      <c r="B1106" s="2" t="s">
        <v>23</v>
      </c>
      <c r="C1106" s="4">
        <v>45291</v>
      </c>
      <c r="D1106" s="17">
        <v>45291</v>
      </c>
      <c r="E1106" s="2" t="s">
        <v>24</v>
      </c>
      <c r="F1106" s="2" t="s">
        <v>17</v>
      </c>
      <c r="G1106" s="2">
        <v>25</v>
      </c>
      <c r="H1106" s="2" t="s">
        <v>38</v>
      </c>
      <c r="I1106" s="2" t="s">
        <v>19</v>
      </c>
      <c r="J1106" s="12">
        <v>9</v>
      </c>
      <c r="K1106" s="2">
        <v>9</v>
      </c>
      <c r="L1106" s="2">
        <v>1</v>
      </c>
      <c r="M1106" s="12">
        <v>9</v>
      </c>
      <c r="N1106" s="3">
        <v>4</v>
      </c>
      <c r="O1106" s="2" t="str" cm="1">
        <f t="array" ref="O1106">_xlfn.IFS(N1106=1,"Unsatisfactory",N1106=2,"Poor",N1106=3,"Average",N1106=4,"Good",N1106=5,"Excellent")</f>
        <v>Good</v>
      </c>
      <c r="P1106"/>
      <c r="Q1106"/>
      <c r="R1106"/>
      <c r="S1106"/>
      <c r="T1106"/>
      <c r="U1106"/>
    </row>
    <row r="1107" spans="1:21">
      <c r="A1107" s="2">
        <v>185660</v>
      </c>
      <c r="B1107" s="2" t="s">
        <v>42</v>
      </c>
      <c r="C1107" s="4">
        <v>45547</v>
      </c>
      <c r="D1107" s="17">
        <v>45547</v>
      </c>
      <c r="E1107" s="2" t="s">
        <v>16</v>
      </c>
      <c r="F1107" s="2" t="s">
        <v>17</v>
      </c>
      <c r="G1107" s="2">
        <v>22</v>
      </c>
      <c r="H1107" s="2" t="s">
        <v>58</v>
      </c>
      <c r="I1107" s="2" t="s">
        <v>27</v>
      </c>
      <c r="J1107" s="12">
        <v>65</v>
      </c>
      <c r="K1107" s="2">
        <v>105</v>
      </c>
      <c r="L1107" s="2">
        <v>3</v>
      </c>
      <c r="M1107" s="12">
        <v>315</v>
      </c>
      <c r="N1107" s="3">
        <v>5</v>
      </c>
      <c r="O1107" s="2" t="str" cm="1">
        <f t="array" ref="O1107">_xlfn.IFS(N1107=1,"Unsatisfactory",N1107=2,"Poor",N1107=3,"Average",N1107=4,"Good",N1107=5,"Excellent")</f>
        <v>Excellent</v>
      </c>
      <c r="P1107"/>
      <c r="Q1107"/>
      <c r="R1107"/>
      <c r="S1107"/>
      <c r="T1107"/>
      <c r="U1107"/>
    </row>
    <row r="1108" spans="1:21">
      <c r="A1108" s="2">
        <v>193147</v>
      </c>
      <c r="B1108" s="2" t="s">
        <v>30</v>
      </c>
      <c r="C1108" s="4">
        <v>45313</v>
      </c>
      <c r="D1108" s="17">
        <v>45313</v>
      </c>
      <c r="E1108" s="2" t="s">
        <v>24</v>
      </c>
      <c r="F1108" s="2" t="s">
        <v>17</v>
      </c>
      <c r="G1108" s="2">
        <v>26</v>
      </c>
      <c r="H1108" s="2" t="s">
        <v>38</v>
      </c>
      <c r="I1108" s="2" t="s">
        <v>19</v>
      </c>
      <c r="J1108" s="12">
        <v>10</v>
      </c>
      <c r="K1108" s="2">
        <v>10</v>
      </c>
      <c r="L1108" s="2">
        <v>2</v>
      </c>
      <c r="M1108" s="12">
        <v>20</v>
      </c>
      <c r="N1108" s="3">
        <v>5</v>
      </c>
      <c r="O1108" s="2" t="str" cm="1">
        <f t="array" ref="O1108">_xlfn.IFS(N1108=1,"Unsatisfactory",N1108=2,"Poor",N1108=3,"Average",N1108=4,"Good",N1108=5,"Excellent")</f>
        <v>Excellent</v>
      </c>
      <c r="P1108"/>
      <c r="Q1108"/>
      <c r="R1108"/>
      <c r="S1108"/>
      <c r="T1108"/>
      <c r="U1108"/>
    </row>
    <row r="1109" spans="1:21">
      <c r="A1109" s="2">
        <v>172554</v>
      </c>
      <c r="B1109" s="2" t="s">
        <v>30</v>
      </c>
      <c r="C1109" s="4">
        <v>45356</v>
      </c>
      <c r="D1109" s="17">
        <v>45356</v>
      </c>
      <c r="E1109" s="2" t="s">
        <v>24</v>
      </c>
      <c r="F1109" s="2" t="s">
        <v>17</v>
      </c>
      <c r="G1109" s="2">
        <v>33</v>
      </c>
      <c r="H1109" s="2" t="s">
        <v>44</v>
      </c>
      <c r="I1109" s="2" t="s">
        <v>27</v>
      </c>
      <c r="J1109" s="12">
        <v>10</v>
      </c>
      <c r="K1109" s="2">
        <v>35</v>
      </c>
      <c r="L1109" s="2">
        <v>1</v>
      </c>
      <c r="M1109" s="12">
        <v>35</v>
      </c>
      <c r="N1109" s="3">
        <v>4</v>
      </c>
      <c r="O1109" s="2" t="str" cm="1">
        <f t="array" ref="O1109">_xlfn.IFS(N1109=1,"Unsatisfactory",N1109=2,"Poor",N1109=3,"Average",N1109=4,"Good",N1109=5,"Excellent")</f>
        <v>Good</v>
      </c>
      <c r="P1109"/>
      <c r="Q1109"/>
      <c r="R1109"/>
      <c r="S1109"/>
      <c r="T1109"/>
      <c r="U1109"/>
    </row>
    <row r="1110" spans="1:21">
      <c r="A1110" s="2">
        <v>151777</v>
      </c>
      <c r="B1110" s="2" t="s">
        <v>53</v>
      </c>
      <c r="C1110" s="4">
        <v>45451</v>
      </c>
      <c r="D1110" s="17">
        <v>45451</v>
      </c>
      <c r="E1110" s="2" t="s">
        <v>37</v>
      </c>
      <c r="F1110" s="2" t="s">
        <v>17</v>
      </c>
      <c r="G1110" s="2">
        <v>35</v>
      </c>
      <c r="H1110" s="2" t="s">
        <v>29</v>
      </c>
      <c r="I1110" s="2" t="s">
        <v>19</v>
      </c>
      <c r="J1110" s="12">
        <v>15</v>
      </c>
      <c r="K1110" s="2">
        <v>15</v>
      </c>
      <c r="L1110" s="2">
        <v>1</v>
      </c>
      <c r="M1110" s="12">
        <v>15</v>
      </c>
      <c r="N1110" s="3">
        <v>5</v>
      </c>
      <c r="O1110" s="2" t="str" cm="1">
        <f t="array" ref="O1110">_xlfn.IFS(N1110=1,"Unsatisfactory",N1110=2,"Poor",N1110=3,"Average",N1110=4,"Good",N1110=5,"Excellent")</f>
        <v>Excellent</v>
      </c>
      <c r="P1110"/>
      <c r="Q1110"/>
      <c r="R1110"/>
      <c r="S1110"/>
      <c r="T1110"/>
      <c r="U1110"/>
    </row>
    <row r="1111" spans="1:21">
      <c r="A1111" s="2">
        <v>178385</v>
      </c>
      <c r="B1111" s="2" t="s">
        <v>23</v>
      </c>
      <c r="C1111" s="4">
        <v>45494</v>
      </c>
      <c r="D1111" s="17">
        <v>45494</v>
      </c>
      <c r="E1111" s="2" t="s">
        <v>24</v>
      </c>
      <c r="F1111" s="2" t="s">
        <v>17</v>
      </c>
      <c r="G1111" s="2">
        <v>25</v>
      </c>
      <c r="H1111" s="2" t="s">
        <v>31</v>
      </c>
      <c r="I1111" s="2" t="s">
        <v>19</v>
      </c>
      <c r="J1111" s="12">
        <v>9</v>
      </c>
      <c r="K1111" s="2">
        <v>9</v>
      </c>
      <c r="L1111" s="2">
        <v>4</v>
      </c>
      <c r="M1111" s="12">
        <v>36</v>
      </c>
      <c r="N1111" s="3">
        <v>4</v>
      </c>
      <c r="O1111" s="2" t="str" cm="1">
        <f t="array" ref="O1111">_xlfn.IFS(N1111=1,"Unsatisfactory",N1111=2,"Poor",N1111=3,"Average",N1111=4,"Good",N1111=5,"Excellent")</f>
        <v>Good</v>
      </c>
      <c r="P1111"/>
      <c r="Q1111"/>
      <c r="R1111"/>
      <c r="S1111"/>
      <c r="T1111"/>
      <c r="U1111"/>
    </row>
    <row r="1112" spans="1:21">
      <c r="A1112" s="2">
        <v>139325</v>
      </c>
      <c r="B1112" s="2" t="s">
        <v>48</v>
      </c>
      <c r="C1112" s="4">
        <v>45346</v>
      </c>
      <c r="D1112" s="17">
        <v>45346</v>
      </c>
      <c r="E1112" s="2" t="s">
        <v>16</v>
      </c>
      <c r="F1112" s="2" t="s">
        <v>25</v>
      </c>
      <c r="G1112" s="2">
        <v>34</v>
      </c>
      <c r="H1112" s="2" t="s">
        <v>34</v>
      </c>
      <c r="I1112" s="2" t="s">
        <v>27</v>
      </c>
      <c r="J1112" s="12">
        <v>130</v>
      </c>
      <c r="K1112" s="2">
        <v>230</v>
      </c>
      <c r="L1112" s="2">
        <v>1</v>
      </c>
      <c r="M1112" s="12">
        <v>230</v>
      </c>
      <c r="N1112" s="3">
        <v>4</v>
      </c>
      <c r="O1112" s="2" t="str" cm="1">
        <f t="array" ref="O1112">_xlfn.IFS(N1112=1,"Unsatisfactory",N1112=2,"Poor",N1112=3,"Average",N1112=4,"Good",N1112=5,"Excellent")</f>
        <v>Good</v>
      </c>
      <c r="P1112"/>
      <c r="Q1112"/>
      <c r="R1112"/>
      <c r="S1112"/>
      <c r="T1112"/>
      <c r="U1112"/>
    </row>
    <row r="1113" spans="1:21">
      <c r="A1113" s="2">
        <v>147697</v>
      </c>
      <c r="B1113" s="2" t="s">
        <v>42</v>
      </c>
      <c r="C1113" s="4">
        <v>45359</v>
      </c>
      <c r="D1113" s="17">
        <v>45359</v>
      </c>
      <c r="E1113" s="2" t="s">
        <v>16</v>
      </c>
      <c r="F1113" s="2" t="s">
        <v>25</v>
      </c>
      <c r="G1113" s="2">
        <v>33</v>
      </c>
      <c r="H1113" s="2" t="s">
        <v>31</v>
      </c>
      <c r="I1113" s="2" t="s">
        <v>19</v>
      </c>
      <c r="J1113" s="12">
        <v>65</v>
      </c>
      <c r="K1113" s="2">
        <v>65</v>
      </c>
      <c r="L1113" s="2">
        <v>1</v>
      </c>
      <c r="M1113" s="12">
        <v>65</v>
      </c>
      <c r="N1113" s="3">
        <v>1</v>
      </c>
      <c r="O1113" s="2" t="str" cm="1">
        <f t="array" ref="O1113">_xlfn.IFS(N1113=1,"Unsatisfactory",N1113=2,"Poor",N1113=3,"Average",N1113=4,"Good",N1113=5,"Excellent")</f>
        <v>Unsatisfactory</v>
      </c>
      <c r="P1113"/>
      <c r="Q1113"/>
      <c r="R1113"/>
      <c r="S1113"/>
      <c r="T1113"/>
      <c r="U1113"/>
    </row>
    <row r="1114" spans="1:21">
      <c r="A1114" s="2">
        <v>152593</v>
      </c>
      <c r="B1114" s="2" t="s">
        <v>53</v>
      </c>
      <c r="C1114" s="4">
        <v>45344</v>
      </c>
      <c r="D1114" s="17">
        <v>45344</v>
      </c>
      <c r="E1114" s="2" t="s">
        <v>37</v>
      </c>
      <c r="F1114" s="2" t="s">
        <v>17</v>
      </c>
      <c r="G1114" s="2">
        <v>23</v>
      </c>
      <c r="H1114" s="2" t="s">
        <v>67</v>
      </c>
      <c r="I1114" s="2" t="s">
        <v>27</v>
      </c>
      <c r="J1114" s="12">
        <v>15</v>
      </c>
      <c r="K1114" s="2">
        <v>55</v>
      </c>
      <c r="L1114" s="2">
        <v>3</v>
      </c>
      <c r="M1114" s="12">
        <v>165</v>
      </c>
      <c r="N1114" s="3">
        <v>5</v>
      </c>
      <c r="O1114" s="2" t="str" cm="1">
        <f t="array" ref="O1114">_xlfn.IFS(N1114=1,"Unsatisfactory",N1114=2,"Poor",N1114=3,"Average",N1114=4,"Good",N1114=5,"Excellent")</f>
        <v>Excellent</v>
      </c>
      <c r="P1114"/>
      <c r="Q1114"/>
      <c r="R1114"/>
      <c r="S1114"/>
      <c r="T1114"/>
      <c r="U1114"/>
    </row>
    <row r="1115" spans="1:21">
      <c r="A1115" s="2">
        <v>140040</v>
      </c>
      <c r="B1115" s="2" t="s">
        <v>50</v>
      </c>
      <c r="C1115" s="4">
        <v>45298</v>
      </c>
      <c r="D1115" s="17">
        <v>45298</v>
      </c>
      <c r="E1115" s="2" t="s">
        <v>16</v>
      </c>
      <c r="F1115" s="2" t="s">
        <v>25</v>
      </c>
      <c r="G1115" s="2">
        <v>19</v>
      </c>
      <c r="H1115" s="2" t="s">
        <v>69</v>
      </c>
      <c r="I1115" s="2" t="s">
        <v>19</v>
      </c>
      <c r="J1115" s="12">
        <v>97</v>
      </c>
      <c r="K1115" s="2">
        <v>97</v>
      </c>
      <c r="L1115" s="2">
        <v>1</v>
      </c>
      <c r="M1115" s="12">
        <v>97</v>
      </c>
      <c r="N1115" s="3">
        <v>3</v>
      </c>
      <c r="O1115" s="2" t="str" cm="1">
        <f t="array" ref="O1115">_xlfn.IFS(N1115=1,"Unsatisfactory",N1115=2,"Poor",N1115=3,"Average",N1115=4,"Good",N1115=5,"Excellent")</f>
        <v>Average</v>
      </c>
      <c r="P1115"/>
      <c r="Q1115"/>
      <c r="R1115"/>
      <c r="S1115"/>
      <c r="T1115"/>
      <c r="U1115"/>
    </row>
    <row r="1116" spans="1:21">
      <c r="A1116" s="2">
        <v>123332</v>
      </c>
      <c r="B1116" s="2" t="s">
        <v>15</v>
      </c>
      <c r="C1116" s="4">
        <v>45341</v>
      </c>
      <c r="D1116" s="17">
        <v>45341</v>
      </c>
      <c r="E1116" s="2" t="s">
        <v>16</v>
      </c>
      <c r="F1116" s="2" t="s">
        <v>17</v>
      </c>
      <c r="G1116" s="2">
        <v>27</v>
      </c>
      <c r="H1116" s="2" t="s">
        <v>129</v>
      </c>
      <c r="I1116" s="2" t="s">
        <v>19</v>
      </c>
      <c r="J1116" s="12">
        <v>100</v>
      </c>
      <c r="K1116" s="2">
        <v>100</v>
      </c>
      <c r="L1116" s="2">
        <v>1</v>
      </c>
      <c r="M1116" s="12">
        <v>100</v>
      </c>
      <c r="N1116" s="3">
        <v>1</v>
      </c>
      <c r="O1116" s="2" t="str" cm="1">
        <f t="array" ref="O1116">_xlfn.IFS(N1116=1,"Unsatisfactory",N1116=2,"Poor",N1116=3,"Average",N1116=4,"Good",N1116=5,"Excellent")</f>
        <v>Unsatisfactory</v>
      </c>
      <c r="P1116"/>
      <c r="Q1116"/>
      <c r="R1116"/>
      <c r="S1116"/>
      <c r="T1116"/>
      <c r="U1116"/>
    </row>
    <row r="1117" spans="1:21">
      <c r="A1117" s="2">
        <v>154493</v>
      </c>
      <c r="B1117" s="2" t="s">
        <v>42</v>
      </c>
      <c r="C1117" s="4">
        <v>45293</v>
      </c>
      <c r="D1117" s="17">
        <v>45293</v>
      </c>
      <c r="E1117" s="2" t="s">
        <v>16</v>
      </c>
      <c r="F1117" s="2" t="s">
        <v>17</v>
      </c>
      <c r="G1117" s="2">
        <v>20</v>
      </c>
      <c r="H1117" s="2" t="s">
        <v>44</v>
      </c>
      <c r="I1117" s="2" t="s">
        <v>27</v>
      </c>
      <c r="J1117" s="12">
        <v>65</v>
      </c>
      <c r="K1117" s="2">
        <v>90</v>
      </c>
      <c r="L1117" s="2">
        <v>1</v>
      </c>
      <c r="M1117" s="12">
        <v>90</v>
      </c>
      <c r="N1117" s="3">
        <v>5</v>
      </c>
      <c r="O1117" s="2" t="str" cm="1">
        <f t="array" ref="O1117">_xlfn.IFS(N1117=1,"Unsatisfactory",N1117=2,"Poor",N1117=3,"Average",N1117=4,"Good",N1117=5,"Excellent")</f>
        <v>Excellent</v>
      </c>
      <c r="P1117"/>
      <c r="Q1117"/>
      <c r="R1117"/>
      <c r="S1117"/>
      <c r="T1117"/>
      <c r="U1117"/>
    </row>
    <row r="1118" spans="1:21">
      <c r="A1118" s="2">
        <v>177684</v>
      </c>
      <c r="B1118" s="2" t="s">
        <v>15</v>
      </c>
      <c r="C1118" s="4">
        <v>45378</v>
      </c>
      <c r="D1118" s="17">
        <v>45378</v>
      </c>
      <c r="E1118" s="2" t="s">
        <v>16</v>
      </c>
      <c r="F1118" s="2" t="s">
        <v>17</v>
      </c>
      <c r="G1118" s="2">
        <v>35</v>
      </c>
      <c r="H1118" s="2" t="s">
        <v>115</v>
      </c>
      <c r="I1118" s="2" t="s">
        <v>19</v>
      </c>
      <c r="J1118" s="12">
        <v>100</v>
      </c>
      <c r="K1118" s="2">
        <v>100</v>
      </c>
      <c r="L1118" s="2">
        <v>1</v>
      </c>
      <c r="M1118" s="12">
        <v>100</v>
      </c>
      <c r="N1118" s="3">
        <v>4</v>
      </c>
      <c r="O1118" s="2" t="str" cm="1">
        <f t="array" ref="O1118">_xlfn.IFS(N1118=1,"Unsatisfactory",N1118=2,"Poor",N1118=3,"Average",N1118=4,"Good",N1118=5,"Excellent")</f>
        <v>Good</v>
      </c>
      <c r="P1118"/>
      <c r="Q1118"/>
      <c r="R1118"/>
      <c r="S1118"/>
      <c r="T1118"/>
      <c r="U1118"/>
    </row>
    <row r="1119" spans="1:21">
      <c r="A1119" s="2">
        <v>152392</v>
      </c>
      <c r="B1119" s="2" t="s">
        <v>15</v>
      </c>
      <c r="C1119" s="4">
        <v>45389</v>
      </c>
      <c r="D1119" s="17">
        <v>45389</v>
      </c>
      <c r="E1119" s="2" t="s">
        <v>16</v>
      </c>
      <c r="F1119" s="2" t="s">
        <v>25</v>
      </c>
      <c r="G1119" s="2">
        <v>27</v>
      </c>
      <c r="H1119" s="2" t="s">
        <v>129</v>
      </c>
      <c r="I1119" s="2" t="s">
        <v>19</v>
      </c>
      <c r="J1119" s="12">
        <v>100</v>
      </c>
      <c r="K1119" s="2">
        <v>100</v>
      </c>
      <c r="L1119" s="2">
        <v>1</v>
      </c>
      <c r="M1119" s="12">
        <v>100</v>
      </c>
      <c r="N1119" s="3">
        <v>4</v>
      </c>
      <c r="O1119" s="2" t="str" cm="1">
        <f t="array" ref="O1119">_xlfn.IFS(N1119=1,"Unsatisfactory",N1119=2,"Poor",N1119=3,"Average",N1119=4,"Good",N1119=5,"Excellent")</f>
        <v>Good</v>
      </c>
      <c r="P1119"/>
      <c r="Q1119"/>
      <c r="R1119"/>
      <c r="S1119"/>
      <c r="T1119"/>
      <c r="U1119"/>
    </row>
    <row r="1120" spans="1:21">
      <c r="A1120" s="2">
        <v>148274</v>
      </c>
      <c r="B1120" s="2" t="s">
        <v>36</v>
      </c>
      <c r="C1120" s="4">
        <v>45571</v>
      </c>
      <c r="D1120" s="17">
        <v>45571</v>
      </c>
      <c r="E1120" s="2" t="s">
        <v>37</v>
      </c>
      <c r="F1120" s="2" t="s">
        <v>25</v>
      </c>
      <c r="G1120" s="2">
        <v>34</v>
      </c>
      <c r="H1120" s="2" t="s">
        <v>129</v>
      </c>
      <c r="I1120" s="2" t="s">
        <v>19</v>
      </c>
      <c r="J1120" s="12">
        <v>32</v>
      </c>
      <c r="K1120" s="2">
        <v>32</v>
      </c>
      <c r="L1120" s="2">
        <v>2</v>
      </c>
      <c r="M1120" s="12">
        <v>64</v>
      </c>
      <c r="N1120" s="3">
        <v>4</v>
      </c>
      <c r="O1120" s="2" t="str" cm="1">
        <f t="array" ref="O1120">_xlfn.IFS(N1120=1,"Unsatisfactory",N1120=2,"Poor",N1120=3,"Average",N1120=4,"Good",N1120=5,"Excellent")</f>
        <v>Good</v>
      </c>
      <c r="P1120"/>
      <c r="Q1120"/>
      <c r="R1120"/>
      <c r="S1120"/>
      <c r="T1120"/>
      <c r="U1120"/>
    </row>
    <row r="1121" spans="1:21">
      <c r="A1121" s="2">
        <v>146621</v>
      </c>
      <c r="B1121" s="2" t="s">
        <v>48</v>
      </c>
      <c r="C1121" s="4">
        <v>45568</v>
      </c>
      <c r="D1121" s="17">
        <v>45568</v>
      </c>
      <c r="E1121" s="2" t="s">
        <v>16</v>
      </c>
      <c r="F1121" s="2" t="s">
        <v>25</v>
      </c>
      <c r="G1121" s="2">
        <v>27</v>
      </c>
      <c r="H1121" s="2" t="s">
        <v>130</v>
      </c>
      <c r="I1121" s="2" t="s">
        <v>19</v>
      </c>
      <c r="J1121" s="12">
        <v>130</v>
      </c>
      <c r="K1121" s="2">
        <v>130</v>
      </c>
      <c r="L1121" s="2">
        <v>1</v>
      </c>
      <c r="M1121" s="12">
        <v>130</v>
      </c>
      <c r="N1121" s="3">
        <v>5</v>
      </c>
      <c r="O1121" s="2" t="str" cm="1">
        <f t="array" ref="O1121">_xlfn.IFS(N1121=1,"Unsatisfactory",N1121=2,"Poor",N1121=3,"Average",N1121=4,"Good",N1121=5,"Excellent")</f>
        <v>Excellent</v>
      </c>
      <c r="P1121"/>
      <c r="Q1121"/>
      <c r="R1121"/>
      <c r="S1121"/>
      <c r="T1121"/>
      <c r="U1121"/>
    </row>
    <row r="1122" spans="1:21">
      <c r="A1122" s="2">
        <v>189264</v>
      </c>
      <c r="B1122" s="2" t="s">
        <v>53</v>
      </c>
      <c r="C1122" s="4">
        <v>45564</v>
      </c>
      <c r="D1122" s="17">
        <v>45564</v>
      </c>
      <c r="E1122" s="2" t="s">
        <v>37</v>
      </c>
      <c r="F1122" s="2" t="s">
        <v>17</v>
      </c>
      <c r="G1122" s="2">
        <v>26</v>
      </c>
      <c r="H1122" s="2" t="s">
        <v>56</v>
      </c>
      <c r="I1122" s="2" t="s">
        <v>19</v>
      </c>
      <c r="J1122" s="12">
        <v>15</v>
      </c>
      <c r="K1122" s="2">
        <v>15</v>
      </c>
      <c r="L1122" s="2">
        <v>2</v>
      </c>
      <c r="M1122" s="12">
        <v>30</v>
      </c>
      <c r="N1122" s="3">
        <v>4</v>
      </c>
      <c r="O1122" s="2" t="str" cm="1">
        <f t="array" ref="O1122">_xlfn.IFS(N1122=1,"Unsatisfactory",N1122=2,"Poor",N1122=3,"Average",N1122=4,"Good",N1122=5,"Excellent")</f>
        <v>Good</v>
      </c>
      <c r="P1122"/>
      <c r="Q1122"/>
      <c r="R1122"/>
      <c r="S1122"/>
      <c r="T1122"/>
      <c r="U1122"/>
    </row>
    <row r="1123" spans="1:21">
      <c r="A1123" s="2">
        <v>123617</v>
      </c>
      <c r="B1123" s="2" t="s">
        <v>42</v>
      </c>
      <c r="C1123" s="4">
        <v>45346</v>
      </c>
      <c r="D1123" s="17">
        <v>45346</v>
      </c>
      <c r="E1123" s="2" t="s">
        <v>16</v>
      </c>
      <c r="F1123" s="2" t="s">
        <v>25</v>
      </c>
      <c r="G1123" s="2">
        <v>21</v>
      </c>
      <c r="H1123" s="2" t="s">
        <v>46</v>
      </c>
      <c r="I1123" s="2" t="s">
        <v>19</v>
      </c>
      <c r="J1123" s="12">
        <v>65</v>
      </c>
      <c r="K1123" s="2">
        <v>65</v>
      </c>
      <c r="L1123" s="2">
        <v>1</v>
      </c>
      <c r="M1123" s="12">
        <v>65</v>
      </c>
      <c r="N1123" s="3">
        <v>4</v>
      </c>
      <c r="O1123" s="2" t="str" cm="1">
        <f t="array" ref="O1123">_xlfn.IFS(N1123=1,"Unsatisfactory",N1123=2,"Poor",N1123=3,"Average",N1123=4,"Good",N1123=5,"Excellent")</f>
        <v>Good</v>
      </c>
      <c r="P1123"/>
      <c r="Q1123"/>
      <c r="R1123"/>
      <c r="S1123"/>
      <c r="T1123"/>
      <c r="U1123"/>
    </row>
    <row r="1124" spans="1:21">
      <c r="A1124" s="2">
        <v>141076</v>
      </c>
      <c r="B1124" s="2" t="s">
        <v>15</v>
      </c>
      <c r="C1124" s="4">
        <v>45237</v>
      </c>
      <c r="D1124" s="17">
        <v>45237</v>
      </c>
      <c r="E1124" s="2" t="s">
        <v>16</v>
      </c>
      <c r="F1124" s="2" t="s">
        <v>25</v>
      </c>
      <c r="G1124" s="2">
        <v>22</v>
      </c>
      <c r="H1124" s="2" t="s">
        <v>129</v>
      </c>
      <c r="I1124" s="2" t="s">
        <v>19</v>
      </c>
      <c r="J1124" s="12">
        <v>100</v>
      </c>
      <c r="K1124" s="2">
        <v>100</v>
      </c>
      <c r="L1124" s="2">
        <v>1</v>
      </c>
      <c r="M1124" s="12">
        <v>100</v>
      </c>
      <c r="N1124" s="3">
        <v>2</v>
      </c>
      <c r="O1124" s="2" t="str" cm="1">
        <f t="array" ref="O1124">_xlfn.IFS(N1124=1,"Unsatisfactory",N1124=2,"Poor",N1124=3,"Average",N1124=4,"Good",N1124=5,"Excellent")</f>
        <v>Poor</v>
      </c>
      <c r="P1124"/>
      <c r="Q1124"/>
      <c r="R1124"/>
      <c r="S1124"/>
      <c r="T1124"/>
      <c r="U1124"/>
    </row>
    <row r="1125" spans="1:21">
      <c r="A1125" s="2">
        <v>192397</v>
      </c>
      <c r="B1125" s="2" t="s">
        <v>30</v>
      </c>
      <c r="C1125" s="4">
        <v>45295</v>
      </c>
      <c r="D1125" s="17">
        <v>45295</v>
      </c>
      <c r="E1125" s="2" t="s">
        <v>24</v>
      </c>
      <c r="F1125" s="2" t="s">
        <v>17</v>
      </c>
      <c r="G1125" s="2">
        <v>19</v>
      </c>
      <c r="H1125" s="2" t="s">
        <v>75</v>
      </c>
      <c r="I1125" s="2" t="s">
        <v>27</v>
      </c>
      <c r="J1125" s="12">
        <v>10</v>
      </c>
      <c r="K1125" s="2">
        <v>80</v>
      </c>
      <c r="L1125" s="2">
        <v>1</v>
      </c>
      <c r="M1125" s="12">
        <v>80</v>
      </c>
      <c r="N1125" s="3">
        <v>4</v>
      </c>
      <c r="O1125" s="2" t="str" cm="1">
        <f t="array" ref="O1125">_xlfn.IFS(N1125=1,"Unsatisfactory",N1125=2,"Poor",N1125=3,"Average",N1125=4,"Good",N1125=5,"Excellent")</f>
        <v>Good</v>
      </c>
      <c r="P1125"/>
      <c r="Q1125"/>
      <c r="R1125"/>
      <c r="S1125"/>
      <c r="T1125"/>
      <c r="U1125"/>
    </row>
    <row r="1126" spans="1:21">
      <c r="A1126" s="2">
        <v>188637</v>
      </c>
      <c r="B1126" s="2" t="s">
        <v>30</v>
      </c>
      <c r="C1126" s="4">
        <v>45292</v>
      </c>
      <c r="D1126" s="17">
        <v>45292</v>
      </c>
      <c r="E1126" s="2" t="s">
        <v>24</v>
      </c>
      <c r="F1126" s="2" t="s">
        <v>17</v>
      </c>
      <c r="G1126" s="2">
        <v>25</v>
      </c>
      <c r="H1126" s="2" t="s">
        <v>74</v>
      </c>
      <c r="I1126" s="2" t="s">
        <v>27</v>
      </c>
      <c r="J1126" s="12">
        <v>10</v>
      </c>
      <c r="K1126" s="2">
        <v>35</v>
      </c>
      <c r="L1126" s="2">
        <v>3</v>
      </c>
      <c r="M1126" s="12">
        <v>105</v>
      </c>
      <c r="N1126" s="3">
        <v>5</v>
      </c>
      <c r="O1126" s="2" t="str" cm="1">
        <f t="array" ref="O1126">_xlfn.IFS(N1126=1,"Unsatisfactory",N1126=2,"Poor",N1126=3,"Average",N1126=4,"Good",N1126=5,"Excellent")</f>
        <v>Excellent</v>
      </c>
      <c r="P1126"/>
      <c r="Q1126"/>
      <c r="R1126"/>
      <c r="S1126"/>
      <c r="T1126"/>
      <c r="U1126"/>
    </row>
    <row r="1127" spans="1:21">
      <c r="A1127" s="2">
        <v>155241</v>
      </c>
      <c r="B1127" s="2" t="s">
        <v>42</v>
      </c>
      <c r="C1127" s="4">
        <v>45308</v>
      </c>
      <c r="D1127" s="17">
        <v>45308</v>
      </c>
      <c r="E1127" s="2" t="s">
        <v>16</v>
      </c>
      <c r="F1127" s="2" t="s">
        <v>17</v>
      </c>
      <c r="G1127" s="2">
        <v>33</v>
      </c>
      <c r="H1127" s="2" t="s">
        <v>75</v>
      </c>
      <c r="I1127" s="2" t="s">
        <v>27</v>
      </c>
      <c r="J1127" s="12">
        <v>65</v>
      </c>
      <c r="K1127" s="2">
        <v>135</v>
      </c>
      <c r="L1127" s="2">
        <v>2</v>
      </c>
      <c r="M1127" s="12">
        <v>270</v>
      </c>
      <c r="N1127" s="3">
        <v>5</v>
      </c>
      <c r="O1127" s="2" t="str" cm="1">
        <f t="array" ref="O1127">_xlfn.IFS(N1127=1,"Unsatisfactory",N1127=2,"Poor",N1127=3,"Average",N1127=4,"Good",N1127=5,"Excellent")</f>
        <v>Excellent</v>
      </c>
      <c r="P1127"/>
      <c r="Q1127"/>
      <c r="R1127"/>
      <c r="S1127"/>
      <c r="T1127"/>
      <c r="U1127"/>
    </row>
    <row r="1128" spans="1:21">
      <c r="A1128" s="2">
        <v>174663</v>
      </c>
      <c r="B1128" s="2" t="s">
        <v>50</v>
      </c>
      <c r="C1128" s="4">
        <v>45578</v>
      </c>
      <c r="D1128" s="17">
        <v>45578</v>
      </c>
      <c r="E1128" s="2" t="s">
        <v>16</v>
      </c>
      <c r="F1128" s="2" t="s">
        <v>17</v>
      </c>
      <c r="G1128" s="2">
        <v>18</v>
      </c>
      <c r="H1128" s="2" t="s">
        <v>129</v>
      </c>
      <c r="I1128" s="2" t="s">
        <v>19</v>
      </c>
      <c r="J1128" s="12">
        <v>97</v>
      </c>
      <c r="K1128" s="2">
        <v>97</v>
      </c>
      <c r="L1128" s="2">
        <v>1</v>
      </c>
      <c r="M1128" s="12">
        <v>97</v>
      </c>
      <c r="N1128" s="3">
        <v>3</v>
      </c>
      <c r="O1128" s="2" t="str" cm="1">
        <f t="array" ref="O1128">_xlfn.IFS(N1128=1,"Unsatisfactory",N1128=2,"Poor",N1128=3,"Average",N1128=4,"Good",N1128=5,"Excellent")</f>
        <v>Average</v>
      </c>
      <c r="P1128"/>
      <c r="Q1128"/>
      <c r="R1128"/>
      <c r="S1128"/>
      <c r="T1128"/>
      <c r="U1128"/>
    </row>
    <row r="1129" spans="1:21">
      <c r="A1129" s="2">
        <v>144175</v>
      </c>
      <c r="B1129" s="2" t="s">
        <v>15</v>
      </c>
      <c r="C1129" s="4">
        <v>45547</v>
      </c>
      <c r="D1129" s="17">
        <v>45547</v>
      </c>
      <c r="E1129" s="2" t="s">
        <v>16</v>
      </c>
      <c r="F1129" s="2" t="s">
        <v>17</v>
      </c>
      <c r="G1129" s="2">
        <v>18</v>
      </c>
      <c r="H1129" s="2" t="s">
        <v>115</v>
      </c>
      <c r="I1129" s="2" t="s">
        <v>19</v>
      </c>
      <c r="J1129" s="12">
        <v>100</v>
      </c>
      <c r="K1129" s="2">
        <v>100</v>
      </c>
      <c r="L1129" s="2">
        <v>1</v>
      </c>
      <c r="M1129" s="12">
        <v>100</v>
      </c>
      <c r="N1129" s="3">
        <v>3</v>
      </c>
      <c r="O1129" s="2" t="str" cm="1">
        <f t="array" ref="O1129">_xlfn.IFS(N1129=1,"Unsatisfactory",N1129=2,"Poor",N1129=3,"Average",N1129=4,"Good",N1129=5,"Excellent")</f>
        <v>Average</v>
      </c>
      <c r="P1129"/>
      <c r="Q1129"/>
      <c r="R1129"/>
      <c r="S1129"/>
      <c r="T1129"/>
      <c r="U1129"/>
    </row>
    <row r="1130" spans="1:21">
      <c r="A1130" s="2">
        <v>165104</v>
      </c>
      <c r="B1130" s="2" t="s">
        <v>42</v>
      </c>
      <c r="C1130" s="4">
        <v>45246</v>
      </c>
      <c r="D1130" s="17">
        <v>45246</v>
      </c>
      <c r="E1130" s="2" t="s">
        <v>16</v>
      </c>
      <c r="F1130" s="2" t="s">
        <v>17</v>
      </c>
      <c r="G1130" s="2">
        <v>20</v>
      </c>
      <c r="H1130" s="2" t="s">
        <v>128</v>
      </c>
      <c r="I1130" s="2" t="s">
        <v>19</v>
      </c>
      <c r="J1130" s="12">
        <v>65</v>
      </c>
      <c r="K1130" s="2">
        <v>65</v>
      </c>
      <c r="L1130" s="2">
        <v>1</v>
      </c>
      <c r="M1130" s="12">
        <v>65</v>
      </c>
      <c r="N1130" s="3">
        <v>4</v>
      </c>
      <c r="O1130" s="2" t="str" cm="1">
        <f t="array" ref="O1130">_xlfn.IFS(N1130=1,"Unsatisfactory",N1130=2,"Poor",N1130=3,"Average",N1130=4,"Good",N1130=5,"Excellent")</f>
        <v>Good</v>
      </c>
      <c r="P1130"/>
      <c r="Q1130"/>
      <c r="R1130"/>
      <c r="S1130"/>
      <c r="T1130"/>
      <c r="U1130"/>
    </row>
    <row r="1131" spans="1:21">
      <c r="A1131" s="2">
        <v>148396</v>
      </c>
      <c r="B1131" s="2" t="s">
        <v>42</v>
      </c>
      <c r="C1131" s="4">
        <v>45392</v>
      </c>
      <c r="D1131" s="17">
        <v>45392</v>
      </c>
      <c r="E1131" s="2" t="s">
        <v>16</v>
      </c>
      <c r="F1131" s="2" t="s">
        <v>17</v>
      </c>
      <c r="G1131" s="2">
        <v>26</v>
      </c>
      <c r="H1131" s="2" t="s">
        <v>80</v>
      </c>
      <c r="I1131" s="2" t="s">
        <v>27</v>
      </c>
      <c r="J1131" s="12">
        <v>65</v>
      </c>
      <c r="K1131" s="2">
        <v>105</v>
      </c>
      <c r="L1131" s="2">
        <v>2</v>
      </c>
      <c r="M1131" s="12">
        <v>210</v>
      </c>
      <c r="N1131" s="3">
        <v>2</v>
      </c>
      <c r="O1131" s="2" t="str" cm="1">
        <f t="array" ref="O1131">_xlfn.IFS(N1131=1,"Unsatisfactory",N1131=2,"Poor",N1131=3,"Average",N1131=4,"Good",N1131=5,"Excellent")</f>
        <v>Poor</v>
      </c>
      <c r="P1131"/>
      <c r="Q1131"/>
      <c r="R1131"/>
      <c r="S1131"/>
      <c r="T1131"/>
      <c r="U1131"/>
    </row>
    <row r="1132" spans="1:21">
      <c r="A1132" s="2">
        <v>146065</v>
      </c>
      <c r="B1132" s="2" t="s">
        <v>53</v>
      </c>
      <c r="C1132" s="4">
        <v>45259</v>
      </c>
      <c r="D1132" s="17">
        <v>45259</v>
      </c>
      <c r="E1132" s="2" t="s">
        <v>37</v>
      </c>
      <c r="F1132" s="2" t="s">
        <v>17</v>
      </c>
      <c r="G1132" s="2">
        <v>33</v>
      </c>
      <c r="H1132" s="2" t="s">
        <v>58</v>
      </c>
      <c r="I1132" s="2" t="s">
        <v>27</v>
      </c>
      <c r="J1132" s="12">
        <v>15</v>
      </c>
      <c r="K1132" s="2">
        <v>55</v>
      </c>
      <c r="L1132" s="2">
        <v>2</v>
      </c>
      <c r="M1132" s="12">
        <v>110</v>
      </c>
      <c r="N1132" s="3">
        <v>4</v>
      </c>
      <c r="O1132" s="2" t="str" cm="1">
        <f t="array" ref="O1132">_xlfn.IFS(N1132=1,"Unsatisfactory",N1132=2,"Poor",N1132=3,"Average",N1132=4,"Good",N1132=5,"Excellent")</f>
        <v>Good</v>
      </c>
      <c r="P1132"/>
      <c r="Q1132"/>
      <c r="R1132"/>
      <c r="S1132"/>
      <c r="T1132"/>
      <c r="U1132"/>
    </row>
    <row r="1133" spans="1:21">
      <c r="A1133" s="2">
        <v>164285</v>
      </c>
      <c r="B1133" s="2" t="s">
        <v>53</v>
      </c>
      <c r="C1133" s="4">
        <v>45339</v>
      </c>
      <c r="D1133" s="17">
        <v>45339</v>
      </c>
      <c r="E1133" s="2" t="s">
        <v>37</v>
      </c>
      <c r="F1133" s="2" t="s">
        <v>17</v>
      </c>
      <c r="G1133" s="2">
        <v>24</v>
      </c>
      <c r="H1133" s="2" t="s">
        <v>38</v>
      </c>
      <c r="I1133" s="2" t="s">
        <v>19</v>
      </c>
      <c r="J1133" s="12">
        <v>15</v>
      </c>
      <c r="K1133" s="2">
        <v>15</v>
      </c>
      <c r="L1133" s="2">
        <v>2</v>
      </c>
      <c r="M1133" s="12">
        <v>30</v>
      </c>
      <c r="N1133" s="3">
        <v>5</v>
      </c>
      <c r="O1133" s="2" t="str" cm="1">
        <f t="array" ref="O1133">_xlfn.IFS(N1133=1,"Unsatisfactory",N1133=2,"Poor",N1133=3,"Average",N1133=4,"Good",N1133=5,"Excellent")</f>
        <v>Excellent</v>
      </c>
      <c r="P1133"/>
      <c r="Q1133"/>
      <c r="R1133"/>
      <c r="S1133"/>
      <c r="T1133"/>
      <c r="U1133"/>
    </row>
    <row r="1134" spans="1:21">
      <c r="A1134" s="2">
        <v>121500</v>
      </c>
      <c r="B1134" s="2" t="s">
        <v>48</v>
      </c>
      <c r="C1134" s="4">
        <v>45590</v>
      </c>
      <c r="D1134" s="17">
        <v>45590</v>
      </c>
      <c r="E1134" s="2" t="s">
        <v>16</v>
      </c>
      <c r="F1134" s="2" t="s">
        <v>17</v>
      </c>
      <c r="G1134" s="2">
        <v>27</v>
      </c>
      <c r="H1134" s="2" t="s">
        <v>29</v>
      </c>
      <c r="I1134" s="2" t="s">
        <v>19</v>
      </c>
      <c r="J1134" s="12">
        <v>130</v>
      </c>
      <c r="K1134" s="2">
        <v>130</v>
      </c>
      <c r="L1134" s="2">
        <v>1</v>
      </c>
      <c r="M1134" s="12">
        <v>130</v>
      </c>
      <c r="N1134" s="3">
        <v>5</v>
      </c>
      <c r="O1134" s="2" t="str" cm="1">
        <f t="array" ref="O1134">_xlfn.IFS(N1134=1,"Unsatisfactory",N1134=2,"Poor",N1134=3,"Average",N1134=4,"Good",N1134=5,"Excellent")</f>
        <v>Excellent</v>
      </c>
      <c r="P1134"/>
      <c r="Q1134"/>
      <c r="R1134"/>
      <c r="S1134"/>
      <c r="T1134"/>
      <c r="U1134"/>
    </row>
    <row r="1135" spans="1:21">
      <c r="A1135" s="2">
        <v>166465</v>
      </c>
      <c r="B1135" s="2" t="s">
        <v>42</v>
      </c>
      <c r="C1135" s="4">
        <v>45498</v>
      </c>
      <c r="D1135" s="17">
        <v>45498</v>
      </c>
      <c r="E1135" s="2" t="s">
        <v>16</v>
      </c>
      <c r="F1135" s="2" t="s">
        <v>17</v>
      </c>
      <c r="G1135" s="2">
        <v>33</v>
      </c>
      <c r="H1135" s="2" t="s">
        <v>74</v>
      </c>
      <c r="I1135" s="2" t="s">
        <v>27</v>
      </c>
      <c r="J1135" s="12">
        <v>65</v>
      </c>
      <c r="K1135" s="2">
        <v>90</v>
      </c>
      <c r="L1135" s="2">
        <v>1</v>
      </c>
      <c r="M1135" s="12">
        <v>90</v>
      </c>
      <c r="N1135" s="3">
        <v>4</v>
      </c>
      <c r="O1135" s="2" t="str" cm="1">
        <f t="array" ref="O1135">_xlfn.IFS(N1135=1,"Unsatisfactory",N1135=2,"Poor",N1135=3,"Average",N1135=4,"Good",N1135=5,"Excellent")</f>
        <v>Good</v>
      </c>
      <c r="P1135"/>
      <c r="Q1135"/>
      <c r="R1135"/>
      <c r="S1135"/>
      <c r="T1135"/>
      <c r="U1135"/>
    </row>
    <row r="1136" spans="1:21">
      <c r="A1136" s="2">
        <v>185131</v>
      </c>
      <c r="B1136" s="2" t="s">
        <v>53</v>
      </c>
      <c r="C1136" s="4">
        <v>45346</v>
      </c>
      <c r="D1136" s="17">
        <v>45346</v>
      </c>
      <c r="E1136" s="2" t="s">
        <v>37</v>
      </c>
      <c r="F1136" s="2" t="s">
        <v>17</v>
      </c>
      <c r="G1136" s="2">
        <v>32</v>
      </c>
      <c r="H1136" s="2" t="s">
        <v>56</v>
      </c>
      <c r="I1136" s="2" t="s">
        <v>19</v>
      </c>
      <c r="J1136" s="12">
        <v>15</v>
      </c>
      <c r="K1136" s="2">
        <v>15</v>
      </c>
      <c r="L1136" s="2">
        <v>1</v>
      </c>
      <c r="M1136" s="12">
        <v>15</v>
      </c>
      <c r="N1136" s="3">
        <v>2</v>
      </c>
      <c r="O1136" s="2" t="str" cm="1">
        <f t="array" ref="O1136">_xlfn.IFS(N1136=1,"Unsatisfactory",N1136=2,"Poor",N1136=3,"Average",N1136=4,"Good",N1136=5,"Excellent")</f>
        <v>Poor</v>
      </c>
      <c r="P1136"/>
      <c r="Q1136"/>
      <c r="R1136"/>
      <c r="S1136"/>
      <c r="T1136"/>
      <c r="U1136"/>
    </row>
    <row r="1137" spans="1:21">
      <c r="A1137" s="2">
        <v>136957</v>
      </c>
      <c r="B1137" s="2" t="s">
        <v>76</v>
      </c>
      <c r="C1137" s="4">
        <v>45533</v>
      </c>
      <c r="D1137" s="17">
        <v>45533</v>
      </c>
      <c r="E1137" s="2" t="s">
        <v>37</v>
      </c>
      <c r="F1137" s="2" t="s">
        <v>25</v>
      </c>
      <c r="G1137" s="2">
        <v>18</v>
      </c>
      <c r="H1137" s="2" t="s">
        <v>38</v>
      </c>
      <c r="I1137" s="2" t="s">
        <v>19</v>
      </c>
      <c r="J1137" s="12">
        <v>45</v>
      </c>
      <c r="K1137" s="2">
        <v>45</v>
      </c>
      <c r="L1137" s="2">
        <v>4</v>
      </c>
      <c r="M1137" s="12">
        <v>180</v>
      </c>
      <c r="N1137" s="3">
        <v>5</v>
      </c>
      <c r="O1137" s="2" t="str" cm="1">
        <f t="array" ref="O1137">_xlfn.IFS(N1137=1,"Unsatisfactory",N1137=2,"Poor",N1137=3,"Average",N1137=4,"Good",N1137=5,"Excellent")</f>
        <v>Excellent</v>
      </c>
      <c r="P1137"/>
      <c r="Q1137"/>
      <c r="R1137"/>
      <c r="S1137"/>
      <c r="T1137"/>
      <c r="U1137"/>
    </row>
    <row r="1138" spans="1:21">
      <c r="A1138" s="2">
        <v>159042</v>
      </c>
      <c r="B1138" s="2" t="s">
        <v>15</v>
      </c>
      <c r="C1138" s="4">
        <v>45551</v>
      </c>
      <c r="D1138" s="17">
        <v>45551</v>
      </c>
      <c r="E1138" s="2" t="s">
        <v>16</v>
      </c>
      <c r="F1138" s="2" t="s">
        <v>25</v>
      </c>
      <c r="G1138" s="2">
        <v>18</v>
      </c>
      <c r="H1138" s="2" t="s">
        <v>80</v>
      </c>
      <c r="I1138" s="2" t="s">
        <v>27</v>
      </c>
      <c r="J1138" s="12">
        <v>100</v>
      </c>
      <c r="K1138" s="2">
        <v>140</v>
      </c>
      <c r="L1138" s="2">
        <v>1</v>
      </c>
      <c r="M1138" s="12">
        <v>140</v>
      </c>
      <c r="N1138" s="3">
        <v>3</v>
      </c>
      <c r="O1138" s="2" t="str" cm="1">
        <f t="array" ref="O1138">_xlfn.IFS(N1138=1,"Unsatisfactory",N1138=2,"Poor",N1138=3,"Average",N1138=4,"Good",N1138=5,"Excellent")</f>
        <v>Average</v>
      </c>
      <c r="P1138"/>
      <c r="Q1138"/>
      <c r="R1138"/>
      <c r="S1138"/>
      <c r="T1138"/>
      <c r="U1138"/>
    </row>
    <row r="1139" spans="1:21">
      <c r="A1139" s="2">
        <v>194033</v>
      </c>
      <c r="B1139" s="2" t="s">
        <v>82</v>
      </c>
      <c r="C1139" s="4">
        <v>45280</v>
      </c>
      <c r="D1139" s="17">
        <v>45280</v>
      </c>
      <c r="E1139" s="2" t="s">
        <v>37</v>
      </c>
      <c r="F1139" s="2" t="s">
        <v>25</v>
      </c>
      <c r="G1139" s="2">
        <v>33</v>
      </c>
      <c r="H1139" s="2" t="s">
        <v>58</v>
      </c>
      <c r="I1139" s="2" t="s">
        <v>27</v>
      </c>
      <c r="J1139" s="12">
        <v>20</v>
      </c>
      <c r="K1139" s="2">
        <v>60</v>
      </c>
      <c r="L1139" s="2">
        <v>1</v>
      </c>
      <c r="M1139" s="12">
        <v>60</v>
      </c>
      <c r="N1139" s="3">
        <v>5</v>
      </c>
      <c r="O1139" s="2" t="str" cm="1">
        <f t="array" ref="O1139">_xlfn.IFS(N1139=1,"Unsatisfactory",N1139=2,"Poor",N1139=3,"Average",N1139=4,"Good",N1139=5,"Excellent")</f>
        <v>Excellent</v>
      </c>
      <c r="P1139"/>
      <c r="Q1139"/>
      <c r="R1139"/>
      <c r="S1139"/>
      <c r="T1139"/>
      <c r="U1139"/>
    </row>
    <row r="1140" spans="1:21">
      <c r="A1140" s="2">
        <v>126362</v>
      </c>
      <c r="B1140" s="2" t="s">
        <v>15</v>
      </c>
      <c r="C1140" s="4">
        <v>45320</v>
      </c>
      <c r="D1140" s="17">
        <v>45320</v>
      </c>
      <c r="E1140" s="2" t="s">
        <v>16</v>
      </c>
      <c r="F1140" s="2" t="s">
        <v>17</v>
      </c>
      <c r="G1140" s="2">
        <v>26</v>
      </c>
      <c r="H1140" s="2" t="s">
        <v>26</v>
      </c>
      <c r="I1140" s="2" t="s">
        <v>27</v>
      </c>
      <c r="J1140" s="12">
        <v>100</v>
      </c>
      <c r="K1140" s="2">
        <v>140</v>
      </c>
      <c r="L1140" s="2">
        <v>2</v>
      </c>
      <c r="M1140" s="12">
        <v>280</v>
      </c>
      <c r="N1140" s="3">
        <v>2</v>
      </c>
      <c r="O1140" s="2" t="str" cm="1">
        <f t="array" ref="O1140">_xlfn.IFS(N1140=1,"Unsatisfactory",N1140=2,"Poor",N1140=3,"Average",N1140=4,"Good",N1140=5,"Excellent")</f>
        <v>Poor</v>
      </c>
      <c r="P1140"/>
      <c r="Q1140"/>
      <c r="R1140"/>
      <c r="S1140"/>
      <c r="T1140"/>
      <c r="U1140"/>
    </row>
    <row r="1141" spans="1:21">
      <c r="A1141" s="2">
        <v>152479</v>
      </c>
      <c r="B1141" s="2" t="s">
        <v>30</v>
      </c>
      <c r="C1141" s="4">
        <v>45243</v>
      </c>
      <c r="D1141" s="17">
        <v>45243</v>
      </c>
      <c r="E1141" s="2" t="s">
        <v>24</v>
      </c>
      <c r="F1141" s="2" t="s">
        <v>17</v>
      </c>
      <c r="G1141" s="2">
        <v>18</v>
      </c>
      <c r="H1141" s="2" t="s">
        <v>58</v>
      </c>
      <c r="I1141" s="2" t="s">
        <v>27</v>
      </c>
      <c r="J1141" s="12">
        <v>10</v>
      </c>
      <c r="K1141" s="2">
        <v>50</v>
      </c>
      <c r="L1141" s="2">
        <v>1</v>
      </c>
      <c r="M1141" s="12">
        <v>50</v>
      </c>
      <c r="N1141" s="3">
        <v>4</v>
      </c>
      <c r="O1141" s="2" t="str" cm="1">
        <f t="array" ref="O1141">_xlfn.IFS(N1141=1,"Unsatisfactory",N1141=2,"Poor",N1141=3,"Average",N1141=4,"Good",N1141=5,"Excellent")</f>
        <v>Good</v>
      </c>
      <c r="P1141"/>
      <c r="Q1141"/>
      <c r="R1141"/>
      <c r="S1141"/>
      <c r="T1141"/>
      <c r="U1141"/>
    </row>
    <row r="1142" spans="1:21">
      <c r="A1142" s="2">
        <v>161251</v>
      </c>
      <c r="B1142" s="2" t="s">
        <v>53</v>
      </c>
      <c r="C1142" s="4">
        <v>45344</v>
      </c>
      <c r="D1142" s="17">
        <v>45344</v>
      </c>
      <c r="E1142" s="2" t="s">
        <v>37</v>
      </c>
      <c r="F1142" s="2" t="s">
        <v>17</v>
      </c>
      <c r="G1142" s="2">
        <v>26</v>
      </c>
      <c r="H1142" s="2" t="s">
        <v>29</v>
      </c>
      <c r="I1142" s="2" t="s">
        <v>19</v>
      </c>
      <c r="J1142" s="12">
        <v>15</v>
      </c>
      <c r="K1142" s="2">
        <v>15</v>
      </c>
      <c r="L1142" s="2">
        <v>1</v>
      </c>
      <c r="M1142" s="12">
        <v>15</v>
      </c>
      <c r="N1142" s="3">
        <v>2</v>
      </c>
      <c r="O1142" s="2" t="str" cm="1">
        <f t="array" ref="O1142">_xlfn.IFS(N1142=1,"Unsatisfactory",N1142=2,"Poor",N1142=3,"Average",N1142=4,"Good",N1142=5,"Excellent")</f>
        <v>Poor</v>
      </c>
      <c r="P1142"/>
      <c r="Q1142"/>
      <c r="R1142"/>
      <c r="S1142"/>
      <c r="T1142"/>
      <c r="U1142"/>
    </row>
    <row r="1143" spans="1:21">
      <c r="A1143" s="2">
        <v>188147</v>
      </c>
      <c r="B1143" s="2" t="s">
        <v>76</v>
      </c>
      <c r="C1143" s="4">
        <v>45286</v>
      </c>
      <c r="D1143" s="17">
        <v>45286</v>
      </c>
      <c r="E1143" s="2" t="s">
        <v>37</v>
      </c>
      <c r="F1143" s="2" t="s">
        <v>17</v>
      </c>
      <c r="G1143" s="2">
        <v>20</v>
      </c>
      <c r="H1143" s="2" t="s">
        <v>128</v>
      </c>
      <c r="I1143" s="2" t="s">
        <v>19</v>
      </c>
      <c r="J1143" s="12">
        <v>45</v>
      </c>
      <c r="K1143" s="2">
        <v>45</v>
      </c>
      <c r="L1143" s="2">
        <v>1</v>
      </c>
      <c r="M1143" s="12">
        <v>45</v>
      </c>
      <c r="N1143" s="3">
        <v>3</v>
      </c>
      <c r="O1143" s="2" t="str" cm="1">
        <f t="array" ref="O1143">_xlfn.IFS(N1143=1,"Unsatisfactory",N1143=2,"Poor",N1143=3,"Average",N1143=4,"Good",N1143=5,"Excellent")</f>
        <v>Average</v>
      </c>
      <c r="P1143"/>
      <c r="Q1143"/>
      <c r="R1143"/>
      <c r="S1143"/>
      <c r="T1143"/>
      <c r="U1143"/>
    </row>
    <row r="1144" spans="1:21">
      <c r="A1144" s="2">
        <v>161342</v>
      </c>
      <c r="B1144" s="2" t="s">
        <v>42</v>
      </c>
      <c r="C1144" s="4">
        <v>45401</v>
      </c>
      <c r="D1144" s="17">
        <v>45401</v>
      </c>
      <c r="E1144" s="2" t="s">
        <v>16</v>
      </c>
      <c r="F1144" s="2" t="s">
        <v>17</v>
      </c>
      <c r="G1144" s="2">
        <v>23</v>
      </c>
      <c r="H1144" s="2" t="s">
        <v>75</v>
      </c>
      <c r="I1144" s="2" t="s">
        <v>27</v>
      </c>
      <c r="J1144" s="12">
        <v>65</v>
      </c>
      <c r="K1144" s="2">
        <v>135</v>
      </c>
      <c r="L1144" s="2">
        <v>2</v>
      </c>
      <c r="M1144" s="12">
        <v>270</v>
      </c>
      <c r="N1144" s="3">
        <v>2</v>
      </c>
      <c r="O1144" s="2" t="str" cm="1">
        <f t="array" ref="O1144">_xlfn.IFS(N1144=1,"Unsatisfactory",N1144=2,"Poor",N1144=3,"Average",N1144=4,"Good",N1144=5,"Excellent")</f>
        <v>Poor</v>
      </c>
      <c r="P1144"/>
      <c r="Q1144"/>
      <c r="R1144"/>
      <c r="S1144"/>
      <c r="T1144"/>
      <c r="U1144"/>
    </row>
    <row r="1145" spans="1:21">
      <c r="A1145" s="2">
        <v>174920</v>
      </c>
      <c r="B1145" s="2" t="s">
        <v>23</v>
      </c>
      <c r="C1145" s="4">
        <v>45299</v>
      </c>
      <c r="D1145" s="17">
        <v>45299</v>
      </c>
      <c r="E1145" s="2" t="s">
        <v>24</v>
      </c>
      <c r="F1145" s="2" t="s">
        <v>17</v>
      </c>
      <c r="G1145" s="2">
        <v>35</v>
      </c>
      <c r="H1145" s="2" t="s">
        <v>60</v>
      </c>
      <c r="I1145" s="2" t="s">
        <v>19</v>
      </c>
      <c r="J1145" s="12">
        <v>9</v>
      </c>
      <c r="K1145" s="2">
        <v>9</v>
      </c>
      <c r="L1145" s="2">
        <v>2</v>
      </c>
      <c r="M1145" s="12">
        <v>18</v>
      </c>
      <c r="N1145" s="3">
        <v>5</v>
      </c>
      <c r="O1145" s="2" t="str" cm="1">
        <f t="array" ref="O1145">_xlfn.IFS(N1145=1,"Unsatisfactory",N1145=2,"Poor",N1145=3,"Average",N1145=4,"Good",N1145=5,"Excellent")</f>
        <v>Excellent</v>
      </c>
      <c r="P1145"/>
      <c r="Q1145"/>
      <c r="R1145"/>
      <c r="S1145"/>
      <c r="T1145"/>
      <c r="U1145"/>
    </row>
    <row r="1146" spans="1:21">
      <c r="A1146" s="2">
        <v>199394</v>
      </c>
      <c r="B1146" s="2" t="s">
        <v>42</v>
      </c>
      <c r="C1146" s="4">
        <v>45396</v>
      </c>
      <c r="D1146" s="17">
        <v>45396</v>
      </c>
      <c r="E1146" s="2" t="s">
        <v>16</v>
      </c>
      <c r="F1146" s="2" t="s">
        <v>17</v>
      </c>
      <c r="G1146" s="2">
        <v>29</v>
      </c>
      <c r="H1146" s="2" t="s">
        <v>60</v>
      </c>
      <c r="I1146" s="2" t="s">
        <v>19</v>
      </c>
      <c r="J1146" s="12">
        <v>65</v>
      </c>
      <c r="K1146" s="2">
        <v>65</v>
      </c>
      <c r="L1146" s="2">
        <v>4</v>
      </c>
      <c r="M1146" s="12">
        <v>260</v>
      </c>
      <c r="N1146" s="3">
        <v>4</v>
      </c>
      <c r="O1146" s="2" t="str" cm="1">
        <f t="array" ref="O1146">_xlfn.IFS(N1146=1,"Unsatisfactory",N1146=2,"Poor",N1146=3,"Average",N1146=4,"Good",N1146=5,"Excellent")</f>
        <v>Good</v>
      </c>
      <c r="P1146"/>
      <c r="Q1146"/>
      <c r="R1146"/>
      <c r="S1146"/>
      <c r="T1146"/>
      <c r="U1146"/>
    </row>
    <row r="1147" spans="1:21">
      <c r="A1147" s="2">
        <v>180773</v>
      </c>
      <c r="B1147" s="2" t="s">
        <v>82</v>
      </c>
      <c r="C1147" s="4">
        <v>45284</v>
      </c>
      <c r="D1147" s="17">
        <v>45284</v>
      </c>
      <c r="E1147" s="2" t="s">
        <v>37</v>
      </c>
      <c r="F1147" s="2" t="s">
        <v>17</v>
      </c>
      <c r="G1147" s="2">
        <v>29</v>
      </c>
      <c r="H1147" s="2" t="s">
        <v>128</v>
      </c>
      <c r="I1147" s="2" t="s">
        <v>19</v>
      </c>
      <c r="J1147" s="12">
        <v>20</v>
      </c>
      <c r="K1147" s="2">
        <v>20</v>
      </c>
      <c r="L1147" s="2">
        <v>2</v>
      </c>
      <c r="M1147" s="12">
        <v>40</v>
      </c>
      <c r="N1147" s="3">
        <v>5</v>
      </c>
      <c r="O1147" s="2" t="str" cm="1">
        <f t="array" ref="O1147">_xlfn.IFS(N1147=1,"Unsatisfactory",N1147=2,"Poor",N1147=3,"Average",N1147=4,"Good",N1147=5,"Excellent")</f>
        <v>Excellent</v>
      </c>
      <c r="P1147"/>
      <c r="Q1147"/>
      <c r="R1147"/>
      <c r="S1147"/>
      <c r="T1147"/>
      <c r="U1147"/>
    </row>
    <row r="1148" spans="1:21">
      <c r="A1148" s="2">
        <v>160871</v>
      </c>
      <c r="B1148" s="2" t="s">
        <v>33</v>
      </c>
      <c r="C1148" s="4">
        <v>45347</v>
      </c>
      <c r="D1148" s="17">
        <v>45347</v>
      </c>
      <c r="E1148" s="2" t="s">
        <v>16</v>
      </c>
      <c r="F1148" s="2" t="s">
        <v>25</v>
      </c>
      <c r="G1148" s="2">
        <v>28</v>
      </c>
      <c r="H1148" s="2" t="s">
        <v>56</v>
      </c>
      <c r="I1148" s="2" t="s">
        <v>19</v>
      </c>
      <c r="J1148" s="12">
        <v>118</v>
      </c>
      <c r="K1148" s="2">
        <v>118</v>
      </c>
      <c r="L1148" s="2">
        <v>2</v>
      </c>
      <c r="M1148" s="12">
        <v>236</v>
      </c>
      <c r="N1148" s="3">
        <v>3</v>
      </c>
      <c r="O1148" s="2" t="str" cm="1">
        <f t="array" ref="O1148">_xlfn.IFS(N1148=1,"Unsatisfactory",N1148=2,"Poor",N1148=3,"Average",N1148=4,"Good",N1148=5,"Excellent")</f>
        <v>Average</v>
      </c>
      <c r="P1148"/>
      <c r="Q1148"/>
      <c r="R1148"/>
      <c r="S1148"/>
      <c r="T1148"/>
      <c r="U1148"/>
    </row>
    <row r="1149" spans="1:21">
      <c r="A1149" s="2">
        <v>172375</v>
      </c>
      <c r="B1149" s="2" t="s">
        <v>42</v>
      </c>
      <c r="C1149" s="4">
        <v>45483</v>
      </c>
      <c r="D1149" s="17">
        <v>45483</v>
      </c>
      <c r="E1149" s="2" t="s">
        <v>16</v>
      </c>
      <c r="F1149" s="2" t="s">
        <v>17</v>
      </c>
      <c r="G1149" s="2">
        <v>30</v>
      </c>
      <c r="H1149" s="2" t="s">
        <v>131</v>
      </c>
      <c r="I1149" s="2" t="s">
        <v>27</v>
      </c>
      <c r="J1149" s="12">
        <v>65</v>
      </c>
      <c r="K1149" s="2">
        <v>135</v>
      </c>
      <c r="L1149" s="2">
        <v>1</v>
      </c>
      <c r="M1149" s="12">
        <v>135</v>
      </c>
      <c r="N1149" s="3">
        <v>4</v>
      </c>
      <c r="O1149" s="2" t="str" cm="1">
        <f t="array" ref="O1149">_xlfn.IFS(N1149=1,"Unsatisfactory",N1149=2,"Poor",N1149=3,"Average",N1149=4,"Good",N1149=5,"Excellent")</f>
        <v>Good</v>
      </c>
      <c r="P1149"/>
      <c r="Q1149"/>
      <c r="R1149"/>
      <c r="S1149"/>
      <c r="T1149"/>
      <c r="U1149"/>
    </row>
    <row r="1150" spans="1:21">
      <c r="A1150" s="2">
        <v>161371</v>
      </c>
      <c r="B1150" s="2" t="s">
        <v>42</v>
      </c>
      <c r="C1150" s="4">
        <v>45294</v>
      </c>
      <c r="D1150" s="17">
        <v>45294</v>
      </c>
      <c r="E1150" s="2" t="s">
        <v>16</v>
      </c>
      <c r="F1150" s="2" t="s">
        <v>17</v>
      </c>
      <c r="G1150" s="2">
        <v>25</v>
      </c>
      <c r="H1150" s="2" t="s">
        <v>34</v>
      </c>
      <c r="I1150" s="2" t="s">
        <v>27</v>
      </c>
      <c r="J1150" s="12">
        <v>65</v>
      </c>
      <c r="K1150" s="2">
        <v>165</v>
      </c>
      <c r="L1150" s="2">
        <v>1</v>
      </c>
      <c r="M1150" s="12">
        <v>165</v>
      </c>
      <c r="N1150" s="3">
        <v>3</v>
      </c>
      <c r="O1150" s="2" t="str" cm="1">
        <f t="array" ref="O1150">_xlfn.IFS(N1150=1,"Unsatisfactory",N1150=2,"Poor",N1150=3,"Average",N1150=4,"Good",N1150=5,"Excellent")</f>
        <v>Average</v>
      </c>
      <c r="P1150"/>
      <c r="Q1150"/>
      <c r="R1150"/>
      <c r="S1150"/>
      <c r="T1150"/>
      <c r="U1150"/>
    </row>
    <row r="1151" spans="1:21">
      <c r="A1151" s="2">
        <v>183958</v>
      </c>
      <c r="B1151" s="2" t="s">
        <v>30</v>
      </c>
      <c r="C1151" s="4">
        <v>45497</v>
      </c>
      <c r="D1151" s="17">
        <v>45497</v>
      </c>
      <c r="E1151" s="2" t="s">
        <v>24</v>
      </c>
      <c r="F1151" s="2" t="s">
        <v>25</v>
      </c>
      <c r="G1151" s="2">
        <v>24</v>
      </c>
      <c r="H1151" s="2" t="s">
        <v>56</v>
      </c>
      <c r="I1151" s="2" t="s">
        <v>19</v>
      </c>
      <c r="J1151" s="12">
        <v>10</v>
      </c>
      <c r="K1151" s="2">
        <v>10</v>
      </c>
      <c r="L1151" s="2">
        <v>2</v>
      </c>
      <c r="M1151" s="12">
        <v>20</v>
      </c>
      <c r="N1151" s="3">
        <v>4</v>
      </c>
      <c r="O1151" s="2" t="str" cm="1">
        <f t="array" ref="O1151">_xlfn.IFS(N1151=1,"Unsatisfactory",N1151=2,"Poor",N1151=3,"Average",N1151=4,"Good",N1151=5,"Excellent")</f>
        <v>Good</v>
      </c>
      <c r="P1151"/>
      <c r="Q1151"/>
      <c r="R1151"/>
      <c r="S1151"/>
      <c r="T1151"/>
      <c r="U1151"/>
    </row>
    <row r="1152" spans="1:21">
      <c r="A1152" s="2">
        <v>148991</v>
      </c>
      <c r="B1152" s="2" t="s">
        <v>36</v>
      </c>
      <c r="C1152" s="4">
        <v>45594</v>
      </c>
      <c r="D1152" s="17">
        <v>45594</v>
      </c>
      <c r="E1152" s="2" t="s">
        <v>37</v>
      </c>
      <c r="F1152" s="2" t="s">
        <v>25</v>
      </c>
      <c r="G1152" s="2">
        <v>33</v>
      </c>
      <c r="H1152" s="2" t="s">
        <v>128</v>
      </c>
      <c r="I1152" s="2" t="s">
        <v>19</v>
      </c>
      <c r="J1152" s="12">
        <v>32</v>
      </c>
      <c r="K1152" s="2">
        <v>32</v>
      </c>
      <c r="L1152" s="2">
        <v>1</v>
      </c>
      <c r="M1152" s="12">
        <v>32</v>
      </c>
      <c r="N1152" s="3">
        <v>4</v>
      </c>
      <c r="O1152" s="2" t="str" cm="1">
        <f t="array" ref="O1152">_xlfn.IFS(N1152=1,"Unsatisfactory",N1152=2,"Poor",N1152=3,"Average",N1152=4,"Good",N1152=5,"Excellent")</f>
        <v>Good</v>
      </c>
      <c r="P1152"/>
      <c r="Q1152"/>
      <c r="R1152"/>
      <c r="S1152"/>
      <c r="T1152"/>
      <c r="U1152"/>
    </row>
    <row r="1153" spans="1:21">
      <c r="A1153" s="2">
        <v>165183</v>
      </c>
      <c r="B1153" s="2" t="s">
        <v>36</v>
      </c>
      <c r="C1153" s="4">
        <v>45470</v>
      </c>
      <c r="D1153" s="17">
        <v>45470</v>
      </c>
      <c r="E1153" s="2" t="s">
        <v>37</v>
      </c>
      <c r="F1153" s="2" t="s">
        <v>25</v>
      </c>
      <c r="G1153" s="2">
        <v>19</v>
      </c>
      <c r="H1153" s="2" t="s">
        <v>128</v>
      </c>
      <c r="I1153" s="2" t="s">
        <v>19</v>
      </c>
      <c r="J1153" s="12">
        <v>32</v>
      </c>
      <c r="K1153" s="2">
        <v>32</v>
      </c>
      <c r="L1153" s="2">
        <v>1</v>
      </c>
      <c r="M1153" s="12">
        <v>32</v>
      </c>
      <c r="N1153" s="3">
        <v>3</v>
      </c>
      <c r="O1153" s="2" t="str" cm="1">
        <f t="array" ref="O1153">_xlfn.IFS(N1153=1,"Unsatisfactory",N1153=2,"Poor",N1153=3,"Average",N1153=4,"Good",N1153=5,"Excellent")</f>
        <v>Average</v>
      </c>
      <c r="P1153"/>
      <c r="Q1153"/>
      <c r="R1153"/>
      <c r="S1153"/>
      <c r="T1153"/>
      <c r="U1153"/>
    </row>
    <row r="1154" spans="1:21">
      <c r="A1154" s="2">
        <v>138528</v>
      </c>
      <c r="B1154" s="2" t="s">
        <v>50</v>
      </c>
      <c r="C1154" s="4">
        <v>45422</v>
      </c>
      <c r="D1154" s="17">
        <v>45422</v>
      </c>
      <c r="E1154" s="2" t="s">
        <v>16</v>
      </c>
      <c r="F1154" s="2" t="s">
        <v>17</v>
      </c>
      <c r="G1154" s="2">
        <v>21</v>
      </c>
      <c r="H1154" s="2" t="s">
        <v>26</v>
      </c>
      <c r="I1154" s="2" t="s">
        <v>27</v>
      </c>
      <c r="J1154" s="12">
        <v>97</v>
      </c>
      <c r="K1154" s="2">
        <v>137</v>
      </c>
      <c r="L1154" s="2">
        <v>4</v>
      </c>
      <c r="M1154" s="12">
        <v>548</v>
      </c>
      <c r="N1154" s="3">
        <v>4</v>
      </c>
      <c r="O1154" s="2" t="str" cm="1">
        <f t="array" ref="O1154">_xlfn.IFS(N1154=1,"Unsatisfactory",N1154=2,"Poor",N1154=3,"Average",N1154=4,"Good",N1154=5,"Excellent")</f>
        <v>Good</v>
      </c>
      <c r="P1154"/>
      <c r="Q1154"/>
      <c r="R1154"/>
      <c r="S1154"/>
      <c r="T1154"/>
      <c r="U1154"/>
    </row>
    <row r="1155" spans="1:21">
      <c r="A1155" s="2">
        <v>123693</v>
      </c>
      <c r="B1155" s="2" t="s">
        <v>42</v>
      </c>
      <c r="C1155" s="4">
        <v>45322</v>
      </c>
      <c r="D1155" s="17">
        <v>45322</v>
      </c>
      <c r="E1155" s="2" t="s">
        <v>16</v>
      </c>
      <c r="F1155" s="2" t="s">
        <v>25</v>
      </c>
      <c r="G1155" s="2">
        <v>35</v>
      </c>
      <c r="H1155" s="2" t="s">
        <v>130</v>
      </c>
      <c r="I1155" s="2" t="s">
        <v>19</v>
      </c>
      <c r="J1155" s="12">
        <v>65</v>
      </c>
      <c r="K1155" s="2">
        <v>65</v>
      </c>
      <c r="L1155" s="2">
        <v>1</v>
      </c>
      <c r="M1155" s="12">
        <v>65</v>
      </c>
      <c r="N1155" s="3">
        <v>4</v>
      </c>
      <c r="O1155" s="2" t="str" cm="1">
        <f t="array" ref="O1155">_xlfn.IFS(N1155=1,"Unsatisfactory",N1155=2,"Poor",N1155=3,"Average",N1155=4,"Good",N1155=5,"Excellent")</f>
        <v>Good</v>
      </c>
      <c r="P1155"/>
      <c r="Q1155"/>
      <c r="R1155"/>
      <c r="S1155"/>
      <c r="T1155"/>
      <c r="U1155"/>
    </row>
    <row r="1156" spans="1:21">
      <c r="A1156" s="2">
        <v>131928</v>
      </c>
      <c r="B1156" s="2" t="s">
        <v>82</v>
      </c>
      <c r="C1156" s="4">
        <v>45441</v>
      </c>
      <c r="D1156" s="17">
        <v>45441</v>
      </c>
      <c r="E1156" s="2" t="s">
        <v>37</v>
      </c>
      <c r="F1156" s="2" t="s">
        <v>17</v>
      </c>
      <c r="G1156" s="2">
        <v>19</v>
      </c>
      <c r="H1156" s="2" t="s">
        <v>129</v>
      </c>
      <c r="I1156" s="2" t="s">
        <v>19</v>
      </c>
      <c r="J1156" s="12">
        <v>20</v>
      </c>
      <c r="K1156" s="2">
        <v>20</v>
      </c>
      <c r="L1156" s="2">
        <v>2</v>
      </c>
      <c r="M1156" s="12">
        <v>40</v>
      </c>
      <c r="N1156" s="3">
        <v>1</v>
      </c>
      <c r="O1156" s="2" t="str" cm="1">
        <f t="array" ref="O1156">_xlfn.IFS(N1156=1,"Unsatisfactory",N1156=2,"Poor",N1156=3,"Average",N1156=4,"Good",N1156=5,"Excellent")</f>
        <v>Unsatisfactory</v>
      </c>
      <c r="P1156"/>
      <c r="Q1156"/>
      <c r="R1156"/>
      <c r="S1156"/>
      <c r="T1156"/>
      <c r="U1156"/>
    </row>
    <row r="1157" spans="1:21">
      <c r="A1157" s="2">
        <v>156664</v>
      </c>
      <c r="B1157" s="2" t="s">
        <v>23</v>
      </c>
      <c r="C1157" s="4">
        <v>45543</v>
      </c>
      <c r="D1157" s="17">
        <v>45543</v>
      </c>
      <c r="E1157" s="2" t="s">
        <v>24</v>
      </c>
      <c r="F1157" s="2" t="s">
        <v>25</v>
      </c>
      <c r="G1157" s="2">
        <v>22</v>
      </c>
      <c r="H1157" s="2" t="s">
        <v>56</v>
      </c>
      <c r="I1157" s="2" t="s">
        <v>19</v>
      </c>
      <c r="J1157" s="12">
        <v>9</v>
      </c>
      <c r="K1157" s="2">
        <v>9</v>
      </c>
      <c r="L1157" s="2">
        <v>1</v>
      </c>
      <c r="M1157" s="12">
        <v>9</v>
      </c>
      <c r="N1157" s="3">
        <v>2</v>
      </c>
      <c r="O1157" s="2" t="str" cm="1">
        <f t="array" ref="O1157">_xlfn.IFS(N1157=1,"Unsatisfactory",N1157=2,"Poor",N1157=3,"Average",N1157=4,"Good",N1157=5,"Excellent")</f>
        <v>Poor</v>
      </c>
      <c r="P1157"/>
      <c r="Q1157"/>
      <c r="R1157"/>
      <c r="S1157"/>
      <c r="T1157"/>
      <c r="U1157"/>
    </row>
    <row r="1158" spans="1:21">
      <c r="A1158" s="2">
        <v>144846</v>
      </c>
      <c r="B1158" s="2" t="s">
        <v>76</v>
      </c>
      <c r="C1158" s="4">
        <v>45367</v>
      </c>
      <c r="D1158" s="17">
        <v>45367</v>
      </c>
      <c r="E1158" s="2" t="s">
        <v>37</v>
      </c>
      <c r="F1158" s="2" t="s">
        <v>17</v>
      </c>
      <c r="G1158" s="2">
        <v>26</v>
      </c>
      <c r="H1158" s="2" t="s">
        <v>129</v>
      </c>
      <c r="I1158" s="2" t="s">
        <v>19</v>
      </c>
      <c r="J1158" s="12">
        <v>45</v>
      </c>
      <c r="K1158" s="2">
        <v>45</v>
      </c>
      <c r="L1158" s="2">
        <v>1</v>
      </c>
      <c r="M1158" s="12">
        <v>45</v>
      </c>
      <c r="N1158" s="3">
        <v>4</v>
      </c>
      <c r="O1158" s="2" t="str" cm="1">
        <f t="array" ref="O1158">_xlfn.IFS(N1158=1,"Unsatisfactory",N1158=2,"Poor",N1158=3,"Average",N1158=4,"Good",N1158=5,"Excellent")</f>
        <v>Good</v>
      </c>
      <c r="P1158"/>
      <c r="Q1158"/>
      <c r="R1158"/>
      <c r="S1158"/>
      <c r="T1158"/>
      <c r="U1158"/>
    </row>
    <row r="1159" spans="1:21">
      <c r="A1159" s="2">
        <v>122267</v>
      </c>
      <c r="B1159" s="2" t="s">
        <v>33</v>
      </c>
      <c r="C1159" s="4">
        <v>45301</v>
      </c>
      <c r="D1159" s="17">
        <v>45301</v>
      </c>
      <c r="E1159" s="2" t="s">
        <v>16</v>
      </c>
      <c r="F1159" s="2" t="s">
        <v>17</v>
      </c>
      <c r="G1159" s="2">
        <v>20</v>
      </c>
      <c r="H1159" s="2" t="s">
        <v>69</v>
      </c>
      <c r="I1159" s="2" t="s">
        <v>19</v>
      </c>
      <c r="J1159" s="12">
        <v>118</v>
      </c>
      <c r="K1159" s="2">
        <v>118</v>
      </c>
      <c r="L1159" s="2">
        <v>1</v>
      </c>
      <c r="M1159" s="12">
        <v>118</v>
      </c>
      <c r="N1159" s="3">
        <v>5</v>
      </c>
      <c r="O1159" s="2" t="str" cm="1">
        <f t="array" ref="O1159">_xlfn.IFS(N1159=1,"Unsatisfactory",N1159=2,"Poor",N1159=3,"Average",N1159=4,"Good",N1159=5,"Excellent")</f>
        <v>Excellent</v>
      </c>
      <c r="P1159"/>
      <c r="Q1159"/>
      <c r="R1159"/>
      <c r="S1159"/>
      <c r="T1159"/>
      <c r="U1159"/>
    </row>
    <row r="1160" spans="1:21">
      <c r="A1160" s="2">
        <v>125828</v>
      </c>
      <c r="B1160" s="2" t="s">
        <v>23</v>
      </c>
      <c r="C1160" s="4">
        <v>45360</v>
      </c>
      <c r="D1160" s="17">
        <v>45360</v>
      </c>
      <c r="E1160" s="2" t="s">
        <v>24</v>
      </c>
      <c r="F1160" s="2" t="s">
        <v>25</v>
      </c>
      <c r="G1160" s="2">
        <v>32</v>
      </c>
      <c r="H1160" s="2" t="s">
        <v>60</v>
      </c>
      <c r="I1160" s="2" t="s">
        <v>19</v>
      </c>
      <c r="J1160" s="12">
        <v>9</v>
      </c>
      <c r="K1160" s="2">
        <v>9</v>
      </c>
      <c r="L1160" s="2">
        <v>1</v>
      </c>
      <c r="M1160" s="12">
        <v>9</v>
      </c>
      <c r="N1160" s="3">
        <v>3</v>
      </c>
      <c r="O1160" s="2" t="str" cm="1">
        <f t="array" ref="O1160">_xlfn.IFS(N1160=1,"Unsatisfactory",N1160=2,"Poor",N1160=3,"Average",N1160=4,"Good",N1160=5,"Excellent")</f>
        <v>Average</v>
      </c>
      <c r="P1160"/>
      <c r="Q1160"/>
      <c r="R1160"/>
      <c r="S1160"/>
      <c r="T1160"/>
      <c r="U1160"/>
    </row>
    <row r="1161" spans="1:21">
      <c r="A1161" s="2">
        <v>168585</v>
      </c>
      <c r="B1161" s="2" t="s">
        <v>15</v>
      </c>
      <c r="C1161" s="4">
        <v>45379</v>
      </c>
      <c r="D1161" s="17">
        <v>45379</v>
      </c>
      <c r="E1161" s="2" t="s">
        <v>16</v>
      </c>
      <c r="F1161" s="2" t="s">
        <v>17</v>
      </c>
      <c r="G1161" s="2">
        <v>30</v>
      </c>
      <c r="H1161" s="2" t="s">
        <v>128</v>
      </c>
      <c r="I1161" s="2" t="s">
        <v>19</v>
      </c>
      <c r="J1161" s="12">
        <v>100</v>
      </c>
      <c r="K1161" s="2">
        <v>100</v>
      </c>
      <c r="L1161" s="2">
        <v>2</v>
      </c>
      <c r="M1161" s="12">
        <v>200</v>
      </c>
      <c r="N1161" s="3">
        <v>4</v>
      </c>
      <c r="O1161" s="2" t="str" cm="1">
        <f t="array" ref="O1161">_xlfn.IFS(N1161=1,"Unsatisfactory",N1161=2,"Poor",N1161=3,"Average",N1161=4,"Good",N1161=5,"Excellent")</f>
        <v>Good</v>
      </c>
      <c r="P1161"/>
      <c r="Q1161"/>
      <c r="R1161"/>
      <c r="S1161"/>
      <c r="T1161"/>
      <c r="U1161"/>
    </row>
    <row r="1162" spans="1:21">
      <c r="A1162" s="2">
        <v>176400</v>
      </c>
      <c r="B1162" s="2" t="s">
        <v>53</v>
      </c>
      <c r="C1162" s="4">
        <v>45454</v>
      </c>
      <c r="D1162" s="17">
        <v>45454</v>
      </c>
      <c r="E1162" s="2" t="s">
        <v>37</v>
      </c>
      <c r="F1162" s="2" t="s">
        <v>17</v>
      </c>
      <c r="G1162" s="2">
        <v>26</v>
      </c>
      <c r="H1162" s="2" t="s">
        <v>56</v>
      </c>
      <c r="I1162" s="2" t="s">
        <v>19</v>
      </c>
      <c r="J1162" s="12">
        <v>15</v>
      </c>
      <c r="K1162" s="2">
        <v>15</v>
      </c>
      <c r="L1162" s="2">
        <v>4</v>
      </c>
      <c r="M1162" s="12">
        <v>60</v>
      </c>
      <c r="N1162" s="3">
        <v>5</v>
      </c>
      <c r="O1162" s="2" t="str" cm="1">
        <f t="array" ref="O1162">_xlfn.IFS(N1162=1,"Unsatisfactory",N1162=2,"Poor",N1162=3,"Average",N1162=4,"Good",N1162=5,"Excellent")</f>
        <v>Excellent</v>
      </c>
      <c r="P1162"/>
      <c r="Q1162"/>
      <c r="R1162"/>
      <c r="S1162"/>
      <c r="T1162"/>
      <c r="U1162"/>
    </row>
    <row r="1163" spans="1:21">
      <c r="A1163" s="2">
        <v>169427</v>
      </c>
      <c r="B1163" s="2" t="s">
        <v>33</v>
      </c>
      <c r="C1163" s="4">
        <v>45598</v>
      </c>
      <c r="D1163" s="17">
        <v>45598</v>
      </c>
      <c r="E1163" s="2" t="s">
        <v>16</v>
      </c>
      <c r="F1163" s="2" t="s">
        <v>17</v>
      </c>
      <c r="G1163" s="2">
        <v>19</v>
      </c>
      <c r="H1163" s="2" t="s">
        <v>31</v>
      </c>
      <c r="I1163" s="2" t="s">
        <v>19</v>
      </c>
      <c r="J1163" s="12">
        <v>118</v>
      </c>
      <c r="K1163" s="2">
        <v>118</v>
      </c>
      <c r="L1163" s="2">
        <v>1</v>
      </c>
      <c r="M1163" s="12">
        <v>118</v>
      </c>
      <c r="N1163" s="3">
        <v>4</v>
      </c>
      <c r="O1163" s="2" t="str" cm="1">
        <f t="array" ref="O1163">_xlfn.IFS(N1163=1,"Unsatisfactory",N1163=2,"Poor",N1163=3,"Average",N1163=4,"Good",N1163=5,"Excellent")</f>
        <v>Good</v>
      </c>
      <c r="P1163"/>
      <c r="Q1163"/>
      <c r="R1163"/>
      <c r="S1163"/>
      <c r="T1163"/>
      <c r="U1163"/>
    </row>
    <row r="1164" spans="1:21">
      <c r="A1164" s="2">
        <v>161058</v>
      </c>
      <c r="B1164" s="2" t="s">
        <v>23</v>
      </c>
      <c r="C1164" s="4">
        <v>45286</v>
      </c>
      <c r="D1164" s="17">
        <v>45286</v>
      </c>
      <c r="E1164" s="2" t="s">
        <v>24</v>
      </c>
      <c r="F1164" s="2" t="s">
        <v>25</v>
      </c>
      <c r="G1164" s="2">
        <v>20</v>
      </c>
      <c r="H1164" s="2" t="s">
        <v>80</v>
      </c>
      <c r="I1164" s="2" t="s">
        <v>27</v>
      </c>
      <c r="J1164" s="12">
        <v>9</v>
      </c>
      <c r="K1164" s="2">
        <v>49</v>
      </c>
      <c r="L1164" s="2">
        <v>2</v>
      </c>
      <c r="M1164" s="12">
        <v>98</v>
      </c>
      <c r="N1164" s="3">
        <v>4</v>
      </c>
      <c r="O1164" s="2" t="str" cm="1">
        <f t="array" ref="O1164">_xlfn.IFS(N1164=1,"Unsatisfactory",N1164=2,"Poor",N1164=3,"Average",N1164=4,"Good",N1164=5,"Excellent")</f>
        <v>Good</v>
      </c>
      <c r="P1164"/>
      <c r="Q1164"/>
      <c r="R1164"/>
      <c r="S1164"/>
      <c r="T1164"/>
      <c r="U1164"/>
    </row>
    <row r="1165" spans="1:21">
      <c r="A1165" s="2">
        <v>175000</v>
      </c>
      <c r="B1165" s="2" t="s">
        <v>23</v>
      </c>
      <c r="C1165" s="4">
        <v>45309</v>
      </c>
      <c r="D1165" s="17">
        <v>45309</v>
      </c>
      <c r="E1165" s="2" t="s">
        <v>24</v>
      </c>
      <c r="F1165" s="2" t="s">
        <v>17</v>
      </c>
      <c r="G1165" s="2">
        <v>26</v>
      </c>
      <c r="H1165" s="2" t="s">
        <v>29</v>
      </c>
      <c r="I1165" s="2" t="s">
        <v>19</v>
      </c>
      <c r="J1165" s="12">
        <v>9</v>
      </c>
      <c r="K1165" s="2">
        <v>9</v>
      </c>
      <c r="L1165" s="2">
        <v>1</v>
      </c>
      <c r="M1165" s="12">
        <v>9</v>
      </c>
      <c r="N1165" s="3">
        <v>5</v>
      </c>
      <c r="O1165" s="2" t="str" cm="1">
        <f t="array" ref="O1165">_xlfn.IFS(N1165=1,"Unsatisfactory",N1165=2,"Poor",N1165=3,"Average",N1165=4,"Good",N1165=5,"Excellent")</f>
        <v>Excellent</v>
      </c>
      <c r="P1165"/>
      <c r="Q1165"/>
      <c r="R1165"/>
      <c r="S1165"/>
      <c r="T1165"/>
      <c r="U1165"/>
    </row>
    <row r="1166" spans="1:21">
      <c r="A1166" s="2">
        <v>147492</v>
      </c>
      <c r="B1166" s="2" t="s">
        <v>76</v>
      </c>
      <c r="C1166" s="4">
        <v>45267</v>
      </c>
      <c r="D1166" s="17">
        <v>45267</v>
      </c>
      <c r="E1166" s="2" t="s">
        <v>37</v>
      </c>
      <c r="F1166" s="2" t="s">
        <v>17</v>
      </c>
      <c r="G1166" s="2">
        <v>29</v>
      </c>
      <c r="H1166" s="2" t="s">
        <v>128</v>
      </c>
      <c r="I1166" s="2" t="s">
        <v>19</v>
      </c>
      <c r="J1166" s="12">
        <v>45</v>
      </c>
      <c r="K1166" s="2">
        <v>45</v>
      </c>
      <c r="L1166" s="2">
        <v>2</v>
      </c>
      <c r="M1166" s="12">
        <v>90</v>
      </c>
      <c r="N1166" s="3">
        <v>4</v>
      </c>
      <c r="O1166" s="2" t="str" cm="1">
        <f t="array" ref="O1166">_xlfn.IFS(N1166=1,"Unsatisfactory",N1166=2,"Poor",N1166=3,"Average",N1166=4,"Good",N1166=5,"Excellent")</f>
        <v>Good</v>
      </c>
      <c r="P1166"/>
      <c r="Q1166"/>
      <c r="R1166"/>
      <c r="S1166"/>
      <c r="T1166"/>
      <c r="U1166"/>
    </row>
    <row r="1167" spans="1:21">
      <c r="A1167" s="2">
        <v>147267</v>
      </c>
      <c r="B1167" s="2" t="s">
        <v>30</v>
      </c>
      <c r="C1167" s="4">
        <v>45442</v>
      </c>
      <c r="D1167" s="17">
        <v>45442</v>
      </c>
      <c r="E1167" s="2" t="s">
        <v>24</v>
      </c>
      <c r="F1167" s="2" t="s">
        <v>17</v>
      </c>
      <c r="G1167" s="2">
        <v>27</v>
      </c>
      <c r="H1167" s="2" t="s">
        <v>74</v>
      </c>
      <c r="I1167" s="2" t="s">
        <v>27</v>
      </c>
      <c r="J1167" s="12">
        <v>10</v>
      </c>
      <c r="K1167" s="2">
        <v>35</v>
      </c>
      <c r="L1167" s="2">
        <v>1</v>
      </c>
      <c r="M1167" s="12">
        <v>35</v>
      </c>
      <c r="N1167" s="3">
        <v>4</v>
      </c>
      <c r="O1167" s="2" t="str" cm="1">
        <f t="array" ref="O1167">_xlfn.IFS(N1167=1,"Unsatisfactory",N1167=2,"Poor",N1167=3,"Average",N1167=4,"Good",N1167=5,"Excellent")</f>
        <v>Good</v>
      </c>
      <c r="P1167"/>
      <c r="Q1167"/>
      <c r="R1167"/>
      <c r="S1167"/>
      <c r="T1167"/>
      <c r="U1167"/>
    </row>
    <row r="1168" spans="1:21">
      <c r="A1168" s="2">
        <v>195660</v>
      </c>
      <c r="B1168" s="2" t="s">
        <v>48</v>
      </c>
      <c r="C1168" s="4">
        <v>45482</v>
      </c>
      <c r="D1168" s="17">
        <v>45482</v>
      </c>
      <c r="E1168" s="2" t="s">
        <v>16</v>
      </c>
      <c r="F1168" s="2" t="s">
        <v>25</v>
      </c>
      <c r="G1168" s="2">
        <v>25</v>
      </c>
      <c r="H1168" s="2" t="s">
        <v>46</v>
      </c>
      <c r="I1168" s="2" t="s">
        <v>19</v>
      </c>
      <c r="J1168" s="12">
        <v>130</v>
      </c>
      <c r="K1168" s="2">
        <v>130</v>
      </c>
      <c r="L1168" s="2">
        <v>1</v>
      </c>
      <c r="M1168" s="12">
        <v>130</v>
      </c>
      <c r="N1168" s="3">
        <v>3</v>
      </c>
      <c r="O1168" s="2" t="str" cm="1">
        <f t="array" ref="O1168">_xlfn.IFS(N1168=1,"Unsatisfactory",N1168=2,"Poor",N1168=3,"Average",N1168=4,"Good",N1168=5,"Excellent")</f>
        <v>Average</v>
      </c>
      <c r="P1168"/>
      <c r="Q1168"/>
      <c r="R1168"/>
      <c r="S1168"/>
      <c r="T1168"/>
      <c r="U1168"/>
    </row>
    <row r="1169" spans="1:21">
      <c r="A1169" s="2">
        <v>162143</v>
      </c>
      <c r="B1169" s="2" t="s">
        <v>42</v>
      </c>
      <c r="C1169" s="4">
        <v>45362</v>
      </c>
      <c r="D1169" s="17">
        <v>45362</v>
      </c>
      <c r="E1169" s="2" t="s">
        <v>16</v>
      </c>
      <c r="F1169" s="2" t="s">
        <v>17</v>
      </c>
      <c r="G1169" s="2">
        <v>34</v>
      </c>
      <c r="H1169" s="2" t="s">
        <v>58</v>
      </c>
      <c r="I1169" s="2" t="s">
        <v>27</v>
      </c>
      <c r="J1169" s="12">
        <v>65</v>
      </c>
      <c r="K1169" s="2">
        <v>105</v>
      </c>
      <c r="L1169" s="2">
        <v>1</v>
      </c>
      <c r="M1169" s="12">
        <v>105</v>
      </c>
      <c r="N1169" s="3">
        <v>1</v>
      </c>
      <c r="O1169" s="2" t="str" cm="1">
        <f t="array" ref="O1169">_xlfn.IFS(N1169=1,"Unsatisfactory",N1169=2,"Poor",N1169=3,"Average",N1169=4,"Good",N1169=5,"Excellent")</f>
        <v>Unsatisfactory</v>
      </c>
      <c r="P1169"/>
      <c r="Q1169"/>
      <c r="R1169"/>
      <c r="S1169"/>
      <c r="T1169"/>
      <c r="U1169"/>
    </row>
    <row r="1170" spans="1:21">
      <c r="A1170" s="2">
        <v>154653</v>
      </c>
      <c r="B1170" s="2" t="s">
        <v>50</v>
      </c>
      <c r="C1170" s="4">
        <v>45450</v>
      </c>
      <c r="D1170" s="17">
        <v>45450</v>
      </c>
      <c r="E1170" s="2" t="s">
        <v>16</v>
      </c>
      <c r="F1170" s="2" t="s">
        <v>17</v>
      </c>
      <c r="G1170" s="2">
        <v>25</v>
      </c>
      <c r="H1170" s="2" t="s">
        <v>56</v>
      </c>
      <c r="I1170" s="2" t="s">
        <v>19</v>
      </c>
      <c r="J1170" s="12">
        <v>97</v>
      </c>
      <c r="K1170" s="2">
        <v>97</v>
      </c>
      <c r="L1170" s="2">
        <v>1</v>
      </c>
      <c r="M1170" s="12">
        <v>97</v>
      </c>
      <c r="N1170" s="3">
        <v>5</v>
      </c>
      <c r="O1170" s="2" t="str" cm="1">
        <f t="array" ref="O1170">_xlfn.IFS(N1170=1,"Unsatisfactory",N1170=2,"Poor",N1170=3,"Average",N1170=4,"Good",N1170=5,"Excellent")</f>
        <v>Excellent</v>
      </c>
      <c r="P1170"/>
      <c r="Q1170"/>
      <c r="R1170"/>
      <c r="S1170"/>
      <c r="T1170"/>
      <c r="U1170"/>
    </row>
    <row r="1171" spans="1:21">
      <c r="A1171" s="2">
        <v>146053</v>
      </c>
      <c r="B1171" s="2" t="s">
        <v>53</v>
      </c>
      <c r="C1171" s="4">
        <v>45397</v>
      </c>
      <c r="D1171" s="17">
        <v>45397</v>
      </c>
      <c r="E1171" s="2" t="s">
        <v>37</v>
      </c>
      <c r="F1171" s="2" t="s">
        <v>17</v>
      </c>
      <c r="G1171" s="2">
        <v>19</v>
      </c>
      <c r="H1171" s="2" t="s">
        <v>75</v>
      </c>
      <c r="I1171" s="2" t="s">
        <v>27</v>
      </c>
      <c r="J1171" s="12">
        <v>15</v>
      </c>
      <c r="K1171" s="2">
        <v>85</v>
      </c>
      <c r="L1171" s="2">
        <v>1</v>
      </c>
      <c r="M1171" s="12">
        <v>85</v>
      </c>
      <c r="N1171" s="3">
        <v>1</v>
      </c>
      <c r="O1171" s="2" t="str" cm="1">
        <f t="array" ref="O1171">_xlfn.IFS(N1171=1,"Unsatisfactory",N1171=2,"Poor",N1171=3,"Average",N1171=4,"Good",N1171=5,"Excellent")</f>
        <v>Unsatisfactory</v>
      </c>
      <c r="P1171"/>
      <c r="Q1171"/>
      <c r="R1171"/>
      <c r="S1171"/>
      <c r="T1171"/>
      <c r="U1171"/>
    </row>
    <row r="1172" spans="1:21">
      <c r="A1172" s="2">
        <v>137912</v>
      </c>
      <c r="B1172" s="2" t="s">
        <v>23</v>
      </c>
      <c r="C1172" s="4">
        <v>45534</v>
      </c>
      <c r="D1172" s="17">
        <v>45534</v>
      </c>
      <c r="E1172" s="2" t="s">
        <v>24</v>
      </c>
      <c r="F1172" s="2" t="s">
        <v>25</v>
      </c>
      <c r="G1172" s="2">
        <v>25</v>
      </c>
      <c r="H1172" s="2" t="s">
        <v>80</v>
      </c>
      <c r="I1172" s="2" t="s">
        <v>27</v>
      </c>
      <c r="J1172" s="12">
        <v>9</v>
      </c>
      <c r="K1172" s="2">
        <v>49</v>
      </c>
      <c r="L1172" s="2">
        <v>1</v>
      </c>
      <c r="M1172" s="12">
        <v>49</v>
      </c>
      <c r="N1172" s="3">
        <v>4</v>
      </c>
      <c r="O1172" s="2" t="str" cm="1">
        <f t="array" ref="O1172">_xlfn.IFS(N1172=1,"Unsatisfactory",N1172=2,"Poor",N1172=3,"Average",N1172=4,"Good",N1172=5,"Excellent")</f>
        <v>Good</v>
      </c>
      <c r="P1172"/>
      <c r="Q1172"/>
      <c r="R1172"/>
      <c r="S1172"/>
      <c r="T1172"/>
      <c r="U1172"/>
    </row>
    <row r="1173" spans="1:21">
      <c r="A1173" s="2">
        <v>124760</v>
      </c>
      <c r="B1173" s="2" t="s">
        <v>15</v>
      </c>
      <c r="C1173" s="4">
        <v>45567</v>
      </c>
      <c r="D1173" s="17">
        <v>45567</v>
      </c>
      <c r="E1173" s="2" t="s">
        <v>16</v>
      </c>
      <c r="F1173" s="2" t="s">
        <v>25</v>
      </c>
      <c r="G1173" s="2">
        <v>33</v>
      </c>
      <c r="H1173" s="2" t="s">
        <v>62</v>
      </c>
      <c r="I1173" s="2" t="s">
        <v>19</v>
      </c>
      <c r="J1173" s="12">
        <v>100</v>
      </c>
      <c r="K1173" s="2">
        <v>100</v>
      </c>
      <c r="L1173" s="2">
        <v>1</v>
      </c>
      <c r="M1173" s="12">
        <v>100</v>
      </c>
      <c r="N1173" s="3">
        <v>4</v>
      </c>
      <c r="O1173" s="2" t="str" cm="1">
        <f t="array" ref="O1173">_xlfn.IFS(N1173=1,"Unsatisfactory",N1173=2,"Poor",N1173=3,"Average",N1173=4,"Good",N1173=5,"Excellent")</f>
        <v>Good</v>
      </c>
      <c r="P1173"/>
      <c r="Q1173"/>
      <c r="R1173"/>
      <c r="S1173"/>
      <c r="T1173"/>
      <c r="U1173"/>
    </row>
    <row r="1174" spans="1:21">
      <c r="A1174" s="2">
        <v>184880</v>
      </c>
      <c r="B1174" s="2" t="s">
        <v>15</v>
      </c>
      <c r="C1174" s="4">
        <v>45266</v>
      </c>
      <c r="D1174" s="17">
        <v>45266</v>
      </c>
      <c r="E1174" s="2" t="s">
        <v>16</v>
      </c>
      <c r="F1174" s="2" t="s">
        <v>25</v>
      </c>
      <c r="G1174" s="2">
        <v>30</v>
      </c>
      <c r="H1174" s="2" t="s">
        <v>51</v>
      </c>
      <c r="I1174" s="2" t="s">
        <v>27</v>
      </c>
      <c r="J1174" s="12">
        <v>100</v>
      </c>
      <c r="K1174" s="2">
        <v>150</v>
      </c>
      <c r="L1174" s="2">
        <v>1</v>
      </c>
      <c r="M1174" s="12">
        <v>150</v>
      </c>
      <c r="N1174" s="3">
        <v>5</v>
      </c>
      <c r="O1174" s="2" t="str" cm="1">
        <f t="array" ref="O1174">_xlfn.IFS(N1174=1,"Unsatisfactory",N1174=2,"Poor",N1174=3,"Average",N1174=4,"Good",N1174=5,"Excellent")</f>
        <v>Excellent</v>
      </c>
      <c r="P1174"/>
      <c r="Q1174"/>
      <c r="R1174"/>
      <c r="S1174"/>
      <c r="T1174"/>
      <c r="U1174"/>
    </row>
    <row r="1175" spans="1:21">
      <c r="A1175" s="2">
        <v>161562</v>
      </c>
      <c r="B1175" s="2" t="s">
        <v>82</v>
      </c>
      <c r="C1175" s="4">
        <v>45301</v>
      </c>
      <c r="D1175" s="17">
        <v>45301</v>
      </c>
      <c r="E1175" s="2" t="s">
        <v>37</v>
      </c>
      <c r="F1175" s="2" t="s">
        <v>25</v>
      </c>
      <c r="G1175" s="2">
        <v>29</v>
      </c>
      <c r="H1175" s="2" t="s">
        <v>80</v>
      </c>
      <c r="I1175" s="2" t="s">
        <v>27</v>
      </c>
      <c r="J1175" s="12">
        <v>20</v>
      </c>
      <c r="K1175" s="2">
        <v>60</v>
      </c>
      <c r="L1175" s="2">
        <v>1</v>
      </c>
      <c r="M1175" s="12">
        <v>60</v>
      </c>
      <c r="N1175" s="3">
        <v>4</v>
      </c>
      <c r="O1175" s="2" t="str" cm="1">
        <f t="array" ref="O1175">_xlfn.IFS(N1175=1,"Unsatisfactory",N1175=2,"Poor",N1175=3,"Average",N1175=4,"Good",N1175=5,"Excellent")</f>
        <v>Good</v>
      </c>
      <c r="P1175"/>
      <c r="Q1175"/>
      <c r="R1175"/>
      <c r="S1175"/>
      <c r="T1175"/>
      <c r="U1175"/>
    </row>
    <row r="1176" spans="1:21">
      <c r="A1176" s="2">
        <v>180333</v>
      </c>
      <c r="B1176" s="2" t="s">
        <v>42</v>
      </c>
      <c r="C1176" s="4">
        <v>45465</v>
      </c>
      <c r="D1176" s="17">
        <v>45465</v>
      </c>
      <c r="E1176" s="2" t="s">
        <v>16</v>
      </c>
      <c r="F1176" s="2" t="s">
        <v>17</v>
      </c>
      <c r="G1176" s="2">
        <v>19</v>
      </c>
      <c r="H1176" s="2" t="s">
        <v>67</v>
      </c>
      <c r="I1176" s="2" t="s">
        <v>27</v>
      </c>
      <c r="J1176" s="12">
        <v>65</v>
      </c>
      <c r="K1176" s="2">
        <v>105</v>
      </c>
      <c r="L1176" s="2">
        <v>3</v>
      </c>
      <c r="M1176" s="12">
        <v>315</v>
      </c>
      <c r="N1176" s="3">
        <v>3</v>
      </c>
      <c r="O1176" s="2" t="str" cm="1">
        <f t="array" ref="O1176">_xlfn.IFS(N1176=1,"Unsatisfactory",N1176=2,"Poor",N1176=3,"Average",N1176=4,"Good",N1176=5,"Excellent")</f>
        <v>Average</v>
      </c>
      <c r="P1176"/>
      <c r="Q1176"/>
      <c r="R1176"/>
      <c r="S1176"/>
      <c r="T1176"/>
      <c r="U1176"/>
    </row>
    <row r="1177" spans="1:21">
      <c r="A1177" s="2">
        <v>179854</v>
      </c>
      <c r="B1177" s="2" t="s">
        <v>23</v>
      </c>
      <c r="C1177" s="4">
        <v>45374</v>
      </c>
      <c r="D1177" s="17">
        <v>45374</v>
      </c>
      <c r="E1177" s="2" t="s">
        <v>24</v>
      </c>
      <c r="F1177" s="2" t="s">
        <v>17</v>
      </c>
      <c r="G1177" s="2">
        <v>24</v>
      </c>
      <c r="H1177" s="2" t="s">
        <v>38</v>
      </c>
      <c r="I1177" s="2" t="s">
        <v>19</v>
      </c>
      <c r="J1177" s="12">
        <v>9</v>
      </c>
      <c r="K1177" s="2">
        <v>9</v>
      </c>
      <c r="L1177" s="2">
        <v>5</v>
      </c>
      <c r="M1177" s="12">
        <v>45</v>
      </c>
      <c r="N1177" s="3">
        <v>4</v>
      </c>
      <c r="O1177" s="2" t="str" cm="1">
        <f t="array" ref="O1177">_xlfn.IFS(N1177=1,"Unsatisfactory",N1177=2,"Poor",N1177=3,"Average",N1177=4,"Good",N1177=5,"Excellent")</f>
        <v>Good</v>
      </c>
      <c r="P1177"/>
      <c r="Q1177"/>
      <c r="R1177"/>
      <c r="S1177"/>
      <c r="T1177"/>
      <c r="U1177"/>
    </row>
    <row r="1178" spans="1:21">
      <c r="A1178" s="2">
        <v>126791</v>
      </c>
      <c r="B1178" s="2" t="s">
        <v>78</v>
      </c>
      <c r="C1178" s="4">
        <v>45508</v>
      </c>
      <c r="D1178" s="17">
        <v>45508</v>
      </c>
      <c r="E1178" s="2" t="s">
        <v>37</v>
      </c>
      <c r="F1178" s="2" t="s">
        <v>17</v>
      </c>
      <c r="G1178" s="2">
        <v>25</v>
      </c>
      <c r="H1178" s="2" t="s">
        <v>46</v>
      </c>
      <c r="I1178" s="2" t="s">
        <v>19</v>
      </c>
      <c r="J1178" s="12">
        <v>50</v>
      </c>
      <c r="K1178" s="2">
        <v>50</v>
      </c>
      <c r="L1178" s="2">
        <v>1</v>
      </c>
      <c r="M1178" s="12">
        <v>50</v>
      </c>
      <c r="N1178" s="3">
        <v>1</v>
      </c>
      <c r="O1178" s="2" t="str" cm="1">
        <f t="array" ref="O1178">_xlfn.IFS(N1178=1,"Unsatisfactory",N1178=2,"Poor",N1178=3,"Average",N1178=4,"Good",N1178=5,"Excellent")</f>
        <v>Unsatisfactory</v>
      </c>
      <c r="P1178"/>
      <c r="Q1178"/>
      <c r="R1178"/>
      <c r="S1178"/>
      <c r="T1178"/>
      <c r="U1178"/>
    </row>
    <row r="1179" spans="1:21">
      <c r="A1179" s="2">
        <v>148984</v>
      </c>
      <c r="B1179" s="2" t="s">
        <v>42</v>
      </c>
      <c r="C1179" s="4">
        <v>45296</v>
      </c>
      <c r="D1179" s="17">
        <v>45296</v>
      </c>
      <c r="E1179" s="2" t="s">
        <v>16</v>
      </c>
      <c r="F1179" s="2" t="s">
        <v>17</v>
      </c>
      <c r="G1179" s="2">
        <v>27</v>
      </c>
      <c r="H1179" s="2" t="s">
        <v>51</v>
      </c>
      <c r="I1179" s="2" t="s">
        <v>27</v>
      </c>
      <c r="J1179" s="12">
        <v>65</v>
      </c>
      <c r="K1179" s="2">
        <v>115</v>
      </c>
      <c r="L1179" s="2">
        <v>1</v>
      </c>
      <c r="M1179" s="12">
        <v>115</v>
      </c>
      <c r="N1179" s="3">
        <v>4</v>
      </c>
      <c r="O1179" s="2" t="str" cm="1">
        <f t="array" ref="O1179">_xlfn.IFS(N1179=1,"Unsatisfactory",N1179=2,"Poor",N1179=3,"Average",N1179=4,"Good",N1179=5,"Excellent")</f>
        <v>Good</v>
      </c>
      <c r="P1179"/>
      <c r="Q1179"/>
      <c r="R1179"/>
      <c r="S1179"/>
      <c r="T1179"/>
      <c r="U1179"/>
    </row>
    <row r="1180" spans="1:21">
      <c r="A1180" s="2">
        <v>120924</v>
      </c>
      <c r="B1180" s="2" t="s">
        <v>53</v>
      </c>
      <c r="C1180" s="4">
        <v>45460</v>
      </c>
      <c r="D1180" s="17">
        <v>45460</v>
      </c>
      <c r="E1180" s="2" t="s">
        <v>37</v>
      </c>
      <c r="F1180" s="2" t="s">
        <v>17</v>
      </c>
      <c r="G1180" s="2">
        <v>20</v>
      </c>
      <c r="H1180" s="2" t="s">
        <v>79</v>
      </c>
      <c r="I1180" s="2" t="s">
        <v>27</v>
      </c>
      <c r="J1180" s="12">
        <v>15</v>
      </c>
      <c r="K1180" s="2">
        <v>55</v>
      </c>
      <c r="L1180" s="2">
        <v>1</v>
      </c>
      <c r="M1180" s="12">
        <v>55</v>
      </c>
      <c r="N1180" s="3">
        <v>5</v>
      </c>
      <c r="O1180" s="2" t="str" cm="1">
        <f t="array" ref="O1180">_xlfn.IFS(N1180=1,"Unsatisfactory",N1180=2,"Poor",N1180=3,"Average",N1180=4,"Good",N1180=5,"Excellent")</f>
        <v>Excellent</v>
      </c>
      <c r="P1180"/>
      <c r="Q1180"/>
      <c r="R1180"/>
      <c r="S1180"/>
      <c r="T1180"/>
      <c r="U1180"/>
    </row>
    <row r="1181" spans="1:21">
      <c r="A1181" s="2">
        <v>180955</v>
      </c>
      <c r="B1181" s="2" t="s">
        <v>42</v>
      </c>
      <c r="C1181" s="4">
        <v>45257</v>
      </c>
      <c r="D1181" s="17">
        <v>45257</v>
      </c>
      <c r="E1181" s="2" t="s">
        <v>16</v>
      </c>
      <c r="F1181" s="2" t="s">
        <v>25</v>
      </c>
      <c r="G1181" s="2">
        <v>21</v>
      </c>
      <c r="H1181" s="2" t="s">
        <v>131</v>
      </c>
      <c r="I1181" s="2" t="s">
        <v>27</v>
      </c>
      <c r="J1181" s="12">
        <v>65</v>
      </c>
      <c r="K1181" s="2">
        <v>135</v>
      </c>
      <c r="L1181" s="2">
        <v>1</v>
      </c>
      <c r="M1181" s="12">
        <v>135</v>
      </c>
      <c r="N1181" s="3">
        <v>3</v>
      </c>
      <c r="O1181" s="2" t="str" cm="1">
        <f t="array" ref="O1181">_xlfn.IFS(N1181=1,"Unsatisfactory",N1181=2,"Poor",N1181=3,"Average",N1181=4,"Good",N1181=5,"Excellent")</f>
        <v>Average</v>
      </c>
      <c r="P1181"/>
      <c r="Q1181"/>
      <c r="R1181"/>
      <c r="S1181"/>
      <c r="T1181"/>
      <c r="U1181"/>
    </row>
    <row r="1182" spans="1:21">
      <c r="A1182" s="2">
        <v>196929</v>
      </c>
      <c r="B1182" s="2" t="s">
        <v>42</v>
      </c>
      <c r="C1182" s="4">
        <v>45248</v>
      </c>
      <c r="D1182" s="17">
        <v>45248</v>
      </c>
      <c r="E1182" s="2" t="s">
        <v>16</v>
      </c>
      <c r="F1182" s="2" t="s">
        <v>17</v>
      </c>
      <c r="G1182" s="2">
        <v>30</v>
      </c>
      <c r="H1182" s="2" t="s">
        <v>62</v>
      </c>
      <c r="I1182" s="2" t="s">
        <v>19</v>
      </c>
      <c r="J1182" s="12">
        <v>65</v>
      </c>
      <c r="K1182" s="2">
        <v>65</v>
      </c>
      <c r="L1182" s="2">
        <v>1</v>
      </c>
      <c r="M1182" s="12">
        <v>65</v>
      </c>
      <c r="N1182" s="3">
        <v>4</v>
      </c>
      <c r="O1182" s="2" t="str" cm="1">
        <f t="array" ref="O1182">_xlfn.IFS(N1182=1,"Unsatisfactory",N1182=2,"Poor",N1182=3,"Average",N1182=4,"Good",N1182=5,"Excellent")</f>
        <v>Good</v>
      </c>
      <c r="P1182"/>
      <c r="Q1182"/>
      <c r="R1182"/>
      <c r="S1182"/>
      <c r="T1182"/>
      <c r="U1182"/>
    </row>
    <row r="1183" spans="1:21">
      <c r="A1183" s="2">
        <v>170246</v>
      </c>
      <c r="B1183" s="2" t="s">
        <v>30</v>
      </c>
      <c r="C1183" s="4">
        <v>45304</v>
      </c>
      <c r="D1183" s="17">
        <v>45304</v>
      </c>
      <c r="E1183" s="2" t="s">
        <v>24</v>
      </c>
      <c r="F1183" s="2" t="s">
        <v>17</v>
      </c>
      <c r="G1183" s="2">
        <v>30</v>
      </c>
      <c r="H1183" s="2" t="s">
        <v>31</v>
      </c>
      <c r="I1183" s="2" t="s">
        <v>19</v>
      </c>
      <c r="J1183" s="12">
        <v>10</v>
      </c>
      <c r="K1183" s="2">
        <v>10</v>
      </c>
      <c r="L1183" s="2">
        <v>2</v>
      </c>
      <c r="M1183" s="12">
        <v>20</v>
      </c>
      <c r="N1183" s="3">
        <v>5</v>
      </c>
      <c r="O1183" s="2" t="str" cm="1">
        <f t="array" ref="O1183">_xlfn.IFS(N1183=1,"Unsatisfactory",N1183=2,"Poor",N1183=3,"Average",N1183=4,"Good",N1183=5,"Excellent")</f>
        <v>Excellent</v>
      </c>
      <c r="P1183"/>
      <c r="Q1183"/>
      <c r="R1183"/>
      <c r="S1183"/>
      <c r="T1183"/>
      <c r="U1183"/>
    </row>
    <row r="1184" spans="1:21">
      <c r="A1184" s="2">
        <v>158294</v>
      </c>
      <c r="B1184" s="2" t="s">
        <v>78</v>
      </c>
      <c r="C1184" s="4">
        <v>45496</v>
      </c>
      <c r="D1184" s="17">
        <v>45496</v>
      </c>
      <c r="E1184" s="2" t="s">
        <v>37</v>
      </c>
      <c r="F1184" s="2" t="s">
        <v>25</v>
      </c>
      <c r="G1184" s="2">
        <v>20</v>
      </c>
      <c r="H1184" s="2" t="s">
        <v>60</v>
      </c>
      <c r="I1184" s="2" t="s">
        <v>19</v>
      </c>
      <c r="J1184" s="12">
        <v>50</v>
      </c>
      <c r="K1184" s="2">
        <v>50</v>
      </c>
      <c r="L1184" s="2">
        <v>1</v>
      </c>
      <c r="M1184" s="12">
        <v>50</v>
      </c>
      <c r="N1184" s="3">
        <v>5</v>
      </c>
      <c r="O1184" s="2" t="str" cm="1">
        <f t="array" ref="O1184">_xlfn.IFS(N1184=1,"Unsatisfactory",N1184=2,"Poor",N1184=3,"Average",N1184=4,"Good",N1184=5,"Excellent")</f>
        <v>Excellent</v>
      </c>
      <c r="P1184"/>
      <c r="Q1184"/>
      <c r="R1184"/>
      <c r="S1184"/>
      <c r="T1184"/>
      <c r="U1184"/>
    </row>
    <row r="1185" spans="1:21">
      <c r="A1185" s="2">
        <v>151393</v>
      </c>
      <c r="B1185" s="2" t="s">
        <v>78</v>
      </c>
      <c r="C1185" s="4">
        <v>45477</v>
      </c>
      <c r="D1185" s="17">
        <v>45477</v>
      </c>
      <c r="E1185" s="2" t="s">
        <v>37</v>
      </c>
      <c r="F1185" s="2" t="s">
        <v>17</v>
      </c>
      <c r="G1185" s="2">
        <v>35</v>
      </c>
      <c r="H1185" s="2" t="s">
        <v>34</v>
      </c>
      <c r="I1185" s="2" t="s">
        <v>27</v>
      </c>
      <c r="J1185" s="12">
        <v>50</v>
      </c>
      <c r="K1185" s="2">
        <v>150</v>
      </c>
      <c r="L1185" s="2">
        <v>1</v>
      </c>
      <c r="M1185" s="12">
        <v>150</v>
      </c>
      <c r="N1185" s="3">
        <v>5</v>
      </c>
      <c r="O1185" s="2" t="str" cm="1">
        <f t="array" ref="O1185">_xlfn.IFS(N1185=1,"Unsatisfactory",N1185=2,"Poor",N1185=3,"Average",N1185=4,"Good",N1185=5,"Excellent")</f>
        <v>Excellent</v>
      </c>
      <c r="P1185"/>
      <c r="Q1185"/>
      <c r="R1185"/>
      <c r="S1185"/>
      <c r="T1185"/>
      <c r="U1185"/>
    </row>
    <row r="1186" spans="1:21">
      <c r="A1186" s="2">
        <v>137496</v>
      </c>
      <c r="B1186" s="2" t="s">
        <v>42</v>
      </c>
      <c r="C1186" s="4">
        <v>45411</v>
      </c>
      <c r="D1186" s="17">
        <v>45411</v>
      </c>
      <c r="E1186" s="2" t="s">
        <v>16</v>
      </c>
      <c r="F1186" s="2" t="s">
        <v>25</v>
      </c>
      <c r="G1186" s="2">
        <v>35</v>
      </c>
      <c r="H1186" s="2" t="s">
        <v>26</v>
      </c>
      <c r="I1186" s="2" t="s">
        <v>27</v>
      </c>
      <c r="J1186" s="12">
        <v>65</v>
      </c>
      <c r="K1186" s="2">
        <v>105</v>
      </c>
      <c r="L1186" s="2">
        <v>1</v>
      </c>
      <c r="M1186" s="12">
        <v>105</v>
      </c>
      <c r="N1186" s="3">
        <v>5</v>
      </c>
      <c r="O1186" s="2" t="str" cm="1">
        <f t="array" ref="O1186">_xlfn.IFS(N1186=1,"Unsatisfactory",N1186=2,"Poor",N1186=3,"Average",N1186=4,"Good",N1186=5,"Excellent")</f>
        <v>Excellent</v>
      </c>
      <c r="P1186"/>
      <c r="Q1186"/>
      <c r="R1186"/>
      <c r="S1186"/>
      <c r="T1186"/>
      <c r="U1186"/>
    </row>
    <row r="1187" spans="1:21">
      <c r="A1187" s="2">
        <v>162975</v>
      </c>
      <c r="B1187" s="2" t="s">
        <v>36</v>
      </c>
      <c r="C1187" s="4">
        <v>45466</v>
      </c>
      <c r="D1187" s="17">
        <v>45466</v>
      </c>
      <c r="E1187" s="2" t="s">
        <v>37</v>
      </c>
      <c r="F1187" s="2" t="s">
        <v>25</v>
      </c>
      <c r="G1187" s="2">
        <v>21</v>
      </c>
      <c r="H1187" s="2" t="s">
        <v>46</v>
      </c>
      <c r="I1187" s="2" t="s">
        <v>19</v>
      </c>
      <c r="J1187" s="12">
        <v>32</v>
      </c>
      <c r="K1187" s="2">
        <v>32</v>
      </c>
      <c r="L1187" s="2">
        <v>1</v>
      </c>
      <c r="M1187" s="12">
        <v>32</v>
      </c>
      <c r="N1187" s="3">
        <v>4</v>
      </c>
      <c r="O1187" s="2" t="str" cm="1">
        <f t="array" ref="O1187">_xlfn.IFS(N1187=1,"Unsatisfactory",N1187=2,"Poor",N1187=3,"Average",N1187=4,"Good",N1187=5,"Excellent")</f>
        <v>Good</v>
      </c>
      <c r="P1187"/>
      <c r="Q1187"/>
      <c r="R1187"/>
      <c r="S1187"/>
      <c r="T1187"/>
      <c r="U1187"/>
    </row>
    <row r="1188" spans="1:21">
      <c r="A1188" s="2">
        <v>145198</v>
      </c>
      <c r="B1188" s="2" t="s">
        <v>82</v>
      </c>
      <c r="C1188" s="4">
        <v>45273</v>
      </c>
      <c r="D1188" s="17">
        <v>45273</v>
      </c>
      <c r="E1188" s="2" t="s">
        <v>37</v>
      </c>
      <c r="F1188" s="2" t="s">
        <v>25</v>
      </c>
      <c r="G1188" s="2">
        <v>35</v>
      </c>
      <c r="H1188" s="2" t="s">
        <v>128</v>
      </c>
      <c r="I1188" s="2" t="s">
        <v>19</v>
      </c>
      <c r="J1188" s="12">
        <v>20</v>
      </c>
      <c r="K1188" s="2">
        <v>20</v>
      </c>
      <c r="L1188" s="2">
        <v>1</v>
      </c>
      <c r="M1188" s="12">
        <v>20</v>
      </c>
      <c r="N1188" s="3">
        <v>3</v>
      </c>
      <c r="O1188" s="2" t="str" cm="1">
        <f t="array" ref="O1188">_xlfn.IFS(N1188=1,"Unsatisfactory",N1188=2,"Poor",N1188=3,"Average",N1188=4,"Good",N1188=5,"Excellent")</f>
        <v>Average</v>
      </c>
      <c r="P1188"/>
      <c r="Q1188"/>
      <c r="R1188"/>
      <c r="S1188"/>
      <c r="T1188"/>
      <c r="U1188"/>
    </row>
    <row r="1189" spans="1:21">
      <c r="A1189" s="2">
        <v>177823</v>
      </c>
      <c r="B1189" s="2" t="s">
        <v>48</v>
      </c>
      <c r="C1189" s="4">
        <v>45328</v>
      </c>
      <c r="D1189" s="17">
        <v>45328</v>
      </c>
      <c r="E1189" s="2" t="s">
        <v>16</v>
      </c>
      <c r="F1189" s="2" t="s">
        <v>17</v>
      </c>
      <c r="G1189" s="2">
        <v>18</v>
      </c>
      <c r="H1189" s="2" t="s">
        <v>26</v>
      </c>
      <c r="I1189" s="2" t="s">
        <v>27</v>
      </c>
      <c r="J1189" s="12">
        <v>130</v>
      </c>
      <c r="K1189" s="2">
        <v>170</v>
      </c>
      <c r="L1189" s="2">
        <v>1</v>
      </c>
      <c r="M1189" s="12">
        <v>170</v>
      </c>
      <c r="N1189" s="3">
        <v>4</v>
      </c>
      <c r="O1189" s="2" t="str" cm="1">
        <f t="array" ref="O1189">_xlfn.IFS(N1189=1,"Unsatisfactory",N1189=2,"Poor",N1189=3,"Average",N1189=4,"Good",N1189=5,"Excellent")</f>
        <v>Good</v>
      </c>
      <c r="P1189"/>
      <c r="Q1189"/>
      <c r="R1189"/>
      <c r="S1189"/>
      <c r="T1189"/>
      <c r="U1189"/>
    </row>
    <row r="1190" spans="1:21">
      <c r="A1190" s="2">
        <v>139302</v>
      </c>
      <c r="B1190" s="2" t="s">
        <v>30</v>
      </c>
      <c r="C1190" s="4">
        <v>45328</v>
      </c>
      <c r="D1190" s="17">
        <v>45328</v>
      </c>
      <c r="E1190" s="2" t="s">
        <v>24</v>
      </c>
      <c r="F1190" s="2" t="s">
        <v>25</v>
      </c>
      <c r="G1190" s="2">
        <v>30</v>
      </c>
      <c r="H1190" s="2" t="s">
        <v>60</v>
      </c>
      <c r="I1190" s="2" t="s">
        <v>19</v>
      </c>
      <c r="J1190" s="12">
        <v>10</v>
      </c>
      <c r="K1190" s="2">
        <v>10</v>
      </c>
      <c r="L1190" s="2">
        <v>2</v>
      </c>
      <c r="M1190" s="12">
        <v>20</v>
      </c>
      <c r="N1190" s="3">
        <v>2</v>
      </c>
      <c r="O1190" s="2" t="str" cm="1">
        <f t="array" ref="O1190">_xlfn.IFS(N1190=1,"Unsatisfactory",N1190=2,"Poor",N1190=3,"Average",N1190=4,"Good",N1190=5,"Excellent")</f>
        <v>Poor</v>
      </c>
      <c r="P1190"/>
      <c r="Q1190"/>
      <c r="R1190"/>
      <c r="S1190"/>
      <c r="T1190"/>
      <c r="U1190"/>
    </row>
    <row r="1191" spans="1:21">
      <c r="A1191" s="2">
        <v>158759</v>
      </c>
      <c r="B1191" s="2" t="s">
        <v>42</v>
      </c>
      <c r="C1191" s="4">
        <v>45267</v>
      </c>
      <c r="D1191" s="17">
        <v>45267</v>
      </c>
      <c r="E1191" s="2" t="s">
        <v>16</v>
      </c>
      <c r="F1191" s="2" t="s">
        <v>25</v>
      </c>
      <c r="G1191" s="2">
        <v>29</v>
      </c>
      <c r="H1191" s="2" t="s">
        <v>130</v>
      </c>
      <c r="I1191" s="2" t="s">
        <v>19</v>
      </c>
      <c r="J1191" s="12">
        <v>65</v>
      </c>
      <c r="K1191" s="2">
        <v>65</v>
      </c>
      <c r="L1191" s="2">
        <v>2</v>
      </c>
      <c r="M1191" s="12">
        <v>130</v>
      </c>
      <c r="N1191" s="3">
        <v>4</v>
      </c>
      <c r="O1191" s="2" t="str" cm="1">
        <f t="array" ref="O1191">_xlfn.IFS(N1191=1,"Unsatisfactory",N1191=2,"Poor",N1191=3,"Average",N1191=4,"Good",N1191=5,"Excellent")</f>
        <v>Good</v>
      </c>
      <c r="P1191"/>
      <c r="Q1191"/>
      <c r="R1191"/>
      <c r="S1191"/>
      <c r="T1191"/>
      <c r="U1191"/>
    </row>
    <row r="1192" spans="1:21">
      <c r="A1192" s="2">
        <v>158957</v>
      </c>
      <c r="B1192" s="2" t="s">
        <v>15</v>
      </c>
      <c r="C1192" s="4">
        <v>45577</v>
      </c>
      <c r="D1192" s="17">
        <v>45577</v>
      </c>
      <c r="E1192" s="2" t="s">
        <v>16</v>
      </c>
      <c r="F1192" s="2" t="s">
        <v>17</v>
      </c>
      <c r="G1192" s="2">
        <v>24</v>
      </c>
      <c r="H1192" s="2" t="s">
        <v>69</v>
      </c>
      <c r="I1192" s="2" t="s">
        <v>19</v>
      </c>
      <c r="J1192" s="12">
        <v>100</v>
      </c>
      <c r="K1192" s="2">
        <v>100</v>
      </c>
      <c r="L1192" s="2">
        <v>1</v>
      </c>
      <c r="M1192" s="12">
        <v>100</v>
      </c>
      <c r="N1192" s="3">
        <v>3</v>
      </c>
      <c r="O1192" s="2" t="str" cm="1">
        <f t="array" ref="O1192">_xlfn.IFS(N1192=1,"Unsatisfactory",N1192=2,"Poor",N1192=3,"Average",N1192=4,"Good",N1192=5,"Excellent")</f>
        <v>Average</v>
      </c>
      <c r="P1192"/>
      <c r="Q1192"/>
      <c r="R1192"/>
      <c r="S1192"/>
      <c r="T1192"/>
      <c r="U1192"/>
    </row>
    <row r="1193" spans="1:21">
      <c r="A1193" s="2">
        <v>188916</v>
      </c>
      <c r="B1193" s="2" t="s">
        <v>30</v>
      </c>
      <c r="C1193" s="4">
        <v>45455</v>
      </c>
      <c r="D1193" s="17">
        <v>45455</v>
      </c>
      <c r="E1193" s="2" t="s">
        <v>24</v>
      </c>
      <c r="F1193" s="2" t="s">
        <v>17</v>
      </c>
      <c r="G1193" s="2">
        <v>18</v>
      </c>
      <c r="H1193" s="2" t="s">
        <v>129</v>
      </c>
      <c r="I1193" s="2" t="s">
        <v>19</v>
      </c>
      <c r="J1193" s="12">
        <v>10</v>
      </c>
      <c r="K1193" s="2">
        <v>10</v>
      </c>
      <c r="L1193" s="2">
        <v>1</v>
      </c>
      <c r="M1193" s="12">
        <v>10</v>
      </c>
      <c r="N1193" s="3">
        <v>5</v>
      </c>
      <c r="O1193" s="2" t="str" cm="1">
        <f t="array" ref="O1193">_xlfn.IFS(N1193=1,"Unsatisfactory",N1193=2,"Poor",N1193=3,"Average",N1193=4,"Good",N1193=5,"Excellent")</f>
        <v>Excellent</v>
      </c>
      <c r="P1193"/>
      <c r="Q1193"/>
      <c r="R1193"/>
      <c r="S1193"/>
      <c r="T1193"/>
      <c r="U1193"/>
    </row>
    <row r="1194" spans="1:21">
      <c r="A1194" s="2">
        <v>143131</v>
      </c>
      <c r="B1194" s="2" t="s">
        <v>53</v>
      </c>
      <c r="C1194" s="4">
        <v>45378</v>
      </c>
      <c r="D1194" s="17">
        <v>45378</v>
      </c>
      <c r="E1194" s="2" t="s">
        <v>37</v>
      </c>
      <c r="F1194" s="2" t="s">
        <v>25</v>
      </c>
      <c r="G1194" s="2">
        <v>22</v>
      </c>
      <c r="H1194" s="2" t="s">
        <v>60</v>
      </c>
      <c r="I1194" s="2" t="s">
        <v>19</v>
      </c>
      <c r="J1194" s="12">
        <v>15</v>
      </c>
      <c r="K1194" s="2">
        <v>15</v>
      </c>
      <c r="L1194" s="2">
        <v>3</v>
      </c>
      <c r="M1194" s="12">
        <v>45</v>
      </c>
      <c r="N1194" s="3">
        <v>2</v>
      </c>
      <c r="O1194" s="2" t="str" cm="1">
        <f t="array" ref="O1194">_xlfn.IFS(N1194=1,"Unsatisfactory",N1194=2,"Poor",N1194=3,"Average",N1194=4,"Good",N1194=5,"Excellent")</f>
        <v>Poor</v>
      </c>
      <c r="P1194"/>
      <c r="Q1194"/>
      <c r="R1194"/>
      <c r="S1194"/>
      <c r="T1194"/>
      <c r="U1194"/>
    </row>
    <row r="1195" spans="1:21">
      <c r="A1195" s="2">
        <v>191615</v>
      </c>
      <c r="B1195" s="2" t="s">
        <v>50</v>
      </c>
      <c r="C1195" s="4">
        <v>45367</v>
      </c>
      <c r="D1195" s="17">
        <v>45367</v>
      </c>
      <c r="E1195" s="2" t="s">
        <v>16</v>
      </c>
      <c r="F1195" s="2" t="s">
        <v>25</v>
      </c>
      <c r="G1195" s="2">
        <v>33</v>
      </c>
      <c r="H1195" s="2" t="s">
        <v>34</v>
      </c>
      <c r="I1195" s="2" t="s">
        <v>27</v>
      </c>
      <c r="J1195" s="12">
        <v>97</v>
      </c>
      <c r="K1195" s="2">
        <v>197</v>
      </c>
      <c r="L1195" s="2">
        <v>1</v>
      </c>
      <c r="M1195" s="12">
        <v>197</v>
      </c>
      <c r="N1195" s="3">
        <v>4</v>
      </c>
      <c r="O1195" s="2" t="str" cm="1">
        <f t="array" ref="O1195">_xlfn.IFS(N1195=1,"Unsatisfactory",N1195=2,"Poor",N1195=3,"Average",N1195=4,"Good",N1195=5,"Excellent")</f>
        <v>Good</v>
      </c>
      <c r="P1195"/>
      <c r="Q1195"/>
      <c r="R1195"/>
      <c r="S1195"/>
      <c r="T1195"/>
      <c r="U1195"/>
    </row>
    <row r="1196" spans="1:21">
      <c r="A1196" s="2">
        <v>191914</v>
      </c>
      <c r="B1196" s="2" t="s">
        <v>33</v>
      </c>
      <c r="C1196" s="4">
        <v>45406</v>
      </c>
      <c r="D1196" s="17">
        <v>45406</v>
      </c>
      <c r="E1196" s="2" t="s">
        <v>16</v>
      </c>
      <c r="F1196" s="2" t="s">
        <v>25</v>
      </c>
      <c r="G1196" s="2">
        <v>24</v>
      </c>
      <c r="H1196" s="2" t="s">
        <v>129</v>
      </c>
      <c r="I1196" s="2" t="s">
        <v>19</v>
      </c>
      <c r="J1196" s="12">
        <v>118</v>
      </c>
      <c r="K1196" s="2">
        <v>118</v>
      </c>
      <c r="L1196" s="2">
        <v>1</v>
      </c>
      <c r="M1196" s="12">
        <v>118</v>
      </c>
      <c r="N1196" s="3">
        <v>1</v>
      </c>
      <c r="O1196" s="2" t="str" cm="1">
        <f t="array" ref="O1196">_xlfn.IFS(N1196=1,"Unsatisfactory",N1196=2,"Poor",N1196=3,"Average",N1196=4,"Good",N1196=5,"Excellent")</f>
        <v>Unsatisfactory</v>
      </c>
      <c r="P1196"/>
      <c r="Q1196"/>
      <c r="R1196"/>
      <c r="S1196"/>
      <c r="T1196"/>
      <c r="U1196"/>
    </row>
    <row r="1197" spans="1:21">
      <c r="A1197" s="2">
        <v>177950</v>
      </c>
      <c r="B1197" s="2" t="s">
        <v>42</v>
      </c>
      <c r="C1197" s="4">
        <v>45524</v>
      </c>
      <c r="D1197" s="17">
        <v>45524</v>
      </c>
      <c r="E1197" s="2" t="s">
        <v>16</v>
      </c>
      <c r="F1197" s="2" t="s">
        <v>25</v>
      </c>
      <c r="G1197" s="2">
        <v>35</v>
      </c>
      <c r="H1197" s="2" t="s">
        <v>34</v>
      </c>
      <c r="I1197" s="2" t="s">
        <v>27</v>
      </c>
      <c r="J1197" s="12">
        <v>65</v>
      </c>
      <c r="K1197" s="2">
        <v>165</v>
      </c>
      <c r="L1197" s="2">
        <v>1</v>
      </c>
      <c r="M1197" s="12">
        <v>165</v>
      </c>
      <c r="N1197" s="3">
        <v>4</v>
      </c>
      <c r="O1197" s="2" t="str" cm="1">
        <f t="array" ref="O1197">_xlfn.IFS(N1197=1,"Unsatisfactory",N1197=2,"Poor",N1197=3,"Average",N1197=4,"Good",N1197=5,"Excellent")</f>
        <v>Good</v>
      </c>
      <c r="P1197"/>
      <c r="Q1197"/>
      <c r="R1197"/>
      <c r="S1197"/>
      <c r="T1197"/>
      <c r="U1197"/>
    </row>
    <row r="1198" spans="1:21">
      <c r="A1198" s="2">
        <v>197278</v>
      </c>
      <c r="B1198" s="2" t="s">
        <v>50</v>
      </c>
      <c r="C1198" s="4">
        <v>45386</v>
      </c>
      <c r="D1198" s="17">
        <v>45386</v>
      </c>
      <c r="E1198" s="2" t="s">
        <v>16</v>
      </c>
      <c r="F1198" s="2" t="s">
        <v>17</v>
      </c>
      <c r="G1198" s="2">
        <v>33</v>
      </c>
      <c r="H1198" s="2" t="s">
        <v>118</v>
      </c>
      <c r="I1198" s="2" t="s">
        <v>19</v>
      </c>
      <c r="J1198" s="12">
        <v>97</v>
      </c>
      <c r="K1198" s="2">
        <v>97</v>
      </c>
      <c r="L1198" s="2">
        <v>1</v>
      </c>
      <c r="M1198" s="12">
        <v>97</v>
      </c>
      <c r="N1198" s="3">
        <v>2</v>
      </c>
      <c r="O1198" s="2" t="str" cm="1">
        <f t="array" ref="O1198">_xlfn.IFS(N1198=1,"Unsatisfactory",N1198=2,"Poor",N1198=3,"Average",N1198=4,"Good",N1198=5,"Excellent")</f>
        <v>Poor</v>
      </c>
      <c r="P1198"/>
      <c r="Q1198"/>
      <c r="R1198"/>
      <c r="S1198"/>
      <c r="T1198"/>
      <c r="U1198"/>
    </row>
    <row r="1199" spans="1:21">
      <c r="A1199" s="2">
        <v>153092</v>
      </c>
      <c r="B1199" s="2" t="s">
        <v>30</v>
      </c>
      <c r="C1199" s="4">
        <v>45237</v>
      </c>
      <c r="D1199" s="17">
        <v>45237</v>
      </c>
      <c r="E1199" s="2" t="s">
        <v>24</v>
      </c>
      <c r="F1199" s="2" t="s">
        <v>17</v>
      </c>
      <c r="G1199" s="2">
        <v>24</v>
      </c>
      <c r="H1199" s="2" t="s">
        <v>66</v>
      </c>
      <c r="I1199" s="2" t="s">
        <v>27</v>
      </c>
      <c r="J1199" s="12">
        <v>10</v>
      </c>
      <c r="K1199" s="2">
        <v>50</v>
      </c>
      <c r="L1199" s="2">
        <v>4</v>
      </c>
      <c r="M1199" s="12">
        <v>200</v>
      </c>
      <c r="N1199" s="3">
        <v>1</v>
      </c>
      <c r="O1199" s="2" t="str" cm="1">
        <f t="array" ref="O1199">_xlfn.IFS(N1199=1,"Unsatisfactory",N1199=2,"Poor",N1199=3,"Average",N1199=4,"Good",N1199=5,"Excellent")</f>
        <v>Unsatisfactory</v>
      </c>
      <c r="P1199"/>
      <c r="Q1199"/>
      <c r="R1199"/>
      <c r="S1199"/>
      <c r="T1199"/>
      <c r="U1199"/>
    </row>
    <row r="1200" spans="1:21">
      <c r="A1200" s="2">
        <v>133436</v>
      </c>
      <c r="B1200" s="2" t="s">
        <v>15</v>
      </c>
      <c r="C1200" s="4">
        <v>45285</v>
      </c>
      <c r="D1200" s="17">
        <v>45285</v>
      </c>
      <c r="E1200" s="2" t="s">
        <v>16</v>
      </c>
      <c r="F1200" s="2" t="s">
        <v>17</v>
      </c>
      <c r="G1200" s="2">
        <v>35</v>
      </c>
      <c r="H1200" s="2" t="s">
        <v>26</v>
      </c>
      <c r="I1200" s="2" t="s">
        <v>27</v>
      </c>
      <c r="J1200" s="12">
        <v>100</v>
      </c>
      <c r="K1200" s="2">
        <v>140</v>
      </c>
      <c r="L1200" s="2">
        <v>1</v>
      </c>
      <c r="M1200" s="12">
        <v>140</v>
      </c>
      <c r="N1200" s="3">
        <v>4</v>
      </c>
      <c r="O1200" s="2" t="str" cm="1">
        <f t="array" ref="O1200">_xlfn.IFS(N1200=1,"Unsatisfactory",N1200=2,"Poor",N1200=3,"Average",N1200=4,"Good",N1200=5,"Excellent")</f>
        <v>Good</v>
      </c>
      <c r="P1200"/>
      <c r="Q1200"/>
      <c r="R1200"/>
      <c r="S1200"/>
      <c r="T1200"/>
      <c r="U1200"/>
    </row>
    <row r="1201" spans="1:21">
      <c r="A1201" s="2">
        <v>134630</v>
      </c>
      <c r="B1201" s="2" t="s">
        <v>30</v>
      </c>
      <c r="C1201" s="4">
        <v>45240</v>
      </c>
      <c r="D1201" s="17">
        <v>45240</v>
      </c>
      <c r="E1201" s="2" t="s">
        <v>24</v>
      </c>
      <c r="F1201" s="2" t="s">
        <v>25</v>
      </c>
      <c r="G1201" s="2">
        <v>35</v>
      </c>
      <c r="H1201" s="2" t="s">
        <v>115</v>
      </c>
      <c r="I1201" s="2" t="s">
        <v>19</v>
      </c>
      <c r="J1201" s="12">
        <v>10</v>
      </c>
      <c r="K1201" s="2">
        <v>10</v>
      </c>
      <c r="L1201" s="2">
        <v>1</v>
      </c>
      <c r="M1201" s="12">
        <v>10</v>
      </c>
      <c r="N1201" s="3">
        <v>5</v>
      </c>
      <c r="O1201" s="2" t="str" cm="1">
        <f t="array" ref="O1201">_xlfn.IFS(N1201=1,"Unsatisfactory",N1201=2,"Poor",N1201=3,"Average",N1201=4,"Good",N1201=5,"Excellent")</f>
        <v>Excellent</v>
      </c>
      <c r="P1201"/>
      <c r="Q1201"/>
      <c r="R1201"/>
      <c r="S1201"/>
      <c r="T1201"/>
      <c r="U1201"/>
    </row>
    <row r="1202" spans="1:21">
      <c r="A1202" s="2">
        <v>136677</v>
      </c>
      <c r="B1202" s="2" t="s">
        <v>53</v>
      </c>
      <c r="C1202" s="4">
        <v>45242</v>
      </c>
      <c r="D1202" s="17">
        <v>45242</v>
      </c>
      <c r="E1202" s="2" t="s">
        <v>37</v>
      </c>
      <c r="F1202" s="2" t="s">
        <v>17</v>
      </c>
      <c r="G1202" s="2">
        <v>31</v>
      </c>
      <c r="H1202" s="2" t="s">
        <v>62</v>
      </c>
      <c r="I1202" s="2" t="s">
        <v>19</v>
      </c>
      <c r="J1202" s="12">
        <v>15</v>
      </c>
      <c r="K1202" s="2">
        <v>15</v>
      </c>
      <c r="L1202" s="2">
        <v>1</v>
      </c>
      <c r="M1202" s="12">
        <v>15</v>
      </c>
      <c r="N1202" s="3">
        <v>4</v>
      </c>
      <c r="O1202" s="2" t="str" cm="1">
        <f t="array" ref="O1202">_xlfn.IFS(N1202=1,"Unsatisfactory",N1202=2,"Poor",N1202=3,"Average",N1202=4,"Good",N1202=5,"Excellent")</f>
        <v>Good</v>
      </c>
      <c r="P1202"/>
      <c r="Q1202"/>
      <c r="R1202"/>
      <c r="S1202"/>
      <c r="T1202"/>
      <c r="U1202"/>
    </row>
    <row r="1203" spans="1:21">
      <c r="A1203" s="2">
        <v>129765</v>
      </c>
      <c r="B1203" s="2" t="s">
        <v>23</v>
      </c>
      <c r="C1203" s="4">
        <v>45559</v>
      </c>
      <c r="D1203" s="17">
        <v>45559</v>
      </c>
      <c r="E1203" s="2" t="s">
        <v>24</v>
      </c>
      <c r="F1203" s="2" t="s">
        <v>25</v>
      </c>
      <c r="G1203" s="2">
        <v>19</v>
      </c>
      <c r="H1203" s="2" t="s">
        <v>129</v>
      </c>
      <c r="I1203" s="2" t="s">
        <v>19</v>
      </c>
      <c r="J1203" s="12">
        <v>9</v>
      </c>
      <c r="K1203" s="2">
        <v>9</v>
      </c>
      <c r="L1203" s="2">
        <v>1</v>
      </c>
      <c r="M1203" s="12">
        <v>9</v>
      </c>
      <c r="N1203" s="3">
        <v>5</v>
      </c>
      <c r="O1203" s="2" t="str" cm="1">
        <f t="array" ref="O1203">_xlfn.IFS(N1203=1,"Unsatisfactory",N1203=2,"Poor",N1203=3,"Average",N1203=4,"Good",N1203=5,"Excellent")</f>
        <v>Excellent</v>
      </c>
      <c r="P1203"/>
      <c r="Q1203"/>
      <c r="R1203"/>
      <c r="S1203"/>
      <c r="T1203"/>
      <c r="U1203"/>
    </row>
    <row r="1204" spans="1:21">
      <c r="A1204" s="2">
        <v>165436</v>
      </c>
      <c r="B1204" s="2" t="s">
        <v>23</v>
      </c>
      <c r="C1204" s="4">
        <v>45548</v>
      </c>
      <c r="D1204" s="17">
        <v>45548</v>
      </c>
      <c r="E1204" s="2" t="s">
        <v>24</v>
      </c>
      <c r="F1204" s="2" t="s">
        <v>17</v>
      </c>
      <c r="G1204" s="2">
        <v>32</v>
      </c>
      <c r="H1204" s="2" t="s">
        <v>38</v>
      </c>
      <c r="I1204" s="2" t="s">
        <v>19</v>
      </c>
      <c r="J1204" s="12">
        <v>9</v>
      </c>
      <c r="K1204" s="2">
        <v>9</v>
      </c>
      <c r="L1204" s="2">
        <v>2</v>
      </c>
      <c r="M1204" s="12">
        <v>18</v>
      </c>
      <c r="N1204" s="3">
        <v>4</v>
      </c>
      <c r="O1204" s="2" t="str" cm="1">
        <f t="array" ref="O1204">_xlfn.IFS(N1204=1,"Unsatisfactory",N1204=2,"Poor",N1204=3,"Average",N1204=4,"Good",N1204=5,"Excellent")</f>
        <v>Good</v>
      </c>
      <c r="P1204"/>
      <c r="Q1204"/>
      <c r="R1204"/>
      <c r="S1204"/>
      <c r="T1204"/>
      <c r="U1204"/>
    </row>
    <row r="1205" spans="1:21">
      <c r="A1205" s="2">
        <v>182754</v>
      </c>
      <c r="B1205" s="2" t="s">
        <v>78</v>
      </c>
      <c r="C1205" s="4">
        <v>45490</v>
      </c>
      <c r="D1205" s="17">
        <v>45490</v>
      </c>
      <c r="E1205" s="2" t="s">
        <v>37</v>
      </c>
      <c r="F1205" s="2" t="s">
        <v>17</v>
      </c>
      <c r="G1205" s="2">
        <v>35</v>
      </c>
      <c r="H1205" s="2" t="s">
        <v>131</v>
      </c>
      <c r="I1205" s="2" t="s">
        <v>27</v>
      </c>
      <c r="J1205" s="12">
        <v>50</v>
      </c>
      <c r="K1205" s="2">
        <v>120</v>
      </c>
      <c r="L1205" s="2">
        <v>1</v>
      </c>
      <c r="M1205" s="12">
        <v>120</v>
      </c>
      <c r="N1205" s="3">
        <v>3</v>
      </c>
      <c r="O1205" s="2" t="str" cm="1">
        <f t="array" ref="O1205">_xlfn.IFS(N1205=1,"Unsatisfactory",N1205=2,"Poor",N1205=3,"Average",N1205=4,"Good",N1205=5,"Excellent")</f>
        <v>Average</v>
      </c>
      <c r="P1205"/>
      <c r="Q1205"/>
      <c r="R1205"/>
      <c r="S1205"/>
      <c r="T1205"/>
      <c r="U1205"/>
    </row>
    <row r="1206" spans="1:21">
      <c r="A1206" s="2">
        <v>144463</v>
      </c>
      <c r="B1206" s="2" t="s">
        <v>82</v>
      </c>
      <c r="C1206" s="4">
        <v>45403</v>
      </c>
      <c r="D1206" s="17">
        <v>45403</v>
      </c>
      <c r="E1206" s="2" t="s">
        <v>37</v>
      </c>
      <c r="F1206" s="2" t="s">
        <v>25</v>
      </c>
      <c r="G1206" s="2">
        <v>28</v>
      </c>
      <c r="H1206" s="2" t="s">
        <v>128</v>
      </c>
      <c r="I1206" s="2" t="s">
        <v>19</v>
      </c>
      <c r="J1206" s="12">
        <v>20</v>
      </c>
      <c r="K1206" s="2">
        <v>20</v>
      </c>
      <c r="L1206" s="2">
        <v>1</v>
      </c>
      <c r="M1206" s="12">
        <v>20</v>
      </c>
      <c r="N1206" s="3">
        <v>3</v>
      </c>
      <c r="O1206" s="2" t="str" cm="1">
        <f t="array" ref="O1206">_xlfn.IFS(N1206=1,"Unsatisfactory",N1206=2,"Poor",N1206=3,"Average",N1206=4,"Good",N1206=5,"Excellent")</f>
        <v>Average</v>
      </c>
      <c r="P1206"/>
      <c r="Q1206"/>
      <c r="R1206"/>
      <c r="S1206"/>
      <c r="T1206"/>
      <c r="U1206"/>
    </row>
    <row r="1207" spans="1:21">
      <c r="A1207" s="2">
        <v>198619</v>
      </c>
      <c r="B1207" s="2" t="s">
        <v>50</v>
      </c>
      <c r="C1207" s="4">
        <v>45258</v>
      </c>
      <c r="D1207" s="17">
        <v>45258</v>
      </c>
      <c r="E1207" s="2" t="s">
        <v>16</v>
      </c>
      <c r="F1207" s="2" t="s">
        <v>17</v>
      </c>
      <c r="G1207" s="2">
        <v>21</v>
      </c>
      <c r="H1207" s="2" t="s">
        <v>118</v>
      </c>
      <c r="I1207" s="2" t="s">
        <v>19</v>
      </c>
      <c r="J1207" s="12">
        <v>97</v>
      </c>
      <c r="K1207" s="2">
        <v>97</v>
      </c>
      <c r="L1207" s="2">
        <v>2</v>
      </c>
      <c r="M1207" s="12">
        <v>194</v>
      </c>
      <c r="N1207" s="3">
        <v>5</v>
      </c>
      <c r="O1207" s="2" t="str" cm="1">
        <f t="array" ref="O1207">_xlfn.IFS(N1207=1,"Unsatisfactory",N1207=2,"Poor",N1207=3,"Average",N1207=4,"Good",N1207=5,"Excellent")</f>
        <v>Excellent</v>
      </c>
      <c r="P1207"/>
      <c r="Q1207"/>
      <c r="R1207"/>
      <c r="S1207"/>
      <c r="T1207"/>
      <c r="U1207"/>
    </row>
    <row r="1208" spans="1:21">
      <c r="A1208" s="2">
        <v>163699</v>
      </c>
      <c r="B1208" s="2" t="s">
        <v>15</v>
      </c>
      <c r="C1208" s="4">
        <v>45460</v>
      </c>
      <c r="D1208" s="17">
        <v>45460</v>
      </c>
      <c r="E1208" s="2" t="s">
        <v>16</v>
      </c>
      <c r="F1208" s="2" t="s">
        <v>25</v>
      </c>
      <c r="G1208" s="2">
        <v>29</v>
      </c>
      <c r="H1208" s="2" t="s">
        <v>31</v>
      </c>
      <c r="I1208" s="2" t="s">
        <v>19</v>
      </c>
      <c r="J1208" s="12">
        <v>100</v>
      </c>
      <c r="K1208" s="2">
        <v>100</v>
      </c>
      <c r="L1208" s="2">
        <v>1</v>
      </c>
      <c r="M1208" s="12">
        <v>100</v>
      </c>
      <c r="N1208" s="3">
        <v>3</v>
      </c>
      <c r="O1208" s="2" t="str" cm="1">
        <f t="array" ref="O1208">_xlfn.IFS(N1208=1,"Unsatisfactory",N1208=2,"Poor",N1208=3,"Average",N1208=4,"Good",N1208=5,"Excellent")</f>
        <v>Average</v>
      </c>
      <c r="P1208"/>
      <c r="Q1208"/>
      <c r="R1208"/>
      <c r="S1208"/>
      <c r="T1208"/>
      <c r="U1208"/>
    </row>
    <row r="1209" spans="1:21">
      <c r="A1209" s="2">
        <v>160933</v>
      </c>
      <c r="B1209" s="2" t="s">
        <v>42</v>
      </c>
      <c r="C1209" s="4">
        <v>45347</v>
      </c>
      <c r="D1209" s="17">
        <v>45347</v>
      </c>
      <c r="E1209" s="2" t="s">
        <v>16</v>
      </c>
      <c r="F1209" s="2" t="s">
        <v>17</v>
      </c>
      <c r="G1209" s="2">
        <v>32</v>
      </c>
      <c r="H1209" s="2" t="s">
        <v>80</v>
      </c>
      <c r="I1209" s="2" t="s">
        <v>27</v>
      </c>
      <c r="J1209" s="12">
        <v>65</v>
      </c>
      <c r="K1209" s="2">
        <v>105</v>
      </c>
      <c r="L1209" s="2">
        <v>1</v>
      </c>
      <c r="M1209" s="12">
        <v>105</v>
      </c>
      <c r="N1209" s="3">
        <v>5</v>
      </c>
      <c r="O1209" s="2" t="str" cm="1">
        <f t="array" ref="O1209">_xlfn.IFS(N1209=1,"Unsatisfactory",N1209=2,"Poor",N1209=3,"Average",N1209=4,"Good",N1209=5,"Excellent")</f>
        <v>Excellent</v>
      </c>
      <c r="P1209"/>
      <c r="Q1209"/>
      <c r="R1209"/>
      <c r="S1209"/>
      <c r="T1209"/>
      <c r="U1209"/>
    </row>
    <row r="1210" spans="1:21">
      <c r="A1210" s="2">
        <v>181192</v>
      </c>
      <c r="B1210" s="2" t="s">
        <v>42</v>
      </c>
      <c r="C1210" s="4">
        <v>45287</v>
      </c>
      <c r="D1210" s="17">
        <v>45287</v>
      </c>
      <c r="E1210" s="2" t="s">
        <v>16</v>
      </c>
      <c r="F1210" s="2" t="s">
        <v>17</v>
      </c>
      <c r="G1210" s="2">
        <v>23</v>
      </c>
      <c r="H1210" s="2" t="s">
        <v>26</v>
      </c>
      <c r="I1210" s="2" t="s">
        <v>27</v>
      </c>
      <c r="J1210" s="12">
        <v>65</v>
      </c>
      <c r="K1210" s="2">
        <v>105</v>
      </c>
      <c r="L1210" s="2">
        <v>1</v>
      </c>
      <c r="M1210" s="12">
        <v>105</v>
      </c>
      <c r="N1210" s="3">
        <v>3</v>
      </c>
      <c r="O1210" s="2" t="str" cm="1">
        <f t="array" ref="O1210">_xlfn.IFS(N1210=1,"Unsatisfactory",N1210=2,"Poor",N1210=3,"Average",N1210=4,"Good",N1210=5,"Excellent")</f>
        <v>Average</v>
      </c>
      <c r="P1210"/>
      <c r="Q1210"/>
      <c r="R1210"/>
      <c r="S1210"/>
      <c r="T1210"/>
      <c r="U1210"/>
    </row>
    <row r="1211" spans="1:21">
      <c r="A1211" s="2">
        <v>177435</v>
      </c>
      <c r="B1211" s="2" t="s">
        <v>53</v>
      </c>
      <c r="C1211" s="4">
        <v>45520</v>
      </c>
      <c r="D1211" s="17">
        <v>45520</v>
      </c>
      <c r="E1211" s="2" t="s">
        <v>37</v>
      </c>
      <c r="F1211" s="2" t="s">
        <v>25</v>
      </c>
      <c r="G1211" s="2">
        <v>25</v>
      </c>
      <c r="H1211" s="2" t="s">
        <v>46</v>
      </c>
      <c r="I1211" s="2" t="s">
        <v>19</v>
      </c>
      <c r="J1211" s="12">
        <v>15</v>
      </c>
      <c r="K1211" s="2">
        <v>15</v>
      </c>
      <c r="L1211" s="2">
        <v>1</v>
      </c>
      <c r="M1211" s="12">
        <v>15</v>
      </c>
      <c r="N1211" s="3">
        <v>5</v>
      </c>
      <c r="O1211" s="2" t="str" cm="1">
        <f t="array" ref="O1211">_xlfn.IFS(N1211=1,"Unsatisfactory",N1211=2,"Poor",N1211=3,"Average",N1211=4,"Good",N1211=5,"Excellent")</f>
        <v>Excellent</v>
      </c>
      <c r="P1211"/>
      <c r="Q1211"/>
      <c r="R1211"/>
      <c r="S1211"/>
      <c r="T1211"/>
      <c r="U1211"/>
    </row>
    <row r="1212" spans="1:21">
      <c r="A1212" s="2">
        <v>129016</v>
      </c>
      <c r="B1212" s="2" t="s">
        <v>42</v>
      </c>
      <c r="C1212" s="4">
        <v>45353</v>
      </c>
      <c r="D1212" s="17">
        <v>45353</v>
      </c>
      <c r="E1212" s="2" t="s">
        <v>16</v>
      </c>
      <c r="F1212" s="2" t="s">
        <v>25</v>
      </c>
      <c r="G1212" s="2">
        <v>34</v>
      </c>
      <c r="H1212" s="2" t="s">
        <v>56</v>
      </c>
      <c r="I1212" s="2" t="s">
        <v>19</v>
      </c>
      <c r="J1212" s="12">
        <v>65</v>
      </c>
      <c r="K1212" s="2">
        <v>65</v>
      </c>
      <c r="L1212" s="2">
        <v>3</v>
      </c>
      <c r="M1212" s="12">
        <v>195</v>
      </c>
      <c r="N1212" s="3">
        <v>5</v>
      </c>
      <c r="O1212" s="2" t="str" cm="1">
        <f t="array" ref="O1212">_xlfn.IFS(N1212=1,"Unsatisfactory",N1212=2,"Poor",N1212=3,"Average",N1212=4,"Good",N1212=5,"Excellent")</f>
        <v>Excellent</v>
      </c>
      <c r="P1212"/>
      <c r="Q1212"/>
      <c r="R1212"/>
      <c r="S1212"/>
      <c r="T1212"/>
      <c r="U1212"/>
    </row>
    <row r="1213" spans="1:21">
      <c r="A1213" s="2">
        <v>164497</v>
      </c>
      <c r="B1213" s="2" t="s">
        <v>42</v>
      </c>
      <c r="C1213" s="4">
        <v>45518</v>
      </c>
      <c r="D1213" s="17">
        <v>45518</v>
      </c>
      <c r="E1213" s="2" t="s">
        <v>16</v>
      </c>
      <c r="F1213" s="2" t="s">
        <v>17</v>
      </c>
      <c r="G1213" s="2">
        <v>31</v>
      </c>
      <c r="H1213" s="2" t="s">
        <v>75</v>
      </c>
      <c r="I1213" s="2" t="s">
        <v>27</v>
      </c>
      <c r="J1213" s="12">
        <v>65</v>
      </c>
      <c r="K1213" s="2">
        <v>135</v>
      </c>
      <c r="L1213" s="2">
        <v>1</v>
      </c>
      <c r="M1213" s="12">
        <v>135</v>
      </c>
      <c r="N1213" s="3">
        <v>5</v>
      </c>
      <c r="O1213" s="2" t="str" cm="1">
        <f t="array" ref="O1213">_xlfn.IFS(N1213=1,"Unsatisfactory",N1213=2,"Poor",N1213=3,"Average",N1213=4,"Good",N1213=5,"Excellent")</f>
        <v>Excellent</v>
      </c>
      <c r="P1213"/>
      <c r="Q1213"/>
      <c r="R1213"/>
      <c r="S1213"/>
      <c r="T1213"/>
      <c r="U1213"/>
    </row>
    <row r="1214" spans="1:21">
      <c r="A1214" s="2">
        <v>194001</v>
      </c>
      <c r="B1214" s="2" t="s">
        <v>53</v>
      </c>
      <c r="C1214" s="4">
        <v>45535</v>
      </c>
      <c r="D1214" s="17">
        <v>45535</v>
      </c>
      <c r="E1214" s="2" t="s">
        <v>37</v>
      </c>
      <c r="F1214" s="2" t="s">
        <v>17</v>
      </c>
      <c r="G1214" s="2">
        <v>33</v>
      </c>
      <c r="H1214" s="2" t="s">
        <v>38</v>
      </c>
      <c r="I1214" s="2" t="s">
        <v>19</v>
      </c>
      <c r="J1214" s="12">
        <v>15</v>
      </c>
      <c r="K1214" s="2">
        <v>15</v>
      </c>
      <c r="L1214" s="2">
        <v>3</v>
      </c>
      <c r="M1214" s="12">
        <v>45</v>
      </c>
      <c r="N1214" s="3">
        <v>4</v>
      </c>
      <c r="O1214" s="2" t="str" cm="1">
        <f t="array" ref="O1214">_xlfn.IFS(N1214=1,"Unsatisfactory",N1214=2,"Poor",N1214=3,"Average",N1214=4,"Good",N1214=5,"Excellent")</f>
        <v>Good</v>
      </c>
      <c r="P1214"/>
      <c r="Q1214"/>
      <c r="R1214"/>
      <c r="S1214"/>
      <c r="T1214"/>
      <c r="U1214"/>
    </row>
    <row r="1215" spans="1:21">
      <c r="A1215" s="2">
        <v>137449</v>
      </c>
      <c r="B1215" s="2" t="s">
        <v>50</v>
      </c>
      <c r="C1215" s="4">
        <v>45473</v>
      </c>
      <c r="D1215" s="17">
        <v>45473</v>
      </c>
      <c r="E1215" s="2" t="s">
        <v>16</v>
      </c>
      <c r="F1215" s="2" t="s">
        <v>17</v>
      </c>
      <c r="G1215" s="2">
        <v>30</v>
      </c>
      <c r="H1215" s="2" t="s">
        <v>58</v>
      </c>
      <c r="I1215" s="2" t="s">
        <v>27</v>
      </c>
      <c r="J1215" s="12">
        <v>97</v>
      </c>
      <c r="K1215" s="2">
        <v>137</v>
      </c>
      <c r="L1215" s="2">
        <v>1</v>
      </c>
      <c r="M1215" s="12">
        <v>137</v>
      </c>
      <c r="N1215" s="3">
        <v>1</v>
      </c>
      <c r="O1215" s="2" t="str" cm="1">
        <f t="array" ref="O1215">_xlfn.IFS(N1215=1,"Unsatisfactory",N1215=2,"Poor",N1215=3,"Average",N1215=4,"Good",N1215=5,"Excellent")</f>
        <v>Unsatisfactory</v>
      </c>
      <c r="P1215"/>
      <c r="Q1215"/>
      <c r="R1215"/>
      <c r="S1215"/>
      <c r="T1215"/>
      <c r="U1215"/>
    </row>
    <row r="1216" spans="1:21">
      <c r="A1216" s="2">
        <v>196221</v>
      </c>
      <c r="B1216" s="2" t="s">
        <v>78</v>
      </c>
      <c r="C1216" s="4">
        <v>45493</v>
      </c>
      <c r="D1216" s="17">
        <v>45493</v>
      </c>
      <c r="E1216" s="2" t="s">
        <v>37</v>
      </c>
      <c r="F1216" s="2" t="s">
        <v>17</v>
      </c>
      <c r="G1216" s="2">
        <v>34</v>
      </c>
      <c r="H1216" s="2" t="s">
        <v>66</v>
      </c>
      <c r="I1216" s="2" t="s">
        <v>27</v>
      </c>
      <c r="J1216" s="12">
        <v>50</v>
      </c>
      <c r="K1216" s="2">
        <v>90</v>
      </c>
      <c r="L1216" s="2">
        <v>1</v>
      </c>
      <c r="M1216" s="12">
        <v>90</v>
      </c>
      <c r="N1216" s="3">
        <v>3</v>
      </c>
      <c r="O1216" s="2" t="str" cm="1">
        <f t="array" ref="O1216">_xlfn.IFS(N1216=1,"Unsatisfactory",N1216=2,"Poor",N1216=3,"Average",N1216=4,"Good",N1216=5,"Excellent")</f>
        <v>Average</v>
      </c>
      <c r="P1216"/>
      <c r="Q1216"/>
      <c r="R1216"/>
      <c r="S1216"/>
      <c r="T1216"/>
      <c r="U1216"/>
    </row>
    <row r="1217" spans="1:21">
      <c r="A1217" s="2">
        <v>147018</v>
      </c>
      <c r="B1217" s="2" t="s">
        <v>53</v>
      </c>
      <c r="C1217" s="4">
        <v>45314</v>
      </c>
      <c r="D1217" s="17">
        <v>45314</v>
      </c>
      <c r="E1217" s="2" t="s">
        <v>37</v>
      </c>
      <c r="F1217" s="2" t="s">
        <v>17</v>
      </c>
      <c r="G1217" s="2">
        <v>19</v>
      </c>
      <c r="H1217" s="2" t="s">
        <v>66</v>
      </c>
      <c r="I1217" s="2" t="s">
        <v>27</v>
      </c>
      <c r="J1217" s="12">
        <v>15</v>
      </c>
      <c r="K1217" s="2">
        <v>55</v>
      </c>
      <c r="L1217" s="2">
        <v>1</v>
      </c>
      <c r="M1217" s="12">
        <v>55</v>
      </c>
      <c r="N1217" s="3">
        <v>4</v>
      </c>
      <c r="O1217" s="2" t="str" cm="1">
        <f t="array" ref="O1217">_xlfn.IFS(N1217=1,"Unsatisfactory",N1217=2,"Poor",N1217=3,"Average",N1217=4,"Good",N1217=5,"Excellent")</f>
        <v>Good</v>
      </c>
      <c r="P1217"/>
      <c r="Q1217"/>
      <c r="R1217"/>
      <c r="S1217"/>
      <c r="T1217"/>
      <c r="U1217"/>
    </row>
    <row r="1218" spans="1:21">
      <c r="A1218" s="2">
        <v>157057</v>
      </c>
      <c r="B1218" s="2" t="s">
        <v>42</v>
      </c>
      <c r="C1218" s="4">
        <v>45439</v>
      </c>
      <c r="D1218" s="17">
        <v>45439</v>
      </c>
      <c r="E1218" s="2" t="s">
        <v>16</v>
      </c>
      <c r="F1218" s="2" t="s">
        <v>17</v>
      </c>
      <c r="G1218" s="2">
        <v>26</v>
      </c>
      <c r="H1218" s="2" t="s">
        <v>75</v>
      </c>
      <c r="I1218" s="2" t="s">
        <v>27</v>
      </c>
      <c r="J1218" s="12">
        <v>65</v>
      </c>
      <c r="K1218" s="2">
        <v>135</v>
      </c>
      <c r="L1218" s="2">
        <v>1</v>
      </c>
      <c r="M1218" s="12">
        <v>135</v>
      </c>
      <c r="N1218" s="3">
        <v>3</v>
      </c>
      <c r="O1218" s="2" t="str" cm="1">
        <f t="array" ref="O1218">_xlfn.IFS(N1218=1,"Unsatisfactory",N1218=2,"Poor",N1218=3,"Average",N1218=4,"Good",N1218=5,"Excellent")</f>
        <v>Average</v>
      </c>
      <c r="P1218"/>
      <c r="Q1218"/>
      <c r="R1218"/>
      <c r="S1218"/>
      <c r="T1218"/>
      <c r="U1218"/>
    </row>
    <row r="1219" spans="1:21">
      <c r="A1219" s="2">
        <v>154652</v>
      </c>
      <c r="B1219" s="2" t="s">
        <v>53</v>
      </c>
      <c r="C1219" s="4">
        <v>45546</v>
      </c>
      <c r="D1219" s="17">
        <v>45546</v>
      </c>
      <c r="E1219" s="2" t="s">
        <v>37</v>
      </c>
      <c r="F1219" s="2" t="s">
        <v>25</v>
      </c>
      <c r="G1219" s="2">
        <v>34</v>
      </c>
      <c r="H1219" s="2" t="s">
        <v>56</v>
      </c>
      <c r="I1219" s="2" t="s">
        <v>19</v>
      </c>
      <c r="J1219" s="12">
        <v>15</v>
      </c>
      <c r="K1219" s="2">
        <v>15</v>
      </c>
      <c r="L1219" s="2">
        <v>4</v>
      </c>
      <c r="M1219" s="12">
        <v>60</v>
      </c>
      <c r="N1219" s="3">
        <v>4</v>
      </c>
      <c r="O1219" s="2" t="str" cm="1">
        <f t="array" ref="O1219">_xlfn.IFS(N1219=1,"Unsatisfactory",N1219=2,"Poor",N1219=3,"Average",N1219=4,"Good",N1219=5,"Excellent")</f>
        <v>Good</v>
      </c>
      <c r="P1219"/>
      <c r="Q1219"/>
      <c r="R1219"/>
      <c r="S1219"/>
      <c r="T1219"/>
      <c r="U1219"/>
    </row>
    <row r="1220" spans="1:21">
      <c r="A1220" s="2">
        <v>148015</v>
      </c>
      <c r="B1220" s="2" t="s">
        <v>42</v>
      </c>
      <c r="C1220" s="4">
        <v>45507</v>
      </c>
      <c r="D1220" s="17">
        <v>45507</v>
      </c>
      <c r="E1220" s="2" t="s">
        <v>16</v>
      </c>
      <c r="F1220" s="2" t="s">
        <v>17</v>
      </c>
      <c r="G1220" s="2">
        <v>20</v>
      </c>
      <c r="H1220" s="2" t="s">
        <v>115</v>
      </c>
      <c r="I1220" s="2" t="s">
        <v>19</v>
      </c>
      <c r="J1220" s="12">
        <v>65</v>
      </c>
      <c r="K1220" s="2">
        <v>65</v>
      </c>
      <c r="L1220" s="2">
        <v>1</v>
      </c>
      <c r="M1220" s="12">
        <v>65</v>
      </c>
      <c r="N1220" s="3">
        <v>4</v>
      </c>
      <c r="O1220" s="2" t="str" cm="1">
        <f t="array" ref="O1220">_xlfn.IFS(N1220=1,"Unsatisfactory",N1220=2,"Poor",N1220=3,"Average",N1220=4,"Good",N1220=5,"Excellent")</f>
        <v>Good</v>
      </c>
      <c r="P1220"/>
      <c r="Q1220"/>
      <c r="R1220"/>
      <c r="S1220"/>
      <c r="T1220"/>
      <c r="U1220"/>
    </row>
    <row r="1221" spans="1:21">
      <c r="A1221" s="2">
        <v>148334</v>
      </c>
      <c r="B1221" s="2" t="s">
        <v>23</v>
      </c>
      <c r="C1221" s="4">
        <v>45436</v>
      </c>
      <c r="D1221" s="17">
        <v>45436</v>
      </c>
      <c r="E1221" s="2" t="s">
        <v>24</v>
      </c>
      <c r="F1221" s="2" t="s">
        <v>17</v>
      </c>
      <c r="G1221" s="2">
        <v>25</v>
      </c>
      <c r="H1221" s="2" t="s">
        <v>46</v>
      </c>
      <c r="I1221" s="2" t="s">
        <v>19</v>
      </c>
      <c r="J1221" s="12">
        <v>9</v>
      </c>
      <c r="K1221" s="2">
        <v>9</v>
      </c>
      <c r="L1221" s="2">
        <v>1</v>
      </c>
      <c r="M1221" s="12">
        <v>9</v>
      </c>
      <c r="N1221" s="3">
        <v>2</v>
      </c>
      <c r="O1221" s="2" t="str" cm="1">
        <f t="array" ref="O1221">_xlfn.IFS(N1221=1,"Unsatisfactory",N1221=2,"Poor",N1221=3,"Average",N1221=4,"Good",N1221=5,"Excellent")</f>
        <v>Poor</v>
      </c>
      <c r="P1221"/>
      <c r="Q1221"/>
      <c r="R1221"/>
      <c r="S1221"/>
      <c r="T1221"/>
      <c r="U1221"/>
    </row>
    <row r="1222" spans="1:21">
      <c r="A1222" s="2">
        <v>158772</v>
      </c>
      <c r="B1222" s="2" t="s">
        <v>33</v>
      </c>
      <c r="C1222" s="4">
        <v>45367</v>
      </c>
      <c r="D1222" s="17">
        <v>45367</v>
      </c>
      <c r="E1222" s="2" t="s">
        <v>16</v>
      </c>
      <c r="F1222" s="2" t="s">
        <v>17</v>
      </c>
      <c r="G1222" s="2">
        <v>32</v>
      </c>
      <c r="H1222" s="2" t="s">
        <v>79</v>
      </c>
      <c r="I1222" s="2" t="s">
        <v>27</v>
      </c>
      <c r="J1222" s="12">
        <v>118</v>
      </c>
      <c r="K1222" s="2">
        <v>158</v>
      </c>
      <c r="L1222" s="2">
        <v>4</v>
      </c>
      <c r="M1222" s="12">
        <v>632</v>
      </c>
      <c r="N1222" s="3">
        <v>4</v>
      </c>
      <c r="O1222" s="2" t="str" cm="1">
        <f t="array" ref="O1222">_xlfn.IFS(N1222=1,"Unsatisfactory",N1222=2,"Poor",N1222=3,"Average",N1222=4,"Good",N1222=5,"Excellent")</f>
        <v>Good</v>
      </c>
      <c r="P1222"/>
      <c r="Q1222"/>
      <c r="R1222"/>
      <c r="S1222"/>
      <c r="T1222"/>
      <c r="U1222"/>
    </row>
    <row r="1223" spans="1:21">
      <c r="A1223" s="2">
        <v>192419</v>
      </c>
      <c r="B1223" s="2" t="s">
        <v>53</v>
      </c>
      <c r="C1223" s="4">
        <v>45485</v>
      </c>
      <c r="D1223" s="17">
        <v>45485</v>
      </c>
      <c r="E1223" s="2" t="s">
        <v>37</v>
      </c>
      <c r="F1223" s="2" t="s">
        <v>17</v>
      </c>
      <c r="G1223" s="2">
        <v>22</v>
      </c>
      <c r="H1223" s="2" t="s">
        <v>46</v>
      </c>
      <c r="I1223" s="2" t="s">
        <v>19</v>
      </c>
      <c r="J1223" s="12">
        <v>15</v>
      </c>
      <c r="K1223" s="2">
        <v>15</v>
      </c>
      <c r="L1223" s="2">
        <v>4</v>
      </c>
      <c r="M1223" s="12">
        <v>60</v>
      </c>
      <c r="N1223" s="3">
        <v>3</v>
      </c>
      <c r="O1223" s="2" t="str" cm="1">
        <f t="array" ref="O1223">_xlfn.IFS(N1223=1,"Unsatisfactory",N1223=2,"Poor",N1223=3,"Average",N1223=4,"Good",N1223=5,"Excellent")</f>
        <v>Average</v>
      </c>
      <c r="P1223"/>
      <c r="Q1223"/>
      <c r="R1223"/>
      <c r="S1223"/>
      <c r="T1223"/>
      <c r="U1223"/>
    </row>
    <row r="1224" spans="1:21">
      <c r="A1224" s="2">
        <v>124705</v>
      </c>
      <c r="B1224" s="2" t="s">
        <v>85</v>
      </c>
      <c r="C1224" s="4">
        <v>45235</v>
      </c>
      <c r="D1224" s="17">
        <v>45235</v>
      </c>
      <c r="E1224" s="2" t="s">
        <v>24</v>
      </c>
      <c r="F1224" s="2" t="s">
        <v>25</v>
      </c>
      <c r="G1224" s="2">
        <v>35</v>
      </c>
      <c r="H1224" s="2" t="s">
        <v>128</v>
      </c>
      <c r="I1224" s="2" t="s">
        <v>19</v>
      </c>
      <c r="J1224" s="12">
        <v>23</v>
      </c>
      <c r="K1224" s="2">
        <v>23</v>
      </c>
      <c r="L1224" s="2">
        <v>1</v>
      </c>
      <c r="M1224" s="12">
        <v>23</v>
      </c>
      <c r="N1224" s="3">
        <v>3</v>
      </c>
      <c r="O1224" s="2" t="str" cm="1">
        <f t="array" ref="O1224">_xlfn.IFS(N1224=1,"Unsatisfactory",N1224=2,"Poor",N1224=3,"Average",N1224=4,"Good",N1224=5,"Excellent")</f>
        <v>Average</v>
      </c>
      <c r="P1224"/>
      <c r="Q1224"/>
      <c r="R1224"/>
      <c r="S1224"/>
      <c r="T1224"/>
      <c r="U1224"/>
    </row>
    <row r="1225" spans="1:21">
      <c r="A1225" s="2">
        <v>139699</v>
      </c>
      <c r="B1225" s="2" t="s">
        <v>42</v>
      </c>
      <c r="C1225" s="4">
        <v>45328</v>
      </c>
      <c r="D1225" s="17">
        <v>45328</v>
      </c>
      <c r="E1225" s="2" t="s">
        <v>16</v>
      </c>
      <c r="F1225" s="2" t="s">
        <v>17</v>
      </c>
      <c r="G1225" s="2">
        <v>34</v>
      </c>
      <c r="H1225" s="2" t="s">
        <v>46</v>
      </c>
      <c r="I1225" s="2" t="s">
        <v>19</v>
      </c>
      <c r="J1225" s="12">
        <v>65</v>
      </c>
      <c r="K1225" s="2">
        <v>65</v>
      </c>
      <c r="L1225" s="2">
        <v>5</v>
      </c>
      <c r="M1225" s="12">
        <v>325</v>
      </c>
      <c r="N1225" s="3">
        <v>3</v>
      </c>
      <c r="O1225" s="2" t="str" cm="1">
        <f t="array" ref="O1225">_xlfn.IFS(N1225=1,"Unsatisfactory",N1225=2,"Poor",N1225=3,"Average",N1225=4,"Good",N1225=5,"Excellent")</f>
        <v>Average</v>
      </c>
      <c r="P1225"/>
      <c r="Q1225"/>
      <c r="R1225"/>
      <c r="S1225"/>
      <c r="T1225"/>
      <c r="U1225"/>
    </row>
    <row r="1226" spans="1:21">
      <c r="A1226" s="2">
        <v>178845</v>
      </c>
      <c r="B1226" s="2" t="s">
        <v>15</v>
      </c>
      <c r="C1226" s="4">
        <v>45436</v>
      </c>
      <c r="D1226" s="17">
        <v>45436</v>
      </c>
      <c r="E1226" s="2" t="s">
        <v>16</v>
      </c>
      <c r="F1226" s="2" t="s">
        <v>25</v>
      </c>
      <c r="G1226" s="2">
        <v>29</v>
      </c>
      <c r="H1226" s="2" t="s">
        <v>62</v>
      </c>
      <c r="I1226" s="2" t="s">
        <v>19</v>
      </c>
      <c r="J1226" s="12">
        <v>100</v>
      </c>
      <c r="K1226" s="2">
        <v>100</v>
      </c>
      <c r="L1226" s="2">
        <v>5</v>
      </c>
      <c r="M1226" s="12">
        <v>500</v>
      </c>
      <c r="N1226" s="3">
        <v>5</v>
      </c>
      <c r="O1226" s="2" t="str" cm="1">
        <f t="array" ref="O1226">_xlfn.IFS(N1226=1,"Unsatisfactory",N1226=2,"Poor",N1226=3,"Average",N1226=4,"Good",N1226=5,"Excellent")</f>
        <v>Excellent</v>
      </c>
      <c r="P1226"/>
      <c r="Q1226"/>
      <c r="R1226"/>
      <c r="S1226"/>
      <c r="T1226"/>
      <c r="U1226"/>
    </row>
    <row r="1227" spans="1:21">
      <c r="A1227" s="2">
        <v>136132</v>
      </c>
      <c r="B1227" s="2" t="s">
        <v>42</v>
      </c>
      <c r="C1227" s="4">
        <v>45505</v>
      </c>
      <c r="D1227" s="17">
        <v>45505</v>
      </c>
      <c r="E1227" s="2" t="s">
        <v>16</v>
      </c>
      <c r="F1227" s="2" t="s">
        <v>25</v>
      </c>
      <c r="G1227" s="2">
        <v>30</v>
      </c>
      <c r="H1227" s="2" t="s">
        <v>38</v>
      </c>
      <c r="I1227" s="2" t="s">
        <v>19</v>
      </c>
      <c r="J1227" s="12">
        <v>65</v>
      </c>
      <c r="K1227" s="2">
        <v>65</v>
      </c>
      <c r="L1227" s="2">
        <v>1</v>
      </c>
      <c r="M1227" s="12">
        <v>65</v>
      </c>
      <c r="N1227" s="3">
        <v>1</v>
      </c>
      <c r="O1227" s="2" t="str" cm="1">
        <f t="array" ref="O1227">_xlfn.IFS(N1227=1,"Unsatisfactory",N1227=2,"Poor",N1227=3,"Average",N1227=4,"Good",N1227=5,"Excellent")</f>
        <v>Unsatisfactory</v>
      </c>
      <c r="P1227"/>
      <c r="Q1227"/>
      <c r="R1227"/>
      <c r="S1227"/>
      <c r="T1227"/>
      <c r="U1227"/>
    </row>
    <row r="1228" spans="1:21">
      <c r="A1228" s="2">
        <v>165812</v>
      </c>
      <c r="B1228" s="2" t="s">
        <v>82</v>
      </c>
      <c r="C1228" s="4">
        <v>45394</v>
      </c>
      <c r="D1228" s="17">
        <v>45394</v>
      </c>
      <c r="E1228" s="2" t="s">
        <v>37</v>
      </c>
      <c r="F1228" s="2" t="s">
        <v>17</v>
      </c>
      <c r="G1228" s="2">
        <v>19</v>
      </c>
      <c r="H1228" s="2" t="s">
        <v>46</v>
      </c>
      <c r="I1228" s="2" t="s">
        <v>19</v>
      </c>
      <c r="J1228" s="12">
        <v>20</v>
      </c>
      <c r="K1228" s="2">
        <v>20</v>
      </c>
      <c r="L1228" s="2">
        <v>1</v>
      </c>
      <c r="M1228" s="12">
        <v>20</v>
      </c>
      <c r="N1228" s="3">
        <v>5</v>
      </c>
      <c r="O1228" s="2" t="str" cm="1">
        <f t="array" ref="O1228">_xlfn.IFS(N1228=1,"Unsatisfactory",N1228=2,"Poor",N1228=3,"Average",N1228=4,"Good",N1228=5,"Excellent")</f>
        <v>Excellent</v>
      </c>
      <c r="P1228"/>
      <c r="Q1228"/>
      <c r="R1228"/>
      <c r="S1228"/>
      <c r="T1228"/>
      <c r="U1228"/>
    </row>
    <row r="1229" spans="1:21">
      <c r="A1229" s="2">
        <v>122012</v>
      </c>
      <c r="B1229" s="2" t="s">
        <v>42</v>
      </c>
      <c r="C1229" s="4">
        <v>45247</v>
      </c>
      <c r="D1229" s="17">
        <v>45247</v>
      </c>
      <c r="E1229" s="2" t="s">
        <v>16</v>
      </c>
      <c r="F1229" s="2" t="s">
        <v>25</v>
      </c>
      <c r="G1229" s="2">
        <v>22</v>
      </c>
      <c r="H1229" s="2" t="s">
        <v>118</v>
      </c>
      <c r="I1229" s="2" t="s">
        <v>19</v>
      </c>
      <c r="J1229" s="12">
        <v>65</v>
      </c>
      <c r="K1229" s="2">
        <v>65</v>
      </c>
      <c r="L1229" s="2">
        <v>3</v>
      </c>
      <c r="M1229" s="12">
        <v>195</v>
      </c>
      <c r="N1229" s="3">
        <v>5</v>
      </c>
      <c r="O1229" s="2" t="str" cm="1">
        <f t="array" ref="O1229">_xlfn.IFS(N1229=1,"Unsatisfactory",N1229=2,"Poor",N1229=3,"Average",N1229=4,"Good",N1229=5,"Excellent")</f>
        <v>Excellent</v>
      </c>
      <c r="P1229"/>
      <c r="Q1229"/>
      <c r="R1229"/>
      <c r="S1229"/>
      <c r="T1229"/>
      <c r="U1229"/>
    </row>
    <row r="1230" spans="1:21">
      <c r="A1230" s="2">
        <v>182858</v>
      </c>
      <c r="B1230" s="2" t="s">
        <v>15</v>
      </c>
      <c r="C1230" s="4">
        <v>45343</v>
      </c>
      <c r="D1230" s="17">
        <v>45343</v>
      </c>
      <c r="E1230" s="2" t="s">
        <v>16</v>
      </c>
      <c r="F1230" s="2" t="s">
        <v>17</v>
      </c>
      <c r="G1230" s="2">
        <v>30</v>
      </c>
      <c r="H1230" s="2" t="s">
        <v>115</v>
      </c>
      <c r="I1230" s="2" t="s">
        <v>19</v>
      </c>
      <c r="J1230" s="12">
        <v>100</v>
      </c>
      <c r="K1230" s="2">
        <v>100</v>
      </c>
      <c r="L1230" s="2">
        <v>1</v>
      </c>
      <c r="M1230" s="12">
        <v>100</v>
      </c>
      <c r="N1230" s="3">
        <v>2</v>
      </c>
      <c r="O1230" s="2" t="str" cm="1">
        <f t="array" ref="O1230">_xlfn.IFS(N1230=1,"Unsatisfactory",N1230=2,"Poor",N1230=3,"Average",N1230=4,"Good",N1230=5,"Excellent")</f>
        <v>Poor</v>
      </c>
      <c r="P1230"/>
      <c r="Q1230"/>
      <c r="R1230"/>
      <c r="S1230"/>
      <c r="T1230"/>
      <c r="U1230"/>
    </row>
    <row r="1231" spans="1:21">
      <c r="A1231" s="2">
        <v>143374</v>
      </c>
      <c r="B1231" s="2" t="s">
        <v>42</v>
      </c>
      <c r="C1231" s="4">
        <v>45457</v>
      </c>
      <c r="D1231" s="17">
        <v>45457</v>
      </c>
      <c r="E1231" s="2" t="s">
        <v>16</v>
      </c>
      <c r="F1231" s="2" t="s">
        <v>17</v>
      </c>
      <c r="G1231" s="2">
        <v>26</v>
      </c>
      <c r="H1231" s="2" t="s">
        <v>129</v>
      </c>
      <c r="I1231" s="2" t="s">
        <v>19</v>
      </c>
      <c r="J1231" s="12">
        <v>65</v>
      </c>
      <c r="K1231" s="2">
        <v>65</v>
      </c>
      <c r="L1231" s="2">
        <v>1</v>
      </c>
      <c r="M1231" s="12">
        <v>65</v>
      </c>
      <c r="N1231" s="3">
        <v>1</v>
      </c>
      <c r="O1231" s="2" t="str" cm="1">
        <f t="array" ref="O1231">_xlfn.IFS(N1231=1,"Unsatisfactory",N1231=2,"Poor",N1231=3,"Average",N1231=4,"Good",N1231=5,"Excellent")</f>
        <v>Unsatisfactory</v>
      </c>
      <c r="P1231"/>
      <c r="Q1231"/>
      <c r="R1231"/>
      <c r="S1231"/>
      <c r="T1231"/>
      <c r="U1231"/>
    </row>
    <row r="1232" spans="1:21">
      <c r="A1232" s="2">
        <v>143091</v>
      </c>
      <c r="B1232" s="2" t="s">
        <v>53</v>
      </c>
      <c r="C1232" s="4">
        <v>45577</v>
      </c>
      <c r="D1232" s="17">
        <v>45577</v>
      </c>
      <c r="E1232" s="2" t="s">
        <v>37</v>
      </c>
      <c r="F1232" s="2" t="s">
        <v>25</v>
      </c>
      <c r="G1232" s="2">
        <v>22</v>
      </c>
      <c r="H1232" s="2" t="s">
        <v>128</v>
      </c>
      <c r="I1232" s="2" t="s">
        <v>19</v>
      </c>
      <c r="J1232" s="12">
        <v>15</v>
      </c>
      <c r="K1232" s="2">
        <v>15</v>
      </c>
      <c r="L1232" s="2">
        <v>1</v>
      </c>
      <c r="M1232" s="12">
        <v>15</v>
      </c>
      <c r="N1232" s="3">
        <v>2</v>
      </c>
      <c r="O1232" s="2" t="str" cm="1">
        <f t="array" ref="O1232">_xlfn.IFS(N1232=1,"Unsatisfactory",N1232=2,"Poor",N1232=3,"Average",N1232=4,"Good",N1232=5,"Excellent")</f>
        <v>Poor</v>
      </c>
      <c r="P1232"/>
      <c r="Q1232"/>
      <c r="R1232"/>
      <c r="S1232"/>
      <c r="T1232"/>
      <c r="U1232"/>
    </row>
    <row r="1233" spans="1:21">
      <c r="A1233" s="2">
        <v>148514</v>
      </c>
      <c r="B1233" s="2" t="s">
        <v>23</v>
      </c>
      <c r="C1233" s="4">
        <v>45398</v>
      </c>
      <c r="D1233" s="17">
        <v>45398</v>
      </c>
      <c r="E1233" s="2" t="s">
        <v>24</v>
      </c>
      <c r="F1233" s="2" t="s">
        <v>17</v>
      </c>
      <c r="G1233" s="2">
        <v>34</v>
      </c>
      <c r="H1233" s="2" t="s">
        <v>128</v>
      </c>
      <c r="I1233" s="2" t="s">
        <v>19</v>
      </c>
      <c r="J1233" s="12">
        <v>9</v>
      </c>
      <c r="K1233" s="2">
        <v>9</v>
      </c>
      <c r="L1233" s="2">
        <v>2</v>
      </c>
      <c r="M1233" s="12">
        <v>18</v>
      </c>
      <c r="N1233" s="3">
        <v>5</v>
      </c>
      <c r="O1233" s="2" t="str" cm="1">
        <f t="array" ref="O1233">_xlfn.IFS(N1233=1,"Unsatisfactory",N1233=2,"Poor",N1233=3,"Average",N1233=4,"Good",N1233=5,"Excellent")</f>
        <v>Excellent</v>
      </c>
      <c r="P1233"/>
      <c r="Q1233"/>
      <c r="R1233"/>
      <c r="S1233"/>
      <c r="T1233"/>
      <c r="U1233"/>
    </row>
    <row r="1234" spans="1:21">
      <c r="A1234" s="2">
        <v>143231</v>
      </c>
      <c r="B1234" s="2" t="s">
        <v>42</v>
      </c>
      <c r="C1234" s="4">
        <v>45258</v>
      </c>
      <c r="D1234" s="17">
        <v>45258</v>
      </c>
      <c r="E1234" s="2" t="s">
        <v>16</v>
      </c>
      <c r="F1234" s="2" t="s">
        <v>25</v>
      </c>
      <c r="G1234" s="2">
        <v>25</v>
      </c>
      <c r="H1234" s="2" t="s">
        <v>60</v>
      </c>
      <c r="I1234" s="2" t="s">
        <v>19</v>
      </c>
      <c r="J1234" s="12">
        <v>65</v>
      </c>
      <c r="K1234" s="2">
        <v>65</v>
      </c>
      <c r="L1234" s="2">
        <v>1</v>
      </c>
      <c r="M1234" s="12">
        <v>65</v>
      </c>
      <c r="N1234" s="3">
        <v>5</v>
      </c>
      <c r="O1234" s="2" t="str" cm="1">
        <f t="array" ref="O1234">_xlfn.IFS(N1234=1,"Unsatisfactory",N1234=2,"Poor",N1234=3,"Average",N1234=4,"Good",N1234=5,"Excellent")</f>
        <v>Excellent</v>
      </c>
      <c r="P1234"/>
      <c r="Q1234"/>
      <c r="R1234"/>
      <c r="S1234"/>
      <c r="T1234"/>
      <c r="U1234"/>
    </row>
    <row r="1235" spans="1:21">
      <c r="A1235" s="2">
        <v>159693</v>
      </c>
      <c r="B1235" s="2" t="s">
        <v>33</v>
      </c>
      <c r="C1235" s="4">
        <v>45523</v>
      </c>
      <c r="D1235" s="17">
        <v>45523</v>
      </c>
      <c r="E1235" s="2" t="s">
        <v>16</v>
      </c>
      <c r="F1235" s="2" t="s">
        <v>25</v>
      </c>
      <c r="G1235" s="2">
        <v>30</v>
      </c>
      <c r="H1235" s="2" t="s">
        <v>67</v>
      </c>
      <c r="I1235" s="2" t="s">
        <v>27</v>
      </c>
      <c r="J1235" s="12">
        <v>118</v>
      </c>
      <c r="K1235" s="2">
        <v>158</v>
      </c>
      <c r="L1235" s="2">
        <v>1</v>
      </c>
      <c r="M1235" s="12">
        <v>158</v>
      </c>
      <c r="N1235" s="3">
        <v>4</v>
      </c>
      <c r="O1235" s="2" t="str" cm="1">
        <f t="array" ref="O1235">_xlfn.IFS(N1235=1,"Unsatisfactory",N1235=2,"Poor",N1235=3,"Average",N1235=4,"Good",N1235=5,"Excellent")</f>
        <v>Good</v>
      </c>
      <c r="P1235"/>
      <c r="Q1235"/>
      <c r="R1235"/>
      <c r="S1235"/>
      <c r="T1235"/>
      <c r="U1235"/>
    </row>
    <row r="1236" spans="1:21">
      <c r="A1236" s="2">
        <v>141086</v>
      </c>
      <c r="B1236" s="2" t="s">
        <v>15</v>
      </c>
      <c r="C1236" s="4">
        <v>45389</v>
      </c>
      <c r="D1236" s="17">
        <v>45389</v>
      </c>
      <c r="E1236" s="2" t="s">
        <v>16</v>
      </c>
      <c r="F1236" s="2" t="s">
        <v>17</v>
      </c>
      <c r="G1236" s="2">
        <v>32</v>
      </c>
      <c r="H1236" s="2" t="s">
        <v>34</v>
      </c>
      <c r="I1236" s="2" t="s">
        <v>27</v>
      </c>
      <c r="J1236" s="12">
        <v>100</v>
      </c>
      <c r="K1236" s="2">
        <v>200</v>
      </c>
      <c r="L1236" s="2">
        <v>1</v>
      </c>
      <c r="M1236" s="12">
        <v>200</v>
      </c>
      <c r="N1236" s="3">
        <v>5</v>
      </c>
      <c r="O1236" s="2" t="str" cm="1">
        <f t="array" ref="O1236">_xlfn.IFS(N1236=1,"Unsatisfactory",N1236=2,"Poor",N1236=3,"Average",N1236=4,"Good",N1236=5,"Excellent")</f>
        <v>Excellent</v>
      </c>
      <c r="P1236"/>
      <c r="Q1236"/>
      <c r="R1236"/>
      <c r="S1236"/>
      <c r="T1236"/>
      <c r="U1236"/>
    </row>
    <row r="1237" spans="1:21">
      <c r="A1237" s="2">
        <v>179562</v>
      </c>
      <c r="B1237" s="2" t="s">
        <v>23</v>
      </c>
      <c r="C1237" s="4">
        <v>45509</v>
      </c>
      <c r="D1237" s="17">
        <v>45509</v>
      </c>
      <c r="E1237" s="2" t="s">
        <v>24</v>
      </c>
      <c r="F1237" s="2" t="s">
        <v>25</v>
      </c>
      <c r="G1237" s="2">
        <v>21</v>
      </c>
      <c r="H1237" s="2" t="s">
        <v>115</v>
      </c>
      <c r="I1237" s="2" t="s">
        <v>19</v>
      </c>
      <c r="J1237" s="12">
        <v>9</v>
      </c>
      <c r="K1237" s="2">
        <v>9</v>
      </c>
      <c r="L1237" s="2">
        <v>1</v>
      </c>
      <c r="M1237" s="12">
        <v>9</v>
      </c>
      <c r="N1237" s="3">
        <v>4</v>
      </c>
      <c r="O1237" s="2" t="str" cm="1">
        <f t="array" ref="O1237">_xlfn.IFS(N1237=1,"Unsatisfactory",N1237=2,"Poor",N1237=3,"Average",N1237=4,"Good",N1237=5,"Excellent")</f>
        <v>Good</v>
      </c>
      <c r="P1237"/>
      <c r="Q1237"/>
      <c r="R1237"/>
      <c r="S1237"/>
      <c r="T1237"/>
      <c r="U1237"/>
    </row>
    <row r="1238" spans="1:21">
      <c r="A1238" s="2">
        <v>191215</v>
      </c>
      <c r="B1238" s="2" t="s">
        <v>23</v>
      </c>
      <c r="C1238" s="4">
        <v>45474</v>
      </c>
      <c r="D1238" s="17">
        <v>45474</v>
      </c>
      <c r="E1238" s="2" t="s">
        <v>24</v>
      </c>
      <c r="F1238" s="2" t="s">
        <v>17</v>
      </c>
      <c r="G1238" s="2">
        <v>35</v>
      </c>
      <c r="H1238" s="2" t="s">
        <v>115</v>
      </c>
      <c r="I1238" s="2" t="s">
        <v>19</v>
      </c>
      <c r="J1238" s="12">
        <v>9</v>
      </c>
      <c r="K1238" s="2">
        <v>9</v>
      </c>
      <c r="L1238" s="2">
        <v>1</v>
      </c>
      <c r="M1238" s="12">
        <v>9</v>
      </c>
      <c r="N1238" s="3">
        <v>3</v>
      </c>
      <c r="O1238" s="2" t="str" cm="1">
        <f t="array" ref="O1238">_xlfn.IFS(N1238=1,"Unsatisfactory",N1238=2,"Poor",N1238=3,"Average",N1238=4,"Good",N1238=5,"Excellent")</f>
        <v>Average</v>
      </c>
      <c r="P1238"/>
      <c r="Q1238"/>
      <c r="R1238"/>
      <c r="S1238"/>
      <c r="T1238"/>
      <c r="U1238"/>
    </row>
    <row r="1239" spans="1:21">
      <c r="A1239" s="2">
        <v>166252</v>
      </c>
      <c r="B1239" s="2" t="s">
        <v>53</v>
      </c>
      <c r="C1239" s="4">
        <v>45572</v>
      </c>
      <c r="D1239" s="17">
        <v>45572</v>
      </c>
      <c r="E1239" s="2" t="s">
        <v>37</v>
      </c>
      <c r="F1239" s="2" t="s">
        <v>17</v>
      </c>
      <c r="G1239" s="2">
        <v>27</v>
      </c>
      <c r="H1239" s="2" t="s">
        <v>46</v>
      </c>
      <c r="I1239" s="2" t="s">
        <v>19</v>
      </c>
      <c r="J1239" s="12">
        <v>15</v>
      </c>
      <c r="K1239" s="2">
        <v>15</v>
      </c>
      <c r="L1239" s="2">
        <v>1</v>
      </c>
      <c r="M1239" s="12">
        <v>15</v>
      </c>
      <c r="N1239" s="3">
        <v>3</v>
      </c>
      <c r="O1239" s="2" t="str" cm="1">
        <f t="array" ref="O1239">_xlfn.IFS(N1239=1,"Unsatisfactory",N1239=2,"Poor",N1239=3,"Average",N1239=4,"Good",N1239=5,"Excellent")</f>
        <v>Average</v>
      </c>
      <c r="P1239"/>
      <c r="Q1239"/>
      <c r="R1239"/>
      <c r="S1239"/>
      <c r="T1239"/>
      <c r="U1239"/>
    </row>
    <row r="1240" spans="1:21">
      <c r="A1240" s="2">
        <v>125856</v>
      </c>
      <c r="B1240" s="2" t="s">
        <v>36</v>
      </c>
      <c r="C1240" s="4">
        <v>45444</v>
      </c>
      <c r="D1240" s="17">
        <v>45444</v>
      </c>
      <c r="E1240" s="2" t="s">
        <v>37</v>
      </c>
      <c r="F1240" s="2" t="s">
        <v>17</v>
      </c>
      <c r="G1240" s="2">
        <v>35</v>
      </c>
      <c r="H1240" s="2" t="s">
        <v>31</v>
      </c>
      <c r="I1240" s="2" t="s">
        <v>19</v>
      </c>
      <c r="J1240" s="12">
        <v>32</v>
      </c>
      <c r="K1240" s="2">
        <v>32</v>
      </c>
      <c r="L1240" s="2">
        <v>1</v>
      </c>
      <c r="M1240" s="12">
        <v>32</v>
      </c>
      <c r="N1240" s="3">
        <v>2</v>
      </c>
      <c r="O1240" s="2" t="str" cm="1">
        <f t="array" ref="O1240">_xlfn.IFS(N1240=1,"Unsatisfactory",N1240=2,"Poor",N1240=3,"Average",N1240=4,"Good",N1240=5,"Excellent")</f>
        <v>Poor</v>
      </c>
      <c r="P1240"/>
      <c r="Q1240"/>
      <c r="R1240"/>
      <c r="S1240"/>
      <c r="T1240"/>
      <c r="U1240"/>
    </row>
    <row r="1241" spans="1:21">
      <c r="A1241" s="2">
        <v>193816</v>
      </c>
      <c r="B1241" s="2" t="s">
        <v>48</v>
      </c>
      <c r="C1241" s="4">
        <v>45476</v>
      </c>
      <c r="D1241" s="17">
        <v>45476</v>
      </c>
      <c r="E1241" s="2" t="s">
        <v>16</v>
      </c>
      <c r="F1241" s="2" t="s">
        <v>25</v>
      </c>
      <c r="G1241" s="2">
        <v>24</v>
      </c>
      <c r="H1241" s="2" t="s">
        <v>115</v>
      </c>
      <c r="I1241" s="2" t="s">
        <v>19</v>
      </c>
      <c r="J1241" s="12">
        <v>130</v>
      </c>
      <c r="K1241" s="2">
        <v>130</v>
      </c>
      <c r="L1241" s="2">
        <v>2</v>
      </c>
      <c r="M1241" s="12">
        <v>260</v>
      </c>
      <c r="N1241" s="3">
        <v>4</v>
      </c>
      <c r="O1241" s="2" t="str" cm="1">
        <f t="array" ref="O1241">_xlfn.IFS(N1241=1,"Unsatisfactory",N1241=2,"Poor",N1241=3,"Average",N1241=4,"Good",N1241=5,"Excellent")</f>
        <v>Good</v>
      </c>
      <c r="P1241"/>
      <c r="Q1241"/>
      <c r="R1241"/>
      <c r="S1241"/>
      <c r="T1241"/>
      <c r="U1241"/>
    </row>
    <row r="1242" spans="1:21">
      <c r="A1242" s="2">
        <v>136214</v>
      </c>
      <c r="B1242" s="2" t="s">
        <v>85</v>
      </c>
      <c r="C1242" s="4">
        <v>45377</v>
      </c>
      <c r="D1242" s="17">
        <v>45377</v>
      </c>
      <c r="E1242" s="2" t="s">
        <v>24</v>
      </c>
      <c r="F1242" s="2" t="s">
        <v>17</v>
      </c>
      <c r="G1242" s="2">
        <v>21</v>
      </c>
      <c r="H1242" s="2" t="s">
        <v>115</v>
      </c>
      <c r="I1242" s="2" t="s">
        <v>19</v>
      </c>
      <c r="J1242" s="12">
        <v>23</v>
      </c>
      <c r="K1242" s="2">
        <v>23</v>
      </c>
      <c r="L1242" s="2">
        <v>1</v>
      </c>
      <c r="M1242" s="12">
        <v>23</v>
      </c>
      <c r="N1242" s="3">
        <v>2</v>
      </c>
      <c r="O1242" s="2" t="str" cm="1">
        <f t="array" ref="O1242">_xlfn.IFS(N1242=1,"Unsatisfactory",N1242=2,"Poor",N1242=3,"Average",N1242=4,"Good",N1242=5,"Excellent")</f>
        <v>Poor</v>
      </c>
      <c r="P1242"/>
      <c r="Q1242"/>
      <c r="R1242"/>
      <c r="S1242"/>
      <c r="T1242"/>
      <c r="U1242"/>
    </row>
    <row r="1243" spans="1:21">
      <c r="A1243" s="2">
        <v>195850</v>
      </c>
      <c r="B1243" s="2" t="s">
        <v>76</v>
      </c>
      <c r="C1243" s="4">
        <v>45540</v>
      </c>
      <c r="D1243" s="17">
        <v>45540</v>
      </c>
      <c r="E1243" s="2" t="s">
        <v>37</v>
      </c>
      <c r="F1243" s="2" t="s">
        <v>17</v>
      </c>
      <c r="G1243" s="2">
        <v>30</v>
      </c>
      <c r="H1243" s="2" t="s">
        <v>118</v>
      </c>
      <c r="I1243" s="2" t="s">
        <v>19</v>
      </c>
      <c r="J1243" s="12">
        <v>45</v>
      </c>
      <c r="K1243" s="2">
        <v>45</v>
      </c>
      <c r="L1243" s="2">
        <v>1</v>
      </c>
      <c r="M1243" s="12">
        <v>45</v>
      </c>
      <c r="N1243" s="3">
        <v>2</v>
      </c>
      <c r="O1243" s="2" t="str" cm="1">
        <f t="array" ref="O1243">_xlfn.IFS(N1243=1,"Unsatisfactory",N1243=2,"Poor",N1243=3,"Average",N1243=4,"Good",N1243=5,"Excellent")</f>
        <v>Poor</v>
      </c>
      <c r="P1243"/>
      <c r="Q1243"/>
      <c r="R1243"/>
      <c r="S1243"/>
      <c r="T1243"/>
      <c r="U1243"/>
    </row>
    <row r="1244" spans="1:21">
      <c r="A1244" s="2">
        <v>132740</v>
      </c>
      <c r="B1244" s="2" t="s">
        <v>50</v>
      </c>
      <c r="C1244" s="4">
        <v>45418</v>
      </c>
      <c r="D1244" s="17">
        <v>45418</v>
      </c>
      <c r="E1244" s="2" t="s">
        <v>16</v>
      </c>
      <c r="F1244" s="2" t="s">
        <v>25</v>
      </c>
      <c r="G1244" s="2">
        <v>30</v>
      </c>
      <c r="H1244" s="2" t="s">
        <v>46</v>
      </c>
      <c r="I1244" s="2" t="s">
        <v>19</v>
      </c>
      <c r="J1244" s="12">
        <v>97</v>
      </c>
      <c r="K1244" s="2">
        <v>97</v>
      </c>
      <c r="L1244" s="2">
        <v>1</v>
      </c>
      <c r="M1244" s="12">
        <v>97</v>
      </c>
      <c r="N1244" s="3">
        <v>4</v>
      </c>
      <c r="O1244" s="2" t="str" cm="1">
        <f t="array" ref="O1244">_xlfn.IFS(N1244=1,"Unsatisfactory",N1244=2,"Poor",N1244=3,"Average",N1244=4,"Good",N1244=5,"Excellent")</f>
        <v>Good</v>
      </c>
      <c r="P1244"/>
      <c r="Q1244"/>
      <c r="R1244"/>
      <c r="S1244"/>
      <c r="T1244"/>
      <c r="U1244"/>
    </row>
    <row r="1245" spans="1:21">
      <c r="A1245" s="2">
        <v>157507</v>
      </c>
      <c r="B1245" s="2" t="s">
        <v>76</v>
      </c>
      <c r="C1245" s="4">
        <v>45322</v>
      </c>
      <c r="D1245" s="17">
        <v>45322</v>
      </c>
      <c r="E1245" s="2" t="s">
        <v>37</v>
      </c>
      <c r="F1245" s="2" t="s">
        <v>17</v>
      </c>
      <c r="G1245" s="2">
        <v>28</v>
      </c>
      <c r="H1245" s="2" t="s">
        <v>46</v>
      </c>
      <c r="I1245" s="2" t="s">
        <v>19</v>
      </c>
      <c r="J1245" s="12">
        <v>45</v>
      </c>
      <c r="K1245" s="2">
        <v>45</v>
      </c>
      <c r="L1245" s="2">
        <v>1</v>
      </c>
      <c r="M1245" s="12">
        <v>45</v>
      </c>
      <c r="N1245" s="3">
        <v>3</v>
      </c>
      <c r="O1245" s="2" t="str" cm="1">
        <f t="array" ref="O1245">_xlfn.IFS(N1245=1,"Unsatisfactory",N1245=2,"Poor",N1245=3,"Average",N1245=4,"Good",N1245=5,"Excellent")</f>
        <v>Average</v>
      </c>
      <c r="P1245"/>
      <c r="Q1245"/>
      <c r="R1245"/>
      <c r="S1245"/>
      <c r="T1245"/>
      <c r="U1245"/>
    </row>
    <row r="1246" spans="1:21">
      <c r="A1246" s="2">
        <v>130176</v>
      </c>
      <c r="B1246" s="2" t="s">
        <v>82</v>
      </c>
      <c r="C1246" s="4">
        <v>45393</v>
      </c>
      <c r="D1246" s="17">
        <v>45393</v>
      </c>
      <c r="E1246" s="2" t="s">
        <v>37</v>
      </c>
      <c r="F1246" s="2" t="s">
        <v>25</v>
      </c>
      <c r="G1246" s="2">
        <v>28</v>
      </c>
      <c r="H1246" s="2" t="s">
        <v>79</v>
      </c>
      <c r="I1246" s="2" t="s">
        <v>27</v>
      </c>
      <c r="J1246" s="12">
        <v>20</v>
      </c>
      <c r="K1246" s="2">
        <v>60</v>
      </c>
      <c r="L1246" s="2">
        <v>5</v>
      </c>
      <c r="M1246" s="12">
        <v>300</v>
      </c>
      <c r="N1246" s="3">
        <v>1</v>
      </c>
      <c r="O1246" s="2" t="str" cm="1">
        <f t="array" ref="O1246">_xlfn.IFS(N1246=1,"Unsatisfactory",N1246=2,"Poor",N1246=3,"Average",N1246=4,"Good",N1246=5,"Excellent")</f>
        <v>Unsatisfactory</v>
      </c>
      <c r="P1246"/>
      <c r="Q1246"/>
      <c r="R1246"/>
      <c r="S1246"/>
      <c r="T1246"/>
      <c r="U1246"/>
    </row>
    <row r="1247" spans="1:21">
      <c r="A1247" s="2">
        <v>183238</v>
      </c>
      <c r="B1247" s="2" t="s">
        <v>50</v>
      </c>
      <c r="C1247" s="4">
        <v>45539</v>
      </c>
      <c r="D1247" s="17">
        <v>45539</v>
      </c>
      <c r="E1247" s="2" t="s">
        <v>16</v>
      </c>
      <c r="F1247" s="2" t="s">
        <v>17</v>
      </c>
      <c r="G1247" s="2">
        <v>27</v>
      </c>
      <c r="H1247" s="2" t="s">
        <v>60</v>
      </c>
      <c r="I1247" s="2" t="s">
        <v>19</v>
      </c>
      <c r="J1247" s="12">
        <v>97</v>
      </c>
      <c r="K1247" s="2">
        <v>97</v>
      </c>
      <c r="L1247" s="2">
        <v>1</v>
      </c>
      <c r="M1247" s="12">
        <v>97</v>
      </c>
      <c r="N1247" s="3">
        <v>5</v>
      </c>
      <c r="O1247" s="2" t="str" cm="1">
        <f t="array" ref="O1247">_xlfn.IFS(N1247=1,"Unsatisfactory",N1247=2,"Poor",N1247=3,"Average",N1247=4,"Good",N1247=5,"Excellent")</f>
        <v>Excellent</v>
      </c>
      <c r="P1247"/>
      <c r="Q1247"/>
      <c r="R1247"/>
      <c r="S1247"/>
      <c r="T1247"/>
      <c r="U1247"/>
    </row>
    <row r="1248" spans="1:21">
      <c r="A1248" s="2">
        <v>121001</v>
      </c>
      <c r="B1248" s="2" t="s">
        <v>30</v>
      </c>
      <c r="C1248" s="4">
        <v>45285</v>
      </c>
      <c r="D1248" s="17">
        <v>45285</v>
      </c>
      <c r="E1248" s="2" t="s">
        <v>24</v>
      </c>
      <c r="F1248" s="2" t="s">
        <v>25</v>
      </c>
      <c r="G1248" s="2">
        <v>19</v>
      </c>
      <c r="H1248" s="2" t="s">
        <v>130</v>
      </c>
      <c r="I1248" s="2" t="s">
        <v>19</v>
      </c>
      <c r="J1248" s="12">
        <v>10</v>
      </c>
      <c r="K1248" s="2">
        <v>10</v>
      </c>
      <c r="L1248" s="2">
        <v>4</v>
      </c>
      <c r="M1248" s="12">
        <v>40</v>
      </c>
      <c r="N1248" s="3">
        <v>4</v>
      </c>
      <c r="O1248" s="2" t="str" cm="1">
        <f t="array" ref="O1248">_xlfn.IFS(N1248=1,"Unsatisfactory",N1248=2,"Poor",N1248=3,"Average",N1248=4,"Good",N1248=5,"Excellent")</f>
        <v>Good</v>
      </c>
      <c r="P1248"/>
      <c r="Q1248"/>
      <c r="R1248"/>
      <c r="S1248"/>
      <c r="T1248"/>
      <c r="U1248"/>
    </row>
    <row r="1249" spans="1:21">
      <c r="A1249" s="2">
        <v>194112</v>
      </c>
      <c r="B1249" s="2" t="s">
        <v>82</v>
      </c>
      <c r="C1249" s="4">
        <v>45588</v>
      </c>
      <c r="D1249" s="17">
        <v>45588</v>
      </c>
      <c r="E1249" s="2" t="s">
        <v>37</v>
      </c>
      <c r="F1249" s="2" t="s">
        <v>17</v>
      </c>
      <c r="G1249" s="2">
        <v>30</v>
      </c>
      <c r="H1249" s="2" t="s">
        <v>67</v>
      </c>
      <c r="I1249" s="2" t="s">
        <v>27</v>
      </c>
      <c r="J1249" s="12">
        <v>20</v>
      </c>
      <c r="K1249" s="2">
        <v>60</v>
      </c>
      <c r="L1249" s="2">
        <v>2</v>
      </c>
      <c r="M1249" s="12">
        <v>120</v>
      </c>
      <c r="N1249" s="3">
        <v>2</v>
      </c>
      <c r="O1249" s="2" t="str" cm="1">
        <f t="array" ref="O1249">_xlfn.IFS(N1249=1,"Unsatisfactory",N1249=2,"Poor",N1249=3,"Average",N1249=4,"Good",N1249=5,"Excellent")</f>
        <v>Poor</v>
      </c>
      <c r="P1249"/>
      <c r="Q1249"/>
      <c r="R1249"/>
      <c r="S1249"/>
      <c r="T1249"/>
      <c r="U1249"/>
    </row>
    <row r="1250" spans="1:21">
      <c r="A1250" s="2">
        <v>170213</v>
      </c>
      <c r="B1250" s="2" t="s">
        <v>33</v>
      </c>
      <c r="C1250" s="4">
        <v>45323</v>
      </c>
      <c r="D1250" s="17">
        <v>45323</v>
      </c>
      <c r="E1250" s="2" t="s">
        <v>16</v>
      </c>
      <c r="F1250" s="2" t="s">
        <v>17</v>
      </c>
      <c r="G1250" s="2">
        <v>25</v>
      </c>
      <c r="H1250" s="2" t="s">
        <v>58</v>
      </c>
      <c r="I1250" s="2" t="s">
        <v>27</v>
      </c>
      <c r="J1250" s="12">
        <v>118</v>
      </c>
      <c r="K1250" s="2">
        <v>158</v>
      </c>
      <c r="L1250" s="2">
        <v>1</v>
      </c>
      <c r="M1250" s="12">
        <v>158</v>
      </c>
      <c r="N1250" s="3">
        <v>5</v>
      </c>
      <c r="O1250" s="2" t="str" cm="1">
        <f t="array" ref="O1250">_xlfn.IFS(N1250=1,"Unsatisfactory",N1250=2,"Poor",N1250=3,"Average",N1250=4,"Good",N1250=5,"Excellent")</f>
        <v>Excellent</v>
      </c>
      <c r="P1250"/>
      <c r="Q1250"/>
      <c r="R1250"/>
      <c r="S1250"/>
      <c r="T1250"/>
      <c r="U1250"/>
    </row>
    <row r="1251" spans="1:21">
      <c r="A1251" s="2">
        <v>157153</v>
      </c>
      <c r="B1251" s="2" t="s">
        <v>78</v>
      </c>
      <c r="C1251" s="4">
        <v>45459</v>
      </c>
      <c r="D1251" s="17">
        <v>45459</v>
      </c>
      <c r="E1251" s="2" t="s">
        <v>37</v>
      </c>
      <c r="F1251" s="2" t="s">
        <v>17</v>
      </c>
      <c r="G1251" s="2">
        <v>28</v>
      </c>
      <c r="H1251" s="2" t="s">
        <v>44</v>
      </c>
      <c r="I1251" s="2" t="s">
        <v>27</v>
      </c>
      <c r="J1251" s="12">
        <v>50</v>
      </c>
      <c r="K1251" s="2">
        <v>75</v>
      </c>
      <c r="L1251" s="2">
        <v>5</v>
      </c>
      <c r="M1251" s="12">
        <v>375</v>
      </c>
      <c r="N1251" s="3">
        <v>1</v>
      </c>
      <c r="O1251" s="2" t="str" cm="1">
        <f t="array" ref="O1251">_xlfn.IFS(N1251=1,"Unsatisfactory",N1251=2,"Poor",N1251=3,"Average",N1251=4,"Good",N1251=5,"Excellent")</f>
        <v>Unsatisfactory</v>
      </c>
      <c r="P1251"/>
      <c r="Q1251"/>
      <c r="R1251"/>
      <c r="S1251"/>
      <c r="T1251"/>
      <c r="U1251"/>
    </row>
    <row r="1252" spans="1:21">
      <c r="A1252" s="2">
        <v>181524</v>
      </c>
      <c r="B1252" s="2" t="s">
        <v>30</v>
      </c>
      <c r="C1252" s="4">
        <v>45547</v>
      </c>
      <c r="D1252" s="17">
        <v>45547</v>
      </c>
      <c r="E1252" s="2" t="s">
        <v>24</v>
      </c>
      <c r="F1252" s="2" t="s">
        <v>17</v>
      </c>
      <c r="G1252" s="2">
        <v>30</v>
      </c>
      <c r="H1252" s="2" t="s">
        <v>29</v>
      </c>
      <c r="I1252" s="2" t="s">
        <v>19</v>
      </c>
      <c r="J1252" s="12">
        <v>10</v>
      </c>
      <c r="K1252" s="2">
        <v>10</v>
      </c>
      <c r="L1252" s="2">
        <v>2</v>
      </c>
      <c r="M1252" s="12">
        <v>20</v>
      </c>
      <c r="N1252" s="3">
        <v>4</v>
      </c>
      <c r="O1252" s="2" t="str" cm="1">
        <f t="array" ref="O1252">_xlfn.IFS(N1252=1,"Unsatisfactory",N1252=2,"Poor",N1252=3,"Average",N1252=4,"Good",N1252=5,"Excellent")</f>
        <v>Good</v>
      </c>
      <c r="P1252"/>
      <c r="Q1252"/>
      <c r="R1252"/>
      <c r="S1252"/>
      <c r="T1252"/>
      <c r="U1252"/>
    </row>
    <row r="1253" spans="1:21">
      <c r="A1253" s="2">
        <v>164732</v>
      </c>
      <c r="B1253" s="2" t="s">
        <v>82</v>
      </c>
      <c r="C1253" s="4">
        <v>45544</v>
      </c>
      <c r="D1253" s="17">
        <v>45544</v>
      </c>
      <c r="E1253" s="2" t="s">
        <v>37</v>
      </c>
      <c r="F1253" s="2" t="s">
        <v>17</v>
      </c>
      <c r="G1253" s="2">
        <v>31</v>
      </c>
      <c r="H1253" s="2" t="s">
        <v>131</v>
      </c>
      <c r="I1253" s="2" t="s">
        <v>27</v>
      </c>
      <c r="J1253" s="12">
        <v>20</v>
      </c>
      <c r="K1253" s="2">
        <v>90</v>
      </c>
      <c r="L1253" s="2">
        <v>1</v>
      </c>
      <c r="M1253" s="12">
        <v>90</v>
      </c>
      <c r="N1253" s="3">
        <v>4</v>
      </c>
      <c r="O1253" s="2" t="str" cm="1">
        <f t="array" ref="O1253">_xlfn.IFS(N1253=1,"Unsatisfactory",N1253=2,"Poor",N1253=3,"Average",N1253=4,"Good",N1253=5,"Excellent")</f>
        <v>Good</v>
      </c>
      <c r="P1253"/>
      <c r="Q1253"/>
      <c r="R1253"/>
      <c r="S1253"/>
      <c r="T1253"/>
      <c r="U1253"/>
    </row>
    <row r="1254" spans="1:21">
      <c r="A1254" s="2">
        <v>133409</v>
      </c>
      <c r="B1254" s="2" t="s">
        <v>82</v>
      </c>
      <c r="C1254" s="4">
        <v>45556</v>
      </c>
      <c r="D1254" s="17">
        <v>45556</v>
      </c>
      <c r="E1254" s="2" t="s">
        <v>37</v>
      </c>
      <c r="F1254" s="2" t="s">
        <v>17</v>
      </c>
      <c r="G1254" s="2">
        <v>23</v>
      </c>
      <c r="H1254" s="2" t="s">
        <v>60</v>
      </c>
      <c r="I1254" s="2" t="s">
        <v>19</v>
      </c>
      <c r="J1254" s="12">
        <v>20</v>
      </c>
      <c r="K1254" s="2">
        <v>20</v>
      </c>
      <c r="L1254" s="2">
        <v>2</v>
      </c>
      <c r="M1254" s="12">
        <v>40</v>
      </c>
      <c r="N1254" s="3">
        <v>4</v>
      </c>
      <c r="O1254" s="2" t="str" cm="1">
        <f t="array" ref="O1254">_xlfn.IFS(N1254=1,"Unsatisfactory",N1254=2,"Poor",N1254=3,"Average",N1254=4,"Good",N1254=5,"Excellent")</f>
        <v>Good</v>
      </c>
      <c r="P1254"/>
      <c r="Q1254"/>
      <c r="R1254"/>
      <c r="S1254"/>
      <c r="T1254"/>
      <c r="U1254"/>
    </row>
    <row r="1255" spans="1:21">
      <c r="A1255" s="2">
        <v>158241</v>
      </c>
      <c r="B1255" s="2" t="s">
        <v>15</v>
      </c>
      <c r="C1255" s="4">
        <v>45288</v>
      </c>
      <c r="D1255" s="17">
        <v>45288</v>
      </c>
      <c r="E1255" s="2" t="s">
        <v>16</v>
      </c>
      <c r="F1255" s="2" t="s">
        <v>17</v>
      </c>
      <c r="G1255" s="2">
        <v>25</v>
      </c>
      <c r="H1255" s="2" t="s">
        <v>66</v>
      </c>
      <c r="I1255" s="2" t="s">
        <v>27</v>
      </c>
      <c r="J1255" s="12">
        <v>100</v>
      </c>
      <c r="K1255" s="2">
        <v>140</v>
      </c>
      <c r="L1255" s="2">
        <v>1</v>
      </c>
      <c r="M1255" s="12">
        <v>140</v>
      </c>
      <c r="N1255" s="3">
        <v>1</v>
      </c>
      <c r="O1255" s="2" t="str" cm="1">
        <f t="array" ref="O1255">_xlfn.IFS(N1255=1,"Unsatisfactory",N1255=2,"Poor",N1255=3,"Average",N1255=4,"Good",N1255=5,"Excellent")</f>
        <v>Unsatisfactory</v>
      </c>
      <c r="P1255"/>
      <c r="Q1255"/>
      <c r="R1255"/>
      <c r="S1255"/>
      <c r="T1255"/>
      <c r="U1255"/>
    </row>
    <row r="1256" spans="1:21">
      <c r="A1256" s="2">
        <v>195750</v>
      </c>
      <c r="B1256" s="2" t="s">
        <v>33</v>
      </c>
      <c r="C1256" s="4">
        <v>45286</v>
      </c>
      <c r="D1256" s="17">
        <v>45286</v>
      </c>
      <c r="E1256" s="2" t="s">
        <v>16</v>
      </c>
      <c r="F1256" s="2" t="s">
        <v>17</v>
      </c>
      <c r="G1256" s="2">
        <v>22</v>
      </c>
      <c r="H1256" s="2" t="s">
        <v>75</v>
      </c>
      <c r="I1256" s="2" t="s">
        <v>27</v>
      </c>
      <c r="J1256" s="12">
        <v>118</v>
      </c>
      <c r="K1256" s="2">
        <v>188</v>
      </c>
      <c r="L1256" s="2">
        <v>1</v>
      </c>
      <c r="M1256" s="12">
        <v>188</v>
      </c>
      <c r="N1256" s="3">
        <v>1</v>
      </c>
      <c r="O1256" s="2" t="str" cm="1">
        <f t="array" ref="O1256">_xlfn.IFS(N1256=1,"Unsatisfactory",N1256=2,"Poor",N1256=3,"Average",N1256=4,"Good",N1256=5,"Excellent")</f>
        <v>Unsatisfactory</v>
      </c>
      <c r="P1256"/>
      <c r="Q1256"/>
      <c r="R1256"/>
      <c r="S1256"/>
      <c r="T1256"/>
      <c r="U1256"/>
    </row>
    <row r="1257" spans="1:21">
      <c r="A1257" s="2">
        <v>168947</v>
      </c>
      <c r="B1257" s="2" t="s">
        <v>53</v>
      </c>
      <c r="C1257" s="4">
        <v>45236</v>
      </c>
      <c r="D1257" s="17">
        <v>45236</v>
      </c>
      <c r="E1257" s="2" t="s">
        <v>37</v>
      </c>
      <c r="F1257" s="2" t="s">
        <v>17</v>
      </c>
      <c r="G1257" s="2">
        <v>23</v>
      </c>
      <c r="H1257" s="2" t="s">
        <v>51</v>
      </c>
      <c r="I1257" s="2" t="s">
        <v>27</v>
      </c>
      <c r="J1257" s="12">
        <v>15</v>
      </c>
      <c r="K1257" s="2">
        <v>65</v>
      </c>
      <c r="L1257" s="2">
        <v>1</v>
      </c>
      <c r="M1257" s="12">
        <v>65</v>
      </c>
      <c r="N1257" s="3">
        <v>4</v>
      </c>
      <c r="O1257" s="2" t="str" cm="1">
        <f t="array" ref="O1257">_xlfn.IFS(N1257=1,"Unsatisfactory",N1257=2,"Poor",N1257=3,"Average",N1257=4,"Good",N1257=5,"Excellent")</f>
        <v>Good</v>
      </c>
      <c r="P1257"/>
      <c r="Q1257"/>
      <c r="R1257"/>
      <c r="S1257"/>
      <c r="T1257"/>
      <c r="U1257"/>
    </row>
    <row r="1258" spans="1:21">
      <c r="A1258" s="2">
        <v>143492</v>
      </c>
      <c r="B1258" s="2" t="s">
        <v>82</v>
      </c>
      <c r="C1258" s="4">
        <v>45565</v>
      </c>
      <c r="D1258" s="17">
        <v>45565</v>
      </c>
      <c r="E1258" s="2" t="s">
        <v>37</v>
      </c>
      <c r="F1258" s="2" t="s">
        <v>17</v>
      </c>
      <c r="G1258" s="2">
        <v>22</v>
      </c>
      <c r="H1258" s="2" t="s">
        <v>115</v>
      </c>
      <c r="I1258" s="2" t="s">
        <v>19</v>
      </c>
      <c r="J1258" s="12">
        <v>20</v>
      </c>
      <c r="K1258" s="2">
        <v>20</v>
      </c>
      <c r="L1258" s="2">
        <v>1</v>
      </c>
      <c r="M1258" s="12">
        <v>20</v>
      </c>
      <c r="N1258" s="3">
        <v>4</v>
      </c>
      <c r="O1258" s="2" t="str" cm="1">
        <f t="array" ref="O1258">_xlfn.IFS(N1258=1,"Unsatisfactory",N1258=2,"Poor",N1258=3,"Average",N1258=4,"Good",N1258=5,"Excellent")</f>
        <v>Good</v>
      </c>
      <c r="P1258"/>
      <c r="Q1258"/>
      <c r="R1258"/>
      <c r="S1258"/>
      <c r="T1258"/>
      <c r="U1258"/>
    </row>
    <row r="1259" spans="1:21">
      <c r="A1259" s="2">
        <v>151691</v>
      </c>
      <c r="B1259" s="2" t="s">
        <v>15</v>
      </c>
      <c r="C1259" s="4">
        <v>45247</v>
      </c>
      <c r="D1259" s="17">
        <v>45247</v>
      </c>
      <c r="E1259" s="2" t="s">
        <v>16</v>
      </c>
      <c r="F1259" s="2" t="s">
        <v>17</v>
      </c>
      <c r="G1259" s="2">
        <v>32</v>
      </c>
      <c r="H1259" s="2" t="s">
        <v>60</v>
      </c>
      <c r="I1259" s="2" t="s">
        <v>19</v>
      </c>
      <c r="J1259" s="12">
        <v>100</v>
      </c>
      <c r="K1259" s="2">
        <v>100</v>
      </c>
      <c r="L1259" s="2">
        <v>1</v>
      </c>
      <c r="M1259" s="12">
        <v>100</v>
      </c>
      <c r="N1259" s="3">
        <v>3</v>
      </c>
      <c r="O1259" s="2" t="str" cm="1">
        <f t="array" ref="O1259">_xlfn.IFS(N1259=1,"Unsatisfactory",N1259=2,"Poor",N1259=3,"Average",N1259=4,"Good",N1259=5,"Excellent")</f>
        <v>Average</v>
      </c>
      <c r="P1259"/>
      <c r="Q1259"/>
      <c r="R1259"/>
      <c r="S1259"/>
      <c r="T1259"/>
      <c r="U1259"/>
    </row>
    <row r="1260" spans="1:21">
      <c r="A1260" s="2">
        <v>170016</v>
      </c>
      <c r="B1260" s="2" t="s">
        <v>15</v>
      </c>
      <c r="C1260" s="4">
        <v>45397</v>
      </c>
      <c r="D1260" s="17">
        <v>45397</v>
      </c>
      <c r="E1260" s="2" t="s">
        <v>16</v>
      </c>
      <c r="F1260" s="2" t="s">
        <v>17</v>
      </c>
      <c r="G1260" s="2">
        <v>34</v>
      </c>
      <c r="H1260" s="2" t="s">
        <v>29</v>
      </c>
      <c r="I1260" s="2" t="s">
        <v>19</v>
      </c>
      <c r="J1260" s="12">
        <v>100</v>
      </c>
      <c r="K1260" s="2">
        <v>100</v>
      </c>
      <c r="L1260" s="2">
        <v>1</v>
      </c>
      <c r="M1260" s="12">
        <v>100</v>
      </c>
      <c r="N1260" s="3">
        <v>4</v>
      </c>
      <c r="O1260" s="2" t="str" cm="1">
        <f t="array" ref="O1260">_xlfn.IFS(N1260=1,"Unsatisfactory",N1260=2,"Poor",N1260=3,"Average",N1260=4,"Good",N1260=5,"Excellent")</f>
        <v>Good</v>
      </c>
      <c r="P1260"/>
      <c r="Q1260"/>
      <c r="R1260"/>
      <c r="S1260"/>
      <c r="T1260"/>
      <c r="U1260"/>
    </row>
    <row r="1261" spans="1:21">
      <c r="A1261" s="2">
        <v>135688</v>
      </c>
      <c r="B1261" s="2" t="s">
        <v>42</v>
      </c>
      <c r="C1261" s="4">
        <v>45597</v>
      </c>
      <c r="D1261" s="17">
        <v>45597</v>
      </c>
      <c r="E1261" s="2" t="s">
        <v>16</v>
      </c>
      <c r="F1261" s="2" t="s">
        <v>25</v>
      </c>
      <c r="G1261" s="2">
        <v>18</v>
      </c>
      <c r="H1261" s="2" t="s">
        <v>131</v>
      </c>
      <c r="I1261" s="2" t="s">
        <v>27</v>
      </c>
      <c r="J1261" s="12">
        <v>65</v>
      </c>
      <c r="K1261" s="2">
        <v>135</v>
      </c>
      <c r="L1261" s="2">
        <v>1</v>
      </c>
      <c r="M1261" s="12">
        <v>135</v>
      </c>
      <c r="N1261" s="3">
        <v>4</v>
      </c>
      <c r="O1261" s="2" t="str" cm="1">
        <f t="array" ref="O1261">_xlfn.IFS(N1261=1,"Unsatisfactory",N1261=2,"Poor",N1261=3,"Average",N1261=4,"Good",N1261=5,"Excellent")</f>
        <v>Good</v>
      </c>
      <c r="P1261"/>
      <c r="Q1261"/>
      <c r="R1261"/>
      <c r="S1261"/>
      <c r="T1261"/>
      <c r="U1261"/>
    </row>
    <row r="1262" spans="1:21">
      <c r="A1262" s="2">
        <v>181021</v>
      </c>
      <c r="B1262" s="2" t="s">
        <v>42</v>
      </c>
      <c r="C1262" s="4">
        <v>45535</v>
      </c>
      <c r="D1262" s="17">
        <v>45535</v>
      </c>
      <c r="E1262" s="2" t="s">
        <v>16</v>
      </c>
      <c r="F1262" s="2" t="s">
        <v>25</v>
      </c>
      <c r="G1262" s="2">
        <v>35</v>
      </c>
      <c r="H1262" s="2" t="s">
        <v>38</v>
      </c>
      <c r="I1262" s="2" t="s">
        <v>19</v>
      </c>
      <c r="J1262" s="12">
        <v>65</v>
      </c>
      <c r="K1262" s="2">
        <v>65</v>
      </c>
      <c r="L1262" s="2">
        <v>1</v>
      </c>
      <c r="M1262" s="12">
        <v>65</v>
      </c>
      <c r="N1262" s="3">
        <v>3</v>
      </c>
      <c r="O1262" s="2" t="str" cm="1">
        <f t="array" ref="O1262">_xlfn.IFS(N1262=1,"Unsatisfactory",N1262=2,"Poor",N1262=3,"Average",N1262=4,"Good",N1262=5,"Excellent")</f>
        <v>Average</v>
      </c>
      <c r="P1262"/>
      <c r="Q1262"/>
      <c r="R1262"/>
      <c r="S1262"/>
      <c r="T1262"/>
      <c r="U1262"/>
    </row>
    <row r="1263" spans="1:21">
      <c r="A1263" s="2">
        <v>165910</v>
      </c>
      <c r="B1263" s="2" t="s">
        <v>78</v>
      </c>
      <c r="C1263" s="4">
        <v>45296</v>
      </c>
      <c r="D1263" s="17">
        <v>45296</v>
      </c>
      <c r="E1263" s="2" t="s">
        <v>37</v>
      </c>
      <c r="F1263" s="2" t="s">
        <v>17</v>
      </c>
      <c r="G1263" s="2">
        <v>33</v>
      </c>
      <c r="H1263" s="2" t="s">
        <v>29</v>
      </c>
      <c r="I1263" s="2" t="s">
        <v>19</v>
      </c>
      <c r="J1263" s="12">
        <v>50</v>
      </c>
      <c r="K1263" s="2">
        <v>50</v>
      </c>
      <c r="L1263" s="2">
        <v>1</v>
      </c>
      <c r="M1263" s="12">
        <v>50</v>
      </c>
      <c r="N1263" s="3">
        <v>5</v>
      </c>
      <c r="O1263" s="2" t="str" cm="1">
        <f t="array" ref="O1263">_xlfn.IFS(N1263=1,"Unsatisfactory",N1263=2,"Poor",N1263=3,"Average",N1263=4,"Good",N1263=5,"Excellent")</f>
        <v>Excellent</v>
      </c>
      <c r="P1263"/>
      <c r="Q1263"/>
      <c r="R1263"/>
      <c r="S1263"/>
      <c r="T1263"/>
      <c r="U1263"/>
    </row>
    <row r="1264" spans="1:21">
      <c r="A1264" s="2">
        <v>160491</v>
      </c>
      <c r="B1264" s="2" t="s">
        <v>48</v>
      </c>
      <c r="C1264" s="4">
        <v>45373</v>
      </c>
      <c r="D1264" s="17">
        <v>45373</v>
      </c>
      <c r="E1264" s="2" t="s">
        <v>16</v>
      </c>
      <c r="F1264" s="2" t="s">
        <v>17</v>
      </c>
      <c r="G1264" s="2">
        <v>25</v>
      </c>
      <c r="H1264" s="2" t="s">
        <v>128</v>
      </c>
      <c r="I1264" s="2" t="s">
        <v>19</v>
      </c>
      <c r="J1264" s="12">
        <v>130</v>
      </c>
      <c r="K1264" s="2">
        <v>130</v>
      </c>
      <c r="L1264" s="2">
        <v>1</v>
      </c>
      <c r="M1264" s="12">
        <v>130</v>
      </c>
      <c r="N1264" s="3">
        <v>5</v>
      </c>
      <c r="O1264" s="2" t="str" cm="1">
        <f t="array" ref="O1264">_xlfn.IFS(N1264=1,"Unsatisfactory",N1264=2,"Poor",N1264=3,"Average",N1264=4,"Good",N1264=5,"Excellent")</f>
        <v>Excellent</v>
      </c>
      <c r="P1264"/>
      <c r="Q1264"/>
      <c r="R1264"/>
      <c r="S1264"/>
      <c r="T1264"/>
      <c r="U1264"/>
    </row>
    <row r="1265" spans="1:21">
      <c r="A1265" s="2">
        <v>136952</v>
      </c>
      <c r="B1265" s="2" t="s">
        <v>42</v>
      </c>
      <c r="C1265" s="4">
        <v>45533</v>
      </c>
      <c r="D1265" s="17">
        <v>45533</v>
      </c>
      <c r="E1265" s="2" t="s">
        <v>16</v>
      </c>
      <c r="F1265" s="2" t="s">
        <v>17</v>
      </c>
      <c r="G1265" s="2">
        <v>18</v>
      </c>
      <c r="H1265" s="2" t="s">
        <v>74</v>
      </c>
      <c r="I1265" s="2" t="s">
        <v>27</v>
      </c>
      <c r="J1265" s="12">
        <v>65</v>
      </c>
      <c r="K1265" s="2">
        <v>90</v>
      </c>
      <c r="L1265" s="2">
        <v>3</v>
      </c>
      <c r="M1265" s="12">
        <v>270</v>
      </c>
      <c r="N1265" s="3">
        <v>1</v>
      </c>
      <c r="O1265" s="2" t="str" cm="1">
        <f t="array" ref="O1265">_xlfn.IFS(N1265=1,"Unsatisfactory",N1265=2,"Poor",N1265=3,"Average",N1265=4,"Good",N1265=5,"Excellent")</f>
        <v>Unsatisfactory</v>
      </c>
      <c r="P1265"/>
      <c r="Q1265"/>
      <c r="R1265"/>
      <c r="S1265"/>
      <c r="T1265"/>
      <c r="U1265"/>
    </row>
    <row r="1266" spans="1:21">
      <c r="A1266" s="2">
        <v>138436</v>
      </c>
      <c r="B1266" s="2" t="s">
        <v>42</v>
      </c>
      <c r="C1266" s="4">
        <v>45582</v>
      </c>
      <c r="D1266" s="17">
        <v>45582</v>
      </c>
      <c r="E1266" s="2" t="s">
        <v>16</v>
      </c>
      <c r="F1266" s="2" t="s">
        <v>25</v>
      </c>
      <c r="G1266" s="2">
        <v>18</v>
      </c>
      <c r="H1266" s="2" t="s">
        <v>62</v>
      </c>
      <c r="I1266" s="2" t="s">
        <v>19</v>
      </c>
      <c r="J1266" s="12">
        <v>65</v>
      </c>
      <c r="K1266" s="2">
        <v>65</v>
      </c>
      <c r="L1266" s="2">
        <v>1</v>
      </c>
      <c r="M1266" s="12">
        <v>65</v>
      </c>
      <c r="N1266" s="3">
        <v>2</v>
      </c>
      <c r="O1266" s="2" t="str" cm="1">
        <f t="array" ref="O1266">_xlfn.IFS(N1266=1,"Unsatisfactory",N1266=2,"Poor",N1266=3,"Average",N1266=4,"Good",N1266=5,"Excellent")</f>
        <v>Poor</v>
      </c>
      <c r="P1266"/>
      <c r="Q1266"/>
      <c r="R1266"/>
      <c r="S1266"/>
      <c r="T1266"/>
      <c r="U1266"/>
    </row>
    <row r="1267" spans="1:21">
      <c r="A1267" s="2">
        <v>193619</v>
      </c>
      <c r="B1267" s="2" t="s">
        <v>48</v>
      </c>
      <c r="C1267" s="4">
        <v>45410</v>
      </c>
      <c r="D1267" s="17">
        <v>45410</v>
      </c>
      <c r="E1267" s="2" t="s">
        <v>16</v>
      </c>
      <c r="F1267" s="2" t="s">
        <v>17</v>
      </c>
      <c r="G1267" s="2">
        <v>18</v>
      </c>
      <c r="H1267" s="2" t="s">
        <v>115</v>
      </c>
      <c r="I1267" s="2" t="s">
        <v>19</v>
      </c>
      <c r="J1267" s="12">
        <v>130</v>
      </c>
      <c r="K1267" s="2">
        <v>130</v>
      </c>
      <c r="L1267" s="2">
        <v>1</v>
      </c>
      <c r="M1267" s="12">
        <v>130</v>
      </c>
      <c r="N1267" s="3">
        <v>3</v>
      </c>
      <c r="O1267" s="2" t="str" cm="1">
        <f t="array" ref="O1267">_xlfn.IFS(N1267=1,"Unsatisfactory",N1267=2,"Poor",N1267=3,"Average",N1267=4,"Good",N1267=5,"Excellent")</f>
        <v>Average</v>
      </c>
      <c r="P1267"/>
      <c r="Q1267"/>
      <c r="R1267"/>
      <c r="S1267"/>
      <c r="T1267"/>
      <c r="U1267"/>
    </row>
    <row r="1268" spans="1:21">
      <c r="A1268" s="2">
        <v>199480</v>
      </c>
      <c r="B1268" s="2" t="s">
        <v>53</v>
      </c>
      <c r="C1268" s="4">
        <v>45505</v>
      </c>
      <c r="D1268" s="17">
        <v>45505</v>
      </c>
      <c r="E1268" s="2" t="s">
        <v>37</v>
      </c>
      <c r="F1268" s="2" t="s">
        <v>17</v>
      </c>
      <c r="G1268" s="2">
        <v>34</v>
      </c>
      <c r="H1268" s="2" t="s">
        <v>115</v>
      </c>
      <c r="I1268" s="2" t="s">
        <v>19</v>
      </c>
      <c r="J1268" s="12">
        <v>15</v>
      </c>
      <c r="K1268" s="2">
        <v>15</v>
      </c>
      <c r="L1268" s="2">
        <v>2</v>
      </c>
      <c r="M1268" s="12">
        <v>30</v>
      </c>
      <c r="N1268" s="3">
        <v>4</v>
      </c>
      <c r="O1268" s="2" t="str" cm="1">
        <f t="array" ref="O1268">_xlfn.IFS(N1268=1,"Unsatisfactory",N1268=2,"Poor",N1268=3,"Average",N1268=4,"Good",N1268=5,"Excellent")</f>
        <v>Good</v>
      </c>
      <c r="P1268"/>
      <c r="Q1268"/>
      <c r="R1268"/>
      <c r="S1268"/>
      <c r="T1268"/>
      <c r="U1268"/>
    </row>
    <row r="1269" spans="1:21">
      <c r="A1269" s="2">
        <v>158301</v>
      </c>
      <c r="B1269" s="2" t="s">
        <v>82</v>
      </c>
      <c r="C1269" s="4">
        <v>45500</v>
      </c>
      <c r="D1269" s="17">
        <v>45500</v>
      </c>
      <c r="E1269" s="2" t="s">
        <v>37</v>
      </c>
      <c r="F1269" s="2" t="s">
        <v>25</v>
      </c>
      <c r="G1269" s="2">
        <v>18</v>
      </c>
      <c r="H1269" s="2" t="s">
        <v>66</v>
      </c>
      <c r="I1269" s="2" t="s">
        <v>27</v>
      </c>
      <c r="J1269" s="12">
        <v>20</v>
      </c>
      <c r="K1269" s="2">
        <v>60</v>
      </c>
      <c r="L1269" s="2">
        <v>2</v>
      </c>
      <c r="M1269" s="12">
        <v>120</v>
      </c>
      <c r="N1269" s="3">
        <v>5</v>
      </c>
      <c r="O1269" s="2" t="str" cm="1">
        <f t="array" ref="O1269">_xlfn.IFS(N1269=1,"Unsatisfactory",N1269=2,"Poor",N1269=3,"Average",N1269=4,"Good",N1269=5,"Excellent")</f>
        <v>Excellent</v>
      </c>
      <c r="P1269"/>
      <c r="Q1269"/>
      <c r="R1269"/>
      <c r="S1269"/>
      <c r="T1269"/>
      <c r="U1269"/>
    </row>
    <row r="1270" spans="1:21">
      <c r="A1270" s="2">
        <v>186401</v>
      </c>
      <c r="B1270" s="2" t="s">
        <v>50</v>
      </c>
      <c r="C1270" s="4">
        <v>45428</v>
      </c>
      <c r="D1270" s="17">
        <v>45428</v>
      </c>
      <c r="E1270" s="2" t="s">
        <v>16</v>
      </c>
      <c r="F1270" s="2" t="s">
        <v>17</v>
      </c>
      <c r="G1270" s="2">
        <v>35</v>
      </c>
      <c r="H1270" s="2" t="s">
        <v>29</v>
      </c>
      <c r="I1270" s="2" t="s">
        <v>19</v>
      </c>
      <c r="J1270" s="12">
        <v>97</v>
      </c>
      <c r="K1270" s="2">
        <v>97</v>
      </c>
      <c r="L1270" s="2">
        <v>1</v>
      </c>
      <c r="M1270" s="12">
        <v>97</v>
      </c>
      <c r="N1270" s="3">
        <v>3</v>
      </c>
      <c r="O1270" s="2" t="str" cm="1">
        <f t="array" ref="O1270">_xlfn.IFS(N1270=1,"Unsatisfactory",N1270=2,"Poor",N1270=3,"Average",N1270=4,"Good",N1270=5,"Excellent")</f>
        <v>Average</v>
      </c>
      <c r="P1270"/>
      <c r="Q1270"/>
      <c r="R1270"/>
      <c r="S1270"/>
      <c r="T1270"/>
      <c r="U1270"/>
    </row>
    <row r="1271" spans="1:21">
      <c r="A1271" s="2">
        <v>198137</v>
      </c>
      <c r="B1271" s="2" t="s">
        <v>30</v>
      </c>
      <c r="C1271" s="4">
        <v>45576</v>
      </c>
      <c r="D1271" s="17">
        <v>45576</v>
      </c>
      <c r="E1271" s="2" t="s">
        <v>24</v>
      </c>
      <c r="F1271" s="2" t="s">
        <v>17</v>
      </c>
      <c r="G1271" s="2">
        <v>24</v>
      </c>
      <c r="H1271" s="2" t="s">
        <v>115</v>
      </c>
      <c r="I1271" s="2" t="s">
        <v>19</v>
      </c>
      <c r="J1271" s="12">
        <v>10</v>
      </c>
      <c r="K1271" s="2">
        <v>10</v>
      </c>
      <c r="L1271" s="2">
        <v>2</v>
      </c>
      <c r="M1271" s="12">
        <v>20</v>
      </c>
      <c r="N1271" s="3">
        <v>3</v>
      </c>
      <c r="O1271" s="2" t="str" cm="1">
        <f t="array" ref="O1271">_xlfn.IFS(N1271=1,"Unsatisfactory",N1271=2,"Poor",N1271=3,"Average",N1271=4,"Good",N1271=5,"Excellent")</f>
        <v>Average</v>
      </c>
      <c r="P1271"/>
      <c r="Q1271"/>
      <c r="R1271"/>
      <c r="S1271"/>
      <c r="T1271"/>
      <c r="U1271"/>
    </row>
    <row r="1272" spans="1:21">
      <c r="A1272" s="2">
        <v>144564</v>
      </c>
      <c r="B1272" s="2" t="s">
        <v>85</v>
      </c>
      <c r="C1272" s="4">
        <v>45264</v>
      </c>
      <c r="D1272" s="17">
        <v>45264</v>
      </c>
      <c r="E1272" s="2" t="s">
        <v>24</v>
      </c>
      <c r="F1272" s="2" t="s">
        <v>17</v>
      </c>
      <c r="G1272" s="2">
        <v>33</v>
      </c>
      <c r="H1272" s="2" t="s">
        <v>46</v>
      </c>
      <c r="I1272" s="2" t="s">
        <v>19</v>
      </c>
      <c r="J1272" s="12">
        <v>23</v>
      </c>
      <c r="K1272" s="2">
        <v>23</v>
      </c>
      <c r="L1272" s="2">
        <v>1</v>
      </c>
      <c r="M1272" s="12">
        <v>23</v>
      </c>
      <c r="N1272" s="3">
        <v>3</v>
      </c>
      <c r="O1272" s="2" t="str" cm="1">
        <f t="array" ref="O1272">_xlfn.IFS(N1272=1,"Unsatisfactory",N1272=2,"Poor",N1272=3,"Average",N1272=4,"Good",N1272=5,"Excellent")</f>
        <v>Average</v>
      </c>
      <c r="P1272"/>
      <c r="Q1272"/>
      <c r="R1272"/>
      <c r="S1272"/>
      <c r="T1272"/>
      <c r="U1272"/>
    </row>
    <row r="1273" spans="1:21">
      <c r="A1273" s="2">
        <v>175965</v>
      </c>
      <c r="B1273" s="2" t="s">
        <v>48</v>
      </c>
      <c r="C1273" s="4">
        <v>45489</v>
      </c>
      <c r="D1273" s="17">
        <v>45489</v>
      </c>
      <c r="E1273" s="2" t="s">
        <v>16</v>
      </c>
      <c r="F1273" s="2" t="s">
        <v>17</v>
      </c>
      <c r="G1273" s="2">
        <v>28</v>
      </c>
      <c r="H1273" s="2" t="s">
        <v>60</v>
      </c>
      <c r="I1273" s="2" t="s">
        <v>19</v>
      </c>
      <c r="J1273" s="12">
        <v>130</v>
      </c>
      <c r="K1273" s="2">
        <v>130</v>
      </c>
      <c r="L1273" s="2">
        <v>1</v>
      </c>
      <c r="M1273" s="12">
        <v>130</v>
      </c>
      <c r="N1273" s="3">
        <v>3</v>
      </c>
      <c r="O1273" s="2" t="str" cm="1">
        <f t="array" ref="O1273">_xlfn.IFS(N1273=1,"Unsatisfactory",N1273=2,"Poor",N1273=3,"Average",N1273=4,"Good",N1273=5,"Excellent")</f>
        <v>Average</v>
      </c>
      <c r="P1273"/>
      <c r="Q1273"/>
      <c r="R1273"/>
      <c r="S1273"/>
      <c r="T1273"/>
      <c r="U1273"/>
    </row>
    <row r="1274" spans="1:21">
      <c r="A1274" s="2">
        <v>153935</v>
      </c>
      <c r="B1274" s="2" t="s">
        <v>23</v>
      </c>
      <c r="C1274" s="4">
        <v>45401</v>
      </c>
      <c r="D1274" s="17">
        <v>45401</v>
      </c>
      <c r="E1274" s="2" t="s">
        <v>24</v>
      </c>
      <c r="F1274" s="2" t="s">
        <v>25</v>
      </c>
      <c r="G1274" s="2">
        <v>27</v>
      </c>
      <c r="H1274" s="2" t="s">
        <v>31</v>
      </c>
      <c r="I1274" s="2" t="s">
        <v>19</v>
      </c>
      <c r="J1274" s="12">
        <v>9</v>
      </c>
      <c r="K1274" s="2">
        <v>9</v>
      </c>
      <c r="L1274" s="2">
        <v>4</v>
      </c>
      <c r="M1274" s="12">
        <v>36</v>
      </c>
      <c r="N1274" s="3">
        <v>5</v>
      </c>
      <c r="O1274" s="2" t="str" cm="1">
        <f t="array" ref="O1274">_xlfn.IFS(N1274=1,"Unsatisfactory",N1274=2,"Poor",N1274=3,"Average",N1274=4,"Good",N1274=5,"Excellent")</f>
        <v>Excellent</v>
      </c>
      <c r="P1274"/>
      <c r="Q1274"/>
      <c r="R1274"/>
      <c r="S1274"/>
      <c r="T1274"/>
      <c r="U1274"/>
    </row>
    <row r="1275" spans="1:21">
      <c r="A1275" s="2">
        <v>171940</v>
      </c>
      <c r="B1275" s="2" t="s">
        <v>15</v>
      </c>
      <c r="C1275" s="4">
        <v>45239</v>
      </c>
      <c r="D1275" s="17">
        <v>45239</v>
      </c>
      <c r="E1275" s="2" t="s">
        <v>16</v>
      </c>
      <c r="F1275" s="2" t="s">
        <v>17</v>
      </c>
      <c r="G1275" s="2">
        <v>28</v>
      </c>
      <c r="H1275" s="2" t="s">
        <v>79</v>
      </c>
      <c r="I1275" s="2" t="s">
        <v>27</v>
      </c>
      <c r="J1275" s="12">
        <v>100</v>
      </c>
      <c r="K1275" s="2">
        <v>140</v>
      </c>
      <c r="L1275" s="2">
        <v>3</v>
      </c>
      <c r="M1275" s="12">
        <v>420</v>
      </c>
      <c r="N1275" s="3">
        <v>4</v>
      </c>
      <c r="O1275" s="2" t="str" cm="1">
        <f t="array" ref="O1275">_xlfn.IFS(N1275=1,"Unsatisfactory",N1275=2,"Poor",N1275=3,"Average",N1275=4,"Good",N1275=5,"Excellent")</f>
        <v>Good</v>
      </c>
      <c r="P1275"/>
      <c r="Q1275"/>
      <c r="R1275"/>
      <c r="S1275"/>
      <c r="T1275"/>
      <c r="U1275"/>
    </row>
    <row r="1276" spans="1:21">
      <c r="A1276" s="2">
        <v>174191</v>
      </c>
      <c r="B1276" s="2" t="s">
        <v>53</v>
      </c>
      <c r="C1276" s="4">
        <v>45390</v>
      </c>
      <c r="D1276" s="17">
        <v>45390</v>
      </c>
      <c r="E1276" s="2" t="s">
        <v>37</v>
      </c>
      <c r="F1276" s="2" t="s">
        <v>17</v>
      </c>
      <c r="G1276" s="2">
        <v>31</v>
      </c>
      <c r="H1276" s="2" t="s">
        <v>115</v>
      </c>
      <c r="I1276" s="2" t="s">
        <v>19</v>
      </c>
      <c r="J1276" s="12">
        <v>15</v>
      </c>
      <c r="K1276" s="2">
        <v>15</v>
      </c>
      <c r="L1276" s="2">
        <v>3</v>
      </c>
      <c r="M1276" s="12">
        <v>45</v>
      </c>
      <c r="N1276" s="3">
        <v>4</v>
      </c>
      <c r="O1276" s="2" t="str" cm="1">
        <f t="array" ref="O1276">_xlfn.IFS(N1276=1,"Unsatisfactory",N1276=2,"Poor",N1276=3,"Average",N1276=4,"Good",N1276=5,"Excellent")</f>
        <v>Good</v>
      </c>
      <c r="P1276"/>
      <c r="Q1276"/>
      <c r="R1276"/>
      <c r="S1276"/>
      <c r="T1276"/>
      <c r="U1276"/>
    </row>
    <row r="1277" spans="1:21">
      <c r="A1277" s="2">
        <v>126756</v>
      </c>
      <c r="B1277" s="2" t="s">
        <v>42</v>
      </c>
      <c r="C1277" s="4">
        <v>45523</v>
      </c>
      <c r="D1277" s="17">
        <v>45523</v>
      </c>
      <c r="E1277" s="2" t="s">
        <v>16</v>
      </c>
      <c r="F1277" s="2" t="s">
        <v>17</v>
      </c>
      <c r="G1277" s="2">
        <v>33</v>
      </c>
      <c r="H1277" s="2" t="s">
        <v>74</v>
      </c>
      <c r="I1277" s="2" t="s">
        <v>27</v>
      </c>
      <c r="J1277" s="12">
        <v>65</v>
      </c>
      <c r="K1277" s="2">
        <v>90</v>
      </c>
      <c r="L1277" s="2">
        <v>1</v>
      </c>
      <c r="M1277" s="12">
        <v>90</v>
      </c>
      <c r="N1277" s="3">
        <v>5</v>
      </c>
      <c r="O1277" s="2" t="str" cm="1">
        <f t="array" ref="O1277">_xlfn.IFS(N1277=1,"Unsatisfactory",N1277=2,"Poor",N1277=3,"Average",N1277=4,"Good",N1277=5,"Excellent")</f>
        <v>Excellent</v>
      </c>
      <c r="P1277"/>
      <c r="Q1277"/>
      <c r="R1277"/>
      <c r="S1277"/>
      <c r="T1277"/>
      <c r="U1277"/>
    </row>
    <row r="1278" spans="1:21">
      <c r="A1278" s="2">
        <v>153060</v>
      </c>
      <c r="B1278" s="2" t="s">
        <v>42</v>
      </c>
      <c r="C1278" s="4">
        <v>45496</v>
      </c>
      <c r="D1278" s="17">
        <v>45496</v>
      </c>
      <c r="E1278" s="2" t="s">
        <v>16</v>
      </c>
      <c r="F1278" s="2" t="s">
        <v>17</v>
      </c>
      <c r="G1278" s="2">
        <v>31</v>
      </c>
      <c r="H1278" s="2" t="s">
        <v>56</v>
      </c>
      <c r="I1278" s="2" t="s">
        <v>19</v>
      </c>
      <c r="J1278" s="12">
        <v>65</v>
      </c>
      <c r="K1278" s="2">
        <v>65</v>
      </c>
      <c r="L1278" s="2">
        <v>1</v>
      </c>
      <c r="M1278" s="12">
        <v>65</v>
      </c>
      <c r="N1278" s="3">
        <v>1</v>
      </c>
      <c r="O1278" s="2" t="str" cm="1">
        <f t="array" ref="O1278">_xlfn.IFS(N1278=1,"Unsatisfactory",N1278=2,"Poor",N1278=3,"Average",N1278=4,"Good",N1278=5,"Excellent")</f>
        <v>Unsatisfactory</v>
      </c>
      <c r="P1278"/>
      <c r="Q1278"/>
      <c r="R1278"/>
      <c r="S1278"/>
      <c r="T1278"/>
      <c r="U1278"/>
    </row>
    <row r="1279" spans="1:21">
      <c r="A1279" s="2">
        <v>181653</v>
      </c>
      <c r="B1279" s="2" t="s">
        <v>42</v>
      </c>
      <c r="C1279" s="4">
        <v>45520</v>
      </c>
      <c r="D1279" s="17">
        <v>45520</v>
      </c>
      <c r="E1279" s="2" t="s">
        <v>16</v>
      </c>
      <c r="F1279" s="2" t="s">
        <v>17</v>
      </c>
      <c r="G1279" s="2">
        <v>29</v>
      </c>
      <c r="H1279" s="2" t="s">
        <v>26</v>
      </c>
      <c r="I1279" s="2" t="s">
        <v>27</v>
      </c>
      <c r="J1279" s="12">
        <v>65</v>
      </c>
      <c r="K1279" s="2">
        <v>105</v>
      </c>
      <c r="L1279" s="2">
        <v>1</v>
      </c>
      <c r="M1279" s="12">
        <v>105</v>
      </c>
      <c r="N1279" s="3">
        <v>4</v>
      </c>
      <c r="O1279" s="2" t="str" cm="1">
        <f t="array" ref="O1279">_xlfn.IFS(N1279=1,"Unsatisfactory",N1279=2,"Poor",N1279=3,"Average",N1279=4,"Good",N1279=5,"Excellent")</f>
        <v>Good</v>
      </c>
      <c r="P1279"/>
      <c r="Q1279"/>
      <c r="R1279"/>
      <c r="S1279"/>
      <c r="T1279"/>
      <c r="U1279"/>
    </row>
    <row r="1280" spans="1:21">
      <c r="A1280" s="2">
        <v>189933</v>
      </c>
      <c r="B1280" s="2" t="s">
        <v>82</v>
      </c>
      <c r="C1280" s="4">
        <v>45421</v>
      </c>
      <c r="D1280" s="17">
        <v>45421</v>
      </c>
      <c r="E1280" s="2" t="s">
        <v>37</v>
      </c>
      <c r="F1280" s="2" t="s">
        <v>17</v>
      </c>
      <c r="G1280" s="2">
        <v>21</v>
      </c>
      <c r="H1280" s="2" t="s">
        <v>75</v>
      </c>
      <c r="I1280" s="2" t="s">
        <v>27</v>
      </c>
      <c r="J1280" s="12">
        <v>20</v>
      </c>
      <c r="K1280" s="2">
        <v>90</v>
      </c>
      <c r="L1280" s="2">
        <v>3</v>
      </c>
      <c r="M1280" s="12">
        <v>270</v>
      </c>
      <c r="N1280" s="3">
        <v>5</v>
      </c>
      <c r="O1280" s="2" t="str" cm="1">
        <f t="array" ref="O1280">_xlfn.IFS(N1280=1,"Unsatisfactory",N1280=2,"Poor",N1280=3,"Average",N1280=4,"Good",N1280=5,"Excellent")</f>
        <v>Excellent</v>
      </c>
      <c r="P1280"/>
      <c r="Q1280"/>
      <c r="R1280"/>
      <c r="S1280"/>
      <c r="T1280"/>
      <c r="U1280"/>
    </row>
    <row r="1281" spans="1:21">
      <c r="A1281" s="2">
        <v>145559</v>
      </c>
      <c r="B1281" s="2" t="s">
        <v>42</v>
      </c>
      <c r="C1281" s="4">
        <v>45237</v>
      </c>
      <c r="D1281" s="17">
        <v>45237</v>
      </c>
      <c r="E1281" s="2" t="s">
        <v>16</v>
      </c>
      <c r="F1281" s="2" t="s">
        <v>17</v>
      </c>
      <c r="G1281" s="2">
        <v>26</v>
      </c>
      <c r="H1281" s="2" t="s">
        <v>44</v>
      </c>
      <c r="I1281" s="2" t="s">
        <v>27</v>
      </c>
      <c r="J1281" s="12">
        <v>65</v>
      </c>
      <c r="K1281" s="2">
        <v>90</v>
      </c>
      <c r="L1281" s="2">
        <v>2</v>
      </c>
      <c r="M1281" s="12">
        <v>180</v>
      </c>
      <c r="N1281" s="3">
        <v>4</v>
      </c>
      <c r="O1281" s="2" t="str" cm="1">
        <f t="array" ref="O1281">_xlfn.IFS(N1281=1,"Unsatisfactory",N1281=2,"Poor",N1281=3,"Average",N1281=4,"Good",N1281=5,"Excellent")</f>
        <v>Good</v>
      </c>
      <c r="P1281"/>
      <c r="Q1281"/>
      <c r="R1281"/>
      <c r="S1281"/>
      <c r="T1281"/>
      <c r="U1281"/>
    </row>
    <row r="1282" spans="1:21">
      <c r="A1282" s="2">
        <v>191542</v>
      </c>
      <c r="B1282" s="2" t="s">
        <v>48</v>
      </c>
      <c r="C1282" s="4">
        <v>45592</v>
      </c>
      <c r="D1282" s="17">
        <v>45592</v>
      </c>
      <c r="E1282" s="2" t="s">
        <v>16</v>
      </c>
      <c r="F1282" s="2" t="s">
        <v>17</v>
      </c>
      <c r="G1282" s="2">
        <v>28</v>
      </c>
      <c r="H1282" s="2" t="s">
        <v>128</v>
      </c>
      <c r="I1282" s="2" t="s">
        <v>19</v>
      </c>
      <c r="J1282" s="12">
        <v>130</v>
      </c>
      <c r="K1282" s="2">
        <v>130</v>
      </c>
      <c r="L1282" s="2">
        <v>1</v>
      </c>
      <c r="M1282" s="12">
        <v>130</v>
      </c>
      <c r="N1282" s="3">
        <v>4</v>
      </c>
      <c r="O1282" s="2" t="str" cm="1">
        <f t="array" ref="O1282">_xlfn.IFS(N1282=1,"Unsatisfactory",N1282=2,"Poor",N1282=3,"Average",N1282=4,"Good",N1282=5,"Excellent")</f>
        <v>Good</v>
      </c>
      <c r="P1282"/>
      <c r="Q1282"/>
      <c r="R1282"/>
      <c r="S1282"/>
      <c r="T1282"/>
      <c r="U1282"/>
    </row>
    <row r="1283" spans="1:21">
      <c r="A1283" s="2">
        <v>141816</v>
      </c>
      <c r="B1283" s="2" t="s">
        <v>33</v>
      </c>
      <c r="C1283" s="4">
        <v>45587</v>
      </c>
      <c r="D1283" s="17">
        <v>45587</v>
      </c>
      <c r="E1283" s="2" t="s">
        <v>16</v>
      </c>
      <c r="F1283" s="2" t="s">
        <v>25</v>
      </c>
      <c r="G1283" s="2">
        <v>18</v>
      </c>
      <c r="H1283" s="2" t="s">
        <v>131</v>
      </c>
      <c r="I1283" s="2" t="s">
        <v>27</v>
      </c>
      <c r="J1283" s="12">
        <v>118</v>
      </c>
      <c r="K1283" s="2">
        <v>188</v>
      </c>
      <c r="L1283" s="2">
        <v>1</v>
      </c>
      <c r="M1283" s="12">
        <v>188</v>
      </c>
      <c r="N1283" s="3">
        <v>3</v>
      </c>
      <c r="O1283" s="2" t="str" cm="1">
        <f t="array" ref="O1283">_xlfn.IFS(N1283=1,"Unsatisfactory",N1283=2,"Poor",N1283=3,"Average",N1283=4,"Good",N1283=5,"Excellent")</f>
        <v>Average</v>
      </c>
      <c r="P1283"/>
      <c r="Q1283"/>
      <c r="R1283"/>
      <c r="S1283"/>
      <c r="T1283"/>
      <c r="U1283"/>
    </row>
    <row r="1284" spans="1:21">
      <c r="A1284" s="2">
        <v>178872</v>
      </c>
      <c r="B1284" s="2" t="s">
        <v>76</v>
      </c>
      <c r="C1284" s="4">
        <v>45322</v>
      </c>
      <c r="D1284" s="17">
        <v>45322</v>
      </c>
      <c r="E1284" s="2" t="s">
        <v>37</v>
      </c>
      <c r="F1284" s="2" t="s">
        <v>25</v>
      </c>
      <c r="G1284" s="2">
        <v>29</v>
      </c>
      <c r="H1284" s="2" t="s">
        <v>74</v>
      </c>
      <c r="I1284" s="2" t="s">
        <v>27</v>
      </c>
      <c r="J1284" s="12">
        <v>45</v>
      </c>
      <c r="K1284" s="2">
        <v>70</v>
      </c>
      <c r="L1284" s="2">
        <v>1</v>
      </c>
      <c r="M1284" s="12">
        <v>70</v>
      </c>
      <c r="N1284" s="3">
        <v>4</v>
      </c>
      <c r="O1284" s="2" t="str" cm="1">
        <f t="array" ref="O1284">_xlfn.IFS(N1284=1,"Unsatisfactory",N1284=2,"Poor",N1284=3,"Average",N1284=4,"Good",N1284=5,"Excellent")</f>
        <v>Good</v>
      </c>
      <c r="P1284"/>
      <c r="Q1284"/>
      <c r="R1284"/>
      <c r="S1284"/>
      <c r="T1284"/>
      <c r="U1284"/>
    </row>
    <row r="1285" spans="1:21">
      <c r="A1285" s="2">
        <v>180487</v>
      </c>
      <c r="B1285" s="2" t="s">
        <v>23</v>
      </c>
      <c r="C1285" s="4">
        <v>45397</v>
      </c>
      <c r="D1285" s="17">
        <v>45397</v>
      </c>
      <c r="E1285" s="2" t="s">
        <v>24</v>
      </c>
      <c r="F1285" s="2" t="s">
        <v>17</v>
      </c>
      <c r="G1285" s="2">
        <v>32</v>
      </c>
      <c r="H1285" s="2" t="s">
        <v>129</v>
      </c>
      <c r="I1285" s="2" t="s">
        <v>19</v>
      </c>
      <c r="J1285" s="12">
        <v>9</v>
      </c>
      <c r="K1285" s="2">
        <v>9</v>
      </c>
      <c r="L1285" s="2">
        <v>1</v>
      </c>
      <c r="M1285" s="12">
        <v>9</v>
      </c>
      <c r="N1285" s="3">
        <v>5</v>
      </c>
      <c r="O1285" s="2" t="str" cm="1">
        <f t="array" ref="O1285">_xlfn.IFS(N1285=1,"Unsatisfactory",N1285=2,"Poor",N1285=3,"Average",N1285=4,"Good",N1285=5,"Excellent")</f>
        <v>Excellent</v>
      </c>
      <c r="P1285"/>
      <c r="Q1285"/>
      <c r="R1285"/>
      <c r="S1285"/>
      <c r="T1285"/>
      <c r="U1285"/>
    </row>
    <row r="1286" spans="1:21">
      <c r="A1286" s="2">
        <v>196844</v>
      </c>
      <c r="B1286" s="2" t="s">
        <v>42</v>
      </c>
      <c r="C1286" s="4">
        <v>45266</v>
      </c>
      <c r="D1286" s="17">
        <v>45266</v>
      </c>
      <c r="E1286" s="2" t="s">
        <v>16</v>
      </c>
      <c r="F1286" s="2" t="s">
        <v>17</v>
      </c>
      <c r="G1286" s="2">
        <v>26</v>
      </c>
      <c r="H1286" s="2" t="s">
        <v>79</v>
      </c>
      <c r="I1286" s="2" t="s">
        <v>27</v>
      </c>
      <c r="J1286" s="12">
        <v>65</v>
      </c>
      <c r="K1286" s="2">
        <v>105</v>
      </c>
      <c r="L1286" s="2">
        <v>1</v>
      </c>
      <c r="M1286" s="12">
        <v>105</v>
      </c>
      <c r="N1286" s="3">
        <v>2</v>
      </c>
      <c r="O1286" s="2" t="str" cm="1">
        <f t="array" ref="O1286">_xlfn.IFS(N1286=1,"Unsatisfactory",N1286=2,"Poor",N1286=3,"Average",N1286=4,"Good",N1286=5,"Excellent")</f>
        <v>Poor</v>
      </c>
      <c r="P1286"/>
      <c r="Q1286"/>
      <c r="R1286"/>
      <c r="S1286"/>
      <c r="T1286"/>
      <c r="U1286"/>
    </row>
    <row r="1287" spans="1:21">
      <c r="A1287" s="2">
        <v>197530</v>
      </c>
      <c r="B1287" s="2" t="s">
        <v>42</v>
      </c>
      <c r="C1287" s="4">
        <v>45378</v>
      </c>
      <c r="D1287" s="17">
        <v>45378</v>
      </c>
      <c r="E1287" s="2" t="s">
        <v>16</v>
      </c>
      <c r="F1287" s="2" t="s">
        <v>17</v>
      </c>
      <c r="G1287" s="2">
        <v>26</v>
      </c>
      <c r="H1287" s="2" t="s">
        <v>26</v>
      </c>
      <c r="I1287" s="2" t="s">
        <v>27</v>
      </c>
      <c r="J1287" s="12">
        <v>65</v>
      </c>
      <c r="K1287" s="2">
        <v>105</v>
      </c>
      <c r="L1287" s="2">
        <v>1</v>
      </c>
      <c r="M1287" s="12">
        <v>105</v>
      </c>
      <c r="N1287" s="3">
        <v>5</v>
      </c>
      <c r="O1287" s="2" t="str" cm="1">
        <f t="array" ref="O1287">_xlfn.IFS(N1287=1,"Unsatisfactory",N1287=2,"Poor",N1287=3,"Average",N1287=4,"Good",N1287=5,"Excellent")</f>
        <v>Excellent</v>
      </c>
      <c r="P1287"/>
      <c r="Q1287"/>
      <c r="R1287"/>
      <c r="S1287"/>
      <c r="T1287"/>
      <c r="U1287"/>
    </row>
    <row r="1288" spans="1:21">
      <c r="A1288" s="2">
        <v>141548</v>
      </c>
      <c r="B1288" s="2" t="s">
        <v>23</v>
      </c>
      <c r="C1288" s="4">
        <v>45455</v>
      </c>
      <c r="D1288" s="17">
        <v>45455</v>
      </c>
      <c r="E1288" s="2" t="s">
        <v>24</v>
      </c>
      <c r="F1288" s="2" t="s">
        <v>25</v>
      </c>
      <c r="G1288" s="2">
        <v>28</v>
      </c>
      <c r="H1288" s="2" t="s">
        <v>31</v>
      </c>
      <c r="I1288" s="2" t="s">
        <v>19</v>
      </c>
      <c r="J1288" s="12">
        <v>9</v>
      </c>
      <c r="K1288" s="2">
        <v>9</v>
      </c>
      <c r="L1288" s="2">
        <v>1</v>
      </c>
      <c r="M1288" s="12">
        <v>9</v>
      </c>
      <c r="N1288" s="3">
        <v>5</v>
      </c>
      <c r="O1288" s="2" t="str" cm="1">
        <f t="array" ref="O1288">_xlfn.IFS(N1288=1,"Unsatisfactory",N1288=2,"Poor",N1288=3,"Average",N1288=4,"Good",N1288=5,"Excellent")</f>
        <v>Excellent</v>
      </c>
      <c r="P1288"/>
      <c r="Q1288"/>
      <c r="R1288"/>
      <c r="S1288"/>
      <c r="T1288"/>
      <c r="U1288"/>
    </row>
    <row r="1289" spans="1:21">
      <c r="A1289" s="2">
        <v>151514</v>
      </c>
      <c r="B1289" s="2" t="s">
        <v>42</v>
      </c>
      <c r="C1289" s="4">
        <v>45599</v>
      </c>
      <c r="D1289" s="17">
        <v>45599</v>
      </c>
      <c r="E1289" s="2" t="s">
        <v>16</v>
      </c>
      <c r="F1289" s="2" t="s">
        <v>25</v>
      </c>
      <c r="G1289" s="2">
        <v>18</v>
      </c>
      <c r="H1289" s="2" t="s">
        <v>44</v>
      </c>
      <c r="I1289" s="2" t="s">
        <v>27</v>
      </c>
      <c r="J1289" s="12">
        <v>65</v>
      </c>
      <c r="K1289" s="2">
        <v>90</v>
      </c>
      <c r="L1289" s="2">
        <v>1</v>
      </c>
      <c r="M1289" s="12">
        <v>90</v>
      </c>
      <c r="N1289" s="3">
        <v>5</v>
      </c>
      <c r="O1289" s="2" t="str" cm="1">
        <f t="array" ref="O1289">_xlfn.IFS(N1289=1,"Unsatisfactory",N1289=2,"Poor",N1289=3,"Average",N1289=4,"Good",N1289=5,"Excellent")</f>
        <v>Excellent</v>
      </c>
      <c r="P1289"/>
      <c r="Q1289"/>
      <c r="R1289"/>
      <c r="S1289"/>
      <c r="T1289"/>
      <c r="U1289"/>
    </row>
    <row r="1290" spans="1:21">
      <c r="A1290" s="2">
        <v>159788</v>
      </c>
      <c r="B1290" s="2" t="s">
        <v>23</v>
      </c>
      <c r="C1290" s="4">
        <v>45520</v>
      </c>
      <c r="D1290" s="17">
        <v>45520</v>
      </c>
      <c r="E1290" s="2" t="s">
        <v>24</v>
      </c>
      <c r="F1290" s="2" t="s">
        <v>25</v>
      </c>
      <c r="G1290" s="2">
        <v>31</v>
      </c>
      <c r="H1290" s="2" t="s">
        <v>79</v>
      </c>
      <c r="I1290" s="2" t="s">
        <v>27</v>
      </c>
      <c r="J1290" s="12">
        <v>9</v>
      </c>
      <c r="K1290" s="2">
        <v>49</v>
      </c>
      <c r="L1290" s="2">
        <v>1</v>
      </c>
      <c r="M1290" s="12">
        <v>49</v>
      </c>
      <c r="N1290" s="3">
        <v>5</v>
      </c>
      <c r="O1290" s="2" t="str" cm="1">
        <f t="array" ref="O1290">_xlfn.IFS(N1290=1,"Unsatisfactory",N1290=2,"Poor",N1290=3,"Average",N1290=4,"Good",N1290=5,"Excellent")</f>
        <v>Excellent</v>
      </c>
      <c r="P1290"/>
      <c r="Q1290"/>
      <c r="R1290"/>
      <c r="S1290"/>
      <c r="T1290"/>
      <c r="U1290"/>
    </row>
    <row r="1291" spans="1:21">
      <c r="A1291" s="2">
        <v>171682</v>
      </c>
      <c r="B1291" s="2" t="s">
        <v>30</v>
      </c>
      <c r="C1291" s="4">
        <v>45600</v>
      </c>
      <c r="D1291" s="17">
        <v>45600</v>
      </c>
      <c r="E1291" s="2" t="s">
        <v>24</v>
      </c>
      <c r="F1291" s="2" t="s">
        <v>25</v>
      </c>
      <c r="G1291" s="2">
        <v>22</v>
      </c>
      <c r="H1291" s="2" t="s">
        <v>46</v>
      </c>
      <c r="I1291" s="2" t="s">
        <v>19</v>
      </c>
      <c r="J1291" s="12">
        <v>10</v>
      </c>
      <c r="K1291" s="2">
        <v>10</v>
      </c>
      <c r="L1291" s="2">
        <v>2</v>
      </c>
      <c r="M1291" s="12">
        <v>20</v>
      </c>
      <c r="N1291" s="3">
        <v>3</v>
      </c>
      <c r="O1291" s="2" t="str" cm="1">
        <f t="array" ref="O1291">_xlfn.IFS(N1291=1,"Unsatisfactory",N1291=2,"Poor",N1291=3,"Average",N1291=4,"Good",N1291=5,"Excellent")</f>
        <v>Average</v>
      </c>
      <c r="P1291"/>
      <c r="Q1291"/>
      <c r="R1291"/>
      <c r="S1291"/>
      <c r="T1291"/>
      <c r="U1291"/>
    </row>
    <row r="1292" spans="1:21">
      <c r="A1292" s="2">
        <v>162314</v>
      </c>
      <c r="B1292" s="2" t="s">
        <v>50</v>
      </c>
      <c r="C1292" s="4">
        <v>45486</v>
      </c>
      <c r="D1292" s="17">
        <v>45486</v>
      </c>
      <c r="E1292" s="2" t="s">
        <v>16</v>
      </c>
      <c r="F1292" s="2" t="s">
        <v>25</v>
      </c>
      <c r="G1292" s="2">
        <v>25</v>
      </c>
      <c r="H1292" s="2" t="s">
        <v>128</v>
      </c>
      <c r="I1292" s="2" t="s">
        <v>19</v>
      </c>
      <c r="J1292" s="12">
        <v>97</v>
      </c>
      <c r="K1292" s="2">
        <v>97</v>
      </c>
      <c r="L1292" s="2">
        <v>3</v>
      </c>
      <c r="M1292" s="12">
        <v>291</v>
      </c>
      <c r="N1292" s="3">
        <v>1</v>
      </c>
      <c r="O1292" s="2" t="str" cm="1">
        <f t="array" ref="O1292">_xlfn.IFS(N1292=1,"Unsatisfactory",N1292=2,"Poor",N1292=3,"Average",N1292=4,"Good",N1292=5,"Excellent")</f>
        <v>Unsatisfactory</v>
      </c>
      <c r="P1292"/>
      <c r="Q1292"/>
      <c r="R1292"/>
      <c r="S1292"/>
      <c r="T1292"/>
      <c r="U1292"/>
    </row>
    <row r="1293" spans="1:21">
      <c r="A1293" s="2">
        <v>126135</v>
      </c>
      <c r="B1293" s="2" t="s">
        <v>42</v>
      </c>
      <c r="C1293" s="4">
        <v>45251</v>
      </c>
      <c r="D1293" s="17">
        <v>45251</v>
      </c>
      <c r="E1293" s="2" t="s">
        <v>16</v>
      </c>
      <c r="F1293" s="2" t="s">
        <v>17</v>
      </c>
      <c r="G1293" s="2">
        <v>31</v>
      </c>
      <c r="H1293" s="2" t="s">
        <v>69</v>
      </c>
      <c r="I1293" s="2" t="s">
        <v>19</v>
      </c>
      <c r="J1293" s="12">
        <v>65</v>
      </c>
      <c r="K1293" s="2">
        <v>65</v>
      </c>
      <c r="L1293" s="2">
        <v>4</v>
      </c>
      <c r="M1293" s="12">
        <v>260</v>
      </c>
      <c r="N1293" s="3">
        <v>4</v>
      </c>
      <c r="O1293" s="2" t="str" cm="1">
        <f t="array" ref="O1293">_xlfn.IFS(N1293=1,"Unsatisfactory",N1293=2,"Poor",N1293=3,"Average",N1293=4,"Good",N1293=5,"Excellent")</f>
        <v>Good</v>
      </c>
      <c r="P1293"/>
      <c r="Q1293"/>
      <c r="R1293"/>
      <c r="S1293"/>
      <c r="T1293"/>
      <c r="U1293"/>
    </row>
    <row r="1294" spans="1:21">
      <c r="A1294" s="2">
        <v>141241</v>
      </c>
      <c r="B1294" s="2" t="s">
        <v>23</v>
      </c>
      <c r="C1294" s="4">
        <v>45276</v>
      </c>
      <c r="D1294" s="17">
        <v>45276</v>
      </c>
      <c r="E1294" s="2" t="s">
        <v>24</v>
      </c>
      <c r="F1294" s="2" t="s">
        <v>25</v>
      </c>
      <c r="G1294" s="2">
        <v>19</v>
      </c>
      <c r="H1294" s="2" t="s">
        <v>79</v>
      </c>
      <c r="I1294" s="2" t="s">
        <v>27</v>
      </c>
      <c r="J1294" s="12">
        <v>9</v>
      </c>
      <c r="K1294" s="2">
        <v>49</v>
      </c>
      <c r="L1294" s="2">
        <v>1</v>
      </c>
      <c r="M1294" s="12">
        <v>49</v>
      </c>
      <c r="N1294" s="3">
        <v>3</v>
      </c>
      <c r="O1294" s="2" t="str" cm="1">
        <f t="array" ref="O1294">_xlfn.IFS(N1294=1,"Unsatisfactory",N1294=2,"Poor",N1294=3,"Average",N1294=4,"Good",N1294=5,"Excellent")</f>
        <v>Average</v>
      </c>
      <c r="P1294"/>
      <c r="Q1294"/>
      <c r="R1294"/>
      <c r="S1294"/>
      <c r="T1294"/>
      <c r="U1294"/>
    </row>
    <row r="1295" spans="1:21">
      <c r="A1295" s="2">
        <v>134979</v>
      </c>
      <c r="B1295" s="2" t="s">
        <v>53</v>
      </c>
      <c r="C1295" s="4">
        <v>45468</v>
      </c>
      <c r="D1295" s="17">
        <v>45468</v>
      </c>
      <c r="E1295" s="2" t="s">
        <v>37</v>
      </c>
      <c r="F1295" s="2" t="s">
        <v>25</v>
      </c>
      <c r="G1295" s="2">
        <v>22</v>
      </c>
      <c r="H1295" s="2" t="s">
        <v>129</v>
      </c>
      <c r="I1295" s="2" t="s">
        <v>19</v>
      </c>
      <c r="J1295" s="12">
        <v>15</v>
      </c>
      <c r="K1295" s="2">
        <v>15</v>
      </c>
      <c r="L1295" s="2">
        <v>1</v>
      </c>
      <c r="M1295" s="12">
        <v>15</v>
      </c>
      <c r="N1295" s="3">
        <v>5</v>
      </c>
      <c r="O1295" s="2" t="str" cm="1">
        <f t="array" ref="O1295">_xlfn.IFS(N1295=1,"Unsatisfactory",N1295=2,"Poor",N1295=3,"Average",N1295=4,"Good",N1295=5,"Excellent")</f>
        <v>Excellent</v>
      </c>
      <c r="P1295"/>
      <c r="Q1295"/>
      <c r="R1295"/>
      <c r="S1295"/>
      <c r="T1295"/>
      <c r="U1295"/>
    </row>
    <row r="1296" spans="1:21">
      <c r="A1296" s="2">
        <v>188503</v>
      </c>
      <c r="B1296" s="2" t="s">
        <v>50</v>
      </c>
      <c r="C1296" s="4">
        <v>45433</v>
      </c>
      <c r="D1296" s="17">
        <v>45433</v>
      </c>
      <c r="E1296" s="2" t="s">
        <v>16</v>
      </c>
      <c r="F1296" s="2" t="s">
        <v>17</v>
      </c>
      <c r="G1296" s="2">
        <v>30</v>
      </c>
      <c r="H1296" s="2" t="s">
        <v>74</v>
      </c>
      <c r="I1296" s="2" t="s">
        <v>27</v>
      </c>
      <c r="J1296" s="12">
        <v>97</v>
      </c>
      <c r="K1296" s="2">
        <v>122</v>
      </c>
      <c r="L1296" s="2">
        <v>4</v>
      </c>
      <c r="M1296" s="12">
        <v>488</v>
      </c>
      <c r="N1296" s="3">
        <v>5</v>
      </c>
      <c r="O1296" s="2" t="str" cm="1">
        <f t="array" ref="O1296">_xlfn.IFS(N1296=1,"Unsatisfactory",N1296=2,"Poor",N1296=3,"Average",N1296=4,"Good",N1296=5,"Excellent")</f>
        <v>Excellent</v>
      </c>
      <c r="P1296"/>
      <c r="Q1296"/>
      <c r="R1296"/>
      <c r="S1296"/>
      <c r="T1296"/>
      <c r="U1296"/>
    </row>
    <row r="1297" spans="1:21">
      <c r="A1297" s="2">
        <v>190743</v>
      </c>
      <c r="B1297" s="2" t="s">
        <v>33</v>
      </c>
      <c r="C1297" s="4">
        <v>45482</v>
      </c>
      <c r="D1297" s="17">
        <v>45482</v>
      </c>
      <c r="E1297" s="2" t="s">
        <v>16</v>
      </c>
      <c r="F1297" s="2" t="s">
        <v>17</v>
      </c>
      <c r="G1297" s="2">
        <v>23</v>
      </c>
      <c r="H1297" s="2" t="s">
        <v>58</v>
      </c>
      <c r="I1297" s="2" t="s">
        <v>27</v>
      </c>
      <c r="J1297" s="12">
        <v>118</v>
      </c>
      <c r="K1297" s="2">
        <v>158</v>
      </c>
      <c r="L1297" s="2">
        <v>2</v>
      </c>
      <c r="M1297" s="12">
        <v>316</v>
      </c>
      <c r="N1297" s="3">
        <v>5</v>
      </c>
      <c r="O1297" s="2" t="str" cm="1">
        <f t="array" ref="O1297">_xlfn.IFS(N1297=1,"Unsatisfactory",N1297=2,"Poor",N1297=3,"Average",N1297=4,"Good",N1297=5,"Excellent")</f>
        <v>Excellent</v>
      </c>
      <c r="P1297"/>
      <c r="Q1297"/>
      <c r="R1297"/>
      <c r="S1297"/>
      <c r="T1297"/>
      <c r="U1297"/>
    </row>
    <row r="1298" spans="1:21">
      <c r="A1298" s="2">
        <v>156453</v>
      </c>
      <c r="B1298" s="2" t="s">
        <v>42</v>
      </c>
      <c r="C1298" s="4">
        <v>45374</v>
      </c>
      <c r="D1298" s="17">
        <v>45374</v>
      </c>
      <c r="E1298" s="2" t="s">
        <v>16</v>
      </c>
      <c r="F1298" s="2" t="s">
        <v>25</v>
      </c>
      <c r="G1298" s="2">
        <v>19</v>
      </c>
      <c r="H1298" s="2" t="s">
        <v>80</v>
      </c>
      <c r="I1298" s="2" t="s">
        <v>27</v>
      </c>
      <c r="J1298" s="12">
        <v>65</v>
      </c>
      <c r="K1298" s="2">
        <v>105</v>
      </c>
      <c r="L1298" s="2">
        <v>1</v>
      </c>
      <c r="M1298" s="12">
        <v>105</v>
      </c>
      <c r="N1298" s="3">
        <v>4</v>
      </c>
      <c r="O1298" s="2" t="str" cm="1">
        <f t="array" ref="O1298">_xlfn.IFS(N1298=1,"Unsatisfactory",N1298=2,"Poor",N1298=3,"Average",N1298=4,"Good",N1298=5,"Excellent")</f>
        <v>Good</v>
      </c>
      <c r="P1298"/>
      <c r="Q1298"/>
      <c r="R1298"/>
      <c r="S1298"/>
      <c r="T1298"/>
      <c r="U1298"/>
    </row>
    <row r="1299" spans="1:21">
      <c r="A1299" s="2">
        <v>192514</v>
      </c>
      <c r="B1299" s="2" t="s">
        <v>23</v>
      </c>
      <c r="C1299" s="4">
        <v>45282</v>
      </c>
      <c r="D1299" s="17">
        <v>45282</v>
      </c>
      <c r="E1299" s="2" t="s">
        <v>24</v>
      </c>
      <c r="F1299" s="2" t="s">
        <v>25</v>
      </c>
      <c r="G1299" s="2">
        <v>19</v>
      </c>
      <c r="H1299" s="2" t="s">
        <v>56</v>
      </c>
      <c r="I1299" s="2" t="s">
        <v>19</v>
      </c>
      <c r="J1299" s="12">
        <v>9</v>
      </c>
      <c r="K1299" s="2">
        <v>9</v>
      </c>
      <c r="L1299" s="2">
        <v>2</v>
      </c>
      <c r="M1299" s="12">
        <v>18</v>
      </c>
      <c r="N1299" s="3">
        <v>4</v>
      </c>
      <c r="O1299" s="2" t="str" cm="1">
        <f t="array" ref="O1299">_xlfn.IFS(N1299=1,"Unsatisfactory",N1299=2,"Poor",N1299=3,"Average",N1299=4,"Good",N1299=5,"Excellent")</f>
        <v>Good</v>
      </c>
      <c r="P1299"/>
      <c r="Q1299"/>
      <c r="R1299"/>
      <c r="S1299"/>
      <c r="T1299"/>
      <c r="U1299"/>
    </row>
    <row r="1300" spans="1:21">
      <c r="A1300" s="2">
        <v>187891</v>
      </c>
      <c r="B1300" s="2" t="s">
        <v>82</v>
      </c>
      <c r="C1300" s="4">
        <v>45405</v>
      </c>
      <c r="D1300" s="17">
        <v>45405</v>
      </c>
      <c r="E1300" s="2" t="s">
        <v>37</v>
      </c>
      <c r="F1300" s="2" t="s">
        <v>17</v>
      </c>
      <c r="G1300" s="2">
        <v>18</v>
      </c>
      <c r="H1300" s="2" t="s">
        <v>67</v>
      </c>
      <c r="I1300" s="2" t="s">
        <v>27</v>
      </c>
      <c r="J1300" s="12">
        <v>20</v>
      </c>
      <c r="K1300" s="2">
        <v>60</v>
      </c>
      <c r="L1300" s="2">
        <v>1</v>
      </c>
      <c r="M1300" s="12">
        <v>60</v>
      </c>
      <c r="N1300" s="3">
        <v>1</v>
      </c>
      <c r="O1300" s="2" t="str" cm="1">
        <f t="array" ref="O1300">_xlfn.IFS(N1300=1,"Unsatisfactory",N1300=2,"Poor",N1300=3,"Average",N1300=4,"Good",N1300=5,"Excellent")</f>
        <v>Unsatisfactory</v>
      </c>
      <c r="P1300"/>
      <c r="Q1300"/>
      <c r="R1300"/>
      <c r="S1300"/>
      <c r="T1300"/>
      <c r="U1300"/>
    </row>
    <row r="1301" spans="1:21">
      <c r="A1301" s="2">
        <v>169695</v>
      </c>
      <c r="B1301" s="2" t="s">
        <v>42</v>
      </c>
      <c r="C1301" s="4">
        <v>45441</v>
      </c>
      <c r="D1301" s="17">
        <v>45441</v>
      </c>
      <c r="E1301" s="2" t="s">
        <v>16</v>
      </c>
      <c r="F1301" s="2" t="s">
        <v>17</v>
      </c>
      <c r="G1301" s="2">
        <v>20</v>
      </c>
      <c r="H1301" s="2" t="s">
        <v>38</v>
      </c>
      <c r="I1301" s="2" t="s">
        <v>19</v>
      </c>
      <c r="J1301" s="12">
        <v>65</v>
      </c>
      <c r="K1301" s="2">
        <v>65</v>
      </c>
      <c r="L1301" s="2">
        <v>1</v>
      </c>
      <c r="M1301" s="12">
        <v>65</v>
      </c>
      <c r="N1301" s="3">
        <v>3</v>
      </c>
      <c r="O1301" s="2" t="str" cm="1">
        <f t="array" ref="O1301">_xlfn.IFS(N1301=1,"Unsatisfactory",N1301=2,"Poor",N1301=3,"Average",N1301=4,"Good",N1301=5,"Excellent")</f>
        <v>Average</v>
      </c>
      <c r="P1301"/>
      <c r="Q1301"/>
      <c r="R1301"/>
      <c r="S1301"/>
      <c r="T1301"/>
      <c r="U1301"/>
    </row>
    <row r="1302" spans="1:21">
      <c r="A1302" s="2">
        <v>161804</v>
      </c>
      <c r="B1302" s="2" t="s">
        <v>33</v>
      </c>
      <c r="C1302" s="4">
        <v>45311</v>
      </c>
      <c r="D1302" s="17">
        <v>45311</v>
      </c>
      <c r="E1302" s="2" t="s">
        <v>16</v>
      </c>
      <c r="F1302" s="2" t="s">
        <v>17</v>
      </c>
      <c r="G1302" s="2">
        <v>31</v>
      </c>
      <c r="H1302" s="2" t="s">
        <v>38</v>
      </c>
      <c r="I1302" s="2" t="s">
        <v>19</v>
      </c>
      <c r="J1302" s="12">
        <v>118</v>
      </c>
      <c r="K1302" s="2">
        <v>118</v>
      </c>
      <c r="L1302" s="2">
        <v>5</v>
      </c>
      <c r="M1302" s="12">
        <v>590</v>
      </c>
      <c r="N1302" s="3">
        <v>2</v>
      </c>
      <c r="O1302" s="2" t="str" cm="1">
        <f t="array" ref="O1302">_xlfn.IFS(N1302=1,"Unsatisfactory",N1302=2,"Poor",N1302=3,"Average",N1302=4,"Good",N1302=5,"Excellent")</f>
        <v>Poor</v>
      </c>
      <c r="P1302"/>
      <c r="Q1302"/>
      <c r="R1302"/>
      <c r="S1302"/>
      <c r="T1302"/>
      <c r="U1302"/>
    </row>
    <row r="1303" spans="1:21">
      <c r="A1303" s="2">
        <v>175779</v>
      </c>
      <c r="B1303" s="2" t="s">
        <v>36</v>
      </c>
      <c r="C1303" s="4">
        <v>45503</v>
      </c>
      <c r="D1303" s="17">
        <v>45503</v>
      </c>
      <c r="E1303" s="2" t="s">
        <v>37</v>
      </c>
      <c r="F1303" s="2" t="s">
        <v>17</v>
      </c>
      <c r="G1303" s="2">
        <v>22</v>
      </c>
      <c r="H1303" s="2" t="s">
        <v>60</v>
      </c>
      <c r="I1303" s="2" t="s">
        <v>19</v>
      </c>
      <c r="J1303" s="12">
        <v>32</v>
      </c>
      <c r="K1303" s="2">
        <v>32</v>
      </c>
      <c r="L1303" s="2">
        <v>3</v>
      </c>
      <c r="M1303" s="12">
        <v>96</v>
      </c>
      <c r="N1303" s="3">
        <v>1</v>
      </c>
      <c r="O1303" s="2" t="str" cm="1">
        <f t="array" ref="O1303">_xlfn.IFS(N1303=1,"Unsatisfactory",N1303=2,"Poor",N1303=3,"Average",N1303=4,"Good",N1303=5,"Excellent")</f>
        <v>Unsatisfactory</v>
      </c>
      <c r="P1303"/>
      <c r="Q1303"/>
      <c r="R1303"/>
      <c r="S1303"/>
      <c r="T1303"/>
      <c r="U1303"/>
    </row>
    <row r="1304" spans="1:21">
      <c r="A1304" s="2">
        <v>187319</v>
      </c>
      <c r="B1304" s="2" t="s">
        <v>15</v>
      </c>
      <c r="C1304" s="4">
        <v>45331</v>
      </c>
      <c r="D1304" s="17">
        <v>45331</v>
      </c>
      <c r="E1304" s="2" t="s">
        <v>16</v>
      </c>
      <c r="F1304" s="2" t="s">
        <v>17</v>
      </c>
      <c r="G1304" s="2">
        <v>29</v>
      </c>
      <c r="H1304" s="2" t="s">
        <v>79</v>
      </c>
      <c r="I1304" s="2" t="s">
        <v>27</v>
      </c>
      <c r="J1304" s="12">
        <v>100</v>
      </c>
      <c r="K1304" s="2">
        <v>140</v>
      </c>
      <c r="L1304" s="2">
        <v>1</v>
      </c>
      <c r="M1304" s="12">
        <v>140</v>
      </c>
      <c r="N1304" s="3">
        <v>4</v>
      </c>
      <c r="O1304" s="2" t="str" cm="1">
        <f t="array" ref="O1304">_xlfn.IFS(N1304=1,"Unsatisfactory",N1304=2,"Poor",N1304=3,"Average",N1304=4,"Good",N1304=5,"Excellent")</f>
        <v>Good</v>
      </c>
      <c r="P1304"/>
      <c r="Q1304"/>
      <c r="R1304"/>
      <c r="S1304"/>
      <c r="T1304"/>
      <c r="U1304"/>
    </row>
    <row r="1305" spans="1:21">
      <c r="A1305" s="2">
        <v>135944</v>
      </c>
      <c r="B1305" s="2" t="s">
        <v>50</v>
      </c>
      <c r="C1305" s="4">
        <v>45249</v>
      </c>
      <c r="D1305" s="17">
        <v>45249</v>
      </c>
      <c r="E1305" s="2" t="s">
        <v>16</v>
      </c>
      <c r="F1305" s="2" t="s">
        <v>17</v>
      </c>
      <c r="G1305" s="2">
        <v>30</v>
      </c>
      <c r="H1305" s="2" t="s">
        <v>38</v>
      </c>
      <c r="I1305" s="2" t="s">
        <v>19</v>
      </c>
      <c r="J1305" s="12">
        <v>97</v>
      </c>
      <c r="K1305" s="2">
        <v>97</v>
      </c>
      <c r="L1305" s="2">
        <v>4</v>
      </c>
      <c r="M1305" s="12">
        <v>388</v>
      </c>
      <c r="N1305" s="3">
        <v>1</v>
      </c>
      <c r="O1305" s="2" t="str" cm="1">
        <f t="array" ref="O1305">_xlfn.IFS(N1305=1,"Unsatisfactory",N1305=2,"Poor",N1305=3,"Average",N1305=4,"Good",N1305=5,"Excellent")</f>
        <v>Unsatisfactory</v>
      </c>
      <c r="P1305"/>
      <c r="Q1305"/>
      <c r="R1305"/>
      <c r="S1305"/>
      <c r="T1305"/>
      <c r="U1305"/>
    </row>
    <row r="1306" spans="1:21">
      <c r="A1306" s="2">
        <v>136255</v>
      </c>
      <c r="B1306" s="2" t="s">
        <v>53</v>
      </c>
      <c r="C1306" s="4">
        <v>45561</v>
      </c>
      <c r="D1306" s="17">
        <v>45561</v>
      </c>
      <c r="E1306" s="2" t="s">
        <v>37</v>
      </c>
      <c r="F1306" s="2" t="s">
        <v>17</v>
      </c>
      <c r="G1306" s="2">
        <v>27</v>
      </c>
      <c r="H1306" s="2" t="s">
        <v>62</v>
      </c>
      <c r="I1306" s="2" t="s">
        <v>19</v>
      </c>
      <c r="J1306" s="12">
        <v>15</v>
      </c>
      <c r="K1306" s="2">
        <v>15</v>
      </c>
      <c r="L1306" s="2">
        <v>3</v>
      </c>
      <c r="M1306" s="12">
        <v>45</v>
      </c>
      <c r="N1306" s="3">
        <v>3</v>
      </c>
      <c r="O1306" s="2" t="str" cm="1">
        <f t="array" ref="O1306">_xlfn.IFS(N1306=1,"Unsatisfactory",N1306=2,"Poor",N1306=3,"Average",N1306=4,"Good",N1306=5,"Excellent")</f>
        <v>Average</v>
      </c>
      <c r="P1306"/>
      <c r="Q1306"/>
      <c r="R1306"/>
      <c r="S1306"/>
      <c r="T1306"/>
      <c r="U1306"/>
    </row>
    <row r="1307" spans="1:21">
      <c r="A1307" s="2">
        <v>128847</v>
      </c>
      <c r="B1307" s="2" t="s">
        <v>42</v>
      </c>
      <c r="C1307" s="4">
        <v>45479</v>
      </c>
      <c r="D1307" s="17">
        <v>45479</v>
      </c>
      <c r="E1307" s="2" t="s">
        <v>16</v>
      </c>
      <c r="F1307" s="2" t="s">
        <v>17</v>
      </c>
      <c r="G1307" s="2">
        <v>32</v>
      </c>
      <c r="H1307" s="2" t="s">
        <v>60</v>
      </c>
      <c r="I1307" s="2" t="s">
        <v>19</v>
      </c>
      <c r="J1307" s="12">
        <v>65</v>
      </c>
      <c r="K1307" s="2">
        <v>65</v>
      </c>
      <c r="L1307" s="2">
        <v>2</v>
      </c>
      <c r="M1307" s="12">
        <v>130</v>
      </c>
      <c r="N1307" s="3">
        <v>4</v>
      </c>
      <c r="O1307" s="2" t="str" cm="1">
        <f t="array" ref="O1307">_xlfn.IFS(N1307=1,"Unsatisfactory",N1307=2,"Poor",N1307=3,"Average",N1307=4,"Good",N1307=5,"Excellent")</f>
        <v>Good</v>
      </c>
      <c r="P1307"/>
      <c r="Q1307"/>
      <c r="R1307"/>
      <c r="S1307"/>
      <c r="T1307"/>
      <c r="U1307"/>
    </row>
    <row r="1308" spans="1:21">
      <c r="A1308" s="2">
        <v>176012</v>
      </c>
      <c r="B1308" s="2" t="s">
        <v>15</v>
      </c>
      <c r="C1308" s="4">
        <v>45563</v>
      </c>
      <c r="D1308" s="17">
        <v>45563</v>
      </c>
      <c r="E1308" s="2" t="s">
        <v>16</v>
      </c>
      <c r="F1308" s="2" t="s">
        <v>25</v>
      </c>
      <c r="G1308" s="2">
        <v>30</v>
      </c>
      <c r="H1308" s="2" t="s">
        <v>75</v>
      </c>
      <c r="I1308" s="2" t="s">
        <v>27</v>
      </c>
      <c r="J1308" s="12">
        <v>100</v>
      </c>
      <c r="K1308" s="2">
        <v>170</v>
      </c>
      <c r="L1308" s="2">
        <v>1</v>
      </c>
      <c r="M1308" s="12">
        <v>170</v>
      </c>
      <c r="N1308" s="3">
        <v>5</v>
      </c>
      <c r="O1308" s="2" t="str" cm="1">
        <f t="array" ref="O1308">_xlfn.IFS(N1308=1,"Unsatisfactory",N1308=2,"Poor",N1308=3,"Average",N1308=4,"Good",N1308=5,"Excellent")</f>
        <v>Excellent</v>
      </c>
      <c r="P1308"/>
      <c r="Q1308"/>
      <c r="R1308"/>
      <c r="S1308"/>
      <c r="T1308"/>
      <c r="U1308"/>
    </row>
    <row r="1309" spans="1:21">
      <c r="A1309" s="2">
        <v>165229</v>
      </c>
      <c r="B1309" s="2" t="s">
        <v>50</v>
      </c>
      <c r="C1309" s="4">
        <v>45453</v>
      </c>
      <c r="D1309" s="17">
        <v>45453</v>
      </c>
      <c r="E1309" s="2" t="s">
        <v>16</v>
      </c>
      <c r="F1309" s="2" t="s">
        <v>17</v>
      </c>
      <c r="G1309" s="2">
        <v>19</v>
      </c>
      <c r="H1309" s="2" t="s">
        <v>46</v>
      </c>
      <c r="I1309" s="2" t="s">
        <v>19</v>
      </c>
      <c r="J1309" s="12">
        <v>97</v>
      </c>
      <c r="K1309" s="2">
        <v>97</v>
      </c>
      <c r="L1309" s="2">
        <v>1</v>
      </c>
      <c r="M1309" s="12">
        <v>97</v>
      </c>
      <c r="N1309" s="3">
        <v>5</v>
      </c>
      <c r="O1309" s="2" t="str" cm="1">
        <f t="array" ref="O1309">_xlfn.IFS(N1309=1,"Unsatisfactory",N1309=2,"Poor",N1309=3,"Average",N1309=4,"Good",N1309=5,"Excellent")</f>
        <v>Excellent</v>
      </c>
      <c r="P1309"/>
      <c r="Q1309"/>
      <c r="R1309"/>
      <c r="S1309"/>
      <c r="T1309"/>
      <c r="U1309"/>
    </row>
    <row r="1310" spans="1:21">
      <c r="A1310" s="2">
        <v>155732</v>
      </c>
      <c r="B1310" s="2" t="s">
        <v>42</v>
      </c>
      <c r="C1310" s="4">
        <v>45244</v>
      </c>
      <c r="D1310" s="17">
        <v>45244</v>
      </c>
      <c r="E1310" s="2" t="s">
        <v>16</v>
      </c>
      <c r="F1310" s="2" t="s">
        <v>17</v>
      </c>
      <c r="G1310" s="2">
        <v>33</v>
      </c>
      <c r="H1310" s="2" t="s">
        <v>74</v>
      </c>
      <c r="I1310" s="2" t="s">
        <v>27</v>
      </c>
      <c r="J1310" s="12">
        <v>65</v>
      </c>
      <c r="K1310" s="2">
        <v>90</v>
      </c>
      <c r="L1310" s="2">
        <v>4</v>
      </c>
      <c r="M1310" s="12">
        <v>360</v>
      </c>
      <c r="N1310" s="3">
        <v>2</v>
      </c>
      <c r="O1310" s="2" t="str" cm="1">
        <f t="array" ref="O1310">_xlfn.IFS(N1310=1,"Unsatisfactory",N1310=2,"Poor",N1310=3,"Average",N1310=4,"Good",N1310=5,"Excellent")</f>
        <v>Poor</v>
      </c>
      <c r="P1310"/>
      <c r="Q1310"/>
      <c r="R1310"/>
      <c r="S1310"/>
      <c r="T1310"/>
      <c r="U1310"/>
    </row>
    <row r="1311" spans="1:21">
      <c r="A1311" s="2">
        <v>140596</v>
      </c>
      <c r="B1311" s="2" t="s">
        <v>36</v>
      </c>
      <c r="C1311" s="4">
        <v>45262</v>
      </c>
      <c r="D1311" s="17">
        <v>45262</v>
      </c>
      <c r="E1311" s="2" t="s">
        <v>37</v>
      </c>
      <c r="F1311" s="2" t="s">
        <v>17</v>
      </c>
      <c r="G1311" s="2">
        <v>28</v>
      </c>
      <c r="H1311" s="2" t="s">
        <v>115</v>
      </c>
      <c r="I1311" s="2" t="s">
        <v>19</v>
      </c>
      <c r="J1311" s="12">
        <v>32</v>
      </c>
      <c r="K1311" s="2">
        <v>32</v>
      </c>
      <c r="L1311" s="2">
        <v>1</v>
      </c>
      <c r="M1311" s="12">
        <v>32</v>
      </c>
      <c r="N1311" s="3">
        <v>3</v>
      </c>
      <c r="O1311" s="2" t="str" cm="1">
        <f t="array" ref="O1311">_xlfn.IFS(N1311=1,"Unsatisfactory",N1311=2,"Poor",N1311=3,"Average",N1311=4,"Good",N1311=5,"Excellent")</f>
        <v>Average</v>
      </c>
      <c r="P1311"/>
      <c r="Q1311"/>
      <c r="R1311"/>
      <c r="S1311"/>
      <c r="T1311"/>
      <c r="U1311"/>
    </row>
    <row r="1312" spans="1:21">
      <c r="A1312" s="2">
        <v>162752</v>
      </c>
      <c r="B1312" s="2" t="s">
        <v>53</v>
      </c>
      <c r="C1312" s="4">
        <v>45346</v>
      </c>
      <c r="D1312" s="17">
        <v>45346</v>
      </c>
      <c r="E1312" s="2" t="s">
        <v>37</v>
      </c>
      <c r="F1312" s="2" t="s">
        <v>17</v>
      </c>
      <c r="G1312" s="2">
        <v>21</v>
      </c>
      <c r="H1312" s="2" t="s">
        <v>60</v>
      </c>
      <c r="I1312" s="2" t="s">
        <v>19</v>
      </c>
      <c r="J1312" s="12">
        <v>15</v>
      </c>
      <c r="K1312" s="2">
        <v>15</v>
      </c>
      <c r="L1312" s="2">
        <v>1</v>
      </c>
      <c r="M1312" s="12">
        <v>15</v>
      </c>
      <c r="N1312" s="3">
        <v>3</v>
      </c>
      <c r="O1312" s="2" t="str" cm="1">
        <f t="array" ref="O1312">_xlfn.IFS(N1312=1,"Unsatisfactory",N1312=2,"Poor",N1312=3,"Average",N1312=4,"Good",N1312=5,"Excellent")</f>
        <v>Average</v>
      </c>
      <c r="P1312"/>
      <c r="Q1312"/>
      <c r="R1312"/>
      <c r="S1312"/>
      <c r="T1312"/>
      <c r="U1312"/>
    </row>
    <row r="1313" spans="1:21">
      <c r="A1313" s="2">
        <v>137983</v>
      </c>
      <c r="B1313" s="2" t="s">
        <v>42</v>
      </c>
      <c r="C1313" s="4">
        <v>45332</v>
      </c>
      <c r="D1313" s="17">
        <v>45332</v>
      </c>
      <c r="E1313" s="2" t="s">
        <v>16</v>
      </c>
      <c r="F1313" s="2" t="s">
        <v>17</v>
      </c>
      <c r="G1313" s="2">
        <v>23</v>
      </c>
      <c r="H1313" s="2" t="s">
        <v>60</v>
      </c>
      <c r="I1313" s="2" t="s">
        <v>19</v>
      </c>
      <c r="J1313" s="12">
        <v>65</v>
      </c>
      <c r="K1313" s="2">
        <v>65</v>
      </c>
      <c r="L1313" s="2">
        <v>1</v>
      </c>
      <c r="M1313" s="12">
        <v>65</v>
      </c>
      <c r="N1313" s="3">
        <v>4</v>
      </c>
      <c r="O1313" s="2" t="str" cm="1">
        <f t="array" ref="O1313">_xlfn.IFS(N1313=1,"Unsatisfactory",N1313=2,"Poor",N1313=3,"Average",N1313=4,"Good",N1313=5,"Excellent")</f>
        <v>Good</v>
      </c>
      <c r="P1313"/>
      <c r="Q1313"/>
      <c r="R1313"/>
      <c r="S1313"/>
      <c r="T1313"/>
      <c r="U1313"/>
    </row>
    <row r="1314" spans="1:21">
      <c r="A1314" s="2">
        <v>152975</v>
      </c>
      <c r="B1314" s="2" t="s">
        <v>78</v>
      </c>
      <c r="C1314" s="4">
        <v>45485</v>
      </c>
      <c r="D1314" s="17">
        <v>45485</v>
      </c>
      <c r="E1314" s="2" t="s">
        <v>37</v>
      </c>
      <c r="F1314" s="2" t="s">
        <v>17</v>
      </c>
      <c r="G1314" s="2">
        <v>18</v>
      </c>
      <c r="H1314" s="2" t="s">
        <v>67</v>
      </c>
      <c r="I1314" s="2" t="s">
        <v>27</v>
      </c>
      <c r="J1314" s="12">
        <v>50</v>
      </c>
      <c r="K1314" s="2">
        <v>90</v>
      </c>
      <c r="L1314" s="2">
        <v>3</v>
      </c>
      <c r="M1314" s="12">
        <v>270</v>
      </c>
      <c r="N1314" s="3">
        <v>4</v>
      </c>
      <c r="O1314" s="2" t="str" cm="1">
        <f t="array" ref="O1314">_xlfn.IFS(N1314=1,"Unsatisfactory",N1314=2,"Poor",N1314=3,"Average",N1314=4,"Good",N1314=5,"Excellent")</f>
        <v>Good</v>
      </c>
      <c r="P1314"/>
      <c r="Q1314"/>
      <c r="R1314"/>
      <c r="S1314"/>
      <c r="T1314"/>
      <c r="U1314"/>
    </row>
    <row r="1315" spans="1:21">
      <c r="A1315" s="2">
        <v>139907</v>
      </c>
      <c r="B1315" s="2" t="s">
        <v>48</v>
      </c>
      <c r="C1315" s="4">
        <v>45456</v>
      </c>
      <c r="D1315" s="17">
        <v>45456</v>
      </c>
      <c r="E1315" s="2" t="s">
        <v>16</v>
      </c>
      <c r="F1315" s="2" t="s">
        <v>25</v>
      </c>
      <c r="G1315" s="2">
        <v>26</v>
      </c>
      <c r="H1315" s="2" t="s">
        <v>56</v>
      </c>
      <c r="I1315" s="2" t="s">
        <v>19</v>
      </c>
      <c r="J1315" s="12">
        <v>130</v>
      </c>
      <c r="K1315" s="2">
        <v>130</v>
      </c>
      <c r="L1315" s="2">
        <v>2</v>
      </c>
      <c r="M1315" s="12">
        <v>260</v>
      </c>
      <c r="N1315" s="3">
        <v>1</v>
      </c>
      <c r="O1315" s="2" t="str" cm="1">
        <f t="array" ref="O1315">_xlfn.IFS(N1315=1,"Unsatisfactory",N1315=2,"Poor",N1315=3,"Average",N1315=4,"Good",N1315=5,"Excellent")</f>
        <v>Unsatisfactory</v>
      </c>
      <c r="P1315"/>
      <c r="Q1315"/>
      <c r="R1315"/>
      <c r="S1315"/>
      <c r="T1315"/>
      <c r="U1315"/>
    </row>
    <row r="1316" spans="1:21">
      <c r="A1316" s="2">
        <v>138676</v>
      </c>
      <c r="B1316" s="2" t="s">
        <v>50</v>
      </c>
      <c r="C1316" s="4">
        <v>45430</v>
      </c>
      <c r="D1316" s="17">
        <v>45430</v>
      </c>
      <c r="E1316" s="2" t="s">
        <v>16</v>
      </c>
      <c r="F1316" s="2" t="s">
        <v>17</v>
      </c>
      <c r="G1316" s="2">
        <v>20</v>
      </c>
      <c r="H1316" s="2" t="s">
        <v>38</v>
      </c>
      <c r="I1316" s="2" t="s">
        <v>19</v>
      </c>
      <c r="J1316" s="12">
        <v>97</v>
      </c>
      <c r="K1316" s="2">
        <v>97</v>
      </c>
      <c r="L1316" s="2">
        <v>1</v>
      </c>
      <c r="M1316" s="12">
        <v>97</v>
      </c>
      <c r="N1316" s="3">
        <v>5</v>
      </c>
      <c r="O1316" s="2" t="str" cm="1">
        <f t="array" ref="O1316">_xlfn.IFS(N1316=1,"Unsatisfactory",N1316=2,"Poor",N1316=3,"Average",N1316=4,"Good",N1316=5,"Excellent")</f>
        <v>Excellent</v>
      </c>
      <c r="P1316"/>
      <c r="Q1316"/>
      <c r="R1316"/>
      <c r="S1316"/>
      <c r="T1316"/>
      <c r="U1316"/>
    </row>
    <row r="1317" spans="1:21">
      <c r="A1317" s="2">
        <v>140069</v>
      </c>
      <c r="B1317" s="2" t="s">
        <v>50</v>
      </c>
      <c r="C1317" s="4">
        <v>45331</v>
      </c>
      <c r="D1317" s="17">
        <v>45331</v>
      </c>
      <c r="E1317" s="2" t="s">
        <v>16</v>
      </c>
      <c r="F1317" s="2" t="s">
        <v>17</v>
      </c>
      <c r="G1317" s="2">
        <v>24</v>
      </c>
      <c r="H1317" s="2" t="s">
        <v>74</v>
      </c>
      <c r="I1317" s="2" t="s">
        <v>27</v>
      </c>
      <c r="J1317" s="12">
        <v>97</v>
      </c>
      <c r="K1317" s="2">
        <v>122</v>
      </c>
      <c r="L1317" s="2">
        <v>1</v>
      </c>
      <c r="M1317" s="12">
        <v>122</v>
      </c>
      <c r="N1317" s="3">
        <v>5</v>
      </c>
      <c r="O1317" s="2" t="str" cm="1">
        <f t="array" ref="O1317">_xlfn.IFS(N1317=1,"Unsatisfactory",N1317=2,"Poor",N1317=3,"Average",N1317=4,"Good",N1317=5,"Excellent")</f>
        <v>Excellent</v>
      </c>
      <c r="P1317"/>
      <c r="Q1317"/>
      <c r="R1317"/>
      <c r="S1317"/>
      <c r="T1317"/>
      <c r="U1317"/>
    </row>
    <row r="1318" spans="1:21">
      <c r="A1318" s="2">
        <v>199810</v>
      </c>
      <c r="B1318" s="2" t="s">
        <v>53</v>
      </c>
      <c r="C1318" s="4">
        <v>45473</v>
      </c>
      <c r="D1318" s="17">
        <v>45473</v>
      </c>
      <c r="E1318" s="2" t="s">
        <v>37</v>
      </c>
      <c r="F1318" s="2" t="s">
        <v>17</v>
      </c>
      <c r="G1318" s="2">
        <v>35</v>
      </c>
      <c r="H1318" s="2" t="s">
        <v>31</v>
      </c>
      <c r="I1318" s="2" t="s">
        <v>19</v>
      </c>
      <c r="J1318" s="12">
        <v>15</v>
      </c>
      <c r="K1318" s="2">
        <v>15</v>
      </c>
      <c r="L1318" s="2">
        <v>1</v>
      </c>
      <c r="M1318" s="12">
        <v>15</v>
      </c>
      <c r="N1318" s="3">
        <v>5</v>
      </c>
      <c r="O1318" s="2" t="str" cm="1">
        <f t="array" ref="O1318">_xlfn.IFS(N1318=1,"Unsatisfactory",N1318=2,"Poor",N1318=3,"Average",N1318=4,"Good",N1318=5,"Excellent")</f>
        <v>Excellent</v>
      </c>
      <c r="P1318"/>
      <c r="Q1318"/>
      <c r="R1318"/>
      <c r="S1318"/>
      <c r="T1318"/>
      <c r="U1318"/>
    </row>
    <row r="1319" spans="1:21">
      <c r="A1319" s="2">
        <v>188779</v>
      </c>
      <c r="B1319" s="2" t="s">
        <v>23</v>
      </c>
      <c r="C1319" s="4">
        <v>45555</v>
      </c>
      <c r="D1319" s="17">
        <v>45555</v>
      </c>
      <c r="E1319" s="2" t="s">
        <v>24</v>
      </c>
      <c r="F1319" s="2" t="s">
        <v>25</v>
      </c>
      <c r="G1319" s="2">
        <v>29</v>
      </c>
      <c r="H1319" s="2" t="s">
        <v>67</v>
      </c>
      <c r="I1319" s="2" t="s">
        <v>27</v>
      </c>
      <c r="J1319" s="12">
        <v>9</v>
      </c>
      <c r="K1319" s="2">
        <v>49</v>
      </c>
      <c r="L1319" s="2">
        <v>1</v>
      </c>
      <c r="M1319" s="12">
        <v>49</v>
      </c>
      <c r="N1319" s="3">
        <v>4</v>
      </c>
      <c r="O1319" s="2" t="str" cm="1">
        <f t="array" ref="O1319">_xlfn.IFS(N1319=1,"Unsatisfactory",N1319=2,"Poor",N1319=3,"Average",N1319=4,"Good",N1319=5,"Excellent")</f>
        <v>Good</v>
      </c>
      <c r="P1319"/>
      <c r="Q1319"/>
      <c r="R1319"/>
      <c r="S1319"/>
      <c r="T1319"/>
      <c r="U1319"/>
    </row>
    <row r="1320" spans="1:21">
      <c r="A1320" s="2">
        <v>131830</v>
      </c>
      <c r="B1320" s="2" t="s">
        <v>30</v>
      </c>
      <c r="C1320" s="4">
        <v>45491</v>
      </c>
      <c r="D1320" s="17">
        <v>45491</v>
      </c>
      <c r="E1320" s="2" t="s">
        <v>24</v>
      </c>
      <c r="F1320" s="2" t="s">
        <v>25</v>
      </c>
      <c r="G1320" s="2">
        <v>23</v>
      </c>
      <c r="H1320" s="2" t="s">
        <v>56</v>
      </c>
      <c r="I1320" s="2" t="s">
        <v>19</v>
      </c>
      <c r="J1320" s="12">
        <v>10</v>
      </c>
      <c r="K1320" s="2">
        <v>10</v>
      </c>
      <c r="L1320" s="2">
        <v>1</v>
      </c>
      <c r="M1320" s="12">
        <v>10</v>
      </c>
      <c r="N1320" s="3">
        <v>1</v>
      </c>
      <c r="O1320" s="2" t="str" cm="1">
        <f t="array" ref="O1320">_xlfn.IFS(N1320=1,"Unsatisfactory",N1320=2,"Poor",N1320=3,"Average",N1320=4,"Good",N1320=5,"Excellent")</f>
        <v>Unsatisfactory</v>
      </c>
      <c r="P1320"/>
      <c r="Q1320"/>
      <c r="R1320"/>
      <c r="S1320"/>
      <c r="T1320"/>
      <c r="U1320"/>
    </row>
    <row r="1321" spans="1:21">
      <c r="A1321" s="2">
        <v>180931</v>
      </c>
      <c r="B1321" s="2" t="s">
        <v>30</v>
      </c>
      <c r="C1321" s="4">
        <v>45362</v>
      </c>
      <c r="D1321" s="17">
        <v>45362</v>
      </c>
      <c r="E1321" s="2" t="s">
        <v>24</v>
      </c>
      <c r="F1321" s="2" t="s">
        <v>25</v>
      </c>
      <c r="G1321" s="2">
        <v>31</v>
      </c>
      <c r="H1321" s="2" t="s">
        <v>46</v>
      </c>
      <c r="I1321" s="2" t="s">
        <v>19</v>
      </c>
      <c r="J1321" s="12">
        <v>10</v>
      </c>
      <c r="K1321" s="2">
        <v>10</v>
      </c>
      <c r="L1321" s="2">
        <v>1</v>
      </c>
      <c r="M1321" s="12">
        <v>10</v>
      </c>
      <c r="N1321" s="3">
        <v>5</v>
      </c>
      <c r="O1321" s="2" t="str" cm="1">
        <f t="array" ref="O1321">_xlfn.IFS(N1321=1,"Unsatisfactory",N1321=2,"Poor",N1321=3,"Average",N1321=4,"Good",N1321=5,"Excellent")</f>
        <v>Excellent</v>
      </c>
      <c r="P1321"/>
      <c r="Q1321"/>
      <c r="R1321"/>
      <c r="S1321"/>
      <c r="T1321"/>
      <c r="U1321"/>
    </row>
    <row r="1322" spans="1:21">
      <c r="A1322" s="2">
        <v>125658</v>
      </c>
      <c r="B1322" s="2" t="s">
        <v>42</v>
      </c>
      <c r="C1322" s="4">
        <v>45292</v>
      </c>
      <c r="D1322" s="17">
        <v>45292</v>
      </c>
      <c r="E1322" s="2" t="s">
        <v>16</v>
      </c>
      <c r="F1322" s="2" t="s">
        <v>17</v>
      </c>
      <c r="G1322" s="2">
        <v>32</v>
      </c>
      <c r="H1322" s="2" t="s">
        <v>31</v>
      </c>
      <c r="I1322" s="2" t="s">
        <v>19</v>
      </c>
      <c r="J1322" s="12">
        <v>65</v>
      </c>
      <c r="K1322" s="2">
        <v>65</v>
      </c>
      <c r="L1322" s="2">
        <v>3</v>
      </c>
      <c r="M1322" s="12">
        <v>195</v>
      </c>
      <c r="N1322" s="3">
        <v>1</v>
      </c>
      <c r="O1322" s="2" t="str" cm="1">
        <f t="array" ref="O1322">_xlfn.IFS(N1322=1,"Unsatisfactory",N1322=2,"Poor",N1322=3,"Average",N1322=4,"Good",N1322=5,"Excellent")</f>
        <v>Unsatisfactory</v>
      </c>
      <c r="P1322"/>
      <c r="Q1322"/>
      <c r="R1322"/>
      <c r="S1322"/>
      <c r="T1322"/>
      <c r="U1322"/>
    </row>
    <row r="1323" spans="1:21">
      <c r="A1323" s="2">
        <v>168773</v>
      </c>
      <c r="B1323" s="2" t="s">
        <v>15</v>
      </c>
      <c r="C1323" s="4">
        <v>45288</v>
      </c>
      <c r="D1323" s="17">
        <v>45288</v>
      </c>
      <c r="E1323" s="2" t="s">
        <v>16</v>
      </c>
      <c r="F1323" s="2" t="s">
        <v>25</v>
      </c>
      <c r="G1323" s="2">
        <v>20</v>
      </c>
      <c r="H1323" s="2" t="s">
        <v>34</v>
      </c>
      <c r="I1323" s="2" t="s">
        <v>27</v>
      </c>
      <c r="J1323" s="12">
        <v>100</v>
      </c>
      <c r="K1323" s="2">
        <v>200</v>
      </c>
      <c r="L1323" s="2">
        <v>2</v>
      </c>
      <c r="M1323" s="12">
        <v>400</v>
      </c>
      <c r="N1323" s="3">
        <v>4</v>
      </c>
      <c r="O1323" s="2" t="str" cm="1">
        <f t="array" ref="O1323">_xlfn.IFS(N1323=1,"Unsatisfactory",N1323=2,"Poor",N1323=3,"Average",N1323=4,"Good",N1323=5,"Excellent")</f>
        <v>Good</v>
      </c>
      <c r="P1323"/>
      <c r="Q1323"/>
      <c r="R1323"/>
      <c r="S1323"/>
      <c r="T1323"/>
      <c r="U1323"/>
    </row>
    <row r="1324" spans="1:21">
      <c r="A1324" s="2">
        <v>181695</v>
      </c>
      <c r="B1324" s="2" t="s">
        <v>85</v>
      </c>
      <c r="C1324" s="4">
        <v>45389</v>
      </c>
      <c r="D1324" s="17">
        <v>45389</v>
      </c>
      <c r="E1324" s="2" t="s">
        <v>24</v>
      </c>
      <c r="F1324" s="2" t="s">
        <v>25</v>
      </c>
      <c r="G1324" s="2">
        <v>30</v>
      </c>
      <c r="H1324" s="2" t="s">
        <v>129</v>
      </c>
      <c r="I1324" s="2" t="s">
        <v>19</v>
      </c>
      <c r="J1324" s="12">
        <v>23</v>
      </c>
      <c r="K1324" s="2">
        <v>23</v>
      </c>
      <c r="L1324" s="2">
        <v>1</v>
      </c>
      <c r="M1324" s="12">
        <v>23</v>
      </c>
      <c r="N1324" s="3">
        <v>3</v>
      </c>
      <c r="O1324" s="2" t="str" cm="1">
        <f t="array" ref="O1324">_xlfn.IFS(N1324=1,"Unsatisfactory",N1324=2,"Poor",N1324=3,"Average",N1324=4,"Good",N1324=5,"Excellent")</f>
        <v>Average</v>
      </c>
      <c r="P1324"/>
      <c r="Q1324"/>
      <c r="R1324"/>
      <c r="S1324"/>
      <c r="T1324"/>
      <c r="U1324"/>
    </row>
    <row r="1325" spans="1:21">
      <c r="A1325" s="2">
        <v>185047</v>
      </c>
      <c r="B1325" s="2" t="s">
        <v>85</v>
      </c>
      <c r="C1325" s="4">
        <v>45432</v>
      </c>
      <c r="D1325" s="17">
        <v>45432</v>
      </c>
      <c r="E1325" s="2" t="s">
        <v>24</v>
      </c>
      <c r="F1325" s="2" t="s">
        <v>17</v>
      </c>
      <c r="G1325" s="2">
        <v>29</v>
      </c>
      <c r="H1325" s="2" t="s">
        <v>115</v>
      </c>
      <c r="I1325" s="2" t="s">
        <v>19</v>
      </c>
      <c r="J1325" s="12">
        <v>23</v>
      </c>
      <c r="K1325" s="2">
        <v>23</v>
      </c>
      <c r="L1325" s="2">
        <v>4</v>
      </c>
      <c r="M1325" s="12">
        <v>92</v>
      </c>
      <c r="N1325" s="3">
        <v>5</v>
      </c>
      <c r="O1325" s="2" t="str" cm="1">
        <f t="array" ref="O1325">_xlfn.IFS(N1325=1,"Unsatisfactory",N1325=2,"Poor",N1325=3,"Average",N1325=4,"Good",N1325=5,"Excellent")</f>
        <v>Excellent</v>
      </c>
      <c r="P1325"/>
      <c r="Q1325"/>
      <c r="R1325"/>
      <c r="S1325"/>
      <c r="T1325"/>
      <c r="U1325"/>
    </row>
    <row r="1326" spans="1:21">
      <c r="A1326" s="2">
        <v>147469</v>
      </c>
      <c r="B1326" s="2" t="s">
        <v>53</v>
      </c>
      <c r="C1326" s="4">
        <v>45313</v>
      </c>
      <c r="D1326" s="17">
        <v>45313</v>
      </c>
      <c r="E1326" s="2" t="s">
        <v>37</v>
      </c>
      <c r="F1326" s="2" t="s">
        <v>25</v>
      </c>
      <c r="G1326" s="2">
        <v>35</v>
      </c>
      <c r="H1326" s="2" t="s">
        <v>44</v>
      </c>
      <c r="I1326" s="2" t="s">
        <v>27</v>
      </c>
      <c r="J1326" s="12">
        <v>15</v>
      </c>
      <c r="K1326" s="2">
        <v>40</v>
      </c>
      <c r="L1326" s="2">
        <v>1</v>
      </c>
      <c r="M1326" s="12">
        <v>40</v>
      </c>
      <c r="N1326" s="3">
        <v>5</v>
      </c>
      <c r="O1326" s="2" t="str" cm="1">
        <f t="array" ref="O1326">_xlfn.IFS(N1326=1,"Unsatisfactory",N1326=2,"Poor",N1326=3,"Average",N1326=4,"Good",N1326=5,"Excellent")</f>
        <v>Excellent</v>
      </c>
      <c r="P1326"/>
      <c r="Q1326"/>
      <c r="R1326"/>
      <c r="S1326"/>
      <c r="T1326"/>
      <c r="U1326"/>
    </row>
    <row r="1327" spans="1:21">
      <c r="A1327" s="2">
        <v>180409</v>
      </c>
      <c r="B1327" s="2" t="s">
        <v>30</v>
      </c>
      <c r="C1327" s="4">
        <v>45518</v>
      </c>
      <c r="D1327" s="17">
        <v>45518</v>
      </c>
      <c r="E1327" s="2" t="s">
        <v>24</v>
      </c>
      <c r="F1327" s="2" t="s">
        <v>17</v>
      </c>
      <c r="G1327" s="2">
        <v>26</v>
      </c>
      <c r="H1327" s="2" t="s">
        <v>129</v>
      </c>
      <c r="I1327" s="2" t="s">
        <v>19</v>
      </c>
      <c r="J1327" s="12">
        <v>10</v>
      </c>
      <c r="K1327" s="2">
        <v>10</v>
      </c>
      <c r="L1327" s="2">
        <v>3</v>
      </c>
      <c r="M1327" s="12">
        <v>30</v>
      </c>
      <c r="N1327" s="3">
        <v>1</v>
      </c>
      <c r="O1327" s="2" t="str" cm="1">
        <f t="array" ref="O1327">_xlfn.IFS(N1327=1,"Unsatisfactory",N1327=2,"Poor",N1327=3,"Average",N1327=4,"Good",N1327=5,"Excellent")</f>
        <v>Unsatisfactory</v>
      </c>
      <c r="P1327"/>
      <c r="Q1327"/>
      <c r="R1327"/>
      <c r="S1327"/>
      <c r="T1327"/>
      <c r="U1327"/>
    </row>
    <row r="1328" spans="1:21">
      <c r="A1328" s="2">
        <v>120804</v>
      </c>
      <c r="B1328" s="2" t="s">
        <v>15</v>
      </c>
      <c r="C1328" s="4">
        <v>45547</v>
      </c>
      <c r="D1328" s="17">
        <v>45547</v>
      </c>
      <c r="E1328" s="2" t="s">
        <v>16</v>
      </c>
      <c r="F1328" s="2" t="s">
        <v>17</v>
      </c>
      <c r="G1328" s="2">
        <v>29</v>
      </c>
      <c r="H1328" s="2" t="s">
        <v>46</v>
      </c>
      <c r="I1328" s="2" t="s">
        <v>19</v>
      </c>
      <c r="J1328" s="12">
        <v>100</v>
      </c>
      <c r="K1328" s="2">
        <v>100</v>
      </c>
      <c r="L1328" s="2">
        <v>1</v>
      </c>
      <c r="M1328" s="12">
        <v>100</v>
      </c>
      <c r="N1328" s="3">
        <v>2</v>
      </c>
      <c r="O1328" s="2" t="str" cm="1">
        <f t="array" ref="O1328">_xlfn.IFS(N1328=1,"Unsatisfactory",N1328=2,"Poor",N1328=3,"Average",N1328=4,"Good",N1328=5,"Excellent")</f>
        <v>Poor</v>
      </c>
      <c r="P1328"/>
      <c r="Q1328"/>
      <c r="R1328"/>
      <c r="S1328"/>
      <c r="T1328"/>
      <c r="U1328"/>
    </row>
    <row r="1329" spans="1:21">
      <c r="A1329" s="2">
        <v>123023</v>
      </c>
      <c r="B1329" s="2" t="s">
        <v>42</v>
      </c>
      <c r="C1329" s="4">
        <v>45290</v>
      </c>
      <c r="D1329" s="17">
        <v>45290</v>
      </c>
      <c r="E1329" s="2" t="s">
        <v>16</v>
      </c>
      <c r="F1329" s="2" t="s">
        <v>17</v>
      </c>
      <c r="G1329" s="2">
        <v>30</v>
      </c>
      <c r="H1329" s="2" t="s">
        <v>26</v>
      </c>
      <c r="I1329" s="2" t="s">
        <v>27</v>
      </c>
      <c r="J1329" s="12">
        <v>65</v>
      </c>
      <c r="K1329" s="2">
        <v>105</v>
      </c>
      <c r="L1329" s="2">
        <v>1</v>
      </c>
      <c r="M1329" s="12">
        <v>105</v>
      </c>
      <c r="N1329" s="3">
        <v>5</v>
      </c>
      <c r="O1329" s="2" t="str" cm="1">
        <f t="array" ref="O1329">_xlfn.IFS(N1329=1,"Unsatisfactory",N1329=2,"Poor",N1329=3,"Average",N1329=4,"Good",N1329=5,"Excellent")</f>
        <v>Excellent</v>
      </c>
      <c r="P1329"/>
      <c r="Q1329"/>
      <c r="R1329"/>
      <c r="S1329"/>
      <c r="T1329"/>
      <c r="U1329"/>
    </row>
    <row r="1330" spans="1:21">
      <c r="A1330" s="2">
        <v>148737</v>
      </c>
      <c r="B1330" s="2" t="s">
        <v>53</v>
      </c>
      <c r="C1330" s="4">
        <v>45354</v>
      </c>
      <c r="D1330" s="17">
        <v>45354</v>
      </c>
      <c r="E1330" s="2" t="s">
        <v>37</v>
      </c>
      <c r="F1330" s="2" t="s">
        <v>17</v>
      </c>
      <c r="G1330" s="2">
        <v>29</v>
      </c>
      <c r="H1330" s="2" t="s">
        <v>46</v>
      </c>
      <c r="I1330" s="2" t="s">
        <v>19</v>
      </c>
      <c r="J1330" s="12">
        <v>15</v>
      </c>
      <c r="K1330" s="2">
        <v>15</v>
      </c>
      <c r="L1330" s="2">
        <v>1</v>
      </c>
      <c r="M1330" s="12">
        <v>15</v>
      </c>
      <c r="N1330" s="3">
        <v>4</v>
      </c>
      <c r="O1330" s="2" t="str" cm="1">
        <f t="array" ref="O1330">_xlfn.IFS(N1330=1,"Unsatisfactory",N1330=2,"Poor",N1330=3,"Average",N1330=4,"Good",N1330=5,"Excellent")</f>
        <v>Good</v>
      </c>
      <c r="P1330"/>
      <c r="Q1330"/>
      <c r="R1330"/>
      <c r="S1330"/>
      <c r="T1330"/>
      <c r="U1330"/>
    </row>
    <row r="1331" spans="1:21">
      <c r="A1331" s="2">
        <v>136188</v>
      </c>
      <c r="B1331" s="2" t="s">
        <v>23</v>
      </c>
      <c r="C1331" s="4">
        <v>45381</v>
      </c>
      <c r="D1331" s="17">
        <v>45381</v>
      </c>
      <c r="E1331" s="2" t="s">
        <v>24</v>
      </c>
      <c r="F1331" s="2" t="s">
        <v>17</v>
      </c>
      <c r="G1331" s="2">
        <v>30</v>
      </c>
      <c r="H1331" s="2" t="s">
        <v>118</v>
      </c>
      <c r="I1331" s="2" t="s">
        <v>19</v>
      </c>
      <c r="J1331" s="12">
        <v>9</v>
      </c>
      <c r="K1331" s="2">
        <v>9</v>
      </c>
      <c r="L1331" s="2">
        <v>2</v>
      </c>
      <c r="M1331" s="12">
        <v>18</v>
      </c>
      <c r="N1331" s="3">
        <v>3</v>
      </c>
      <c r="O1331" s="2" t="str" cm="1">
        <f t="array" ref="O1331">_xlfn.IFS(N1331=1,"Unsatisfactory",N1331=2,"Poor",N1331=3,"Average",N1331=4,"Good",N1331=5,"Excellent")</f>
        <v>Average</v>
      </c>
      <c r="P1331"/>
      <c r="Q1331"/>
      <c r="R1331"/>
      <c r="S1331"/>
      <c r="T1331"/>
      <c r="U1331"/>
    </row>
    <row r="1332" spans="1:21">
      <c r="A1332" s="2">
        <v>122156</v>
      </c>
      <c r="B1332" s="2" t="s">
        <v>23</v>
      </c>
      <c r="C1332" s="4">
        <v>45450</v>
      </c>
      <c r="D1332" s="17">
        <v>45450</v>
      </c>
      <c r="E1332" s="2" t="s">
        <v>24</v>
      </c>
      <c r="F1332" s="2" t="s">
        <v>17</v>
      </c>
      <c r="G1332" s="2">
        <v>18</v>
      </c>
      <c r="H1332" s="2" t="s">
        <v>31</v>
      </c>
      <c r="I1332" s="2" t="s">
        <v>19</v>
      </c>
      <c r="J1332" s="12">
        <v>9</v>
      </c>
      <c r="K1332" s="2">
        <v>9</v>
      </c>
      <c r="L1332" s="2">
        <v>2</v>
      </c>
      <c r="M1332" s="12">
        <v>18</v>
      </c>
      <c r="N1332" s="3">
        <v>2</v>
      </c>
      <c r="O1332" s="2" t="str" cm="1">
        <f t="array" ref="O1332">_xlfn.IFS(N1332=1,"Unsatisfactory",N1332=2,"Poor",N1332=3,"Average",N1332=4,"Good",N1332=5,"Excellent")</f>
        <v>Poor</v>
      </c>
      <c r="P1332"/>
      <c r="Q1332"/>
      <c r="R1332"/>
      <c r="S1332"/>
      <c r="T1332"/>
      <c r="U1332"/>
    </row>
    <row r="1333" spans="1:21">
      <c r="A1333" s="2">
        <v>124831</v>
      </c>
      <c r="B1333" s="2" t="s">
        <v>42</v>
      </c>
      <c r="C1333" s="4">
        <v>45430</v>
      </c>
      <c r="D1333" s="17">
        <v>45430</v>
      </c>
      <c r="E1333" s="2" t="s">
        <v>16</v>
      </c>
      <c r="F1333" s="2" t="s">
        <v>25</v>
      </c>
      <c r="G1333" s="2">
        <v>29</v>
      </c>
      <c r="H1333" s="2" t="s">
        <v>62</v>
      </c>
      <c r="I1333" s="2" t="s">
        <v>19</v>
      </c>
      <c r="J1333" s="12">
        <v>65</v>
      </c>
      <c r="K1333" s="2">
        <v>65</v>
      </c>
      <c r="L1333" s="2">
        <v>1</v>
      </c>
      <c r="M1333" s="12">
        <v>65</v>
      </c>
      <c r="N1333" s="3">
        <v>4</v>
      </c>
      <c r="O1333" s="2" t="str" cm="1">
        <f t="array" ref="O1333">_xlfn.IFS(N1333=1,"Unsatisfactory",N1333=2,"Poor",N1333=3,"Average",N1333=4,"Good",N1333=5,"Excellent")</f>
        <v>Good</v>
      </c>
      <c r="P1333"/>
      <c r="Q1333"/>
      <c r="R1333"/>
      <c r="S1333"/>
      <c r="T1333"/>
      <c r="U1333"/>
    </row>
    <row r="1334" spans="1:21">
      <c r="A1334" s="2">
        <v>189179</v>
      </c>
      <c r="B1334" s="2" t="s">
        <v>30</v>
      </c>
      <c r="C1334" s="4">
        <v>45487</v>
      </c>
      <c r="D1334" s="17">
        <v>45487</v>
      </c>
      <c r="E1334" s="2" t="s">
        <v>24</v>
      </c>
      <c r="F1334" s="2" t="s">
        <v>17</v>
      </c>
      <c r="G1334" s="2">
        <v>24</v>
      </c>
      <c r="H1334" s="2" t="s">
        <v>118</v>
      </c>
      <c r="I1334" s="2" t="s">
        <v>19</v>
      </c>
      <c r="J1334" s="12">
        <v>10</v>
      </c>
      <c r="K1334" s="2">
        <v>10</v>
      </c>
      <c r="L1334" s="2">
        <v>4</v>
      </c>
      <c r="M1334" s="12">
        <v>40</v>
      </c>
      <c r="N1334" s="3">
        <v>3</v>
      </c>
      <c r="O1334" s="2" t="str" cm="1">
        <f t="array" ref="O1334">_xlfn.IFS(N1334=1,"Unsatisfactory",N1334=2,"Poor",N1334=3,"Average",N1334=4,"Good",N1334=5,"Excellent")</f>
        <v>Average</v>
      </c>
      <c r="P1334"/>
      <c r="Q1334"/>
      <c r="R1334"/>
      <c r="S1334"/>
      <c r="T1334"/>
      <c r="U1334"/>
    </row>
    <row r="1335" spans="1:21">
      <c r="A1335" s="2">
        <v>149305</v>
      </c>
      <c r="B1335" s="2" t="s">
        <v>53</v>
      </c>
      <c r="C1335" s="4">
        <v>45388</v>
      </c>
      <c r="D1335" s="17">
        <v>45388</v>
      </c>
      <c r="E1335" s="2" t="s">
        <v>37</v>
      </c>
      <c r="F1335" s="2" t="s">
        <v>17</v>
      </c>
      <c r="G1335" s="2">
        <v>33</v>
      </c>
      <c r="H1335" s="2" t="s">
        <v>131</v>
      </c>
      <c r="I1335" s="2" t="s">
        <v>27</v>
      </c>
      <c r="J1335" s="12">
        <v>15</v>
      </c>
      <c r="K1335" s="2">
        <v>85</v>
      </c>
      <c r="L1335" s="2">
        <v>3</v>
      </c>
      <c r="M1335" s="12">
        <v>255</v>
      </c>
      <c r="N1335" s="3">
        <v>2</v>
      </c>
      <c r="O1335" s="2" t="str" cm="1">
        <f t="array" ref="O1335">_xlfn.IFS(N1335=1,"Unsatisfactory",N1335=2,"Poor",N1335=3,"Average",N1335=4,"Good",N1335=5,"Excellent")</f>
        <v>Poor</v>
      </c>
      <c r="P1335"/>
      <c r="Q1335"/>
      <c r="R1335"/>
      <c r="S1335"/>
      <c r="T1335"/>
      <c r="U1335"/>
    </row>
    <row r="1336" spans="1:21">
      <c r="A1336" s="2">
        <v>153266</v>
      </c>
      <c r="B1336" s="2" t="s">
        <v>76</v>
      </c>
      <c r="C1336" s="4">
        <v>45314</v>
      </c>
      <c r="D1336" s="17">
        <v>45314</v>
      </c>
      <c r="E1336" s="2" t="s">
        <v>37</v>
      </c>
      <c r="F1336" s="2" t="s">
        <v>17</v>
      </c>
      <c r="G1336" s="2">
        <v>29</v>
      </c>
      <c r="H1336" s="2" t="s">
        <v>31</v>
      </c>
      <c r="I1336" s="2" t="s">
        <v>19</v>
      </c>
      <c r="J1336" s="12">
        <v>45</v>
      </c>
      <c r="K1336" s="2">
        <v>45</v>
      </c>
      <c r="L1336" s="2">
        <v>5</v>
      </c>
      <c r="M1336" s="12">
        <v>225</v>
      </c>
      <c r="N1336" s="3">
        <v>5</v>
      </c>
      <c r="O1336" s="2" t="str" cm="1">
        <f t="array" ref="O1336">_xlfn.IFS(N1336=1,"Unsatisfactory",N1336=2,"Poor",N1336=3,"Average",N1336=4,"Good",N1336=5,"Excellent")</f>
        <v>Excellent</v>
      </c>
      <c r="P1336"/>
      <c r="Q1336"/>
      <c r="R1336"/>
      <c r="S1336"/>
      <c r="T1336"/>
      <c r="U1336"/>
    </row>
    <row r="1337" spans="1:21">
      <c r="A1337" s="2">
        <v>171723</v>
      </c>
      <c r="B1337" s="2" t="s">
        <v>53</v>
      </c>
      <c r="C1337" s="4">
        <v>45237</v>
      </c>
      <c r="D1337" s="17">
        <v>45237</v>
      </c>
      <c r="E1337" s="2" t="s">
        <v>37</v>
      </c>
      <c r="F1337" s="2" t="s">
        <v>25</v>
      </c>
      <c r="G1337" s="2">
        <v>31</v>
      </c>
      <c r="H1337" s="2" t="s">
        <v>75</v>
      </c>
      <c r="I1337" s="2" t="s">
        <v>27</v>
      </c>
      <c r="J1337" s="12">
        <v>15</v>
      </c>
      <c r="K1337" s="2">
        <v>85</v>
      </c>
      <c r="L1337" s="2">
        <v>1</v>
      </c>
      <c r="M1337" s="12">
        <v>85</v>
      </c>
      <c r="N1337" s="3">
        <v>5</v>
      </c>
      <c r="O1337" s="2" t="str" cm="1">
        <f t="array" ref="O1337">_xlfn.IFS(N1337=1,"Unsatisfactory",N1337=2,"Poor",N1337=3,"Average",N1337=4,"Good",N1337=5,"Excellent")</f>
        <v>Excellent</v>
      </c>
      <c r="P1337"/>
      <c r="Q1337"/>
      <c r="R1337"/>
      <c r="S1337"/>
      <c r="T1337"/>
      <c r="U1337"/>
    </row>
    <row r="1338" spans="1:21">
      <c r="A1338" s="2">
        <v>166004</v>
      </c>
      <c r="B1338" s="2" t="s">
        <v>30</v>
      </c>
      <c r="C1338" s="4">
        <v>45274</v>
      </c>
      <c r="D1338" s="17">
        <v>45274</v>
      </c>
      <c r="E1338" s="2" t="s">
        <v>24</v>
      </c>
      <c r="F1338" s="2" t="s">
        <v>17</v>
      </c>
      <c r="G1338" s="2">
        <v>20</v>
      </c>
      <c r="H1338" s="2" t="s">
        <v>128</v>
      </c>
      <c r="I1338" s="2" t="s">
        <v>19</v>
      </c>
      <c r="J1338" s="12">
        <v>10</v>
      </c>
      <c r="K1338" s="2">
        <v>10</v>
      </c>
      <c r="L1338" s="2">
        <v>5</v>
      </c>
      <c r="M1338" s="12">
        <v>50</v>
      </c>
      <c r="N1338" s="3">
        <v>5</v>
      </c>
      <c r="O1338" s="2" t="str" cm="1">
        <f t="array" ref="O1338">_xlfn.IFS(N1338=1,"Unsatisfactory",N1338=2,"Poor",N1338=3,"Average",N1338=4,"Good",N1338=5,"Excellent")</f>
        <v>Excellent</v>
      </c>
      <c r="P1338"/>
      <c r="Q1338"/>
      <c r="R1338"/>
      <c r="S1338"/>
      <c r="T1338"/>
      <c r="U1338"/>
    </row>
    <row r="1339" spans="1:21">
      <c r="A1339" s="2">
        <v>129148</v>
      </c>
      <c r="B1339" s="2" t="s">
        <v>76</v>
      </c>
      <c r="C1339" s="4">
        <v>45533</v>
      </c>
      <c r="D1339" s="17">
        <v>45533</v>
      </c>
      <c r="E1339" s="2" t="s">
        <v>37</v>
      </c>
      <c r="F1339" s="2" t="s">
        <v>17</v>
      </c>
      <c r="G1339" s="2">
        <v>21</v>
      </c>
      <c r="H1339" s="2" t="s">
        <v>29</v>
      </c>
      <c r="I1339" s="2" t="s">
        <v>19</v>
      </c>
      <c r="J1339" s="12">
        <v>45</v>
      </c>
      <c r="K1339" s="2">
        <v>45</v>
      </c>
      <c r="L1339" s="2">
        <v>1</v>
      </c>
      <c r="M1339" s="12">
        <v>45</v>
      </c>
      <c r="N1339" s="3">
        <v>3</v>
      </c>
      <c r="O1339" s="2" t="str" cm="1">
        <f t="array" ref="O1339">_xlfn.IFS(N1339=1,"Unsatisfactory",N1339=2,"Poor",N1339=3,"Average",N1339=4,"Good",N1339=5,"Excellent")</f>
        <v>Average</v>
      </c>
      <c r="P1339"/>
      <c r="Q1339"/>
      <c r="R1339"/>
      <c r="S1339"/>
      <c r="T1339"/>
      <c r="U1339"/>
    </row>
    <row r="1340" spans="1:21">
      <c r="A1340" s="2">
        <v>145325</v>
      </c>
      <c r="B1340" s="2" t="s">
        <v>50</v>
      </c>
      <c r="C1340" s="4">
        <v>45349</v>
      </c>
      <c r="D1340" s="17">
        <v>45349</v>
      </c>
      <c r="E1340" s="2" t="s">
        <v>16</v>
      </c>
      <c r="F1340" s="2" t="s">
        <v>17</v>
      </c>
      <c r="G1340" s="2">
        <v>27</v>
      </c>
      <c r="H1340" s="2" t="s">
        <v>115</v>
      </c>
      <c r="I1340" s="2" t="s">
        <v>19</v>
      </c>
      <c r="J1340" s="12">
        <v>97</v>
      </c>
      <c r="K1340" s="2">
        <v>97</v>
      </c>
      <c r="L1340" s="2">
        <v>1</v>
      </c>
      <c r="M1340" s="12">
        <v>97</v>
      </c>
      <c r="N1340" s="3">
        <v>4</v>
      </c>
      <c r="O1340" s="2" t="str" cm="1">
        <f t="array" ref="O1340">_xlfn.IFS(N1340=1,"Unsatisfactory",N1340=2,"Poor",N1340=3,"Average",N1340=4,"Good",N1340=5,"Excellent")</f>
        <v>Good</v>
      </c>
      <c r="P1340"/>
      <c r="Q1340"/>
      <c r="R1340"/>
      <c r="S1340"/>
      <c r="T1340"/>
      <c r="U1340"/>
    </row>
    <row r="1341" spans="1:21">
      <c r="A1341" s="2">
        <v>141610</v>
      </c>
      <c r="B1341" s="2" t="s">
        <v>30</v>
      </c>
      <c r="C1341" s="4">
        <v>45557</v>
      </c>
      <c r="D1341" s="17">
        <v>45557</v>
      </c>
      <c r="E1341" s="2" t="s">
        <v>24</v>
      </c>
      <c r="F1341" s="2" t="s">
        <v>25</v>
      </c>
      <c r="G1341" s="2">
        <v>31</v>
      </c>
      <c r="H1341" s="2" t="s">
        <v>79</v>
      </c>
      <c r="I1341" s="2" t="s">
        <v>27</v>
      </c>
      <c r="J1341" s="12">
        <v>10</v>
      </c>
      <c r="K1341" s="2">
        <v>50</v>
      </c>
      <c r="L1341" s="2">
        <v>1</v>
      </c>
      <c r="M1341" s="12">
        <v>50</v>
      </c>
      <c r="N1341" s="3">
        <v>1</v>
      </c>
      <c r="O1341" s="2" t="str" cm="1">
        <f t="array" ref="O1341">_xlfn.IFS(N1341=1,"Unsatisfactory",N1341=2,"Poor",N1341=3,"Average",N1341=4,"Good",N1341=5,"Excellent")</f>
        <v>Unsatisfactory</v>
      </c>
      <c r="P1341"/>
      <c r="Q1341"/>
      <c r="R1341"/>
      <c r="S1341"/>
      <c r="T1341"/>
      <c r="U1341"/>
    </row>
    <row r="1342" spans="1:21">
      <c r="A1342" s="2">
        <v>132662</v>
      </c>
      <c r="B1342" s="2" t="s">
        <v>78</v>
      </c>
      <c r="C1342" s="4">
        <v>45394</v>
      </c>
      <c r="D1342" s="17">
        <v>45394</v>
      </c>
      <c r="E1342" s="2" t="s">
        <v>37</v>
      </c>
      <c r="F1342" s="2" t="s">
        <v>25</v>
      </c>
      <c r="G1342" s="2">
        <v>18</v>
      </c>
      <c r="H1342" s="2" t="s">
        <v>44</v>
      </c>
      <c r="I1342" s="2" t="s">
        <v>27</v>
      </c>
      <c r="J1342" s="12">
        <v>50</v>
      </c>
      <c r="K1342" s="2">
        <v>75</v>
      </c>
      <c r="L1342" s="2">
        <v>3</v>
      </c>
      <c r="M1342" s="12">
        <v>225</v>
      </c>
      <c r="N1342" s="3">
        <v>3</v>
      </c>
      <c r="O1342" s="2" t="str" cm="1">
        <f t="array" ref="O1342">_xlfn.IFS(N1342=1,"Unsatisfactory",N1342=2,"Poor",N1342=3,"Average",N1342=4,"Good",N1342=5,"Excellent")</f>
        <v>Average</v>
      </c>
      <c r="P1342"/>
      <c r="Q1342"/>
      <c r="R1342"/>
      <c r="S1342"/>
      <c r="T1342"/>
      <c r="U1342"/>
    </row>
    <row r="1343" spans="1:21">
      <c r="A1343" s="2">
        <v>176718</v>
      </c>
      <c r="B1343" s="2" t="s">
        <v>76</v>
      </c>
      <c r="C1343" s="4">
        <v>45457</v>
      </c>
      <c r="D1343" s="17">
        <v>45457</v>
      </c>
      <c r="E1343" s="2" t="s">
        <v>37</v>
      </c>
      <c r="F1343" s="2" t="s">
        <v>25</v>
      </c>
      <c r="G1343" s="2">
        <v>35</v>
      </c>
      <c r="H1343" s="2" t="s">
        <v>31</v>
      </c>
      <c r="I1343" s="2" t="s">
        <v>19</v>
      </c>
      <c r="J1343" s="12">
        <v>45</v>
      </c>
      <c r="K1343" s="2">
        <v>45</v>
      </c>
      <c r="L1343" s="2">
        <v>1</v>
      </c>
      <c r="M1343" s="12">
        <v>45</v>
      </c>
      <c r="N1343" s="3">
        <v>1</v>
      </c>
      <c r="O1343" s="2" t="str" cm="1">
        <f t="array" ref="O1343">_xlfn.IFS(N1343=1,"Unsatisfactory",N1343=2,"Poor",N1343=3,"Average",N1343=4,"Good",N1343=5,"Excellent")</f>
        <v>Unsatisfactory</v>
      </c>
      <c r="P1343"/>
      <c r="Q1343"/>
      <c r="R1343"/>
      <c r="S1343"/>
      <c r="T1343"/>
      <c r="U1343"/>
    </row>
    <row r="1344" spans="1:21">
      <c r="A1344" s="2">
        <v>129221</v>
      </c>
      <c r="B1344" s="2" t="s">
        <v>76</v>
      </c>
      <c r="C1344" s="4">
        <v>45385</v>
      </c>
      <c r="D1344" s="17">
        <v>45385</v>
      </c>
      <c r="E1344" s="2" t="s">
        <v>37</v>
      </c>
      <c r="F1344" s="2" t="s">
        <v>17</v>
      </c>
      <c r="G1344" s="2">
        <v>20</v>
      </c>
      <c r="H1344" s="2" t="s">
        <v>60</v>
      </c>
      <c r="I1344" s="2" t="s">
        <v>19</v>
      </c>
      <c r="J1344" s="12">
        <v>45</v>
      </c>
      <c r="K1344" s="2">
        <v>45</v>
      </c>
      <c r="L1344" s="2">
        <v>2</v>
      </c>
      <c r="M1344" s="12">
        <v>90</v>
      </c>
      <c r="N1344" s="3">
        <v>1</v>
      </c>
      <c r="O1344" s="2" t="str" cm="1">
        <f t="array" ref="O1344">_xlfn.IFS(N1344=1,"Unsatisfactory",N1344=2,"Poor",N1344=3,"Average",N1344=4,"Good",N1344=5,"Excellent")</f>
        <v>Unsatisfactory</v>
      </c>
      <c r="P1344"/>
      <c r="Q1344"/>
      <c r="R1344"/>
      <c r="S1344"/>
      <c r="T1344"/>
      <c r="U1344"/>
    </row>
    <row r="1345" spans="1:21">
      <c r="A1345" s="2">
        <v>192187</v>
      </c>
      <c r="B1345" s="2" t="s">
        <v>50</v>
      </c>
      <c r="C1345" s="4">
        <v>45541</v>
      </c>
      <c r="D1345" s="17">
        <v>45541</v>
      </c>
      <c r="E1345" s="2" t="s">
        <v>16</v>
      </c>
      <c r="F1345" s="2" t="s">
        <v>25</v>
      </c>
      <c r="G1345" s="2">
        <v>34</v>
      </c>
      <c r="H1345" s="2" t="s">
        <v>128</v>
      </c>
      <c r="I1345" s="2" t="s">
        <v>19</v>
      </c>
      <c r="J1345" s="12">
        <v>97</v>
      </c>
      <c r="K1345" s="2">
        <v>97</v>
      </c>
      <c r="L1345" s="2">
        <v>1</v>
      </c>
      <c r="M1345" s="12">
        <v>97</v>
      </c>
      <c r="N1345" s="3">
        <v>2</v>
      </c>
      <c r="O1345" s="2" t="str" cm="1">
        <f t="array" ref="O1345">_xlfn.IFS(N1345=1,"Unsatisfactory",N1345=2,"Poor",N1345=3,"Average",N1345=4,"Good",N1345=5,"Excellent")</f>
        <v>Poor</v>
      </c>
      <c r="P1345"/>
      <c r="Q1345"/>
      <c r="R1345"/>
      <c r="S1345"/>
      <c r="T1345"/>
      <c r="U1345"/>
    </row>
    <row r="1346" spans="1:21">
      <c r="A1346" s="2">
        <v>163817</v>
      </c>
      <c r="B1346" s="2" t="s">
        <v>48</v>
      </c>
      <c r="C1346" s="4">
        <v>45429</v>
      </c>
      <c r="D1346" s="17">
        <v>45429</v>
      </c>
      <c r="E1346" s="2" t="s">
        <v>16</v>
      </c>
      <c r="F1346" s="2" t="s">
        <v>17</v>
      </c>
      <c r="G1346" s="2">
        <v>19</v>
      </c>
      <c r="H1346" s="2" t="s">
        <v>34</v>
      </c>
      <c r="I1346" s="2" t="s">
        <v>27</v>
      </c>
      <c r="J1346" s="12">
        <v>130</v>
      </c>
      <c r="K1346" s="2">
        <v>230</v>
      </c>
      <c r="L1346" s="2">
        <v>1</v>
      </c>
      <c r="M1346" s="12">
        <v>230</v>
      </c>
      <c r="N1346" s="3">
        <v>4</v>
      </c>
      <c r="O1346" s="2" t="str" cm="1">
        <f t="array" ref="O1346">_xlfn.IFS(N1346=1,"Unsatisfactory",N1346=2,"Poor",N1346=3,"Average",N1346=4,"Good",N1346=5,"Excellent")</f>
        <v>Good</v>
      </c>
      <c r="P1346"/>
      <c r="Q1346"/>
      <c r="R1346"/>
      <c r="S1346"/>
      <c r="T1346"/>
      <c r="U1346"/>
    </row>
    <row r="1347" spans="1:21">
      <c r="A1347" s="2">
        <v>126535</v>
      </c>
      <c r="B1347" s="2" t="s">
        <v>15</v>
      </c>
      <c r="C1347" s="4">
        <v>45546</v>
      </c>
      <c r="D1347" s="17">
        <v>45546</v>
      </c>
      <c r="E1347" s="2" t="s">
        <v>16</v>
      </c>
      <c r="F1347" s="2" t="s">
        <v>25</v>
      </c>
      <c r="G1347" s="2">
        <v>24</v>
      </c>
      <c r="H1347" s="2" t="s">
        <v>130</v>
      </c>
      <c r="I1347" s="2" t="s">
        <v>19</v>
      </c>
      <c r="J1347" s="12">
        <v>100</v>
      </c>
      <c r="K1347" s="2">
        <v>100</v>
      </c>
      <c r="L1347" s="2">
        <v>3</v>
      </c>
      <c r="M1347" s="12">
        <v>300</v>
      </c>
      <c r="N1347" s="3">
        <v>1</v>
      </c>
      <c r="O1347" s="2" t="str" cm="1">
        <f t="array" ref="O1347">_xlfn.IFS(N1347=1,"Unsatisfactory",N1347=2,"Poor",N1347=3,"Average",N1347=4,"Good",N1347=5,"Excellent")</f>
        <v>Unsatisfactory</v>
      </c>
      <c r="P1347"/>
      <c r="Q1347"/>
      <c r="R1347"/>
      <c r="S1347"/>
      <c r="T1347"/>
      <c r="U1347"/>
    </row>
    <row r="1348" spans="1:21">
      <c r="A1348" s="2">
        <v>167199</v>
      </c>
      <c r="B1348" s="2" t="s">
        <v>53</v>
      </c>
      <c r="C1348" s="4">
        <v>45238</v>
      </c>
      <c r="D1348" s="17">
        <v>45238</v>
      </c>
      <c r="E1348" s="2" t="s">
        <v>37</v>
      </c>
      <c r="F1348" s="2" t="s">
        <v>17</v>
      </c>
      <c r="G1348" s="2">
        <v>31</v>
      </c>
      <c r="H1348" s="2" t="s">
        <v>67</v>
      </c>
      <c r="I1348" s="2" t="s">
        <v>27</v>
      </c>
      <c r="J1348" s="12">
        <v>15</v>
      </c>
      <c r="K1348" s="2">
        <v>55</v>
      </c>
      <c r="L1348" s="2">
        <v>2</v>
      </c>
      <c r="M1348" s="12">
        <v>110</v>
      </c>
      <c r="N1348" s="3">
        <v>4</v>
      </c>
      <c r="O1348" s="2" t="str" cm="1">
        <f t="array" ref="O1348">_xlfn.IFS(N1348=1,"Unsatisfactory",N1348=2,"Poor",N1348=3,"Average",N1348=4,"Good",N1348=5,"Excellent")</f>
        <v>Good</v>
      </c>
      <c r="P1348"/>
      <c r="Q1348"/>
      <c r="R1348"/>
      <c r="S1348"/>
      <c r="T1348"/>
      <c r="U1348"/>
    </row>
    <row r="1349" spans="1:21">
      <c r="A1349" s="2">
        <v>161459</v>
      </c>
      <c r="B1349" s="2" t="s">
        <v>15</v>
      </c>
      <c r="C1349" s="4">
        <v>45344</v>
      </c>
      <c r="D1349" s="17">
        <v>45344</v>
      </c>
      <c r="E1349" s="2" t="s">
        <v>16</v>
      </c>
      <c r="F1349" s="2" t="s">
        <v>17</v>
      </c>
      <c r="G1349" s="2">
        <v>22</v>
      </c>
      <c r="H1349" s="2" t="s">
        <v>29</v>
      </c>
      <c r="I1349" s="2" t="s">
        <v>19</v>
      </c>
      <c r="J1349" s="12">
        <v>100</v>
      </c>
      <c r="K1349" s="2">
        <v>100</v>
      </c>
      <c r="L1349" s="2">
        <v>2</v>
      </c>
      <c r="M1349" s="12">
        <v>200</v>
      </c>
      <c r="N1349" s="3">
        <v>5</v>
      </c>
      <c r="O1349" s="2" t="str" cm="1">
        <f t="array" ref="O1349">_xlfn.IFS(N1349=1,"Unsatisfactory",N1349=2,"Poor",N1349=3,"Average",N1349=4,"Good",N1349=5,"Excellent")</f>
        <v>Excellent</v>
      </c>
      <c r="P1349"/>
      <c r="Q1349"/>
      <c r="R1349"/>
      <c r="S1349"/>
      <c r="T1349"/>
      <c r="U1349"/>
    </row>
    <row r="1350" spans="1:21">
      <c r="A1350" s="2">
        <v>164352</v>
      </c>
      <c r="B1350" s="2" t="s">
        <v>30</v>
      </c>
      <c r="C1350" s="4">
        <v>45347</v>
      </c>
      <c r="D1350" s="17">
        <v>45347</v>
      </c>
      <c r="E1350" s="2" t="s">
        <v>24</v>
      </c>
      <c r="F1350" s="2" t="s">
        <v>17</v>
      </c>
      <c r="G1350" s="2">
        <v>26</v>
      </c>
      <c r="H1350" s="2" t="s">
        <v>46</v>
      </c>
      <c r="I1350" s="2" t="s">
        <v>19</v>
      </c>
      <c r="J1350" s="12">
        <v>10</v>
      </c>
      <c r="K1350" s="2">
        <v>10</v>
      </c>
      <c r="L1350" s="2">
        <v>4</v>
      </c>
      <c r="M1350" s="12">
        <v>40</v>
      </c>
      <c r="N1350" s="3">
        <v>4</v>
      </c>
      <c r="O1350" s="2" t="str" cm="1">
        <f t="array" ref="O1350">_xlfn.IFS(N1350=1,"Unsatisfactory",N1350=2,"Poor",N1350=3,"Average",N1350=4,"Good",N1350=5,"Excellent")</f>
        <v>Good</v>
      </c>
      <c r="P1350"/>
      <c r="Q1350"/>
      <c r="R1350"/>
      <c r="S1350"/>
      <c r="T1350"/>
      <c r="U1350"/>
    </row>
    <row r="1351" spans="1:21">
      <c r="A1351" s="2">
        <v>174255</v>
      </c>
      <c r="B1351" s="2" t="s">
        <v>76</v>
      </c>
      <c r="C1351" s="4">
        <v>45577</v>
      </c>
      <c r="D1351" s="17">
        <v>45577</v>
      </c>
      <c r="E1351" s="2" t="s">
        <v>37</v>
      </c>
      <c r="F1351" s="2" t="s">
        <v>25</v>
      </c>
      <c r="G1351" s="2">
        <v>20</v>
      </c>
      <c r="H1351" s="2" t="s">
        <v>60</v>
      </c>
      <c r="I1351" s="2" t="s">
        <v>19</v>
      </c>
      <c r="J1351" s="12">
        <v>45</v>
      </c>
      <c r="K1351" s="2">
        <v>45</v>
      </c>
      <c r="L1351" s="2">
        <v>1</v>
      </c>
      <c r="M1351" s="12">
        <v>45</v>
      </c>
      <c r="N1351" s="3">
        <v>5</v>
      </c>
      <c r="O1351" s="2" t="str" cm="1">
        <f t="array" ref="O1351">_xlfn.IFS(N1351=1,"Unsatisfactory",N1351=2,"Poor",N1351=3,"Average",N1351=4,"Good",N1351=5,"Excellent")</f>
        <v>Excellent</v>
      </c>
      <c r="P1351"/>
      <c r="Q1351"/>
      <c r="R1351"/>
      <c r="S1351"/>
      <c r="T1351"/>
      <c r="U1351"/>
    </row>
    <row r="1352" spans="1:21">
      <c r="A1352" s="2">
        <v>122228</v>
      </c>
      <c r="B1352" s="2" t="s">
        <v>42</v>
      </c>
      <c r="C1352" s="4">
        <v>45322</v>
      </c>
      <c r="D1352" s="17">
        <v>45322</v>
      </c>
      <c r="E1352" s="2" t="s">
        <v>16</v>
      </c>
      <c r="F1352" s="2" t="s">
        <v>25</v>
      </c>
      <c r="G1352" s="2">
        <v>24</v>
      </c>
      <c r="H1352" s="2" t="s">
        <v>66</v>
      </c>
      <c r="I1352" s="2" t="s">
        <v>27</v>
      </c>
      <c r="J1352" s="12">
        <v>65</v>
      </c>
      <c r="K1352" s="2">
        <v>105</v>
      </c>
      <c r="L1352" s="2">
        <v>1</v>
      </c>
      <c r="M1352" s="12">
        <v>105</v>
      </c>
      <c r="N1352" s="3">
        <v>4</v>
      </c>
      <c r="O1352" s="2" t="str" cm="1">
        <f t="array" ref="O1352">_xlfn.IFS(N1352=1,"Unsatisfactory",N1352=2,"Poor",N1352=3,"Average",N1352=4,"Good",N1352=5,"Excellent")</f>
        <v>Good</v>
      </c>
      <c r="P1352"/>
      <c r="Q1352"/>
      <c r="R1352"/>
      <c r="S1352"/>
      <c r="T1352"/>
      <c r="U1352"/>
    </row>
    <row r="1353" spans="1:21">
      <c r="A1353" s="2">
        <v>156991</v>
      </c>
      <c r="B1353" s="2" t="s">
        <v>33</v>
      </c>
      <c r="C1353" s="4">
        <v>45348</v>
      </c>
      <c r="D1353" s="17">
        <v>45348</v>
      </c>
      <c r="E1353" s="2" t="s">
        <v>16</v>
      </c>
      <c r="F1353" s="2" t="s">
        <v>17</v>
      </c>
      <c r="G1353" s="2">
        <v>34</v>
      </c>
      <c r="H1353" s="2" t="s">
        <v>74</v>
      </c>
      <c r="I1353" s="2" t="s">
        <v>27</v>
      </c>
      <c r="J1353" s="12">
        <v>118</v>
      </c>
      <c r="K1353" s="2">
        <v>143</v>
      </c>
      <c r="L1353" s="2">
        <v>1</v>
      </c>
      <c r="M1353" s="12">
        <v>143</v>
      </c>
      <c r="N1353" s="3">
        <v>1</v>
      </c>
      <c r="O1353" s="2" t="str" cm="1">
        <f t="array" ref="O1353">_xlfn.IFS(N1353=1,"Unsatisfactory",N1353=2,"Poor",N1353=3,"Average",N1353=4,"Good",N1353=5,"Excellent")</f>
        <v>Unsatisfactory</v>
      </c>
      <c r="P1353"/>
      <c r="Q1353"/>
      <c r="R1353"/>
      <c r="S1353"/>
      <c r="T1353"/>
      <c r="U1353"/>
    </row>
    <row r="1354" spans="1:21">
      <c r="A1354" s="2">
        <v>175337</v>
      </c>
      <c r="B1354" s="2" t="s">
        <v>23</v>
      </c>
      <c r="C1354" s="4">
        <v>45335</v>
      </c>
      <c r="D1354" s="17">
        <v>45335</v>
      </c>
      <c r="E1354" s="2" t="s">
        <v>24</v>
      </c>
      <c r="F1354" s="2" t="s">
        <v>17</v>
      </c>
      <c r="G1354" s="2">
        <v>22</v>
      </c>
      <c r="H1354" s="2" t="s">
        <v>31</v>
      </c>
      <c r="I1354" s="2" t="s">
        <v>19</v>
      </c>
      <c r="J1354" s="12">
        <v>9</v>
      </c>
      <c r="K1354" s="2">
        <v>9</v>
      </c>
      <c r="L1354" s="2">
        <v>5</v>
      </c>
      <c r="M1354" s="12">
        <v>45</v>
      </c>
      <c r="N1354" s="3">
        <v>5</v>
      </c>
      <c r="O1354" s="2" t="str" cm="1">
        <f t="array" ref="O1354">_xlfn.IFS(N1354=1,"Unsatisfactory",N1354=2,"Poor",N1354=3,"Average",N1354=4,"Good",N1354=5,"Excellent")</f>
        <v>Excellent</v>
      </c>
      <c r="P1354"/>
      <c r="Q1354"/>
      <c r="R1354"/>
      <c r="S1354"/>
      <c r="T1354"/>
      <c r="U1354"/>
    </row>
    <row r="1355" spans="1:21">
      <c r="A1355" s="2">
        <v>123607</v>
      </c>
      <c r="B1355" s="2" t="s">
        <v>50</v>
      </c>
      <c r="C1355" s="4">
        <v>45564</v>
      </c>
      <c r="D1355" s="17">
        <v>45564</v>
      </c>
      <c r="E1355" s="2" t="s">
        <v>16</v>
      </c>
      <c r="F1355" s="2" t="s">
        <v>17</v>
      </c>
      <c r="G1355" s="2">
        <v>24</v>
      </c>
      <c r="H1355" s="2" t="s">
        <v>60</v>
      </c>
      <c r="I1355" s="2" t="s">
        <v>19</v>
      </c>
      <c r="J1355" s="12">
        <v>97</v>
      </c>
      <c r="K1355" s="2">
        <v>97</v>
      </c>
      <c r="L1355" s="2">
        <v>1</v>
      </c>
      <c r="M1355" s="12">
        <v>97</v>
      </c>
      <c r="N1355" s="3">
        <v>5</v>
      </c>
      <c r="O1355" s="2" t="str" cm="1">
        <f t="array" ref="O1355">_xlfn.IFS(N1355=1,"Unsatisfactory",N1355=2,"Poor",N1355=3,"Average",N1355=4,"Good",N1355=5,"Excellent")</f>
        <v>Excellent</v>
      </c>
      <c r="P1355"/>
      <c r="Q1355"/>
      <c r="R1355"/>
      <c r="S1355"/>
      <c r="T1355"/>
      <c r="U1355"/>
    </row>
    <row r="1356" spans="1:21">
      <c r="A1356" s="2">
        <v>144389</v>
      </c>
      <c r="B1356" s="2" t="s">
        <v>50</v>
      </c>
      <c r="C1356" s="4">
        <v>45430</v>
      </c>
      <c r="D1356" s="17">
        <v>45430</v>
      </c>
      <c r="E1356" s="2" t="s">
        <v>16</v>
      </c>
      <c r="F1356" s="2" t="s">
        <v>17</v>
      </c>
      <c r="G1356" s="2">
        <v>21</v>
      </c>
      <c r="H1356" s="2" t="s">
        <v>38</v>
      </c>
      <c r="I1356" s="2" t="s">
        <v>19</v>
      </c>
      <c r="J1356" s="12">
        <v>97</v>
      </c>
      <c r="K1356" s="2">
        <v>97</v>
      </c>
      <c r="L1356" s="2">
        <v>1</v>
      </c>
      <c r="M1356" s="12">
        <v>97</v>
      </c>
      <c r="N1356" s="3">
        <v>2</v>
      </c>
      <c r="O1356" s="2" t="str" cm="1">
        <f t="array" ref="O1356">_xlfn.IFS(N1356=1,"Unsatisfactory",N1356=2,"Poor",N1356=3,"Average",N1356=4,"Good",N1356=5,"Excellent")</f>
        <v>Poor</v>
      </c>
      <c r="P1356"/>
      <c r="Q1356"/>
      <c r="R1356"/>
      <c r="S1356"/>
      <c r="T1356"/>
      <c r="U1356"/>
    </row>
    <row r="1357" spans="1:21">
      <c r="A1357" s="2">
        <v>136101</v>
      </c>
      <c r="B1357" s="2" t="s">
        <v>23</v>
      </c>
      <c r="C1357" s="4">
        <v>45292</v>
      </c>
      <c r="D1357" s="17">
        <v>45292</v>
      </c>
      <c r="E1357" s="2" t="s">
        <v>24</v>
      </c>
      <c r="F1357" s="2" t="s">
        <v>17</v>
      </c>
      <c r="G1357" s="2">
        <v>23</v>
      </c>
      <c r="H1357" s="2" t="s">
        <v>129</v>
      </c>
      <c r="I1357" s="2" t="s">
        <v>19</v>
      </c>
      <c r="J1357" s="12">
        <v>9</v>
      </c>
      <c r="K1357" s="2">
        <v>9</v>
      </c>
      <c r="L1357" s="2">
        <v>1</v>
      </c>
      <c r="M1357" s="12">
        <v>9</v>
      </c>
      <c r="N1357" s="3">
        <v>5</v>
      </c>
      <c r="O1357" s="2" t="str" cm="1">
        <f t="array" ref="O1357">_xlfn.IFS(N1357=1,"Unsatisfactory",N1357=2,"Poor",N1357=3,"Average",N1357=4,"Good",N1357=5,"Excellent")</f>
        <v>Excellent</v>
      </c>
      <c r="P1357"/>
      <c r="Q1357"/>
      <c r="R1357"/>
      <c r="S1357"/>
      <c r="T1357"/>
      <c r="U1357"/>
    </row>
    <row r="1358" spans="1:21">
      <c r="A1358" s="2">
        <v>189679</v>
      </c>
      <c r="B1358" s="2" t="s">
        <v>53</v>
      </c>
      <c r="C1358" s="4">
        <v>45293</v>
      </c>
      <c r="D1358" s="17">
        <v>45293</v>
      </c>
      <c r="E1358" s="2" t="s">
        <v>37</v>
      </c>
      <c r="F1358" s="2" t="s">
        <v>17</v>
      </c>
      <c r="G1358" s="2">
        <v>26</v>
      </c>
      <c r="H1358" s="2" t="s">
        <v>129</v>
      </c>
      <c r="I1358" s="2" t="s">
        <v>19</v>
      </c>
      <c r="J1358" s="12">
        <v>15</v>
      </c>
      <c r="K1358" s="2">
        <v>15</v>
      </c>
      <c r="L1358" s="2">
        <v>2</v>
      </c>
      <c r="M1358" s="12">
        <v>30</v>
      </c>
      <c r="N1358" s="3">
        <v>2</v>
      </c>
      <c r="O1358" s="2" t="str" cm="1">
        <f t="array" ref="O1358">_xlfn.IFS(N1358=1,"Unsatisfactory",N1358=2,"Poor",N1358=3,"Average",N1358=4,"Good",N1358=5,"Excellent")</f>
        <v>Poor</v>
      </c>
      <c r="P1358"/>
      <c r="Q1358"/>
      <c r="R1358"/>
      <c r="S1358"/>
      <c r="T1358"/>
      <c r="U1358"/>
    </row>
    <row r="1359" spans="1:21">
      <c r="A1359" s="2">
        <v>142519</v>
      </c>
      <c r="B1359" s="2" t="s">
        <v>50</v>
      </c>
      <c r="C1359" s="4">
        <v>45505</v>
      </c>
      <c r="D1359" s="17">
        <v>45505</v>
      </c>
      <c r="E1359" s="2" t="s">
        <v>16</v>
      </c>
      <c r="F1359" s="2" t="s">
        <v>25</v>
      </c>
      <c r="G1359" s="2">
        <v>21</v>
      </c>
      <c r="H1359" s="2" t="s">
        <v>29</v>
      </c>
      <c r="I1359" s="2" t="s">
        <v>19</v>
      </c>
      <c r="J1359" s="12">
        <v>97</v>
      </c>
      <c r="K1359" s="2">
        <v>97</v>
      </c>
      <c r="L1359" s="2">
        <v>3</v>
      </c>
      <c r="M1359" s="12">
        <v>291</v>
      </c>
      <c r="N1359" s="3">
        <v>4</v>
      </c>
      <c r="O1359" s="2" t="str" cm="1">
        <f t="array" ref="O1359">_xlfn.IFS(N1359=1,"Unsatisfactory",N1359=2,"Poor",N1359=3,"Average",N1359=4,"Good",N1359=5,"Excellent")</f>
        <v>Good</v>
      </c>
      <c r="P1359"/>
      <c r="Q1359"/>
      <c r="R1359"/>
      <c r="S1359"/>
      <c r="T1359"/>
      <c r="U1359"/>
    </row>
    <row r="1360" spans="1:21">
      <c r="A1360" s="2">
        <v>162427</v>
      </c>
      <c r="B1360" s="2" t="s">
        <v>36</v>
      </c>
      <c r="C1360" s="4">
        <v>45498</v>
      </c>
      <c r="D1360" s="17">
        <v>45498</v>
      </c>
      <c r="E1360" s="2" t="s">
        <v>37</v>
      </c>
      <c r="F1360" s="2" t="s">
        <v>25</v>
      </c>
      <c r="G1360" s="2">
        <v>30</v>
      </c>
      <c r="H1360" s="2" t="s">
        <v>46</v>
      </c>
      <c r="I1360" s="2" t="s">
        <v>19</v>
      </c>
      <c r="J1360" s="12">
        <v>32</v>
      </c>
      <c r="K1360" s="2">
        <v>32</v>
      </c>
      <c r="L1360" s="2">
        <v>1</v>
      </c>
      <c r="M1360" s="12">
        <v>32</v>
      </c>
      <c r="N1360" s="3">
        <v>1</v>
      </c>
      <c r="O1360" s="2" t="str" cm="1">
        <f t="array" ref="O1360">_xlfn.IFS(N1360=1,"Unsatisfactory",N1360=2,"Poor",N1360=3,"Average",N1360=4,"Good",N1360=5,"Excellent")</f>
        <v>Unsatisfactory</v>
      </c>
      <c r="P1360"/>
      <c r="Q1360"/>
      <c r="R1360"/>
      <c r="S1360"/>
      <c r="T1360"/>
      <c r="U1360"/>
    </row>
    <row r="1361" spans="1:21">
      <c r="A1361" s="2">
        <v>193804</v>
      </c>
      <c r="B1361" s="2" t="s">
        <v>78</v>
      </c>
      <c r="C1361" s="4">
        <v>45369</v>
      </c>
      <c r="D1361" s="17">
        <v>45369</v>
      </c>
      <c r="E1361" s="2" t="s">
        <v>37</v>
      </c>
      <c r="F1361" s="2" t="s">
        <v>25</v>
      </c>
      <c r="G1361" s="2">
        <v>32</v>
      </c>
      <c r="H1361" s="2" t="s">
        <v>26</v>
      </c>
      <c r="I1361" s="2" t="s">
        <v>27</v>
      </c>
      <c r="J1361" s="12">
        <v>50</v>
      </c>
      <c r="K1361" s="2">
        <v>90</v>
      </c>
      <c r="L1361" s="2">
        <v>3</v>
      </c>
      <c r="M1361" s="12">
        <v>270</v>
      </c>
      <c r="N1361" s="3">
        <v>1</v>
      </c>
      <c r="O1361" s="2" t="str" cm="1">
        <f t="array" ref="O1361">_xlfn.IFS(N1361=1,"Unsatisfactory",N1361=2,"Poor",N1361=3,"Average",N1361=4,"Good",N1361=5,"Excellent")</f>
        <v>Unsatisfactory</v>
      </c>
      <c r="P1361"/>
      <c r="Q1361"/>
      <c r="R1361"/>
      <c r="S1361"/>
      <c r="T1361"/>
      <c r="U1361"/>
    </row>
    <row r="1362" spans="1:21">
      <c r="A1362" s="2">
        <v>141632</v>
      </c>
      <c r="B1362" s="2" t="s">
        <v>42</v>
      </c>
      <c r="C1362" s="4">
        <v>45262</v>
      </c>
      <c r="D1362" s="17">
        <v>45262</v>
      </c>
      <c r="E1362" s="2" t="s">
        <v>16</v>
      </c>
      <c r="F1362" s="2" t="s">
        <v>17</v>
      </c>
      <c r="G1362" s="2">
        <v>20</v>
      </c>
      <c r="H1362" s="2" t="s">
        <v>118</v>
      </c>
      <c r="I1362" s="2" t="s">
        <v>19</v>
      </c>
      <c r="J1362" s="12">
        <v>65</v>
      </c>
      <c r="K1362" s="2">
        <v>65</v>
      </c>
      <c r="L1362" s="2">
        <v>1</v>
      </c>
      <c r="M1362" s="12">
        <v>65</v>
      </c>
      <c r="N1362" s="3">
        <v>5</v>
      </c>
      <c r="O1362" s="2" t="str" cm="1">
        <f t="array" ref="O1362">_xlfn.IFS(N1362=1,"Unsatisfactory",N1362=2,"Poor",N1362=3,"Average",N1362=4,"Good",N1362=5,"Excellent")</f>
        <v>Excellent</v>
      </c>
      <c r="P1362"/>
      <c r="Q1362"/>
      <c r="R1362"/>
      <c r="S1362"/>
      <c r="T1362"/>
      <c r="U1362"/>
    </row>
    <row r="1363" spans="1:21">
      <c r="A1363" s="2">
        <v>123991</v>
      </c>
      <c r="B1363" s="2" t="s">
        <v>53</v>
      </c>
      <c r="C1363" s="4">
        <v>45291</v>
      </c>
      <c r="D1363" s="17">
        <v>45291</v>
      </c>
      <c r="E1363" s="2" t="s">
        <v>37</v>
      </c>
      <c r="F1363" s="2" t="s">
        <v>17</v>
      </c>
      <c r="G1363" s="2">
        <v>24</v>
      </c>
      <c r="H1363" s="2" t="s">
        <v>118</v>
      </c>
      <c r="I1363" s="2" t="s">
        <v>19</v>
      </c>
      <c r="J1363" s="12">
        <v>15</v>
      </c>
      <c r="K1363" s="2">
        <v>15</v>
      </c>
      <c r="L1363" s="2">
        <v>1</v>
      </c>
      <c r="M1363" s="12">
        <v>15</v>
      </c>
      <c r="N1363" s="3">
        <v>4</v>
      </c>
      <c r="O1363" s="2" t="str" cm="1">
        <f t="array" ref="O1363">_xlfn.IFS(N1363=1,"Unsatisfactory",N1363=2,"Poor",N1363=3,"Average",N1363=4,"Good",N1363=5,"Excellent")</f>
        <v>Good</v>
      </c>
      <c r="P1363"/>
      <c r="Q1363"/>
      <c r="R1363"/>
      <c r="S1363"/>
      <c r="T1363"/>
      <c r="U1363"/>
    </row>
    <row r="1364" spans="1:21">
      <c r="A1364" s="2">
        <v>130987</v>
      </c>
      <c r="B1364" s="2" t="s">
        <v>33</v>
      </c>
      <c r="C1364" s="4">
        <v>45302</v>
      </c>
      <c r="D1364" s="17">
        <v>45302</v>
      </c>
      <c r="E1364" s="2" t="s">
        <v>16</v>
      </c>
      <c r="F1364" s="2" t="s">
        <v>17</v>
      </c>
      <c r="G1364" s="2">
        <v>35</v>
      </c>
      <c r="H1364" s="2" t="s">
        <v>38</v>
      </c>
      <c r="I1364" s="2" t="s">
        <v>19</v>
      </c>
      <c r="J1364" s="12">
        <v>118</v>
      </c>
      <c r="K1364" s="2">
        <v>118</v>
      </c>
      <c r="L1364" s="2">
        <v>3</v>
      </c>
      <c r="M1364" s="12">
        <v>354</v>
      </c>
      <c r="N1364" s="3">
        <v>1</v>
      </c>
      <c r="O1364" s="2" t="str" cm="1">
        <f t="array" ref="O1364">_xlfn.IFS(N1364=1,"Unsatisfactory",N1364=2,"Poor",N1364=3,"Average",N1364=4,"Good",N1364=5,"Excellent")</f>
        <v>Unsatisfactory</v>
      </c>
      <c r="P1364"/>
      <c r="Q1364"/>
      <c r="R1364"/>
      <c r="S1364"/>
      <c r="T1364"/>
      <c r="U1364"/>
    </row>
    <row r="1365" spans="1:21">
      <c r="A1365" s="2">
        <v>153637</v>
      </c>
      <c r="B1365" s="2" t="s">
        <v>53</v>
      </c>
      <c r="C1365" s="4">
        <v>45546</v>
      </c>
      <c r="D1365" s="17">
        <v>45546</v>
      </c>
      <c r="E1365" s="2" t="s">
        <v>37</v>
      </c>
      <c r="F1365" s="2" t="s">
        <v>17</v>
      </c>
      <c r="G1365" s="2">
        <v>26</v>
      </c>
      <c r="H1365" s="2" t="s">
        <v>62</v>
      </c>
      <c r="I1365" s="2" t="s">
        <v>19</v>
      </c>
      <c r="J1365" s="12">
        <v>15</v>
      </c>
      <c r="K1365" s="2">
        <v>15</v>
      </c>
      <c r="L1365" s="2">
        <v>1</v>
      </c>
      <c r="M1365" s="12">
        <v>15</v>
      </c>
      <c r="N1365" s="3">
        <v>5</v>
      </c>
      <c r="O1365" s="2" t="str" cm="1">
        <f t="array" ref="O1365">_xlfn.IFS(N1365=1,"Unsatisfactory",N1365=2,"Poor",N1365=3,"Average",N1365=4,"Good",N1365=5,"Excellent")</f>
        <v>Excellent</v>
      </c>
      <c r="P1365"/>
      <c r="Q1365"/>
      <c r="R1365"/>
      <c r="S1365"/>
      <c r="T1365"/>
      <c r="U1365"/>
    </row>
    <row r="1366" spans="1:21">
      <c r="A1366" s="2">
        <v>131742</v>
      </c>
      <c r="B1366" s="2" t="s">
        <v>48</v>
      </c>
      <c r="C1366" s="4">
        <v>45268</v>
      </c>
      <c r="D1366" s="17">
        <v>45268</v>
      </c>
      <c r="E1366" s="2" t="s">
        <v>16</v>
      </c>
      <c r="F1366" s="2" t="s">
        <v>17</v>
      </c>
      <c r="G1366" s="2">
        <v>31</v>
      </c>
      <c r="H1366" s="2" t="s">
        <v>26</v>
      </c>
      <c r="I1366" s="2" t="s">
        <v>27</v>
      </c>
      <c r="J1366" s="12">
        <v>130</v>
      </c>
      <c r="K1366" s="2">
        <v>170</v>
      </c>
      <c r="L1366" s="2">
        <v>1</v>
      </c>
      <c r="M1366" s="12">
        <v>170</v>
      </c>
      <c r="N1366" s="3">
        <v>1</v>
      </c>
      <c r="O1366" s="2" t="str" cm="1">
        <f t="array" ref="O1366">_xlfn.IFS(N1366=1,"Unsatisfactory",N1366=2,"Poor",N1366=3,"Average",N1366=4,"Good",N1366=5,"Excellent")</f>
        <v>Unsatisfactory</v>
      </c>
      <c r="P1366"/>
      <c r="Q1366"/>
      <c r="R1366"/>
      <c r="S1366"/>
      <c r="T1366"/>
      <c r="U1366"/>
    </row>
    <row r="1367" spans="1:21">
      <c r="A1367" s="2">
        <v>167565</v>
      </c>
      <c r="B1367" s="2" t="s">
        <v>15</v>
      </c>
      <c r="C1367" s="4">
        <v>45554</v>
      </c>
      <c r="D1367" s="17">
        <v>45554</v>
      </c>
      <c r="E1367" s="2" t="s">
        <v>16</v>
      </c>
      <c r="F1367" s="2" t="s">
        <v>25</v>
      </c>
      <c r="G1367" s="2">
        <v>19</v>
      </c>
      <c r="H1367" s="2" t="s">
        <v>118</v>
      </c>
      <c r="I1367" s="2" t="s">
        <v>19</v>
      </c>
      <c r="J1367" s="12">
        <v>100</v>
      </c>
      <c r="K1367" s="2">
        <v>100</v>
      </c>
      <c r="L1367" s="2">
        <v>1</v>
      </c>
      <c r="M1367" s="12">
        <v>100</v>
      </c>
      <c r="N1367" s="3">
        <v>4</v>
      </c>
      <c r="O1367" s="2" t="str" cm="1">
        <f t="array" ref="O1367">_xlfn.IFS(N1367=1,"Unsatisfactory",N1367=2,"Poor",N1367=3,"Average",N1367=4,"Good",N1367=5,"Excellent")</f>
        <v>Good</v>
      </c>
      <c r="P1367"/>
      <c r="Q1367"/>
      <c r="R1367"/>
      <c r="S1367"/>
      <c r="T1367"/>
      <c r="U1367"/>
    </row>
    <row r="1368" spans="1:21">
      <c r="A1368" s="2">
        <v>167560</v>
      </c>
      <c r="B1368" s="2" t="s">
        <v>53</v>
      </c>
      <c r="C1368" s="4">
        <v>45450</v>
      </c>
      <c r="D1368" s="17">
        <v>45450</v>
      </c>
      <c r="E1368" s="2" t="s">
        <v>37</v>
      </c>
      <c r="F1368" s="2" t="s">
        <v>17</v>
      </c>
      <c r="G1368" s="2">
        <v>24</v>
      </c>
      <c r="H1368" s="2" t="s">
        <v>60</v>
      </c>
      <c r="I1368" s="2" t="s">
        <v>19</v>
      </c>
      <c r="J1368" s="12">
        <v>15</v>
      </c>
      <c r="K1368" s="2">
        <v>15</v>
      </c>
      <c r="L1368" s="2">
        <v>2</v>
      </c>
      <c r="M1368" s="12">
        <v>30</v>
      </c>
      <c r="N1368" s="3">
        <v>2</v>
      </c>
      <c r="O1368" s="2" t="str" cm="1">
        <f t="array" ref="O1368">_xlfn.IFS(N1368=1,"Unsatisfactory",N1368=2,"Poor",N1368=3,"Average",N1368=4,"Good",N1368=5,"Excellent")</f>
        <v>Poor</v>
      </c>
      <c r="P1368"/>
      <c r="Q1368"/>
      <c r="R1368"/>
      <c r="S1368"/>
      <c r="T1368"/>
      <c r="U1368"/>
    </row>
    <row r="1369" spans="1:21">
      <c r="A1369" s="2">
        <v>128243</v>
      </c>
      <c r="B1369" s="2" t="s">
        <v>23</v>
      </c>
      <c r="C1369" s="4">
        <v>45421</v>
      </c>
      <c r="D1369" s="17">
        <v>45421</v>
      </c>
      <c r="E1369" s="2" t="s">
        <v>24</v>
      </c>
      <c r="F1369" s="2" t="s">
        <v>17</v>
      </c>
      <c r="G1369" s="2">
        <v>18</v>
      </c>
      <c r="H1369" s="2" t="s">
        <v>56</v>
      </c>
      <c r="I1369" s="2" t="s">
        <v>19</v>
      </c>
      <c r="J1369" s="12">
        <v>9</v>
      </c>
      <c r="K1369" s="2">
        <v>9</v>
      </c>
      <c r="L1369" s="2">
        <v>1</v>
      </c>
      <c r="M1369" s="12">
        <v>9</v>
      </c>
      <c r="N1369" s="3">
        <v>5</v>
      </c>
      <c r="O1369" s="2" t="str" cm="1">
        <f t="array" ref="O1369">_xlfn.IFS(N1369=1,"Unsatisfactory",N1369=2,"Poor",N1369=3,"Average",N1369=4,"Good",N1369=5,"Excellent")</f>
        <v>Excellent</v>
      </c>
      <c r="P1369"/>
      <c r="Q1369"/>
      <c r="R1369"/>
      <c r="S1369"/>
      <c r="T1369"/>
      <c r="U1369"/>
    </row>
    <row r="1370" spans="1:21">
      <c r="A1370" s="2">
        <v>134620</v>
      </c>
      <c r="B1370" s="2" t="s">
        <v>53</v>
      </c>
      <c r="C1370" s="4">
        <v>45570</v>
      </c>
      <c r="D1370" s="17">
        <v>45570</v>
      </c>
      <c r="E1370" s="2" t="s">
        <v>37</v>
      </c>
      <c r="F1370" s="2" t="s">
        <v>25</v>
      </c>
      <c r="G1370" s="2">
        <v>19</v>
      </c>
      <c r="H1370" s="2" t="s">
        <v>75</v>
      </c>
      <c r="I1370" s="2" t="s">
        <v>27</v>
      </c>
      <c r="J1370" s="12">
        <v>15</v>
      </c>
      <c r="K1370" s="2">
        <v>85</v>
      </c>
      <c r="L1370" s="2">
        <v>2</v>
      </c>
      <c r="M1370" s="12">
        <v>170</v>
      </c>
      <c r="N1370" s="3">
        <v>4</v>
      </c>
      <c r="O1370" s="2" t="str" cm="1">
        <f t="array" ref="O1370">_xlfn.IFS(N1370=1,"Unsatisfactory",N1370=2,"Poor",N1370=3,"Average",N1370=4,"Good",N1370=5,"Excellent")</f>
        <v>Good</v>
      </c>
      <c r="P1370"/>
      <c r="Q1370"/>
      <c r="R1370"/>
      <c r="S1370"/>
      <c r="T1370"/>
      <c r="U1370"/>
    </row>
    <row r="1371" spans="1:21">
      <c r="A1371" s="2">
        <v>177539</v>
      </c>
      <c r="B1371" s="2" t="s">
        <v>76</v>
      </c>
      <c r="C1371" s="4">
        <v>45377</v>
      </c>
      <c r="D1371" s="17">
        <v>45377</v>
      </c>
      <c r="E1371" s="2" t="s">
        <v>37</v>
      </c>
      <c r="F1371" s="2" t="s">
        <v>25</v>
      </c>
      <c r="G1371" s="2">
        <v>20</v>
      </c>
      <c r="H1371" s="2" t="s">
        <v>69</v>
      </c>
      <c r="I1371" s="2" t="s">
        <v>19</v>
      </c>
      <c r="J1371" s="12">
        <v>45</v>
      </c>
      <c r="K1371" s="2">
        <v>45</v>
      </c>
      <c r="L1371" s="2">
        <v>2</v>
      </c>
      <c r="M1371" s="12">
        <v>90</v>
      </c>
      <c r="N1371" s="3">
        <v>1</v>
      </c>
      <c r="O1371" s="2" t="str" cm="1">
        <f t="array" ref="O1371">_xlfn.IFS(N1371=1,"Unsatisfactory",N1371=2,"Poor",N1371=3,"Average",N1371=4,"Good",N1371=5,"Excellent")</f>
        <v>Unsatisfactory</v>
      </c>
      <c r="P1371"/>
      <c r="Q1371"/>
      <c r="R1371"/>
      <c r="S1371"/>
      <c r="T1371"/>
      <c r="U1371"/>
    </row>
    <row r="1372" spans="1:21">
      <c r="A1372" s="2">
        <v>152963</v>
      </c>
      <c r="B1372" s="2" t="s">
        <v>42</v>
      </c>
      <c r="C1372" s="4">
        <v>45427</v>
      </c>
      <c r="D1372" s="17">
        <v>45427</v>
      </c>
      <c r="E1372" s="2" t="s">
        <v>16</v>
      </c>
      <c r="F1372" s="2" t="s">
        <v>25</v>
      </c>
      <c r="G1372" s="2">
        <v>35</v>
      </c>
      <c r="H1372" s="2" t="s">
        <v>46</v>
      </c>
      <c r="I1372" s="2" t="s">
        <v>19</v>
      </c>
      <c r="J1372" s="12">
        <v>65</v>
      </c>
      <c r="K1372" s="2">
        <v>65</v>
      </c>
      <c r="L1372" s="2">
        <v>1</v>
      </c>
      <c r="M1372" s="12">
        <v>65</v>
      </c>
      <c r="N1372" s="3">
        <v>3</v>
      </c>
      <c r="O1372" s="2" t="str" cm="1">
        <f t="array" ref="O1372">_xlfn.IFS(N1372=1,"Unsatisfactory",N1372=2,"Poor",N1372=3,"Average",N1372=4,"Good",N1372=5,"Excellent")</f>
        <v>Average</v>
      </c>
      <c r="P1372"/>
      <c r="Q1372"/>
      <c r="R1372"/>
      <c r="S1372"/>
      <c r="T1372"/>
      <c r="U1372"/>
    </row>
    <row r="1373" spans="1:21">
      <c r="A1373" s="2">
        <v>148282</v>
      </c>
      <c r="B1373" s="2" t="s">
        <v>76</v>
      </c>
      <c r="C1373" s="4">
        <v>45381</v>
      </c>
      <c r="D1373" s="17">
        <v>45381</v>
      </c>
      <c r="E1373" s="2" t="s">
        <v>37</v>
      </c>
      <c r="F1373" s="2" t="s">
        <v>25</v>
      </c>
      <c r="G1373" s="2">
        <v>30</v>
      </c>
      <c r="H1373" s="2" t="s">
        <v>46</v>
      </c>
      <c r="I1373" s="2" t="s">
        <v>19</v>
      </c>
      <c r="J1373" s="12">
        <v>45</v>
      </c>
      <c r="K1373" s="2">
        <v>45</v>
      </c>
      <c r="L1373" s="2">
        <v>1</v>
      </c>
      <c r="M1373" s="12">
        <v>45</v>
      </c>
      <c r="N1373" s="3">
        <v>2</v>
      </c>
      <c r="O1373" s="2" t="str" cm="1">
        <f t="array" ref="O1373">_xlfn.IFS(N1373=1,"Unsatisfactory",N1373=2,"Poor",N1373=3,"Average",N1373=4,"Good",N1373=5,"Excellent")</f>
        <v>Poor</v>
      </c>
      <c r="P1373"/>
      <c r="Q1373"/>
      <c r="R1373"/>
      <c r="S1373"/>
      <c r="T1373"/>
      <c r="U1373"/>
    </row>
    <row r="1374" spans="1:21">
      <c r="A1374" s="2">
        <v>161151</v>
      </c>
      <c r="B1374" s="2" t="s">
        <v>53</v>
      </c>
      <c r="C1374" s="4">
        <v>45419</v>
      </c>
      <c r="D1374" s="17">
        <v>45419</v>
      </c>
      <c r="E1374" s="2" t="s">
        <v>37</v>
      </c>
      <c r="F1374" s="2" t="s">
        <v>17</v>
      </c>
      <c r="G1374" s="2">
        <v>21</v>
      </c>
      <c r="H1374" s="2" t="s">
        <v>129</v>
      </c>
      <c r="I1374" s="2" t="s">
        <v>19</v>
      </c>
      <c r="J1374" s="12">
        <v>15</v>
      </c>
      <c r="K1374" s="2">
        <v>15</v>
      </c>
      <c r="L1374" s="2">
        <v>3</v>
      </c>
      <c r="M1374" s="12">
        <v>45</v>
      </c>
      <c r="N1374" s="3">
        <v>5</v>
      </c>
      <c r="O1374" s="2" t="str" cm="1">
        <f t="array" ref="O1374">_xlfn.IFS(N1374=1,"Unsatisfactory",N1374=2,"Poor",N1374=3,"Average",N1374=4,"Good",N1374=5,"Excellent")</f>
        <v>Excellent</v>
      </c>
      <c r="P1374"/>
      <c r="Q1374"/>
      <c r="R1374"/>
      <c r="S1374"/>
      <c r="T1374"/>
      <c r="U1374"/>
    </row>
    <row r="1375" spans="1:21">
      <c r="A1375" s="2">
        <v>169363</v>
      </c>
      <c r="B1375" s="2" t="s">
        <v>82</v>
      </c>
      <c r="C1375" s="4">
        <v>45454</v>
      </c>
      <c r="D1375" s="17">
        <v>45454</v>
      </c>
      <c r="E1375" s="2" t="s">
        <v>37</v>
      </c>
      <c r="F1375" s="2" t="s">
        <v>25</v>
      </c>
      <c r="G1375" s="2">
        <v>31</v>
      </c>
      <c r="H1375" s="2" t="s">
        <v>34</v>
      </c>
      <c r="I1375" s="2" t="s">
        <v>27</v>
      </c>
      <c r="J1375" s="12">
        <v>20</v>
      </c>
      <c r="K1375" s="2">
        <v>120</v>
      </c>
      <c r="L1375" s="2">
        <v>1</v>
      </c>
      <c r="M1375" s="12">
        <v>120</v>
      </c>
      <c r="N1375" s="3">
        <v>5</v>
      </c>
      <c r="O1375" s="2" t="str" cm="1">
        <f t="array" ref="O1375">_xlfn.IFS(N1375=1,"Unsatisfactory",N1375=2,"Poor",N1375=3,"Average",N1375=4,"Good",N1375=5,"Excellent")</f>
        <v>Excellent</v>
      </c>
      <c r="P1375"/>
      <c r="Q1375"/>
      <c r="R1375"/>
      <c r="S1375"/>
      <c r="T1375"/>
      <c r="U1375"/>
    </row>
    <row r="1376" spans="1:21">
      <c r="A1376" s="2">
        <v>195014</v>
      </c>
      <c r="B1376" s="2" t="s">
        <v>50</v>
      </c>
      <c r="C1376" s="4">
        <v>45355</v>
      </c>
      <c r="D1376" s="17">
        <v>45355</v>
      </c>
      <c r="E1376" s="2" t="s">
        <v>16</v>
      </c>
      <c r="F1376" s="2" t="s">
        <v>17</v>
      </c>
      <c r="G1376" s="2">
        <v>23</v>
      </c>
      <c r="H1376" s="2" t="s">
        <v>44</v>
      </c>
      <c r="I1376" s="2" t="s">
        <v>27</v>
      </c>
      <c r="J1376" s="12">
        <v>97</v>
      </c>
      <c r="K1376" s="2">
        <v>122</v>
      </c>
      <c r="L1376" s="2">
        <v>4</v>
      </c>
      <c r="M1376" s="12">
        <v>488</v>
      </c>
      <c r="N1376" s="3">
        <v>5</v>
      </c>
      <c r="O1376" s="2" t="str" cm="1">
        <f t="array" ref="O1376">_xlfn.IFS(N1376=1,"Unsatisfactory",N1376=2,"Poor",N1376=3,"Average",N1376=4,"Good",N1376=5,"Excellent")</f>
        <v>Excellent</v>
      </c>
      <c r="P1376"/>
      <c r="Q1376"/>
      <c r="R1376"/>
      <c r="S1376"/>
      <c r="T1376"/>
      <c r="U1376"/>
    </row>
    <row r="1377" spans="1:21">
      <c r="A1377" s="2">
        <v>160130</v>
      </c>
      <c r="B1377" s="2" t="s">
        <v>82</v>
      </c>
      <c r="C1377" s="4">
        <v>45330</v>
      </c>
      <c r="D1377" s="17">
        <v>45330</v>
      </c>
      <c r="E1377" s="2" t="s">
        <v>37</v>
      </c>
      <c r="F1377" s="2" t="s">
        <v>25</v>
      </c>
      <c r="G1377" s="2">
        <v>29</v>
      </c>
      <c r="H1377" s="2" t="s">
        <v>62</v>
      </c>
      <c r="I1377" s="2" t="s">
        <v>19</v>
      </c>
      <c r="J1377" s="12">
        <v>20</v>
      </c>
      <c r="K1377" s="2">
        <v>20</v>
      </c>
      <c r="L1377" s="2">
        <v>4</v>
      </c>
      <c r="M1377" s="12">
        <v>80</v>
      </c>
      <c r="N1377" s="3">
        <v>3</v>
      </c>
      <c r="O1377" s="2" t="str" cm="1">
        <f t="array" ref="O1377">_xlfn.IFS(N1377=1,"Unsatisfactory",N1377=2,"Poor",N1377=3,"Average",N1377=4,"Good",N1377=5,"Excellent")</f>
        <v>Average</v>
      </c>
      <c r="P1377"/>
      <c r="Q1377"/>
      <c r="R1377"/>
      <c r="S1377"/>
      <c r="T1377"/>
      <c r="U1377"/>
    </row>
    <row r="1378" spans="1:21">
      <c r="A1378" s="2">
        <v>142252</v>
      </c>
      <c r="B1378" s="2" t="s">
        <v>15</v>
      </c>
      <c r="C1378" s="4">
        <v>45281</v>
      </c>
      <c r="D1378" s="17">
        <v>45281</v>
      </c>
      <c r="E1378" s="2" t="s">
        <v>16</v>
      </c>
      <c r="F1378" s="2" t="s">
        <v>25</v>
      </c>
      <c r="G1378" s="2">
        <v>29</v>
      </c>
      <c r="H1378" s="2" t="s">
        <v>118</v>
      </c>
      <c r="I1378" s="2" t="s">
        <v>19</v>
      </c>
      <c r="J1378" s="12">
        <v>100</v>
      </c>
      <c r="K1378" s="2">
        <v>100</v>
      </c>
      <c r="L1378" s="2">
        <v>4</v>
      </c>
      <c r="M1378" s="12">
        <v>400</v>
      </c>
      <c r="N1378" s="3">
        <v>5</v>
      </c>
      <c r="O1378" s="2" t="str" cm="1">
        <f t="array" ref="O1378">_xlfn.IFS(N1378=1,"Unsatisfactory",N1378=2,"Poor",N1378=3,"Average",N1378=4,"Good",N1378=5,"Excellent")</f>
        <v>Excellent</v>
      </c>
      <c r="P1378"/>
      <c r="Q1378"/>
      <c r="R1378"/>
      <c r="S1378"/>
      <c r="T1378"/>
      <c r="U1378"/>
    </row>
    <row r="1379" spans="1:21">
      <c r="A1379" s="2">
        <v>189169</v>
      </c>
      <c r="B1379" s="2" t="s">
        <v>42</v>
      </c>
      <c r="C1379" s="4">
        <v>45347</v>
      </c>
      <c r="D1379" s="17">
        <v>45347</v>
      </c>
      <c r="E1379" s="2" t="s">
        <v>16</v>
      </c>
      <c r="F1379" s="2" t="s">
        <v>17</v>
      </c>
      <c r="G1379" s="2">
        <v>29</v>
      </c>
      <c r="H1379" s="2" t="s">
        <v>31</v>
      </c>
      <c r="I1379" s="2" t="s">
        <v>19</v>
      </c>
      <c r="J1379" s="12">
        <v>65</v>
      </c>
      <c r="K1379" s="2">
        <v>65</v>
      </c>
      <c r="L1379" s="2">
        <v>1</v>
      </c>
      <c r="M1379" s="12">
        <v>65</v>
      </c>
      <c r="N1379" s="3">
        <v>1</v>
      </c>
      <c r="O1379" s="2" t="str" cm="1">
        <f t="array" ref="O1379">_xlfn.IFS(N1379=1,"Unsatisfactory",N1379=2,"Poor",N1379=3,"Average",N1379=4,"Good",N1379=5,"Excellent")</f>
        <v>Unsatisfactory</v>
      </c>
      <c r="P1379"/>
      <c r="Q1379"/>
      <c r="R1379"/>
      <c r="S1379"/>
      <c r="T1379"/>
      <c r="U1379"/>
    </row>
    <row r="1380" spans="1:21">
      <c r="A1380" s="2">
        <v>185051</v>
      </c>
      <c r="B1380" s="2" t="s">
        <v>50</v>
      </c>
      <c r="C1380" s="4">
        <v>45239</v>
      </c>
      <c r="D1380" s="17">
        <v>45239</v>
      </c>
      <c r="E1380" s="2" t="s">
        <v>16</v>
      </c>
      <c r="F1380" s="2" t="s">
        <v>17</v>
      </c>
      <c r="G1380" s="2">
        <v>34</v>
      </c>
      <c r="H1380" s="2" t="s">
        <v>62</v>
      </c>
      <c r="I1380" s="2" t="s">
        <v>19</v>
      </c>
      <c r="J1380" s="12">
        <v>97</v>
      </c>
      <c r="K1380" s="2">
        <v>97</v>
      </c>
      <c r="L1380" s="2">
        <v>1</v>
      </c>
      <c r="M1380" s="12">
        <v>97</v>
      </c>
      <c r="N1380" s="3">
        <v>3</v>
      </c>
      <c r="O1380" s="2" t="str" cm="1">
        <f t="array" ref="O1380">_xlfn.IFS(N1380=1,"Unsatisfactory",N1380=2,"Poor",N1380=3,"Average",N1380=4,"Good",N1380=5,"Excellent")</f>
        <v>Average</v>
      </c>
      <c r="P1380"/>
      <c r="Q1380"/>
      <c r="R1380"/>
      <c r="S1380"/>
      <c r="T1380"/>
      <c r="U1380"/>
    </row>
    <row r="1381" spans="1:21">
      <c r="A1381" s="2">
        <v>184610</v>
      </c>
      <c r="B1381" s="2" t="s">
        <v>76</v>
      </c>
      <c r="C1381" s="4">
        <v>45305</v>
      </c>
      <c r="D1381" s="17">
        <v>45305</v>
      </c>
      <c r="E1381" s="2" t="s">
        <v>37</v>
      </c>
      <c r="F1381" s="2" t="s">
        <v>25</v>
      </c>
      <c r="G1381" s="2">
        <v>33</v>
      </c>
      <c r="H1381" s="2" t="s">
        <v>44</v>
      </c>
      <c r="I1381" s="2" t="s">
        <v>27</v>
      </c>
      <c r="J1381" s="12">
        <v>45</v>
      </c>
      <c r="K1381" s="2">
        <v>70</v>
      </c>
      <c r="L1381" s="2">
        <v>1</v>
      </c>
      <c r="M1381" s="12">
        <v>70</v>
      </c>
      <c r="N1381" s="3">
        <v>5</v>
      </c>
      <c r="O1381" s="2" t="str" cm="1">
        <f t="array" ref="O1381">_xlfn.IFS(N1381=1,"Unsatisfactory",N1381=2,"Poor",N1381=3,"Average",N1381=4,"Good",N1381=5,"Excellent")</f>
        <v>Excellent</v>
      </c>
      <c r="P1381"/>
      <c r="Q1381"/>
      <c r="R1381"/>
      <c r="S1381"/>
      <c r="T1381"/>
      <c r="U1381"/>
    </row>
    <row r="1382" spans="1:21">
      <c r="A1382" s="2">
        <v>182348</v>
      </c>
      <c r="B1382" s="2" t="s">
        <v>42</v>
      </c>
      <c r="C1382" s="4">
        <v>45300</v>
      </c>
      <c r="D1382" s="17">
        <v>45300</v>
      </c>
      <c r="E1382" s="2" t="s">
        <v>16</v>
      </c>
      <c r="F1382" s="2" t="s">
        <v>17</v>
      </c>
      <c r="G1382" s="2">
        <v>26</v>
      </c>
      <c r="H1382" s="2" t="s">
        <v>44</v>
      </c>
      <c r="I1382" s="2" t="s">
        <v>27</v>
      </c>
      <c r="J1382" s="12">
        <v>65</v>
      </c>
      <c r="K1382" s="2">
        <v>90</v>
      </c>
      <c r="L1382" s="2">
        <v>1</v>
      </c>
      <c r="M1382" s="12">
        <v>90</v>
      </c>
      <c r="N1382" s="3">
        <v>5</v>
      </c>
      <c r="O1382" s="2" t="str" cm="1">
        <f t="array" ref="O1382">_xlfn.IFS(N1382=1,"Unsatisfactory",N1382=2,"Poor",N1382=3,"Average",N1382=4,"Good",N1382=5,"Excellent")</f>
        <v>Excellent</v>
      </c>
      <c r="P1382"/>
      <c r="Q1382"/>
      <c r="R1382"/>
      <c r="S1382"/>
      <c r="T1382"/>
      <c r="U1382"/>
    </row>
    <row r="1383" spans="1:21">
      <c r="A1383" s="2">
        <v>181278</v>
      </c>
      <c r="B1383" s="2" t="s">
        <v>48</v>
      </c>
      <c r="C1383" s="4">
        <v>45408</v>
      </c>
      <c r="D1383" s="17">
        <v>45408</v>
      </c>
      <c r="E1383" s="2" t="s">
        <v>16</v>
      </c>
      <c r="F1383" s="2" t="s">
        <v>17</v>
      </c>
      <c r="G1383" s="2">
        <v>29</v>
      </c>
      <c r="H1383" s="2" t="s">
        <v>66</v>
      </c>
      <c r="I1383" s="2" t="s">
        <v>27</v>
      </c>
      <c r="J1383" s="12">
        <v>130</v>
      </c>
      <c r="K1383" s="2">
        <v>170</v>
      </c>
      <c r="L1383" s="2">
        <v>2</v>
      </c>
      <c r="M1383" s="12">
        <v>340</v>
      </c>
      <c r="N1383" s="3">
        <v>4</v>
      </c>
      <c r="O1383" s="2" t="str" cm="1">
        <f t="array" ref="O1383">_xlfn.IFS(N1383=1,"Unsatisfactory",N1383=2,"Poor",N1383=3,"Average",N1383=4,"Good",N1383=5,"Excellent")</f>
        <v>Good</v>
      </c>
      <c r="P1383"/>
      <c r="Q1383"/>
      <c r="R1383"/>
      <c r="S1383"/>
      <c r="T1383"/>
      <c r="U1383"/>
    </row>
    <row r="1384" spans="1:21">
      <c r="A1384" s="2">
        <v>199175</v>
      </c>
      <c r="B1384" s="2" t="s">
        <v>23</v>
      </c>
      <c r="C1384" s="4">
        <v>45440</v>
      </c>
      <c r="D1384" s="17">
        <v>45440</v>
      </c>
      <c r="E1384" s="2" t="s">
        <v>24</v>
      </c>
      <c r="F1384" s="2" t="s">
        <v>17</v>
      </c>
      <c r="G1384" s="2">
        <v>23</v>
      </c>
      <c r="H1384" s="2" t="s">
        <v>46</v>
      </c>
      <c r="I1384" s="2" t="s">
        <v>19</v>
      </c>
      <c r="J1384" s="12">
        <v>9</v>
      </c>
      <c r="K1384" s="2">
        <v>9</v>
      </c>
      <c r="L1384" s="2">
        <v>1</v>
      </c>
      <c r="M1384" s="12">
        <v>9</v>
      </c>
      <c r="N1384" s="3">
        <v>4</v>
      </c>
      <c r="O1384" s="2" t="str" cm="1">
        <f t="array" ref="O1384">_xlfn.IFS(N1384=1,"Unsatisfactory",N1384=2,"Poor",N1384=3,"Average",N1384=4,"Good",N1384=5,"Excellent")</f>
        <v>Good</v>
      </c>
      <c r="P1384"/>
      <c r="Q1384"/>
      <c r="R1384"/>
      <c r="S1384"/>
      <c r="T1384"/>
      <c r="U1384"/>
    </row>
    <row r="1385" spans="1:21">
      <c r="A1385" s="2">
        <v>153960</v>
      </c>
      <c r="B1385" s="2" t="s">
        <v>48</v>
      </c>
      <c r="C1385" s="4">
        <v>45411</v>
      </c>
      <c r="D1385" s="17">
        <v>45411</v>
      </c>
      <c r="E1385" s="2" t="s">
        <v>16</v>
      </c>
      <c r="F1385" s="2" t="s">
        <v>17</v>
      </c>
      <c r="G1385" s="2">
        <v>29</v>
      </c>
      <c r="H1385" s="2" t="s">
        <v>46</v>
      </c>
      <c r="I1385" s="2" t="s">
        <v>19</v>
      </c>
      <c r="J1385" s="12">
        <v>130</v>
      </c>
      <c r="K1385" s="2">
        <v>130</v>
      </c>
      <c r="L1385" s="2">
        <v>1</v>
      </c>
      <c r="M1385" s="12">
        <v>130</v>
      </c>
      <c r="N1385" s="3">
        <v>1</v>
      </c>
      <c r="O1385" s="2" t="str" cm="1">
        <f t="array" ref="O1385">_xlfn.IFS(N1385=1,"Unsatisfactory",N1385=2,"Poor",N1385=3,"Average",N1385=4,"Good",N1385=5,"Excellent")</f>
        <v>Unsatisfactory</v>
      </c>
      <c r="P1385"/>
      <c r="Q1385"/>
      <c r="R1385"/>
      <c r="S1385"/>
      <c r="T1385"/>
      <c r="U1385"/>
    </row>
    <row r="1386" spans="1:21">
      <c r="A1386" s="2">
        <v>169057</v>
      </c>
      <c r="B1386" s="2" t="s">
        <v>53</v>
      </c>
      <c r="C1386" s="4">
        <v>45456</v>
      </c>
      <c r="D1386" s="17">
        <v>45456</v>
      </c>
      <c r="E1386" s="2" t="s">
        <v>37</v>
      </c>
      <c r="F1386" s="2" t="s">
        <v>17</v>
      </c>
      <c r="G1386" s="2">
        <v>35</v>
      </c>
      <c r="H1386" s="2" t="s">
        <v>129</v>
      </c>
      <c r="I1386" s="2" t="s">
        <v>19</v>
      </c>
      <c r="J1386" s="12">
        <v>15</v>
      </c>
      <c r="K1386" s="2">
        <v>15</v>
      </c>
      <c r="L1386" s="2">
        <v>3</v>
      </c>
      <c r="M1386" s="12">
        <v>45</v>
      </c>
      <c r="N1386" s="3">
        <v>3</v>
      </c>
      <c r="O1386" s="2" t="str" cm="1">
        <f t="array" ref="O1386">_xlfn.IFS(N1386=1,"Unsatisfactory",N1386=2,"Poor",N1386=3,"Average",N1386=4,"Good",N1386=5,"Excellent")</f>
        <v>Average</v>
      </c>
      <c r="P1386"/>
      <c r="Q1386"/>
      <c r="R1386"/>
      <c r="S1386"/>
      <c r="T1386"/>
      <c r="U1386"/>
    </row>
    <row r="1387" spans="1:21">
      <c r="A1387" s="2">
        <v>150607</v>
      </c>
      <c r="B1387" s="2" t="s">
        <v>48</v>
      </c>
      <c r="C1387" s="4">
        <v>45251</v>
      </c>
      <c r="D1387" s="17">
        <v>45251</v>
      </c>
      <c r="E1387" s="2" t="s">
        <v>16</v>
      </c>
      <c r="F1387" s="2" t="s">
        <v>17</v>
      </c>
      <c r="G1387" s="2">
        <v>23</v>
      </c>
      <c r="H1387" s="2" t="s">
        <v>56</v>
      </c>
      <c r="I1387" s="2" t="s">
        <v>19</v>
      </c>
      <c r="J1387" s="12">
        <v>130</v>
      </c>
      <c r="K1387" s="2">
        <v>130</v>
      </c>
      <c r="L1387" s="2">
        <v>5</v>
      </c>
      <c r="M1387" s="12">
        <v>650</v>
      </c>
      <c r="N1387" s="3">
        <v>4</v>
      </c>
      <c r="O1387" s="2" t="str" cm="1">
        <f t="array" ref="O1387">_xlfn.IFS(N1387=1,"Unsatisfactory",N1387=2,"Poor",N1387=3,"Average",N1387=4,"Good",N1387=5,"Excellent")</f>
        <v>Good</v>
      </c>
      <c r="P1387"/>
      <c r="Q1387"/>
      <c r="R1387"/>
      <c r="S1387"/>
      <c r="T1387"/>
      <c r="U1387"/>
    </row>
    <row r="1388" spans="1:21">
      <c r="A1388" s="2">
        <v>139311</v>
      </c>
      <c r="B1388" s="2" t="s">
        <v>42</v>
      </c>
      <c r="C1388" s="4">
        <v>45252</v>
      </c>
      <c r="D1388" s="17">
        <v>45252</v>
      </c>
      <c r="E1388" s="2" t="s">
        <v>16</v>
      </c>
      <c r="F1388" s="2" t="s">
        <v>17</v>
      </c>
      <c r="G1388" s="2">
        <v>20</v>
      </c>
      <c r="H1388" s="2" t="s">
        <v>130</v>
      </c>
      <c r="I1388" s="2" t="s">
        <v>19</v>
      </c>
      <c r="J1388" s="12">
        <v>65</v>
      </c>
      <c r="K1388" s="2">
        <v>65</v>
      </c>
      <c r="L1388" s="2">
        <v>3</v>
      </c>
      <c r="M1388" s="12">
        <v>195</v>
      </c>
      <c r="N1388" s="3">
        <v>4</v>
      </c>
      <c r="O1388" s="2" t="str" cm="1">
        <f t="array" ref="O1388">_xlfn.IFS(N1388=1,"Unsatisfactory",N1388=2,"Poor",N1388=3,"Average",N1388=4,"Good",N1388=5,"Excellent")</f>
        <v>Good</v>
      </c>
      <c r="P1388"/>
      <c r="Q1388"/>
      <c r="R1388"/>
      <c r="S1388"/>
      <c r="T1388"/>
      <c r="U1388"/>
    </row>
    <row r="1389" spans="1:21">
      <c r="A1389" s="2">
        <v>145077</v>
      </c>
      <c r="B1389" s="2" t="s">
        <v>48</v>
      </c>
      <c r="C1389" s="4">
        <v>45475</v>
      </c>
      <c r="D1389" s="17">
        <v>45475</v>
      </c>
      <c r="E1389" s="2" t="s">
        <v>16</v>
      </c>
      <c r="F1389" s="2" t="s">
        <v>17</v>
      </c>
      <c r="G1389" s="2">
        <v>25</v>
      </c>
      <c r="H1389" s="2" t="s">
        <v>115</v>
      </c>
      <c r="I1389" s="2" t="s">
        <v>19</v>
      </c>
      <c r="J1389" s="12">
        <v>130</v>
      </c>
      <c r="K1389" s="2">
        <v>130</v>
      </c>
      <c r="L1389" s="2">
        <v>1</v>
      </c>
      <c r="M1389" s="12">
        <v>130</v>
      </c>
      <c r="N1389" s="3">
        <v>4</v>
      </c>
      <c r="O1389" s="2" t="str" cm="1">
        <f t="array" ref="O1389">_xlfn.IFS(N1389=1,"Unsatisfactory",N1389=2,"Poor",N1389=3,"Average",N1389=4,"Good",N1389=5,"Excellent")</f>
        <v>Good</v>
      </c>
      <c r="P1389"/>
      <c r="Q1389"/>
      <c r="R1389"/>
      <c r="S1389"/>
      <c r="T1389"/>
      <c r="U1389"/>
    </row>
    <row r="1390" spans="1:21">
      <c r="A1390" s="2">
        <v>174884</v>
      </c>
      <c r="B1390" s="2" t="s">
        <v>76</v>
      </c>
      <c r="C1390" s="4">
        <v>45523</v>
      </c>
      <c r="D1390" s="17">
        <v>45523</v>
      </c>
      <c r="E1390" s="2" t="s">
        <v>37</v>
      </c>
      <c r="F1390" s="2" t="s">
        <v>17</v>
      </c>
      <c r="G1390" s="2">
        <v>20</v>
      </c>
      <c r="H1390" s="2" t="s">
        <v>29</v>
      </c>
      <c r="I1390" s="2" t="s">
        <v>19</v>
      </c>
      <c r="J1390" s="12">
        <v>45</v>
      </c>
      <c r="K1390" s="2">
        <v>45</v>
      </c>
      <c r="L1390" s="2">
        <v>1</v>
      </c>
      <c r="M1390" s="12">
        <v>45</v>
      </c>
      <c r="N1390" s="3">
        <v>1</v>
      </c>
      <c r="O1390" s="2" t="str" cm="1">
        <f t="array" ref="O1390">_xlfn.IFS(N1390=1,"Unsatisfactory",N1390=2,"Poor",N1390=3,"Average",N1390=4,"Good",N1390=5,"Excellent")</f>
        <v>Unsatisfactory</v>
      </c>
      <c r="P1390"/>
      <c r="Q1390"/>
      <c r="R1390"/>
      <c r="S1390"/>
      <c r="T1390"/>
      <c r="U1390"/>
    </row>
    <row r="1391" spans="1:21">
      <c r="A1391" s="2">
        <v>162240</v>
      </c>
      <c r="B1391" s="2" t="s">
        <v>50</v>
      </c>
      <c r="C1391" s="4">
        <v>45505</v>
      </c>
      <c r="D1391" s="17">
        <v>45505</v>
      </c>
      <c r="E1391" s="2" t="s">
        <v>16</v>
      </c>
      <c r="F1391" s="2" t="s">
        <v>17</v>
      </c>
      <c r="G1391" s="2">
        <v>23</v>
      </c>
      <c r="H1391" s="2" t="s">
        <v>118</v>
      </c>
      <c r="I1391" s="2" t="s">
        <v>19</v>
      </c>
      <c r="J1391" s="12">
        <v>97</v>
      </c>
      <c r="K1391" s="2">
        <v>97</v>
      </c>
      <c r="L1391" s="2">
        <v>4</v>
      </c>
      <c r="M1391" s="12">
        <v>388</v>
      </c>
      <c r="N1391" s="3">
        <v>5</v>
      </c>
      <c r="O1391" s="2" t="str" cm="1">
        <f t="array" ref="O1391">_xlfn.IFS(N1391=1,"Unsatisfactory",N1391=2,"Poor",N1391=3,"Average",N1391=4,"Good",N1391=5,"Excellent")</f>
        <v>Excellent</v>
      </c>
      <c r="P1391"/>
      <c r="Q1391"/>
      <c r="R1391"/>
      <c r="S1391"/>
      <c r="T1391"/>
      <c r="U1391"/>
    </row>
    <row r="1392" spans="1:21">
      <c r="A1392" s="2">
        <v>126895</v>
      </c>
      <c r="B1392" s="2" t="s">
        <v>23</v>
      </c>
      <c r="C1392" s="4">
        <v>45257</v>
      </c>
      <c r="D1392" s="17">
        <v>45257</v>
      </c>
      <c r="E1392" s="2" t="s">
        <v>24</v>
      </c>
      <c r="F1392" s="2" t="s">
        <v>17</v>
      </c>
      <c r="G1392" s="2">
        <v>27</v>
      </c>
      <c r="H1392" s="2" t="s">
        <v>66</v>
      </c>
      <c r="I1392" s="2" t="s">
        <v>27</v>
      </c>
      <c r="J1392" s="12">
        <v>9</v>
      </c>
      <c r="K1392" s="2">
        <v>49</v>
      </c>
      <c r="L1392" s="2">
        <v>1</v>
      </c>
      <c r="M1392" s="12">
        <v>49</v>
      </c>
      <c r="N1392" s="3">
        <v>4</v>
      </c>
      <c r="O1392" s="2" t="str" cm="1">
        <f t="array" ref="O1392">_xlfn.IFS(N1392=1,"Unsatisfactory",N1392=2,"Poor",N1392=3,"Average",N1392=4,"Good",N1392=5,"Excellent")</f>
        <v>Good</v>
      </c>
      <c r="P1392"/>
      <c r="Q1392"/>
      <c r="R1392"/>
      <c r="S1392"/>
      <c r="T1392"/>
      <c r="U1392"/>
    </row>
    <row r="1393" spans="1:21">
      <c r="A1393" s="2">
        <v>151188</v>
      </c>
      <c r="B1393" s="2" t="s">
        <v>36</v>
      </c>
      <c r="C1393" s="4">
        <v>45581</v>
      </c>
      <c r="D1393" s="17">
        <v>45581</v>
      </c>
      <c r="E1393" s="2" t="s">
        <v>37</v>
      </c>
      <c r="F1393" s="2" t="s">
        <v>25</v>
      </c>
      <c r="G1393" s="2">
        <v>27</v>
      </c>
      <c r="H1393" s="2" t="s">
        <v>79</v>
      </c>
      <c r="I1393" s="2" t="s">
        <v>27</v>
      </c>
      <c r="J1393" s="12">
        <v>32</v>
      </c>
      <c r="K1393" s="2">
        <v>72</v>
      </c>
      <c r="L1393" s="2">
        <v>1</v>
      </c>
      <c r="M1393" s="12">
        <v>72</v>
      </c>
      <c r="N1393" s="3">
        <v>5</v>
      </c>
      <c r="O1393" s="2" t="str" cm="1">
        <f t="array" ref="O1393">_xlfn.IFS(N1393=1,"Unsatisfactory",N1393=2,"Poor",N1393=3,"Average",N1393=4,"Good",N1393=5,"Excellent")</f>
        <v>Excellent</v>
      </c>
      <c r="P1393"/>
      <c r="Q1393"/>
      <c r="R1393"/>
      <c r="S1393"/>
      <c r="T1393"/>
      <c r="U1393"/>
    </row>
    <row r="1394" spans="1:21">
      <c r="A1394" s="2">
        <v>133575</v>
      </c>
      <c r="B1394" s="2" t="s">
        <v>33</v>
      </c>
      <c r="C1394" s="4">
        <v>45252</v>
      </c>
      <c r="D1394" s="17">
        <v>45252</v>
      </c>
      <c r="E1394" s="2" t="s">
        <v>16</v>
      </c>
      <c r="F1394" s="2" t="s">
        <v>17</v>
      </c>
      <c r="G1394" s="2">
        <v>34</v>
      </c>
      <c r="H1394" s="2" t="s">
        <v>115</v>
      </c>
      <c r="I1394" s="2" t="s">
        <v>19</v>
      </c>
      <c r="J1394" s="12">
        <v>118</v>
      </c>
      <c r="K1394" s="2">
        <v>118</v>
      </c>
      <c r="L1394" s="2">
        <v>1</v>
      </c>
      <c r="M1394" s="12">
        <v>118</v>
      </c>
      <c r="N1394" s="3">
        <v>5</v>
      </c>
      <c r="O1394" s="2" t="str" cm="1">
        <f t="array" ref="O1394">_xlfn.IFS(N1394=1,"Unsatisfactory",N1394=2,"Poor",N1394=3,"Average",N1394=4,"Good",N1394=5,"Excellent")</f>
        <v>Excellent</v>
      </c>
      <c r="P1394"/>
      <c r="Q1394"/>
      <c r="R1394"/>
      <c r="S1394"/>
      <c r="T1394"/>
      <c r="U1394"/>
    </row>
    <row r="1395" spans="1:21">
      <c r="A1395" s="2">
        <v>162184</v>
      </c>
      <c r="B1395" s="2" t="s">
        <v>42</v>
      </c>
      <c r="C1395" s="4">
        <v>45405</v>
      </c>
      <c r="D1395" s="17">
        <v>45405</v>
      </c>
      <c r="E1395" s="2" t="s">
        <v>16</v>
      </c>
      <c r="F1395" s="2" t="s">
        <v>17</v>
      </c>
      <c r="G1395" s="2">
        <v>22</v>
      </c>
      <c r="H1395" s="2" t="s">
        <v>128</v>
      </c>
      <c r="I1395" s="2" t="s">
        <v>19</v>
      </c>
      <c r="J1395" s="12">
        <v>65</v>
      </c>
      <c r="K1395" s="2">
        <v>65</v>
      </c>
      <c r="L1395" s="2">
        <v>1</v>
      </c>
      <c r="M1395" s="12">
        <v>65</v>
      </c>
      <c r="N1395" s="3">
        <v>5</v>
      </c>
      <c r="O1395" s="2" t="str" cm="1">
        <f t="array" ref="O1395">_xlfn.IFS(N1395=1,"Unsatisfactory",N1395=2,"Poor",N1395=3,"Average",N1395=4,"Good",N1395=5,"Excellent")</f>
        <v>Excellent</v>
      </c>
      <c r="P1395"/>
      <c r="Q1395"/>
      <c r="R1395"/>
      <c r="S1395"/>
      <c r="T1395"/>
      <c r="U1395"/>
    </row>
    <row r="1396" spans="1:21">
      <c r="A1396" s="2">
        <v>156380</v>
      </c>
      <c r="B1396" s="2" t="s">
        <v>42</v>
      </c>
      <c r="C1396" s="4">
        <v>45581</v>
      </c>
      <c r="D1396" s="17">
        <v>45581</v>
      </c>
      <c r="E1396" s="2" t="s">
        <v>16</v>
      </c>
      <c r="F1396" s="2" t="s">
        <v>17</v>
      </c>
      <c r="G1396" s="2">
        <v>20</v>
      </c>
      <c r="H1396" s="2" t="s">
        <v>130</v>
      </c>
      <c r="I1396" s="2" t="s">
        <v>19</v>
      </c>
      <c r="J1396" s="12">
        <v>65</v>
      </c>
      <c r="K1396" s="2">
        <v>65</v>
      </c>
      <c r="L1396" s="2">
        <v>5</v>
      </c>
      <c r="M1396" s="12">
        <v>325</v>
      </c>
      <c r="N1396" s="3">
        <v>3</v>
      </c>
      <c r="O1396" s="2" t="str" cm="1">
        <f t="array" ref="O1396">_xlfn.IFS(N1396=1,"Unsatisfactory",N1396=2,"Poor",N1396=3,"Average",N1396=4,"Good",N1396=5,"Excellent")</f>
        <v>Average</v>
      </c>
      <c r="P1396"/>
      <c r="Q1396"/>
      <c r="R1396"/>
      <c r="S1396"/>
      <c r="T1396"/>
      <c r="U1396"/>
    </row>
    <row r="1397" spans="1:21">
      <c r="A1397" s="2">
        <v>154163</v>
      </c>
      <c r="B1397" s="2" t="s">
        <v>53</v>
      </c>
      <c r="C1397" s="4">
        <v>45277</v>
      </c>
      <c r="D1397" s="17">
        <v>45277</v>
      </c>
      <c r="E1397" s="2" t="s">
        <v>37</v>
      </c>
      <c r="F1397" s="2" t="s">
        <v>17</v>
      </c>
      <c r="G1397" s="2">
        <v>23</v>
      </c>
      <c r="H1397" s="2" t="s">
        <v>130</v>
      </c>
      <c r="I1397" s="2" t="s">
        <v>19</v>
      </c>
      <c r="J1397" s="12">
        <v>15</v>
      </c>
      <c r="K1397" s="2">
        <v>15</v>
      </c>
      <c r="L1397" s="2">
        <v>1</v>
      </c>
      <c r="M1397" s="12">
        <v>15</v>
      </c>
      <c r="N1397" s="3">
        <v>2</v>
      </c>
      <c r="O1397" s="2" t="str" cm="1">
        <f t="array" ref="O1397">_xlfn.IFS(N1397=1,"Unsatisfactory",N1397=2,"Poor",N1397=3,"Average",N1397=4,"Good",N1397=5,"Excellent")</f>
        <v>Poor</v>
      </c>
      <c r="P1397"/>
      <c r="Q1397"/>
      <c r="R1397"/>
      <c r="S1397"/>
      <c r="T1397"/>
      <c r="U1397"/>
    </row>
    <row r="1398" spans="1:21">
      <c r="A1398" s="2">
        <v>120477</v>
      </c>
      <c r="B1398" s="2" t="s">
        <v>36</v>
      </c>
      <c r="C1398" s="4">
        <v>45360</v>
      </c>
      <c r="D1398" s="17">
        <v>45360</v>
      </c>
      <c r="E1398" s="2" t="s">
        <v>37</v>
      </c>
      <c r="F1398" s="2" t="s">
        <v>17</v>
      </c>
      <c r="G1398" s="2">
        <v>22</v>
      </c>
      <c r="H1398" s="2" t="s">
        <v>69</v>
      </c>
      <c r="I1398" s="2" t="s">
        <v>19</v>
      </c>
      <c r="J1398" s="12">
        <v>32</v>
      </c>
      <c r="K1398" s="2">
        <v>32</v>
      </c>
      <c r="L1398" s="2">
        <v>1</v>
      </c>
      <c r="M1398" s="12">
        <v>32</v>
      </c>
      <c r="N1398" s="3">
        <v>1</v>
      </c>
      <c r="O1398" s="2" t="str" cm="1">
        <f t="array" ref="O1398">_xlfn.IFS(N1398=1,"Unsatisfactory",N1398=2,"Poor",N1398=3,"Average",N1398=4,"Good",N1398=5,"Excellent")</f>
        <v>Unsatisfactory</v>
      </c>
      <c r="P1398"/>
      <c r="Q1398"/>
      <c r="R1398"/>
      <c r="S1398"/>
      <c r="T1398"/>
      <c r="U1398"/>
    </row>
    <row r="1399" spans="1:21">
      <c r="A1399" s="2">
        <v>155007</v>
      </c>
      <c r="B1399" s="2" t="s">
        <v>53</v>
      </c>
      <c r="C1399" s="4">
        <v>45518</v>
      </c>
      <c r="D1399" s="17">
        <v>45518</v>
      </c>
      <c r="E1399" s="2" t="s">
        <v>37</v>
      </c>
      <c r="F1399" s="2" t="s">
        <v>17</v>
      </c>
      <c r="G1399" s="2">
        <v>23</v>
      </c>
      <c r="H1399" s="2" t="s">
        <v>26</v>
      </c>
      <c r="I1399" s="2" t="s">
        <v>27</v>
      </c>
      <c r="J1399" s="12">
        <v>15</v>
      </c>
      <c r="K1399" s="2">
        <v>55</v>
      </c>
      <c r="L1399" s="2">
        <v>1</v>
      </c>
      <c r="M1399" s="12">
        <v>55</v>
      </c>
      <c r="N1399" s="3">
        <v>4</v>
      </c>
      <c r="O1399" s="2" t="str" cm="1">
        <f t="array" ref="O1399">_xlfn.IFS(N1399=1,"Unsatisfactory",N1399=2,"Poor",N1399=3,"Average",N1399=4,"Good",N1399=5,"Excellent")</f>
        <v>Good</v>
      </c>
      <c r="P1399"/>
      <c r="Q1399"/>
      <c r="R1399"/>
      <c r="S1399"/>
      <c r="T1399"/>
      <c r="U1399"/>
    </row>
    <row r="1400" spans="1:21">
      <c r="A1400" s="2">
        <v>182684</v>
      </c>
      <c r="B1400" s="2" t="s">
        <v>76</v>
      </c>
      <c r="C1400" s="4">
        <v>45308</v>
      </c>
      <c r="D1400" s="17">
        <v>45308</v>
      </c>
      <c r="E1400" s="2" t="s">
        <v>37</v>
      </c>
      <c r="F1400" s="2" t="s">
        <v>17</v>
      </c>
      <c r="G1400" s="2">
        <v>20</v>
      </c>
      <c r="H1400" s="2" t="s">
        <v>38</v>
      </c>
      <c r="I1400" s="2" t="s">
        <v>19</v>
      </c>
      <c r="J1400" s="12">
        <v>45</v>
      </c>
      <c r="K1400" s="2">
        <v>45</v>
      </c>
      <c r="L1400" s="2">
        <v>2</v>
      </c>
      <c r="M1400" s="12">
        <v>90</v>
      </c>
      <c r="N1400" s="3">
        <v>3</v>
      </c>
      <c r="O1400" s="2" t="str" cm="1">
        <f t="array" ref="O1400">_xlfn.IFS(N1400=1,"Unsatisfactory",N1400=2,"Poor",N1400=3,"Average",N1400=4,"Good",N1400=5,"Excellent")</f>
        <v>Average</v>
      </c>
      <c r="P1400"/>
      <c r="Q1400"/>
      <c r="R1400"/>
      <c r="S1400"/>
      <c r="T1400"/>
      <c r="U1400"/>
    </row>
    <row r="1401" spans="1:21">
      <c r="A1401" s="2">
        <v>158536</v>
      </c>
      <c r="B1401" s="2" t="s">
        <v>23</v>
      </c>
      <c r="C1401" s="4">
        <v>45470</v>
      </c>
      <c r="D1401" s="17">
        <v>45470</v>
      </c>
      <c r="E1401" s="2" t="s">
        <v>24</v>
      </c>
      <c r="F1401" s="2" t="s">
        <v>25</v>
      </c>
      <c r="G1401" s="2">
        <v>27</v>
      </c>
      <c r="H1401" s="2" t="s">
        <v>69</v>
      </c>
      <c r="I1401" s="2" t="s">
        <v>19</v>
      </c>
      <c r="J1401" s="12">
        <v>9</v>
      </c>
      <c r="K1401" s="2">
        <v>9</v>
      </c>
      <c r="L1401" s="2">
        <v>1</v>
      </c>
      <c r="M1401" s="12">
        <v>9</v>
      </c>
      <c r="N1401" s="3">
        <v>5</v>
      </c>
      <c r="O1401" s="2" t="str" cm="1">
        <f t="array" ref="O1401">_xlfn.IFS(N1401=1,"Unsatisfactory",N1401=2,"Poor",N1401=3,"Average",N1401=4,"Good",N1401=5,"Excellent")</f>
        <v>Excellent</v>
      </c>
      <c r="P1401"/>
      <c r="Q1401"/>
      <c r="R1401"/>
      <c r="S1401"/>
      <c r="T1401"/>
      <c r="U1401"/>
    </row>
    <row r="1402" spans="1:21">
      <c r="A1402" s="2">
        <v>178278</v>
      </c>
      <c r="B1402" s="2" t="s">
        <v>15</v>
      </c>
      <c r="C1402" s="4">
        <v>45347</v>
      </c>
      <c r="D1402" s="17">
        <v>45347</v>
      </c>
      <c r="E1402" s="2" t="s">
        <v>16</v>
      </c>
      <c r="F1402" s="2" t="s">
        <v>17</v>
      </c>
      <c r="G1402" s="2">
        <v>25</v>
      </c>
      <c r="H1402" s="2" t="s">
        <v>79</v>
      </c>
      <c r="I1402" s="2" t="s">
        <v>27</v>
      </c>
      <c r="J1402" s="12">
        <v>100</v>
      </c>
      <c r="K1402" s="2">
        <v>140</v>
      </c>
      <c r="L1402" s="2">
        <v>1</v>
      </c>
      <c r="M1402" s="12">
        <v>140</v>
      </c>
      <c r="N1402" s="3">
        <v>4</v>
      </c>
      <c r="O1402" s="2" t="str" cm="1">
        <f t="array" ref="O1402">_xlfn.IFS(N1402=1,"Unsatisfactory",N1402=2,"Poor",N1402=3,"Average",N1402=4,"Good",N1402=5,"Excellent")</f>
        <v>Good</v>
      </c>
      <c r="P1402"/>
      <c r="Q1402"/>
      <c r="R1402"/>
      <c r="S1402"/>
      <c r="T1402"/>
      <c r="U1402"/>
    </row>
    <row r="1403" spans="1:21">
      <c r="A1403" s="2">
        <v>187274</v>
      </c>
      <c r="B1403" s="2" t="s">
        <v>33</v>
      </c>
      <c r="C1403" s="4">
        <v>45480</v>
      </c>
      <c r="D1403" s="17">
        <v>45480</v>
      </c>
      <c r="E1403" s="2" t="s">
        <v>16</v>
      </c>
      <c r="F1403" s="2" t="s">
        <v>17</v>
      </c>
      <c r="G1403" s="2">
        <v>18</v>
      </c>
      <c r="H1403" s="2" t="s">
        <v>67</v>
      </c>
      <c r="I1403" s="2" t="s">
        <v>27</v>
      </c>
      <c r="J1403" s="12">
        <v>118</v>
      </c>
      <c r="K1403" s="2">
        <v>158</v>
      </c>
      <c r="L1403" s="2">
        <v>2</v>
      </c>
      <c r="M1403" s="12">
        <v>316</v>
      </c>
      <c r="N1403" s="3">
        <v>5</v>
      </c>
      <c r="O1403" s="2" t="str" cm="1">
        <f t="array" ref="O1403">_xlfn.IFS(N1403=1,"Unsatisfactory",N1403=2,"Poor",N1403=3,"Average",N1403=4,"Good",N1403=5,"Excellent")</f>
        <v>Excellent</v>
      </c>
      <c r="P1403"/>
      <c r="Q1403"/>
      <c r="R1403"/>
      <c r="S1403"/>
      <c r="T1403"/>
      <c r="U1403"/>
    </row>
    <row r="1404" spans="1:21">
      <c r="A1404" s="2">
        <v>184378</v>
      </c>
      <c r="B1404" s="2" t="s">
        <v>33</v>
      </c>
      <c r="C1404" s="4">
        <v>45383</v>
      </c>
      <c r="D1404" s="17">
        <v>45383</v>
      </c>
      <c r="E1404" s="2" t="s">
        <v>16</v>
      </c>
      <c r="F1404" s="2" t="s">
        <v>17</v>
      </c>
      <c r="G1404" s="2">
        <v>34</v>
      </c>
      <c r="H1404" s="2" t="s">
        <v>29</v>
      </c>
      <c r="I1404" s="2" t="s">
        <v>19</v>
      </c>
      <c r="J1404" s="12">
        <v>118</v>
      </c>
      <c r="K1404" s="2">
        <v>118</v>
      </c>
      <c r="L1404" s="2">
        <v>1</v>
      </c>
      <c r="M1404" s="12">
        <v>118</v>
      </c>
      <c r="N1404" s="3">
        <v>5</v>
      </c>
      <c r="O1404" s="2" t="str" cm="1">
        <f t="array" ref="O1404">_xlfn.IFS(N1404=1,"Unsatisfactory",N1404=2,"Poor",N1404=3,"Average",N1404=4,"Good",N1404=5,"Excellent")</f>
        <v>Excellent</v>
      </c>
      <c r="P1404"/>
      <c r="Q1404"/>
      <c r="R1404"/>
      <c r="S1404"/>
      <c r="T1404"/>
      <c r="U1404"/>
    </row>
    <row r="1405" spans="1:21">
      <c r="A1405" s="2">
        <v>192272</v>
      </c>
      <c r="B1405" s="2" t="s">
        <v>53</v>
      </c>
      <c r="C1405" s="4">
        <v>45255</v>
      </c>
      <c r="D1405" s="17">
        <v>45255</v>
      </c>
      <c r="E1405" s="2" t="s">
        <v>37</v>
      </c>
      <c r="F1405" s="2" t="s">
        <v>25</v>
      </c>
      <c r="G1405" s="2">
        <v>28</v>
      </c>
      <c r="H1405" s="2" t="s">
        <v>38</v>
      </c>
      <c r="I1405" s="2" t="s">
        <v>19</v>
      </c>
      <c r="J1405" s="12">
        <v>15</v>
      </c>
      <c r="K1405" s="2">
        <v>15</v>
      </c>
      <c r="L1405" s="2">
        <v>3</v>
      </c>
      <c r="M1405" s="12">
        <v>45</v>
      </c>
      <c r="N1405" s="3">
        <v>4</v>
      </c>
      <c r="O1405" s="2" t="str" cm="1">
        <f t="array" ref="O1405">_xlfn.IFS(N1405=1,"Unsatisfactory",N1405=2,"Poor",N1405=3,"Average",N1405=4,"Good",N1405=5,"Excellent")</f>
        <v>Good</v>
      </c>
      <c r="P1405"/>
      <c r="Q1405"/>
      <c r="R1405"/>
      <c r="S1405"/>
      <c r="T1405"/>
      <c r="U1405"/>
    </row>
    <row r="1406" spans="1:21">
      <c r="A1406" s="2">
        <v>142803</v>
      </c>
      <c r="B1406" s="2" t="s">
        <v>33</v>
      </c>
      <c r="C1406" s="4">
        <v>45346</v>
      </c>
      <c r="D1406" s="17">
        <v>45346</v>
      </c>
      <c r="E1406" s="2" t="s">
        <v>16</v>
      </c>
      <c r="F1406" s="2" t="s">
        <v>17</v>
      </c>
      <c r="G1406" s="2">
        <v>21</v>
      </c>
      <c r="H1406" s="2" t="s">
        <v>38</v>
      </c>
      <c r="I1406" s="2" t="s">
        <v>19</v>
      </c>
      <c r="J1406" s="12">
        <v>118</v>
      </c>
      <c r="K1406" s="2">
        <v>118</v>
      </c>
      <c r="L1406" s="2">
        <v>1</v>
      </c>
      <c r="M1406" s="12">
        <v>118</v>
      </c>
      <c r="N1406" s="3">
        <v>1</v>
      </c>
      <c r="O1406" s="2" t="str" cm="1">
        <f t="array" ref="O1406">_xlfn.IFS(N1406=1,"Unsatisfactory",N1406=2,"Poor",N1406=3,"Average",N1406=4,"Good",N1406=5,"Excellent")</f>
        <v>Unsatisfactory</v>
      </c>
      <c r="P1406"/>
      <c r="Q1406"/>
      <c r="R1406"/>
      <c r="S1406"/>
      <c r="T1406"/>
      <c r="U1406"/>
    </row>
    <row r="1407" spans="1:21">
      <c r="A1407" s="2">
        <v>130314</v>
      </c>
      <c r="B1407" s="2" t="s">
        <v>82</v>
      </c>
      <c r="C1407" s="4">
        <v>45536</v>
      </c>
      <c r="D1407" s="17">
        <v>45536</v>
      </c>
      <c r="E1407" s="2" t="s">
        <v>37</v>
      </c>
      <c r="F1407" s="2" t="s">
        <v>25</v>
      </c>
      <c r="G1407" s="2">
        <v>18</v>
      </c>
      <c r="H1407" s="2" t="s">
        <v>29</v>
      </c>
      <c r="I1407" s="2" t="s">
        <v>19</v>
      </c>
      <c r="J1407" s="12">
        <v>20</v>
      </c>
      <c r="K1407" s="2">
        <v>20</v>
      </c>
      <c r="L1407" s="2">
        <v>5</v>
      </c>
      <c r="M1407" s="12">
        <v>100</v>
      </c>
      <c r="N1407" s="3">
        <v>4</v>
      </c>
      <c r="O1407" s="2" t="str" cm="1">
        <f t="array" ref="O1407">_xlfn.IFS(N1407=1,"Unsatisfactory",N1407=2,"Poor",N1407=3,"Average",N1407=4,"Good",N1407=5,"Excellent")</f>
        <v>Good</v>
      </c>
      <c r="P1407"/>
      <c r="Q1407"/>
      <c r="R1407"/>
      <c r="S1407"/>
      <c r="T1407"/>
      <c r="U1407"/>
    </row>
    <row r="1408" spans="1:21">
      <c r="A1408" s="2">
        <v>175613</v>
      </c>
      <c r="B1408" s="2" t="s">
        <v>33</v>
      </c>
      <c r="C1408" s="4">
        <v>45321</v>
      </c>
      <c r="D1408" s="17">
        <v>45321</v>
      </c>
      <c r="E1408" s="2" t="s">
        <v>16</v>
      </c>
      <c r="F1408" s="2" t="s">
        <v>17</v>
      </c>
      <c r="G1408" s="2">
        <v>33</v>
      </c>
      <c r="H1408" s="2" t="s">
        <v>38</v>
      </c>
      <c r="I1408" s="2" t="s">
        <v>19</v>
      </c>
      <c r="J1408" s="12">
        <v>118</v>
      </c>
      <c r="K1408" s="2">
        <v>118</v>
      </c>
      <c r="L1408" s="2">
        <v>3</v>
      </c>
      <c r="M1408" s="12">
        <v>354</v>
      </c>
      <c r="N1408" s="3">
        <v>4</v>
      </c>
      <c r="O1408" s="2" t="str" cm="1">
        <f t="array" ref="O1408">_xlfn.IFS(N1408=1,"Unsatisfactory",N1408=2,"Poor",N1408=3,"Average",N1408=4,"Good",N1408=5,"Excellent")</f>
        <v>Good</v>
      </c>
      <c r="P1408"/>
      <c r="Q1408"/>
      <c r="R1408"/>
      <c r="S1408"/>
      <c r="T1408"/>
      <c r="U1408"/>
    </row>
    <row r="1409" spans="1:21">
      <c r="A1409" s="2">
        <v>140048</v>
      </c>
      <c r="B1409" s="2" t="s">
        <v>15</v>
      </c>
      <c r="C1409" s="4">
        <v>45500</v>
      </c>
      <c r="D1409" s="17">
        <v>45500</v>
      </c>
      <c r="E1409" s="2" t="s">
        <v>16</v>
      </c>
      <c r="F1409" s="2" t="s">
        <v>17</v>
      </c>
      <c r="G1409" s="2">
        <v>32</v>
      </c>
      <c r="H1409" s="2" t="s">
        <v>38</v>
      </c>
      <c r="I1409" s="2" t="s">
        <v>19</v>
      </c>
      <c r="J1409" s="12">
        <v>100</v>
      </c>
      <c r="K1409" s="2">
        <v>100</v>
      </c>
      <c r="L1409" s="2">
        <v>3</v>
      </c>
      <c r="M1409" s="12">
        <v>300</v>
      </c>
      <c r="N1409" s="3">
        <v>5</v>
      </c>
      <c r="O1409" s="2" t="str" cm="1">
        <f t="array" ref="O1409">_xlfn.IFS(N1409=1,"Unsatisfactory",N1409=2,"Poor",N1409=3,"Average",N1409=4,"Good",N1409=5,"Excellent")</f>
        <v>Excellent</v>
      </c>
      <c r="P1409"/>
      <c r="Q1409"/>
      <c r="R1409"/>
      <c r="S1409"/>
      <c r="T1409"/>
      <c r="U1409"/>
    </row>
    <row r="1410" spans="1:21">
      <c r="A1410" s="2">
        <v>167350</v>
      </c>
      <c r="B1410" s="2" t="s">
        <v>23</v>
      </c>
      <c r="C1410" s="4">
        <v>45359</v>
      </c>
      <c r="D1410" s="17">
        <v>45359</v>
      </c>
      <c r="E1410" s="2" t="s">
        <v>24</v>
      </c>
      <c r="F1410" s="2" t="s">
        <v>25</v>
      </c>
      <c r="G1410" s="2">
        <v>27</v>
      </c>
      <c r="H1410" s="2" t="s">
        <v>38</v>
      </c>
      <c r="I1410" s="2" t="s">
        <v>19</v>
      </c>
      <c r="J1410" s="12">
        <v>9</v>
      </c>
      <c r="K1410" s="2">
        <v>9</v>
      </c>
      <c r="L1410" s="2">
        <v>1</v>
      </c>
      <c r="M1410" s="12">
        <v>9</v>
      </c>
      <c r="N1410" s="3">
        <v>1</v>
      </c>
      <c r="O1410" s="2" t="str" cm="1">
        <f t="array" ref="O1410">_xlfn.IFS(N1410=1,"Unsatisfactory",N1410=2,"Poor",N1410=3,"Average",N1410=4,"Good",N1410=5,"Excellent")</f>
        <v>Unsatisfactory</v>
      </c>
      <c r="P1410"/>
      <c r="Q1410"/>
      <c r="R1410"/>
      <c r="S1410"/>
      <c r="T1410"/>
      <c r="U1410"/>
    </row>
    <row r="1411" spans="1:21">
      <c r="A1411" s="2">
        <v>121465</v>
      </c>
      <c r="B1411" s="2" t="s">
        <v>42</v>
      </c>
      <c r="C1411" s="4">
        <v>45393</v>
      </c>
      <c r="D1411" s="17">
        <v>45393</v>
      </c>
      <c r="E1411" s="2" t="s">
        <v>16</v>
      </c>
      <c r="F1411" s="2" t="s">
        <v>17</v>
      </c>
      <c r="G1411" s="2">
        <v>26</v>
      </c>
      <c r="H1411" s="2" t="s">
        <v>129</v>
      </c>
      <c r="I1411" s="2" t="s">
        <v>19</v>
      </c>
      <c r="J1411" s="12">
        <v>65</v>
      </c>
      <c r="K1411" s="2">
        <v>65</v>
      </c>
      <c r="L1411" s="2">
        <v>1</v>
      </c>
      <c r="M1411" s="12">
        <v>65</v>
      </c>
      <c r="N1411" s="3">
        <v>5</v>
      </c>
      <c r="O1411" s="2" t="str" cm="1">
        <f t="array" ref="O1411">_xlfn.IFS(N1411=1,"Unsatisfactory",N1411=2,"Poor",N1411=3,"Average",N1411=4,"Good",N1411=5,"Excellent")</f>
        <v>Excellent</v>
      </c>
      <c r="P1411"/>
      <c r="Q1411"/>
      <c r="R1411"/>
      <c r="S1411"/>
      <c r="T1411"/>
      <c r="U1411"/>
    </row>
    <row r="1412" spans="1:21">
      <c r="A1412" s="2">
        <v>182155</v>
      </c>
      <c r="B1412" s="2" t="s">
        <v>50</v>
      </c>
      <c r="C1412" s="4">
        <v>45433</v>
      </c>
      <c r="D1412" s="17">
        <v>45433</v>
      </c>
      <c r="E1412" s="2" t="s">
        <v>16</v>
      </c>
      <c r="F1412" s="2" t="s">
        <v>17</v>
      </c>
      <c r="G1412" s="2">
        <v>22</v>
      </c>
      <c r="H1412" s="2" t="s">
        <v>26</v>
      </c>
      <c r="I1412" s="2" t="s">
        <v>27</v>
      </c>
      <c r="J1412" s="12">
        <v>97</v>
      </c>
      <c r="K1412" s="2">
        <v>137</v>
      </c>
      <c r="L1412" s="2">
        <v>1</v>
      </c>
      <c r="M1412" s="12">
        <v>137</v>
      </c>
      <c r="N1412" s="3">
        <v>5</v>
      </c>
      <c r="O1412" s="2" t="str" cm="1">
        <f t="array" ref="O1412">_xlfn.IFS(N1412=1,"Unsatisfactory",N1412=2,"Poor",N1412=3,"Average",N1412=4,"Good",N1412=5,"Excellent")</f>
        <v>Excellent</v>
      </c>
      <c r="P1412"/>
      <c r="Q1412"/>
      <c r="R1412"/>
      <c r="S1412"/>
      <c r="T1412"/>
      <c r="U1412"/>
    </row>
    <row r="1413" spans="1:21">
      <c r="A1413" s="2">
        <v>170057</v>
      </c>
      <c r="B1413" s="2" t="s">
        <v>42</v>
      </c>
      <c r="C1413" s="4">
        <v>45448</v>
      </c>
      <c r="D1413" s="17">
        <v>45448</v>
      </c>
      <c r="E1413" s="2" t="s">
        <v>16</v>
      </c>
      <c r="F1413" s="2" t="s">
        <v>25</v>
      </c>
      <c r="G1413" s="2">
        <v>20</v>
      </c>
      <c r="H1413" s="2" t="s">
        <v>75</v>
      </c>
      <c r="I1413" s="2" t="s">
        <v>27</v>
      </c>
      <c r="J1413" s="12">
        <v>65</v>
      </c>
      <c r="K1413" s="2">
        <v>135</v>
      </c>
      <c r="L1413" s="2">
        <v>1</v>
      </c>
      <c r="M1413" s="12">
        <v>135</v>
      </c>
      <c r="N1413" s="3">
        <v>5</v>
      </c>
      <c r="O1413" s="2" t="str" cm="1">
        <f t="array" ref="O1413">_xlfn.IFS(N1413=1,"Unsatisfactory",N1413=2,"Poor",N1413=3,"Average",N1413=4,"Good",N1413=5,"Excellent")</f>
        <v>Excellent</v>
      </c>
      <c r="P1413"/>
      <c r="Q1413"/>
      <c r="R1413"/>
      <c r="S1413"/>
      <c r="T1413"/>
      <c r="U1413"/>
    </row>
    <row r="1414" spans="1:21">
      <c r="A1414" s="2">
        <v>130612</v>
      </c>
      <c r="B1414" s="2" t="s">
        <v>53</v>
      </c>
      <c r="C1414" s="4">
        <v>45434</v>
      </c>
      <c r="D1414" s="17">
        <v>45434</v>
      </c>
      <c r="E1414" s="2" t="s">
        <v>37</v>
      </c>
      <c r="F1414" s="2" t="s">
        <v>17</v>
      </c>
      <c r="G1414" s="2">
        <v>32</v>
      </c>
      <c r="H1414" s="2" t="s">
        <v>56</v>
      </c>
      <c r="I1414" s="2" t="s">
        <v>19</v>
      </c>
      <c r="J1414" s="12">
        <v>15</v>
      </c>
      <c r="K1414" s="2">
        <v>15</v>
      </c>
      <c r="L1414" s="2">
        <v>1</v>
      </c>
      <c r="M1414" s="12">
        <v>15</v>
      </c>
      <c r="N1414" s="3">
        <v>5</v>
      </c>
      <c r="O1414" s="2" t="str" cm="1">
        <f t="array" ref="O1414">_xlfn.IFS(N1414=1,"Unsatisfactory",N1414=2,"Poor",N1414=3,"Average",N1414=4,"Good",N1414=5,"Excellent")</f>
        <v>Excellent</v>
      </c>
      <c r="P1414"/>
      <c r="Q1414"/>
      <c r="R1414"/>
      <c r="S1414"/>
      <c r="T1414"/>
      <c r="U1414"/>
    </row>
    <row r="1415" spans="1:21">
      <c r="A1415" s="2">
        <v>147329</v>
      </c>
      <c r="B1415" s="2" t="s">
        <v>42</v>
      </c>
      <c r="C1415" s="4">
        <v>45523</v>
      </c>
      <c r="D1415" s="17">
        <v>45523</v>
      </c>
      <c r="E1415" s="2" t="s">
        <v>16</v>
      </c>
      <c r="F1415" s="2" t="s">
        <v>17</v>
      </c>
      <c r="G1415" s="2">
        <v>18</v>
      </c>
      <c r="H1415" s="2" t="s">
        <v>69</v>
      </c>
      <c r="I1415" s="2" t="s">
        <v>19</v>
      </c>
      <c r="J1415" s="12">
        <v>65</v>
      </c>
      <c r="K1415" s="2">
        <v>65</v>
      </c>
      <c r="L1415" s="2">
        <v>1</v>
      </c>
      <c r="M1415" s="12">
        <v>65</v>
      </c>
      <c r="N1415" s="3">
        <v>5</v>
      </c>
      <c r="O1415" s="2" t="str" cm="1">
        <f t="array" ref="O1415">_xlfn.IFS(N1415=1,"Unsatisfactory",N1415=2,"Poor",N1415=3,"Average",N1415=4,"Good",N1415=5,"Excellent")</f>
        <v>Excellent</v>
      </c>
      <c r="P1415"/>
      <c r="Q1415"/>
      <c r="R1415"/>
      <c r="S1415"/>
      <c r="T1415"/>
      <c r="U1415"/>
    </row>
    <row r="1416" spans="1:21">
      <c r="A1416" s="2">
        <v>154702</v>
      </c>
      <c r="B1416" s="2" t="s">
        <v>48</v>
      </c>
      <c r="C1416" s="4">
        <v>45540</v>
      </c>
      <c r="D1416" s="17">
        <v>45540</v>
      </c>
      <c r="E1416" s="2" t="s">
        <v>16</v>
      </c>
      <c r="F1416" s="2" t="s">
        <v>17</v>
      </c>
      <c r="G1416" s="2">
        <v>29</v>
      </c>
      <c r="H1416" s="2" t="s">
        <v>115</v>
      </c>
      <c r="I1416" s="2" t="s">
        <v>19</v>
      </c>
      <c r="J1416" s="12">
        <v>130</v>
      </c>
      <c r="K1416" s="2">
        <v>130</v>
      </c>
      <c r="L1416" s="2">
        <v>1</v>
      </c>
      <c r="M1416" s="12">
        <v>130</v>
      </c>
      <c r="N1416" s="3">
        <v>3</v>
      </c>
      <c r="O1416" s="2" t="str" cm="1">
        <f t="array" ref="O1416">_xlfn.IFS(N1416=1,"Unsatisfactory",N1416=2,"Poor",N1416=3,"Average",N1416=4,"Good",N1416=5,"Excellent")</f>
        <v>Average</v>
      </c>
      <c r="P1416"/>
      <c r="Q1416"/>
      <c r="R1416"/>
      <c r="S1416"/>
      <c r="T1416"/>
      <c r="U1416"/>
    </row>
    <row r="1417" spans="1:21">
      <c r="A1417" s="2">
        <v>163288</v>
      </c>
      <c r="B1417" s="2" t="s">
        <v>53</v>
      </c>
      <c r="C1417" s="4">
        <v>45551</v>
      </c>
      <c r="D1417" s="17">
        <v>45551</v>
      </c>
      <c r="E1417" s="2" t="s">
        <v>37</v>
      </c>
      <c r="F1417" s="2" t="s">
        <v>17</v>
      </c>
      <c r="G1417" s="2">
        <v>32</v>
      </c>
      <c r="H1417" s="2" t="s">
        <v>130</v>
      </c>
      <c r="I1417" s="2" t="s">
        <v>19</v>
      </c>
      <c r="J1417" s="12">
        <v>15</v>
      </c>
      <c r="K1417" s="2">
        <v>15</v>
      </c>
      <c r="L1417" s="2">
        <v>1</v>
      </c>
      <c r="M1417" s="12">
        <v>15</v>
      </c>
      <c r="N1417" s="3">
        <v>4</v>
      </c>
      <c r="O1417" s="2" t="str" cm="1">
        <f t="array" ref="O1417">_xlfn.IFS(N1417=1,"Unsatisfactory",N1417=2,"Poor",N1417=3,"Average",N1417=4,"Good",N1417=5,"Excellent")</f>
        <v>Good</v>
      </c>
      <c r="P1417"/>
      <c r="Q1417"/>
      <c r="R1417"/>
      <c r="S1417"/>
      <c r="T1417"/>
      <c r="U1417"/>
    </row>
    <row r="1418" spans="1:21">
      <c r="A1418" s="2">
        <v>154439</v>
      </c>
      <c r="B1418" s="2" t="s">
        <v>15</v>
      </c>
      <c r="C1418" s="4">
        <v>45366</v>
      </c>
      <c r="D1418" s="17">
        <v>45366</v>
      </c>
      <c r="E1418" s="2" t="s">
        <v>16</v>
      </c>
      <c r="F1418" s="2" t="s">
        <v>17</v>
      </c>
      <c r="G1418" s="2">
        <v>27</v>
      </c>
      <c r="H1418" s="2" t="s">
        <v>62</v>
      </c>
      <c r="I1418" s="2" t="s">
        <v>19</v>
      </c>
      <c r="J1418" s="12">
        <v>100</v>
      </c>
      <c r="K1418" s="2">
        <v>100</v>
      </c>
      <c r="L1418" s="2">
        <v>1</v>
      </c>
      <c r="M1418" s="12">
        <v>100</v>
      </c>
      <c r="N1418" s="3">
        <v>5</v>
      </c>
      <c r="O1418" s="2" t="str" cm="1">
        <f t="array" ref="O1418">_xlfn.IFS(N1418=1,"Unsatisfactory",N1418=2,"Poor",N1418=3,"Average",N1418=4,"Good",N1418=5,"Excellent")</f>
        <v>Excellent</v>
      </c>
      <c r="P1418"/>
      <c r="Q1418"/>
      <c r="R1418"/>
      <c r="S1418"/>
      <c r="T1418"/>
      <c r="U1418"/>
    </row>
    <row r="1419" spans="1:21">
      <c r="A1419" s="2">
        <v>123699</v>
      </c>
      <c r="B1419" s="2" t="s">
        <v>53</v>
      </c>
      <c r="C1419" s="4">
        <v>45406</v>
      </c>
      <c r="D1419" s="17">
        <v>45406</v>
      </c>
      <c r="E1419" s="2" t="s">
        <v>37</v>
      </c>
      <c r="F1419" s="2" t="s">
        <v>25</v>
      </c>
      <c r="G1419" s="2">
        <v>24</v>
      </c>
      <c r="H1419" s="2" t="s">
        <v>38</v>
      </c>
      <c r="I1419" s="2" t="s">
        <v>19</v>
      </c>
      <c r="J1419" s="12">
        <v>15</v>
      </c>
      <c r="K1419" s="2">
        <v>15</v>
      </c>
      <c r="L1419" s="2">
        <v>1</v>
      </c>
      <c r="M1419" s="12">
        <v>15</v>
      </c>
      <c r="N1419" s="3">
        <v>5</v>
      </c>
      <c r="O1419" s="2" t="str" cm="1">
        <f t="array" ref="O1419">_xlfn.IFS(N1419=1,"Unsatisfactory",N1419=2,"Poor",N1419=3,"Average",N1419=4,"Good",N1419=5,"Excellent")</f>
        <v>Excellent</v>
      </c>
      <c r="P1419"/>
      <c r="Q1419"/>
      <c r="R1419"/>
      <c r="S1419"/>
      <c r="T1419"/>
      <c r="U1419"/>
    </row>
    <row r="1420" spans="1:21">
      <c r="A1420" s="2">
        <v>178244</v>
      </c>
      <c r="B1420" s="2" t="s">
        <v>42</v>
      </c>
      <c r="C1420" s="4">
        <v>45428</v>
      </c>
      <c r="D1420" s="17">
        <v>45428</v>
      </c>
      <c r="E1420" s="2" t="s">
        <v>16</v>
      </c>
      <c r="F1420" s="2" t="s">
        <v>25</v>
      </c>
      <c r="G1420" s="2">
        <v>28</v>
      </c>
      <c r="H1420" s="2" t="s">
        <v>60</v>
      </c>
      <c r="I1420" s="2" t="s">
        <v>19</v>
      </c>
      <c r="J1420" s="12">
        <v>65</v>
      </c>
      <c r="K1420" s="2">
        <v>65</v>
      </c>
      <c r="L1420" s="2">
        <v>1</v>
      </c>
      <c r="M1420" s="12">
        <v>65</v>
      </c>
      <c r="N1420" s="3">
        <v>2</v>
      </c>
      <c r="O1420" s="2" t="str" cm="1">
        <f t="array" ref="O1420">_xlfn.IFS(N1420=1,"Unsatisfactory",N1420=2,"Poor",N1420=3,"Average",N1420=4,"Good",N1420=5,"Excellent")</f>
        <v>Poor</v>
      </c>
      <c r="P1420"/>
      <c r="Q1420"/>
      <c r="R1420"/>
      <c r="S1420"/>
      <c r="T1420"/>
      <c r="U1420"/>
    </row>
    <row r="1421" spans="1:21">
      <c r="A1421" s="2">
        <v>163319</v>
      </c>
      <c r="B1421" s="2" t="s">
        <v>50</v>
      </c>
      <c r="C1421" s="4">
        <v>45425</v>
      </c>
      <c r="D1421" s="17">
        <v>45425</v>
      </c>
      <c r="E1421" s="2" t="s">
        <v>16</v>
      </c>
      <c r="F1421" s="2" t="s">
        <v>17</v>
      </c>
      <c r="G1421" s="2">
        <v>18</v>
      </c>
      <c r="H1421" s="2" t="s">
        <v>31</v>
      </c>
      <c r="I1421" s="2" t="s">
        <v>19</v>
      </c>
      <c r="J1421" s="12">
        <v>97</v>
      </c>
      <c r="K1421" s="2">
        <v>97</v>
      </c>
      <c r="L1421" s="2">
        <v>3</v>
      </c>
      <c r="M1421" s="12">
        <v>291</v>
      </c>
      <c r="N1421" s="3">
        <v>4</v>
      </c>
      <c r="O1421" s="2" t="str" cm="1">
        <f t="array" ref="O1421">_xlfn.IFS(N1421=1,"Unsatisfactory",N1421=2,"Poor",N1421=3,"Average",N1421=4,"Good",N1421=5,"Excellent")</f>
        <v>Good</v>
      </c>
      <c r="P1421"/>
      <c r="Q1421"/>
      <c r="R1421"/>
      <c r="S1421"/>
      <c r="T1421"/>
      <c r="U1421"/>
    </row>
    <row r="1422" spans="1:21">
      <c r="A1422" s="2">
        <v>174592</v>
      </c>
      <c r="B1422" s="2" t="s">
        <v>48</v>
      </c>
      <c r="C1422" s="4">
        <v>45364</v>
      </c>
      <c r="D1422" s="17">
        <v>45364</v>
      </c>
      <c r="E1422" s="2" t="s">
        <v>16</v>
      </c>
      <c r="F1422" s="2" t="s">
        <v>17</v>
      </c>
      <c r="G1422" s="2">
        <v>34</v>
      </c>
      <c r="H1422" s="2" t="s">
        <v>56</v>
      </c>
      <c r="I1422" s="2" t="s">
        <v>19</v>
      </c>
      <c r="J1422" s="12">
        <v>130</v>
      </c>
      <c r="K1422" s="2">
        <v>130</v>
      </c>
      <c r="L1422" s="2">
        <v>3</v>
      </c>
      <c r="M1422" s="12">
        <v>390</v>
      </c>
      <c r="N1422" s="3">
        <v>5</v>
      </c>
      <c r="O1422" s="2" t="str" cm="1">
        <f t="array" ref="O1422">_xlfn.IFS(N1422=1,"Unsatisfactory",N1422=2,"Poor",N1422=3,"Average",N1422=4,"Good",N1422=5,"Excellent")</f>
        <v>Excellent</v>
      </c>
      <c r="P1422"/>
      <c r="Q1422"/>
      <c r="R1422"/>
      <c r="S1422"/>
      <c r="T1422"/>
      <c r="U1422"/>
    </row>
    <row r="1423" spans="1:21">
      <c r="A1423" s="2">
        <v>150373</v>
      </c>
      <c r="B1423" s="2" t="s">
        <v>30</v>
      </c>
      <c r="C1423" s="4">
        <v>45283</v>
      </c>
      <c r="D1423" s="17">
        <v>45283</v>
      </c>
      <c r="E1423" s="2" t="s">
        <v>24</v>
      </c>
      <c r="F1423" s="2" t="s">
        <v>17</v>
      </c>
      <c r="G1423" s="2">
        <v>30</v>
      </c>
      <c r="H1423" s="2" t="s">
        <v>56</v>
      </c>
      <c r="I1423" s="2" t="s">
        <v>19</v>
      </c>
      <c r="J1423" s="12">
        <v>10</v>
      </c>
      <c r="K1423" s="2">
        <v>10</v>
      </c>
      <c r="L1423" s="2">
        <v>1</v>
      </c>
      <c r="M1423" s="12">
        <v>10</v>
      </c>
      <c r="N1423" s="3">
        <v>5</v>
      </c>
      <c r="O1423" s="2" t="str" cm="1">
        <f t="array" ref="O1423">_xlfn.IFS(N1423=1,"Unsatisfactory",N1423=2,"Poor",N1423=3,"Average",N1423=4,"Good",N1423=5,"Excellent")</f>
        <v>Excellent</v>
      </c>
      <c r="P1423"/>
      <c r="Q1423"/>
      <c r="R1423"/>
      <c r="S1423"/>
      <c r="T1423"/>
      <c r="U1423"/>
    </row>
    <row r="1424" spans="1:21">
      <c r="A1424" s="2">
        <v>195968</v>
      </c>
      <c r="B1424" s="2" t="s">
        <v>23</v>
      </c>
      <c r="C1424" s="4">
        <v>45274</v>
      </c>
      <c r="D1424" s="17">
        <v>45274</v>
      </c>
      <c r="E1424" s="2" t="s">
        <v>24</v>
      </c>
      <c r="F1424" s="2" t="s">
        <v>17</v>
      </c>
      <c r="G1424" s="2">
        <v>24</v>
      </c>
      <c r="H1424" s="2" t="s">
        <v>118</v>
      </c>
      <c r="I1424" s="2" t="s">
        <v>19</v>
      </c>
      <c r="J1424" s="12">
        <v>9</v>
      </c>
      <c r="K1424" s="2">
        <v>9</v>
      </c>
      <c r="L1424" s="2">
        <v>2</v>
      </c>
      <c r="M1424" s="12">
        <v>18</v>
      </c>
      <c r="N1424" s="3">
        <v>4</v>
      </c>
      <c r="O1424" s="2" t="str" cm="1">
        <f t="array" ref="O1424">_xlfn.IFS(N1424=1,"Unsatisfactory",N1424=2,"Poor",N1424=3,"Average",N1424=4,"Good",N1424=5,"Excellent")</f>
        <v>Good</v>
      </c>
      <c r="P1424"/>
      <c r="Q1424"/>
      <c r="R1424"/>
      <c r="S1424"/>
      <c r="T1424"/>
      <c r="U1424"/>
    </row>
    <row r="1425" spans="1:21">
      <c r="A1425" s="2">
        <v>180568</v>
      </c>
      <c r="B1425" s="2" t="s">
        <v>15</v>
      </c>
      <c r="C1425" s="4">
        <v>45372</v>
      </c>
      <c r="D1425" s="17">
        <v>45372</v>
      </c>
      <c r="E1425" s="2" t="s">
        <v>16</v>
      </c>
      <c r="F1425" s="2" t="s">
        <v>17</v>
      </c>
      <c r="G1425" s="2">
        <v>26</v>
      </c>
      <c r="H1425" s="2" t="s">
        <v>38</v>
      </c>
      <c r="I1425" s="2" t="s">
        <v>19</v>
      </c>
      <c r="J1425" s="12">
        <v>100</v>
      </c>
      <c r="K1425" s="2">
        <v>100</v>
      </c>
      <c r="L1425" s="2">
        <v>4</v>
      </c>
      <c r="M1425" s="12">
        <v>400</v>
      </c>
      <c r="N1425" s="3">
        <v>2</v>
      </c>
      <c r="O1425" s="2" t="str" cm="1">
        <f t="array" ref="O1425">_xlfn.IFS(N1425=1,"Unsatisfactory",N1425=2,"Poor",N1425=3,"Average",N1425=4,"Good",N1425=5,"Excellent")</f>
        <v>Poor</v>
      </c>
      <c r="P1425"/>
      <c r="Q1425"/>
      <c r="R1425"/>
      <c r="S1425"/>
      <c r="T1425"/>
      <c r="U1425"/>
    </row>
    <row r="1426" spans="1:21">
      <c r="A1426" s="2">
        <v>157348</v>
      </c>
      <c r="B1426" s="2" t="s">
        <v>82</v>
      </c>
      <c r="C1426" s="4">
        <v>45271</v>
      </c>
      <c r="D1426" s="17">
        <v>45271</v>
      </c>
      <c r="E1426" s="2" t="s">
        <v>37</v>
      </c>
      <c r="F1426" s="2" t="s">
        <v>17</v>
      </c>
      <c r="G1426" s="2">
        <v>30</v>
      </c>
      <c r="H1426" s="2" t="s">
        <v>31</v>
      </c>
      <c r="I1426" s="2" t="s">
        <v>19</v>
      </c>
      <c r="J1426" s="12">
        <v>20</v>
      </c>
      <c r="K1426" s="2">
        <v>20</v>
      </c>
      <c r="L1426" s="2">
        <v>1</v>
      </c>
      <c r="M1426" s="12">
        <v>20</v>
      </c>
      <c r="N1426" s="3">
        <v>1</v>
      </c>
      <c r="O1426" s="2" t="str" cm="1">
        <f t="array" ref="O1426">_xlfn.IFS(N1426=1,"Unsatisfactory",N1426=2,"Poor",N1426=3,"Average",N1426=4,"Good",N1426=5,"Excellent")</f>
        <v>Unsatisfactory</v>
      </c>
      <c r="P1426"/>
      <c r="Q1426"/>
      <c r="R1426"/>
      <c r="S1426"/>
      <c r="T1426"/>
      <c r="U1426"/>
    </row>
    <row r="1427" spans="1:21">
      <c r="A1427" s="2">
        <v>159296</v>
      </c>
      <c r="B1427" s="2" t="s">
        <v>53</v>
      </c>
      <c r="C1427" s="4">
        <v>45549</v>
      </c>
      <c r="D1427" s="17">
        <v>45549</v>
      </c>
      <c r="E1427" s="2" t="s">
        <v>37</v>
      </c>
      <c r="F1427" s="2" t="s">
        <v>17</v>
      </c>
      <c r="G1427" s="2">
        <v>18</v>
      </c>
      <c r="H1427" s="2" t="s">
        <v>31</v>
      </c>
      <c r="I1427" s="2" t="s">
        <v>19</v>
      </c>
      <c r="J1427" s="12">
        <v>15</v>
      </c>
      <c r="K1427" s="2">
        <v>15</v>
      </c>
      <c r="L1427" s="2">
        <v>2</v>
      </c>
      <c r="M1427" s="12">
        <v>30</v>
      </c>
      <c r="N1427" s="3">
        <v>5</v>
      </c>
      <c r="O1427" s="2" t="str" cm="1">
        <f t="array" ref="O1427">_xlfn.IFS(N1427=1,"Unsatisfactory",N1427=2,"Poor",N1427=3,"Average",N1427=4,"Good",N1427=5,"Excellent")</f>
        <v>Excellent</v>
      </c>
      <c r="P1427"/>
      <c r="Q1427"/>
      <c r="R1427"/>
      <c r="S1427"/>
      <c r="T1427"/>
      <c r="U1427"/>
    </row>
    <row r="1428" spans="1:21">
      <c r="A1428" s="2">
        <v>179464</v>
      </c>
      <c r="B1428" s="2" t="s">
        <v>50</v>
      </c>
      <c r="C1428" s="4">
        <v>45324</v>
      </c>
      <c r="D1428" s="17">
        <v>45324</v>
      </c>
      <c r="E1428" s="2" t="s">
        <v>16</v>
      </c>
      <c r="F1428" s="2" t="s">
        <v>17</v>
      </c>
      <c r="G1428" s="2">
        <v>21</v>
      </c>
      <c r="H1428" s="2" t="s">
        <v>60</v>
      </c>
      <c r="I1428" s="2" t="s">
        <v>19</v>
      </c>
      <c r="J1428" s="12">
        <v>97</v>
      </c>
      <c r="K1428" s="2">
        <v>97</v>
      </c>
      <c r="L1428" s="2">
        <v>2</v>
      </c>
      <c r="M1428" s="12">
        <v>194</v>
      </c>
      <c r="N1428" s="3">
        <v>4</v>
      </c>
      <c r="O1428" s="2" t="str" cm="1">
        <f t="array" ref="O1428">_xlfn.IFS(N1428=1,"Unsatisfactory",N1428=2,"Poor",N1428=3,"Average",N1428=4,"Good",N1428=5,"Excellent")</f>
        <v>Good</v>
      </c>
      <c r="P1428"/>
      <c r="Q1428"/>
      <c r="R1428"/>
      <c r="S1428"/>
      <c r="T1428"/>
      <c r="U1428"/>
    </row>
    <row r="1429" spans="1:21">
      <c r="A1429" s="2">
        <v>191314</v>
      </c>
      <c r="B1429" s="2" t="s">
        <v>42</v>
      </c>
      <c r="C1429" s="4">
        <v>45280</v>
      </c>
      <c r="D1429" s="17">
        <v>45280</v>
      </c>
      <c r="E1429" s="2" t="s">
        <v>16</v>
      </c>
      <c r="F1429" s="2" t="s">
        <v>17</v>
      </c>
      <c r="G1429" s="2">
        <v>22</v>
      </c>
      <c r="H1429" s="2" t="s">
        <v>26</v>
      </c>
      <c r="I1429" s="2" t="s">
        <v>27</v>
      </c>
      <c r="J1429" s="12">
        <v>65</v>
      </c>
      <c r="K1429" s="2">
        <v>105</v>
      </c>
      <c r="L1429" s="2">
        <v>2</v>
      </c>
      <c r="M1429" s="12">
        <v>210</v>
      </c>
      <c r="N1429" s="3">
        <v>4</v>
      </c>
      <c r="O1429" s="2" t="str" cm="1">
        <f t="array" ref="O1429">_xlfn.IFS(N1429=1,"Unsatisfactory",N1429=2,"Poor",N1429=3,"Average",N1429=4,"Good",N1429=5,"Excellent")</f>
        <v>Good</v>
      </c>
      <c r="P1429"/>
      <c r="Q1429"/>
      <c r="R1429"/>
      <c r="S1429"/>
      <c r="T1429"/>
      <c r="U1429"/>
    </row>
    <row r="1430" spans="1:21">
      <c r="A1430" s="2">
        <v>163924</v>
      </c>
      <c r="B1430" s="2" t="s">
        <v>76</v>
      </c>
      <c r="C1430" s="4">
        <v>45548</v>
      </c>
      <c r="D1430" s="17">
        <v>45548</v>
      </c>
      <c r="E1430" s="2" t="s">
        <v>37</v>
      </c>
      <c r="F1430" s="2" t="s">
        <v>17</v>
      </c>
      <c r="G1430" s="2">
        <v>35</v>
      </c>
      <c r="H1430" s="2" t="s">
        <v>118</v>
      </c>
      <c r="I1430" s="2" t="s">
        <v>19</v>
      </c>
      <c r="J1430" s="12">
        <v>45</v>
      </c>
      <c r="K1430" s="2">
        <v>45</v>
      </c>
      <c r="L1430" s="2">
        <v>2</v>
      </c>
      <c r="M1430" s="12">
        <v>90</v>
      </c>
      <c r="N1430" s="3">
        <v>5</v>
      </c>
      <c r="O1430" s="2" t="str" cm="1">
        <f t="array" ref="O1430">_xlfn.IFS(N1430=1,"Unsatisfactory",N1430=2,"Poor",N1430=3,"Average",N1430=4,"Good",N1430=5,"Excellent")</f>
        <v>Excellent</v>
      </c>
      <c r="P1430"/>
      <c r="Q1430"/>
      <c r="R1430"/>
      <c r="S1430"/>
      <c r="T1430"/>
      <c r="U1430"/>
    </row>
    <row r="1431" spans="1:21">
      <c r="A1431" s="2">
        <v>144218</v>
      </c>
      <c r="B1431" s="2" t="s">
        <v>23</v>
      </c>
      <c r="C1431" s="4">
        <v>45277</v>
      </c>
      <c r="D1431" s="17">
        <v>45277</v>
      </c>
      <c r="E1431" s="2" t="s">
        <v>24</v>
      </c>
      <c r="F1431" s="2" t="s">
        <v>17</v>
      </c>
      <c r="G1431" s="2">
        <v>34</v>
      </c>
      <c r="H1431" s="2" t="s">
        <v>129</v>
      </c>
      <c r="I1431" s="2" t="s">
        <v>19</v>
      </c>
      <c r="J1431" s="12">
        <v>9</v>
      </c>
      <c r="K1431" s="2">
        <v>9</v>
      </c>
      <c r="L1431" s="2">
        <v>3</v>
      </c>
      <c r="M1431" s="12">
        <v>27</v>
      </c>
      <c r="N1431" s="3">
        <v>5</v>
      </c>
      <c r="O1431" s="2" t="str" cm="1">
        <f t="array" ref="O1431">_xlfn.IFS(N1431=1,"Unsatisfactory",N1431=2,"Poor",N1431=3,"Average",N1431=4,"Good",N1431=5,"Excellent")</f>
        <v>Excellent</v>
      </c>
      <c r="P1431"/>
      <c r="Q1431"/>
      <c r="R1431"/>
      <c r="S1431"/>
      <c r="T1431"/>
      <c r="U1431"/>
    </row>
    <row r="1432" spans="1:21">
      <c r="A1432" s="2">
        <v>178420</v>
      </c>
      <c r="B1432" s="2" t="s">
        <v>48</v>
      </c>
      <c r="C1432" s="4">
        <v>45501</v>
      </c>
      <c r="D1432" s="17">
        <v>45501</v>
      </c>
      <c r="E1432" s="2" t="s">
        <v>16</v>
      </c>
      <c r="F1432" s="2" t="s">
        <v>25</v>
      </c>
      <c r="G1432" s="2">
        <v>25</v>
      </c>
      <c r="H1432" s="2" t="s">
        <v>60</v>
      </c>
      <c r="I1432" s="2" t="s">
        <v>19</v>
      </c>
      <c r="J1432" s="12">
        <v>130</v>
      </c>
      <c r="K1432" s="2">
        <v>130</v>
      </c>
      <c r="L1432" s="2">
        <v>4</v>
      </c>
      <c r="M1432" s="12">
        <v>520</v>
      </c>
      <c r="N1432" s="3">
        <v>4</v>
      </c>
      <c r="O1432" s="2" t="str" cm="1">
        <f t="array" ref="O1432">_xlfn.IFS(N1432=1,"Unsatisfactory",N1432=2,"Poor",N1432=3,"Average",N1432=4,"Good",N1432=5,"Excellent")</f>
        <v>Good</v>
      </c>
      <c r="P1432"/>
      <c r="Q1432"/>
      <c r="R1432"/>
      <c r="S1432"/>
      <c r="T1432"/>
      <c r="U1432"/>
    </row>
    <row r="1433" spans="1:21">
      <c r="A1433" s="2">
        <v>148152</v>
      </c>
      <c r="B1433" s="2" t="s">
        <v>33</v>
      </c>
      <c r="C1433" s="4">
        <v>45371</v>
      </c>
      <c r="D1433" s="17">
        <v>45371</v>
      </c>
      <c r="E1433" s="2" t="s">
        <v>16</v>
      </c>
      <c r="F1433" s="2" t="s">
        <v>17</v>
      </c>
      <c r="G1433" s="2">
        <v>20</v>
      </c>
      <c r="H1433" s="2" t="s">
        <v>115</v>
      </c>
      <c r="I1433" s="2" t="s">
        <v>19</v>
      </c>
      <c r="J1433" s="12">
        <v>118</v>
      </c>
      <c r="K1433" s="2">
        <v>118</v>
      </c>
      <c r="L1433" s="2">
        <v>1</v>
      </c>
      <c r="M1433" s="12">
        <v>118</v>
      </c>
      <c r="N1433" s="3">
        <v>4</v>
      </c>
      <c r="O1433" s="2" t="str" cm="1">
        <f t="array" ref="O1433">_xlfn.IFS(N1433=1,"Unsatisfactory",N1433=2,"Poor",N1433=3,"Average",N1433=4,"Good",N1433=5,"Excellent")</f>
        <v>Good</v>
      </c>
      <c r="P1433"/>
      <c r="Q1433"/>
      <c r="R1433"/>
      <c r="S1433"/>
      <c r="T1433"/>
      <c r="U1433"/>
    </row>
    <row r="1434" spans="1:21">
      <c r="A1434" s="2">
        <v>124975</v>
      </c>
      <c r="B1434" s="2" t="s">
        <v>42</v>
      </c>
      <c r="C1434" s="4">
        <v>45523</v>
      </c>
      <c r="D1434" s="17">
        <v>45523</v>
      </c>
      <c r="E1434" s="2" t="s">
        <v>16</v>
      </c>
      <c r="F1434" s="2" t="s">
        <v>17</v>
      </c>
      <c r="G1434" s="2">
        <v>19</v>
      </c>
      <c r="H1434" s="2" t="s">
        <v>51</v>
      </c>
      <c r="I1434" s="2" t="s">
        <v>27</v>
      </c>
      <c r="J1434" s="12">
        <v>65</v>
      </c>
      <c r="K1434" s="2">
        <v>115</v>
      </c>
      <c r="L1434" s="2">
        <v>1</v>
      </c>
      <c r="M1434" s="12">
        <v>115</v>
      </c>
      <c r="N1434" s="3">
        <v>4</v>
      </c>
      <c r="O1434" s="2" t="str" cm="1">
        <f t="array" ref="O1434">_xlfn.IFS(N1434=1,"Unsatisfactory",N1434=2,"Poor",N1434=3,"Average",N1434=4,"Good",N1434=5,"Excellent")</f>
        <v>Good</v>
      </c>
      <c r="P1434"/>
      <c r="Q1434"/>
      <c r="R1434"/>
      <c r="S1434"/>
      <c r="T1434"/>
      <c r="U1434"/>
    </row>
    <row r="1435" spans="1:21">
      <c r="A1435" s="2">
        <v>161545</v>
      </c>
      <c r="B1435" s="2" t="s">
        <v>42</v>
      </c>
      <c r="C1435" s="4">
        <v>45398</v>
      </c>
      <c r="D1435" s="17">
        <v>45398</v>
      </c>
      <c r="E1435" s="2" t="s">
        <v>16</v>
      </c>
      <c r="F1435" s="2" t="s">
        <v>17</v>
      </c>
      <c r="G1435" s="2">
        <v>21</v>
      </c>
      <c r="H1435" s="2" t="s">
        <v>31</v>
      </c>
      <c r="I1435" s="2" t="s">
        <v>19</v>
      </c>
      <c r="J1435" s="12">
        <v>65</v>
      </c>
      <c r="K1435" s="2">
        <v>65</v>
      </c>
      <c r="L1435" s="2">
        <v>1</v>
      </c>
      <c r="M1435" s="12">
        <v>65</v>
      </c>
      <c r="N1435" s="3">
        <v>4</v>
      </c>
      <c r="O1435" s="2" t="str" cm="1">
        <f t="array" ref="O1435">_xlfn.IFS(N1435=1,"Unsatisfactory",N1435=2,"Poor",N1435=3,"Average",N1435=4,"Good",N1435=5,"Excellent")</f>
        <v>Good</v>
      </c>
      <c r="P1435"/>
      <c r="Q1435"/>
      <c r="R1435"/>
      <c r="S1435"/>
      <c r="T1435"/>
      <c r="U1435"/>
    </row>
    <row r="1436" spans="1:21">
      <c r="A1436" s="2">
        <v>127681</v>
      </c>
      <c r="B1436" s="2" t="s">
        <v>50</v>
      </c>
      <c r="C1436" s="4">
        <v>45594</v>
      </c>
      <c r="D1436" s="17">
        <v>45594</v>
      </c>
      <c r="E1436" s="2" t="s">
        <v>16</v>
      </c>
      <c r="F1436" s="2" t="s">
        <v>25</v>
      </c>
      <c r="G1436" s="2">
        <v>27</v>
      </c>
      <c r="H1436" s="2" t="s">
        <v>46</v>
      </c>
      <c r="I1436" s="2" t="s">
        <v>19</v>
      </c>
      <c r="J1436" s="12">
        <v>97</v>
      </c>
      <c r="K1436" s="2">
        <v>97</v>
      </c>
      <c r="L1436" s="2">
        <v>1</v>
      </c>
      <c r="M1436" s="12">
        <v>97</v>
      </c>
      <c r="N1436" s="3">
        <v>3</v>
      </c>
      <c r="O1436" s="2" t="str" cm="1">
        <f t="array" ref="O1436">_xlfn.IFS(N1436=1,"Unsatisfactory",N1436=2,"Poor",N1436=3,"Average",N1436=4,"Good",N1436=5,"Excellent")</f>
        <v>Average</v>
      </c>
      <c r="P1436"/>
      <c r="Q1436"/>
      <c r="R1436"/>
      <c r="S1436"/>
      <c r="T1436"/>
      <c r="U1436"/>
    </row>
    <row r="1437" spans="1:21">
      <c r="A1437" s="2">
        <v>194741</v>
      </c>
      <c r="B1437" s="2" t="s">
        <v>53</v>
      </c>
      <c r="C1437" s="4">
        <v>45328</v>
      </c>
      <c r="D1437" s="17">
        <v>45328</v>
      </c>
      <c r="E1437" s="2" t="s">
        <v>37</v>
      </c>
      <c r="F1437" s="2" t="s">
        <v>17</v>
      </c>
      <c r="G1437" s="2">
        <v>22</v>
      </c>
      <c r="H1437" s="2" t="s">
        <v>60</v>
      </c>
      <c r="I1437" s="2" t="s">
        <v>19</v>
      </c>
      <c r="J1437" s="12">
        <v>15</v>
      </c>
      <c r="K1437" s="2">
        <v>15</v>
      </c>
      <c r="L1437" s="2">
        <v>2</v>
      </c>
      <c r="M1437" s="12">
        <v>30</v>
      </c>
      <c r="N1437" s="3">
        <v>1</v>
      </c>
      <c r="O1437" s="2" t="str" cm="1">
        <f t="array" ref="O1437">_xlfn.IFS(N1437=1,"Unsatisfactory",N1437=2,"Poor",N1437=3,"Average",N1437=4,"Good",N1437=5,"Excellent")</f>
        <v>Unsatisfactory</v>
      </c>
      <c r="P1437"/>
      <c r="Q1437"/>
      <c r="R1437"/>
      <c r="S1437"/>
      <c r="T1437"/>
      <c r="U1437"/>
    </row>
    <row r="1438" spans="1:21">
      <c r="A1438" s="2">
        <v>156586</v>
      </c>
      <c r="B1438" s="2" t="s">
        <v>53</v>
      </c>
      <c r="C1438" s="4">
        <v>45509</v>
      </c>
      <c r="D1438" s="17">
        <v>45509</v>
      </c>
      <c r="E1438" s="2" t="s">
        <v>37</v>
      </c>
      <c r="F1438" s="2" t="s">
        <v>17</v>
      </c>
      <c r="G1438" s="2">
        <v>23</v>
      </c>
      <c r="H1438" s="2" t="s">
        <v>29</v>
      </c>
      <c r="I1438" s="2" t="s">
        <v>19</v>
      </c>
      <c r="J1438" s="12">
        <v>15</v>
      </c>
      <c r="K1438" s="2">
        <v>15</v>
      </c>
      <c r="L1438" s="2">
        <v>1</v>
      </c>
      <c r="M1438" s="12">
        <v>15</v>
      </c>
      <c r="N1438" s="3">
        <v>1</v>
      </c>
      <c r="O1438" s="2" t="str" cm="1">
        <f t="array" ref="O1438">_xlfn.IFS(N1438=1,"Unsatisfactory",N1438=2,"Poor",N1438=3,"Average",N1438=4,"Good",N1438=5,"Excellent")</f>
        <v>Unsatisfactory</v>
      </c>
      <c r="P1438"/>
      <c r="Q1438"/>
      <c r="R1438"/>
      <c r="S1438"/>
      <c r="T1438"/>
      <c r="U1438"/>
    </row>
    <row r="1439" spans="1:21">
      <c r="A1439" s="2">
        <v>189111</v>
      </c>
      <c r="B1439" s="2" t="s">
        <v>78</v>
      </c>
      <c r="C1439" s="4">
        <v>45497</v>
      </c>
      <c r="D1439" s="17">
        <v>45497</v>
      </c>
      <c r="E1439" s="2" t="s">
        <v>37</v>
      </c>
      <c r="F1439" s="2" t="s">
        <v>17</v>
      </c>
      <c r="G1439" s="2">
        <v>30</v>
      </c>
      <c r="H1439" s="2" t="s">
        <v>51</v>
      </c>
      <c r="I1439" s="2" t="s">
        <v>27</v>
      </c>
      <c r="J1439" s="12">
        <v>50</v>
      </c>
      <c r="K1439" s="2">
        <v>100</v>
      </c>
      <c r="L1439" s="2">
        <v>1</v>
      </c>
      <c r="M1439" s="12">
        <v>100</v>
      </c>
      <c r="N1439" s="3">
        <v>5</v>
      </c>
      <c r="O1439" s="2" t="str" cm="1">
        <f t="array" ref="O1439">_xlfn.IFS(N1439=1,"Unsatisfactory",N1439=2,"Poor",N1439=3,"Average",N1439=4,"Good",N1439=5,"Excellent")</f>
        <v>Excellent</v>
      </c>
      <c r="P1439"/>
      <c r="Q1439"/>
      <c r="R1439"/>
      <c r="S1439"/>
      <c r="T1439"/>
      <c r="U1439"/>
    </row>
    <row r="1440" spans="1:21">
      <c r="A1440" s="2">
        <v>189089</v>
      </c>
      <c r="B1440" s="2" t="s">
        <v>53</v>
      </c>
      <c r="C1440" s="4">
        <v>45238</v>
      </c>
      <c r="D1440" s="17">
        <v>45238</v>
      </c>
      <c r="E1440" s="2" t="s">
        <v>37</v>
      </c>
      <c r="F1440" s="2" t="s">
        <v>17</v>
      </c>
      <c r="G1440" s="2">
        <v>21</v>
      </c>
      <c r="H1440" s="2" t="s">
        <v>56</v>
      </c>
      <c r="I1440" s="2" t="s">
        <v>19</v>
      </c>
      <c r="J1440" s="12">
        <v>15</v>
      </c>
      <c r="K1440" s="2">
        <v>15</v>
      </c>
      <c r="L1440" s="2">
        <v>1</v>
      </c>
      <c r="M1440" s="12">
        <v>15</v>
      </c>
      <c r="N1440" s="3">
        <v>4</v>
      </c>
      <c r="O1440" s="2" t="str" cm="1">
        <f t="array" ref="O1440">_xlfn.IFS(N1440=1,"Unsatisfactory",N1440=2,"Poor",N1440=3,"Average",N1440=4,"Good",N1440=5,"Excellent")</f>
        <v>Good</v>
      </c>
      <c r="P1440"/>
      <c r="Q1440"/>
      <c r="R1440"/>
      <c r="S1440"/>
      <c r="T1440"/>
      <c r="U1440"/>
    </row>
    <row r="1441" spans="1:21">
      <c r="A1441" s="2">
        <v>162838</v>
      </c>
      <c r="B1441" s="2" t="s">
        <v>42</v>
      </c>
      <c r="C1441" s="4">
        <v>45600</v>
      </c>
      <c r="D1441" s="17">
        <v>45600</v>
      </c>
      <c r="E1441" s="2" t="s">
        <v>16</v>
      </c>
      <c r="F1441" s="2" t="s">
        <v>25</v>
      </c>
      <c r="G1441" s="2">
        <v>26</v>
      </c>
      <c r="H1441" s="2" t="s">
        <v>46</v>
      </c>
      <c r="I1441" s="2" t="s">
        <v>19</v>
      </c>
      <c r="J1441" s="12">
        <v>65</v>
      </c>
      <c r="K1441" s="2">
        <v>65</v>
      </c>
      <c r="L1441" s="2">
        <v>1</v>
      </c>
      <c r="M1441" s="12">
        <v>65</v>
      </c>
      <c r="N1441" s="3">
        <v>2</v>
      </c>
      <c r="O1441" s="2" t="str" cm="1">
        <f t="array" ref="O1441">_xlfn.IFS(N1441=1,"Unsatisfactory",N1441=2,"Poor",N1441=3,"Average",N1441=4,"Good",N1441=5,"Excellent")</f>
        <v>Poor</v>
      </c>
      <c r="P1441"/>
      <c r="Q1441"/>
      <c r="R1441"/>
      <c r="S1441"/>
      <c r="T1441"/>
      <c r="U1441"/>
    </row>
    <row r="1442" spans="1:21">
      <c r="A1442" s="2">
        <v>129081</v>
      </c>
      <c r="B1442" s="2" t="s">
        <v>42</v>
      </c>
      <c r="C1442" s="4">
        <v>45435</v>
      </c>
      <c r="D1442" s="17">
        <v>45435</v>
      </c>
      <c r="E1442" s="2" t="s">
        <v>16</v>
      </c>
      <c r="F1442" s="2" t="s">
        <v>17</v>
      </c>
      <c r="G1442" s="2">
        <v>26</v>
      </c>
      <c r="H1442" s="2" t="s">
        <v>46</v>
      </c>
      <c r="I1442" s="2" t="s">
        <v>19</v>
      </c>
      <c r="J1442" s="12">
        <v>65</v>
      </c>
      <c r="K1442" s="2">
        <v>65</v>
      </c>
      <c r="L1442" s="2">
        <v>1</v>
      </c>
      <c r="M1442" s="12">
        <v>65</v>
      </c>
      <c r="N1442" s="3">
        <v>5</v>
      </c>
      <c r="O1442" s="2" t="str" cm="1">
        <f t="array" ref="O1442">_xlfn.IFS(N1442=1,"Unsatisfactory",N1442=2,"Poor",N1442=3,"Average",N1442=4,"Good",N1442=5,"Excellent")</f>
        <v>Excellent</v>
      </c>
      <c r="P1442"/>
      <c r="Q1442"/>
      <c r="R1442"/>
      <c r="S1442"/>
      <c r="T1442"/>
      <c r="U1442"/>
    </row>
    <row r="1443" spans="1:21">
      <c r="A1443" s="2">
        <v>120400</v>
      </c>
      <c r="B1443" s="2" t="s">
        <v>15</v>
      </c>
      <c r="C1443" s="4">
        <v>45387</v>
      </c>
      <c r="D1443" s="17">
        <v>45387</v>
      </c>
      <c r="E1443" s="2" t="s">
        <v>16</v>
      </c>
      <c r="F1443" s="2" t="s">
        <v>25</v>
      </c>
      <c r="G1443" s="2">
        <v>27</v>
      </c>
      <c r="H1443" s="2" t="s">
        <v>128</v>
      </c>
      <c r="I1443" s="2" t="s">
        <v>19</v>
      </c>
      <c r="J1443" s="12">
        <v>100</v>
      </c>
      <c r="K1443" s="2">
        <v>100</v>
      </c>
      <c r="L1443" s="2">
        <v>2</v>
      </c>
      <c r="M1443" s="12">
        <v>200</v>
      </c>
      <c r="N1443" s="3">
        <v>3</v>
      </c>
      <c r="O1443" s="2" t="str" cm="1">
        <f t="array" ref="O1443">_xlfn.IFS(N1443=1,"Unsatisfactory",N1443=2,"Poor",N1443=3,"Average",N1443=4,"Good",N1443=5,"Excellent")</f>
        <v>Average</v>
      </c>
      <c r="P1443"/>
      <c r="Q1443"/>
      <c r="R1443"/>
      <c r="S1443"/>
      <c r="T1443"/>
      <c r="U1443"/>
    </row>
    <row r="1444" spans="1:21">
      <c r="A1444" s="2">
        <v>135649</v>
      </c>
      <c r="B1444" s="2" t="s">
        <v>30</v>
      </c>
      <c r="C1444" s="4">
        <v>45566</v>
      </c>
      <c r="D1444" s="17">
        <v>45566</v>
      </c>
      <c r="E1444" s="2" t="s">
        <v>24</v>
      </c>
      <c r="F1444" s="2" t="s">
        <v>25</v>
      </c>
      <c r="G1444" s="2">
        <v>21</v>
      </c>
      <c r="H1444" s="2" t="s">
        <v>75</v>
      </c>
      <c r="I1444" s="2" t="s">
        <v>27</v>
      </c>
      <c r="J1444" s="12">
        <v>10</v>
      </c>
      <c r="K1444" s="2">
        <v>80</v>
      </c>
      <c r="L1444" s="2">
        <v>2</v>
      </c>
      <c r="M1444" s="12">
        <v>160</v>
      </c>
      <c r="N1444" s="3">
        <v>3</v>
      </c>
      <c r="O1444" s="2" t="str" cm="1">
        <f t="array" ref="O1444">_xlfn.IFS(N1444=1,"Unsatisfactory",N1444=2,"Poor",N1444=3,"Average",N1444=4,"Good",N1444=5,"Excellent")</f>
        <v>Average</v>
      </c>
      <c r="P1444"/>
      <c r="Q1444"/>
      <c r="R1444"/>
      <c r="S1444"/>
      <c r="T1444"/>
      <c r="U1444"/>
    </row>
    <row r="1445" spans="1:21">
      <c r="A1445" s="2">
        <v>193317</v>
      </c>
      <c r="B1445" s="2" t="s">
        <v>33</v>
      </c>
      <c r="C1445" s="4">
        <v>45490</v>
      </c>
      <c r="D1445" s="17">
        <v>45490</v>
      </c>
      <c r="E1445" s="2" t="s">
        <v>16</v>
      </c>
      <c r="F1445" s="2" t="s">
        <v>25</v>
      </c>
      <c r="G1445" s="2">
        <v>33</v>
      </c>
      <c r="H1445" s="2" t="s">
        <v>31</v>
      </c>
      <c r="I1445" s="2" t="s">
        <v>19</v>
      </c>
      <c r="J1445" s="12">
        <v>118</v>
      </c>
      <c r="K1445" s="2">
        <v>118</v>
      </c>
      <c r="L1445" s="2">
        <v>3</v>
      </c>
      <c r="M1445" s="12">
        <v>354</v>
      </c>
      <c r="N1445" s="3">
        <v>1</v>
      </c>
      <c r="O1445" s="2" t="str" cm="1">
        <f t="array" ref="O1445">_xlfn.IFS(N1445=1,"Unsatisfactory",N1445=2,"Poor",N1445=3,"Average",N1445=4,"Good",N1445=5,"Excellent")</f>
        <v>Unsatisfactory</v>
      </c>
      <c r="P1445"/>
      <c r="Q1445"/>
      <c r="R1445"/>
      <c r="S1445"/>
      <c r="T1445"/>
      <c r="U1445"/>
    </row>
    <row r="1446" spans="1:21">
      <c r="A1446" s="2">
        <v>128100</v>
      </c>
      <c r="B1446" s="2" t="s">
        <v>23</v>
      </c>
      <c r="C1446" s="4">
        <v>45267</v>
      </c>
      <c r="D1446" s="17">
        <v>45267</v>
      </c>
      <c r="E1446" s="2" t="s">
        <v>24</v>
      </c>
      <c r="F1446" s="2" t="s">
        <v>17</v>
      </c>
      <c r="G1446" s="2">
        <v>25</v>
      </c>
      <c r="H1446" s="2" t="s">
        <v>31</v>
      </c>
      <c r="I1446" s="2" t="s">
        <v>19</v>
      </c>
      <c r="J1446" s="12">
        <v>9</v>
      </c>
      <c r="K1446" s="2">
        <v>9</v>
      </c>
      <c r="L1446" s="2">
        <v>1</v>
      </c>
      <c r="M1446" s="12">
        <v>9</v>
      </c>
      <c r="N1446" s="3">
        <v>2</v>
      </c>
      <c r="O1446" s="2" t="str" cm="1">
        <f t="array" ref="O1446">_xlfn.IFS(N1446=1,"Unsatisfactory",N1446=2,"Poor",N1446=3,"Average",N1446=4,"Good",N1446=5,"Excellent")</f>
        <v>Poor</v>
      </c>
      <c r="P1446"/>
      <c r="Q1446"/>
      <c r="R1446"/>
      <c r="S1446"/>
      <c r="T1446"/>
      <c r="U1446"/>
    </row>
    <row r="1447" spans="1:21">
      <c r="A1447" s="2">
        <v>126934</v>
      </c>
      <c r="B1447" s="2" t="s">
        <v>53</v>
      </c>
      <c r="C1447" s="4">
        <v>45460</v>
      </c>
      <c r="D1447" s="17">
        <v>45460</v>
      </c>
      <c r="E1447" s="2" t="s">
        <v>37</v>
      </c>
      <c r="F1447" s="2" t="s">
        <v>17</v>
      </c>
      <c r="G1447" s="2">
        <v>35</v>
      </c>
      <c r="H1447" s="2" t="s">
        <v>58</v>
      </c>
      <c r="I1447" s="2" t="s">
        <v>27</v>
      </c>
      <c r="J1447" s="12">
        <v>15</v>
      </c>
      <c r="K1447" s="2">
        <v>55</v>
      </c>
      <c r="L1447" s="2">
        <v>4</v>
      </c>
      <c r="M1447" s="12">
        <v>220</v>
      </c>
      <c r="N1447" s="3">
        <v>5</v>
      </c>
      <c r="O1447" s="2" t="str" cm="1">
        <f t="array" ref="O1447">_xlfn.IFS(N1447=1,"Unsatisfactory",N1447=2,"Poor",N1447=3,"Average",N1447=4,"Good",N1447=5,"Excellent")</f>
        <v>Excellent</v>
      </c>
      <c r="P1447"/>
      <c r="Q1447"/>
      <c r="R1447"/>
      <c r="S1447"/>
      <c r="T1447"/>
      <c r="U1447"/>
    </row>
    <row r="1448" spans="1:21">
      <c r="A1448" s="2">
        <v>194868</v>
      </c>
      <c r="B1448" s="2" t="s">
        <v>30</v>
      </c>
      <c r="C1448" s="4">
        <v>45523</v>
      </c>
      <c r="D1448" s="17">
        <v>45523</v>
      </c>
      <c r="E1448" s="2" t="s">
        <v>24</v>
      </c>
      <c r="F1448" s="2" t="s">
        <v>17</v>
      </c>
      <c r="G1448" s="2">
        <v>23</v>
      </c>
      <c r="H1448" s="2" t="s">
        <v>58</v>
      </c>
      <c r="I1448" s="2" t="s">
        <v>27</v>
      </c>
      <c r="J1448" s="12">
        <v>10</v>
      </c>
      <c r="K1448" s="2">
        <v>50</v>
      </c>
      <c r="L1448" s="2">
        <v>1</v>
      </c>
      <c r="M1448" s="12">
        <v>50</v>
      </c>
      <c r="N1448" s="3">
        <v>5</v>
      </c>
      <c r="O1448" s="2" t="str" cm="1">
        <f t="array" ref="O1448">_xlfn.IFS(N1448=1,"Unsatisfactory",N1448=2,"Poor",N1448=3,"Average",N1448=4,"Good",N1448=5,"Excellent")</f>
        <v>Excellent</v>
      </c>
      <c r="P1448"/>
      <c r="Q1448"/>
      <c r="R1448"/>
      <c r="S1448"/>
      <c r="T1448"/>
      <c r="U1448"/>
    </row>
    <row r="1449" spans="1:21">
      <c r="A1449" s="2">
        <v>161805</v>
      </c>
      <c r="B1449" s="2" t="s">
        <v>23</v>
      </c>
      <c r="C1449" s="4">
        <v>45479</v>
      </c>
      <c r="D1449" s="17">
        <v>45479</v>
      </c>
      <c r="E1449" s="2" t="s">
        <v>24</v>
      </c>
      <c r="F1449" s="2" t="s">
        <v>17</v>
      </c>
      <c r="G1449" s="2">
        <v>19</v>
      </c>
      <c r="H1449" s="2" t="s">
        <v>74</v>
      </c>
      <c r="I1449" s="2" t="s">
        <v>27</v>
      </c>
      <c r="J1449" s="12">
        <v>9</v>
      </c>
      <c r="K1449" s="2">
        <v>34</v>
      </c>
      <c r="L1449" s="2">
        <v>1</v>
      </c>
      <c r="M1449" s="12">
        <v>34</v>
      </c>
      <c r="N1449" s="3">
        <v>5</v>
      </c>
      <c r="O1449" s="2" t="str" cm="1">
        <f t="array" ref="O1449">_xlfn.IFS(N1449=1,"Unsatisfactory",N1449=2,"Poor",N1449=3,"Average",N1449=4,"Good",N1449=5,"Excellent")</f>
        <v>Excellent</v>
      </c>
      <c r="P1449"/>
      <c r="Q1449"/>
      <c r="R1449"/>
      <c r="S1449"/>
      <c r="T1449"/>
      <c r="U1449"/>
    </row>
    <row r="1450" spans="1:21">
      <c r="A1450" s="2">
        <v>151876</v>
      </c>
      <c r="B1450" s="2" t="s">
        <v>48</v>
      </c>
      <c r="C1450" s="4">
        <v>45454</v>
      </c>
      <c r="D1450" s="17">
        <v>45454</v>
      </c>
      <c r="E1450" s="2" t="s">
        <v>16</v>
      </c>
      <c r="F1450" s="2" t="s">
        <v>17</v>
      </c>
      <c r="G1450" s="2">
        <v>20</v>
      </c>
      <c r="H1450" s="2" t="s">
        <v>129</v>
      </c>
      <c r="I1450" s="2" t="s">
        <v>19</v>
      </c>
      <c r="J1450" s="12">
        <v>130</v>
      </c>
      <c r="K1450" s="2">
        <v>130</v>
      </c>
      <c r="L1450" s="2">
        <v>4</v>
      </c>
      <c r="M1450" s="12">
        <v>520</v>
      </c>
      <c r="N1450" s="3">
        <v>5</v>
      </c>
      <c r="O1450" s="2" t="str" cm="1">
        <f t="array" ref="O1450">_xlfn.IFS(N1450=1,"Unsatisfactory",N1450=2,"Poor",N1450=3,"Average",N1450=4,"Good",N1450=5,"Excellent")</f>
        <v>Excellent</v>
      </c>
      <c r="P1450"/>
      <c r="Q1450"/>
      <c r="R1450"/>
      <c r="S1450"/>
      <c r="T1450"/>
      <c r="U1450"/>
    </row>
    <row r="1451" spans="1:21">
      <c r="A1451" s="2">
        <v>146237</v>
      </c>
      <c r="B1451" s="2" t="s">
        <v>42</v>
      </c>
      <c r="C1451" s="4">
        <v>45254</v>
      </c>
      <c r="D1451" s="17">
        <v>45254</v>
      </c>
      <c r="E1451" s="2" t="s">
        <v>16</v>
      </c>
      <c r="F1451" s="2" t="s">
        <v>17</v>
      </c>
      <c r="G1451" s="2">
        <v>35</v>
      </c>
      <c r="H1451" s="2" t="s">
        <v>74</v>
      </c>
      <c r="I1451" s="2" t="s">
        <v>27</v>
      </c>
      <c r="J1451" s="12">
        <v>65</v>
      </c>
      <c r="K1451" s="2">
        <v>90</v>
      </c>
      <c r="L1451" s="2">
        <v>1</v>
      </c>
      <c r="M1451" s="12">
        <v>90</v>
      </c>
      <c r="N1451" s="3">
        <v>5</v>
      </c>
      <c r="O1451" s="2" t="str" cm="1">
        <f t="array" ref="O1451">_xlfn.IFS(N1451=1,"Unsatisfactory",N1451=2,"Poor",N1451=3,"Average",N1451=4,"Good",N1451=5,"Excellent")</f>
        <v>Excellent</v>
      </c>
      <c r="P1451"/>
      <c r="Q1451"/>
      <c r="R1451"/>
      <c r="S1451"/>
      <c r="T1451"/>
      <c r="U1451"/>
    </row>
    <row r="1452" spans="1:21">
      <c r="A1452" s="2">
        <v>163592</v>
      </c>
      <c r="B1452" s="2" t="s">
        <v>76</v>
      </c>
      <c r="C1452" s="4">
        <v>45523</v>
      </c>
      <c r="D1452" s="17">
        <v>45523</v>
      </c>
      <c r="E1452" s="2" t="s">
        <v>37</v>
      </c>
      <c r="F1452" s="2" t="s">
        <v>25</v>
      </c>
      <c r="G1452" s="2">
        <v>26</v>
      </c>
      <c r="H1452" s="2" t="s">
        <v>74</v>
      </c>
      <c r="I1452" s="2" t="s">
        <v>27</v>
      </c>
      <c r="J1452" s="12">
        <v>45</v>
      </c>
      <c r="K1452" s="2">
        <v>70</v>
      </c>
      <c r="L1452" s="2">
        <v>1</v>
      </c>
      <c r="M1452" s="12">
        <v>70</v>
      </c>
      <c r="N1452" s="3">
        <v>2</v>
      </c>
      <c r="O1452" s="2" t="str" cm="1">
        <f t="array" ref="O1452">_xlfn.IFS(N1452=1,"Unsatisfactory",N1452=2,"Poor",N1452=3,"Average",N1452=4,"Good",N1452=5,"Excellent")</f>
        <v>Poor</v>
      </c>
      <c r="P1452"/>
      <c r="Q1452"/>
      <c r="R1452"/>
      <c r="S1452"/>
      <c r="T1452"/>
      <c r="U1452"/>
    </row>
    <row r="1453" spans="1:21">
      <c r="A1453" s="2">
        <v>165585</v>
      </c>
      <c r="B1453" s="2" t="s">
        <v>42</v>
      </c>
      <c r="C1453" s="4">
        <v>45499</v>
      </c>
      <c r="D1453" s="17">
        <v>45499</v>
      </c>
      <c r="E1453" s="2" t="s">
        <v>16</v>
      </c>
      <c r="F1453" s="2" t="s">
        <v>17</v>
      </c>
      <c r="G1453" s="2">
        <v>35</v>
      </c>
      <c r="H1453" s="2" t="s">
        <v>130</v>
      </c>
      <c r="I1453" s="2" t="s">
        <v>19</v>
      </c>
      <c r="J1453" s="12">
        <v>65</v>
      </c>
      <c r="K1453" s="2">
        <v>65</v>
      </c>
      <c r="L1453" s="2">
        <v>1</v>
      </c>
      <c r="M1453" s="12">
        <v>65</v>
      </c>
      <c r="N1453" s="3">
        <v>5</v>
      </c>
      <c r="O1453" s="2" t="str" cm="1">
        <f t="array" ref="O1453">_xlfn.IFS(N1453=1,"Unsatisfactory",N1453=2,"Poor",N1453=3,"Average",N1453=4,"Good",N1453=5,"Excellent")</f>
        <v>Excellent</v>
      </c>
      <c r="P1453"/>
      <c r="Q1453"/>
      <c r="R1453"/>
      <c r="S1453"/>
      <c r="T1453"/>
      <c r="U1453"/>
    </row>
    <row r="1454" spans="1:21">
      <c r="A1454" s="2">
        <v>134805</v>
      </c>
      <c r="B1454" s="2" t="s">
        <v>15</v>
      </c>
      <c r="C1454" s="4">
        <v>45248</v>
      </c>
      <c r="D1454" s="17">
        <v>45248</v>
      </c>
      <c r="E1454" s="2" t="s">
        <v>16</v>
      </c>
      <c r="F1454" s="2" t="s">
        <v>17</v>
      </c>
      <c r="G1454" s="2">
        <v>22</v>
      </c>
      <c r="H1454" s="2" t="s">
        <v>44</v>
      </c>
      <c r="I1454" s="2" t="s">
        <v>27</v>
      </c>
      <c r="J1454" s="12">
        <v>100</v>
      </c>
      <c r="K1454" s="2">
        <v>125</v>
      </c>
      <c r="L1454" s="2">
        <v>1</v>
      </c>
      <c r="M1454" s="12">
        <v>125</v>
      </c>
      <c r="N1454" s="3">
        <v>3</v>
      </c>
      <c r="O1454" s="2" t="str" cm="1">
        <f t="array" ref="O1454">_xlfn.IFS(N1454=1,"Unsatisfactory",N1454=2,"Poor",N1454=3,"Average",N1454=4,"Good",N1454=5,"Excellent")</f>
        <v>Average</v>
      </c>
      <c r="P1454"/>
      <c r="Q1454"/>
      <c r="R1454"/>
      <c r="S1454"/>
      <c r="T1454"/>
      <c r="U1454"/>
    </row>
    <row r="1455" spans="1:21">
      <c r="A1455" s="2">
        <v>134970</v>
      </c>
      <c r="B1455" s="2" t="s">
        <v>42</v>
      </c>
      <c r="C1455" s="4">
        <v>45377</v>
      </c>
      <c r="D1455" s="17">
        <v>45377</v>
      </c>
      <c r="E1455" s="2" t="s">
        <v>16</v>
      </c>
      <c r="F1455" s="2" t="s">
        <v>17</v>
      </c>
      <c r="G1455" s="2">
        <v>23</v>
      </c>
      <c r="H1455" s="2" t="s">
        <v>129</v>
      </c>
      <c r="I1455" s="2" t="s">
        <v>19</v>
      </c>
      <c r="J1455" s="12">
        <v>65</v>
      </c>
      <c r="K1455" s="2">
        <v>65</v>
      </c>
      <c r="L1455" s="2">
        <v>1</v>
      </c>
      <c r="M1455" s="12">
        <v>65</v>
      </c>
      <c r="N1455" s="3">
        <v>4</v>
      </c>
      <c r="O1455" s="2" t="str" cm="1">
        <f t="array" ref="O1455">_xlfn.IFS(N1455=1,"Unsatisfactory",N1455=2,"Poor",N1455=3,"Average",N1455=4,"Good",N1455=5,"Excellent")</f>
        <v>Good</v>
      </c>
      <c r="P1455"/>
      <c r="Q1455"/>
      <c r="R1455"/>
      <c r="S1455"/>
      <c r="T1455"/>
      <c r="U1455"/>
    </row>
    <row r="1456" spans="1:21">
      <c r="A1456" s="2">
        <v>146243</v>
      </c>
      <c r="B1456" s="2" t="s">
        <v>33</v>
      </c>
      <c r="C1456" s="4">
        <v>45507</v>
      </c>
      <c r="D1456" s="17">
        <v>45507</v>
      </c>
      <c r="E1456" s="2" t="s">
        <v>16</v>
      </c>
      <c r="F1456" s="2" t="s">
        <v>17</v>
      </c>
      <c r="G1456" s="2">
        <v>27</v>
      </c>
      <c r="H1456" s="2" t="s">
        <v>79</v>
      </c>
      <c r="I1456" s="2" t="s">
        <v>27</v>
      </c>
      <c r="J1456" s="12">
        <v>118</v>
      </c>
      <c r="K1456" s="2">
        <v>158</v>
      </c>
      <c r="L1456" s="2">
        <v>3</v>
      </c>
      <c r="M1456" s="12">
        <v>474</v>
      </c>
      <c r="N1456" s="3">
        <v>5</v>
      </c>
      <c r="O1456" s="2" t="str" cm="1">
        <f t="array" ref="O1456">_xlfn.IFS(N1456=1,"Unsatisfactory",N1456=2,"Poor",N1456=3,"Average",N1456=4,"Good",N1456=5,"Excellent")</f>
        <v>Excellent</v>
      </c>
      <c r="P1456"/>
      <c r="Q1456"/>
      <c r="R1456"/>
      <c r="S1456"/>
      <c r="T1456"/>
      <c r="U1456"/>
    </row>
    <row r="1457" spans="1:21">
      <c r="A1457" s="2">
        <v>170641</v>
      </c>
      <c r="B1457" s="2" t="s">
        <v>85</v>
      </c>
      <c r="C1457" s="4">
        <v>45266</v>
      </c>
      <c r="D1457" s="17">
        <v>45266</v>
      </c>
      <c r="E1457" s="2" t="s">
        <v>24</v>
      </c>
      <c r="F1457" s="2" t="s">
        <v>17</v>
      </c>
      <c r="G1457" s="2">
        <v>32</v>
      </c>
      <c r="H1457" s="2" t="s">
        <v>128</v>
      </c>
      <c r="I1457" s="2" t="s">
        <v>19</v>
      </c>
      <c r="J1457" s="12">
        <v>23</v>
      </c>
      <c r="K1457" s="2">
        <v>23</v>
      </c>
      <c r="L1457" s="2">
        <v>1</v>
      </c>
      <c r="M1457" s="12">
        <v>23</v>
      </c>
      <c r="N1457" s="3">
        <v>5</v>
      </c>
      <c r="O1457" s="2" t="str" cm="1">
        <f t="array" ref="O1457">_xlfn.IFS(N1457=1,"Unsatisfactory",N1457=2,"Poor",N1457=3,"Average",N1457=4,"Good",N1457=5,"Excellent")</f>
        <v>Excellent</v>
      </c>
      <c r="P1457"/>
      <c r="Q1457"/>
      <c r="R1457"/>
      <c r="S1457"/>
      <c r="T1457"/>
      <c r="U1457"/>
    </row>
    <row r="1458" spans="1:21">
      <c r="A1458" s="2">
        <v>180956</v>
      </c>
      <c r="B1458" s="2" t="s">
        <v>23</v>
      </c>
      <c r="C1458" s="4">
        <v>45386</v>
      </c>
      <c r="D1458" s="17">
        <v>45386</v>
      </c>
      <c r="E1458" s="2" t="s">
        <v>24</v>
      </c>
      <c r="F1458" s="2" t="s">
        <v>25</v>
      </c>
      <c r="G1458" s="2">
        <v>18</v>
      </c>
      <c r="H1458" s="2" t="s">
        <v>29</v>
      </c>
      <c r="I1458" s="2" t="s">
        <v>19</v>
      </c>
      <c r="J1458" s="12">
        <v>9</v>
      </c>
      <c r="K1458" s="2">
        <v>9</v>
      </c>
      <c r="L1458" s="2">
        <v>3</v>
      </c>
      <c r="M1458" s="12">
        <v>27</v>
      </c>
      <c r="N1458" s="3">
        <v>3</v>
      </c>
      <c r="O1458" s="2" t="str" cm="1">
        <f t="array" ref="O1458">_xlfn.IFS(N1458=1,"Unsatisfactory",N1458=2,"Poor",N1458=3,"Average",N1458=4,"Good",N1458=5,"Excellent")</f>
        <v>Average</v>
      </c>
      <c r="P1458"/>
      <c r="Q1458"/>
      <c r="R1458"/>
      <c r="S1458"/>
      <c r="T1458"/>
      <c r="U1458"/>
    </row>
    <row r="1459" spans="1:21">
      <c r="A1459" s="2">
        <v>146887</v>
      </c>
      <c r="B1459" s="2" t="s">
        <v>23</v>
      </c>
      <c r="C1459" s="4">
        <v>45571</v>
      </c>
      <c r="D1459" s="17">
        <v>45571</v>
      </c>
      <c r="E1459" s="2" t="s">
        <v>24</v>
      </c>
      <c r="F1459" s="2" t="s">
        <v>25</v>
      </c>
      <c r="G1459" s="2">
        <v>22</v>
      </c>
      <c r="H1459" s="2" t="s">
        <v>130</v>
      </c>
      <c r="I1459" s="2" t="s">
        <v>19</v>
      </c>
      <c r="J1459" s="12">
        <v>9</v>
      </c>
      <c r="K1459" s="2">
        <v>9</v>
      </c>
      <c r="L1459" s="2">
        <v>5</v>
      </c>
      <c r="M1459" s="12">
        <v>45</v>
      </c>
      <c r="N1459" s="3">
        <v>5</v>
      </c>
      <c r="O1459" s="2" t="str" cm="1">
        <f t="array" ref="O1459">_xlfn.IFS(N1459=1,"Unsatisfactory",N1459=2,"Poor",N1459=3,"Average",N1459=4,"Good",N1459=5,"Excellent")</f>
        <v>Excellent</v>
      </c>
      <c r="P1459"/>
      <c r="Q1459"/>
      <c r="R1459"/>
      <c r="S1459"/>
      <c r="T1459"/>
      <c r="U1459"/>
    </row>
    <row r="1460" spans="1:21">
      <c r="A1460" s="2">
        <v>176167</v>
      </c>
      <c r="B1460" s="2" t="s">
        <v>53</v>
      </c>
      <c r="C1460" s="4">
        <v>45521</v>
      </c>
      <c r="D1460" s="17">
        <v>45521</v>
      </c>
      <c r="E1460" s="2" t="s">
        <v>37</v>
      </c>
      <c r="F1460" s="2" t="s">
        <v>17</v>
      </c>
      <c r="G1460" s="2">
        <v>30</v>
      </c>
      <c r="H1460" s="2" t="s">
        <v>34</v>
      </c>
      <c r="I1460" s="2" t="s">
        <v>27</v>
      </c>
      <c r="J1460" s="12">
        <v>15</v>
      </c>
      <c r="K1460" s="2">
        <v>115</v>
      </c>
      <c r="L1460" s="2">
        <v>1</v>
      </c>
      <c r="M1460" s="12">
        <v>115</v>
      </c>
      <c r="N1460" s="3">
        <v>5</v>
      </c>
      <c r="O1460" s="2" t="str" cm="1">
        <f t="array" ref="O1460">_xlfn.IFS(N1460=1,"Unsatisfactory",N1460=2,"Poor",N1460=3,"Average",N1460=4,"Good",N1460=5,"Excellent")</f>
        <v>Excellent</v>
      </c>
      <c r="P1460"/>
      <c r="Q1460"/>
      <c r="R1460"/>
      <c r="S1460"/>
      <c r="T1460"/>
      <c r="U1460"/>
    </row>
    <row r="1461" spans="1:21">
      <c r="A1461" s="2">
        <v>177375</v>
      </c>
      <c r="B1461" s="2" t="s">
        <v>15</v>
      </c>
      <c r="C1461" s="4">
        <v>45534</v>
      </c>
      <c r="D1461" s="17">
        <v>45534</v>
      </c>
      <c r="E1461" s="2" t="s">
        <v>16</v>
      </c>
      <c r="F1461" s="2" t="s">
        <v>17</v>
      </c>
      <c r="G1461" s="2">
        <v>18</v>
      </c>
      <c r="H1461" s="2" t="s">
        <v>115</v>
      </c>
      <c r="I1461" s="2" t="s">
        <v>19</v>
      </c>
      <c r="J1461" s="12">
        <v>100</v>
      </c>
      <c r="K1461" s="2">
        <v>100</v>
      </c>
      <c r="L1461" s="2">
        <v>1</v>
      </c>
      <c r="M1461" s="12">
        <v>100</v>
      </c>
      <c r="N1461" s="3">
        <v>5</v>
      </c>
      <c r="O1461" s="2" t="str" cm="1">
        <f t="array" ref="O1461">_xlfn.IFS(N1461=1,"Unsatisfactory",N1461=2,"Poor",N1461=3,"Average",N1461=4,"Good",N1461=5,"Excellent")</f>
        <v>Excellent</v>
      </c>
      <c r="P1461"/>
      <c r="Q1461"/>
      <c r="R1461"/>
      <c r="S1461"/>
      <c r="T1461"/>
      <c r="U1461"/>
    </row>
    <row r="1462" spans="1:21">
      <c r="A1462" s="2">
        <v>134083</v>
      </c>
      <c r="B1462" s="2" t="s">
        <v>85</v>
      </c>
      <c r="C1462" s="4">
        <v>45378</v>
      </c>
      <c r="D1462" s="17">
        <v>45378</v>
      </c>
      <c r="E1462" s="2" t="s">
        <v>24</v>
      </c>
      <c r="F1462" s="2" t="s">
        <v>17</v>
      </c>
      <c r="G1462" s="2">
        <v>25</v>
      </c>
      <c r="H1462" s="2" t="s">
        <v>130</v>
      </c>
      <c r="I1462" s="2" t="s">
        <v>19</v>
      </c>
      <c r="J1462" s="12">
        <v>23</v>
      </c>
      <c r="K1462" s="2">
        <v>23</v>
      </c>
      <c r="L1462" s="2">
        <v>1</v>
      </c>
      <c r="M1462" s="12">
        <v>23</v>
      </c>
      <c r="N1462" s="3">
        <v>2</v>
      </c>
      <c r="O1462" s="2" t="str" cm="1">
        <f t="array" ref="O1462">_xlfn.IFS(N1462=1,"Unsatisfactory",N1462=2,"Poor",N1462=3,"Average",N1462=4,"Good",N1462=5,"Excellent")</f>
        <v>Poor</v>
      </c>
      <c r="P1462"/>
      <c r="Q1462"/>
      <c r="R1462"/>
      <c r="S1462"/>
      <c r="T1462"/>
      <c r="U1462"/>
    </row>
    <row r="1463" spans="1:21">
      <c r="A1463" s="2">
        <v>162285</v>
      </c>
      <c r="B1463" s="2" t="s">
        <v>23</v>
      </c>
      <c r="C1463" s="4">
        <v>45403</v>
      </c>
      <c r="D1463" s="17">
        <v>45403</v>
      </c>
      <c r="E1463" s="2" t="s">
        <v>24</v>
      </c>
      <c r="F1463" s="2" t="s">
        <v>17</v>
      </c>
      <c r="G1463" s="2">
        <v>28</v>
      </c>
      <c r="H1463" s="2" t="s">
        <v>34</v>
      </c>
      <c r="I1463" s="2" t="s">
        <v>27</v>
      </c>
      <c r="J1463" s="12">
        <v>9</v>
      </c>
      <c r="K1463" s="2">
        <v>109</v>
      </c>
      <c r="L1463" s="2">
        <v>1</v>
      </c>
      <c r="M1463" s="12">
        <v>109</v>
      </c>
      <c r="N1463" s="3">
        <v>5</v>
      </c>
      <c r="O1463" s="2" t="str" cm="1">
        <f t="array" ref="O1463">_xlfn.IFS(N1463=1,"Unsatisfactory",N1463=2,"Poor",N1463=3,"Average",N1463=4,"Good",N1463=5,"Excellent")</f>
        <v>Excellent</v>
      </c>
      <c r="P1463"/>
      <c r="Q1463"/>
      <c r="R1463"/>
      <c r="S1463"/>
      <c r="T1463"/>
      <c r="U1463"/>
    </row>
    <row r="1464" spans="1:21">
      <c r="A1464" s="2">
        <v>141841</v>
      </c>
      <c r="B1464" s="2" t="s">
        <v>23</v>
      </c>
      <c r="C1464" s="4">
        <v>45529</v>
      </c>
      <c r="D1464" s="17">
        <v>45529</v>
      </c>
      <c r="E1464" s="2" t="s">
        <v>24</v>
      </c>
      <c r="F1464" s="2" t="s">
        <v>17</v>
      </c>
      <c r="G1464" s="2">
        <v>25</v>
      </c>
      <c r="H1464" s="2" t="s">
        <v>129</v>
      </c>
      <c r="I1464" s="2" t="s">
        <v>19</v>
      </c>
      <c r="J1464" s="12">
        <v>9</v>
      </c>
      <c r="K1464" s="2">
        <v>9</v>
      </c>
      <c r="L1464" s="2">
        <v>3</v>
      </c>
      <c r="M1464" s="12">
        <v>27</v>
      </c>
      <c r="N1464" s="3">
        <v>5</v>
      </c>
      <c r="O1464" s="2" t="str" cm="1">
        <f t="array" ref="O1464">_xlfn.IFS(N1464=1,"Unsatisfactory",N1464=2,"Poor",N1464=3,"Average",N1464=4,"Good",N1464=5,"Excellent")</f>
        <v>Excellent</v>
      </c>
      <c r="P1464"/>
      <c r="Q1464"/>
      <c r="R1464"/>
      <c r="S1464"/>
      <c r="T1464"/>
      <c r="U1464"/>
    </row>
    <row r="1465" spans="1:21">
      <c r="A1465" s="2">
        <v>142505</v>
      </c>
      <c r="B1465" s="2" t="s">
        <v>50</v>
      </c>
      <c r="C1465" s="4">
        <v>45534</v>
      </c>
      <c r="D1465" s="17">
        <v>45534</v>
      </c>
      <c r="E1465" s="2" t="s">
        <v>16</v>
      </c>
      <c r="F1465" s="2" t="s">
        <v>17</v>
      </c>
      <c r="G1465" s="2">
        <v>27</v>
      </c>
      <c r="H1465" s="2" t="s">
        <v>69</v>
      </c>
      <c r="I1465" s="2" t="s">
        <v>19</v>
      </c>
      <c r="J1465" s="12">
        <v>97</v>
      </c>
      <c r="K1465" s="2">
        <v>97</v>
      </c>
      <c r="L1465" s="2">
        <v>2</v>
      </c>
      <c r="M1465" s="12">
        <v>194</v>
      </c>
      <c r="N1465" s="3">
        <v>3</v>
      </c>
      <c r="O1465" s="2" t="str" cm="1">
        <f t="array" ref="O1465">_xlfn.IFS(N1465=1,"Unsatisfactory",N1465=2,"Poor",N1465=3,"Average",N1465=4,"Good",N1465=5,"Excellent")</f>
        <v>Average</v>
      </c>
      <c r="P1465"/>
      <c r="Q1465"/>
      <c r="R1465"/>
      <c r="S1465"/>
      <c r="T1465"/>
      <c r="U1465"/>
    </row>
    <row r="1466" spans="1:21">
      <c r="A1466" s="2">
        <v>157101</v>
      </c>
      <c r="B1466" s="2" t="s">
        <v>15</v>
      </c>
      <c r="C1466" s="4">
        <v>45401</v>
      </c>
      <c r="D1466" s="17">
        <v>45401</v>
      </c>
      <c r="E1466" s="2" t="s">
        <v>16</v>
      </c>
      <c r="F1466" s="2" t="s">
        <v>17</v>
      </c>
      <c r="G1466" s="2">
        <v>19</v>
      </c>
      <c r="H1466" s="2" t="s">
        <v>75</v>
      </c>
      <c r="I1466" s="2" t="s">
        <v>27</v>
      </c>
      <c r="J1466" s="12">
        <v>100</v>
      </c>
      <c r="K1466" s="2">
        <v>170</v>
      </c>
      <c r="L1466" s="2">
        <v>1</v>
      </c>
      <c r="M1466" s="12">
        <v>170</v>
      </c>
      <c r="N1466" s="3">
        <v>4</v>
      </c>
      <c r="O1466" s="2" t="str" cm="1">
        <f t="array" ref="O1466">_xlfn.IFS(N1466=1,"Unsatisfactory",N1466=2,"Poor",N1466=3,"Average",N1466=4,"Good",N1466=5,"Excellent")</f>
        <v>Good</v>
      </c>
      <c r="P1466"/>
      <c r="Q1466"/>
      <c r="R1466"/>
      <c r="S1466"/>
      <c r="T1466"/>
      <c r="U1466"/>
    </row>
    <row r="1467" spans="1:21">
      <c r="A1467" s="2">
        <v>180133</v>
      </c>
      <c r="B1467" s="2" t="s">
        <v>15</v>
      </c>
      <c r="C1467" s="4">
        <v>45445</v>
      </c>
      <c r="D1467" s="17">
        <v>45445</v>
      </c>
      <c r="E1467" s="2" t="s">
        <v>16</v>
      </c>
      <c r="F1467" s="2" t="s">
        <v>25</v>
      </c>
      <c r="G1467" s="2">
        <v>34</v>
      </c>
      <c r="H1467" s="2" t="s">
        <v>115</v>
      </c>
      <c r="I1467" s="2" t="s">
        <v>19</v>
      </c>
      <c r="J1467" s="12">
        <v>100</v>
      </c>
      <c r="K1467" s="2">
        <v>100</v>
      </c>
      <c r="L1467" s="2">
        <v>1</v>
      </c>
      <c r="M1467" s="12">
        <v>100</v>
      </c>
      <c r="N1467" s="3">
        <v>1</v>
      </c>
      <c r="O1467" s="2" t="str" cm="1">
        <f t="array" ref="O1467">_xlfn.IFS(N1467=1,"Unsatisfactory",N1467=2,"Poor",N1467=3,"Average",N1467=4,"Good",N1467=5,"Excellent")</f>
        <v>Unsatisfactory</v>
      </c>
      <c r="P1467"/>
      <c r="Q1467"/>
      <c r="R1467"/>
      <c r="S1467"/>
      <c r="T1467"/>
      <c r="U1467"/>
    </row>
    <row r="1468" spans="1:21">
      <c r="A1468" s="2">
        <v>178271</v>
      </c>
      <c r="B1468" s="2" t="s">
        <v>50</v>
      </c>
      <c r="C1468" s="4">
        <v>45448</v>
      </c>
      <c r="D1468" s="17">
        <v>45448</v>
      </c>
      <c r="E1468" s="2" t="s">
        <v>16</v>
      </c>
      <c r="F1468" s="2" t="s">
        <v>17</v>
      </c>
      <c r="G1468" s="2">
        <v>27</v>
      </c>
      <c r="H1468" s="2" t="s">
        <v>60</v>
      </c>
      <c r="I1468" s="2" t="s">
        <v>19</v>
      </c>
      <c r="J1468" s="12">
        <v>97</v>
      </c>
      <c r="K1468" s="2">
        <v>97</v>
      </c>
      <c r="L1468" s="2">
        <v>2</v>
      </c>
      <c r="M1468" s="12">
        <v>194</v>
      </c>
      <c r="N1468" s="3">
        <v>4</v>
      </c>
      <c r="O1468" s="2" t="str" cm="1">
        <f t="array" ref="O1468">_xlfn.IFS(N1468=1,"Unsatisfactory",N1468=2,"Poor",N1468=3,"Average",N1468=4,"Good",N1468=5,"Excellent")</f>
        <v>Good</v>
      </c>
      <c r="P1468"/>
      <c r="Q1468"/>
      <c r="R1468"/>
      <c r="S1468"/>
      <c r="T1468"/>
      <c r="U1468"/>
    </row>
    <row r="1469" spans="1:21">
      <c r="A1469" s="2">
        <v>143145</v>
      </c>
      <c r="B1469" s="2" t="s">
        <v>15</v>
      </c>
      <c r="C1469" s="4">
        <v>45566</v>
      </c>
      <c r="D1469" s="17">
        <v>45566</v>
      </c>
      <c r="E1469" s="2" t="s">
        <v>16</v>
      </c>
      <c r="F1469" s="2" t="s">
        <v>25</v>
      </c>
      <c r="G1469" s="2">
        <v>30</v>
      </c>
      <c r="H1469" s="2" t="s">
        <v>131</v>
      </c>
      <c r="I1469" s="2" t="s">
        <v>27</v>
      </c>
      <c r="J1469" s="12">
        <v>100</v>
      </c>
      <c r="K1469" s="2">
        <v>170</v>
      </c>
      <c r="L1469" s="2">
        <v>1</v>
      </c>
      <c r="M1469" s="12">
        <v>170</v>
      </c>
      <c r="N1469" s="3">
        <v>1</v>
      </c>
      <c r="O1469" s="2" t="str" cm="1">
        <f t="array" ref="O1469">_xlfn.IFS(N1469=1,"Unsatisfactory",N1469=2,"Poor",N1469=3,"Average",N1469=4,"Good",N1469=5,"Excellent")</f>
        <v>Unsatisfactory</v>
      </c>
      <c r="P1469"/>
      <c r="Q1469"/>
      <c r="R1469"/>
      <c r="S1469"/>
      <c r="T1469"/>
      <c r="U1469"/>
    </row>
    <row r="1470" spans="1:21">
      <c r="A1470" s="2">
        <v>174774</v>
      </c>
      <c r="B1470" s="2" t="s">
        <v>48</v>
      </c>
      <c r="C1470" s="4">
        <v>45476</v>
      </c>
      <c r="D1470" s="17">
        <v>45476</v>
      </c>
      <c r="E1470" s="2" t="s">
        <v>16</v>
      </c>
      <c r="F1470" s="2" t="s">
        <v>17</v>
      </c>
      <c r="G1470" s="2">
        <v>20</v>
      </c>
      <c r="H1470" s="2" t="s">
        <v>60</v>
      </c>
      <c r="I1470" s="2" t="s">
        <v>19</v>
      </c>
      <c r="J1470" s="12">
        <v>130</v>
      </c>
      <c r="K1470" s="2">
        <v>130</v>
      </c>
      <c r="L1470" s="2">
        <v>3</v>
      </c>
      <c r="M1470" s="12">
        <v>390</v>
      </c>
      <c r="N1470" s="3">
        <v>5</v>
      </c>
      <c r="O1470" s="2" t="str" cm="1">
        <f t="array" ref="O1470">_xlfn.IFS(N1470=1,"Unsatisfactory",N1470=2,"Poor",N1470=3,"Average",N1470=4,"Good",N1470=5,"Excellent")</f>
        <v>Excellent</v>
      </c>
      <c r="P1470"/>
      <c r="Q1470"/>
      <c r="R1470"/>
      <c r="S1470"/>
      <c r="T1470"/>
      <c r="U1470"/>
    </row>
    <row r="1471" spans="1:21">
      <c r="A1471" s="2">
        <v>148835</v>
      </c>
      <c r="B1471" s="2" t="s">
        <v>23</v>
      </c>
      <c r="C1471" s="4">
        <v>45432</v>
      </c>
      <c r="D1471" s="17">
        <v>45432</v>
      </c>
      <c r="E1471" s="2" t="s">
        <v>24</v>
      </c>
      <c r="F1471" s="2" t="s">
        <v>17</v>
      </c>
      <c r="G1471" s="2">
        <v>34</v>
      </c>
      <c r="H1471" s="2" t="s">
        <v>130</v>
      </c>
      <c r="I1471" s="2" t="s">
        <v>19</v>
      </c>
      <c r="J1471" s="12">
        <v>9</v>
      </c>
      <c r="K1471" s="2">
        <v>9</v>
      </c>
      <c r="L1471" s="2">
        <v>2</v>
      </c>
      <c r="M1471" s="12">
        <v>18</v>
      </c>
      <c r="N1471" s="3">
        <v>4</v>
      </c>
      <c r="O1471" s="2" t="str" cm="1">
        <f t="array" ref="O1471">_xlfn.IFS(N1471=1,"Unsatisfactory",N1471=2,"Poor",N1471=3,"Average",N1471=4,"Good",N1471=5,"Excellent")</f>
        <v>Good</v>
      </c>
      <c r="P1471"/>
      <c r="Q1471"/>
      <c r="R1471"/>
      <c r="S1471"/>
      <c r="T1471"/>
      <c r="U1471"/>
    </row>
    <row r="1472" spans="1:21">
      <c r="A1472" s="2">
        <v>163152</v>
      </c>
      <c r="B1472" s="2" t="s">
        <v>42</v>
      </c>
      <c r="C1472" s="4">
        <v>45509</v>
      </c>
      <c r="D1472" s="17">
        <v>45509</v>
      </c>
      <c r="E1472" s="2" t="s">
        <v>16</v>
      </c>
      <c r="F1472" s="2" t="s">
        <v>25</v>
      </c>
      <c r="G1472" s="2">
        <v>18</v>
      </c>
      <c r="H1472" s="2" t="s">
        <v>79</v>
      </c>
      <c r="I1472" s="2" t="s">
        <v>27</v>
      </c>
      <c r="J1472" s="12">
        <v>65</v>
      </c>
      <c r="K1472" s="2">
        <v>105</v>
      </c>
      <c r="L1472" s="2">
        <v>4</v>
      </c>
      <c r="M1472" s="12">
        <v>420</v>
      </c>
      <c r="N1472" s="3">
        <v>4</v>
      </c>
      <c r="O1472" s="2" t="str" cm="1">
        <f t="array" ref="O1472">_xlfn.IFS(N1472=1,"Unsatisfactory",N1472=2,"Poor",N1472=3,"Average",N1472=4,"Good",N1472=5,"Excellent")</f>
        <v>Good</v>
      </c>
      <c r="P1472"/>
      <c r="Q1472"/>
      <c r="R1472"/>
      <c r="S1472"/>
      <c r="T1472"/>
      <c r="U1472"/>
    </row>
    <row r="1473" spans="1:21">
      <c r="A1473" s="2">
        <v>150885</v>
      </c>
      <c r="B1473" s="2" t="s">
        <v>76</v>
      </c>
      <c r="C1473" s="4">
        <v>45425</v>
      </c>
      <c r="D1473" s="17">
        <v>45425</v>
      </c>
      <c r="E1473" s="2" t="s">
        <v>37</v>
      </c>
      <c r="F1473" s="2" t="s">
        <v>25</v>
      </c>
      <c r="G1473" s="2">
        <v>23</v>
      </c>
      <c r="H1473" s="2" t="s">
        <v>115</v>
      </c>
      <c r="I1473" s="2" t="s">
        <v>19</v>
      </c>
      <c r="J1473" s="12">
        <v>45</v>
      </c>
      <c r="K1473" s="2">
        <v>45</v>
      </c>
      <c r="L1473" s="2">
        <v>1</v>
      </c>
      <c r="M1473" s="12">
        <v>45</v>
      </c>
      <c r="N1473" s="3">
        <v>5</v>
      </c>
      <c r="O1473" s="2" t="str" cm="1">
        <f t="array" ref="O1473">_xlfn.IFS(N1473=1,"Unsatisfactory",N1473=2,"Poor",N1473=3,"Average",N1473=4,"Good",N1473=5,"Excellent")</f>
        <v>Excellent</v>
      </c>
      <c r="P1473"/>
      <c r="Q1473"/>
      <c r="R1473"/>
      <c r="S1473"/>
      <c r="T1473"/>
      <c r="U1473"/>
    </row>
    <row r="1474" spans="1:21">
      <c r="A1474" s="2">
        <v>154515</v>
      </c>
      <c r="B1474" s="2" t="s">
        <v>48</v>
      </c>
      <c r="C1474" s="4">
        <v>45478</v>
      </c>
      <c r="D1474" s="17">
        <v>45478</v>
      </c>
      <c r="E1474" s="2" t="s">
        <v>16</v>
      </c>
      <c r="F1474" s="2" t="s">
        <v>17</v>
      </c>
      <c r="G1474" s="2">
        <v>27</v>
      </c>
      <c r="H1474" s="2" t="s">
        <v>74</v>
      </c>
      <c r="I1474" s="2" t="s">
        <v>27</v>
      </c>
      <c r="J1474" s="12">
        <v>130</v>
      </c>
      <c r="K1474" s="2">
        <v>155</v>
      </c>
      <c r="L1474" s="2">
        <v>1</v>
      </c>
      <c r="M1474" s="12">
        <v>155</v>
      </c>
      <c r="N1474" s="3">
        <v>3</v>
      </c>
      <c r="O1474" s="2" t="str" cm="1">
        <f t="array" ref="O1474">_xlfn.IFS(N1474=1,"Unsatisfactory",N1474=2,"Poor",N1474=3,"Average",N1474=4,"Good",N1474=5,"Excellent")</f>
        <v>Average</v>
      </c>
      <c r="P1474"/>
      <c r="Q1474"/>
      <c r="R1474"/>
      <c r="S1474"/>
      <c r="T1474"/>
      <c r="U1474"/>
    </row>
    <row r="1475" spans="1:21">
      <c r="A1475" s="2">
        <v>177581</v>
      </c>
      <c r="B1475" s="2" t="s">
        <v>42</v>
      </c>
      <c r="C1475" s="4">
        <v>45410</v>
      </c>
      <c r="D1475" s="17">
        <v>45410</v>
      </c>
      <c r="E1475" s="2" t="s">
        <v>16</v>
      </c>
      <c r="F1475" s="2" t="s">
        <v>17</v>
      </c>
      <c r="G1475" s="2">
        <v>32</v>
      </c>
      <c r="H1475" s="2" t="s">
        <v>130</v>
      </c>
      <c r="I1475" s="2" t="s">
        <v>19</v>
      </c>
      <c r="J1475" s="12">
        <v>65</v>
      </c>
      <c r="K1475" s="2">
        <v>65</v>
      </c>
      <c r="L1475" s="2">
        <v>3</v>
      </c>
      <c r="M1475" s="12">
        <v>195</v>
      </c>
      <c r="N1475" s="3">
        <v>5</v>
      </c>
      <c r="O1475" s="2" t="str" cm="1">
        <f t="array" ref="O1475">_xlfn.IFS(N1475=1,"Unsatisfactory",N1475=2,"Poor",N1475=3,"Average",N1475=4,"Good",N1475=5,"Excellent")</f>
        <v>Excellent</v>
      </c>
      <c r="P1475"/>
      <c r="Q1475"/>
      <c r="R1475"/>
      <c r="S1475"/>
      <c r="T1475"/>
      <c r="U1475"/>
    </row>
    <row r="1476" spans="1:21">
      <c r="A1476" s="2">
        <v>198448</v>
      </c>
      <c r="B1476" s="2" t="s">
        <v>42</v>
      </c>
      <c r="C1476" s="4">
        <v>45567</v>
      </c>
      <c r="D1476" s="17">
        <v>45567</v>
      </c>
      <c r="E1476" s="2" t="s">
        <v>16</v>
      </c>
      <c r="F1476" s="2" t="s">
        <v>17</v>
      </c>
      <c r="G1476" s="2">
        <v>30</v>
      </c>
      <c r="H1476" s="2" t="s">
        <v>29</v>
      </c>
      <c r="I1476" s="2" t="s">
        <v>19</v>
      </c>
      <c r="J1476" s="12">
        <v>65</v>
      </c>
      <c r="K1476" s="2">
        <v>65</v>
      </c>
      <c r="L1476" s="2">
        <v>1</v>
      </c>
      <c r="M1476" s="12">
        <v>65</v>
      </c>
      <c r="N1476" s="3">
        <v>3</v>
      </c>
      <c r="O1476" s="2" t="str" cm="1">
        <f t="array" ref="O1476">_xlfn.IFS(N1476=1,"Unsatisfactory",N1476=2,"Poor",N1476=3,"Average",N1476=4,"Good",N1476=5,"Excellent")</f>
        <v>Average</v>
      </c>
      <c r="P1476"/>
      <c r="Q1476"/>
      <c r="R1476"/>
      <c r="S1476"/>
      <c r="T1476"/>
      <c r="U1476"/>
    </row>
    <row r="1477" spans="1:21">
      <c r="A1477" s="2">
        <v>199946</v>
      </c>
      <c r="B1477" s="2" t="s">
        <v>48</v>
      </c>
      <c r="C1477" s="4">
        <v>45257</v>
      </c>
      <c r="D1477" s="17">
        <v>45257</v>
      </c>
      <c r="E1477" s="2" t="s">
        <v>16</v>
      </c>
      <c r="F1477" s="2" t="s">
        <v>17</v>
      </c>
      <c r="G1477" s="2">
        <v>35</v>
      </c>
      <c r="H1477" s="2" t="s">
        <v>128</v>
      </c>
      <c r="I1477" s="2" t="s">
        <v>19</v>
      </c>
      <c r="J1477" s="12">
        <v>130</v>
      </c>
      <c r="K1477" s="2">
        <v>130</v>
      </c>
      <c r="L1477" s="2">
        <v>3</v>
      </c>
      <c r="M1477" s="12">
        <v>390</v>
      </c>
      <c r="N1477" s="3">
        <v>5</v>
      </c>
      <c r="O1477" s="2" t="str" cm="1">
        <f t="array" ref="O1477">_xlfn.IFS(N1477=1,"Unsatisfactory",N1477=2,"Poor",N1477=3,"Average",N1477=4,"Good",N1477=5,"Excellent")</f>
        <v>Excellent</v>
      </c>
      <c r="P1477"/>
      <c r="Q1477"/>
      <c r="R1477"/>
      <c r="S1477"/>
      <c r="T1477"/>
      <c r="U1477"/>
    </row>
    <row r="1478" spans="1:21">
      <c r="A1478" s="2">
        <v>156202</v>
      </c>
      <c r="B1478" s="2" t="s">
        <v>15</v>
      </c>
      <c r="C1478" s="4">
        <v>45400</v>
      </c>
      <c r="D1478" s="17">
        <v>45400</v>
      </c>
      <c r="E1478" s="2" t="s">
        <v>16</v>
      </c>
      <c r="F1478" s="2" t="s">
        <v>17</v>
      </c>
      <c r="G1478" s="2">
        <v>33</v>
      </c>
      <c r="H1478" s="2" t="s">
        <v>74</v>
      </c>
      <c r="I1478" s="2" t="s">
        <v>27</v>
      </c>
      <c r="J1478" s="12">
        <v>100</v>
      </c>
      <c r="K1478" s="2">
        <v>125</v>
      </c>
      <c r="L1478" s="2">
        <v>1</v>
      </c>
      <c r="M1478" s="12">
        <v>125</v>
      </c>
      <c r="N1478" s="3">
        <v>2</v>
      </c>
      <c r="O1478" s="2" t="str" cm="1">
        <f t="array" ref="O1478">_xlfn.IFS(N1478=1,"Unsatisfactory",N1478=2,"Poor",N1478=3,"Average",N1478=4,"Good",N1478=5,"Excellent")</f>
        <v>Poor</v>
      </c>
      <c r="P1478"/>
      <c r="Q1478"/>
      <c r="R1478"/>
      <c r="S1478"/>
      <c r="T1478"/>
      <c r="U1478"/>
    </row>
    <row r="1479" spans="1:21">
      <c r="A1479" s="2">
        <v>156050</v>
      </c>
      <c r="B1479" s="2" t="s">
        <v>85</v>
      </c>
      <c r="C1479" s="4">
        <v>45365</v>
      </c>
      <c r="D1479" s="17">
        <v>45365</v>
      </c>
      <c r="E1479" s="2" t="s">
        <v>24</v>
      </c>
      <c r="F1479" s="2" t="s">
        <v>17</v>
      </c>
      <c r="G1479" s="2">
        <v>29</v>
      </c>
      <c r="H1479" s="2" t="s">
        <v>58</v>
      </c>
      <c r="I1479" s="2" t="s">
        <v>27</v>
      </c>
      <c r="J1479" s="12">
        <v>23</v>
      </c>
      <c r="K1479" s="2">
        <v>63</v>
      </c>
      <c r="L1479" s="2">
        <v>2</v>
      </c>
      <c r="M1479" s="12">
        <v>126</v>
      </c>
      <c r="N1479" s="3">
        <v>1</v>
      </c>
      <c r="O1479" s="2" t="str" cm="1">
        <f t="array" ref="O1479">_xlfn.IFS(N1479=1,"Unsatisfactory",N1479=2,"Poor",N1479=3,"Average",N1479=4,"Good",N1479=5,"Excellent")</f>
        <v>Unsatisfactory</v>
      </c>
      <c r="P1479"/>
      <c r="Q1479"/>
      <c r="R1479"/>
      <c r="S1479"/>
      <c r="T1479"/>
      <c r="U1479"/>
    </row>
    <row r="1480" spans="1:21">
      <c r="A1480" s="2">
        <v>182517</v>
      </c>
      <c r="B1480" s="2" t="s">
        <v>82</v>
      </c>
      <c r="C1480" s="4">
        <v>45316</v>
      </c>
      <c r="D1480" s="17">
        <v>45316</v>
      </c>
      <c r="E1480" s="2" t="s">
        <v>37</v>
      </c>
      <c r="F1480" s="2" t="s">
        <v>17</v>
      </c>
      <c r="G1480" s="2">
        <v>32</v>
      </c>
      <c r="H1480" s="2" t="s">
        <v>79</v>
      </c>
      <c r="I1480" s="2" t="s">
        <v>27</v>
      </c>
      <c r="J1480" s="12">
        <v>20</v>
      </c>
      <c r="K1480" s="2">
        <v>60</v>
      </c>
      <c r="L1480" s="2">
        <v>3</v>
      </c>
      <c r="M1480" s="12">
        <v>180</v>
      </c>
      <c r="N1480" s="3">
        <v>3</v>
      </c>
      <c r="O1480" s="2" t="str" cm="1">
        <f t="array" ref="O1480">_xlfn.IFS(N1480=1,"Unsatisfactory",N1480=2,"Poor",N1480=3,"Average",N1480=4,"Good",N1480=5,"Excellent")</f>
        <v>Average</v>
      </c>
      <c r="P1480"/>
      <c r="Q1480"/>
      <c r="R1480"/>
      <c r="S1480"/>
      <c r="T1480"/>
      <c r="U1480"/>
    </row>
    <row r="1481" spans="1:21">
      <c r="A1481" s="2">
        <v>161105</v>
      </c>
      <c r="B1481" s="2" t="s">
        <v>36</v>
      </c>
      <c r="C1481" s="4">
        <v>45472</v>
      </c>
      <c r="D1481" s="17">
        <v>45472</v>
      </c>
      <c r="E1481" s="2" t="s">
        <v>37</v>
      </c>
      <c r="F1481" s="2" t="s">
        <v>17</v>
      </c>
      <c r="G1481" s="2">
        <v>24</v>
      </c>
      <c r="H1481" s="2" t="s">
        <v>58</v>
      </c>
      <c r="I1481" s="2" t="s">
        <v>27</v>
      </c>
      <c r="J1481" s="12">
        <v>32</v>
      </c>
      <c r="K1481" s="2">
        <v>72</v>
      </c>
      <c r="L1481" s="2">
        <v>1</v>
      </c>
      <c r="M1481" s="12">
        <v>72</v>
      </c>
      <c r="N1481" s="3">
        <v>5</v>
      </c>
      <c r="O1481" s="2" t="str" cm="1">
        <f t="array" ref="O1481">_xlfn.IFS(N1481=1,"Unsatisfactory",N1481=2,"Poor",N1481=3,"Average",N1481=4,"Good",N1481=5,"Excellent")</f>
        <v>Excellent</v>
      </c>
      <c r="P1481"/>
      <c r="Q1481"/>
      <c r="R1481"/>
      <c r="S1481"/>
      <c r="T1481"/>
      <c r="U1481"/>
    </row>
    <row r="1482" spans="1:21">
      <c r="A1482" s="2">
        <v>135736</v>
      </c>
      <c r="B1482" s="2" t="s">
        <v>30</v>
      </c>
      <c r="C1482" s="4">
        <v>45341</v>
      </c>
      <c r="D1482" s="17">
        <v>45341</v>
      </c>
      <c r="E1482" s="2" t="s">
        <v>24</v>
      </c>
      <c r="F1482" s="2" t="s">
        <v>25</v>
      </c>
      <c r="G1482" s="2">
        <v>35</v>
      </c>
      <c r="H1482" s="2" t="s">
        <v>60</v>
      </c>
      <c r="I1482" s="2" t="s">
        <v>19</v>
      </c>
      <c r="J1482" s="12">
        <v>10</v>
      </c>
      <c r="K1482" s="2">
        <v>10</v>
      </c>
      <c r="L1482" s="2">
        <v>1</v>
      </c>
      <c r="M1482" s="12">
        <v>10</v>
      </c>
      <c r="N1482" s="3">
        <v>2</v>
      </c>
      <c r="O1482" s="2" t="str" cm="1">
        <f t="array" ref="O1482">_xlfn.IFS(N1482=1,"Unsatisfactory",N1482=2,"Poor",N1482=3,"Average",N1482=4,"Good",N1482=5,"Excellent")</f>
        <v>Poor</v>
      </c>
      <c r="P1482"/>
      <c r="Q1482"/>
      <c r="R1482"/>
      <c r="S1482"/>
      <c r="T1482"/>
      <c r="U1482"/>
    </row>
    <row r="1483" spans="1:21">
      <c r="A1483" s="2">
        <v>130620</v>
      </c>
      <c r="B1483" s="2" t="s">
        <v>42</v>
      </c>
      <c r="C1483" s="4">
        <v>45566</v>
      </c>
      <c r="D1483" s="17">
        <v>45566</v>
      </c>
      <c r="E1483" s="2" t="s">
        <v>16</v>
      </c>
      <c r="F1483" s="2" t="s">
        <v>25</v>
      </c>
      <c r="G1483" s="2">
        <v>18</v>
      </c>
      <c r="H1483" s="2" t="s">
        <v>129</v>
      </c>
      <c r="I1483" s="2" t="s">
        <v>19</v>
      </c>
      <c r="J1483" s="12">
        <v>65</v>
      </c>
      <c r="K1483" s="2">
        <v>65</v>
      </c>
      <c r="L1483" s="2">
        <v>1</v>
      </c>
      <c r="M1483" s="12">
        <v>65</v>
      </c>
      <c r="N1483" s="3">
        <v>4</v>
      </c>
      <c r="O1483" s="2" t="str" cm="1">
        <f t="array" ref="O1483">_xlfn.IFS(N1483=1,"Unsatisfactory",N1483=2,"Poor",N1483=3,"Average",N1483=4,"Good",N1483=5,"Excellent")</f>
        <v>Good</v>
      </c>
      <c r="P1483"/>
      <c r="Q1483"/>
      <c r="R1483"/>
      <c r="S1483"/>
      <c r="T1483"/>
      <c r="U1483"/>
    </row>
    <row r="1484" spans="1:21">
      <c r="A1484" s="2">
        <v>166222</v>
      </c>
      <c r="B1484" s="2" t="s">
        <v>15</v>
      </c>
      <c r="C1484" s="4">
        <v>45291</v>
      </c>
      <c r="D1484" s="17">
        <v>45291</v>
      </c>
      <c r="E1484" s="2" t="s">
        <v>16</v>
      </c>
      <c r="F1484" s="2" t="s">
        <v>17</v>
      </c>
      <c r="G1484" s="2">
        <v>26</v>
      </c>
      <c r="H1484" s="2" t="s">
        <v>38</v>
      </c>
      <c r="I1484" s="2" t="s">
        <v>19</v>
      </c>
      <c r="J1484" s="12">
        <v>100</v>
      </c>
      <c r="K1484" s="2">
        <v>100</v>
      </c>
      <c r="L1484" s="2">
        <v>1</v>
      </c>
      <c r="M1484" s="12">
        <v>100</v>
      </c>
      <c r="N1484" s="3">
        <v>1</v>
      </c>
      <c r="O1484" s="2" t="str" cm="1">
        <f t="array" ref="O1484">_xlfn.IFS(N1484=1,"Unsatisfactory",N1484=2,"Poor",N1484=3,"Average",N1484=4,"Good",N1484=5,"Excellent")</f>
        <v>Unsatisfactory</v>
      </c>
      <c r="P1484"/>
      <c r="Q1484"/>
      <c r="R1484"/>
      <c r="S1484"/>
      <c r="T1484"/>
      <c r="U1484"/>
    </row>
    <row r="1485" spans="1:21">
      <c r="A1485" s="2">
        <v>122801</v>
      </c>
      <c r="B1485" s="2" t="s">
        <v>53</v>
      </c>
      <c r="C1485" s="4">
        <v>45374</v>
      </c>
      <c r="D1485" s="17">
        <v>45374</v>
      </c>
      <c r="E1485" s="2" t="s">
        <v>37</v>
      </c>
      <c r="F1485" s="2" t="s">
        <v>17</v>
      </c>
      <c r="G1485" s="2">
        <v>27</v>
      </c>
      <c r="H1485" s="2" t="s">
        <v>130</v>
      </c>
      <c r="I1485" s="2" t="s">
        <v>19</v>
      </c>
      <c r="J1485" s="12">
        <v>15</v>
      </c>
      <c r="K1485" s="2">
        <v>15</v>
      </c>
      <c r="L1485" s="2">
        <v>1</v>
      </c>
      <c r="M1485" s="12">
        <v>15</v>
      </c>
      <c r="N1485" s="3">
        <v>5</v>
      </c>
      <c r="O1485" s="2" t="str" cm="1">
        <f t="array" ref="O1485">_xlfn.IFS(N1485=1,"Unsatisfactory",N1485=2,"Poor",N1485=3,"Average",N1485=4,"Good",N1485=5,"Excellent")</f>
        <v>Excellent</v>
      </c>
      <c r="P1485"/>
      <c r="Q1485"/>
      <c r="R1485"/>
      <c r="S1485"/>
      <c r="T1485"/>
      <c r="U1485"/>
    </row>
    <row r="1486" spans="1:21">
      <c r="A1486" s="2">
        <v>184338</v>
      </c>
      <c r="B1486" s="2" t="s">
        <v>85</v>
      </c>
      <c r="C1486" s="4">
        <v>45468</v>
      </c>
      <c r="D1486" s="17">
        <v>45468</v>
      </c>
      <c r="E1486" s="2" t="s">
        <v>24</v>
      </c>
      <c r="F1486" s="2" t="s">
        <v>17</v>
      </c>
      <c r="G1486" s="2">
        <v>20</v>
      </c>
      <c r="H1486" s="2" t="s">
        <v>129</v>
      </c>
      <c r="I1486" s="2" t="s">
        <v>19</v>
      </c>
      <c r="J1486" s="12">
        <v>23</v>
      </c>
      <c r="K1486" s="2">
        <v>23</v>
      </c>
      <c r="L1486" s="2">
        <v>1</v>
      </c>
      <c r="M1486" s="12">
        <v>23</v>
      </c>
      <c r="N1486" s="3">
        <v>1</v>
      </c>
      <c r="O1486" s="2" t="str" cm="1">
        <f t="array" ref="O1486">_xlfn.IFS(N1486=1,"Unsatisfactory",N1486=2,"Poor",N1486=3,"Average",N1486=4,"Good",N1486=5,"Excellent")</f>
        <v>Unsatisfactory</v>
      </c>
      <c r="P1486"/>
      <c r="Q1486"/>
      <c r="R1486"/>
      <c r="S1486"/>
      <c r="T1486"/>
      <c r="U1486"/>
    </row>
    <row r="1487" spans="1:21">
      <c r="A1487" s="2">
        <v>168425</v>
      </c>
      <c r="B1487" s="2" t="s">
        <v>15</v>
      </c>
      <c r="C1487" s="4">
        <v>45510</v>
      </c>
      <c r="D1487" s="17">
        <v>45510</v>
      </c>
      <c r="E1487" s="2" t="s">
        <v>16</v>
      </c>
      <c r="F1487" s="2" t="s">
        <v>17</v>
      </c>
      <c r="G1487" s="2">
        <v>19</v>
      </c>
      <c r="H1487" s="2" t="s">
        <v>29</v>
      </c>
      <c r="I1487" s="2" t="s">
        <v>19</v>
      </c>
      <c r="J1487" s="12">
        <v>100</v>
      </c>
      <c r="K1487" s="2">
        <v>100</v>
      </c>
      <c r="L1487" s="2">
        <v>3</v>
      </c>
      <c r="M1487" s="12">
        <v>300</v>
      </c>
      <c r="N1487" s="3">
        <v>3</v>
      </c>
      <c r="O1487" s="2" t="str" cm="1">
        <f t="array" ref="O1487">_xlfn.IFS(N1487=1,"Unsatisfactory",N1487=2,"Poor",N1487=3,"Average",N1487=4,"Good",N1487=5,"Excellent")</f>
        <v>Average</v>
      </c>
      <c r="P1487"/>
      <c r="Q1487"/>
      <c r="R1487"/>
      <c r="S1487"/>
      <c r="T1487"/>
      <c r="U1487"/>
    </row>
    <row r="1488" spans="1:21">
      <c r="A1488" s="2">
        <v>168689</v>
      </c>
      <c r="B1488" s="2" t="s">
        <v>23</v>
      </c>
      <c r="C1488" s="4">
        <v>45254</v>
      </c>
      <c r="D1488" s="17">
        <v>45254</v>
      </c>
      <c r="E1488" s="2" t="s">
        <v>24</v>
      </c>
      <c r="F1488" s="2" t="s">
        <v>17</v>
      </c>
      <c r="G1488" s="2">
        <v>28</v>
      </c>
      <c r="H1488" s="2" t="s">
        <v>58</v>
      </c>
      <c r="I1488" s="2" t="s">
        <v>27</v>
      </c>
      <c r="J1488" s="12">
        <v>9</v>
      </c>
      <c r="K1488" s="2">
        <v>49</v>
      </c>
      <c r="L1488" s="2">
        <v>1</v>
      </c>
      <c r="M1488" s="12">
        <v>49</v>
      </c>
      <c r="N1488" s="3">
        <v>1</v>
      </c>
      <c r="O1488" s="2" t="str" cm="1">
        <f t="array" ref="O1488">_xlfn.IFS(N1488=1,"Unsatisfactory",N1488=2,"Poor",N1488=3,"Average",N1488=4,"Good",N1488=5,"Excellent")</f>
        <v>Unsatisfactory</v>
      </c>
      <c r="P1488"/>
      <c r="Q1488"/>
      <c r="R1488"/>
      <c r="S1488"/>
      <c r="T1488"/>
      <c r="U1488"/>
    </row>
    <row r="1489" spans="1:21">
      <c r="A1489" s="2">
        <v>193095</v>
      </c>
      <c r="B1489" s="2" t="s">
        <v>53</v>
      </c>
      <c r="C1489" s="4">
        <v>45285</v>
      </c>
      <c r="D1489" s="17">
        <v>45285</v>
      </c>
      <c r="E1489" s="2" t="s">
        <v>37</v>
      </c>
      <c r="F1489" s="2" t="s">
        <v>17</v>
      </c>
      <c r="G1489" s="2">
        <v>26</v>
      </c>
      <c r="H1489" s="2" t="s">
        <v>118</v>
      </c>
      <c r="I1489" s="2" t="s">
        <v>19</v>
      </c>
      <c r="J1489" s="12">
        <v>15</v>
      </c>
      <c r="K1489" s="2">
        <v>15</v>
      </c>
      <c r="L1489" s="2">
        <v>2</v>
      </c>
      <c r="M1489" s="12">
        <v>30</v>
      </c>
      <c r="N1489" s="3">
        <v>4</v>
      </c>
      <c r="O1489" s="2" t="str" cm="1">
        <f t="array" ref="O1489">_xlfn.IFS(N1489=1,"Unsatisfactory",N1489=2,"Poor",N1489=3,"Average",N1489=4,"Good",N1489=5,"Excellent")</f>
        <v>Good</v>
      </c>
      <c r="P1489"/>
      <c r="Q1489"/>
      <c r="R1489"/>
      <c r="S1489"/>
      <c r="T1489"/>
      <c r="U1489"/>
    </row>
    <row r="1490" spans="1:21">
      <c r="A1490" s="2">
        <v>176452</v>
      </c>
      <c r="B1490" s="2" t="s">
        <v>36</v>
      </c>
      <c r="C1490" s="4">
        <v>45358</v>
      </c>
      <c r="D1490" s="17">
        <v>45358</v>
      </c>
      <c r="E1490" s="2" t="s">
        <v>37</v>
      </c>
      <c r="F1490" s="2" t="s">
        <v>17</v>
      </c>
      <c r="G1490" s="2">
        <v>31</v>
      </c>
      <c r="H1490" s="2" t="s">
        <v>131</v>
      </c>
      <c r="I1490" s="2" t="s">
        <v>27</v>
      </c>
      <c r="J1490" s="12">
        <v>32</v>
      </c>
      <c r="K1490" s="2">
        <v>102</v>
      </c>
      <c r="L1490" s="2">
        <v>1</v>
      </c>
      <c r="M1490" s="12">
        <v>102</v>
      </c>
      <c r="N1490" s="3">
        <v>5</v>
      </c>
      <c r="O1490" s="2" t="str" cm="1">
        <f t="array" ref="O1490">_xlfn.IFS(N1490=1,"Unsatisfactory",N1490=2,"Poor",N1490=3,"Average",N1490=4,"Good",N1490=5,"Excellent")</f>
        <v>Excellent</v>
      </c>
      <c r="P1490"/>
      <c r="Q1490"/>
      <c r="R1490"/>
      <c r="S1490"/>
      <c r="T1490"/>
      <c r="U1490"/>
    </row>
    <row r="1491" spans="1:21">
      <c r="A1491" s="2">
        <v>120922</v>
      </c>
      <c r="B1491" s="2" t="s">
        <v>78</v>
      </c>
      <c r="C1491" s="4">
        <v>45559</v>
      </c>
      <c r="D1491" s="17">
        <v>45559</v>
      </c>
      <c r="E1491" s="2" t="s">
        <v>37</v>
      </c>
      <c r="F1491" s="2" t="s">
        <v>17</v>
      </c>
      <c r="G1491" s="2">
        <v>24</v>
      </c>
      <c r="H1491" s="2" t="s">
        <v>38</v>
      </c>
      <c r="I1491" s="2" t="s">
        <v>19</v>
      </c>
      <c r="J1491" s="12">
        <v>50</v>
      </c>
      <c r="K1491" s="2">
        <v>50</v>
      </c>
      <c r="L1491" s="2">
        <v>1</v>
      </c>
      <c r="M1491" s="12">
        <v>50</v>
      </c>
      <c r="N1491" s="3">
        <v>1</v>
      </c>
      <c r="O1491" s="2" t="str" cm="1">
        <f t="array" ref="O1491">_xlfn.IFS(N1491=1,"Unsatisfactory",N1491=2,"Poor",N1491=3,"Average",N1491=4,"Good",N1491=5,"Excellent")</f>
        <v>Unsatisfactory</v>
      </c>
      <c r="P1491"/>
      <c r="Q1491"/>
      <c r="R1491"/>
      <c r="S1491"/>
      <c r="T1491"/>
      <c r="U1491"/>
    </row>
    <row r="1492" spans="1:21">
      <c r="A1492" s="2">
        <v>147277</v>
      </c>
      <c r="B1492" s="2" t="s">
        <v>36</v>
      </c>
      <c r="C1492" s="4">
        <v>45593</v>
      </c>
      <c r="D1492" s="17">
        <v>45593</v>
      </c>
      <c r="E1492" s="2" t="s">
        <v>37</v>
      </c>
      <c r="F1492" s="2" t="s">
        <v>25</v>
      </c>
      <c r="G1492" s="2">
        <v>33</v>
      </c>
      <c r="H1492" s="2" t="s">
        <v>115</v>
      </c>
      <c r="I1492" s="2" t="s">
        <v>19</v>
      </c>
      <c r="J1492" s="12">
        <v>32</v>
      </c>
      <c r="K1492" s="2">
        <v>32</v>
      </c>
      <c r="L1492" s="2">
        <v>1</v>
      </c>
      <c r="M1492" s="12">
        <v>32</v>
      </c>
      <c r="N1492" s="3">
        <v>4</v>
      </c>
      <c r="O1492" s="2" t="str" cm="1">
        <f t="array" ref="O1492">_xlfn.IFS(N1492=1,"Unsatisfactory",N1492=2,"Poor",N1492=3,"Average",N1492=4,"Good",N1492=5,"Excellent")</f>
        <v>Good</v>
      </c>
      <c r="P1492"/>
      <c r="Q1492"/>
      <c r="R1492"/>
      <c r="S1492"/>
      <c r="T1492"/>
      <c r="U1492"/>
    </row>
    <row r="1493" spans="1:21">
      <c r="A1493" s="2">
        <v>196604</v>
      </c>
      <c r="B1493" s="2" t="s">
        <v>30</v>
      </c>
      <c r="C1493" s="4">
        <v>45429</v>
      </c>
      <c r="D1493" s="17">
        <v>45429</v>
      </c>
      <c r="E1493" s="2" t="s">
        <v>24</v>
      </c>
      <c r="F1493" s="2" t="s">
        <v>17</v>
      </c>
      <c r="G1493" s="2">
        <v>19</v>
      </c>
      <c r="H1493" s="2" t="s">
        <v>131</v>
      </c>
      <c r="I1493" s="2" t="s">
        <v>27</v>
      </c>
      <c r="J1493" s="12">
        <v>10</v>
      </c>
      <c r="K1493" s="2">
        <v>80</v>
      </c>
      <c r="L1493" s="2">
        <v>3</v>
      </c>
      <c r="M1493" s="12">
        <v>240</v>
      </c>
      <c r="N1493" s="3">
        <v>5</v>
      </c>
      <c r="O1493" s="2" t="str" cm="1">
        <f t="array" ref="O1493">_xlfn.IFS(N1493=1,"Unsatisfactory",N1493=2,"Poor",N1493=3,"Average",N1493=4,"Good",N1493=5,"Excellent")</f>
        <v>Excellent</v>
      </c>
      <c r="P1493"/>
      <c r="Q1493"/>
      <c r="R1493"/>
      <c r="S1493"/>
      <c r="T1493"/>
      <c r="U1493"/>
    </row>
    <row r="1494" spans="1:21">
      <c r="A1494" s="2">
        <v>157259</v>
      </c>
      <c r="B1494" s="2" t="s">
        <v>42</v>
      </c>
      <c r="C1494" s="4">
        <v>45258</v>
      </c>
      <c r="D1494" s="17">
        <v>45258</v>
      </c>
      <c r="E1494" s="2" t="s">
        <v>16</v>
      </c>
      <c r="F1494" s="2" t="s">
        <v>17</v>
      </c>
      <c r="G1494" s="2">
        <v>28</v>
      </c>
      <c r="H1494" s="2" t="s">
        <v>128</v>
      </c>
      <c r="I1494" s="2" t="s">
        <v>19</v>
      </c>
      <c r="J1494" s="12">
        <v>65</v>
      </c>
      <c r="K1494" s="2">
        <v>65</v>
      </c>
      <c r="L1494" s="2">
        <v>1</v>
      </c>
      <c r="M1494" s="12">
        <v>65</v>
      </c>
      <c r="N1494" s="3">
        <v>3</v>
      </c>
      <c r="O1494" s="2" t="str" cm="1">
        <f t="array" ref="O1494">_xlfn.IFS(N1494=1,"Unsatisfactory",N1494=2,"Poor",N1494=3,"Average",N1494=4,"Good",N1494=5,"Excellent")</f>
        <v>Average</v>
      </c>
      <c r="P1494"/>
      <c r="Q1494"/>
      <c r="R1494"/>
      <c r="S1494"/>
      <c r="T1494"/>
      <c r="U1494"/>
    </row>
    <row r="1495" spans="1:21">
      <c r="A1495" s="2">
        <v>122726</v>
      </c>
      <c r="B1495" s="2" t="s">
        <v>15</v>
      </c>
      <c r="C1495" s="4">
        <v>45343</v>
      </c>
      <c r="D1495" s="17">
        <v>45343</v>
      </c>
      <c r="E1495" s="2" t="s">
        <v>16</v>
      </c>
      <c r="F1495" s="2" t="s">
        <v>17</v>
      </c>
      <c r="G1495" s="2">
        <v>32</v>
      </c>
      <c r="H1495" s="2" t="s">
        <v>31</v>
      </c>
      <c r="I1495" s="2" t="s">
        <v>19</v>
      </c>
      <c r="J1495" s="12">
        <v>100</v>
      </c>
      <c r="K1495" s="2">
        <v>100</v>
      </c>
      <c r="L1495" s="2">
        <v>1</v>
      </c>
      <c r="M1495" s="12">
        <v>100</v>
      </c>
      <c r="N1495" s="3">
        <v>4</v>
      </c>
      <c r="O1495" s="2" t="str" cm="1">
        <f t="array" ref="O1495">_xlfn.IFS(N1495=1,"Unsatisfactory",N1495=2,"Poor",N1495=3,"Average",N1495=4,"Good",N1495=5,"Excellent")</f>
        <v>Good</v>
      </c>
      <c r="P1495"/>
      <c r="Q1495"/>
      <c r="R1495"/>
      <c r="S1495"/>
      <c r="T1495"/>
      <c r="U1495"/>
    </row>
    <row r="1496" spans="1:21">
      <c r="A1496" s="2">
        <v>198982</v>
      </c>
      <c r="B1496" s="2" t="s">
        <v>30</v>
      </c>
      <c r="C1496" s="4">
        <v>45583</v>
      </c>
      <c r="D1496" s="17">
        <v>45583</v>
      </c>
      <c r="E1496" s="2" t="s">
        <v>24</v>
      </c>
      <c r="F1496" s="2" t="s">
        <v>17</v>
      </c>
      <c r="G1496" s="2">
        <v>20</v>
      </c>
      <c r="H1496" s="2" t="s">
        <v>58</v>
      </c>
      <c r="I1496" s="2" t="s">
        <v>27</v>
      </c>
      <c r="J1496" s="12">
        <v>10</v>
      </c>
      <c r="K1496" s="2">
        <v>50</v>
      </c>
      <c r="L1496" s="2">
        <v>1</v>
      </c>
      <c r="M1496" s="12">
        <v>50</v>
      </c>
      <c r="N1496" s="3">
        <v>5</v>
      </c>
      <c r="O1496" s="2" t="str" cm="1">
        <f t="array" ref="O1496">_xlfn.IFS(N1496=1,"Unsatisfactory",N1496=2,"Poor",N1496=3,"Average",N1496=4,"Good",N1496=5,"Excellent")</f>
        <v>Excellent</v>
      </c>
      <c r="P1496"/>
      <c r="Q1496"/>
      <c r="R1496"/>
      <c r="S1496"/>
      <c r="T1496"/>
      <c r="U1496"/>
    </row>
    <row r="1497" spans="1:21">
      <c r="A1497" s="2">
        <v>185677</v>
      </c>
      <c r="B1497" s="2" t="s">
        <v>23</v>
      </c>
      <c r="C1497" s="4">
        <v>45371</v>
      </c>
      <c r="D1497" s="17">
        <v>45371</v>
      </c>
      <c r="E1497" s="2" t="s">
        <v>24</v>
      </c>
      <c r="F1497" s="2" t="s">
        <v>17</v>
      </c>
      <c r="G1497" s="2">
        <v>27</v>
      </c>
      <c r="H1497" s="2" t="s">
        <v>31</v>
      </c>
      <c r="I1497" s="2" t="s">
        <v>19</v>
      </c>
      <c r="J1497" s="12">
        <v>9</v>
      </c>
      <c r="K1497" s="2">
        <v>9</v>
      </c>
      <c r="L1497" s="2">
        <v>2</v>
      </c>
      <c r="M1497" s="12">
        <v>18</v>
      </c>
      <c r="N1497" s="3">
        <v>5</v>
      </c>
      <c r="O1497" s="2" t="str" cm="1">
        <f t="array" ref="O1497">_xlfn.IFS(N1497=1,"Unsatisfactory",N1497=2,"Poor",N1497=3,"Average",N1497=4,"Good",N1497=5,"Excellent")</f>
        <v>Excellent</v>
      </c>
      <c r="P1497"/>
      <c r="Q1497"/>
      <c r="R1497"/>
      <c r="S1497"/>
      <c r="T1497"/>
      <c r="U1497"/>
    </row>
    <row r="1498" spans="1:21">
      <c r="A1498" s="2">
        <v>195087</v>
      </c>
      <c r="B1498" s="2" t="s">
        <v>23</v>
      </c>
      <c r="C1498" s="4">
        <v>45386</v>
      </c>
      <c r="D1498" s="17">
        <v>45386</v>
      </c>
      <c r="E1498" s="2" t="s">
        <v>24</v>
      </c>
      <c r="F1498" s="2" t="s">
        <v>17</v>
      </c>
      <c r="G1498" s="2">
        <v>19</v>
      </c>
      <c r="H1498" s="2" t="s">
        <v>44</v>
      </c>
      <c r="I1498" s="2" t="s">
        <v>27</v>
      </c>
      <c r="J1498" s="12">
        <v>9</v>
      </c>
      <c r="K1498" s="2">
        <v>34</v>
      </c>
      <c r="L1498" s="2">
        <v>1</v>
      </c>
      <c r="M1498" s="12">
        <v>34</v>
      </c>
      <c r="N1498" s="3">
        <v>4</v>
      </c>
      <c r="O1498" s="2" t="str" cm="1">
        <f t="array" ref="O1498">_xlfn.IFS(N1498=1,"Unsatisfactory",N1498=2,"Poor",N1498=3,"Average",N1498=4,"Good",N1498=5,"Excellent")</f>
        <v>Good</v>
      </c>
      <c r="P1498"/>
      <c r="Q1498"/>
      <c r="R1498"/>
      <c r="S1498"/>
      <c r="T1498"/>
      <c r="U1498"/>
    </row>
    <row r="1499" spans="1:21">
      <c r="A1499" s="2">
        <v>123555</v>
      </c>
      <c r="B1499" s="2" t="s">
        <v>53</v>
      </c>
      <c r="C1499" s="4">
        <v>45332</v>
      </c>
      <c r="D1499" s="17">
        <v>45332</v>
      </c>
      <c r="E1499" s="2" t="s">
        <v>37</v>
      </c>
      <c r="F1499" s="2" t="s">
        <v>25</v>
      </c>
      <c r="G1499" s="2">
        <v>18</v>
      </c>
      <c r="H1499" s="2" t="s">
        <v>29</v>
      </c>
      <c r="I1499" s="2" t="s">
        <v>19</v>
      </c>
      <c r="J1499" s="12">
        <v>15</v>
      </c>
      <c r="K1499" s="2">
        <v>15</v>
      </c>
      <c r="L1499" s="2">
        <v>2</v>
      </c>
      <c r="M1499" s="12">
        <v>30</v>
      </c>
      <c r="N1499" s="3">
        <v>4</v>
      </c>
      <c r="O1499" s="2" t="str" cm="1">
        <f t="array" ref="O1499">_xlfn.IFS(N1499=1,"Unsatisfactory",N1499=2,"Poor",N1499=3,"Average",N1499=4,"Good",N1499=5,"Excellent")</f>
        <v>Good</v>
      </c>
      <c r="P1499"/>
      <c r="Q1499"/>
      <c r="R1499"/>
      <c r="S1499"/>
      <c r="T1499"/>
      <c r="U1499"/>
    </row>
    <row r="1500" spans="1:21">
      <c r="A1500" s="2">
        <v>158178</v>
      </c>
      <c r="B1500" s="2" t="s">
        <v>42</v>
      </c>
      <c r="C1500" s="4">
        <v>45483</v>
      </c>
      <c r="D1500" s="17">
        <v>45483</v>
      </c>
      <c r="E1500" s="2" t="s">
        <v>16</v>
      </c>
      <c r="F1500" s="2" t="s">
        <v>17</v>
      </c>
      <c r="G1500" s="2">
        <v>19</v>
      </c>
      <c r="H1500" s="2" t="s">
        <v>56</v>
      </c>
      <c r="I1500" s="2" t="s">
        <v>19</v>
      </c>
      <c r="J1500" s="12">
        <v>65</v>
      </c>
      <c r="K1500" s="2">
        <v>65</v>
      </c>
      <c r="L1500" s="2">
        <v>1</v>
      </c>
      <c r="M1500" s="12">
        <v>65</v>
      </c>
      <c r="N1500" s="3">
        <v>4</v>
      </c>
      <c r="O1500" s="2" t="str" cm="1">
        <f t="array" ref="O1500">_xlfn.IFS(N1500=1,"Unsatisfactory",N1500=2,"Poor",N1500=3,"Average",N1500=4,"Good",N1500=5,"Excellent")</f>
        <v>Good</v>
      </c>
      <c r="P1500"/>
      <c r="Q1500"/>
      <c r="R1500"/>
      <c r="S1500"/>
      <c r="T1500"/>
      <c r="U1500"/>
    </row>
    <row r="1501" spans="1:21">
      <c r="A1501" s="2">
        <v>184741</v>
      </c>
      <c r="B1501" s="2" t="s">
        <v>53</v>
      </c>
      <c r="C1501" s="4">
        <v>45454</v>
      </c>
      <c r="D1501" s="17">
        <v>45454</v>
      </c>
      <c r="E1501" s="2" t="s">
        <v>37</v>
      </c>
      <c r="F1501" s="2" t="s">
        <v>17</v>
      </c>
      <c r="G1501" s="2">
        <v>21</v>
      </c>
      <c r="H1501" s="2" t="s">
        <v>60</v>
      </c>
      <c r="I1501" s="2" t="s">
        <v>19</v>
      </c>
      <c r="J1501" s="12">
        <v>15</v>
      </c>
      <c r="K1501" s="2">
        <v>15</v>
      </c>
      <c r="L1501" s="2">
        <v>1</v>
      </c>
      <c r="M1501" s="12">
        <v>15</v>
      </c>
      <c r="N1501" s="3">
        <v>5</v>
      </c>
      <c r="O1501" s="2" t="str" cm="1">
        <f t="array" ref="O1501">_xlfn.IFS(N1501=1,"Unsatisfactory",N1501=2,"Poor",N1501=3,"Average",N1501=4,"Good",N1501=5,"Excellent")</f>
        <v>Excellent</v>
      </c>
      <c r="P1501"/>
      <c r="Q1501"/>
      <c r="R1501"/>
      <c r="S1501"/>
      <c r="T1501"/>
      <c r="U1501"/>
    </row>
    <row r="1502" spans="1:21">
      <c r="A1502" s="2">
        <v>160548</v>
      </c>
      <c r="B1502" s="2" t="s">
        <v>36</v>
      </c>
      <c r="C1502" s="4">
        <v>45272</v>
      </c>
      <c r="D1502" s="17">
        <v>45272</v>
      </c>
      <c r="E1502" s="2" t="s">
        <v>37</v>
      </c>
      <c r="F1502" s="2" t="s">
        <v>25</v>
      </c>
      <c r="G1502" s="2">
        <v>32</v>
      </c>
      <c r="H1502" s="2" t="s">
        <v>56</v>
      </c>
      <c r="I1502" s="2" t="s">
        <v>19</v>
      </c>
      <c r="J1502" s="12">
        <v>32</v>
      </c>
      <c r="K1502" s="2">
        <v>32</v>
      </c>
      <c r="L1502" s="2">
        <v>2</v>
      </c>
      <c r="M1502" s="12">
        <v>64</v>
      </c>
      <c r="N1502" s="3">
        <v>5</v>
      </c>
      <c r="O1502" s="2" t="str" cm="1">
        <f t="array" ref="O1502">_xlfn.IFS(N1502=1,"Unsatisfactory",N1502=2,"Poor",N1502=3,"Average",N1502=4,"Good",N1502=5,"Excellent")</f>
        <v>Excellent</v>
      </c>
      <c r="P1502"/>
      <c r="Q1502"/>
      <c r="R1502"/>
      <c r="S1502"/>
      <c r="T1502"/>
      <c r="U1502"/>
    </row>
    <row r="1503" spans="1:21">
      <c r="A1503" s="2">
        <v>122132</v>
      </c>
      <c r="B1503" s="2" t="s">
        <v>15</v>
      </c>
      <c r="C1503" s="4">
        <v>45473</v>
      </c>
      <c r="D1503" s="17">
        <v>45473</v>
      </c>
      <c r="E1503" s="2" t="s">
        <v>16</v>
      </c>
      <c r="F1503" s="2" t="s">
        <v>25</v>
      </c>
      <c r="G1503" s="2">
        <v>34</v>
      </c>
      <c r="H1503" s="2" t="s">
        <v>31</v>
      </c>
      <c r="I1503" s="2" t="s">
        <v>19</v>
      </c>
      <c r="J1503" s="12">
        <v>100</v>
      </c>
      <c r="K1503" s="2">
        <v>100</v>
      </c>
      <c r="L1503" s="2">
        <v>4</v>
      </c>
      <c r="M1503" s="12">
        <v>400</v>
      </c>
      <c r="N1503" s="3">
        <v>4</v>
      </c>
      <c r="O1503" s="2" t="str" cm="1">
        <f t="array" ref="O1503">_xlfn.IFS(N1503=1,"Unsatisfactory",N1503=2,"Poor",N1503=3,"Average",N1503=4,"Good",N1503=5,"Excellent")</f>
        <v>Good</v>
      </c>
      <c r="P1503"/>
      <c r="Q1503"/>
      <c r="R1503"/>
      <c r="S1503"/>
      <c r="T1503"/>
      <c r="U1503"/>
    </row>
    <row r="1504" spans="1:21">
      <c r="A1504" s="2">
        <v>153257</v>
      </c>
      <c r="B1504" s="2" t="s">
        <v>15</v>
      </c>
      <c r="C1504" s="4">
        <v>45435</v>
      </c>
      <c r="D1504" s="17">
        <v>45435</v>
      </c>
      <c r="E1504" s="2" t="s">
        <v>16</v>
      </c>
      <c r="F1504" s="2" t="s">
        <v>25</v>
      </c>
      <c r="G1504" s="2">
        <v>23</v>
      </c>
      <c r="H1504" s="2" t="s">
        <v>31</v>
      </c>
      <c r="I1504" s="2" t="s">
        <v>19</v>
      </c>
      <c r="J1504" s="12">
        <v>100</v>
      </c>
      <c r="K1504" s="2">
        <v>100</v>
      </c>
      <c r="L1504" s="2">
        <v>3</v>
      </c>
      <c r="M1504" s="12">
        <v>300</v>
      </c>
      <c r="N1504" s="3">
        <v>1</v>
      </c>
      <c r="O1504" s="2" t="str" cm="1">
        <f t="array" ref="O1504">_xlfn.IFS(N1504=1,"Unsatisfactory",N1504=2,"Poor",N1504=3,"Average",N1504=4,"Good",N1504=5,"Excellent")</f>
        <v>Unsatisfactory</v>
      </c>
      <c r="P1504"/>
      <c r="Q1504"/>
      <c r="R1504"/>
      <c r="S1504"/>
      <c r="T1504"/>
      <c r="U1504"/>
    </row>
    <row r="1505" spans="1:21">
      <c r="A1505" s="2">
        <v>169538</v>
      </c>
      <c r="B1505" s="2" t="s">
        <v>42</v>
      </c>
      <c r="C1505" s="4">
        <v>45377</v>
      </c>
      <c r="D1505" s="17">
        <v>45377</v>
      </c>
      <c r="E1505" s="2" t="s">
        <v>16</v>
      </c>
      <c r="F1505" s="2" t="s">
        <v>25</v>
      </c>
      <c r="G1505" s="2">
        <v>31</v>
      </c>
      <c r="H1505" s="2" t="s">
        <v>118</v>
      </c>
      <c r="I1505" s="2" t="s">
        <v>19</v>
      </c>
      <c r="J1505" s="12">
        <v>65</v>
      </c>
      <c r="K1505" s="2">
        <v>65</v>
      </c>
      <c r="L1505" s="2">
        <v>2</v>
      </c>
      <c r="M1505" s="12">
        <v>130</v>
      </c>
      <c r="N1505" s="3">
        <v>4</v>
      </c>
      <c r="O1505" s="2" t="str" cm="1">
        <f t="array" ref="O1505">_xlfn.IFS(N1505=1,"Unsatisfactory",N1505=2,"Poor",N1505=3,"Average",N1505=4,"Good",N1505=5,"Excellent")</f>
        <v>Good</v>
      </c>
      <c r="P1505"/>
      <c r="Q1505"/>
      <c r="R1505"/>
      <c r="S1505"/>
      <c r="T1505"/>
      <c r="U1505"/>
    </row>
    <row r="1506" spans="1:21">
      <c r="A1506" s="2">
        <v>126859</v>
      </c>
      <c r="B1506" s="2" t="s">
        <v>50</v>
      </c>
      <c r="C1506" s="4">
        <v>45385</v>
      </c>
      <c r="D1506" s="17">
        <v>45385</v>
      </c>
      <c r="E1506" s="2" t="s">
        <v>16</v>
      </c>
      <c r="F1506" s="2" t="s">
        <v>17</v>
      </c>
      <c r="G1506" s="2">
        <v>31</v>
      </c>
      <c r="H1506" s="2" t="s">
        <v>131</v>
      </c>
      <c r="I1506" s="2" t="s">
        <v>27</v>
      </c>
      <c r="J1506" s="12">
        <v>97</v>
      </c>
      <c r="K1506" s="2">
        <v>167</v>
      </c>
      <c r="L1506" s="2">
        <v>1</v>
      </c>
      <c r="M1506" s="12">
        <v>167</v>
      </c>
      <c r="N1506" s="3">
        <v>4</v>
      </c>
      <c r="O1506" s="2" t="str" cm="1">
        <f t="array" ref="O1506">_xlfn.IFS(N1506=1,"Unsatisfactory",N1506=2,"Poor",N1506=3,"Average",N1506=4,"Good",N1506=5,"Excellent")</f>
        <v>Good</v>
      </c>
      <c r="P1506"/>
      <c r="Q1506"/>
      <c r="R1506"/>
      <c r="S1506"/>
      <c r="T1506"/>
      <c r="U1506"/>
    </row>
    <row r="1507" spans="1:21">
      <c r="A1507" s="2">
        <v>188585</v>
      </c>
      <c r="B1507" s="2" t="s">
        <v>42</v>
      </c>
      <c r="C1507" s="4">
        <v>45493</v>
      </c>
      <c r="D1507" s="17">
        <v>45493</v>
      </c>
      <c r="E1507" s="2" t="s">
        <v>16</v>
      </c>
      <c r="F1507" s="2" t="s">
        <v>17</v>
      </c>
      <c r="G1507" s="2">
        <v>35</v>
      </c>
      <c r="H1507" s="2" t="s">
        <v>115</v>
      </c>
      <c r="I1507" s="2" t="s">
        <v>19</v>
      </c>
      <c r="J1507" s="12">
        <v>65</v>
      </c>
      <c r="K1507" s="2">
        <v>65</v>
      </c>
      <c r="L1507" s="2">
        <v>4</v>
      </c>
      <c r="M1507" s="12">
        <v>260</v>
      </c>
      <c r="N1507" s="3">
        <v>4</v>
      </c>
      <c r="O1507" s="2" t="str" cm="1">
        <f t="array" ref="O1507">_xlfn.IFS(N1507=1,"Unsatisfactory",N1507=2,"Poor",N1507=3,"Average",N1507=4,"Good",N1507=5,"Excellent")</f>
        <v>Good</v>
      </c>
      <c r="P1507"/>
      <c r="Q1507"/>
      <c r="R1507"/>
      <c r="S1507"/>
      <c r="T1507"/>
      <c r="U1507"/>
    </row>
    <row r="1508" spans="1:21">
      <c r="A1508" s="2">
        <v>166769</v>
      </c>
      <c r="B1508" s="2" t="s">
        <v>23</v>
      </c>
      <c r="C1508" s="4">
        <v>45432</v>
      </c>
      <c r="D1508" s="17">
        <v>45432</v>
      </c>
      <c r="E1508" s="2" t="s">
        <v>24</v>
      </c>
      <c r="F1508" s="2" t="s">
        <v>17</v>
      </c>
      <c r="G1508" s="2">
        <v>34</v>
      </c>
      <c r="H1508" s="2" t="s">
        <v>58</v>
      </c>
      <c r="I1508" s="2" t="s">
        <v>27</v>
      </c>
      <c r="J1508" s="12">
        <v>9</v>
      </c>
      <c r="K1508" s="2">
        <v>49</v>
      </c>
      <c r="L1508" s="2">
        <v>4</v>
      </c>
      <c r="M1508" s="12">
        <v>196</v>
      </c>
      <c r="N1508" s="3">
        <v>5</v>
      </c>
      <c r="O1508" s="2" t="str" cm="1">
        <f t="array" ref="O1508">_xlfn.IFS(N1508=1,"Unsatisfactory",N1508=2,"Poor",N1508=3,"Average",N1508=4,"Good",N1508=5,"Excellent")</f>
        <v>Excellent</v>
      </c>
      <c r="P1508"/>
      <c r="Q1508"/>
      <c r="R1508"/>
      <c r="S1508"/>
      <c r="T1508"/>
      <c r="U1508"/>
    </row>
    <row r="1509" spans="1:21">
      <c r="A1509" s="2">
        <v>151247</v>
      </c>
      <c r="B1509" s="2" t="s">
        <v>76</v>
      </c>
      <c r="C1509" s="4">
        <v>45370</v>
      </c>
      <c r="D1509" s="17">
        <v>45370</v>
      </c>
      <c r="E1509" s="2" t="s">
        <v>37</v>
      </c>
      <c r="F1509" s="2" t="s">
        <v>17</v>
      </c>
      <c r="G1509" s="2">
        <v>21</v>
      </c>
      <c r="H1509" s="2" t="s">
        <v>29</v>
      </c>
      <c r="I1509" s="2" t="s">
        <v>19</v>
      </c>
      <c r="J1509" s="12">
        <v>45</v>
      </c>
      <c r="K1509" s="2">
        <v>45</v>
      </c>
      <c r="L1509" s="2">
        <v>3</v>
      </c>
      <c r="M1509" s="12">
        <v>135</v>
      </c>
      <c r="N1509" s="3">
        <v>4</v>
      </c>
      <c r="O1509" s="2" t="str" cm="1">
        <f t="array" ref="O1509">_xlfn.IFS(N1509=1,"Unsatisfactory",N1509=2,"Poor",N1509=3,"Average",N1509=4,"Good",N1509=5,"Excellent")</f>
        <v>Good</v>
      </c>
      <c r="P1509"/>
      <c r="Q1509"/>
      <c r="R1509"/>
      <c r="S1509"/>
      <c r="T1509"/>
      <c r="U1509"/>
    </row>
    <row r="1510" spans="1:21">
      <c r="A1510" s="2">
        <v>174540</v>
      </c>
      <c r="B1510" s="2" t="s">
        <v>36</v>
      </c>
      <c r="C1510" s="4">
        <v>45276</v>
      </c>
      <c r="D1510" s="17">
        <v>45276</v>
      </c>
      <c r="E1510" s="2" t="s">
        <v>37</v>
      </c>
      <c r="F1510" s="2" t="s">
        <v>17</v>
      </c>
      <c r="G1510" s="2">
        <v>19</v>
      </c>
      <c r="H1510" s="2" t="s">
        <v>128</v>
      </c>
      <c r="I1510" s="2" t="s">
        <v>19</v>
      </c>
      <c r="J1510" s="12">
        <v>32</v>
      </c>
      <c r="K1510" s="2">
        <v>32</v>
      </c>
      <c r="L1510" s="2">
        <v>1</v>
      </c>
      <c r="M1510" s="12">
        <v>32</v>
      </c>
      <c r="N1510" s="3">
        <v>1</v>
      </c>
      <c r="O1510" s="2" t="str" cm="1">
        <f t="array" ref="O1510">_xlfn.IFS(N1510=1,"Unsatisfactory",N1510=2,"Poor",N1510=3,"Average",N1510=4,"Good",N1510=5,"Excellent")</f>
        <v>Unsatisfactory</v>
      </c>
      <c r="P1510"/>
      <c r="Q1510"/>
      <c r="R1510"/>
      <c r="S1510"/>
      <c r="T1510"/>
      <c r="U1510"/>
    </row>
    <row r="1511" spans="1:21">
      <c r="A1511" s="2">
        <v>141187</v>
      </c>
      <c r="B1511" s="2" t="s">
        <v>30</v>
      </c>
      <c r="C1511" s="4">
        <v>45482</v>
      </c>
      <c r="D1511" s="17">
        <v>45482</v>
      </c>
      <c r="E1511" s="2" t="s">
        <v>24</v>
      </c>
      <c r="F1511" s="2" t="s">
        <v>25</v>
      </c>
      <c r="G1511" s="2">
        <v>30</v>
      </c>
      <c r="H1511" s="2" t="s">
        <v>38</v>
      </c>
      <c r="I1511" s="2" t="s">
        <v>19</v>
      </c>
      <c r="J1511" s="12">
        <v>10</v>
      </c>
      <c r="K1511" s="2">
        <v>10</v>
      </c>
      <c r="L1511" s="2">
        <v>1</v>
      </c>
      <c r="M1511" s="12">
        <v>10</v>
      </c>
      <c r="N1511" s="3">
        <v>4</v>
      </c>
      <c r="O1511" s="2" t="str" cm="1">
        <f t="array" ref="O1511">_xlfn.IFS(N1511=1,"Unsatisfactory",N1511=2,"Poor",N1511=3,"Average",N1511=4,"Good",N1511=5,"Excellent")</f>
        <v>Good</v>
      </c>
      <c r="P1511"/>
      <c r="Q1511"/>
      <c r="R1511"/>
      <c r="S1511"/>
      <c r="T1511"/>
      <c r="U1511"/>
    </row>
    <row r="1512" spans="1:21">
      <c r="A1512" s="2">
        <v>163009</v>
      </c>
      <c r="B1512" s="2" t="s">
        <v>15</v>
      </c>
      <c r="C1512" s="4">
        <v>45309</v>
      </c>
      <c r="D1512" s="17">
        <v>45309</v>
      </c>
      <c r="E1512" s="2" t="s">
        <v>16</v>
      </c>
      <c r="F1512" s="2" t="s">
        <v>17</v>
      </c>
      <c r="G1512" s="2">
        <v>27</v>
      </c>
      <c r="H1512" s="2" t="s">
        <v>74</v>
      </c>
      <c r="I1512" s="2" t="s">
        <v>27</v>
      </c>
      <c r="J1512" s="12">
        <v>100</v>
      </c>
      <c r="K1512" s="2">
        <v>125</v>
      </c>
      <c r="L1512" s="2">
        <v>1</v>
      </c>
      <c r="M1512" s="12">
        <v>125</v>
      </c>
      <c r="N1512" s="3">
        <v>5</v>
      </c>
      <c r="O1512" s="2" t="str" cm="1">
        <f t="array" ref="O1512">_xlfn.IFS(N1512=1,"Unsatisfactory",N1512=2,"Poor",N1512=3,"Average",N1512=4,"Good",N1512=5,"Excellent")</f>
        <v>Excellent</v>
      </c>
      <c r="P1512"/>
      <c r="Q1512"/>
      <c r="R1512"/>
      <c r="S1512"/>
      <c r="T1512"/>
      <c r="U1512"/>
    </row>
    <row r="1513" spans="1:21">
      <c r="A1513" s="2">
        <v>158200</v>
      </c>
      <c r="B1513" s="2" t="s">
        <v>48</v>
      </c>
      <c r="C1513" s="4">
        <v>45551</v>
      </c>
      <c r="D1513" s="17">
        <v>45551</v>
      </c>
      <c r="E1513" s="2" t="s">
        <v>16</v>
      </c>
      <c r="F1513" s="2" t="s">
        <v>17</v>
      </c>
      <c r="G1513" s="2">
        <v>20</v>
      </c>
      <c r="H1513" s="2" t="s">
        <v>74</v>
      </c>
      <c r="I1513" s="2" t="s">
        <v>27</v>
      </c>
      <c r="J1513" s="12">
        <v>130</v>
      </c>
      <c r="K1513" s="2">
        <v>155</v>
      </c>
      <c r="L1513" s="2">
        <v>1</v>
      </c>
      <c r="M1513" s="12">
        <v>155</v>
      </c>
      <c r="N1513" s="3">
        <v>2</v>
      </c>
      <c r="O1513" s="2" t="str" cm="1">
        <f t="array" ref="O1513">_xlfn.IFS(N1513=1,"Unsatisfactory",N1513=2,"Poor",N1513=3,"Average",N1513=4,"Good",N1513=5,"Excellent")</f>
        <v>Poor</v>
      </c>
      <c r="P1513"/>
      <c r="Q1513"/>
      <c r="R1513"/>
      <c r="S1513"/>
      <c r="T1513"/>
      <c r="U1513"/>
    </row>
    <row r="1514" spans="1:21">
      <c r="A1514" s="2">
        <v>154708</v>
      </c>
      <c r="B1514" s="2" t="s">
        <v>76</v>
      </c>
      <c r="C1514" s="4">
        <v>45261</v>
      </c>
      <c r="D1514" s="17">
        <v>45261</v>
      </c>
      <c r="E1514" s="2" t="s">
        <v>37</v>
      </c>
      <c r="F1514" s="2" t="s">
        <v>17</v>
      </c>
      <c r="G1514" s="2">
        <v>22</v>
      </c>
      <c r="H1514" s="2" t="s">
        <v>38</v>
      </c>
      <c r="I1514" s="2" t="s">
        <v>19</v>
      </c>
      <c r="J1514" s="12">
        <v>45</v>
      </c>
      <c r="K1514" s="2">
        <v>45</v>
      </c>
      <c r="L1514" s="2">
        <v>1</v>
      </c>
      <c r="M1514" s="12">
        <v>45</v>
      </c>
      <c r="N1514" s="3">
        <v>5</v>
      </c>
      <c r="O1514" s="2" t="str" cm="1">
        <f t="array" ref="O1514">_xlfn.IFS(N1514=1,"Unsatisfactory",N1514=2,"Poor",N1514=3,"Average",N1514=4,"Good",N1514=5,"Excellent")</f>
        <v>Excellent</v>
      </c>
      <c r="P1514"/>
      <c r="Q1514"/>
      <c r="R1514"/>
      <c r="S1514"/>
      <c r="T1514"/>
      <c r="U1514"/>
    </row>
    <row r="1515" spans="1:21">
      <c r="A1515" s="2">
        <v>188268</v>
      </c>
      <c r="B1515" s="2" t="s">
        <v>42</v>
      </c>
      <c r="C1515" s="4">
        <v>45516</v>
      </c>
      <c r="D1515" s="17">
        <v>45516</v>
      </c>
      <c r="E1515" s="2" t="s">
        <v>16</v>
      </c>
      <c r="F1515" s="2" t="s">
        <v>17</v>
      </c>
      <c r="G1515" s="2">
        <v>28</v>
      </c>
      <c r="H1515" s="2" t="s">
        <v>67</v>
      </c>
      <c r="I1515" s="2" t="s">
        <v>27</v>
      </c>
      <c r="J1515" s="12">
        <v>65</v>
      </c>
      <c r="K1515" s="2">
        <v>105</v>
      </c>
      <c r="L1515" s="2">
        <v>1</v>
      </c>
      <c r="M1515" s="12">
        <v>105</v>
      </c>
      <c r="N1515" s="3">
        <v>5</v>
      </c>
      <c r="O1515" s="2" t="str" cm="1">
        <f t="array" ref="O1515">_xlfn.IFS(N1515=1,"Unsatisfactory",N1515=2,"Poor",N1515=3,"Average",N1515=4,"Good",N1515=5,"Excellent")</f>
        <v>Excellent</v>
      </c>
      <c r="P1515"/>
      <c r="Q1515"/>
      <c r="R1515"/>
      <c r="S1515"/>
      <c r="T1515"/>
      <c r="U1515"/>
    </row>
    <row r="1516" spans="1:21">
      <c r="A1516" s="2">
        <v>136689</v>
      </c>
      <c r="B1516" s="2" t="s">
        <v>53</v>
      </c>
      <c r="C1516" s="4">
        <v>45253</v>
      </c>
      <c r="D1516" s="17">
        <v>45253</v>
      </c>
      <c r="E1516" s="2" t="s">
        <v>37</v>
      </c>
      <c r="F1516" s="2" t="s">
        <v>25</v>
      </c>
      <c r="G1516" s="2">
        <v>18</v>
      </c>
      <c r="H1516" s="2" t="s">
        <v>60</v>
      </c>
      <c r="I1516" s="2" t="s">
        <v>19</v>
      </c>
      <c r="J1516" s="12">
        <v>15</v>
      </c>
      <c r="K1516" s="2">
        <v>15</v>
      </c>
      <c r="L1516" s="2">
        <v>1</v>
      </c>
      <c r="M1516" s="12">
        <v>15</v>
      </c>
      <c r="N1516" s="3">
        <v>1</v>
      </c>
      <c r="O1516" s="2" t="str" cm="1">
        <f t="array" ref="O1516">_xlfn.IFS(N1516=1,"Unsatisfactory",N1516=2,"Poor",N1516=3,"Average",N1516=4,"Good",N1516=5,"Excellent")</f>
        <v>Unsatisfactory</v>
      </c>
      <c r="P1516"/>
      <c r="Q1516"/>
      <c r="R1516"/>
      <c r="S1516"/>
      <c r="T1516"/>
      <c r="U1516"/>
    </row>
    <row r="1517" spans="1:21">
      <c r="A1517" s="2">
        <v>194237</v>
      </c>
      <c r="B1517" s="2" t="s">
        <v>82</v>
      </c>
      <c r="C1517" s="4">
        <v>45306</v>
      </c>
      <c r="D1517" s="17">
        <v>45306</v>
      </c>
      <c r="E1517" s="2" t="s">
        <v>37</v>
      </c>
      <c r="F1517" s="2" t="s">
        <v>17</v>
      </c>
      <c r="G1517" s="2">
        <v>35</v>
      </c>
      <c r="H1517" s="2" t="s">
        <v>75</v>
      </c>
      <c r="I1517" s="2" t="s">
        <v>27</v>
      </c>
      <c r="J1517" s="12">
        <v>20</v>
      </c>
      <c r="K1517" s="2">
        <v>90</v>
      </c>
      <c r="L1517" s="2">
        <v>1</v>
      </c>
      <c r="M1517" s="12">
        <v>90</v>
      </c>
      <c r="N1517" s="3">
        <v>4</v>
      </c>
      <c r="O1517" s="2" t="str" cm="1">
        <f t="array" ref="O1517">_xlfn.IFS(N1517=1,"Unsatisfactory",N1517=2,"Poor",N1517=3,"Average",N1517=4,"Good",N1517=5,"Excellent")</f>
        <v>Good</v>
      </c>
      <c r="P1517"/>
      <c r="Q1517"/>
      <c r="R1517"/>
      <c r="S1517"/>
      <c r="T1517"/>
      <c r="U1517"/>
    </row>
    <row r="1518" spans="1:21">
      <c r="A1518" s="2">
        <v>187272</v>
      </c>
      <c r="B1518" s="2" t="s">
        <v>30</v>
      </c>
      <c r="C1518" s="4">
        <v>45532</v>
      </c>
      <c r="D1518" s="17">
        <v>45532</v>
      </c>
      <c r="E1518" s="2" t="s">
        <v>24</v>
      </c>
      <c r="F1518" s="2" t="s">
        <v>25</v>
      </c>
      <c r="G1518" s="2">
        <v>27</v>
      </c>
      <c r="H1518" s="2" t="s">
        <v>79</v>
      </c>
      <c r="I1518" s="2" t="s">
        <v>27</v>
      </c>
      <c r="J1518" s="12">
        <v>10</v>
      </c>
      <c r="K1518" s="2">
        <v>50</v>
      </c>
      <c r="L1518" s="2">
        <v>4</v>
      </c>
      <c r="M1518" s="12">
        <v>200</v>
      </c>
      <c r="N1518" s="3">
        <v>4</v>
      </c>
      <c r="O1518" s="2" t="str" cm="1">
        <f t="array" ref="O1518">_xlfn.IFS(N1518=1,"Unsatisfactory",N1518=2,"Poor",N1518=3,"Average",N1518=4,"Good",N1518=5,"Excellent")</f>
        <v>Good</v>
      </c>
      <c r="P1518"/>
      <c r="Q1518"/>
      <c r="R1518"/>
      <c r="S1518"/>
      <c r="T1518"/>
      <c r="U1518"/>
    </row>
    <row r="1519" spans="1:21">
      <c r="A1519" s="2">
        <v>122874</v>
      </c>
      <c r="B1519" s="2" t="s">
        <v>82</v>
      </c>
      <c r="C1519" s="4">
        <v>45546</v>
      </c>
      <c r="D1519" s="17">
        <v>45546</v>
      </c>
      <c r="E1519" s="2" t="s">
        <v>37</v>
      </c>
      <c r="F1519" s="2" t="s">
        <v>17</v>
      </c>
      <c r="G1519" s="2">
        <v>34</v>
      </c>
      <c r="H1519" s="2" t="s">
        <v>34</v>
      </c>
      <c r="I1519" s="2" t="s">
        <v>27</v>
      </c>
      <c r="J1519" s="12">
        <v>20</v>
      </c>
      <c r="K1519" s="2">
        <v>120</v>
      </c>
      <c r="L1519" s="2">
        <v>2</v>
      </c>
      <c r="M1519" s="12">
        <v>240</v>
      </c>
      <c r="N1519" s="3">
        <v>3</v>
      </c>
      <c r="O1519" s="2" t="str" cm="1">
        <f t="array" ref="O1519">_xlfn.IFS(N1519=1,"Unsatisfactory",N1519=2,"Poor",N1519=3,"Average",N1519=4,"Good",N1519=5,"Excellent")</f>
        <v>Average</v>
      </c>
      <c r="P1519"/>
      <c r="Q1519"/>
      <c r="R1519"/>
      <c r="S1519"/>
      <c r="T1519"/>
      <c r="U1519"/>
    </row>
    <row r="1520" spans="1:21">
      <c r="A1520" s="2">
        <v>197521</v>
      </c>
      <c r="B1520" s="2" t="s">
        <v>23</v>
      </c>
      <c r="C1520" s="4">
        <v>45596</v>
      </c>
      <c r="D1520" s="17">
        <v>45596</v>
      </c>
      <c r="E1520" s="2" t="s">
        <v>24</v>
      </c>
      <c r="F1520" s="2" t="s">
        <v>17</v>
      </c>
      <c r="G1520" s="2">
        <v>25</v>
      </c>
      <c r="H1520" s="2" t="s">
        <v>29</v>
      </c>
      <c r="I1520" s="2" t="s">
        <v>19</v>
      </c>
      <c r="J1520" s="12">
        <v>9</v>
      </c>
      <c r="K1520" s="2">
        <v>9</v>
      </c>
      <c r="L1520" s="2">
        <v>1</v>
      </c>
      <c r="M1520" s="12">
        <v>9</v>
      </c>
      <c r="N1520" s="3">
        <v>4</v>
      </c>
      <c r="O1520" s="2" t="str" cm="1">
        <f t="array" ref="O1520">_xlfn.IFS(N1520=1,"Unsatisfactory",N1520=2,"Poor",N1520=3,"Average",N1520=4,"Good",N1520=5,"Excellent")</f>
        <v>Good</v>
      </c>
      <c r="P1520"/>
      <c r="Q1520"/>
      <c r="R1520"/>
      <c r="S1520"/>
      <c r="T1520"/>
      <c r="U1520"/>
    </row>
    <row r="1521" spans="1:21">
      <c r="A1521" s="2">
        <v>184568</v>
      </c>
      <c r="B1521" s="2" t="s">
        <v>30</v>
      </c>
      <c r="C1521" s="4">
        <v>45292</v>
      </c>
      <c r="D1521" s="17">
        <v>45292</v>
      </c>
      <c r="E1521" s="2" t="s">
        <v>24</v>
      </c>
      <c r="F1521" s="2" t="s">
        <v>17</v>
      </c>
      <c r="G1521" s="2">
        <v>34</v>
      </c>
      <c r="H1521" s="2" t="s">
        <v>66</v>
      </c>
      <c r="I1521" s="2" t="s">
        <v>27</v>
      </c>
      <c r="J1521" s="12">
        <v>10</v>
      </c>
      <c r="K1521" s="2">
        <v>50</v>
      </c>
      <c r="L1521" s="2">
        <v>1</v>
      </c>
      <c r="M1521" s="12">
        <v>50</v>
      </c>
      <c r="N1521" s="3">
        <v>4</v>
      </c>
      <c r="O1521" s="2" t="str" cm="1">
        <f t="array" ref="O1521">_xlfn.IFS(N1521=1,"Unsatisfactory",N1521=2,"Poor",N1521=3,"Average",N1521=4,"Good",N1521=5,"Excellent")</f>
        <v>Good</v>
      </c>
      <c r="P1521"/>
      <c r="Q1521"/>
      <c r="R1521"/>
      <c r="S1521"/>
      <c r="T1521"/>
      <c r="U1521"/>
    </row>
    <row r="1522" spans="1:21">
      <c r="A1522" s="2">
        <v>125496</v>
      </c>
      <c r="B1522" s="2" t="s">
        <v>42</v>
      </c>
      <c r="C1522" s="4">
        <v>45274</v>
      </c>
      <c r="D1522" s="17">
        <v>45274</v>
      </c>
      <c r="E1522" s="2" t="s">
        <v>16</v>
      </c>
      <c r="F1522" s="2" t="s">
        <v>17</v>
      </c>
      <c r="G1522" s="2">
        <v>31</v>
      </c>
      <c r="H1522" s="2" t="s">
        <v>79</v>
      </c>
      <c r="I1522" s="2" t="s">
        <v>27</v>
      </c>
      <c r="J1522" s="12">
        <v>65</v>
      </c>
      <c r="K1522" s="2">
        <v>105</v>
      </c>
      <c r="L1522" s="2">
        <v>2</v>
      </c>
      <c r="M1522" s="12">
        <v>210</v>
      </c>
      <c r="N1522" s="3">
        <v>5</v>
      </c>
      <c r="O1522" s="2" t="str" cm="1">
        <f t="array" ref="O1522">_xlfn.IFS(N1522=1,"Unsatisfactory",N1522=2,"Poor",N1522=3,"Average",N1522=4,"Good",N1522=5,"Excellent")</f>
        <v>Excellent</v>
      </c>
      <c r="P1522"/>
      <c r="Q1522"/>
      <c r="R1522"/>
      <c r="S1522"/>
      <c r="T1522"/>
      <c r="U1522"/>
    </row>
    <row r="1523" spans="1:21">
      <c r="A1523" s="2">
        <v>143861</v>
      </c>
      <c r="B1523" s="2" t="s">
        <v>42</v>
      </c>
      <c r="C1523" s="4">
        <v>45484</v>
      </c>
      <c r="D1523" s="17">
        <v>45484</v>
      </c>
      <c r="E1523" s="2" t="s">
        <v>16</v>
      </c>
      <c r="F1523" s="2" t="s">
        <v>17</v>
      </c>
      <c r="G1523" s="2">
        <v>23</v>
      </c>
      <c r="H1523" s="2" t="s">
        <v>46</v>
      </c>
      <c r="I1523" s="2" t="s">
        <v>19</v>
      </c>
      <c r="J1523" s="12">
        <v>65</v>
      </c>
      <c r="K1523" s="2">
        <v>65</v>
      </c>
      <c r="L1523" s="2">
        <v>3</v>
      </c>
      <c r="M1523" s="12">
        <v>195</v>
      </c>
      <c r="N1523" s="3">
        <v>2</v>
      </c>
      <c r="O1523" s="2" t="str" cm="1">
        <f t="array" ref="O1523">_xlfn.IFS(N1523=1,"Unsatisfactory",N1523=2,"Poor",N1523=3,"Average",N1523=4,"Good",N1523=5,"Excellent")</f>
        <v>Poor</v>
      </c>
      <c r="P1523"/>
      <c r="Q1523"/>
      <c r="R1523"/>
      <c r="S1523"/>
      <c r="T1523"/>
      <c r="U1523"/>
    </row>
    <row r="1524" spans="1:21">
      <c r="A1524" s="2">
        <v>171853</v>
      </c>
      <c r="B1524" s="2" t="s">
        <v>42</v>
      </c>
      <c r="C1524" s="4">
        <v>45508</v>
      </c>
      <c r="D1524" s="17">
        <v>45508</v>
      </c>
      <c r="E1524" s="2" t="s">
        <v>16</v>
      </c>
      <c r="F1524" s="2" t="s">
        <v>17</v>
      </c>
      <c r="G1524" s="2">
        <v>21</v>
      </c>
      <c r="H1524" s="2" t="s">
        <v>129</v>
      </c>
      <c r="I1524" s="2" t="s">
        <v>19</v>
      </c>
      <c r="J1524" s="12">
        <v>65</v>
      </c>
      <c r="K1524" s="2">
        <v>65</v>
      </c>
      <c r="L1524" s="2">
        <v>2</v>
      </c>
      <c r="M1524" s="12">
        <v>130</v>
      </c>
      <c r="N1524" s="3">
        <v>5</v>
      </c>
      <c r="O1524" s="2" t="str" cm="1">
        <f t="array" ref="O1524">_xlfn.IFS(N1524=1,"Unsatisfactory",N1524=2,"Poor",N1524=3,"Average",N1524=4,"Good",N1524=5,"Excellent")</f>
        <v>Excellent</v>
      </c>
      <c r="P1524"/>
      <c r="Q1524"/>
      <c r="R1524"/>
      <c r="S1524"/>
      <c r="T1524"/>
      <c r="U1524"/>
    </row>
    <row r="1525" spans="1:21">
      <c r="A1525" s="2">
        <v>165543</v>
      </c>
      <c r="B1525" s="2" t="s">
        <v>50</v>
      </c>
      <c r="C1525" s="4">
        <v>45581</v>
      </c>
      <c r="D1525" s="17">
        <v>45581</v>
      </c>
      <c r="E1525" s="2" t="s">
        <v>16</v>
      </c>
      <c r="F1525" s="2" t="s">
        <v>17</v>
      </c>
      <c r="G1525" s="2">
        <v>21</v>
      </c>
      <c r="H1525" s="2" t="s">
        <v>38</v>
      </c>
      <c r="I1525" s="2" t="s">
        <v>19</v>
      </c>
      <c r="J1525" s="12">
        <v>97</v>
      </c>
      <c r="K1525" s="2">
        <v>97</v>
      </c>
      <c r="L1525" s="2">
        <v>2</v>
      </c>
      <c r="M1525" s="12">
        <v>194</v>
      </c>
      <c r="N1525" s="3">
        <v>4</v>
      </c>
      <c r="O1525" s="2" t="str" cm="1">
        <f t="array" ref="O1525">_xlfn.IFS(N1525=1,"Unsatisfactory",N1525=2,"Poor",N1525=3,"Average",N1525=4,"Good",N1525=5,"Excellent")</f>
        <v>Good</v>
      </c>
      <c r="P1525"/>
      <c r="Q1525"/>
      <c r="R1525"/>
      <c r="S1525"/>
      <c r="T1525"/>
      <c r="U1525"/>
    </row>
    <row r="1526" spans="1:21">
      <c r="A1526" s="2">
        <v>174284</v>
      </c>
      <c r="B1526" s="2" t="s">
        <v>53</v>
      </c>
      <c r="C1526" s="4">
        <v>45403</v>
      </c>
      <c r="D1526" s="17">
        <v>45403</v>
      </c>
      <c r="E1526" s="2" t="s">
        <v>37</v>
      </c>
      <c r="F1526" s="2" t="s">
        <v>17</v>
      </c>
      <c r="G1526" s="2">
        <v>18</v>
      </c>
      <c r="H1526" s="2" t="s">
        <v>46</v>
      </c>
      <c r="I1526" s="2" t="s">
        <v>19</v>
      </c>
      <c r="J1526" s="12">
        <v>15</v>
      </c>
      <c r="K1526" s="2">
        <v>15</v>
      </c>
      <c r="L1526" s="2">
        <v>5</v>
      </c>
      <c r="M1526" s="12">
        <v>75</v>
      </c>
      <c r="N1526" s="3">
        <v>4</v>
      </c>
      <c r="O1526" s="2" t="str" cm="1">
        <f t="array" ref="O1526">_xlfn.IFS(N1526=1,"Unsatisfactory",N1526=2,"Poor",N1526=3,"Average",N1526=4,"Good",N1526=5,"Excellent")</f>
        <v>Good</v>
      </c>
      <c r="P1526"/>
      <c r="Q1526"/>
      <c r="R1526"/>
      <c r="S1526"/>
      <c r="T1526"/>
      <c r="U1526"/>
    </row>
    <row r="1527" spans="1:21">
      <c r="A1527" s="2">
        <v>149022</v>
      </c>
      <c r="B1527" s="2" t="s">
        <v>23</v>
      </c>
      <c r="C1527" s="4">
        <v>45508</v>
      </c>
      <c r="D1527" s="17">
        <v>45508</v>
      </c>
      <c r="E1527" s="2" t="s">
        <v>24</v>
      </c>
      <c r="F1527" s="2" t="s">
        <v>17</v>
      </c>
      <c r="G1527" s="2">
        <v>32</v>
      </c>
      <c r="H1527" s="2" t="s">
        <v>34</v>
      </c>
      <c r="I1527" s="2" t="s">
        <v>27</v>
      </c>
      <c r="J1527" s="12">
        <v>9</v>
      </c>
      <c r="K1527" s="2">
        <v>109</v>
      </c>
      <c r="L1527" s="2">
        <v>2</v>
      </c>
      <c r="M1527" s="12">
        <v>218</v>
      </c>
      <c r="N1527" s="3">
        <v>1</v>
      </c>
      <c r="O1527" s="2" t="str" cm="1">
        <f t="array" ref="O1527">_xlfn.IFS(N1527=1,"Unsatisfactory",N1527=2,"Poor",N1527=3,"Average",N1527=4,"Good",N1527=5,"Excellent")</f>
        <v>Unsatisfactory</v>
      </c>
      <c r="P1527"/>
      <c r="Q1527"/>
      <c r="R1527"/>
      <c r="S1527"/>
      <c r="T1527"/>
      <c r="U1527"/>
    </row>
    <row r="1528" spans="1:21">
      <c r="A1528" s="2">
        <v>160877</v>
      </c>
      <c r="B1528" s="2" t="s">
        <v>50</v>
      </c>
      <c r="C1528" s="4">
        <v>45593</v>
      </c>
      <c r="D1528" s="17">
        <v>45593</v>
      </c>
      <c r="E1528" s="2" t="s">
        <v>16</v>
      </c>
      <c r="F1528" s="2" t="s">
        <v>25</v>
      </c>
      <c r="G1528" s="2">
        <v>26</v>
      </c>
      <c r="H1528" s="2" t="s">
        <v>29</v>
      </c>
      <c r="I1528" s="2" t="s">
        <v>19</v>
      </c>
      <c r="J1528" s="12">
        <v>97</v>
      </c>
      <c r="K1528" s="2">
        <v>97</v>
      </c>
      <c r="L1528" s="2">
        <v>1</v>
      </c>
      <c r="M1528" s="12">
        <v>97</v>
      </c>
      <c r="N1528" s="3">
        <v>1</v>
      </c>
      <c r="O1528" s="2" t="str" cm="1">
        <f t="array" ref="O1528">_xlfn.IFS(N1528=1,"Unsatisfactory",N1528=2,"Poor",N1528=3,"Average",N1528=4,"Good",N1528=5,"Excellent")</f>
        <v>Unsatisfactory</v>
      </c>
      <c r="P1528"/>
      <c r="Q1528"/>
      <c r="R1528"/>
      <c r="S1528"/>
      <c r="T1528"/>
      <c r="U1528"/>
    </row>
    <row r="1529" spans="1:21">
      <c r="A1529" s="2">
        <v>184211</v>
      </c>
      <c r="B1529" s="2" t="s">
        <v>42</v>
      </c>
      <c r="C1529" s="4">
        <v>45470</v>
      </c>
      <c r="D1529" s="17">
        <v>45470</v>
      </c>
      <c r="E1529" s="2" t="s">
        <v>16</v>
      </c>
      <c r="F1529" s="2" t="s">
        <v>25</v>
      </c>
      <c r="G1529" s="2">
        <v>24</v>
      </c>
      <c r="H1529" s="2" t="s">
        <v>46</v>
      </c>
      <c r="I1529" s="2" t="s">
        <v>19</v>
      </c>
      <c r="J1529" s="12">
        <v>65</v>
      </c>
      <c r="K1529" s="2">
        <v>65</v>
      </c>
      <c r="L1529" s="2">
        <v>1</v>
      </c>
      <c r="M1529" s="12">
        <v>65</v>
      </c>
      <c r="N1529" s="3">
        <v>1</v>
      </c>
      <c r="O1529" s="2" t="str" cm="1">
        <f t="array" ref="O1529">_xlfn.IFS(N1529=1,"Unsatisfactory",N1529=2,"Poor",N1529=3,"Average",N1529=4,"Good",N1529=5,"Excellent")</f>
        <v>Unsatisfactory</v>
      </c>
      <c r="P1529"/>
      <c r="Q1529"/>
      <c r="R1529"/>
      <c r="S1529"/>
      <c r="T1529"/>
      <c r="U1529"/>
    </row>
    <row r="1530" spans="1:21">
      <c r="A1530" s="2">
        <v>169547</v>
      </c>
      <c r="B1530" s="2" t="s">
        <v>23</v>
      </c>
      <c r="C1530" s="4">
        <v>45321</v>
      </c>
      <c r="D1530" s="17">
        <v>45321</v>
      </c>
      <c r="E1530" s="2" t="s">
        <v>24</v>
      </c>
      <c r="F1530" s="2" t="s">
        <v>17</v>
      </c>
      <c r="G1530" s="2">
        <v>27</v>
      </c>
      <c r="H1530" s="2" t="s">
        <v>31</v>
      </c>
      <c r="I1530" s="2" t="s">
        <v>19</v>
      </c>
      <c r="J1530" s="12">
        <v>9</v>
      </c>
      <c r="K1530" s="2">
        <v>9</v>
      </c>
      <c r="L1530" s="2">
        <v>1</v>
      </c>
      <c r="M1530" s="12">
        <v>9</v>
      </c>
      <c r="N1530" s="3">
        <v>5</v>
      </c>
      <c r="O1530" s="2" t="str" cm="1">
        <f t="array" ref="O1530">_xlfn.IFS(N1530=1,"Unsatisfactory",N1530=2,"Poor",N1530=3,"Average",N1530=4,"Good",N1530=5,"Excellent")</f>
        <v>Excellent</v>
      </c>
      <c r="P1530"/>
      <c r="Q1530"/>
      <c r="R1530"/>
      <c r="S1530"/>
      <c r="T1530"/>
      <c r="U1530"/>
    </row>
    <row r="1531" spans="1:21">
      <c r="A1531" s="2">
        <v>150602</v>
      </c>
      <c r="B1531" s="2" t="s">
        <v>15</v>
      </c>
      <c r="C1531" s="4">
        <v>45375</v>
      </c>
      <c r="D1531" s="17">
        <v>45375</v>
      </c>
      <c r="E1531" s="2" t="s">
        <v>16</v>
      </c>
      <c r="F1531" s="2" t="s">
        <v>17</v>
      </c>
      <c r="G1531" s="2">
        <v>22</v>
      </c>
      <c r="H1531" s="2" t="s">
        <v>129</v>
      </c>
      <c r="I1531" s="2" t="s">
        <v>19</v>
      </c>
      <c r="J1531" s="12">
        <v>100</v>
      </c>
      <c r="K1531" s="2">
        <v>100</v>
      </c>
      <c r="L1531" s="2">
        <v>3</v>
      </c>
      <c r="M1531" s="12">
        <v>300</v>
      </c>
      <c r="N1531" s="3">
        <v>3</v>
      </c>
      <c r="O1531" s="2" t="str" cm="1">
        <f t="array" ref="O1531">_xlfn.IFS(N1531=1,"Unsatisfactory",N1531=2,"Poor",N1531=3,"Average",N1531=4,"Good",N1531=5,"Excellent")</f>
        <v>Average</v>
      </c>
      <c r="P1531"/>
      <c r="Q1531"/>
      <c r="R1531"/>
      <c r="S1531"/>
      <c r="T1531"/>
      <c r="U1531"/>
    </row>
    <row r="1532" spans="1:21">
      <c r="A1532" s="2">
        <v>194334</v>
      </c>
      <c r="B1532" s="2" t="s">
        <v>53</v>
      </c>
      <c r="C1532" s="4">
        <v>45340</v>
      </c>
      <c r="D1532" s="17">
        <v>45340</v>
      </c>
      <c r="E1532" s="2" t="s">
        <v>37</v>
      </c>
      <c r="F1532" s="2" t="s">
        <v>17</v>
      </c>
      <c r="G1532" s="2">
        <v>32</v>
      </c>
      <c r="H1532" s="2" t="s">
        <v>58</v>
      </c>
      <c r="I1532" s="2" t="s">
        <v>27</v>
      </c>
      <c r="J1532" s="12">
        <v>15</v>
      </c>
      <c r="K1532" s="2">
        <v>55</v>
      </c>
      <c r="L1532" s="2">
        <v>5</v>
      </c>
      <c r="M1532" s="12">
        <v>275</v>
      </c>
      <c r="N1532" s="3">
        <v>4</v>
      </c>
      <c r="O1532" s="2" t="str" cm="1">
        <f t="array" ref="O1532">_xlfn.IFS(N1532=1,"Unsatisfactory",N1532=2,"Poor",N1532=3,"Average",N1532=4,"Good",N1532=5,"Excellent")</f>
        <v>Good</v>
      </c>
      <c r="P1532"/>
      <c r="Q1532"/>
      <c r="R1532"/>
      <c r="S1532"/>
      <c r="T1532"/>
      <c r="U1532"/>
    </row>
    <row r="1533" spans="1:21">
      <c r="A1533" s="2">
        <v>182204</v>
      </c>
      <c r="B1533" s="2" t="s">
        <v>48</v>
      </c>
      <c r="C1533" s="4">
        <v>45501</v>
      </c>
      <c r="D1533" s="17">
        <v>45501</v>
      </c>
      <c r="E1533" s="2" t="s">
        <v>16</v>
      </c>
      <c r="F1533" s="2" t="s">
        <v>25</v>
      </c>
      <c r="G1533" s="2">
        <v>23</v>
      </c>
      <c r="H1533" s="2" t="s">
        <v>62</v>
      </c>
      <c r="I1533" s="2" t="s">
        <v>19</v>
      </c>
      <c r="J1533" s="12">
        <v>130</v>
      </c>
      <c r="K1533" s="2">
        <v>130</v>
      </c>
      <c r="L1533" s="2">
        <v>4</v>
      </c>
      <c r="M1533" s="12">
        <v>520</v>
      </c>
      <c r="N1533" s="3">
        <v>4</v>
      </c>
      <c r="O1533" s="2" t="str" cm="1">
        <f t="array" ref="O1533">_xlfn.IFS(N1533=1,"Unsatisfactory",N1533=2,"Poor",N1533=3,"Average",N1533=4,"Good",N1533=5,"Excellent")</f>
        <v>Good</v>
      </c>
      <c r="P1533"/>
      <c r="Q1533"/>
      <c r="R1533"/>
      <c r="S1533"/>
      <c r="T1533"/>
      <c r="U1533"/>
    </row>
    <row r="1534" spans="1:21">
      <c r="A1534" s="2">
        <v>189905</v>
      </c>
      <c r="B1534" s="2" t="s">
        <v>23</v>
      </c>
      <c r="C1534" s="4">
        <v>45545</v>
      </c>
      <c r="D1534" s="17">
        <v>45545</v>
      </c>
      <c r="E1534" s="2" t="s">
        <v>24</v>
      </c>
      <c r="F1534" s="2" t="s">
        <v>17</v>
      </c>
      <c r="G1534" s="2">
        <v>34</v>
      </c>
      <c r="H1534" s="2" t="s">
        <v>118</v>
      </c>
      <c r="I1534" s="2" t="s">
        <v>19</v>
      </c>
      <c r="J1534" s="12">
        <v>9</v>
      </c>
      <c r="K1534" s="2">
        <v>9</v>
      </c>
      <c r="L1534" s="2">
        <v>1</v>
      </c>
      <c r="M1534" s="12">
        <v>9</v>
      </c>
      <c r="N1534" s="3">
        <v>5</v>
      </c>
      <c r="O1534" s="2" t="str" cm="1">
        <f t="array" ref="O1534">_xlfn.IFS(N1534=1,"Unsatisfactory",N1534=2,"Poor",N1534=3,"Average",N1534=4,"Good",N1534=5,"Excellent")</f>
        <v>Excellent</v>
      </c>
      <c r="P1534"/>
      <c r="Q1534"/>
      <c r="R1534"/>
      <c r="S1534"/>
      <c r="T1534"/>
      <c r="U1534"/>
    </row>
    <row r="1535" spans="1:21">
      <c r="A1535" s="2">
        <v>195756</v>
      </c>
      <c r="B1535" s="2" t="s">
        <v>36</v>
      </c>
      <c r="C1535" s="4">
        <v>45527</v>
      </c>
      <c r="D1535" s="17">
        <v>45527</v>
      </c>
      <c r="E1535" s="2" t="s">
        <v>37</v>
      </c>
      <c r="F1535" s="2" t="s">
        <v>25</v>
      </c>
      <c r="G1535" s="2">
        <v>29</v>
      </c>
      <c r="H1535" s="2" t="s">
        <v>69</v>
      </c>
      <c r="I1535" s="2" t="s">
        <v>19</v>
      </c>
      <c r="J1535" s="12">
        <v>32</v>
      </c>
      <c r="K1535" s="2">
        <v>32</v>
      </c>
      <c r="L1535" s="2">
        <v>4</v>
      </c>
      <c r="M1535" s="12">
        <v>128</v>
      </c>
      <c r="N1535" s="3">
        <v>5</v>
      </c>
      <c r="O1535" s="2" t="str" cm="1">
        <f t="array" ref="O1535">_xlfn.IFS(N1535=1,"Unsatisfactory",N1535=2,"Poor",N1535=3,"Average",N1535=4,"Good",N1535=5,"Excellent")</f>
        <v>Excellent</v>
      </c>
      <c r="P1535"/>
      <c r="Q1535"/>
      <c r="R1535"/>
      <c r="S1535"/>
      <c r="T1535"/>
      <c r="U1535"/>
    </row>
    <row r="1536" spans="1:21">
      <c r="A1536" s="2">
        <v>154440</v>
      </c>
      <c r="B1536" s="2" t="s">
        <v>53</v>
      </c>
      <c r="C1536" s="4">
        <v>45255</v>
      </c>
      <c r="D1536" s="17">
        <v>45255</v>
      </c>
      <c r="E1536" s="2" t="s">
        <v>37</v>
      </c>
      <c r="F1536" s="2" t="s">
        <v>25</v>
      </c>
      <c r="G1536" s="2">
        <v>20</v>
      </c>
      <c r="H1536" s="2" t="s">
        <v>29</v>
      </c>
      <c r="I1536" s="2" t="s">
        <v>19</v>
      </c>
      <c r="J1536" s="12">
        <v>15</v>
      </c>
      <c r="K1536" s="2">
        <v>15</v>
      </c>
      <c r="L1536" s="2">
        <v>1</v>
      </c>
      <c r="M1536" s="12">
        <v>15</v>
      </c>
      <c r="N1536" s="3">
        <v>3</v>
      </c>
      <c r="O1536" s="2" t="str" cm="1">
        <f t="array" ref="O1536">_xlfn.IFS(N1536=1,"Unsatisfactory",N1536=2,"Poor",N1536=3,"Average",N1536=4,"Good",N1536=5,"Excellent")</f>
        <v>Average</v>
      </c>
      <c r="P1536"/>
      <c r="Q1536"/>
      <c r="R1536"/>
      <c r="S1536"/>
      <c r="T1536"/>
      <c r="U1536"/>
    </row>
    <row r="1537" spans="1:21">
      <c r="A1537" s="2">
        <v>191788</v>
      </c>
      <c r="B1537" s="2" t="s">
        <v>53</v>
      </c>
      <c r="C1537" s="4">
        <v>45500</v>
      </c>
      <c r="D1537" s="17">
        <v>45500</v>
      </c>
      <c r="E1537" s="2" t="s">
        <v>37</v>
      </c>
      <c r="F1537" s="2" t="s">
        <v>25</v>
      </c>
      <c r="G1537" s="2">
        <v>33</v>
      </c>
      <c r="H1537" s="2" t="s">
        <v>130</v>
      </c>
      <c r="I1537" s="2" t="s">
        <v>19</v>
      </c>
      <c r="J1537" s="12">
        <v>15</v>
      </c>
      <c r="K1537" s="2">
        <v>15</v>
      </c>
      <c r="L1537" s="2">
        <v>1</v>
      </c>
      <c r="M1537" s="12">
        <v>15</v>
      </c>
      <c r="N1537" s="3">
        <v>4</v>
      </c>
      <c r="O1537" s="2" t="str" cm="1">
        <f t="array" ref="O1537">_xlfn.IFS(N1537=1,"Unsatisfactory",N1537=2,"Poor",N1537=3,"Average",N1537=4,"Good",N1537=5,"Excellent")</f>
        <v>Good</v>
      </c>
      <c r="P1537"/>
      <c r="Q1537"/>
      <c r="R1537"/>
      <c r="S1537"/>
      <c r="T1537"/>
      <c r="U1537"/>
    </row>
    <row r="1538" spans="1:21">
      <c r="A1538" s="2">
        <v>196112</v>
      </c>
      <c r="B1538" s="2" t="s">
        <v>48</v>
      </c>
      <c r="C1538" s="4">
        <v>45424</v>
      </c>
      <c r="D1538" s="17">
        <v>45424</v>
      </c>
      <c r="E1538" s="2" t="s">
        <v>16</v>
      </c>
      <c r="F1538" s="2" t="s">
        <v>25</v>
      </c>
      <c r="G1538" s="2">
        <v>18</v>
      </c>
      <c r="H1538" s="2" t="s">
        <v>38</v>
      </c>
      <c r="I1538" s="2" t="s">
        <v>19</v>
      </c>
      <c r="J1538" s="12">
        <v>130</v>
      </c>
      <c r="K1538" s="2">
        <v>130</v>
      </c>
      <c r="L1538" s="2">
        <v>4</v>
      </c>
      <c r="M1538" s="12">
        <v>520</v>
      </c>
      <c r="N1538" s="3">
        <v>5</v>
      </c>
      <c r="O1538" s="2" t="str" cm="1">
        <f t="array" ref="O1538">_xlfn.IFS(N1538=1,"Unsatisfactory",N1538=2,"Poor",N1538=3,"Average",N1538=4,"Good",N1538=5,"Excellent")</f>
        <v>Excellent</v>
      </c>
      <c r="P1538"/>
      <c r="Q1538"/>
      <c r="R1538"/>
      <c r="S1538"/>
      <c r="T1538"/>
      <c r="U1538"/>
    </row>
    <row r="1539" spans="1:21">
      <c r="A1539" s="2">
        <v>189300</v>
      </c>
      <c r="B1539" s="2" t="s">
        <v>82</v>
      </c>
      <c r="C1539" s="4">
        <v>45257</v>
      </c>
      <c r="D1539" s="17">
        <v>45257</v>
      </c>
      <c r="E1539" s="2" t="s">
        <v>37</v>
      </c>
      <c r="F1539" s="2" t="s">
        <v>17</v>
      </c>
      <c r="G1539" s="2">
        <v>19</v>
      </c>
      <c r="H1539" s="2" t="s">
        <v>44</v>
      </c>
      <c r="I1539" s="2" t="s">
        <v>27</v>
      </c>
      <c r="J1539" s="12">
        <v>20</v>
      </c>
      <c r="K1539" s="2">
        <v>45</v>
      </c>
      <c r="L1539" s="2">
        <v>4</v>
      </c>
      <c r="M1539" s="12">
        <v>180</v>
      </c>
      <c r="N1539" s="3">
        <v>4</v>
      </c>
      <c r="O1539" s="2" t="str" cm="1">
        <f t="array" ref="O1539">_xlfn.IFS(N1539=1,"Unsatisfactory",N1539=2,"Poor",N1539=3,"Average",N1539=4,"Good",N1539=5,"Excellent")</f>
        <v>Good</v>
      </c>
      <c r="P1539"/>
      <c r="Q1539"/>
      <c r="R1539"/>
      <c r="S1539"/>
      <c r="T1539"/>
      <c r="U1539"/>
    </row>
    <row r="1540" spans="1:21">
      <c r="A1540" s="2">
        <v>152313</v>
      </c>
      <c r="B1540" s="2" t="s">
        <v>50</v>
      </c>
      <c r="C1540" s="4">
        <v>45290</v>
      </c>
      <c r="D1540" s="17">
        <v>45290</v>
      </c>
      <c r="E1540" s="2" t="s">
        <v>16</v>
      </c>
      <c r="F1540" s="2" t="s">
        <v>17</v>
      </c>
      <c r="G1540" s="2">
        <v>27</v>
      </c>
      <c r="H1540" s="2" t="s">
        <v>29</v>
      </c>
      <c r="I1540" s="2" t="s">
        <v>19</v>
      </c>
      <c r="J1540" s="12">
        <v>97</v>
      </c>
      <c r="K1540" s="2">
        <v>97</v>
      </c>
      <c r="L1540" s="2">
        <v>1</v>
      </c>
      <c r="M1540" s="12">
        <v>97</v>
      </c>
      <c r="N1540" s="3">
        <v>5</v>
      </c>
      <c r="O1540" s="2" t="str" cm="1">
        <f t="array" ref="O1540">_xlfn.IFS(N1540=1,"Unsatisfactory",N1540=2,"Poor",N1540=3,"Average",N1540=4,"Good",N1540=5,"Excellent")</f>
        <v>Excellent</v>
      </c>
      <c r="P1540"/>
      <c r="Q1540"/>
      <c r="R1540"/>
      <c r="S1540"/>
      <c r="T1540"/>
      <c r="U1540"/>
    </row>
    <row r="1541" spans="1:21">
      <c r="A1541" s="2">
        <v>154665</v>
      </c>
      <c r="B1541" s="2" t="s">
        <v>36</v>
      </c>
      <c r="C1541" s="4">
        <v>45274</v>
      </c>
      <c r="D1541" s="17">
        <v>45274</v>
      </c>
      <c r="E1541" s="2" t="s">
        <v>37</v>
      </c>
      <c r="F1541" s="2" t="s">
        <v>25</v>
      </c>
      <c r="G1541" s="2">
        <v>21</v>
      </c>
      <c r="H1541" s="2" t="s">
        <v>29</v>
      </c>
      <c r="I1541" s="2" t="s">
        <v>19</v>
      </c>
      <c r="J1541" s="12">
        <v>32</v>
      </c>
      <c r="K1541" s="2">
        <v>32</v>
      </c>
      <c r="L1541" s="2">
        <v>2</v>
      </c>
      <c r="M1541" s="12">
        <v>64</v>
      </c>
      <c r="N1541" s="3">
        <v>3</v>
      </c>
      <c r="O1541" s="2" t="str" cm="1">
        <f t="array" ref="O1541">_xlfn.IFS(N1541=1,"Unsatisfactory",N1541=2,"Poor",N1541=3,"Average",N1541=4,"Good",N1541=5,"Excellent")</f>
        <v>Average</v>
      </c>
      <c r="P1541"/>
      <c r="Q1541"/>
      <c r="R1541"/>
      <c r="S1541"/>
      <c r="T1541"/>
      <c r="U1541"/>
    </row>
    <row r="1542" spans="1:21">
      <c r="A1542" s="2">
        <v>183436</v>
      </c>
      <c r="B1542" s="2" t="s">
        <v>42</v>
      </c>
      <c r="C1542" s="4">
        <v>45312</v>
      </c>
      <c r="D1542" s="17">
        <v>45312</v>
      </c>
      <c r="E1542" s="2" t="s">
        <v>16</v>
      </c>
      <c r="F1542" s="2" t="s">
        <v>17</v>
      </c>
      <c r="G1542" s="2">
        <v>19</v>
      </c>
      <c r="H1542" s="2" t="s">
        <v>46</v>
      </c>
      <c r="I1542" s="2" t="s">
        <v>19</v>
      </c>
      <c r="J1542" s="12">
        <v>65</v>
      </c>
      <c r="K1542" s="2">
        <v>65</v>
      </c>
      <c r="L1542" s="2">
        <v>1</v>
      </c>
      <c r="M1542" s="12">
        <v>65</v>
      </c>
      <c r="N1542" s="3">
        <v>5</v>
      </c>
      <c r="O1542" s="2" t="str" cm="1">
        <f t="array" ref="O1542">_xlfn.IFS(N1542=1,"Unsatisfactory",N1542=2,"Poor",N1542=3,"Average",N1542=4,"Good",N1542=5,"Excellent")</f>
        <v>Excellent</v>
      </c>
      <c r="P1542"/>
      <c r="Q1542"/>
      <c r="R1542"/>
      <c r="S1542"/>
      <c r="T1542"/>
      <c r="U1542"/>
    </row>
    <row r="1543" spans="1:21">
      <c r="A1543" s="2">
        <v>120269</v>
      </c>
      <c r="B1543" s="2" t="s">
        <v>23</v>
      </c>
      <c r="C1543" s="4">
        <v>45320</v>
      </c>
      <c r="D1543" s="17">
        <v>45320</v>
      </c>
      <c r="E1543" s="2" t="s">
        <v>24</v>
      </c>
      <c r="F1543" s="2" t="s">
        <v>17</v>
      </c>
      <c r="G1543" s="2">
        <v>32</v>
      </c>
      <c r="H1543" s="2" t="s">
        <v>74</v>
      </c>
      <c r="I1543" s="2" t="s">
        <v>27</v>
      </c>
      <c r="J1543" s="12">
        <v>9</v>
      </c>
      <c r="K1543" s="2">
        <v>34</v>
      </c>
      <c r="L1543" s="2">
        <v>2</v>
      </c>
      <c r="M1543" s="12">
        <v>68</v>
      </c>
      <c r="N1543" s="3">
        <v>4</v>
      </c>
      <c r="O1543" s="2" t="str" cm="1">
        <f t="array" ref="O1543">_xlfn.IFS(N1543=1,"Unsatisfactory",N1543=2,"Poor",N1543=3,"Average",N1543=4,"Good",N1543=5,"Excellent")</f>
        <v>Good</v>
      </c>
      <c r="P1543"/>
      <c r="Q1543"/>
      <c r="R1543"/>
      <c r="S1543"/>
      <c r="T1543"/>
      <c r="U1543"/>
    </row>
    <row r="1544" spans="1:21">
      <c r="A1544" s="2">
        <v>161806</v>
      </c>
      <c r="B1544" s="2" t="s">
        <v>15</v>
      </c>
      <c r="C1544" s="4">
        <v>45322</v>
      </c>
      <c r="D1544" s="17">
        <v>45322</v>
      </c>
      <c r="E1544" s="2" t="s">
        <v>16</v>
      </c>
      <c r="F1544" s="2" t="s">
        <v>17</v>
      </c>
      <c r="G1544" s="2">
        <v>21</v>
      </c>
      <c r="H1544" s="2" t="s">
        <v>129</v>
      </c>
      <c r="I1544" s="2" t="s">
        <v>19</v>
      </c>
      <c r="J1544" s="12">
        <v>100</v>
      </c>
      <c r="K1544" s="2">
        <v>100</v>
      </c>
      <c r="L1544" s="2">
        <v>1</v>
      </c>
      <c r="M1544" s="12">
        <v>100</v>
      </c>
      <c r="N1544" s="3">
        <v>4</v>
      </c>
      <c r="O1544" s="2" t="str" cm="1">
        <f t="array" ref="O1544">_xlfn.IFS(N1544=1,"Unsatisfactory",N1544=2,"Poor",N1544=3,"Average",N1544=4,"Good",N1544=5,"Excellent")</f>
        <v>Good</v>
      </c>
      <c r="P1544"/>
      <c r="Q1544"/>
      <c r="R1544"/>
      <c r="S1544"/>
      <c r="T1544"/>
      <c r="U1544"/>
    </row>
    <row r="1545" spans="1:21">
      <c r="A1545" s="2">
        <v>170336</v>
      </c>
      <c r="B1545" s="2" t="s">
        <v>42</v>
      </c>
      <c r="C1545" s="4">
        <v>45555</v>
      </c>
      <c r="D1545" s="17">
        <v>45555</v>
      </c>
      <c r="E1545" s="2" t="s">
        <v>16</v>
      </c>
      <c r="F1545" s="2" t="s">
        <v>17</v>
      </c>
      <c r="G1545" s="2">
        <v>34</v>
      </c>
      <c r="H1545" s="2" t="s">
        <v>62</v>
      </c>
      <c r="I1545" s="2" t="s">
        <v>19</v>
      </c>
      <c r="J1545" s="12">
        <v>65</v>
      </c>
      <c r="K1545" s="2">
        <v>65</v>
      </c>
      <c r="L1545" s="2">
        <v>4</v>
      </c>
      <c r="M1545" s="12">
        <v>260</v>
      </c>
      <c r="N1545" s="3">
        <v>1</v>
      </c>
      <c r="O1545" s="2" t="str" cm="1">
        <f t="array" ref="O1545">_xlfn.IFS(N1545=1,"Unsatisfactory",N1545=2,"Poor",N1545=3,"Average",N1545=4,"Good",N1545=5,"Excellent")</f>
        <v>Unsatisfactory</v>
      </c>
      <c r="P1545"/>
      <c r="Q1545"/>
      <c r="R1545"/>
      <c r="S1545"/>
      <c r="T1545"/>
      <c r="U1545"/>
    </row>
    <row r="1546" spans="1:21">
      <c r="A1546" s="2">
        <v>120097</v>
      </c>
      <c r="B1546" s="2" t="s">
        <v>42</v>
      </c>
      <c r="C1546" s="4">
        <v>45309</v>
      </c>
      <c r="D1546" s="17">
        <v>45309</v>
      </c>
      <c r="E1546" s="2" t="s">
        <v>16</v>
      </c>
      <c r="F1546" s="2" t="s">
        <v>17</v>
      </c>
      <c r="G1546" s="2">
        <v>35</v>
      </c>
      <c r="H1546" s="2" t="s">
        <v>58</v>
      </c>
      <c r="I1546" s="2" t="s">
        <v>27</v>
      </c>
      <c r="J1546" s="12">
        <v>65</v>
      </c>
      <c r="K1546" s="2">
        <v>105</v>
      </c>
      <c r="L1546" s="2">
        <v>1</v>
      </c>
      <c r="M1546" s="12">
        <v>105</v>
      </c>
      <c r="N1546" s="3">
        <v>5</v>
      </c>
      <c r="O1546" s="2" t="str" cm="1">
        <f t="array" ref="O1546">_xlfn.IFS(N1546=1,"Unsatisfactory",N1546=2,"Poor",N1546=3,"Average",N1546=4,"Good",N1546=5,"Excellent")</f>
        <v>Excellent</v>
      </c>
      <c r="P1546"/>
      <c r="Q1546"/>
      <c r="R1546"/>
      <c r="S1546"/>
      <c r="T1546"/>
      <c r="U1546"/>
    </row>
    <row r="1547" spans="1:21">
      <c r="A1547" s="2">
        <v>162265</v>
      </c>
      <c r="B1547" s="2" t="s">
        <v>15</v>
      </c>
      <c r="C1547" s="4">
        <v>45298</v>
      </c>
      <c r="D1547" s="17">
        <v>45298</v>
      </c>
      <c r="E1547" s="2" t="s">
        <v>16</v>
      </c>
      <c r="F1547" s="2" t="s">
        <v>17</v>
      </c>
      <c r="G1547" s="2">
        <v>18</v>
      </c>
      <c r="H1547" s="2" t="s">
        <v>129</v>
      </c>
      <c r="I1547" s="2" t="s">
        <v>19</v>
      </c>
      <c r="J1547" s="12">
        <v>100</v>
      </c>
      <c r="K1547" s="2">
        <v>100</v>
      </c>
      <c r="L1547" s="2">
        <v>1</v>
      </c>
      <c r="M1547" s="12">
        <v>100</v>
      </c>
      <c r="N1547" s="3">
        <v>4</v>
      </c>
      <c r="O1547" s="2" t="str" cm="1">
        <f t="array" ref="O1547">_xlfn.IFS(N1547=1,"Unsatisfactory",N1547=2,"Poor",N1547=3,"Average",N1547=4,"Good",N1547=5,"Excellent")</f>
        <v>Good</v>
      </c>
      <c r="P1547"/>
      <c r="Q1547"/>
      <c r="R1547"/>
      <c r="S1547"/>
      <c r="T1547"/>
      <c r="U1547"/>
    </row>
    <row r="1548" spans="1:21">
      <c r="A1548" s="2">
        <v>161694</v>
      </c>
      <c r="B1548" s="2" t="s">
        <v>82</v>
      </c>
      <c r="C1548" s="4">
        <v>45532</v>
      </c>
      <c r="D1548" s="17">
        <v>45532</v>
      </c>
      <c r="E1548" s="2" t="s">
        <v>37</v>
      </c>
      <c r="F1548" s="2" t="s">
        <v>17</v>
      </c>
      <c r="G1548" s="2">
        <v>21</v>
      </c>
      <c r="H1548" s="2" t="s">
        <v>131</v>
      </c>
      <c r="I1548" s="2" t="s">
        <v>27</v>
      </c>
      <c r="J1548" s="12">
        <v>20</v>
      </c>
      <c r="K1548" s="2">
        <v>90</v>
      </c>
      <c r="L1548" s="2">
        <v>1</v>
      </c>
      <c r="M1548" s="12">
        <v>90</v>
      </c>
      <c r="N1548" s="3">
        <v>5</v>
      </c>
      <c r="O1548" s="2" t="str" cm="1">
        <f t="array" ref="O1548">_xlfn.IFS(N1548=1,"Unsatisfactory",N1548=2,"Poor",N1548=3,"Average",N1548=4,"Good",N1548=5,"Excellent")</f>
        <v>Excellent</v>
      </c>
      <c r="P1548"/>
      <c r="Q1548"/>
      <c r="R1548"/>
      <c r="S1548"/>
      <c r="T1548"/>
      <c r="U1548"/>
    </row>
    <row r="1549" spans="1:21">
      <c r="A1549" s="2">
        <v>179352</v>
      </c>
      <c r="B1549" s="2" t="s">
        <v>15</v>
      </c>
      <c r="C1549" s="4">
        <v>45241</v>
      </c>
      <c r="D1549" s="17">
        <v>45241</v>
      </c>
      <c r="E1549" s="2" t="s">
        <v>16</v>
      </c>
      <c r="F1549" s="2" t="s">
        <v>25</v>
      </c>
      <c r="G1549" s="2">
        <v>31</v>
      </c>
      <c r="H1549" s="2" t="s">
        <v>34</v>
      </c>
      <c r="I1549" s="2" t="s">
        <v>27</v>
      </c>
      <c r="J1549" s="12">
        <v>100</v>
      </c>
      <c r="K1549" s="2">
        <v>200</v>
      </c>
      <c r="L1549" s="2">
        <v>1</v>
      </c>
      <c r="M1549" s="12">
        <v>200</v>
      </c>
      <c r="N1549" s="3">
        <v>4</v>
      </c>
      <c r="O1549" s="2" t="str" cm="1">
        <f t="array" ref="O1549">_xlfn.IFS(N1549=1,"Unsatisfactory",N1549=2,"Poor",N1549=3,"Average",N1549=4,"Good",N1549=5,"Excellent")</f>
        <v>Good</v>
      </c>
      <c r="P1549"/>
      <c r="Q1549"/>
      <c r="R1549"/>
      <c r="S1549"/>
      <c r="T1549"/>
      <c r="U1549"/>
    </row>
    <row r="1550" spans="1:21">
      <c r="A1550" s="2">
        <v>140107</v>
      </c>
      <c r="B1550" s="2" t="s">
        <v>82</v>
      </c>
      <c r="C1550" s="4">
        <v>45351</v>
      </c>
      <c r="D1550" s="17">
        <v>45351</v>
      </c>
      <c r="E1550" s="2" t="s">
        <v>37</v>
      </c>
      <c r="F1550" s="2" t="s">
        <v>25</v>
      </c>
      <c r="G1550" s="2">
        <v>23</v>
      </c>
      <c r="H1550" s="2" t="s">
        <v>115</v>
      </c>
      <c r="I1550" s="2" t="s">
        <v>19</v>
      </c>
      <c r="J1550" s="12">
        <v>20</v>
      </c>
      <c r="K1550" s="2">
        <v>20</v>
      </c>
      <c r="L1550" s="2">
        <v>1</v>
      </c>
      <c r="M1550" s="12">
        <v>20</v>
      </c>
      <c r="N1550" s="3">
        <v>5</v>
      </c>
      <c r="O1550" s="2" t="str" cm="1">
        <f t="array" ref="O1550">_xlfn.IFS(N1550=1,"Unsatisfactory",N1550=2,"Poor",N1550=3,"Average",N1550=4,"Good",N1550=5,"Excellent")</f>
        <v>Excellent</v>
      </c>
      <c r="P1550"/>
      <c r="Q1550"/>
      <c r="R1550"/>
      <c r="S1550"/>
      <c r="T1550"/>
      <c r="U1550"/>
    </row>
    <row r="1551" spans="1:21">
      <c r="A1551" s="2">
        <v>121959</v>
      </c>
      <c r="B1551" s="2" t="s">
        <v>50</v>
      </c>
      <c r="C1551" s="4">
        <v>45575</v>
      </c>
      <c r="D1551" s="17">
        <v>45575</v>
      </c>
      <c r="E1551" s="2" t="s">
        <v>16</v>
      </c>
      <c r="F1551" s="2" t="s">
        <v>17</v>
      </c>
      <c r="G1551" s="2">
        <v>32</v>
      </c>
      <c r="H1551" s="2" t="s">
        <v>56</v>
      </c>
      <c r="I1551" s="2" t="s">
        <v>19</v>
      </c>
      <c r="J1551" s="12">
        <v>97</v>
      </c>
      <c r="K1551" s="2">
        <v>97</v>
      </c>
      <c r="L1551" s="2">
        <v>1</v>
      </c>
      <c r="M1551" s="12">
        <v>97</v>
      </c>
      <c r="N1551" s="3">
        <v>1</v>
      </c>
      <c r="O1551" s="2" t="str" cm="1">
        <f t="array" ref="O1551">_xlfn.IFS(N1551=1,"Unsatisfactory",N1551=2,"Poor",N1551=3,"Average",N1551=4,"Good",N1551=5,"Excellent")</f>
        <v>Unsatisfactory</v>
      </c>
      <c r="P1551"/>
      <c r="Q1551"/>
      <c r="R1551"/>
      <c r="S1551"/>
      <c r="T1551"/>
      <c r="U1551"/>
    </row>
    <row r="1552" spans="1:21">
      <c r="A1552" s="2">
        <v>121438</v>
      </c>
      <c r="B1552" s="2" t="s">
        <v>82</v>
      </c>
      <c r="C1552" s="4">
        <v>45338</v>
      </c>
      <c r="D1552" s="17">
        <v>45338</v>
      </c>
      <c r="E1552" s="2" t="s">
        <v>37</v>
      </c>
      <c r="F1552" s="2" t="s">
        <v>17</v>
      </c>
      <c r="G1552" s="2">
        <v>34</v>
      </c>
      <c r="H1552" s="2" t="s">
        <v>74</v>
      </c>
      <c r="I1552" s="2" t="s">
        <v>27</v>
      </c>
      <c r="J1552" s="12">
        <v>20</v>
      </c>
      <c r="K1552" s="2">
        <v>45</v>
      </c>
      <c r="L1552" s="2">
        <v>1</v>
      </c>
      <c r="M1552" s="12">
        <v>45</v>
      </c>
      <c r="N1552" s="3">
        <v>5</v>
      </c>
      <c r="O1552" s="2" t="str" cm="1">
        <f t="array" ref="O1552">_xlfn.IFS(N1552=1,"Unsatisfactory",N1552=2,"Poor",N1552=3,"Average",N1552=4,"Good",N1552=5,"Excellent")</f>
        <v>Excellent</v>
      </c>
      <c r="P1552"/>
      <c r="Q1552"/>
      <c r="R1552"/>
      <c r="S1552"/>
      <c r="T1552"/>
      <c r="U1552"/>
    </row>
    <row r="1553" spans="1:21">
      <c r="A1553" s="2">
        <v>122714</v>
      </c>
      <c r="B1553" s="2" t="s">
        <v>53</v>
      </c>
      <c r="C1553" s="4">
        <v>45403</v>
      </c>
      <c r="D1553" s="17">
        <v>45403</v>
      </c>
      <c r="E1553" s="2" t="s">
        <v>37</v>
      </c>
      <c r="F1553" s="2" t="s">
        <v>17</v>
      </c>
      <c r="G1553" s="2">
        <v>23</v>
      </c>
      <c r="H1553" s="2" t="s">
        <v>115</v>
      </c>
      <c r="I1553" s="2" t="s">
        <v>19</v>
      </c>
      <c r="J1553" s="12">
        <v>15</v>
      </c>
      <c r="K1553" s="2">
        <v>15</v>
      </c>
      <c r="L1553" s="2">
        <v>1</v>
      </c>
      <c r="M1553" s="12">
        <v>15</v>
      </c>
      <c r="N1553" s="3">
        <v>1</v>
      </c>
      <c r="O1553" s="2" t="str" cm="1">
        <f t="array" ref="O1553">_xlfn.IFS(N1553=1,"Unsatisfactory",N1553=2,"Poor",N1553=3,"Average",N1553=4,"Good",N1553=5,"Excellent")</f>
        <v>Unsatisfactory</v>
      </c>
      <c r="P1553"/>
      <c r="Q1553"/>
      <c r="R1553"/>
      <c r="S1553"/>
      <c r="T1553"/>
      <c r="U1553"/>
    </row>
    <row r="1554" spans="1:21">
      <c r="A1554" s="2">
        <v>131107</v>
      </c>
      <c r="B1554" s="2" t="s">
        <v>33</v>
      </c>
      <c r="C1554" s="4">
        <v>45464</v>
      </c>
      <c r="D1554" s="17">
        <v>45464</v>
      </c>
      <c r="E1554" s="2" t="s">
        <v>16</v>
      </c>
      <c r="F1554" s="2" t="s">
        <v>25</v>
      </c>
      <c r="G1554" s="2">
        <v>19</v>
      </c>
      <c r="H1554" s="2" t="s">
        <v>129</v>
      </c>
      <c r="I1554" s="2" t="s">
        <v>19</v>
      </c>
      <c r="J1554" s="12">
        <v>118</v>
      </c>
      <c r="K1554" s="2">
        <v>118</v>
      </c>
      <c r="L1554" s="2">
        <v>4</v>
      </c>
      <c r="M1554" s="12">
        <v>472</v>
      </c>
      <c r="N1554" s="3">
        <v>4</v>
      </c>
      <c r="O1554" s="2" t="str" cm="1">
        <f t="array" ref="O1554">_xlfn.IFS(N1554=1,"Unsatisfactory",N1554=2,"Poor",N1554=3,"Average",N1554=4,"Good",N1554=5,"Excellent")</f>
        <v>Good</v>
      </c>
      <c r="P1554"/>
      <c r="Q1554"/>
      <c r="R1554"/>
      <c r="S1554"/>
      <c r="T1554"/>
      <c r="U1554"/>
    </row>
    <row r="1555" spans="1:21">
      <c r="A1555" s="2">
        <v>131509</v>
      </c>
      <c r="B1555" s="2" t="s">
        <v>42</v>
      </c>
      <c r="C1555" s="4">
        <v>45279</v>
      </c>
      <c r="D1555" s="17">
        <v>45279</v>
      </c>
      <c r="E1555" s="2" t="s">
        <v>16</v>
      </c>
      <c r="F1555" s="2" t="s">
        <v>17</v>
      </c>
      <c r="G1555" s="2">
        <v>21</v>
      </c>
      <c r="H1555" s="2" t="s">
        <v>46</v>
      </c>
      <c r="I1555" s="2" t="s">
        <v>19</v>
      </c>
      <c r="J1555" s="12">
        <v>65</v>
      </c>
      <c r="K1555" s="2">
        <v>65</v>
      </c>
      <c r="L1555" s="2">
        <v>1</v>
      </c>
      <c r="M1555" s="12">
        <v>65</v>
      </c>
      <c r="N1555" s="3">
        <v>3</v>
      </c>
      <c r="O1555" s="2" t="str" cm="1">
        <f t="array" ref="O1555">_xlfn.IFS(N1555=1,"Unsatisfactory",N1555=2,"Poor",N1555=3,"Average",N1555=4,"Good",N1555=5,"Excellent")</f>
        <v>Average</v>
      </c>
      <c r="P1555"/>
      <c r="Q1555"/>
      <c r="R1555"/>
      <c r="S1555"/>
      <c r="T1555"/>
      <c r="U1555"/>
    </row>
    <row r="1556" spans="1:21">
      <c r="A1556" s="2">
        <v>135485</v>
      </c>
      <c r="B1556" s="2" t="s">
        <v>33</v>
      </c>
      <c r="C1556" s="4">
        <v>45486</v>
      </c>
      <c r="D1556" s="17">
        <v>45486</v>
      </c>
      <c r="E1556" s="2" t="s">
        <v>16</v>
      </c>
      <c r="F1556" s="2" t="s">
        <v>17</v>
      </c>
      <c r="G1556" s="2">
        <v>25</v>
      </c>
      <c r="H1556" s="2" t="s">
        <v>31</v>
      </c>
      <c r="I1556" s="2" t="s">
        <v>19</v>
      </c>
      <c r="J1556" s="12">
        <v>118</v>
      </c>
      <c r="K1556" s="2">
        <v>118</v>
      </c>
      <c r="L1556" s="2">
        <v>4</v>
      </c>
      <c r="M1556" s="12">
        <v>472</v>
      </c>
      <c r="N1556" s="3">
        <v>3</v>
      </c>
      <c r="O1556" s="2" t="str" cm="1">
        <f t="array" ref="O1556">_xlfn.IFS(N1556=1,"Unsatisfactory",N1556=2,"Poor",N1556=3,"Average",N1556=4,"Good",N1556=5,"Excellent")</f>
        <v>Average</v>
      </c>
      <c r="P1556"/>
      <c r="Q1556"/>
      <c r="R1556"/>
      <c r="S1556"/>
      <c r="T1556"/>
      <c r="U1556"/>
    </row>
    <row r="1557" spans="1:21">
      <c r="A1557" s="2">
        <v>199503</v>
      </c>
      <c r="B1557" s="2" t="s">
        <v>82</v>
      </c>
      <c r="C1557" s="4">
        <v>45490</v>
      </c>
      <c r="D1557" s="17">
        <v>45490</v>
      </c>
      <c r="E1557" s="2" t="s">
        <v>37</v>
      </c>
      <c r="F1557" s="2" t="s">
        <v>25</v>
      </c>
      <c r="G1557" s="2">
        <v>29</v>
      </c>
      <c r="H1557" s="2" t="s">
        <v>62</v>
      </c>
      <c r="I1557" s="2" t="s">
        <v>19</v>
      </c>
      <c r="J1557" s="12">
        <v>20</v>
      </c>
      <c r="K1557" s="2">
        <v>20</v>
      </c>
      <c r="L1557" s="2">
        <v>1</v>
      </c>
      <c r="M1557" s="12">
        <v>20</v>
      </c>
      <c r="N1557" s="3">
        <v>3</v>
      </c>
      <c r="O1557" s="2" t="str" cm="1">
        <f t="array" ref="O1557">_xlfn.IFS(N1557=1,"Unsatisfactory",N1557=2,"Poor",N1557=3,"Average",N1557=4,"Good",N1557=5,"Excellent")</f>
        <v>Average</v>
      </c>
      <c r="P1557"/>
      <c r="Q1557"/>
      <c r="R1557"/>
      <c r="S1557"/>
      <c r="T1557"/>
      <c r="U1557"/>
    </row>
    <row r="1558" spans="1:21">
      <c r="A1558" s="2">
        <v>185725</v>
      </c>
      <c r="B1558" s="2" t="s">
        <v>78</v>
      </c>
      <c r="C1558" s="4">
        <v>45254</v>
      </c>
      <c r="D1558" s="17">
        <v>45254</v>
      </c>
      <c r="E1558" s="2" t="s">
        <v>37</v>
      </c>
      <c r="F1558" s="2" t="s">
        <v>17</v>
      </c>
      <c r="G1558" s="2">
        <v>34</v>
      </c>
      <c r="H1558" s="2" t="s">
        <v>62</v>
      </c>
      <c r="I1558" s="2" t="s">
        <v>19</v>
      </c>
      <c r="J1558" s="12">
        <v>50</v>
      </c>
      <c r="K1558" s="2">
        <v>50</v>
      </c>
      <c r="L1558" s="2">
        <v>5</v>
      </c>
      <c r="M1558" s="12">
        <v>250</v>
      </c>
      <c r="N1558" s="3">
        <v>2</v>
      </c>
      <c r="O1558" s="2" t="str" cm="1">
        <f t="array" ref="O1558">_xlfn.IFS(N1558=1,"Unsatisfactory",N1558=2,"Poor",N1558=3,"Average",N1558=4,"Good",N1558=5,"Excellent")</f>
        <v>Poor</v>
      </c>
      <c r="P1558"/>
      <c r="Q1558"/>
      <c r="R1558"/>
      <c r="S1558"/>
      <c r="T1558"/>
      <c r="U1558"/>
    </row>
    <row r="1559" spans="1:21">
      <c r="A1559" s="2">
        <v>125971</v>
      </c>
      <c r="B1559" s="2" t="s">
        <v>23</v>
      </c>
      <c r="C1559" s="4">
        <v>45318</v>
      </c>
      <c r="D1559" s="17">
        <v>45318</v>
      </c>
      <c r="E1559" s="2" t="s">
        <v>24</v>
      </c>
      <c r="F1559" s="2" t="s">
        <v>17</v>
      </c>
      <c r="G1559" s="2">
        <v>24</v>
      </c>
      <c r="H1559" s="2" t="s">
        <v>115</v>
      </c>
      <c r="I1559" s="2" t="s">
        <v>19</v>
      </c>
      <c r="J1559" s="12">
        <v>9</v>
      </c>
      <c r="K1559" s="2">
        <v>9</v>
      </c>
      <c r="L1559" s="2">
        <v>2</v>
      </c>
      <c r="M1559" s="12">
        <v>18</v>
      </c>
      <c r="N1559" s="3">
        <v>5</v>
      </c>
      <c r="O1559" s="2" t="str" cm="1">
        <f t="array" ref="O1559">_xlfn.IFS(N1559=1,"Unsatisfactory",N1559=2,"Poor",N1559=3,"Average",N1559=4,"Good",N1559=5,"Excellent")</f>
        <v>Excellent</v>
      </c>
      <c r="P1559"/>
      <c r="Q1559"/>
      <c r="R1559"/>
      <c r="S1559"/>
      <c r="T1559"/>
      <c r="U1559"/>
    </row>
    <row r="1560" spans="1:21">
      <c r="A1560" s="2">
        <v>196655</v>
      </c>
      <c r="B1560" s="2" t="s">
        <v>48</v>
      </c>
      <c r="C1560" s="4">
        <v>45242</v>
      </c>
      <c r="D1560" s="17">
        <v>45242</v>
      </c>
      <c r="E1560" s="2" t="s">
        <v>16</v>
      </c>
      <c r="F1560" s="2" t="s">
        <v>17</v>
      </c>
      <c r="G1560" s="2">
        <v>21</v>
      </c>
      <c r="H1560" s="2" t="s">
        <v>62</v>
      </c>
      <c r="I1560" s="2" t="s">
        <v>19</v>
      </c>
      <c r="J1560" s="12">
        <v>130</v>
      </c>
      <c r="K1560" s="2">
        <v>130</v>
      </c>
      <c r="L1560" s="2">
        <v>1</v>
      </c>
      <c r="M1560" s="12">
        <v>130</v>
      </c>
      <c r="N1560" s="3">
        <v>4</v>
      </c>
      <c r="O1560" s="2" t="str" cm="1">
        <f t="array" ref="O1560">_xlfn.IFS(N1560=1,"Unsatisfactory",N1560=2,"Poor",N1560=3,"Average",N1560=4,"Good",N1560=5,"Excellent")</f>
        <v>Good</v>
      </c>
      <c r="P1560"/>
      <c r="Q1560"/>
      <c r="R1560"/>
      <c r="S1560"/>
      <c r="T1560"/>
      <c r="U1560"/>
    </row>
    <row r="1561" spans="1:21">
      <c r="A1561" s="2">
        <v>197494</v>
      </c>
      <c r="B1561" s="2" t="s">
        <v>23</v>
      </c>
      <c r="C1561" s="4">
        <v>45550</v>
      </c>
      <c r="D1561" s="17">
        <v>45550</v>
      </c>
      <c r="E1561" s="2" t="s">
        <v>24</v>
      </c>
      <c r="F1561" s="2" t="s">
        <v>17</v>
      </c>
      <c r="G1561" s="2">
        <v>33</v>
      </c>
      <c r="H1561" s="2" t="s">
        <v>129</v>
      </c>
      <c r="I1561" s="2" t="s">
        <v>19</v>
      </c>
      <c r="J1561" s="12">
        <v>9</v>
      </c>
      <c r="K1561" s="2">
        <v>9</v>
      </c>
      <c r="L1561" s="2">
        <v>1</v>
      </c>
      <c r="M1561" s="12">
        <v>9</v>
      </c>
      <c r="N1561" s="3">
        <v>4</v>
      </c>
      <c r="O1561" s="2" t="str" cm="1">
        <f t="array" ref="O1561">_xlfn.IFS(N1561=1,"Unsatisfactory",N1561=2,"Poor",N1561=3,"Average",N1561=4,"Good",N1561=5,"Excellent")</f>
        <v>Good</v>
      </c>
      <c r="P1561"/>
      <c r="Q1561"/>
      <c r="R1561"/>
      <c r="S1561"/>
      <c r="T1561"/>
      <c r="U1561"/>
    </row>
    <row r="1562" spans="1:21">
      <c r="A1562" s="2">
        <v>156841</v>
      </c>
      <c r="B1562" s="2" t="s">
        <v>53</v>
      </c>
      <c r="C1562" s="4">
        <v>45271</v>
      </c>
      <c r="D1562" s="17">
        <v>45271</v>
      </c>
      <c r="E1562" s="2" t="s">
        <v>37</v>
      </c>
      <c r="F1562" s="2" t="s">
        <v>17</v>
      </c>
      <c r="G1562" s="2">
        <v>35</v>
      </c>
      <c r="H1562" s="2" t="s">
        <v>128</v>
      </c>
      <c r="I1562" s="2" t="s">
        <v>19</v>
      </c>
      <c r="J1562" s="12">
        <v>15</v>
      </c>
      <c r="K1562" s="2">
        <v>15</v>
      </c>
      <c r="L1562" s="2">
        <v>2</v>
      </c>
      <c r="M1562" s="12">
        <v>30</v>
      </c>
      <c r="N1562" s="3">
        <v>4</v>
      </c>
      <c r="O1562" s="2" t="str" cm="1">
        <f t="array" ref="O1562">_xlfn.IFS(N1562=1,"Unsatisfactory",N1562=2,"Poor",N1562=3,"Average",N1562=4,"Good",N1562=5,"Excellent")</f>
        <v>Good</v>
      </c>
      <c r="P1562"/>
      <c r="Q1562"/>
      <c r="R1562"/>
      <c r="S1562"/>
      <c r="T1562"/>
      <c r="U1562"/>
    </row>
    <row r="1563" spans="1:21">
      <c r="A1563" s="2">
        <v>123990</v>
      </c>
      <c r="B1563" s="2" t="s">
        <v>76</v>
      </c>
      <c r="C1563" s="4">
        <v>45355</v>
      </c>
      <c r="D1563" s="17">
        <v>45355</v>
      </c>
      <c r="E1563" s="2" t="s">
        <v>37</v>
      </c>
      <c r="F1563" s="2" t="s">
        <v>17</v>
      </c>
      <c r="G1563" s="2">
        <v>18</v>
      </c>
      <c r="H1563" s="2" t="s">
        <v>46</v>
      </c>
      <c r="I1563" s="2" t="s">
        <v>19</v>
      </c>
      <c r="J1563" s="12">
        <v>45</v>
      </c>
      <c r="K1563" s="2">
        <v>45</v>
      </c>
      <c r="L1563" s="2">
        <v>1</v>
      </c>
      <c r="M1563" s="12">
        <v>45</v>
      </c>
      <c r="N1563" s="3">
        <v>4</v>
      </c>
      <c r="O1563" s="2" t="str" cm="1">
        <f t="array" ref="O1563">_xlfn.IFS(N1563=1,"Unsatisfactory",N1563=2,"Poor",N1563=3,"Average",N1563=4,"Good",N1563=5,"Excellent")</f>
        <v>Good</v>
      </c>
      <c r="P1563"/>
      <c r="Q1563"/>
      <c r="R1563"/>
      <c r="S1563"/>
      <c r="T1563"/>
      <c r="U1563"/>
    </row>
    <row r="1564" spans="1:21">
      <c r="A1564" s="2">
        <v>174043</v>
      </c>
      <c r="B1564" s="2" t="s">
        <v>42</v>
      </c>
      <c r="C1564" s="4">
        <v>45489</v>
      </c>
      <c r="D1564" s="17">
        <v>45489</v>
      </c>
      <c r="E1564" s="2" t="s">
        <v>16</v>
      </c>
      <c r="F1564" s="2" t="s">
        <v>25</v>
      </c>
      <c r="G1564" s="2">
        <v>33</v>
      </c>
      <c r="H1564" s="2" t="s">
        <v>46</v>
      </c>
      <c r="I1564" s="2" t="s">
        <v>19</v>
      </c>
      <c r="J1564" s="12">
        <v>65</v>
      </c>
      <c r="K1564" s="2">
        <v>65</v>
      </c>
      <c r="L1564" s="2">
        <v>1</v>
      </c>
      <c r="M1564" s="12">
        <v>65</v>
      </c>
      <c r="N1564" s="3">
        <v>5</v>
      </c>
      <c r="O1564" s="2" t="str" cm="1">
        <f t="array" ref="O1564">_xlfn.IFS(N1564=1,"Unsatisfactory",N1564=2,"Poor",N1564=3,"Average",N1564=4,"Good",N1564=5,"Excellent")</f>
        <v>Excellent</v>
      </c>
      <c r="P1564"/>
      <c r="Q1564"/>
      <c r="R1564"/>
      <c r="S1564"/>
      <c r="T1564"/>
      <c r="U1564"/>
    </row>
    <row r="1565" spans="1:21">
      <c r="A1565" s="2">
        <v>157704</v>
      </c>
      <c r="B1565" s="2" t="s">
        <v>23</v>
      </c>
      <c r="C1565" s="4">
        <v>45486</v>
      </c>
      <c r="D1565" s="17">
        <v>45486</v>
      </c>
      <c r="E1565" s="2" t="s">
        <v>24</v>
      </c>
      <c r="F1565" s="2" t="s">
        <v>17</v>
      </c>
      <c r="G1565" s="2">
        <v>24</v>
      </c>
      <c r="H1565" s="2" t="s">
        <v>29</v>
      </c>
      <c r="I1565" s="2" t="s">
        <v>19</v>
      </c>
      <c r="J1565" s="12">
        <v>9</v>
      </c>
      <c r="K1565" s="2">
        <v>9</v>
      </c>
      <c r="L1565" s="2">
        <v>1</v>
      </c>
      <c r="M1565" s="12">
        <v>9</v>
      </c>
      <c r="N1565" s="3">
        <v>2</v>
      </c>
      <c r="O1565" s="2" t="str" cm="1">
        <f t="array" ref="O1565">_xlfn.IFS(N1565=1,"Unsatisfactory",N1565=2,"Poor",N1565=3,"Average",N1565=4,"Good",N1565=5,"Excellent")</f>
        <v>Poor</v>
      </c>
      <c r="P1565"/>
      <c r="Q1565"/>
      <c r="R1565"/>
      <c r="S1565"/>
      <c r="T1565"/>
      <c r="U1565"/>
    </row>
    <row r="1566" spans="1:21">
      <c r="A1566" s="2">
        <v>159764</v>
      </c>
      <c r="B1566" s="2" t="s">
        <v>23</v>
      </c>
      <c r="C1566" s="4">
        <v>45576</v>
      </c>
      <c r="D1566" s="17">
        <v>45576</v>
      </c>
      <c r="E1566" s="2" t="s">
        <v>24</v>
      </c>
      <c r="F1566" s="2" t="s">
        <v>25</v>
      </c>
      <c r="G1566" s="2">
        <v>24</v>
      </c>
      <c r="H1566" s="2" t="s">
        <v>67</v>
      </c>
      <c r="I1566" s="2" t="s">
        <v>27</v>
      </c>
      <c r="J1566" s="12">
        <v>9</v>
      </c>
      <c r="K1566" s="2">
        <v>49</v>
      </c>
      <c r="L1566" s="2">
        <v>1</v>
      </c>
      <c r="M1566" s="12">
        <v>49</v>
      </c>
      <c r="N1566" s="3">
        <v>2</v>
      </c>
      <c r="O1566" s="2" t="str" cm="1">
        <f t="array" ref="O1566">_xlfn.IFS(N1566=1,"Unsatisfactory",N1566=2,"Poor",N1566=3,"Average",N1566=4,"Good",N1566=5,"Excellent")</f>
        <v>Poor</v>
      </c>
      <c r="P1566"/>
      <c r="Q1566"/>
      <c r="R1566"/>
      <c r="S1566"/>
      <c r="T1566"/>
      <c r="U1566"/>
    </row>
    <row r="1567" spans="1:21">
      <c r="A1567" s="2">
        <v>127981</v>
      </c>
      <c r="B1567" s="2" t="s">
        <v>50</v>
      </c>
      <c r="C1567" s="4">
        <v>45404</v>
      </c>
      <c r="D1567" s="17">
        <v>45404</v>
      </c>
      <c r="E1567" s="2" t="s">
        <v>16</v>
      </c>
      <c r="F1567" s="2" t="s">
        <v>17</v>
      </c>
      <c r="G1567" s="2">
        <v>27</v>
      </c>
      <c r="H1567" s="2" t="s">
        <v>38</v>
      </c>
      <c r="I1567" s="2" t="s">
        <v>19</v>
      </c>
      <c r="J1567" s="12">
        <v>97</v>
      </c>
      <c r="K1567" s="2">
        <v>97</v>
      </c>
      <c r="L1567" s="2">
        <v>1</v>
      </c>
      <c r="M1567" s="12">
        <v>97</v>
      </c>
      <c r="N1567" s="3">
        <v>2</v>
      </c>
      <c r="O1567" s="2" t="str" cm="1">
        <f t="array" ref="O1567">_xlfn.IFS(N1567=1,"Unsatisfactory",N1567=2,"Poor",N1567=3,"Average",N1567=4,"Good",N1567=5,"Excellent")</f>
        <v>Poor</v>
      </c>
      <c r="P1567"/>
      <c r="Q1567"/>
      <c r="R1567"/>
      <c r="S1567"/>
      <c r="T1567"/>
      <c r="U1567"/>
    </row>
    <row r="1568" spans="1:21">
      <c r="A1568" s="2">
        <v>148568</v>
      </c>
      <c r="B1568" s="2" t="s">
        <v>23</v>
      </c>
      <c r="C1568" s="4">
        <v>45428</v>
      </c>
      <c r="D1568" s="17">
        <v>45428</v>
      </c>
      <c r="E1568" s="2" t="s">
        <v>24</v>
      </c>
      <c r="F1568" s="2" t="s">
        <v>17</v>
      </c>
      <c r="G1568" s="2">
        <v>28</v>
      </c>
      <c r="H1568" s="2" t="s">
        <v>128</v>
      </c>
      <c r="I1568" s="2" t="s">
        <v>19</v>
      </c>
      <c r="J1568" s="12">
        <v>9</v>
      </c>
      <c r="K1568" s="2">
        <v>9</v>
      </c>
      <c r="L1568" s="2">
        <v>1</v>
      </c>
      <c r="M1568" s="12">
        <v>9</v>
      </c>
      <c r="N1568" s="3">
        <v>3</v>
      </c>
      <c r="O1568" s="2" t="str" cm="1">
        <f t="array" ref="O1568">_xlfn.IFS(N1568=1,"Unsatisfactory",N1568=2,"Poor",N1568=3,"Average",N1568=4,"Good",N1568=5,"Excellent")</f>
        <v>Average</v>
      </c>
      <c r="P1568"/>
      <c r="Q1568"/>
      <c r="R1568"/>
      <c r="S1568"/>
      <c r="T1568"/>
      <c r="U1568"/>
    </row>
    <row r="1569" spans="1:21">
      <c r="A1569" s="2">
        <v>156599</v>
      </c>
      <c r="B1569" s="2" t="s">
        <v>30</v>
      </c>
      <c r="C1569" s="4">
        <v>45404</v>
      </c>
      <c r="D1569" s="17">
        <v>45404</v>
      </c>
      <c r="E1569" s="2" t="s">
        <v>24</v>
      </c>
      <c r="F1569" s="2" t="s">
        <v>17</v>
      </c>
      <c r="G1569" s="2">
        <v>26</v>
      </c>
      <c r="H1569" s="2" t="s">
        <v>29</v>
      </c>
      <c r="I1569" s="2" t="s">
        <v>19</v>
      </c>
      <c r="J1569" s="12">
        <v>10</v>
      </c>
      <c r="K1569" s="2">
        <v>10</v>
      </c>
      <c r="L1569" s="2">
        <v>4</v>
      </c>
      <c r="M1569" s="12">
        <v>40</v>
      </c>
      <c r="N1569" s="3">
        <v>1</v>
      </c>
      <c r="O1569" s="2" t="str" cm="1">
        <f t="array" ref="O1569">_xlfn.IFS(N1569=1,"Unsatisfactory",N1569=2,"Poor",N1569=3,"Average",N1569=4,"Good",N1569=5,"Excellent")</f>
        <v>Unsatisfactory</v>
      </c>
      <c r="P1569"/>
      <c r="Q1569"/>
      <c r="R1569"/>
      <c r="S1569"/>
      <c r="T1569"/>
      <c r="U1569"/>
    </row>
    <row r="1570" spans="1:21">
      <c r="A1570" s="2">
        <v>152122</v>
      </c>
      <c r="B1570" s="2" t="s">
        <v>30</v>
      </c>
      <c r="C1570" s="4">
        <v>45307</v>
      </c>
      <c r="D1570" s="17">
        <v>45307</v>
      </c>
      <c r="E1570" s="2" t="s">
        <v>24</v>
      </c>
      <c r="F1570" s="2" t="s">
        <v>17</v>
      </c>
      <c r="G1570" s="2">
        <v>30</v>
      </c>
      <c r="H1570" s="2" t="s">
        <v>118</v>
      </c>
      <c r="I1570" s="2" t="s">
        <v>19</v>
      </c>
      <c r="J1570" s="12">
        <v>10</v>
      </c>
      <c r="K1570" s="2">
        <v>10</v>
      </c>
      <c r="L1570" s="2">
        <v>1</v>
      </c>
      <c r="M1570" s="12">
        <v>10</v>
      </c>
      <c r="N1570" s="3">
        <v>5</v>
      </c>
      <c r="O1570" s="2" t="str" cm="1">
        <f t="array" ref="O1570">_xlfn.IFS(N1570=1,"Unsatisfactory",N1570=2,"Poor",N1570=3,"Average",N1570=4,"Good",N1570=5,"Excellent")</f>
        <v>Excellent</v>
      </c>
      <c r="P1570"/>
      <c r="Q1570"/>
      <c r="R1570"/>
      <c r="S1570"/>
      <c r="T1570"/>
      <c r="U1570"/>
    </row>
    <row r="1571" spans="1:21">
      <c r="A1571" s="2">
        <v>184856</v>
      </c>
      <c r="B1571" s="2" t="s">
        <v>30</v>
      </c>
      <c r="C1571" s="4">
        <v>45262</v>
      </c>
      <c r="D1571" s="17">
        <v>45262</v>
      </c>
      <c r="E1571" s="2" t="s">
        <v>24</v>
      </c>
      <c r="F1571" s="2" t="s">
        <v>17</v>
      </c>
      <c r="G1571" s="2">
        <v>21</v>
      </c>
      <c r="H1571" s="2" t="s">
        <v>129</v>
      </c>
      <c r="I1571" s="2" t="s">
        <v>19</v>
      </c>
      <c r="J1571" s="12">
        <v>10</v>
      </c>
      <c r="K1571" s="2">
        <v>10</v>
      </c>
      <c r="L1571" s="2">
        <v>1</v>
      </c>
      <c r="M1571" s="12">
        <v>10</v>
      </c>
      <c r="N1571" s="3">
        <v>4</v>
      </c>
      <c r="O1571" s="2" t="str" cm="1">
        <f t="array" ref="O1571">_xlfn.IFS(N1571=1,"Unsatisfactory",N1571=2,"Poor",N1571=3,"Average",N1571=4,"Good",N1571=5,"Excellent")</f>
        <v>Good</v>
      </c>
      <c r="P1571"/>
      <c r="Q1571"/>
      <c r="R1571"/>
      <c r="S1571"/>
      <c r="T1571"/>
      <c r="U1571"/>
    </row>
    <row r="1572" spans="1:21">
      <c r="A1572" s="2">
        <v>139568</v>
      </c>
      <c r="B1572" s="2" t="s">
        <v>23</v>
      </c>
      <c r="C1572" s="4">
        <v>45348</v>
      </c>
      <c r="D1572" s="17">
        <v>45348</v>
      </c>
      <c r="E1572" s="2" t="s">
        <v>24</v>
      </c>
      <c r="F1572" s="2" t="s">
        <v>17</v>
      </c>
      <c r="G1572" s="2">
        <v>27</v>
      </c>
      <c r="H1572" s="2" t="s">
        <v>130</v>
      </c>
      <c r="I1572" s="2" t="s">
        <v>19</v>
      </c>
      <c r="J1572" s="12">
        <v>9</v>
      </c>
      <c r="K1572" s="2">
        <v>9</v>
      </c>
      <c r="L1572" s="2">
        <v>1</v>
      </c>
      <c r="M1572" s="12">
        <v>9</v>
      </c>
      <c r="N1572" s="3">
        <v>3</v>
      </c>
      <c r="O1572" s="2" t="str" cm="1">
        <f t="array" ref="O1572">_xlfn.IFS(N1572=1,"Unsatisfactory",N1572=2,"Poor",N1572=3,"Average",N1572=4,"Good",N1572=5,"Excellent")</f>
        <v>Average</v>
      </c>
      <c r="P1572"/>
      <c r="Q1572"/>
      <c r="R1572"/>
      <c r="S1572"/>
      <c r="T1572"/>
      <c r="U1572"/>
    </row>
    <row r="1573" spans="1:21">
      <c r="A1573" s="2">
        <v>151092</v>
      </c>
      <c r="B1573" s="2" t="s">
        <v>42</v>
      </c>
      <c r="C1573" s="4">
        <v>45436</v>
      </c>
      <c r="D1573" s="17">
        <v>45436</v>
      </c>
      <c r="E1573" s="2" t="s">
        <v>16</v>
      </c>
      <c r="F1573" s="2" t="s">
        <v>17</v>
      </c>
      <c r="G1573" s="2">
        <v>30</v>
      </c>
      <c r="H1573" s="2" t="s">
        <v>31</v>
      </c>
      <c r="I1573" s="2" t="s">
        <v>19</v>
      </c>
      <c r="J1573" s="12">
        <v>65</v>
      </c>
      <c r="K1573" s="2">
        <v>65</v>
      </c>
      <c r="L1573" s="2">
        <v>3</v>
      </c>
      <c r="M1573" s="12">
        <v>195</v>
      </c>
      <c r="N1573" s="3">
        <v>5</v>
      </c>
      <c r="O1573" s="2" t="str" cm="1">
        <f t="array" ref="O1573">_xlfn.IFS(N1573=1,"Unsatisfactory",N1573=2,"Poor",N1573=3,"Average",N1573=4,"Good",N1573=5,"Excellent")</f>
        <v>Excellent</v>
      </c>
      <c r="P1573"/>
      <c r="Q1573"/>
      <c r="R1573"/>
      <c r="S1573"/>
      <c r="T1573"/>
      <c r="U1573"/>
    </row>
    <row r="1574" spans="1:21">
      <c r="A1574" s="2">
        <v>188118</v>
      </c>
      <c r="B1574" s="2" t="s">
        <v>23</v>
      </c>
      <c r="C1574" s="4">
        <v>45456</v>
      </c>
      <c r="D1574" s="17">
        <v>45456</v>
      </c>
      <c r="E1574" s="2" t="s">
        <v>24</v>
      </c>
      <c r="F1574" s="2" t="s">
        <v>17</v>
      </c>
      <c r="G1574" s="2">
        <v>32</v>
      </c>
      <c r="H1574" s="2" t="s">
        <v>69</v>
      </c>
      <c r="I1574" s="2" t="s">
        <v>19</v>
      </c>
      <c r="J1574" s="12">
        <v>9</v>
      </c>
      <c r="K1574" s="2">
        <v>9</v>
      </c>
      <c r="L1574" s="2">
        <v>1</v>
      </c>
      <c r="M1574" s="12">
        <v>9</v>
      </c>
      <c r="N1574" s="3">
        <v>3</v>
      </c>
      <c r="O1574" s="2" t="str" cm="1">
        <f t="array" ref="O1574">_xlfn.IFS(N1574=1,"Unsatisfactory",N1574=2,"Poor",N1574=3,"Average",N1574=4,"Good",N1574=5,"Excellent")</f>
        <v>Average</v>
      </c>
      <c r="P1574"/>
      <c r="Q1574"/>
      <c r="R1574"/>
      <c r="S1574"/>
      <c r="T1574"/>
      <c r="U1574"/>
    </row>
    <row r="1575" spans="1:21">
      <c r="A1575" s="2">
        <v>151282</v>
      </c>
      <c r="B1575" s="2" t="s">
        <v>42</v>
      </c>
      <c r="C1575" s="4">
        <v>45576</v>
      </c>
      <c r="D1575" s="17">
        <v>45576</v>
      </c>
      <c r="E1575" s="2" t="s">
        <v>16</v>
      </c>
      <c r="F1575" s="2" t="s">
        <v>17</v>
      </c>
      <c r="G1575" s="2">
        <v>23</v>
      </c>
      <c r="H1575" s="2" t="s">
        <v>115</v>
      </c>
      <c r="I1575" s="2" t="s">
        <v>19</v>
      </c>
      <c r="J1575" s="12">
        <v>65</v>
      </c>
      <c r="K1575" s="2">
        <v>65</v>
      </c>
      <c r="L1575" s="2">
        <v>1</v>
      </c>
      <c r="M1575" s="12">
        <v>65</v>
      </c>
      <c r="N1575" s="3">
        <v>4</v>
      </c>
      <c r="O1575" s="2" t="str" cm="1">
        <f t="array" ref="O1575">_xlfn.IFS(N1575=1,"Unsatisfactory",N1575=2,"Poor",N1575=3,"Average",N1575=4,"Good",N1575=5,"Excellent")</f>
        <v>Good</v>
      </c>
      <c r="P1575"/>
      <c r="Q1575"/>
      <c r="R1575"/>
      <c r="S1575"/>
      <c r="T1575"/>
      <c r="U1575"/>
    </row>
    <row r="1576" spans="1:21">
      <c r="A1576" s="2">
        <v>191209</v>
      </c>
      <c r="B1576" s="2" t="s">
        <v>76</v>
      </c>
      <c r="C1576" s="4">
        <v>45418</v>
      </c>
      <c r="D1576" s="17">
        <v>45418</v>
      </c>
      <c r="E1576" s="2" t="s">
        <v>37</v>
      </c>
      <c r="F1576" s="2" t="s">
        <v>17</v>
      </c>
      <c r="G1576" s="2">
        <v>27</v>
      </c>
      <c r="H1576" s="2" t="s">
        <v>31</v>
      </c>
      <c r="I1576" s="2" t="s">
        <v>19</v>
      </c>
      <c r="J1576" s="12">
        <v>45</v>
      </c>
      <c r="K1576" s="2">
        <v>45</v>
      </c>
      <c r="L1576" s="2">
        <v>1</v>
      </c>
      <c r="M1576" s="12">
        <v>45</v>
      </c>
      <c r="N1576" s="3">
        <v>5</v>
      </c>
      <c r="O1576" s="2" t="str" cm="1">
        <f t="array" ref="O1576">_xlfn.IFS(N1576=1,"Unsatisfactory",N1576=2,"Poor",N1576=3,"Average",N1576=4,"Good",N1576=5,"Excellent")</f>
        <v>Excellent</v>
      </c>
      <c r="P1576"/>
      <c r="Q1576"/>
      <c r="R1576"/>
      <c r="S1576"/>
      <c r="T1576"/>
      <c r="U1576"/>
    </row>
    <row r="1577" spans="1:21">
      <c r="A1577" s="2">
        <v>195931</v>
      </c>
      <c r="B1577" s="2" t="s">
        <v>30</v>
      </c>
      <c r="C1577" s="4">
        <v>45412</v>
      </c>
      <c r="D1577" s="17">
        <v>45412</v>
      </c>
      <c r="E1577" s="2" t="s">
        <v>24</v>
      </c>
      <c r="F1577" s="2" t="s">
        <v>17</v>
      </c>
      <c r="G1577" s="2">
        <v>24</v>
      </c>
      <c r="H1577" s="2" t="s">
        <v>69</v>
      </c>
      <c r="I1577" s="2" t="s">
        <v>19</v>
      </c>
      <c r="J1577" s="12">
        <v>10</v>
      </c>
      <c r="K1577" s="2">
        <v>10</v>
      </c>
      <c r="L1577" s="2">
        <v>1</v>
      </c>
      <c r="M1577" s="12">
        <v>10</v>
      </c>
      <c r="N1577" s="3">
        <v>3</v>
      </c>
      <c r="O1577" s="2" t="str" cm="1">
        <f t="array" ref="O1577">_xlfn.IFS(N1577=1,"Unsatisfactory",N1577=2,"Poor",N1577=3,"Average",N1577=4,"Good",N1577=5,"Excellent")</f>
        <v>Average</v>
      </c>
      <c r="P1577"/>
      <c r="Q1577"/>
      <c r="R1577"/>
      <c r="S1577"/>
      <c r="T1577"/>
      <c r="U1577"/>
    </row>
    <row r="1578" spans="1:21">
      <c r="A1578" s="2">
        <v>196729</v>
      </c>
      <c r="B1578" s="2" t="s">
        <v>30</v>
      </c>
      <c r="C1578" s="4">
        <v>45387</v>
      </c>
      <c r="D1578" s="17">
        <v>45387</v>
      </c>
      <c r="E1578" s="2" t="s">
        <v>24</v>
      </c>
      <c r="F1578" s="2" t="s">
        <v>17</v>
      </c>
      <c r="G1578" s="2">
        <v>21</v>
      </c>
      <c r="H1578" s="2" t="s">
        <v>34</v>
      </c>
      <c r="I1578" s="2" t="s">
        <v>27</v>
      </c>
      <c r="J1578" s="12">
        <v>10</v>
      </c>
      <c r="K1578" s="2">
        <v>110</v>
      </c>
      <c r="L1578" s="2">
        <v>1</v>
      </c>
      <c r="M1578" s="12">
        <v>110</v>
      </c>
      <c r="N1578" s="3">
        <v>5</v>
      </c>
      <c r="O1578" s="2" t="str" cm="1">
        <f t="array" ref="O1578">_xlfn.IFS(N1578=1,"Unsatisfactory",N1578=2,"Poor",N1578=3,"Average",N1578=4,"Good",N1578=5,"Excellent")</f>
        <v>Excellent</v>
      </c>
      <c r="P1578"/>
      <c r="Q1578"/>
      <c r="R1578"/>
      <c r="S1578"/>
      <c r="T1578"/>
      <c r="U1578"/>
    </row>
    <row r="1579" spans="1:21">
      <c r="A1579" s="2">
        <v>180507</v>
      </c>
      <c r="B1579" s="2" t="s">
        <v>15</v>
      </c>
      <c r="C1579" s="4">
        <v>45264</v>
      </c>
      <c r="D1579" s="17">
        <v>45264</v>
      </c>
      <c r="E1579" s="2" t="s">
        <v>16</v>
      </c>
      <c r="F1579" s="2" t="s">
        <v>17</v>
      </c>
      <c r="G1579" s="2">
        <v>18</v>
      </c>
      <c r="H1579" s="2" t="s">
        <v>74</v>
      </c>
      <c r="I1579" s="2" t="s">
        <v>27</v>
      </c>
      <c r="J1579" s="12">
        <v>100</v>
      </c>
      <c r="K1579" s="2">
        <v>125</v>
      </c>
      <c r="L1579" s="2">
        <v>4</v>
      </c>
      <c r="M1579" s="12">
        <v>500</v>
      </c>
      <c r="N1579" s="3">
        <v>3</v>
      </c>
      <c r="O1579" s="2" t="str" cm="1">
        <f t="array" ref="O1579">_xlfn.IFS(N1579=1,"Unsatisfactory",N1579=2,"Poor",N1579=3,"Average",N1579=4,"Good",N1579=5,"Excellent")</f>
        <v>Average</v>
      </c>
      <c r="P1579"/>
      <c r="Q1579"/>
      <c r="R1579"/>
      <c r="S1579"/>
      <c r="T1579"/>
      <c r="U1579"/>
    </row>
    <row r="1580" spans="1:21">
      <c r="A1580" s="2">
        <v>143035</v>
      </c>
      <c r="B1580" s="2" t="s">
        <v>85</v>
      </c>
      <c r="C1580" s="4">
        <v>45415</v>
      </c>
      <c r="D1580" s="17">
        <v>45415</v>
      </c>
      <c r="E1580" s="2" t="s">
        <v>24</v>
      </c>
      <c r="F1580" s="2" t="s">
        <v>25</v>
      </c>
      <c r="G1580" s="2">
        <v>22</v>
      </c>
      <c r="H1580" s="2" t="s">
        <v>38</v>
      </c>
      <c r="I1580" s="2" t="s">
        <v>19</v>
      </c>
      <c r="J1580" s="12">
        <v>23</v>
      </c>
      <c r="K1580" s="2">
        <v>23</v>
      </c>
      <c r="L1580" s="2">
        <v>1</v>
      </c>
      <c r="M1580" s="12">
        <v>23</v>
      </c>
      <c r="N1580" s="3">
        <v>3</v>
      </c>
      <c r="O1580" s="2" t="str" cm="1">
        <f t="array" ref="O1580">_xlfn.IFS(N1580=1,"Unsatisfactory",N1580=2,"Poor",N1580=3,"Average",N1580=4,"Good",N1580=5,"Excellent")</f>
        <v>Average</v>
      </c>
      <c r="P1580"/>
      <c r="Q1580"/>
      <c r="R1580"/>
      <c r="S1580"/>
      <c r="T1580"/>
      <c r="U1580"/>
    </row>
    <row r="1581" spans="1:21">
      <c r="A1581" s="2">
        <v>187048</v>
      </c>
      <c r="B1581" s="2" t="s">
        <v>42</v>
      </c>
      <c r="C1581" s="4">
        <v>45525</v>
      </c>
      <c r="D1581" s="17">
        <v>45525</v>
      </c>
      <c r="E1581" s="2" t="s">
        <v>16</v>
      </c>
      <c r="F1581" s="2" t="s">
        <v>17</v>
      </c>
      <c r="G1581" s="2">
        <v>26</v>
      </c>
      <c r="H1581" s="2" t="s">
        <v>44</v>
      </c>
      <c r="I1581" s="2" t="s">
        <v>27</v>
      </c>
      <c r="J1581" s="12">
        <v>65</v>
      </c>
      <c r="K1581" s="2">
        <v>90</v>
      </c>
      <c r="L1581" s="2">
        <v>1</v>
      </c>
      <c r="M1581" s="12">
        <v>90</v>
      </c>
      <c r="N1581" s="3">
        <v>4</v>
      </c>
      <c r="O1581" s="2" t="str" cm="1">
        <f t="array" ref="O1581">_xlfn.IFS(N1581=1,"Unsatisfactory",N1581=2,"Poor",N1581=3,"Average",N1581=4,"Good",N1581=5,"Excellent")</f>
        <v>Good</v>
      </c>
      <c r="P1581"/>
      <c r="Q1581"/>
      <c r="R1581"/>
      <c r="S1581"/>
      <c r="T1581"/>
      <c r="U1581"/>
    </row>
    <row r="1582" spans="1:21">
      <c r="A1582" s="2">
        <v>142396</v>
      </c>
      <c r="B1582" s="2" t="s">
        <v>42</v>
      </c>
      <c r="C1582" s="4">
        <v>45427</v>
      </c>
      <c r="D1582" s="17">
        <v>45427</v>
      </c>
      <c r="E1582" s="2" t="s">
        <v>16</v>
      </c>
      <c r="F1582" s="2" t="s">
        <v>17</v>
      </c>
      <c r="G1582" s="2">
        <v>24</v>
      </c>
      <c r="H1582" s="2" t="s">
        <v>74</v>
      </c>
      <c r="I1582" s="2" t="s">
        <v>27</v>
      </c>
      <c r="J1582" s="12">
        <v>65</v>
      </c>
      <c r="K1582" s="2">
        <v>90</v>
      </c>
      <c r="L1582" s="2">
        <v>1</v>
      </c>
      <c r="M1582" s="12">
        <v>90</v>
      </c>
      <c r="N1582" s="3">
        <v>2</v>
      </c>
      <c r="O1582" s="2" t="str" cm="1">
        <f t="array" ref="O1582">_xlfn.IFS(N1582=1,"Unsatisfactory",N1582=2,"Poor",N1582=3,"Average",N1582=4,"Good",N1582=5,"Excellent")</f>
        <v>Poor</v>
      </c>
      <c r="P1582"/>
      <c r="Q1582"/>
      <c r="R1582"/>
      <c r="S1582"/>
      <c r="T1582"/>
      <c r="U1582"/>
    </row>
    <row r="1583" spans="1:21">
      <c r="A1583" s="2">
        <v>153122</v>
      </c>
      <c r="B1583" s="2" t="s">
        <v>42</v>
      </c>
      <c r="C1583" s="4">
        <v>45381</v>
      </c>
      <c r="D1583" s="17">
        <v>45381</v>
      </c>
      <c r="E1583" s="2" t="s">
        <v>16</v>
      </c>
      <c r="F1583" s="2" t="s">
        <v>25</v>
      </c>
      <c r="G1583" s="2">
        <v>23</v>
      </c>
      <c r="H1583" s="2" t="s">
        <v>62</v>
      </c>
      <c r="I1583" s="2" t="s">
        <v>19</v>
      </c>
      <c r="J1583" s="12">
        <v>65</v>
      </c>
      <c r="K1583" s="2">
        <v>65</v>
      </c>
      <c r="L1583" s="2">
        <v>1</v>
      </c>
      <c r="M1583" s="12">
        <v>65</v>
      </c>
      <c r="N1583" s="3">
        <v>5</v>
      </c>
      <c r="O1583" s="2" t="str" cm="1">
        <f t="array" ref="O1583">_xlfn.IFS(N1583=1,"Unsatisfactory",N1583=2,"Poor",N1583=3,"Average",N1583=4,"Good",N1583=5,"Excellent")</f>
        <v>Excellent</v>
      </c>
      <c r="P1583"/>
      <c r="Q1583"/>
      <c r="R1583"/>
      <c r="S1583"/>
      <c r="T1583"/>
      <c r="U1583"/>
    </row>
    <row r="1584" spans="1:21">
      <c r="A1584" s="2">
        <v>173340</v>
      </c>
      <c r="B1584" s="2" t="s">
        <v>42</v>
      </c>
      <c r="C1584" s="4">
        <v>45492</v>
      </c>
      <c r="D1584" s="17">
        <v>45492</v>
      </c>
      <c r="E1584" s="2" t="s">
        <v>16</v>
      </c>
      <c r="F1584" s="2" t="s">
        <v>17</v>
      </c>
      <c r="G1584" s="2">
        <v>30</v>
      </c>
      <c r="H1584" s="2" t="s">
        <v>56</v>
      </c>
      <c r="I1584" s="2" t="s">
        <v>19</v>
      </c>
      <c r="J1584" s="12">
        <v>65</v>
      </c>
      <c r="K1584" s="2">
        <v>65</v>
      </c>
      <c r="L1584" s="2">
        <v>1</v>
      </c>
      <c r="M1584" s="12">
        <v>65</v>
      </c>
      <c r="N1584" s="3">
        <v>5</v>
      </c>
      <c r="O1584" s="2" t="str" cm="1">
        <f t="array" ref="O1584">_xlfn.IFS(N1584=1,"Unsatisfactory",N1584=2,"Poor",N1584=3,"Average",N1584=4,"Good",N1584=5,"Excellent")</f>
        <v>Excellent</v>
      </c>
      <c r="P1584"/>
      <c r="Q1584"/>
      <c r="R1584"/>
      <c r="S1584"/>
      <c r="T1584"/>
      <c r="U1584"/>
    </row>
    <row r="1585" spans="1:21">
      <c r="A1585" s="2">
        <v>143586</v>
      </c>
      <c r="B1585" s="2" t="s">
        <v>30</v>
      </c>
      <c r="C1585" s="4">
        <v>45526</v>
      </c>
      <c r="D1585" s="17">
        <v>45526</v>
      </c>
      <c r="E1585" s="2" t="s">
        <v>24</v>
      </c>
      <c r="F1585" s="2" t="s">
        <v>17</v>
      </c>
      <c r="G1585" s="2">
        <v>28</v>
      </c>
      <c r="H1585" s="2" t="s">
        <v>38</v>
      </c>
      <c r="I1585" s="2" t="s">
        <v>19</v>
      </c>
      <c r="J1585" s="12">
        <v>10</v>
      </c>
      <c r="K1585" s="2">
        <v>10</v>
      </c>
      <c r="L1585" s="2">
        <v>1</v>
      </c>
      <c r="M1585" s="12">
        <v>10</v>
      </c>
      <c r="N1585" s="3">
        <v>2</v>
      </c>
      <c r="O1585" s="2" t="str" cm="1">
        <f t="array" ref="O1585">_xlfn.IFS(N1585=1,"Unsatisfactory",N1585=2,"Poor",N1585=3,"Average",N1585=4,"Good",N1585=5,"Excellent")</f>
        <v>Poor</v>
      </c>
      <c r="P1585"/>
      <c r="Q1585"/>
      <c r="R1585"/>
      <c r="S1585"/>
      <c r="T1585"/>
      <c r="U1585"/>
    </row>
    <row r="1586" spans="1:21">
      <c r="A1586" s="2">
        <v>186330</v>
      </c>
      <c r="B1586" s="2" t="s">
        <v>30</v>
      </c>
      <c r="C1586" s="4">
        <v>45471</v>
      </c>
      <c r="D1586" s="17">
        <v>45471</v>
      </c>
      <c r="E1586" s="2" t="s">
        <v>24</v>
      </c>
      <c r="F1586" s="2" t="s">
        <v>17</v>
      </c>
      <c r="G1586" s="2">
        <v>27</v>
      </c>
      <c r="H1586" s="2" t="s">
        <v>29</v>
      </c>
      <c r="I1586" s="2" t="s">
        <v>19</v>
      </c>
      <c r="J1586" s="12">
        <v>10</v>
      </c>
      <c r="K1586" s="2">
        <v>10</v>
      </c>
      <c r="L1586" s="2">
        <v>1</v>
      </c>
      <c r="M1586" s="12">
        <v>10</v>
      </c>
      <c r="N1586" s="3">
        <v>5</v>
      </c>
      <c r="O1586" s="2" t="str" cm="1">
        <f t="array" ref="O1586">_xlfn.IFS(N1586=1,"Unsatisfactory",N1586=2,"Poor",N1586=3,"Average",N1586=4,"Good",N1586=5,"Excellent")</f>
        <v>Excellent</v>
      </c>
      <c r="P1586"/>
      <c r="Q1586"/>
      <c r="R1586"/>
      <c r="S1586"/>
      <c r="T1586"/>
      <c r="U1586"/>
    </row>
    <row r="1587" spans="1:21">
      <c r="A1587" s="2">
        <v>147146</v>
      </c>
      <c r="B1587" s="2" t="s">
        <v>30</v>
      </c>
      <c r="C1587" s="4">
        <v>45403</v>
      </c>
      <c r="D1587" s="17">
        <v>45403</v>
      </c>
      <c r="E1587" s="2" t="s">
        <v>24</v>
      </c>
      <c r="F1587" s="2" t="s">
        <v>17</v>
      </c>
      <c r="G1587" s="2">
        <v>18</v>
      </c>
      <c r="H1587" s="2" t="s">
        <v>38</v>
      </c>
      <c r="I1587" s="2" t="s">
        <v>19</v>
      </c>
      <c r="J1587" s="12">
        <v>10</v>
      </c>
      <c r="K1587" s="2">
        <v>10</v>
      </c>
      <c r="L1587" s="2">
        <v>2</v>
      </c>
      <c r="M1587" s="12">
        <v>20</v>
      </c>
      <c r="N1587" s="3">
        <v>2</v>
      </c>
      <c r="O1587" s="2" t="str" cm="1">
        <f t="array" ref="O1587">_xlfn.IFS(N1587=1,"Unsatisfactory",N1587=2,"Poor",N1587=3,"Average",N1587=4,"Good",N1587=5,"Excellent")</f>
        <v>Poor</v>
      </c>
      <c r="P1587"/>
      <c r="Q1587"/>
      <c r="R1587"/>
      <c r="S1587"/>
      <c r="T1587"/>
      <c r="U1587"/>
    </row>
    <row r="1588" spans="1:21">
      <c r="A1588" s="2">
        <v>164980</v>
      </c>
      <c r="B1588" s="2" t="s">
        <v>23</v>
      </c>
      <c r="C1588" s="4">
        <v>45493</v>
      </c>
      <c r="D1588" s="17">
        <v>45493</v>
      </c>
      <c r="E1588" s="2" t="s">
        <v>24</v>
      </c>
      <c r="F1588" s="2" t="s">
        <v>25</v>
      </c>
      <c r="G1588" s="2">
        <v>30</v>
      </c>
      <c r="H1588" s="2" t="s">
        <v>130</v>
      </c>
      <c r="I1588" s="2" t="s">
        <v>19</v>
      </c>
      <c r="J1588" s="12">
        <v>9</v>
      </c>
      <c r="K1588" s="2">
        <v>9</v>
      </c>
      <c r="L1588" s="2">
        <v>1</v>
      </c>
      <c r="M1588" s="12">
        <v>9</v>
      </c>
      <c r="N1588" s="3">
        <v>3</v>
      </c>
      <c r="O1588" s="2" t="str" cm="1">
        <f t="array" ref="O1588">_xlfn.IFS(N1588=1,"Unsatisfactory",N1588=2,"Poor",N1588=3,"Average",N1588=4,"Good",N1588=5,"Excellent")</f>
        <v>Average</v>
      </c>
      <c r="P1588"/>
      <c r="Q1588"/>
      <c r="R1588"/>
      <c r="S1588"/>
      <c r="T1588"/>
      <c r="U1588"/>
    </row>
    <row r="1589" spans="1:21">
      <c r="A1589" s="2">
        <v>191653</v>
      </c>
      <c r="B1589" s="2" t="s">
        <v>76</v>
      </c>
      <c r="C1589" s="4">
        <v>45388</v>
      </c>
      <c r="D1589" s="17">
        <v>45388</v>
      </c>
      <c r="E1589" s="2" t="s">
        <v>37</v>
      </c>
      <c r="F1589" s="2" t="s">
        <v>25</v>
      </c>
      <c r="G1589" s="2">
        <v>25</v>
      </c>
      <c r="H1589" s="2" t="s">
        <v>74</v>
      </c>
      <c r="I1589" s="2" t="s">
        <v>27</v>
      </c>
      <c r="J1589" s="12">
        <v>45</v>
      </c>
      <c r="K1589" s="2">
        <v>70</v>
      </c>
      <c r="L1589" s="2">
        <v>3</v>
      </c>
      <c r="M1589" s="12">
        <v>210</v>
      </c>
      <c r="N1589" s="3">
        <v>5</v>
      </c>
      <c r="O1589" s="2" t="str" cm="1">
        <f t="array" ref="O1589">_xlfn.IFS(N1589=1,"Unsatisfactory",N1589=2,"Poor",N1589=3,"Average",N1589=4,"Good",N1589=5,"Excellent")</f>
        <v>Excellent</v>
      </c>
      <c r="P1589"/>
      <c r="Q1589"/>
      <c r="R1589"/>
      <c r="S1589"/>
      <c r="T1589"/>
      <c r="U1589"/>
    </row>
    <row r="1590" spans="1:21">
      <c r="A1590" s="2">
        <v>125882</v>
      </c>
      <c r="B1590" s="2" t="s">
        <v>42</v>
      </c>
      <c r="C1590" s="4">
        <v>45309</v>
      </c>
      <c r="D1590" s="17">
        <v>45309</v>
      </c>
      <c r="E1590" s="2" t="s">
        <v>16</v>
      </c>
      <c r="F1590" s="2" t="s">
        <v>17</v>
      </c>
      <c r="G1590" s="2">
        <v>25</v>
      </c>
      <c r="H1590" s="2" t="s">
        <v>128</v>
      </c>
      <c r="I1590" s="2" t="s">
        <v>19</v>
      </c>
      <c r="J1590" s="12">
        <v>65</v>
      </c>
      <c r="K1590" s="2">
        <v>65</v>
      </c>
      <c r="L1590" s="2">
        <v>1</v>
      </c>
      <c r="M1590" s="12">
        <v>65</v>
      </c>
      <c r="N1590" s="3">
        <v>4</v>
      </c>
      <c r="O1590" s="2" t="str" cm="1">
        <f t="array" ref="O1590">_xlfn.IFS(N1590=1,"Unsatisfactory",N1590=2,"Poor",N1590=3,"Average",N1590=4,"Good",N1590=5,"Excellent")</f>
        <v>Good</v>
      </c>
      <c r="P1590"/>
      <c r="Q1590"/>
      <c r="R1590"/>
      <c r="S1590"/>
      <c r="T1590"/>
      <c r="U1590"/>
    </row>
    <row r="1591" spans="1:21">
      <c r="A1591" s="2">
        <v>161169</v>
      </c>
      <c r="B1591" s="2" t="s">
        <v>53</v>
      </c>
      <c r="C1591" s="4">
        <v>45327</v>
      </c>
      <c r="D1591" s="17">
        <v>45327</v>
      </c>
      <c r="E1591" s="2" t="s">
        <v>37</v>
      </c>
      <c r="F1591" s="2" t="s">
        <v>25</v>
      </c>
      <c r="G1591" s="2">
        <v>24</v>
      </c>
      <c r="H1591" s="2" t="s">
        <v>115</v>
      </c>
      <c r="I1591" s="2" t="s">
        <v>19</v>
      </c>
      <c r="J1591" s="12">
        <v>15</v>
      </c>
      <c r="K1591" s="2">
        <v>15</v>
      </c>
      <c r="L1591" s="2">
        <v>1</v>
      </c>
      <c r="M1591" s="12">
        <v>15</v>
      </c>
      <c r="N1591" s="3">
        <v>3</v>
      </c>
      <c r="O1591" s="2" t="str" cm="1">
        <f t="array" ref="O1591">_xlfn.IFS(N1591=1,"Unsatisfactory",N1591=2,"Poor",N1591=3,"Average",N1591=4,"Good",N1591=5,"Excellent")</f>
        <v>Average</v>
      </c>
      <c r="P1591"/>
      <c r="Q1591"/>
      <c r="R1591"/>
      <c r="S1591"/>
      <c r="T1591"/>
      <c r="U1591"/>
    </row>
    <row r="1592" spans="1:21">
      <c r="A1592" s="2">
        <v>198279</v>
      </c>
      <c r="B1592" s="2" t="s">
        <v>53</v>
      </c>
      <c r="C1592" s="4">
        <v>45355</v>
      </c>
      <c r="D1592" s="17">
        <v>45355</v>
      </c>
      <c r="E1592" s="2" t="s">
        <v>37</v>
      </c>
      <c r="F1592" s="2" t="s">
        <v>25</v>
      </c>
      <c r="G1592" s="2">
        <v>26</v>
      </c>
      <c r="H1592" s="2" t="s">
        <v>79</v>
      </c>
      <c r="I1592" s="2" t="s">
        <v>27</v>
      </c>
      <c r="J1592" s="12">
        <v>15</v>
      </c>
      <c r="K1592" s="2">
        <v>55</v>
      </c>
      <c r="L1592" s="2">
        <v>1</v>
      </c>
      <c r="M1592" s="12">
        <v>55</v>
      </c>
      <c r="N1592" s="3">
        <v>4</v>
      </c>
      <c r="O1592" s="2" t="str" cm="1">
        <f t="array" ref="O1592">_xlfn.IFS(N1592=1,"Unsatisfactory",N1592=2,"Poor",N1592=3,"Average",N1592=4,"Good",N1592=5,"Excellent")</f>
        <v>Good</v>
      </c>
      <c r="P1592"/>
      <c r="Q1592"/>
      <c r="R1592"/>
      <c r="S1592"/>
      <c r="T1592"/>
      <c r="U1592"/>
    </row>
    <row r="1593" spans="1:21">
      <c r="A1593" s="2">
        <v>151422</v>
      </c>
      <c r="B1593" s="2" t="s">
        <v>42</v>
      </c>
      <c r="C1593" s="4">
        <v>45258</v>
      </c>
      <c r="D1593" s="17">
        <v>45258</v>
      </c>
      <c r="E1593" s="2" t="s">
        <v>16</v>
      </c>
      <c r="F1593" s="2" t="s">
        <v>17</v>
      </c>
      <c r="G1593" s="2">
        <v>34</v>
      </c>
      <c r="H1593" s="2" t="s">
        <v>60</v>
      </c>
      <c r="I1593" s="2" t="s">
        <v>19</v>
      </c>
      <c r="J1593" s="12">
        <v>65</v>
      </c>
      <c r="K1593" s="2">
        <v>65</v>
      </c>
      <c r="L1593" s="2">
        <v>1</v>
      </c>
      <c r="M1593" s="12">
        <v>65</v>
      </c>
      <c r="N1593" s="3">
        <v>4</v>
      </c>
      <c r="O1593" s="2" t="str" cm="1">
        <f t="array" ref="O1593">_xlfn.IFS(N1593=1,"Unsatisfactory",N1593=2,"Poor",N1593=3,"Average",N1593=4,"Good",N1593=5,"Excellent")</f>
        <v>Good</v>
      </c>
      <c r="P1593"/>
      <c r="Q1593"/>
      <c r="R1593"/>
      <c r="S1593"/>
      <c r="T1593"/>
      <c r="U1593"/>
    </row>
    <row r="1594" spans="1:21">
      <c r="A1594" s="2">
        <v>183121</v>
      </c>
      <c r="B1594" s="2" t="s">
        <v>30</v>
      </c>
      <c r="C1594" s="4">
        <v>45350</v>
      </c>
      <c r="D1594" s="17">
        <v>45350</v>
      </c>
      <c r="E1594" s="2" t="s">
        <v>24</v>
      </c>
      <c r="F1594" s="2" t="s">
        <v>25</v>
      </c>
      <c r="G1594" s="2">
        <v>29</v>
      </c>
      <c r="H1594" s="2" t="s">
        <v>128</v>
      </c>
      <c r="I1594" s="2" t="s">
        <v>19</v>
      </c>
      <c r="J1594" s="12">
        <v>10</v>
      </c>
      <c r="K1594" s="2">
        <v>10</v>
      </c>
      <c r="L1594" s="2">
        <v>1</v>
      </c>
      <c r="M1594" s="12">
        <v>10</v>
      </c>
      <c r="N1594" s="3">
        <v>3</v>
      </c>
      <c r="O1594" s="2" t="str" cm="1">
        <f t="array" ref="O1594">_xlfn.IFS(N1594=1,"Unsatisfactory",N1594=2,"Poor",N1594=3,"Average",N1594=4,"Good",N1594=5,"Excellent")</f>
        <v>Average</v>
      </c>
      <c r="P1594"/>
      <c r="Q1594"/>
      <c r="R1594"/>
      <c r="S1594"/>
      <c r="T1594"/>
      <c r="U1594"/>
    </row>
    <row r="1595" spans="1:21">
      <c r="A1595" s="2">
        <v>185299</v>
      </c>
      <c r="B1595" s="2" t="s">
        <v>53</v>
      </c>
      <c r="C1595" s="4">
        <v>45592</v>
      </c>
      <c r="D1595" s="17">
        <v>45592</v>
      </c>
      <c r="E1595" s="2" t="s">
        <v>37</v>
      </c>
      <c r="F1595" s="2" t="s">
        <v>17</v>
      </c>
      <c r="G1595" s="2">
        <v>24</v>
      </c>
      <c r="H1595" s="2" t="s">
        <v>69</v>
      </c>
      <c r="I1595" s="2" t="s">
        <v>19</v>
      </c>
      <c r="J1595" s="12">
        <v>15</v>
      </c>
      <c r="K1595" s="2">
        <v>15</v>
      </c>
      <c r="L1595" s="2">
        <v>4</v>
      </c>
      <c r="M1595" s="12">
        <v>60</v>
      </c>
      <c r="N1595" s="3">
        <v>4</v>
      </c>
      <c r="O1595" s="2" t="str" cm="1">
        <f t="array" ref="O1595">_xlfn.IFS(N1595=1,"Unsatisfactory",N1595=2,"Poor",N1595=3,"Average",N1595=4,"Good",N1595=5,"Excellent")</f>
        <v>Good</v>
      </c>
      <c r="P1595"/>
      <c r="Q1595"/>
      <c r="R1595"/>
      <c r="S1595"/>
      <c r="T1595"/>
      <c r="U1595"/>
    </row>
    <row r="1596" spans="1:21">
      <c r="A1596" s="2">
        <v>178218</v>
      </c>
      <c r="B1596" s="2" t="s">
        <v>33</v>
      </c>
      <c r="C1596" s="4">
        <v>45407</v>
      </c>
      <c r="D1596" s="17">
        <v>45407</v>
      </c>
      <c r="E1596" s="2" t="s">
        <v>16</v>
      </c>
      <c r="F1596" s="2" t="s">
        <v>17</v>
      </c>
      <c r="G1596" s="2">
        <v>25</v>
      </c>
      <c r="H1596" s="2" t="s">
        <v>44</v>
      </c>
      <c r="I1596" s="2" t="s">
        <v>27</v>
      </c>
      <c r="J1596" s="12">
        <v>118</v>
      </c>
      <c r="K1596" s="2">
        <v>143</v>
      </c>
      <c r="L1596" s="2">
        <v>1</v>
      </c>
      <c r="M1596" s="12">
        <v>143</v>
      </c>
      <c r="N1596" s="3">
        <v>4</v>
      </c>
      <c r="O1596" s="2" t="str" cm="1">
        <f t="array" ref="O1596">_xlfn.IFS(N1596=1,"Unsatisfactory",N1596=2,"Poor",N1596=3,"Average",N1596=4,"Good",N1596=5,"Excellent")</f>
        <v>Good</v>
      </c>
      <c r="P1596"/>
      <c r="Q1596"/>
      <c r="R1596"/>
      <c r="S1596"/>
      <c r="T1596"/>
      <c r="U1596"/>
    </row>
    <row r="1597" spans="1:21">
      <c r="A1597" s="2">
        <v>167287</v>
      </c>
      <c r="B1597" s="2" t="s">
        <v>48</v>
      </c>
      <c r="C1597" s="4">
        <v>45415</v>
      </c>
      <c r="D1597" s="17">
        <v>45415</v>
      </c>
      <c r="E1597" s="2" t="s">
        <v>16</v>
      </c>
      <c r="F1597" s="2" t="s">
        <v>25</v>
      </c>
      <c r="G1597" s="2">
        <v>23</v>
      </c>
      <c r="H1597" s="2" t="s">
        <v>79</v>
      </c>
      <c r="I1597" s="2" t="s">
        <v>27</v>
      </c>
      <c r="J1597" s="12">
        <v>130</v>
      </c>
      <c r="K1597" s="2">
        <v>170</v>
      </c>
      <c r="L1597" s="2">
        <v>4</v>
      </c>
      <c r="M1597" s="12">
        <v>680</v>
      </c>
      <c r="N1597" s="3">
        <v>5</v>
      </c>
      <c r="O1597" s="2" t="str" cm="1">
        <f t="array" ref="O1597">_xlfn.IFS(N1597=1,"Unsatisfactory",N1597=2,"Poor",N1597=3,"Average",N1597=4,"Good",N1597=5,"Excellent")</f>
        <v>Excellent</v>
      </c>
      <c r="P1597"/>
      <c r="Q1597"/>
      <c r="R1597"/>
      <c r="S1597"/>
      <c r="T1597"/>
      <c r="U1597"/>
    </row>
    <row r="1598" spans="1:21">
      <c r="A1598" s="2">
        <v>167066</v>
      </c>
      <c r="B1598" s="2" t="s">
        <v>42</v>
      </c>
      <c r="C1598" s="4">
        <v>45536</v>
      </c>
      <c r="D1598" s="17">
        <v>45536</v>
      </c>
      <c r="E1598" s="2" t="s">
        <v>16</v>
      </c>
      <c r="F1598" s="2" t="s">
        <v>17</v>
      </c>
      <c r="G1598" s="2">
        <v>24</v>
      </c>
      <c r="H1598" s="2" t="s">
        <v>38</v>
      </c>
      <c r="I1598" s="2" t="s">
        <v>19</v>
      </c>
      <c r="J1598" s="12">
        <v>65</v>
      </c>
      <c r="K1598" s="2">
        <v>65</v>
      </c>
      <c r="L1598" s="2">
        <v>1</v>
      </c>
      <c r="M1598" s="12">
        <v>65</v>
      </c>
      <c r="N1598" s="3">
        <v>3</v>
      </c>
      <c r="O1598" s="2" t="str" cm="1">
        <f t="array" ref="O1598">_xlfn.IFS(N1598=1,"Unsatisfactory",N1598=2,"Poor",N1598=3,"Average",N1598=4,"Good",N1598=5,"Excellent")</f>
        <v>Average</v>
      </c>
      <c r="P1598"/>
      <c r="Q1598"/>
      <c r="R1598"/>
      <c r="S1598"/>
      <c r="T1598"/>
      <c r="U1598"/>
    </row>
    <row r="1599" spans="1:21">
      <c r="A1599" s="2">
        <v>159049</v>
      </c>
      <c r="B1599" s="2" t="s">
        <v>50</v>
      </c>
      <c r="C1599" s="4">
        <v>45396</v>
      </c>
      <c r="D1599" s="17">
        <v>45396</v>
      </c>
      <c r="E1599" s="2" t="s">
        <v>16</v>
      </c>
      <c r="F1599" s="2" t="s">
        <v>17</v>
      </c>
      <c r="G1599" s="2">
        <v>18</v>
      </c>
      <c r="H1599" s="2" t="s">
        <v>118</v>
      </c>
      <c r="I1599" s="2" t="s">
        <v>19</v>
      </c>
      <c r="J1599" s="12">
        <v>97</v>
      </c>
      <c r="K1599" s="2">
        <v>97</v>
      </c>
      <c r="L1599" s="2">
        <v>1</v>
      </c>
      <c r="M1599" s="12">
        <v>97</v>
      </c>
      <c r="N1599" s="3">
        <v>4</v>
      </c>
      <c r="O1599" s="2" t="str" cm="1">
        <f t="array" ref="O1599">_xlfn.IFS(N1599=1,"Unsatisfactory",N1599=2,"Poor",N1599=3,"Average",N1599=4,"Good",N1599=5,"Excellent")</f>
        <v>Good</v>
      </c>
      <c r="P1599"/>
      <c r="Q1599"/>
      <c r="R1599"/>
      <c r="S1599"/>
      <c r="T1599"/>
      <c r="U1599"/>
    </row>
    <row r="1600" spans="1:21">
      <c r="A1600" s="2">
        <v>124310</v>
      </c>
      <c r="B1600" s="2" t="s">
        <v>42</v>
      </c>
      <c r="C1600" s="4">
        <v>45415</v>
      </c>
      <c r="D1600" s="17">
        <v>45415</v>
      </c>
      <c r="E1600" s="2" t="s">
        <v>16</v>
      </c>
      <c r="F1600" s="2" t="s">
        <v>17</v>
      </c>
      <c r="G1600" s="2">
        <v>34</v>
      </c>
      <c r="H1600" s="2" t="s">
        <v>129</v>
      </c>
      <c r="I1600" s="2" t="s">
        <v>19</v>
      </c>
      <c r="J1600" s="12">
        <v>65</v>
      </c>
      <c r="K1600" s="2">
        <v>65</v>
      </c>
      <c r="L1600" s="2">
        <v>1</v>
      </c>
      <c r="M1600" s="12">
        <v>65</v>
      </c>
      <c r="N1600" s="3">
        <v>1</v>
      </c>
      <c r="O1600" s="2" t="str" cm="1">
        <f t="array" ref="O1600">_xlfn.IFS(N1600=1,"Unsatisfactory",N1600=2,"Poor",N1600=3,"Average",N1600=4,"Good",N1600=5,"Excellent")</f>
        <v>Unsatisfactory</v>
      </c>
      <c r="P1600"/>
      <c r="Q1600"/>
      <c r="R1600"/>
      <c r="S1600"/>
      <c r="T1600"/>
      <c r="U1600"/>
    </row>
    <row r="1601" spans="1:21">
      <c r="A1601" s="2">
        <v>128957</v>
      </c>
      <c r="B1601" s="2" t="s">
        <v>50</v>
      </c>
      <c r="C1601" s="4">
        <v>45439</v>
      </c>
      <c r="D1601" s="17">
        <v>45439</v>
      </c>
      <c r="E1601" s="2" t="s">
        <v>16</v>
      </c>
      <c r="F1601" s="2" t="s">
        <v>17</v>
      </c>
      <c r="G1601" s="2">
        <v>26</v>
      </c>
      <c r="H1601" s="2" t="s">
        <v>29</v>
      </c>
      <c r="I1601" s="2" t="s">
        <v>19</v>
      </c>
      <c r="J1601" s="12">
        <v>97</v>
      </c>
      <c r="K1601" s="2">
        <v>97</v>
      </c>
      <c r="L1601" s="2">
        <v>2</v>
      </c>
      <c r="M1601" s="12">
        <v>194</v>
      </c>
      <c r="N1601" s="3">
        <v>5</v>
      </c>
      <c r="O1601" s="2" t="str" cm="1">
        <f t="array" ref="O1601">_xlfn.IFS(N1601=1,"Unsatisfactory",N1601=2,"Poor",N1601=3,"Average",N1601=4,"Good",N1601=5,"Excellent")</f>
        <v>Excellent</v>
      </c>
      <c r="P1601"/>
      <c r="Q1601"/>
      <c r="R1601"/>
      <c r="S1601"/>
      <c r="T1601"/>
      <c r="U1601"/>
    </row>
    <row r="1602" spans="1:21">
      <c r="A1602" s="2">
        <v>172169</v>
      </c>
      <c r="B1602" s="2" t="s">
        <v>15</v>
      </c>
      <c r="C1602" s="4">
        <v>45501</v>
      </c>
      <c r="D1602" s="17">
        <v>45501</v>
      </c>
      <c r="E1602" s="2" t="s">
        <v>16</v>
      </c>
      <c r="F1602" s="2" t="s">
        <v>17</v>
      </c>
      <c r="G1602" s="2">
        <v>19</v>
      </c>
      <c r="H1602" s="2" t="s">
        <v>129</v>
      </c>
      <c r="I1602" s="2" t="s">
        <v>19</v>
      </c>
      <c r="J1602" s="12">
        <v>100</v>
      </c>
      <c r="K1602" s="2">
        <v>100</v>
      </c>
      <c r="L1602" s="2">
        <v>1</v>
      </c>
      <c r="M1602" s="12">
        <v>100</v>
      </c>
      <c r="N1602" s="3">
        <v>4</v>
      </c>
      <c r="O1602" s="2" t="str" cm="1">
        <f t="array" ref="O1602">_xlfn.IFS(N1602=1,"Unsatisfactory",N1602=2,"Poor",N1602=3,"Average",N1602=4,"Good",N1602=5,"Excellent")</f>
        <v>Good</v>
      </c>
      <c r="P1602"/>
      <c r="Q1602"/>
      <c r="R1602"/>
      <c r="S1602"/>
      <c r="T1602"/>
      <c r="U1602"/>
    </row>
    <row r="1603" spans="1:21">
      <c r="A1603" s="2">
        <v>141057</v>
      </c>
      <c r="B1603" s="2" t="s">
        <v>42</v>
      </c>
      <c r="C1603" s="4">
        <v>45244</v>
      </c>
      <c r="D1603" s="17">
        <v>45244</v>
      </c>
      <c r="E1603" s="2" t="s">
        <v>16</v>
      </c>
      <c r="F1603" s="2" t="s">
        <v>17</v>
      </c>
      <c r="G1603" s="2">
        <v>35</v>
      </c>
      <c r="H1603" s="2" t="s">
        <v>118</v>
      </c>
      <c r="I1603" s="2" t="s">
        <v>19</v>
      </c>
      <c r="J1603" s="12">
        <v>65</v>
      </c>
      <c r="K1603" s="2">
        <v>65</v>
      </c>
      <c r="L1603" s="2">
        <v>1</v>
      </c>
      <c r="M1603" s="12">
        <v>65</v>
      </c>
      <c r="N1603" s="3">
        <v>4</v>
      </c>
      <c r="O1603" s="2" t="str" cm="1">
        <f t="array" ref="O1603">_xlfn.IFS(N1603=1,"Unsatisfactory",N1603=2,"Poor",N1603=3,"Average",N1603=4,"Good",N1603=5,"Excellent")</f>
        <v>Good</v>
      </c>
      <c r="P1603"/>
      <c r="Q1603"/>
      <c r="R1603"/>
      <c r="S1603"/>
      <c r="T1603"/>
      <c r="U1603"/>
    </row>
    <row r="1604" spans="1:21">
      <c r="A1604" s="2">
        <v>151258</v>
      </c>
      <c r="B1604" s="2" t="s">
        <v>30</v>
      </c>
      <c r="C1604" s="4">
        <v>45272</v>
      </c>
      <c r="D1604" s="17">
        <v>45272</v>
      </c>
      <c r="E1604" s="2" t="s">
        <v>24</v>
      </c>
      <c r="F1604" s="2" t="s">
        <v>17</v>
      </c>
      <c r="G1604" s="2">
        <v>34</v>
      </c>
      <c r="H1604" s="2" t="s">
        <v>46</v>
      </c>
      <c r="I1604" s="2" t="s">
        <v>19</v>
      </c>
      <c r="J1604" s="12">
        <v>10</v>
      </c>
      <c r="K1604" s="2">
        <v>10</v>
      </c>
      <c r="L1604" s="2">
        <v>4</v>
      </c>
      <c r="M1604" s="12">
        <v>40</v>
      </c>
      <c r="N1604" s="3">
        <v>4</v>
      </c>
      <c r="O1604" s="2" t="str" cm="1">
        <f t="array" ref="O1604">_xlfn.IFS(N1604=1,"Unsatisfactory",N1604=2,"Poor",N1604=3,"Average",N1604=4,"Good",N1604=5,"Excellent")</f>
        <v>Good</v>
      </c>
      <c r="P1604"/>
      <c r="Q1604"/>
      <c r="R1604"/>
      <c r="S1604"/>
      <c r="T1604"/>
      <c r="U1604"/>
    </row>
    <row r="1605" spans="1:21">
      <c r="A1605" s="2">
        <v>191657</v>
      </c>
      <c r="B1605" s="2" t="s">
        <v>50</v>
      </c>
      <c r="C1605" s="4">
        <v>45452</v>
      </c>
      <c r="D1605" s="17">
        <v>45452</v>
      </c>
      <c r="E1605" s="2" t="s">
        <v>16</v>
      </c>
      <c r="F1605" s="2" t="s">
        <v>17</v>
      </c>
      <c r="G1605" s="2">
        <v>26</v>
      </c>
      <c r="H1605" s="2" t="s">
        <v>69</v>
      </c>
      <c r="I1605" s="2" t="s">
        <v>19</v>
      </c>
      <c r="J1605" s="12">
        <v>97</v>
      </c>
      <c r="K1605" s="2">
        <v>97</v>
      </c>
      <c r="L1605" s="2">
        <v>3</v>
      </c>
      <c r="M1605" s="12">
        <v>291</v>
      </c>
      <c r="N1605" s="3">
        <v>5</v>
      </c>
      <c r="O1605" s="2" t="str" cm="1">
        <f t="array" ref="O1605">_xlfn.IFS(N1605=1,"Unsatisfactory",N1605=2,"Poor",N1605=3,"Average",N1605=4,"Good",N1605=5,"Excellent")</f>
        <v>Excellent</v>
      </c>
      <c r="P1605"/>
      <c r="Q1605"/>
      <c r="R1605"/>
      <c r="S1605"/>
      <c r="T1605"/>
      <c r="U1605"/>
    </row>
    <row r="1606" spans="1:21">
      <c r="A1606" s="2">
        <v>159742</v>
      </c>
      <c r="B1606" s="2" t="s">
        <v>30</v>
      </c>
      <c r="C1606" s="4">
        <v>45472</v>
      </c>
      <c r="D1606" s="17">
        <v>45472</v>
      </c>
      <c r="E1606" s="2" t="s">
        <v>24</v>
      </c>
      <c r="F1606" s="2" t="s">
        <v>25</v>
      </c>
      <c r="G1606" s="2">
        <v>23</v>
      </c>
      <c r="H1606" s="2" t="s">
        <v>128</v>
      </c>
      <c r="I1606" s="2" t="s">
        <v>19</v>
      </c>
      <c r="J1606" s="12">
        <v>10</v>
      </c>
      <c r="K1606" s="2">
        <v>10</v>
      </c>
      <c r="L1606" s="2">
        <v>1</v>
      </c>
      <c r="M1606" s="12">
        <v>10</v>
      </c>
      <c r="N1606" s="3">
        <v>1</v>
      </c>
      <c r="O1606" s="2" t="str" cm="1">
        <f t="array" ref="O1606">_xlfn.IFS(N1606=1,"Unsatisfactory",N1606=2,"Poor",N1606=3,"Average",N1606=4,"Good",N1606=5,"Excellent")</f>
        <v>Unsatisfactory</v>
      </c>
      <c r="P1606"/>
      <c r="Q1606"/>
      <c r="R1606"/>
      <c r="S1606"/>
      <c r="T1606"/>
      <c r="U1606"/>
    </row>
    <row r="1607" spans="1:21">
      <c r="A1607" s="2">
        <v>197073</v>
      </c>
      <c r="B1607" s="2" t="s">
        <v>50</v>
      </c>
      <c r="C1607" s="4">
        <v>45510</v>
      </c>
      <c r="D1607" s="17">
        <v>45510</v>
      </c>
      <c r="E1607" s="2" t="s">
        <v>16</v>
      </c>
      <c r="F1607" s="2" t="s">
        <v>17</v>
      </c>
      <c r="G1607" s="2">
        <v>32</v>
      </c>
      <c r="H1607" s="2" t="s">
        <v>74</v>
      </c>
      <c r="I1607" s="2" t="s">
        <v>27</v>
      </c>
      <c r="J1607" s="12">
        <v>97</v>
      </c>
      <c r="K1607" s="2">
        <v>122</v>
      </c>
      <c r="L1607" s="2">
        <v>1</v>
      </c>
      <c r="M1607" s="12">
        <v>122</v>
      </c>
      <c r="N1607" s="3">
        <v>3</v>
      </c>
      <c r="O1607" s="2" t="str" cm="1">
        <f t="array" ref="O1607">_xlfn.IFS(N1607=1,"Unsatisfactory",N1607=2,"Poor",N1607=3,"Average",N1607=4,"Good",N1607=5,"Excellent")</f>
        <v>Average</v>
      </c>
      <c r="P1607"/>
      <c r="Q1607"/>
      <c r="R1607"/>
      <c r="S1607"/>
      <c r="T1607"/>
      <c r="U1607"/>
    </row>
    <row r="1608" spans="1:21">
      <c r="A1608" s="2">
        <v>182229</v>
      </c>
      <c r="B1608" s="2" t="s">
        <v>42</v>
      </c>
      <c r="C1608" s="4">
        <v>45402</v>
      </c>
      <c r="D1608" s="17">
        <v>45402</v>
      </c>
      <c r="E1608" s="2" t="s">
        <v>16</v>
      </c>
      <c r="F1608" s="2" t="s">
        <v>25</v>
      </c>
      <c r="G1608" s="2">
        <v>24</v>
      </c>
      <c r="H1608" s="2" t="s">
        <v>31</v>
      </c>
      <c r="I1608" s="2" t="s">
        <v>19</v>
      </c>
      <c r="J1608" s="12">
        <v>65</v>
      </c>
      <c r="K1608" s="2">
        <v>65</v>
      </c>
      <c r="L1608" s="2">
        <v>1</v>
      </c>
      <c r="M1608" s="12">
        <v>65</v>
      </c>
      <c r="N1608" s="3">
        <v>1</v>
      </c>
      <c r="O1608" s="2" t="str" cm="1">
        <f t="array" ref="O1608">_xlfn.IFS(N1608=1,"Unsatisfactory",N1608=2,"Poor",N1608=3,"Average",N1608=4,"Good",N1608=5,"Excellent")</f>
        <v>Unsatisfactory</v>
      </c>
      <c r="P1608"/>
      <c r="Q1608"/>
      <c r="R1608"/>
      <c r="S1608"/>
      <c r="T1608"/>
      <c r="U1608"/>
    </row>
    <row r="1609" spans="1:21">
      <c r="A1609" s="2">
        <v>123187</v>
      </c>
      <c r="B1609" s="2" t="s">
        <v>15</v>
      </c>
      <c r="C1609" s="4">
        <v>45333</v>
      </c>
      <c r="D1609" s="17">
        <v>45333</v>
      </c>
      <c r="E1609" s="2" t="s">
        <v>16</v>
      </c>
      <c r="F1609" s="2" t="s">
        <v>25</v>
      </c>
      <c r="G1609" s="2">
        <v>25</v>
      </c>
      <c r="H1609" s="2" t="s">
        <v>29</v>
      </c>
      <c r="I1609" s="2" t="s">
        <v>19</v>
      </c>
      <c r="J1609" s="12">
        <v>100</v>
      </c>
      <c r="K1609" s="2">
        <v>100</v>
      </c>
      <c r="L1609" s="2">
        <v>1</v>
      </c>
      <c r="M1609" s="12">
        <v>100</v>
      </c>
      <c r="N1609" s="3">
        <v>5</v>
      </c>
      <c r="O1609" s="2" t="str" cm="1">
        <f t="array" ref="O1609">_xlfn.IFS(N1609=1,"Unsatisfactory",N1609=2,"Poor",N1609=3,"Average",N1609=4,"Good",N1609=5,"Excellent")</f>
        <v>Excellent</v>
      </c>
      <c r="P1609"/>
      <c r="Q1609"/>
      <c r="R1609"/>
      <c r="S1609"/>
      <c r="T1609"/>
      <c r="U1609"/>
    </row>
    <row r="1610" spans="1:21">
      <c r="A1610" s="2">
        <v>142137</v>
      </c>
      <c r="B1610" s="2" t="s">
        <v>15</v>
      </c>
      <c r="C1610" s="4">
        <v>45545</v>
      </c>
      <c r="D1610" s="17">
        <v>45545</v>
      </c>
      <c r="E1610" s="2" t="s">
        <v>16</v>
      </c>
      <c r="F1610" s="2" t="s">
        <v>17</v>
      </c>
      <c r="G1610" s="2">
        <v>21</v>
      </c>
      <c r="H1610" s="2" t="s">
        <v>34</v>
      </c>
      <c r="I1610" s="2" t="s">
        <v>27</v>
      </c>
      <c r="J1610" s="12">
        <v>100</v>
      </c>
      <c r="K1610" s="2">
        <v>200</v>
      </c>
      <c r="L1610" s="2">
        <v>1</v>
      </c>
      <c r="M1610" s="12">
        <v>200</v>
      </c>
      <c r="N1610" s="3">
        <v>5</v>
      </c>
      <c r="O1610" s="2" t="str" cm="1">
        <f t="array" ref="O1610">_xlfn.IFS(N1610=1,"Unsatisfactory",N1610=2,"Poor",N1610=3,"Average",N1610=4,"Good",N1610=5,"Excellent")</f>
        <v>Excellent</v>
      </c>
      <c r="P1610"/>
      <c r="Q1610"/>
      <c r="R1610"/>
      <c r="S1610"/>
      <c r="T1610"/>
      <c r="U1610"/>
    </row>
    <row r="1611" spans="1:21">
      <c r="A1611" s="2">
        <v>169902</v>
      </c>
      <c r="B1611" s="2" t="s">
        <v>50</v>
      </c>
      <c r="C1611" s="4">
        <v>45595</v>
      </c>
      <c r="D1611" s="17">
        <v>45595</v>
      </c>
      <c r="E1611" s="2" t="s">
        <v>16</v>
      </c>
      <c r="F1611" s="2" t="s">
        <v>17</v>
      </c>
      <c r="G1611" s="2">
        <v>33</v>
      </c>
      <c r="H1611" s="2" t="s">
        <v>80</v>
      </c>
      <c r="I1611" s="2" t="s">
        <v>27</v>
      </c>
      <c r="J1611" s="12">
        <v>97</v>
      </c>
      <c r="K1611" s="2">
        <v>137</v>
      </c>
      <c r="L1611" s="2">
        <v>1</v>
      </c>
      <c r="M1611" s="12">
        <v>137</v>
      </c>
      <c r="N1611" s="3">
        <v>1</v>
      </c>
      <c r="O1611" s="2" t="str" cm="1">
        <f t="array" ref="O1611">_xlfn.IFS(N1611=1,"Unsatisfactory",N1611=2,"Poor",N1611=3,"Average",N1611=4,"Good",N1611=5,"Excellent")</f>
        <v>Unsatisfactory</v>
      </c>
      <c r="P1611"/>
      <c r="Q1611"/>
      <c r="R1611"/>
      <c r="S1611"/>
      <c r="T1611"/>
      <c r="U1611"/>
    </row>
    <row r="1612" spans="1:21">
      <c r="A1612" s="2">
        <v>161859</v>
      </c>
      <c r="B1612" s="2" t="s">
        <v>15</v>
      </c>
      <c r="C1612" s="4">
        <v>45440</v>
      </c>
      <c r="D1612" s="17">
        <v>45440</v>
      </c>
      <c r="E1612" s="2" t="s">
        <v>16</v>
      </c>
      <c r="F1612" s="2" t="s">
        <v>17</v>
      </c>
      <c r="G1612" s="2">
        <v>30</v>
      </c>
      <c r="H1612" s="2" t="s">
        <v>34</v>
      </c>
      <c r="I1612" s="2" t="s">
        <v>27</v>
      </c>
      <c r="J1612" s="12">
        <v>100</v>
      </c>
      <c r="K1612" s="2">
        <v>200</v>
      </c>
      <c r="L1612" s="2">
        <v>1</v>
      </c>
      <c r="M1612" s="12">
        <v>200</v>
      </c>
      <c r="N1612" s="3">
        <v>4</v>
      </c>
      <c r="O1612" s="2" t="str" cm="1">
        <f t="array" ref="O1612">_xlfn.IFS(N1612=1,"Unsatisfactory",N1612=2,"Poor",N1612=3,"Average",N1612=4,"Good",N1612=5,"Excellent")</f>
        <v>Good</v>
      </c>
      <c r="P1612"/>
      <c r="Q1612"/>
      <c r="R1612"/>
      <c r="S1612"/>
      <c r="T1612"/>
      <c r="U1612"/>
    </row>
    <row r="1613" spans="1:21">
      <c r="A1613" s="2">
        <v>122433</v>
      </c>
      <c r="B1613" s="2" t="s">
        <v>23</v>
      </c>
      <c r="C1613" s="4">
        <v>45282</v>
      </c>
      <c r="D1613" s="17">
        <v>45282</v>
      </c>
      <c r="E1613" s="2" t="s">
        <v>24</v>
      </c>
      <c r="F1613" s="2" t="s">
        <v>17</v>
      </c>
      <c r="G1613" s="2">
        <v>20</v>
      </c>
      <c r="H1613" s="2" t="s">
        <v>128</v>
      </c>
      <c r="I1613" s="2" t="s">
        <v>19</v>
      </c>
      <c r="J1613" s="12">
        <v>9</v>
      </c>
      <c r="K1613" s="2">
        <v>9</v>
      </c>
      <c r="L1613" s="2">
        <v>2</v>
      </c>
      <c r="M1613" s="12">
        <v>18</v>
      </c>
      <c r="N1613" s="3">
        <v>1</v>
      </c>
      <c r="O1613" s="2" t="str" cm="1">
        <f t="array" ref="O1613">_xlfn.IFS(N1613=1,"Unsatisfactory",N1613=2,"Poor",N1613=3,"Average",N1613=4,"Good",N1613=5,"Excellent")</f>
        <v>Unsatisfactory</v>
      </c>
      <c r="P1613"/>
      <c r="Q1613"/>
      <c r="R1613"/>
      <c r="S1613"/>
      <c r="T1613"/>
      <c r="U1613"/>
    </row>
    <row r="1614" spans="1:21">
      <c r="A1614" s="2">
        <v>168377</v>
      </c>
      <c r="B1614" s="2" t="s">
        <v>36</v>
      </c>
      <c r="C1614" s="4">
        <v>45359</v>
      </c>
      <c r="D1614" s="17">
        <v>45359</v>
      </c>
      <c r="E1614" s="2" t="s">
        <v>37</v>
      </c>
      <c r="F1614" s="2" t="s">
        <v>17</v>
      </c>
      <c r="G1614" s="2">
        <v>18</v>
      </c>
      <c r="H1614" s="2" t="s">
        <v>62</v>
      </c>
      <c r="I1614" s="2" t="s">
        <v>19</v>
      </c>
      <c r="J1614" s="12">
        <v>32</v>
      </c>
      <c r="K1614" s="2">
        <v>32</v>
      </c>
      <c r="L1614" s="2">
        <v>1</v>
      </c>
      <c r="M1614" s="12">
        <v>32</v>
      </c>
      <c r="N1614" s="3">
        <v>4</v>
      </c>
      <c r="O1614" s="2" t="str" cm="1">
        <f t="array" ref="O1614">_xlfn.IFS(N1614=1,"Unsatisfactory",N1614=2,"Poor",N1614=3,"Average",N1614=4,"Good",N1614=5,"Excellent")</f>
        <v>Good</v>
      </c>
      <c r="P1614"/>
      <c r="Q1614"/>
      <c r="R1614"/>
      <c r="S1614"/>
      <c r="T1614"/>
      <c r="U1614"/>
    </row>
    <row r="1615" spans="1:21">
      <c r="A1615" s="2">
        <v>175701</v>
      </c>
      <c r="B1615" s="2" t="s">
        <v>76</v>
      </c>
      <c r="C1615" s="4">
        <v>45336</v>
      </c>
      <c r="D1615" s="17">
        <v>45336</v>
      </c>
      <c r="E1615" s="2" t="s">
        <v>37</v>
      </c>
      <c r="F1615" s="2" t="s">
        <v>17</v>
      </c>
      <c r="G1615" s="2">
        <v>33</v>
      </c>
      <c r="H1615" s="2" t="s">
        <v>56</v>
      </c>
      <c r="I1615" s="2" t="s">
        <v>19</v>
      </c>
      <c r="J1615" s="12">
        <v>45</v>
      </c>
      <c r="K1615" s="2">
        <v>45</v>
      </c>
      <c r="L1615" s="2">
        <v>1</v>
      </c>
      <c r="M1615" s="12">
        <v>45</v>
      </c>
      <c r="N1615" s="3">
        <v>2</v>
      </c>
      <c r="O1615" s="2" t="str" cm="1">
        <f t="array" ref="O1615">_xlfn.IFS(N1615=1,"Unsatisfactory",N1615=2,"Poor",N1615=3,"Average",N1615=4,"Good",N1615=5,"Excellent")</f>
        <v>Poor</v>
      </c>
      <c r="P1615"/>
      <c r="Q1615"/>
      <c r="R1615"/>
      <c r="S1615"/>
      <c r="T1615"/>
      <c r="U1615"/>
    </row>
    <row r="1616" spans="1:21">
      <c r="A1616" s="2">
        <v>175657</v>
      </c>
      <c r="B1616" s="2" t="s">
        <v>23</v>
      </c>
      <c r="C1616" s="4">
        <v>45568</v>
      </c>
      <c r="D1616" s="17">
        <v>45568</v>
      </c>
      <c r="E1616" s="2" t="s">
        <v>24</v>
      </c>
      <c r="F1616" s="2" t="s">
        <v>17</v>
      </c>
      <c r="G1616" s="2">
        <v>20</v>
      </c>
      <c r="H1616" s="2" t="s">
        <v>130</v>
      </c>
      <c r="I1616" s="2" t="s">
        <v>19</v>
      </c>
      <c r="J1616" s="12">
        <v>9</v>
      </c>
      <c r="K1616" s="2">
        <v>9</v>
      </c>
      <c r="L1616" s="2">
        <v>1</v>
      </c>
      <c r="M1616" s="12">
        <v>9</v>
      </c>
      <c r="N1616" s="3">
        <v>4</v>
      </c>
      <c r="O1616" s="2" t="str" cm="1">
        <f t="array" ref="O1616">_xlfn.IFS(N1616=1,"Unsatisfactory",N1616=2,"Poor",N1616=3,"Average",N1616=4,"Good",N1616=5,"Excellent")</f>
        <v>Good</v>
      </c>
      <c r="P1616"/>
      <c r="Q1616"/>
      <c r="R1616"/>
      <c r="S1616"/>
      <c r="T1616"/>
      <c r="U1616"/>
    </row>
    <row r="1617" spans="1:21">
      <c r="A1617" s="2">
        <v>194753</v>
      </c>
      <c r="B1617" s="2" t="s">
        <v>50</v>
      </c>
      <c r="C1617" s="4">
        <v>45361</v>
      </c>
      <c r="D1617" s="17">
        <v>45361</v>
      </c>
      <c r="E1617" s="2" t="s">
        <v>16</v>
      </c>
      <c r="F1617" s="2" t="s">
        <v>17</v>
      </c>
      <c r="G1617" s="2">
        <v>23</v>
      </c>
      <c r="H1617" s="2" t="s">
        <v>38</v>
      </c>
      <c r="I1617" s="2" t="s">
        <v>19</v>
      </c>
      <c r="J1617" s="12">
        <v>97</v>
      </c>
      <c r="K1617" s="2">
        <v>97</v>
      </c>
      <c r="L1617" s="2">
        <v>1</v>
      </c>
      <c r="M1617" s="12">
        <v>97</v>
      </c>
      <c r="N1617" s="3">
        <v>3</v>
      </c>
      <c r="O1617" s="2" t="str" cm="1">
        <f t="array" ref="O1617">_xlfn.IFS(N1617=1,"Unsatisfactory",N1617=2,"Poor",N1617=3,"Average",N1617=4,"Good",N1617=5,"Excellent")</f>
        <v>Average</v>
      </c>
      <c r="P1617"/>
      <c r="Q1617"/>
      <c r="R1617"/>
      <c r="S1617"/>
      <c r="T1617"/>
      <c r="U1617"/>
    </row>
    <row r="1618" spans="1:21">
      <c r="A1618" s="2">
        <v>198384</v>
      </c>
      <c r="B1618" s="2" t="s">
        <v>42</v>
      </c>
      <c r="C1618" s="4">
        <v>45425</v>
      </c>
      <c r="D1618" s="17">
        <v>45425</v>
      </c>
      <c r="E1618" s="2" t="s">
        <v>16</v>
      </c>
      <c r="F1618" s="2" t="s">
        <v>17</v>
      </c>
      <c r="G1618" s="2">
        <v>28</v>
      </c>
      <c r="H1618" s="2" t="s">
        <v>130</v>
      </c>
      <c r="I1618" s="2" t="s">
        <v>19</v>
      </c>
      <c r="J1618" s="12">
        <v>65</v>
      </c>
      <c r="K1618" s="2">
        <v>65</v>
      </c>
      <c r="L1618" s="2">
        <v>2</v>
      </c>
      <c r="M1618" s="12">
        <v>130</v>
      </c>
      <c r="N1618" s="3">
        <v>5</v>
      </c>
      <c r="O1618" s="2" t="str" cm="1">
        <f t="array" ref="O1618">_xlfn.IFS(N1618=1,"Unsatisfactory",N1618=2,"Poor",N1618=3,"Average",N1618=4,"Good",N1618=5,"Excellent")</f>
        <v>Excellent</v>
      </c>
      <c r="P1618"/>
      <c r="Q1618"/>
      <c r="R1618"/>
      <c r="S1618"/>
      <c r="T1618"/>
      <c r="U1618"/>
    </row>
    <row r="1619" spans="1:21">
      <c r="A1619" s="2">
        <v>184403</v>
      </c>
      <c r="B1619" s="2" t="s">
        <v>82</v>
      </c>
      <c r="C1619" s="4">
        <v>45566</v>
      </c>
      <c r="D1619" s="17">
        <v>45566</v>
      </c>
      <c r="E1619" s="2" t="s">
        <v>37</v>
      </c>
      <c r="F1619" s="2" t="s">
        <v>25</v>
      </c>
      <c r="G1619" s="2">
        <v>19</v>
      </c>
      <c r="H1619" s="2" t="s">
        <v>131</v>
      </c>
      <c r="I1619" s="2" t="s">
        <v>27</v>
      </c>
      <c r="J1619" s="12">
        <v>20</v>
      </c>
      <c r="K1619" s="2">
        <v>90</v>
      </c>
      <c r="L1619" s="2">
        <v>1</v>
      </c>
      <c r="M1619" s="12">
        <v>90</v>
      </c>
      <c r="N1619" s="3">
        <v>2</v>
      </c>
      <c r="O1619" s="2" t="str" cm="1">
        <f t="array" ref="O1619">_xlfn.IFS(N1619=1,"Unsatisfactory",N1619=2,"Poor",N1619=3,"Average",N1619=4,"Good",N1619=5,"Excellent")</f>
        <v>Poor</v>
      </c>
      <c r="P1619"/>
      <c r="Q1619"/>
      <c r="R1619"/>
      <c r="S1619"/>
      <c r="T1619"/>
      <c r="U1619"/>
    </row>
    <row r="1620" spans="1:21">
      <c r="A1620" s="2">
        <v>164390</v>
      </c>
      <c r="B1620" s="2" t="s">
        <v>42</v>
      </c>
      <c r="C1620" s="4">
        <v>45346</v>
      </c>
      <c r="D1620" s="17">
        <v>45346</v>
      </c>
      <c r="E1620" s="2" t="s">
        <v>16</v>
      </c>
      <c r="F1620" s="2" t="s">
        <v>25</v>
      </c>
      <c r="G1620" s="2">
        <v>26</v>
      </c>
      <c r="H1620" s="2" t="s">
        <v>79</v>
      </c>
      <c r="I1620" s="2" t="s">
        <v>27</v>
      </c>
      <c r="J1620" s="12">
        <v>65</v>
      </c>
      <c r="K1620" s="2">
        <v>105</v>
      </c>
      <c r="L1620" s="2">
        <v>1</v>
      </c>
      <c r="M1620" s="12">
        <v>105</v>
      </c>
      <c r="N1620" s="3">
        <v>4</v>
      </c>
      <c r="O1620" s="2" t="str" cm="1">
        <f t="array" ref="O1620">_xlfn.IFS(N1620=1,"Unsatisfactory",N1620=2,"Poor",N1620=3,"Average",N1620=4,"Good",N1620=5,"Excellent")</f>
        <v>Good</v>
      </c>
      <c r="P1620"/>
      <c r="Q1620"/>
      <c r="R1620"/>
      <c r="S1620"/>
      <c r="T1620"/>
      <c r="U1620"/>
    </row>
    <row r="1621" spans="1:21">
      <c r="A1621" s="2">
        <v>127435</v>
      </c>
      <c r="B1621" s="2" t="s">
        <v>30</v>
      </c>
      <c r="C1621" s="4">
        <v>45473</v>
      </c>
      <c r="D1621" s="17">
        <v>45473</v>
      </c>
      <c r="E1621" s="2" t="s">
        <v>24</v>
      </c>
      <c r="F1621" s="2" t="s">
        <v>17</v>
      </c>
      <c r="G1621" s="2">
        <v>20</v>
      </c>
      <c r="H1621" s="2" t="s">
        <v>46</v>
      </c>
      <c r="I1621" s="2" t="s">
        <v>19</v>
      </c>
      <c r="J1621" s="12">
        <v>10</v>
      </c>
      <c r="K1621" s="2">
        <v>10</v>
      </c>
      <c r="L1621" s="2">
        <v>2</v>
      </c>
      <c r="M1621" s="12">
        <v>20</v>
      </c>
      <c r="N1621" s="3">
        <v>4</v>
      </c>
      <c r="O1621" s="2" t="str" cm="1">
        <f t="array" ref="O1621">_xlfn.IFS(N1621=1,"Unsatisfactory",N1621=2,"Poor",N1621=3,"Average",N1621=4,"Good",N1621=5,"Excellent")</f>
        <v>Good</v>
      </c>
      <c r="P1621"/>
      <c r="Q1621"/>
      <c r="R1621"/>
      <c r="S1621"/>
      <c r="T1621"/>
      <c r="U1621"/>
    </row>
    <row r="1622" spans="1:21">
      <c r="A1622" s="2">
        <v>123842</v>
      </c>
      <c r="B1622" s="2" t="s">
        <v>30</v>
      </c>
      <c r="C1622" s="4">
        <v>45472</v>
      </c>
      <c r="D1622" s="17">
        <v>45472</v>
      </c>
      <c r="E1622" s="2" t="s">
        <v>24</v>
      </c>
      <c r="F1622" s="2" t="s">
        <v>25</v>
      </c>
      <c r="G1622" s="2">
        <v>22</v>
      </c>
      <c r="H1622" s="2" t="s">
        <v>80</v>
      </c>
      <c r="I1622" s="2" t="s">
        <v>27</v>
      </c>
      <c r="J1622" s="12">
        <v>10</v>
      </c>
      <c r="K1622" s="2">
        <v>50</v>
      </c>
      <c r="L1622" s="2">
        <v>1</v>
      </c>
      <c r="M1622" s="12">
        <v>50</v>
      </c>
      <c r="N1622" s="3">
        <v>3</v>
      </c>
      <c r="O1622" s="2" t="str" cm="1">
        <f t="array" ref="O1622">_xlfn.IFS(N1622=1,"Unsatisfactory",N1622=2,"Poor",N1622=3,"Average",N1622=4,"Good",N1622=5,"Excellent")</f>
        <v>Average</v>
      </c>
      <c r="P1622"/>
      <c r="Q1622"/>
      <c r="R1622"/>
      <c r="S1622"/>
      <c r="T1622"/>
      <c r="U1622"/>
    </row>
    <row r="1623" spans="1:21">
      <c r="A1623" s="2">
        <v>190789</v>
      </c>
      <c r="B1623" s="2" t="s">
        <v>36</v>
      </c>
      <c r="C1623" s="4">
        <v>45384</v>
      </c>
      <c r="D1623" s="17">
        <v>45384</v>
      </c>
      <c r="E1623" s="2" t="s">
        <v>37</v>
      </c>
      <c r="F1623" s="2" t="s">
        <v>25</v>
      </c>
      <c r="G1623" s="2">
        <v>31</v>
      </c>
      <c r="H1623" s="2" t="s">
        <v>118</v>
      </c>
      <c r="I1623" s="2" t="s">
        <v>19</v>
      </c>
      <c r="J1623" s="12">
        <v>32</v>
      </c>
      <c r="K1623" s="2">
        <v>32</v>
      </c>
      <c r="L1623" s="2">
        <v>2</v>
      </c>
      <c r="M1623" s="12">
        <v>64</v>
      </c>
      <c r="N1623" s="3">
        <v>5</v>
      </c>
      <c r="O1623" s="2" t="str" cm="1">
        <f t="array" ref="O1623">_xlfn.IFS(N1623=1,"Unsatisfactory",N1623=2,"Poor",N1623=3,"Average",N1623=4,"Good",N1623=5,"Excellent")</f>
        <v>Excellent</v>
      </c>
      <c r="P1623"/>
      <c r="Q1623"/>
      <c r="R1623"/>
      <c r="S1623"/>
      <c r="T1623"/>
      <c r="U1623"/>
    </row>
    <row r="1624" spans="1:21">
      <c r="A1624" s="2">
        <v>152609</v>
      </c>
      <c r="B1624" s="2" t="s">
        <v>82</v>
      </c>
      <c r="C1624" s="4">
        <v>45445</v>
      </c>
      <c r="D1624" s="17">
        <v>45445</v>
      </c>
      <c r="E1624" s="2" t="s">
        <v>37</v>
      </c>
      <c r="F1624" s="2" t="s">
        <v>17</v>
      </c>
      <c r="G1624" s="2">
        <v>20</v>
      </c>
      <c r="H1624" s="2" t="s">
        <v>31</v>
      </c>
      <c r="I1624" s="2" t="s">
        <v>19</v>
      </c>
      <c r="J1624" s="12">
        <v>20</v>
      </c>
      <c r="K1624" s="2">
        <v>20</v>
      </c>
      <c r="L1624" s="2">
        <v>1</v>
      </c>
      <c r="M1624" s="12">
        <v>20</v>
      </c>
      <c r="N1624" s="3">
        <v>2</v>
      </c>
      <c r="O1624" s="2" t="str" cm="1">
        <f t="array" ref="O1624">_xlfn.IFS(N1624=1,"Unsatisfactory",N1624=2,"Poor",N1624=3,"Average",N1624=4,"Good",N1624=5,"Excellent")</f>
        <v>Poor</v>
      </c>
      <c r="P1624"/>
      <c r="Q1624"/>
      <c r="R1624"/>
      <c r="S1624"/>
      <c r="T1624"/>
      <c r="U1624"/>
    </row>
    <row r="1625" spans="1:21">
      <c r="A1625" s="2">
        <v>174473</v>
      </c>
      <c r="B1625" s="2" t="s">
        <v>50</v>
      </c>
      <c r="C1625" s="4">
        <v>45447</v>
      </c>
      <c r="D1625" s="17">
        <v>45447</v>
      </c>
      <c r="E1625" s="2" t="s">
        <v>16</v>
      </c>
      <c r="F1625" s="2" t="s">
        <v>25</v>
      </c>
      <c r="G1625" s="2">
        <v>18</v>
      </c>
      <c r="H1625" s="2" t="s">
        <v>62</v>
      </c>
      <c r="I1625" s="2" t="s">
        <v>19</v>
      </c>
      <c r="J1625" s="12">
        <v>97</v>
      </c>
      <c r="K1625" s="2">
        <v>97</v>
      </c>
      <c r="L1625" s="2">
        <v>2</v>
      </c>
      <c r="M1625" s="12">
        <v>194</v>
      </c>
      <c r="N1625" s="3">
        <v>5</v>
      </c>
      <c r="O1625" s="2" t="str" cm="1">
        <f t="array" ref="O1625">_xlfn.IFS(N1625=1,"Unsatisfactory",N1625=2,"Poor",N1625=3,"Average",N1625=4,"Good",N1625=5,"Excellent")</f>
        <v>Excellent</v>
      </c>
      <c r="P1625"/>
      <c r="Q1625"/>
      <c r="R1625"/>
      <c r="S1625"/>
      <c r="T1625"/>
      <c r="U1625"/>
    </row>
    <row r="1626" spans="1:21">
      <c r="A1626" s="2">
        <v>183595</v>
      </c>
      <c r="B1626" s="2" t="s">
        <v>53</v>
      </c>
      <c r="C1626" s="4">
        <v>45482</v>
      </c>
      <c r="D1626" s="17">
        <v>45482</v>
      </c>
      <c r="E1626" s="2" t="s">
        <v>37</v>
      </c>
      <c r="F1626" s="2" t="s">
        <v>17</v>
      </c>
      <c r="G1626" s="2">
        <v>34</v>
      </c>
      <c r="H1626" s="2" t="s">
        <v>46</v>
      </c>
      <c r="I1626" s="2" t="s">
        <v>19</v>
      </c>
      <c r="J1626" s="12">
        <v>15</v>
      </c>
      <c r="K1626" s="2">
        <v>15</v>
      </c>
      <c r="L1626" s="2">
        <v>1</v>
      </c>
      <c r="M1626" s="12">
        <v>15</v>
      </c>
      <c r="N1626" s="3">
        <v>3</v>
      </c>
      <c r="O1626" s="2" t="str" cm="1">
        <f t="array" ref="O1626">_xlfn.IFS(N1626=1,"Unsatisfactory",N1626=2,"Poor",N1626=3,"Average",N1626=4,"Good",N1626=5,"Excellent")</f>
        <v>Average</v>
      </c>
      <c r="P1626"/>
      <c r="Q1626"/>
      <c r="R1626"/>
      <c r="S1626"/>
      <c r="T1626"/>
      <c r="U1626"/>
    </row>
    <row r="1627" spans="1:21">
      <c r="A1627" s="2">
        <v>154480</v>
      </c>
      <c r="B1627" s="2" t="s">
        <v>53</v>
      </c>
      <c r="C1627" s="4">
        <v>45373</v>
      </c>
      <c r="D1627" s="17">
        <v>45373</v>
      </c>
      <c r="E1627" s="2" t="s">
        <v>37</v>
      </c>
      <c r="F1627" s="2" t="s">
        <v>17</v>
      </c>
      <c r="G1627" s="2">
        <v>34</v>
      </c>
      <c r="H1627" s="2" t="s">
        <v>80</v>
      </c>
      <c r="I1627" s="2" t="s">
        <v>27</v>
      </c>
      <c r="J1627" s="12">
        <v>15</v>
      </c>
      <c r="K1627" s="2">
        <v>55</v>
      </c>
      <c r="L1627" s="2">
        <v>1</v>
      </c>
      <c r="M1627" s="12">
        <v>55</v>
      </c>
      <c r="N1627" s="3">
        <v>5</v>
      </c>
      <c r="O1627" s="2" t="str" cm="1">
        <f t="array" ref="O1627">_xlfn.IFS(N1627=1,"Unsatisfactory",N1627=2,"Poor",N1627=3,"Average",N1627=4,"Good",N1627=5,"Excellent")</f>
        <v>Excellent</v>
      </c>
      <c r="P1627"/>
      <c r="Q1627"/>
      <c r="R1627"/>
      <c r="S1627"/>
      <c r="T1627"/>
      <c r="U1627"/>
    </row>
    <row r="1628" spans="1:21">
      <c r="A1628" s="2">
        <v>177698</v>
      </c>
      <c r="B1628" s="2" t="s">
        <v>42</v>
      </c>
      <c r="C1628" s="4">
        <v>45580</v>
      </c>
      <c r="D1628" s="17">
        <v>45580</v>
      </c>
      <c r="E1628" s="2" t="s">
        <v>16</v>
      </c>
      <c r="F1628" s="2" t="s">
        <v>17</v>
      </c>
      <c r="G1628" s="2">
        <v>19</v>
      </c>
      <c r="H1628" s="2" t="s">
        <v>118</v>
      </c>
      <c r="I1628" s="2" t="s">
        <v>19</v>
      </c>
      <c r="J1628" s="12">
        <v>65</v>
      </c>
      <c r="K1628" s="2">
        <v>65</v>
      </c>
      <c r="L1628" s="2">
        <v>1</v>
      </c>
      <c r="M1628" s="12">
        <v>65</v>
      </c>
      <c r="N1628" s="3">
        <v>3</v>
      </c>
      <c r="O1628" s="2" t="str" cm="1">
        <f t="array" ref="O1628">_xlfn.IFS(N1628=1,"Unsatisfactory",N1628=2,"Poor",N1628=3,"Average",N1628=4,"Good",N1628=5,"Excellent")</f>
        <v>Average</v>
      </c>
      <c r="P1628"/>
      <c r="Q1628"/>
      <c r="R1628"/>
      <c r="S1628"/>
      <c r="T1628"/>
      <c r="U1628"/>
    </row>
    <row r="1629" spans="1:21">
      <c r="A1629" s="2">
        <v>124384</v>
      </c>
      <c r="B1629" s="2" t="s">
        <v>50</v>
      </c>
      <c r="C1629" s="4">
        <v>45471</v>
      </c>
      <c r="D1629" s="17">
        <v>45471</v>
      </c>
      <c r="E1629" s="2" t="s">
        <v>16</v>
      </c>
      <c r="F1629" s="2" t="s">
        <v>17</v>
      </c>
      <c r="G1629" s="2">
        <v>23</v>
      </c>
      <c r="H1629" s="2" t="s">
        <v>80</v>
      </c>
      <c r="I1629" s="2" t="s">
        <v>27</v>
      </c>
      <c r="J1629" s="12">
        <v>97</v>
      </c>
      <c r="K1629" s="2">
        <v>137</v>
      </c>
      <c r="L1629" s="2">
        <v>1</v>
      </c>
      <c r="M1629" s="12">
        <v>137</v>
      </c>
      <c r="N1629" s="3">
        <v>5</v>
      </c>
      <c r="O1629" s="2" t="str" cm="1">
        <f t="array" ref="O1629">_xlfn.IFS(N1629=1,"Unsatisfactory",N1629=2,"Poor",N1629=3,"Average",N1629=4,"Good",N1629=5,"Excellent")</f>
        <v>Excellent</v>
      </c>
      <c r="P1629"/>
      <c r="Q1629"/>
      <c r="R1629"/>
      <c r="S1629"/>
      <c r="T1629"/>
      <c r="U1629"/>
    </row>
    <row r="1630" spans="1:21">
      <c r="A1630" s="2">
        <v>182593</v>
      </c>
      <c r="B1630" s="2" t="s">
        <v>82</v>
      </c>
      <c r="C1630" s="4">
        <v>45383</v>
      </c>
      <c r="D1630" s="17">
        <v>45383</v>
      </c>
      <c r="E1630" s="2" t="s">
        <v>37</v>
      </c>
      <c r="F1630" s="2" t="s">
        <v>17</v>
      </c>
      <c r="G1630" s="2">
        <v>22</v>
      </c>
      <c r="H1630" s="2" t="s">
        <v>60</v>
      </c>
      <c r="I1630" s="2" t="s">
        <v>19</v>
      </c>
      <c r="J1630" s="12">
        <v>20</v>
      </c>
      <c r="K1630" s="2">
        <v>20</v>
      </c>
      <c r="L1630" s="2">
        <v>1</v>
      </c>
      <c r="M1630" s="12">
        <v>20</v>
      </c>
      <c r="N1630" s="3">
        <v>4</v>
      </c>
      <c r="O1630" s="2" t="str" cm="1">
        <f t="array" ref="O1630">_xlfn.IFS(N1630=1,"Unsatisfactory",N1630=2,"Poor",N1630=3,"Average",N1630=4,"Good",N1630=5,"Excellent")</f>
        <v>Good</v>
      </c>
      <c r="P1630"/>
      <c r="Q1630"/>
      <c r="R1630"/>
      <c r="S1630"/>
      <c r="T1630"/>
      <c r="U1630"/>
    </row>
    <row r="1631" spans="1:21">
      <c r="A1631" s="2">
        <v>148797</v>
      </c>
      <c r="B1631" s="2" t="s">
        <v>42</v>
      </c>
      <c r="C1631" s="4">
        <v>45497</v>
      </c>
      <c r="D1631" s="17">
        <v>45497</v>
      </c>
      <c r="E1631" s="2" t="s">
        <v>16</v>
      </c>
      <c r="F1631" s="2" t="s">
        <v>25</v>
      </c>
      <c r="G1631" s="2">
        <v>19</v>
      </c>
      <c r="H1631" s="2" t="s">
        <v>129</v>
      </c>
      <c r="I1631" s="2" t="s">
        <v>19</v>
      </c>
      <c r="J1631" s="12">
        <v>65</v>
      </c>
      <c r="K1631" s="2">
        <v>65</v>
      </c>
      <c r="L1631" s="2">
        <v>1</v>
      </c>
      <c r="M1631" s="12">
        <v>65</v>
      </c>
      <c r="N1631" s="3">
        <v>3</v>
      </c>
      <c r="O1631" s="2" t="str" cm="1">
        <f t="array" ref="O1631">_xlfn.IFS(N1631=1,"Unsatisfactory",N1631=2,"Poor",N1631=3,"Average",N1631=4,"Good",N1631=5,"Excellent")</f>
        <v>Average</v>
      </c>
      <c r="P1631"/>
      <c r="Q1631"/>
      <c r="R1631"/>
      <c r="S1631"/>
      <c r="T1631"/>
      <c r="U1631"/>
    </row>
    <row r="1632" spans="1:21">
      <c r="A1632" s="2">
        <v>135268</v>
      </c>
      <c r="B1632" s="2" t="s">
        <v>33</v>
      </c>
      <c r="C1632" s="4">
        <v>45566</v>
      </c>
      <c r="D1632" s="17">
        <v>45566</v>
      </c>
      <c r="E1632" s="2" t="s">
        <v>16</v>
      </c>
      <c r="F1632" s="2" t="s">
        <v>17</v>
      </c>
      <c r="G1632" s="2">
        <v>29</v>
      </c>
      <c r="H1632" s="2" t="s">
        <v>66</v>
      </c>
      <c r="I1632" s="2" t="s">
        <v>27</v>
      </c>
      <c r="J1632" s="12">
        <v>118</v>
      </c>
      <c r="K1632" s="2">
        <v>158</v>
      </c>
      <c r="L1632" s="2">
        <v>2</v>
      </c>
      <c r="M1632" s="12">
        <v>316</v>
      </c>
      <c r="N1632" s="3">
        <v>5</v>
      </c>
      <c r="O1632" s="2" t="str" cm="1">
        <f t="array" ref="O1632">_xlfn.IFS(N1632=1,"Unsatisfactory",N1632=2,"Poor",N1632=3,"Average",N1632=4,"Good",N1632=5,"Excellent")</f>
        <v>Excellent</v>
      </c>
      <c r="P1632"/>
      <c r="Q1632"/>
      <c r="R1632"/>
      <c r="S1632"/>
      <c r="T1632"/>
      <c r="U1632"/>
    </row>
    <row r="1633" spans="1:21">
      <c r="A1633" s="2">
        <v>120246</v>
      </c>
      <c r="B1633" s="2" t="s">
        <v>33</v>
      </c>
      <c r="C1633" s="4">
        <v>45564</v>
      </c>
      <c r="D1633" s="17">
        <v>45564</v>
      </c>
      <c r="E1633" s="2" t="s">
        <v>16</v>
      </c>
      <c r="F1633" s="2" t="s">
        <v>17</v>
      </c>
      <c r="G1633" s="2">
        <v>34</v>
      </c>
      <c r="H1633" s="2" t="s">
        <v>129</v>
      </c>
      <c r="I1633" s="2" t="s">
        <v>19</v>
      </c>
      <c r="J1633" s="12">
        <v>118</v>
      </c>
      <c r="K1633" s="2">
        <v>118</v>
      </c>
      <c r="L1633" s="2">
        <v>1</v>
      </c>
      <c r="M1633" s="12">
        <v>118</v>
      </c>
      <c r="N1633" s="3">
        <v>5</v>
      </c>
      <c r="O1633" s="2" t="str" cm="1">
        <f t="array" ref="O1633">_xlfn.IFS(N1633=1,"Unsatisfactory",N1633=2,"Poor",N1633=3,"Average",N1633=4,"Good",N1633=5,"Excellent")</f>
        <v>Excellent</v>
      </c>
      <c r="P1633"/>
      <c r="Q1633"/>
      <c r="R1633"/>
      <c r="S1633"/>
      <c r="T1633"/>
      <c r="U1633"/>
    </row>
    <row r="1634" spans="1:21">
      <c r="A1634" s="2">
        <v>141986</v>
      </c>
      <c r="B1634" s="2" t="s">
        <v>36</v>
      </c>
      <c r="C1634" s="4">
        <v>45449</v>
      </c>
      <c r="D1634" s="17">
        <v>45449</v>
      </c>
      <c r="E1634" s="2" t="s">
        <v>37</v>
      </c>
      <c r="F1634" s="2" t="s">
        <v>17</v>
      </c>
      <c r="G1634" s="2">
        <v>31</v>
      </c>
      <c r="H1634" s="2" t="s">
        <v>29</v>
      </c>
      <c r="I1634" s="2" t="s">
        <v>19</v>
      </c>
      <c r="J1634" s="12">
        <v>32</v>
      </c>
      <c r="K1634" s="2">
        <v>32</v>
      </c>
      <c r="L1634" s="2">
        <v>1</v>
      </c>
      <c r="M1634" s="12">
        <v>32</v>
      </c>
      <c r="N1634" s="3">
        <v>3</v>
      </c>
      <c r="O1634" s="2" t="str" cm="1">
        <f t="array" ref="O1634">_xlfn.IFS(N1634=1,"Unsatisfactory",N1634=2,"Poor",N1634=3,"Average",N1634=4,"Good",N1634=5,"Excellent")</f>
        <v>Average</v>
      </c>
      <c r="P1634"/>
      <c r="Q1634"/>
      <c r="R1634"/>
      <c r="S1634"/>
      <c r="T1634"/>
      <c r="U1634"/>
    </row>
    <row r="1635" spans="1:21">
      <c r="A1635" s="2">
        <v>193437</v>
      </c>
      <c r="B1635" s="2" t="s">
        <v>50</v>
      </c>
      <c r="C1635" s="4">
        <v>45521</v>
      </c>
      <c r="D1635" s="17">
        <v>45521</v>
      </c>
      <c r="E1635" s="2" t="s">
        <v>16</v>
      </c>
      <c r="F1635" s="2" t="s">
        <v>17</v>
      </c>
      <c r="G1635" s="2">
        <v>19</v>
      </c>
      <c r="H1635" s="2" t="s">
        <v>118</v>
      </c>
      <c r="I1635" s="2" t="s">
        <v>19</v>
      </c>
      <c r="J1635" s="12">
        <v>97</v>
      </c>
      <c r="K1635" s="2">
        <v>97</v>
      </c>
      <c r="L1635" s="2">
        <v>1</v>
      </c>
      <c r="M1635" s="12">
        <v>97</v>
      </c>
      <c r="N1635" s="3">
        <v>4</v>
      </c>
      <c r="O1635" s="2" t="str" cm="1">
        <f t="array" ref="O1635">_xlfn.IFS(N1635=1,"Unsatisfactory",N1635=2,"Poor",N1635=3,"Average",N1635=4,"Good",N1635=5,"Excellent")</f>
        <v>Good</v>
      </c>
      <c r="P1635"/>
      <c r="Q1635"/>
      <c r="R1635"/>
      <c r="S1635"/>
      <c r="T1635"/>
      <c r="U1635"/>
    </row>
    <row r="1636" spans="1:21">
      <c r="A1636" s="2">
        <v>124557</v>
      </c>
      <c r="B1636" s="2" t="s">
        <v>23</v>
      </c>
      <c r="C1636" s="4">
        <v>45272</v>
      </c>
      <c r="D1636" s="17">
        <v>45272</v>
      </c>
      <c r="E1636" s="2" t="s">
        <v>24</v>
      </c>
      <c r="F1636" s="2" t="s">
        <v>25</v>
      </c>
      <c r="G1636" s="2">
        <v>29</v>
      </c>
      <c r="H1636" s="2" t="s">
        <v>29</v>
      </c>
      <c r="I1636" s="2" t="s">
        <v>19</v>
      </c>
      <c r="J1636" s="12">
        <v>9</v>
      </c>
      <c r="K1636" s="2">
        <v>9</v>
      </c>
      <c r="L1636" s="2">
        <v>1</v>
      </c>
      <c r="M1636" s="12">
        <v>9</v>
      </c>
      <c r="N1636" s="3">
        <v>2</v>
      </c>
      <c r="O1636" s="2" t="str" cm="1">
        <f t="array" ref="O1636">_xlfn.IFS(N1636=1,"Unsatisfactory",N1636=2,"Poor",N1636=3,"Average",N1636=4,"Good",N1636=5,"Excellent")</f>
        <v>Poor</v>
      </c>
      <c r="P1636"/>
      <c r="Q1636"/>
      <c r="R1636"/>
      <c r="S1636"/>
      <c r="T1636"/>
      <c r="U1636"/>
    </row>
    <row r="1637" spans="1:21">
      <c r="A1637" s="2">
        <v>175788</v>
      </c>
      <c r="B1637" s="2" t="s">
        <v>15</v>
      </c>
      <c r="C1637" s="4">
        <v>45483</v>
      </c>
      <c r="D1637" s="17">
        <v>45483</v>
      </c>
      <c r="E1637" s="2" t="s">
        <v>16</v>
      </c>
      <c r="F1637" s="2" t="s">
        <v>17</v>
      </c>
      <c r="G1637" s="2">
        <v>23</v>
      </c>
      <c r="H1637" s="2" t="s">
        <v>60</v>
      </c>
      <c r="I1637" s="2" t="s">
        <v>19</v>
      </c>
      <c r="J1637" s="12">
        <v>100</v>
      </c>
      <c r="K1637" s="2">
        <v>100</v>
      </c>
      <c r="L1637" s="2">
        <v>1</v>
      </c>
      <c r="M1637" s="12">
        <v>100</v>
      </c>
      <c r="N1637" s="3">
        <v>3</v>
      </c>
      <c r="O1637" s="2" t="str" cm="1">
        <f t="array" ref="O1637">_xlfn.IFS(N1637=1,"Unsatisfactory",N1637=2,"Poor",N1637=3,"Average",N1637=4,"Good",N1637=5,"Excellent")</f>
        <v>Average</v>
      </c>
      <c r="P1637"/>
      <c r="Q1637"/>
      <c r="R1637"/>
      <c r="S1637"/>
      <c r="T1637"/>
      <c r="U1637"/>
    </row>
    <row r="1638" spans="1:21">
      <c r="A1638" s="2">
        <v>169294</v>
      </c>
      <c r="B1638" s="2" t="s">
        <v>82</v>
      </c>
      <c r="C1638" s="4">
        <v>45489</v>
      </c>
      <c r="D1638" s="17">
        <v>45489</v>
      </c>
      <c r="E1638" s="2" t="s">
        <v>37</v>
      </c>
      <c r="F1638" s="2" t="s">
        <v>17</v>
      </c>
      <c r="G1638" s="2">
        <v>34</v>
      </c>
      <c r="H1638" s="2" t="s">
        <v>128</v>
      </c>
      <c r="I1638" s="2" t="s">
        <v>19</v>
      </c>
      <c r="J1638" s="12">
        <v>20</v>
      </c>
      <c r="K1638" s="2">
        <v>20</v>
      </c>
      <c r="L1638" s="2">
        <v>1</v>
      </c>
      <c r="M1638" s="12">
        <v>20</v>
      </c>
      <c r="N1638" s="3">
        <v>1</v>
      </c>
      <c r="O1638" s="2" t="str" cm="1">
        <f t="array" ref="O1638">_xlfn.IFS(N1638=1,"Unsatisfactory",N1638=2,"Poor",N1638=3,"Average",N1638=4,"Good",N1638=5,"Excellent")</f>
        <v>Unsatisfactory</v>
      </c>
      <c r="P1638"/>
      <c r="Q1638"/>
      <c r="R1638"/>
      <c r="S1638"/>
      <c r="T1638"/>
      <c r="U1638"/>
    </row>
    <row r="1639" spans="1:21">
      <c r="A1639" s="2">
        <v>164876</v>
      </c>
      <c r="B1639" s="2" t="s">
        <v>50</v>
      </c>
      <c r="C1639" s="4">
        <v>45466</v>
      </c>
      <c r="D1639" s="17">
        <v>45466</v>
      </c>
      <c r="E1639" s="2" t="s">
        <v>16</v>
      </c>
      <c r="F1639" s="2" t="s">
        <v>17</v>
      </c>
      <c r="G1639" s="2">
        <v>18</v>
      </c>
      <c r="H1639" s="2" t="s">
        <v>118</v>
      </c>
      <c r="I1639" s="2" t="s">
        <v>19</v>
      </c>
      <c r="J1639" s="12">
        <v>97</v>
      </c>
      <c r="K1639" s="2">
        <v>97</v>
      </c>
      <c r="L1639" s="2">
        <v>1</v>
      </c>
      <c r="M1639" s="12">
        <v>97</v>
      </c>
      <c r="N1639" s="3">
        <v>5</v>
      </c>
      <c r="O1639" s="2" t="str" cm="1">
        <f t="array" ref="O1639">_xlfn.IFS(N1639=1,"Unsatisfactory",N1639=2,"Poor",N1639=3,"Average",N1639=4,"Good",N1639=5,"Excellent")</f>
        <v>Excellent</v>
      </c>
      <c r="P1639"/>
      <c r="Q1639"/>
      <c r="R1639"/>
      <c r="S1639"/>
      <c r="T1639"/>
      <c r="U1639"/>
    </row>
    <row r="1640" spans="1:21">
      <c r="A1640" s="2">
        <v>134519</v>
      </c>
      <c r="B1640" s="2" t="s">
        <v>50</v>
      </c>
      <c r="C1640" s="4">
        <v>45296</v>
      </c>
      <c r="D1640" s="17">
        <v>45296</v>
      </c>
      <c r="E1640" s="2" t="s">
        <v>16</v>
      </c>
      <c r="F1640" s="2" t="s">
        <v>17</v>
      </c>
      <c r="G1640" s="2">
        <v>19</v>
      </c>
      <c r="H1640" s="2" t="s">
        <v>58</v>
      </c>
      <c r="I1640" s="2" t="s">
        <v>27</v>
      </c>
      <c r="J1640" s="12">
        <v>97</v>
      </c>
      <c r="K1640" s="2">
        <v>137</v>
      </c>
      <c r="L1640" s="2">
        <v>1</v>
      </c>
      <c r="M1640" s="12">
        <v>137</v>
      </c>
      <c r="N1640" s="3">
        <v>4</v>
      </c>
      <c r="O1640" s="2" t="str" cm="1">
        <f t="array" ref="O1640">_xlfn.IFS(N1640=1,"Unsatisfactory",N1640=2,"Poor",N1640=3,"Average",N1640=4,"Good",N1640=5,"Excellent")</f>
        <v>Good</v>
      </c>
      <c r="P1640"/>
      <c r="Q1640"/>
      <c r="R1640"/>
      <c r="S1640"/>
      <c r="T1640"/>
      <c r="U1640"/>
    </row>
    <row r="1641" spans="1:21">
      <c r="A1641" s="2">
        <v>180222</v>
      </c>
      <c r="B1641" s="2" t="s">
        <v>23</v>
      </c>
      <c r="C1641" s="4">
        <v>45354</v>
      </c>
      <c r="D1641" s="17">
        <v>45354</v>
      </c>
      <c r="E1641" s="2" t="s">
        <v>24</v>
      </c>
      <c r="F1641" s="2" t="s">
        <v>17</v>
      </c>
      <c r="G1641" s="2">
        <v>30</v>
      </c>
      <c r="H1641" s="2" t="s">
        <v>38</v>
      </c>
      <c r="I1641" s="2" t="s">
        <v>19</v>
      </c>
      <c r="J1641" s="12">
        <v>9</v>
      </c>
      <c r="K1641" s="2">
        <v>9</v>
      </c>
      <c r="L1641" s="2">
        <v>1</v>
      </c>
      <c r="M1641" s="12">
        <v>9</v>
      </c>
      <c r="N1641" s="3">
        <v>5</v>
      </c>
      <c r="O1641" s="2" t="str" cm="1">
        <f t="array" ref="O1641">_xlfn.IFS(N1641=1,"Unsatisfactory",N1641=2,"Poor",N1641=3,"Average",N1641=4,"Good",N1641=5,"Excellent")</f>
        <v>Excellent</v>
      </c>
      <c r="P1641"/>
      <c r="Q1641"/>
      <c r="R1641"/>
      <c r="S1641"/>
      <c r="T1641"/>
      <c r="U1641"/>
    </row>
    <row r="1642" spans="1:21">
      <c r="A1642" s="2">
        <v>138759</v>
      </c>
      <c r="B1642" s="2" t="s">
        <v>30</v>
      </c>
      <c r="C1642" s="4">
        <v>45492</v>
      </c>
      <c r="D1642" s="17">
        <v>45492</v>
      </c>
      <c r="E1642" s="2" t="s">
        <v>24</v>
      </c>
      <c r="F1642" s="2" t="s">
        <v>17</v>
      </c>
      <c r="G1642" s="2">
        <v>24</v>
      </c>
      <c r="H1642" s="2" t="s">
        <v>44</v>
      </c>
      <c r="I1642" s="2" t="s">
        <v>27</v>
      </c>
      <c r="J1642" s="12">
        <v>10</v>
      </c>
      <c r="K1642" s="2">
        <v>35</v>
      </c>
      <c r="L1642" s="2">
        <v>4</v>
      </c>
      <c r="M1642" s="12">
        <v>140</v>
      </c>
      <c r="N1642" s="3">
        <v>2</v>
      </c>
      <c r="O1642" s="2" t="str" cm="1">
        <f t="array" ref="O1642">_xlfn.IFS(N1642=1,"Unsatisfactory",N1642=2,"Poor",N1642=3,"Average",N1642=4,"Good",N1642=5,"Excellent")</f>
        <v>Poor</v>
      </c>
      <c r="P1642"/>
      <c r="Q1642"/>
      <c r="R1642"/>
      <c r="S1642"/>
      <c r="T1642"/>
      <c r="U1642"/>
    </row>
    <row r="1643" spans="1:21">
      <c r="A1643" s="2">
        <v>121945</v>
      </c>
      <c r="B1643" s="2" t="s">
        <v>50</v>
      </c>
      <c r="C1643" s="4">
        <v>45414</v>
      </c>
      <c r="D1643" s="17">
        <v>45414</v>
      </c>
      <c r="E1643" s="2" t="s">
        <v>16</v>
      </c>
      <c r="F1643" s="2" t="s">
        <v>17</v>
      </c>
      <c r="G1643" s="2">
        <v>22</v>
      </c>
      <c r="H1643" s="2" t="s">
        <v>130</v>
      </c>
      <c r="I1643" s="2" t="s">
        <v>19</v>
      </c>
      <c r="J1643" s="12">
        <v>97</v>
      </c>
      <c r="K1643" s="2">
        <v>97</v>
      </c>
      <c r="L1643" s="2">
        <v>1</v>
      </c>
      <c r="M1643" s="12">
        <v>97</v>
      </c>
      <c r="N1643" s="3">
        <v>4</v>
      </c>
      <c r="O1643" s="2" t="str" cm="1">
        <f t="array" ref="O1643">_xlfn.IFS(N1643=1,"Unsatisfactory",N1643=2,"Poor",N1643=3,"Average",N1643=4,"Good",N1643=5,"Excellent")</f>
        <v>Good</v>
      </c>
      <c r="P1643"/>
      <c r="Q1643"/>
      <c r="R1643"/>
      <c r="S1643"/>
      <c r="T1643"/>
      <c r="U1643"/>
    </row>
    <row r="1644" spans="1:21">
      <c r="A1644" s="2">
        <v>124512</v>
      </c>
      <c r="B1644" s="2" t="s">
        <v>42</v>
      </c>
      <c r="C1644" s="4">
        <v>45550</v>
      </c>
      <c r="D1644" s="17">
        <v>45550</v>
      </c>
      <c r="E1644" s="2" t="s">
        <v>16</v>
      </c>
      <c r="F1644" s="2" t="s">
        <v>17</v>
      </c>
      <c r="G1644" s="2">
        <v>33</v>
      </c>
      <c r="H1644" s="2" t="s">
        <v>80</v>
      </c>
      <c r="I1644" s="2" t="s">
        <v>27</v>
      </c>
      <c r="J1644" s="12">
        <v>65</v>
      </c>
      <c r="K1644" s="2">
        <v>105</v>
      </c>
      <c r="L1644" s="2">
        <v>1</v>
      </c>
      <c r="M1644" s="12">
        <v>105</v>
      </c>
      <c r="N1644" s="3">
        <v>4</v>
      </c>
      <c r="O1644" s="2" t="str" cm="1">
        <f t="array" ref="O1644">_xlfn.IFS(N1644=1,"Unsatisfactory",N1644=2,"Poor",N1644=3,"Average",N1644=4,"Good",N1644=5,"Excellent")</f>
        <v>Good</v>
      </c>
      <c r="P1644"/>
      <c r="Q1644"/>
      <c r="R1644"/>
      <c r="S1644"/>
      <c r="T1644"/>
      <c r="U1644"/>
    </row>
    <row r="1645" spans="1:21">
      <c r="A1645" s="2">
        <v>190617</v>
      </c>
      <c r="B1645" s="2" t="s">
        <v>53</v>
      </c>
      <c r="C1645" s="4">
        <v>45242</v>
      </c>
      <c r="D1645" s="17">
        <v>45242</v>
      </c>
      <c r="E1645" s="2" t="s">
        <v>37</v>
      </c>
      <c r="F1645" s="2" t="s">
        <v>17</v>
      </c>
      <c r="G1645" s="2">
        <v>19</v>
      </c>
      <c r="H1645" s="2" t="s">
        <v>129</v>
      </c>
      <c r="I1645" s="2" t="s">
        <v>19</v>
      </c>
      <c r="J1645" s="12">
        <v>15</v>
      </c>
      <c r="K1645" s="2">
        <v>15</v>
      </c>
      <c r="L1645" s="2">
        <v>5</v>
      </c>
      <c r="M1645" s="12">
        <v>75</v>
      </c>
      <c r="N1645" s="3">
        <v>5</v>
      </c>
      <c r="O1645" s="2" t="str" cm="1">
        <f t="array" ref="O1645">_xlfn.IFS(N1645=1,"Unsatisfactory",N1645=2,"Poor",N1645=3,"Average",N1645=4,"Good",N1645=5,"Excellent")</f>
        <v>Excellent</v>
      </c>
      <c r="P1645"/>
      <c r="Q1645"/>
      <c r="R1645"/>
      <c r="S1645"/>
      <c r="T1645"/>
      <c r="U1645"/>
    </row>
    <row r="1646" spans="1:21">
      <c r="A1646" s="2">
        <v>155504</v>
      </c>
      <c r="B1646" s="2" t="s">
        <v>53</v>
      </c>
      <c r="C1646" s="4">
        <v>45378</v>
      </c>
      <c r="D1646" s="17">
        <v>45378</v>
      </c>
      <c r="E1646" s="2" t="s">
        <v>37</v>
      </c>
      <c r="F1646" s="2" t="s">
        <v>17</v>
      </c>
      <c r="G1646" s="2">
        <v>22</v>
      </c>
      <c r="H1646" s="2" t="s">
        <v>38</v>
      </c>
      <c r="I1646" s="2" t="s">
        <v>19</v>
      </c>
      <c r="J1646" s="12">
        <v>15</v>
      </c>
      <c r="K1646" s="2">
        <v>15</v>
      </c>
      <c r="L1646" s="2">
        <v>3</v>
      </c>
      <c r="M1646" s="12">
        <v>45</v>
      </c>
      <c r="N1646" s="3">
        <v>5</v>
      </c>
      <c r="O1646" s="2" t="str" cm="1">
        <f t="array" ref="O1646">_xlfn.IFS(N1646=1,"Unsatisfactory",N1646=2,"Poor",N1646=3,"Average",N1646=4,"Good",N1646=5,"Excellent")</f>
        <v>Excellent</v>
      </c>
      <c r="P1646"/>
      <c r="Q1646"/>
      <c r="R1646"/>
      <c r="S1646"/>
      <c r="T1646"/>
      <c r="U1646"/>
    </row>
    <row r="1647" spans="1:21">
      <c r="A1647" s="2">
        <v>171828</v>
      </c>
      <c r="B1647" s="2" t="s">
        <v>15</v>
      </c>
      <c r="C1647" s="4">
        <v>45440</v>
      </c>
      <c r="D1647" s="17">
        <v>45440</v>
      </c>
      <c r="E1647" s="2" t="s">
        <v>16</v>
      </c>
      <c r="F1647" s="2" t="s">
        <v>25</v>
      </c>
      <c r="G1647" s="2">
        <v>21</v>
      </c>
      <c r="H1647" s="2" t="s">
        <v>58</v>
      </c>
      <c r="I1647" s="2" t="s">
        <v>27</v>
      </c>
      <c r="J1647" s="12">
        <v>100</v>
      </c>
      <c r="K1647" s="2">
        <v>140</v>
      </c>
      <c r="L1647" s="2">
        <v>1</v>
      </c>
      <c r="M1647" s="12">
        <v>140</v>
      </c>
      <c r="N1647" s="3">
        <v>2</v>
      </c>
      <c r="O1647" s="2" t="str" cm="1">
        <f t="array" ref="O1647">_xlfn.IFS(N1647=1,"Unsatisfactory",N1647=2,"Poor",N1647=3,"Average",N1647=4,"Good",N1647=5,"Excellent")</f>
        <v>Poor</v>
      </c>
      <c r="P1647"/>
      <c r="Q1647"/>
      <c r="R1647"/>
      <c r="S1647"/>
      <c r="T1647"/>
      <c r="U1647"/>
    </row>
    <row r="1648" spans="1:21">
      <c r="A1648" s="2">
        <v>144759</v>
      </c>
      <c r="B1648" s="2" t="s">
        <v>85</v>
      </c>
      <c r="C1648" s="4">
        <v>45386</v>
      </c>
      <c r="D1648" s="17">
        <v>45386</v>
      </c>
      <c r="E1648" s="2" t="s">
        <v>24</v>
      </c>
      <c r="F1648" s="2" t="s">
        <v>17</v>
      </c>
      <c r="G1648" s="2">
        <v>25</v>
      </c>
      <c r="H1648" s="2" t="s">
        <v>44</v>
      </c>
      <c r="I1648" s="2" t="s">
        <v>27</v>
      </c>
      <c r="J1648" s="12">
        <v>23</v>
      </c>
      <c r="K1648" s="2">
        <v>48</v>
      </c>
      <c r="L1648" s="2">
        <v>3</v>
      </c>
      <c r="M1648" s="12">
        <v>144</v>
      </c>
      <c r="N1648" s="3">
        <v>4</v>
      </c>
      <c r="O1648" s="2" t="str" cm="1">
        <f t="array" ref="O1648">_xlfn.IFS(N1648=1,"Unsatisfactory",N1648=2,"Poor",N1648=3,"Average",N1648=4,"Good",N1648=5,"Excellent")</f>
        <v>Good</v>
      </c>
      <c r="P1648"/>
      <c r="Q1648"/>
      <c r="R1648"/>
      <c r="S1648"/>
      <c r="T1648"/>
      <c r="U1648"/>
    </row>
    <row r="1649" spans="1:21">
      <c r="A1649" s="2">
        <v>168095</v>
      </c>
      <c r="B1649" s="2" t="s">
        <v>36</v>
      </c>
      <c r="C1649" s="4">
        <v>45582</v>
      </c>
      <c r="D1649" s="17">
        <v>45582</v>
      </c>
      <c r="E1649" s="2" t="s">
        <v>37</v>
      </c>
      <c r="F1649" s="2" t="s">
        <v>25</v>
      </c>
      <c r="G1649" s="2">
        <v>20</v>
      </c>
      <c r="H1649" s="2" t="s">
        <v>62</v>
      </c>
      <c r="I1649" s="2" t="s">
        <v>19</v>
      </c>
      <c r="J1649" s="12">
        <v>32</v>
      </c>
      <c r="K1649" s="2">
        <v>32</v>
      </c>
      <c r="L1649" s="2">
        <v>1</v>
      </c>
      <c r="M1649" s="12">
        <v>32</v>
      </c>
      <c r="N1649" s="3">
        <v>5</v>
      </c>
      <c r="O1649" s="2" t="str" cm="1">
        <f t="array" ref="O1649">_xlfn.IFS(N1649=1,"Unsatisfactory",N1649=2,"Poor",N1649=3,"Average",N1649=4,"Good",N1649=5,"Excellent")</f>
        <v>Excellent</v>
      </c>
      <c r="P1649"/>
      <c r="Q1649"/>
      <c r="R1649"/>
      <c r="S1649"/>
      <c r="T1649"/>
      <c r="U1649"/>
    </row>
    <row r="1650" spans="1:21">
      <c r="A1650" s="2">
        <v>182269</v>
      </c>
      <c r="B1650" s="2" t="s">
        <v>42</v>
      </c>
      <c r="C1650" s="4">
        <v>45579</v>
      </c>
      <c r="D1650" s="17">
        <v>45579</v>
      </c>
      <c r="E1650" s="2" t="s">
        <v>16</v>
      </c>
      <c r="F1650" s="2" t="s">
        <v>17</v>
      </c>
      <c r="G1650" s="2">
        <v>34</v>
      </c>
      <c r="H1650" s="2" t="s">
        <v>115</v>
      </c>
      <c r="I1650" s="2" t="s">
        <v>19</v>
      </c>
      <c r="J1650" s="12">
        <v>65</v>
      </c>
      <c r="K1650" s="2">
        <v>65</v>
      </c>
      <c r="L1650" s="2">
        <v>2</v>
      </c>
      <c r="M1650" s="12">
        <v>130</v>
      </c>
      <c r="N1650" s="3">
        <v>3</v>
      </c>
      <c r="O1650" s="2" t="str" cm="1">
        <f t="array" ref="O1650">_xlfn.IFS(N1650=1,"Unsatisfactory",N1650=2,"Poor",N1650=3,"Average",N1650=4,"Good",N1650=5,"Excellent")</f>
        <v>Average</v>
      </c>
      <c r="P1650"/>
      <c r="Q1650"/>
      <c r="R1650"/>
      <c r="S1650"/>
      <c r="T1650"/>
      <c r="U1650"/>
    </row>
    <row r="1651" spans="1:21">
      <c r="A1651" s="2">
        <v>138141</v>
      </c>
      <c r="B1651" s="2" t="s">
        <v>23</v>
      </c>
      <c r="C1651" s="4">
        <v>45534</v>
      </c>
      <c r="D1651" s="17">
        <v>45534</v>
      </c>
      <c r="E1651" s="2" t="s">
        <v>24</v>
      </c>
      <c r="F1651" s="2" t="s">
        <v>17</v>
      </c>
      <c r="G1651" s="2">
        <v>27</v>
      </c>
      <c r="H1651" s="2" t="s">
        <v>60</v>
      </c>
      <c r="I1651" s="2" t="s">
        <v>19</v>
      </c>
      <c r="J1651" s="12">
        <v>9</v>
      </c>
      <c r="K1651" s="2">
        <v>9</v>
      </c>
      <c r="L1651" s="2">
        <v>1</v>
      </c>
      <c r="M1651" s="12">
        <v>9</v>
      </c>
      <c r="N1651" s="3">
        <v>5</v>
      </c>
      <c r="O1651" s="2" t="str" cm="1">
        <f t="array" ref="O1651">_xlfn.IFS(N1651=1,"Unsatisfactory",N1651=2,"Poor",N1651=3,"Average",N1651=4,"Good",N1651=5,"Excellent")</f>
        <v>Excellent</v>
      </c>
      <c r="P1651"/>
      <c r="Q1651"/>
      <c r="R1651"/>
      <c r="S1651"/>
      <c r="T1651"/>
      <c r="U1651"/>
    </row>
    <row r="1652" spans="1:21">
      <c r="A1652" s="2">
        <v>158484</v>
      </c>
      <c r="B1652" s="2" t="s">
        <v>50</v>
      </c>
      <c r="C1652" s="4">
        <v>45551</v>
      </c>
      <c r="D1652" s="17">
        <v>45551</v>
      </c>
      <c r="E1652" s="2" t="s">
        <v>16</v>
      </c>
      <c r="F1652" s="2" t="s">
        <v>17</v>
      </c>
      <c r="G1652" s="2">
        <v>32</v>
      </c>
      <c r="H1652" s="2" t="s">
        <v>62</v>
      </c>
      <c r="I1652" s="2" t="s">
        <v>19</v>
      </c>
      <c r="J1652" s="12">
        <v>97</v>
      </c>
      <c r="K1652" s="2">
        <v>97</v>
      </c>
      <c r="L1652" s="2">
        <v>1</v>
      </c>
      <c r="M1652" s="12">
        <v>97</v>
      </c>
      <c r="N1652" s="3">
        <v>5</v>
      </c>
      <c r="O1652" s="2" t="str" cm="1">
        <f t="array" ref="O1652">_xlfn.IFS(N1652=1,"Unsatisfactory",N1652=2,"Poor",N1652=3,"Average",N1652=4,"Good",N1652=5,"Excellent")</f>
        <v>Excellent</v>
      </c>
      <c r="P1652"/>
      <c r="Q1652"/>
      <c r="R1652"/>
      <c r="S1652"/>
      <c r="T1652"/>
      <c r="U1652"/>
    </row>
    <row r="1653" spans="1:21">
      <c r="A1653" s="2">
        <v>176219</v>
      </c>
      <c r="B1653" s="2" t="s">
        <v>53</v>
      </c>
      <c r="C1653" s="4">
        <v>45570</v>
      </c>
      <c r="D1653" s="17">
        <v>45570</v>
      </c>
      <c r="E1653" s="2" t="s">
        <v>37</v>
      </c>
      <c r="F1653" s="2" t="s">
        <v>17</v>
      </c>
      <c r="G1653" s="2">
        <v>34</v>
      </c>
      <c r="H1653" s="2" t="s">
        <v>69</v>
      </c>
      <c r="I1653" s="2" t="s">
        <v>19</v>
      </c>
      <c r="J1653" s="12">
        <v>15</v>
      </c>
      <c r="K1653" s="2">
        <v>15</v>
      </c>
      <c r="L1653" s="2">
        <v>1</v>
      </c>
      <c r="M1653" s="12">
        <v>15</v>
      </c>
      <c r="N1653" s="3">
        <v>5</v>
      </c>
      <c r="O1653" s="2" t="str" cm="1">
        <f t="array" ref="O1653">_xlfn.IFS(N1653=1,"Unsatisfactory",N1653=2,"Poor",N1653=3,"Average",N1653=4,"Good",N1653=5,"Excellent")</f>
        <v>Excellent</v>
      </c>
      <c r="P1653"/>
      <c r="Q1653"/>
      <c r="R1653"/>
      <c r="S1653"/>
      <c r="T1653"/>
      <c r="U1653"/>
    </row>
    <row r="1654" spans="1:21">
      <c r="A1654" s="2">
        <v>124656</v>
      </c>
      <c r="B1654" s="2" t="s">
        <v>53</v>
      </c>
      <c r="C1654" s="4">
        <v>45340</v>
      </c>
      <c r="D1654" s="17">
        <v>45340</v>
      </c>
      <c r="E1654" s="2" t="s">
        <v>37</v>
      </c>
      <c r="F1654" s="2" t="s">
        <v>25</v>
      </c>
      <c r="G1654" s="2">
        <v>21</v>
      </c>
      <c r="H1654" s="2" t="s">
        <v>46</v>
      </c>
      <c r="I1654" s="2" t="s">
        <v>19</v>
      </c>
      <c r="J1654" s="12">
        <v>15</v>
      </c>
      <c r="K1654" s="2">
        <v>15</v>
      </c>
      <c r="L1654" s="2">
        <v>1</v>
      </c>
      <c r="M1654" s="12">
        <v>15</v>
      </c>
      <c r="N1654" s="3">
        <v>4</v>
      </c>
      <c r="O1654" s="2" t="str" cm="1">
        <f t="array" ref="O1654">_xlfn.IFS(N1654=1,"Unsatisfactory",N1654=2,"Poor",N1654=3,"Average",N1654=4,"Good",N1654=5,"Excellent")</f>
        <v>Good</v>
      </c>
      <c r="P1654"/>
      <c r="Q1654"/>
      <c r="R1654"/>
      <c r="S1654"/>
      <c r="T1654"/>
      <c r="U1654"/>
    </row>
    <row r="1655" spans="1:21">
      <c r="A1655" s="2">
        <v>182205</v>
      </c>
      <c r="B1655" s="2" t="s">
        <v>33</v>
      </c>
      <c r="C1655" s="4">
        <v>45286</v>
      </c>
      <c r="D1655" s="17">
        <v>45286</v>
      </c>
      <c r="E1655" s="2" t="s">
        <v>16</v>
      </c>
      <c r="F1655" s="2" t="s">
        <v>17</v>
      </c>
      <c r="G1655" s="2">
        <v>21</v>
      </c>
      <c r="H1655" s="2" t="s">
        <v>60</v>
      </c>
      <c r="I1655" s="2" t="s">
        <v>19</v>
      </c>
      <c r="J1655" s="12">
        <v>118</v>
      </c>
      <c r="K1655" s="2">
        <v>118</v>
      </c>
      <c r="L1655" s="2">
        <v>1</v>
      </c>
      <c r="M1655" s="12">
        <v>118</v>
      </c>
      <c r="N1655" s="3">
        <v>5</v>
      </c>
      <c r="O1655" s="2" t="str" cm="1">
        <f t="array" ref="O1655">_xlfn.IFS(N1655=1,"Unsatisfactory",N1655=2,"Poor",N1655=3,"Average",N1655=4,"Good",N1655=5,"Excellent")</f>
        <v>Excellent</v>
      </c>
      <c r="P1655"/>
      <c r="Q1655"/>
      <c r="R1655"/>
      <c r="S1655"/>
      <c r="T1655"/>
      <c r="U1655"/>
    </row>
    <row r="1656" spans="1:21">
      <c r="A1656" s="2">
        <v>121266</v>
      </c>
      <c r="B1656" s="2" t="s">
        <v>42</v>
      </c>
      <c r="C1656" s="4">
        <v>45373</v>
      </c>
      <c r="D1656" s="17">
        <v>45373</v>
      </c>
      <c r="E1656" s="2" t="s">
        <v>16</v>
      </c>
      <c r="F1656" s="2" t="s">
        <v>25</v>
      </c>
      <c r="G1656" s="2">
        <v>20</v>
      </c>
      <c r="H1656" s="2" t="s">
        <v>26</v>
      </c>
      <c r="I1656" s="2" t="s">
        <v>27</v>
      </c>
      <c r="J1656" s="12">
        <v>65</v>
      </c>
      <c r="K1656" s="2">
        <v>105</v>
      </c>
      <c r="L1656" s="2">
        <v>1</v>
      </c>
      <c r="M1656" s="12">
        <v>105</v>
      </c>
      <c r="N1656" s="3">
        <v>5</v>
      </c>
      <c r="O1656" s="2" t="str" cm="1">
        <f t="array" ref="O1656">_xlfn.IFS(N1656=1,"Unsatisfactory",N1656=2,"Poor",N1656=3,"Average",N1656=4,"Good",N1656=5,"Excellent")</f>
        <v>Excellent</v>
      </c>
      <c r="P1656"/>
      <c r="Q1656"/>
      <c r="R1656"/>
      <c r="S1656"/>
      <c r="T1656"/>
      <c r="U1656"/>
    </row>
    <row r="1657" spans="1:21">
      <c r="A1657" s="2">
        <v>130394</v>
      </c>
      <c r="B1657" s="2" t="s">
        <v>33</v>
      </c>
      <c r="C1657" s="4">
        <v>45386</v>
      </c>
      <c r="D1657" s="17">
        <v>45386</v>
      </c>
      <c r="E1657" s="2" t="s">
        <v>16</v>
      </c>
      <c r="F1657" s="2" t="s">
        <v>17</v>
      </c>
      <c r="G1657" s="2">
        <v>30</v>
      </c>
      <c r="H1657" s="2" t="s">
        <v>131</v>
      </c>
      <c r="I1657" s="2" t="s">
        <v>27</v>
      </c>
      <c r="J1657" s="12">
        <v>118</v>
      </c>
      <c r="K1657" s="2">
        <v>188</v>
      </c>
      <c r="L1657" s="2">
        <v>4</v>
      </c>
      <c r="M1657" s="12">
        <v>752</v>
      </c>
      <c r="N1657" s="3">
        <v>1</v>
      </c>
      <c r="O1657" s="2" t="str" cm="1">
        <f t="array" ref="O1657">_xlfn.IFS(N1657=1,"Unsatisfactory",N1657=2,"Poor",N1657=3,"Average",N1657=4,"Good",N1657=5,"Excellent")</f>
        <v>Unsatisfactory</v>
      </c>
      <c r="P1657"/>
      <c r="Q1657"/>
      <c r="R1657"/>
      <c r="S1657"/>
      <c r="T1657"/>
      <c r="U1657"/>
    </row>
    <row r="1658" spans="1:21">
      <c r="A1658" s="2">
        <v>175748</v>
      </c>
      <c r="B1658" s="2" t="s">
        <v>42</v>
      </c>
      <c r="C1658" s="4">
        <v>45242</v>
      </c>
      <c r="D1658" s="17">
        <v>45242</v>
      </c>
      <c r="E1658" s="2" t="s">
        <v>16</v>
      </c>
      <c r="F1658" s="2" t="s">
        <v>25</v>
      </c>
      <c r="G1658" s="2">
        <v>18</v>
      </c>
      <c r="H1658" s="2" t="s">
        <v>130</v>
      </c>
      <c r="I1658" s="2" t="s">
        <v>19</v>
      </c>
      <c r="J1658" s="12">
        <v>65</v>
      </c>
      <c r="K1658" s="2">
        <v>65</v>
      </c>
      <c r="L1658" s="2">
        <v>4</v>
      </c>
      <c r="M1658" s="12">
        <v>260</v>
      </c>
      <c r="N1658" s="3">
        <v>4</v>
      </c>
      <c r="O1658" s="2" t="str" cm="1">
        <f t="array" ref="O1658">_xlfn.IFS(N1658=1,"Unsatisfactory",N1658=2,"Poor",N1658=3,"Average",N1658=4,"Good",N1658=5,"Excellent")</f>
        <v>Good</v>
      </c>
      <c r="P1658"/>
      <c r="Q1658"/>
      <c r="R1658"/>
      <c r="S1658"/>
      <c r="T1658"/>
      <c r="U1658"/>
    </row>
    <row r="1659" spans="1:21">
      <c r="A1659" s="2">
        <v>184379</v>
      </c>
      <c r="B1659" s="2" t="s">
        <v>23</v>
      </c>
      <c r="C1659" s="4">
        <v>45582</v>
      </c>
      <c r="D1659" s="17">
        <v>45582</v>
      </c>
      <c r="E1659" s="2" t="s">
        <v>24</v>
      </c>
      <c r="F1659" s="2" t="s">
        <v>17</v>
      </c>
      <c r="G1659" s="2">
        <v>27</v>
      </c>
      <c r="H1659" s="2" t="s">
        <v>46</v>
      </c>
      <c r="I1659" s="2" t="s">
        <v>19</v>
      </c>
      <c r="J1659" s="12">
        <v>9</v>
      </c>
      <c r="K1659" s="2">
        <v>9</v>
      </c>
      <c r="L1659" s="2">
        <v>1</v>
      </c>
      <c r="M1659" s="12">
        <v>9</v>
      </c>
      <c r="N1659" s="3">
        <v>4</v>
      </c>
      <c r="O1659" s="2" t="str" cm="1">
        <f t="array" ref="O1659">_xlfn.IFS(N1659=1,"Unsatisfactory",N1659=2,"Poor",N1659=3,"Average",N1659=4,"Good",N1659=5,"Excellent")</f>
        <v>Good</v>
      </c>
      <c r="P1659"/>
      <c r="Q1659"/>
      <c r="R1659"/>
      <c r="S1659"/>
      <c r="T1659"/>
      <c r="U1659"/>
    </row>
    <row r="1660" spans="1:21">
      <c r="A1660" s="2">
        <v>197695</v>
      </c>
      <c r="B1660" s="2" t="s">
        <v>82</v>
      </c>
      <c r="C1660" s="4">
        <v>45419</v>
      </c>
      <c r="D1660" s="17">
        <v>45419</v>
      </c>
      <c r="E1660" s="2" t="s">
        <v>37</v>
      </c>
      <c r="F1660" s="2" t="s">
        <v>17</v>
      </c>
      <c r="G1660" s="2">
        <v>31</v>
      </c>
      <c r="H1660" s="2" t="s">
        <v>29</v>
      </c>
      <c r="I1660" s="2" t="s">
        <v>19</v>
      </c>
      <c r="J1660" s="12">
        <v>20</v>
      </c>
      <c r="K1660" s="2">
        <v>20</v>
      </c>
      <c r="L1660" s="2">
        <v>2</v>
      </c>
      <c r="M1660" s="12">
        <v>40</v>
      </c>
      <c r="N1660" s="3">
        <v>2</v>
      </c>
      <c r="O1660" s="2" t="str" cm="1">
        <f t="array" ref="O1660">_xlfn.IFS(N1660=1,"Unsatisfactory",N1660=2,"Poor",N1660=3,"Average",N1660=4,"Good",N1660=5,"Excellent")</f>
        <v>Poor</v>
      </c>
      <c r="P1660"/>
      <c r="Q1660"/>
      <c r="R1660"/>
      <c r="S1660"/>
      <c r="T1660"/>
      <c r="U1660"/>
    </row>
    <row r="1661" spans="1:21">
      <c r="A1661" s="2">
        <v>180022</v>
      </c>
      <c r="B1661" s="2" t="s">
        <v>76</v>
      </c>
      <c r="C1661" s="4">
        <v>45478</v>
      </c>
      <c r="D1661" s="17">
        <v>45478</v>
      </c>
      <c r="E1661" s="2" t="s">
        <v>37</v>
      </c>
      <c r="F1661" s="2" t="s">
        <v>17</v>
      </c>
      <c r="G1661" s="2">
        <v>33</v>
      </c>
      <c r="H1661" s="2" t="s">
        <v>129</v>
      </c>
      <c r="I1661" s="2" t="s">
        <v>19</v>
      </c>
      <c r="J1661" s="12">
        <v>45</v>
      </c>
      <c r="K1661" s="2">
        <v>45</v>
      </c>
      <c r="L1661" s="2">
        <v>5</v>
      </c>
      <c r="M1661" s="12">
        <v>225</v>
      </c>
      <c r="N1661" s="3">
        <v>2</v>
      </c>
      <c r="O1661" s="2" t="str" cm="1">
        <f t="array" ref="O1661">_xlfn.IFS(N1661=1,"Unsatisfactory",N1661=2,"Poor",N1661=3,"Average",N1661=4,"Good",N1661=5,"Excellent")</f>
        <v>Poor</v>
      </c>
      <c r="P1661"/>
      <c r="Q1661"/>
      <c r="R1661"/>
      <c r="S1661"/>
      <c r="T1661"/>
      <c r="U1661"/>
    </row>
    <row r="1662" spans="1:21">
      <c r="A1662" s="2">
        <v>184495</v>
      </c>
      <c r="B1662" s="2" t="s">
        <v>53</v>
      </c>
      <c r="C1662" s="4">
        <v>45437</v>
      </c>
      <c r="D1662" s="17">
        <v>45437</v>
      </c>
      <c r="E1662" s="2" t="s">
        <v>37</v>
      </c>
      <c r="F1662" s="2" t="s">
        <v>17</v>
      </c>
      <c r="G1662" s="2">
        <v>25</v>
      </c>
      <c r="H1662" s="2" t="s">
        <v>62</v>
      </c>
      <c r="I1662" s="2" t="s">
        <v>19</v>
      </c>
      <c r="J1662" s="12">
        <v>15</v>
      </c>
      <c r="K1662" s="2">
        <v>15</v>
      </c>
      <c r="L1662" s="2">
        <v>1</v>
      </c>
      <c r="M1662" s="12">
        <v>15</v>
      </c>
      <c r="N1662" s="3">
        <v>4</v>
      </c>
      <c r="O1662" s="2" t="str" cm="1">
        <f t="array" ref="O1662">_xlfn.IFS(N1662=1,"Unsatisfactory",N1662=2,"Poor",N1662=3,"Average",N1662=4,"Good",N1662=5,"Excellent")</f>
        <v>Good</v>
      </c>
      <c r="P1662"/>
      <c r="Q1662"/>
      <c r="R1662"/>
      <c r="S1662"/>
      <c r="T1662"/>
      <c r="U1662"/>
    </row>
    <row r="1663" spans="1:21">
      <c r="A1663" s="2">
        <v>199030</v>
      </c>
      <c r="B1663" s="2" t="s">
        <v>23</v>
      </c>
      <c r="C1663" s="4">
        <v>45249</v>
      </c>
      <c r="D1663" s="17">
        <v>45249</v>
      </c>
      <c r="E1663" s="2" t="s">
        <v>24</v>
      </c>
      <c r="F1663" s="2" t="s">
        <v>25</v>
      </c>
      <c r="G1663" s="2">
        <v>23</v>
      </c>
      <c r="H1663" s="2" t="s">
        <v>58</v>
      </c>
      <c r="I1663" s="2" t="s">
        <v>27</v>
      </c>
      <c r="J1663" s="12">
        <v>9</v>
      </c>
      <c r="K1663" s="2">
        <v>49</v>
      </c>
      <c r="L1663" s="2">
        <v>4</v>
      </c>
      <c r="M1663" s="12">
        <v>196</v>
      </c>
      <c r="N1663" s="3">
        <v>5</v>
      </c>
      <c r="O1663" s="2" t="str" cm="1">
        <f t="array" ref="O1663">_xlfn.IFS(N1663=1,"Unsatisfactory",N1663=2,"Poor",N1663=3,"Average",N1663=4,"Good",N1663=5,"Excellent")</f>
        <v>Excellent</v>
      </c>
      <c r="P1663"/>
      <c r="Q1663"/>
      <c r="R1663"/>
      <c r="S1663"/>
      <c r="T1663"/>
      <c r="U1663"/>
    </row>
    <row r="1664" spans="1:21">
      <c r="A1664" s="2">
        <v>156304</v>
      </c>
      <c r="B1664" s="2" t="s">
        <v>53</v>
      </c>
      <c r="C1664" s="4">
        <v>45314</v>
      </c>
      <c r="D1664" s="17">
        <v>45314</v>
      </c>
      <c r="E1664" s="2" t="s">
        <v>37</v>
      </c>
      <c r="F1664" s="2" t="s">
        <v>17</v>
      </c>
      <c r="G1664" s="2">
        <v>30</v>
      </c>
      <c r="H1664" s="2" t="s">
        <v>69</v>
      </c>
      <c r="I1664" s="2" t="s">
        <v>19</v>
      </c>
      <c r="J1664" s="12">
        <v>15</v>
      </c>
      <c r="K1664" s="2">
        <v>15</v>
      </c>
      <c r="L1664" s="2">
        <v>2</v>
      </c>
      <c r="M1664" s="12">
        <v>30</v>
      </c>
      <c r="N1664" s="3">
        <v>5</v>
      </c>
      <c r="O1664" s="2" t="str" cm="1">
        <f t="array" ref="O1664">_xlfn.IFS(N1664=1,"Unsatisfactory",N1664=2,"Poor",N1664=3,"Average",N1664=4,"Good",N1664=5,"Excellent")</f>
        <v>Excellent</v>
      </c>
      <c r="P1664"/>
      <c r="Q1664"/>
      <c r="R1664"/>
      <c r="S1664"/>
      <c r="T1664"/>
      <c r="U1664"/>
    </row>
    <row r="1665" spans="1:21">
      <c r="A1665" s="2">
        <v>188636</v>
      </c>
      <c r="B1665" s="2" t="s">
        <v>42</v>
      </c>
      <c r="C1665" s="4">
        <v>45471</v>
      </c>
      <c r="D1665" s="17">
        <v>45471</v>
      </c>
      <c r="E1665" s="2" t="s">
        <v>16</v>
      </c>
      <c r="F1665" s="2" t="s">
        <v>25</v>
      </c>
      <c r="G1665" s="2">
        <v>21</v>
      </c>
      <c r="H1665" s="2" t="s">
        <v>128</v>
      </c>
      <c r="I1665" s="2" t="s">
        <v>19</v>
      </c>
      <c r="J1665" s="12">
        <v>65</v>
      </c>
      <c r="K1665" s="2">
        <v>65</v>
      </c>
      <c r="L1665" s="2">
        <v>1</v>
      </c>
      <c r="M1665" s="12">
        <v>65</v>
      </c>
      <c r="N1665" s="3">
        <v>1</v>
      </c>
      <c r="O1665" s="2" t="str" cm="1">
        <f t="array" ref="O1665">_xlfn.IFS(N1665=1,"Unsatisfactory",N1665=2,"Poor",N1665=3,"Average",N1665=4,"Good",N1665=5,"Excellent")</f>
        <v>Unsatisfactory</v>
      </c>
      <c r="P1665"/>
      <c r="Q1665"/>
      <c r="R1665"/>
      <c r="S1665"/>
      <c r="T1665"/>
      <c r="U1665"/>
    </row>
    <row r="1666" spans="1:21">
      <c r="A1666" s="2">
        <v>198356</v>
      </c>
      <c r="B1666" s="2" t="s">
        <v>15</v>
      </c>
      <c r="C1666" s="4">
        <v>45428</v>
      </c>
      <c r="D1666" s="17">
        <v>45428</v>
      </c>
      <c r="E1666" s="2" t="s">
        <v>16</v>
      </c>
      <c r="F1666" s="2" t="s">
        <v>17</v>
      </c>
      <c r="G1666" s="2">
        <v>33</v>
      </c>
      <c r="H1666" s="2" t="s">
        <v>26</v>
      </c>
      <c r="I1666" s="2" t="s">
        <v>27</v>
      </c>
      <c r="J1666" s="12">
        <v>100</v>
      </c>
      <c r="K1666" s="2">
        <v>140</v>
      </c>
      <c r="L1666" s="2">
        <v>2</v>
      </c>
      <c r="M1666" s="12">
        <v>280</v>
      </c>
      <c r="N1666" s="3">
        <v>3</v>
      </c>
      <c r="O1666" s="2" t="str" cm="1">
        <f t="array" ref="O1666">_xlfn.IFS(N1666=1,"Unsatisfactory",N1666=2,"Poor",N1666=3,"Average",N1666=4,"Good",N1666=5,"Excellent")</f>
        <v>Average</v>
      </c>
      <c r="P1666"/>
      <c r="Q1666"/>
      <c r="R1666"/>
      <c r="S1666"/>
      <c r="T1666"/>
      <c r="U1666"/>
    </row>
    <row r="1667" spans="1:21">
      <c r="A1667" s="2">
        <v>149370</v>
      </c>
      <c r="B1667" s="2" t="s">
        <v>53</v>
      </c>
      <c r="C1667" s="4">
        <v>45485</v>
      </c>
      <c r="D1667" s="17">
        <v>45485</v>
      </c>
      <c r="E1667" s="2" t="s">
        <v>37</v>
      </c>
      <c r="F1667" s="2" t="s">
        <v>17</v>
      </c>
      <c r="G1667" s="2">
        <v>35</v>
      </c>
      <c r="H1667" s="2" t="s">
        <v>131</v>
      </c>
      <c r="I1667" s="2" t="s">
        <v>27</v>
      </c>
      <c r="J1667" s="12">
        <v>15</v>
      </c>
      <c r="K1667" s="2">
        <v>85</v>
      </c>
      <c r="L1667" s="2">
        <v>1</v>
      </c>
      <c r="M1667" s="12">
        <v>85</v>
      </c>
      <c r="N1667" s="3">
        <v>3</v>
      </c>
      <c r="O1667" s="2" t="str" cm="1">
        <f t="array" ref="O1667">_xlfn.IFS(N1667=1,"Unsatisfactory",N1667=2,"Poor",N1667=3,"Average",N1667=4,"Good",N1667=5,"Excellent")</f>
        <v>Average</v>
      </c>
      <c r="P1667"/>
      <c r="Q1667"/>
      <c r="R1667"/>
      <c r="S1667"/>
      <c r="T1667"/>
      <c r="U1667"/>
    </row>
    <row r="1668" spans="1:21">
      <c r="A1668" s="2">
        <v>166302</v>
      </c>
      <c r="B1668" s="2" t="s">
        <v>53</v>
      </c>
      <c r="C1668" s="4">
        <v>45564</v>
      </c>
      <c r="D1668" s="17">
        <v>45564</v>
      </c>
      <c r="E1668" s="2" t="s">
        <v>37</v>
      </c>
      <c r="F1668" s="2" t="s">
        <v>25</v>
      </c>
      <c r="G1668" s="2">
        <v>28</v>
      </c>
      <c r="H1668" s="2" t="s">
        <v>69</v>
      </c>
      <c r="I1668" s="2" t="s">
        <v>19</v>
      </c>
      <c r="J1668" s="12">
        <v>15</v>
      </c>
      <c r="K1668" s="2">
        <v>15</v>
      </c>
      <c r="L1668" s="2">
        <v>1</v>
      </c>
      <c r="M1668" s="12">
        <v>15</v>
      </c>
      <c r="N1668" s="3">
        <v>5</v>
      </c>
      <c r="O1668" s="2" t="str" cm="1">
        <f t="array" ref="O1668">_xlfn.IFS(N1668=1,"Unsatisfactory",N1668=2,"Poor",N1668=3,"Average",N1668=4,"Good",N1668=5,"Excellent")</f>
        <v>Excellent</v>
      </c>
      <c r="P1668"/>
      <c r="Q1668"/>
      <c r="R1668"/>
      <c r="S1668"/>
      <c r="T1668"/>
      <c r="U1668"/>
    </row>
    <row r="1669" spans="1:21">
      <c r="A1669" s="2">
        <v>148316</v>
      </c>
      <c r="B1669" s="2" t="s">
        <v>33</v>
      </c>
      <c r="C1669" s="4">
        <v>45567</v>
      </c>
      <c r="D1669" s="17">
        <v>45567</v>
      </c>
      <c r="E1669" s="2" t="s">
        <v>16</v>
      </c>
      <c r="F1669" s="2" t="s">
        <v>17</v>
      </c>
      <c r="G1669" s="2">
        <v>29</v>
      </c>
      <c r="H1669" s="2" t="s">
        <v>29</v>
      </c>
      <c r="I1669" s="2" t="s">
        <v>19</v>
      </c>
      <c r="J1669" s="12">
        <v>118</v>
      </c>
      <c r="K1669" s="2">
        <v>118</v>
      </c>
      <c r="L1669" s="2">
        <v>1</v>
      </c>
      <c r="M1669" s="12">
        <v>118</v>
      </c>
      <c r="N1669" s="3">
        <v>1</v>
      </c>
      <c r="O1669" s="2" t="str" cm="1">
        <f t="array" ref="O1669">_xlfn.IFS(N1669=1,"Unsatisfactory",N1669=2,"Poor",N1669=3,"Average",N1669=4,"Good",N1669=5,"Excellent")</f>
        <v>Unsatisfactory</v>
      </c>
      <c r="P1669"/>
      <c r="Q1669"/>
      <c r="R1669"/>
      <c r="S1669"/>
      <c r="T1669"/>
      <c r="U1669"/>
    </row>
    <row r="1670" spans="1:21">
      <c r="A1670" s="2">
        <v>151323</v>
      </c>
      <c r="B1670" s="2" t="s">
        <v>85</v>
      </c>
      <c r="C1670" s="4">
        <v>45570</v>
      </c>
      <c r="D1670" s="17">
        <v>45570</v>
      </c>
      <c r="E1670" s="2" t="s">
        <v>24</v>
      </c>
      <c r="F1670" s="2" t="s">
        <v>25</v>
      </c>
      <c r="G1670" s="2">
        <v>26</v>
      </c>
      <c r="H1670" s="2" t="s">
        <v>80</v>
      </c>
      <c r="I1670" s="2" t="s">
        <v>27</v>
      </c>
      <c r="J1670" s="12">
        <v>23</v>
      </c>
      <c r="K1670" s="2">
        <v>63</v>
      </c>
      <c r="L1670" s="2">
        <v>1</v>
      </c>
      <c r="M1670" s="12">
        <v>63</v>
      </c>
      <c r="N1670" s="3">
        <v>5</v>
      </c>
      <c r="O1670" s="2" t="str" cm="1">
        <f t="array" ref="O1670">_xlfn.IFS(N1670=1,"Unsatisfactory",N1670=2,"Poor",N1670=3,"Average",N1670=4,"Good",N1670=5,"Excellent")</f>
        <v>Excellent</v>
      </c>
      <c r="P1670"/>
      <c r="Q1670"/>
      <c r="R1670"/>
      <c r="S1670"/>
      <c r="T1670"/>
      <c r="U1670"/>
    </row>
    <row r="1671" spans="1:21">
      <c r="A1671" s="2">
        <v>159281</v>
      </c>
      <c r="B1671" s="2" t="s">
        <v>42</v>
      </c>
      <c r="C1671" s="4">
        <v>45438</v>
      </c>
      <c r="D1671" s="17">
        <v>45438</v>
      </c>
      <c r="E1671" s="2" t="s">
        <v>16</v>
      </c>
      <c r="F1671" s="2" t="s">
        <v>17</v>
      </c>
      <c r="G1671" s="2">
        <v>28</v>
      </c>
      <c r="H1671" s="2" t="s">
        <v>79</v>
      </c>
      <c r="I1671" s="2" t="s">
        <v>27</v>
      </c>
      <c r="J1671" s="12">
        <v>65</v>
      </c>
      <c r="K1671" s="2">
        <v>105</v>
      </c>
      <c r="L1671" s="2">
        <v>1</v>
      </c>
      <c r="M1671" s="12">
        <v>105</v>
      </c>
      <c r="N1671" s="3">
        <v>1</v>
      </c>
      <c r="O1671" s="2" t="str" cm="1">
        <f t="array" ref="O1671">_xlfn.IFS(N1671=1,"Unsatisfactory",N1671=2,"Poor",N1671=3,"Average",N1671=4,"Good",N1671=5,"Excellent")</f>
        <v>Unsatisfactory</v>
      </c>
      <c r="P1671"/>
      <c r="Q1671"/>
      <c r="R1671"/>
      <c r="S1671"/>
      <c r="T1671"/>
      <c r="U1671"/>
    </row>
    <row r="1672" spans="1:21">
      <c r="A1672" s="2">
        <v>181223</v>
      </c>
      <c r="B1672" s="2" t="s">
        <v>82</v>
      </c>
      <c r="C1672" s="4">
        <v>45533</v>
      </c>
      <c r="D1672" s="17">
        <v>45533</v>
      </c>
      <c r="E1672" s="2" t="s">
        <v>37</v>
      </c>
      <c r="F1672" s="2" t="s">
        <v>25</v>
      </c>
      <c r="G1672" s="2">
        <v>28</v>
      </c>
      <c r="H1672" s="2" t="s">
        <v>115</v>
      </c>
      <c r="I1672" s="2" t="s">
        <v>19</v>
      </c>
      <c r="J1672" s="12">
        <v>20</v>
      </c>
      <c r="K1672" s="2">
        <v>20</v>
      </c>
      <c r="L1672" s="2">
        <v>1</v>
      </c>
      <c r="M1672" s="12">
        <v>20</v>
      </c>
      <c r="N1672" s="3">
        <v>4</v>
      </c>
      <c r="O1672" s="2" t="str" cm="1">
        <f t="array" ref="O1672">_xlfn.IFS(N1672=1,"Unsatisfactory",N1672=2,"Poor",N1672=3,"Average",N1672=4,"Good",N1672=5,"Excellent")</f>
        <v>Good</v>
      </c>
      <c r="P1672"/>
      <c r="Q1672"/>
      <c r="R1672"/>
      <c r="S1672"/>
      <c r="T1672"/>
      <c r="U1672"/>
    </row>
    <row r="1673" spans="1:21">
      <c r="A1673" s="2">
        <v>195059</v>
      </c>
      <c r="B1673" s="2" t="s">
        <v>15</v>
      </c>
      <c r="C1673" s="4">
        <v>45410</v>
      </c>
      <c r="D1673" s="17">
        <v>45410</v>
      </c>
      <c r="E1673" s="2" t="s">
        <v>16</v>
      </c>
      <c r="F1673" s="2" t="s">
        <v>17</v>
      </c>
      <c r="G1673" s="2">
        <v>31</v>
      </c>
      <c r="H1673" s="2" t="s">
        <v>44</v>
      </c>
      <c r="I1673" s="2" t="s">
        <v>27</v>
      </c>
      <c r="J1673" s="12">
        <v>100</v>
      </c>
      <c r="K1673" s="2">
        <v>125</v>
      </c>
      <c r="L1673" s="2">
        <v>4</v>
      </c>
      <c r="M1673" s="12">
        <v>500</v>
      </c>
      <c r="N1673" s="3">
        <v>2</v>
      </c>
      <c r="O1673" s="2" t="str" cm="1">
        <f t="array" ref="O1673">_xlfn.IFS(N1673=1,"Unsatisfactory",N1673=2,"Poor",N1673=3,"Average",N1673=4,"Good",N1673=5,"Excellent")</f>
        <v>Poor</v>
      </c>
      <c r="P1673"/>
      <c r="Q1673"/>
      <c r="R1673"/>
      <c r="S1673"/>
      <c r="T1673"/>
      <c r="U1673"/>
    </row>
    <row r="1674" spans="1:21">
      <c r="A1674" s="2">
        <v>123655</v>
      </c>
      <c r="B1674" s="2" t="s">
        <v>33</v>
      </c>
      <c r="C1674" s="4">
        <v>45462</v>
      </c>
      <c r="D1674" s="17">
        <v>45462</v>
      </c>
      <c r="E1674" s="2" t="s">
        <v>16</v>
      </c>
      <c r="F1674" s="2" t="s">
        <v>17</v>
      </c>
      <c r="G1674" s="2">
        <v>35</v>
      </c>
      <c r="H1674" s="2" t="s">
        <v>66</v>
      </c>
      <c r="I1674" s="2" t="s">
        <v>27</v>
      </c>
      <c r="J1674" s="12">
        <v>118</v>
      </c>
      <c r="K1674" s="2">
        <v>158</v>
      </c>
      <c r="L1674" s="2">
        <v>1</v>
      </c>
      <c r="M1674" s="12">
        <v>158</v>
      </c>
      <c r="N1674" s="3">
        <v>4</v>
      </c>
      <c r="O1674" s="2" t="str" cm="1">
        <f t="array" ref="O1674">_xlfn.IFS(N1674=1,"Unsatisfactory",N1674=2,"Poor",N1674=3,"Average",N1674=4,"Good",N1674=5,"Excellent")</f>
        <v>Good</v>
      </c>
      <c r="P1674"/>
      <c r="Q1674"/>
      <c r="R1674"/>
      <c r="S1674"/>
      <c r="T1674"/>
      <c r="U1674"/>
    </row>
    <row r="1675" spans="1:21">
      <c r="A1675" s="2">
        <v>162698</v>
      </c>
      <c r="B1675" s="2" t="s">
        <v>42</v>
      </c>
      <c r="C1675" s="4">
        <v>45577</v>
      </c>
      <c r="D1675" s="17">
        <v>45577</v>
      </c>
      <c r="E1675" s="2" t="s">
        <v>16</v>
      </c>
      <c r="F1675" s="2" t="s">
        <v>17</v>
      </c>
      <c r="G1675" s="2">
        <v>28</v>
      </c>
      <c r="H1675" s="2" t="s">
        <v>130</v>
      </c>
      <c r="I1675" s="2" t="s">
        <v>19</v>
      </c>
      <c r="J1675" s="12">
        <v>65</v>
      </c>
      <c r="K1675" s="2">
        <v>65</v>
      </c>
      <c r="L1675" s="2">
        <v>2</v>
      </c>
      <c r="M1675" s="12">
        <v>130</v>
      </c>
      <c r="N1675" s="3">
        <v>5</v>
      </c>
      <c r="O1675" s="2" t="str" cm="1">
        <f t="array" ref="O1675">_xlfn.IFS(N1675=1,"Unsatisfactory",N1675=2,"Poor",N1675=3,"Average",N1675=4,"Good",N1675=5,"Excellent")</f>
        <v>Excellent</v>
      </c>
      <c r="P1675"/>
      <c r="Q1675"/>
      <c r="R1675"/>
      <c r="S1675"/>
      <c r="T1675"/>
      <c r="U1675"/>
    </row>
    <row r="1676" spans="1:21">
      <c r="A1676" s="2">
        <v>153828</v>
      </c>
      <c r="B1676" s="2" t="s">
        <v>85</v>
      </c>
      <c r="C1676" s="4">
        <v>45303</v>
      </c>
      <c r="D1676" s="17">
        <v>45303</v>
      </c>
      <c r="E1676" s="2" t="s">
        <v>24</v>
      </c>
      <c r="F1676" s="2" t="s">
        <v>25</v>
      </c>
      <c r="G1676" s="2">
        <v>22</v>
      </c>
      <c r="H1676" s="2" t="s">
        <v>60</v>
      </c>
      <c r="I1676" s="2" t="s">
        <v>19</v>
      </c>
      <c r="J1676" s="12">
        <v>23</v>
      </c>
      <c r="K1676" s="2">
        <v>23</v>
      </c>
      <c r="L1676" s="2">
        <v>4</v>
      </c>
      <c r="M1676" s="12">
        <v>92</v>
      </c>
      <c r="N1676" s="3">
        <v>5</v>
      </c>
      <c r="O1676" s="2" t="str" cm="1">
        <f t="array" ref="O1676">_xlfn.IFS(N1676=1,"Unsatisfactory",N1676=2,"Poor",N1676=3,"Average",N1676=4,"Good",N1676=5,"Excellent")</f>
        <v>Excellent</v>
      </c>
      <c r="P1676"/>
      <c r="Q1676"/>
      <c r="R1676"/>
      <c r="S1676"/>
      <c r="T1676"/>
      <c r="U1676"/>
    </row>
    <row r="1677" spans="1:21">
      <c r="A1677" s="2">
        <v>177066</v>
      </c>
      <c r="B1677" s="2" t="s">
        <v>42</v>
      </c>
      <c r="C1677" s="4">
        <v>45596</v>
      </c>
      <c r="D1677" s="17">
        <v>45596</v>
      </c>
      <c r="E1677" s="2" t="s">
        <v>16</v>
      </c>
      <c r="F1677" s="2" t="s">
        <v>17</v>
      </c>
      <c r="G1677" s="2">
        <v>29</v>
      </c>
      <c r="H1677" s="2" t="s">
        <v>129</v>
      </c>
      <c r="I1677" s="2" t="s">
        <v>19</v>
      </c>
      <c r="J1677" s="12">
        <v>65</v>
      </c>
      <c r="K1677" s="2">
        <v>65</v>
      </c>
      <c r="L1677" s="2">
        <v>1</v>
      </c>
      <c r="M1677" s="12">
        <v>65</v>
      </c>
      <c r="N1677" s="3">
        <v>5</v>
      </c>
      <c r="O1677" s="2" t="str" cm="1">
        <f t="array" ref="O1677">_xlfn.IFS(N1677=1,"Unsatisfactory",N1677=2,"Poor",N1677=3,"Average",N1677=4,"Good",N1677=5,"Excellent")</f>
        <v>Excellent</v>
      </c>
      <c r="P1677"/>
      <c r="Q1677"/>
      <c r="R1677"/>
      <c r="S1677"/>
      <c r="T1677"/>
      <c r="U1677"/>
    </row>
    <row r="1678" spans="1:21">
      <c r="A1678" s="2">
        <v>155492</v>
      </c>
      <c r="B1678" s="2" t="s">
        <v>23</v>
      </c>
      <c r="C1678" s="4">
        <v>45498</v>
      </c>
      <c r="D1678" s="17">
        <v>45498</v>
      </c>
      <c r="E1678" s="2" t="s">
        <v>24</v>
      </c>
      <c r="F1678" s="2" t="s">
        <v>17</v>
      </c>
      <c r="G1678" s="2">
        <v>35</v>
      </c>
      <c r="H1678" s="2" t="s">
        <v>29</v>
      </c>
      <c r="I1678" s="2" t="s">
        <v>19</v>
      </c>
      <c r="J1678" s="12">
        <v>9</v>
      </c>
      <c r="K1678" s="2">
        <v>9</v>
      </c>
      <c r="L1678" s="2">
        <v>1</v>
      </c>
      <c r="M1678" s="12">
        <v>9</v>
      </c>
      <c r="N1678" s="3">
        <v>3</v>
      </c>
      <c r="O1678" s="2" t="str" cm="1">
        <f t="array" ref="O1678">_xlfn.IFS(N1678=1,"Unsatisfactory",N1678=2,"Poor",N1678=3,"Average",N1678=4,"Good",N1678=5,"Excellent")</f>
        <v>Average</v>
      </c>
      <c r="P1678"/>
      <c r="Q1678"/>
      <c r="R1678"/>
      <c r="S1678"/>
      <c r="T1678"/>
      <c r="U1678"/>
    </row>
    <row r="1679" spans="1:21">
      <c r="A1679" s="2">
        <v>156917</v>
      </c>
      <c r="B1679" s="2" t="s">
        <v>50</v>
      </c>
      <c r="C1679" s="4">
        <v>45462</v>
      </c>
      <c r="D1679" s="17">
        <v>45462</v>
      </c>
      <c r="E1679" s="2" t="s">
        <v>16</v>
      </c>
      <c r="F1679" s="2" t="s">
        <v>25</v>
      </c>
      <c r="G1679" s="2">
        <v>35</v>
      </c>
      <c r="H1679" s="2" t="s">
        <v>130</v>
      </c>
      <c r="I1679" s="2" t="s">
        <v>19</v>
      </c>
      <c r="J1679" s="12">
        <v>97</v>
      </c>
      <c r="K1679" s="2">
        <v>97</v>
      </c>
      <c r="L1679" s="2">
        <v>1</v>
      </c>
      <c r="M1679" s="12">
        <v>97</v>
      </c>
      <c r="N1679" s="3">
        <v>5</v>
      </c>
      <c r="O1679" s="2" t="str" cm="1">
        <f t="array" ref="O1679">_xlfn.IFS(N1679=1,"Unsatisfactory",N1679=2,"Poor",N1679=3,"Average",N1679=4,"Good",N1679=5,"Excellent")</f>
        <v>Excellent</v>
      </c>
      <c r="P1679"/>
      <c r="Q1679"/>
      <c r="R1679"/>
      <c r="S1679"/>
      <c r="T1679"/>
      <c r="U1679"/>
    </row>
    <row r="1680" spans="1:21">
      <c r="A1680" s="2">
        <v>129069</v>
      </c>
      <c r="B1680" s="2" t="s">
        <v>23</v>
      </c>
      <c r="C1680" s="4">
        <v>45402</v>
      </c>
      <c r="D1680" s="17">
        <v>45402</v>
      </c>
      <c r="E1680" s="2" t="s">
        <v>24</v>
      </c>
      <c r="F1680" s="2" t="s">
        <v>17</v>
      </c>
      <c r="G1680" s="2">
        <v>29</v>
      </c>
      <c r="H1680" s="2" t="s">
        <v>129</v>
      </c>
      <c r="I1680" s="2" t="s">
        <v>19</v>
      </c>
      <c r="J1680" s="12">
        <v>9</v>
      </c>
      <c r="K1680" s="2">
        <v>9</v>
      </c>
      <c r="L1680" s="2">
        <v>2</v>
      </c>
      <c r="M1680" s="12">
        <v>18</v>
      </c>
      <c r="N1680" s="3">
        <v>4</v>
      </c>
      <c r="O1680" s="2" t="str" cm="1">
        <f t="array" ref="O1680">_xlfn.IFS(N1680=1,"Unsatisfactory",N1680=2,"Poor",N1680=3,"Average",N1680=4,"Good",N1680=5,"Excellent")</f>
        <v>Good</v>
      </c>
      <c r="P1680"/>
      <c r="Q1680"/>
      <c r="R1680"/>
      <c r="S1680"/>
      <c r="T1680"/>
      <c r="U1680"/>
    </row>
    <row r="1681" spans="1:21">
      <c r="A1681" s="2">
        <v>177907</v>
      </c>
      <c r="B1681" s="2" t="s">
        <v>53</v>
      </c>
      <c r="C1681" s="4">
        <v>45326</v>
      </c>
      <c r="D1681" s="17">
        <v>45326</v>
      </c>
      <c r="E1681" s="2" t="s">
        <v>37</v>
      </c>
      <c r="F1681" s="2" t="s">
        <v>17</v>
      </c>
      <c r="G1681" s="2">
        <v>30</v>
      </c>
      <c r="H1681" s="2" t="s">
        <v>129</v>
      </c>
      <c r="I1681" s="2" t="s">
        <v>19</v>
      </c>
      <c r="J1681" s="12">
        <v>15</v>
      </c>
      <c r="K1681" s="2">
        <v>15</v>
      </c>
      <c r="L1681" s="2">
        <v>2</v>
      </c>
      <c r="M1681" s="12">
        <v>30</v>
      </c>
      <c r="N1681" s="3">
        <v>1</v>
      </c>
      <c r="O1681" s="2" t="str" cm="1">
        <f t="array" ref="O1681">_xlfn.IFS(N1681=1,"Unsatisfactory",N1681=2,"Poor",N1681=3,"Average",N1681=4,"Good",N1681=5,"Excellent")</f>
        <v>Unsatisfactory</v>
      </c>
      <c r="P1681"/>
      <c r="Q1681"/>
      <c r="R1681"/>
      <c r="S1681"/>
      <c r="T1681"/>
      <c r="U1681"/>
    </row>
    <row r="1682" spans="1:21">
      <c r="A1682" s="2">
        <v>183486</v>
      </c>
      <c r="B1682" s="2" t="s">
        <v>50</v>
      </c>
      <c r="C1682" s="4">
        <v>45551</v>
      </c>
      <c r="D1682" s="17">
        <v>45551</v>
      </c>
      <c r="E1682" s="2" t="s">
        <v>16</v>
      </c>
      <c r="F1682" s="2" t="s">
        <v>17</v>
      </c>
      <c r="G1682" s="2">
        <v>18</v>
      </c>
      <c r="H1682" s="2" t="s">
        <v>38</v>
      </c>
      <c r="I1682" s="2" t="s">
        <v>19</v>
      </c>
      <c r="J1682" s="12">
        <v>97</v>
      </c>
      <c r="K1682" s="2">
        <v>97</v>
      </c>
      <c r="L1682" s="2">
        <v>1</v>
      </c>
      <c r="M1682" s="12">
        <v>97</v>
      </c>
      <c r="N1682" s="3">
        <v>2</v>
      </c>
      <c r="O1682" s="2" t="str" cm="1">
        <f t="array" ref="O1682">_xlfn.IFS(N1682=1,"Unsatisfactory",N1682=2,"Poor",N1682=3,"Average",N1682=4,"Good",N1682=5,"Excellent")</f>
        <v>Poor</v>
      </c>
      <c r="P1682"/>
      <c r="Q1682"/>
      <c r="R1682"/>
      <c r="S1682"/>
      <c r="T1682"/>
      <c r="U1682"/>
    </row>
    <row r="1683" spans="1:21">
      <c r="A1683" s="2">
        <v>188851</v>
      </c>
      <c r="B1683" s="2" t="s">
        <v>50</v>
      </c>
      <c r="C1683" s="4">
        <v>45588</v>
      </c>
      <c r="D1683" s="17">
        <v>45588</v>
      </c>
      <c r="E1683" s="2" t="s">
        <v>16</v>
      </c>
      <c r="F1683" s="2" t="s">
        <v>25</v>
      </c>
      <c r="G1683" s="2">
        <v>32</v>
      </c>
      <c r="H1683" s="2" t="s">
        <v>115</v>
      </c>
      <c r="I1683" s="2" t="s">
        <v>19</v>
      </c>
      <c r="J1683" s="12">
        <v>97</v>
      </c>
      <c r="K1683" s="2">
        <v>97</v>
      </c>
      <c r="L1683" s="2">
        <v>1</v>
      </c>
      <c r="M1683" s="12">
        <v>97</v>
      </c>
      <c r="N1683" s="3">
        <v>3</v>
      </c>
      <c r="O1683" s="2" t="str" cm="1">
        <f t="array" ref="O1683">_xlfn.IFS(N1683=1,"Unsatisfactory",N1683=2,"Poor",N1683=3,"Average",N1683=4,"Good",N1683=5,"Excellent")</f>
        <v>Average</v>
      </c>
      <c r="P1683"/>
      <c r="Q1683"/>
      <c r="R1683"/>
      <c r="S1683"/>
      <c r="T1683"/>
      <c r="U1683"/>
    </row>
    <row r="1684" spans="1:21">
      <c r="A1684" s="2">
        <v>133559</v>
      </c>
      <c r="B1684" s="2" t="s">
        <v>53</v>
      </c>
      <c r="C1684" s="4">
        <v>45501</v>
      </c>
      <c r="D1684" s="17">
        <v>45501</v>
      </c>
      <c r="E1684" s="2" t="s">
        <v>37</v>
      </c>
      <c r="F1684" s="2" t="s">
        <v>25</v>
      </c>
      <c r="G1684" s="2">
        <v>18</v>
      </c>
      <c r="H1684" s="2" t="s">
        <v>56</v>
      </c>
      <c r="I1684" s="2" t="s">
        <v>19</v>
      </c>
      <c r="J1684" s="12">
        <v>15</v>
      </c>
      <c r="K1684" s="2">
        <v>15</v>
      </c>
      <c r="L1684" s="2">
        <v>2</v>
      </c>
      <c r="M1684" s="12">
        <v>30</v>
      </c>
      <c r="N1684" s="3">
        <v>5</v>
      </c>
      <c r="O1684" s="2" t="str" cm="1">
        <f t="array" ref="O1684">_xlfn.IFS(N1684=1,"Unsatisfactory",N1684=2,"Poor",N1684=3,"Average",N1684=4,"Good",N1684=5,"Excellent")</f>
        <v>Excellent</v>
      </c>
      <c r="P1684"/>
      <c r="Q1684"/>
      <c r="R1684"/>
      <c r="S1684"/>
      <c r="T1684"/>
      <c r="U1684"/>
    </row>
    <row r="1685" spans="1:21">
      <c r="A1685" s="2">
        <v>134283</v>
      </c>
      <c r="B1685" s="2" t="s">
        <v>42</v>
      </c>
      <c r="C1685" s="4">
        <v>45460</v>
      </c>
      <c r="D1685" s="17">
        <v>45460</v>
      </c>
      <c r="E1685" s="2" t="s">
        <v>16</v>
      </c>
      <c r="F1685" s="2" t="s">
        <v>17</v>
      </c>
      <c r="G1685" s="2">
        <v>35</v>
      </c>
      <c r="H1685" s="2" t="s">
        <v>129</v>
      </c>
      <c r="I1685" s="2" t="s">
        <v>19</v>
      </c>
      <c r="J1685" s="12">
        <v>65</v>
      </c>
      <c r="K1685" s="2">
        <v>65</v>
      </c>
      <c r="L1685" s="2">
        <v>1</v>
      </c>
      <c r="M1685" s="12">
        <v>65</v>
      </c>
      <c r="N1685" s="3">
        <v>2</v>
      </c>
      <c r="O1685" s="2" t="str" cm="1">
        <f t="array" ref="O1685">_xlfn.IFS(N1685=1,"Unsatisfactory",N1685=2,"Poor",N1685=3,"Average",N1685=4,"Good",N1685=5,"Excellent")</f>
        <v>Poor</v>
      </c>
      <c r="P1685"/>
      <c r="Q1685"/>
      <c r="R1685"/>
      <c r="S1685"/>
      <c r="T1685"/>
      <c r="U1685"/>
    </row>
    <row r="1686" spans="1:21">
      <c r="A1686" s="2">
        <v>155966</v>
      </c>
      <c r="B1686" s="2" t="s">
        <v>42</v>
      </c>
      <c r="C1686" s="4">
        <v>45343</v>
      </c>
      <c r="D1686" s="17">
        <v>45343</v>
      </c>
      <c r="E1686" s="2" t="s">
        <v>16</v>
      </c>
      <c r="F1686" s="2" t="s">
        <v>17</v>
      </c>
      <c r="G1686" s="2">
        <v>18</v>
      </c>
      <c r="H1686" s="2" t="s">
        <v>129</v>
      </c>
      <c r="I1686" s="2" t="s">
        <v>19</v>
      </c>
      <c r="J1686" s="12">
        <v>65</v>
      </c>
      <c r="K1686" s="2">
        <v>65</v>
      </c>
      <c r="L1686" s="2">
        <v>1</v>
      </c>
      <c r="M1686" s="12">
        <v>65</v>
      </c>
      <c r="N1686" s="3">
        <v>5</v>
      </c>
      <c r="O1686" s="2" t="str" cm="1">
        <f t="array" ref="O1686">_xlfn.IFS(N1686=1,"Unsatisfactory",N1686=2,"Poor",N1686=3,"Average",N1686=4,"Good",N1686=5,"Excellent")</f>
        <v>Excellent</v>
      </c>
      <c r="P1686"/>
      <c r="Q1686"/>
      <c r="R1686"/>
      <c r="S1686"/>
      <c r="T1686"/>
      <c r="U1686"/>
    </row>
    <row r="1687" spans="1:21">
      <c r="A1687" s="2">
        <v>132611</v>
      </c>
      <c r="B1687" s="2" t="s">
        <v>82</v>
      </c>
      <c r="C1687" s="4">
        <v>45270</v>
      </c>
      <c r="D1687" s="17">
        <v>45270</v>
      </c>
      <c r="E1687" s="2" t="s">
        <v>37</v>
      </c>
      <c r="F1687" s="2" t="s">
        <v>17</v>
      </c>
      <c r="G1687" s="2">
        <v>30</v>
      </c>
      <c r="H1687" s="2" t="s">
        <v>46</v>
      </c>
      <c r="I1687" s="2" t="s">
        <v>19</v>
      </c>
      <c r="J1687" s="12">
        <v>20</v>
      </c>
      <c r="K1687" s="2">
        <v>20</v>
      </c>
      <c r="L1687" s="2">
        <v>1</v>
      </c>
      <c r="M1687" s="12">
        <v>20</v>
      </c>
      <c r="N1687" s="3">
        <v>3</v>
      </c>
      <c r="O1687" s="2" t="str" cm="1">
        <f t="array" ref="O1687">_xlfn.IFS(N1687=1,"Unsatisfactory",N1687=2,"Poor",N1687=3,"Average",N1687=4,"Good",N1687=5,"Excellent")</f>
        <v>Average</v>
      </c>
      <c r="P1687"/>
      <c r="Q1687"/>
      <c r="R1687"/>
      <c r="S1687"/>
      <c r="T1687"/>
      <c r="U1687"/>
    </row>
    <row r="1688" spans="1:21">
      <c r="A1688" s="2">
        <v>196302</v>
      </c>
      <c r="B1688" s="2" t="s">
        <v>42</v>
      </c>
      <c r="C1688" s="4">
        <v>45546</v>
      </c>
      <c r="D1688" s="17">
        <v>45546</v>
      </c>
      <c r="E1688" s="2" t="s">
        <v>16</v>
      </c>
      <c r="F1688" s="2" t="s">
        <v>25</v>
      </c>
      <c r="G1688" s="2">
        <v>20</v>
      </c>
      <c r="H1688" s="2" t="s">
        <v>56</v>
      </c>
      <c r="I1688" s="2" t="s">
        <v>19</v>
      </c>
      <c r="J1688" s="12">
        <v>65</v>
      </c>
      <c r="K1688" s="2">
        <v>65</v>
      </c>
      <c r="L1688" s="2">
        <v>1</v>
      </c>
      <c r="M1688" s="12">
        <v>65</v>
      </c>
      <c r="N1688" s="3">
        <v>4</v>
      </c>
      <c r="O1688" s="2" t="str" cm="1">
        <f t="array" ref="O1688">_xlfn.IFS(N1688=1,"Unsatisfactory",N1688=2,"Poor",N1688=3,"Average",N1688=4,"Good",N1688=5,"Excellent")</f>
        <v>Good</v>
      </c>
      <c r="P1688"/>
      <c r="Q1688"/>
      <c r="R1688"/>
      <c r="S1688"/>
      <c r="T1688"/>
      <c r="U1688"/>
    </row>
    <row r="1689" spans="1:21">
      <c r="A1689" s="2">
        <v>144620</v>
      </c>
      <c r="B1689" s="2" t="s">
        <v>23</v>
      </c>
      <c r="C1689" s="4">
        <v>45570</v>
      </c>
      <c r="D1689" s="17">
        <v>45570</v>
      </c>
      <c r="E1689" s="2" t="s">
        <v>24</v>
      </c>
      <c r="F1689" s="2" t="s">
        <v>17</v>
      </c>
      <c r="G1689" s="2">
        <v>27</v>
      </c>
      <c r="H1689" s="2" t="s">
        <v>118</v>
      </c>
      <c r="I1689" s="2" t="s">
        <v>19</v>
      </c>
      <c r="J1689" s="12">
        <v>9</v>
      </c>
      <c r="K1689" s="2">
        <v>9</v>
      </c>
      <c r="L1689" s="2">
        <v>4</v>
      </c>
      <c r="M1689" s="12">
        <v>36</v>
      </c>
      <c r="N1689" s="3">
        <v>4</v>
      </c>
      <c r="O1689" s="2" t="str" cm="1">
        <f t="array" ref="O1689">_xlfn.IFS(N1689=1,"Unsatisfactory",N1689=2,"Poor",N1689=3,"Average",N1689=4,"Good",N1689=5,"Excellent")</f>
        <v>Good</v>
      </c>
      <c r="P1689"/>
      <c r="Q1689"/>
      <c r="R1689"/>
      <c r="S1689"/>
      <c r="T1689"/>
      <c r="U1689"/>
    </row>
    <row r="1690" spans="1:21">
      <c r="A1690" s="2">
        <v>142850</v>
      </c>
      <c r="B1690" s="2" t="s">
        <v>42</v>
      </c>
      <c r="C1690" s="4">
        <v>45567</v>
      </c>
      <c r="D1690" s="17">
        <v>45567</v>
      </c>
      <c r="E1690" s="2" t="s">
        <v>16</v>
      </c>
      <c r="F1690" s="2" t="s">
        <v>17</v>
      </c>
      <c r="G1690" s="2">
        <v>23</v>
      </c>
      <c r="H1690" s="2" t="s">
        <v>29</v>
      </c>
      <c r="I1690" s="2" t="s">
        <v>19</v>
      </c>
      <c r="J1690" s="12">
        <v>65</v>
      </c>
      <c r="K1690" s="2">
        <v>65</v>
      </c>
      <c r="L1690" s="2">
        <v>4</v>
      </c>
      <c r="M1690" s="12">
        <v>260</v>
      </c>
      <c r="N1690" s="3">
        <v>5</v>
      </c>
      <c r="O1690" s="2" t="str" cm="1">
        <f t="array" ref="O1690">_xlfn.IFS(N1690=1,"Unsatisfactory",N1690=2,"Poor",N1690=3,"Average",N1690=4,"Good",N1690=5,"Excellent")</f>
        <v>Excellent</v>
      </c>
      <c r="P1690"/>
      <c r="Q1690"/>
      <c r="R1690"/>
      <c r="S1690"/>
      <c r="T1690"/>
      <c r="U1690"/>
    </row>
    <row r="1691" spans="1:21">
      <c r="A1691" s="2">
        <v>138781</v>
      </c>
      <c r="B1691" s="2" t="s">
        <v>15</v>
      </c>
      <c r="C1691" s="4">
        <v>45286</v>
      </c>
      <c r="D1691" s="17">
        <v>45286</v>
      </c>
      <c r="E1691" s="2" t="s">
        <v>16</v>
      </c>
      <c r="F1691" s="2" t="s">
        <v>17</v>
      </c>
      <c r="G1691" s="2">
        <v>26</v>
      </c>
      <c r="H1691" s="2" t="s">
        <v>129</v>
      </c>
      <c r="I1691" s="2" t="s">
        <v>19</v>
      </c>
      <c r="J1691" s="12">
        <v>100</v>
      </c>
      <c r="K1691" s="2">
        <v>100</v>
      </c>
      <c r="L1691" s="2">
        <v>1</v>
      </c>
      <c r="M1691" s="12">
        <v>100</v>
      </c>
      <c r="N1691" s="3">
        <v>4</v>
      </c>
      <c r="O1691" s="2" t="str" cm="1">
        <f t="array" ref="O1691">_xlfn.IFS(N1691=1,"Unsatisfactory",N1691=2,"Poor",N1691=3,"Average",N1691=4,"Good",N1691=5,"Excellent")</f>
        <v>Good</v>
      </c>
      <c r="P1691"/>
      <c r="Q1691"/>
      <c r="R1691"/>
      <c r="S1691"/>
      <c r="T1691"/>
      <c r="U1691"/>
    </row>
    <row r="1692" spans="1:21">
      <c r="A1692" s="2">
        <v>162966</v>
      </c>
      <c r="B1692" s="2" t="s">
        <v>53</v>
      </c>
      <c r="C1692" s="4">
        <v>45364</v>
      </c>
      <c r="D1692" s="17">
        <v>45364</v>
      </c>
      <c r="E1692" s="2" t="s">
        <v>37</v>
      </c>
      <c r="F1692" s="2" t="s">
        <v>17</v>
      </c>
      <c r="G1692" s="2">
        <v>19</v>
      </c>
      <c r="H1692" s="2" t="s">
        <v>128</v>
      </c>
      <c r="I1692" s="2" t="s">
        <v>19</v>
      </c>
      <c r="J1692" s="12">
        <v>15</v>
      </c>
      <c r="K1692" s="2">
        <v>15</v>
      </c>
      <c r="L1692" s="2">
        <v>1</v>
      </c>
      <c r="M1692" s="12">
        <v>15</v>
      </c>
      <c r="N1692" s="3">
        <v>4</v>
      </c>
      <c r="O1692" s="2" t="str" cm="1">
        <f t="array" ref="O1692">_xlfn.IFS(N1692=1,"Unsatisfactory",N1692=2,"Poor",N1692=3,"Average",N1692=4,"Good",N1692=5,"Excellent")</f>
        <v>Good</v>
      </c>
      <c r="P1692"/>
      <c r="Q1692"/>
      <c r="R1692"/>
      <c r="S1692"/>
      <c r="T1692"/>
      <c r="U1692"/>
    </row>
    <row r="1693" spans="1:21">
      <c r="A1693" s="2">
        <v>185812</v>
      </c>
      <c r="B1693" s="2" t="s">
        <v>33</v>
      </c>
      <c r="C1693" s="4">
        <v>45317</v>
      </c>
      <c r="D1693" s="17">
        <v>45317</v>
      </c>
      <c r="E1693" s="2" t="s">
        <v>16</v>
      </c>
      <c r="F1693" s="2" t="s">
        <v>17</v>
      </c>
      <c r="G1693" s="2">
        <v>32</v>
      </c>
      <c r="H1693" s="2" t="s">
        <v>31</v>
      </c>
      <c r="I1693" s="2" t="s">
        <v>19</v>
      </c>
      <c r="J1693" s="12">
        <v>118</v>
      </c>
      <c r="K1693" s="2">
        <v>118</v>
      </c>
      <c r="L1693" s="2">
        <v>1</v>
      </c>
      <c r="M1693" s="12">
        <v>118</v>
      </c>
      <c r="N1693" s="3">
        <v>4</v>
      </c>
      <c r="O1693" s="2" t="str" cm="1">
        <f t="array" ref="O1693">_xlfn.IFS(N1693=1,"Unsatisfactory",N1693=2,"Poor",N1693=3,"Average",N1693=4,"Good",N1693=5,"Excellent")</f>
        <v>Good</v>
      </c>
      <c r="P1693"/>
      <c r="Q1693"/>
      <c r="R1693"/>
      <c r="S1693"/>
      <c r="T1693"/>
      <c r="U1693"/>
    </row>
    <row r="1694" spans="1:21">
      <c r="A1694" s="2">
        <v>131259</v>
      </c>
      <c r="B1694" s="2" t="s">
        <v>50</v>
      </c>
      <c r="C1694" s="4">
        <v>45396</v>
      </c>
      <c r="D1694" s="17">
        <v>45396</v>
      </c>
      <c r="E1694" s="2" t="s">
        <v>16</v>
      </c>
      <c r="F1694" s="2" t="s">
        <v>17</v>
      </c>
      <c r="G1694" s="2">
        <v>21</v>
      </c>
      <c r="H1694" s="2" t="s">
        <v>29</v>
      </c>
      <c r="I1694" s="2" t="s">
        <v>19</v>
      </c>
      <c r="J1694" s="12">
        <v>97</v>
      </c>
      <c r="K1694" s="2">
        <v>97</v>
      </c>
      <c r="L1694" s="2">
        <v>1</v>
      </c>
      <c r="M1694" s="12">
        <v>97</v>
      </c>
      <c r="N1694" s="3">
        <v>3</v>
      </c>
      <c r="O1694" s="2" t="str" cm="1">
        <f t="array" ref="O1694">_xlfn.IFS(N1694=1,"Unsatisfactory",N1694=2,"Poor",N1694=3,"Average",N1694=4,"Good",N1694=5,"Excellent")</f>
        <v>Average</v>
      </c>
      <c r="P1694"/>
      <c r="Q1694"/>
      <c r="R1694"/>
      <c r="S1694"/>
      <c r="T1694"/>
      <c r="U1694"/>
    </row>
    <row r="1695" spans="1:21">
      <c r="A1695" s="2">
        <v>176082</v>
      </c>
      <c r="B1695" s="2" t="s">
        <v>50</v>
      </c>
      <c r="C1695" s="4">
        <v>45316</v>
      </c>
      <c r="D1695" s="17">
        <v>45316</v>
      </c>
      <c r="E1695" s="2" t="s">
        <v>16</v>
      </c>
      <c r="F1695" s="2" t="s">
        <v>25</v>
      </c>
      <c r="G1695" s="2">
        <v>31</v>
      </c>
      <c r="H1695" s="2" t="s">
        <v>80</v>
      </c>
      <c r="I1695" s="2" t="s">
        <v>27</v>
      </c>
      <c r="J1695" s="12">
        <v>97</v>
      </c>
      <c r="K1695" s="2">
        <v>137</v>
      </c>
      <c r="L1695" s="2">
        <v>3</v>
      </c>
      <c r="M1695" s="12">
        <v>411</v>
      </c>
      <c r="N1695" s="3">
        <v>4</v>
      </c>
      <c r="O1695" s="2" t="str" cm="1">
        <f t="array" ref="O1695">_xlfn.IFS(N1695=1,"Unsatisfactory",N1695=2,"Poor",N1695=3,"Average",N1695=4,"Good",N1695=5,"Excellent")</f>
        <v>Good</v>
      </c>
      <c r="P1695"/>
      <c r="Q1695"/>
      <c r="R1695"/>
      <c r="S1695"/>
      <c r="T1695"/>
      <c r="U1695"/>
    </row>
    <row r="1696" spans="1:21">
      <c r="A1696" s="2">
        <v>199993</v>
      </c>
      <c r="B1696" s="2" t="s">
        <v>48</v>
      </c>
      <c r="C1696" s="4">
        <v>45286</v>
      </c>
      <c r="D1696" s="17">
        <v>45286</v>
      </c>
      <c r="E1696" s="2" t="s">
        <v>16</v>
      </c>
      <c r="F1696" s="2" t="s">
        <v>17</v>
      </c>
      <c r="G1696" s="2">
        <v>28</v>
      </c>
      <c r="H1696" s="2" t="s">
        <v>38</v>
      </c>
      <c r="I1696" s="2" t="s">
        <v>19</v>
      </c>
      <c r="J1696" s="12">
        <v>130</v>
      </c>
      <c r="K1696" s="2">
        <v>130</v>
      </c>
      <c r="L1696" s="2">
        <v>1</v>
      </c>
      <c r="M1696" s="12">
        <v>130</v>
      </c>
      <c r="N1696" s="3">
        <v>1</v>
      </c>
      <c r="O1696" s="2" t="str" cm="1">
        <f t="array" ref="O1696">_xlfn.IFS(N1696=1,"Unsatisfactory",N1696=2,"Poor",N1696=3,"Average",N1696=4,"Good",N1696=5,"Excellent")</f>
        <v>Unsatisfactory</v>
      </c>
      <c r="P1696"/>
      <c r="Q1696"/>
      <c r="R1696"/>
      <c r="S1696"/>
      <c r="T1696"/>
      <c r="U1696"/>
    </row>
    <row r="1697" spans="1:21">
      <c r="A1697" s="2">
        <v>169164</v>
      </c>
      <c r="B1697" s="2" t="s">
        <v>53</v>
      </c>
      <c r="C1697" s="4">
        <v>45322</v>
      </c>
      <c r="D1697" s="17">
        <v>45322</v>
      </c>
      <c r="E1697" s="2" t="s">
        <v>37</v>
      </c>
      <c r="F1697" s="2" t="s">
        <v>25</v>
      </c>
      <c r="G1697" s="2">
        <v>22</v>
      </c>
      <c r="H1697" s="2" t="s">
        <v>130</v>
      </c>
      <c r="I1697" s="2" t="s">
        <v>19</v>
      </c>
      <c r="J1697" s="12">
        <v>15</v>
      </c>
      <c r="K1697" s="2">
        <v>15</v>
      </c>
      <c r="L1697" s="2">
        <v>5</v>
      </c>
      <c r="M1697" s="12">
        <v>75</v>
      </c>
      <c r="N1697" s="3">
        <v>5</v>
      </c>
      <c r="O1697" s="2" t="str" cm="1">
        <f t="array" ref="O1697">_xlfn.IFS(N1697=1,"Unsatisfactory",N1697=2,"Poor",N1697=3,"Average",N1697=4,"Good",N1697=5,"Excellent")</f>
        <v>Excellent</v>
      </c>
      <c r="P1697"/>
      <c r="Q1697"/>
      <c r="R1697"/>
      <c r="S1697"/>
      <c r="T1697"/>
      <c r="U1697"/>
    </row>
    <row r="1698" spans="1:21">
      <c r="A1698" s="2">
        <v>198828</v>
      </c>
      <c r="B1698" s="2" t="s">
        <v>42</v>
      </c>
      <c r="C1698" s="4">
        <v>45351</v>
      </c>
      <c r="D1698" s="17">
        <v>45351</v>
      </c>
      <c r="E1698" s="2" t="s">
        <v>16</v>
      </c>
      <c r="F1698" s="2" t="s">
        <v>25</v>
      </c>
      <c r="G1698" s="2">
        <v>28</v>
      </c>
      <c r="H1698" s="2" t="s">
        <v>130</v>
      </c>
      <c r="I1698" s="2" t="s">
        <v>19</v>
      </c>
      <c r="J1698" s="12">
        <v>65</v>
      </c>
      <c r="K1698" s="2">
        <v>65</v>
      </c>
      <c r="L1698" s="2">
        <v>1</v>
      </c>
      <c r="M1698" s="12">
        <v>65</v>
      </c>
      <c r="N1698" s="3">
        <v>5</v>
      </c>
      <c r="O1698" s="2" t="str" cm="1">
        <f t="array" ref="O1698">_xlfn.IFS(N1698=1,"Unsatisfactory",N1698=2,"Poor",N1698=3,"Average",N1698=4,"Good",N1698=5,"Excellent")</f>
        <v>Excellent</v>
      </c>
      <c r="P1698"/>
      <c r="Q1698"/>
      <c r="R1698"/>
      <c r="S1698"/>
      <c r="T1698"/>
      <c r="U1698"/>
    </row>
    <row r="1699" spans="1:21">
      <c r="A1699" s="2">
        <v>177930</v>
      </c>
      <c r="B1699" s="2" t="s">
        <v>42</v>
      </c>
      <c r="C1699" s="4">
        <v>45415</v>
      </c>
      <c r="D1699" s="17">
        <v>45415</v>
      </c>
      <c r="E1699" s="2" t="s">
        <v>16</v>
      </c>
      <c r="F1699" s="2" t="s">
        <v>17</v>
      </c>
      <c r="G1699" s="2">
        <v>26</v>
      </c>
      <c r="H1699" s="2" t="s">
        <v>128</v>
      </c>
      <c r="I1699" s="2" t="s">
        <v>19</v>
      </c>
      <c r="J1699" s="12">
        <v>65</v>
      </c>
      <c r="K1699" s="2">
        <v>65</v>
      </c>
      <c r="L1699" s="2">
        <v>2</v>
      </c>
      <c r="M1699" s="12">
        <v>130</v>
      </c>
      <c r="N1699" s="3">
        <v>1</v>
      </c>
      <c r="O1699" s="2" t="str" cm="1">
        <f t="array" ref="O1699">_xlfn.IFS(N1699=1,"Unsatisfactory",N1699=2,"Poor",N1699=3,"Average",N1699=4,"Good",N1699=5,"Excellent")</f>
        <v>Unsatisfactory</v>
      </c>
      <c r="P1699"/>
      <c r="Q1699"/>
      <c r="R1699"/>
      <c r="S1699"/>
      <c r="T1699"/>
      <c r="U1699"/>
    </row>
    <row r="1700" spans="1:21">
      <c r="A1700" s="2">
        <v>152097</v>
      </c>
      <c r="B1700" s="2" t="s">
        <v>42</v>
      </c>
      <c r="C1700" s="4">
        <v>45344</v>
      </c>
      <c r="D1700" s="17">
        <v>45344</v>
      </c>
      <c r="E1700" s="2" t="s">
        <v>16</v>
      </c>
      <c r="F1700" s="2" t="s">
        <v>17</v>
      </c>
      <c r="G1700" s="2">
        <v>24</v>
      </c>
      <c r="H1700" s="2" t="s">
        <v>79</v>
      </c>
      <c r="I1700" s="2" t="s">
        <v>27</v>
      </c>
      <c r="J1700" s="12">
        <v>65</v>
      </c>
      <c r="K1700" s="2">
        <v>105</v>
      </c>
      <c r="L1700" s="2">
        <v>1</v>
      </c>
      <c r="M1700" s="12">
        <v>105</v>
      </c>
      <c r="N1700" s="3">
        <v>4</v>
      </c>
      <c r="O1700" s="2" t="str" cm="1">
        <f t="array" ref="O1700">_xlfn.IFS(N1700=1,"Unsatisfactory",N1700=2,"Poor",N1700=3,"Average",N1700=4,"Good",N1700=5,"Excellent")</f>
        <v>Good</v>
      </c>
      <c r="P1700"/>
      <c r="Q1700"/>
      <c r="R1700"/>
      <c r="S1700"/>
      <c r="T1700"/>
      <c r="U1700"/>
    </row>
    <row r="1701" spans="1:21">
      <c r="A1701" s="2">
        <v>144476</v>
      </c>
      <c r="B1701" s="2" t="s">
        <v>48</v>
      </c>
      <c r="C1701" s="4">
        <v>45283</v>
      </c>
      <c r="D1701" s="17">
        <v>45283</v>
      </c>
      <c r="E1701" s="2" t="s">
        <v>16</v>
      </c>
      <c r="F1701" s="2" t="s">
        <v>25</v>
      </c>
      <c r="G1701" s="2">
        <v>27</v>
      </c>
      <c r="H1701" s="2" t="s">
        <v>79</v>
      </c>
      <c r="I1701" s="2" t="s">
        <v>27</v>
      </c>
      <c r="J1701" s="12">
        <v>130</v>
      </c>
      <c r="K1701" s="2">
        <v>170</v>
      </c>
      <c r="L1701" s="2">
        <v>1</v>
      </c>
      <c r="M1701" s="12">
        <v>170</v>
      </c>
      <c r="N1701" s="3">
        <v>2</v>
      </c>
      <c r="O1701" s="2" t="str" cm="1">
        <f t="array" ref="O1701">_xlfn.IFS(N1701=1,"Unsatisfactory",N1701=2,"Poor",N1701=3,"Average",N1701=4,"Good",N1701=5,"Excellent")</f>
        <v>Poor</v>
      </c>
      <c r="P1701"/>
      <c r="Q1701"/>
      <c r="R1701"/>
      <c r="S1701"/>
      <c r="T1701"/>
      <c r="U1701"/>
    </row>
    <row r="1702" spans="1:21">
      <c r="A1702" s="2">
        <v>121009</v>
      </c>
      <c r="B1702" s="2" t="s">
        <v>42</v>
      </c>
      <c r="C1702" s="4">
        <v>45411</v>
      </c>
      <c r="D1702" s="17">
        <v>45411</v>
      </c>
      <c r="E1702" s="2" t="s">
        <v>16</v>
      </c>
      <c r="F1702" s="2" t="s">
        <v>17</v>
      </c>
      <c r="G1702" s="2">
        <v>24</v>
      </c>
      <c r="H1702" s="2" t="s">
        <v>67</v>
      </c>
      <c r="I1702" s="2" t="s">
        <v>27</v>
      </c>
      <c r="J1702" s="12">
        <v>65</v>
      </c>
      <c r="K1702" s="2">
        <v>105</v>
      </c>
      <c r="L1702" s="2">
        <v>2</v>
      </c>
      <c r="M1702" s="12">
        <v>210</v>
      </c>
      <c r="N1702" s="3">
        <v>4</v>
      </c>
      <c r="O1702" s="2" t="str" cm="1">
        <f t="array" ref="O1702">_xlfn.IFS(N1702=1,"Unsatisfactory",N1702=2,"Poor",N1702=3,"Average",N1702=4,"Good",N1702=5,"Excellent")</f>
        <v>Good</v>
      </c>
      <c r="P1702"/>
      <c r="Q1702"/>
      <c r="R1702"/>
      <c r="S1702"/>
      <c r="T1702"/>
      <c r="U1702"/>
    </row>
    <row r="1703" spans="1:21">
      <c r="A1703" s="2">
        <v>168586</v>
      </c>
      <c r="B1703" s="2" t="s">
        <v>42</v>
      </c>
      <c r="C1703" s="4">
        <v>45491</v>
      </c>
      <c r="D1703" s="17">
        <v>45491</v>
      </c>
      <c r="E1703" s="2" t="s">
        <v>16</v>
      </c>
      <c r="F1703" s="2" t="s">
        <v>17</v>
      </c>
      <c r="G1703" s="2">
        <v>25</v>
      </c>
      <c r="H1703" s="2" t="s">
        <v>46</v>
      </c>
      <c r="I1703" s="2" t="s">
        <v>19</v>
      </c>
      <c r="J1703" s="12">
        <v>65</v>
      </c>
      <c r="K1703" s="2">
        <v>65</v>
      </c>
      <c r="L1703" s="2">
        <v>3</v>
      </c>
      <c r="M1703" s="12">
        <v>195</v>
      </c>
      <c r="N1703" s="3">
        <v>2</v>
      </c>
      <c r="O1703" s="2" t="str" cm="1">
        <f t="array" ref="O1703">_xlfn.IFS(N1703=1,"Unsatisfactory",N1703=2,"Poor",N1703=3,"Average",N1703=4,"Good",N1703=5,"Excellent")</f>
        <v>Poor</v>
      </c>
      <c r="P1703"/>
      <c r="Q1703"/>
      <c r="R1703"/>
      <c r="S1703"/>
      <c r="T1703"/>
      <c r="U1703"/>
    </row>
    <row r="1704" spans="1:21">
      <c r="A1704" s="2">
        <v>188751</v>
      </c>
      <c r="B1704" s="2" t="s">
        <v>15</v>
      </c>
      <c r="C1704" s="4">
        <v>45255</v>
      </c>
      <c r="D1704" s="17">
        <v>45255</v>
      </c>
      <c r="E1704" s="2" t="s">
        <v>16</v>
      </c>
      <c r="F1704" s="2" t="s">
        <v>17</v>
      </c>
      <c r="G1704" s="2">
        <v>34</v>
      </c>
      <c r="H1704" s="2" t="s">
        <v>74</v>
      </c>
      <c r="I1704" s="2" t="s">
        <v>27</v>
      </c>
      <c r="J1704" s="12">
        <v>100</v>
      </c>
      <c r="K1704" s="2">
        <v>125</v>
      </c>
      <c r="L1704" s="2">
        <v>1</v>
      </c>
      <c r="M1704" s="12">
        <v>125</v>
      </c>
      <c r="N1704" s="3">
        <v>2</v>
      </c>
      <c r="O1704" s="2" t="str" cm="1">
        <f t="array" ref="O1704">_xlfn.IFS(N1704=1,"Unsatisfactory",N1704=2,"Poor",N1704=3,"Average",N1704=4,"Good",N1704=5,"Excellent")</f>
        <v>Poor</v>
      </c>
      <c r="P1704"/>
      <c r="Q1704"/>
      <c r="R1704"/>
      <c r="S1704"/>
      <c r="T1704"/>
      <c r="U1704"/>
    </row>
    <row r="1705" spans="1:21">
      <c r="A1705" s="2">
        <v>162159</v>
      </c>
      <c r="B1705" s="2" t="s">
        <v>15</v>
      </c>
      <c r="C1705" s="4">
        <v>45474</v>
      </c>
      <c r="D1705" s="17">
        <v>45474</v>
      </c>
      <c r="E1705" s="2" t="s">
        <v>16</v>
      </c>
      <c r="F1705" s="2" t="s">
        <v>17</v>
      </c>
      <c r="G1705" s="2">
        <v>24</v>
      </c>
      <c r="H1705" s="2" t="s">
        <v>129</v>
      </c>
      <c r="I1705" s="2" t="s">
        <v>19</v>
      </c>
      <c r="J1705" s="12">
        <v>100</v>
      </c>
      <c r="K1705" s="2">
        <v>100</v>
      </c>
      <c r="L1705" s="2">
        <v>1</v>
      </c>
      <c r="M1705" s="12">
        <v>100</v>
      </c>
      <c r="N1705" s="3">
        <v>5</v>
      </c>
      <c r="O1705" s="2" t="str" cm="1">
        <f t="array" ref="O1705">_xlfn.IFS(N1705=1,"Unsatisfactory",N1705=2,"Poor",N1705=3,"Average",N1705=4,"Good",N1705=5,"Excellent")</f>
        <v>Excellent</v>
      </c>
      <c r="P1705"/>
      <c r="Q1705"/>
      <c r="R1705"/>
      <c r="S1705"/>
      <c r="T1705"/>
      <c r="U1705"/>
    </row>
    <row r="1706" spans="1:21">
      <c r="A1706" s="2">
        <v>160331</v>
      </c>
      <c r="B1706" s="2" t="s">
        <v>82</v>
      </c>
      <c r="C1706" s="4">
        <v>45531</v>
      </c>
      <c r="D1706" s="17">
        <v>45531</v>
      </c>
      <c r="E1706" s="2" t="s">
        <v>37</v>
      </c>
      <c r="F1706" s="2" t="s">
        <v>17</v>
      </c>
      <c r="G1706" s="2">
        <v>27</v>
      </c>
      <c r="H1706" s="2" t="s">
        <v>80</v>
      </c>
      <c r="I1706" s="2" t="s">
        <v>27</v>
      </c>
      <c r="J1706" s="12">
        <v>20</v>
      </c>
      <c r="K1706" s="2">
        <v>60</v>
      </c>
      <c r="L1706" s="2">
        <v>5</v>
      </c>
      <c r="M1706" s="12">
        <v>300</v>
      </c>
      <c r="N1706" s="3">
        <v>5</v>
      </c>
      <c r="O1706" s="2" t="str" cm="1">
        <f t="array" ref="O1706">_xlfn.IFS(N1706=1,"Unsatisfactory",N1706=2,"Poor",N1706=3,"Average",N1706=4,"Good",N1706=5,"Excellent")</f>
        <v>Excellent</v>
      </c>
      <c r="P1706"/>
      <c r="Q1706"/>
      <c r="R1706"/>
      <c r="S1706"/>
      <c r="T1706"/>
      <c r="U1706"/>
    </row>
    <row r="1707" spans="1:21">
      <c r="A1707" s="2">
        <v>141695</v>
      </c>
      <c r="B1707" s="2" t="s">
        <v>78</v>
      </c>
      <c r="C1707" s="4">
        <v>45393</v>
      </c>
      <c r="D1707" s="17">
        <v>45393</v>
      </c>
      <c r="E1707" s="2" t="s">
        <v>37</v>
      </c>
      <c r="F1707" s="2" t="s">
        <v>17</v>
      </c>
      <c r="G1707" s="2">
        <v>19</v>
      </c>
      <c r="H1707" s="2" t="s">
        <v>62</v>
      </c>
      <c r="I1707" s="2" t="s">
        <v>19</v>
      </c>
      <c r="J1707" s="12">
        <v>50</v>
      </c>
      <c r="K1707" s="2">
        <v>50</v>
      </c>
      <c r="L1707" s="2">
        <v>1</v>
      </c>
      <c r="M1707" s="12">
        <v>50</v>
      </c>
      <c r="N1707" s="3">
        <v>1</v>
      </c>
      <c r="O1707" s="2" t="str" cm="1">
        <f t="array" ref="O1707">_xlfn.IFS(N1707=1,"Unsatisfactory",N1707=2,"Poor",N1707=3,"Average",N1707=4,"Good",N1707=5,"Excellent")</f>
        <v>Unsatisfactory</v>
      </c>
      <c r="P1707"/>
      <c r="Q1707"/>
      <c r="R1707"/>
      <c r="S1707"/>
      <c r="T1707"/>
      <c r="U1707"/>
    </row>
    <row r="1708" spans="1:21">
      <c r="A1708" s="2">
        <v>137557</v>
      </c>
      <c r="B1708" s="2" t="s">
        <v>15</v>
      </c>
      <c r="C1708" s="4">
        <v>45573</v>
      </c>
      <c r="D1708" s="17">
        <v>45573</v>
      </c>
      <c r="E1708" s="2" t="s">
        <v>16</v>
      </c>
      <c r="F1708" s="2" t="s">
        <v>25</v>
      </c>
      <c r="G1708" s="2">
        <v>26</v>
      </c>
      <c r="H1708" s="2" t="s">
        <v>115</v>
      </c>
      <c r="I1708" s="2" t="s">
        <v>19</v>
      </c>
      <c r="J1708" s="12">
        <v>100</v>
      </c>
      <c r="K1708" s="2">
        <v>100</v>
      </c>
      <c r="L1708" s="2">
        <v>1</v>
      </c>
      <c r="M1708" s="12">
        <v>100</v>
      </c>
      <c r="N1708" s="3">
        <v>4</v>
      </c>
      <c r="O1708" s="2" t="str" cm="1">
        <f t="array" ref="O1708">_xlfn.IFS(N1708=1,"Unsatisfactory",N1708=2,"Poor",N1708=3,"Average",N1708=4,"Good",N1708=5,"Excellent")</f>
        <v>Good</v>
      </c>
      <c r="P1708"/>
      <c r="Q1708"/>
      <c r="R1708"/>
      <c r="S1708"/>
      <c r="T1708"/>
      <c r="U1708"/>
    </row>
    <row r="1709" spans="1:21">
      <c r="A1709" s="2">
        <v>172689</v>
      </c>
      <c r="B1709" s="2" t="s">
        <v>42</v>
      </c>
      <c r="C1709" s="4">
        <v>45462</v>
      </c>
      <c r="D1709" s="17">
        <v>45462</v>
      </c>
      <c r="E1709" s="2" t="s">
        <v>16</v>
      </c>
      <c r="F1709" s="2" t="s">
        <v>25</v>
      </c>
      <c r="G1709" s="2">
        <v>32</v>
      </c>
      <c r="H1709" s="2" t="s">
        <v>51</v>
      </c>
      <c r="I1709" s="2" t="s">
        <v>27</v>
      </c>
      <c r="J1709" s="12">
        <v>65</v>
      </c>
      <c r="K1709" s="2">
        <v>115</v>
      </c>
      <c r="L1709" s="2">
        <v>1</v>
      </c>
      <c r="M1709" s="12">
        <v>115</v>
      </c>
      <c r="N1709" s="3">
        <v>5</v>
      </c>
      <c r="O1709" s="2" t="str" cm="1">
        <f t="array" ref="O1709">_xlfn.IFS(N1709=1,"Unsatisfactory",N1709=2,"Poor",N1709=3,"Average",N1709=4,"Good",N1709=5,"Excellent")</f>
        <v>Excellent</v>
      </c>
      <c r="P1709"/>
      <c r="Q1709"/>
      <c r="R1709"/>
      <c r="S1709"/>
      <c r="T1709"/>
      <c r="U1709"/>
    </row>
    <row r="1710" spans="1:21">
      <c r="A1710" s="2">
        <v>148726</v>
      </c>
      <c r="B1710" s="2" t="s">
        <v>42</v>
      </c>
      <c r="C1710" s="4">
        <v>45578</v>
      </c>
      <c r="D1710" s="17">
        <v>45578</v>
      </c>
      <c r="E1710" s="2" t="s">
        <v>16</v>
      </c>
      <c r="F1710" s="2" t="s">
        <v>17</v>
      </c>
      <c r="G1710" s="2">
        <v>27</v>
      </c>
      <c r="H1710" s="2" t="s">
        <v>129</v>
      </c>
      <c r="I1710" s="2" t="s">
        <v>19</v>
      </c>
      <c r="J1710" s="12">
        <v>65</v>
      </c>
      <c r="K1710" s="2">
        <v>65</v>
      </c>
      <c r="L1710" s="2">
        <v>2</v>
      </c>
      <c r="M1710" s="12">
        <v>130</v>
      </c>
      <c r="N1710" s="3">
        <v>5</v>
      </c>
      <c r="O1710" s="2" t="str" cm="1">
        <f t="array" ref="O1710">_xlfn.IFS(N1710=1,"Unsatisfactory",N1710=2,"Poor",N1710=3,"Average",N1710=4,"Good",N1710=5,"Excellent")</f>
        <v>Excellent</v>
      </c>
      <c r="P1710"/>
      <c r="Q1710"/>
      <c r="R1710"/>
      <c r="S1710"/>
      <c r="T1710"/>
      <c r="U1710"/>
    </row>
    <row r="1711" spans="1:21">
      <c r="A1711" s="2">
        <v>143848</v>
      </c>
      <c r="B1711" s="2" t="s">
        <v>50</v>
      </c>
      <c r="C1711" s="4">
        <v>45495</v>
      </c>
      <c r="D1711" s="17">
        <v>45495</v>
      </c>
      <c r="E1711" s="2" t="s">
        <v>16</v>
      </c>
      <c r="F1711" s="2" t="s">
        <v>25</v>
      </c>
      <c r="G1711" s="2">
        <v>33</v>
      </c>
      <c r="H1711" s="2" t="s">
        <v>129</v>
      </c>
      <c r="I1711" s="2" t="s">
        <v>19</v>
      </c>
      <c r="J1711" s="12">
        <v>97</v>
      </c>
      <c r="K1711" s="2">
        <v>97</v>
      </c>
      <c r="L1711" s="2">
        <v>2</v>
      </c>
      <c r="M1711" s="12">
        <v>194</v>
      </c>
      <c r="N1711" s="3">
        <v>2</v>
      </c>
      <c r="O1711" s="2" t="str" cm="1">
        <f t="array" ref="O1711">_xlfn.IFS(N1711=1,"Unsatisfactory",N1711=2,"Poor",N1711=3,"Average",N1711=4,"Good",N1711=5,"Excellent")</f>
        <v>Poor</v>
      </c>
      <c r="P1711"/>
      <c r="Q1711"/>
      <c r="R1711"/>
      <c r="S1711"/>
      <c r="T1711"/>
      <c r="U1711"/>
    </row>
    <row r="1712" spans="1:21">
      <c r="A1712" s="2">
        <v>149344</v>
      </c>
      <c r="B1712" s="2" t="s">
        <v>23</v>
      </c>
      <c r="C1712" s="4">
        <v>45342</v>
      </c>
      <c r="D1712" s="17">
        <v>45342</v>
      </c>
      <c r="E1712" s="2" t="s">
        <v>24</v>
      </c>
      <c r="F1712" s="2" t="s">
        <v>17</v>
      </c>
      <c r="G1712" s="2">
        <v>26</v>
      </c>
      <c r="H1712" s="2" t="s">
        <v>79</v>
      </c>
      <c r="I1712" s="2" t="s">
        <v>27</v>
      </c>
      <c r="J1712" s="12">
        <v>9</v>
      </c>
      <c r="K1712" s="2">
        <v>49</v>
      </c>
      <c r="L1712" s="2">
        <v>1</v>
      </c>
      <c r="M1712" s="12">
        <v>49</v>
      </c>
      <c r="N1712" s="3">
        <v>5</v>
      </c>
      <c r="O1712" s="2" t="str" cm="1">
        <f t="array" ref="O1712">_xlfn.IFS(N1712=1,"Unsatisfactory",N1712=2,"Poor",N1712=3,"Average",N1712=4,"Good",N1712=5,"Excellent")</f>
        <v>Excellent</v>
      </c>
      <c r="P1712"/>
      <c r="Q1712"/>
      <c r="R1712"/>
      <c r="S1712"/>
      <c r="T1712"/>
      <c r="U1712"/>
    </row>
    <row r="1713" spans="1:21">
      <c r="A1713" s="2">
        <v>158709</v>
      </c>
      <c r="B1713" s="2" t="s">
        <v>42</v>
      </c>
      <c r="C1713" s="4">
        <v>45485</v>
      </c>
      <c r="D1713" s="17">
        <v>45485</v>
      </c>
      <c r="E1713" s="2" t="s">
        <v>16</v>
      </c>
      <c r="F1713" s="2" t="s">
        <v>17</v>
      </c>
      <c r="G1713" s="2">
        <v>25</v>
      </c>
      <c r="H1713" s="2" t="s">
        <v>38</v>
      </c>
      <c r="I1713" s="2" t="s">
        <v>19</v>
      </c>
      <c r="J1713" s="12">
        <v>65</v>
      </c>
      <c r="K1713" s="2">
        <v>65</v>
      </c>
      <c r="L1713" s="2">
        <v>1</v>
      </c>
      <c r="M1713" s="12">
        <v>65</v>
      </c>
      <c r="N1713" s="3">
        <v>4</v>
      </c>
      <c r="O1713" s="2" t="str" cm="1">
        <f t="array" ref="O1713">_xlfn.IFS(N1713=1,"Unsatisfactory",N1713=2,"Poor",N1713=3,"Average",N1713=4,"Good",N1713=5,"Excellent")</f>
        <v>Good</v>
      </c>
      <c r="P1713"/>
      <c r="Q1713"/>
      <c r="R1713"/>
      <c r="S1713"/>
      <c r="T1713"/>
      <c r="U1713"/>
    </row>
    <row r="1714" spans="1:21">
      <c r="A1714" s="2">
        <v>174515</v>
      </c>
      <c r="B1714" s="2" t="s">
        <v>48</v>
      </c>
      <c r="C1714" s="4">
        <v>45416</v>
      </c>
      <c r="D1714" s="17">
        <v>45416</v>
      </c>
      <c r="E1714" s="2" t="s">
        <v>16</v>
      </c>
      <c r="F1714" s="2" t="s">
        <v>25</v>
      </c>
      <c r="G1714" s="2">
        <v>31</v>
      </c>
      <c r="H1714" s="2" t="s">
        <v>31</v>
      </c>
      <c r="I1714" s="2" t="s">
        <v>19</v>
      </c>
      <c r="J1714" s="12">
        <v>130</v>
      </c>
      <c r="K1714" s="2">
        <v>130</v>
      </c>
      <c r="L1714" s="2">
        <v>1</v>
      </c>
      <c r="M1714" s="12">
        <v>130</v>
      </c>
      <c r="N1714" s="3">
        <v>3</v>
      </c>
      <c r="O1714" s="2" t="str" cm="1">
        <f t="array" ref="O1714">_xlfn.IFS(N1714=1,"Unsatisfactory",N1714=2,"Poor",N1714=3,"Average",N1714=4,"Good",N1714=5,"Excellent")</f>
        <v>Average</v>
      </c>
      <c r="P1714"/>
      <c r="Q1714"/>
      <c r="R1714"/>
      <c r="S1714"/>
      <c r="T1714"/>
      <c r="U1714"/>
    </row>
    <row r="1715" spans="1:21">
      <c r="A1715" s="2">
        <v>149587</v>
      </c>
      <c r="B1715" s="2" t="s">
        <v>76</v>
      </c>
      <c r="C1715" s="4">
        <v>45407</v>
      </c>
      <c r="D1715" s="17">
        <v>45407</v>
      </c>
      <c r="E1715" s="2" t="s">
        <v>37</v>
      </c>
      <c r="F1715" s="2" t="s">
        <v>25</v>
      </c>
      <c r="G1715" s="2">
        <v>30</v>
      </c>
      <c r="H1715" s="2" t="s">
        <v>31</v>
      </c>
      <c r="I1715" s="2" t="s">
        <v>19</v>
      </c>
      <c r="J1715" s="12">
        <v>45</v>
      </c>
      <c r="K1715" s="2">
        <v>45</v>
      </c>
      <c r="L1715" s="2">
        <v>1</v>
      </c>
      <c r="M1715" s="12">
        <v>45</v>
      </c>
      <c r="N1715" s="3">
        <v>3</v>
      </c>
      <c r="O1715" s="2" t="str" cm="1">
        <f t="array" ref="O1715">_xlfn.IFS(N1715=1,"Unsatisfactory",N1715=2,"Poor",N1715=3,"Average",N1715=4,"Good",N1715=5,"Excellent")</f>
        <v>Average</v>
      </c>
      <c r="P1715"/>
      <c r="Q1715"/>
      <c r="R1715"/>
      <c r="S1715"/>
      <c r="T1715"/>
      <c r="U1715"/>
    </row>
    <row r="1716" spans="1:21">
      <c r="A1716" s="2">
        <v>191621</v>
      </c>
      <c r="B1716" s="2" t="s">
        <v>33</v>
      </c>
      <c r="C1716" s="4">
        <v>45516</v>
      </c>
      <c r="D1716" s="17">
        <v>45516</v>
      </c>
      <c r="E1716" s="2" t="s">
        <v>16</v>
      </c>
      <c r="F1716" s="2" t="s">
        <v>17</v>
      </c>
      <c r="G1716" s="2">
        <v>34</v>
      </c>
      <c r="H1716" s="2" t="s">
        <v>130</v>
      </c>
      <c r="I1716" s="2" t="s">
        <v>19</v>
      </c>
      <c r="J1716" s="12">
        <v>118</v>
      </c>
      <c r="K1716" s="2">
        <v>118</v>
      </c>
      <c r="L1716" s="2">
        <v>2</v>
      </c>
      <c r="M1716" s="12">
        <v>236</v>
      </c>
      <c r="N1716" s="3">
        <v>2</v>
      </c>
      <c r="O1716" s="2" t="str" cm="1">
        <f t="array" ref="O1716">_xlfn.IFS(N1716=1,"Unsatisfactory",N1716=2,"Poor",N1716=3,"Average",N1716=4,"Good",N1716=5,"Excellent")</f>
        <v>Poor</v>
      </c>
      <c r="P1716"/>
      <c r="Q1716"/>
      <c r="R1716"/>
      <c r="S1716"/>
      <c r="T1716"/>
      <c r="U1716"/>
    </row>
    <row r="1717" spans="1:21">
      <c r="A1717" s="2">
        <v>152794</v>
      </c>
      <c r="B1717" s="2" t="s">
        <v>30</v>
      </c>
      <c r="C1717" s="4">
        <v>45475</v>
      </c>
      <c r="D1717" s="17">
        <v>45475</v>
      </c>
      <c r="E1717" s="2" t="s">
        <v>24</v>
      </c>
      <c r="F1717" s="2" t="s">
        <v>17</v>
      </c>
      <c r="G1717" s="2">
        <v>21</v>
      </c>
      <c r="H1717" s="2" t="s">
        <v>79</v>
      </c>
      <c r="I1717" s="2" t="s">
        <v>27</v>
      </c>
      <c r="J1717" s="12">
        <v>10</v>
      </c>
      <c r="K1717" s="2">
        <v>50</v>
      </c>
      <c r="L1717" s="2">
        <v>2</v>
      </c>
      <c r="M1717" s="12">
        <v>100</v>
      </c>
      <c r="N1717" s="3">
        <v>1</v>
      </c>
      <c r="O1717" s="2" t="str" cm="1">
        <f t="array" ref="O1717">_xlfn.IFS(N1717=1,"Unsatisfactory",N1717=2,"Poor",N1717=3,"Average",N1717=4,"Good",N1717=5,"Excellent")</f>
        <v>Unsatisfactory</v>
      </c>
      <c r="P1717"/>
      <c r="Q1717"/>
      <c r="R1717"/>
      <c r="S1717"/>
      <c r="T1717"/>
      <c r="U1717"/>
    </row>
    <row r="1718" spans="1:21">
      <c r="A1718" s="2">
        <v>179716</v>
      </c>
      <c r="B1718" s="2" t="s">
        <v>30</v>
      </c>
      <c r="C1718" s="4">
        <v>45277</v>
      </c>
      <c r="D1718" s="17">
        <v>45277</v>
      </c>
      <c r="E1718" s="2" t="s">
        <v>24</v>
      </c>
      <c r="F1718" s="2" t="s">
        <v>17</v>
      </c>
      <c r="G1718" s="2">
        <v>32</v>
      </c>
      <c r="H1718" s="2" t="s">
        <v>31</v>
      </c>
      <c r="I1718" s="2" t="s">
        <v>19</v>
      </c>
      <c r="J1718" s="12">
        <v>10</v>
      </c>
      <c r="K1718" s="2">
        <v>10</v>
      </c>
      <c r="L1718" s="2">
        <v>2</v>
      </c>
      <c r="M1718" s="12">
        <v>20</v>
      </c>
      <c r="N1718" s="3">
        <v>4</v>
      </c>
      <c r="O1718" s="2" t="str" cm="1">
        <f t="array" ref="O1718">_xlfn.IFS(N1718=1,"Unsatisfactory",N1718=2,"Poor",N1718=3,"Average",N1718=4,"Good",N1718=5,"Excellent")</f>
        <v>Good</v>
      </c>
      <c r="P1718"/>
      <c r="Q1718"/>
      <c r="R1718"/>
      <c r="S1718"/>
      <c r="T1718"/>
      <c r="U1718"/>
    </row>
    <row r="1719" spans="1:21">
      <c r="A1719" s="2">
        <v>153580</v>
      </c>
      <c r="B1719" s="2" t="s">
        <v>42</v>
      </c>
      <c r="C1719" s="4">
        <v>45286</v>
      </c>
      <c r="D1719" s="17">
        <v>45286</v>
      </c>
      <c r="E1719" s="2" t="s">
        <v>16</v>
      </c>
      <c r="F1719" s="2" t="s">
        <v>17</v>
      </c>
      <c r="G1719" s="2">
        <v>22</v>
      </c>
      <c r="H1719" s="2" t="s">
        <v>62</v>
      </c>
      <c r="I1719" s="2" t="s">
        <v>19</v>
      </c>
      <c r="J1719" s="12">
        <v>65</v>
      </c>
      <c r="K1719" s="2">
        <v>65</v>
      </c>
      <c r="L1719" s="2">
        <v>4</v>
      </c>
      <c r="M1719" s="12">
        <v>260</v>
      </c>
      <c r="N1719" s="3">
        <v>3</v>
      </c>
      <c r="O1719" s="2" t="str" cm="1">
        <f t="array" ref="O1719">_xlfn.IFS(N1719=1,"Unsatisfactory",N1719=2,"Poor",N1719=3,"Average",N1719=4,"Good",N1719=5,"Excellent")</f>
        <v>Average</v>
      </c>
      <c r="P1719"/>
      <c r="Q1719"/>
      <c r="R1719"/>
      <c r="S1719"/>
      <c r="T1719"/>
      <c r="U1719"/>
    </row>
    <row r="1720" spans="1:21">
      <c r="A1720" s="2">
        <v>130812</v>
      </c>
      <c r="B1720" s="2" t="s">
        <v>82</v>
      </c>
      <c r="C1720" s="4">
        <v>45247</v>
      </c>
      <c r="D1720" s="17">
        <v>45247</v>
      </c>
      <c r="E1720" s="2" t="s">
        <v>37</v>
      </c>
      <c r="F1720" s="2" t="s">
        <v>25</v>
      </c>
      <c r="G1720" s="2">
        <v>25</v>
      </c>
      <c r="H1720" s="2" t="s">
        <v>128</v>
      </c>
      <c r="I1720" s="2" t="s">
        <v>19</v>
      </c>
      <c r="J1720" s="12">
        <v>20</v>
      </c>
      <c r="K1720" s="2">
        <v>20</v>
      </c>
      <c r="L1720" s="2">
        <v>1</v>
      </c>
      <c r="M1720" s="12">
        <v>20</v>
      </c>
      <c r="N1720" s="3">
        <v>5</v>
      </c>
      <c r="O1720" s="2" t="str" cm="1">
        <f t="array" ref="O1720">_xlfn.IFS(N1720=1,"Unsatisfactory",N1720=2,"Poor",N1720=3,"Average",N1720=4,"Good",N1720=5,"Excellent")</f>
        <v>Excellent</v>
      </c>
      <c r="P1720"/>
      <c r="Q1720"/>
      <c r="R1720"/>
      <c r="S1720"/>
      <c r="T1720"/>
      <c r="U1720"/>
    </row>
    <row r="1721" spans="1:21">
      <c r="A1721" s="2">
        <v>138366</v>
      </c>
      <c r="B1721" s="2" t="s">
        <v>33</v>
      </c>
      <c r="C1721" s="4">
        <v>45255</v>
      </c>
      <c r="D1721" s="17">
        <v>45255</v>
      </c>
      <c r="E1721" s="2" t="s">
        <v>16</v>
      </c>
      <c r="F1721" s="2" t="s">
        <v>17</v>
      </c>
      <c r="G1721" s="2">
        <v>21</v>
      </c>
      <c r="H1721" s="2" t="s">
        <v>29</v>
      </c>
      <c r="I1721" s="2" t="s">
        <v>19</v>
      </c>
      <c r="J1721" s="12">
        <v>118</v>
      </c>
      <c r="K1721" s="2">
        <v>118</v>
      </c>
      <c r="L1721" s="2">
        <v>1</v>
      </c>
      <c r="M1721" s="12">
        <v>118</v>
      </c>
      <c r="N1721" s="3">
        <v>1</v>
      </c>
      <c r="O1721" s="2" t="str" cm="1">
        <f t="array" ref="O1721">_xlfn.IFS(N1721=1,"Unsatisfactory",N1721=2,"Poor",N1721=3,"Average",N1721=4,"Good",N1721=5,"Excellent")</f>
        <v>Unsatisfactory</v>
      </c>
      <c r="P1721"/>
      <c r="Q1721"/>
      <c r="R1721"/>
      <c r="S1721"/>
      <c r="T1721"/>
      <c r="U1721"/>
    </row>
    <row r="1722" spans="1:21">
      <c r="A1722" s="2">
        <v>196645</v>
      </c>
      <c r="B1722" s="2" t="s">
        <v>15</v>
      </c>
      <c r="C1722" s="4">
        <v>45324</v>
      </c>
      <c r="D1722" s="17">
        <v>45324</v>
      </c>
      <c r="E1722" s="2" t="s">
        <v>16</v>
      </c>
      <c r="F1722" s="2" t="s">
        <v>17</v>
      </c>
      <c r="G1722" s="2">
        <v>27</v>
      </c>
      <c r="H1722" s="2" t="s">
        <v>79</v>
      </c>
      <c r="I1722" s="2" t="s">
        <v>27</v>
      </c>
      <c r="J1722" s="12">
        <v>100</v>
      </c>
      <c r="K1722" s="2">
        <v>140</v>
      </c>
      <c r="L1722" s="2">
        <v>1</v>
      </c>
      <c r="M1722" s="12">
        <v>140</v>
      </c>
      <c r="N1722" s="3">
        <v>5</v>
      </c>
      <c r="O1722" s="2" t="str" cm="1">
        <f t="array" ref="O1722">_xlfn.IFS(N1722=1,"Unsatisfactory",N1722=2,"Poor",N1722=3,"Average",N1722=4,"Good",N1722=5,"Excellent")</f>
        <v>Excellent</v>
      </c>
      <c r="P1722"/>
      <c r="Q1722"/>
      <c r="R1722"/>
      <c r="S1722"/>
      <c r="T1722"/>
      <c r="U1722"/>
    </row>
    <row r="1723" spans="1:21">
      <c r="A1723" s="2">
        <v>195403</v>
      </c>
      <c r="B1723" s="2" t="s">
        <v>42</v>
      </c>
      <c r="C1723" s="4">
        <v>45587</v>
      </c>
      <c r="D1723" s="17">
        <v>45587</v>
      </c>
      <c r="E1723" s="2" t="s">
        <v>16</v>
      </c>
      <c r="F1723" s="2" t="s">
        <v>17</v>
      </c>
      <c r="G1723" s="2">
        <v>22</v>
      </c>
      <c r="H1723" s="2" t="s">
        <v>115</v>
      </c>
      <c r="I1723" s="2" t="s">
        <v>19</v>
      </c>
      <c r="J1723" s="12">
        <v>65</v>
      </c>
      <c r="K1723" s="2">
        <v>65</v>
      </c>
      <c r="L1723" s="2">
        <v>5</v>
      </c>
      <c r="M1723" s="12">
        <v>325</v>
      </c>
      <c r="N1723" s="3">
        <v>4</v>
      </c>
      <c r="O1723" s="2" t="str" cm="1">
        <f t="array" ref="O1723">_xlfn.IFS(N1723=1,"Unsatisfactory",N1723=2,"Poor",N1723=3,"Average",N1723=4,"Good",N1723=5,"Excellent")</f>
        <v>Good</v>
      </c>
      <c r="P1723"/>
      <c r="Q1723"/>
      <c r="R1723"/>
      <c r="S1723"/>
      <c r="T1723"/>
      <c r="U1723"/>
    </row>
    <row r="1724" spans="1:21">
      <c r="A1724" s="2">
        <v>198809</v>
      </c>
      <c r="B1724" s="2" t="s">
        <v>23</v>
      </c>
      <c r="C1724" s="4">
        <v>45466</v>
      </c>
      <c r="D1724" s="17">
        <v>45466</v>
      </c>
      <c r="E1724" s="2" t="s">
        <v>24</v>
      </c>
      <c r="F1724" s="2" t="s">
        <v>17</v>
      </c>
      <c r="G1724" s="2">
        <v>33</v>
      </c>
      <c r="H1724" s="2" t="s">
        <v>56</v>
      </c>
      <c r="I1724" s="2" t="s">
        <v>19</v>
      </c>
      <c r="J1724" s="12">
        <v>9</v>
      </c>
      <c r="K1724" s="2">
        <v>9</v>
      </c>
      <c r="L1724" s="2">
        <v>4</v>
      </c>
      <c r="M1724" s="12">
        <v>36</v>
      </c>
      <c r="N1724" s="3">
        <v>4</v>
      </c>
      <c r="O1724" s="2" t="str" cm="1">
        <f t="array" ref="O1724">_xlfn.IFS(N1724=1,"Unsatisfactory",N1724=2,"Poor",N1724=3,"Average",N1724=4,"Good",N1724=5,"Excellent")</f>
        <v>Good</v>
      </c>
      <c r="P1724"/>
      <c r="Q1724"/>
      <c r="R1724"/>
      <c r="S1724"/>
      <c r="T1724"/>
      <c r="U1724"/>
    </row>
    <row r="1725" spans="1:21">
      <c r="A1725" s="2">
        <v>140521</v>
      </c>
      <c r="B1725" s="2" t="s">
        <v>30</v>
      </c>
      <c r="C1725" s="4">
        <v>45285</v>
      </c>
      <c r="D1725" s="17">
        <v>45285</v>
      </c>
      <c r="E1725" s="2" t="s">
        <v>24</v>
      </c>
      <c r="F1725" s="2" t="s">
        <v>17</v>
      </c>
      <c r="G1725" s="2">
        <v>34</v>
      </c>
      <c r="H1725" s="2" t="s">
        <v>51</v>
      </c>
      <c r="I1725" s="2" t="s">
        <v>27</v>
      </c>
      <c r="J1725" s="12">
        <v>10</v>
      </c>
      <c r="K1725" s="2">
        <v>60</v>
      </c>
      <c r="L1725" s="2">
        <v>1</v>
      </c>
      <c r="M1725" s="12">
        <v>60</v>
      </c>
      <c r="N1725" s="3">
        <v>1</v>
      </c>
      <c r="O1725" s="2" t="str" cm="1">
        <f t="array" ref="O1725">_xlfn.IFS(N1725=1,"Unsatisfactory",N1725=2,"Poor",N1725=3,"Average",N1725=4,"Good",N1725=5,"Excellent")</f>
        <v>Unsatisfactory</v>
      </c>
      <c r="P1725"/>
      <c r="Q1725"/>
      <c r="R1725"/>
      <c r="S1725"/>
      <c r="T1725"/>
      <c r="U1725"/>
    </row>
    <row r="1726" spans="1:21">
      <c r="A1726" s="2">
        <v>145111</v>
      </c>
      <c r="B1726" s="2" t="s">
        <v>48</v>
      </c>
      <c r="C1726" s="4">
        <v>45557</v>
      </c>
      <c r="D1726" s="17">
        <v>45557</v>
      </c>
      <c r="E1726" s="2" t="s">
        <v>16</v>
      </c>
      <c r="F1726" s="2" t="s">
        <v>17</v>
      </c>
      <c r="G1726" s="2">
        <v>18</v>
      </c>
      <c r="H1726" s="2" t="s">
        <v>130</v>
      </c>
      <c r="I1726" s="2" t="s">
        <v>19</v>
      </c>
      <c r="J1726" s="12">
        <v>130</v>
      </c>
      <c r="K1726" s="2">
        <v>130</v>
      </c>
      <c r="L1726" s="2">
        <v>1</v>
      </c>
      <c r="M1726" s="12">
        <v>130</v>
      </c>
      <c r="N1726" s="3">
        <v>3</v>
      </c>
      <c r="O1726" s="2" t="str" cm="1">
        <f t="array" ref="O1726">_xlfn.IFS(N1726=1,"Unsatisfactory",N1726=2,"Poor",N1726=3,"Average",N1726=4,"Good",N1726=5,"Excellent")</f>
        <v>Average</v>
      </c>
      <c r="P1726"/>
      <c r="Q1726"/>
      <c r="R1726"/>
      <c r="S1726"/>
      <c r="T1726"/>
      <c r="U1726"/>
    </row>
    <row r="1727" spans="1:21">
      <c r="A1727" s="2">
        <v>160689</v>
      </c>
      <c r="B1727" s="2" t="s">
        <v>53</v>
      </c>
      <c r="C1727" s="4">
        <v>45525</v>
      </c>
      <c r="D1727" s="17">
        <v>45525</v>
      </c>
      <c r="E1727" s="2" t="s">
        <v>37</v>
      </c>
      <c r="F1727" s="2" t="s">
        <v>25</v>
      </c>
      <c r="G1727" s="2">
        <v>23</v>
      </c>
      <c r="H1727" s="2" t="s">
        <v>80</v>
      </c>
      <c r="I1727" s="2" t="s">
        <v>27</v>
      </c>
      <c r="J1727" s="12">
        <v>15</v>
      </c>
      <c r="K1727" s="2">
        <v>55</v>
      </c>
      <c r="L1727" s="2">
        <v>1</v>
      </c>
      <c r="M1727" s="12">
        <v>55</v>
      </c>
      <c r="N1727" s="3">
        <v>4</v>
      </c>
      <c r="O1727" s="2" t="str" cm="1">
        <f t="array" ref="O1727">_xlfn.IFS(N1727=1,"Unsatisfactory",N1727=2,"Poor",N1727=3,"Average",N1727=4,"Good",N1727=5,"Excellent")</f>
        <v>Good</v>
      </c>
      <c r="P1727"/>
      <c r="Q1727"/>
      <c r="R1727"/>
      <c r="S1727"/>
      <c r="T1727"/>
      <c r="U1727"/>
    </row>
    <row r="1728" spans="1:21">
      <c r="A1728" s="2">
        <v>128362</v>
      </c>
      <c r="B1728" s="2" t="s">
        <v>33</v>
      </c>
      <c r="C1728" s="4">
        <v>45546</v>
      </c>
      <c r="D1728" s="17">
        <v>45546</v>
      </c>
      <c r="E1728" s="2" t="s">
        <v>16</v>
      </c>
      <c r="F1728" s="2" t="s">
        <v>17</v>
      </c>
      <c r="G1728" s="2">
        <v>25</v>
      </c>
      <c r="H1728" s="2" t="s">
        <v>131</v>
      </c>
      <c r="I1728" s="2" t="s">
        <v>27</v>
      </c>
      <c r="J1728" s="12">
        <v>118</v>
      </c>
      <c r="K1728" s="2">
        <v>188</v>
      </c>
      <c r="L1728" s="2">
        <v>2</v>
      </c>
      <c r="M1728" s="12">
        <v>376</v>
      </c>
      <c r="N1728" s="3">
        <v>4</v>
      </c>
      <c r="O1728" s="2" t="str" cm="1">
        <f t="array" ref="O1728">_xlfn.IFS(N1728=1,"Unsatisfactory",N1728=2,"Poor",N1728=3,"Average",N1728=4,"Good",N1728=5,"Excellent")</f>
        <v>Good</v>
      </c>
      <c r="P1728"/>
      <c r="Q1728"/>
      <c r="R1728"/>
      <c r="S1728"/>
      <c r="T1728"/>
      <c r="U1728"/>
    </row>
    <row r="1729" spans="1:21">
      <c r="A1729" s="2">
        <v>151285</v>
      </c>
      <c r="B1729" s="2" t="s">
        <v>33</v>
      </c>
      <c r="C1729" s="4">
        <v>45539</v>
      </c>
      <c r="D1729" s="17">
        <v>45539</v>
      </c>
      <c r="E1729" s="2" t="s">
        <v>16</v>
      </c>
      <c r="F1729" s="2" t="s">
        <v>25</v>
      </c>
      <c r="G1729" s="2">
        <v>35</v>
      </c>
      <c r="H1729" s="2" t="s">
        <v>130</v>
      </c>
      <c r="I1729" s="2" t="s">
        <v>19</v>
      </c>
      <c r="J1729" s="12">
        <v>118</v>
      </c>
      <c r="K1729" s="2">
        <v>118</v>
      </c>
      <c r="L1729" s="2">
        <v>1</v>
      </c>
      <c r="M1729" s="12">
        <v>118</v>
      </c>
      <c r="N1729" s="3">
        <v>1</v>
      </c>
      <c r="O1729" s="2" t="str" cm="1">
        <f t="array" ref="O1729">_xlfn.IFS(N1729=1,"Unsatisfactory",N1729=2,"Poor",N1729=3,"Average",N1729=4,"Good",N1729=5,"Excellent")</f>
        <v>Unsatisfactory</v>
      </c>
      <c r="P1729"/>
      <c r="Q1729"/>
      <c r="R1729"/>
      <c r="S1729"/>
      <c r="T1729"/>
      <c r="U1729"/>
    </row>
    <row r="1730" spans="1:21">
      <c r="A1730" s="2">
        <v>187660</v>
      </c>
      <c r="B1730" s="2" t="s">
        <v>53</v>
      </c>
      <c r="C1730" s="4">
        <v>45355</v>
      </c>
      <c r="D1730" s="17">
        <v>45355</v>
      </c>
      <c r="E1730" s="2" t="s">
        <v>37</v>
      </c>
      <c r="F1730" s="2" t="s">
        <v>17</v>
      </c>
      <c r="G1730" s="2">
        <v>29</v>
      </c>
      <c r="H1730" s="2" t="s">
        <v>34</v>
      </c>
      <c r="I1730" s="2" t="s">
        <v>27</v>
      </c>
      <c r="J1730" s="12">
        <v>15</v>
      </c>
      <c r="K1730" s="2">
        <v>115</v>
      </c>
      <c r="L1730" s="2">
        <v>1</v>
      </c>
      <c r="M1730" s="12">
        <v>115</v>
      </c>
      <c r="N1730" s="3">
        <v>4</v>
      </c>
      <c r="O1730" s="2" t="str" cm="1">
        <f t="array" ref="O1730">_xlfn.IFS(N1730=1,"Unsatisfactory",N1730=2,"Poor",N1730=3,"Average",N1730=4,"Good",N1730=5,"Excellent")</f>
        <v>Good</v>
      </c>
      <c r="P1730"/>
      <c r="Q1730"/>
      <c r="R1730"/>
      <c r="S1730"/>
      <c r="T1730"/>
      <c r="U1730"/>
    </row>
    <row r="1731" spans="1:21">
      <c r="A1731" s="2">
        <v>129411</v>
      </c>
      <c r="B1731" s="2" t="s">
        <v>42</v>
      </c>
      <c r="C1731" s="4">
        <v>45340</v>
      </c>
      <c r="D1731" s="17">
        <v>45340</v>
      </c>
      <c r="E1731" s="2" t="s">
        <v>16</v>
      </c>
      <c r="F1731" s="2" t="s">
        <v>25</v>
      </c>
      <c r="G1731" s="2">
        <v>33</v>
      </c>
      <c r="H1731" s="2" t="s">
        <v>115</v>
      </c>
      <c r="I1731" s="2" t="s">
        <v>19</v>
      </c>
      <c r="J1731" s="12">
        <v>65</v>
      </c>
      <c r="K1731" s="2">
        <v>65</v>
      </c>
      <c r="L1731" s="2">
        <v>4</v>
      </c>
      <c r="M1731" s="12">
        <v>260</v>
      </c>
      <c r="N1731" s="3">
        <v>2</v>
      </c>
      <c r="O1731" s="2" t="str" cm="1">
        <f t="array" ref="O1731">_xlfn.IFS(N1731=1,"Unsatisfactory",N1731=2,"Poor",N1731=3,"Average",N1731=4,"Good",N1731=5,"Excellent")</f>
        <v>Poor</v>
      </c>
      <c r="P1731"/>
      <c r="Q1731"/>
      <c r="R1731"/>
      <c r="S1731"/>
      <c r="T1731"/>
      <c r="U1731"/>
    </row>
    <row r="1732" spans="1:21">
      <c r="A1732" s="2">
        <v>154142</v>
      </c>
      <c r="B1732" s="2" t="s">
        <v>42</v>
      </c>
      <c r="C1732" s="4">
        <v>45310</v>
      </c>
      <c r="D1732" s="17">
        <v>45310</v>
      </c>
      <c r="E1732" s="2" t="s">
        <v>16</v>
      </c>
      <c r="F1732" s="2" t="s">
        <v>17</v>
      </c>
      <c r="G1732" s="2">
        <v>28</v>
      </c>
      <c r="H1732" s="2" t="s">
        <v>115</v>
      </c>
      <c r="I1732" s="2" t="s">
        <v>19</v>
      </c>
      <c r="J1732" s="12">
        <v>65</v>
      </c>
      <c r="K1732" s="2">
        <v>65</v>
      </c>
      <c r="L1732" s="2">
        <v>1</v>
      </c>
      <c r="M1732" s="12">
        <v>65</v>
      </c>
      <c r="N1732" s="3">
        <v>3</v>
      </c>
      <c r="O1732" s="2" t="str" cm="1">
        <f t="array" ref="O1732">_xlfn.IFS(N1732=1,"Unsatisfactory",N1732=2,"Poor",N1732=3,"Average",N1732=4,"Good",N1732=5,"Excellent")</f>
        <v>Average</v>
      </c>
      <c r="P1732"/>
      <c r="Q1732"/>
      <c r="R1732"/>
      <c r="S1732"/>
      <c r="T1732"/>
      <c r="U1732"/>
    </row>
    <row r="1733" spans="1:21">
      <c r="A1733" s="2">
        <v>125715</v>
      </c>
      <c r="B1733" s="2" t="s">
        <v>36</v>
      </c>
      <c r="C1733" s="4">
        <v>45292</v>
      </c>
      <c r="D1733" s="17">
        <v>45292</v>
      </c>
      <c r="E1733" s="2" t="s">
        <v>37</v>
      </c>
      <c r="F1733" s="2" t="s">
        <v>17</v>
      </c>
      <c r="G1733" s="2">
        <v>19</v>
      </c>
      <c r="H1733" s="2" t="s">
        <v>62</v>
      </c>
      <c r="I1733" s="2" t="s">
        <v>19</v>
      </c>
      <c r="J1733" s="12">
        <v>32</v>
      </c>
      <c r="K1733" s="2">
        <v>32</v>
      </c>
      <c r="L1733" s="2">
        <v>1</v>
      </c>
      <c r="M1733" s="12">
        <v>32</v>
      </c>
      <c r="N1733" s="3">
        <v>5</v>
      </c>
      <c r="O1733" s="2" t="str" cm="1">
        <f t="array" ref="O1733">_xlfn.IFS(N1733=1,"Unsatisfactory",N1733=2,"Poor",N1733=3,"Average",N1733=4,"Good",N1733=5,"Excellent")</f>
        <v>Excellent</v>
      </c>
      <c r="P1733"/>
      <c r="Q1733"/>
      <c r="R1733"/>
      <c r="S1733"/>
      <c r="T1733"/>
      <c r="U1733"/>
    </row>
    <row r="1734" spans="1:21">
      <c r="A1734" s="2">
        <v>150175</v>
      </c>
      <c r="B1734" s="2" t="s">
        <v>50</v>
      </c>
      <c r="C1734" s="4">
        <v>45480</v>
      </c>
      <c r="D1734" s="17">
        <v>45480</v>
      </c>
      <c r="E1734" s="2" t="s">
        <v>16</v>
      </c>
      <c r="F1734" s="2" t="s">
        <v>17</v>
      </c>
      <c r="G1734" s="2">
        <v>31</v>
      </c>
      <c r="H1734" s="2" t="s">
        <v>38</v>
      </c>
      <c r="I1734" s="2" t="s">
        <v>19</v>
      </c>
      <c r="J1734" s="12">
        <v>97</v>
      </c>
      <c r="K1734" s="2">
        <v>97</v>
      </c>
      <c r="L1734" s="2">
        <v>1</v>
      </c>
      <c r="M1734" s="12">
        <v>97</v>
      </c>
      <c r="N1734" s="3">
        <v>1</v>
      </c>
      <c r="O1734" s="2" t="str" cm="1">
        <f t="array" ref="O1734">_xlfn.IFS(N1734=1,"Unsatisfactory",N1734=2,"Poor",N1734=3,"Average",N1734=4,"Good",N1734=5,"Excellent")</f>
        <v>Unsatisfactory</v>
      </c>
      <c r="P1734"/>
      <c r="Q1734"/>
      <c r="R1734"/>
      <c r="S1734"/>
      <c r="T1734"/>
      <c r="U1734"/>
    </row>
    <row r="1735" spans="1:21">
      <c r="A1735" s="2">
        <v>190279</v>
      </c>
      <c r="B1735" s="2" t="s">
        <v>42</v>
      </c>
      <c r="C1735" s="4">
        <v>45294</v>
      </c>
      <c r="D1735" s="17">
        <v>45294</v>
      </c>
      <c r="E1735" s="2" t="s">
        <v>16</v>
      </c>
      <c r="F1735" s="2" t="s">
        <v>25</v>
      </c>
      <c r="G1735" s="2">
        <v>27</v>
      </c>
      <c r="H1735" s="2" t="s">
        <v>118</v>
      </c>
      <c r="I1735" s="2" t="s">
        <v>19</v>
      </c>
      <c r="J1735" s="12">
        <v>65</v>
      </c>
      <c r="K1735" s="2">
        <v>65</v>
      </c>
      <c r="L1735" s="2">
        <v>3</v>
      </c>
      <c r="M1735" s="12">
        <v>195</v>
      </c>
      <c r="N1735" s="3">
        <v>5</v>
      </c>
      <c r="O1735" s="2" t="str" cm="1">
        <f t="array" ref="O1735">_xlfn.IFS(N1735=1,"Unsatisfactory",N1735=2,"Poor",N1735=3,"Average",N1735=4,"Good",N1735=5,"Excellent")</f>
        <v>Excellent</v>
      </c>
      <c r="P1735"/>
      <c r="Q1735"/>
      <c r="R1735"/>
      <c r="S1735"/>
      <c r="T1735"/>
      <c r="U1735"/>
    </row>
    <row r="1736" spans="1:21">
      <c r="A1736" s="2">
        <v>125446</v>
      </c>
      <c r="B1736" s="2" t="s">
        <v>53</v>
      </c>
      <c r="C1736" s="4">
        <v>45478</v>
      </c>
      <c r="D1736" s="17">
        <v>45478</v>
      </c>
      <c r="E1736" s="2" t="s">
        <v>37</v>
      </c>
      <c r="F1736" s="2" t="s">
        <v>25</v>
      </c>
      <c r="G1736" s="2">
        <v>32</v>
      </c>
      <c r="H1736" s="2" t="s">
        <v>66</v>
      </c>
      <c r="I1736" s="2" t="s">
        <v>27</v>
      </c>
      <c r="J1736" s="12">
        <v>15</v>
      </c>
      <c r="K1736" s="2">
        <v>55</v>
      </c>
      <c r="L1736" s="2">
        <v>1</v>
      </c>
      <c r="M1736" s="12">
        <v>55</v>
      </c>
      <c r="N1736" s="3">
        <v>3</v>
      </c>
      <c r="O1736" s="2" t="str" cm="1">
        <f t="array" ref="O1736">_xlfn.IFS(N1736=1,"Unsatisfactory",N1736=2,"Poor",N1736=3,"Average",N1736=4,"Good",N1736=5,"Excellent")</f>
        <v>Average</v>
      </c>
      <c r="P1736"/>
      <c r="Q1736"/>
      <c r="R1736"/>
      <c r="S1736"/>
      <c r="T1736"/>
      <c r="U1736"/>
    </row>
    <row r="1737" spans="1:21">
      <c r="A1737" s="2">
        <v>171264</v>
      </c>
      <c r="B1737" s="2" t="s">
        <v>53</v>
      </c>
      <c r="C1737" s="4">
        <v>45528</v>
      </c>
      <c r="D1737" s="17">
        <v>45528</v>
      </c>
      <c r="E1737" s="2" t="s">
        <v>37</v>
      </c>
      <c r="F1737" s="2" t="s">
        <v>17</v>
      </c>
      <c r="G1737" s="2">
        <v>24</v>
      </c>
      <c r="H1737" s="2" t="s">
        <v>118</v>
      </c>
      <c r="I1737" s="2" t="s">
        <v>19</v>
      </c>
      <c r="J1737" s="12">
        <v>15</v>
      </c>
      <c r="K1737" s="2">
        <v>15</v>
      </c>
      <c r="L1737" s="2">
        <v>1</v>
      </c>
      <c r="M1737" s="12">
        <v>15</v>
      </c>
      <c r="N1737" s="3">
        <v>5</v>
      </c>
      <c r="O1737" s="2" t="str" cm="1">
        <f t="array" ref="O1737">_xlfn.IFS(N1737=1,"Unsatisfactory",N1737=2,"Poor",N1737=3,"Average",N1737=4,"Good",N1737=5,"Excellent")</f>
        <v>Excellent</v>
      </c>
      <c r="P1737"/>
      <c r="Q1737"/>
      <c r="R1737"/>
      <c r="S1737"/>
      <c r="T1737"/>
      <c r="U1737"/>
    </row>
    <row r="1738" spans="1:21">
      <c r="A1738" s="2">
        <v>177955</v>
      </c>
      <c r="B1738" s="2" t="s">
        <v>50</v>
      </c>
      <c r="C1738" s="4">
        <v>45276</v>
      </c>
      <c r="D1738" s="17">
        <v>45276</v>
      </c>
      <c r="E1738" s="2" t="s">
        <v>16</v>
      </c>
      <c r="F1738" s="2" t="s">
        <v>17</v>
      </c>
      <c r="G1738" s="2">
        <v>28</v>
      </c>
      <c r="H1738" s="2" t="s">
        <v>118</v>
      </c>
      <c r="I1738" s="2" t="s">
        <v>19</v>
      </c>
      <c r="J1738" s="12">
        <v>97</v>
      </c>
      <c r="K1738" s="2">
        <v>97</v>
      </c>
      <c r="L1738" s="2">
        <v>1</v>
      </c>
      <c r="M1738" s="12">
        <v>97</v>
      </c>
      <c r="N1738" s="3">
        <v>4</v>
      </c>
      <c r="O1738" s="2" t="str" cm="1">
        <f t="array" ref="O1738">_xlfn.IFS(N1738=1,"Unsatisfactory",N1738=2,"Poor",N1738=3,"Average",N1738=4,"Good",N1738=5,"Excellent")</f>
        <v>Good</v>
      </c>
      <c r="P1738"/>
      <c r="Q1738"/>
      <c r="R1738"/>
      <c r="S1738"/>
      <c r="T1738"/>
      <c r="U1738"/>
    </row>
    <row r="1739" spans="1:21">
      <c r="A1739" s="2">
        <v>125020</v>
      </c>
      <c r="B1739" s="2" t="s">
        <v>82</v>
      </c>
      <c r="C1739" s="4">
        <v>45581</v>
      </c>
      <c r="D1739" s="17">
        <v>45581</v>
      </c>
      <c r="E1739" s="2" t="s">
        <v>37</v>
      </c>
      <c r="F1739" s="2" t="s">
        <v>17</v>
      </c>
      <c r="G1739" s="2">
        <v>23</v>
      </c>
      <c r="H1739" s="2" t="s">
        <v>62</v>
      </c>
      <c r="I1739" s="2" t="s">
        <v>19</v>
      </c>
      <c r="J1739" s="12">
        <v>20</v>
      </c>
      <c r="K1739" s="2">
        <v>20</v>
      </c>
      <c r="L1739" s="2">
        <v>1</v>
      </c>
      <c r="M1739" s="12">
        <v>20</v>
      </c>
      <c r="N1739" s="3">
        <v>4</v>
      </c>
      <c r="O1739" s="2" t="str" cm="1">
        <f t="array" ref="O1739">_xlfn.IFS(N1739=1,"Unsatisfactory",N1739=2,"Poor",N1739=3,"Average",N1739=4,"Good",N1739=5,"Excellent")</f>
        <v>Good</v>
      </c>
      <c r="P1739"/>
      <c r="Q1739"/>
      <c r="R1739"/>
      <c r="S1739"/>
      <c r="T1739"/>
      <c r="U1739"/>
    </row>
    <row r="1740" spans="1:21">
      <c r="A1740" s="2">
        <v>151198</v>
      </c>
      <c r="B1740" s="2" t="s">
        <v>36</v>
      </c>
      <c r="C1740" s="4">
        <v>45375</v>
      </c>
      <c r="D1740" s="17">
        <v>45375</v>
      </c>
      <c r="E1740" s="2" t="s">
        <v>37</v>
      </c>
      <c r="F1740" s="2" t="s">
        <v>17</v>
      </c>
      <c r="G1740" s="2">
        <v>21</v>
      </c>
      <c r="H1740" s="2" t="s">
        <v>60</v>
      </c>
      <c r="I1740" s="2" t="s">
        <v>19</v>
      </c>
      <c r="J1740" s="12">
        <v>32</v>
      </c>
      <c r="K1740" s="2">
        <v>32</v>
      </c>
      <c r="L1740" s="2">
        <v>1</v>
      </c>
      <c r="M1740" s="12">
        <v>32</v>
      </c>
      <c r="N1740" s="3">
        <v>4</v>
      </c>
      <c r="O1740" s="2" t="str" cm="1">
        <f t="array" ref="O1740">_xlfn.IFS(N1740=1,"Unsatisfactory",N1740=2,"Poor",N1740=3,"Average",N1740=4,"Good",N1740=5,"Excellent")</f>
        <v>Good</v>
      </c>
      <c r="P1740"/>
      <c r="Q1740"/>
      <c r="R1740"/>
      <c r="S1740"/>
      <c r="T1740"/>
      <c r="U1740"/>
    </row>
    <row r="1741" spans="1:21">
      <c r="A1741" s="2">
        <v>155487</v>
      </c>
      <c r="B1741" s="2" t="s">
        <v>50</v>
      </c>
      <c r="C1741" s="4">
        <v>45380</v>
      </c>
      <c r="D1741" s="17">
        <v>45380</v>
      </c>
      <c r="E1741" s="2" t="s">
        <v>16</v>
      </c>
      <c r="F1741" s="2" t="s">
        <v>17</v>
      </c>
      <c r="G1741" s="2">
        <v>33</v>
      </c>
      <c r="H1741" s="2" t="s">
        <v>118</v>
      </c>
      <c r="I1741" s="2" t="s">
        <v>19</v>
      </c>
      <c r="J1741" s="12">
        <v>97</v>
      </c>
      <c r="K1741" s="2">
        <v>97</v>
      </c>
      <c r="L1741" s="2">
        <v>3</v>
      </c>
      <c r="M1741" s="12">
        <v>291</v>
      </c>
      <c r="N1741" s="3">
        <v>1</v>
      </c>
      <c r="O1741" s="2" t="str" cm="1">
        <f t="array" ref="O1741">_xlfn.IFS(N1741=1,"Unsatisfactory",N1741=2,"Poor",N1741=3,"Average",N1741=4,"Good",N1741=5,"Excellent")</f>
        <v>Unsatisfactory</v>
      </c>
      <c r="P1741"/>
      <c r="Q1741"/>
      <c r="R1741"/>
      <c r="S1741"/>
      <c r="T1741"/>
      <c r="U1741"/>
    </row>
    <row r="1742" spans="1:21">
      <c r="A1742" s="2">
        <v>159327</v>
      </c>
      <c r="B1742" s="2" t="s">
        <v>15</v>
      </c>
      <c r="C1742" s="4">
        <v>45557</v>
      </c>
      <c r="D1742" s="17">
        <v>45557</v>
      </c>
      <c r="E1742" s="2" t="s">
        <v>16</v>
      </c>
      <c r="F1742" s="2" t="s">
        <v>17</v>
      </c>
      <c r="G1742" s="2">
        <v>18</v>
      </c>
      <c r="H1742" s="2" t="s">
        <v>46</v>
      </c>
      <c r="I1742" s="2" t="s">
        <v>19</v>
      </c>
      <c r="J1742" s="12">
        <v>100</v>
      </c>
      <c r="K1742" s="2">
        <v>100</v>
      </c>
      <c r="L1742" s="2">
        <v>1</v>
      </c>
      <c r="M1742" s="12">
        <v>100</v>
      </c>
      <c r="N1742" s="3">
        <v>4</v>
      </c>
      <c r="O1742" s="2" t="str" cm="1">
        <f t="array" ref="O1742">_xlfn.IFS(N1742=1,"Unsatisfactory",N1742=2,"Poor",N1742=3,"Average",N1742=4,"Good",N1742=5,"Excellent")</f>
        <v>Good</v>
      </c>
      <c r="P1742"/>
      <c r="Q1742"/>
      <c r="R1742"/>
      <c r="S1742"/>
      <c r="T1742"/>
      <c r="U1742"/>
    </row>
    <row r="1743" spans="1:21">
      <c r="A1743" s="2">
        <v>169318</v>
      </c>
      <c r="B1743" s="2" t="s">
        <v>42</v>
      </c>
      <c r="C1743" s="4">
        <v>45441</v>
      </c>
      <c r="D1743" s="17">
        <v>45441</v>
      </c>
      <c r="E1743" s="2" t="s">
        <v>16</v>
      </c>
      <c r="F1743" s="2" t="s">
        <v>17</v>
      </c>
      <c r="G1743" s="2">
        <v>33</v>
      </c>
      <c r="H1743" s="2" t="s">
        <v>128</v>
      </c>
      <c r="I1743" s="2" t="s">
        <v>19</v>
      </c>
      <c r="J1743" s="12">
        <v>65</v>
      </c>
      <c r="K1743" s="2">
        <v>65</v>
      </c>
      <c r="L1743" s="2">
        <v>2</v>
      </c>
      <c r="M1743" s="12">
        <v>130</v>
      </c>
      <c r="N1743" s="3">
        <v>4</v>
      </c>
      <c r="O1743" s="2" t="str" cm="1">
        <f t="array" ref="O1743">_xlfn.IFS(N1743=1,"Unsatisfactory",N1743=2,"Poor",N1743=3,"Average",N1743=4,"Good",N1743=5,"Excellent")</f>
        <v>Good</v>
      </c>
      <c r="P1743"/>
      <c r="Q1743"/>
      <c r="R1743"/>
      <c r="S1743"/>
      <c r="T1743"/>
      <c r="U1743"/>
    </row>
    <row r="1744" spans="1:21">
      <c r="A1744" s="2">
        <v>169683</v>
      </c>
      <c r="B1744" s="2" t="s">
        <v>23</v>
      </c>
      <c r="C1744" s="4">
        <v>45455</v>
      </c>
      <c r="D1744" s="17">
        <v>45455</v>
      </c>
      <c r="E1744" s="2" t="s">
        <v>24</v>
      </c>
      <c r="F1744" s="2" t="s">
        <v>17</v>
      </c>
      <c r="G1744" s="2">
        <v>19</v>
      </c>
      <c r="H1744" s="2" t="s">
        <v>74</v>
      </c>
      <c r="I1744" s="2" t="s">
        <v>27</v>
      </c>
      <c r="J1744" s="12">
        <v>9</v>
      </c>
      <c r="K1744" s="2">
        <v>34</v>
      </c>
      <c r="L1744" s="2">
        <v>1</v>
      </c>
      <c r="M1744" s="12">
        <v>34</v>
      </c>
      <c r="N1744" s="3">
        <v>1</v>
      </c>
      <c r="O1744" s="2" t="str" cm="1">
        <f t="array" ref="O1744">_xlfn.IFS(N1744=1,"Unsatisfactory",N1744=2,"Poor",N1744=3,"Average",N1744=4,"Good",N1744=5,"Excellent")</f>
        <v>Unsatisfactory</v>
      </c>
      <c r="P1744"/>
      <c r="Q1744"/>
      <c r="R1744"/>
      <c r="S1744"/>
      <c r="T1744"/>
      <c r="U1744"/>
    </row>
    <row r="1745" spans="1:21">
      <c r="A1745" s="2">
        <v>131579</v>
      </c>
      <c r="B1745" s="2" t="s">
        <v>76</v>
      </c>
      <c r="C1745" s="4">
        <v>45510</v>
      </c>
      <c r="D1745" s="17">
        <v>45510</v>
      </c>
      <c r="E1745" s="2" t="s">
        <v>37</v>
      </c>
      <c r="F1745" s="2" t="s">
        <v>17</v>
      </c>
      <c r="G1745" s="2">
        <v>18</v>
      </c>
      <c r="H1745" s="2" t="s">
        <v>34</v>
      </c>
      <c r="I1745" s="2" t="s">
        <v>27</v>
      </c>
      <c r="J1745" s="12">
        <v>45</v>
      </c>
      <c r="K1745" s="2">
        <v>145</v>
      </c>
      <c r="L1745" s="2">
        <v>2</v>
      </c>
      <c r="M1745" s="12">
        <v>290</v>
      </c>
      <c r="N1745" s="3">
        <v>4</v>
      </c>
      <c r="O1745" s="2" t="str" cm="1">
        <f t="array" ref="O1745">_xlfn.IFS(N1745=1,"Unsatisfactory",N1745=2,"Poor",N1745=3,"Average",N1745=4,"Good",N1745=5,"Excellent")</f>
        <v>Good</v>
      </c>
      <c r="P1745"/>
      <c r="Q1745"/>
      <c r="R1745"/>
      <c r="S1745"/>
      <c r="T1745"/>
      <c r="U1745"/>
    </row>
    <row r="1746" spans="1:21">
      <c r="A1746" s="2">
        <v>142818</v>
      </c>
      <c r="B1746" s="2" t="s">
        <v>53</v>
      </c>
      <c r="C1746" s="4">
        <v>45251</v>
      </c>
      <c r="D1746" s="17">
        <v>45251</v>
      </c>
      <c r="E1746" s="2" t="s">
        <v>37</v>
      </c>
      <c r="F1746" s="2" t="s">
        <v>25</v>
      </c>
      <c r="G1746" s="2">
        <v>29</v>
      </c>
      <c r="H1746" s="2" t="s">
        <v>58</v>
      </c>
      <c r="I1746" s="2" t="s">
        <v>27</v>
      </c>
      <c r="J1746" s="12">
        <v>15</v>
      </c>
      <c r="K1746" s="2">
        <v>55</v>
      </c>
      <c r="L1746" s="2">
        <v>3</v>
      </c>
      <c r="M1746" s="12">
        <v>165</v>
      </c>
      <c r="N1746" s="3">
        <v>4</v>
      </c>
      <c r="O1746" s="2" t="str" cm="1">
        <f t="array" ref="O1746">_xlfn.IFS(N1746=1,"Unsatisfactory",N1746=2,"Poor",N1746=3,"Average",N1746=4,"Good",N1746=5,"Excellent")</f>
        <v>Good</v>
      </c>
      <c r="P1746"/>
      <c r="Q1746"/>
      <c r="R1746"/>
      <c r="S1746"/>
      <c r="T1746"/>
      <c r="U1746"/>
    </row>
    <row r="1747" spans="1:21">
      <c r="A1747" s="2">
        <v>158633</v>
      </c>
      <c r="B1747" s="2" t="s">
        <v>30</v>
      </c>
      <c r="C1747" s="4">
        <v>45291</v>
      </c>
      <c r="D1747" s="17">
        <v>45291</v>
      </c>
      <c r="E1747" s="2" t="s">
        <v>24</v>
      </c>
      <c r="F1747" s="2" t="s">
        <v>17</v>
      </c>
      <c r="G1747" s="2">
        <v>26</v>
      </c>
      <c r="H1747" s="2" t="s">
        <v>58</v>
      </c>
      <c r="I1747" s="2" t="s">
        <v>27</v>
      </c>
      <c r="J1747" s="12">
        <v>10</v>
      </c>
      <c r="K1747" s="2">
        <v>50</v>
      </c>
      <c r="L1747" s="2">
        <v>1</v>
      </c>
      <c r="M1747" s="12">
        <v>50</v>
      </c>
      <c r="N1747" s="3">
        <v>5</v>
      </c>
      <c r="O1747" s="2" t="str" cm="1">
        <f t="array" ref="O1747">_xlfn.IFS(N1747=1,"Unsatisfactory",N1747=2,"Poor",N1747=3,"Average",N1747=4,"Good",N1747=5,"Excellent")</f>
        <v>Excellent</v>
      </c>
      <c r="P1747"/>
      <c r="Q1747"/>
      <c r="R1747"/>
      <c r="S1747"/>
      <c r="T1747"/>
      <c r="U1747"/>
    </row>
    <row r="1748" spans="1:21">
      <c r="A1748" s="2">
        <v>170958</v>
      </c>
      <c r="B1748" s="2" t="s">
        <v>33</v>
      </c>
      <c r="C1748" s="4">
        <v>45418</v>
      </c>
      <c r="D1748" s="17">
        <v>45418</v>
      </c>
      <c r="E1748" s="2" t="s">
        <v>16</v>
      </c>
      <c r="F1748" s="2" t="s">
        <v>17</v>
      </c>
      <c r="G1748" s="2">
        <v>31</v>
      </c>
      <c r="H1748" s="2" t="s">
        <v>131</v>
      </c>
      <c r="I1748" s="2" t="s">
        <v>27</v>
      </c>
      <c r="J1748" s="12">
        <v>118</v>
      </c>
      <c r="K1748" s="2">
        <v>188</v>
      </c>
      <c r="L1748" s="2">
        <v>1</v>
      </c>
      <c r="M1748" s="12">
        <v>188</v>
      </c>
      <c r="N1748" s="3">
        <v>5</v>
      </c>
      <c r="O1748" s="2" t="str" cm="1">
        <f t="array" ref="O1748">_xlfn.IFS(N1748=1,"Unsatisfactory",N1748=2,"Poor",N1748=3,"Average",N1748=4,"Good",N1748=5,"Excellent")</f>
        <v>Excellent</v>
      </c>
      <c r="P1748"/>
      <c r="Q1748"/>
      <c r="R1748"/>
      <c r="S1748"/>
      <c r="T1748"/>
      <c r="U1748"/>
    </row>
    <row r="1749" spans="1:21">
      <c r="A1749" s="2">
        <v>124701</v>
      </c>
      <c r="B1749" s="2" t="s">
        <v>53</v>
      </c>
      <c r="C1749" s="4">
        <v>45493</v>
      </c>
      <c r="D1749" s="17">
        <v>45493</v>
      </c>
      <c r="E1749" s="2" t="s">
        <v>37</v>
      </c>
      <c r="F1749" s="2" t="s">
        <v>17</v>
      </c>
      <c r="G1749" s="2">
        <v>27</v>
      </c>
      <c r="H1749" s="2" t="s">
        <v>130</v>
      </c>
      <c r="I1749" s="2" t="s">
        <v>19</v>
      </c>
      <c r="J1749" s="12">
        <v>15</v>
      </c>
      <c r="K1749" s="2">
        <v>15</v>
      </c>
      <c r="L1749" s="2">
        <v>1</v>
      </c>
      <c r="M1749" s="12">
        <v>15</v>
      </c>
      <c r="N1749" s="3">
        <v>1</v>
      </c>
      <c r="O1749" s="2" t="str" cm="1">
        <f t="array" ref="O1749">_xlfn.IFS(N1749=1,"Unsatisfactory",N1749=2,"Poor",N1749=3,"Average",N1749=4,"Good",N1749=5,"Excellent")</f>
        <v>Unsatisfactory</v>
      </c>
      <c r="P1749"/>
      <c r="Q1749"/>
      <c r="R1749"/>
      <c r="S1749"/>
      <c r="T1749"/>
      <c r="U1749"/>
    </row>
    <row r="1750" spans="1:21">
      <c r="A1750" s="2">
        <v>177947</v>
      </c>
      <c r="B1750" s="2" t="s">
        <v>36</v>
      </c>
      <c r="C1750" s="4">
        <v>45300</v>
      </c>
      <c r="D1750" s="17">
        <v>45300</v>
      </c>
      <c r="E1750" s="2" t="s">
        <v>37</v>
      </c>
      <c r="F1750" s="2" t="s">
        <v>25</v>
      </c>
      <c r="G1750" s="2">
        <v>20</v>
      </c>
      <c r="H1750" s="2" t="s">
        <v>74</v>
      </c>
      <c r="I1750" s="2" t="s">
        <v>27</v>
      </c>
      <c r="J1750" s="12">
        <v>32</v>
      </c>
      <c r="K1750" s="2">
        <v>57</v>
      </c>
      <c r="L1750" s="2">
        <v>1</v>
      </c>
      <c r="M1750" s="12">
        <v>57</v>
      </c>
      <c r="N1750" s="3">
        <v>3</v>
      </c>
      <c r="O1750" s="2" t="str" cm="1">
        <f t="array" ref="O1750">_xlfn.IFS(N1750=1,"Unsatisfactory",N1750=2,"Poor",N1750=3,"Average",N1750=4,"Good",N1750=5,"Excellent")</f>
        <v>Average</v>
      </c>
      <c r="P1750"/>
      <c r="Q1750"/>
      <c r="R1750"/>
      <c r="S1750"/>
      <c r="T1750"/>
      <c r="U1750"/>
    </row>
    <row r="1751" spans="1:21">
      <c r="A1751" s="2">
        <v>197437</v>
      </c>
      <c r="B1751" s="2" t="s">
        <v>53</v>
      </c>
      <c r="C1751" s="4">
        <v>45402</v>
      </c>
      <c r="D1751" s="17">
        <v>45402</v>
      </c>
      <c r="E1751" s="2" t="s">
        <v>37</v>
      </c>
      <c r="F1751" s="2" t="s">
        <v>17</v>
      </c>
      <c r="G1751" s="2">
        <v>25</v>
      </c>
      <c r="H1751" s="2" t="s">
        <v>38</v>
      </c>
      <c r="I1751" s="2" t="s">
        <v>19</v>
      </c>
      <c r="J1751" s="12">
        <v>15</v>
      </c>
      <c r="K1751" s="2">
        <v>15</v>
      </c>
      <c r="L1751" s="2">
        <v>1</v>
      </c>
      <c r="M1751" s="12">
        <v>15</v>
      </c>
      <c r="N1751" s="3">
        <v>4</v>
      </c>
      <c r="O1751" s="2" t="str" cm="1">
        <f t="array" ref="O1751">_xlfn.IFS(N1751=1,"Unsatisfactory",N1751=2,"Poor",N1751=3,"Average",N1751=4,"Good",N1751=5,"Excellent")</f>
        <v>Good</v>
      </c>
      <c r="P1751"/>
      <c r="Q1751"/>
      <c r="R1751"/>
      <c r="S1751"/>
      <c r="T1751"/>
      <c r="U1751"/>
    </row>
    <row r="1752" spans="1:21">
      <c r="A1752" s="2">
        <v>194083</v>
      </c>
      <c r="B1752" s="2" t="s">
        <v>15</v>
      </c>
      <c r="C1752" s="4">
        <v>45512</v>
      </c>
      <c r="D1752" s="17">
        <v>45512</v>
      </c>
      <c r="E1752" s="2" t="s">
        <v>16</v>
      </c>
      <c r="F1752" s="2" t="s">
        <v>17</v>
      </c>
      <c r="G1752" s="2">
        <v>22</v>
      </c>
      <c r="H1752" s="2" t="s">
        <v>51</v>
      </c>
      <c r="I1752" s="2" t="s">
        <v>27</v>
      </c>
      <c r="J1752" s="12">
        <v>100</v>
      </c>
      <c r="K1752" s="2">
        <v>150</v>
      </c>
      <c r="L1752" s="2">
        <v>1</v>
      </c>
      <c r="M1752" s="12">
        <v>150</v>
      </c>
      <c r="N1752" s="3">
        <v>1</v>
      </c>
      <c r="O1752" s="2" t="str" cm="1">
        <f t="array" ref="O1752">_xlfn.IFS(N1752=1,"Unsatisfactory",N1752=2,"Poor",N1752=3,"Average",N1752=4,"Good",N1752=5,"Excellent")</f>
        <v>Unsatisfactory</v>
      </c>
      <c r="P1752"/>
      <c r="Q1752"/>
      <c r="R1752"/>
      <c r="S1752"/>
      <c r="T1752"/>
      <c r="U1752"/>
    </row>
    <row r="1753" spans="1:21">
      <c r="A1753" s="2">
        <v>159011</v>
      </c>
      <c r="B1753" s="2" t="s">
        <v>82</v>
      </c>
      <c r="C1753" s="4">
        <v>45375</v>
      </c>
      <c r="D1753" s="17">
        <v>45375</v>
      </c>
      <c r="E1753" s="2" t="s">
        <v>37</v>
      </c>
      <c r="F1753" s="2" t="s">
        <v>17</v>
      </c>
      <c r="G1753" s="2">
        <v>35</v>
      </c>
      <c r="H1753" s="2" t="s">
        <v>46</v>
      </c>
      <c r="I1753" s="2" t="s">
        <v>19</v>
      </c>
      <c r="J1753" s="12">
        <v>20</v>
      </c>
      <c r="K1753" s="2">
        <v>20</v>
      </c>
      <c r="L1753" s="2">
        <v>1</v>
      </c>
      <c r="M1753" s="12">
        <v>20</v>
      </c>
      <c r="N1753" s="3">
        <v>5</v>
      </c>
      <c r="O1753" s="2" t="str" cm="1">
        <f t="array" ref="O1753">_xlfn.IFS(N1753=1,"Unsatisfactory",N1753=2,"Poor",N1753=3,"Average",N1753=4,"Good",N1753=5,"Excellent")</f>
        <v>Excellent</v>
      </c>
      <c r="P1753"/>
      <c r="Q1753"/>
      <c r="R1753"/>
      <c r="S1753"/>
      <c r="T1753"/>
      <c r="U1753"/>
    </row>
    <row r="1754" spans="1:21">
      <c r="A1754" s="2">
        <v>146974</v>
      </c>
      <c r="B1754" s="2" t="s">
        <v>42</v>
      </c>
      <c r="C1754" s="4">
        <v>45265</v>
      </c>
      <c r="D1754" s="17">
        <v>45265</v>
      </c>
      <c r="E1754" s="2" t="s">
        <v>16</v>
      </c>
      <c r="F1754" s="2" t="s">
        <v>17</v>
      </c>
      <c r="G1754" s="2">
        <v>26</v>
      </c>
      <c r="H1754" s="2" t="s">
        <v>26</v>
      </c>
      <c r="I1754" s="2" t="s">
        <v>27</v>
      </c>
      <c r="J1754" s="12">
        <v>65</v>
      </c>
      <c r="K1754" s="2">
        <v>105</v>
      </c>
      <c r="L1754" s="2">
        <v>1</v>
      </c>
      <c r="M1754" s="12">
        <v>105</v>
      </c>
      <c r="N1754" s="3">
        <v>1</v>
      </c>
      <c r="O1754" s="2" t="str" cm="1">
        <f t="array" ref="O1754">_xlfn.IFS(N1754=1,"Unsatisfactory",N1754=2,"Poor",N1754=3,"Average",N1754=4,"Good",N1754=5,"Excellent")</f>
        <v>Unsatisfactory</v>
      </c>
      <c r="P1754"/>
      <c r="Q1754"/>
      <c r="R1754"/>
      <c r="S1754"/>
      <c r="T1754"/>
      <c r="U1754"/>
    </row>
    <row r="1755" spans="1:21">
      <c r="A1755" s="2">
        <v>198146</v>
      </c>
      <c r="B1755" s="2" t="s">
        <v>50</v>
      </c>
      <c r="C1755" s="4">
        <v>45303</v>
      </c>
      <c r="D1755" s="17">
        <v>45303</v>
      </c>
      <c r="E1755" s="2" t="s">
        <v>16</v>
      </c>
      <c r="F1755" s="2" t="s">
        <v>25</v>
      </c>
      <c r="G1755" s="2">
        <v>34</v>
      </c>
      <c r="H1755" s="2" t="s">
        <v>69</v>
      </c>
      <c r="I1755" s="2" t="s">
        <v>19</v>
      </c>
      <c r="J1755" s="12">
        <v>97</v>
      </c>
      <c r="K1755" s="2">
        <v>97</v>
      </c>
      <c r="L1755" s="2">
        <v>2</v>
      </c>
      <c r="M1755" s="12">
        <v>194</v>
      </c>
      <c r="N1755" s="3">
        <v>2</v>
      </c>
      <c r="O1755" s="2" t="str" cm="1">
        <f t="array" ref="O1755">_xlfn.IFS(N1755=1,"Unsatisfactory",N1755=2,"Poor",N1755=3,"Average",N1755=4,"Good",N1755=5,"Excellent")</f>
        <v>Poor</v>
      </c>
      <c r="P1755"/>
      <c r="Q1755"/>
      <c r="R1755"/>
      <c r="S1755"/>
      <c r="T1755"/>
      <c r="U1755"/>
    </row>
    <row r="1756" spans="1:21">
      <c r="A1756" s="2">
        <v>170783</v>
      </c>
      <c r="B1756" s="2" t="s">
        <v>50</v>
      </c>
      <c r="C1756" s="4">
        <v>45470</v>
      </c>
      <c r="D1756" s="17">
        <v>45470</v>
      </c>
      <c r="E1756" s="2" t="s">
        <v>16</v>
      </c>
      <c r="F1756" s="2" t="s">
        <v>17</v>
      </c>
      <c r="G1756" s="2">
        <v>29</v>
      </c>
      <c r="H1756" s="2" t="s">
        <v>80</v>
      </c>
      <c r="I1756" s="2" t="s">
        <v>27</v>
      </c>
      <c r="J1756" s="12">
        <v>97</v>
      </c>
      <c r="K1756" s="2">
        <v>137</v>
      </c>
      <c r="L1756" s="2">
        <v>1</v>
      </c>
      <c r="M1756" s="12">
        <v>137</v>
      </c>
      <c r="N1756" s="3">
        <v>5</v>
      </c>
      <c r="O1756" s="2" t="str" cm="1">
        <f t="array" ref="O1756">_xlfn.IFS(N1756=1,"Unsatisfactory",N1756=2,"Poor",N1756=3,"Average",N1756=4,"Good",N1756=5,"Excellent")</f>
        <v>Excellent</v>
      </c>
      <c r="P1756"/>
      <c r="Q1756"/>
      <c r="R1756"/>
      <c r="S1756"/>
      <c r="T1756"/>
      <c r="U1756"/>
    </row>
    <row r="1757" spans="1:21">
      <c r="A1757" s="2">
        <v>152272</v>
      </c>
      <c r="B1757" s="2" t="s">
        <v>30</v>
      </c>
      <c r="C1757" s="4">
        <v>45317</v>
      </c>
      <c r="D1757" s="17">
        <v>45317</v>
      </c>
      <c r="E1757" s="2" t="s">
        <v>24</v>
      </c>
      <c r="F1757" s="2" t="s">
        <v>17</v>
      </c>
      <c r="G1757" s="2">
        <v>31</v>
      </c>
      <c r="H1757" s="2" t="s">
        <v>44</v>
      </c>
      <c r="I1757" s="2" t="s">
        <v>27</v>
      </c>
      <c r="J1757" s="12">
        <v>10</v>
      </c>
      <c r="K1757" s="2">
        <v>35</v>
      </c>
      <c r="L1757" s="2">
        <v>4</v>
      </c>
      <c r="M1757" s="12">
        <v>140</v>
      </c>
      <c r="N1757" s="3">
        <v>2</v>
      </c>
      <c r="O1757" s="2" t="str" cm="1">
        <f t="array" ref="O1757">_xlfn.IFS(N1757=1,"Unsatisfactory",N1757=2,"Poor",N1757=3,"Average",N1757=4,"Good",N1757=5,"Excellent")</f>
        <v>Poor</v>
      </c>
      <c r="P1757"/>
      <c r="Q1757"/>
      <c r="R1757"/>
      <c r="S1757"/>
      <c r="T1757"/>
      <c r="U1757"/>
    </row>
    <row r="1758" spans="1:21">
      <c r="A1758" s="2">
        <v>122475</v>
      </c>
      <c r="B1758" s="2" t="s">
        <v>48</v>
      </c>
      <c r="C1758" s="4">
        <v>45502</v>
      </c>
      <c r="D1758" s="17">
        <v>45502</v>
      </c>
      <c r="E1758" s="2" t="s">
        <v>16</v>
      </c>
      <c r="F1758" s="2" t="s">
        <v>25</v>
      </c>
      <c r="G1758" s="2">
        <v>20</v>
      </c>
      <c r="H1758" s="2" t="s">
        <v>131</v>
      </c>
      <c r="I1758" s="2" t="s">
        <v>27</v>
      </c>
      <c r="J1758" s="12">
        <v>130</v>
      </c>
      <c r="K1758" s="2">
        <v>200</v>
      </c>
      <c r="L1758" s="2">
        <v>1</v>
      </c>
      <c r="M1758" s="12">
        <v>200</v>
      </c>
      <c r="N1758" s="3">
        <v>5</v>
      </c>
      <c r="O1758" s="2" t="str" cm="1">
        <f t="array" ref="O1758">_xlfn.IFS(N1758=1,"Unsatisfactory",N1758=2,"Poor",N1758=3,"Average",N1758=4,"Good",N1758=5,"Excellent")</f>
        <v>Excellent</v>
      </c>
      <c r="P1758"/>
      <c r="Q1758"/>
      <c r="R1758"/>
      <c r="S1758"/>
      <c r="T1758"/>
      <c r="U1758"/>
    </row>
    <row r="1759" spans="1:21">
      <c r="A1759" s="2">
        <v>120467</v>
      </c>
      <c r="B1759" s="2" t="s">
        <v>42</v>
      </c>
      <c r="C1759" s="4">
        <v>45430</v>
      </c>
      <c r="D1759" s="17">
        <v>45430</v>
      </c>
      <c r="E1759" s="2" t="s">
        <v>16</v>
      </c>
      <c r="F1759" s="2" t="s">
        <v>25</v>
      </c>
      <c r="G1759" s="2">
        <v>20</v>
      </c>
      <c r="H1759" s="2" t="s">
        <v>29</v>
      </c>
      <c r="I1759" s="2" t="s">
        <v>19</v>
      </c>
      <c r="J1759" s="12">
        <v>65</v>
      </c>
      <c r="K1759" s="2">
        <v>65</v>
      </c>
      <c r="L1759" s="2">
        <v>2</v>
      </c>
      <c r="M1759" s="12">
        <v>130</v>
      </c>
      <c r="N1759" s="3">
        <v>2</v>
      </c>
      <c r="O1759" s="2" t="str" cm="1">
        <f t="array" ref="O1759">_xlfn.IFS(N1759=1,"Unsatisfactory",N1759=2,"Poor",N1759=3,"Average",N1759=4,"Good",N1759=5,"Excellent")</f>
        <v>Poor</v>
      </c>
      <c r="P1759"/>
      <c r="Q1759"/>
      <c r="R1759"/>
      <c r="S1759"/>
      <c r="T1759"/>
      <c r="U1759"/>
    </row>
    <row r="1760" spans="1:21">
      <c r="A1760" s="2">
        <v>173861</v>
      </c>
      <c r="B1760" s="2" t="s">
        <v>30</v>
      </c>
      <c r="C1760" s="4">
        <v>45397</v>
      </c>
      <c r="D1760" s="17">
        <v>45397</v>
      </c>
      <c r="E1760" s="2" t="s">
        <v>24</v>
      </c>
      <c r="F1760" s="2" t="s">
        <v>17</v>
      </c>
      <c r="G1760" s="2">
        <v>33</v>
      </c>
      <c r="H1760" s="2" t="s">
        <v>38</v>
      </c>
      <c r="I1760" s="2" t="s">
        <v>19</v>
      </c>
      <c r="J1760" s="12">
        <v>10</v>
      </c>
      <c r="K1760" s="2">
        <v>10</v>
      </c>
      <c r="L1760" s="2">
        <v>2</v>
      </c>
      <c r="M1760" s="12">
        <v>20</v>
      </c>
      <c r="N1760" s="3">
        <v>5</v>
      </c>
      <c r="O1760" s="2" t="str" cm="1">
        <f t="array" ref="O1760">_xlfn.IFS(N1760=1,"Unsatisfactory",N1760=2,"Poor",N1760=3,"Average",N1760=4,"Good",N1760=5,"Excellent")</f>
        <v>Excellent</v>
      </c>
      <c r="P1760"/>
      <c r="Q1760"/>
      <c r="R1760"/>
      <c r="S1760"/>
      <c r="T1760"/>
      <c r="U1760"/>
    </row>
    <row r="1761" spans="1:21">
      <c r="A1761" s="2">
        <v>194035</v>
      </c>
      <c r="B1761" s="2" t="s">
        <v>42</v>
      </c>
      <c r="C1761" s="4">
        <v>45470</v>
      </c>
      <c r="D1761" s="17">
        <v>45470</v>
      </c>
      <c r="E1761" s="2" t="s">
        <v>16</v>
      </c>
      <c r="F1761" s="2" t="s">
        <v>17</v>
      </c>
      <c r="G1761" s="2">
        <v>21</v>
      </c>
      <c r="H1761" s="2" t="s">
        <v>34</v>
      </c>
      <c r="I1761" s="2" t="s">
        <v>27</v>
      </c>
      <c r="J1761" s="12">
        <v>65</v>
      </c>
      <c r="K1761" s="2">
        <v>165</v>
      </c>
      <c r="L1761" s="2">
        <v>1</v>
      </c>
      <c r="M1761" s="12">
        <v>165</v>
      </c>
      <c r="N1761" s="3">
        <v>4</v>
      </c>
      <c r="O1761" s="2" t="str" cm="1">
        <f t="array" ref="O1761">_xlfn.IFS(N1761=1,"Unsatisfactory",N1761=2,"Poor",N1761=3,"Average",N1761=4,"Good",N1761=5,"Excellent")</f>
        <v>Good</v>
      </c>
      <c r="P1761"/>
      <c r="Q1761"/>
      <c r="R1761"/>
      <c r="S1761"/>
      <c r="T1761"/>
      <c r="U1761"/>
    </row>
    <row r="1762" spans="1:21">
      <c r="A1762" s="2">
        <v>187286</v>
      </c>
      <c r="B1762" s="2" t="s">
        <v>30</v>
      </c>
      <c r="C1762" s="4">
        <v>45339</v>
      </c>
      <c r="D1762" s="17">
        <v>45339</v>
      </c>
      <c r="E1762" s="2" t="s">
        <v>24</v>
      </c>
      <c r="F1762" s="2" t="s">
        <v>25</v>
      </c>
      <c r="G1762" s="2">
        <v>23</v>
      </c>
      <c r="H1762" s="2" t="s">
        <v>60</v>
      </c>
      <c r="I1762" s="2" t="s">
        <v>19</v>
      </c>
      <c r="J1762" s="12">
        <v>10</v>
      </c>
      <c r="K1762" s="2">
        <v>10</v>
      </c>
      <c r="L1762" s="2">
        <v>1</v>
      </c>
      <c r="M1762" s="12">
        <v>10</v>
      </c>
      <c r="N1762" s="3">
        <v>3</v>
      </c>
      <c r="O1762" s="2" t="str" cm="1">
        <f t="array" ref="O1762">_xlfn.IFS(N1762=1,"Unsatisfactory",N1762=2,"Poor",N1762=3,"Average",N1762=4,"Good",N1762=5,"Excellent")</f>
        <v>Average</v>
      </c>
      <c r="P1762"/>
      <c r="Q1762"/>
      <c r="R1762"/>
      <c r="S1762"/>
      <c r="T1762"/>
      <c r="U1762"/>
    </row>
    <row r="1763" spans="1:21">
      <c r="A1763" s="2">
        <v>150593</v>
      </c>
      <c r="B1763" s="2" t="s">
        <v>15</v>
      </c>
      <c r="C1763" s="4">
        <v>45345</v>
      </c>
      <c r="D1763" s="17">
        <v>45345</v>
      </c>
      <c r="E1763" s="2" t="s">
        <v>16</v>
      </c>
      <c r="F1763" s="2" t="s">
        <v>17</v>
      </c>
      <c r="G1763" s="2">
        <v>33</v>
      </c>
      <c r="H1763" s="2" t="s">
        <v>131</v>
      </c>
      <c r="I1763" s="2" t="s">
        <v>27</v>
      </c>
      <c r="J1763" s="12">
        <v>100</v>
      </c>
      <c r="K1763" s="2">
        <v>170</v>
      </c>
      <c r="L1763" s="2">
        <v>1</v>
      </c>
      <c r="M1763" s="12">
        <v>170</v>
      </c>
      <c r="N1763" s="3">
        <v>4</v>
      </c>
      <c r="O1763" s="2" t="str" cm="1">
        <f t="array" ref="O1763">_xlfn.IFS(N1763=1,"Unsatisfactory",N1763=2,"Poor",N1763=3,"Average",N1763=4,"Good",N1763=5,"Excellent")</f>
        <v>Good</v>
      </c>
      <c r="P1763"/>
      <c r="Q1763"/>
      <c r="R1763"/>
      <c r="S1763"/>
      <c r="T1763"/>
      <c r="U1763"/>
    </row>
    <row r="1764" spans="1:21">
      <c r="A1764" s="2">
        <v>122285</v>
      </c>
      <c r="B1764" s="2" t="s">
        <v>42</v>
      </c>
      <c r="C1764" s="4">
        <v>45361</v>
      </c>
      <c r="D1764" s="17">
        <v>45361</v>
      </c>
      <c r="E1764" s="2" t="s">
        <v>16</v>
      </c>
      <c r="F1764" s="2" t="s">
        <v>17</v>
      </c>
      <c r="G1764" s="2">
        <v>24</v>
      </c>
      <c r="H1764" s="2" t="s">
        <v>118</v>
      </c>
      <c r="I1764" s="2" t="s">
        <v>19</v>
      </c>
      <c r="J1764" s="12">
        <v>65</v>
      </c>
      <c r="K1764" s="2">
        <v>65</v>
      </c>
      <c r="L1764" s="2">
        <v>1</v>
      </c>
      <c r="M1764" s="12">
        <v>65</v>
      </c>
      <c r="N1764" s="3">
        <v>5</v>
      </c>
      <c r="O1764" s="2" t="str" cm="1">
        <f t="array" ref="O1764">_xlfn.IFS(N1764=1,"Unsatisfactory",N1764=2,"Poor",N1764=3,"Average",N1764=4,"Good",N1764=5,"Excellent")</f>
        <v>Excellent</v>
      </c>
      <c r="P1764"/>
      <c r="Q1764"/>
      <c r="R1764"/>
      <c r="S1764"/>
      <c r="T1764"/>
      <c r="U1764"/>
    </row>
    <row r="1765" spans="1:21">
      <c r="A1765" s="2">
        <v>148440</v>
      </c>
      <c r="B1765" s="2" t="s">
        <v>53</v>
      </c>
      <c r="C1765" s="4">
        <v>45513</v>
      </c>
      <c r="D1765" s="17">
        <v>45513</v>
      </c>
      <c r="E1765" s="2" t="s">
        <v>37</v>
      </c>
      <c r="F1765" s="2" t="s">
        <v>17</v>
      </c>
      <c r="G1765" s="2">
        <v>22</v>
      </c>
      <c r="H1765" s="2" t="s">
        <v>56</v>
      </c>
      <c r="I1765" s="2" t="s">
        <v>19</v>
      </c>
      <c r="J1765" s="12">
        <v>15</v>
      </c>
      <c r="K1765" s="2">
        <v>15</v>
      </c>
      <c r="L1765" s="2">
        <v>1</v>
      </c>
      <c r="M1765" s="12">
        <v>15</v>
      </c>
      <c r="N1765" s="3">
        <v>2</v>
      </c>
      <c r="O1765" s="2" t="str" cm="1">
        <f t="array" ref="O1765">_xlfn.IFS(N1765=1,"Unsatisfactory",N1765=2,"Poor",N1765=3,"Average",N1765=4,"Good",N1765=5,"Excellent")</f>
        <v>Poor</v>
      </c>
      <c r="P1765"/>
      <c r="Q1765"/>
      <c r="R1765"/>
      <c r="S1765"/>
      <c r="T1765"/>
      <c r="U1765"/>
    </row>
    <row r="1766" spans="1:21">
      <c r="A1766" s="2">
        <v>128922</v>
      </c>
      <c r="B1766" s="2" t="s">
        <v>23</v>
      </c>
      <c r="C1766" s="4">
        <v>45480</v>
      </c>
      <c r="D1766" s="17">
        <v>45480</v>
      </c>
      <c r="E1766" s="2" t="s">
        <v>24</v>
      </c>
      <c r="F1766" s="2" t="s">
        <v>25</v>
      </c>
      <c r="G1766" s="2">
        <v>33</v>
      </c>
      <c r="H1766" s="2" t="s">
        <v>118</v>
      </c>
      <c r="I1766" s="2" t="s">
        <v>19</v>
      </c>
      <c r="J1766" s="12">
        <v>9</v>
      </c>
      <c r="K1766" s="2">
        <v>9</v>
      </c>
      <c r="L1766" s="2">
        <v>1</v>
      </c>
      <c r="M1766" s="12">
        <v>9</v>
      </c>
      <c r="N1766" s="3">
        <v>2</v>
      </c>
      <c r="O1766" s="2" t="str" cm="1">
        <f t="array" ref="O1766">_xlfn.IFS(N1766=1,"Unsatisfactory",N1766=2,"Poor",N1766=3,"Average",N1766=4,"Good",N1766=5,"Excellent")</f>
        <v>Poor</v>
      </c>
      <c r="P1766"/>
      <c r="Q1766"/>
      <c r="R1766"/>
      <c r="S1766"/>
      <c r="T1766"/>
      <c r="U1766"/>
    </row>
    <row r="1767" spans="1:21">
      <c r="A1767" s="2">
        <v>182487</v>
      </c>
      <c r="B1767" s="2" t="s">
        <v>76</v>
      </c>
      <c r="C1767" s="4">
        <v>45472</v>
      </c>
      <c r="D1767" s="17">
        <v>45472</v>
      </c>
      <c r="E1767" s="2" t="s">
        <v>37</v>
      </c>
      <c r="F1767" s="2" t="s">
        <v>17</v>
      </c>
      <c r="G1767" s="2">
        <v>30</v>
      </c>
      <c r="H1767" s="2" t="s">
        <v>118</v>
      </c>
      <c r="I1767" s="2" t="s">
        <v>19</v>
      </c>
      <c r="J1767" s="12">
        <v>45</v>
      </c>
      <c r="K1767" s="2">
        <v>45</v>
      </c>
      <c r="L1767" s="2">
        <v>1</v>
      </c>
      <c r="M1767" s="12">
        <v>45</v>
      </c>
      <c r="N1767" s="3">
        <v>2</v>
      </c>
      <c r="O1767" s="2" t="str" cm="1">
        <f t="array" ref="O1767">_xlfn.IFS(N1767=1,"Unsatisfactory",N1767=2,"Poor",N1767=3,"Average",N1767=4,"Good",N1767=5,"Excellent")</f>
        <v>Poor</v>
      </c>
      <c r="P1767"/>
      <c r="Q1767"/>
      <c r="R1767"/>
      <c r="S1767"/>
      <c r="T1767"/>
      <c r="U1767"/>
    </row>
    <row r="1768" spans="1:21">
      <c r="A1768" s="2">
        <v>150372</v>
      </c>
      <c r="B1768" s="2" t="s">
        <v>15</v>
      </c>
      <c r="C1768" s="4">
        <v>45255</v>
      </c>
      <c r="D1768" s="17">
        <v>45255</v>
      </c>
      <c r="E1768" s="2" t="s">
        <v>16</v>
      </c>
      <c r="F1768" s="2" t="s">
        <v>17</v>
      </c>
      <c r="G1768" s="2">
        <v>28</v>
      </c>
      <c r="H1768" s="2" t="s">
        <v>56</v>
      </c>
      <c r="I1768" s="2" t="s">
        <v>19</v>
      </c>
      <c r="J1768" s="12">
        <v>100</v>
      </c>
      <c r="K1768" s="2">
        <v>100</v>
      </c>
      <c r="L1768" s="2">
        <v>3</v>
      </c>
      <c r="M1768" s="12">
        <v>300</v>
      </c>
      <c r="N1768" s="3">
        <v>4</v>
      </c>
      <c r="O1768" s="2" t="str" cm="1">
        <f t="array" ref="O1768">_xlfn.IFS(N1768=1,"Unsatisfactory",N1768=2,"Poor",N1768=3,"Average",N1768=4,"Good",N1768=5,"Excellent")</f>
        <v>Good</v>
      </c>
      <c r="P1768"/>
      <c r="Q1768"/>
      <c r="R1768"/>
      <c r="S1768"/>
      <c r="T1768"/>
      <c r="U1768"/>
    </row>
    <row r="1769" spans="1:21">
      <c r="A1769" s="2">
        <v>148147</v>
      </c>
      <c r="B1769" s="2" t="s">
        <v>53</v>
      </c>
      <c r="C1769" s="4">
        <v>45293</v>
      </c>
      <c r="D1769" s="17">
        <v>45293</v>
      </c>
      <c r="E1769" s="2" t="s">
        <v>37</v>
      </c>
      <c r="F1769" s="2" t="s">
        <v>17</v>
      </c>
      <c r="G1769" s="2">
        <v>31</v>
      </c>
      <c r="H1769" s="2" t="s">
        <v>38</v>
      </c>
      <c r="I1769" s="2" t="s">
        <v>19</v>
      </c>
      <c r="J1769" s="12">
        <v>15</v>
      </c>
      <c r="K1769" s="2">
        <v>15</v>
      </c>
      <c r="L1769" s="2">
        <v>1</v>
      </c>
      <c r="M1769" s="12">
        <v>15</v>
      </c>
      <c r="N1769" s="3">
        <v>4</v>
      </c>
      <c r="O1769" s="2" t="str" cm="1">
        <f t="array" ref="O1769">_xlfn.IFS(N1769=1,"Unsatisfactory",N1769=2,"Poor",N1769=3,"Average",N1769=4,"Good",N1769=5,"Excellent")</f>
        <v>Good</v>
      </c>
      <c r="P1769"/>
      <c r="Q1769"/>
      <c r="R1769"/>
      <c r="S1769"/>
      <c r="T1769"/>
      <c r="U1769"/>
    </row>
    <row r="1770" spans="1:21">
      <c r="A1770" s="2">
        <v>142966</v>
      </c>
      <c r="B1770" s="2" t="s">
        <v>30</v>
      </c>
      <c r="C1770" s="4">
        <v>45538</v>
      </c>
      <c r="D1770" s="17">
        <v>45538</v>
      </c>
      <c r="E1770" s="2" t="s">
        <v>24</v>
      </c>
      <c r="F1770" s="2" t="s">
        <v>17</v>
      </c>
      <c r="G1770" s="2">
        <v>25</v>
      </c>
      <c r="H1770" s="2" t="s">
        <v>58</v>
      </c>
      <c r="I1770" s="2" t="s">
        <v>27</v>
      </c>
      <c r="J1770" s="12">
        <v>10</v>
      </c>
      <c r="K1770" s="2">
        <v>50</v>
      </c>
      <c r="L1770" s="2">
        <v>1</v>
      </c>
      <c r="M1770" s="12">
        <v>50</v>
      </c>
      <c r="N1770" s="3">
        <v>2</v>
      </c>
      <c r="O1770" s="2" t="str" cm="1">
        <f t="array" ref="O1770">_xlfn.IFS(N1770=1,"Unsatisfactory",N1770=2,"Poor",N1770=3,"Average",N1770=4,"Good",N1770=5,"Excellent")</f>
        <v>Poor</v>
      </c>
      <c r="P1770"/>
      <c r="Q1770"/>
      <c r="R1770"/>
      <c r="S1770"/>
      <c r="T1770"/>
      <c r="U1770"/>
    </row>
    <row r="1771" spans="1:21">
      <c r="A1771" s="2">
        <v>160576</v>
      </c>
      <c r="B1771" s="2" t="s">
        <v>42</v>
      </c>
      <c r="C1771" s="4">
        <v>45414</v>
      </c>
      <c r="D1771" s="17">
        <v>45414</v>
      </c>
      <c r="E1771" s="2" t="s">
        <v>16</v>
      </c>
      <c r="F1771" s="2" t="s">
        <v>25</v>
      </c>
      <c r="G1771" s="2">
        <v>27</v>
      </c>
      <c r="H1771" s="2" t="s">
        <v>29</v>
      </c>
      <c r="I1771" s="2" t="s">
        <v>19</v>
      </c>
      <c r="J1771" s="12">
        <v>65</v>
      </c>
      <c r="K1771" s="2">
        <v>65</v>
      </c>
      <c r="L1771" s="2">
        <v>1</v>
      </c>
      <c r="M1771" s="12">
        <v>65</v>
      </c>
      <c r="N1771" s="3">
        <v>1</v>
      </c>
      <c r="O1771" s="2" t="str" cm="1">
        <f t="array" ref="O1771">_xlfn.IFS(N1771=1,"Unsatisfactory",N1771=2,"Poor",N1771=3,"Average",N1771=4,"Good",N1771=5,"Excellent")</f>
        <v>Unsatisfactory</v>
      </c>
      <c r="P1771"/>
      <c r="Q1771"/>
      <c r="R1771"/>
      <c r="S1771"/>
      <c r="T1771"/>
      <c r="U1771"/>
    </row>
    <row r="1772" spans="1:21">
      <c r="A1772" s="2">
        <v>186672</v>
      </c>
      <c r="B1772" s="2" t="s">
        <v>42</v>
      </c>
      <c r="C1772" s="4">
        <v>45314</v>
      </c>
      <c r="D1772" s="17">
        <v>45314</v>
      </c>
      <c r="E1772" s="2" t="s">
        <v>16</v>
      </c>
      <c r="F1772" s="2" t="s">
        <v>17</v>
      </c>
      <c r="G1772" s="2">
        <v>25</v>
      </c>
      <c r="H1772" s="2" t="s">
        <v>128</v>
      </c>
      <c r="I1772" s="2" t="s">
        <v>19</v>
      </c>
      <c r="J1772" s="12">
        <v>65</v>
      </c>
      <c r="K1772" s="2">
        <v>65</v>
      </c>
      <c r="L1772" s="2">
        <v>1</v>
      </c>
      <c r="M1772" s="12">
        <v>65</v>
      </c>
      <c r="N1772" s="3">
        <v>5</v>
      </c>
      <c r="O1772" s="2" t="str" cm="1">
        <f t="array" ref="O1772">_xlfn.IFS(N1772=1,"Unsatisfactory",N1772=2,"Poor",N1772=3,"Average",N1772=4,"Good",N1772=5,"Excellent")</f>
        <v>Excellent</v>
      </c>
      <c r="P1772"/>
      <c r="Q1772"/>
      <c r="R1772"/>
      <c r="S1772"/>
      <c r="T1772"/>
      <c r="U1772"/>
    </row>
    <row r="1773" spans="1:21">
      <c r="A1773" s="2">
        <v>162587</v>
      </c>
      <c r="B1773" s="2" t="s">
        <v>82</v>
      </c>
      <c r="C1773" s="4">
        <v>45475</v>
      </c>
      <c r="D1773" s="17">
        <v>45475</v>
      </c>
      <c r="E1773" s="2" t="s">
        <v>37</v>
      </c>
      <c r="F1773" s="2" t="s">
        <v>17</v>
      </c>
      <c r="G1773" s="2">
        <v>25</v>
      </c>
      <c r="H1773" s="2" t="s">
        <v>69</v>
      </c>
      <c r="I1773" s="2" t="s">
        <v>19</v>
      </c>
      <c r="J1773" s="12">
        <v>20</v>
      </c>
      <c r="K1773" s="2">
        <v>20</v>
      </c>
      <c r="L1773" s="2">
        <v>5</v>
      </c>
      <c r="M1773" s="12">
        <v>100</v>
      </c>
      <c r="N1773" s="3">
        <v>5</v>
      </c>
      <c r="O1773" s="2" t="str" cm="1">
        <f t="array" ref="O1773">_xlfn.IFS(N1773=1,"Unsatisfactory",N1773=2,"Poor",N1773=3,"Average",N1773=4,"Good",N1773=5,"Excellent")</f>
        <v>Excellent</v>
      </c>
      <c r="P1773"/>
      <c r="Q1773"/>
      <c r="R1773"/>
      <c r="S1773"/>
      <c r="T1773"/>
      <c r="U1773"/>
    </row>
    <row r="1774" spans="1:21">
      <c r="A1774" s="2">
        <v>121223</v>
      </c>
      <c r="B1774" s="2" t="s">
        <v>53</v>
      </c>
      <c r="C1774" s="4">
        <v>45598</v>
      </c>
      <c r="D1774" s="17">
        <v>45598</v>
      </c>
      <c r="E1774" s="2" t="s">
        <v>37</v>
      </c>
      <c r="F1774" s="2" t="s">
        <v>17</v>
      </c>
      <c r="G1774" s="2">
        <v>28</v>
      </c>
      <c r="H1774" s="2" t="s">
        <v>75</v>
      </c>
      <c r="I1774" s="2" t="s">
        <v>27</v>
      </c>
      <c r="J1774" s="12">
        <v>15</v>
      </c>
      <c r="K1774" s="2">
        <v>85</v>
      </c>
      <c r="L1774" s="2">
        <v>1</v>
      </c>
      <c r="M1774" s="12">
        <v>85</v>
      </c>
      <c r="N1774" s="3">
        <v>3</v>
      </c>
      <c r="O1774" s="2" t="str" cm="1">
        <f t="array" ref="O1774">_xlfn.IFS(N1774=1,"Unsatisfactory",N1774=2,"Poor",N1774=3,"Average",N1774=4,"Good",N1774=5,"Excellent")</f>
        <v>Average</v>
      </c>
      <c r="P1774"/>
      <c r="Q1774"/>
      <c r="R1774"/>
      <c r="S1774"/>
      <c r="T1774"/>
      <c r="U1774"/>
    </row>
    <row r="1775" spans="1:21">
      <c r="A1775" s="2">
        <v>146788</v>
      </c>
      <c r="B1775" s="2" t="s">
        <v>15</v>
      </c>
      <c r="C1775" s="4">
        <v>45382</v>
      </c>
      <c r="D1775" s="17">
        <v>45382</v>
      </c>
      <c r="E1775" s="2" t="s">
        <v>16</v>
      </c>
      <c r="F1775" s="2" t="s">
        <v>17</v>
      </c>
      <c r="G1775" s="2">
        <v>28</v>
      </c>
      <c r="H1775" s="2" t="s">
        <v>130</v>
      </c>
      <c r="I1775" s="2" t="s">
        <v>19</v>
      </c>
      <c r="J1775" s="12">
        <v>100</v>
      </c>
      <c r="K1775" s="2">
        <v>100</v>
      </c>
      <c r="L1775" s="2">
        <v>1</v>
      </c>
      <c r="M1775" s="12">
        <v>100</v>
      </c>
      <c r="N1775" s="3">
        <v>5</v>
      </c>
      <c r="O1775" s="2" t="str" cm="1">
        <f t="array" ref="O1775">_xlfn.IFS(N1775=1,"Unsatisfactory",N1775=2,"Poor",N1775=3,"Average",N1775=4,"Good",N1775=5,"Excellent")</f>
        <v>Excellent</v>
      </c>
      <c r="P1775"/>
      <c r="Q1775"/>
      <c r="R1775"/>
      <c r="S1775"/>
      <c r="T1775"/>
      <c r="U1775"/>
    </row>
    <row r="1776" spans="1:21">
      <c r="A1776" s="2">
        <v>155128</v>
      </c>
      <c r="B1776" s="2" t="s">
        <v>30</v>
      </c>
      <c r="C1776" s="4">
        <v>45330</v>
      </c>
      <c r="D1776" s="17">
        <v>45330</v>
      </c>
      <c r="E1776" s="2" t="s">
        <v>24</v>
      </c>
      <c r="F1776" s="2" t="s">
        <v>17</v>
      </c>
      <c r="G1776" s="2">
        <v>22</v>
      </c>
      <c r="H1776" s="2" t="s">
        <v>118</v>
      </c>
      <c r="I1776" s="2" t="s">
        <v>19</v>
      </c>
      <c r="J1776" s="12">
        <v>10</v>
      </c>
      <c r="K1776" s="2">
        <v>10</v>
      </c>
      <c r="L1776" s="2">
        <v>1</v>
      </c>
      <c r="M1776" s="12">
        <v>10</v>
      </c>
      <c r="N1776" s="3">
        <v>4</v>
      </c>
      <c r="O1776" s="2" t="str" cm="1">
        <f t="array" ref="O1776">_xlfn.IFS(N1776=1,"Unsatisfactory",N1776=2,"Poor",N1776=3,"Average",N1776=4,"Good",N1776=5,"Excellent")</f>
        <v>Good</v>
      </c>
      <c r="P1776"/>
      <c r="Q1776"/>
      <c r="R1776"/>
      <c r="S1776"/>
      <c r="T1776"/>
      <c r="U1776"/>
    </row>
    <row r="1777" spans="1:21">
      <c r="A1777" s="2">
        <v>185678</v>
      </c>
      <c r="B1777" s="2" t="s">
        <v>23</v>
      </c>
      <c r="C1777" s="4">
        <v>45558</v>
      </c>
      <c r="D1777" s="17">
        <v>45558</v>
      </c>
      <c r="E1777" s="2" t="s">
        <v>24</v>
      </c>
      <c r="F1777" s="2" t="s">
        <v>17</v>
      </c>
      <c r="G1777" s="2">
        <v>19</v>
      </c>
      <c r="H1777" s="2" t="s">
        <v>60</v>
      </c>
      <c r="I1777" s="2" t="s">
        <v>19</v>
      </c>
      <c r="J1777" s="12">
        <v>9</v>
      </c>
      <c r="K1777" s="2">
        <v>9</v>
      </c>
      <c r="L1777" s="2">
        <v>1</v>
      </c>
      <c r="M1777" s="12">
        <v>9</v>
      </c>
      <c r="N1777" s="3">
        <v>5</v>
      </c>
      <c r="O1777" s="2" t="str" cm="1">
        <f t="array" ref="O1777">_xlfn.IFS(N1777=1,"Unsatisfactory",N1777=2,"Poor",N1777=3,"Average",N1777=4,"Good",N1777=5,"Excellent")</f>
        <v>Excellent</v>
      </c>
      <c r="P1777"/>
      <c r="Q1777"/>
      <c r="R1777"/>
      <c r="S1777"/>
      <c r="T1777"/>
      <c r="U1777"/>
    </row>
    <row r="1778" spans="1:21">
      <c r="A1778" s="2">
        <v>166406</v>
      </c>
      <c r="B1778" s="2" t="s">
        <v>53</v>
      </c>
      <c r="C1778" s="4">
        <v>45420</v>
      </c>
      <c r="D1778" s="17">
        <v>45420</v>
      </c>
      <c r="E1778" s="2" t="s">
        <v>37</v>
      </c>
      <c r="F1778" s="2" t="s">
        <v>17</v>
      </c>
      <c r="G1778" s="2">
        <v>31</v>
      </c>
      <c r="H1778" s="2" t="s">
        <v>79</v>
      </c>
      <c r="I1778" s="2" t="s">
        <v>27</v>
      </c>
      <c r="J1778" s="12">
        <v>15</v>
      </c>
      <c r="K1778" s="2">
        <v>55</v>
      </c>
      <c r="L1778" s="2">
        <v>1</v>
      </c>
      <c r="M1778" s="12">
        <v>55</v>
      </c>
      <c r="N1778" s="3">
        <v>4</v>
      </c>
      <c r="O1778" s="2" t="str" cm="1">
        <f t="array" ref="O1778">_xlfn.IFS(N1778=1,"Unsatisfactory",N1778=2,"Poor",N1778=3,"Average",N1778=4,"Good",N1778=5,"Excellent")</f>
        <v>Good</v>
      </c>
      <c r="P1778"/>
      <c r="Q1778"/>
      <c r="R1778"/>
      <c r="S1778"/>
      <c r="T1778"/>
      <c r="U1778"/>
    </row>
    <row r="1779" spans="1:21">
      <c r="A1779" s="2">
        <v>149440</v>
      </c>
      <c r="B1779" s="2" t="s">
        <v>50</v>
      </c>
      <c r="C1779" s="4">
        <v>45497</v>
      </c>
      <c r="D1779" s="17">
        <v>45497</v>
      </c>
      <c r="E1779" s="2" t="s">
        <v>16</v>
      </c>
      <c r="F1779" s="2" t="s">
        <v>17</v>
      </c>
      <c r="G1779" s="2">
        <v>34</v>
      </c>
      <c r="H1779" s="2" t="s">
        <v>79</v>
      </c>
      <c r="I1779" s="2" t="s">
        <v>27</v>
      </c>
      <c r="J1779" s="12">
        <v>97</v>
      </c>
      <c r="K1779" s="2">
        <v>137</v>
      </c>
      <c r="L1779" s="2">
        <v>1</v>
      </c>
      <c r="M1779" s="12">
        <v>137</v>
      </c>
      <c r="N1779" s="3">
        <v>1</v>
      </c>
      <c r="O1779" s="2" t="str" cm="1">
        <f t="array" ref="O1779">_xlfn.IFS(N1779=1,"Unsatisfactory",N1779=2,"Poor",N1779=3,"Average",N1779=4,"Good",N1779=5,"Excellent")</f>
        <v>Unsatisfactory</v>
      </c>
      <c r="P1779"/>
      <c r="Q1779"/>
      <c r="R1779"/>
      <c r="S1779"/>
      <c r="T1779"/>
      <c r="U1779"/>
    </row>
    <row r="1780" spans="1:21">
      <c r="A1780" s="2">
        <v>162095</v>
      </c>
      <c r="B1780" s="2" t="s">
        <v>48</v>
      </c>
      <c r="C1780" s="4">
        <v>45548</v>
      </c>
      <c r="D1780" s="17">
        <v>45548</v>
      </c>
      <c r="E1780" s="2" t="s">
        <v>16</v>
      </c>
      <c r="F1780" s="2" t="s">
        <v>25</v>
      </c>
      <c r="G1780" s="2">
        <v>23</v>
      </c>
      <c r="H1780" s="2" t="s">
        <v>29</v>
      </c>
      <c r="I1780" s="2" t="s">
        <v>19</v>
      </c>
      <c r="J1780" s="12">
        <v>130</v>
      </c>
      <c r="K1780" s="2">
        <v>130</v>
      </c>
      <c r="L1780" s="2">
        <v>1</v>
      </c>
      <c r="M1780" s="12">
        <v>130</v>
      </c>
      <c r="N1780" s="3">
        <v>5</v>
      </c>
      <c r="O1780" s="2" t="str" cm="1">
        <f t="array" ref="O1780">_xlfn.IFS(N1780=1,"Unsatisfactory",N1780=2,"Poor",N1780=3,"Average",N1780=4,"Good",N1780=5,"Excellent")</f>
        <v>Excellent</v>
      </c>
      <c r="P1780"/>
      <c r="Q1780"/>
      <c r="R1780"/>
      <c r="S1780"/>
      <c r="T1780"/>
      <c r="U1780"/>
    </row>
    <row r="1781" spans="1:21">
      <c r="A1781" s="2">
        <v>181378</v>
      </c>
      <c r="B1781" s="2" t="s">
        <v>36</v>
      </c>
      <c r="C1781" s="4">
        <v>45319</v>
      </c>
      <c r="D1781" s="17">
        <v>45319</v>
      </c>
      <c r="E1781" s="2" t="s">
        <v>37</v>
      </c>
      <c r="F1781" s="2" t="s">
        <v>17</v>
      </c>
      <c r="G1781" s="2">
        <v>21</v>
      </c>
      <c r="H1781" s="2" t="s">
        <v>66</v>
      </c>
      <c r="I1781" s="2" t="s">
        <v>27</v>
      </c>
      <c r="J1781" s="12">
        <v>32</v>
      </c>
      <c r="K1781" s="2">
        <v>72</v>
      </c>
      <c r="L1781" s="2">
        <v>1</v>
      </c>
      <c r="M1781" s="12">
        <v>72</v>
      </c>
      <c r="N1781" s="3">
        <v>5</v>
      </c>
      <c r="O1781" s="2" t="str" cm="1">
        <f t="array" ref="O1781">_xlfn.IFS(N1781=1,"Unsatisfactory",N1781=2,"Poor",N1781=3,"Average",N1781=4,"Good",N1781=5,"Excellent")</f>
        <v>Excellent</v>
      </c>
      <c r="P1781"/>
      <c r="Q1781"/>
      <c r="R1781"/>
      <c r="S1781"/>
      <c r="T1781"/>
      <c r="U1781"/>
    </row>
    <row r="1782" spans="1:21">
      <c r="A1782" s="2">
        <v>184545</v>
      </c>
      <c r="B1782" s="2" t="s">
        <v>23</v>
      </c>
      <c r="C1782" s="4">
        <v>45515</v>
      </c>
      <c r="D1782" s="17">
        <v>45515</v>
      </c>
      <c r="E1782" s="2" t="s">
        <v>24</v>
      </c>
      <c r="F1782" s="2" t="s">
        <v>25</v>
      </c>
      <c r="G1782" s="2">
        <v>20</v>
      </c>
      <c r="H1782" s="2" t="s">
        <v>46</v>
      </c>
      <c r="I1782" s="2" t="s">
        <v>19</v>
      </c>
      <c r="J1782" s="12">
        <v>9</v>
      </c>
      <c r="K1782" s="2">
        <v>9</v>
      </c>
      <c r="L1782" s="2">
        <v>4</v>
      </c>
      <c r="M1782" s="12">
        <v>36</v>
      </c>
      <c r="N1782" s="3">
        <v>2</v>
      </c>
      <c r="O1782" s="2" t="str" cm="1">
        <f t="array" ref="O1782">_xlfn.IFS(N1782=1,"Unsatisfactory",N1782=2,"Poor",N1782=3,"Average",N1782=4,"Good",N1782=5,"Excellent")</f>
        <v>Poor</v>
      </c>
      <c r="P1782"/>
      <c r="Q1782"/>
      <c r="R1782"/>
      <c r="S1782"/>
      <c r="T1782"/>
      <c r="U1782"/>
    </row>
    <row r="1783" spans="1:21">
      <c r="A1783" s="2">
        <v>149236</v>
      </c>
      <c r="B1783" s="2" t="s">
        <v>78</v>
      </c>
      <c r="C1783" s="4">
        <v>45383</v>
      </c>
      <c r="D1783" s="17">
        <v>45383</v>
      </c>
      <c r="E1783" s="2" t="s">
        <v>37</v>
      </c>
      <c r="F1783" s="2" t="s">
        <v>17</v>
      </c>
      <c r="G1783" s="2">
        <v>23</v>
      </c>
      <c r="H1783" s="2" t="s">
        <v>130</v>
      </c>
      <c r="I1783" s="2" t="s">
        <v>19</v>
      </c>
      <c r="J1783" s="12">
        <v>50</v>
      </c>
      <c r="K1783" s="2">
        <v>50</v>
      </c>
      <c r="L1783" s="2">
        <v>4</v>
      </c>
      <c r="M1783" s="12">
        <v>200</v>
      </c>
      <c r="N1783" s="3">
        <v>3</v>
      </c>
      <c r="O1783" s="2" t="str" cm="1">
        <f t="array" ref="O1783">_xlfn.IFS(N1783=1,"Unsatisfactory",N1783=2,"Poor",N1783=3,"Average",N1783=4,"Good",N1783=5,"Excellent")</f>
        <v>Average</v>
      </c>
      <c r="P1783"/>
      <c r="Q1783"/>
      <c r="R1783"/>
      <c r="S1783"/>
      <c r="T1783"/>
      <c r="U1783"/>
    </row>
    <row r="1784" spans="1:21">
      <c r="A1784" s="2">
        <v>160723</v>
      </c>
      <c r="B1784" s="2" t="s">
        <v>15</v>
      </c>
      <c r="C1784" s="4">
        <v>45485</v>
      </c>
      <c r="D1784" s="17">
        <v>45485</v>
      </c>
      <c r="E1784" s="2" t="s">
        <v>16</v>
      </c>
      <c r="F1784" s="2" t="s">
        <v>25</v>
      </c>
      <c r="G1784" s="2">
        <v>25</v>
      </c>
      <c r="H1784" s="2" t="s">
        <v>56</v>
      </c>
      <c r="I1784" s="2" t="s">
        <v>19</v>
      </c>
      <c r="J1784" s="12">
        <v>100</v>
      </c>
      <c r="K1784" s="2">
        <v>100</v>
      </c>
      <c r="L1784" s="2">
        <v>5</v>
      </c>
      <c r="M1784" s="12">
        <v>500</v>
      </c>
      <c r="N1784" s="3">
        <v>2</v>
      </c>
      <c r="O1784" s="2" t="str" cm="1">
        <f t="array" ref="O1784">_xlfn.IFS(N1784=1,"Unsatisfactory",N1784=2,"Poor",N1784=3,"Average",N1784=4,"Good",N1784=5,"Excellent")</f>
        <v>Poor</v>
      </c>
      <c r="P1784"/>
      <c r="Q1784"/>
      <c r="R1784"/>
      <c r="S1784"/>
      <c r="T1784"/>
      <c r="U1784"/>
    </row>
    <row r="1785" spans="1:21">
      <c r="A1785" s="2">
        <v>161515</v>
      </c>
      <c r="B1785" s="2" t="s">
        <v>42</v>
      </c>
      <c r="C1785" s="4">
        <v>45465</v>
      </c>
      <c r="D1785" s="17">
        <v>45465</v>
      </c>
      <c r="E1785" s="2" t="s">
        <v>16</v>
      </c>
      <c r="F1785" s="2" t="s">
        <v>17</v>
      </c>
      <c r="G1785" s="2">
        <v>25</v>
      </c>
      <c r="H1785" s="2" t="s">
        <v>51</v>
      </c>
      <c r="I1785" s="2" t="s">
        <v>27</v>
      </c>
      <c r="J1785" s="12">
        <v>65</v>
      </c>
      <c r="K1785" s="2">
        <v>115</v>
      </c>
      <c r="L1785" s="2">
        <v>2</v>
      </c>
      <c r="M1785" s="12">
        <v>230</v>
      </c>
      <c r="N1785" s="3">
        <v>4</v>
      </c>
      <c r="O1785" s="2" t="str" cm="1">
        <f t="array" ref="O1785">_xlfn.IFS(N1785=1,"Unsatisfactory",N1785=2,"Poor",N1785=3,"Average",N1785=4,"Good",N1785=5,"Excellent")</f>
        <v>Good</v>
      </c>
      <c r="P1785"/>
      <c r="Q1785"/>
      <c r="R1785"/>
      <c r="S1785"/>
      <c r="T1785"/>
      <c r="U1785"/>
    </row>
    <row r="1786" spans="1:21">
      <c r="A1786" s="2">
        <v>198075</v>
      </c>
      <c r="B1786" s="2" t="s">
        <v>23</v>
      </c>
      <c r="C1786" s="4">
        <v>45567</v>
      </c>
      <c r="D1786" s="17">
        <v>45567</v>
      </c>
      <c r="E1786" s="2" t="s">
        <v>24</v>
      </c>
      <c r="F1786" s="2" t="s">
        <v>25</v>
      </c>
      <c r="G1786" s="2">
        <v>21</v>
      </c>
      <c r="H1786" s="2" t="s">
        <v>118</v>
      </c>
      <c r="I1786" s="2" t="s">
        <v>19</v>
      </c>
      <c r="J1786" s="12">
        <v>9</v>
      </c>
      <c r="K1786" s="2">
        <v>9</v>
      </c>
      <c r="L1786" s="2">
        <v>1</v>
      </c>
      <c r="M1786" s="12">
        <v>9</v>
      </c>
      <c r="N1786" s="3">
        <v>4</v>
      </c>
      <c r="O1786" s="2" t="str" cm="1">
        <f t="array" ref="O1786">_xlfn.IFS(N1786=1,"Unsatisfactory",N1786=2,"Poor",N1786=3,"Average",N1786=4,"Good",N1786=5,"Excellent")</f>
        <v>Good</v>
      </c>
      <c r="P1786"/>
      <c r="Q1786"/>
      <c r="R1786"/>
      <c r="S1786"/>
      <c r="T1786"/>
      <c r="U1786"/>
    </row>
    <row r="1787" spans="1:21">
      <c r="A1787" s="2">
        <v>178482</v>
      </c>
      <c r="B1787" s="2" t="s">
        <v>42</v>
      </c>
      <c r="C1787" s="4">
        <v>45511</v>
      </c>
      <c r="D1787" s="17">
        <v>45511</v>
      </c>
      <c r="E1787" s="2" t="s">
        <v>16</v>
      </c>
      <c r="F1787" s="2" t="s">
        <v>25</v>
      </c>
      <c r="G1787" s="2">
        <v>19</v>
      </c>
      <c r="H1787" s="2" t="s">
        <v>29</v>
      </c>
      <c r="I1787" s="2" t="s">
        <v>19</v>
      </c>
      <c r="J1787" s="12">
        <v>65</v>
      </c>
      <c r="K1787" s="2">
        <v>65</v>
      </c>
      <c r="L1787" s="2">
        <v>3</v>
      </c>
      <c r="M1787" s="12">
        <v>195</v>
      </c>
      <c r="N1787" s="3">
        <v>1</v>
      </c>
      <c r="O1787" s="2" t="str" cm="1">
        <f t="array" ref="O1787">_xlfn.IFS(N1787=1,"Unsatisfactory",N1787=2,"Poor",N1787=3,"Average",N1787=4,"Good",N1787=5,"Excellent")</f>
        <v>Unsatisfactory</v>
      </c>
      <c r="P1787"/>
      <c r="Q1787"/>
      <c r="R1787"/>
      <c r="S1787"/>
      <c r="T1787"/>
      <c r="U1787"/>
    </row>
    <row r="1788" spans="1:21">
      <c r="A1788" s="2">
        <v>165601</v>
      </c>
      <c r="B1788" s="2" t="s">
        <v>50</v>
      </c>
      <c r="C1788" s="4">
        <v>45241</v>
      </c>
      <c r="D1788" s="17">
        <v>45241</v>
      </c>
      <c r="E1788" s="2" t="s">
        <v>16</v>
      </c>
      <c r="F1788" s="2" t="s">
        <v>17</v>
      </c>
      <c r="G1788" s="2">
        <v>19</v>
      </c>
      <c r="H1788" s="2" t="s">
        <v>74</v>
      </c>
      <c r="I1788" s="2" t="s">
        <v>27</v>
      </c>
      <c r="J1788" s="12">
        <v>97</v>
      </c>
      <c r="K1788" s="2">
        <v>122</v>
      </c>
      <c r="L1788" s="2">
        <v>1</v>
      </c>
      <c r="M1788" s="12">
        <v>122</v>
      </c>
      <c r="N1788" s="3">
        <v>2</v>
      </c>
      <c r="O1788" s="2" t="str" cm="1">
        <f t="array" ref="O1788">_xlfn.IFS(N1788=1,"Unsatisfactory",N1788=2,"Poor",N1788=3,"Average",N1788=4,"Good",N1788=5,"Excellent")</f>
        <v>Poor</v>
      </c>
      <c r="P1788"/>
      <c r="Q1788"/>
      <c r="R1788"/>
      <c r="S1788"/>
      <c r="T1788"/>
      <c r="U1788"/>
    </row>
    <row r="1789" spans="1:21">
      <c r="A1789" s="2">
        <v>121448</v>
      </c>
      <c r="B1789" s="2" t="s">
        <v>53</v>
      </c>
      <c r="C1789" s="4">
        <v>45271</v>
      </c>
      <c r="D1789" s="17">
        <v>45271</v>
      </c>
      <c r="E1789" s="2" t="s">
        <v>37</v>
      </c>
      <c r="F1789" s="2" t="s">
        <v>25</v>
      </c>
      <c r="G1789" s="2">
        <v>27</v>
      </c>
      <c r="H1789" s="2" t="s">
        <v>26</v>
      </c>
      <c r="I1789" s="2" t="s">
        <v>27</v>
      </c>
      <c r="J1789" s="12">
        <v>15</v>
      </c>
      <c r="K1789" s="2">
        <v>55</v>
      </c>
      <c r="L1789" s="2">
        <v>3</v>
      </c>
      <c r="M1789" s="12">
        <v>165</v>
      </c>
      <c r="N1789" s="3">
        <v>3</v>
      </c>
      <c r="O1789" s="2" t="str" cm="1">
        <f t="array" ref="O1789">_xlfn.IFS(N1789=1,"Unsatisfactory",N1789=2,"Poor",N1789=3,"Average",N1789=4,"Good",N1789=5,"Excellent")</f>
        <v>Average</v>
      </c>
      <c r="P1789"/>
      <c r="Q1789"/>
      <c r="R1789"/>
      <c r="S1789"/>
      <c r="T1789"/>
      <c r="U1789"/>
    </row>
    <row r="1790" spans="1:21">
      <c r="A1790" s="2">
        <v>188333</v>
      </c>
      <c r="B1790" s="2" t="s">
        <v>53</v>
      </c>
      <c r="C1790" s="4">
        <v>45367</v>
      </c>
      <c r="D1790" s="17">
        <v>45367</v>
      </c>
      <c r="E1790" s="2" t="s">
        <v>37</v>
      </c>
      <c r="F1790" s="2" t="s">
        <v>17</v>
      </c>
      <c r="G1790" s="2">
        <v>23</v>
      </c>
      <c r="H1790" s="2" t="s">
        <v>56</v>
      </c>
      <c r="I1790" s="2" t="s">
        <v>19</v>
      </c>
      <c r="J1790" s="12">
        <v>15</v>
      </c>
      <c r="K1790" s="2">
        <v>15</v>
      </c>
      <c r="L1790" s="2">
        <v>3</v>
      </c>
      <c r="M1790" s="12">
        <v>45</v>
      </c>
      <c r="N1790" s="3">
        <v>1</v>
      </c>
      <c r="O1790" s="2" t="str" cm="1">
        <f t="array" ref="O1790">_xlfn.IFS(N1790=1,"Unsatisfactory",N1790=2,"Poor",N1790=3,"Average",N1790=4,"Good",N1790=5,"Excellent")</f>
        <v>Unsatisfactory</v>
      </c>
      <c r="P1790"/>
      <c r="Q1790"/>
      <c r="R1790"/>
      <c r="S1790"/>
      <c r="T1790"/>
      <c r="U1790"/>
    </row>
    <row r="1791" spans="1:21">
      <c r="A1791" s="2">
        <v>180490</v>
      </c>
      <c r="B1791" s="2" t="s">
        <v>85</v>
      </c>
      <c r="C1791" s="4">
        <v>45283</v>
      </c>
      <c r="D1791" s="17">
        <v>45283</v>
      </c>
      <c r="E1791" s="2" t="s">
        <v>24</v>
      </c>
      <c r="F1791" s="2" t="s">
        <v>17</v>
      </c>
      <c r="G1791" s="2">
        <v>33</v>
      </c>
      <c r="H1791" s="2" t="s">
        <v>129</v>
      </c>
      <c r="I1791" s="2" t="s">
        <v>19</v>
      </c>
      <c r="J1791" s="12">
        <v>23</v>
      </c>
      <c r="K1791" s="2">
        <v>23</v>
      </c>
      <c r="L1791" s="2">
        <v>1</v>
      </c>
      <c r="M1791" s="12">
        <v>23</v>
      </c>
      <c r="N1791" s="3">
        <v>3</v>
      </c>
      <c r="O1791" s="2" t="str" cm="1">
        <f t="array" ref="O1791">_xlfn.IFS(N1791=1,"Unsatisfactory",N1791=2,"Poor",N1791=3,"Average",N1791=4,"Good",N1791=5,"Excellent")</f>
        <v>Average</v>
      </c>
      <c r="P1791"/>
      <c r="Q1791"/>
      <c r="R1791"/>
      <c r="S1791"/>
      <c r="T1791"/>
      <c r="U1791"/>
    </row>
    <row r="1792" spans="1:21">
      <c r="A1792" s="2">
        <v>142921</v>
      </c>
      <c r="B1792" s="2" t="s">
        <v>50</v>
      </c>
      <c r="C1792" s="4">
        <v>45496</v>
      </c>
      <c r="D1792" s="17">
        <v>45496</v>
      </c>
      <c r="E1792" s="2" t="s">
        <v>16</v>
      </c>
      <c r="F1792" s="2" t="s">
        <v>25</v>
      </c>
      <c r="G1792" s="2">
        <v>20</v>
      </c>
      <c r="H1792" s="2" t="s">
        <v>29</v>
      </c>
      <c r="I1792" s="2" t="s">
        <v>19</v>
      </c>
      <c r="J1792" s="12">
        <v>97</v>
      </c>
      <c r="K1792" s="2">
        <v>97</v>
      </c>
      <c r="L1792" s="2">
        <v>1</v>
      </c>
      <c r="M1792" s="12">
        <v>97</v>
      </c>
      <c r="N1792" s="3">
        <v>2</v>
      </c>
      <c r="O1792" s="2" t="str" cm="1">
        <f t="array" ref="O1792">_xlfn.IFS(N1792=1,"Unsatisfactory",N1792=2,"Poor",N1792=3,"Average",N1792=4,"Good",N1792=5,"Excellent")</f>
        <v>Poor</v>
      </c>
      <c r="P1792"/>
      <c r="Q1792"/>
      <c r="R1792"/>
      <c r="S1792"/>
      <c r="T1792"/>
      <c r="U1792"/>
    </row>
    <row r="1793" spans="1:21">
      <c r="A1793" s="2">
        <v>134218</v>
      </c>
      <c r="B1793" s="2" t="s">
        <v>15</v>
      </c>
      <c r="C1793" s="4">
        <v>45555</v>
      </c>
      <c r="D1793" s="17">
        <v>45555</v>
      </c>
      <c r="E1793" s="2" t="s">
        <v>16</v>
      </c>
      <c r="F1793" s="2" t="s">
        <v>17</v>
      </c>
      <c r="G1793" s="2">
        <v>24</v>
      </c>
      <c r="H1793" s="2" t="s">
        <v>51</v>
      </c>
      <c r="I1793" s="2" t="s">
        <v>27</v>
      </c>
      <c r="J1793" s="12">
        <v>100</v>
      </c>
      <c r="K1793" s="2">
        <v>150</v>
      </c>
      <c r="L1793" s="2">
        <v>1</v>
      </c>
      <c r="M1793" s="12">
        <v>150</v>
      </c>
      <c r="N1793" s="3">
        <v>3</v>
      </c>
      <c r="O1793" s="2" t="str" cm="1">
        <f t="array" ref="O1793">_xlfn.IFS(N1793=1,"Unsatisfactory",N1793=2,"Poor",N1793=3,"Average",N1793=4,"Good",N1793=5,"Excellent")</f>
        <v>Average</v>
      </c>
      <c r="P1793"/>
      <c r="Q1793"/>
      <c r="R1793"/>
      <c r="S1793"/>
      <c r="T1793"/>
      <c r="U1793"/>
    </row>
    <row r="1794" spans="1:21">
      <c r="A1794" s="2">
        <v>123488</v>
      </c>
      <c r="B1794" s="2" t="s">
        <v>42</v>
      </c>
      <c r="C1794" s="4">
        <v>45473</v>
      </c>
      <c r="D1794" s="17">
        <v>45473</v>
      </c>
      <c r="E1794" s="2" t="s">
        <v>16</v>
      </c>
      <c r="F1794" s="2" t="s">
        <v>17</v>
      </c>
      <c r="G1794" s="2">
        <v>28</v>
      </c>
      <c r="H1794" s="2" t="s">
        <v>129</v>
      </c>
      <c r="I1794" s="2" t="s">
        <v>19</v>
      </c>
      <c r="J1794" s="12">
        <v>65</v>
      </c>
      <c r="K1794" s="2">
        <v>65</v>
      </c>
      <c r="L1794" s="2">
        <v>1</v>
      </c>
      <c r="M1794" s="12">
        <v>65</v>
      </c>
      <c r="N1794" s="3">
        <v>4</v>
      </c>
      <c r="O1794" s="2" t="str" cm="1">
        <f t="array" ref="O1794">_xlfn.IFS(N1794=1,"Unsatisfactory",N1794=2,"Poor",N1794=3,"Average",N1794=4,"Good",N1794=5,"Excellent")</f>
        <v>Good</v>
      </c>
      <c r="P1794"/>
      <c r="Q1794"/>
      <c r="R1794"/>
      <c r="S1794"/>
      <c r="T1794"/>
      <c r="U1794"/>
    </row>
    <row r="1795" spans="1:21">
      <c r="A1795" s="2">
        <v>196483</v>
      </c>
      <c r="B1795" s="2" t="s">
        <v>78</v>
      </c>
      <c r="C1795" s="4">
        <v>45462</v>
      </c>
      <c r="D1795" s="17">
        <v>45462</v>
      </c>
      <c r="E1795" s="2" t="s">
        <v>37</v>
      </c>
      <c r="F1795" s="2" t="s">
        <v>25</v>
      </c>
      <c r="G1795" s="2">
        <v>30</v>
      </c>
      <c r="H1795" s="2" t="s">
        <v>128</v>
      </c>
      <c r="I1795" s="2" t="s">
        <v>19</v>
      </c>
      <c r="J1795" s="12">
        <v>50</v>
      </c>
      <c r="K1795" s="2">
        <v>50</v>
      </c>
      <c r="L1795" s="2">
        <v>3</v>
      </c>
      <c r="M1795" s="12">
        <v>150</v>
      </c>
      <c r="N1795" s="3">
        <v>4</v>
      </c>
      <c r="O1795" s="2" t="str" cm="1">
        <f t="array" ref="O1795">_xlfn.IFS(N1795=1,"Unsatisfactory",N1795=2,"Poor",N1795=3,"Average",N1795=4,"Good",N1795=5,"Excellent")</f>
        <v>Good</v>
      </c>
      <c r="P1795"/>
      <c r="Q1795"/>
      <c r="R1795"/>
      <c r="S1795"/>
      <c r="T1795"/>
      <c r="U1795"/>
    </row>
    <row r="1796" spans="1:21">
      <c r="A1796" s="2">
        <v>155498</v>
      </c>
      <c r="B1796" s="2" t="s">
        <v>36</v>
      </c>
      <c r="C1796" s="4">
        <v>45388</v>
      </c>
      <c r="D1796" s="17">
        <v>45388</v>
      </c>
      <c r="E1796" s="2" t="s">
        <v>37</v>
      </c>
      <c r="F1796" s="2" t="s">
        <v>17</v>
      </c>
      <c r="G1796" s="2">
        <v>29</v>
      </c>
      <c r="H1796" s="2" t="s">
        <v>130</v>
      </c>
      <c r="I1796" s="2" t="s">
        <v>19</v>
      </c>
      <c r="J1796" s="12">
        <v>32</v>
      </c>
      <c r="K1796" s="2">
        <v>32</v>
      </c>
      <c r="L1796" s="2">
        <v>1</v>
      </c>
      <c r="M1796" s="12">
        <v>32</v>
      </c>
      <c r="N1796" s="3">
        <v>2</v>
      </c>
      <c r="O1796" s="2" t="str" cm="1">
        <f t="array" ref="O1796">_xlfn.IFS(N1796=1,"Unsatisfactory",N1796=2,"Poor",N1796=3,"Average",N1796=4,"Good",N1796=5,"Excellent")</f>
        <v>Poor</v>
      </c>
      <c r="P1796"/>
      <c r="Q1796"/>
      <c r="R1796"/>
      <c r="S1796"/>
      <c r="T1796"/>
      <c r="U1796"/>
    </row>
    <row r="1797" spans="1:21">
      <c r="A1797" s="2">
        <v>165062</v>
      </c>
      <c r="B1797" s="2" t="s">
        <v>23</v>
      </c>
      <c r="C1797" s="4">
        <v>45531</v>
      </c>
      <c r="D1797" s="17">
        <v>45531</v>
      </c>
      <c r="E1797" s="2" t="s">
        <v>24</v>
      </c>
      <c r="F1797" s="2" t="s">
        <v>17</v>
      </c>
      <c r="G1797" s="2">
        <v>32</v>
      </c>
      <c r="H1797" s="2" t="s">
        <v>31</v>
      </c>
      <c r="I1797" s="2" t="s">
        <v>19</v>
      </c>
      <c r="J1797" s="12">
        <v>9</v>
      </c>
      <c r="K1797" s="2">
        <v>9</v>
      </c>
      <c r="L1797" s="2">
        <v>3</v>
      </c>
      <c r="M1797" s="12">
        <v>27</v>
      </c>
      <c r="N1797" s="3">
        <v>5</v>
      </c>
      <c r="O1797" s="2" t="str" cm="1">
        <f t="array" ref="O1797">_xlfn.IFS(N1797=1,"Unsatisfactory",N1797=2,"Poor",N1797=3,"Average",N1797=4,"Good",N1797=5,"Excellent")</f>
        <v>Excellent</v>
      </c>
      <c r="P1797"/>
      <c r="Q1797"/>
      <c r="R1797"/>
      <c r="S1797"/>
      <c r="T1797"/>
      <c r="U1797"/>
    </row>
    <row r="1798" spans="1:21">
      <c r="A1798" s="2">
        <v>134257</v>
      </c>
      <c r="B1798" s="2" t="s">
        <v>50</v>
      </c>
      <c r="C1798" s="4">
        <v>45387</v>
      </c>
      <c r="D1798" s="17">
        <v>45387</v>
      </c>
      <c r="E1798" s="2" t="s">
        <v>16</v>
      </c>
      <c r="F1798" s="2" t="s">
        <v>17</v>
      </c>
      <c r="G1798" s="2">
        <v>35</v>
      </c>
      <c r="H1798" s="2" t="s">
        <v>56</v>
      </c>
      <c r="I1798" s="2" t="s">
        <v>19</v>
      </c>
      <c r="J1798" s="12">
        <v>97</v>
      </c>
      <c r="K1798" s="2">
        <v>97</v>
      </c>
      <c r="L1798" s="2">
        <v>5</v>
      </c>
      <c r="M1798" s="12">
        <v>485</v>
      </c>
      <c r="N1798" s="3">
        <v>5</v>
      </c>
      <c r="O1798" s="2" t="str" cm="1">
        <f t="array" ref="O1798">_xlfn.IFS(N1798=1,"Unsatisfactory",N1798=2,"Poor",N1798=3,"Average",N1798=4,"Good",N1798=5,"Excellent")</f>
        <v>Excellent</v>
      </c>
      <c r="P1798"/>
      <c r="Q1798"/>
      <c r="R1798"/>
      <c r="S1798"/>
      <c r="T1798"/>
      <c r="U1798"/>
    </row>
    <row r="1799" spans="1:21">
      <c r="A1799" s="2">
        <v>187832</v>
      </c>
      <c r="B1799" s="2" t="s">
        <v>82</v>
      </c>
      <c r="C1799" s="4">
        <v>45510</v>
      </c>
      <c r="D1799" s="17">
        <v>45510</v>
      </c>
      <c r="E1799" s="2" t="s">
        <v>37</v>
      </c>
      <c r="F1799" s="2" t="s">
        <v>25</v>
      </c>
      <c r="G1799" s="2">
        <v>35</v>
      </c>
      <c r="H1799" s="2" t="s">
        <v>69</v>
      </c>
      <c r="I1799" s="2" t="s">
        <v>19</v>
      </c>
      <c r="J1799" s="12">
        <v>20</v>
      </c>
      <c r="K1799" s="2">
        <v>20</v>
      </c>
      <c r="L1799" s="2">
        <v>2</v>
      </c>
      <c r="M1799" s="12">
        <v>40</v>
      </c>
      <c r="N1799" s="3">
        <v>4</v>
      </c>
      <c r="O1799" s="2" t="str" cm="1">
        <f t="array" ref="O1799">_xlfn.IFS(N1799=1,"Unsatisfactory",N1799=2,"Poor",N1799=3,"Average",N1799=4,"Good",N1799=5,"Excellent")</f>
        <v>Good</v>
      </c>
      <c r="P1799"/>
      <c r="Q1799"/>
      <c r="R1799"/>
      <c r="S1799"/>
      <c r="T1799"/>
      <c r="U1799"/>
    </row>
    <row r="1800" spans="1:21">
      <c r="A1800" s="2">
        <v>173729</v>
      </c>
      <c r="B1800" s="2" t="s">
        <v>15</v>
      </c>
      <c r="C1800" s="4">
        <v>45433</v>
      </c>
      <c r="D1800" s="17">
        <v>45433</v>
      </c>
      <c r="E1800" s="2" t="s">
        <v>16</v>
      </c>
      <c r="F1800" s="2" t="s">
        <v>17</v>
      </c>
      <c r="G1800" s="2">
        <v>29</v>
      </c>
      <c r="H1800" s="2" t="s">
        <v>29</v>
      </c>
      <c r="I1800" s="2" t="s">
        <v>19</v>
      </c>
      <c r="J1800" s="12">
        <v>100</v>
      </c>
      <c r="K1800" s="2">
        <v>100</v>
      </c>
      <c r="L1800" s="2">
        <v>1</v>
      </c>
      <c r="M1800" s="12">
        <v>100</v>
      </c>
      <c r="N1800" s="3">
        <v>4</v>
      </c>
      <c r="O1800" s="2" t="str" cm="1">
        <f t="array" ref="O1800">_xlfn.IFS(N1800=1,"Unsatisfactory",N1800=2,"Poor",N1800=3,"Average",N1800=4,"Good",N1800=5,"Excellent")</f>
        <v>Good</v>
      </c>
      <c r="P1800"/>
      <c r="Q1800"/>
      <c r="R1800"/>
      <c r="S1800"/>
      <c r="T1800"/>
      <c r="U1800"/>
    </row>
    <row r="1801" spans="1:21">
      <c r="A1801" s="2">
        <v>130439</v>
      </c>
      <c r="B1801" s="2" t="s">
        <v>30</v>
      </c>
      <c r="C1801" s="4">
        <v>45293</v>
      </c>
      <c r="D1801" s="17">
        <v>45293</v>
      </c>
      <c r="E1801" s="2" t="s">
        <v>24</v>
      </c>
      <c r="F1801" s="2" t="s">
        <v>17</v>
      </c>
      <c r="G1801" s="2">
        <v>28</v>
      </c>
      <c r="H1801" s="2" t="s">
        <v>31</v>
      </c>
      <c r="I1801" s="2" t="s">
        <v>19</v>
      </c>
      <c r="J1801" s="12">
        <v>10</v>
      </c>
      <c r="K1801" s="2">
        <v>10</v>
      </c>
      <c r="L1801" s="2">
        <v>1</v>
      </c>
      <c r="M1801" s="12">
        <v>10</v>
      </c>
      <c r="N1801" s="3">
        <v>5</v>
      </c>
      <c r="O1801" s="2" t="str" cm="1">
        <f t="array" ref="O1801">_xlfn.IFS(N1801=1,"Unsatisfactory",N1801=2,"Poor",N1801=3,"Average",N1801=4,"Good",N1801=5,"Excellent")</f>
        <v>Excellent</v>
      </c>
      <c r="P1801"/>
      <c r="Q1801"/>
      <c r="R1801"/>
      <c r="S1801"/>
      <c r="T1801"/>
      <c r="U1801"/>
    </row>
    <row r="1802" spans="1:21">
      <c r="A1802" s="2">
        <v>176610</v>
      </c>
      <c r="B1802" s="2" t="s">
        <v>23</v>
      </c>
      <c r="C1802" s="4">
        <v>45324</v>
      </c>
      <c r="D1802" s="17">
        <v>45324</v>
      </c>
      <c r="E1802" s="2" t="s">
        <v>24</v>
      </c>
      <c r="F1802" s="2" t="s">
        <v>25</v>
      </c>
      <c r="G1802" s="2">
        <v>30</v>
      </c>
      <c r="H1802" s="2" t="s">
        <v>118</v>
      </c>
      <c r="I1802" s="2" t="s">
        <v>19</v>
      </c>
      <c r="J1802" s="12">
        <v>9</v>
      </c>
      <c r="K1802" s="2">
        <v>9</v>
      </c>
      <c r="L1802" s="2">
        <v>5</v>
      </c>
      <c r="M1802" s="12">
        <v>45</v>
      </c>
      <c r="N1802" s="3">
        <v>1</v>
      </c>
      <c r="O1802" s="2" t="str" cm="1">
        <f t="array" ref="O1802">_xlfn.IFS(N1802=1,"Unsatisfactory",N1802=2,"Poor",N1802=3,"Average",N1802=4,"Good",N1802=5,"Excellent")</f>
        <v>Unsatisfactory</v>
      </c>
      <c r="P1802"/>
      <c r="Q1802"/>
      <c r="R1802"/>
      <c r="S1802"/>
      <c r="T1802"/>
      <c r="U1802"/>
    </row>
    <row r="1803" spans="1:21">
      <c r="A1803" s="2">
        <v>176345</v>
      </c>
      <c r="B1803" s="2" t="s">
        <v>78</v>
      </c>
      <c r="C1803" s="4">
        <v>45574</v>
      </c>
      <c r="D1803" s="17">
        <v>45574</v>
      </c>
      <c r="E1803" s="2" t="s">
        <v>37</v>
      </c>
      <c r="F1803" s="2" t="s">
        <v>17</v>
      </c>
      <c r="G1803" s="2">
        <v>18</v>
      </c>
      <c r="H1803" s="2" t="s">
        <v>62</v>
      </c>
      <c r="I1803" s="2" t="s">
        <v>19</v>
      </c>
      <c r="J1803" s="12">
        <v>50</v>
      </c>
      <c r="K1803" s="2">
        <v>50</v>
      </c>
      <c r="L1803" s="2">
        <v>1</v>
      </c>
      <c r="M1803" s="12">
        <v>50</v>
      </c>
      <c r="N1803" s="3">
        <v>5</v>
      </c>
      <c r="O1803" s="2" t="str" cm="1">
        <f t="array" ref="O1803">_xlfn.IFS(N1803=1,"Unsatisfactory",N1803=2,"Poor",N1803=3,"Average",N1803=4,"Good",N1803=5,"Excellent")</f>
        <v>Excellent</v>
      </c>
      <c r="P1803"/>
      <c r="Q1803"/>
      <c r="R1803"/>
      <c r="S1803"/>
      <c r="T1803"/>
      <c r="U1803"/>
    </row>
    <row r="1804" spans="1:21">
      <c r="A1804" s="2">
        <v>148734</v>
      </c>
      <c r="B1804" s="2" t="s">
        <v>42</v>
      </c>
      <c r="C1804" s="4">
        <v>45398</v>
      </c>
      <c r="D1804" s="17">
        <v>45398</v>
      </c>
      <c r="E1804" s="2" t="s">
        <v>16</v>
      </c>
      <c r="F1804" s="2" t="s">
        <v>25</v>
      </c>
      <c r="G1804" s="2">
        <v>29</v>
      </c>
      <c r="H1804" s="2" t="s">
        <v>26</v>
      </c>
      <c r="I1804" s="2" t="s">
        <v>27</v>
      </c>
      <c r="J1804" s="12">
        <v>65</v>
      </c>
      <c r="K1804" s="2">
        <v>105</v>
      </c>
      <c r="L1804" s="2">
        <v>3</v>
      </c>
      <c r="M1804" s="12">
        <v>315</v>
      </c>
      <c r="N1804" s="3">
        <v>3</v>
      </c>
      <c r="O1804" s="2" t="str" cm="1">
        <f t="array" ref="O1804">_xlfn.IFS(N1804=1,"Unsatisfactory",N1804=2,"Poor",N1804=3,"Average",N1804=4,"Good",N1804=5,"Excellent")</f>
        <v>Average</v>
      </c>
      <c r="P1804"/>
      <c r="Q1804"/>
      <c r="R1804"/>
      <c r="S1804"/>
      <c r="T1804"/>
      <c r="U1804"/>
    </row>
    <row r="1805" spans="1:21">
      <c r="A1805" s="2">
        <v>136962</v>
      </c>
      <c r="B1805" s="2" t="s">
        <v>42</v>
      </c>
      <c r="C1805" s="4">
        <v>45594</v>
      </c>
      <c r="D1805" s="17">
        <v>45594</v>
      </c>
      <c r="E1805" s="2" t="s">
        <v>16</v>
      </c>
      <c r="F1805" s="2" t="s">
        <v>17</v>
      </c>
      <c r="G1805" s="2">
        <v>18</v>
      </c>
      <c r="H1805" s="2" t="s">
        <v>29</v>
      </c>
      <c r="I1805" s="2" t="s">
        <v>19</v>
      </c>
      <c r="J1805" s="12">
        <v>65</v>
      </c>
      <c r="K1805" s="2">
        <v>65</v>
      </c>
      <c r="L1805" s="2">
        <v>2</v>
      </c>
      <c r="M1805" s="12">
        <v>130</v>
      </c>
      <c r="N1805" s="3">
        <v>1</v>
      </c>
      <c r="O1805" s="2" t="str" cm="1">
        <f t="array" ref="O1805">_xlfn.IFS(N1805=1,"Unsatisfactory",N1805=2,"Poor",N1805=3,"Average",N1805=4,"Good",N1805=5,"Excellent")</f>
        <v>Unsatisfactory</v>
      </c>
      <c r="P1805"/>
      <c r="Q1805"/>
      <c r="R1805"/>
      <c r="S1805"/>
      <c r="T1805"/>
      <c r="U1805"/>
    </row>
    <row r="1806" spans="1:21">
      <c r="A1806" s="2">
        <v>155042</v>
      </c>
      <c r="B1806" s="2" t="s">
        <v>36</v>
      </c>
      <c r="C1806" s="4">
        <v>45268</v>
      </c>
      <c r="D1806" s="17">
        <v>45268</v>
      </c>
      <c r="E1806" s="2" t="s">
        <v>37</v>
      </c>
      <c r="F1806" s="2" t="s">
        <v>17</v>
      </c>
      <c r="G1806" s="2">
        <v>21</v>
      </c>
      <c r="H1806" s="2" t="s">
        <v>31</v>
      </c>
      <c r="I1806" s="2" t="s">
        <v>19</v>
      </c>
      <c r="J1806" s="12">
        <v>32</v>
      </c>
      <c r="K1806" s="2">
        <v>32</v>
      </c>
      <c r="L1806" s="2">
        <v>2</v>
      </c>
      <c r="M1806" s="12">
        <v>64</v>
      </c>
      <c r="N1806" s="3">
        <v>1</v>
      </c>
      <c r="O1806" s="2" t="str" cm="1">
        <f t="array" ref="O1806">_xlfn.IFS(N1806=1,"Unsatisfactory",N1806=2,"Poor",N1806=3,"Average",N1806=4,"Good",N1806=5,"Excellent")</f>
        <v>Unsatisfactory</v>
      </c>
      <c r="P1806"/>
      <c r="Q1806"/>
      <c r="R1806"/>
      <c r="S1806"/>
      <c r="T1806"/>
      <c r="U1806"/>
    </row>
    <row r="1807" spans="1:21">
      <c r="A1807" s="2">
        <v>155369</v>
      </c>
      <c r="B1807" s="2" t="s">
        <v>42</v>
      </c>
      <c r="C1807" s="4">
        <v>45367</v>
      </c>
      <c r="D1807" s="17">
        <v>45367</v>
      </c>
      <c r="E1807" s="2" t="s">
        <v>16</v>
      </c>
      <c r="F1807" s="2" t="s">
        <v>17</v>
      </c>
      <c r="G1807" s="2">
        <v>24</v>
      </c>
      <c r="H1807" s="2" t="s">
        <v>62</v>
      </c>
      <c r="I1807" s="2" t="s">
        <v>19</v>
      </c>
      <c r="J1807" s="12">
        <v>65</v>
      </c>
      <c r="K1807" s="2">
        <v>65</v>
      </c>
      <c r="L1807" s="2">
        <v>1</v>
      </c>
      <c r="M1807" s="12">
        <v>65</v>
      </c>
      <c r="N1807" s="3">
        <v>4</v>
      </c>
      <c r="O1807" s="2" t="str" cm="1">
        <f t="array" ref="O1807">_xlfn.IFS(N1807=1,"Unsatisfactory",N1807=2,"Poor",N1807=3,"Average",N1807=4,"Good",N1807=5,"Excellent")</f>
        <v>Good</v>
      </c>
      <c r="P1807"/>
      <c r="Q1807"/>
      <c r="R1807"/>
      <c r="S1807"/>
      <c r="T1807"/>
      <c r="U1807"/>
    </row>
    <row r="1808" spans="1:21">
      <c r="A1808" s="2">
        <v>148645</v>
      </c>
      <c r="B1808" s="2" t="s">
        <v>82</v>
      </c>
      <c r="C1808" s="4">
        <v>45470</v>
      </c>
      <c r="D1808" s="17">
        <v>45470</v>
      </c>
      <c r="E1808" s="2" t="s">
        <v>37</v>
      </c>
      <c r="F1808" s="2" t="s">
        <v>25</v>
      </c>
      <c r="G1808" s="2">
        <v>34</v>
      </c>
      <c r="H1808" s="2" t="s">
        <v>80</v>
      </c>
      <c r="I1808" s="2" t="s">
        <v>27</v>
      </c>
      <c r="J1808" s="12">
        <v>20</v>
      </c>
      <c r="K1808" s="2">
        <v>60</v>
      </c>
      <c r="L1808" s="2">
        <v>2</v>
      </c>
      <c r="M1808" s="12">
        <v>120</v>
      </c>
      <c r="N1808" s="3">
        <v>4</v>
      </c>
      <c r="O1808" s="2" t="str" cm="1">
        <f t="array" ref="O1808">_xlfn.IFS(N1808=1,"Unsatisfactory",N1808=2,"Poor",N1808=3,"Average",N1808=4,"Good",N1808=5,"Excellent")</f>
        <v>Good</v>
      </c>
      <c r="P1808"/>
      <c r="Q1808"/>
      <c r="R1808"/>
      <c r="S1808"/>
      <c r="T1808"/>
      <c r="U1808"/>
    </row>
    <row r="1809" spans="1:21">
      <c r="A1809" s="2">
        <v>139754</v>
      </c>
      <c r="B1809" s="2" t="s">
        <v>50</v>
      </c>
      <c r="C1809" s="4">
        <v>45433</v>
      </c>
      <c r="D1809" s="17">
        <v>45433</v>
      </c>
      <c r="E1809" s="2" t="s">
        <v>16</v>
      </c>
      <c r="F1809" s="2" t="s">
        <v>17</v>
      </c>
      <c r="G1809" s="2">
        <v>33</v>
      </c>
      <c r="H1809" s="2" t="s">
        <v>128</v>
      </c>
      <c r="I1809" s="2" t="s">
        <v>19</v>
      </c>
      <c r="J1809" s="12">
        <v>97</v>
      </c>
      <c r="K1809" s="2">
        <v>97</v>
      </c>
      <c r="L1809" s="2">
        <v>2</v>
      </c>
      <c r="M1809" s="12">
        <v>194</v>
      </c>
      <c r="N1809" s="3">
        <v>4</v>
      </c>
      <c r="O1809" s="2" t="str" cm="1">
        <f t="array" ref="O1809">_xlfn.IFS(N1809=1,"Unsatisfactory",N1809=2,"Poor",N1809=3,"Average",N1809=4,"Good",N1809=5,"Excellent")</f>
        <v>Good</v>
      </c>
      <c r="P1809"/>
      <c r="Q1809"/>
      <c r="R1809"/>
      <c r="S1809"/>
      <c r="T1809"/>
      <c r="U1809"/>
    </row>
    <row r="1810" spans="1:21">
      <c r="A1810" s="2">
        <v>125045</v>
      </c>
      <c r="B1810" s="2" t="s">
        <v>23</v>
      </c>
      <c r="C1810" s="4">
        <v>45321</v>
      </c>
      <c r="D1810" s="17">
        <v>45321</v>
      </c>
      <c r="E1810" s="2" t="s">
        <v>24</v>
      </c>
      <c r="F1810" s="2" t="s">
        <v>17</v>
      </c>
      <c r="G1810" s="2">
        <v>25</v>
      </c>
      <c r="H1810" s="2" t="s">
        <v>56</v>
      </c>
      <c r="I1810" s="2" t="s">
        <v>19</v>
      </c>
      <c r="J1810" s="12">
        <v>9</v>
      </c>
      <c r="K1810" s="2">
        <v>9</v>
      </c>
      <c r="L1810" s="2">
        <v>1</v>
      </c>
      <c r="M1810" s="12">
        <v>9</v>
      </c>
      <c r="N1810" s="3">
        <v>2</v>
      </c>
      <c r="O1810" s="2" t="str" cm="1">
        <f t="array" ref="O1810">_xlfn.IFS(N1810=1,"Unsatisfactory",N1810=2,"Poor",N1810=3,"Average",N1810=4,"Good",N1810=5,"Excellent")</f>
        <v>Poor</v>
      </c>
      <c r="P1810"/>
      <c r="Q1810"/>
      <c r="R1810"/>
      <c r="S1810"/>
      <c r="T1810"/>
      <c r="U1810"/>
    </row>
    <row r="1811" spans="1:21">
      <c r="A1811" s="2">
        <v>148996</v>
      </c>
      <c r="B1811" s="2" t="s">
        <v>50</v>
      </c>
      <c r="C1811" s="4">
        <v>45430</v>
      </c>
      <c r="D1811" s="17">
        <v>45430</v>
      </c>
      <c r="E1811" s="2" t="s">
        <v>16</v>
      </c>
      <c r="F1811" s="2" t="s">
        <v>25</v>
      </c>
      <c r="G1811" s="2">
        <v>35</v>
      </c>
      <c r="H1811" s="2" t="s">
        <v>131</v>
      </c>
      <c r="I1811" s="2" t="s">
        <v>27</v>
      </c>
      <c r="J1811" s="12">
        <v>97</v>
      </c>
      <c r="K1811" s="2">
        <v>167</v>
      </c>
      <c r="L1811" s="2">
        <v>1</v>
      </c>
      <c r="M1811" s="12">
        <v>167</v>
      </c>
      <c r="N1811" s="3">
        <v>5</v>
      </c>
      <c r="O1811" s="2" t="str" cm="1">
        <f t="array" ref="O1811">_xlfn.IFS(N1811=1,"Unsatisfactory",N1811=2,"Poor",N1811=3,"Average",N1811=4,"Good",N1811=5,"Excellent")</f>
        <v>Excellent</v>
      </c>
      <c r="P1811"/>
      <c r="Q1811"/>
      <c r="R1811"/>
      <c r="S1811"/>
      <c r="T1811"/>
      <c r="U1811"/>
    </row>
    <row r="1812" spans="1:21">
      <c r="A1812" s="2">
        <v>146516</v>
      </c>
      <c r="B1812" s="2" t="s">
        <v>48</v>
      </c>
      <c r="C1812" s="4">
        <v>45275</v>
      </c>
      <c r="D1812" s="17">
        <v>45275</v>
      </c>
      <c r="E1812" s="2" t="s">
        <v>16</v>
      </c>
      <c r="F1812" s="2" t="s">
        <v>25</v>
      </c>
      <c r="G1812" s="2">
        <v>24</v>
      </c>
      <c r="H1812" s="2" t="s">
        <v>62</v>
      </c>
      <c r="I1812" s="2" t="s">
        <v>19</v>
      </c>
      <c r="J1812" s="12">
        <v>130</v>
      </c>
      <c r="K1812" s="2">
        <v>130</v>
      </c>
      <c r="L1812" s="2">
        <v>1</v>
      </c>
      <c r="M1812" s="12">
        <v>130</v>
      </c>
      <c r="N1812" s="3">
        <v>5</v>
      </c>
      <c r="O1812" s="2" t="str" cm="1">
        <f t="array" ref="O1812">_xlfn.IFS(N1812=1,"Unsatisfactory",N1812=2,"Poor",N1812=3,"Average",N1812=4,"Good",N1812=5,"Excellent")</f>
        <v>Excellent</v>
      </c>
      <c r="P1812"/>
      <c r="Q1812"/>
      <c r="R1812"/>
      <c r="S1812"/>
      <c r="T1812"/>
      <c r="U1812"/>
    </row>
    <row r="1813" spans="1:21">
      <c r="A1813" s="2">
        <v>155692</v>
      </c>
      <c r="B1813" s="2" t="s">
        <v>82</v>
      </c>
      <c r="C1813" s="4">
        <v>45379</v>
      </c>
      <c r="D1813" s="17">
        <v>45379</v>
      </c>
      <c r="E1813" s="2" t="s">
        <v>37</v>
      </c>
      <c r="F1813" s="2" t="s">
        <v>17</v>
      </c>
      <c r="G1813" s="2">
        <v>29</v>
      </c>
      <c r="H1813" s="2" t="s">
        <v>130</v>
      </c>
      <c r="I1813" s="2" t="s">
        <v>19</v>
      </c>
      <c r="J1813" s="12">
        <v>20</v>
      </c>
      <c r="K1813" s="2">
        <v>20</v>
      </c>
      <c r="L1813" s="2">
        <v>1</v>
      </c>
      <c r="M1813" s="12">
        <v>20</v>
      </c>
      <c r="N1813" s="3">
        <v>1</v>
      </c>
      <c r="O1813" s="2" t="str" cm="1">
        <f t="array" ref="O1813">_xlfn.IFS(N1813=1,"Unsatisfactory",N1813=2,"Poor",N1813=3,"Average",N1813=4,"Good",N1813=5,"Excellent")</f>
        <v>Unsatisfactory</v>
      </c>
      <c r="P1813"/>
      <c r="Q1813"/>
      <c r="R1813"/>
      <c r="S1813"/>
      <c r="T1813"/>
      <c r="U1813"/>
    </row>
    <row r="1814" spans="1:21">
      <c r="A1814" s="2">
        <v>124642</v>
      </c>
      <c r="B1814" s="2" t="s">
        <v>53</v>
      </c>
      <c r="C1814" s="4">
        <v>45317</v>
      </c>
      <c r="D1814" s="17">
        <v>45317</v>
      </c>
      <c r="E1814" s="2" t="s">
        <v>37</v>
      </c>
      <c r="F1814" s="2" t="s">
        <v>17</v>
      </c>
      <c r="G1814" s="2">
        <v>35</v>
      </c>
      <c r="H1814" s="2" t="s">
        <v>69</v>
      </c>
      <c r="I1814" s="2" t="s">
        <v>19</v>
      </c>
      <c r="J1814" s="12">
        <v>15</v>
      </c>
      <c r="K1814" s="2">
        <v>15</v>
      </c>
      <c r="L1814" s="2">
        <v>1</v>
      </c>
      <c r="M1814" s="12">
        <v>15</v>
      </c>
      <c r="N1814" s="3">
        <v>2</v>
      </c>
      <c r="O1814" s="2" t="str" cm="1">
        <f t="array" ref="O1814">_xlfn.IFS(N1814=1,"Unsatisfactory",N1814=2,"Poor",N1814=3,"Average",N1814=4,"Good",N1814=5,"Excellent")</f>
        <v>Poor</v>
      </c>
      <c r="P1814"/>
      <c r="Q1814"/>
      <c r="R1814"/>
      <c r="S1814"/>
      <c r="T1814"/>
      <c r="U1814"/>
    </row>
    <row r="1815" spans="1:21">
      <c r="A1815" s="2">
        <v>164160</v>
      </c>
      <c r="B1815" s="2" t="s">
        <v>23</v>
      </c>
      <c r="C1815" s="4">
        <v>45322</v>
      </c>
      <c r="D1815" s="17">
        <v>45322</v>
      </c>
      <c r="E1815" s="2" t="s">
        <v>24</v>
      </c>
      <c r="F1815" s="2" t="s">
        <v>17</v>
      </c>
      <c r="G1815" s="2">
        <v>27</v>
      </c>
      <c r="H1815" s="2" t="s">
        <v>118</v>
      </c>
      <c r="I1815" s="2" t="s">
        <v>19</v>
      </c>
      <c r="J1815" s="12">
        <v>9</v>
      </c>
      <c r="K1815" s="2">
        <v>9</v>
      </c>
      <c r="L1815" s="2">
        <v>1</v>
      </c>
      <c r="M1815" s="12">
        <v>9</v>
      </c>
      <c r="N1815" s="3">
        <v>4</v>
      </c>
      <c r="O1815" s="2" t="str" cm="1">
        <f t="array" ref="O1815">_xlfn.IFS(N1815=1,"Unsatisfactory",N1815=2,"Poor",N1815=3,"Average",N1815=4,"Good",N1815=5,"Excellent")</f>
        <v>Good</v>
      </c>
      <c r="P1815"/>
      <c r="Q1815"/>
      <c r="R1815"/>
      <c r="S1815"/>
      <c r="T1815"/>
      <c r="U1815"/>
    </row>
    <row r="1816" spans="1:21">
      <c r="A1816" s="2">
        <v>131242</v>
      </c>
      <c r="B1816" s="2" t="s">
        <v>30</v>
      </c>
      <c r="C1816" s="4">
        <v>45278</v>
      </c>
      <c r="D1816" s="17">
        <v>45278</v>
      </c>
      <c r="E1816" s="2" t="s">
        <v>24</v>
      </c>
      <c r="F1816" s="2" t="s">
        <v>17</v>
      </c>
      <c r="G1816" s="2">
        <v>27</v>
      </c>
      <c r="H1816" s="2" t="s">
        <v>69</v>
      </c>
      <c r="I1816" s="2" t="s">
        <v>19</v>
      </c>
      <c r="J1816" s="12">
        <v>10</v>
      </c>
      <c r="K1816" s="2">
        <v>10</v>
      </c>
      <c r="L1816" s="2">
        <v>4</v>
      </c>
      <c r="M1816" s="12">
        <v>40</v>
      </c>
      <c r="N1816" s="3">
        <v>1</v>
      </c>
      <c r="O1816" s="2" t="str" cm="1">
        <f t="array" ref="O1816">_xlfn.IFS(N1816=1,"Unsatisfactory",N1816=2,"Poor",N1816=3,"Average",N1816=4,"Good",N1816=5,"Excellent")</f>
        <v>Unsatisfactory</v>
      </c>
      <c r="P1816"/>
      <c r="Q1816"/>
      <c r="R1816"/>
      <c r="S1816"/>
      <c r="T1816"/>
      <c r="U1816"/>
    </row>
    <row r="1817" spans="1:21">
      <c r="A1817" s="2">
        <v>128051</v>
      </c>
      <c r="B1817" s="2" t="s">
        <v>85</v>
      </c>
      <c r="C1817" s="4">
        <v>45561</v>
      </c>
      <c r="D1817" s="17">
        <v>45561</v>
      </c>
      <c r="E1817" s="2" t="s">
        <v>24</v>
      </c>
      <c r="F1817" s="2" t="s">
        <v>17</v>
      </c>
      <c r="G1817" s="2">
        <v>19</v>
      </c>
      <c r="H1817" s="2" t="s">
        <v>115</v>
      </c>
      <c r="I1817" s="2" t="s">
        <v>19</v>
      </c>
      <c r="J1817" s="12">
        <v>23</v>
      </c>
      <c r="K1817" s="2">
        <v>23</v>
      </c>
      <c r="L1817" s="2">
        <v>5</v>
      </c>
      <c r="M1817" s="12">
        <v>115</v>
      </c>
      <c r="N1817" s="3">
        <v>1</v>
      </c>
      <c r="O1817" s="2" t="str" cm="1">
        <f t="array" ref="O1817">_xlfn.IFS(N1817=1,"Unsatisfactory",N1817=2,"Poor",N1817=3,"Average",N1817=4,"Good",N1817=5,"Excellent")</f>
        <v>Unsatisfactory</v>
      </c>
      <c r="P1817"/>
      <c r="Q1817"/>
      <c r="R1817"/>
      <c r="S1817"/>
      <c r="T1817"/>
      <c r="U1817"/>
    </row>
    <row r="1818" spans="1:21">
      <c r="A1818" s="2">
        <v>125040</v>
      </c>
      <c r="B1818" s="2" t="s">
        <v>15</v>
      </c>
      <c r="C1818" s="4">
        <v>45577</v>
      </c>
      <c r="D1818" s="17">
        <v>45577</v>
      </c>
      <c r="E1818" s="2" t="s">
        <v>16</v>
      </c>
      <c r="F1818" s="2" t="s">
        <v>17</v>
      </c>
      <c r="G1818" s="2">
        <v>20</v>
      </c>
      <c r="H1818" s="2" t="s">
        <v>29</v>
      </c>
      <c r="I1818" s="2" t="s">
        <v>19</v>
      </c>
      <c r="J1818" s="12">
        <v>100</v>
      </c>
      <c r="K1818" s="2">
        <v>100</v>
      </c>
      <c r="L1818" s="2">
        <v>1</v>
      </c>
      <c r="M1818" s="12">
        <v>100</v>
      </c>
      <c r="N1818" s="3">
        <v>4</v>
      </c>
      <c r="O1818" s="2" t="str" cm="1">
        <f t="array" ref="O1818">_xlfn.IFS(N1818=1,"Unsatisfactory",N1818=2,"Poor",N1818=3,"Average",N1818=4,"Good",N1818=5,"Excellent")</f>
        <v>Good</v>
      </c>
      <c r="P1818"/>
      <c r="Q1818"/>
      <c r="R1818"/>
      <c r="S1818"/>
      <c r="T1818"/>
      <c r="U1818"/>
    </row>
    <row r="1819" spans="1:21">
      <c r="A1819" s="2">
        <v>155141</v>
      </c>
      <c r="B1819" s="2" t="s">
        <v>15</v>
      </c>
      <c r="C1819" s="4">
        <v>45525</v>
      </c>
      <c r="D1819" s="17">
        <v>45525</v>
      </c>
      <c r="E1819" s="2" t="s">
        <v>16</v>
      </c>
      <c r="F1819" s="2" t="s">
        <v>17</v>
      </c>
      <c r="G1819" s="2">
        <v>28</v>
      </c>
      <c r="H1819" s="2" t="s">
        <v>128</v>
      </c>
      <c r="I1819" s="2" t="s">
        <v>19</v>
      </c>
      <c r="J1819" s="12">
        <v>100</v>
      </c>
      <c r="K1819" s="2">
        <v>100</v>
      </c>
      <c r="L1819" s="2">
        <v>1</v>
      </c>
      <c r="M1819" s="12">
        <v>100</v>
      </c>
      <c r="N1819" s="3">
        <v>5</v>
      </c>
      <c r="O1819" s="2" t="str" cm="1">
        <f t="array" ref="O1819">_xlfn.IFS(N1819=1,"Unsatisfactory",N1819=2,"Poor",N1819=3,"Average",N1819=4,"Good",N1819=5,"Excellent")</f>
        <v>Excellent</v>
      </c>
      <c r="P1819"/>
      <c r="Q1819"/>
      <c r="R1819"/>
      <c r="S1819"/>
      <c r="T1819"/>
      <c r="U1819"/>
    </row>
    <row r="1820" spans="1:21">
      <c r="A1820" s="2">
        <v>137266</v>
      </c>
      <c r="B1820" s="2" t="s">
        <v>30</v>
      </c>
      <c r="C1820" s="4">
        <v>45501</v>
      </c>
      <c r="D1820" s="17">
        <v>45501</v>
      </c>
      <c r="E1820" s="2" t="s">
        <v>24</v>
      </c>
      <c r="F1820" s="2" t="s">
        <v>25</v>
      </c>
      <c r="G1820" s="2">
        <v>28</v>
      </c>
      <c r="H1820" s="2" t="s">
        <v>29</v>
      </c>
      <c r="I1820" s="2" t="s">
        <v>19</v>
      </c>
      <c r="J1820" s="12">
        <v>10</v>
      </c>
      <c r="K1820" s="2">
        <v>10</v>
      </c>
      <c r="L1820" s="2">
        <v>4</v>
      </c>
      <c r="M1820" s="12">
        <v>40</v>
      </c>
      <c r="N1820" s="3">
        <v>4</v>
      </c>
      <c r="O1820" s="2" t="str" cm="1">
        <f t="array" ref="O1820">_xlfn.IFS(N1820=1,"Unsatisfactory",N1820=2,"Poor",N1820=3,"Average",N1820=4,"Good",N1820=5,"Excellent")</f>
        <v>Good</v>
      </c>
      <c r="P1820"/>
      <c r="Q1820"/>
      <c r="R1820"/>
      <c r="S1820"/>
      <c r="T1820"/>
      <c r="U1820"/>
    </row>
    <row r="1821" spans="1:21">
      <c r="A1821" s="2">
        <v>181271</v>
      </c>
      <c r="B1821" s="2" t="s">
        <v>42</v>
      </c>
      <c r="C1821" s="4">
        <v>45595</v>
      </c>
      <c r="D1821" s="17">
        <v>45595</v>
      </c>
      <c r="E1821" s="2" t="s">
        <v>16</v>
      </c>
      <c r="F1821" s="2" t="s">
        <v>17</v>
      </c>
      <c r="G1821" s="2">
        <v>22</v>
      </c>
      <c r="H1821" s="2" t="s">
        <v>31</v>
      </c>
      <c r="I1821" s="2" t="s">
        <v>19</v>
      </c>
      <c r="J1821" s="12">
        <v>65</v>
      </c>
      <c r="K1821" s="2">
        <v>65</v>
      </c>
      <c r="L1821" s="2">
        <v>1</v>
      </c>
      <c r="M1821" s="12">
        <v>65</v>
      </c>
      <c r="N1821" s="3">
        <v>5</v>
      </c>
      <c r="O1821" s="2" t="str" cm="1">
        <f t="array" ref="O1821">_xlfn.IFS(N1821=1,"Unsatisfactory",N1821=2,"Poor",N1821=3,"Average",N1821=4,"Good",N1821=5,"Excellent")</f>
        <v>Excellent</v>
      </c>
      <c r="P1821"/>
      <c r="Q1821"/>
      <c r="R1821"/>
      <c r="S1821"/>
      <c r="T1821"/>
      <c r="U1821"/>
    </row>
    <row r="1822" spans="1:21">
      <c r="A1822" s="2">
        <v>158628</v>
      </c>
      <c r="B1822" s="2" t="s">
        <v>42</v>
      </c>
      <c r="C1822" s="4">
        <v>45443</v>
      </c>
      <c r="D1822" s="17">
        <v>45443</v>
      </c>
      <c r="E1822" s="2" t="s">
        <v>16</v>
      </c>
      <c r="F1822" s="2" t="s">
        <v>17</v>
      </c>
      <c r="G1822" s="2">
        <v>24</v>
      </c>
      <c r="H1822" s="2" t="s">
        <v>26</v>
      </c>
      <c r="I1822" s="2" t="s">
        <v>27</v>
      </c>
      <c r="J1822" s="12">
        <v>65</v>
      </c>
      <c r="K1822" s="2">
        <v>105</v>
      </c>
      <c r="L1822" s="2">
        <v>1</v>
      </c>
      <c r="M1822" s="12">
        <v>105</v>
      </c>
      <c r="N1822" s="3">
        <v>1</v>
      </c>
      <c r="O1822" s="2" t="str" cm="1">
        <f t="array" ref="O1822">_xlfn.IFS(N1822=1,"Unsatisfactory",N1822=2,"Poor",N1822=3,"Average",N1822=4,"Good",N1822=5,"Excellent")</f>
        <v>Unsatisfactory</v>
      </c>
      <c r="P1822"/>
      <c r="Q1822"/>
      <c r="R1822"/>
      <c r="S1822"/>
      <c r="T1822"/>
      <c r="U1822"/>
    </row>
    <row r="1823" spans="1:21">
      <c r="A1823" s="2">
        <v>167244</v>
      </c>
      <c r="B1823" s="2" t="s">
        <v>53</v>
      </c>
      <c r="C1823" s="4">
        <v>45253</v>
      </c>
      <c r="D1823" s="17">
        <v>45253</v>
      </c>
      <c r="E1823" s="2" t="s">
        <v>37</v>
      </c>
      <c r="F1823" s="2" t="s">
        <v>25</v>
      </c>
      <c r="G1823" s="2">
        <v>18</v>
      </c>
      <c r="H1823" s="2" t="s">
        <v>51</v>
      </c>
      <c r="I1823" s="2" t="s">
        <v>27</v>
      </c>
      <c r="J1823" s="12">
        <v>15</v>
      </c>
      <c r="K1823" s="2">
        <v>65</v>
      </c>
      <c r="L1823" s="2">
        <v>1</v>
      </c>
      <c r="M1823" s="12">
        <v>65</v>
      </c>
      <c r="N1823" s="3">
        <v>4</v>
      </c>
      <c r="O1823" s="2" t="str" cm="1">
        <f t="array" ref="O1823">_xlfn.IFS(N1823=1,"Unsatisfactory",N1823=2,"Poor",N1823=3,"Average",N1823=4,"Good",N1823=5,"Excellent")</f>
        <v>Good</v>
      </c>
      <c r="P1823"/>
      <c r="Q1823"/>
      <c r="R1823"/>
      <c r="S1823"/>
      <c r="T1823"/>
      <c r="U1823"/>
    </row>
    <row r="1824" spans="1:21">
      <c r="A1824" s="2">
        <v>192796</v>
      </c>
      <c r="B1824" s="2" t="s">
        <v>42</v>
      </c>
      <c r="C1824" s="4">
        <v>45424</v>
      </c>
      <c r="D1824" s="17">
        <v>45424</v>
      </c>
      <c r="E1824" s="2" t="s">
        <v>16</v>
      </c>
      <c r="F1824" s="2" t="s">
        <v>25</v>
      </c>
      <c r="G1824" s="2">
        <v>19</v>
      </c>
      <c r="H1824" s="2" t="s">
        <v>131</v>
      </c>
      <c r="I1824" s="2" t="s">
        <v>27</v>
      </c>
      <c r="J1824" s="12">
        <v>65</v>
      </c>
      <c r="K1824" s="2">
        <v>135</v>
      </c>
      <c r="L1824" s="2">
        <v>1</v>
      </c>
      <c r="M1824" s="12">
        <v>135</v>
      </c>
      <c r="N1824" s="3">
        <v>2</v>
      </c>
      <c r="O1824" s="2" t="str" cm="1">
        <f t="array" ref="O1824">_xlfn.IFS(N1824=1,"Unsatisfactory",N1824=2,"Poor",N1824=3,"Average",N1824=4,"Good",N1824=5,"Excellent")</f>
        <v>Poor</v>
      </c>
      <c r="P1824"/>
      <c r="Q1824"/>
      <c r="R1824"/>
      <c r="S1824"/>
      <c r="T1824"/>
      <c r="U1824"/>
    </row>
    <row r="1825" spans="1:21">
      <c r="A1825" s="2">
        <v>157705</v>
      </c>
      <c r="B1825" s="2" t="s">
        <v>50</v>
      </c>
      <c r="C1825" s="4">
        <v>45386</v>
      </c>
      <c r="D1825" s="17">
        <v>45386</v>
      </c>
      <c r="E1825" s="2" t="s">
        <v>16</v>
      </c>
      <c r="F1825" s="2" t="s">
        <v>17</v>
      </c>
      <c r="G1825" s="2">
        <v>22</v>
      </c>
      <c r="H1825" s="2" t="s">
        <v>80</v>
      </c>
      <c r="I1825" s="2" t="s">
        <v>27</v>
      </c>
      <c r="J1825" s="12">
        <v>97</v>
      </c>
      <c r="K1825" s="2">
        <v>137</v>
      </c>
      <c r="L1825" s="2">
        <v>1</v>
      </c>
      <c r="M1825" s="12">
        <v>137</v>
      </c>
      <c r="N1825" s="3">
        <v>5</v>
      </c>
      <c r="O1825" s="2" t="str" cm="1">
        <f t="array" ref="O1825">_xlfn.IFS(N1825=1,"Unsatisfactory",N1825=2,"Poor",N1825=3,"Average",N1825=4,"Good",N1825=5,"Excellent")</f>
        <v>Excellent</v>
      </c>
      <c r="P1825"/>
      <c r="Q1825"/>
      <c r="R1825"/>
      <c r="S1825"/>
      <c r="T1825"/>
      <c r="U1825"/>
    </row>
    <row r="1826" spans="1:21">
      <c r="A1826" s="2">
        <v>198416</v>
      </c>
      <c r="B1826" s="2" t="s">
        <v>30</v>
      </c>
      <c r="C1826" s="4">
        <v>45439</v>
      </c>
      <c r="D1826" s="17">
        <v>45439</v>
      </c>
      <c r="E1826" s="2" t="s">
        <v>24</v>
      </c>
      <c r="F1826" s="2" t="s">
        <v>17</v>
      </c>
      <c r="G1826" s="2">
        <v>28</v>
      </c>
      <c r="H1826" s="2" t="s">
        <v>69</v>
      </c>
      <c r="I1826" s="2" t="s">
        <v>19</v>
      </c>
      <c r="J1826" s="12">
        <v>10</v>
      </c>
      <c r="K1826" s="2">
        <v>10</v>
      </c>
      <c r="L1826" s="2">
        <v>3</v>
      </c>
      <c r="M1826" s="12">
        <v>30</v>
      </c>
      <c r="N1826" s="3">
        <v>1</v>
      </c>
      <c r="O1826" s="2" t="str" cm="1">
        <f t="array" ref="O1826">_xlfn.IFS(N1826=1,"Unsatisfactory",N1826=2,"Poor",N1826=3,"Average",N1826=4,"Good",N1826=5,"Excellent")</f>
        <v>Unsatisfactory</v>
      </c>
      <c r="P1826"/>
      <c r="Q1826"/>
      <c r="R1826"/>
      <c r="S1826"/>
      <c r="T1826"/>
      <c r="U1826"/>
    </row>
    <row r="1827" spans="1:21">
      <c r="A1827" s="2">
        <v>175092</v>
      </c>
      <c r="B1827" s="2" t="s">
        <v>53</v>
      </c>
      <c r="C1827" s="4">
        <v>45315</v>
      </c>
      <c r="D1827" s="17">
        <v>45315</v>
      </c>
      <c r="E1827" s="2" t="s">
        <v>37</v>
      </c>
      <c r="F1827" s="2" t="s">
        <v>17</v>
      </c>
      <c r="G1827" s="2">
        <v>30</v>
      </c>
      <c r="H1827" s="2" t="s">
        <v>118</v>
      </c>
      <c r="I1827" s="2" t="s">
        <v>19</v>
      </c>
      <c r="J1827" s="12">
        <v>15</v>
      </c>
      <c r="K1827" s="2">
        <v>15</v>
      </c>
      <c r="L1827" s="2">
        <v>4</v>
      </c>
      <c r="M1827" s="12">
        <v>60</v>
      </c>
      <c r="N1827" s="3">
        <v>3</v>
      </c>
      <c r="O1827" s="2" t="str" cm="1">
        <f t="array" ref="O1827">_xlfn.IFS(N1827=1,"Unsatisfactory",N1827=2,"Poor",N1827=3,"Average",N1827=4,"Good",N1827=5,"Excellent")</f>
        <v>Average</v>
      </c>
      <c r="P1827"/>
      <c r="Q1827"/>
      <c r="R1827"/>
      <c r="S1827"/>
      <c r="T1827"/>
      <c r="U1827"/>
    </row>
    <row r="1828" spans="1:21">
      <c r="A1828" s="2">
        <v>125534</v>
      </c>
      <c r="B1828" s="2" t="s">
        <v>78</v>
      </c>
      <c r="C1828" s="4">
        <v>45363</v>
      </c>
      <c r="D1828" s="17">
        <v>45363</v>
      </c>
      <c r="E1828" s="2" t="s">
        <v>37</v>
      </c>
      <c r="F1828" s="2" t="s">
        <v>17</v>
      </c>
      <c r="G1828" s="2">
        <v>24</v>
      </c>
      <c r="H1828" s="2" t="s">
        <v>129</v>
      </c>
      <c r="I1828" s="2" t="s">
        <v>19</v>
      </c>
      <c r="J1828" s="12">
        <v>50</v>
      </c>
      <c r="K1828" s="2">
        <v>50</v>
      </c>
      <c r="L1828" s="2">
        <v>2</v>
      </c>
      <c r="M1828" s="12">
        <v>100</v>
      </c>
      <c r="N1828" s="3">
        <v>4</v>
      </c>
      <c r="O1828" s="2" t="str" cm="1">
        <f t="array" ref="O1828">_xlfn.IFS(N1828=1,"Unsatisfactory",N1828=2,"Poor",N1828=3,"Average",N1828=4,"Good",N1828=5,"Excellent")</f>
        <v>Good</v>
      </c>
      <c r="P1828"/>
      <c r="Q1828"/>
      <c r="R1828"/>
      <c r="S1828"/>
      <c r="T1828"/>
      <c r="U1828"/>
    </row>
    <row r="1829" spans="1:21">
      <c r="A1829" s="2">
        <v>127517</v>
      </c>
      <c r="B1829" s="2" t="s">
        <v>53</v>
      </c>
      <c r="C1829" s="4">
        <v>45297</v>
      </c>
      <c r="D1829" s="17">
        <v>45297</v>
      </c>
      <c r="E1829" s="2" t="s">
        <v>37</v>
      </c>
      <c r="F1829" s="2" t="s">
        <v>25</v>
      </c>
      <c r="G1829" s="2">
        <v>33</v>
      </c>
      <c r="H1829" s="2" t="s">
        <v>115</v>
      </c>
      <c r="I1829" s="2" t="s">
        <v>19</v>
      </c>
      <c r="J1829" s="12">
        <v>15</v>
      </c>
      <c r="K1829" s="2">
        <v>15</v>
      </c>
      <c r="L1829" s="2">
        <v>1</v>
      </c>
      <c r="M1829" s="12">
        <v>15</v>
      </c>
      <c r="N1829" s="3">
        <v>5</v>
      </c>
      <c r="O1829" s="2" t="str" cm="1">
        <f t="array" ref="O1829">_xlfn.IFS(N1829=1,"Unsatisfactory",N1829=2,"Poor",N1829=3,"Average",N1829=4,"Good",N1829=5,"Excellent")</f>
        <v>Excellent</v>
      </c>
      <c r="P1829"/>
      <c r="Q1829"/>
      <c r="R1829"/>
      <c r="S1829"/>
      <c r="T1829"/>
      <c r="U1829"/>
    </row>
    <row r="1830" spans="1:21">
      <c r="A1830" s="2">
        <v>162044</v>
      </c>
      <c r="B1830" s="2" t="s">
        <v>48</v>
      </c>
      <c r="C1830" s="4">
        <v>45301</v>
      </c>
      <c r="D1830" s="17">
        <v>45301</v>
      </c>
      <c r="E1830" s="2" t="s">
        <v>16</v>
      </c>
      <c r="F1830" s="2" t="s">
        <v>17</v>
      </c>
      <c r="G1830" s="2">
        <v>30</v>
      </c>
      <c r="H1830" s="2" t="s">
        <v>66</v>
      </c>
      <c r="I1830" s="2" t="s">
        <v>27</v>
      </c>
      <c r="J1830" s="12">
        <v>130</v>
      </c>
      <c r="K1830" s="2">
        <v>170</v>
      </c>
      <c r="L1830" s="2">
        <v>1</v>
      </c>
      <c r="M1830" s="12">
        <v>170</v>
      </c>
      <c r="N1830" s="3">
        <v>1</v>
      </c>
      <c r="O1830" s="2" t="str" cm="1">
        <f t="array" ref="O1830">_xlfn.IFS(N1830=1,"Unsatisfactory",N1830=2,"Poor",N1830=3,"Average",N1830=4,"Good",N1830=5,"Excellent")</f>
        <v>Unsatisfactory</v>
      </c>
      <c r="P1830"/>
      <c r="Q1830"/>
      <c r="R1830"/>
      <c r="S1830"/>
      <c r="T1830"/>
      <c r="U1830"/>
    </row>
    <row r="1831" spans="1:21">
      <c r="A1831" s="2">
        <v>187558</v>
      </c>
      <c r="B1831" s="2" t="s">
        <v>42</v>
      </c>
      <c r="C1831" s="4">
        <v>45307</v>
      </c>
      <c r="D1831" s="17">
        <v>45307</v>
      </c>
      <c r="E1831" s="2" t="s">
        <v>16</v>
      </c>
      <c r="F1831" s="2" t="s">
        <v>17</v>
      </c>
      <c r="G1831" s="2">
        <v>31</v>
      </c>
      <c r="H1831" s="2" t="s">
        <v>128</v>
      </c>
      <c r="I1831" s="2" t="s">
        <v>19</v>
      </c>
      <c r="J1831" s="12">
        <v>65</v>
      </c>
      <c r="K1831" s="2">
        <v>65</v>
      </c>
      <c r="L1831" s="2">
        <v>1</v>
      </c>
      <c r="M1831" s="12">
        <v>65</v>
      </c>
      <c r="N1831" s="3">
        <v>4</v>
      </c>
      <c r="O1831" s="2" t="str" cm="1">
        <f t="array" ref="O1831">_xlfn.IFS(N1831=1,"Unsatisfactory",N1831=2,"Poor",N1831=3,"Average",N1831=4,"Good",N1831=5,"Excellent")</f>
        <v>Good</v>
      </c>
      <c r="P1831"/>
      <c r="Q1831"/>
      <c r="R1831"/>
      <c r="S1831"/>
      <c r="T1831"/>
      <c r="U1831"/>
    </row>
    <row r="1832" spans="1:21">
      <c r="A1832" s="2">
        <v>136673</v>
      </c>
      <c r="B1832" s="2" t="s">
        <v>53</v>
      </c>
      <c r="C1832" s="4">
        <v>45322</v>
      </c>
      <c r="D1832" s="17">
        <v>45322</v>
      </c>
      <c r="E1832" s="2" t="s">
        <v>37</v>
      </c>
      <c r="F1832" s="2" t="s">
        <v>17</v>
      </c>
      <c r="G1832" s="2">
        <v>31</v>
      </c>
      <c r="H1832" s="2" t="s">
        <v>38</v>
      </c>
      <c r="I1832" s="2" t="s">
        <v>19</v>
      </c>
      <c r="J1832" s="12">
        <v>15</v>
      </c>
      <c r="K1832" s="2">
        <v>15</v>
      </c>
      <c r="L1832" s="2">
        <v>1</v>
      </c>
      <c r="M1832" s="12">
        <v>15</v>
      </c>
      <c r="N1832" s="3">
        <v>4</v>
      </c>
      <c r="O1832" s="2" t="str" cm="1">
        <f t="array" ref="O1832">_xlfn.IFS(N1832=1,"Unsatisfactory",N1832=2,"Poor",N1832=3,"Average",N1832=4,"Good",N1832=5,"Excellent")</f>
        <v>Good</v>
      </c>
      <c r="P1832"/>
      <c r="Q1832"/>
      <c r="R1832"/>
      <c r="S1832"/>
      <c r="T1832"/>
      <c r="U1832"/>
    </row>
    <row r="1833" spans="1:21">
      <c r="A1833" s="2">
        <v>178732</v>
      </c>
      <c r="B1833" s="2" t="s">
        <v>30</v>
      </c>
      <c r="C1833" s="4">
        <v>45342</v>
      </c>
      <c r="D1833" s="17">
        <v>45342</v>
      </c>
      <c r="E1833" s="2" t="s">
        <v>24</v>
      </c>
      <c r="F1833" s="2" t="s">
        <v>17</v>
      </c>
      <c r="G1833" s="2">
        <v>24</v>
      </c>
      <c r="H1833" s="2" t="s">
        <v>115</v>
      </c>
      <c r="I1833" s="2" t="s">
        <v>19</v>
      </c>
      <c r="J1833" s="12">
        <v>10</v>
      </c>
      <c r="K1833" s="2">
        <v>10</v>
      </c>
      <c r="L1833" s="2">
        <v>1</v>
      </c>
      <c r="M1833" s="12">
        <v>10</v>
      </c>
      <c r="N1833" s="3">
        <v>2</v>
      </c>
      <c r="O1833" s="2" t="str" cm="1">
        <f t="array" ref="O1833">_xlfn.IFS(N1833=1,"Unsatisfactory",N1833=2,"Poor",N1833=3,"Average",N1833=4,"Good",N1833=5,"Excellent")</f>
        <v>Poor</v>
      </c>
      <c r="P1833"/>
      <c r="Q1833"/>
      <c r="R1833"/>
      <c r="S1833"/>
      <c r="T1833"/>
      <c r="U1833"/>
    </row>
    <row r="1834" spans="1:21">
      <c r="A1834" s="2">
        <v>126462</v>
      </c>
      <c r="B1834" s="2" t="s">
        <v>42</v>
      </c>
      <c r="C1834" s="4">
        <v>45354</v>
      </c>
      <c r="D1834" s="17">
        <v>45354</v>
      </c>
      <c r="E1834" s="2" t="s">
        <v>16</v>
      </c>
      <c r="F1834" s="2" t="s">
        <v>17</v>
      </c>
      <c r="G1834" s="2">
        <v>21</v>
      </c>
      <c r="H1834" s="2" t="s">
        <v>69</v>
      </c>
      <c r="I1834" s="2" t="s">
        <v>19</v>
      </c>
      <c r="J1834" s="12">
        <v>65</v>
      </c>
      <c r="K1834" s="2">
        <v>65</v>
      </c>
      <c r="L1834" s="2">
        <v>1</v>
      </c>
      <c r="M1834" s="12">
        <v>65</v>
      </c>
      <c r="N1834" s="3">
        <v>4</v>
      </c>
      <c r="O1834" s="2" t="str" cm="1">
        <f t="array" ref="O1834">_xlfn.IFS(N1834=1,"Unsatisfactory",N1834=2,"Poor",N1834=3,"Average",N1834=4,"Good",N1834=5,"Excellent")</f>
        <v>Good</v>
      </c>
      <c r="P1834"/>
      <c r="Q1834"/>
      <c r="R1834"/>
      <c r="S1834"/>
      <c r="T1834"/>
      <c r="U1834"/>
    </row>
    <row r="1835" spans="1:21">
      <c r="A1835" s="2">
        <v>171199</v>
      </c>
      <c r="B1835" s="2" t="s">
        <v>23</v>
      </c>
      <c r="C1835" s="4">
        <v>45407</v>
      </c>
      <c r="D1835" s="17">
        <v>45407</v>
      </c>
      <c r="E1835" s="2" t="s">
        <v>24</v>
      </c>
      <c r="F1835" s="2" t="s">
        <v>17</v>
      </c>
      <c r="G1835" s="2">
        <v>28</v>
      </c>
      <c r="H1835" s="2" t="s">
        <v>51</v>
      </c>
      <c r="I1835" s="2" t="s">
        <v>27</v>
      </c>
      <c r="J1835" s="12">
        <v>9</v>
      </c>
      <c r="K1835" s="2">
        <v>59</v>
      </c>
      <c r="L1835" s="2">
        <v>1</v>
      </c>
      <c r="M1835" s="12">
        <v>59</v>
      </c>
      <c r="N1835" s="3">
        <v>2</v>
      </c>
      <c r="O1835" s="2" t="str" cm="1">
        <f t="array" ref="O1835">_xlfn.IFS(N1835=1,"Unsatisfactory",N1835=2,"Poor",N1835=3,"Average",N1835=4,"Good",N1835=5,"Excellent")</f>
        <v>Poor</v>
      </c>
      <c r="P1835"/>
      <c r="Q1835"/>
      <c r="R1835"/>
      <c r="S1835"/>
      <c r="T1835"/>
      <c r="U1835"/>
    </row>
    <row r="1836" spans="1:21">
      <c r="A1836" s="2">
        <v>170180</v>
      </c>
      <c r="B1836" s="2" t="s">
        <v>50</v>
      </c>
      <c r="C1836" s="4">
        <v>45425</v>
      </c>
      <c r="D1836" s="17">
        <v>45425</v>
      </c>
      <c r="E1836" s="2" t="s">
        <v>16</v>
      </c>
      <c r="F1836" s="2" t="s">
        <v>17</v>
      </c>
      <c r="G1836" s="2">
        <v>35</v>
      </c>
      <c r="H1836" s="2" t="s">
        <v>69</v>
      </c>
      <c r="I1836" s="2" t="s">
        <v>19</v>
      </c>
      <c r="J1836" s="12">
        <v>97</v>
      </c>
      <c r="K1836" s="2">
        <v>97</v>
      </c>
      <c r="L1836" s="2">
        <v>4</v>
      </c>
      <c r="M1836" s="12">
        <v>388</v>
      </c>
      <c r="N1836" s="3">
        <v>5</v>
      </c>
      <c r="O1836" s="2" t="str" cm="1">
        <f t="array" ref="O1836">_xlfn.IFS(N1836=1,"Unsatisfactory",N1836=2,"Poor",N1836=3,"Average",N1836=4,"Good",N1836=5,"Excellent")</f>
        <v>Excellent</v>
      </c>
      <c r="P1836"/>
      <c r="Q1836"/>
      <c r="R1836"/>
      <c r="S1836"/>
      <c r="T1836"/>
      <c r="U1836"/>
    </row>
    <row r="1837" spans="1:21">
      <c r="A1837" s="2">
        <v>196774</v>
      </c>
      <c r="B1837" s="2" t="s">
        <v>23</v>
      </c>
      <c r="C1837" s="4">
        <v>45376</v>
      </c>
      <c r="D1837" s="17">
        <v>45376</v>
      </c>
      <c r="E1837" s="2" t="s">
        <v>24</v>
      </c>
      <c r="F1837" s="2" t="s">
        <v>17</v>
      </c>
      <c r="G1837" s="2">
        <v>26</v>
      </c>
      <c r="H1837" s="2" t="s">
        <v>128</v>
      </c>
      <c r="I1837" s="2" t="s">
        <v>19</v>
      </c>
      <c r="J1837" s="12">
        <v>9</v>
      </c>
      <c r="K1837" s="2">
        <v>9</v>
      </c>
      <c r="L1837" s="2">
        <v>1</v>
      </c>
      <c r="M1837" s="12">
        <v>9</v>
      </c>
      <c r="N1837" s="3">
        <v>4</v>
      </c>
      <c r="O1837" s="2" t="str" cm="1">
        <f t="array" ref="O1837">_xlfn.IFS(N1837=1,"Unsatisfactory",N1837=2,"Poor",N1837=3,"Average",N1837=4,"Good",N1837=5,"Excellent")</f>
        <v>Good</v>
      </c>
      <c r="P1837"/>
      <c r="Q1837"/>
      <c r="R1837"/>
      <c r="S1837"/>
      <c r="T1837"/>
      <c r="U1837"/>
    </row>
    <row r="1838" spans="1:21">
      <c r="A1838" s="2">
        <v>127908</v>
      </c>
      <c r="B1838" s="2" t="s">
        <v>30</v>
      </c>
      <c r="C1838" s="4">
        <v>45469</v>
      </c>
      <c r="D1838" s="17">
        <v>45469</v>
      </c>
      <c r="E1838" s="2" t="s">
        <v>24</v>
      </c>
      <c r="F1838" s="2" t="s">
        <v>17</v>
      </c>
      <c r="G1838" s="2">
        <v>27</v>
      </c>
      <c r="H1838" s="2" t="s">
        <v>62</v>
      </c>
      <c r="I1838" s="2" t="s">
        <v>19</v>
      </c>
      <c r="J1838" s="12">
        <v>10</v>
      </c>
      <c r="K1838" s="2">
        <v>10</v>
      </c>
      <c r="L1838" s="2">
        <v>4</v>
      </c>
      <c r="M1838" s="12">
        <v>40</v>
      </c>
      <c r="N1838" s="3">
        <v>4</v>
      </c>
      <c r="O1838" s="2" t="str" cm="1">
        <f t="array" ref="O1838">_xlfn.IFS(N1838=1,"Unsatisfactory",N1838=2,"Poor",N1838=3,"Average",N1838=4,"Good",N1838=5,"Excellent")</f>
        <v>Good</v>
      </c>
      <c r="P1838"/>
      <c r="Q1838"/>
      <c r="R1838"/>
      <c r="S1838"/>
      <c r="T1838"/>
      <c r="U1838"/>
    </row>
    <row r="1839" spans="1:21">
      <c r="A1839" s="2">
        <v>120654</v>
      </c>
      <c r="B1839" s="2" t="s">
        <v>42</v>
      </c>
      <c r="C1839" s="4">
        <v>45527</v>
      </c>
      <c r="D1839" s="17">
        <v>45527</v>
      </c>
      <c r="E1839" s="2" t="s">
        <v>16</v>
      </c>
      <c r="F1839" s="2" t="s">
        <v>17</v>
      </c>
      <c r="G1839" s="2">
        <v>31</v>
      </c>
      <c r="H1839" s="2" t="s">
        <v>67</v>
      </c>
      <c r="I1839" s="2" t="s">
        <v>27</v>
      </c>
      <c r="J1839" s="12">
        <v>65</v>
      </c>
      <c r="K1839" s="2">
        <v>105</v>
      </c>
      <c r="L1839" s="2">
        <v>1</v>
      </c>
      <c r="M1839" s="12">
        <v>105</v>
      </c>
      <c r="N1839" s="3">
        <v>1</v>
      </c>
      <c r="O1839" s="2" t="str" cm="1">
        <f t="array" ref="O1839">_xlfn.IFS(N1839=1,"Unsatisfactory",N1839=2,"Poor",N1839=3,"Average",N1839=4,"Good",N1839=5,"Excellent")</f>
        <v>Unsatisfactory</v>
      </c>
      <c r="P1839"/>
      <c r="Q1839"/>
      <c r="R1839"/>
      <c r="S1839"/>
      <c r="T1839"/>
      <c r="U1839"/>
    </row>
    <row r="1840" spans="1:21">
      <c r="A1840" s="2">
        <v>172192</v>
      </c>
      <c r="B1840" s="2" t="s">
        <v>15</v>
      </c>
      <c r="C1840" s="4">
        <v>45443</v>
      </c>
      <c r="D1840" s="17">
        <v>45443</v>
      </c>
      <c r="E1840" s="2" t="s">
        <v>16</v>
      </c>
      <c r="F1840" s="2" t="s">
        <v>25</v>
      </c>
      <c r="G1840" s="2">
        <v>24</v>
      </c>
      <c r="H1840" s="2" t="s">
        <v>34</v>
      </c>
      <c r="I1840" s="2" t="s">
        <v>27</v>
      </c>
      <c r="J1840" s="12">
        <v>100</v>
      </c>
      <c r="K1840" s="2">
        <v>200</v>
      </c>
      <c r="L1840" s="2">
        <v>2</v>
      </c>
      <c r="M1840" s="12">
        <v>400</v>
      </c>
      <c r="N1840" s="3">
        <v>4</v>
      </c>
      <c r="O1840" s="2" t="str" cm="1">
        <f t="array" ref="O1840">_xlfn.IFS(N1840=1,"Unsatisfactory",N1840=2,"Poor",N1840=3,"Average",N1840=4,"Good",N1840=5,"Excellent")</f>
        <v>Good</v>
      </c>
      <c r="P1840"/>
      <c r="Q1840"/>
      <c r="R1840"/>
      <c r="S1840"/>
      <c r="T1840"/>
      <c r="U1840"/>
    </row>
    <row r="1841" spans="1:21">
      <c r="A1841" s="2">
        <v>167495</v>
      </c>
      <c r="B1841" s="2" t="s">
        <v>50</v>
      </c>
      <c r="C1841" s="4">
        <v>45349</v>
      </c>
      <c r="D1841" s="17">
        <v>45349</v>
      </c>
      <c r="E1841" s="2" t="s">
        <v>16</v>
      </c>
      <c r="F1841" s="2" t="s">
        <v>25</v>
      </c>
      <c r="G1841" s="2">
        <v>34</v>
      </c>
      <c r="H1841" s="2" t="s">
        <v>118</v>
      </c>
      <c r="I1841" s="2" t="s">
        <v>19</v>
      </c>
      <c r="J1841" s="12">
        <v>97</v>
      </c>
      <c r="K1841" s="2">
        <v>97</v>
      </c>
      <c r="L1841" s="2">
        <v>1</v>
      </c>
      <c r="M1841" s="12">
        <v>97</v>
      </c>
      <c r="N1841" s="3">
        <v>5</v>
      </c>
      <c r="O1841" s="2" t="str" cm="1">
        <f t="array" ref="O1841">_xlfn.IFS(N1841=1,"Unsatisfactory",N1841=2,"Poor",N1841=3,"Average",N1841=4,"Good",N1841=5,"Excellent")</f>
        <v>Excellent</v>
      </c>
      <c r="P1841"/>
      <c r="Q1841"/>
      <c r="R1841"/>
      <c r="S1841"/>
      <c r="T1841"/>
      <c r="U1841"/>
    </row>
    <row r="1842" spans="1:21">
      <c r="A1842" s="2">
        <v>139118</v>
      </c>
      <c r="B1842" s="2" t="s">
        <v>15</v>
      </c>
      <c r="C1842" s="4">
        <v>45567</v>
      </c>
      <c r="D1842" s="17">
        <v>45567</v>
      </c>
      <c r="E1842" s="2" t="s">
        <v>16</v>
      </c>
      <c r="F1842" s="2" t="s">
        <v>17</v>
      </c>
      <c r="G1842" s="2">
        <v>29</v>
      </c>
      <c r="H1842" s="2" t="s">
        <v>131</v>
      </c>
      <c r="I1842" s="2" t="s">
        <v>27</v>
      </c>
      <c r="J1842" s="12">
        <v>100</v>
      </c>
      <c r="K1842" s="2">
        <v>170</v>
      </c>
      <c r="L1842" s="2">
        <v>1</v>
      </c>
      <c r="M1842" s="12">
        <v>170</v>
      </c>
      <c r="N1842" s="3">
        <v>5</v>
      </c>
      <c r="O1842" s="2" t="str" cm="1">
        <f t="array" ref="O1842">_xlfn.IFS(N1842=1,"Unsatisfactory",N1842=2,"Poor",N1842=3,"Average",N1842=4,"Good",N1842=5,"Excellent")</f>
        <v>Excellent</v>
      </c>
      <c r="P1842"/>
      <c r="Q1842"/>
      <c r="R1842"/>
      <c r="S1842"/>
      <c r="T1842"/>
      <c r="U1842"/>
    </row>
    <row r="1843" spans="1:21">
      <c r="A1843" s="2">
        <v>137579</v>
      </c>
      <c r="B1843" s="2" t="s">
        <v>82</v>
      </c>
      <c r="C1843" s="4">
        <v>45483</v>
      </c>
      <c r="D1843" s="17">
        <v>45483</v>
      </c>
      <c r="E1843" s="2" t="s">
        <v>37</v>
      </c>
      <c r="F1843" s="2" t="s">
        <v>17</v>
      </c>
      <c r="G1843" s="2">
        <v>28</v>
      </c>
      <c r="H1843" s="2" t="s">
        <v>60</v>
      </c>
      <c r="I1843" s="2" t="s">
        <v>19</v>
      </c>
      <c r="J1843" s="12">
        <v>20</v>
      </c>
      <c r="K1843" s="2">
        <v>20</v>
      </c>
      <c r="L1843" s="2">
        <v>1</v>
      </c>
      <c r="M1843" s="12">
        <v>20</v>
      </c>
      <c r="N1843" s="3">
        <v>1</v>
      </c>
      <c r="O1843" s="2" t="str" cm="1">
        <f t="array" ref="O1843">_xlfn.IFS(N1843=1,"Unsatisfactory",N1843=2,"Poor",N1843=3,"Average",N1843=4,"Good",N1843=5,"Excellent")</f>
        <v>Unsatisfactory</v>
      </c>
      <c r="P1843"/>
      <c r="Q1843"/>
      <c r="R1843"/>
      <c r="S1843"/>
      <c r="T1843"/>
      <c r="U1843"/>
    </row>
    <row r="1844" spans="1:21">
      <c r="A1844" s="2">
        <v>177663</v>
      </c>
      <c r="B1844" s="2" t="s">
        <v>53</v>
      </c>
      <c r="C1844" s="4">
        <v>45411</v>
      </c>
      <c r="D1844" s="17">
        <v>45411</v>
      </c>
      <c r="E1844" s="2" t="s">
        <v>37</v>
      </c>
      <c r="F1844" s="2" t="s">
        <v>25</v>
      </c>
      <c r="G1844" s="2">
        <v>21</v>
      </c>
      <c r="H1844" s="2" t="s">
        <v>58</v>
      </c>
      <c r="I1844" s="2" t="s">
        <v>27</v>
      </c>
      <c r="J1844" s="12">
        <v>15</v>
      </c>
      <c r="K1844" s="2">
        <v>55</v>
      </c>
      <c r="L1844" s="2">
        <v>4</v>
      </c>
      <c r="M1844" s="12">
        <v>220</v>
      </c>
      <c r="N1844" s="3">
        <v>1</v>
      </c>
      <c r="O1844" s="2" t="str" cm="1">
        <f t="array" ref="O1844">_xlfn.IFS(N1844=1,"Unsatisfactory",N1844=2,"Poor",N1844=3,"Average",N1844=4,"Good",N1844=5,"Excellent")</f>
        <v>Unsatisfactory</v>
      </c>
      <c r="P1844"/>
      <c r="Q1844"/>
      <c r="R1844"/>
      <c r="S1844"/>
      <c r="T1844"/>
      <c r="U1844"/>
    </row>
    <row r="1845" spans="1:21">
      <c r="A1845" s="2">
        <v>190206</v>
      </c>
      <c r="B1845" s="2" t="s">
        <v>82</v>
      </c>
      <c r="C1845" s="4">
        <v>45388</v>
      </c>
      <c r="D1845" s="17">
        <v>45388</v>
      </c>
      <c r="E1845" s="2" t="s">
        <v>37</v>
      </c>
      <c r="F1845" s="2" t="s">
        <v>17</v>
      </c>
      <c r="G1845" s="2">
        <v>21</v>
      </c>
      <c r="H1845" s="2" t="s">
        <v>79</v>
      </c>
      <c r="I1845" s="2" t="s">
        <v>27</v>
      </c>
      <c r="J1845" s="12">
        <v>20</v>
      </c>
      <c r="K1845" s="2">
        <v>60</v>
      </c>
      <c r="L1845" s="2">
        <v>1</v>
      </c>
      <c r="M1845" s="12">
        <v>60</v>
      </c>
      <c r="N1845" s="3">
        <v>4</v>
      </c>
      <c r="O1845" s="2" t="str" cm="1">
        <f t="array" ref="O1845">_xlfn.IFS(N1845=1,"Unsatisfactory",N1845=2,"Poor",N1845=3,"Average",N1845=4,"Good",N1845=5,"Excellent")</f>
        <v>Good</v>
      </c>
      <c r="P1845"/>
      <c r="Q1845"/>
      <c r="R1845"/>
      <c r="S1845"/>
      <c r="T1845"/>
      <c r="U1845"/>
    </row>
    <row r="1846" spans="1:21">
      <c r="A1846" s="2">
        <v>152395</v>
      </c>
      <c r="B1846" s="2" t="s">
        <v>42</v>
      </c>
      <c r="C1846" s="4">
        <v>45411</v>
      </c>
      <c r="D1846" s="17">
        <v>45411</v>
      </c>
      <c r="E1846" s="2" t="s">
        <v>16</v>
      </c>
      <c r="F1846" s="2" t="s">
        <v>17</v>
      </c>
      <c r="G1846" s="2">
        <v>21</v>
      </c>
      <c r="H1846" s="2" t="s">
        <v>74</v>
      </c>
      <c r="I1846" s="2" t="s">
        <v>27</v>
      </c>
      <c r="J1846" s="12">
        <v>65</v>
      </c>
      <c r="K1846" s="2">
        <v>90</v>
      </c>
      <c r="L1846" s="2">
        <v>3</v>
      </c>
      <c r="M1846" s="12">
        <v>270</v>
      </c>
      <c r="N1846" s="3">
        <v>3</v>
      </c>
      <c r="O1846" s="2" t="str" cm="1">
        <f t="array" ref="O1846">_xlfn.IFS(N1846=1,"Unsatisfactory",N1846=2,"Poor",N1846=3,"Average",N1846=4,"Good",N1846=5,"Excellent")</f>
        <v>Average</v>
      </c>
      <c r="P1846"/>
      <c r="Q1846"/>
      <c r="R1846"/>
      <c r="S1846"/>
      <c r="T1846"/>
      <c r="U1846"/>
    </row>
    <row r="1847" spans="1:21">
      <c r="A1847" s="2">
        <v>122826</v>
      </c>
      <c r="B1847" s="2" t="s">
        <v>23</v>
      </c>
      <c r="C1847" s="4">
        <v>45506</v>
      </c>
      <c r="D1847" s="17">
        <v>45506</v>
      </c>
      <c r="E1847" s="2" t="s">
        <v>24</v>
      </c>
      <c r="F1847" s="2" t="s">
        <v>17</v>
      </c>
      <c r="G1847" s="2">
        <v>31</v>
      </c>
      <c r="H1847" s="2" t="s">
        <v>38</v>
      </c>
      <c r="I1847" s="2" t="s">
        <v>19</v>
      </c>
      <c r="J1847" s="12">
        <v>9</v>
      </c>
      <c r="K1847" s="2">
        <v>9</v>
      </c>
      <c r="L1847" s="2">
        <v>2</v>
      </c>
      <c r="M1847" s="12">
        <v>18</v>
      </c>
      <c r="N1847" s="3">
        <v>1</v>
      </c>
      <c r="O1847" s="2" t="str" cm="1">
        <f t="array" ref="O1847">_xlfn.IFS(N1847=1,"Unsatisfactory",N1847=2,"Poor",N1847=3,"Average",N1847=4,"Good",N1847=5,"Excellent")</f>
        <v>Unsatisfactory</v>
      </c>
      <c r="P1847"/>
      <c r="Q1847"/>
      <c r="R1847"/>
      <c r="S1847"/>
      <c r="T1847"/>
      <c r="U1847"/>
    </row>
    <row r="1848" spans="1:21">
      <c r="A1848" s="2">
        <v>169656</v>
      </c>
      <c r="B1848" s="2" t="s">
        <v>50</v>
      </c>
      <c r="C1848" s="4">
        <v>45267</v>
      </c>
      <c r="D1848" s="17">
        <v>45267</v>
      </c>
      <c r="E1848" s="2" t="s">
        <v>16</v>
      </c>
      <c r="F1848" s="2" t="s">
        <v>25</v>
      </c>
      <c r="G1848" s="2">
        <v>30</v>
      </c>
      <c r="H1848" s="2" t="s">
        <v>31</v>
      </c>
      <c r="I1848" s="2" t="s">
        <v>19</v>
      </c>
      <c r="J1848" s="12">
        <v>97</v>
      </c>
      <c r="K1848" s="2">
        <v>97</v>
      </c>
      <c r="L1848" s="2">
        <v>1</v>
      </c>
      <c r="M1848" s="12">
        <v>97</v>
      </c>
      <c r="N1848" s="3">
        <v>1</v>
      </c>
      <c r="O1848" s="2" t="str" cm="1">
        <f t="array" ref="O1848">_xlfn.IFS(N1848=1,"Unsatisfactory",N1848=2,"Poor",N1848=3,"Average",N1848=4,"Good",N1848=5,"Excellent")</f>
        <v>Unsatisfactory</v>
      </c>
      <c r="P1848"/>
      <c r="Q1848"/>
      <c r="R1848"/>
      <c r="S1848"/>
      <c r="T1848"/>
      <c r="U1848"/>
    </row>
    <row r="1849" spans="1:21">
      <c r="A1849" s="2">
        <v>165554</v>
      </c>
      <c r="B1849" s="2" t="s">
        <v>42</v>
      </c>
      <c r="C1849" s="4">
        <v>45457</v>
      </c>
      <c r="D1849" s="17">
        <v>45457</v>
      </c>
      <c r="E1849" s="2" t="s">
        <v>16</v>
      </c>
      <c r="F1849" s="2" t="s">
        <v>17</v>
      </c>
      <c r="G1849" s="2">
        <v>24</v>
      </c>
      <c r="H1849" s="2" t="s">
        <v>69</v>
      </c>
      <c r="I1849" s="2" t="s">
        <v>19</v>
      </c>
      <c r="J1849" s="12">
        <v>65</v>
      </c>
      <c r="K1849" s="2">
        <v>65</v>
      </c>
      <c r="L1849" s="2">
        <v>2</v>
      </c>
      <c r="M1849" s="12">
        <v>130</v>
      </c>
      <c r="N1849" s="3">
        <v>5</v>
      </c>
      <c r="O1849" s="2" t="str" cm="1">
        <f t="array" ref="O1849">_xlfn.IFS(N1849=1,"Unsatisfactory",N1849=2,"Poor",N1849=3,"Average",N1849=4,"Good",N1849=5,"Excellent")</f>
        <v>Excellent</v>
      </c>
      <c r="P1849"/>
      <c r="Q1849"/>
      <c r="R1849"/>
      <c r="S1849"/>
      <c r="T1849"/>
      <c r="U1849"/>
    </row>
    <row r="1850" spans="1:21">
      <c r="A1850" s="2">
        <v>185133</v>
      </c>
      <c r="B1850" s="2" t="s">
        <v>36</v>
      </c>
      <c r="C1850" s="4">
        <v>45543</v>
      </c>
      <c r="D1850" s="17">
        <v>45543</v>
      </c>
      <c r="E1850" s="2" t="s">
        <v>37</v>
      </c>
      <c r="F1850" s="2" t="s">
        <v>17</v>
      </c>
      <c r="G1850" s="2">
        <v>23</v>
      </c>
      <c r="H1850" s="2" t="s">
        <v>128</v>
      </c>
      <c r="I1850" s="2" t="s">
        <v>19</v>
      </c>
      <c r="J1850" s="12">
        <v>32</v>
      </c>
      <c r="K1850" s="2">
        <v>32</v>
      </c>
      <c r="L1850" s="2">
        <v>1</v>
      </c>
      <c r="M1850" s="12">
        <v>32</v>
      </c>
      <c r="N1850" s="3">
        <v>2</v>
      </c>
      <c r="O1850" s="2" t="str" cm="1">
        <f t="array" ref="O1850">_xlfn.IFS(N1850=1,"Unsatisfactory",N1850=2,"Poor",N1850=3,"Average",N1850=4,"Good",N1850=5,"Excellent")</f>
        <v>Poor</v>
      </c>
      <c r="P1850"/>
      <c r="Q1850"/>
      <c r="R1850"/>
      <c r="S1850"/>
      <c r="T1850"/>
      <c r="U1850"/>
    </row>
    <row r="1851" spans="1:21">
      <c r="A1851" s="2">
        <v>143557</v>
      </c>
      <c r="B1851" s="2" t="s">
        <v>42</v>
      </c>
      <c r="C1851" s="4">
        <v>45427</v>
      </c>
      <c r="D1851" s="17">
        <v>45427</v>
      </c>
      <c r="E1851" s="2" t="s">
        <v>16</v>
      </c>
      <c r="F1851" s="2" t="s">
        <v>25</v>
      </c>
      <c r="G1851" s="2">
        <v>29</v>
      </c>
      <c r="H1851" s="2" t="s">
        <v>60</v>
      </c>
      <c r="I1851" s="2" t="s">
        <v>19</v>
      </c>
      <c r="J1851" s="12">
        <v>65</v>
      </c>
      <c r="K1851" s="2">
        <v>65</v>
      </c>
      <c r="L1851" s="2">
        <v>1</v>
      </c>
      <c r="M1851" s="12">
        <v>65</v>
      </c>
      <c r="N1851" s="3">
        <v>5</v>
      </c>
      <c r="O1851" s="2" t="str" cm="1">
        <f t="array" ref="O1851">_xlfn.IFS(N1851=1,"Unsatisfactory",N1851=2,"Poor",N1851=3,"Average",N1851=4,"Good",N1851=5,"Excellent")</f>
        <v>Excellent</v>
      </c>
      <c r="P1851"/>
      <c r="Q1851"/>
      <c r="R1851"/>
      <c r="S1851"/>
      <c r="T1851"/>
      <c r="U1851"/>
    </row>
    <row r="1852" spans="1:21">
      <c r="A1852" s="2">
        <v>125398</v>
      </c>
      <c r="B1852" s="2" t="s">
        <v>53</v>
      </c>
      <c r="C1852" s="4">
        <v>45296</v>
      </c>
      <c r="D1852" s="17">
        <v>45296</v>
      </c>
      <c r="E1852" s="2" t="s">
        <v>37</v>
      </c>
      <c r="F1852" s="2" t="s">
        <v>17</v>
      </c>
      <c r="G1852" s="2">
        <v>31</v>
      </c>
      <c r="H1852" s="2" t="s">
        <v>58</v>
      </c>
      <c r="I1852" s="2" t="s">
        <v>27</v>
      </c>
      <c r="J1852" s="12">
        <v>15</v>
      </c>
      <c r="K1852" s="2">
        <v>55</v>
      </c>
      <c r="L1852" s="2">
        <v>1</v>
      </c>
      <c r="M1852" s="12">
        <v>55</v>
      </c>
      <c r="N1852" s="3">
        <v>4</v>
      </c>
      <c r="O1852" s="2" t="str" cm="1">
        <f t="array" ref="O1852">_xlfn.IFS(N1852=1,"Unsatisfactory",N1852=2,"Poor",N1852=3,"Average",N1852=4,"Good",N1852=5,"Excellent")</f>
        <v>Good</v>
      </c>
      <c r="P1852"/>
      <c r="Q1852"/>
      <c r="R1852"/>
      <c r="S1852"/>
      <c r="T1852"/>
      <c r="U1852"/>
    </row>
    <row r="1853" spans="1:21">
      <c r="A1853" s="2">
        <v>148536</v>
      </c>
      <c r="B1853" s="2" t="s">
        <v>42</v>
      </c>
      <c r="C1853" s="4">
        <v>45439</v>
      </c>
      <c r="D1853" s="17">
        <v>45439</v>
      </c>
      <c r="E1853" s="2" t="s">
        <v>16</v>
      </c>
      <c r="F1853" s="2" t="s">
        <v>25</v>
      </c>
      <c r="G1853" s="2">
        <v>33</v>
      </c>
      <c r="H1853" s="2" t="s">
        <v>51</v>
      </c>
      <c r="I1853" s="2" t="s">
        <v>27</v>
      </c>
      <c r="J1853" s="12">
        <v>65</v>
      </c>
      <c r="K1853" s="2">
        <v>115</v>
      </c>
      <c r="L1853" s="2">
        <v>3</v>
      </c>
      <c r="M1853" s="12">
        <v>345</v>
      </c>
      <c r="N1853" s="3">
        <v>4</v>
      </c>
      <c r="O1853" s="2" t="str" cm="1">
        <f t="array" ref="O1853">_xlfn.IFS(N1853=1,"Unsatisfactory",N1853=2,"Poor",N1853=3,"Average",N1853=4,"Good",N1853=5,"Excellent")</f>
        <v>Good</v>
      </c>
      <c r="P1853"/>
      <c r="Q1853"/>
      <c r="R1853"/>
      <c r="S1853"/>
      <c r="T1853"/>
      <c r="U1853"/>
    </row>
    <row r="1854" spans="1:21">
      <c r="A1854" s="2">
        <v>160149</v>
      </c>
      <c r="B1854" s="2" t="s">
        <v>50</v>
      </c>
      <c r="C1854" s="4">
        <v>45379</v>
      </c>
      <c r="D1854" s="17">
        <v>45379</v>
      </c>
      <c r="E1854" s="2" t="s">
        <v>16</v>
      </c>
      <c r="F1854" s="2" t="s">
        <v>25</v>
      </c>
      <c r="G1854" s="2">
        <v>18</v>
      </c>
      <c r="H1854" s="2" t="s">
        <v>118</v>
      </c>
      <c r="I1854" s="2" t="s">
        <v>19</v>
      </c>
      <c r="J1854" s="12">
        <v>97</v>
      </c>
      <c r="K1854" s="2">
        <v>97</v>
      </c>
      <c r="L1854" s="2">
        <v>5</v>
      </c>
      <c r="M1854" s="12">
        <v>485</v>
      </c>
      <c r="N1854" s="3">
        <v>1</v>
      </c>
      <c r="O1854" s="2" t="str" cm="1">
        <f t="array" ref="O1854">_xlfn.IFS(N1854=1,"Unsatisfactory",N1854=2,"Poor",N1854=3,"Average",N1854=4,"Good",N1854=5,"Excellent")</f>
        <v>Unsatisfactory</v>
      </c>
      <c r="P1854"/>
      <c r="Q1854"/>
      <c r="R1854"/>
      <c r="S1854"/>
      <c r="T1854"/>
      <c r="U1854"/>
    </row>
    <row r="1855" spans="1:21">
      <c r="A1855" s="2">
        <v>157568</v>
      </c>
      <c r="B1855" s="2" t="s">
        <v>42</v>
      </c>
      <c r="C1855" s="4">
        <v>45578</v>
      </c>
      <c r="D1855" s="17">
        <v>45578</v>
      </c>
      <c r="E1855" s="2" t="s">
        <v>16</v>
      </c>
      <c r="F1855" s="2" t="s">
        <v>17</v>
      </c>
      <c r="G1855" s="2">
        <v>32</v>
      </c>
      <c r="H1855" s="2" t="s">
        <v>115</v>
      </c>
      <c r="I1855" s="2" t="s">
        <v>19</v>
      </c>
      <c r="J1855" s="12">
        <v>65</v>
      </c>
      <c r="K1855" s="2">
        <v>65</v>
      </c>
      <c r="L1855" s="2">
        <v>1</v>
      </c>
      <c r="M1855" s="12">
        <v>65</v>
      </c>
      <c r="N1855" s="3">
        <v>4</v>
      </c>
      <c r="O1855" s="2" t="str" cm="1">
        <f t="array" ref="O1855">_xlfn.IFS(N1855=1,"Unsatisfactory",N1855=2,"Poor",N1855=3,"Average",N1855=4,"Good",N1855=5,"Excellent")</f>
        <v>Good</v>
      </c>
      <c r="P1855"/>
      <c r="Q1855"/>
      <c r="R1855"/>
      <c r="S1855"/>
      <c r="T1855"/>
      <c r="U1855"/>
    </row>
    <row r="1856" spans="1:21">
      <c r="A1856" s="2">
        <v>164328</v>
      </c>
      <c r="B1856" s="2" t="s">
        <v>15</v>
      </c>
      <c r="C1856" s="4">
        <v>45448</v>
      </c>
      <c r="D1856" s="17">
        <v>45448</v>
      </c>
      <c r="E1856" s="2" t="s">
        <v>16</v>
      </c>
      <c r="F1856" s="2" t="s">
        <v>17</v>
      </c>
      <c r="G1856" s="2">
        <v>30</v>
      </c>
      <c r="H1856" s="2" t="s">
        <v>58</v>
      </c>
      <c r="I1856" s="2" t="s">
        <v>27</v>
      </c>
      <c r="J1856" s="12">
        <v>100</v>
      </c>
      <c r="K1856" s="2">
        <v>140</v>
      </c>
      <c r="L1856" s="2">
        <v>4</v>
      </c>
      <c r="M1856" s="12">
        <v>560</v>
      </c>
      <c r="N1856" s="3">
        <v>4</v>
      </c>
      <c r="O1856" s="2" t="str" cm="1">
        <f t="array" ref="O1856">_xlfn.IFS(N1856=1,"Unsatisfactory",N1856=2,"Poor",N1856=3,"Average",N1856=4,"Good",N1856=5,"Excellent")</f>
        <v>Good</v>
      </c>
      <c r="P1856"/>
      <c r="Q1856"/>
      <c r="R1856"/>
      <c r="S1856"/>
      <c r="T1856"/>
      <c r="U1856"/>
    </row>
    <row r="1857" spans="1:21">
      <c r="A1857" s="2">
        <v>182873</v>
      </c>
      <c r="B1857" s="2" t="s">
        <v>33</v>
      </c>
      <c r="C1857" s="4">
        <v>45594</v>
      </c>
      <c r="D1857" s="17">
        <v>45594</v>
      </c>
      <c r="E1857" s="2" t="s">
        <v>16</v>
      </c>
      <c r="F1857" s="2" t="s">
        <v>17</v>
      </c>
      <c r="G1857" s="2">
        <v>29</v>
      </c>
      <c r="H1857" s="2" t="s">
        <v>60</v>
      </c>
      <c r="I1857" s="2" t="s">
        <v>19</v>
      </c>
      <c r="J1857" s="12">
        <v>118</v>
      </c>
      <c r="K1857" s="2">
        <v>118</v>
      </c>
      <c r="L1857" s="2">
        <v>1</v>
      </c>
      <c r="M1857" s="12">
        <v>118</v>
      </c>
      <c r="N1857" s="3">
        <v>5</v>
      </c>
      <c r="O1857" s="2" t="str" cm="1">
        <f t="array" ref="O1857">_xlfn.IFS(N1857=1,"Unsatisfactory",N1857=2,"Poor",N1857=3,"Average",N1857=4,"Good",N1857=5,"Excellent")</f>
        <v>Excellent</v>
      </c>
      <c r="P1857"/>
      <c r="Q1857"/>
      <c r="R1857"/>
      <c r="S1857"/>
      <c r="T1857"/>
      <c r="U1857"/>
    </row>
    <row r="1858" spans="1:21">
      <c r="A1858" s="2">
        <v>147886</v>
      </c>
      <c r="B1858" s="2" t="s">
        <v>50</v>
      </c>
      <c r="C1858" s="4">
        <v>45542</v>
      </c>
      <c r="D1858" s="17">
        <v>45542</v>
      </c>
      <c r="E1858" s="2" t="s">
        <v>16</v>
      </c>
      <c r="F1858" s="2" t="s">
        <v>17</v>
      </c>
      <c r="G1858" s="2">
        <v>34</v>
      </c>
      <c r="H1858" s="2" t="s">
        <v>69</v>
      </c>
      <c r="I1858" s="2" t="s">
        <v>19</v>
      </c>
      <c r="J1858" s="12">
        <v>97</v>
      </c>
      <c r="K1858" s="2">
        <v>97</v>
      </c>
      <c r="L1858" s="2">
        <v>1</v>
      </c>
      <c r="M1858" s="12">
        <v>97</v>
      </c>
      <c r="N1858" s="3">
        <v>4</v>
      </c>
      <c r="O1858" s="2" t="str" cm="1">
        <f t="array" ref="O1858">_xlfn.IFS(N1858=1,"Unsatisfactory",N1858=2,"Poor",N1858=3,"Average",N1858=4,"Good",N1858=5,"Excellent")</f>
        <v>Good</v>
      </c>
      <c r="P1858"/>
      <c r="Q1858"/>
      <c r="R1858"/>
      <c r="S1858"/>
      <c r="T1858"/>
      <c r="U1858"/>
    </row>
    <row r="1859" spans="1:21">
      <c r="A1859" s="2">
        <v>158357</v>
      </c>
      <c r="B1859" s="2" t="s">
        <v>15</v>
      </c>
      <c r="C1859" s="4">
        <v>45342</v>
      </c>
      <c r="D1859" s="17">
        <v>45342</v>
      </c>
      <c r="E1859" s="2" t="s">
        <v>16</v>
      </c>
      <c r="F1859" s="2" t="s">
        <v>17</v>
      </c>
      <c r="G1859" s="2">
        <v>35</v>
      </c>
      <c r="H1859" s="2" t="s">
        <v>29</v>
      </c>
      <c r="I1859" s="2" t="s">
        <v>19</v>
      </c>
      <c r="J1859" s="12">
        <v>100</v>
      </c>
      <c r="K1859" s="2">
        <v>100</v>
      </c>
      <c r="L1859" s="2">
        <v>1</v>
      </c>
      <c r="M1859" s="12">
        <v>100</v>
      </c>
      <c r="N1859" s="3">
        <v>4</v>
      </c>
      <c r="O1859" s="2" t="str" cm="1">
        <f t="array" ref="O1859">_xlfn.IFS(N1859=1,"Unsatisfactory",N1859=2,"Poor",N1859=3,"Average",N1859=4,"Good",N1859=5,"Excellent")</f>
        <v>Good</v>
      </c>
      <c r="P1859"/>
      <c r="Q1859"/>
      <c r="R1859"/>
      <c r="S1859"/>
      <c r="T1859"/>
      <c r="U1859"/>
    </row>
    <row r="1860" spans="1:21">
      <c r="A1860" s="2">
        <v>138225</v>
      </c>
      <c r="B1860" s="2" t="s">
        <v>33</v>
      </c>
      <c r="C1860" s="4">
        <v>45424</v>
      </c>
      <c r="D1860" s="17">
        <v>45424</v>
      </c>
      <c r="E1860" s="2" t="s">
        <v>16</v>
      </c>
      <c r="F1860" s="2" t="s">
        <v>17</v>
      </c>
      <c r="G1860" s="2">
        <v>29</v>
      </c>
      <c r="H1860" s="2" t="s">
        <v>79</v>
      </c>
      <c r="I1860" s="2" t="s">
        <v>27</v>
      </c>
      <c r="J1860" s="12">
        <v>118</v>
      </c>
      <c r="K1860" s="2">
        <v>158</v>
      </c>
      <c r="L1860" s="2">
        <v>1</v>
      </c>
      <c r="M1860" s="12">
        <v>158</v>
      </c>
      <c r="N1860" s="3">
        <v>1</v>
      </c>
      <c r="O1860" s="2" t="str" cm="1">
        <f t="array" ref="O1860">_xlfn.IFS(N1860=1,"Unsatisfactory",N1860=2,"Poor",N1860=3,"Average",N1860=4,"Good",N1860=5,"Excellent")</f>
        <v>Unsatisfactory</v>
      </c>
      <c r="P1860"/>
      <c r="Q1860"/>
      <c r="R1860"/>
      <c r="S1860"/>
      <c r="T1860"/>
      <c r="U1860"/>
    </row>
    <row r="1861" spans="1:21">
      <c r="A1861" s="2">
        <v>142134</v>
      </c>
      <c r="B1861" s="2" t="s">
        <v>42</v>
      </c>
      <c r="C1861" s="4">
        <v>45559</v>
      </c>
      <c r="D1861" s="17">
        <v>45559</v>
      </c>
      <c r="E1861" s="2" t="s">
        <v>16</v>
      </c>
      <c r="F1861" s="2" t="s">
        <v>17</v>
      </c>
      <c r="G1861" s="2">
        <v>22</v>
      </c>
      <c r="H1861" s="2" t="s">
        <v>46</v>
      </c>
      <c r="I1861" s="2" t="s">
        <v>19</v>
      </c>
      <c r="J1861" s="12">
        <v>65</v>
      </c>
      <c r="K1861" s="2">
        <v>65</v>
      </c>
      <c r="L1861" s="2">
        <v>3</v>
      </c>
      <c r="M1861" s="12">
        <v>195</v>
      </c>
      <c r="N1861" s="3">
        <v>5</v>
      </c>
      <c r="O1861" s="2" t="str" cm="1">
        <f t="array" ref="O1861">_xlfn.IFS(N1861=1,"Unsatisfactory",N1861=2,"Poor",N1861=3,"Average",N1861=4,"Good",N1861=5,"Excellent")</f>
        <v>Excellent</v>
      </c>
      <c r="P1861"/>
      <c r="Q1861"/>
      <c r="R1861"/>
      <c r="S1861"/>
      <c r="T1861"/>
      <c r="U1861"/>
    </row>
    <row r="1862" spans="1:21">
      <c r="A1862" s="2">
        <v>162115</v>
      </c>
      <c r="B1862" s="2" t="s">
        <v>53</v>
      </c>
      <c r="C1862" s="4">
        <v>45437</v>
      </c>
      <c r="D1862" s="17">
        <v>45437</v>
      </c>
      <c r="E1862" s="2" t="s">
        <v>37</v>
      </c>
      <c r="F1862" s="2" t="s">
        <v>25</v>
      </c>
      <c r="G1862" s="2">
        <v>22</v>
      </c>
      <c r="H1862" s="2" t="s">
        <v>56</v>
      </c>
      <c r="I1862" s="2" t="s">
        <v>19</v>
      </c>
      <c r="J1862" s="12">
        <v>15</v>
      </c>
      <c r="K1862" s="2">
        <v>15</v>
      </c>
      <c r="L1862" s="2">
        <v>4</v>
      </c>
      <c r="M1862" s="12">
        <v>60</v>
      </c>
      <c r="N1862" s="3">
        <v>3</v>
      </c>
      <c r="O1862" s="2" t="str" cm="1">
        <f t="array" ref="O1862">_xlfn.IFS(N1862=1,"Unsatisfactory",N1862=2,"Poor",N1862=3,"Average",N1862=4,"Good",N1862=5,"Excellent")</f>
        <v>Average</v>
      </c>
      <c r="P1862"/>
      <c r="Q1862"/>
      <c r="R1862"/>
      <c r="S1862"/>
      <c r="T1862"/>
      <c r="U1862"/>
    </row>
    <row r="1863" spans="1:21">
      <c r="A1863" s="2">
        <v>195573</v>
      </c>
      <c r="B1863" s="2" t="s">
        <v>15</v>
      </c>
      <c r="C1863" s="4">
        <v>45363</v>
      </c>
      <c r="D1863" s="17">
        <v>45363</v>
      </c>
      <c r="E1863" s="2" t="s">
        <v>16</v>
      </c>
      <c r="F1863" s="2" t="s">
        <v>25</v>
      </c>
      <c r="G1863" s="2">
        <v>28</v>
      </c>
      <c r="H1863" s="2" t="s">
        <v>62</v>
      </c>
      <c r="I1863" s="2" t="s">
        <v>19</v>
      </c>
      <c r="J1863" s="12">
        <v>100</v>
      </c>
      <c r="K1863" s="2">
        <v>100</v>
      </c>
      <c r="L1863" s="2">
        <v>1</v>
      </c>
      <c r="M1863" s="12">
        <v>100</v>
      </c>
      <c r="N1863" s="3">
        <v>1</v>
      </c>
      <c r="O1863" s="2" t="str" cm="1">
        <f t="array" ref="O1863">_xlfn.IFS(N1863=1,"Unsatisfactory",N1863=2,"Poor",N1863=3,"Average",N1863=4,"Good",N1863=5,"Excellent")</f>
        <v>Unsatisfactory</v>
      </c>
      <c r="P1863"/>
      <c r="Q1863"/>
      <c r="R1863"/>
      <c r="S1863"/>
      <c r="T1863"/>
      <c r="U1863"/>
    </row>
    <row r="1864" spans="1:21">
      <c r="A1864" s="2">
        <v>160260</v>
      </c>
      <c r="B1864" s="2" t="s">
        <v>82</v>
      </c>
      <c r="C1864" s="4">
        <v>45437</v>
      </c>
      <c r="D1864" s="17">
        <v>45437</v>
      </c>
      <c r="E1864" s="2" t="s">
        <v>37</v>
      </c>
      <c r="F1864" s="2" t="s">
        <v>25</v>
      </c>
      <c r="G1864" s="2">
        <v>26</v>
      </c>
      <c r="H1864" s="2" t="s">
        <v>26</v>
      </c>
      <c r="I1864" s="2" t="s">
        <v>27</v>
      </c>
      <c r="J1864" s="12">
        <v>20</v>
      </c>
      <c r="K1864" s="2">
        <v>60</v>
      </c>
      <c r="L1864" s="2">
        <v>2</v>
      </c>
      <c r="M1864" s="12">
        <v>120</v>
      </c>
      <c r="N1864" s="3">
        <v>4</v>
      </c>
      <c r="O1864" s="2" t="str" cm="1">
        <f t="array" ref="O1864">_xlfn.IFS(N1864=1,"Unsatisfactory",N1864=2,"Poor",N1864=3,"Average",N1864=4,"Good",N1864=5,"Excellent")</f>
        <v>Good</v>
      </c>
      <c r="P1864"/>
      <c r="Q1864"/>
      <c r="R1864"/>
      <c r="S1864"/>
      <c r="T1864"/>
      <c r="U1864"/>
    </row>
    <row r="1865" spans="1:21">
      <c r="A1865" s="2">
        <v>153481</v>
      </c>
      <c r="B1865" s="2" t="s">
        <v>48</v>
      </c>
      <c r="C1865" s="4">
        <v>45314</v>
      </c>
      <c r="D1865" s="17">
        <v>45314</v>
      </c>
      <c r="E1865" s="2" t="s">
        <v>16</v>
      </c>
      <c r="F1865" s="2" t="s">
        <v>17</v>
      </c>
      <c r="G1865" s="2">
        <v>18</v>
      </c>
      <c r="H1865" s="2" t="s">
        <v>51</v>
      </c>
      <c r="I1865" s="2" t="s">
        <v>27</v>
      </c>
      <c r="J1865" s="12">
        <v>130</v>
      </c>
      <c r="K1865" s="2">
        <v>180</v>
      </c>
      <c r="L1865" s="2">
        <v>3</v>
      </c>
      <c r="M1865" s="12">
        <v>540</v>
      </c>
      <c r="N1865" s="3">
        <v>4</v>
      </c>
      <c r="O1865" s="2" t="str" cm="1">
        <f t="array" ref="O1865">_xlfn.IFS(N1865=1,"Unsatisfactory",N1865=2,"Poor",N1865=3,"Average",N1865=4,"Good",N1865=5,"Excellent")</f>
        <v>Good</v>
      </c>
      <c r="P1865"/>
      <c r="Q1865"/>
      <c r="R1865"/>
      <c r="S1865"/>
      <c r="T1865"/>
      <c r="U1865"/>
    </row>
    <row r="1866" spans="1:21">
      <c r="A1866" s="2">
        <v>135033</v>
      </c>
      <c r="B1866" s="2" t="s">
        <v>23</v>
      </c>
      <c r="C1866" s="4">
        <v>45321</v>
      </c>
      <c r="D1866" s="17">
        <v>45321</v>
      </c>
      <c r="E1866" s="2" t="s">
        <v>24</v>
      </c>
      <c r="F1866" s="2" t="s">
        <v>17</v>
      </c>
      <c r="G1866" s="2">
        <v>23</v>
      </c>
      <c r="H1866" s="2" t="s">
        <v>60</v>
      </c>
      <c r="I1866" s="2" t="s">
        <v>19</v>
      </c>
      <c r="J1866" s="12">
        <v>9</v>
      </c>
      <c r="K1866" s="2">
        <v>9</v>
      </c>
      <c r="L1866" s="2">
        <v>1</v>
      </c>
      <c r="M1866" s="12">
        <v>9</v>
      </c>
      <c r="N1866" s="3">
        <v>5</v>
      </c>
      <c r="O1866" s="2" t="str" cm="1">
        <f t="array" ref="O1866">_xlfn.IFS(N1866=1,"Unsatisfactory",N1866=2,"Poor",N1866=3,"Average",N1866=4,"Good",N1866=5,"Excellent")</f>
        <v>Excellent</v>
      </c>
      <c r="P1866"/>
      <c r="Q1866"/>
      <c r="R1866"/>
      <c r="S1866"/>
      <c r="T1866"/>
      <c r="U1866"/>
    </row>
    <row r="1867" spans="1:21">
      <c r="A1867" s="2">
        <v>161364</v>
      </c>
      <c r="B1867" s="2" t="s">
        <v>15</v>
      </c>
      <c r="C1867" s="4">
        <v>45564</v>
      </c>
      <c r="D1867" s="17">
        <v>45564</v>
      </c>
      <c r="E1867" s="2" t="s">
        <v>16</v>
      </c>
      <c r="F1867" s="2" t="s">
        <v>25</v>
      </c>
      <c r="G1867" s="2">
        <v>20</v>
      </c>
      <c r="H1867" s="2" t="s">
        <v>62</v>
      </c>
      <c r="I1867" s="2" t="s">
        <v>19</v>
      </c>
      <c r="J1867" s="12">
        <v>100</v>
      </c>
      <c r="K1867" s="2">
        <v>100</v>
      </c>
      <c r="L1867" s="2">
        <v>1</v>
      </c>
      <c r="M1867" s="12">
        <v>100</v>
      </c>
      <c r="N1867" s="3">
        <v>5</v>
      </c>
      <c r="O1867" s="2" t="str" cm="1">
        <f t="array" ref="O1867">_xlfn.IFS(N1867=1,"Unsatisfactory",N1867=2,"Poor",N1867=3,"Average",N1867=4,"Good",N1867=5,"Excellent")</f>
        <v>Excellent</v>
      </c>
      <c r="P1867"/>
      <c r="Q1867"/>
      <c r="R1867"/>
      <c r="S1867"/>
      <c r="T1867"/>
      <c r="U1867"/>
    </row>
    <row r="1868" spans="1:21">
      <c r="A1868" s="2">
        <v>173470</v>
      </c>
      <c r="B1868" s="2" t="s">
        <v>50</v>
      </c>
      <c r="C1868" s="4">
        <v>45571</v>
      </c>
      <c r="D1868" s="17">
        <v>45571</v>
      </c>
      <c r="E1868" s="2" t="s">
        <v>16</v>
      </c>
      <c r="F1868" s="2" t="s">
        <v>17</v>
      </c>
      <c r="G1868" s="2">
        <v>18</v>
      </c>
      <c r="H1868" s="2" t="s">
        <v>62</v>
      </c>
      <c r="I1868" s="2" t="s">
        <v>19</v>
      </c>
      <c r="J1868" s="12">
        <v>97</v>
      </c>
      <c r="K1868" s="2">
        <v>97</v>
      </c>
      <c r="L1868" s="2">
        <v>2</v>
      </c>
      <c r="M1868" s="12">
        <v>194</v>
      </c>
      <c r="N1868" s="3">
        <v>5</v>
      </c>
      <c r="O1868" s="2" t="str" cm="1">
        <f t="array" ref="O1868">_xlfn.IFS(N1868=1,"Unsatisfactory",N1868=2,"Poor",N1868=3,"Average",N1868=4,"Good",N1868=5,"Excellent")</f>
        <v>Excellent</v>
      </c>
      <c r="P1868"/>
      <c r="Q1868"/>
      <c r="R1868"/>
      <c r="S1868"/>
      <c r="T1868"/>
      <c r="U1868"/>
    </row>
    <row r="1869" spans="1:21">
      <c r="A1869" s="2">
        <v>176965</v>
      </c>
      <c r="B1869" s="2" t="s">
        <v>78</v>
      </c>
      <c r="C1869" s="4">
        <v>45350</v>
      </c>
      <c r="D1869" s="17">
        <v>45350</v>
      </c>
      <c r="E1869" s="2" t="s">
        <v>37</v>
      </c>
      <c r="F1869" s="2" t="s">
        <v>25</v>
      </c>
      <c r="G1869" s="2">
        <v>25</v>
      </c>
      <c r="H1869" s="2" t="s">
        <v>130</v>
      </c>
      <c r="I1869" s="2" t="s">
        <v>19</v>
      </c>
      <c r="J1869" s="12">
        <v>50</v>
      </c>
      <c r="K1869" s="2">
        <v>50</v>
      </c>
      <c r="L1869" s="2">
        <v>2</v>
      </c>
      <c r="M1869" s="12">
        <v>100</v>
      </c>
      <c r="N1869" s="3">
        <v>2</v>
      </c>
      <c r="O1869" s="2" t="str" cm="1">
        <f t="array" ref="O1869">_xlfn.IFS(N1869=1,"Unsatisfactory",N1869=2,"Poor",N1869=3,"Average",N1869=4,"Good",N1869=5,"Excellent")</f>
        <v>Poor</v>
      </c>
      <c r="P1869"/>
      <c r="Q1869"/>
      <c r="R1869"/>
      <c r="S1869"/>
      <c r="T1869"/>
      <c r="U1869"/>
    </row>
    <row r="1870" spans="1:21">
      <c r="A1870" s="2">
        <v>151636</v>
      </c>
      <c r="B1870" s="2" t="s">
        <v>50</v>
      </c>
      <c r="C1870" s="4">
        <v>45583</v>
      </c>
      <c r="D1870" s="17">
        <v>45583</v>
      </c>
      <c r="E1870" s="2" t="s">
        <v>16</v>
      </c>
      <c r="F1870" s="2" t="s">
        <v>17</v>
      </c>
      <c r="G1870" s="2">
        <v>24</v>
      </c>
      <c r="H1870" s="2" t="s">
        <v>130</v>
      </c>
      <c r="I1870" s="2" t="s">
        <v>19</v>
      </c>
      <c r="J1870" s="12">
        <v>97</v>
      </c>
      <c r="K1870" s="2">
        <v>97</v>
      </c>
      <c r="L1870" s="2">
        <v>1</v>
      </c>
      <c r="M1870" s="12">
        <v>97</v>
      </c>
      <c r="N1870" s="3">
        <v>3</v>
      </c>
      <c r="O1870" s="2" t="str" cm="1">
        <f t="array" ref="O1870">_xlfn.IFS(N1870=1,"Unsatisfactory",N1870=2,"Poor",N1870=3,"Average",N1870=4,"Good",N1870=5,"Excellent")</f>
        <v>Average</v>
      </c>
      <c r="P1870"/>
      <c r="Q1870"/>
      <c r="R1870"/>
      <c r="S1870"/>
      <c r="T1870"/>
      <c r="U1870"/>
    </row>
    <row r="1871" spans="1:21">
      <c r="A1871" s="2">
        <v>138408</v>
      </c>
      <c r="B1871" s="2" t="s">
        <v>42</v>
      </c>
      <c r="C1871" s="4">
        <v>45387</v>
      </c>
      <c r="D1871" s="17">
        <v>45387</v>
      </c>
      <c r="E1871" s="2" t="s">
        <v>16</v>
      </c>
      <c r="F1871" s="2" t="s">
        <v>17</v>
      </c>
      <c r="G1871" s="2">
        <v>22</v>
      </c>
      <c r="H1871" s="2" t="s">
        <v>38</v>
      </c>
      <c r="I1871" s="2" t="s">
        <v>19</v>
      </c>
      <c r="J1871" s="12">
        <v>65</v>
      </c>
      <c r="K1871" s="2">
        <v>65</v>
      </c>
      <c r="L1871" s="2">
        <v>1</v>
      </c>
      <c r="M1871" s="12">
        <v>65</v>
      </c>
      <c r="N1871" s="3">
        <v>4</v>
      </c>
      <c r="O1871" s="2" t="str" cm="1">
        <f t="array" ref="O1871">_xlfn.IFS(N1871=1,"Unsatisfactory",N1871=2,"Poor",N1871=3,"Average",N1871=4,"Good",N1871=5,"Excellent")</f>
        <v>Good</v>
      </c>
      <c r="P1871"/>
      <c r="Q1871"/>
      <c r="R1871"/>
      <c r="S1871"/>
      <c r="T1871"/>
      <c r="U1871"/>
    </row>
    <row r="1872" spans="1:21">
      <c r="A1872" s="2">
        <v>128661</v>
      </c>
      <c r="B1872" s="2" t="s">
        <v>30</v>
      </c>
      <c r="C1872" s="4">
        <v>45345</v>
      </c>
      <c r="D1872" s="17">
        <v>45345</v>
      </c>
      <c r="E1872" s="2" t="s">
        <v>24</v>
      </c>
      <c r="F1872" s="2" t="s">
        <v>25</v>
      </c>
      <c r="G1872" s="2">
        <v>34</v>
      </c>
      <c r="H1872" s="2" t="s">
        <v>46</v>
      </c>
      <c r="I1872" s="2" t="s">
        <v>19</v>
      </c>
      <c r="J1872" s="12">
        <v>10</v>
      </c>
      <c r="K1872" s="2">
        <v>10</v>
      </c>
      <c r="L1872" s="2">
        <v>4</v>
      </c>
      <c r="M1872" s="12">
        <v>40</v>
      </c>
      <c r="N1872" s="3">
        <v>4</v>
      </c>
      <c r="O1872" s="2" t="str" cm="1">
        <f t="array" ref="O1872">_xlfn.IFS(N1872=1,"Unsatisfactory",N1872=2,"Poor",N1872=3,"Average",N1872=4,"Good",N1872=5,"Excellent")</f>
        <v>Good</v>
      </c>
      <c r="P1872"/>
      <c r="Q1872"/>
      <c r="R1872"/>
      <c r="S1872"/>
      <c r="T1872"/>
      <c r="U1872"/>
    </row>
    <row r="1873" spans="1:21">
      <c r="A1873" s="2">
        <v>130811</v>
      </c>
      <c r="B1873" s="2" t="s">
        <v>76</v>
      </c>
      <c r="C1873" s="4">
        <v>45500</v>
      </c>
      <c r="D1873" s="17">
        <v>45500</v>
      </c>
      <c r="E1873" s="2" t="s">
        <v>37</v>
      </c>
      <c r="F1873" s="2" t="s">
        <v>17</v>
      </c>
      <c r="G1873" s="2">
        <v>33</v>
      </c>
      <c r="H1873" s="2" t="s">
        <v>115</v>
      </c>
      <c r="I1873" s="2" t="s">
        <v>19</v>
      </c>
      <c r="J1873" s="12">
        <v>45</v>
      </c>
      <c r="K1873" s="2">
        <v>45</v>
      </c>
      <c r="L1873" s="2">
        <v>2</v>
      </c>
      <c r="M1873" s="12">
        <v>90</v>
      </c>
      <c r="N1873" s="3">
        <v>5</v>
      </c>
      <c r="O1873" s="2" t="str" cm="1">
        <f t="array" ref="O1873">_xlfn.IFS(N1873=1,"Unsatisfactory",N1873=2,"Poor",N1873=3,"Average",N1873=4,"Good",N1873=5,"Excellent")</f>
        <v>Excellent</v>
      </c>
      <c r="P1873"/>
      <c r="Q1873"/>
      <c r="R1873"/>
      <c r="S1873"/>
      <c r="T1873"/>
      <c r="U1873"/>
    </row>
    <row r="1874" spans="1:21">
      <c r="A1874" s="2">
        <v>192668</v>
      </c>
      <c r="B1874" s="2" t="s">
        <v>42</v>
      </c>
      <c r="C1874" s="4">
        <v>45292</v>
      </c>
      <c r="D1874" s="17">
        <v>45292</v>
      </c>
      <c r="E1874" s="2" t="s">
        <v>16</v>
      </c>
      <c r="F1874" s="2" t="s">
        <v>17</v>
      </c>
      <c r="G1874" s="2">
        <v>25</v>
      </c>
      <c r="H1874" s="2" t="s">
        <v>29</v>
      </c>
      <c r="I1874" s="2" t="s">
        <v>19</v>
      </c>
      <c r="J1874" s="12">
        <v>65</v>
      </c>
      <c r="K1874" s="2">
        <v>65</v>
      </c>
      <c r="L1874" s="2">
        <v>1</v>
      </c>
      <c r="M1874" s="12">
        <v>65</v>
      </c>
      <c r="N1874" s="3">
        <v>4</v>
      </c>
      <c r="O1874" s="2" t="str" cm="1">
        <f t="array" ref="O1874">_xlfn.IFS(N1874=1,"Unsatisfactory",N1874=2,"Poor",N1874=3,"Average",N1874=4,"Good",N1874=5,"Excellent")</f>
        <v>Good</v>
      </c>
      <c r="P1874"/>
      <c r="Q1874"/>
      <c r="R1874"/>
      <c r="S1874"/>
      <c r="T1874"/>
      <c r="U1874"/>
    </row>
    <row r="1875" spans="1:21">
      <c r="A1875" s="2">
        <v>125627</v>
      </c>
      <c r="B1875" s="2" t="s">
        <v>50</v>
      </c>
      <c r="C1875" s="4">
        <v>45420</v>
      </c>
      <c r="D1875" s="17">
        <v>45420</v>
      </c>
      <c r="E1875" s="2" t="s">
        <v>16</v>
      </c>
      <c r="F1875" s="2" t="s">
        <v>25</v>
      </c>
      <c r="G1875" s="2">
        <v>23</v>
      </c>
      <c r="H1875" s="2" t="s">
        <v>118</v>
      </c>
      <c r="I1875" s="2" t="s">
        <v>19</v>
      </c>
      <c r="J1875" s="12">
        <v>97</v>
      </c>
      <c r="K1875" s="2">
        <v>97</v>
      </c>
      <c r="L1875" s="2">
        <v>2</v>
      </c>
      <c r="M1875" s="12">
        <v>194</v>
      </c>
      <c r="N1875" s="3">
        <v>4</v>
      </c>
      <c r="O1875" s="2" t="str" cm="1">
        <f t="array" ref="O1875">_xlfn.IFS(N1875=1,"Unsatisfactory",N1875=2,"Poor",N1875=3,"Average",N1875=4,"Good",N1875=5,"Excellent")</f>
        <v>Good</v>
      </c>
      <c r="P1875"/>
      <c r="Q1875"/>
      <c r="R1875"/>
      <c r="S1875"/>
      <c r="T1875"/>
      <c r="U1875"/>
    </row>
    <row r="1876" spans="1:21">
      <c r="A1876" s="2">
        <v>136438</v>
      </c>
      <c r="B1876" s="2" t="s">
        <v>15</v>
      </c>
      <c r="C1876" s="4">
        <v>45315</v>
      </c>
      <c r="D1876" s="17">
        <v>45315</v>
      </c>
      <c r="E1876" s="2" t="s">
        <v>16</v>
      </c>
      <c r="F1876" s="2" t="s">
        <v>17</v>
      </c>
      <c r="G1876" s="2">
        <v>30</v>
      </c>
      <c r="H1876" s="2" t="s">
        <v>69</v>
      </c>
      <c r="I1876" s="2" t="s">
        <v>19</v>
      </c>
      <c r="J1876" s="12">
        <v>100</v>
      </c>
      <c r="K1876" s="2">
        <v>100</v>
      </c>
      <c r="L1876" s="2">
        <v>1</v>
      </c>
      <c r="M1876" s="12">
        <v>100</v>
      </c>
      <c r="N1876" s="3">
        <v>3</v>
      </c>
      <c r="O1876" s="2" t="str" cm="1">
        <f t="array" ref="O1876">_xlfn.IFS(N1876=1,"Unsatisfactory",N1876=2,"Poor",N1876=3,"Average",N1876=4,"Good",N1876=5,"Excellent")</f>
        <v>Average</v>
      </c>
      <c r="P1876"/>
      <c r="Q1876"/>
      <c r="R1876"/>
      <c r="S1876"/>
      <c r="T1876"/>
      <c r="U1876"/>
    </row>
    <row r="1877" spans="1:21">
      <c r="A1877" s="2">
        <v>171581</v>
      </c>
      <c r="B1877" s="2" t="s">
        <v>53</v>
      </c>
      <c r="C1877" s="4">
        <v>45356</v>
      </c>
      <c r="D1877" s="17">
        <v>45356</v>
      </c>
      <c r="E1877" s="2" t="s">
        <v>37</v>
      </c>
      <c r="F1877" s="2" t="s">
        <v>25</v>
      </c>
      <c r="G1877" s="2">
        <v>30</v>
      </c>
      <c r="H1877" s="2" t="s">
        <v>62</v>
      </c>
      <c r="I1877" s="2" t="s">
        <v>19</v>
      </c>
      <c r="J1877" s="12">
        <v>15</v>
      </c>
      <c r="K1877" s="2">
        <v>15</v>
      </c>
      <c r="L1877" s="2">
        <v>5</v>
      </c>
      <c r="M1877" s="12">
        <v>75</v>
      </c>
      <c r="N1877" s="3">
        <v>4</v>
      </c>
      <c r="O1877" s="2" t="str" cm="1">
        <f t="array" ref="O1877">_xlfn.IFS(N1877=1,"Unsatisfactory",N1877=2,"Poor",N1877=3,"Average",N1877=4,"Good",N1877=5,"Excellent")</f>
        <v>Good</v>
      </c>
      <c r="P1877"/>
      <c r="Q1877"/>
      <c r="R1877"/>
      <c r="S1877"/>
      <c r="T1877"/>
      <c r="U1877"/>
    </row>
    <row r="1878" spans="1:21">
      <c r="A1878" s="2">
        <v>180431</v>
      </c>
      <c r="B1878" s="2" t="s">
        <v>50</v>
      </c>
      <c r="C1878" s="4">
        <v>45345</v>
      </c>
      <c r="D1878" s="17">
        <v>45345</v>
      </c>
      <c r="E1878" s="2" t="s">
        <v>16</v>
      </c>
      <c r="F1878" s="2" t="s">
        <v>25</v>
      </c>
      <c r="G1878" s="2">
        <v>34</v>
      </c>
      <c r="H1878" s="2" t="s">
        <v>60</v>
      </c>
      <c r="I1878" s="2" t="s">
        <v>19</v>
      </c>
      <c r="J1878" s="12">
        <v>97</v>
      </c>
      <c r="K1878" s="2">
        <v>97</v>
      </c>
      <c r="L1878" s="2">
        <v>1</v>
      </c>
      <c r="M1878" s="12">
        <v>97</v>
      </c>
      <c r="N1878" s="3">
        <v>5</v>
      </c>
      <c r="O1878" s="2" t="str" cm="1">
        <f t="array" ref="O1878">_xlfn.IFS(N1878=1,"Unsatisfactory",N1878=2,"Poor",N1878=3,"Average",N1878=4,"Good",N1878=5,"Excellent")</f>
        <v>Excellent</v>
      </c>
      <c r="P1878"/>
      <c r="Q1878"/>
      <c r="R1878"/>
      <c r="S1878"/>
      <c r="T1878"/>
      <c r="U1878"/>
    </row>
    <row r="1879" spans="1:21">
      <c r="A1879" s="2">
        <v>130549</v>
      </c>
      <c r="B1879" s="2" t="s">
        <v>50</v>
      </c>
      <c r="C1879" s="4">
        <v>45438</v>
      </c>
      <c r="D1879" s="17">
        <v>45438</v>
      </c>
      <c r="E1879" s="2" t="s">
        <v>16</v>
      </c>
      <c r="F1879" s="2" t="s">
        <v>17</v>
      </c>
      <c r="G1879" s="2">
        <v>21</v>
      </c>
      <c r="H1879" s="2" t="s">
        <v>79</v>
      </c>
      <c r="I1879" s="2" t="s">
        <v>27</v>
      </c>
      <c r="J1879" s="12">
        <v>97</v>
      </c>
      <c r="K1879" s="2">
        <v>137</v>
      </c>
      <c r="L1879" s="2">
        <v>2</v>
      </c>
      <c r="M1879" s="12">
        <v>274</v>
      </c>
      <c r="N1879" s="3">
        <v>4</v>
      </c>
      <c r="O1879" s="2" t="str" cm="1">
        <f t="array" ref="O1879">_xlfn.IFS(N1879=1,"Unsatisfactory",N1879=2,"Poor",N1879=3,"Average",N1879=4,"Good",N1879=5,"Excellent")</f>
        <v>Good</v>
      </c>
      <c r="P1879"/>
      <c r="Q1879"/>
      <c r="R1879"/>
      <c r="S1879"/>
      <c r="T1879"/>
      <c r="U1879"/>
    </row>
    <row r="1880" spans="1:21">
      <c r="A1880" s="2">
        <v>132376</v>
      </c>
      <c r="B1880" s="2" t="s">
        <v>42</v>
      </c>
      <c r="C1880" s="4">
        <v>45528</v>
      </c>
      <c r="D1880" s="17">
        <v>45528</v>
      </c>
      <c r="E1880" s="2" t="s">
        <v>16</v>
      </c>
      <c r="F1880" s="2" t="s">
        <v>17</v>
      </c>
      <c r="G1880" s="2">
        <v>25</v>
      </c>
      <c r="H1880" s="2" t="s">
        <v>56</v>
      </c>
      <c r="I1880" s="2" t="s">
        <v>19</v>
      </c>
      <c r="J1880" s="12">
        <v>65</v>
      </c>
      <c r="K1880" s="2">
        <v>65</v>
      </c>
      <c r="L1880" s="2">
        <v>1</v>
      </c>
      <c r="M1880" s="12">
        <v>65</v>
      </c>
      <c r="N1880" s="3">
        <v>4</v>
      </c>
      <c r="O1880" s="2" t="str" cm="1">
        <f t="array" ref="O1880">_xlfn.IFS(N1880=1,"Unsatisfactory",N1880=2,"Poor",N1880=3,"Average",N1880=4,"Good",N1880=5,"Excellent")</f>
        <v>Good</v>
      </c>
      <c r="P1880"/>
      <c r="Q1880"/>
      <c r="R1880"/>
      <c r="S1880"/>
      <c r="T1880"/>
      <c r="U1880"/>
    </row>
    <row r="1881" spans="1:21">
      <c r="A1881" s="2">
        <v>141130</v>
      </c>
      <c r="B1881" s="2" t="s">
        <v>33</v>
      </c>
      <c r="C1881" s="4">
        <v>45450</v>
      </c>
      <c r="D1881" s="17">
        <v>45450</v>
      </c>
      <c r="E1881" s="2" t="s">
        <v>16</v>
      </c>
      <c r="F1881" s="2" t="s">
        <v>17</v>
      </c>
      <c r="G1881" s="2">
        <v>20</v>
      </c>
      <c r="H1881" s="2" t="s">
        <v>66</v>
      </c>
      <c r="I1881" s="2" t="s">
        <v>27</v>
      </c>
      <c r="J1881" s="12">
        <v>118</v>
      </c>
      <c r="K1881" s="2">
        <v>158</v>
      </c>
      <c r="L1881" s="2">
        <v>2</v>
      </c>
      <c r="M1881" s="12">
        <v>316</v>
      </c>
      <c r="N1881" s="3">
        <v>5</v>
      </c>
      <c r="O1881" s="2" t="str" cm="1">
        <f t="array" ref="O1881">_xlfn.IFS(N1881=1,"Unsatisfactory",N1881=2,"Poor",N1881=3,"Average",N1881=4,"Good",N1881=5,"Excellent")</f>
        <v>Excellent</v>
      </c>
      <c r="P1881"/>
      <c r="Q1881"/>
      <c r="R1881"/>
      <c r="S1881"/>
      <c r="T1881"/>
      <c r="U1881"/>
    </row>
    <row r="1882" spans="1:21">
      <c r="A1882" s="2">
        <v>126358</v>
      </c>
      <c r="B1882" s="2" t="s">
        <v>53</v>
      </c>
      <c r="C1882" s="4">
        <v>45568</v>
      </c>
      <c r="D1882" s="17">
        <v>45568</v>
      </c>
      <c r="E1882" s="2" t="s">
        <v>37</v>
      </c>
      <c r="F1882" s="2" t="s">
        <v>25</v>
      </c>
      <c r="G1882" s="2">
        <v>33</v>
      </c>
      <c r="H1882" s="2" t="s">
        <v>66</v>
      </c>
      <c r="I1882" s="2" t="s">
        <v>27</v>
      </c>
      <c r="J1882" s="12">
        <v>15</v>
      </c>
      <c r="K1882" s="2">
        <v>55</v>
      </c>
      <c r="L1882" s="2">
        <v>1</v>
      </c>
      <c r="M1882" s="12">
        <v>55</v>
      </c>
      <c r="N1882" s="3">
        <v>5</v>
      </c>
      <c r="O1882" s="2" t="str" cm="1">
        <f t="array" ref="O1882">_xlfn.IFS(N1882=1,"Unsatisfactory",N1882=2,"Poor",N1882=3,"Average",N1882=4,"Good",N1882=5,"Excellent")</f>
        <v>Excellent</v>
      </c>
      <c r="P1882"/>
      <c r="Q1882"/>
      <c r="R1882"/>
      <c r="S1882"/>
      <c r="T1882"/>
      <c r="U1882"/>
    </row>
    <row r="1883" spans="1:21">
      <c r="A1883" s="2">
        <v>163330</v>
      </c>
      <c r="B1883" s="2" t="s">
        <v>15</v>
      </c>
      <c r="C1883" s="4">
        <v>45345</v>
      </c>
      <c r="D1883" s="17">
        <v>45345</v>
      </c>
      <c r="E1883" s="2" t="s">
        <v>16</v>
      </c>
      <c r="F1883" s="2" t="s">
        <v>17</v>
      </c>
      <c r="G1883" s="2">
        <v>20</v>
      </c>
      <c r="H1883" s="2" t="s">
        <v>75</v>
      </c>
      <c r="I1883" s="2" t="s">
        <v>27</v>
      </c>
      <c r="J1883" s="12">
        <v>100</v>
      </c>
      <c r="K1883" s="2">
        <v>170</v>
      </c>
      <c r="L1883" s="2">
        <v>5</v>
      </c>
      <c r="M1883" s="12">
        <v>850</v>
      </c>
      <c r="N1883" s="3">
        <v>3</v>
      </c>
      <c r="O1883" s="2" t="str" cm="1">
        <f t="array" ref="O1883">_xlfn.IFS(N1883=1,"Unsatisfactory",N1883=2,"Poor",N1883=3,"Average",N1883=4,"Good",N1883=5,"Excellent")</f>
        <v>Average</v>
      </c>
      <c r="P1883"/>
      <c r="Q1883"/>
      <c r="R1883"/>
      <c r="S1883"/>
      <c r="T1883"/>
      <c r="U1883"/>
    </row>
    <row r="1884" spans="1:21">
      <c r="A1884" s="2">
        <v>184053</v>
      </c>
      <c r="B1884" s="2" t="s">
        <v>15</v>
      </c>
      <c r="C1884" s="4">
        <v>45348</v>
      </c>
      <c r="D1884" s="17">
        <v>45348</v>
      </c>
      <c r="E1884" s="2" t="s">
        <v>16</v>
      </c>
      <c r="F1884" s="2" t="s">
        <v>17</v>
      </c>
      <c r="G1884" s="2">
        <v>34</v>
      </c>
      <c r="H1884" s="2" t="s">
        <v>67</v>
      </c>
      <c r="I1884" s="2" t="s">
        <v>27</v>
      </c>
      <c r="J1884" s="12">
        <v>100</v>
      </c>
      <c r="K1884" s="2">
        <v>140</v>
      </c>
      <c r="L1884" s="2">
        <v>1</v>
      </c>
      <c r="M1884" s="12">
        <v>140</v>
      </c>
      <c r="N1884" s="3">
        <v>2</v>
      </c>
      <c r="O1884" s="2" t="str" cm="1">
        <f t="array" ref="O1884">_xlfn.IFS(N1884=1,"Unsatisfactory",N1884=2,"Poor",N1884=3,"Average",N1884=4,"Good",N1884=5,"Excellent")</f>
        <v>Poor</v>
      </c>
      <c r="P1884"/>
      <c r="Q1884"/>
      <c r="R1884"/>
      <c r="S1884"/>
      <c r="T1884"/>
      <c r="U1884"/>
    </row>
    <row r="1885" spans="1:21">
      <c r="A1885" s="2">
        <v>186442</v>
      </c>
      <c r="B1885" s="2" t="s">
        <v>36</v>
      </c>
      <c r="C1885" s="4">
        <v>45235</v>
      </c>
      <c r="D1885" s="17">
        <v>45235</v>
      </c>
      <c r="E1885" s="2" t="s">
        <v>37</v>
      </c>
      <c r="F1885" s="2" t="s">
        <v>25</v>
      </c>
      <c r="G1885" s="2">
        <v>20</v>
      </c>
      <c r="H1885" s="2" t="s">
        <v>60</v>
      </c>
      <c r="I1885" s="2" t="s">
        <v>19</v>
      </c>
      <c r="J1885" s="12">
        <v>32</v>
      </c>
      <c r="K1885" s="2">
        <v>32</v>
      </c>
      <c r="L1885" s="2">
        <v>4</v>
      </c>
      <c r="M1885" s="12">
        <v>128</v>
      </c>
      <c r="N1885" s="3">
        <v>2</v>
      </c>
      <c r="O1885" s="2" t="str" cm="1">
        <f t="array" ref="O1885">_xlfn.IFS(N1885=1,"Unsatisfactory",N1885=2,"Poor",N1885=3,"Average",N1885=4,"Good",N1885=5,"Excellent")</f>
        <v>Poor</v>
      </c>
      <c r="P1885"/>
      <c r="Q1885"/>
      <c r="R1885"/>
      <c r="S1885"/>
      <c r="T1885"/>
      <c r="U1885"/>
    </row>
    <row r="1886" spans="1:21">
      <c r="A1886" s="2">
        <v>181840</v>
      </c>
      <c r="B1886" s="2" t="s">
        <v>30</v>
      </c>
      <c r="C1886" s="4">
        <v>45430</v>
      </c>
      <c r="D1886" s="17">
        <v>45430</v>
      </c>
      <c r="E1886" s="2" t="s">
        <v>24</v>
      </c>
      <c r="F1886" s="2" t="s">
        <v>17</v>
      </c>
      <c r="G1886" s="2">
        <v>32</v>
      </c>
      <c r="H1886" s="2" t="s">
        <v>60</v>
      </c>
      <c r="I1886" s="2" t="s">
        <v>19</v>
      </c>
      <c r="J1886" s="12">
        <v>10</v>
      </c>
      <c r="K1886" s="2">
        <v>10</v>
      </c>
      <c r="L1886" s="2">
        <v>2</v>
      </c>
      <c r="M1886" s="12">
        <v>20</v>
      </c>
      <c r="N1886" s="3">
        <v>5</v>
      </c>
      <c r="O1886" s="2" t="str" cm="1">
        <f t="array" ref="O1886">_xlfn.IFS(N1886=1,"Unsatisfactory",N1886=2,"Poor",N1886=3,"Average",N1886=4,"Good",N1886=5,"Excellent")</f>
        <v>Excellent</v>
      </c>
      <c r="P1886"/>
      <c r="Q1886"/>
      <c r="R1886"/>
      <c r="S1886"/>
      <c r="T1886"/>
      <c r="U1886"/>
    </row>
    <row r="1887" spans="1:21">
      <c r="A1887" s="2">
        <v>183723</v>
      </c>
      <c r="B1887" s="2" t="s">
        <v>76</v>
      </c>
      <c r="C1887" s="4">
        <v>45489</v>
      </c>
      <c r="D1887" s="17">
        <v>45489</v>
      </c>
      <c r="E1887" s="2" t="s">
        <v>37</v>
      </c>
      <c r="F1887" s="2" t="s">
        <v>17</v>
      </c>
      <c r="G1887" s="2">
        <v>26</v>
      </c>
      <c r="H1887" s="2" t="s">
        <v>29</v>
      </c>
      <c r="I1887" s="2" t="s">
        <v>19</v>
      </c>
      <c r="J1887" s="12">
        <v>45</v>
      </c>
      <c r="K1887" s="2">
        <v>45</v>
      </c>
      <c r="L1887" s="2">
        <v>1</v>
      </c>
      <c r="M1887" s="12">
        <v>45</v>
      </c>
      <c r="N1887" s="3">
        <v>4</v>
      </c>
      <c r="O1887" s="2" t="str" cm="1">
        <f t="array" ref="O1887">_xlfn.IFS(N1887=1,"Unsatisfactory",N1887=2,"Poor",N1887=3,"Average",N1887=4,"Good",N1887=5,"Excellent")</f>
        <v>Good</v>
      </c>
      <c r="P1887"/>
      <c r="Q1887"/>
      <c r="R1887"/>
      <c r="S1887"/>
      <c r="T1887"/>
      <c r="U1887"/>
    </row>
    <row r="1888" spans="1:21">
      <c r="A1888" s="2">
        <v>132047</v>
      </c>
      <c r="B1888" s="2" t="s">
        <v>42</v>
      </c>
      <c r="C1888" s="4">
        <v>45469</v>
      </c>
      <c r="D1888" s="17">
        <v>45469</v>
      </c>
      <c r="E1888" s="2" t="s">
        <v>16</v>
      </c>
      <c r="F1888" s="2" t="s">
        <v>25</v>
      </c>
      <c r="G1888" s="2">
        <v>24</v>
      </c>
      <c r="H1888" s="2" t="s">
        <v>38</v>
      </c>
      <c r="I1888" s="2" t="s">
        <v>19</v>
      </c>
      <c r="J1888" s="12">
        <v>65</v>
      </c>
      <c r="K1888" s="2">
        <v>65</v>
      </c>
      <c r="L1888" s="2">
        <v>1</v>
      </c>
      <c r="M1888" s="12">
        <v>65</v>
      </c>
      <c r="N1888" s="3">
        <v>4</v>
      </c>
      <c r="O1888" s="2" t="str" cm="1">
        <f t="array" ref="O1888">_xlfn.IFS(N1888=1,"Unsatisfactory",N1888=2,"Poor",N1888=3,"Average",N1888=4,"Good",N1888=5,"Excellent")</f>
        <v>Good</v>
      </c>
      <c r="P1888"/>
      <c r="Q1888"/>
      <c r="R1888"/>
      <c r="S1888"/>
      <c r="T1888"/>
      <c r="U1888"/>
    </row>
    <row r="1889" spans="1:21">
      <c r="A1889" s="2">
        <v>165727</v>
      </c>
      <c r="B1889" s="2" t="s">
        <v>48</v>
      </c>
      <c r="C1889" s="4">
        <v>45412</v>
      </c>
      <c r="D1889" s="17">
        <v>45412</v>
      </c>
      <c r="E1889" s="2" t="s">
        <v>16</v>
      </c>
      <c r="F1889" s="2" t="s">
        <v>25</v>
      </c>
      <c r="G1889" s="2">
        <v>34</v>
      </c>
      <c r="H1889" s="2" t="s">
        <v>60</v>
      </c>
      <c r="I1889" s="2" t="s">
        <v>19</v>
      </c>
      <c r="J1889" s="12">
        <v>130</v>
      </c>
      <c r="K1889" s="2">
        <v>130</v>
      </c>
      <c r="L1889" s="2">
        <v>1</v>
      </c>
      <c r="M1889" s="12">
        <v>130</v>
      </c>
      <c r="N1889" s="3">
        <v>5</v>
      </c>
      <c r="O1889" s="2" t="str" cm="1">
        <f t="array" ref="O1889">_xlfn.IFS(N1889=1,"Unsatisfactory",N1889=2,"Poor",N1889=3,"Average",N1889=4,"Good",N1889=5,"Excellent")</f>
        <v>Excellent</v>
      </c>
      <c r="P1889"/>
      <c r="Q1889"/>
      <c r="R1889"/>
      <c r="S1889"/>
      <c r="T1889"/>
      <c r="U1889"/>
    </row>
    <row r="1890" spans="1:21">
      <c r="A1890" s="2">
        <v>187225</v>
      </c>
      <c r="B1890" s="2" t="s">
        <v>42</v>
      </c>
      <c r="C1890" s="4">
        <v>45328</v>
      </c>
      <c r="D1890" s="17">
        <v>45328</v>
      </c>
      <c r="E1890" s="2" t="s">
        <v>16</v>
      </c>
      <c r="F1890" s="2" t="s">
        <v>25</v>
      </c>
      <c r="G1890" s="2">
        <v>21</v>
      </c>
      <c r="H1890" s="2" t="s">
        <v>118</v>
      </c>
      <c r="I1890" s="2" t="s">
        <v>19</v>
      </c>
      <c r="J1890" s="12">
        <v>65</v>
      </c>
      <c r="K1890" s="2">
        <v>65</v>
      </c>
      <c r="L1890" s="2">
        <v>1</v>
      </c>
      <c r="M1890" s="12">
        <v>65</v>
      </c>
      <c r="N1890" s="3">
        <v>4</v>
      </c>
      <c r="O1890" s="2" t="str" cm="1">
        <f t="array" ref="O1890">_xlfn.IFS(N1890=1,"Unsatisfactory",N1890=2,"Poor",N1890=3,"Average",N1890=4,"Good",N1890=5,"Excellent")</f>
        <v>Good</v>
      </c>
      <c r="P1890"/>
      <c r="Q1890"/>
      <c r="R1890"/>
      <c r="S1890"/>
      <c r="T1890"/>
      <c r="U1890"/>
    </row>
    <row r="1891" spans="1:21">
      <c r="A1891" s="2">
        <v>133956</v>
      </c>
      <c r="B1891" s="2" t="s">
        <v>82</v>
      </c>
      <c r="C1891" s="4">
        <v>45285</v>
      </c>
      <c r="D1891" s="17">
        <v>45285</v>
      </c>
      <c r="E1891" s="2" t="s">
        <v>37</v>
      </c>
      <c r="F1891" s="2" t="s">
        <v>17</v>
      </c>
      <c r="G1891" s="2">
        <v>19</v>
      </c>
      <c r="H1891" s="2" t="s">
        <v>31</v>
      </c>
      <c r="I1891" s="2" t="s">
        <v>19</v>
      </c>
      <c r="J1891" s="12">
        <v>20</v>
      </c>
      <c r="K1891" s="2">
        <v>20</v>
      </c>
      <c r="L1891" s="2">
        <v>1</v>
      </c>
      <c r="M1891" s="12">
        <v>20</v>
      </c>
      <c r="N1891" s="3">
        <v>5</v>
      </c>
      <c r="O1891" s="2" t="str" cm="1">
        <f t="array" ref="O1891">_xlfn.IFS(N1891=1,"Unsatisfactory",N1891=2,"Poor",N1891=3,"Average",N1891=4,"Good",N1891=5,"Excellent")</f>
        <v>Excellent</v>
      </c>
      <c r="P1891"/>
      <c r="Q1891"/>
      <c r="R1891"/>
      <c r="S1891"/>
      <c r="T1891"/>
      <c r="U1891"/>
    </row>
    <row r="1892" spans="1:21">
      <c r="A1892" s="2">
        <v>198885</v>
      </c>
      <c r="B1892" s="2" t="s">
        <v>23</v>
      </c>
      <c r="C1892" s="4">
        <v>45376</v>
      </c>
      <c r="D1892" s="17">
        <v>45376</v>
      </c>
      <c r="E1892" s="2" t="s">
        <v>24</v>
      </c>
      <c r="F1892" s="2" t="s">
        <v>17</v>
      </c>
      <c r="G1892" s="2">
        <v>31</v>
      </c>
      <c r="H1892" s="2" t="s">
        <v>46</v>
      </c>
      <c r="I1892" s="2" t="s">
        <v>19</v>
      </c>
      <c r="J1892" s="12">
        <v>9</v>
      </c>
      <c r="K1892" s="2">
        <v>9</v>
      </c>
      <c r="L1892" s="2">
        <v>2</v>
      </c>
      <c r="M1892" s="12">
        <v>18</v>
      </c>
      <c r="N1892" s="3">
        <v>3</v>
      </c>
      <c r="O1892" s="2" t="str" cm="1">
        <f t="array" ref="O1892">_xlfn.IFS(N1892=1,"Unsatisfactory",N1892=2,"Poor",N1892=3,"Average",N1892=4,"Good",N1892=5,"Excellent")</f>
        <v>Average</v>
      </c>
      <c r="P1892"/>
      <c r="Q1892"/>
      <c r="R1892"/>
      <c r="S1892"/>
      <c r="T1892"/>
      <c r="U1892"/>
    </row>
    <row r="1893" spans="1:21">
      <c r="A1893" s="2">
        <v>187251</v>
      </c>
      <c r="B1893" s="2" t="s">
        <v>23</v>
      </c>
      <c r="C1893" s="4">
        <v>45422</v>
      </c>
      <c r="D1893" s="17">
        <v>45422</v>
      </c>
      <c r="E1893" s="2" t="s">
        <v>24</v>
      </c>
      <c r="F1893" s="2" t="s">
        <v>17</v>
      </c>
      <c r="G1893" s="2">
        <v>29</v>
      </c>
      <c r="H1893" s="2" t="s">
        <v>115</v>
      </c>
      <c r="I1893" s="2" t="s">
        <v>19</v>
      </c>
      <c r="J1893" s="12">
        <v>9</v>
      </c>
      <c r="K1893" s="2">
        <v>9</v>
      </c>
      <c r="L1893" s="2">
        <v>1</v>
      </c>
      <c r="M1893" s="12">
        <v>9</v>
      </c>
      <c r="N1893" s="3">
        <v>5</v>
      </c>
      <c r="O1893" s="2" t="str" cm="1">
        <f t="array" ref="O1893">_xlfn.IFS(N1893=1,"Unsatisfactory",N1893=2,"Poor",N1893=3,"Average",N1893=4,"Good",N1893=5,"Excellent")</f>
        <v>Excellent</v>
      </c>
      <c r="P1893"/>
      <c r="Q1893"/>
      <c r="R1893"/>
      <c r="S1893"/>
      <c r="T1893"/>
      <c r="U1893"/>
    </row>
    <row r="1894" spans="1:21">
      <c r="A1894" s="2">
        <v>166795</v>
      </c>
      <c r="B1894" s="2" t="s">
        <v>53</v>
      </c>
      <c r="C1894" s="4">
        <v>45296</v>
      </c>
      <c r="D1894" s="17">
        <v>45296</v>
      </c>
      <c r="E1894" s="2" t="s">
        <v>37</v>
      </c>
      <c r="F1894" s="2" t="s">
        <v>17</v>
      </c>
      <c r="G1894" s="2">
        <v>29</v>
      </c>
      <c r="H1894" s="2" t="s">
        <v>51</v>
      </c>
      <c r="I1894" s="2" t="s">
        <v>27</v>
      </c>
      <c r="J1894" s="12">
        <v>15</v>
      </c>
      <c r="K1894" s="2">
        <v>65</v>
      </c>
      <c r="L1894" s="2">
        <v>5</v>
      </c>
      <c r="M1894" s="12">
        <v>325</v>
      </c>
      <c r="N1894" s="3">
        <v>5</v>
      </c>
      <c r="O1894" s="2" t="str" cm="1">
        <f t="array" ref="O1894">_xlfn.IFS(N1894=1,"Unsatisfactory",N1894=2,"Poor",N1894=3,"Average",N1894=4,"Good",N1894=5,"Excellent")</f>
        <v>Excellent</v>
      </c>
      <c r="P1894"/>
      <c r="Q1894"/>
      <c r="R1894"/>
      <c r="S1894"/>
      <c r="T1894"/>
      <c r="U1894"/>
    </row>
    <row r="1895" spans="1:21">
      <c r="A1895" s="2">
        <v>172815</v>
      </c>
      <c r="B1895" s="2" t="s">
        <v>53</v>
      </c>
      <c r="C1895" s="4">
        <v>45292</v>
      </c>
      <c r="D1895" s="17">
        <v>45292</v>
      </c>
      <c r="E1895" s="2" t="s">
        <v>37</v>
      </c>
      <c r="F1895" s="2" t="s">
        <v>17</v>
      </c>
      <c r="G1895" s="2">
        <v>33</v>
      </c>
      <c r="H1895" s="2" t="s">
        <v>62</v>
      </c>
      <c r="I1895" s="2" t="s">
        <v>19</v>
      </c>
      <c r="J1895" s="12">
        <v>15</v>
      </c>
      <c r="K1895" s="2">
        <v>15</v>
      </c>
      <c r="L1895" s="2">
        <v>3</v>
      </c>
      <c r="M1895" s="12">
        <v>45</v>
      </c>
      <c r="N1895" s="3">
        <v>5</v>
      </c>
      <c r="O1895" s="2" t="str" cm="1">
        <f t="array" ref="O1895">_xlfn.IFS(N1895=1,"Unsatisfactory",N1895=2,"Poor",N1895=3,"Average",N1895=4,"Good",N1895=5,"Excellent")</f>
        <v>Excellent</v>
      </c>
      <c r="P1895"/>
      <c r="Q1895"/>
      <c r="R1895"/>
      <c r="S1895"/>
      <c r="T1895"/>
      <c r="U1895"/>
    </row>
    <row r="1896" spans="1:21">
      <c r="A1896" s="2">
        <v>183625</v>
      </c>
      <c r="B1896" s="2" t="s">
        <v>15</v>
      </c>
      <c r="C1896" s="4">
        <v>45451</v>
      </c>
      <c r="D1896" s="17">
        <v>45451</v>
      </c>
      <c r="E1896" s="2" t="s">
        <v>16</v>
      </c>
      <c r="F1896" s="2" t="s">
        <v>17</v>
      </c>
      <c r="G1896" s="2">
        <v>34</v>
      </c>
      <c r="H1896" s="2" t="s">
        <v>34</v>
      </c>
      <c r="I1896" s="2" t="s">
        <v>27</v>
      </c>
      <c r="J1896" s="12">
        <v>100</v>
      </c>
      <c r="K1896" s="2">
        <v>200</v>
      </c>
      <c r="L1896" s="2">
        <v>2</v>
      </c>
      <c r="M1896" s="12">
        <v>400</v>
      </c>
      <c r="N1896" s="3">
        <v>4</v>
      </c>
      <c r="O1896" s="2" t="str" cm="1">
        <f t="array" ref="O1896">_xlfn.IFS(N1896=1,"Unsatisfactory",N1896=2,"Poor",N1896=3,"Average",N1896=4,"Good",N1896=5,"Excellent")</f>
        <v>Good</v>
      </c>
      <c r="P1896"/>
      <c r="Q1896"/>
      <c r="R1896"/>
      <c r="S1896"/>
      <c r="T1896"/>
      <c r="U1896"/>
    </row>
    <row r="1897" spans="1:21">
      <c r="A1897" s="2">
        <v>134324</v>
      </c>
      <c r="B1897" s="2" t="s">
        <v>48</v>
      </c>
      <c r="C1897" s="4">
        <v>45350</v>
      </c>
      <c r="D1897" s="17">
        <v>45350</v>
      </c>
      <c r="E1897" s="2" t="s">
        <v>16</v>
      </c>
      <c r="F1897" s="2" t="s">
        <v>17</v>
      </c>
      <c r="G1897" s="2">
        <v>24</v>
      </c>
      <c r="H1897" s="2" t="s">
        <v>129</v>
      </c>
      <c r="I1897" s="2" t="s">
        <v>19</v>
      </c>
      <c r="J1897" s="12">
        <v>130</v>
      </c>
      <c r="K1897" s="2">
        <v>130</v>
      </c>
      <c r="L1897" s="2">
        <v>1</v>
      </c>
      <c r="M1897" s="12">
        <v>130</v>
      </c>
      <c r="N1897" s="3">
        <v>4</v>
      </c>
      <c r="O1897" s="2" t="str" cm="1">
        <f t="array" ref="O1897">_xlfn.IFS(N1897=1,"Unsatisfactory",N1897=2,"Poor",N1897=3,"Average",N1897=4,"Good",N1897=5,"Excellent")</f>
        <v>Good</v>
      </c>
      <c r="P1897"/>
      <c r="Q1897"/>
      <c r="R1897"/>
      <c r="S1897"/>
      <c r="T1897"/>
      <c r="U1897"/>
    </row>
    <row r="1898" spans="1:21">
      <c r="A1898" s="2">
        <v>184711</v>
      </c>
      <c r="B1898" s="2" t="s">
        <v>42</v>
      </c>
      <c r="C1898" s="4">
        <v>45375</v>
      </c>
      <c r="D1898" s="17">
        <v>45375</v>
      </c>
      <c r="E1898" s="2" t="s">
        <v>16</v>
      </c>
      <c r="F1898" s="2" t="s">
        <v>17</v>
      </c>
      <c r="G1898" s="2">
        <v>19</v>
      </c>
      <c r="H1898" s="2" t="s">
        <v>128</v>
      </c>
      <c r="I1898" s="2" t="s">
        <v>19</v>
      </c>
      <c r="J1898" s="12">
        <v>65</v>
      </c>
      <c r="K1898" s="2">
        <v>65</v>
      </c>
      <c r="L1898" s="2">
        <v>1</v>
      </c>
      <c r="M1898" s="12">
        <v>65</v>
      </c>
      <c r="N1898" s="3">
        <v>5</v>
      </c>
      <c r="O1898" s="2" t="str" cm="1">
        <f t="array" ref="O1898">_xlfn.IFS(N1898=1,"Unsatisfactory",N1898=2,"Poor",N1898=3,"Average",N1898=4,"Good",N1898=5,"Excellent")</f>
        <v>Excellent</v>
      </c>
      <c r="P1898"/>
      <c r="Q1898"/>
      <c r="R1898"/>
      <c r="S1898"/>
      <c r="T1898"/>
      <c r="U1898"/>
    </row>
    <row r="1899" spans="1:21">
      <c r="A1899" s="2">
        <v>143670</v>
      </c>
      <c r="B1899" s="2" t="s">
        <v>15</v>
      </c>
      <c r="C1899" s="4">
        <v>45411</v>
      </c>
      <c r="D1899" s="17">
        <v>45411</v>
      </c>
      <c r="E1899" s="2" t="s">
        <v>16</v>
      </c>
      <c r="F1899" s="2" t="s">
        <v>17</v>
      </c>
      <c r="G1899" s="2">
        <v>31</v>
      </c>
      <c r="H1899" s="2" t="s">
        <v>69</v>
      </c>
      <c r="I1899" s="2" t="s">
        <v>19</v>
      </c>
      <c r="J1899" s="12">
        <v>100</v>
      </c>
      <c r="K1899" s="2">
        <v>100</v>
      </c>
      <c r="L1899" s="2">
        <v>1</v>
      </c>
      <c r="M1899" s="12">
        <v>100</v>
      </c>
      <c r="N1899" s="3">
        <v>1</v>
      </c>
      <c r="O1899" s="2" t="str" cm="1">
        <f t="array" ref="O1899">_xlfn.IFS(N1899=1,"Unsatisfactory",N1899=2,"Poor",N1899=3,"Average",N1899=4,"Good",N1899=5,"Excellent")</f>
        <v>Unsatisfactory</v>
      </c>
      <c r="P1899"/>
      <c r="Q1899"/>
      <c r="R1899"/>
      <c r="S1899"/>
      <c r="T1899"/>
      <c r="U1899"/>
    </row>
    <row r="1900" spans="1:21">
      <c r="A1900" s="2">
        <v>179709</v>
      </c>
      <c r="B1900" s="2" t="s">
        <v>50</v>
      </c>
      <c r="C1900" s="4">
        <v>45486</v>
      </c>
      <c r="D1900" s="17">
        <v>45486</v>
      </c>
      <c r="E1900" s="2" t="s">
        <v>16</v>
      </c>
      <c r="F1900" s="2" t="s">
        <v>17</v>
      </c>
      <c r="G1900" s="2">
        <v>31</v>
      </c>
      <c r="H1900" s="2" t="s">
        <v>130</v>
      </c>
      <c r="I1900" s="2" t="s">
        <v>19</v>
      </c>
      <c r="J1900" s="12">
        <v>97</v>
      </c>
      <c r="K1900" s="2">
        <v>97</v>
      </c>
      <c r="L1900" s="2">
        <v>1</v>
      </c>
      <c r="M1900" s="12">
        <v>97</v>
      </c>
      <c r="N1900" s="3">
        <v>5</v>
      </c>
      <c r="O1900" s="2" t="str" cm="1">
        <f t="array" ref="O1900">_xlfn.IFS(N1900=1,"Unsatisfactory",N1900=2,"Poor",N1900=3,"Average",N1900=4,"Good",N1900=5,"Excellent")</f>
        <v>Excellent</v>
      </c>
      <c r="P1900"/>
      <c r="Q1900"/>
      <c r="R1900"/>
      <c r="S1900"/>
      <c r="T1900"/>
      <c r="U1900"/>
    </row>
    <row r="1901" spans="1:21">
      <c r="A1901" s="2">
        <v>192309</v>
      </c>
      <c r="B1901" s="2" t="s">
        <v>30</v>
      </c>
      <c r="C1901" s="4">
        <v>45383</v>
      </c>
      <c r="D1901" s="17">
        <v>45383</v>
      </c>
      <c r="E1901" s="2" t="s">
        <v>24</v>
      </c>
      <c r="F1901" s="2" t="s">
        <v>17</v>
      </c>
      <c r="G1901" s="2">
        <v>26</v>
      </c>
      <c r="H1901" s="2" t="s">
        <v>60</v>
      </c>
      <c r="I1901" s="2" t="s">
        <v>19</v>
      </c>
      <c r="J1901" s="12">
        <v>10</v>
      </c>
      <c r="K1901" s="2">
        <v>10</v>
      </c>
      <c r="L1901" s="2">
        <v>1</v>
      </c>
      <c r="M1901" s="12">
        <v>10</v>
      </c>
      <c r="N1901" s="3">
        <v>3</v>
      </c>
      <c r="O1901" s="2" t="str" cm="1">
        <f t="array" ref="O1901">_xlfn.IFS(N1901=1,"Unsatisfactory",N1901=2,"Poor",N1901=3,"Average",N1901=4,"Good",N1901=5,"Excellent")</f>
        <v>Average</v>
      </c>
      <c r="P1901"/>
      <c r="Q1901"/>
      <c r="R1901"/>
      <c r="S1901"/>
      <c r="T1901"/>
      <c r="U1901"/>
    </row>
    <row r="1902" spans="1:21">
      <c r="A1902" s="2">
        <v>126922</v>
      </c>
      <c r="B1902" s="2" t="s">
        <v>30</v>
      </c>
      <c r="C1902" s="4">
        <v>45374</v>
      </c>
      <c r="D1902" s="17">
        <v>45374</v>
      </c>
      <c r="E1902" s="2" t="s">
        <v>24</v>
      </c>
      <c r="F1902" s="2" t="s">
        <v>17</v>
      </c>
      <c r="G1902" s="2">
        <v>26</v>
      </c>
      <c r="H1902" s="2" t="s">
        <v>51</v>
      </c>
      <c r="I1902" s="2" t="s">
        <v>27</v>
      </c>
      <c r="J1902" s="12">
        <v>10</v>
      </c>
      <c r="K1902" s="2">
        <v>60</v>
      </c>
      <c r="L1902" s="2">
        <v>1</v>
      </c>
      <c r="M1902" s="12">
        <v>60</v>
      </c>
      <c r="N1902" s="3">
        <v>5</v>
      </c>
      <c r="O1902" s="2" t="str" cm="1">
        <f t="array" ref="O1902">_xlfn.IFS(N1902=1,"Unsatisfactory",N1902=2,"Poor",N1902=3,"Average",N1902=4,"Good",N1902=5,"Excellent")</f>
        <v>Excellent</v>
      </c>
      <c r="P1902"/>
      <c r="Q1902"/>
      <c r="R1902"/>
      <c r="S1902"/>
      <c r="T1902"/>
      <c r="U1902"/>
    </row>
    <row r="1903" spans="1:21">
      <c r="A1903" s="2">
        <v>175100</v>
      </c>
      <c r="B1903" s="2" t="s">
        <v>30</v>
      </c>
      <c r="C1903" s="4">
        <v>45574</v>
      </c>
      <c r="D1903" s="17">
        <v>45574</v>
      </c>
      <c r="E1903" s="2" t="s">
        <v>24</v>
      </c>
      <c r="F1903" s="2" t="s">
        <v>17</v>
      </c>
      <c r="G1903" s="2">
        <v>24</v>
      </c>
      <c r="H1903" s="2" t="s">
        <v>67</v>
      </c>
      <c r="I1903" s="2" t="s">
        <v>27</v>
      </c>
      <c r="J1903" s="12">
        <v>10</v>
      </c>
      <c r="K1903" s="2">
        <v>50</v>
      </c>
      <c r="L1903" s="2">
        <v>4</v>
      </c>
      <c r="M1903" s="12">
        <v>200</v>
      </c>
      <c r="N1903" s="3">
        <v>3</v>
      </c>
      <c r="O1903" s="2" t="str" cm="1">
        <f t="array" ref="O1903">_xlfn.IFS(N1903=1,"Unsatisfactory",N1903=2,"Poor",N1903=3,"Average",N1903=4,"Good",N1903=5,"Excellent")</f>
        <v>Average</v>
      </c>
      <c r="P1903"/>
      <c r="Q1903"/>
      <c r="R1903"/>
      <c r="S1903"/>
      <c r="T1903"/>
      <c r="U1903"/>
    </row>
    <row r="1904" spans="1:21">
      <c r="A1904" s="2">
        <v>173970</v>
      </c>
      <c r="B1904" s="2" t="s">
        <v>42</v>
      </c>
      <c r="C1904" s="4">
        <v>45417</v>
      </c>
      <c r="D1904" s="17">
        <v>45417</v>
      </c>
      <c r="E1904" s="2" t="s">
        <v>16</v>
      </c>
      <c r="F1904" s="2" t="s">
        <v>17</v>
      </c>
      <c r="G1904" s="2">
        <v>19</v>
      </c>
      <c r="H1904" s="2" t="s">
        <v>38</v>
      </c>
      <c r="I1904" s="2" t="s">
        <v>19</v>
      </c>
      <c r="J1904" s="12">
        <v>65</v>
      </c>
      <c r="K1904" s="2">
        <v>65</v>
      </c>
      <c r="L1904" s="2">
        <v>1</v>
      </c>
      <c r="M1904" s="12">
        <v>65</v>
      </c>
      <c r="N1904" s="3">
        <v>5</v>
      </c>
      <c r="O1904" s="2" t="str" cm="1">
        <f t="array" ref="O1904">_xlfn.IFS(N1904=1,"Unsatisfactory",N1904=2,"Poor",N1904=3,"Average",N1904=4,"Good",N1904=5,"Excellent")</f>
        <v>Excellent</v>
      </c>
      <c r="P1904"/>
      <c r="Q1904"/>
      <c r="R1904"/>
      <c r="S1904"/>
      <c r="T1904"/>
      <c r="U1904"/>
    </row>
    <row r="1905" spans="1:21">
      <c r="A1905" s="2">
        <v>170949</v>
      </c>
      <c r="B1905" s="2" t="s">
        <v>82</v>
      </c>
      <c r="C1905" s="4">
        <v>45330</v>
      </c>
      <c r="D1905" s="17">
        <v>45330</v>
      </c>
      <c r="E1905" s="2" t="s">
        <v>37</v>
      </c>
      <c r="F1905" s="2" t="s">
        <v>17</v>
      </c>
      <c r="G1905" s="2">
        <v>32</v>
      </c>
      <c r="H1905" s="2" t="s">
        <v>46</v>
      </c>
      <c r="I1905" s="2" t="s">
        <v>19</v>
      </c>
      <c r="J1905" s="12">
        <v>20</v>
      </c>
      <c r="K1905" s="2">
        <v>20</v>
      </c>
      <c r="L1905" s="2">
        <v>4</v>
      </c>
      <c r="M1905" s="12">
        <v>80</v>
      </c>
      <c r="N1905" s="3">
        <v>4</v>
      </c>
      <c r="O1905" s="2" t="str" cm="1">
        <f t="array" ref="O1905">_xlfn.IFS(N1905=1,"Unsatisfactory",N1905=2,"Poor",N1905=3,"Average",N1905=4,"Good",N1905=5,"Excellent")</f>
        <v>Good</v>
      </c>
      <c r="P1905"/>
      <c r="Q1905"/>
      <c r="R1905"/>
      <c r="S1905"/>
      <c r="T1905"/>
      <c r="U1905"/>
    </row>
    <row r="1906" spans="1:21">
      <c r="A1906" s="2">
        <v>143339</v>
      </c>
      <c r="B1906" s="2" t="s">
        <v>48</v>
      </c>
      <c r="C1906" s="4">
        <v>45324</v>
      </c>
      <c r="D1906" s="17">
        <v>45324</v>
      </c>
      <c r="E1906" s="2" t="s">
        <v>16</v>
      </c>
      <c r="F1906" s="2" t="s">
        <v>17</v>
      </c>
      <c r="G1906" s="2">
        <v>27</v>
      </c>
      <c r="H1906" s="2" t="s">
        <v>128</v>
      </c>
      <c r="I1906" s="2" t="s">
        <v>19</v>
      </c>
      <c r="J1906" s="12">
        <v>130</v>
      </c>
      <c r="K1906" s="2">
        <v>130</v>
      </c>
      <c r="L1906" s="2">
        <v>1</v>
      </c>
      <c r="M1906" s="12">
        <v>130</v>
      </c>
      <c r="N1906" s="3">
        <v>4</v>
      </c>
      <c r="O1906" s="2" t="str" cm="1">
        <f t="array" ref="O1906">_xlfn.IFS(N1906=1,"Unsatisfactory",N1906=2,"Poor",N1906=3,"Average",N1906=4,"Good",N1906=5,"Excellent")</f>
        <v>Good</v>
      </c>
      <c r="P1906"/>
      <c r="Q1906"/>
      <c r="R1906"/>
      <c r="S1906"/>
      <c r="T1906"/>
      <c r="U1906"/>
    </row>
    <row r="1907" spans="1:21">
      <c r="A1907" s="2">
        <v>181134</v>
      </c>
      <c r="B1907" s="2" t="s">
        <v>53</v>
      </c>
      <c r="C1907" s="4">
        <v>45304</v>
      </c>
      <c r="D1907" s="17">
        <v>45304</v>
      </c>
      <c r="E1907" s="2" t="s">
        <v>37</v>
      </c>
      <c r="F1907" s="2" t="s">
        <v>17</v>
      </c>
      <c r="G1907" s="2">
        <v>22</v>
      </c>
      <c r="H1907" s="2" t="s">
        <v>62</v>
      </c>
      <c r="I1907" s="2" t="s">
        <v>19</v>
      </c>
      <c r="J1907" s="12">
        <v>15</v>
      </c>
      <c r="K1907" s="2">
        <v>15</v>
      </c>
      <c r="L1907" s="2">
        <v>1</v>
      </c>
      <c r="M1907" s="12">
        <v>15</v>
      </c>
      <c r="N1907" s="3">
        <v>4</v>
      </c>
      <c r="O1907" s="2" t="str" cm="1">
        <f t="array" ref="O1907">_xlfn.IFS(N1907=1,"Unsatisfactory",N1907=2,"Poor",N1907=3,"Average",N1907=4,"Good",N1907=5,"Excellent")</f>
        <v>Good</v>
      </c>
      <c r="P1907"/>
      <c r="Q1907"/>
      <c r="R1907"/>
      <c r="S1907"/>
      <c r="T1907"/>
      <c r="U1907"/>
    </row>
    <row r="1908" spans="1:21">
      <c r="A1908" s="2">
        <v>189126</v>
      </c>
      <c r="B1908" s="2" t="s">
        <v>53</v>
      </c>
      <c r="C1908" s="4">
        <v>45326</v>
      </c>
      <c r="D1908" s="17">
        <v>45326</v>
      </c>
      <c r="E1908" s="2" t="s">
        <v>37</v>
      </c>
      <c r="F1908" s="2" t="s">
        <v>17</v>
      </c>
      <c r="G1908" s="2">
        <v>32</v>
      </c>
      <c r="H1908" s="2" t="s">
        <v>79</v>
      </c>
      <c r="I1908" s="2" t="s">
        <v>27</v>
      </c>
      <c r="J1908" s="12">
        <v>15</v>
      </c>
      <c r="K1908" s="2">
        <v>55</v>
      </c>
      <c r="L1908" s="2">
        <v>1</v>
      </c>
      <c r="M1908" s="12">
        <v>55</v>
      </c>
      <c r="N1908" s="3">
        <v>5</v>
      </c>
      <c r="O1908" s="2" t="str" cm="1">
        <f t="array" ref="O1908">_xlfn.IFS(N1908=1,"Unsatisfactory",N1908=2,"Poor",N1908=3,"Average",N1908=4,"Good",N1908=5,"Excellent")</f>
        <v>Excellent</v>
      </c>
      <c r="P1908"/>
      <c r="Q1908"/>
      <c r="R1908"/>
      <c r="S1908"/>
      <c r="T1908"/>
      <c r="U1908"/>
    </row>
    <row r="1909" spans="1:21">
      <c r="A1909" s="2">
        <v>189873</v>
      </c>
      <c r="B1909" s="2" t="s">
        <v>23</v>
      </c>
      <c r="C1909" s="4">
        <v>45457</v>
      </c>
      <c r="D1909" s="17">
        <v>45457</v>
      </c>
      <c r="E1909" s="2" t="s">
        <v>24</v>
      </c>
      <c r="F1909" s="2" t="s">
        <v>17</v>
      </c>
      <c r="G1909" s="2">
        <v>34</v>
      </c>
      <c r="H1909" s="2" t="s">
        <v>69</v>
      </c>
      <c r="I1909" s="2" t="s">
        <v>19</v>
      </c>
      <c r="J1909" s="12">
        <v>9</v>
      </c>
      <c r="K1909" s="2">
        <v>9</v>
      </c>
      <c r="L1909" s="2">
        <v>2</v>
      </c>
      <c r="M1909" s="12">
        <v>18</v>
      </c>
      <c r="N1909" s="3">
        <v>2</v>
      </c>
      <c r="O1909" s="2" t="str" cm="1">
        <f t="array" ref="O1909">_xlfn.IFS(N1909=1,"Unsatisfactory",N1909=2,"Poor",N1909=3,"Average",N1909=4,"Good",N1909=5,"Excellent")</f>
        <v>Poor</v>
      </c>
      <c r="P1909"/>
      <c r="Q1909"/>
      <c r="R1909"/>
      <c r="S1909"/>
      <c r="T1909"/>
      <c r="U1909"/>
    </row>
    <row r="1910" spans="1:21">
      <c r="A1910" s="2">
        <v>186375</v>
      </c>
      <c r="B1910" s="2" t="s">
        <v>36</v>
      </c>
      <c r="C1910" s="4">
        <v>45541</v>
      </c>
      <c r="D1910" s="17">
        <v>45541</v>
      </c>
      <c r="E1910" s="2" t="s">
        <v>37</v>
      </c>
      <c r="F1910" s="2" t="s">
        <v>25</v>
      </c>
      <c r="G1910" s="2">
        <v>26</v>
      </c>
      <c r="H1910" s="2" t="s">
        <v>130</v>
      </c>
      <c r="I1910" s="2" t="s">
        <v>19</v>
      </c>
      <c r="J1910" s="12">
        <v>32</v>
      </c>
      <c r="K1910" s="2">
        <v>32</v>
      </c>
      <c r="L1910" s="2">
        <v>2</v>
      </c>
      <c r="M1910" s="12">
        <v>64</v>
      </c>
      <c r="N1910" s="3">
        <v>4</v>
      </c>
      <c r="O1910" s="2" t="str" cm="1">
        <f t="array" ref="O1910">_xlfn.IFS(N1910=1,"Unsatisfactory",N1910=2,"Poor",N1910=3,"Average",N1910=4,"Good",N1910=5,"Excellent")</f>
        <v>Good</v>
      </c>
      <c r="P1910"/>
      <c r="Q1910"/>
      <c r="R1910"/>
      <c r="S1910"/>
      <c r="T1910"/>
      <c r="U1910"/>
    </row>
    <row r="1911" spans="1:21">
      <c r="A1911" s="2">
        <v>162696</v>
      </c>
      <c r="B1911" s="2" t="s">
        <v>23</v>
      </c>
      <c r="C1911" s="4">
        <v>45587</v>
      </c>
      <c r="D1911" s="17">
        <v>45587</v>
      </c>
      <c r="E1911" s="2" t="s">
        <v>24</v>
      </c>
      <c r="F1911" s="2" t="s">
        <v>25</v>
      </c>
      <c r="G1911" s="2">
        <v>20</v>
      </c>
      <c r="H1911" s="2" t="s">
        <v>60</v>
      </c>
      <c r="I1911" s="2" t="s">
        <v>19</v>
      </c>
      <c r="J1911" s="12">
        <v>9</v>
      </c>
      <c r="K1911" s="2">
        <v>9</v>
      </c>
      <c r="L1911" s="2">
        <v>1</v>
      </c>
      <c r="M1911" s="12">
        <v>9</v>
      </c>
      <c r="N1911" s="3">
        <v>5</v>
      </c>
      <c r="O1911" s="2" t="str" cm="1">
        <f t="array" ref="O1911">_xlfn.IFS(N1911=1,"Unsatisfactory",N1911=2,"Poor",N1911=3,"Average",N1911=4,"Good",N1911=5,"Excellent")</f>
        <v>Excellent</v>
      </c>
      <c r="P1911"/>
      <c r="Q1911"/>
      <c r="R1911"/>
      <c r="S1911"/>
      <c r="T1911"/>
      <c r="U1911"/>
    </row>
    <row r="1912" spans="1:21">
      <c r="A1912" s="2">
        <v>154293</v>
      </c>
      <c r="B1912" s="2" t="s">
        <v>50</v>
      </c>
      <c r="C1912" s="4">
        <v>45378</v>
      </c>
      <c r="D1912" s="17">
        <v>45378</v>
      </c>
      <c r="E1912" s="2" t="s">
        <v>16</v>
      </c>
      <c r="F1912" s="2" t="s">
        <v>17</v>
      </c>
      <c r="G1912" s="2">
        <v>31</v>
      </c>
      <c r="H1912" s="2" t="s">
        <v>60</v>
      </c>
      <c r="I1912" s="2" t="s">
        <v>19</v>
      </c>
      <c r="J1912" s="12">
        <v>97</v>
      </c>
      <c r="K1912" s="2">
        <v>97</v>
      </c>
      <c r="L1912" s="2">
        <v>2</v>
      </c>
      <c r="M1912" s="12">
        <v>194</v>
      </c>
      <c r="N1912" s="3">
        <v>1</v>
      </c>
      <c r="O1912" s="2" t="str" cm="1">
        <f t="array" ref="O1912">_xlfn.IFS(N1912=1,"Unsatisfactory",N1912=2,"Poor",N1912=3,"Average",N1912=4,"Good",N1912=5,"Excellent")</f>
        <v>Unsatisfactory</v>
      </c>
      <c r="P1912"/>
      <c r="Q1912"/>
      <c r="R1912"/>
      <c r="S1912"/>
      <c r="T1912"/>
      <c r="U1912"/>
    </row>
    <row r="1913" spans="1:21">
      <c r="A1913" s="2">
        <v>165450</v>
      </c>
      <c r="B1913" s="2" t="s">
        <v>30</v>
      </c>
      <c r="C1913" s="4">
        <v>45562</v>
      </c>
      <c r="D1913" s="17">
        <v>45562</v>
      </c>
      <c r="E1913" s="2" t="s">
        <v>24</v>
      </c>
      <c r="F1913" s="2" t="s">
        <v>25</v>
      </c>
      <c r="G1913" s="2">
        <v>28</v>
      </c>
      <c r="H1913" s="2" t="s">
        <v>129</v>
      </c>
      <c r="I1913" s="2" t="s">
        <v>19</v>
      </c>
      <c r="J1913" s="12">
        <v>10</v>
      </c>
      <c r="K1913" s="2">
        <v>10</v>
      </c>
      <c r="L1913" s="2">
        <v>1</v>
      </c>
      <c r="M1913" s="12">
        <v>10</v>
      </c>
      <c r="N1913" s="3">
        <v>2</v>
      </c>
      <c r="O1913" s="2" t="str" cm="1">
        <f t="array" ref="O1913">_xlfn.IFS(N1913=1,"Unsatisfactory",N1913=2,"Poor",N1913=3,"Average",N1913=4,"Good",N1913=5,"Excellent")</f>
        <v>Poor</v>
      </c>
      <c r="P1913"/>
      <c r="Q1913"/>
      <c r="R1913"/>
      <c r="S1913"/>
      <c r="T1913"/>
      <c r="U1913"/>
    </row>
    <row r="1914" spans="1:21">
      <c r="A1914" s="2">
        <v>162401</v>
      </c>
      <c r="B1914" s="2" t="s">
        <v>78</v>
      </c>
      <c r="C1914" s="4">
        <v>45345</v>
      </c>
      <c r="D1914" s="17">
        <v>45345</v>
      </c>
      <c r="E1914" s="2" t="s">
        <v>37</v>
      </c>
      <c r="F1914" s="2" t="s">
        <v>17</v>
      </c>
      <c r="G1914" s="2">
        <v>30</v>
      </c>
      <c r="H1914" s="2" t="s">
        <v>60</v>
      </c>
      <c r="I1914" s="2" t="s">
        <v>19</v>
      </c>
      <c r="J1914" s="12">
        <v>50</v>
      </c>
      <c r="K1914" s="2">
        <v>50</v>
      </c>
      <c r="L1914" s="2">
        <v>1</v>
      </c>
      <c r="M1914" s="12">
        <v>50</v>
      </c>
      <c r="N1914" s="3">
        <v>1</v>
      </c>
      <c r="O1914" s="2" t="str" cm="1">
        <f t="array" ref="O1914">_xlfn.IFS(N1914=1,"Unsatisfactory",N1914=2,"Poor",N1914=3,"Average",N1914=4,"Good",N1914=5,"Excellent")</f>
        <v>Unsatisfactory</v>
      </c>
      <c r="P1914"/>
      <c r="Q1914"/>
      <c r="R1914"/>
      <c r="S1914"/>
      <c r="T1914"/>
      <c r="U1914"/>
    </row>
    <row r="1915" spans="1:21">
      <c r="A1915" s="2">
        <v>146518</v>
      </c>
      <c r="B1915" s="2" t="s">
        <v>36</v>
      </c>
      <c r="C1915" s="4">
        <v>45374</v>
      </c>
      <c r="D1915" s="17">
        <v>45374</v>
      </c>
      <c r="E1915" s="2" t="s">
        <v>37</v>
      </c>
      <c r="F1915" s="2" t="s">
        <v>17</v>
      </c>
      <c r="G1915" s="2">
        <v>25</v>
      </c>
      <c r="H1915" s="2" t="s">
        <v>46</v>
      </c>
      <c r="I1915" s="2" t="s">
        <v>19</v>
      </c>
      <c r="J1915" s="12">
        <v>32</v>
      </c>
      <c r="K1915" s="2">
        <v>32</v>
      </c>
      <c r="L1915" s="2">
        <v>1</v>
      </c>
      <c r="M1915" s="12">
        <v>32</v>
      </c>
      <c r="N1915" s="3">
        <v>5</v>
      </c>
      <c r="O1915" s="2" t="str" cm="1">
        <f t="array" ref="O1915">_xlfn.IFS(N1915=1,"Unsatisfactory",N1915=2,"Poor",N1915=3,"Average",N1915=4,"Good",N1915=5,"Excellent")</f>
        <v>Excellent</v>
      </c>
      <c r="P1915"/>
      <c r="Q1915"/>
      <c r="R1915"/>
      <c r="S1915"/>
      <c r="T1915"/>
      <c r="U1915"/>
    </row>
    <row r="1916" spans="1:21">
      <c r="A1916" s="2">
        <v>132181</v>
      </c>
      <c r="B1916" s="2" t="s">
        <v>76</v>
      </c>
      <c r="C1916" s="4">
        <v>45497</v>
      </c>
      <c r="D1916" s="17">
        <v>45497</v>
      </c>
      <c r="E1916" s="2" t="s">
        <v>37</v>
      </c>
      <c r="F1916" s="2" t="s">
        <v>17</v>
      </c>
      <c r="G1916" s="2">
        <v>21</v>
      </c>
      <c r="H1916" s="2" t="s">
        <v>130</v>
      </c>
      <c r="I1916" s="2" t="s">
        <v>19</v>
      </c>
      <c r="J1916" s="12">
        <v>45</v>
      </c>
      <c r="K1916" s="2">
        <v>45</v>
      </c>
      <c r="L1916" s="2">
        <v>1</v>
      </c>
      <c r="M1916" s="12">
        <v>45</v>
      </c>
      <c r="N1916" s="3">
        <v>1</v>
      </c>
      <c r="O1916" s="2" t="str" cm="1">
        <f t="array" ref="O1916">_xlfn.IFS(N1916=1,"Unsatisfactory",N1916=2,"Poor",N1916=3,"Average",N1916=4,"Good",N1916=5,"Excellent")</f>
        <v>Unsatisfactory</v>
      </c>
      <c r="P1916"/>
      <c r="Q1916"/>
      <c r="R1916"/>
      <c r="S1916"/>
      <c r="T1916"/>
      <c r="U1916"/>
    </row>
    <row r="1917" spans="1:21">
      <c r="A1917" s="2">
        <v>165822</v>
      </c>
      <c r="B1917" s="2" t="s">
        <v>50</v>
      </c>
      <c r="C1917" s="4">
        <v>45536</v>
      </c>
      <c r="D1917" s="17">
        <v>45536</v>
      </c>
      <c r="E1917" s="2" t="s">
        <v>16</v>
      </c>
      <c r="F1917" s="2" t="s">
        <v>25</v>
      </c>
      <c r="G1917" s="2">
        <v>26</v>
      </c>
      <c r="H1917" s="2" t="s">
        <v>26</v>
      </c>
      <c r="I1917" s="2" t="s">
        <v>27</v>
      </c>
      <c r="J1917" s="12">
        <v>97</v>
      </c>
      <c r="K1917" s="2">
        <v>137</v>
      </c>
      <c r="L1917" s="2">
        <v>1</v>
      </c>
      <c r="M1917" s="12">
        <v>137</v>
      </c>
      <c r="N1917" s="3">
        <v>3</v>
      </c>
      <c r="O1917" s="2" t="str" cm="1">
        <f t="array" ref="O1917">_xlfn.IFS(N1917=1,"Unsatisfactory",N1917=2,"Poor",N1917=3,"Average",N1917=4,"Good",N1917=5,"Excellent")</f>
        <v>Average</v>
      </c>
      <c r="P1917"/>
      <c r="Q1917"/>
      <c r="R1917"/>
      <c r="S1917"/>
      <c r="T1917"/>
      <c r="U1917"/>
    </row>
    <row r="1918" spans="1:21">
      <c r="A1918" s="2">
        <v>139075</v>
      </c>
      <c r="B1918" s="2" t="s">
        <v>33</v>
      </c>
      <c r="C1918" s="4">
        <v>45544</v>
      </c>
      <c r="D1918" s="17">
        <v>45544</v>
      </c>
      <c r="E1918" s="2" t="s">
        <v>16</v>
      </c>
      <c r="F1918" s="2" t="s">
        <v>17</v>
      </c>
      <c r="G1918" s="2">
        <v>19</v>
      </c>
      <c r="H1918" s="2" t="s">
        <v>44</v>
      </c>
      <c r="I1918" s="2" t="s">
        <v>27</v>
      </c>
      <c r="J1918" s="12">
        <v>118</v>
      </c>
      <c r="K1918" s="2">
        <v>143</v>
      </c>
      <c r="L1918" s="2">
        <v>1</v>
      </c>
      <c r="M1918" s="12">
        <v>143</v>
      </c>
      <c r="N1918" s="3">
        <v>5</v>
      </c>
      <c r="O1918" s="2" t="str" cm="1">
        <f t="array" ref="O1918">_xlfn.IFS(N1918=1,"Unsatisfactory",N1918=2,"Poor",N1918=3,"Average",N1918=4,"Good",N1918=5,"Excellent")</f>
        <v>Excellent</v>
      </c>
      <c r="P1918"/>
      <c r="Q1918"/>
      <c r="R1918"/>
      <c r="S1918"/>
      <c r="T1918"/>
      <c r="U1918"/>
    </row>
    <row r="1919" spans="1:21">
      <c r="A1919" s="2">
        <v>121309</v>
      </c>
      <c r="B1919" s="2" t="s">
        <v>82</v>
      </c>
      <c r="C1919" s="4">
        <v>45491</v>
      </c>
      <c r="D1919" s="17">
        <v>45491</v>
      </c>
      <c r="E1919" s="2" t="s">
        <v>37</v>
      </c>
      <c r="F1919" s="2" t="s">
        <v>17</v>
      </c>
      <c r="G1919" s="2">
        <v>20</v>
      </c>
      <c r="H1919" s="2" t="s">
        <v>79</v>
      </c>
      <c r="I1919" s="2" t="s">
        <v>27</v>
      </c>
      <c r="J1919" s="12">
        <v>20</v>
      </c>
      <c r="K1919" s="2">
        <v>60</v>
      </c>
      <c r="L1919" s="2">
        <v>5</v>
      </c>
      <c r="M1919" s="12">
        <v>300</v>
      </c>
      <c r="N1919" s="3">
        <v>5</v>
      </c>
      <c r="O1919" s="2" t="str" cm="1">
        <f t="array" ref="O1919">_xlfn.IFS(N1919=1,"Unsatisfactory",N1919=2,"Poor",N1919=3,"Average",N1919=4,"Good",N1919=5,"Excellent")</f>
        <v>Excellent</v>
      </c>
      <c r="P1919"/>
      <c r="Q1919"/>
      <c r="R1919"/>
      <c r="S1919"/>
      <c r="T1919"/>
      <c r="U1919"/>
    </row>
    <row r="1920" spans="1:21">
      <c r="A1920" s="2">
        <v>155051</v>
      </c>
      <c r="B1920" s="2" t="s">
        <v>36</v>
      </c>
      <c r="C1920" s="4">
        <v>45568</v>
      </c>
      <c r="D1920" s="17">
        <v>45568</v>
      </c>
      <c r="E1920" s="2" t="s">
        <v>37</v>
      </c>
      <c r="F1920" s="2" t="s">
        <v>17</v>
      </c>
      <c r="G1920" s="2">
        <v>27</v>
      </c>
      <c r="H1920" s="2" t="s">
        <v>74</v>
      </c>
      <c r="I1920" s="2" t="s">
        <v>27</v>
      </c>
      <c r="J1920" s="12">
        <v>32</v>
      </c>
      <c r="K1920" s="2">
        <v>57</v>
      </c>
      <c r="L1920" s="2">
        <v>1</v>
      </c>
      <c r="M1920" s="12">
        <v>57</v>
      </c>
      <c r="N1920" s="3">
        <v>3</v>
      </c>
      <c r="O1920" s="2" t="str" cm="1">
        <f t="array" ref="O1920">_xlfn.IFS(N1920=1,"Unsatisfactory",N1920=2,"Poor",N1920=3,"Average",N1920=4,"Good",N1920=5,"Excellent")</f>
        <v>Average</v>
      </c>
      <c r="P1920"/>
      <c r="Q1920"/>
      <c r="R1920"/>
      <c r="S1920"/>
      <c r="T1920"/>
      <c r="U1920"/>
    </row>
    <row r="1921" spans="1:21">
      <c r="A1921" s="2">
        <v>127864</v>
      </c>
      <c r="B1921" s="2" t="s">
        <v>82</v>
      </c>
      <c r="C1921" s="4">
        <v>45364</v>
      </c>
      <c r="D1921" s="17">
        <v>45364</v>
      </c>
      <c r="E1921" s="2" t="s">
        <v>37</v>
      </c>
      <c r="F1921" s="2" t="s">
        <v>25</v>
      </c>
      <c r="G1921" s="2">
        <v>33</v>
      </c>
      <c r="H1921" s="2" t="s">
        <v>44</v>
      </c>
      <c r="I1921" s="2" t="s">
        <v>27</v>
      </c>
      <c r="J1921" s="12">
        <v>20</v>
      </c>
      <c r="K1921" s="2">
        <v>45</v>
      </c>
      <c r="L1921" s="2">
        <v>1</v>
      </c>
      <c r="M1921" s="12">
        <v>45</v>
      </c>
      <c r="N1921" s="3">
        <v>3</v>
      </c>
      <c r="O1921" s="2" t="str" cm="1">
        <f t="array" ref="O1921">_xlfn.IFS(N1921=1,"Unsatisfactory",N1921=2,"Poor",N1921=3,"Average",N1921=4,"Good",N1921=5,"Excellent")</f>
        <v>Average</v>
      </c>
      <c r="P1921"/>
      <c r="Q1921"/>
      <c r="R1921"/>
      <c r="S1921"/>
      <c r="T1921"/>
      <c r="U1921"/>
    </row>
    <row r="1922" spans="1:21">
      <c r="A1922" s="2">
        <v>160644</v>
      </c>
      <c r="B1922" s="2" t="s">
        <v>53</v>
      </c>
      <c r="C1922" s="4">
        <v>45465</v>
      </c>
      <c r="D1922" s="17">
        <v>45465</v>
      </c>
      <c r="E1922" s="2" t="s">
        <v>37</v>
      </c>
      <c r="F1922" s="2" t="s">
        <v>17</v>
      </c>
      <c r="G1922" s="2">
        <v>34</v>
      </c>
      <c r="H1922" s="2" t="s">
        <v>38</v>
      </c>
      <c r="I1922" s="2" t="s">
        <v>19</v>
      </c>
      <c r="J1922" s="12">
        <v>15</v>
      </c>
      <c r="K1922" s="2">
        <v>15</v>
      </c>
      <c r="L1922" s="2">
        <v>2</v>
      </c>
      <c r="M1922" s="12">
        <v>30</v>
      </c>
      <c r="N1922" s="3">
        <v>3</v>
      </c>
      <c r="O1922" s="2" t="str" cm="1">
        <f t="array" ref="O1922">_xlfn.IFS(N1922=1,"Unsatisfactory",N1922=2,"Poor",N1922=3,"Average",N1922=4,"Good",N1922=5,"Excellent")</f>
        <v>Average</v>
      </c>
      <c r="P1922"/>
      <c r="Q1922"/>
      <c r="R1922"/>
      <c r="S1922"/>
      <c r="T1922"/>
      <c r="U1922"/>
    </row>
    <row r="1923" spans="1:21">
      <c r="A1923" s="2">
        <v>173521</v>
      </c>
      <c r="B1923" s="2" t="s">
        <v>15</v>
      </c>
      <c r="C1923" s="4">
        <v>45472</v>
      </c>
      <c r="D1923" s="17">
        <v>45472</v>
      </c>
      <c r="E1923" s="2" t="s">
        <v>16</v>
      </c>
      <c r="F1923" s="2" t="s">
        <v>17</v>
      </c>
      <c r="G1923" s="2">
        <v>34</v>
      </c>
      <c r="H1923" s="2" t="s">
        <v>75</v>
      </c>
      <c r="I1923" s="2" t="s">
        <v>27</v>
      </c>
      <c r="J1923" s="12">
        <v>100</v>
      </c>
      <c r="K1923" s="2">
        <v>170</v>
      </c>
      <c r="L1923" s="2">
        <v>4</v>
      </c>
      <c r="M1923" s="12">
        <v>680</v>
      </c>
      <c r="N1923" s="3">
        <v>2</v>
      </c>
      <c r="O1923" s="2" t="str" cm="1">
        <f t="array" ref="O1923">_xlfn.IFS(N1923=1,"Unsatisfactory",N1923=2,"Poor",N1923=3,"Average",N1923=4,"Good",N1923=5,"Excellent")</f>
        <v>Poor</v>
      </c>
      <c r="P1923"/>
      <c r="Q1923"/>
      <c r="R1923"/>
      <c r="S1923"/>
      <c r="T1923"/>
      <c r="U1923"/>
    </row>
    <row r="1924" spans="1:21">
      <c r="A1924" s="2">
        <v>188625</v>
      </c>
      <c r="B1924" s="2" t="s">
        <v>42</v>
      </c>
      <c r="C1924" s="4">
        <v>45469</v>
      </c>
      <c r="D1924" s="17">
        <v>45469</v>
      </c>
      <c r="E1924" s="2" t="s">
        <v>16</v>
      </c>
      <c r="F1924" s="2" t="s">
        <v>17</v>
      </c>
      <c r="G1924" s="2">
        <v>33</v>
      </c>
      <c r="H1924" s="2" t="s">
        <v>44</v>
      </c>
      <c r="I1924" s="2" t="s">
        <v>27</v>
      </c>
      <c r="J1924" s="12">
        <v>65</v>
      </c>
      <c r="K1924" s="2">
        <v>90</v>
      </c>
      <c r="L1924" s="2">
        <v>1</v>
      </c>
      <c r="M1924" s="12">
        <v>90</v>
      </c>
      <c r="N1924" s="3">
        <v>3</v>
      </c>
      <c r="O1924" s="2" t="str" cm="1">
        <f t="array" ref="O1924">_xlfn.IFS(N1924=1,"Unsatisfactory",N1924=2,"Poor",N1924=3,"Average",N1924=4,"Good",N1924=5,"Excellent")</f>
        <v>Average</v>
      </c>
      <c r="P1924"/>
      <c r="Q1924"/>
      <c r="R1924"/>
      <c r="S1924"/>
      <c r="T1924"/>
      <c r="U1924"/>
    </row>
    <row r="1925" spans="1:21">
      <c r="A1925" s="2">
        <v>132954</v>
      </c>
      <c r="B1925" s="2" t="s">
        <v>15</v>
      </c>
      <c r="C1925" s="4">
        <v>45337</v>
      </c>
      <c r="D1925" s="17">
        <v>45337</v>
      </c>
      <c r="E1925" s="2" t="s">
        <v>16</v>
      </c>
      <c r="F1925" s="2" t="s">
        <v>17</v>
      </c>
      <c r="G1925" s="2">
        <v>31</v>
      </c>
      <c r="H1925" s="2" t="s">
        <v>34</v>
      </c>
      <c r="I1925" s="2" t="s">
        <v>27</v>
      </c>
      <c r="J1925" s="12">
        <v>100</v>
      </c>
      <c r="K1925" s="2">
        <v>200</v>
      </c>
      <c r="L1925" s="2">
        <v>1</v>
      </c>
      <c r="M1925" s="12">
        <v>200</v>
      </c>
      <c r="N1925" s="3">
        <v>1</v>
      </c>
      <c r="O1925" s="2" t="str" cm="1">
        <f t="array" ref="O1925">_xlfn.IFS(N1925=1,"Unsatisfactory",N1925=2,"Poor",N1925=3,"Average",N1925=4,"Good",N1925=5,"Excellent")</f>
        <v>Unsatisfactory</v>
      </c>
      <c r="P1925"/>
      <c r="Q1925"/>
      <c r="R1925"/>
      <c r="S1925"/>
      <c r="T1925"/>
      <c r="U1925"/>
    </row>
    <row r="1926" spans="1:21">
      <c r="A1926" s="2">
        <v>196670</v>
      </c>
      <c r="B1926" s="2" t="s">
        <v>15</v>
      </c>
      <c r="C1926" s="4">
        <v>45388</v>
      </c>
      <c r="D1926" s="17">
        <v>45388</v>
      </c>
      <c r="E1926" s="2" t="s">
        <v>16</v>
      </c>
      <c r="F1926" s="2" t="s">
        <v>25</v>
      </c>
      <c r="G1926" s="2">
        <v>30</v>
      </c>
      <c r="H1926" s="2" t="s">
        <v>67</v>
      </c>
      <c r="I1926" s="2" t="s">
        <v>27</v>
      </c>
      <c r="J1926" s="12">
        <v>100</v>
      </c>
      <c r="K1926" s="2">
        <v>140</v>
      </c>
      <c r="L1926" s="2">
        <v>1</v>
      </c>
      <c r="M1926" s="12">
        <v>140</v>
      </c>
      <c r="N1926" s="3">
        <v>4</v>
      </c>
      <c r="O1926" s="2" t="str" cm="1">
        <f t="array" ref="O1926">_xlfn.IFS(N1926=1,"Unsatisfactory",N1926=2,"Poor",N1926=3,"Average",N1926=4,"Good",N1926=5,"Excellent")</f>
        <v>Good</v>
      </c>
      <c r="P1926"/>
      <c r="Q1926"/>
      <c r="R1926"/>
      <c r="S1926"/>
      <c r="T1926"/>
      <c r="U1926"/>
    </row>
    <row r="1927" spans="1:21">
      <c r="A1927" s="2">
        <v>185545</v>
      </c>
      <c r="B1927" s="2" t="s">
        <v>23</v>
      </c>
      <c r="C1927" s="4">
        <v>45351</v>
      </c>
      <c r="D1927" s="17">
        <v>45351</v>
      </c>
      <c r="E1927" s="2" t="s">
        <v>24</v>
      </c>
      <c r="F1927" s="2" t="s">
        <v>17</v>
      </c>
      <c r="G1927" s="2">
        <v>34</v>
      </c>
      <c r="H1927" s="2" t="s">
        <v>58</v>
      </c>
      <c r="I1927" s="2" t="s">
        <v>27</v>
      </c>
      <c r="J1927" s="12">
        <v>9</v>
      </c>
      <c r="K1927" s="2">
        <v>49</v>
      </c>
      <c r="L1927" s="2">
        <v>1</v>
      </c>
      <c r="M1927" s="12">
        <v>49</v>
      </c>
      <c r="N1927" s="3">
        <v>3</v>
      </c>
      <c r="O1927" s="2" t="str" cm="1">
        <f t="array" ref="O1927">_xlfn.IFS(N1927=1,"Unsatisfactory",N1927=2,"Poor",N1927=3,"Average",N1927=4,"Good",N1927=5,"Excellent")</f>
        <v>Average</v>
      </c>
      <c r="P1927"/>
      <c r="Q1927"/>
      <c r="R1927"/>
      <c r="S1927"/>
      <c r="T1927"/>
      <c r="U1927"/>
    </row>
    <row r="1928" spans="1:21">
      <c r="A1928" s="2">
        <v>153387</v>
      </c>
      <c r="B1928" s="2" t="s">
        <v>50</v>
      </c>
      <c r="C1928" s="4">
        <v>45579</v>
      </c>
      <c r="D1928" s="17">
        <v>45579</v>
      </c>
      <c r="E1928" s="2" t="s">
        <v>16</v>
      </c>
      <c r="F1928" s="2" t="s">
        <v>17</v>
      </c>
      <c r="G1928" s="2">
        <v>26</v>
      </c>
      <c r="H1928" s="2" t="s">
        <v>80</v>
      </c>
      <c r="I1928" s="2" t="s">
        <v>27</v>
      </c>
      <c r="J1928" s="12">
        <v>97</v>
      </c>
      <c r="K1928" s="2">
        <v>137</v>
      </c>
      <c r="L1928" s="2">
        <v>1</v>
      </c>
      <c r="M1928" s="12">
        <v>137</v>
      </c>
      <c r="N1928" s="3">
        <v>5</v>
      </c>
      <c r="O1928" s="2" t="str" cm="1">
        <f t="array" ref="O1928">_xlfn.IFS(N1928=1,"Unsatisfactory",N1928=2,"Poor",N1928=3,"Average",N1928=4,"Good",N1928=5,"Excellent")</f>
        <v>Excellent</v>
      </c>
      <c r="P1928"/>
      <c r="Q1928"/>
      <c r="R1928"/>
      <c r="S1928"/>
      <c r="T1928"/>
      <c r="U1928"/>
    </row>
    <row r="1929" spans="1:21">
      <c r="A1929" s="2">
        <v>150687</v>
      </c>
      <c r="B1929" s="2" t="s">
        <v>53</v>
      </c>
      <c r="C1929" s="4">
        <v>45248</v>
      </c>
      <c r="D1929" s="17">
        <v>45248</v>
      </c>
      <c r="E1929" s="2" t="s">
        <v>37</v>
      </c>
      <c r="F1929" s="2" t="s">
        <v>17</v>
      </c>
      <c r="G1929" s="2">
        <v>31</v>
      </c>
      <c r="H1929" s="2" t="s">
        <v>80</v>
      </c>
      <c r="I1929" s="2" t="s">
        <v>27</v>
      </c>
      <c r="J1929" s="12">
        <v>15</v>
      </c>
      <c r="K1929" s="2">
        <v>55</v>
      </c>
      <c r="L1929" s="2">
        <v>1</v>
      </c>
      <c r="M1929" s="12">
        <v>55</v>
      </c>
      <c r="N1929" s="3">
        <v>4</v>
      </c>
      <c r="O1929" s="2" t="str" cm="1">
        <f t="array" ref="O1929">_xlfn.IFS(N1929=1,"Unsatisfactory",N1929=2,"Poor",N1929=3,"Average",N1929=4,"Good",N1929=5,"Excellent")</f>
        <v>Good</v>
      </c>
      <c r="P1929"/>
      <c r="Q1929"/>
      <c r="R1929"/>
      <c r="S1929"/>
      <c r="T1929"/>
      <c r="U1929"/>
    </row>
    <row r="1930" spans="1:21">
      <c r="A1930" s="2">
        <v>154304</v>
      </c>
      <c r="B1930" s="2" t="s">
        <v>42</v>
      </c>
      <c r="C1930" s="4">
        <v>45392</v>
      </c>
      <c r="D1930" s="17">
        <v>45392</v>
      </c>
      <c r="E1930" s="2" t="s">
        <v>16</v>
      </c>
      <c r="F1930" s="2" t="s">
        <v>17</v>
      </c>
      <c r="G1930" s="2">
        <v>20</v>
      </c>
      <c r="H1930" s="2" t="s">
        <v>75</v>
      </c>
      <c r="I1930" s="2" t="s">
        <v>27</v>
      </c>
      <c r="J1930" s="12">
        <v>65</v>
      </c>
      <c r="K1930" s="2">
        <v>135</v>
      </c>
      <c r="L1930" s="2">
        <v>1</v>
      </c>
      <c r="M1930" s="12">
        <v>135</v>
      </c>
      <c r="N1930" s="3">
        <v>5</v>
      </c>
      <c r="O1930" s="2" t="str" cm="1">
        <f t="array" ref="O1930">_xlfn.IFS(N1930=1,"Unsatisfactory",N1930=2,"Poor",N1930=3,"Average",N1930=4,"Good",N1930=5,"Excellent")</f>
        <v>Excellent</v>
      </c>
      <c r="P1930"/>
      <c r="Q1930"/>
      <c r="R1930"/>
      <c r="S1930"/>
      <c r="T1930"/>
      <c r="U1930"/>
    </row>
    <row r="1931" spans="1:21">
      <c r="A1931" s="2">
        <v>165260</v>
      </c>
      <c r="B1931" s="2" t="s">
        <v>82</v>
      </c>
      <c r="C1931" s="4">
        <v>45429</v>
      </c>
      <c r="D1931" s="17">
        <v>45429</v>
      </c>
      <c r="E1931" s="2" t="s">
        <v>37</v>
      </c>
      <c r="F1931" s="2" t="s">
        <v>25</v>
      </c>
      <c r="G1931" s="2">
        <v>30</v>
      </c>
      <c r="H1931" s="2" t="s">
        <v>29</v>
      </c>
      <c r="I1931" s="2" t="s">
        <v>19</v>
      </c>
      <c r="J1931" s="12">
        <v>20</v>
      </c>
      <c r="K1931" s="2">
        <v>20</v>
      </c>
      <c r="L1931" s="2">
        <v>1</v>
      </c>
      <c r="M1931" s="12">
        <v>20</v>
      </c>
      <c r="N1931" s="3">
        <v>5</v>
      </c>
      <c r="O1931" s="2" t="str" cm="1">
        <f t="array" ref="O1931">_xlfn.IFS(N1931=1,"Unsatisfactory",N1931=2,"Poor",N1931=3,"Average",N1931=4,"Good",N1931=5,"Excellent")</f>
        <v>Excellent</v>
      </c>
      <c r="P1931"/>
      <c r="Q1931"/>
      <c r="R1931"/>
      <c r="S1931"/>
      <c r="T1931"/>
      <c r="U1931"/>
    </row>
    <row r="1932" spans="1:21">
      <c r="A1932" s="2">
        <v>126215</v>
      </c>
      <c r="B1932" s="2" t="s">
        <v>50</v>
      </c>
      <c r="C1932" s="4">
        <v>45480</v>
      </c>
      <c r="D1932" s="17">
        <v>45480</v>
      </c>
      <c r="E1932" s="2" t="s">
        <v>16</v>
      </c>
      <c r="F1932" s="2" t="s">
        <v>25</v>
      </c>
      <c r="G1932" s="2">
        <v>21</v>
      </c>
      <c r="H1932" s="2" t="s">
        <v>74</v>
      </c>
      <c r="I1932" s="2" t="s">
        <v>27</v>
      </c>
      <c r="J1932" s="12">
        <v>97</v>
      </c>
      <c r="K1932" s="2">
        <v>122</v>
      </c>
      <c r="L1932" s="2">
        <v>2</v>
      </c>
      <c r="M1932" s="12">
        <v>244</v>
      </c>
      <c r="N1932" s="3">
        <v>4</v>
      </c>
      <c r="O1932" s="2" t="str" cm="1">
        <f t="array" ref="O1932">_xlfn.IFS(N1932=1,"Unsatisfactory",N1932=2,"Poor",N1932=3,"Average",N1932=4,"Good",N1932=5,"Excellent")</f>
        <v>Good</v>
      </c>
      <c r="P1932"/>
      <c r="Q1932"/>
      <c r="R1932"/>
      <c r="S1932"/>
      <c r="T1932"/>
      <c r="U1932"/>
    </row>
    <row r="1933" spans="1:21">
      <c r="A1933" s="2">
        <v>137331</v>
      </c>
      <c r="B1933" s="2" t="s">
        <v>15</v>
      </c>
      <c r="C1933" s="4">
        <v>45401</v>
      </c>
      <c r="D1933" s="17">
        <v>45401</v>
      </c>
      <c r="E1933" s="2" t="s">
        <v>16</v>
      </c>
      <c r="F1933" s="2" t="s">
        <v>25</v>
      </c>
      <c r="G1933" s="2">
        <v>33</v>
      </c>
      <c r="H1933" s="2" t="s">
        <v>128</v>
      </c>
      <c r="I1933" s="2" t="s">
        <v>19</v>
      </c>
      <c r="J1933" s="12">
        <v>100</v>
      </c>
      <c r="K1933" s="2">
        <v>100</v>
      </c>
      <c r="L1933" s="2">
        <v>1</v>
      </c>
      <c r="M1933" s="12">
        <v>100</v>
      </c>
      <c r="N1933" s="3">
        <v>4</v>
      </c>
      <c r="O1933" s="2" t="str" cm="1">
        <f t="array" ref="O1933">_xlfn.IFS(N1933=1,"Unsatisfactory",N1933=2,"Poor",N1933=3,"Average",N1933=4,"Good",N1933=5,"Excellent")</f>
        <v>Good</v>
      </c>
      <c r="P1933"/>
      <c r="Q1933"/>
      <c r="R1933"/>
      <c r="S1933"/>
      <c r="T1933"/>
      <c r="U1933"/>
    </row>
    <row r="1934" spans="1:21">
      <c r="A1934" s="2">
        <v>128388</v>
      </c>
      <c r="B1934" s="2" t="s">
        <v>53</v>
      </c>
      <c r="C1934" s="4">
        <v>45557</v>
      </c>
      <c r="D1934" s="17">
        <v>45557</v>
      </c>
      <c r="E1934" s="2" t="s">
        <v>37</v>
      </c>
      <c r="F1934" s="2" t="s">
        <v>17</v>
      </c>
      <c r="G1934" s="2">
        <v>22</v>
      </c>
      <c r="H1934" s="2" t="s">
        <v>118</v>
      </c>
      <c r="I1934" s="2" t="s">
        <v>19</v>
      </c>
      <c r="J1934" s="12">
        <v>15</v>
      </c>
      <c r="K1934" s="2">
        <v>15</v>
      </c>
      <c r="L1934" s="2">
        <v>1</v>
      </c>
      <c r="M1934" s="12">
        <v>15</v>
      </c>
      <c r="N1934" s="3">
        <v>2</v>
      </c>
      <c r="O1934" s="2" t="str" cm="1">
        <f t="array" ref="O1934">_xlfn.IFS(N1934=1,"Unsatisfactory",N1934=2,"Poor",N1934=3,"Average",N1934=4,"Good",N1934=5,"Excellent")</f>
        <v>Poor</v>
      </c>
      <c r="P1934"/>
      <c r="Q1934"/>
      <c r="R1934"/>
      <c r="S1934"/>
      <c r="T1934"/>
      <c r="U1934"/>
    </row>
    <row r="1935" spans="1:21">
      <c r="A1935" s="2">
        <v>182342</v>
      </c>
      <c r="B1935" s="2" t="s">
        <v>50</v>
      </c>
      <c r="C1935" s="4">
        <v>45260</v>
      </c>
      <c r="D1935" s="17">
        <v>45260</v>
      </c>
      <c r="E1935" s="2" t="s">
        <v>16</v>
      </c>
      <c r="F1935" s="2" t="s">
        <v>17</v>
      </c>
      <c r="G1935" s="2">
        <v>19</v>
      </c>
      <c r="H1935" s="2" t="s">
        <v>38</v>
      </c>
      <c r="I1935" s="2" t="s">
        <v>19</v>
      </c>
      <c r="J1935" s="12">
        <v>97</v>
      </c>
      <c r="K1935" s="2">
        <v>97</v>
      </c>
      <c r="L1935" s="2">
        <v>1</v>
      </c>
      <c r="M1935" s="12">
        <v>97</v>
      </c>
      <c r="N1935" s="3">
        <v>5</v>
      </c>
      <c r="O1935" s="2" t="str" cm="1">
        <f t="array" ref="O1935">_xlfn.IFS(N1935=1,"Unsatisfactory",N1935=2,"Poor",N1935=3,"Average",N1935=4,"Good",N1935=5,"Excellent")</f>
        <v>Excellent</v>
      </c>
      <c r="P1935"/>
      <c r="Q1935"/>
      <c r="R1935"/>
      <c r="S1935"/>
      <c r="T1935"/>
      <c r="U1935"/>
    </row>
    <row r="1936" spans="1:21">
      <c r="A1936" s="2">
        <v>158410</v>
      </c>
      <c r="B1936" s="2" t="s">
        <v>53</v>
      </c>
      <c r="C1936" s="4">
        <v>45531</v>
      </c>
      <c r="D1936" s="17">
        <v>45531</v>
      </c>
      <c r="E1936" s="2" t="s">
        <v>37</v>
      </c>
      <c r="F1936" s="2" t="s">
        <v>17</v>
      </c>
      <c r="G1936" s="2">
        <v>26</v>
      </c>
      <c r="H1936" s="2" t="s">
        <v>26</v>
      </c>
      <c r="I1936" s="2" t="s">
        <v>27</v>
      </c>
      <c r="J1936" s="12">
        <v>15</v>
      </c>
      <c r="K1936" s="2">
        <v>55</v>
      </c>
      <c r="L1936" s="2">
        <v>2</v>
      </c>
      <c r="M1936" s="12">
        <v>110</v>
      </c>
      <c r="N1936" s="3">
        <v>3</v>
      </c>
      <c r="O1936" s="2" t="str" cm="1">
        <f t="array" ref="O1936">_xlfn.IFS(N1936=1,"Unsatisfactory",N1936=2,"Poor",N1936=3,"Average",N1936=4,"Good",N1936=5,"Excellent")</f>
        <v>Average</v>
      </c>
      <c r="P1936"/>
      <c r="Q1936"/>
      <c r="R1936"/>
      <c r="S1936"/>
      <c r="T1936"/>
      <c r="U1936"/>
    </row>
    <row r="1937" spans="1:21">
      <c r="A1937" s="2">
        <v>156527</v>
      </c>
      <c r="B1937" s="2" t="s">
        <v>76</v>
      </c>
      <c r="C1937" s="4">
        <v>45253</v>
      </c>
      <c r="D1937" s="17">
        <v>45253</v>
      </c>
      <c r="E1937" s="2" t="s">
        <v>37</v>
      </c>
      <c r="F1937" s="2" t="s">
        <v>17</v>
      </c>
      <c r="G1937" s="2">
        <v>26</v>
      </c>
      <c r="H1937" s="2" t="s">
        <v>115</v>
      </c>
      <c r="I1937" s="2" t="s">
        <v>19</v>
      </c>
      <c r="J1937" s="12">
        <v>45</v>
      </c>
      <c r="K1937" s="2">
        <v>45</v>
      </c>
      <c r="L1937" s="2">
        <v>3</v>
      </c>
      <c r="M1937" s="12">
        <v>135</v>
      </c>
      <c r="N1937" s="3">
        <v>2</v>
      </c>
      <c r="O1937" s="2" t="str" cm="1">
        <f t="array" ref="O1937">_xlfn.IFS(N1937=1,"Unsatisfactory",N1937=2,"Poor",N1937=3,"Average",N1937=4,"Good",N1937=5,"Excellent")</f>
        <v>Poor</v>
      </c>
      <c r="P1937"/>
      <c r="Q1937"/>
      <c r="R1937"/>
      <c r="S1937"/>
      <c r="T1937"/>
      <c r="U1937"/>
    </row>
    <row r="1938" spans="1:21">
      <c r="A1938" s="2">
        <v>159284</v>
      </c>
      <c r="B1938" s="2" t="s">
        <v>42</v>
      </c>
      <c r="C1938" s="4">
        <v>45478</v>
      </c>
      <c r="D1938" s="17">
        <v>45478</v>
      </c>
      <c r="E1938" s="2" t="s">
        <v>16</v>
      </c>
      <c r="F1938" s="2" t="s">
        <v>17</v>
      </c>
      <c r="G1938" s="2">
        <v>20</v>
      </c>
      <c r="H1938" s="2" t="s">
        <v>58</v>
      </c>
      <c r="I1938" s="2" t="s">
        <v>27</v>
      </c>
      <c r="J1938" s="12">
        <v>65</v>
      </c>
      <c r="K1938" s="2">
        <v>105</v>
      </c>
      <c r="L1938" s="2">
        <v>1</v>
      </c>
      <c r="M1938" s="12">
        <v>105</v>
      </c>
      <c r="N1938" s="3">
        <v>3</v>
      </c>
      <c r="O1938" s="2" t="str" cm="1">
        <f t="array" ref="O1938">_xlfn.IFS(N1938=1,"Unsatisfactory",N1938=2,"Poor",N1938=3,"Average",N1938=4,"Good",N1938=5,"Excellent")</f>
        <v>Average</v>
      </c>
      <c r="P1938"/>
      <c r="Q1938"/>
      <c r="R1938"/>
      <c r="S1938"/>
      <c r="T1938"/>
      <c r="U1938"/>
    </row>
    <row r="1939" spans="1:21">
      <c r="A1939" s="2">
        <v>149527</v>
      </c>
      <c r="B1939" s="2" t="s">
        <v>42</v>
      </c>
      <c r="C1939" s="4">
        <v>45354</v>
      </c>
      <c r="D1939" s="17">
        <v>45354</v>
      </c>
      <c r="E1939" s="2" t="s">
        <v>16</v>
      </c>
      <c r="F1939" s="2" t="s">
        <v>17</v>
      </c>
      <c r="G1939" s="2">
        <v>29</v>
      </c>
      <c r="H1939" s="2" t="s">
        <v>29</v>
      </c>
      <c r="I1939" s="2" t="s">
        <v>19</v>
      </c>
      <c r="J1939" s="12">
        <v>65</v>
      </c>
      <c r="K1939" s="2">
        <v>65</v>
      </c>
      <c r="L1939" s="2">
        <v>3</v>
      </c>
      <c r="M1939" s="12">
        <v>195</v>
      </c>
      <c r="N1939" s="3">
        <v>5</v>
      </c>
      <c r="O1939" s="2" t="str" cm="1">
        <f t="array" ref="O1939">_xlfn.IFS(N1939=1,"Unsatisfactory",N1939=2,"Poor",N1939=3,"Average",N1939=4,"Good",N1939=5,"Excellent")</f>
        <v>Excellent</v>
      </c>
      <c r="P1939"/>
      <c r="Q1939"/>
      <c r="R1939"/>
      <c r="S1939"/>
      <c r="T1939"/>
      <c r="U1939"/>
    </row>
    <row r="1940" spans="1:21">
      <c r="A1940" s="2">
        <v>186874</v>
      </c>
      <c r="B1940" s="2" t="s">
        <v>23</v>
      </c>
      <c r="C1940" s="4">
        <v>45501</v>
      </c>
      <c r="D1940" s="17">
        <v>45501</v>
      </c>
      <c r="E1940" s="2" t="s">
        <v>24</v>
      </c>
      <c r="F1940" s="2" t="s">
        <v>25</v>
      </c>
      <c r="G1940" s="2">
        <v>23</v>
      </c>
      <c r="H1940" s="2" t="s">
        <v>79</v>
      </c>
      <c r="I1940" s="2" t="s">
        <v>27</v>
      </c>
      <c r="J1940" s="12">
        <v>9</v>
      </c>
      <c r="K1940" s="2">
        <v>49</v>
      </c>
      <c r="L1940" s="2">
        <v>2</v>
      </c>
      <c r="M1940" s="12">
        <v>98</v>
      </c>
      <c r="N1940" s="3">
        <v>4</v>
      </c>
      <c r="O1940" s="2" t="str" cm="1">
        <f t="array" ref="O1940">_xlfn.IFS(N1940=1,"Unsatisfactory",N1940=2,"Poor",N1940=3,"Average",N1940=4,"Good",N1940=5,"Excellent")</f>
        <v>Good</v>
      </c>
      <c r="P1940"/>
      <c r="Q1940"/>
      <c r="R1940"/>
      <c r="S1940"/>
      <c r="T1940"/>
      <c r="U1940"/>
    </row>
    <row r="1941" spans="1:21">
      <c r="A1941" s="2">
        <v>139556</v>
      </c>
      <c r="B1941" s="2" t="s">
        <v>33</v>
      </c>
      <c r="C1941" s="4">
        <v>45505</v>
      </c>
      <c r="D1941" s="17">
        <v>45505</v>
      </c>
      <c r="E1941" s="2" t="s">
        <v>16</v>
      </c>
      <c r="F1941" s="2" t="s">
        <v>17</v>
      </c>
      <c r="G1941" s="2">
        <v>25</v>
      </c>
      <c r="H1941" s="2" t="s">
        <v>29</v>
      </c>
      <c r="I1941" s="2" t="s">
        <v>19</v>
      </c>
      <c r="J1941" s="12">
        <v>118</v>
      </c>
      <c r="K1941" s="2">
        <v>118</v>
      </c>
      <c r="L1941" s="2">
        <v>3</v>
      </c>
      <c r="M1941" s="12">
        <v>354</v>
      </c>
      <c r="N1941" s="3">
        <v>3</v>
      </c>
      <c r="O1941" s="2" t="str" cm="1">
        <f t="array" ref="O1941">_xlfn.IFS(N1941=1,"Unsatisfactory",N1941=2,"Poor",N1941=3,"Average",N1941=4,"Good",N1941=5,"Excellent")</f>
        <v>Average</v>
      </c>
      <c r="P1941"/>
      <c r="Q1941"/>
      <c r="R1941"/>
      <c r="S1941"/>
      <c r="T1941"/>
      <c r="U1941"/>
    </row>
    <row r="1942" spans="1:21">
      <c r="A1942" s="2">
        <v>179429</v>
      </c>
      <c r="B1942" s="2" t="s">
        <v>50</v>
      </c>
      <c r="C1942" s="4">
        <v>45530</v>
      </c>
      <c r="D1942" s="17">
        <v>45530</v>
      </c>
      <c r="E1942" s="2" t="s">
        <v>16</v>
      </c>
      <c r="F1942" s="2" t="s">
        <v>17</v>
      </c>
      <c r="G1942" s="2">
        <v>20</v>
      </c>
      <c r="H1942" s="2" t="s">
        <v>80</v>
      </c>
      <c r="I1942" s="2" t="s">
        <v>27</v>
      </c>
      <c r="J1942" s="12">
        <v>97</v>
      </c>
      <c r="K1942" s="2">
        <v>137</v>
      </c>
      <c r="L1942" s="2">
        <v>2</v>
      </c>
      <c r="M1942" s="12">
        <v>274</v>
      </c>
      <c r="N1942" s="3">
        <v>4</v>
      </c>
      <c r="O1942" s="2" t="str" cm="1">
        <f t="array" ref="O1942">_xlfn.IFS(N1942=1,"Unsatisfactory",N1942=2,"Poor",N1942=3,"Average",N1942=4,"Good",N1942=5,"Excellent")</f>
        <v>Good</v>
      </c>
      <c r="P1942"/>
      <c r="Q1942"/>
      <c r="R1942"/>
      <c r="S1942"/>
      <c r="T1942"/>
      <c r="U1942"/>
    </row>
    <row r="1943" spans="1:21">
      <c r="A1943" s="2">
        <v>195865</v>
      </c>
      <c r="B1943" s="2" t="s">
        <v>23</v>
      </c>
      <c r="C1943" s="4">
        <v>45415</v>
      </c>
      <c r="D1943" s="17">
        <v>45415</v>
      </c>
      <c r="E1943" s="2" t="s">
        <v>24</v>
      </c>
      <c r="F1943" s="2" t="s">
        <v>17</v>
      </c>
      <c r="G1943" s="2">
        <v>24</v>
      </c>
      <c r="H1943" s="2" t="s">
        <v>51</v>
      </c>
      <c r="I1943" s="2" t="s">
        <v>27</v>
      </c>
      <c r="J1943" s="12">
        <v>9</v>
      </c>
      <c r="K1943" s="2">
        <v>59</v>
      </c>
      <c r="L1943" s="2">
        <v>2</v>
      </c>
      <c r="M1943" s="12">
        <v>118</v>
      </c>
      <c r="N1943" s="3">
        <v>5</v>
      </c>
      <c r="O1943" s="2" t="str" cm="1">
        <f t="array" ref="O1943">_xlfn.IFS(N1943=1,"Unsatisfactory",N1943=2,"Poor",N1943=3,"Average",N1943=4,"Good",N1943=5,"Excellent")</f>
        <v>Excellent</v>
      </c>
      <c r="P1943"/>
      <c r="Q1943"/>
      <c r="R1943"/>
      <c r="S1943"/>
      <c r="T1943"/>
      <c r="U1943"/>
    </row>
    <row r="1944" spans="1:21">
      <c r="A1944" s="2">
        <v>165905</v>
      </c>
      <c r="B1944" s="2" t="s">
        <v>48</v>
      </c>
      <c r="C1944" s="4">
        <v>45448</v>
      </c>
      <c r="D1944" s="17">
        <v>45448</v>
      </c>
      <c r="E1944" s="2" t="s">
        <v>16</v>
      </c>
      <c r="F1944" s="2" t="s">
        <v>17</v>
      </c>
      <c r="G1944" s="2">
        <v>23</v>
      </c>
      <c r="H1944" s="2" t="s">
        <v>130</v>
      </c>
      <c r="I1944" s="2" t="s">
        <v>19</v>
      </c>
      <c r="J1944" s="12">
        <v>130</v>
      </c>
      <c r="K1944" s="2">
        <v>130</v>
      </c>
      <c r="L1944" s="2">
        <v>3</v>
      </c>
      <c r="M1944" s="12">
        <v>390</v>
      </c>
      <c r="N1944" s="3">
        <v>2</v>
      </c>
      <c r="O1944" s="2" t="str" cm="1">
        <f t="array" ref="O1944">_xlfn.IFS(N1944=1,"Unsatisfactory",N1944=2,"Poor",N1944=3,"Average",N1944=4,"Good",N1944=5,"Excellent")</f>
        <v>Poor</v>
      </c>
      <c r="P1944"/>
      <c r="Q1944"/>
      <c r="R1944"/>
      <c r="S1944"/>
      <c r="T1944"/>
      <c r="U1944"/>
    </row>
    <row r="1945" spans="1:21">
      <c r="A1945" s="2">
        <v>172941</v>
      </c>
      <c r="B1945" s="2" t="s">
        <v>50</v>
      </c>
      <c r="C1945" s="4">
        <v>45592</v>
      </c>
      <c r="D1945" s="17">
        <v>45592</v>
      </c>
      <c r="E1945" s="2" t="s">
        <v>16</v>
      </c>
      <c r="F1945" s="2" t="s">
        <v>17</v>
      </c>
      <c r="G1945" s="2">
        <v>32</v>
      </c>
      <c r="H1945" s="2" t="s">
        <v>80</v>
      </c>
      <c r="I1945" s="2" t="s">
        <v>27</v>
      </c>
      <c r="J1945" s="12">
        <v>97</v>
      </c>
      <c r="K1945" s="2">
        <v>137</v>
      </c>
      <c r="L1945" s="2">
        <v>1</v>
      </c>
      <c r="M1945" s="12">
        <v>137</v>
      </c>
      <c r="N1945" s="3">
        <v>1</v>
      </c>
      <c r="O1945" s="2" t="str" cm="1">
        <f t="array" ref="O1945">_xlfn.IFS(N1945=1,"Unsatisfactory",N1945=2,"Poor",N1945=3,"Average",N1945=4,"Good",N1945=5,"Excellent")</f>
        <v>Unsatisfactory</v>
      </c>
      <c r="P1945"/>
      <c r="Q1945"/>
      <c r="R1945"/>
      <c r="S1945"/>
      <c r="T1945"/>
      <c r="U1945"/>
    </row>
    <row r="1946" spans="1:21">
      <c r="A1946" s="2">
        <v>170857</v>
      </c>
      <c r="B1946" s="2" t="s">
        <v>15</v>
      </c>
      <c r="C1946" s="4">
        <v>45284</v>
      </c>
      <c r="D1946" s="17">
        <v>45284</v>
      </c>
      <c r="E1946" s="2" t="s">
        <v>16</v>
      </c>
      <c r="F1946" s="2" t="s">
        <v>25</v>
      </c>
      <c r="G1946" s="2">
        <v>28</v>
      </c>
      <c r="H1946" s="2" t="s">
        <v>29</v>
      </c>
      <c r="I1946" s="2" t="s">
        <v>19</v>
      </c>
      <c r="J1946" s="12">
        <v>100</v>
      </c>
      <c r="K1946" s="2">
        <v>100</v>
      </c>
      <c r="L1946" s="2">
        <v>1</v>
      </c>
      <c r="M1946" s="12">
        <v>100</v>
      </c>
      <c r="N1946" s="3">
        <v>2</v>
      </c>
      <c r="O1946" s="2" t="str" cm="1">
        <f t="array" ref="O1946">_xlfn.IFS(N1946=1,"Unsatisfactory",N1946=2,"Poor",N1946=3,"Average",N1946=4,"Good",N1946=5,"Excellent")</f>
        <v>Poor</v>
      </c>
      <c r="P1946"/>
      <c r="Q1946"/>
      <c r="R1946"/>
      <c r="S1946"/>
      <c r="T1946"/>
      <c r="U1946"/>
    </row>
    <row r="1947" spans="1:21">
      <c r="A1947" s="2">
        <v>172586</v>
      </c>
      <c r="B1947" s="2" t="s">
        <v>23</v>
      </c>
      <c r="C1947" s="4">
        <v>45274</v>
      </c>
      <c r="D1947" s="17">
        <v>45274</v>
      </c>
      <c r="E1947" s="2" t="s">
        <v>24</v>
      </c>
      <c r="F1947" s="2" t="s">
        <v>17</v>
      </c>
      <c r="G1947" s="2">
        <v>31</v>
      </c>
      <c r="H1947" s="2" t="s">
        <v>115</v>
      </c>
      <c r="I1947" s="2" t="s">
        <v>19</v>
      </c>
      <c r="J1947" s="12">
        <v>9</v>
      </c>
      <c r="K1947" s="2">
        <v>9</v>
      </c>
      <c r="L1947" s="2">
        <v>1</v>
      </c>
      <c r="M1947" s="12">
        <v>9</v>
      </c>
      <c r="N1947" s="3">
        <v>2</v>
      </c>
      <c r="O1947" s="2" t="str" cm="1">
        <f t="array" ref="O1947">_xlfn.IFS(N1947=1,"Unsatisfactory",N1947=2,"Poor",N1947=3,"Average",N1947=4,"Good",N1947=5,"Excellent")</f>
        <v>Poor</v>
      </c>
      <c r="P1947"/>
      <c r="Q1947"/>
      <c r="R1947"/>
      <c r="S1947"/>
      <c r="T1947"/>
      <c r="U1947"/>
    </row>
    <row r="1948" spans="1:21">
      <c r="A1948" s="2">
        <v>178416</v>
      </c>
      <c r="B1948" s="2" t="s">
        <v>42</v>
      </c>
      <c r="C1948" s="4">
        <v>45356</v>
      </c>
      <c r="D1948" s="17">
        <v>45356</v>
      </c>
      <c r="E1948" s="2" t="s">
        <v>16</v>
      </c>
      <c r="F1948" s="2" t="s">
        <v>25</v>
      </c>
      <c r="G1948" s="2">
        <v>20</v>
      </c>
      <c r="H1948" s="2" t="s">
        <v>38</v>
      </c>
      <c r="I1948" s="2" t="s">
        <v>19</v>
      </c>
      <c r="J1948" s="12">
        <v>65</v>
      </c>
      <c r="K1948" s="2">
        <v>65</v>
      </c>
      <c r="L1948" s="2">
        <v>1</v>
      </c>
      <c r="M1948" s="12">
        <v>65</v>
      </c>
      <c r="N1948" s="3">
        <v>4</v>
      </c>
      <c r="O1948" s="2" t="str" cm="1">
        <f t="array" ref="O1948">_xlfn.IFS(N1948=1,"Unsatisfactory",N1948=2,"Poor",N1948=3,"Average",N1948=4,"Good",N1948=5,"Excellent")</f>
        <v>Good</v>
      </c>
      <c r="P1948"/>
      <c r="Q1948"/>
      <c r="R1948"/>
      <c r="S1948"/>
      <c r="T1948"/>
      <c r="U1948"/>
    </row>
    <row r="1949" spans="1:21">
      <c r="A1949" s="2">
        <v>180132</v>
      </c>
      <c r="B1949" s="2" t="s">
        <v>36</v>
      </c>
      <c r="C1949" s="4">
        <v>45375</v>
      </c>
      <c r="D1949" s="17">
        <v>45375</v>
      </c>
      <c r="E1949" s="2" t="s">
        <v>37</v>
      </c>
      <c r="F1949" s="2" t="s">
        <v>17</v>
      </c>
      <c r="G1949" s="2">
        <v>29</v>
      </c>
      <c r="H1949" s="2" t="s">
        <v>115</v>
      </c>
      <c r="I1949" s="2" t="s">
        <v>19</v>
      </c>
      <c r="J1949" s="12">
        <v>32</v>
      </c>
      <c r="K1949" s="2">
        <v>32</v>
      </c>
      <c r="L1949" s="2">
        <v>3</v>
      </c>
      <c r="M1949" s="12">
        <v>96</v>
      </c>
      <c r="N1949" s="3">
        <v>4</v>
      </c>
      <c r="O1949" s="2" t="str" cm="1">
        <f t="array" ref="O1949">_xlfn.IFS(N1949=1,"Unsatisfactory",N1949=2,"Poor",N1949=3,"Average",N1949=4,"Good",N1949=5,"Excellent")</f>
        <v>Good</v>
      </c>
      <c r="P1949"/>
      <c r="Q1949"/>
      <c r="R1949"/>
      <c r="S1949"/>
      <c r="T1949"/>
      <c r="U1949"/>
    </row>
    <row r="1950" spans="1:21">
      <c r="A1950" s="2">
        <v>159478</v>
      </c>
      <c r="B1950" s="2" t="s">
        <v>42</v>
      </c>
      <c r="C1950" s="4">
        <v>45522</v>
      </c>
      <c r="D1950" s="17">
        <v>45522</v>
      </c>
      <c r="E1950" s="2" t="s">
        <v>16</v>
      </c>
      <c r="F1950" s="2" t="s">
        <v>17</v>
      </c>
      <c r="G1950" s="2">
        <v>22</v>
      </c>
      <c r="H1950" s="2" t="s">
        <v>130</v>
      </c>
      <c r="I1950" s="2" t="s">
        <v>19</v>
      </c>
      <c r="J1950" s="12">
        <v>65</v>
      </c>
      <c r="K1950" s="2">
        <v>65</v>
      </c>
      <c r="L1950" s="2">
        <v>1</v>
      </c>
      <c r="M1950" s="12">
        <v>65</v>
      </c>
      <c r="N1950" s="3">
        <v>4</v>
      </c>
      <c r="O1950" s="2" t="str" cm="1">
        <f t="array" ref="O1950">_xlfn.IFS(N1950=1,"Unsatisfactory",N1950=2,"Poor",N1950=3,"Average",N1950=4,"Good",N1950=5,"Excellent")</f>
        <v>Good</v>
      </c>
      <c r="P1950"/>
      <c r="Q1950"/>
      <c r="R1950"/>
      <c r="S1950"/>
      <c r="T1950"/>
      <c r="U1950"/>
    </row>
    <row r="1951" spans="1:21">
      <c r="A1951" s="2">
        <v>123374</v>
      </c>
      <c r="B1951" s="2" t="s">
        <v>23</v>
      </c>
      <c r="C1951" s="4">
        <v>45565</v>
      </c>
      <c r="D1951" s="17">
        <v>45565</v>
      </c>
      <c r="E1951" s="2" t="s">
        <v>24</v>
      </c>
      <c r="F1951" s="2" t="s">
        <v>17</v>
      </c>
      <c r="G1951" s="2">
        <v>25</v>
      </c>
      <c r="H1951" s="2" t="s">
        <v>130</v>
      </c>
      <c r="I1951" s="2" t="s">
        <v>19</v>
      </c>
      <c r="J1951" s="12">
        <v>9</v>
      </c>
      <c r="K1951" s="2">
        <v>9</v>
      </c>
      <c r="L1951" s="2">
        <v>2</v>
      </c>
      <c r="M1951" s="12">
        <v>18</v>
      </c>
      <c r="N1951" s="3">
        <v>3</v>
      </c>
      <c r="O1951" s="2" t="str" cm="1">
        <f t="array" ref="O1951">_xlfn.IFS(N1951=1,"Unsatisfactory",N1951=2,"Poor",N1951=3,"Average",N1951=4,"Good",N1951=5,"Excellent")</f>
        <v>Average</v>
      </c>
      <c r="P1951"/>
      <c r="Q1951"/>
      <c r="R1951"/>
      <c r="S1951"/>
      <c r="T1951"/>
      <c r="U1951"/>
    </row>
    <row r="1952" spans="1:21">
      <c r="A1952" s="2">
        <v>173851</v>
      </c>
      <c r="B1952" s="2" t="s">
        <v>53</v>
      </c>
      <c r="C1952" s="4">
        <v>45443</v>
      </c>
      <c r="D1952" s="17">
        <v>45443</v>
      </c>
      <c r="E1952" s="2" t="s">
        <v>37</v>
      </c>
      <c r="F1952" s="2" t="s">
        <v>17</v>
      </c>
      <c r="G1952" s="2">
        <v>34</v>
      </c>
      <c r="H1952" s="2" t="s">
        <v>128</v>
      </c>
      <c r="I1952" s="2" t="s">
        <v>19</v>
      </c>
      <c r="J1952" s="12">
        <v>15</v>
      </c>
      <c r="K1952" s="2">
        <v>15</v>
      </c>
      <c r="L1952" s="2">
        <v>2</v>
      </c>
      <c r="M1952" s="12">
        <v>30</v>
      </c>
      <c r="N1952" s="3">
        <v>2</v>
      </c>
      <c r="O1952" s="2" t="str" cm="1">
        <f t="array" ref="O1952">_xlfn.IFS(N1952=1,"Unsatisfactory",N1952=2,"Poor",N1952=3,"Average",N1952=4,"Good",N1952=5,"Excellent")</f>
        <v>Poor</v>
      </c>
      <c r="P1952"/>
      <c r="Q1952"/>
      <c r="R1952"/>
      <c r="S1952"/>
      <c r="T1952"/>
      <c r="U1952"/>
    </row>
    <row r="1953" spans="1:21">
      <c r="A1953" s="2">
        <v>193388</v>
      </c>
      <c r="B1953" s="2" t="s">
        <v>42</v>
      </c>
      <c r="C1953" s="4">
        <v>45300</v>
      </c>
      <c r="D1953" s="17">
        <v>45300</v>
      </c>
      <c r="E1953" s="2" t="s">
        <v>16</v>
      </c>
      <c r="F1953" s="2" t="s">
        <v>25</v>
      </c>
      <c r="G1953" s="2">
        <v>28</v>
      </c>
      <c r="H1953" s="2" t="s">
        <v>69</v>
      </c>
      <c r="I1953" s="2" t="s">
        <v>19</v>
      </c>
      <c r="J1953" s="12">
        <v>65</v>
      </c>
      <c r="K1953" s="2">
        <v>65</v>
      </c>
      <c r="L1953" s="2">
        <v>3</v>
      </c>
      <c r="M1953" s="12">
        <v>195</v>
      </c>
      <c r="N1953" s="3">
        <v>3</v>
      </c>
      <c r="O1953" s="2" t="str" cm="1">
        <f t="array" ref="O1953">_xlfn.IFS(N1953=1,"Unsatisfactory",N1953=2,"Poor",N1953=3,"Average",N1953=4,"Good",N1953=5,"Excellent")</f>
        <v>Average</v>
      </c>
      <c r="P1953"/>
      <c r="Q1953"/>
      <c r="R1953"/>
      <c r="S1953"/>
      <c r="T1953"/>
      <c r="U1953"/>
    </row>
    <row r="1954" spans="1:21">
      <c r="A1954" s="2">
        <v>133426</v>
      </c>
      <c r="B1954" s="2" t="s">
        <v>30</v>
      </c>
      <c r="C1954" s="4">
        <v>45315</v>
      </c>
      <c r="D1954" s="17">
        <v>45315</v>
      </c>
      <c r="E1954" s="2" t="s">
        <v>24</v>
      </c>
      <c r="F1954" s="2" t="s">
        <v>17</v>
      </c>
      <c r="G1954" s="2">
        <v>22</v>
      </c>
      <c r="H1954" s="2" t="s">
        <v>60</v>
      </c>
      <c r="I1954" s="2" t="s">
        <v>19</v>
      </c>
      <c r="J1954" s="12">
        <v>10</v>
      </c>
      <c r="K1954" s="2">
        <v>10</v>
      </c>
      <c r="L1954" s="2">
        <v>2</v>
      </c>
      <c r="M1954" s="12">
        <v>20</v>
      </c>
      <c r="N1954" s="3">
        <v>4</v>
      </c>
      <c r="O1954" s="2" t="str" cm="1">
        <f t="array" ref="O1954">_xlfn.IFS(N1954=1,"Unsatisfactory",N1954=2,"Poor",N1954=3,"Average",N1954=4,"Good",N1954=5,"Excellent")</f>
        <v>Good</v>
      </c>
      <c r="P1954"/>
      <c r="Q1954"/>
      <c r="R1954"/>
      <c r="S1954"/>
      <c r="T1954"/>
      <c r="U1954"/>
    </row>
    <row r="1955" spans="1:21">
      <c r="A1955" s="2">
        <v>199143</v>
      </c>
      <c r="B1955" s="2" t="s">
        <v>76</v>
      </c>
      <c r="C1955" s="4">
        <v>45470</v>
      </c>
      <c r="D1955" s="17">
        <v>45470</v>
      </c>
      <c r="E1955" s="2" t="s">
        <v>37</v>
      </c>
      <c r="F1955" s="2" t="s">
        <v>17</v>
      </c>
      <c r="G1955" s="2">
        <v>20</v>
      </c>
      <c r="H1955" s="2" t="s">
        <v>129</v>
      </c>
      <c r="I1955" s="2" t="s">
        <v>19</v>
      </c>
      <c r="J1955" s="12">
        <v>45</v>
      </c>
      <c r="K1955" s="2">
        <v>45</v>
      </c>
      <c r="L1955" s="2">
        <v>1</v>
      </c>
      <c r="M1955" s="12">
        <v>45</v>
      </c>
      <c r="N1955" s="3">
        <v>5</v>
      </c>
      <c r="O1955" s="2" t="str" cm="1">
        <f t="array" ref="O1955">_xlfn.IFS(N1955=1,"Unsatisfactory",N1955=2,"Poor",N1955=3,"Average",N1955=4,"Good",N1955=5,"Excellent")</f>
        <v>Excellent</v>
      </c>
      <c r="P1955"/>
      <c r="Q1955"/>
      <c r="R1955"/>
      <c r="S1955"/>
      <c r="T1955"/>
      <c r="U1955"/>
    </row>
    <row r="1956" spans="1:21">
      <c r="A1956" s="2">
        <v>149382</v>
      </c>
      <c r="B1956" s="2" t="s">
        <v>82</v>
      </c>
      <c r="C1956" s="4">
        <v>45306</v>
      </c>
      <c r="D1956" s="17">
        <v>45306</v>
      </c>
      <c r="E1956" s="2" t="s">
        <v>37</v>
      </c>
      <c r="F1956" s="2" t="s">
        <v>17</v>
      </c>
      <c r="G1956" s="2">
        <v>24</v>
      </c>
      <c r="H1956" s="2" t="s">
        <v>67</v>
      </c>
      <c r="I1956" s="2" t="s">
        <v>27</v>
      </c>
      <c r="J1956" s="12">
        <v>20</v>
      </c>
      <c r="K1956" s="2">
        <v>60</v>
      </c>
      <c r="L1956" s="2">
        <v>1</v>
      </c>
      <c r="M1956" s="12">
        <v>60</v>
      </c>
      <c r="N1956" s="3">
        <v>5</v>
      </c>
      <c r="O1956" s="2" t="str" cm="1">
        <f t="array" ref="O1956">_xlfn.IFS(N1956=1,"Unsatisfactory",N1956=2,"Poor",N1956=3,"Average",N1956=4,"Good",N1956=5,"Excellent")</f>
        <v>Excellent</v>
      </c>
      <c r="P1956"/>
      <c r="Q1956"/>
      <c r="R1956"/>
      <c r="S1956"/>
      <c r="T1956"/>
      <c r="U1956"/>
    </row>
    <row r="1957" spans="1:21">
      <c r="A1957" s="2">
        <v>161029</v>
      </c>
      <c r="B1957" s="2" t="s">
        <v>50</v>
      </c>
      <c r="C1957" s="4">
        <v>45248</v>
      </c>
      <c r="D1957" s="17">
        <v>45248</v>
      </c>
      <c r="E1957" s="2" t="s">
        <v>16</v>
      </c>
      <c r="F1957" s="2" t="s">
        <v>17</v>
      </c>
      <c r="G1957" s="2">
        <v>31</v>
      </c>
      <c r="H1957" s="2" t="s">
        <v>130</v>
      </c>
      <c r="I1957" s="2" t="s">
        <v>19</v>
      </c>
      <c r="J1957" s="12">
        <v>97</v>
      </c>
      <c r="K1957" s="2">
        <v>97</v>
      </c>
      <c r="L1957" s="2">
        <v>1</v>
      </c>
      <c r="M1957" s="12">
        <v>97</v>
      </c>
      <c r="N1957" s="3">
        <v>2</v>
      </c>
      <c r="O1957" s="2" t="str" cm="1">
        <f t="array" ref="O1957">_xlfn.IFS(N1957=1,"Unsatisfactory",N1957=2,"Poor",N1957=3,"Average",N1957=4,"Good",N1957=5,"Excellent")</f>
        <v>Poor</v>
      </c>
      <c r="P1957"/>
      <c r="Q1957"/>
      <c r="R1957"/>
      <c r="S1957"/>
      <c r="T1957"/>
      <c r="U1957"/>
    </row>
    <row r="1958" spans="1:21">
      <c r="A1958" s="2">
        <v>165241</v>
      </c>
      <c r="B1958" s="2" t="s">
        <v>23</v>
      </c>
      <c r="C1958" s="4">
        <v>45309</v>
      </c>
      <c r="D1958" s="17">
        <v>45309</v>
      </c>
      <c r="E1958" s="2" t="s">
        <v>24</v>
      </c>
      <c r="F1958" s="2" t="s">
        <v>17</v>
      </c>
      <c r="G1958" s="2">
        <v>23</v>
      </c>
      <c r="H1958" s="2" t="s">
        <v>130</v>
      </c>
      <c r="I1958" s="2" t="s">
        <v>19</v>
      </c>
      <c r="J1958" s="12">
        <v>9</v>
      </c>
      <c r="K1958" s="2">
        <v>9</v>
      </c>
      <c r="L1958" s="2">
        <v>3</v>
      </c>
      <c r="M1958" s="12">
        <v>27</v>
      </c>
      <c r="N1958" s="3">
        <v>4</v>
      </c>
      <c r="O1958" s="2" t="str" cm="1">
        <f t="array" ref="O1958">_xlfn.IFS(N1958=1,"Unsatisfactory",N1958=2,"Poor",N1958=3,"Average",N1958=4,"Good",N1958=5,"Excellent")</f>
        <v>Good</v>
      </c>
      <c r="P1958"/>
      <c r="Q1958"/>
      <c r="R1958"/>
      <c r="S1958"/>
      <c r="T1958"/>
      <c r="U1958"/>
    </row>
    <row r="1959" spans="1:21">
      <c r="A1959" s="2">
        <v>150708</v>
      </c>
      <c r="B1959" s="2" t="s">
        <v>33</v>
      </c>
      <c r="C1959" s="4">
        <v>45340</v>
      </c>
      <c r="D1959" s="17">
        <v>45340</v>
      </c>
      <c r="E1959" s="2" t="s">
        <v>16</v>
      </c>
      <c r="F1959" s="2" t="s">
        <v>17</v>
      </c>
      <c r="G1959" s="2">
        <v>21</v>
      </c>
      <c r="H1959" s="2" t="s">
        <v>60</v>
      </c>
      <c r="I1959" s="2" t="s">
        <v>19</v>
      </c>
      <c r="J1959" s="12">
        <v>118</v>
      </c>
      <c r="K1959" s="2">
        <v>118</v>
      </c>
      <c r="L1959" s="2">
        <v>1</v>
      </c>
      <c r="M1959" s="12">
        <v>118</v>
      </c>
      <c r="N1959" s="3">
        <v>2</v>
      </c>
      <c r="O1959" s="2" t="str" cm="1">
        <f t="array" ref="O1959">_xlfn.IFS(N1959=1,"Unsatisfactory",N1959=2,"Poor",N1959=3,"Average",N1959=4,"Good",N1959=5,"Excellent")</f>
        <v>Poor</v>
      </c>
      <c r="P1959"/>
      <c r="Q1959"/>
      <c r="R1959"/>
      <c r="S1959"/>
      <c r="T1959"/>
      <c r="U1959"/>
    </row>
    <row r="1960" spans="1:21">
      <c r="A1960" s="2">
        <v>132565</v>
      </c>
      <c r="B1960" s="2" t="s">
        <v>48</v>
      </c>
      <c r="C1960" s="4">
        <v>45521</v>
      </c>
      <c r="D1960" s="17">
        <v>45521</v>
      </c>
      <c r="E1960" s="2" t="s">
        <v>16</v>
      </c>
      <c r="F1960" s="2" t="s">
        <v>17</v>
      </c>
      <c r="G1960" s="2">
        <v>22</v>
      </c>
      <c r="H1960" s="2" t="s">
        <v>31</v>
      </c>
      <c r="I1960" s="2" t="s">
        <v>19</v>
      </c>
      <c r="J1960" s="12">
        <v>130</v>
      </c>
      <c r="K1960" s="2">
        <v>130</v>
      </c>
      <c r="L1960" s="2">
        <v>2</v>
      </c>
      <c r="M1960" s="12">
        <v>260</v>
      </c>
      <c r="N1960" s="3">
        <v>1</v>
      </c>
      <c r="O1960" s="2" t="str" cm="1">
        <f t="array" ref="O1960">_xlfn.IFS(N1960=1,"Unsatisfactory",N1960=2,"Poor",N1960=3,"Average",N1960=4,"Good",N1960=5,"Excellent")</f>
        <v>Unsatisfactory</v>
      </c>
      <c r="P1960"/>
      <c r="Q1960"/>
      <c r="R1960"/>
      <c r="S1960"/>
      <c r="T1960"/>
      <c r="U1960"/>
    </row>
    <row r="1961" spans="1:21">
      <c r="A1961" s="2">
        <v>140394</v>
      </c>
      <c r="B1961" s="2" t="s">
        <v>42</v>
      </c>
      <c r="C1961" s="4">
        <v>45381</v>
      </c>
      <c r="D1961" s="17">
        <v>45381</v>
      </c>
      <c r="E1961" s="2" t="s">
        <v>16</v>
      </c>
      <c r="F1961" s="2" t="s">
        <v>17</v>
      </c>
      <c r="G1961" s="2">
        <v>23</v>
      </c>
      <c r="H1961" s="2" t="s">
        <v>75</v>
      </c>
      <c r="I1961" s="2" t="s">
        <v>27</v>
      </c>
      <c r="J1961" s="12">
        <v>65</v>
      </c>
      <c r="K1961" s="2">
        <v>135</v>
      </c>
      <c r="L1961" s="2">
        <v>3</v>
      </c>
      <c r="M1961" s="12">
        <v>405</v>
      </c>
      <c r="N1961" s="3">
        <v>5</v>
      </c>
      <c r="O1961" s="2" t="str" cm="1">
        <f t="array" ref="O1961">_xlfn.IFS(N1961=1,"Unsatisfactory",N1961=2,"Poor",N1961=3,"Average",N1961=4,"Good",N1961=5,"Excellent")</f>
        <v>Excellent</v>
      </c>
      <c r="P1961"/>
      <c r="Q1961"/>
      <c r="R1961"/>
      <c r="S1961"/>
      <c r="T1961"/>
      <c r="U1961"/>
    </row>
    <row r="1962" spans="1:21">
      <c r="A1962" s="2">
        <v>158982</v>
      </c>
      <c r="B1962" s="2" t="s">
        <v>30</v>
      </c>
      <c r="C1962" s="4">
        <v>45549</v>
      </c>
      <c r="D1962" s="17">
        <v>45549</v>
      </c>
      <c r="E1962" s="2" t="s">
        <v>24</v>
      </c>
      <c r="F1962" s="2" t="s">
        <v>25</v>
      </c>
      <c r="G1962" s="2">
        <v>32</v>
      </c>
      <c r="H1962" s="2" t="s">
        <v>66</v>
      </c>
      <c r="I1962" s="2" t="s">
        <v>27</v>
      </c>
      <c r="J1962" s="12">
        <v>10</v>
      </c>
      <c r="K1962" s="2">
        <v>50</v>
      </c>
      <c r="L1962" s="2">
        <v>1</v>
      </c>
      <c r="M1962" s="12">
        <v>50</v>
      </c>
      <c r="N1962" s="3">
        <v>3</v>
      </c>
      <c r="O1962" s="2" t="str" cm="1">
        <f t="array" ref="O1962">_xlfn.IFS(N1962=1,"Unsatisfactory",N1962=2,"Poor",N1962=3,"Average",N1962=4,"Good",N1962=5,"Excellent")</f>
        <v>Average</v>
      </c>
      <c r="P1962"/>
      <c r="Q1962"/>
      <c r="R1962"/>
      <c r="S1962"/>
      <c r="T1962"/>
      <c r="U1962"/>
    </row>
    <row r="1963" spans="1:21">
      <c r="A1963" s="2">
        <v>168943</v>
      </c>
      <c r="B1963" s="2" t="s">
        <v>23</v>
      </c>
      <c r="C1963" s="4">
        <v>45259</v>
      </c>
      <c r="D1963" s="17">
        <v>45259</v>
      </c>
      <c r="E1963" s="2" t="s">
        <v>24</v>
      </c>
      <c r="F1963" s="2" t="s">
        <v>17</v>
      </c>
      <c r="G1963" s="2">
        <v>21</v>
      </c>
      <c r="H1963" s="2" t="s">
        <v>130</v>
      </c>
      <c r="I1963" s="2" t="s">
        <v>19</v>
      </c>
      <c r="J1963" s="12">
        <v>9</v>
      </c>
      <c r="K1963" s="2">
        <v>9</v>
      </c>
      <c r="L1963" s="2">
        <v>3</v>
      </c>
      <c r="M1963" s="12">
        <v>27</v>
      </c>
      <c r="N1963" s="3">
        <v>5</v>
      </c>
      <c r="O1963" s="2" t="str" cm="1">
        <f t="array" ref="O1963">_xlfn.IFS(N1963=1,"Unsatisfactory",N1963=2,"Poor",N1963=3,"Average",N1963=4,"Good",N1963=5,"Excellent")</f>
        <v>Excellent</v>
      </c>
      <c r="P1963"/>
      <c r="Q1963"/>
      <c r="R1963"/>
      <c r="S1963"/>
      <c r="T1963"/>
      <c r="U1963"/>
    </row>
    <row r="1964" spans="1:21">
      <c r="A1964" s="2">
        <v>131010</v>
      </c>
      <c r="B1964" s="2" t="s">
        <v>50</v>
      </c>
      <c r="C1964" s="4">
        <v>45582</v>
      </c>
      <c r="D1964" s="17">
        <v>45582</v>
      </c>
      <c r="E1964" s="2" t="s">
        <v>16</v>
      </c>
      <c r="F1964" s="2" t="s">
        <v>17</v>
      </c>
      <c r="G1964" s="2">
        <v>32</v>
      </c>
      <c r="H1964" s="2" t="s">
        <v>38</v>
      </c>
      <c r="I1964" s="2" t="s">
        <v>19</v>
      </c>
      <c r="J1964" s="12">
        <v>97</v>
      </c>
      <c r="K1964" s="2">
        <v>97</v>
      </c>
      <c r="L1964" s="2">
        <v>1</v>
      </c>
      <c r="M1964" s="12">
        <v>97</v>
      </c>
      <c r="N1964" s="3">
        <v>5</v>
      </c>
      <c r="O1964" s="2" t="str" cm="1">
        <f t="array" ref="O1964">_xlfn.IFS(N1964=1,"Unsatisfactory",N1964=2,"Poor",N1964=3,"Average",N1964=4,"Good",N1964=5,"Excellent")</f>
        <v>Excellent</v>
      </c>
      <c r="P1964"/>
      <c r="Q1964"/>
      <c r="R1964"/>
      <c r="S1964"/>
      <c r="T1964"/>
      <c r="U1964"/>
    </row>
    <row r="1965" spans="1:21">
      <c r="A1965" s="2">
        <v>159114</v>
      </c>
      <c r="B1965" s="2" t="s">
        <v>50</v>
      </c>
      <c r="C1965" s="4">
        <v>45254</v>
      </c>
      <c r="D1965" s="17">
        <v>45254</v>
      </c>
      <c r="E1965" s="2" t="s">
        <v>16</v>
      </c>
      <c r="F1965" s="2" t="s">
        <v>17</v>
      </c>
      <c r="G1965" s="2">
        <v>29</v>
      </c>
      <c r="H1965" s="2" t="s">
        <v>56</v>
      </c>
      <c r="I1965" s="2" t="s">
        <v>19</v>
      </c>
      <c r="J1965" s="12">
        <v>97</v>
      </c>
      <c r="K1965" s="2">
        <v>97</v>
      </c>
      <c r="L1965" s="2">
        <v>1</v>
      </c>
      <c r="M1965" s="12">
        <v>97</v>
      </c>
      <c r="N1965" s="3">
        <v>2</v>
      </c>
      <c r="O1965" s="2" t="str" cm="1">
        <f t="array" ref="O1965">_xlfn.IFS(N1965=1,"Unsatisfactory",N1965=2,"Poor",N1965=3,"Average",N1965=4,"Good",N1965=5,"Excellent")</f>
        <v>Poor</v>
      </c>
      <c r="P1965"/>
      <c r="Q1965"/>
      <c r="R1965"/>
      <c r="S1965"/>
      <c r="T1965"/>
      <c r="U1965"/>
    </row>
    <row r="1966" spans="1:21">
      <c r="A1966" s="2">
        <v>169527</v>
      </c>
      <c r="B1966" s="2" t="s">
        <v>33</v>
      </c>
      <c r="C1966" s="4">
        <v>45542</v>
      </c>
      <c r="D1966" s="17">
        <v>45542</v>
      </c>
      <c r="E1966" s="2" t="s">
        <v>16</v>
      </c>
      <c r="F1966" s="2" t="s">
        <v>17</v>
      </c>
      <c r="G1966" s="2">
        <v>25</v>
      </c>
      <c r="H1966" s="2" t="s">
        <v>79</v>
      </c>
      <c r="I1966" s="2" t="s">
        <v>27</v>
      </c>
      <c r="J1966" s="12">
        <v>118</v>
      </c>
      <c r="K1966" s="2">
        <v>158</v>
      </c>
      <c r="L1966" s="2">
        <v>1</v>
      </c>
      <c r="M1966" s="12">
        <v>158</v>
      </c>
      <c r="N1966" s="3">
        <v>1</v>
      </c>
      <c r="O1966" s="2" t="str" cm="1">
        <f t="array" ref="O1966">_xlfn.IFS(N1966=1,"Unsatisfactory",N1966=2,"Poor",N1966=3,"Average",N1966=4,"Good",N1966=5,"Excellent")</f>
        <v>Unsatisfactory</v>
      </c>
      <c r="P1966"/>
      <c r="Q1966"/>
      <c r="R1966"/>
      <c r="S1966"/>
      <c r="T1966"/>
      <c r="U1966"/>
    </row>
    <row r="1967" spans="1:21">
      <c r="A1967" s="2">
        <v>183862</v>
      </c>
      <c r="B1967" s="2" t="s">
        <v>48</v>
      </c>
      <c r="C1967" s="4">
        <v>45447</v>
      </c>
      <c r="D1967" s="17">
        <v>45447</v>
      </c>
      <c r="E1967" s="2" t="s">
        <v>16</v>
      </c>
      <c r="F1967" s="2" t="s">
        <v>25</v>
      </c>
      <c r="G1967" s="2">
        <v>27</v>
      </c>
      <c r="H1967" s="2" t="s">
        <v>58</v>
      </c>
      <c r="I1967" s="2" t="s">
        <v>27</v>
      </c>
      <c r="J1967" s="12">
        <v>130</v>
      </c>
      <c r="K1967" s="2">
        <v>170</v>
      </c>
      <c r="L1967" s="2">
        <v>1</v>
      </c>
      <c r="M1967" s="12">
        <v>170</v>
      </c>
      <c r="N1967" s="3">
        <v>4</v>
      </c>
      <c r="O1967" s="2" t="str" cm="1">
        <f t="array" ref="O1967">_xlfn.IFS(N1967=1,"Unsatisfactory",N1967=2,"Poor",N1967=3,"Average",N1967=4,"Good",N1967=5,"Excellent")</f>
        <v>Good</v>
      </c>
      <c r="P1967"/>
      <c r="Q1967"/>
      <c r="R1967"/>
      <c r="S1967"/>
      <c r="T1967"/>
      <c r="U1967"/>
    </row>
    <row r="1968" spans="1:21">
      <c r="A1968" s="2">
        <v>131057</v>
      </c>
      <c r="B1968" s="2" t="s">
        <v>50</v>
      </c>
      <c r="C1968" s="4">
        <v>45588</v>
      </c>
      <c r="D1968" s="17">
        <v>45588</v>
      </c>
      <c r="E1968" s="2" t="s">
        <v>16</v>
      </c>
      <c r="F1968" s="2" t="s">
        <v>17</v>
      </c>
      <c r="G1968" s="2">
        <v>30</v>
      </c>
      <c r="H1968" s="2" t="s">
        <v>56</v>
      </c>
      <c r="I1968" s="2" t="s">
        <v>19</v>
      </c>
      <c r="J1968" s="12">
        <v>97</v>
      </c>
      <c r="K1968" s="2">
        <v>97</v>
      </c>
      <c r="L1968" s="2">
        <v>3</v>
      </c>
      <c r="M1968" s="12">
        <v>291</v>
      </c>
      <c r="N1968" s="3">
        <v>3</v>
      </c>
      <c r="O1968" s="2" t="str" cm="1">
        <f t="array" ref="O1968">_xlfn.IFS(N1968=1,"Unsatisfactory",N1968=2,"Poor",N1968=3,"Average",N1968=4,"Good",N1968=5,"Excellent")</f>
        <v>Average</v>
      </c>
      <c r="P1968"/>
      <c r="Q1968"/>
      <c r="R1968"/>
      <c r="S1968"/>
      <c r="T1968"/>
      <c r="U1968"/>
    </row>
    <row r="1969" spans="1:21">
      <c r="A1969" s="2">
        <v>133192</v>
      </c>
      <c r="B1969" s="2" t="s">
        <v>76</v>
      </c>
      <c r="C1969" s="4">
        <v>45364</v>
      </c>
      <c r="D1969" s="17">
        <v>45364</v>
      </c>
      <c r="E1969" s="2" t="s">
        <v>37</v>
      </c>
      <c r="F1969" s="2" t="s">
        <v>17</v>
      </c>
      <c r="G1969" s="2">
        <v>19</v>
      </c>
      <c r="H1969" s="2" t="s">
        <v>51</v>
      </c>
      <c r="I1969" s="2" t="s">
        <v>27</v>
      </c>
      <c r="J1969" s="12">
        <v>45</v>
      </c>
      <c r="K1969" s="2">
        <v>95</v>
      </c>
      <c r="L1969" s="2">
        <v>1</v>
      </c>
      <c r="M1969" s="12">
        <v>95</v>
      </c>
      <c r="N1969" s="3">
        <v>4</v>
      </c>
      <c r="O1969" s="2" t="str" cm="1">
        <f t="array" ref="O1969">_xlfn.IFS(N1969=1,"Unsatisfactory",N1969=2,"Poor",N1969=3,"Average",N1969=4,"Good",N1969=5,"Excellent")</f>
        <v>Good</v>
      </c>
      <c r="P1969"/>
      <c r="Q1969"/>
      <c r="R1969"/>
      <c r="S1969"/>
      <c r="T1969"/>
      <c r="U1969"/>
    </row>
    <row r="1970" spans="1:21">
      <c r="A1970" s="2">
        <v>197784</v>
      </c>
      <c r="B1970" s="2" t="s">
        <v>76</v>
      </c>
      <c r="C1970" s="4">
        <v>45354</v>
      </c>
      <c r="D1970" s="17">
        <v>45354</v>
      </c>
      <c r="E1970" s="2" t="s">
        <v>37</v>
      </c>
      <c r="F1970" s="2" t="s">
        <v>17</v>
      </c>
      <c r="G1970" s="2">
        <v>33</v>
      </c>
      <c r="H1970" s="2" t="s">
        <v>80</v>
      </c>
      <c r="I1970" s="2" t="s">
        <v>27</v>
      </c>
      <c r="J1970" s="12">
        <v>45</v>
      </c>
      <c r="K1970" s="2">
        <v>85</v>
      </c>
      <c r="L1970" s="2">
        <v>2</v>
      </c>
      <c r="M1970" s="12">
        <v>170</v>
      </c>
      <c r="N1970" s="3">
        <v>2</v>
      </c>
      <c r="O1970" s="2" t="str" cm="1">
        <f t="array" ref="O1970">_xlfn.IFS(N1970=1,"Unsatisfactory",N1970=2,"Poor",N1970=3,"Average",N1970=4,"Good",N1970=5,"Excellent")</f>
        <v>Poor</v>
      </c>
      <c r="P1970"/>
      <c r="Q1970"/>
      <c r="R1970"/>
      <c r="S1970"/>
      <c r="T1970"/>
      <c r="U1970"/>
    </row>
    <row r="1971" spans="1:21">
      <c r="A1971" s="2">
        <v>124753</v>
      </c>
      <c r="B1971" s="2" t="s">
        <v>15</v>
      </c>
      <c r="C1971" s="4">
        <v>45548</v>
      </c>
      <c r="D1971" s="17">
        <v>45548</v>
      </c>
      <c r="E1971" s="2" t="s">
        <v>16</v>
      </c>
      <c r="F1971" s="2" t="s">
        <v>17</v>
      </c>
      <c r="G1971" s="2">
        <v>34</v>
      </c>
      <c r="H1971" s="2" t="s">
        <v>60</v>
      </c>
      <c r="I1971" s="2" t="s">
        <v>19</v>
      </c>
      <c r="J1971" s="12">
        <v>100</v>
      </c>
      <c r="K1971" s="2">
        <v>100</v>
      </c>
      <c r="L1971" s="2">
        <v>3</v>
      </c>
      <c r="M1971" s="12">
        <v>300</v>
      </c>
      <c r="N1971" s="3">
        <v>4</v>
      </c>
      <c r="O1971" s="2" t="str" cm="1">
        <f t="array" ref="O1971">_xlfn.IFS(N1971=1,"Unsatisfactory",N1971=2,"Poor",N1971=3,"Average",N1971=4,"Good",N1971=5,"Excellent")</f>
        <v>Good</v>
      </c>
      <c r="P1971"/>
      <c r="Q1971"/>
      <c r="R1971"/>
      <c r="S1971"/>
      <c r="T1971"/>
      <c r="U1971"/>
    </row>
    <row r="1972" spans="1:21">
      <c r="A1972" s="2">
        <v>144157</v>
      </c>
      <c r="B1972" s="2" t="s">
        <v>82</v>
      </c>
      <c r="C1972" s="4">
        <v>45500</v>
      </c>
      <c r="D1972" s="17">
        <v>45500</v>
      </c>
      <c r="E1972" s="2" t="s">
        <v>37</v>
      </c>
      <c r="F1972" s="2" t="s">
        <v>17</v>
      </c>
      <c r="G1972" s="2">
        <v>26</v>
      </c>
      <c r="H1972" s="2" t="s">
        <v>129</v>
      </c>
      <c r="I1972" s="2" t="s">
        <v>19</v>
      </c>
      <c r="J1972" s="12">
        <v>20</v>
      </c>
      <c r="K1972" s="2">
        <v>20</v>
      </c>
      <c r="L1972" s="2">
        <v>1</v>
      </c>
      <c r="M1972" s="12">
        <v>20</v>
      </c>
      <c r="N1972" s="3">
        <v>5</v>
      </c>
      <c r="O1972" s="2" t="str" cm="1">
        <f t="array" ref="O1972">_xlfn.IFS(N1972=1,"Unsatisfactory",N1972=2,"Poor",N1972=3,"Average",N1972=4,"Good",N1972=5,"Excellent")</f>
        <v>Excellent</v>
      </c>
      <c r="P1972"/>
      <c r="Q1972"/>
      <c r="R1972"/>
      <c r="S1972"/>
      <c r="T1972"/>
      <c r="U1972"/>
    </row>
    <row r="1973" spans="1:21">
      <c r="A1973" s="2">
        <v>135925</v>
      </c>
      <c r="B1973" s="2" t="s">
        <v>48</v>
      </c>
      <c r="C1973" s="4">
        <v>45399</v>
      </c>
      <c r="D1973" s="17">
        <v>45399</v>
      </c>
      <c r="E1973" s="2" t="s">
        <v>16</v>
      </c>
      <c r="F1973" s="2" t="s">
        <v>17</v>
      </c>
      <c r="G1973" s="2">
        <v>18</v>
      </c>
      <c r="H1973" s="2" t="s">
        <v>31</v>
      </c>
      <c r="I1973" s="2" t="s">
        <v>19</v>
      </c>
      <c r="J1973" s="12">
        <v>130</v>
      </c>
      <c r="K1973" s="2">
        <v>130</v>
      </c>
      <c r="L1973" s="2">
        <v>1</v>
      </c>
      <c r="M1973" s="12">
        <v>130</v>
      </c>
      <c r="N1973" s="3">
        <v>5</v>
      </c>
      <c r="O1973" s="2" t="str" cm="1">
        <f t="array" ref="O1973">_xlfn.IFS(N1973=1,"Unsatisfactory",N1973=2,"Poor",N1973=3,"Average",N1973=4,"Good",N1973=5,"Excellent")</f>
        <v>Excellent</v>
      </c>
      <c r="P1973"/>
      <c r="Q1973"/>
      <c r="R1973"/>
      <c r="S1973"/>
      <c r="T1973"/>
      <c r="U1973"/>
    </row>
    <row r="1974" spans="1:21">
      <c r="A1974" s="2">
        <v>160552</v>
      </c>
      <c r="B1974" s="2" t="s">
        <v>42</v>
      </c>
      <c r="C1974" s="4">
        <v>45486</v>
      </c>
      <c r="D1974" s="17">
        <v>45486</v>
      </c>
      <c r="E1974" s="2" t="s">
        <v>16</v>
      </c>
      <c r="F1974" s="2" t="s">
        <v>25</v>
      </c>
      <c r="G1974" s="2">
        <v>21</v>
      </c>
      <c r="H1974" s="2" t="s">
        <v>29</v>
      </c>
      <c r="I1974" s="2" t="s">
        <v>19</v>
      </c>
      <c r="J1974" s="12">
        <v>65</v>
      </c>
      <c r="K1974" s="2">
        <v>65</v>
      </c>
      <c r="L1974" s="2">
        <v>4</v>
      </c>
      <c r="M1974" s="12">
        <v>260</v>
      </c>
      <c r="N1974" s="3">
        <v>4</v>
      </c>
      <c r="O1974" s="2" t="str" cm="1">
        <f t="array" ref="O1974">_xlfn.IFS(N1974=1,"Unsatisfactory",N1974=2,"Poor",N1974=3,"Average",N1974=4,"Good",N1974=5,"Excellent")</f>
        <v>Good</v>
      </c>
      <c r="P1974"/>
      <c r="Q1974"/>
      <c r="R1974"/>
      <c r="S1974"/>
      <c r="T1974"/>
      <c r="U1974"/>
    </row>
    <row r="1975" spans="1:21">
      <c r="A1975" s="2">
        <v>128098</v>
      </c>
      <c r="B1975" s="2" t="s">
        <v>42</v>
      </c>
      <c r="C1975" s="4">
        <v>45427</v>
      </c>
      <c r="D1975" s="17">
        <v>45427</v>
      </c>
      <c r="E1975" s="2" t="s">
        <v>16</v>
      </c>
      <c r="F1975" s="2" t="s">
        <v>25</v>
      </c>
      <c r="G1975" s="2">
        <v>28</v>
      </c>
      <c r="H1975" s="2" t="s">
        <v>56</v>
      </c>
      <c r="I1975" s="2" t="s">
        <v>19</v>
      </c>
      <c r="J1975" s="12">
        <v>65</v>
      </c>
      <c r="K1975" s="2">
        <v>65</v>
      </c>
      <c r="L1975" s="2">
        <v>1</v>
      </c>
      <c r="M1975" s="12">
        <v>65</v>
      </c>
      <c r="N1975" s="3">
        <v>4</v>
      </c>
      <c r="O1975" s="2" t="str" cm="1">
        <f t="array" ref="O1975">_xlfn.IFS(N1975=1,"Unsatisfactory",N1975=2,"Poor",N1975=3,"Average",N1975=4,"Good",N1975=5,"Excellent")</f>
        <v>Good</v>
      </c>
      <c r="P1975"/>
      <c r="Q1975"/>
      <c r="R1975"/>
      <c r="S1975"/>
      <c r="T1975"/>
      <c r="U1975"/>
    </row>
    <row r="1976" spans="1:21">
      <c r="A1976" s="2">
        <v>120163</v>
      </c>
      <c r="B1976" s="2" t="s">
        <v>50</v>
      </c>
      <c r="C1976" s="4">
        <v>45294</v>
      </c>
      <c r="D1976" s="17">
        <v>45294</v>
      </c>
      <c r="E1976" s="2" t="s">
        <v>16</v>
      </c>
      <c r="F1976" s="2" t="s">
        <v>17</v>
      </c>
      <c r="G1976" s="2">
        <v>32</v>
      </c>
      <c r="H1976" s="2" t="s">
        <v>79</v>
      </c>
      <c r="I1976" s="2" t="s">
        <v>27</v>
      </c>
      <c r="J1976" s="12">
        <v>97</v>
      </c>
      <c r="K1976" s="2">
        <v>137</v>
      </c>
      <c r="L1976" s="2">
        <v>1</v>
      </c>
      <c r="M1976" s="12">
        <v>137</v>
      </c>
      <c r="N1976" s="3">
        <v>3</v>
      </c>
      <c r="O1976" s="2" t="str" cm="1">
        <f t="array" ref="O1976">_xlfn.IFS(N1976=1,"Unsatisfactory",N1976=2,"Poor",N1976=3,"Average",N1976=4,"Good",N1976=5,"Excellent")</f>
        <v>Average</v>
      </c>
      <c r="P1976"/>
      <c r="Q1976"/>
      <c r="R1976"/>
      <c r="S1976"/>
      <c r="T1976"/>
      <c r="U1976"/>
    </row>
    <row r="1977" spans="1:21">
      <c r="A1977" s="2">
        <v>128727</v>
      </c>
      <c r="B1977" s="2" t="s">
        <v>33</v>
      </c>
      <c r="C1977" s="4">
        <v>45531</v>
      </c>
      <c r="D1977" s="17">
        <v>45531</v>
      </c>
      <c r="E1977" s="2" t="s">
        <v>16</v>
      </c>
      <c r="F1977" s="2" t="s">
        <v>17</v>
      </c>
      <c r="G1977" s="2">
        <v>24</v>
      </c>
      <c r="H1977" s="2" t="s">
        <v>26</v>
      </c>
      <c r="I1977" s="2" t="s">
        <v>27</v>
      </c>
      <c r="J1977" s="12">
        <v>118</v>
      </c>
      <c r="K1977" s="2">
        <v>158</v>
      </c>
      <c r="L1977" s="2">
        <v>1</v>
      </c>
      <c r="M1977" s="12">
        <v>158</v>
      </c>
      <c r="N1977" s="3">
        <v>5</v>
      </c>
      <c r="O1977" s="2" t="str" cm="1">
        <f t="array" ref="O1977">_xlfn.IFS(N1977=1,"Unsatisfactory",N1977=2,"Poor",N1977=3,"Average",N1977=4,"Good",N1977=5,"Excellent")</f>
        <v>Excellent</v>
      </c>
      <c r="P1977"/>
      <c r="Q1977"/>
      <c r="R1977"/>
      <c r="S1977"/>
      <c r="T1977"/>
      <c r="U1977"/>
    </row>
    <row r="1978" spans="1:21">
      <c r="A1978" s="2">
        <v>185602</v>
      </c>
      <c r="B1978" s="2" t="s">
        <v>15</v>
      </c>
      <c r="C1978" s="4">
        <v>45597</v>
      </c>
      <c r="D1978" s="17">
        <v>45597</v>
      </c>
      <c r="E1978" s="2" t="s">
        <v>16</v>
      </c>
      <c r="F1978" s="2" t="s">
        <v>17</v>
      </c>
      <c r="G1978" s="2">
        <v>26</v>
      </c>
      <c r="H1978" s="2" t="s">
        <v>131</v>
      </c>
      <c r="I1978" s="2" t="s">
        <v>27</v>
      </c>
      <c r="J1978" s="12">
        <v>100</v>
      </c>
      <c r="K1978" s="2">
        <v>170</v>
      </c>
      <c r="L1978" s="2">
        <v>1</v>
      </c>
      <c r="M1978" s="12">
        <v>170</v>
      </c>
      <c r="N1978" s="3">
        <v>4</v>
      </c>
      <c r="O1978" s="2" t="str" cm="1">
        <f t="array" ref="O1978">_xlfn.IFS(N1978=1,"Unsatisfactory",N1978=2,"Poor",N1978=3,"Average",N1978=4,"Good",N1978=5,"Excellent")</f>
        <v>Good</v>
      </c>
      <c r="P1978"/>
      <c r="Q1978"/>
      <c r="R1978"/>
      <c r="S1978"/>
      <c r="T1978"/>
      <c r="U1978"/>
    </row>
    <row r="1979" spans="1:21">
      <c r="A1979" s="2">
        <v>159989</v>
      </c>
      <c r="B1979" s="2" t="s">
        <v>82</v>
      </c>
      <c r="C1979" s="4">
        <v>45587</v>
      </c>
      <c r="D1979" s="17">
        <v>45587</v>
      </c>
      <c r="E1979" s="2" t="s">
        <v>37</v>
      </c>
      <c r="F1979" s="2" t="s">
        <v>17</v>
      </c>
      <c r="G1979" s="2">
        <v>18</v>
      </c>
      <c r="H1979" s="2" t="s">
        <v>38</v>
      </c>
      <c r="I1979" s="2" t="s">
        <v>19</v>
      </c>
      <c r="J1979" s="12">
        <v>20</v>
      </c>
      <c r="K1979" s="2">
        <v>20</v>
      </c>
      <c r="L1979" s="2">
        <v>2</v>
      </c>
      <c r="M1979" s="12">
        <v>40</v>
      </c>
      <c r="N1979" s="3">
        <v>4</v>
      </c>
      <c r="O1979" s="2" t="str" cm="1">
        <f t="array" ref="O1979">_xlfn.IFS(N1979=1,"Unsatisfactory",N1979=2,"Poor",N1979=3,"Average",N1979=4,"Good",N1979=5,"Excellent")</f>
        <v>Good</v>
      </c>
      <c r="P1979"/>
      <c r="Q1979"/>
      <c r="R1979"/>
      <c r="S1979"/>
      <c r="T1979"/>
      <c r="U1979"/>
    </row>
    <row r="1980" spans="1:21">
      <c r="A1980" s="2">
        <v>126250</v>
      </c>
      <c r="B1980" s="2" t="s">
        <v>53</v>
      </c>
      <c r="C1980" s="4">
        <v>45248</v>
      </c>
      <c r="D1980" s="17">
        <v>45248</v>
      </c>
      <c r="E1980" s="2" t="s">
        <v>37</v>
      </c>
      <c r="F1980" s="2" t="s">
        <v>25</v>
      </c>
      <c r="G1980" s="2">
        <v>32</v>
      </c>
      <c r="H1980" s="2" t="s">
        <v>56</v>
      </c>
      <c r="I1980" s="2" t="s">
        <v>19</v>
      </c>
      <c r="J1980" s="12">
        <v>15</v>
      </c>
      <c r="K1980" s="2">
        <v>15</v>
      </c>
      <c r="L1980" s="2">
        <v>4</v>
      </c>
      <c r="M1980" s="12">
        <v>60</v>
      </c>
      <c r="N1980" s="3">
        <v>5</v>
      </c>
      <c r="O1980" s="2" t="str" cm="1">
        <f t="array" ref="O1980">_xlfn.IFS(N1980=1,"Unsatisfactory",N1980=2,"Poor",N1980=3,"Average",N1980=4,"Good",N1980=5,"Excellent")</f>
        <v>Excellent</v>
      </c>
      <c r="P1980"/>
      <c r="Q1980"/>
      <c r="R1980"/>
      <c r="S1980"/>
      <c r="T1980"/>
      <c r="U1980"/>
    </row>
    <row r="1981" spans="1:21">
      <c r="A1981" s="2">
        <v>167846</v>
      </c>
      <c r="B1981" s="2" t="s">
        <v>15</v>
      </c>
      <c r="C1981" s="4">
        <v>45353</v>
      </c>
      <c r="D1981" s="17">
        <v>45353</v>
      </c>
      <c r="E1981" s="2" t="s">
        <v>16</v>
      </c>
      <c r="F1981" s="2" t="s">
        <v>17</v>
      </c>
      <c r="G1981" s="2">
        <v>19</v>
      </c>
      <c r="H1981" s="2" t="s">
        <v>129</v>
      </c>
      <c r="I1981" s="2" t="s">
        <v>19</v>
      </c>
      <c r="J1981" s="12">
        <v>100</v>
      </c>
      <c r="K1981" s="2">
        <v>100</v>
      </c>
      <c r="L1981" s="2">
        <v>1</v>
      </c>
      <c r="M1981" s="12">
        <v>100</v>
      </c>
      <c r="N1981" s="3">
        <v>3</v>
      </c>
      <c r="O1981" s="2" t="str" cm="1">
        <f t="array" ref="O1981">_xlfn.IFS(N1981=1,"Unsatisfactory",N1981=2,"Poor",N1981=3,"Average",N1981=4,"Good",N1981=5,"Excellent")</f>
        <v>Average</v>
      </c>
      <c r="P1981"/>
      <c r="Q1981"/>
      <c r="R1981"/>
      <c r="S1981"/>
      <c r="T1981"/>
      <c r="U1981"/>
    </row>
    <row r="1982" spans="1:21">
      <c r="A1982" s="2">
        <v>186534</v>
      </c>
      <c r="B1982" s="2" t="s">
        <v>42</v>
      </c>
      <c r="C1982" s="4">
        <v>45539</v>
      </c>
      <c r="D1982" s="17">
        <v>45539</v>
      </c>
      <c r="E1982" s="2" t="s">
        <v>16</v>
      </c>
      <c r="F1982" s="2" t="s">
        <v>17</v>
      </c>
      <c r="G1982" s="2">
        <v>23</v>
      </c>
      <c r="H1982" s="2" t="s">
        <v>67</v>
      </c>
      <c r="I1982" s="2" t="s">
        <v>27</v>
      </c>
      <c r="J1982" s="12">
        <v>65</v>
      </c>
      <c r="K1982" s="2">
        <v>105</v>
      </c>
      <c r="L1982" s="2">
        <v>1</v>
      </c>
      <c r="M1982" s="12">
        <v>105</v>
      </c>
      <c r="N1982" s="3">
        <v>5</v>
      </c>
      <c r="O1982" s="2" t="str" cm="1">
        <f t="array" ref="O1982">_xlfn.IFS(N1982=1,"Unsatisfactory",N1982=2,"Poor",N1982=3,"Average",N1982=4,"Good",N1982=5,"Excellent")</f>
        <v>Excellent</v>
      </c>
      <c r="P1982"/>
      <c r="Q1982"/>
      <c r="R1982"/>
      <c r="S1982"/>
      <c r="T1982"/>
      <c r="U1982"/>
    </row>
    <row r="1983" spans="1:21">
      <c r="A1983" s="2">
        <v>165043</v>
      </c>
      <c r="B1983" s="2" t="s">
        <v>48</v>
      </c>
      <c r="C1983" s="4">
        <v>45336</v>
      </c>
      <c r="D1983" s="17">
        <v>45336</v>
      </c>
      <c r="E1983" s="2" t="s">
        <v>16</v>
      </c>
      <c r="F1983" s="2" t="s">
        <v>17</v>
      </c>
      <c r="G1983" s="2">
        <v>35</v>
      </c>
      <c r="H1983" s="2" t="s">
        <v>130</v>
      </c>
      <c r="I1983" s="2" t="s">
        <v>19</v>
      </c>
      <c r="J1983" s="12">
        <v>130</v>
      </c>
      <c r="K1983" s="2">
        <v>130</v>
      </c>
      <c r="L1983" s="2">
        <v>1</v>
      </c>
      <c r="M1983" s="12">
        <v>130</v>
      </c>
      <c r="N1983" s="3">
        <v>4</v>
      </c>
      <c r="O1983" s="2" t="str" cm="1">
        <f t="array" ref="O1983">_xlfn.IFS(N1983=1,"Unsatisfactory",N1983=2,"Poor",N1983=3,"Average",N1983=4,"Good",N1983=5,"Excellent")</f>
        <v>Good</v>
      </c>
      <c r="P1983"/>
      <c r="Q1983"/>
      <c r="R1983"/>
      <c r="S1983"/>
      <c r="T1983"/>
      <c r="U1983"/>
    </row>
    <row r="1984" spans="1:21">
      <c r="A1984" s="2">
        <v>199725</v>
      </c>
      <c r="B1984" s="2" t="s">
        <v>42</v>
      </c>
      <c r="C1984" s="4">
        <v>45449</v>
      </c>
      <c r="D1984" s="17">
        <v>45449</v>
      </c>
      <c r="E1984" s="2" t="s">
        <v>16</v>
      </c>
      <c r="F1984" s="2" t="s">
        <v>17</v>
      </c>
      <c r="G1984" s="2">
        <v>31</v>
      </c>
      <c r="H1984" s="2" t="s">
        <v>80</v>
      </c>
      <c r="I1984" s="2" t="s">
        <v>27</v>
      </c>
      <c r="J1984" s="12">
        <v>65</v>
      </c>
      <c r="K1984" s="2">
        <v>105</v>
      </c>
      <c r="L1984" s="2">
        <v>1</v>
      </c>
      <c r="M1984" s="12">
        <v>105</v>
      </c>
      <c r="N1984" s="3">
        <v>1</v>
      </c>
      <c r="O1984" s="2" t="str" cm="1">
        <f t="array" ref="O1984">_xlfn.IFS(N1984=1,"Unsatisfactory",N1984=2,"Poor",N1984=3,"Average",N1984=4,"Good",N1984=5,"Excellent")</f>
        <v>Unsatisfactory</v>
      </c>
      <c r="P1984"/>
      <c r="Q1984"/>
      <c r="R1984"/>
      <c r="S1984"/>
      <c r="T1984"/>
      <c r="U1984"/>
    </row>
    <row r="1985" spans="1:21">
      <c r="A1985" s="2">
        <v>151509</v>
      </c>
      <c r="B1985" s="2" t="s">
        <v>48</v>
      </c>
      <c r="C1985" s="4">
        <v>45498</v>
      </c>
      <c r="D1985" s="17">
        <v>45498</v>
      </c>
      <c r="E1985" s="2" t="s">
        <v>16</v>
      </c>
      <c r="F1985" s="2" t="s">
        <v>17</v>
      </c>
      <c r="G1985" s="2">
        <v>31</v>
      </c>
      <c r="H1985" s="2" t="s">
        <v>56</v>
      </c>
      <c r="I1985" s="2" t="s">
        <v>19</v>
      </c>
      <c r="J1985" s="12">
        <v>130</v>
      </c>
      <c r="K1985" s="2">
        <v>130</v>
      </c>
      <c r="L1985" s="2">
        <v>1</v>
      </c>
      <c r="M1985" s="12">
        <v>130</v>
      </c>
      <c r="N1985" s="3">
        <v>4</v>
      </c>
      <c r="O1985" s="2" t="str" cm="1">
        <f t="array" ref="O1985">_xlfn.IFS(N1985=1,"Unsatisfactory",N1985=2,"Poor",N1985=3,"Average",N1985=4,"Good",N1985=5,"Excellent")</f>
        <v>Good</v>
      </c>
      <c r="P1985"/>
      <c r="Q1985"/>
      <c r="R1985"/>
      <c r="S1985"/>
      <c r="T1985"/>
      <c r="U1985"/>
    </row>
    <row r="1986" spans="1:21">
      <c r="A1986" s="2">
        <v>159140</v>
      </c>
      <c r="B1986" s="2" t="s">
        <v>50</v>
      </c>
      <c r="C1986" s="4">
        <v>45305</v>
      </c>
      <c r="D1986" s="17">
        <v>45305</v>
      </c>
      <c r="E1986" s="2" t="s">
        <v>16</v>
      </c>
      <c r="F1986" s="2" t="s">
        <v>17</v>
      </c>
      <c r="G1986" s="2">
        <v>30</v>
      </c>
      <c r="H1986" s="2" t="s">
        <v>118</v>
      </c>
      <c r="I1986" s="2" t="s">
        <v>19</v>
      </c>
      <c r="J1986" s="12">
        <v>97</v>
      </c>
      <c r="K1986" s="2">
        <v>97</v>
      </c>
      <c r="L1986" s="2">
        <v>1</v>
      </c>
      <c r="M1986" s="12">
        <v>97</v>
      </c>
      <c r="N1986" s="3">
        <v>3</v>
      </c>
      <c r="O1986" s="2" t="str" cm="1">
        <f t="array" ref="O1986">_xlfn.IFS(N1986=1,"Unsatisfactory",N1986=2,"Poor",N1986=3,"Average",N1986=4,"Good",N1986=5,"Excellent")</f>
        <v>Average</v>
      </c>
      <c r="P1986"/>
      <c r="Q1986"/>
      <c r="R1986"/>
      <c r="S1986"/>
      <c r="T1986"/>
      <c r="U1986"/>
    </row>
    <row r="1987" spans="1:21">
      <c r="A1987" s="2">
        <v>158344</v>
      </c>
      <c r="B1987" s="2" t="s">
        <v>50</v>
      </c>
      <c r="C1987" s="4">
        <v>45511</v>
      </c>
      <c r="D1987" s="17">
        <v>45511</v>
      </c>
      <c r="E1987" s="2" t="s">
        <v>16</v>
      </c>
      <c r="F1987" s="2" t="s">
        <v>17</v>
      </c>
      <c r="G1987" s="2">
        <v>32</v>
      </c>
      <c r="H1987" s="2" t="s">
        <v>115</v>
      </c>
      <c r="I1987" s="2" t="s">
        <v>19</v>
      </c>
      <c r="J1987" s="12">
        <v>97</v>
      </c>
      <c r="K1987" s="2">
        <v>97</v>
      </c>
      <c r="L1987" s="2">
        <v>1</v>
      </c>
      <c r="M1987" s="12">
        <v>97</v>
      </c>
      <c r="N1987" s="3">
        <v>5</v>
      </c>
      <c r="O1987" s="2" t="str" cm="1">
        <f t="array" ref="O1987">_xlfn.IFS(N1987=1,"Unsatisfactory",N1987=2,"Poor",N1987=3,"Average",N1987=4,"Good",N1987=5,"Excellent")</f>
        <v>Excellent</v>
      </c>
      <c r="P1987"/>
      <c r="Q1987"/>
      <c r="R1987"/>
      <c r="S1987"/>
      <c r="T1987"/>
      <c r="U1987"/>
    </row>
    <row r="1988" spans="1:21">
      <c r="A1988" s="2">
        <v>179486</v>
      </c>
      <c r="B1988" s="2" t="s">
        <v>36</v>
      </c>
      <c r="C1988" s="4">
        <v>45498</v>
      </c>
      <c r="D1988" s="17">
        <v>45498</v>
      </c>
      <c r="E1988" s="2" t="s">
        <v>37</v>
      </c>
      <c r="F1988" s="2" t="s">
        <v>25</v>
      </c>
      <c r="G1988" s="2">
        <v>21</v>
      </c>
      <c r="H1988" s="2" t="s">
        <v>130</v>
      </c>
      <c r="I1988" s="2" t="s">
        <v>19</v>
      </c>
      <c r="J1988" s="12">
        <v>32</v>
      </c>
      <c r="K1988" s="2">
        <v>32</v>
      </c>
      <c r="L1988" s="2">
        <v>3</v>
      </c>
      <c r="M1988" s="12">
        <v>96</v>
      </c>
      <c r="N1988" s="3">
        <v>5</v>
      </c>
      <c r="O1988" s="2" t="str" cm="1">
        <f t="array" ref="O1988">_xlfn.IFS(N1988=1,"Unsatisfactory",N1988=2,"Poor",N1988=3,"Average",N1988=4,"Good",N1988=5,"Excellent")</f>
        <v>Excellent</v>
      </c>
      <c r="P1988"/>
      <c r="Q1988"/>
      <c r="R1988"/>
      <c r="S1988"/>
      <c r="T1988"/>
      <c r="U1988"/>
    </row>
    <row r="1989" spans="1:21">
      <c r="A1989" s="2">
        <v>196131</v>
      </c>
      <c r="B1989" s="2" t="s">
        <v>50</v>
      </c>
      <c r="C1989" s="4">
        <v>45563</v>
      </c>
      <c r="D1989" s="17">
        <v>45563</v>
      </c>
      <c r="E1989" s="2" t="s">
        <v>16</v>
      </c>
      <c r="F1989" s="2" t="s">
        <v>17</v>
      </c>
      <c r="G1989" s="2">
        <v>25</v>
      </c>
      <c r="H1989" s="2" t="s">
        <v>129</v>
      </c>
      <c r="I1989" s="2" t="s">
        <v>19</v>
      </c>
      <c r="J1989" s="12">
        <v>97</v>
      </c>
      <c r="K1989" s="2">
        <v>97</v>
      </c>
      <c r="L1989" s="2">
        <v>3</v>
      </c>
      <c r="M1989" s="12">
        <v>291</v>
      </c>
      <c r="N1989" s="3">
        <v>5</v>
      </c>
      <c r="O1989" s="2" t="str" cm="1">
        <f t="array" ref="O1989">_xlfn.IFS(N1989=1,"Unsatisfactory",N1989=2,"Poor",N1989=3,"Average",N1989=4,"Good",N1989=5,"Excellent")</f>
        <v>Excellent</v>
      </c>
      <c r="P1989"/>
      <c r="Q1989"/>
      <c r="R1989"/>
      <c r="S1989"/>
      <c r="T1989"/>
      <c r="U1989"/>
    </row>
    <row r="1990" spans="1:21">
      <c r="A1990" s="2">
        <v>199412</v>
      </c>
      <c r="B1990" s="2" t="s">
        <v>53</v>
      </c>
      <c r="C1990" s="4">
        <v>45329</v>
      </c>
      <c r="D1990" s="17">
        <v>45329</v>
      </c>
      <c r="E1990" s="2" t="s">
        <v>37</v>
      </c>
      <c r="F1990" s="2" t="s">
        <v>25</v>
      </c>
      <c r="G1990" s="2">
        <v>21</v>
      </c>
      <c r="H1990" s="2" t="s">
        <v>129</v>
      </c>
      <c r="I1990" s="2" t="s">
        <v>19</v>
      </c>
      <c r="J1990" s="12">
        <v>15</v>
      </c>
      <c r="K1990" s="2">
        <v>15</v>
      </c>
      <c r="L1990" s="2">
        <v>1</v>
      </c>
      <c r="M1990" s="12">
        <v>15</v>
      </c>
      <c r="N1990" s="3">
        <v>5</v>
      </c>
      <c r="O1990" s="2" t="str" cm="1">
        <f t="array" ref="O1990">_xlfn.IFS(N1990=1,"Unsatisfactory",N1990=2,"Poor",N1990=3,"Average",N1990=4,"Good",N1990=5,"Excellent")</f>
        <v>Excellent</v>
      </c>
      <c r="P1990"/>
      <c r="Q1990"/>
      <c r="R1990"/>
      <c r="S1990"/>
      <c r="T1990"/>
      <c r="U1990"/>
    </row>
    <row r="1991" spans="1:21">
      <c r="A1991" s="2">
        <v>140035</v>
      </c>
      <c r="B1991" s="2" t="s">
        <v>42</v>
      </c>
      <c r="C1991" s="4">
        <v>45421</v>
      </c>
      <c r="D1991" s="17">
        <v>45421</v>
      </c>
      <c r="E1991" s="2" t="s">
        <v>16</v>
      </c>
      <c r="F1991" s="2" t="s">
        <v>17</v>
      </c>
      <c r="G1991" s="2">
        <v>20</v>
      </c>
      <c r="H1991" s="2" t="s">
        <v>118</v>
      </c>
      <c r="I1991" s="2" t="s">
        <v>19</v>
      </c>
      <c r="J1991" s="12">
        <v>65</v>
      </c>
      <c r="K1991" s="2">
        <v>65</v>
      </c>
      <c r="L1991" s="2">
        <v>1</v>
      </c>
      <c r="M1991" s="12">
        <v>65</v>
      </c>
      <c r="N1991" s="3">
        <v>2</v>
      </c>
      <c r="O1991" s="2" t="str" cm="1">
        <f t="array" ref="O1991">_xlfn.IFS(N1991=1,"Unsatisfactory",N1991=2,"Poor",N1991=3,"Average",N1991=4,"Good",N1991=5,"Excellent")</f>
        <v>Poor</v>
      </c>
      <c r="P1991"/>
      <c r="Q1991"/>
      <c r="R1991"/>
      <c r="S1991"/>
      <c r="T1991"/>
      <c r="U1991"/>
    </row>
    <row r="1992" spans="1:21">
      <c r="A1992" s="2">
        <v>128359</v>
      </c>
      <c r="B1992" s="2" t="s">
        <v>33</v>
      </c>
      <c r="C1992" s="4">
        <v>45412</v>
      </c>
      <c r="D1992" s="17">
        <v>45412</v>
      </c>
      <c r="E1992" s="2" t="s">
        <v>16</v>
      </c>
      <c r="F1992" s="2" t="s">
        <v>17</v>
      </c>
      <c r="G1992" s="2">
        <v>21</v>
      </c>
      <c r="H1992" s="2" t="s">
        <v>80</v>
      </c>
      <c r="I1992" s="2" t="s">
        <v>27</v>
      </c>
      <c r="J1992" s="12">
        <v>118</v>
      </c>
      <c r="K1992" s="2">
        <v>158</v>
      </c>
      <c r="L1992" s="2">
        <v>1</v>
      </c>
      <c r="M1992" s="12">
        <v>158</v>
      </c>
      <c r="N1992" s="3">
        <v>4</v>
      </c>
      <c r="O1992" s="2" t="str" cm="1">
        <f t="array" ref="O1992">_xlfn.IFS(N1992=1,"Unsatisfactory",N1992=2,"Poor",N1992=3,"Average",N1992=4,"Good",N1992=5,"Excellent")</f>
        <v>Good</v>
      </c>
      <c r="P1992"/>
      <c r="Q1992"/>
      <c r="R1992"/>
      <c r="S1992"/>
      <c r="T1992"/>
      <c r="U1992"/>
    </row>
    <row r="1993" spans="1:21">
      <c r="A1993" s="2">
        <v>158647</v>
      </c>
      <c r="B1993" s="2" t="s">
        <v>50</v>
      </c>
      <c r="C1993" s="4">
        <v>45351</v>
      </c>
      <c r="D1993" s="17">
        <v>45351</v>
      </c>
      <c r="E1993" s="2" t="s">
        <v>16</v>
      </c>
      <c r="F1993" s="2" t="s">
        <v>17</v>
      </c>
      <c r="G1993" s="2">
        <v>18</v>
      </c>
      <c r="H1993" s="2" t="s">
        <v>75</v>
      </c>
      <c r="I1993" s="2" t="s">
        <v>27</v>
      </c>
      <c r="J1993" s="12">
        <v>97</v>
      </c>
      <c r="K1993" s="2">
        <v>167</v>
      </c>
      <c r="L1993" s="2">
        <v>1</v>
      </c>
      <c r="M1993" s="12">
        <v>167</v>
      </c>
      <c r="N1993" s="3">
        <v>1</v>
      </c>
      <c r="O1993" s="2" t="str" cm="1">
        <f t="array" ref="O1993">_xlfn.IFS(N1993=1,"Unsatisfactory",N1993=2,"Poor",N1993=3,"Average",N1993=4,"Good",N1993=5,"Excellent")</f>
        <v>Unsatisfactory</v>
      </c>
      <c r="P1993"/>
      <c r="Q1993"/>
      <c r="R1993"/>
      <c r="S1993"/>
      <c r="T1993"/>
      <c r="U1993"/>
    </row>
    <row r="1994" spans="1:21">
      <c r="A1994" s="2">
        <v>178810</v>
      </c>
      <c r="B1994" s="2" t="s">
        <v>15</v>
      </c>
      <c r="C1994" s="4">
        <v>45434</v>
      </c>
      <c r="D1994" s="17">
        <v>45434</v>
      </c>
      <c r="E1994" s="2" t="s">
        <v>16</v>
      </c>
      <c r="F1994" s="2" t="s">
        <v>17</v>
      </c>
      <c r="G1994" s="2">
        <v>26</v>
      </c>
      <c r="H1994" s="2" t="s">
        <v>56</v>
      </c>
      <c r="I1994" s="2" t="s">
        <v>19</v>
      </c>
      <c r="J1994" s="12">
        <v>100</v>
      </c>
      <c r="K1994" s="2">
        <v>100</v>
      </c>
      <c r="L1994" s="2">
        <v>1</v>
      </c>
      <c r="M1994" s="12">
        <v>100</v>
      </c>
      <c r="N1994" s="3">
        <v>1</v>
      </c>
      <c r="O1994" s="2" t="str" cm="1">
        <f t="array" ref="O1994">_xlfn.IFS(N1994=1,"Unsatisfactory",N1994=2,"Poor",N1994=3,"Average",N1994=4,"Good",N1994=5,"Excellent")</f>
        <v>Unsatisfactory</v>
      </c>
      <c r="P1994"/>
      <c r="Q1994"/>
      <c r="R1994"/>
      <c r="S1994"/>
      <c r="T1994"/>
      <c r="U1994"/>
    </row>
    <row r="1995" spans="1:21">
      <c r="A1995" s="2">
        <v>186131</v>
      </c>
      <c r="B1995" s="2" t="s">
        <v>42</v>
      </c>
      <c r="C1995" s="4">
        <v>45277</v>
      </c>
      <c r="D1995" s="17">
        <v>45277</v>
      </c>
      <c r="E1995" s="2" t="s">
        <v>16</v>
      </c>
      <c r="F1995" s="2" t="s">
        <v>17</v>
      </c>
      <c r="G1995" s="2">
        <v>31</v>
      </c>
      <c r="H1995" s="2" t="s">
        <v>62</v>
      </c>
      <c r="I1995" s="2" t="s">
        <v>19</v>
      </c>
      <c r="J1995" s="12">
        <v>65</v>
      </c>
      <c r="K1995" s="2">
        <v>65</v>
      </c>
      <c r="L1995" s="2">
        <v>1</v>
      </c>
      <c r="M1995" s="12">
        <v>65</v>
      </c>
      <c r="N1995" s="3">
        <v>3</v>
      </c>
      <c r="O1995" s="2" t="str" cm="1">
        <f t="array" ref="O1995">_xlfn.IFS(N1995=1,"Unsatisfactory",N1995=2,"Poor",N1995=3,"Average",N1995=4,"Good",N1995=5,"Excellent")</f>
        <v>Average</v>
      </c>
      <c r="P1995"/>
      <c r="Q1995"/>
      <c r="R1995"/>
      <c r="S1995"/>
      <c r="T1995"/>
      <c r="U1995"/>
    </row>
    <row r="1996" spans="1:21">
      <c r="A1996" s="2">
        <v>186012</v>
      </c>
      <c r="B1996" s="2" t="s">
        <v>53</v>
      </c>
      <c r="C1996" s="4">
        <v>45394</v>
      </c>
      <c r="D1996" s="17">
        <v>45394</v>
      </c>
      <c r="E1996" s="2" t="s">
        <v>37</v>
      </c>
      <c r="F1996" s="2" t="s">
        <v>25</v>
      </c>
      <c r="G1996" s="2">
        <v>34</v>
      </c>
      <c r="H1996" s="2" t="s">
        <v>62</v>
      </c>
      <c r="I1996" s="2" t="s">
        <v>19</v>
      </c>
      <c r="J1996" s="12">
        <v>15</v>
      </c>
      <c r="K1996" s="2">
        <v>15</v>
      </c>
      <c r="L1996" s="2">
        <v>1</v>
      </c>
      <c r="M1996" s="12">
        <v>15</v>
      </c>
      <c r="N1996" s="3">
        <v>1</v>
      </c>
      <c r="O1996" s="2" t="str" cm="1">
        <f t="array" ref="O1996">_xlfn.IFS(N1996=1,"Unsatisfactory",N1996=2,"Poor",N1996=3,"Average",N1996=4,"Good",N1996=5,"Excellent")</f>
        <v>Unsatisfactory</v>
      </c>
      <c r="P1996"/>
      <c r="Q1996"/>
      <c r="R1996"/>
      <c r="S1996"/>
      <c r="T1996"/>
      <c r="U1996"/>
    </row>
    <row r="1997" spans="1:21">
      <c r="A1997" s="2">
        <v>196977</v>
      </c>
      <c r="B1997" s="2" t="s">
        <v>23</v>
      </c>
      <c r="C1997" s="4">
        <v>45449</v>
      </c>
      <c r="D1997" s="17">
        <v>45449</v>
      </c>
      <c r="E1997" s="2" t="s">
        <v>24</v>
      </c>
      <c r="F1997" s="2" t="s">
        <v>17</v>
      </c>
      <c r="G1997" s="2">
        <v>19</v>
      </c>
      <c r="H1997" s="2" t="s">
        <v>56</v>
      </c>
      <c r="I1997" s="2" t="s">
        <v>19</v>
      </c>
      <c r="J1997" s="12">
        <v>9</v>
      </c>
      <c r="K1997" s="2">
        <v>9</v>
      </c>
      <c r="L1997" s="2">
        <v>2</v>
      </c>
      <c r="M1997" s="12">
        <v>18</v>
      </c>
      <c r="N1997" s="3">
        <v>5</v>
      </c>
      <c r="O1997" s="2" t="str" cm="1">
        <f t="array" ref="O1997">_xlfn.IFS(N1997=1,"Unsatisfactory",N1997=2,"Poor",N1997=3,"Average",N1997=4,"Good",N1997=5,"Excellent")</f>
        <v>Excellent</v>
      </c>
      <c r="P1997"/>
      <c r="Q1997"/>
      <c r="R1997"/>
      <c r="S1997"/>
      <c r="T1997"/>
      <c r="U1997"/>
    </row>
    <row r="1998" spans="1:21">
      <c r="A1998" s="2">
        <v>122118</v>
      </c>
      <c r="B1998" s="2" t="s">
        <v>53</v>
      </c>
      <c r="C1998" s="4">
        <v>45511</v>
      </c>
      <c r="D1998" s="17">
        <v>45511</v>
      </c>
      <c r="E1998" s="2" t="s">
        <v>37</v>
      </c>
      <c r="F1998" s="2" t="s">
        <v>17</v>
      </c>
      <c r="G1998" s="2">
        <v>29</v>
      </c>
      <c r="H1998" s="2" t="s">
        <v>56</v>
      </c>
      <c r="I1998" s="2" t="s">
        <v>19</v>
      </c>
      <c r="J1998" s="12">
        <v>15</v>
      </c>
      <c r="K1998" s="2">
        <v>15</v>
      </c>
      <c r="L1998" s="2">
        <v>1</v>
      </c>
      <c r="M1998" s="12">
        <v>15</v>
      </c>
      <c r="N1998" s="3">
        <v>3</v>
      </c>
      <c r="O1998" s="2" t="str" cm="1">
        <f t="array" ref="O1998">_xlfn.IFS(N1998=1,"Unsatisfactory",N1998=2,"Poor",N1998=3,"Average",N1998=4,"Good",N1998=5,"Excellent")</f>
        <v>Average</v>
      </c>
      <c r="P1998"/>
      <c r="Q1998"/>
      <c r="R1998"/>
      <c r="S1998"/>
      <c r="T1998"/>
      <c r="U1998"/>
    </row>
    <row r="1999" spans="1:21">
      <c r="A1999" s="2">
        <v>160143</v>
      </c>
      <c r="B1999" s="2" t="s">
        <v>42</v>
      </c>
      <c r="C1999" s="4">
        <v>45556</v>
      </c>
      <c r="D1999" s="17">
        <v>45556</v>
      </c>
      <c r="E1999" s="2" t="s">
        <v>16</v>
      </c>
      <c r="F1999" s="2" t="s">
        <v>25</v>
      </c>
      <c r="G1999" s="2">
        <v>29</v>
      </c>
      <c r="H1999" s="2" t="s">
        <v>129</v>
      </c>
      <c r="I1999" s="2" t="s">
        <v>19</v>
      </c>
      <c r="J1999" s="12">
        <v>65</v>
      </c>
      <c r="K1999" s="2">
        <v>65</v>
      </c>
      <c r="L1999" s="2">
        <v>1</v>
      </c>
      <c r="M1999" s="12">
        <v>65</v>
      </c>
      <c r="N1999" s="3">
        <v>3</v>
      </c>
      <c r="O1999" s="2" t="str" cm="1">
        <f t="array" ref="O1999">_xlfn.IFS(N1999=1,"Unsatisfactory",N1999=2,"Poor",N1999=3,"Average",N1999=4,"Good",N1999=5,"Excellent")</f>
        <v>Average</v>
      </c>
      <c r="P1999"/>
      <c r="Q1999"/>
      <c r="R1999"/>
      <c r="S1999"/>
      <c r="T1999"/>
      <c r="U1999"/>
    </row>
    <row r="2000" spans="1:21">
      <c r="A2000" s="2">
        <v>170396</v>
      </c>
      <c r="B2000" s="2" t="s">
        <v>42</v>
      </c>
      <c r="C2000" s="4">
        <v>45259</v>
      </c>
      <c r="D2000" s="17">
        <v>45259</v>
      </c>
      <c r="E2000" s="2" t="s">
        <v>16</v>
      </c>
      <c r="F2000" s="2" t="s">
        <v>17</v>
      </c>
      <c r="G2000" s="2">
        <v>34</v>
      </c>
      <c r="H2000" s="2" t="s">
        <v>69</v>
      </c>
      <c r="I2000" s="2" t="s">
        <v>19</v>
      </c>
      <c r="J2000" s="12">
        <v>65</v>
      </c>
      <c r="K2000" s="2">
        <v>65</v>
      </c>
      <c r="L2000" s="2">
        <v>1</v>
      </c>
      <c r="M2000" s="12">
        <v>65</v>
      </c>
      <c r="N2000" s="3">
        <v>3</v>
      </c>
      <c r="O2000" s="2" t="str" cm="1">
        <f t="array" ref="O2000">_xlfn.IFS(N2000=1,"Unsatisfactory",N2000=2,"Poor",N2000=3,"Average",N2000=4,"Good",N2000=5,"Excellent")</f>
        <v>Average</v>
      </c>
      <c r="P2000"/>
      <c r="Q2000"/>
      <c r="R2000"/>
      <c r="S2000"/>
      <c r="T2000"/>
      <c r="U2000"/>
    </row>
    <row r="2001" spans="1:21">
      <c r="A2001" s="2">
        <v>197337</v>
      </c>
      <c r="B2001" s="2" t="s">
        <v>33</v>
      </c>
      <c r="C2001" s="4">
        <v>45542</v>
      </c>
      <c r="D2001" s="17">
        <v>45542</v>
      </c>
      <c r="E2001" s="2" t="s">
        <v>16</v>
      </c>
      <c r="F2001" s="2" t="s">
        <v>25</v>
      </c>
      <c r="G2001" s="2">
        <v>34</v>
      </c>
      <c r="H2001" s="2" t="s">
        <v>115</v>
      </c>
      <c r="I2001" s="2" t="s">
        <v>19</v>
      </c>
      <c r="J2001" s="12">
        <v>118</v>
      </c>
      <c r="K2001" s="2">
        <v>118</v>
      </c>
      <c r="L2001" s="2">
        <v>2</v>
      </c>
      <c r="M2001" s="12">
        <v>236</v>
      </c>
      <c r="N2001" s="3">
        <v>4</v>
      </c>
      <c r="O2001" s="2" t="str" cm="1">
        <f t="array" ref="O2001">_xlfn.IFS(N2001=1,"Unsatisfactory",N2001=2,"Poor",N2001=3,"Average",N2001=4,"Good",N2001=5,"Excellent")</f>
        <v>Good</v>
      </c>
      <c r="P2001"/>
      <c r="Q2001"/>
      <c r="R2001"/>
      <c r="S2001"/>
      <c r="T2001"/>
      <c r="U2001"/>
    </row>
    <row r="2002" spans="1:21">
      <c r="A2002" s="2">
        <v>181837</v>
      </c>
      <c r="B2002" s="2" t="s">
        <v>53</v>
      </c>
      <c r="C2002" s="4">
        <v>45344</v>
      </c>
      <c r="D2002" s="17">
        <v>45344</v>
      </c>
      <c r="E2002" s="2" t="s">
        <v>37</v>
      </c>
      <c r="F2002" s="2" t="s">
        <v>17</v>
      </c>
      <c r="G2002" s="2">
        <v>22</v>
      </c>
      <c r="H2002" s="2" t="s">
        <v>46</v>
      </c>
      <c r="I2002" s="2" t="s">
        <v>19</v>
      </c>
      <c r="J2002" s="12">
        <v>15</v>
      </c>
      <c r="K2002" s="2">
        <v>15</v>
      </c>
      <c r="L2002" s="2">
        <v>1</v>
      </c>
      <c r="M2002" s="12">
        <v>15</v>
      </c>
      <c r="N2002" s="3">
        <v>3</v>
      </c>
      <c r="O2002" s="2" t="str" cm="1">
        <f t="array" ref="O2002">_xlfn.IFS(N2002=1,"Unsatisfactory",N2002=2,"Poor",N2002=3,"Average",N2002=4,"Good",N2002=5,"Excellent")</f>
        <v>Average</v>
      </c>
      <c r="P2002"/>
      <c r="Q2002"/>
      <c r="R2002"/>
      <c r="S2002"/>
      <c r="T2002"/>
      <c r="U2002"/>
    </row>
    <row r="2003" spans="1:21">
      <c r="A2003" s="2">
        <v>150549</v>
      </c>
      <c r="B2003" s="2" t="s">
        <v>76</v>
      </c>
      <c r="C2003" s="4">
        <v>45250</v>
      </c>
      <c r="D2003" s="17">
        <v>45250</v>
      </c>
      <c r="E2003" s="2" t="s">
        <v>37</v>
      </c>
      <c r="F2003" s="2" t="s">
        <v>17</v>
      </c>
      <c r="G2003" s="2">
        <v>22</v>
      </c>
      <c r="H2003" s="2" t="s">
        <v>29</v>
      </c>
      <c r="I2003" s="2" t="s">
        <v>19</v>
      </c>
      <c r="J2003" s="12">
        <v>45</v>
      </c>
      <c r="K2003" s="2">
        <v>45</v>
      </c>
      <c r="L2003" s="2">
        <v>2</v>
      </c>
      <c r="M2003" s="12">
        <v>90</v>
      </c>
      <c r="N2003" s="3">
        <v>1</v>
      </c>
      <c r="O2003" s="2" t="str" cm="1">
        <f t="array" ref="O2003">_xlfn.IFS(N2003=1,"Unsatisfactory",N2003=2,"Poor",N2003=3,"Average",N2003=4,"Good",N2003=5,"Excellent")</f>
        <v>Unsatisfactory</v>
      </c>
      <c r="P2003"/>
      <c r="Q2003"/>
      <c r="R2003"/>
      <c r="S2003"/>
      <c r="T2003"/>
      <c r="U2003"/>
    </row>
    <row r="2004" spans="1:21">
      <c r="A2004" s="2">
        <v>198466</v>
      </c>
      <c r="B2004" s="2" t="s">
        <v>30</v>
      </c>
      <c r="C2004" s="4">
        <v>45442</v>
      </c>
      <c r="D2004" s="17">
        <v>45442</v>
      </c>
      <c r="E2004" s="2" t="s">
        <v>24</v>
      </c>
      <c r="F2004" s="2" t="s">
        <v>17</v>
      </c>
      <c r="G2004" s="2">
        <v>25</v>
      </c>
      <c r="H2004" s="2" t="s">
        <v>66</v>
      </c>
      <c r="I2004" s="2" t="s">
        <v>27</v>
      </c>
      <c r="J2004" s="12">
        <v>10</v>
      </c>
      <c r="K2004" s="2">
        <v>50</v>
      </c>
      <c r="L2004" s="2">
        <v>4</v>
      </c>
      <c r="M2004" s="12">
        <v>200</v>
      </c>
      <c r="N2004" s="3">
        <v>5</v>
      </c>
      <c r="O2004" s="2" t="str" cm="1">
        <f t="array" ref="O2004">_xlfn.IFS(N2004=1,"Unsatisfactory",N2004=2,"Poor",N2004=3,"Average",N2004=4,"Good",N2004=5,"Excellent")</f>
        <v>Excellent</v>
      </c>
      <c r="P2004"/>
      <c r="Q2004"/>
      <c r="R2004"/>
      <c r="S2004"/>
      <c r="T2004"/>
      <c r="U2004"/>
    </row>
    <row r="2005" spans="1:21">
      <c r="A2005" s="2">
        <v>171449</v>
      </c>
      <c r="B2005" s="2" t="s">
        <v>48</v>
      </c>
      <c r="C2005" s="4">
        <v>45376</v>
      </c>
      <c r="D2005" s="17">
        <v>45376</v>
      </c>
      <c r="E2005" s="2" t="s">
        <v>16</v>
      </c>
      <c r="F2005" s="2" t="s">
        <v>25</v>
      </c>
      <c r="G2005" s="2">
        <v>23</v>
      </c>
      <c r="H2005" s="2" t="s">
        <v>118</v>
      </c>
      <c r="I2005" s="2" t="s">
        <v>19</v>
      </c>
      <c r="J2005" s="12">
        <v>130</v>
      </c>
      <c r="K2005" s="2">
        <v>130</v>
      </c>
      <c r="L2005" s="2">
        <v>2</v>
      </c>
      <c r="M2005" s="12">
        <v>260</v>
      </c>
      <c r="N2005" s="3">
        <v>4</v>
      </c>
      <c r="O2005" s="2" t="str" cm="1">
        <f t="array" ref="O2005">_xlfn.IFS(N2005=1,"Unsatisfactory",N2005=2,"Poor",N2005=3,"Average",N2005=4,"Good",N2005=5,"Excellent")</f>
        <v>Good</v>
      </c>
      <c r="P2005"/>
      <c r="Q2005"/>
      <c r="R2005"/>
      <c r="S2005"/>
      <c r="T2005"/>
      <c r="U2005"/>
    </row>
    <row r="2006" spans="1:21">
      <c r="A2006" s="2">
        <v>173634</v>
      </c>
      <c r="B2006" s="2" t="s">
        <v>23</v>
      </c>
      <c r="C2006" s="4">
        <v>45244</v>
      </c>
      <c r="D2006" s="17">
        <v>45244</v>
      </c>
      <c r="E2006" s="2" t="s">
        <v>24</v>
      </c>
      <c r="F2006" s="2" t="s">
        <v>17</v>
      </c>
      <c r="G2006" s="2">
        <v>24</v>
      </c>
      <c r="H2006" s="2" t="s">
        <v>115</v>
      </c>
      <c r="I2006" s="2" t="s">
        <v>19</v>
      </c>
      <c r="J2006" s="12">
        <v>9</v>
      </c>
      <c r="K2006" s="2">
        <v>9</v>
      </c>
      <c r="L2006" s="2">
        <v>1</v>
      </c>
      <c r="M2006" s="12">
        <v>9</v>
      </c>
      <c r="N2006" s="3">
        <v>3</v>
      </c>
      <c r="O2006" s="2" t="str" cm="1">
        <f t="array" ref="O2006">_xlfn.IFS(N2006=1,"Unsatisfactory",N2006=2,"Poor",N2006=3,"Average",N2006=4,"Good",N2006=5,"Excellent")</f>
        <v>Average</v>
      </c>
      <c r="P2006"/>
      <c r="Q2006"/>
      <c r="R2006"/>
      <c r="S2006"/>
      <c r="T2006"/>
      <c r="U2006"/>
    </row>
    <row r="2007" spans="1:21">
      <c r="A2007" s="2">
        <v>193636</v>
      </c>
      <c r="B2007" s="2" t="s">
        <v>78</v>
      </c>
      <c r="C2007" s="4">
        <v>45402</v>
      </c>
      <c r="D2007" s="17">
        <v>45402</v>
      </c>
      <c r="E2007" s="2" t="s">
        <v>37</v>
      </c>
      <c r="F2007" s="2" t="s">
        <v>17</v>
      </c>
      <c r="G2007" s="2">
        <v>30</v>
      </c>
      <c r="H2007" s="2" t="s">
        <v>60</v>
      </c>
      <c r="I2007" s="2" t="s">
        <v>19</v>
      </c>
      <c r="J2007" s="12">
        <v>50</v>
      </c>
      <c r="K2007" s="2">
        <v>50</v>
      </c>
      <c r="L2007" s="2">
        <v>1</v>
      </c>
      <c r="M2007" s="12">
        <v>50</v>
      </c>
      <c r="N2007" s="3">
        <v>3</v>
      </c>
      <c r="O2007" s="2" t="str" cm="1">
        <f t="array" ref="O2007">_xlfn.IFS(N2007=1,"Unsatisfactory",N2007=2,"Poor",N2007=3,"Average",N2007=4,"Good",N2007=5,"Excellent")</f>
        <v>Average</v>
      </c>
      <c r="P2007"/>
      <c r="Q2007"/>
      <c r="R2007"/>
      <c r="S2007"/>
      <c r="T2007"/>
      <c r="U2007"/>
    </row>
    <row r="2008" spans="1:21">
      <c r="A2008" s="2">
        <v>168524</v>
      </c>
      <c r="B2008" s="2" t="s">
        <v>50</v>
      </c>
      <c r="C2008" s="4">
        <v>45458</v>
      </c>
      <c r="D2008" s="17">
        <v>45458</v>
      </c>
      <c r="E2008" s="2" t="s">
        <v>16</v>
      </c>
      <c r="F2008" s="2" t="s">
        <v>17</v>
      </c>
      <c r="G2008" s="2">
        <v>22</v>
      </c>
      <c r="H2008" s="2" t="s">
        <v>56</v>
      </c>
      <c r="I2008" s="2" t="s">
        <v>19</v>
      </c>
      <c r="J2008" s="12">
        <v>97</v>
      </c>
      <c r="K2008" s="2">
        <v>97</v>
      </c>
      <c r="L2008" s="2">
        <v>1</v>
      </c>
      <c r="M2008" s="12">
        <v>97</v>
      </c>
      <c r="N2008" s="3">
        <v>5</v>
      </c>
      <c r="O2008" s="2" t="str" cm="1">
        <f t="array" ref="O2008">_xlfn.IFS(N2008=1,"Unsatisfactory",N2008=2,"Poor",N2008=3,"Average",N2008=4,"Good",N2008=5,"Excellent")</f>
        <v>Excellent</v>
      </c>
      <c r="P2008"/>
      <c r="Q2008"/>
      <c r="R2008"/>
      <c r="S2008"/>
      <c r="T2008"/>
      <c r="U2008"/>
    </row>
    <row r="2009" spans="1:21">
      <c r="A2009" s="2">
        <v>172406</v>
      </c>
      <c r="B2009" s="2" t="s">
        <v>23</v>
      </c>
      <c r="C2009" s="4">
        <v>45364</v>
      </c>
      <c r="D2009" s="17">
        <v>45364</v>
      </c>
      <c r="E2009" s="2" t="s">
        <v>24</v>
      </c>
      <c r="F2009" s="2" t="s">
        <v>17</v>
      </c>
      <c r="G2009" s="2">
        <v>25</v>
      </c>
      <c r="H2009" s="2" t="s">
        <v>46</v>
      </c>
      <c r="I2009" s="2" t="s">
        <v>19</v>
      </c>
      <c r="J2009" s="12">
        <v>9</v>
      </c>
      <c r="K2009" s="2">
        <v>9</v>
      </c>
      <c r="L2009" s="2">
        <v>1</v>
      </c>
      <c r="M2009" s="12">
        <v>9</v>
      </c>
      <c r="N2009" s="3">
        <v>1</v>
      </c>
      <c r="O2009" s="2" t="str" cm="1">
        <f t="array" ref="O2009">_xlfn.IFS(N2009=1,"Unsatisfactory",N2009=2,"Poor",N2009=3,"Average",N2009=4,"Good",N2009=5,"Excellent")</f>
        <v>Unsatisfactory</v>
      </c>
      <c r="P2009"/>
      <c r="Q2009"/>
      <c r="R2009"/>
      <c r="S2009"/>
      <c r="T2009"/>
      <c r="U2009"/>
    </row>
    <row r="2010" spans="1:21">
      <c r="A2010" s="2">
        <v>129603</v>
      </c>
      <c r="B2010" s="2" t="s">
        <v>15</v>
      </c>
      <c r="C2010" s="4">
        <v>45423</v>
      </c>
      <c r="D2010" s="17">
        <v>45423</v>
      </c>
      <c r="E2010" s="2" t="s">
        <v>16</v>
      </c>
      <c r="F2010" s="2" t="s">
        <v>17</v>
      </c>
      <c r="G2010" s="2">
        <v>35</v>
      </c>
      <c r="H2010" s="2" t="s">
        <v>34</v>
      </c>
      <c r="I2010" s="2" t="s">
        <v>27</v>
      </c>
      <c r="J2010" s="12">
        <v>100</v>
      </c>
      <c r="K2010" s="2">
        <v>200</v>
      </c>
      <c r="L2010" s="2">
        <v>2</v>
      </c>
      <c r="M2010" s="12">
        <v>400</v>
      </c>
      <c r="N2010" s="3">
        <v>4</v>
      </c>
      <c r="O2010" s="2" t="str" cm="1">
        <f t="array" ref="O2010">_xlfn.IFS(N2010=1,"Unsatisfactory",N2010=2,"Poor",N2010=3,"Average",N2010=4,"Good",N2010=5,"Excellent")</f>
        <v>Good</v>
      </c>
      <c r="P2010"/>
      <c r="Q2010"/>
      <c r="R2010"/>
      <c r="S2010"/>
      <c r="T2010"/>
      <c r="U2010"/>
    </row>
    <row r="2011" spans="1:21">
      <c r="A2011" s="2">
        <v>180439</v>
      </c>
      <c r="B2011" s="2" t="s">
        <v>42</v>
      </c>
      <c r="C2011" s="4">
        <v>45334</v>
      </c>
      <c r="D2011" s="17">
        <v>45334</v>
      </c>
      <c r="E2011" s="2" t="s">
        <v>16</v>
      </c>
      <c r="F2011" s="2" t="s">
        <v>17</v>
      </c>
      <c r="G2011" s="2">
        <v>28</v>
      </c>
      <c r="H2011" s="2" t="s">
        <v>29</v>
      </c>
      <c r="I2011" s="2" t="s">
        <v>19</v>
      </c>
      <c r="J2011" s="12">
        <v>65</v>
      </c>
      <c r="K2011" s="2">
        <v>65</v>
      </c>
      <c r="L2011" s="2">
        <v>5</v>
      </c>
      <c r="M2011" s="12">
        <v>325</v>
      </c>
      <c r="N2011" s="3">
        <v>1</v>
      </c>
      <c r="O2011" s="2" t="str" cm="1">
        <f t="array" ref="O2011">_xlfn.IFS(N2011=1,"Unsatisfactory",N2011=2,"Poor",N2011=3,"Average",N2011=4,"Good",N2011=5,"Excellent")</f>
        <v>Unsatisfactory</v>
      </c>
      <c r="P2011"/>
      <c r="Q2011"/>
      <c r="R2011"/>
      <c r="S2011"/>
      <c r="T2011"/>
      <c r="U2011"/>
    </row>
    <row r="2012" spans="1:21">
      <c r="A2012" s="2">
        <v>129162</v>
      </c>
      <c r="B2012" s="2" t="s">
        <v>42</v>
      </c>
      <c r="C2012" s="4">
        <v>45522</v>
      </c>
      <c r="D2012" s="17">
        <v>45522</v>
      </c>
      <c r="E2012" s="2" t="s">
        <v>16</v>
      </c>
      <c r="F2012" s="2" t="s">
        <v>25</v>
      </c>
      <c r="G2012" s="2">
        <v>23</v>
      </c>
      <c r="H2012" s="2" t="s">
        <v>29</v>
      </c>
      <c r="I2012" s="2" t="s">
        <v>19</v>
      </c>
      <c r="J2012" s="12">
        <v>65</v>
      </c>
      <c r="K2012" s="2">
        <v>65</v>
      </c>
      <c r="L2012" s="2">
        <v>1</v>
      </c>
      <c r="M2012" s="12">
        <v>65</v>
      </c>
      <c r="N2012" s="3">
        <v>4</v>
      </c>
      <c r="O2012" s="2" t="str" cm="1">
        <f t="array" ref="O2012">_xlfn.IFS(N2012=1,"Unsatisfactory",N2012=2,"Poor",N2012=3,"Average",N2012=4,"Good",N2012=5,"Excellent")</f>
        <v>Good</v>
      </c>
      <c r="P2012"/>
      <c r="Q2012"/>
      <c r="R2012"/>
      <c r="S2012"/>
      <c r="T2012"/>
      <c r="U2012"/>
    </row>
    <row r="2013" spans="1:21">
      <c r="A2013" s="2">
        <v>154797</v>
      </c>
      <c r="B2013" s="2" t="s">
        <v>33</v>
      </c>
      <c r="C2013" s="4">
        <v>45270</v>
      </c>
      <c r="D2013" s="17">
        <v>45270</v>
      </c>
      <c r="E2013" s="2" t="s">
        <v>16</v>
      </c>
      <c r="F2013" s="2" t="s">
        <v>25</v>
      </c>
      <c r="G2013" s="2">
        <v>32</v>
      </c>
      <c r="H2013" s="2" t="s">
        <v>115</v>
      </c>
      <c r="I2013" s="2" t="s">
        <v>19</v>
      </c>
      <c r="J2013" s="12">
        <v>118</v>
      </c>
      <c r="K2013" s="2">
        <v>118</v>
      </c>
      <c r="L2013" s="2">
        <v>2</v>
      </c>
      <c r="M2013" s="12">
        <v>236</v>
      </c>
      <c r="N2013" s="3">
        <v>1</v>
      </c>
      <c r="O2013" s="2" t="str" cm="1">
        <f t="array" ref="O2013">_xlfn.IFS(N2013=1,"Unsatisfactory",N2013=2,"Poor",N2013=3,"Average",N2013=4,"Good",N2013=5,"Excellent")</f>
        <v>Unsatisfactory</v>
      </c>
      <c r="P2013"/>
      <c r="Q2013"/>
      <c r="R2013"/>
      <c r="S2013"/>
      <c r="T2013"/>
      <c r="U2013"/>
    </row>
    <row r="2014" spans="1:21">
      <c r="A2014" s="2">
        <v>150009</v>
      </c>
      <c r="B2014" s="2" t="s">
        <v>42</v>
      </c>
      <c r="C2014" s="4">
        <v>45393</v>
      </c>
      <c r="D2014" s="17">
        <v>45393</v>
      </c>
      <c r="E2014" s="2" t="s">
        <v>16</v>
      </c>
      <c r="F2014" s="2" t="s">
        <v>25</v>
      </c>
      <c r="G2014" s="2">
        <v>33</v>
      </c>
      <c r="H2014" s="2" t="s">
        <v>51</v>
      </c>
      <c r="I2014" s="2" t="s">
        <v>27</v>
      </c>
      <c r="J2014" s="12">
        <v>65</v>
      </c>
      <c r="K2014" s="2">
        <v>115</v>
      </c>
      <c r="L2014" s="2">
        <v>2</v>
      </c>
      <c r="M2014" s="12">
        <v>230</v>
      </c>
      <c r="N2014" s="3">
        <v>4</v>
      </c>
      <c r="O2014" s="2" t="str" cm="1">
        <f t="array" ref="O2014">_xlfn.IFS(N2014=1,"Unsatisfactory",N2014=2,"Poor",N2014=3,"Average",N2014=4,"Good",N2014=5,"Excellent")</f>
        <v>Good</v>
      </c>
      <c r="P2014"/>
      <c r="Q2014"/>
      <c r="R2014"/>
      <c r="S2014"/>
      <c r="T2014"/>
      <c r="U2014"/>
    </row>
    <row r="2015" spans="1:21">
      <c r="A2015" s="2">
        <v>124235</v>
      </c>
      <c r="B2015" s="2" t="s">
        <v>42</v>
      </c>
      <c r="C2015" s="4">
        <v>45397</v>
      </c>
      <c r="D2015" s="17">
        <v>45397</v>
      </c>
      <c r="E2015" s="2" t="s">
        <v>16</v>
      </c>
      <c r="F2015" s="2" t="s">
        <v>25</v>
      </c>
      <c r="G2015" s="2">
        <v>33</v>
      </c>
      <c r="H2015" s="2" t="s">
        <v>31</v>
      </c>
      <c r="I2015" s="2" t="s">
        <v>19</v>
      </c>
      <c r="J2015" s="12">
        <v>65</v>
      </c>
      <c r="K2015" s="2">
        <v>65</v>
      </c>
      <c r="L2015" s="2">
        <v>2</v>
      </c>
      <c r="M2015" s="12">
        <v>130</v>
      </c>
      <c r="N2015" s="3">
        <v>1</v>
      </c>
      <c r="O2015" s="2" t="str" cm="1">
        <f t="array" ref="O2015">_xlfn.IFS(N2015=1,"Unsatisfactory",N2015=2,"Poor",N2015=3,"Average",N2015=4,"Good",N2015=5,"Excellent")</f>
        <v>Unsatisfactory</v>
      </c>
      <c r="P2015"/>
      <c r="Q2015"/>
      <c r="R2015"/>
      <c r="S2015"/>
      <c r="T2015"/>
      <c r="U2015"/>
    </row>
    <row r="2016" spans="1:21">
      <c r="A2016" s="2">
        <v>155301</v>
      </c>
      <c r="B2016" s="2" t="s">
        <v>30</v>
      </c>
      <c r="C2016" s="4">
        <v>45241</v>
      </c>
      <c r="D2016" s="17">
        <v>45241</v>
      </c>
      <c r="E2016" s="2" t="s">
        <v>24</v>
      </c>
      <c r="F2016" s="2" t="s">
        <v>25</v>
      </c>
      <c r="G2016" s="2">
        <v>20</v>
      </c>
      <c r="H2016" s="2" t="s">
        <v>51</v>
      </c>
      <c r="I2016" s="2" t="s">
        <v>27</v>
      </c>
      <c r="J2016" s="12">
        <v>10</v>
      </c>
      <c r="K2016" s="2">
        <v>60</v>
      </c>
      <c r="L2016" s="2">
        <v>1</v>
      </c>
      <c r="M2016" s="12">
        <v>60</v>
      </c>
      <c r="N2016" s="3">
        <v>1</v>
      </c>
      <c r="O2016" s="2" t="str" cm="1">
        <f t="array" ref="O2016">_xlfn.IFS(N2016=1,"Unsatisfactory",N2016=2,"Poor",N2016=3,"Average",N2016=4,"Good",N2016=5,"Excellent")</f>
        <v>Unsatisfactory</v>
      </c>
      <c r="P2016"/>
      <c r="Q2016"/>
      <c r="R2016"/>
      <c r="S2016"/>
      <c r="T2016"/>
      <c r="U2016"/>
    </row>
    <row r="2017" spans="1:21">
      <c r="A2017" s="2">
        <v>135885</v>
      </c>
      <c r="B2017" s="2" t="s">
        <v>53</v>
      </c>
      <c r="C2017" s="4">
        <v>45303</v>
      </c>
      <c r="D2017" s="17">
        <v>45303</v>
      </c>
      <c r="E2017" s="2" t="s">
        <v>37</v>
      </c>
      <c r="F2017" s="2" t="s">
        <v>17</v>
      </c>
      <c r="G2017" s="2">
        <v>29</v>
      </c>
      <c r="H2017" s="2" t="s">
        <v>69</v>
      </c>
      <c r="I2017" s="2" t="s">
        <v>19</v>
      </c>
      <c r="J2017" s="12">
        <v>15</v>
      </c>
      <c r="K2017" s="2">
        <v>15</v>
      </c>
      <c r="L2017" s="2">
        <v>1</v>
      </c>
      <c r="M2017" s="12">
        <v>15</v>
      </c>
      <c r="N2017" s="3">
        <v>2</v>
      </c>
      <c r="O2017" s="2" t="str" cm="1">
        <f t="array" ref="O2017">_xlfn.IFS(N2017=1,"Unsatisfactory",N2017=2,"Poor",N2017=3,"Average",N2017=4,"Good",N2017=5,"Excellent")</f>
        <v>Poor</v>
      </c>
      <c r="P2017"/>
      <c r="Q2017"/>
      <c r="R2017"/>
      <c r="S2017"/>
      <c r="T2017"/>
      <c r="U2017"/>
    </row>
    <row r="2018" spans="1:21">
      <c r="A2018" s="2">
        <v>155461</v>
      </c>
      <c r="B2018" s="2" t="s">
        <v>76</v>
      </c>
      <c r="C2018" s="4">
        <v>45600</v>
      </c>
      <c r="D2018" s="17">
        <v>45600</v>
      </c>
      <c r="E2018" s="2" t="s">
        <v>37</v>
      </c>
      <c r="F2018" s="2" t="s">
        <v>25</v>
      </c>
      <c r="G2018" s="2">
        <v>26</v>
      </c>
      <c r="H2018" s="2" t="s">
        <v>128</v>
      </c>
      <c r="I2018" s="2" t="s">
        <v>19</v>
      </c>
      <c r="J2018" s="12">
        <v>45</v>
      </c>
      <c r="K2018" s="2">
        <v>45</v>
      </c>
      <c r="L2018" s="2">
        <v>2</v>
      </c>
      <c r="M2018" s="12">
        <v>90</v>
      </c>
      <c r="N2018" s="3">
        <v>5</v>
      </c>
      <c r="O2018" s="2" t="str" cm="1">
        <f t="array" ref="O2018">_xlfn.IFS(N2018=1,"Unsatisfactory",N2018=2,"Poor",N2018=3,"Average",N2018=4,"Good",N2018=5,"Excellent")</f>
        <v>Excellent</v>
      </c>
      <c r="P2018"/>
      <c r="Q2018"/>
      <c r="R2018"/>
      <c r="S2018"/>
      <c r="T2018"/>
      <c r="U2018"/>
    </row>
    <row r="2019" spans="1:21">
      <c r="A2019" s="2">
        <v>184145</v>
      </c>
      <c r="B2019" s="2" t="s">
        <v>42</v>
      </c>
      <c r="C2019" s="4">
        <v>45435</v>
      </c>
      <c r="D2019" s="17">
        <v>45435</v>
      </c>
      <c r="E2019" s="2" t="s">
        <v>16</v>
      </c>
      <c r="F2019" s="2" t="s">
        <v>25</v>
      </c>
      <c r="G2019" s="2">
        <v>20</v>
      </c>
      <c r="H2019" s="2" t="s">
        <v>118</v>
      </c>
      <c r="I2019" s="2" t="s">
        <v>19</v>
      </c>
      <c r="J2019" s="12">
        <v>65</v>
      </c>
      <c r="K2019" s="2">
        <v>65</v>
      </c>
      <c r="L2019" s="2">
        <v>1</v>
      </c>
      <c r="M2019" s="12">
        <v>65</v>
      </c>
      <c r="N2019" s="3">
        <v>2</v>
      </c>
      <c r="O2019" s="2" t="str" cm="1">
        <f t="array" ref="O2019">_xlfn.IFS(N2019=1,"Unsatisfactory",N2019=2,"Poor",N2019=3,"Average",N2019=4,"Good",N2019=5,"Excellent")</f>
        <v>Poor</v>
      </c>
      <c r="P2019"/>
      <c r="Q2019"/>
      <c r="R2019"/>
      <c r="S2019"/>
      <c r="T2019"/>
      <c r="U2019"/>
    </row>
    <row r="2020" spans="1:21">
      <c r="A2020" s="2">
        <v>178216</v>
      </c>
      <c r="B2020" s="2" t="s">
        <v>48</v>
      </c>
      <c r="C2020" s="4">
        <v>45346</v>
      </c>
      <c r="D2020" s="17">
        <v>45346</v>
      </c>
      <c r="E2020" s="2" t="s">
        <v>16</v>
      </c>
      <c r="F2020" s="2" t="s">
        <v>17</v>
      </c>
      <c r="G2020" s="2">
        <v>34</v>
      </c>
      <c r="H2020" s="2" t="s">
        <v>80</v>
      </c>
      <c r="I2020" s="2" t="s">
        <v>27</v>
      </c>
      <c r="J2020" s="12">
        <v>130</v>
      </c>
      <c r="K2020" s="2">
        <v>170</v>
      </c>
      <c r="L2020" s="2">
        <v>1</v>
      </c>
      <c r="M2020" s="12">
        <v>170</v>
      </c>
      <c r="N2020" s="3">
        <v>1</v>
      </c>
      <c r="O2020" s="2" t="str" cm="1">
        <f t="array" ref="O2020">_xlfn.IFS(N2020=1,"Unsatisfactory",N2020=2,"Poor",N2020=3,"Average",N2020=4,"Good",N2020=5,"Excellent")</f>
        <v>Unsatisfactory</v>
      </c>
      <c r="P2020"/>
      <c r="Q2020"/>
      <c r="R2020"/>
      <c r="S2020"/>
      <c r="T2020"/>
      <c r="U2020"/>
    </row>
    <row r="2021" spans="1:21">
      <c r="A2021" s="2">
        <v>131701</v>
      </c>
      <c r="B2021" s="2" t="s">
        <v>76</v>
      </c>
      <c r="C2021" s="4">
        <v>45238</v>
      </c>
      <c r="D2021" s="17">
        <v>45238</v>
      </c>
      <c r="E2021" s="2" t="s">
        <v>37</v>
      </c>
      <c r="F2021" s="2" t="s">
        <v>25</v>
      </c>
      <c r="G2021" s="2">
        <v>18</v>
      </c>
      <c r="H2021" s="2" t="s">
        <v>62</v>
      </c>
      <c r="I2021" s="2" t="s">
        <v>19</v>
      </c>
      <c r="J2021" s="12">
        <v>45</v>
      </c>
      <c r="K2021" s="2">
        <v>45</v>
      </c>
      <c r="L2021" s="2">
        <v>1</v>
      </c>
      <c r="M2021" s="12">
        <v>45</v>
      </c>
      <c r="N2021" s="3">
        <v>1</v>
      </c>
      <c r="O2021" s="2" t="str" cm="1">
        <f t="array" ref="O2021">_xlfn.IFS(N2021=1,"Unsatisfactory",N2021=2,"Poor",N2021=3,"Average",N2021=4,"Good",N2021=5,"Excellent")</f>
        <v>Unsatisfactory</v>
      </c>
      <c r="P2021"/>
      <c r="Q2021"/>
      <c r="R2021"/>
      <c r="S2021"/>
      <c r="T2021"/>
      <c r="U2021"/>
    </row>
    <row r="2022" spans="1:21">
      <c r="A2022" s="2">
        <v>126116</v>
      </c>
      <c r="B2022" s="2" t="s">
        <v>42</v>
      </c>
      <c r="C2022" s="4">
        <v>45579</v>
      </c>
      <c r="D2022" s="17">
        <v>45579</v>
      </c>
      <c r="E2022" s="2" t="s">
        <v>16</v>
      </c>
      <c r="F2022" s="2" t="s">
        <v>25</v>
      </c>
      <c r="G2022" s="2">
        <v>31</v>
      </c>
      <c r="H2022" s="2" t="s">
        <v>34</v>
      </c>
      <c r="I2022" s="2" t="s">
        <v>27</v>
      </c>
      <c r="J2022" s="12">
        <v>65</v>
      </c>
      <c r="K2022" s="2">
        <v>165</v>
      </c>
      <c r="L2022" s="2">
        <v>1</v>
      </c>
      <c r="M2022" s="12">
        <v>165</v>
      </c>
      <c r="N2022" s="3">
        <v>5</v>
      </c>
      <c r="O2022" s="2" t="str" cm="1">
        <f t="array" ref="O2022">_xlfn.IFS(N2022=1,"Unsatisfactory",N2022=2,"Poor",N2022=3,"Average",N2022=4,"Good",N2022=5,"Excellent")</f>
        <v>Excellent</v>
      </c>
      <c r="P2022"/>
      <c r="Q2022"/>
      <c r="R2022"/>
      <c r="S2022"/>
      <c r="T2022"/>
      <c r="U2022"/>
    </row>
    <row r="2023" spans="1:21">
      <c r="A2023" s="2">
        <v>191575</v>
      </c>
      <c r="B2023" s="2" t="s">
        <v>15</v>
      </c>
      <c r="C2023" s="4">
        <v>45377</v>
      </c>
      <c r="D2023" s="17">
        <v>45377</v>
      </c>
      <c r="E2023" s="2" t="s">
        <v>16</v>
      </c>
      <c r="F2023" s="2" t="s">
        <v>17</v>
      </c>
      <c r="G2023" s="2">
        <v>30</v>
      </c>
      <c r="H2023" s="2" t="s">
        <v>56</v>
      </c>
      <c r="I2023" s="2" t="s">
        <v>19</v>
      </c>
      <c r="J2023" s="12">
        <v>100</v>
      </c>
      <c r="K2023" s="2">
        <v>100</v>
      </c>
      <c r="L2023" s="2">
        <v>1</v>
      </c>
      <c r="M2023" s="12">
        <v>100</v>
      </c>
      <c r="N2023" s="3">
        <v>2</v>
      </c>
      <c r="O2023" s="2" t="str" cm="1">
        <f t="array" ref="O2023">_xlfn.IFS(N2023=1,"Unsatisfactory",N2023=2,"Poor",N2023=3,"Average",N2023=4,"Good",N2023=5,"Excellent")</f>
        <v>Poor</v>
      </c>
      <c r="P2023"/>
      <c r="Q2023"/>
      <c r="R2023"/>
      <c r="S2023"/>
      <c r="T2023"/>
      <c r="U2023"/>
    </row>
    <row r="2024" spans="1:21">
      <c r="A2024" s="2">
        <v>168197</v>
      </c>
      <c r="B2024" s="2" t="s">
        <v>33</v>
      </c>
      <c r="C2024" s="4">
        <v>45379</v>
      </c>
      <c r="D2024" s="17">
        <v>45379</v>
      </c>
      <c r="E2024" s="2" t="s">
        <v>16</v>
      </c>
      <c r="F2024" s="2" t="s">
        <v>17</v>
      </c>
      <c r="G2024" s="2">
        <v>29</v>
      </c>
      <c r="H2024" s="2" t="s">
        <v>131</v>
      </c>
      <c r="I2024" s="2" t="s">
        <v>27</v>
      </c>
      <c r="J2024" s="12">
        <v>118</v>
      </c>
      <c r="K2024" s="2">
        <v>188</v>
      </c>
      <c r="L2024" s="2">
        <v>1</v>
      </c>
      <c r="M2024" s="12">
        <v>188</v>
      </c>
      <c r="N2024" s="3">
        <v>5</v>
      </c>
      <c r="O2024" s="2" t="str" cm="1">
        <f t="array" ref="O2024">_xlfn.IFS(N2024=1,"Unsatisfactory",N2024=2,"Poor",N2024=3,"Average",N2024=4,"Good",N2024=5,"Excellent")</f>
        <v>Excellent</v>
      </c>
      <c r="P2024"/>
      <c r="Q2024"/>
      <c r="R2024"/>
      <c r="S2024"/>
      <c r="T2024"/>
      <c r="U2024"/>
    </row>
    <row r="2025" spans="1:21">
      <c r="A2025" s="2">
        <v>182940</v>
      </c>
      <c r="B2025" s="2" t="s">
        <v>42</v>
      </c>
      <c r="C2025" s="4">
        <v>45461</v>
      </c>
      <c r="D2025" s="17">
        <v>45461</v>
      </c>
      <c r="E2025" s="2" t="s">
        <v>16</v>
      </c>
      <c r="F2025" s="2" t="s">
        <v>25</v>
      </c>
      <c r="G2025" s="2">
        <v>23</v>
      </c>
      <c r="H2025" s="2" t="s">
        <v>56</v>
      </c>
      <c r="I2025" s="2" t="s">
        <v>19</v>
      </c>
      <c r="J2025" s="12">
        <v>65</v>
      </c>
      <c r="K2025" s="2">
        <v>65</v>
      </c>
      <c r="L2025" s="2">
        <v>1</v>
      </c>
      <c r="M2025" s="12">
        <v>65</v>
      </c>
      <c r="N2025" s="3">
        <v>3</v>
      </c>
      <c r="O2025" s="2" t="str" cm="1">
        <f t="array" ref="O2025">_xlfn.IFS(N2025=1,"Unsatisfactory",N2025=2,"Poor",N2025=3,"Average",N2025=4,"Good",N2025=5,"Excellent")</f>
        <v>Average</v>
      </c>
      <c r="P2025"/>
      <c r="Q2025"/>
      <c r="R2025"/>
      <c r="S2025"/>
      <c r="T2025"/>
      <c r="U2025"/>
    </row>
    <row r="2026" spans="1:21">
      <c r="A2026" s="2">
        <v>120297</v>
      </c>
      <c r="B2026" s="2" t="s">
        <v>76</v>
      </c>
      <c r="C2026" s="4">
        <v>45365</v>
      </c>
      <c r="D2026" s="17">
        <v>45365</v>
      </c>
      <c r="E2026" s="2" t="s">
        <v>37</v>
      </c>
      <c r="F2026" s="2" t="s">
        <v>25</v>
      </c>
      <c r="G2026" s="2">
        <v>26</v>
      </c>
      <c r="H2026" s="2" t="s">
        <v>130</v>
      </c>
      <c r="I2026" s="2" t="s">
        <v>19</v>
      </c>
      <c r="J2026" s="12">
        <v>45</v>
      </c>
      <c r="K2026" s="2">
        <v>45</v>
      </c>
      <c r="L2026" s="2">
        <v>4</v>
      </c>
      <c r="M2026" s="12">
        <v>180</v>
      </c>
      <c r="N2026" s="3">
        <v>1</v>
      </c>
      <c r="O2026" s="2" t="str" cm="1">
        <f t="array" ref="O2026">_xlfn.IFS(N2026=1,"Unsatisfactory",N2026=2,"Poor",N2026=3,"Average",N2026=4,"Good",N2026=5,"Excellent")</f>
        <v>Unsatisfactory</v>
      </c>
      <c r="P2026"/>
      <c r="Q2026"/>
      <c r="R2026"/>
      <c r="S2026"/>
      <c r="T2026"/>
      <c r="U2026"/>
    </row>
    <row r="2027" spans="1:21">
      <c r="A2027" s="2">
        <v>164618</v>
      </c>
      <c r="B2027" s="2" t="s">
        <v>53</v>
      </c>
      <c r="C2027" s="4">
        <v>45241</v>
      </c>
      <c r="D2027" s="17">
        <v>45241</v>
      </c>
      <c r="E2027" s="2" t="s">
        <v>37</v>
      </c>
      <c r="F2027" s="2" t="s">
        <v>17</v>
      </c>
      <c r="G2027" s="2">
        <v>24</v>
      </c>
      <c r="H2027" s="2" t="s">
        <v>118</v>
      </c>
      <c r="I2027" s="2" t="s">
        <v>19</v>
      </c>
      <c r="J2027" s="12">
        <v>15</v>
      </c>
      <c r="K2027" s="2">
        <v>15</v>
      </c>
      <c r="L2027" s="2">
        <v>1</v>
      </c>
      <c r="M2027" s="12">
        <v>15</v>
      </c>
      <c r="N2027" s="3">
        <v>1</v>
      </c>
      <c r="O2027" s="2" t="str" cm="1">
        <f t="array" ref="O2027">_xlfn.IFS(N2027=1,"Unsatisfactory",N2027=2,"Poor",N2027=3,"Average",N2027=4,"Good",N2027=5,"Excellent")</f>
        <v>Unsatisfactory</v>
      </c>
      <c r="P2027"/>
      <c r="Q2027"/>
      <c r="R2027"/>
      <c r="S2027"/>
      <c r="T2027"/>
      <c r="U2027"/>
    </row>
    <row r="2028" spans="1:21">
      <c r="A2028" s="2">
        <v>124205</v>
      </c>
      <c r="B2028" s="2" t="s">
        <v>23</v>
      </c>
      <c r="C2028" s="4">
        <v>45492</v>
      </c>
      <c r="D2028" s="17">
        <v>45492</v>
      </c>
      <c r="E2028" s="2" t="s">
        <v>24</v>
      </c>
      <c r="F2028" s="2" t="s">
        <v>17</v>
      </c>
      <c r="G2028" s="2">
        <v>29</v>
      </c>
      <c r="H2028" s="2" t="s">
        <v>31</v>
      </c>
      <c r="I2028" s="2" t="s">
        <v>19</v>
      </c>
      <c r="J2028" s="12">
        <v>9</v>
      </c>
      <c r="K2028" s="2">
        <v>9</v>
      </c>
      <c r="L2028" s="2">
        <v>1</v>
      </c>
      <c r="M2028" s="12">
        <v>9</v>
      </c>
      <c r="N2028" s="3">
        <v>5</v>
      </c>
      <c r="O2028" s="2" t="str" cm="1">
        <f t="array" ref="O2028">_xlfn.IFS(N2028=1,"Unsatisfactory",N2028=2,"Poor",N2028=3,"Average",N2028=4,"Good",N2028=5,"Excellent")</f>
        <v>Excellent</v>
      </c>
      <c r="P2028"/>
      <c r="Q2028"/>
      <c r="R2028"/>
      <c r="S2028"/>
      <c r="T2028"/>
      <c r="U2028"/>
    </row>
    <row r="2029" spans="1:21">
      <c r="A2029" s="2">
        <v>150761</v>
      </c>
      <c r="B2029" s="2" t="s">
        <v>76</v>
      </c>
      <c r="C2029" s="4">
        <v>45403</v>
      </c>
      <c r="D2029" s="17">
        <v>45403</v>
      </c>
      <c r="E2029" s="2" t="s">
        <v>37</v>
      </c>
      <c r="F2029" s="2" t="s">
        <v>17</v>
      </c>
      <c r="G2029" s="2">
        <v>31</v>
      </c>
      <c r="H2029" s="2" t="s">
        <v>31</v>
      </c>
      <c r="I2029" s="2" t="s">
        <v>19</v>
      </c>
      <c r="J2029" s="12">
        <v>45</v>
      </c>
      <c r="K2029" s="2">
        <v>45</v>
      </c>
      <c r="L2029" s="2">
        <v>2</v>
      </c>
      <c r="M2029" s="12">
        <v>90</v>
      </c>
      <c r="N2029" s="3">
        <v>5</v>
      </c>
      <c r="O2029" s="2" t="str" cm="1">
        <f t="array" ref="O2029">_xlfn.IFS(N2029=1,"Unsatisfactory",N2029=2,"Poor",N2029=3,"Average",N2029=4,"Good",N2029=5,"Excellent")</f>
        <v>Excellent</v>
      </c>
      <c r="P2029"/>
      <c r="Q2029"/>
      <c r="R2029"/>
      <c r="S2029"/>
      <c r="T2029"/>
      <c r="U2029"/>
    </row>
    <row r="2030" spans="1:21">
      <c r="A2030" s="2">
        <v>199803</v>
      </c>
      <c r="B2030" s="2" t="s">
        <v>30</v>
      </c>
      <c r="C2030" s="4">
        <v>45471</v>
      </c>
      <c r="D2030" s="17">
        <v>45471</v>
      </c>
      <c r="E2030" s="2" t="s">
        <v>24</v>
      </c>
      <c r="F2030" s="2" t="s">
        <v>17</v>
      </c>
      <c r="G2030" s="2">
        <v>18</v>
      </c>
      <c r="H2030" s="2" t="s">
        <v>51</v>
      </c>
      <c r="I2030" s="2" t="s">
        <v>27</v>
      </c>
      <c r="J2030" s="12">
        <v>10</v>
      </c>
      <c r="K2030" s="2">
        <v>60</v>
      </c>
      <c r="L2030" s="2">
        <v>1</v>
      </c>
      <c r="M2030" s="12">
        <v>60</v>
      </c>
      <c r="N2030" s="3">
        <v>2</v>
      </c>
      <c r="O2030" s="2" t="str" cm="1">
        <f t="array" ref="O2030">_xlfn.IFS(N2030=1,"Unsatisfactory",N2030=2,"Poor",N2030=3,"Average",N2030=4,"Good",N2030=5,"Excellent")</f>
        <v>Poor</v>
      </c>
      <c r="P2030"/>
      <c r="Q2030"/>
      <c r="R2030"/>
      <c r="S2030"/>
      <c r="T2030"/>
      <c r="U2030"/>
    </row>
    <row r="2031" spans="1:21">
      <c r="A2031" s="2">
        <v>133556</v>
      </c>
      <c r="B2031" s="2" t="s">
        <v>33</v>
      </c>
      <c r="C2031" s="4">
        <v>45560</v>
      </c>
      <c r="D2031" s="17">
        <v>45560</v>
      </c>
      <c r="E2031" s="2" t="s">
        <v>16</v>
      </c>
      <c r="F2031" s="2" t="s">
        <v>17</v>
      </c>
      <c r="G2031" s="2">
        <v>27</v>
      </c>
      <c r="H2031" s="2" t="s">
        <v>26</v>
      </c>
      <c r="I2031" s="2" t="s">
        <v>27</v>
      </c>
      <c r="J2031" s="12">
        <v>118</v>
      </c>
      <c r="K2031" s="2">
        <v>158</v>
      </c>
      <c r="L2031" s="2">
        <v>2</v>
      </c>
      <c r="M2031" s="12">
        <v>316</v>
      </c>
      <c r="N2031" s="3">
        <v>2</v>
      </c>
      <c r="O2031" s="2" t="str" cm="1">
        <f t="array" ref="O2031">_xlfn.IFS(N2031=1,"Unsatisfactory",N2031=2,"Poor",N2031=3,"Average",N2031=4,"Good",N2031=5,"Excellent")</f>
        <v>Poor</v>
      </c>
      <c r="P2031"/>
      <c r="Q2031"/>
      <c r="R2031"/>
      <c r="S2031"/>
      <c r="T2031"/>
      <c r="U2031"/>
    </row>
    <row r="2032" spans="1:21">
      <c r="A2032" s="2">
        <v>170705</v>
      </c>
      <c r="B2032" s="2" t="s">
        <v>82</v>
      </c>
      <c r="C2032" s="4">
        <v>45261</v>
      </c>
      <c r="D2032" s="17">
        <v>45261</v>
      </c>
      <c r="E2032" s="2" t="s">
        <v>37</v>
      </c>
      <c r="F2032" s="2" t="s">
        <v>25</v>
      </c>
      <c r="G2032" s="2">
        <v>29</v>
      </c>
      <c r="H2032" s="2" t="s">
        <v>69</v>
      </c>
      <c r="I2032" s="2" t="s">
        <v>19</v>
      </c>
      <c r="J2032" s="12">
        <v>20</v>
      </c>
      <c r="K2032" s="2">
        <v>20</v>
      </c>
      <c r="L2032" s="2">
        <v>2</v>
      </c>
      <c r="M2032" s="12">
        <v>40</v>
      </c>
      <c r="N2032" s="3">
        <v>3</v>
      </c>
      <c r="O2032" s="2" t="str" cm="1">
        <f t="array" ref="O2032">_xlfn.IFS(N2032=1,"Unsatisfactory",N2032=2,"Poor",N2032=3,"Average",N2032=4,"Good",N2032=5,"Excellent")</f>
        <v>Average</v>
      </c>
      <c r="P2032"/>
      <c r="Q2032"/>
      <c r="R2032"/>
      <c r="S2032"/>
      <c r="T2032"/>
      <c r="U2032"/>
    </row>
    <row r="2033" spans="1:21">
      <c r="A2033" s="2">
        <v>140091</v>
      </c>
      <c r="B2033" s="2" t="s">
        <v>82</v>
      </c>
      <c r="C2033" s="4">
        <v>45544</v>
      </c>
      <c r="D2033" s="17">
        <v>45544</v>
      </c>
      <c r="E2033" s="2" t="s">
        <v>37</v>
      </c>
      <c r="F2033" s="2" t="s">
        <v>25</v>
      </c>
      <c r="G2033" s="2">
        <v>19</v>
      </c>
      <c r="H2033" s="2" t="s">
        <v>130</v>
      </c>
      <c r="I2033" s="2" t="s">
        <v>19</v>
      </c>
      <c r="J2033" s="12">
        <v>20</v>
      </c>
      <c r="K2033" s="2">
        <v>20</v>
      </c>
      <c r="L2033" s="2">
        <v>1</v>
      </c>
      <c r="M2033" s="12">
        <v>20</v>
      </c>
      <c r="N2033" s="3">
        <v>3</v>
      </c>
      <c r="O2033" s="2" t="str" cm="1">
        <f t="array" ref="O2033">_xlfn.IFS(N2033=1,"Unsatisfactory",N2033=2,"Poor",N2033=3,"Average",N2033=4,"Good",N2033=5,"Excellent")</f>
        <v>Average</v>
      </c>
      <c r="P2033"/>
      <c r="Q2033"/>
      <c r="R2033"/>
      <c r="S2033"/>
      <c r="T2033"/>
      <c r="U2033"/>
    </row>
    <row r="2034" spans="1:21">
      <c r="A2034" s="2">
        <v>159303</v>
      </c>
      <c r="B2034" s="2" t="s">
        <v>42</v>
      </c>
      <c r="C2034" s="4">
        <v>45485</v>
      </c>
      <c r="D2034" s="17">
        <v>45485</v>
      </c>
      <c r="E2034" s="2" t="s">
        <v>16</v>
      </c>
      <c r="F2034" s="2" t="s">
        <v>17</v>
      </c>
      <c r="G2034" s="2">
        <v>26</v>
      </c>
      <c r="H2034" s="2" t="s">
        <v>31</v>
      </c>
      <c r="I2034" s="2" t="s">
        <v>19</v>
      </c>
      <c r="J2034" s="12">
        <v>65</v>
      </c>
      <c r="K2034" s="2">
        <v>65</v>
      </c>
      <c r="L2034" s="2">
        <v>1</v>
      </c>
      <c r="M2034" s="12">
        <v>65</v>
      </c>
      <c r="N2034" s="3">
        <v>2</v>
      </c>
      <c r="O2034" s="2" t="str" cm="1">
        <f t="array" ref="O2034">_xlfn.IFS(N2034=1,"Unsatisfactory",N2034=2,"Poor",N2034=3,"Average",N2034=4,"Good",N2034=5,"Excellent")</f>
        <v>Poor</v>
      </c>
      <c r="P2034"/>
      <c r="Q2034"/>
      <c r="R2034"/>
      <c r="S2034"/>
      <c r="T2034"/>
      <c r="U2034"/>
    </row>
    <row r="2035" spans="1:21">
      <c r="A2035" s="2">
        <v>125148</v>
      </c>
      <c r="B2035" s="2" t="s">
        <v>15</v>
      </c>
      <c r="C2035" s="4">
        <v>45325</v>
      </c>
      <c r="D2035" s="17">
        <v>45325</v>
      </c>
      <c r="E2035" s="2" t="s">
        <v>16</v>
      </c>
      <c r="F2035" s="2" t="s">
        <v>17</v>
      </c>
      <c r="G2035" s="2">
        <v>31</v>
      </c>
      <c r="H2035" s="2" t="s">
        <v>118</v>
      </c>
      <c r="I2035" s="2" t="s">
        <v>19</v>
      </c>
      <c r="J2035" s="12">
        <v>100</v>
      </c>
      <c r="K2035" s="2">
        <v>100</v>
      </c>
      <c r="L2035" s="2">
        <v>3</v>
      </c>
      <c r="M2035" s="12">
        <v>300</v>
      </c>
      <c r="N2035" s="3">
        <v>4</v>
      </c>
      <c r="O2035" s="2" t="str" cm="1">
        <f t="array" ref="O2035">_xlfn.IFS(N2035=1,"Unsatisfactory",N2035=2,"Poor",N2035=3,"Average",N2035=4,"Good",N2035=5,"Excellent")</f>
        <v>Good</v>
      </c>
      <c r="P2035"/>
      <c r="Q2035"/>
      <c r="R2035"/>
      <c r="S2035"/>
      <c r="T2035"/>
      <c r="U2035"/>
    </row>
    <row r="2036" spans="1:21">
      <c r="A2036" s="2">
        <v>196951</v>
      </c>
      <c r="B2036" s="2" t="s">
        <v>33</v>
      </c>
      <c r="C2036" s="4">
        <v>45258</v>
      </c>
      <c r="D2036" s="17">
        <v>45258</v>
      </c>
      <c r="E2036" s="2" t="s">
        <v>16</v>
      </c>
      <c r="F2036" s="2" t="s">
        <v>17</v>
      </c>
      <c r="G2036" s="2">
        <v>27</v>
      </c>
      <c r="H2036" s="2" t="s">
        <v>130</v>
      </c>
      <c r="I2036" s="2" t="s">
        <v>19</v>
      </c>
      <c r="J2036" s="12">
        <v>118</v>
      </c>
      <c r="K2036" s="2">
        <v>118</v>
      </c>
      <c r="L2036" s="2">
        <v>1</v>
      </c>
      <c r="M2036" s="12">
        <v>118</v>
      </c>
      <c r="N2036" s="3">
        <v>4</v>
      </c>
      <c r="O2036" s="2" t="str" cm="1">
        <f t="array" ref="O2036">_xlfn.IFS(N2036=1,"Unsatisfactory",N2036=2,"Poor",N2036=3,"Average",N2036=4,"Good",N2036=5,"Excellent")</f>
        <v>Good</v>
      </c>
      <c r="P2036"/>
      <c r="Q2036"/>
      <c r="R2036"/>
      <c r="S2036"/>
      <c r="T2036"/>
      <c r="U2036"/>
    </row>
    <row r="2037" spans="1:21">
      <c r="A2037" s="2">
        <v>144840</v>
      </c>
      <c r="B2037" s="2" t="s">
        <v>15</v>
      </c>
      <c r="C2037" s="4">
        <v>45550</v>
      </c>
      <c r="D2037" s="17">
        <v>45550</v>
      </c>
      <c r="E2037" s="2" t="s">
        <v>16</v>
      </c>
      <c r="F2037" s="2" t="s">
        <v>17</v>
      </c>
      <c r="G2037" s="2">
        <v>18</v>
      </c>
      <c r="H2037" s="2" t="s">
        <v>60</v>
      </c>
      <c r="I2037" s="2" t="s">
        <v>19</v>
      </c>
      <c r="J2037" s="12">
        <v>100</v>
      </c>
      <c r="K2037" s="2">
        <v>100</v>
      </c>
      <c r="L2037" s="2">
        <v>1</v>
      </c>
      <c r="M2037" s="12">
        <v>100</v>
      </c>
      <c r="N2037" s="3">
        <v>5</v>
      </c>
      <c r="O2037" s="2" t="str" cm="1">
        <f t="array" ref="O2037">_xlfn.IFS(N2037=1,"Unsatisfactory",N2037=2,"Poor",N2037=3,"Average",N2037=4,"Good",N2037=5,"Excellent")</f>
        <v>Excellent</v>
      </c>
      <c r="P2037"/>
      <c r="Q2037"/>
      <c r="R2037"/>
      <c r="S2037"/>
      <c r="T2037"/>
      <c r="U2037"/>
    </row>
    <row r="2038" spans="1:21">
      <c r="A2038" s="2">
        <v>191920</v>
      </c>
      <c r="B2038" s="2" t="s">
        <v>42</v>
      </c>
      <c r="C2038" s="4">
        <v>45296</v>
      </c>
      <c r="D2038" s="17">
        <v>45296</v>
      </c>
      <c r="E2038" s="2" t="s">
        <v>16</v>
      </c>
      <c r="F2038" s="2" t="s">
        <v>17</v>
      </c>
      <c r="G2038" s="2">
        <v>19</v>
      </c>
      <c r="H2038" s="2" t="s">
        <v>115</v>
      </c>
      <c r="I2038" s="2" t="s">
        <v>19</v>
      </c>
      <c r="J2038" s="12">
        <v>65</v>
      </c>
      <c r="K2038" s="2">
        <v>65</v>
      </c>
      <c r="L2038" s="2">
        <v>1</v>
      </c>
      <c r="M2038" s="12">
        <v>65</v>
      </c>
      <c r="N2038" s="3">
        <v>1</v>
      </c>
      <c r="O2038" s="2" t="str" cm="1">
        <f t="array" ref="O2038">_xlfn.IFS(N2038=1,"Unsatisfactory",N2038=2,"Poor",N2038=3,"Average",N2038=4,"Good",N2038=5,"Excellent")</f>
        <v>Unsatisfactory</v>
      </c>
      <c r="P2038"/>
      <c r="Q2038"/>
      <c r="R2038"/>
      <c r="S2038"/>
      <c r="T2038"/>
      <c r="U2038"/>
    </row>
    <row r="2039" spans="1:21">
      <c r="A2039" s="2">
        <v>170086</v>
      </c>
      <c r="B2039" s="2" t="s">
        <v>36</v>
      </c>
      <c r="C2039" s="4">
        <v>45528</v>
      </c>
      <c r="D2039" s="17">
        <v>45528</v>
      </c>
      <c r="E2039" s="2" t="s">
        <v>37</v>
      </c>
      <c r="F2039" s="2" t="s">
        <v>25</v>
      </c>
      <c r="G2039" s="2">
        <v>26</v>
      </c>
      <c r="H2039" s="2" t="s">
        <v>69</v>
      </c>
      <c r="I2039" s="2" t="s">
        <v>19</v>
      </c>
      <c r="J2039" s="12">
        <v>32</v>
      </c>
      <c r="K2039" s="2">
        <v>32</v>
      </c>
      <c r="L2039" s="2">
        <v>2</v>
      </c>
      <c r="M2039" s="12">
        <v>64</v>
      </c>
      <c r="N2039" s="3">
        <v>4</v>
      </c>
      <c r="O2039" s="2" t="str" cm="1">
        <f t="array" ref="O2039">_xlfn.IFS(N2039=1,"Unsatisfactory",N2039=2,"Poor",N2039=3,"Average",N2039=4,"Good",N2039=5,"Excellent")</f>
        <v>Good</v>
      </c>
      <c r="P2039"/>
      <c r="Q2039"/>
      <c r="R2039"/>
      <c r="S2039"/>
      <c r="T2039"/>
      <c r="U2039"/>
    </row>
    <row r="2040" spans="1:21">
      <c r="A2040" s="2">
        <v>147442</v>
      </c>
      <c r="B2040" s="2" t="s">
        <v>23</v>
      </c>
      <c r="C2040" s="4">
        <v>45568</v>
      </c>
      <c r="D2040" s="17">
        <v>45568</v>
      </c>
      <c r="E2040" s="2" t="s">
        <v>24</v>
      </c>
      <c r="F2040" s="2" t="s">
        <v>17</v>
      </c>
      <c r="G2040" s="2">
        <v>25</v>
      </c>
      <c r="H2040" s="2" t="s">
        <v>44</v>
      </c>
      <c r="I2040" s="2" t="s">
        <v>27</v>
      </c>
      <c r="J2040" s="12">
        <v>9</v>
      </c>
      <c r="K2040" s="2">
        <v>34</v>
      </c>
      <c r="L2040" s="2">
        <v>1</v>
      </c>
      <c r="M2040" s="12">
        <v>34</v>
      </c>
      <c r="N2040" s="3">
        <v>2</v>
      </c>
      <c r="O2040" s="2" t="str" cm="1">
        <f t="array" ref="O2040">_xlfn.IFS(N2040=1,"Unsatisfactory",N2040=2,"Poor",N2040=3,"Average",N2040=4,"Good",N2040=5,"Excellent")</f>
        <v>Poor</v>
      </c>
      <c r="P2040"/>
      <c r="Q2040"/>
      <c r="R2040"/>
      <c r="S2040"/>
      <c r="T2040"/>
      <c r="U2040"/>
    </row>
    <row r="2041" spans="1:21">
      <c r="A2041" s="2">
        <v>163296</v>
      </c>
      <c r="B2041" s="2" t="s">
        <v>33</v>
      </c>
      <c r="C2041" s="4">
        <v>45333</v>
      </c>
      <c r="D2041" s="17">
        <v>45333</v>
      </c>
      <c r="E2041" s="2" t="s">
        <v>16</v>
      </c>
      <c r="F2041" s="2" t="s">
        <v>17</v>
      </c>
      <c r="G2041" s="2">
        <v>32</v>
      </c>
      <c r="H2041" s="2" t="s">
        <v>118</v>
      </c>
      <c r="I2041" s="2" t="s">
        <v>19</v>
      </c>
      <c r="J2041" s="12">
        <v>118</v>
      </c>
      <c r="K2041" s="2">
        <v>118</v>
      </c>
      <c r="L2041" s="2">
        <v>1</v>
      </c>
      <c r="M2041" s="12">
        <v>118</v>
      </c>
      <c r="N2041" s="3">
        <v>4</v>
      </c>
      <c r="O2041" s="2" t="str" cm="1">
        <f t="array" ref="O2041">_xlfn.IFS(N2041=1,"Unsatisfactory",N2041=2,"Poor",N2041=3,"Average",N2041=4,"Good",N2041=5,"Excellent")</f>
        <v>Good</v>
      </c>
      <c r="P2041"/>
      <c r="Q2041"/>
      <c r="R2041"/>
      <c r="S2041"/>
      <c r="T2041"/>
      <c r="U2041"/>
    </row>
    <row r="2042" spans="1:21">
      <c r="A2042" s="2">
        <v>149491</v>
      </c>
      <c r="B2042" s="2" t="s">
        <v>82</v>
      </c>
      <c r="C2042" s="4">
        <v>45329</v>
      </c>
      <c r="D2042" s="17">
        <v>45329</v>
      </c>
      <c r="E2042" s="2" t="s">
        <v>37</v>
      </c>
      <c r="F2042" s="2" t="s">
        <v>25</v>
      </c>
      <c r="G2042" s="2">
        <v>28</v>
      </c>
      <c r="H2042" s="2" t="s">
        <v>130</v>
      </c>
      <c r="I2042" s="2" t="s">
        <v>19</v>
      </c>
      <c r="J2042" s="12">
        <v>20</v>
      </c>
      <c r="K2042" s="2">
        <v>20</v>
      </c>
      <c r="L2042" s="2">
        <v>3</v>
      </c>
      <c r="M2042" s="12">
        <v>60</v>
      </c>
      <c r="N2042" s="3">
        <v>5</v>
      </c>
      <c r="O2042" s="2" t="str" cm="1">
        <f t="array" ref="O2042">_xlfn.IFS(N2042=1,"Unsatisfactory",N2042=2,"Poor",N2042=3,"Average",N2042=4,"Good",N2042=5,"Excellent")</f>
        <v>Excellent</v>
      </c>
      <c r="P2042"/>
      <c r="Q2042"/>
      <c r="R2042"/>
      <c r="S2042"/>
      <c r="T2042"/>
      <c r="U2042"/>
    </row>
    <row r="2043" spans="1:21">
      <c r="A2043" s="2">
        <v>175624</v>
      </c>
      <c r="B2043" s="2" t="s">
        <v>50</v>
      </c>
      <c r="C2043" s="4">
        <v>45363</v>
      </c>
      <c r="D2043" s="17">
        <v>45363</v>
      </c>
      <c r="E2043" s="2" t="s">
        <v>16</v>
      </c>
      <c r="F2043" s="2" t="s">
        <v>17</v>
      </c>
      <c r="G2043" s="2">
        <v>29</v>
      </c>
      <c r="H2043" s="2" t="s">
        <v>51</v>
      </c>
      <c r="I2043" s="2" t="s">
        <v>27</v>
      </c>
      <c r="J2043" s="12">
        <v>97</v>
      </c>
      <c r="K2043" s="2">
        <v>147</v>
      </c>
      <c r="L2043" s="2">
        <v>1</v>
      </c>
      <c r="M2043" s="12">
        <v>147</v>
      </c>
      <c r="N2043" s="3">
        <v>1</v>
      </c>
      <c r="O2043" s="2" t="str" cm="1">
        <f t="array" ref="O2043">_xlfn.IFS(N2043=1,"Unsatisfactory",N2043=2,"Poor",N2043=3,"Average",N2043=4,"Good",N2043=5,"Excellent")</f>
        <v>Unsatisfactory</v>
      </c>
      <c r="P2043"/>
      <c r="Q2043"/>
      <c r="R2043"/>
      <c r="S2043"/>
      <c r="T2043"/>
      <c r="U2043"/>
    </row>
    <row r="2044" spans="1:21">
      <c r="A2044" s="2">
        <v>125936</v>
      </c>
      <c r="B2044" s="2" t="s">
        <v>53</v>
      </c>
      <c r="C2044" s="4">
        <v>45483</v>
      </c>
      <c r="D2044" s="17">
        <v>45483</v>
      </c>
      <c r="E2044" s="2" t="s">
        <v>37</v>
      </c>
      <c r="F2044" s="2" t="s">
        <v>17</v>
      </c>
      <c r="G2044" s="2">
        <v>21</v>
      </c>
      <c r="H2044" s="2" t="s">
        <v>26</v>
      </c>
      <c r="I2044" s="2" t="s">
        <v>27</v>
      </c>
      <c r="J2044" s="12">
        <v>15</v>
      </c>
      <c r="K2044" s="2">
        <v>55</v>
      </c>
      <c r="L2044" s="2">
        <v>5</v>
      </c>
      <c r="M2044" s="12">
        <v>275</v>
      </c>
      <c r="N2044" s="3">
        <v>4</v>
      </c>
      <c r="O2044" s="2" t="str" cm="1">
        <f t="array" ref="O2044">_xlfn.IFS(N2044=1,"Unsatisfactory",N2044=2,"Poor",N2044=3,"Average",N2044=4,"Good",N2044=5,"Excellent")</f>
        <v>Good</v>
      </c>
      <c r="P2044"/>
      <c r="Q2044"/>
      <c r="R2044"/>
      <c r="S2044"/>
      <c r="T2044"/>
      <c r="U2044"/>
    </row>
    <row r="2045" spans="1:21">
      <c r="A2045" s="2">
        <v>131046</v>
      </c>
      <c r="B2045" s="2" t="s">
        <v>42</v>
      </c>
      <c r="C2045" s="4">
        <v>45529</v>
      </c>
      <c r="D2045" s="17">
        <v>45529</v>
      </c>
      <c r="E2045" s="2" t="s">
        <v>16</v>
      </c>
      <c r="F2045" s="2" t="s">
        <v>17</v>
      </c>
      <c r="G2045" s="2">
        <v>20</v>
      </c>
      <c r="H2045" s="2" t="s">
        <v>115</v>
      </c>
      <c r="I2045" s="2" t="s">
        <v>19</v>
      </c>
      <c r="J2045" s="12">
        <v>65</v>
      </c>
      <c r="K2045" s="2">
        <v>65</v>
      </c>
      <c r="L2045" s="2">
        <v>1</v>
      </c>
      <c r="M2045" s="12">
        <v>65</v>
      </c>
      <c r="N2045" s="3">
        <v>5</v>
      </c>
      <c r="O2045" s="2" t="str" cm="1">
        <f t="array" ref="O2045">_xlfn.IFS(N2045=1,"Unsatisfactory",N2045=2,"Poor",N2045=3,"Average",N2045=4,"Good",N2045=5,"Excellent")</f>
        <v>Excellent</v>
      </c>
      <c r="P2045"/>
      <c r="Q2045"/>
      <c r="R2045"/>
      <c r="S2045"/>
      <c r="T2045"/>
      <c r="U2045"/>
    </row>
    <row r="2046" spans="1:21">
      <c r="A2046" s="2">
        <v>174018</v>
      </c>
      <c r="B2046" s="2" t="s">
        <v>15</v>
      </c>
      <c r="C2046" s="4">
        <v>45556</v>
      </c>
      <c r="D2046" s="17">
        <v>45556</v>
      </c>
      <c r="E2046" s="2" t="s">
        <v>16</v>
      </c>
      <c r="F2046" s="2" t="s">
        <v>25</v>
      </c>
      <c r="G2046" s="2">
        <v>30</v>
      </c>
      <c r="H2046" s="2" t="s">
        <v>46</v>
      </c>
      <c r="I2046" s="2" t="s">
        <v>19</v>
      </c>
      <c r="J2046" s="12">
        <v>100</v>
      </c>
      <c r="K2046" s="2">
        <v>100</v>
      </c>
      <c r="L2046" s="2">
        <v>4</v>
      </c>
      <c r="M2046" s="12">
        <v>400</v>
      </c>
      <c r="N2046" s="3">
        <v>2</v>
      </c>
      <c r="O2046" s="2" t="str" cm="1">
        <f t="array" ref="O2046">_xlfn.IFS(N2046=1,"Unsatisfactory",N2046=2,"Poor",N2046=3,"Average",N2046=4,"Good",N2046=5,"Excellent")</f>
        <v>Poor</v>
      </c>
      <c r="P2046"/>
      <c r="Q2046"/>
      <c r="R2046"/>
      <c r="S2046"/>
      <c r="T2046"/>
      <c r="U2046"/>
    </row>
    <row r="2047" spans="1:21">
      <c r="A2047" s="2">
        <v>159071</v>
      </c>
      <c r="B2047" s="2" t="s">
        <v>42</v>
      </c>
      <c r="C2047" s="4">
        <v>45325</v>
      </c>
      <c r="D2047" s="17">
        <v>45325</v>
      </c>
      <c r="E2047" s="2" t="s">
        <v>16</v>
      </c>
      <c r="F2047" s="2" t="s">
        <v>17</v>
      </c>
      <c r="G2047" s="2">
        <v>26</v>
      </c>
      <c r="H2047" s="2" t="s">
        <v>115</v>
      </c>
      <c r="I2047" s="2" t="s">
        <v>19</v>
      </c>
      <c r="J2047" s="12">
        <v>65</v>
      </c>
      <c r="K2047" s="2">
        <v>65</v>
      </c>
      <c r="L2047" s="2">
        <v>1</v>
      </c>
      <c r="M2047" s="12">
        <v>65</v>
      </c>
      <c r="N2047" s="3">
        <v>1</v>
      </c>
      <c r="O2047" s="2" t="str" cm="1">
        <f t="array" ref="O2047">_xlfn.IFS(N2047=1,"Unsatisfactory",N2047=2,"Poor",N2047=3,"Average",N2047=4,"Good",N2047=5,"Excellent")</f>
        <v>Unsatisfactory</v>
      </c>
      <c r="P2047"/>
      <c r="Q2047"/>
      <c r="R2047"/>
      <c r="S2047"/>
      <c r="T2047"/>
      <c r="U2047"/>
    </row>
    <row r="2048" spans="1:21">
      <c r="A2048" s="2">
        <v>130639</v>
      </c>
      <c r="B2048" s="2" t="s">
        <v>23</v>
      </c>
      <c r="C2048" s="4">
        <v>45570</v>
      </c>
      <c r="D2048" s="17">
        <v>45570</v>
      </c>
      <c r="E2048" s="2" t="s">
        <v>24</v>
      </c>
      <c r="F2048" s="2" t="s">
        <v>17</v>
      </c>
      <c r="G2048" s="2">
        <v>26</v>
      </c>
      <c r="H2048" s="2" t="s">
        <v>29</v>
      </c>
      <c r="I2048" s="2" t="s">
        <v>19</v>
      </c>
      <c r="J2048" s="12">
        <v>9</v>
      </c>
      <c r="K2048" s="2">
        <v>9</v>
      </c>
      <c r="L2048" s="2">
        <v>1</v>
      </c>
      <c r="M2048" s="12">
        <v>9</v>
      </c>
      <c r="N2048" s="3">
        <v>1</v>
      </c>
      <c r="O2048" s="2" t="str" cm="1">
        <f t="array" ref="O2048">_xlfn.IFS(N2048=1,"Unsatisfactory",N2048=2,"Poor",N2048=3,"Average",N2048=4,"Good",N2048=5,"Excellent")</f>
        <v>Unsatisfactory</v>
      </c>
      <c r="P2048"/>
      <c r="Q2048"/>
      <c r="R2048"/>
      <c r="S2048"/>
      <c r="T2048"/>
      <c r="U2048"/>
    </row>
    <row r="2049" spans="1:21">
      <c r="A2049" s="2">
        <v>146724</v>
      </c>
      <c r="B2049" s="2" t="s">
        <v>53</v>
      </c>
      <c r="C2049" s="4">
        <v>45277</v>
      </c>
      <c r="D2049" s="17">
        <v>45277</v>
      </c>
      <c r="E2049" s="2" t="s">
        <v>37</v>
      </c>
      <c r="F2049" s="2" t="s">
        <v>17</v>
      </c>
      <c r="G2049" s="2">
        <v>27</v>
      </c>
      <c r="H2049" s="2" t="s">
        <v>128</v>
      </c>
      <c r="I2049" s="2" t="s">
        <v>19</v>
      </c>
      <c r="J2049" s="12">
        <v>15</v>
      </c>
      <c r="K2049" s="2">
        <v>15</v>
      </c>
      <c r="L2049" s="2">
        <v>4</v>
      </c>
      <c r="M2049" s="12">
        <v>60</v>
      </c>
      <c r="N2049" s="3">
        <v>5</v>
      </c>
      <c r="O2049" s="2" t="str" cm="1">
        <f t="array" ref="O2049">_xlfn.IFS(N2049=1,"Unsatisfactory",N2049=2,"Poor",N2049=3,"Average",N2049=4,"Good",N2049=5,"Excellent")</f>
        <v>Excellent</v>
      </c>
      <c r="P2049"/>
      <c r="Q2049"/>
      <c r="R2049"/>
      <c r="S2049"/>
      <c r="T2049"/>
      <c r="U2049"/>
    </row>
    <row r="2050" spans="1:21">
      <c r="A2050" s="2">
        <v>193361</v>
      </c>
      <c r="B2050" s="2" t="s">
        <v>42</v>
      </c>
      <c r="C2050" s="4">
        <v>45561</v>
      </c>
      <c r="D2050" s="17">
        <v>45561</v>
      </c>
      <c r="E2050" s="2" t="s">
        <v>16</v>
      </c>
      <c r="F2050" s="2" t="s">
        <v>25</v>
      </c>
      <c r="G2050" s="2">
        <v>35</v>
      </c>
      <c r="H2050" s="2" t="s">
        <v>56</v>
      </c>
      <c r="I2050" s="2" t="s">
        <v>19</v>
      </c>
      <c r="J2050" s="12">
        <v>65</v>
      </c>
      <c r="K2050" s="2">
        <v>65</v>
      </c>
      <c r="L2050" s="2">
        <v>3</v>
      </c>
      <c r="M2050" s="12">
        <v>195</v>
      </c>
      <c r="N2050" s="3">
        <v>4</v>
      </c>
      <c r="O2050" s="2" t="str" cm="1">
        <f t="array" ref="O2050">_xlfn.IFS(N2050=1,"Unsatisfactory",N2050=2,"Poor",N2050=3,"Average",N2050=4,"Good",N2050=5,"Excellent")</f>
        <v>Good</v>
      </c>
      <c r="P2050"/>
      <c r="Q2050"/>
      <c r="R2050"/>
      <c r="S2050"/>
      <c r="T2050"/>
      <c r="U2050"/>
    </row>
    <row r="2051" spans="1:21">
      <c r="A2051" s="2">
        <v>164134</v>
      </c>
      <c r="B2051" s="2" t="s">
        <v>42</v>
      </c>
      <c r="C2051" s="4">
        <v>45437</v>
      </c>
      <c r="D2051" s="17">
        <v>45437</v>
      </c>
      <c r="E2051" s="2" t="s">
        <v>16</v>
      </c>
      <c r="F2051" s="2" t="s">
        <v>17</v>
      </c>
      <c r="G2051" s="2">
        <v>30</v>
      </c>
      <c r="H2051" s="2" t="s">
        <v>129</v>
      </c>
      <c r="I2051" s="2" t="s">
        <v>19</v>
      </c>
      <c r="J2051" s="12">
        <v>65</v>
      </c>
      <c r="K2051" s="2">
        <v>65</v>
      </c>
      <c r="L2051" s="2">
        <v>1</v>
      </c>
      <c r="M2051" s="12">
        <v>65</v>
      </c>
      <c r="N2051" s="3">
        <v>4</v>
      </c>
      <c r="O2051" s="2" t="str" cm="1">
        <f t="array" ref="O2051">_xlfn.IFS(N2051=1,"Unsatisfactory",N2051=2,"Poor",N2051=3,"Average",N2051=4,"Good",N2051=5,"Excellent")</f>
        <v>Good</v>
      </c>
      <c r="P2051"/>
      <c r="Q2051"/>
      <c r="R2051"/>
      <c r="S2051"/>
      <c r="T2051"/>
      <c r="U2051"/>
    </row>
    <row r="2052" spans="1:21">
      <c r="A2052" s="2">
        <v>154689</v>
      </c>
      <c r="B2052" s="2" t="s">
        <v>23</v>
      </c>
      <c r="C2052" s="4">
        <v>45400</v>
      </c>
      <c r="D2052" s="17">
        <v>45400</v>
      </c>
      <c r="E2052" s="2" t="s">
        <v>24</v>
      </c>
      <c r="F2052" s="2" t="s">
        <v>25</v>
      </c>
      <c r="G2052" s="2">
        <v>32</v>
      </c>
      <c r="H2052" s="2" t="s">
        <v>62</v>
      </c>
      <c r="I2052" s="2" t="s">
        <v>19</v>
      </c>
      <c r="J2052" s="12">
        <v>9</v>
      </c>
      <c r="K2052" s="2">
        <v>9</v>
      </c>
      <c r="L2052" s="2">
        <v>1</v>
      </c>
      <c r="M2052" s="12">
        <v>9</v>
      </c>
      <c r="N2052" s="3">
        <v>1</v>
      </c>
      <c r="O2052" s="2" t="str" cm="1">
        <f t="array" ref="O2052">_xlfn.IFS(N2052=1,"Unsatisfactory",N2052=2,"Poor",N2052=3,"Average",N2052=4,"Good",N2052=5,"Excellent")</f>
        <v>Unsatisfactory</v>
      </c>
      <c r="P2052"/>
      <c r="Q2052"/>
      <c r="R2052"/>
      <c r="S2052"/>
      <c r="T2052"/>
      <c r="U2052"/>
    </row>
    <row r="2053" spans="1:21">
      <c r="A2053" s="2">
        <v>173886</v>
      </c>
      <c r="B2053" s="2" t="s">
        <v>82</v>
      </c>
      <c r="C2053" s="4">
        <v>45321</v>
      </c>
      <c r="D2053" s="17">
        <v>45321</v>
      </c>
      <c r="E2053" s="2" t="s">
        <v>37</v>
      </c>
      <c r="F2053" s="2" t="s">
        <v>25</v>
      </c>
      <c r="G2053" s="2">
        <v>20</v>
      </c>
      <c r="H2053" s="2" t="s">
        <v>118</v>
      </c>
      <c r="I2053" s="2" t="s">
        <v>19</v>
      </c>
      <c r="J2053" s="12">
        <v>20</v>
      </c>
      <c r="K2053" s="2">
        <v>20</v>
      </c>
      <c r="L2053" s="2">
        <v>1</v>
      </c>
      <c r="M2053" s="12">
        <v>20</v>
      </c>
      <c r="N2053" s="3">
        <v>2</v>
      </c>
      <c r="O2053" s="2" t="str" cm="1">
        <f t="array" ref="O2053">_xlfn.IFS(N2053=1,"Unsatisfactory",N2053=2,"Poor",N2053=3,"Average",N2053=4,"Good",N2053=5,"Excellent")</f>
        <v>Poor</v>
      </c>
      <c r="P2053"/>
      <c r="Q2053"/>
      <c r="R2053"/>
      <c r="S2053"/>
      <c r="T2053"/>
      <c r="U2053"/>
    </row>
    <row r="2054" spans="1:21">
      <c r="A2054" s="2">
        <v>188714</v>
      </c>
      <c r="B2054" s="2" t="s">
        <v>42</v>
      </c>
      <c r="C2054" s="4">
        <v>45440</v>
      </c>
      <c r="D2054" s="17">
        <v>45440</v>
      </c>
      <c r="E2054" s="2" t="s">
        <v>16</v>
      </c>
      <c r="F2054" s="2" t="s">
        <v>17</v>
      </c>
      <c r="G2054" s="2">
        <v>26</v>
      </c>
      <c r="H2054" s="2" t="s">
        <v>26</v>
      </c>
      <c r="I2054" s="2" t="s">
        <v>27</v>
      </c>
      <c r="J2054" s="12">
        <v>65</v>
      </c>
      <c r="K2054" s="2">
        <v>105</v>
      </c>
      <c r="L2054" s="2">
        <v>1</v>
      </c>
      <c r="M2054" s="12">
        <v>105</v>
      </c>
      <c r="N2054" s="3">
        <v>5</v>
      </c>
      <c r="O2054" s="2" t="str" cm="1">
        <f t="array" ref="O2054">_xlfn.IFS(N2054=1,"Unsatisfactory",N2054=2,"Poor",N2054=3,"Average",N2054=4,"Good",N2054=5,"Excellent")</f>
        <v>Excellent</v>
      </c>
      <c r="P2054"/>
      <c r="Q2054"/>
      <c r="R2054"/>
      <c r="S2054"/>
      <c r="T2054"/>
      <c r="U2054"/>
    </row>
    <row r="2055" spans="1:21">
      <c r="A2055" s="2">
        <v>145723</v>
      </c>
      <c r="B2055" s="2" t="s">
        <v>48</v>
      </c>
      <c r="C2055" s="4">
        <v>45427</v>
      </c>
      <c r="D2055" s="17">
        <v>45427</v>
      </c>
      <c r="E2055" s="2" t="s">
        <v>16</v>
      </c>
      <c r="F2055" s="2" t="s">
        <v>17</v>
      </c>
      <c r="G2055" s="2">
        <v>24</v>
      </c>
      <c r="H2055" s="2" t="s">
        <v>60</v>
      </c>
      <c r="I2055" s="2" t="s">
        <v>19</v>
      </c>
      <c r="J2055" s="12">
        <v>130</v>
      </c>
      <c r="K2055" s="2">
        <v>130</v>
      </c>
      <c r="L2055" s="2">
        <v>3</v>
      </c>
      <c r="M2055" s="12">
        <v>390</v>
      </c>
      <c r="N2055" s="3">
        <v>5</v>
      </c>
      <c r="O2055" s="2" t="str" cm="1">
        <f t="array" ref="O2055">_xlfn.IFS(N2055=1,"Unsatisfactory",N2055=2,"Poor",N2055=3,"Average",N2055=4,"Good",N2055=5,"Excellent")</f>
        <v>Excellent</v>
      </c>
      <c r="P2055"/>
      <c r="Q2055"/>
      <c r="R2055"/>
      <c r="S2055"/>
      <c r="T2055"/>
      <c r="U2055"/>
    </row>
    <row r="2056" spans="1:21">
      <c r="A2056" s="2">
        <v>154397</v>
      </c>
      <c r="B2056" s="2" t="s">
        <v>15</v>
      </c>
      <c r="C2056" s="4">
        <v>45346</v>
      </c>
      <c r="D2056" s="17">
        <v>45346</v>
      </c>
      <c r="E2056" s="2" t="s">
        <v>16</v>
      </c>
      <c r="F2056" s="2" t="s">
        <v>17</v>
      </c>
      <c r="G2056" s="2">
        <v>25</v>
      </c>
      <c r="H2056" s="2" t="s">
        <v>56</v>
      </c>
      <c r="I2056" s="2" t="s">
        <v>19</v>
      </c>
      <c r="J2056" s="12">
        <v>100</v>
      </c>
      <c r="K2056" s="2">
        <v>100</v>
      </c>
      <c r="L2056" s="2">
        <v>1</v>
      </c>
      <c r="M2056" s="12">
        <v>100</v>
      </c>
      <c r="N2056" s="3">
        <v>4</v>
      </c>
      <c r="O2056" s="2" t="str" cm="1">
        <f t="array" ref="O2056">_xlfn.IFS(N2056=1,"Unsatisfactory",N2056=2,"Poor",N2056=3,"Average",N2056=4,"Good",N2056=5,"Excellent")</f>
        <v>Good</v>
      </c>
      <c r="P2056"/>
      <c r="Q2056"/>
      <c r="R2056"/>
      <c r="S2056"/>
      <c r="T2056"/>
      <c r="U2056"/>
    </row>
    <row r="2057" spans="1:21">
      <c r="A2057" s="2">
        <v>137123</v>
      </c>
      <c r="B2057" s="2" t="s">
        <v>15</v>
      </c>
      <c r="C2057" s="4">
        <v>45556</v>
      </c>
      <c r="D2057" s="17">
        <v>45556</v>
      </c>
      <c r="E2057" s="2" t="s">
        <v>16</v>
      </c>
      <c r="F2057" s="2" t="s">
        <v>17</v>
      </c>
      <c r="G2057" s="2">
        <v>19</v>
      </c>
      <c r="H2057" s="2" t="s">
        <v>69</v>
      </c>
      <c r="I2057" s="2" t="s">
        <v>19</v>
      </c>
      <c r="J2057" s="12">
        <v>100</v>
      </c>
      <c r="K2057" s="2">
        <v>100</v>
      </c>
      <c r="L2057" s="2">
        <v>1</v>
      </c>
      <c r="M2057" s="12">
        <v>100</v>
      </c>
      <c r="N2057" s="3">
        <v>5</v>
      </c>
      <c r="O2057" s="2" t="str" cm="1">
        <f t="array" ref="O2057">_xlfn.IFS(N2057=1,"Unsatisfactory",N2057=2,"Poor",N2057=3,"Average",N2057=4,"Good",N2057=5,"Excellent")</f>
        <v>Excellent</v>
      </c>
      <c r="P2057"/>
      <c r="Q2057"/>
      <c r="R2057"/>
      <c r="S2057"/>
      <c r="T2057"/>
      <c r="U2057"/>
    </row>
    <row r="2058" spans="1:21">
      <c r="A2058" s="2">
        <v>170285</v>
      </c>
      <c r="B2058" s="2" t="s">
        <v>42</v>
      </c>
      <c r="C2058" s="4">
        <v>45449</v>
      </c>
      <c r="D2058" s="17">
        <v>45449</v>
      </c>
      <c r="E2058" s="2" t="s">
        <v>16</v>
      </c>
      <c r="F2058" s="2" t="s">
        <v>25</v>
      </c>
      <c r="G2058" s="2">
        <v>20</v>
      </c>
      <c r="H2058" s="2" t="s">
        <v>60</v>
      </c>
      <c r="I2058" s="2" t="s">
        <v>19</v>
      </c>
      <c r="J2058" s="12">
        <v>65</v>
      </c>
      <c r="K2058" s="2">
        <v>65</v>
      </c>
      <c r="L2058" s="2">
        <v>1</v>
      </c>
      <c r="M2058" s="12">
        <v>65</v>
      </c>
      <c r="N2058" s="3">
        <v>3</v>
      </c>
      <c r="O2058" s="2" t="str" cm="1">
        <f t="array" ref="O2058">_xlfn.IFS(N2058=1,"Unsatisfactory",N2058=2,"Poor",N2058=3,"Average",N2058=4,"Good",N2058=5,"Excellent")</f>
        <v>Average</v>
      </c>
      <c r="P2058"/>
      <c r="Q2058"/>
      <c r="R2058"/>
      <c r="S2058"/>
      <c r="T2058"/>
      <c r="U2058"/>
    </row>
    <row r="2059" spans="1:21">
      <c r="A2059" s="2">
        <v>182524</v>
      </c>
      <c r="B2059" s="2" t="s">
        <v>15</v>
      </c>
      <c r="C2059" s="4">
        <v>45378</v>
      </c>
      <c r="D2059" s="17">
        <v>45378</v>
      </c>
      <c r="E2059" s="2" t="s">
        <v>16</v>
      </c>
      <c r="F2059" s="2" t="s">
        <v>17</v>
      </c>
      <c r="G2059" s="2">
        <v>25</v>
      </c>
      <c r="H2059" s="2" t="s">
        <v>46</v>
      </c>
      <c r="I2059" s="2" t="s">
        <v>19</v>
      </c>
      <c r="J2059" s="12">
        <v>100</v>
      </c>
      <c r="K2059" s="2">
        <v>100</v>
      </c>
      <c r="L2059" s="2">
        <v>1</v>
      </c>
      <c r="M2059" s="12">
        <v>100</v>
      </c>
      <c r="N2059" s="3">
        <v>4</v>
      </c>
      <c r="O2059" s="2" t="str" cm="1">
        <f t="array" ref="O2059">_xlfn.IFS(N2059=1,"Unsatisfactory",N2059=2,"Poor",N2059=3,"Average",N2059=4,"Good",N2059=5,"Excellent")</f>
        <v>Good</v>
      </c>
      <c r="P2059"/>
      <c r="Q2059"/>
      <c r="R2059"/>
      <c r="S2059"/>
      <c r="T2059"/>
      <c r="U2059"/>
    </row>
    <row r="2060" spans="1:21">
      <c r="A2060" s="2">
        <v>184930</v>
      </c>
      <c r="B2060" s="2" t="s">
        <v>23</v>
      </c>
      <c r="C2060" s="4">
        <v>45381</v>
      </c>
      <c r="D2060" s="17">
        <v>45381</v>
      </c>
      <c r="E2060" s="2" t="s">
        <v>24</v>
      </c>
      <c r="F2060" s="2" t="s">
        <v>25</v>
      </c>
      <c r="G2060" s="2">
        <v>22</v>
      </c>
      <c r="H2060" s="2" t="s">
        <v>67</v>
      </c>
      <c r="I2060" s="2" t="s">
        <v>27</v>
      </c>
      <c r="J2060" s="12">
        <v>9</v>
      </c>
      <c r="K2060" s="2">
        <v>49</v>
      </c>
      <c r="L2060" s="2">
        <v>1</v>
      </c>
      <c r="M2060" s="12">
        <v>49</v>
      </c>
      <c r="N2060" s="3">
        <v>3</v>
      </c>
      <c r="O2060" s="2" t="str" cm="1">
        <f t="array" ref="O2060">_xlfn.IFS(N2060=1,"Unsatisfactory",N2060=2,"Poor",N2060=3,"Average",N2060=4,"Good",N2060=5,"Excellent")</f>
        <v>Average</v>
      </c>
      <c r="P2060"/>
      <c r="Q2060"/>
      <c r="R2060"/>
      <c r="S2060"/>
      <c r="T2060"/>
      <c r="U2060"/>
    </row>
    <row r="2061" spans="1:21">
      <c r="A2061" s="2">
        <v>164375</v>
      </c>
      <c r="B2061" s="2" t="s">
        <v>53</v>
      </c>
      <c r="C2061" s="4">
        <v>45386</v>
      </c>
      <c r="D2061" s="17">
        <v>45386</v>
      </c>
      <c r="E2061" s="2" t="s">
        <v>37</v>
      </c>
      <c r="F2061" s="2" t="s">
        <v>25</v>
      </c>
      <c r="G2061" s="2">
        <v>31</v>
      </c>
      <c r="H2061" s="2" t="s">
        <v>58</v>
      </c>
      <c r="I2061" s="2" t="s">
        <v>27</v>
      </c>
      <c r="J2061" s="12">
        <v>15</v>
      </c>
      <c r="K2061" s="2">
        <v>55</v>
      </c>
      <c r="L2061" s="2">
        <v>1</v>
      </c>
      <c r="M2061" s="12">
        <v>55</v>
      </c>
      <c r="N2061" s="3">
        <v>1</v>
      </c>
      <c r="O2061" s="2" t="str" cm="1">
        <f t="array" ref="O2061">_xlfn.IFS(N2061=1,"Unsatisfactory",N2061=2,"Poor",N2061=3,"Average",N2061=4,"Good",N2061=5,"Excellent")</f>
        <v>Unsatisfactory</v>
      </c>
      <c r="P2061"/>
      <c r="Q2061"/>
      <c r="R2061"/>
      <c r="S2061"/>
      <c r="T2061"/>
      <c r="U2061"/>
    </row>
    <row r="2062" spans="1:21">
      <c r="A2062" s="2">
        <v>193657</v>
      </c>
      <c r="B2062" s="2" t="s">
        <v>30</v>
      </c>
      <c r="C2062" s="4">
        <v>45485</v>
      </c>
      <c r="D2062" s="17">
        <v>45485</v>
      </c>
      <c r="E2062" s="2" t="s">
        <v>24</v>
      </c>
      <c r="F2062" s="2" t="s">
        <v>17</v>
      </c>
      <c r="G2062" s="2">
        <v>29</v>
      </c>
      <c r="H2062" s="2" t="s">
        <v>51</v>
      </c>
      <c r="I2062" s="2" t="s">
        <v>27</v>
      </c>
      <c r="J2062" s="12">
        <v>10</v>
      </c>
      <c r="K2062" s="2">
        <v>60</v>
      </c>
      <c r="L2062" s="2">
        <v>1</v>
      </c>
      <c r="M2062" s="12">
        <v>60</v>
      </c>
      <c r="N2062" s="3">
        <v>3</v>
      </c>
      <c r="O2062" s="2" t="str" cm="1">
        <f t="array" ref="O2062">_xlfn.IFS(N2062=1,"Unsatisfactory",N2062=2,"Poor",N2062=3,"Average",N2062=4,"Good",N2062=5,"Excellent")</f>
        <v>Average</v>
      </c>
      <c r="P2062"/>
      <c r="Q2062"/>
      <c r="R2062"/>
      <c r="S2062"/>
      <c r="T2062"/>
      <c r="U2062"/>
    </row>
    <row r="2063" spans="1:21">
      <c r="A2063" s="2">
        <v>186386</v>
      </c>
      <c r="B2063" s="2" t="s">
        <v>15</v>
      </c>
      <c r="C2063" s="4">
        <v>45307</v>
      </c>
      <c r="D2063" s="17">
        <v>45307</v>
      </c>
      <c r="E2063" s="2" t="s">
        <v>16</v>
      </c>
      <c r="F2063" s="2" t="s">
        <v>17</v>
      </c>
      <c r="G2063" s="2">
        <v>29</v>
      </c>
      <c r="H2063" s="2" t="s">
        <v>34</v>
      </c>
      <c r="I2063" s="2" t="s">
        <v>27</v>
      </c>
      <c r="J2063" s="12">
        <v>100</v>
      </c>
      <c r="K2063" s="2">
        <v>200</v>
      </c>
      <c r="L2063" s="2">
        <v>2</v>
      </c>
      <c r="M2063" s="12">
        <v>400</v>
      </c>
      <c r="N2063" s="3">
        <v>4</v>
      </c>
      <c r="O2063" s="2" t="str" cm="1">
        <f t="array" ref="O2063">_xlfn.IFS(N2063=1,"Unsatisfactory",N2063=2,"Poor",N2063=3,"Average",N2063=4,"Good",N2063=5,"Excellent")</f>
        <v>Good</v>
      </c>
      <c r="P2063"/>
      <c r="Q2063"/>
      <c r="R2063"/>
      <c r="S2063"/>
      <c r="T2063"/>
      <c r="U2063"/>
    </row>
    <row r="2064" spans="1:21">
      <c r="A2064" s="2">
        <v>138719</v>
      </c>
      <c r="B2064" s="2" t="s">
        <v>30</v>
      </c>
      <c r="C2064" s="4">
        <v>45450</v>
      </c>
      <c r="D2064" s="17">
        <v>45450</v>
      </c>
      <c r="E2064" s="2" t="s">
        <v>24</v>
      </c>
      <c r="F2064" s="2" t="s">
        <v>17</v>
      </c>
      <c r="G2064" s="2">
        <v>23</v>
      </c>
      <c r="H2064" s="2" t="s">
        <v>38</v>
      </c>
      <c r="I2064" s="2" t="s">
        <v>19</v>
      </c>
      <c r="J2064" s="12">
        <v>10</v>
      </c>
      <c r="K2064" s="2">
        <v>10</v>
      </c>
      <c r="L2064" s="2">
        <v>1</v>
      </c>
      <c r="M2064" s="12">
        <v>10</v>
      </c>
      <c r="N2064" s="3">
        <v>4</v>
      </c>
      <c r="O2064" s="2" t="str" cm="1">
        <f t="array" ref="O2064">_xlfn.IFS(N2064=1,"Unsatisfactory",N2064=2,"Poor",N2064=3,"Average",N2064=4,"Good",N2064=5,"Excellent")</f>
        <v>Good</v>
      </c>
      <c r="P2064"/>
      <c r="Q2064"/>
      <c r="R2064"/>
      <c r="S2064"/>
      <c r="T2064"/>
      <c r="U2064"/>
    </row>
    <row r="2065" spans="1:21">
      <c r="A2065" s="2">
        <v>173284</v>
      </c>
      <c r="B2065" s="2" t="s">
        <v>15</v>
      </c>
      <c r="C2065" s="4">
        <v>45361</v>
      </c>
      <c r="D2065" s="17">
        <v>45361</v>
      </c>
      <c r="E2065" s="2" t="s">
        <v>16</v>
      </c>
      <c r="F2065" s="2" t="s">
        <v>17</v>
      </c>
      <c r="G2065" s="2">
        <v>24</v>
      </c>
      <c r="H2065" s="2" t="s">
        <v>118</v>
      </c>
      <c r="I2065" s="2" t="s">
        <v>19</v>
      </c>
      <c r="J2065" s="12">
        <v>100</v>
      </c>
      <c r="K2065" s="2">
        <v>100</v>
      </c>
      <c r="L2065" s="2">
        <v>1</v>
      </c>
      <c r="M2065" s="12">
        <v>100</v>
      </c>
      <c r="N2065" s="3">
        <v>5</v>
      </c>
      <c r="O2065" s="2" t="str" cm="1">
        <f t="array" ref="O2065">_xlfn.IFS(N2065=1,"Unsatisfactory",N2065=2,"Poor",N2065=3,"Average",N2065=4,"Good",N2065=5,"Excellent")</f>
        <v>Excellent</v>
      </c>
      <c r="P2065"/>
      <c r="Q2065"/>
      <c r="R2065"/>
      <c r="S2065"/>
      <c r="T2065"/>
      <c r="U2065"/>
    </row>
    <row r="2066" spans="1:21">
      <c r="A2066" s="2">
        <v>138934</v>
      </c>
      <c r="B2066" s="2" t="s">
        <v>50</v>
      </c>
      <c r="C2066" s="4">
        <v>45471</v>
      </c>
      <c r="D2066" s="17">
        <v>45471</v>
      </c>
      <c r="E2066" s="2" t="s">
        <v>16</v>
      </c>
      <c r="F2066" s="2" t="s">
        <v>17</v>
      </c>
      <c r="G2066" s="2">
        <v>23</v>
      </c>
      <c r="H2066" s="2" t="s">
        <v>115</v>
      </c>
      <c r="I2066" s="2" t="s">
        <v>19</v>
      </c>
      <c r="J2066" s="12">
        <v>97</v>
      </c>
      <c r="K2066" s="2">
        <v>97</v>
      </c>
      <c r="L2066" s="2">
        <v>1</v>
      </c>
      <c r="M2066" s="12">
        <v>97</v>
      </c>
      <c r="N2066" s="3">
        <v>1</v>
      </c>
      <c r="O2066" s="2" t="str" cm="1">
        <f t="array" ref="O2066">_xlfn.IFS(N2066=1,"Unsatisfactory",N2066=2,"Poor",N2066=3,"Average",N2066=4,"Good",N2066=5,"Excellent")</f>
        <v>Unsatisfactory</v>
      </c>
      <c r="P2066"/>
      <c r="Q2066"/>
      <c r="R2066"/>
      <c r="S2066"/>
      <c r="T2066"/>
      <c r="U2066"/>
    </row>
    <row r="2067" spans="1:21">
      <c r="A2067" s="2">
        <v>145477</v>
      </c>
      <c r="B2067" s="2" t="s">
        <v>30</v>
      </c>
      <c r="C2067" s="4">
        <v>45585</v>
      </c>
      <c r="D2067" s="17">
        <v>45585</v>
      </c>
      <c r="E2067" s="2" t="s">
        <v>24</v>
      </c>
      <c r="F2067" s="2" t="s">
        <v>17</v>
      </c>
      <c r="G2067" s="2">
        <v>21</v>
      </c>
      <c r="H2067" s="2" t="s">
        <v>60</v>
      </c>
      <c r="I2067" s="2" t="s">
        <v>19</v>
      </c>
      <c r="J2067" s="12">
        <v>10</v>
      </c>
      <c r="K2067" s="2">
        <v>10</v>
      </c>
      <c r="L2067" s="2">
        <v>1</v>
      </c>
      <c r="M2067" s="12">
        <v>10</v>
      </c>
      <c r="N2067" s="3">
        <v>5</v>
      </c>
      <c r="O2067" s="2" t="str" cm="1">
        <f t="array" ref="O2067">_xlfn.IFS(N2067=1,"Unsatisfactory",N2067=2,"Poor",N2067=3,"Average",N2067=4,"Good",N2067=5,"Excellent")</f>
        <v>Excellent</v>
      </c>
      <c r="P2067"/>
      <c r="Q2067"/>
      <c r="R2067"/>
      <c r="S2067"/>
      <c r="T2067"/>
      <c r="U2067"/>
    </row>
    <row r="2068" spans="1:21">
      <c r="A2068" s="2">
        <v>190980</v>
      </c>
      <c r="B2068" s="2" t="s">
        <v>33</v>
      </c>
      <c r="C2068" s="4">
        <v>45447</v>
      </c>
      <c r="D2068" s="17">
        <v>45447</v>
      </c>
      <c r="E2068" s="2" t="s">
        <v>16</v>
      </c>
      <c r="F2068" s="2" t="s">
        <v>25</v>
      </c>
      <c r="G2068" s="2">
        <v>19</v>
      </c>
      <c r="H2068" s="2" t="s">
        <v>115</v>
      </c>
      <c r="I2068" s="2" t="s">
        <v>19</v>
      </c>
      <c r="J2068" s="12">
        <v>118</v>
      </c>
      <c r="K2068" s="2">
        <v>118</v>
      </c>
      <c r="L2068" s="2">
        <v>1</v>
      </c>
      <c r="M2068" s="12">
        <v>118</v>
      </c>
      <c r="N2068" s="3">
        <v>3</v>
      </c>
      <c r="O2068" s="2" t="str" cm="1">
        <f t="array" ref="O2068">_xlfn.IFS(N2068=1,"Unsatisfactory",N2068=2,"Poor",N2068=3,"Average",N2068=4,"Good",N2068=5,"Excellent")</f>
        <v>Average</v>
      </c>
      <c r="P2068"/>
      <c r="Q2068"/>
      <c r="R2068"/>
      <c r="S2068"/>
      <c r="T2068"/>
      <c r="U2068"/>
    </row>
    <row r="2069" spans="1:21">
      <c r="A2069" s="2">
        <v>151949</v>
      </c>
      <c r="B2069" s="2" t="s">
        <v>76</v>
      </c>
      <c r="C2069" s="4">
        <v>45502</v>
      </c>
      <c r="D2069" s="17">
        <v>45502</v>
      </c>
      <c r="E2069" s="2" t="s">
        <v>37</v>
      </c>
      <c r="F2069" s="2" t="s">
        <v>25</v>
      </c>
      <c r="G2069" s="2">
        <v>18</v>
      </c>
      <c r="H2069" s="2" t="s">
        <v>115</v>
      </c>
      <c r="I2069" s="2" t="s">
        <v>19</v>
      </c>
      <c r="J2069" s="12">
        <v>45</v>
      </c>
      <c r="K2069" s="2">
        <v>45</v>
      </c>
      <c r="L2069" s="2">
        <v>1</v>
      </c>
      <c r="M2069" s="12">
        <v>45</v>
      </c>
      <c r="N2069" s="3">
        <v>4</v>
      </c>
      <c r="O2069" s="2" t="str" cm="1">
        <f t="array" ref="O2069">_xlfn.IFS(N2069=1,"Unsatisfactory",N2069=2,"Poor",N2069=3,"Average",N2069=4,"Good",N2069=5,"Excellent")</f>
        <v>Good</v>
      </c>
      <c r="P2069"/>
      <c r="Q2069"/>
      <c r="R2069"/>
      <c r="S2069"/>
      <c r="T2069"/>
      <c r="U2069"/>
    </row>
    <row r="2070" spans="1:21">
      <c r="A2070" s="2">
        <v>161266</v>
      </c>
      <c r="B2070" s="2" t="s">
        <v>48</v>
      </c>
      <c r="C2070" s="4">
        <v>45526</v>
      </c>
      <c r="D2070" s="17">
        <v>45526</v>
      </c>
      <c r="E2070" s="2" t="s">
        <v>16</v>
      </c>
      <c r="F2070" s="2" t="s">
        <v>17</v>
      </c>
      <c r="G2070" s="2">
        <v>21</v>
      </c>
      <c r="H2070" s="2" t="s">
        <v>66</v>
      </c>
      <c r="I2070" s="2" t="s">
        <v>27</v>
      </c>
      <c r="J2070" s="12">
        <v>130</v>
      </c>
      <c r="K2070" s="2">
        <v>170</v>
      </c>
      <c r="L2070" s="2">
        <v>1</v>
      </c>
      <c r="M2070" s="12">
        <v>170</v>
      </c>
      <c r="N2070" s="3">
        <v>4</v>
      </c>
      <c r="O2070" s="2" t="str" cm="1">
        <f t="array" ref="O2070">_xlfn.IFS(N2070=1,"Unsatisfactory",N2070=2,"Poor",N2070=3,"Average",N2070=4,"Good",N2070=5,"Excellent")</f>
        <v>Good</v>
      </c>
      <c r="P2070"/>
      <c r="Q2070"/>
      <c r="R2070"/>
      <c r="S2070"/>
      <c r="T2070"/>
      <c r="U2070"/>
    </row>
    <row r="2071" spans="1:21">
      <c r="A2071" s="2">
        <v>155977</v>
      </c>
      <c r="B2071" s="2" t="s">
        <v>53</v>
      </c>
      <c r="C2071" s="4">
        <v>45411</v>
      </c>
      <c r="D2071" s="17">
        <v>45411</v>
      </c>
      <c r="E2071" s="2" t="s">
        <v>37</v>
      </c>
      <c r="F2071" s="2" t="s">
        <v>17</v>
      </c>
      <c r="G2071" s="2">
        <v>30</v>
      </c>
      <c r="H2071" s="2" t="s">
        <v>29</v>
      </c>
      <c r="I2071" s="2" t="s">
        <v>19</v>
      </c>
      <c r="J2071" s="12">
        <v>15</v>
      </c>
      <c r="K2071" s="2">
        <v>15</v>
      </c>
      <c r="L2071" s="2">
        <v>1</v>
      </c>
      <c r="M2071" s="12">
        <v>15</v>
      </c>
      <c r="N2071" s="3">
        <v>3</v>
      </c>
      <c r="O2071" s="2" t="str" cm="1">
        <f t="array" ref="O2071">_xlfn.IFS(N2071=1,"Unsatisfactory",N2071=2,"Poor",N2071=3,"Average",N2071=4,"Good",N2071=5,"Excellent")</f>
        <v>Average</v>
      </c>
      <c r="P2071"/>
      <c r="Q2071"/>
      <c r="R2071"/>
      <c r="S2071"/>
      <c r="T2071"/>
      <c r="U2071"/>
    </row>
    <row r="2072" spans="1:21">
      <c r="A2072" s="2">
        <v>155845</v>
      </c>
      <c r="B2072" s="2" t="s">
        <v>82</v>
      </c>
      <c r="C2072" s="4">
        <v>45252</v>
      </c>
      <c r="D2072" s="17">
        <v>45252</v>
      </c>
      <c r="E2072" s="2" t="s">
        <v>37</v>
      </c>
      <c r="F2072" s="2" t="s">
        <v>17</v>
      </c>
      <c r="G2072" s="2">
        <v>32</v>
      </c>
      <c r="H2072" s="2" t="s">
        <v>129</v>
      </c>
      <c r="I2072" s="2" t="s">
        <v>19</v>
      </c>
      <c r="J2072" s="12">
        <v>20</v>
      </c>
      <c r="K2072" s="2">
        <v>20</v>
      </c>
      <c r="L2072" s="2">
        <v>3</v>
      </c>
      <c r="M2072" s="12">
        <v>60</v>
      </c>
      <c r="N2072" s="3">
        <v>1</v>
      </c>
      <c r="O2072" s="2" t="str" cm="1">
        <f t="array" ref="O2072">_xlfn.IFS(N2072=1,"Unsatisfactory",N2072=2,"Poor",N2072=3,"Average",N2072=4,"Good",N2072=5,"Excellent")</f>
        <v>Unsatisfactory</v>
      </c>
      <c r="P2072"/>
      <c r="Q2072"/>
      <c r="R2072"/>
      <c r="S2072"/>
      <c r="T2072"/>
      <c r="U2072"/>
    </row>
    <row r="2073" spans="1:21">
      <c r="A2073" s="2">
        <v>185378</v>
      </c>
      <c r="B2073" s="2" t="s">
        <v>53</v>
      </c>
      <c r="C2073" s="4">
        <v>45454</v>
      </c>
      <c r="D2073" s="17">
        <v>45454</v>
      </c>
      <c r="E2073" s="2" t="s">
        <v>37</v>
      </c>
      <c r="F2073" s="2" t="s">
        <v>25</v>
      </c>
      <c r="G2073" s="2">
        <v>20</v>
      </c>
      <c r="H2073" s="2" t="s">
        <v>74</v>
      </c>
      <c r="I2073" s="2" t="s">
        <v>27</v>
      </c>
      <c r="J2073" s="12">
        <v>15</v>
      </c>
      <c r="K2073" s="2">
        <v>40</v>
      </c>
      <c r="L2073" s="2">
        <v>1</v>
      </c>
      <c r="M2073" s="12">
        <v>40</v>
      </c>
      <c r="N2073" s="3">
        <v>5</v>
      </c>
      <c r="O2073" s="2" t="str" cm="1">
        <f t="array" ref="O2073">_xlfn.IFS(N2073=1,"Unsatisfactory",N2073=2,"Poor",N2073=3,"Average",N2073=4,"Good",N2073=5,"Excellent")</f>
        <v>Excellent</v>
      </c>
      <c r="P2073"/>
      <c r="Q2073"/>
      <c r="R2073"/>
      <c r="S2073"/>
      <c r="T2073"/>
      <c r="U2073"/>
    </row>
    <row r="2074" spans="1:21">
      <c r="A2074" s="2">
        <v>145923</v>
      </c>
      <c r="B2074" s="2" t="s">
        <v>30</v>
      </c>
      <c r="C2074" s="4">
        <v>45242</v>
      </c>
      <c r="D2074" s="17">
        <v>45242</v>
      </c>
      <c r="E2074" s="2" t="s">
        <v>24</v>
      </c>
      <c r="F2074" s="2" t="s">
        <v>17</v>
      </c>
      <c r="G2074" s="2">
        <v>30</v>
      </c>
      <c r="H2074" s="2" t="s">
        <v>130</v>
      </c>
      <c r="I2074" s="2" t="s">
        <v>19</v>
      </c>
      <c r="J2074" s="12">
        <v>10</v>
      </c>
      <c r="K2074" s="2">
        <v>10</v>
      </c>
      <c r="L2074" s="2">
        <v>1</v>
      </c>
      <c r="M2074" s="12">
        <v>10</v>
      </c>
      <c r="N2074" s="3">
        <v>1</v>
      </c>
      <c r="O2074" s="2" t="str" cm="1">
        <f t="array" ref="O2074">_xlfn.IFS(N2074=1,"Unsatisfactory",N2074=2,"Poor",N2074=3,"Average",N2074=4,"Good",N2074=5,"Excellent")</f>
        <v>Unsatisfactory</v>
      </c>
      <c r="P2074"/>
      <c r="Q2074"/>
      <c r="R2074"/>
      <c r="S2074"/>
      <c r="T2074"/>
      <c r="U2074"/>
    </row>
    <row r="2075" spans="1:21">
      <c r="A2075" s="2">
        <v>175906</v>
      </c>
      <c r="B2075" s="2" t="s">
        <v>15</v>
      </c>
      <c r="C2075" s="4">
        <v>45323</v>
      </c>
      <c r="D2075" s="17">
        <v>45323</v>
      </c>
      <c r="E2075" s="2" t="s">
        <v>16</v>
      </c>
      <c r="F2075" s="2" t="s">
        <v>17</v>
      </c>
      <c r="G2075" s="2">
        <v>25</v>
      </c>
      <c r="H2075" s="2" t="s">
        <v>31</v>
      </c>
      <c r="I2075" s="2" t="s">
        <v>19</v>
      </c>
      <c r="J2075" s="12">
        <v>100</v>
      </c>
      <c r="K2075" s="2">
        <v>100</v>
      </c>
      <c r="L2075" s="2">
        <v>1</v>
      </c>
      <c r="M2075" s="12">
        <v>100</v>
      </c>
      <c r="N2075" s="3">
        <v>1</v>
      </c>
      <c r="O2075" s="2" t="str" cm="1">
        <f t="array" ref="O2075">_xlfn.IFS(N2075=1,"Unsatisfactory",N2075=2,"Poor",N2075=3,"Average",N2075=4,"Good",N2075=5,"Excellent")</f>
        <v>Unsatisfactory</v>
      </c>
      <c r="P2075"/>
      <c r="Q2075"/>
      <c r="R2075"/>
      <c r="S2075"/>
      <c r="T2075"/>
      <c r="U2075"/>
    </row>
    <row r="2076" spans="1:21">
      <c r="A2076" s="2">
        <v>121556</v>
      </c>
      <c r="B2076" s="2" t="s">
        <v>53</v>
      </c>
      <c r="C2076" s="4">
        <v>45243</v>
      </c>
      <c r="D2076" s="17">
        <v>45243</v>
      </c>
      <c r="E2076" s="2" t="s">
        <v>37</v>
      </c>
      <c r="F2076" s="2" t="s">
        <v>17</v>
      </c>
      <c r="G2076" s="2">
        <v>26</v>
      </c>
      <c r="H2076" s="2" t="s">
        <v>66</v>
      </c>
      <c r="I2076" s="2" t="s">
        <v>27</v>
      </c>
      <c r="J2076" s="12">
        <v>15</v>
      </c>
      <c r="K2076" s="2">
        <v>55</v>
      </c>
      <c r="L2076" s="2">
        <v>1</v>
      </c>
      <c r="M2076" s="12">
        <v>55</v>
      </c>
      <c r="N2076" s="3">
        <v>4</v>
      </c>
      <c r="O2076" s="2" t="str" cm="1">
        <f t="array" ref="O2076">_xlfn.IFS(N2076=1,"Unsatisfactory",N2076=2,"Poor",N2076=3,"Average",N2076=4,"Good",N2076=5,"Excellent")</f>
        <v>Good</v>
      </c>
      <c r="P2076"/>
      <c r="Q2076"/>
      <c r="R2076"/>
      <c r="S2076"/>
      <c r="T2076"/>
      <c r="U2076"/>
    </row>
    <row r="2077" spans="1:21">
      <c r="A2077" s="2">
        <v>189777</v>
      </c>
      <c r="B2077" s="2" t="s">
        <v>23</v>
      </c>
      <c r="C2077" s="4">
        <v>45306</v>
      </c>
      <c r="D2077" s="17">
        <v>45306</v>
      </c>
      <c r="E2077" s="2" t="s">
        <v>24</v>
      </c>
      <c r="F2077" s="2" t="s">
        <v>25</v>
      </c>
      <c r="G2077" s="2">
        <v>35</v>
      </c>
      <c r="H2077" s="2" t="s">
        <v>56</v>
      </c>
      <c r="I2077" s="2" t="s">
        <v>19</v>
      </c>
      <c r="J2077" s="12">
        <v>9</v>
      </c>
      <c r="K2077" s="2">
        <v>9</v>
      </c>
      <c r="L2077" s="2">
        <v>1</v>
      </c>
      <c r="M2077" s="12">
        <v>9</v>
      </c>
      <c r="N2077" s="3">
        <v>2</v>
      </c>
      <c r="O2077" s="2" t="str" cm="1">
        <f t="array" ref="O2077">_xlfn.IFS(N2077=1,"Unsatisfactory",N2077=2,"Poor",N2077=3,"Average",N2077=4,"Good",N2077=5,"Excellent")</f>
        <v>Poor</v>
      </c>
      <c r="P2077"/>
      <c r="Q2077"/>
      <c r="R2077"/>
      <c r="S2077"/>
      <c r="T2077"/>
      <c r="U2077"/>
    </row>
    <row r="2078" spans="1:21">
      <c r="A2078" s="2">
        <v>197248</v>
      </c>
      <c r="B2078" s="2" t="s">
        <v>53</v>
      </c>
      <c r="C2078" s="4">
        <v>45412</v>
      </c>
      <c r="D2078" s="17">
        <v>45412</v>
      </c>
      <c r="E2078" s="2" t="s">
        <v>37</v>
      </c>
      <c r="F2078" s="2" t="s">
        <v>17</v>
      </c>
      <c r="G2078" s="2">
        <v>29</v>
      </c>
      <c r="H2078" s="2" t="s">
        <v>80</v>
      </c>
      <c r="I2078" s="2" t="s">
        <v>27</v>
      </c>
      <c r="J2078" s="12">
        <v>15</v>
      </c>
      <c r="K2078" s="2">
        <v>55</v>
      </c>
      <c r="L2078" s="2">
        <v>1</v>
      </c>
      <c r="M2078" s="12">
        <v>55</v>
      </c>
      <c r="N2078" s="3">
        <v>5</v>
      </c>
      <c r="O2078" s="2" t="str" cm="1">
        <f t="array" ref="O2078">_xlfn.IFS(N2078=1,"Unsatisfactory",N2078=2,"Poor",N2078=3,"Average",N2078=4,"Good",N2078=5,"Excellent")</f>
        <v>Excellent</v>
      </c>
      <c r="P2078"/>
      <c r="Q2078"/>
      <c r="R2078"/>
      <c r="S2078"/>
      <c r="T2078"/>
      <c r="U2078"/>
    </row>
    <row r="2079" spans="1:21">
      <c r="A2079" s="2">
        <v>177379</v>
      </c>
      <c r="B2079" s="2" t="s">
        <v>15</v>
      </c>
      <c r="C2079" s="4">
        <v>45478</v>
      </c>
      <c r="D2079" s="17">
        <v>45478</v>
      </c>
      <c r="E2079" s="2" t="s">
        <v>16</v>
      </c>
      <c r="F2079" s="2" t="s">
        <v>17</v>
      </c>
      <c r="G2079" s="2">
        <v>18</v>
      </c>
      <c r="H2079" s="2" t="s">
        <v>69</v>
      </c>
      <c r="I2079" s="2" t="s">
        <v>19</v>
      </c>
      <c r="J2079" s="12">
        <v>100</v>
      </c>
      <c r="K2079" s="2">
        <v>100</v>
      </c>
      <c r="L2079" s="2">
        <v>1</v>
      </c>
      <c r="M2079" s="12">
        <v>100</v>
      </c>
      <c r="N2079" s="3">
        <v>3</v>
      </c>
      <c r="O2079" s="2" t="str" cm="1">
        <f t="array" ref="O2079">_xlfn.IFS(N2079=1,"Unsatisfactory",N2079=2,"Poor",N2079=3,"Average",N2079=4,"Good",N2079=5,"Excellent")</f>
        <v>Average</v>
      </c>
      <c r="P2079"/>
      <c r="Q2079"/>
      <c r="R2079"/>
      <c r="S2079"/>
      <c r="T2079"/>
      <c r="U2079"/>
    </row>
    <row r="2080" spans="1:21">
      <c r="A2080" s="2">
        <v>168528</v>
      </c>
      <c r="B2080" s="2" t="s">
        <v>36</v>
      </c>
      <c r="C2080" s="4">
        <v>45503</v>
      </c>
      <c r="D2080" s="17">
        <v>45503</v>
      </c>
      <c r="E2080" s="2" t="s">
        <v>37</v>
      </c>
      <c r="F2080" s="2" t="s">
        <v>17</v>
      </c>
      <c r="G2080" s="2">
        <v>20</v>
      </c>
      <c r="H2080" s="2" t="s">
        <v>118</v>
      </c>
      <c r="I2080" s="2" t="s">
        <v>19</v>
      </c>
      <c r="J2080" s="12">
        <v>32</v>
      </c>
      <c r="K2080" s="2">
        <v>32</v>
      </c>
      <c r="L2080" s="2">
        <v>1</v>
      </c>
      <c r="M2080" s="12">
        <v>32</v>
      </c>
      <c r="N2080" s="3">
        <v>4</v>
      </c>
      <c r="O2080" s="2" t="str" cm="1">
        <f t="array" ref="O2080">_xlfn.IFS(N2080=1,"Unsatisfactory",N2080=2,"Poor",N2080=3,"Average",N2080=4,"Good",N2080=5,"Excellent")</f>
        <v>Good</v>
      </c>
      <c r="P2080"/>
      <c r="Q2080"/>
      <c r="R2080"/>
      <c r="S2080"/>
      <c r="T2080"/>
      <c r="U2080"/>
    </row>
    <row r="2081" spans="1:21">
      <c r="A2081" s="2">
        <v>168790</v>
      </c>
      <c r="B2081" s="2" t="s">
        <v>42</v>
      </c>
      <c r="C2081" s="4">
        <v>45311</v>
      </c>
      <c r="D2081" s="17">
        <v>45311</v>
      </c>
      <c r="E2081" s="2" t="s">
        <v>16</v>
      </c>
      <c r="F2081" s="2" t="s">
        <v>17</v>
      </c>
      <c r="G2081" s="2">
        <v>18</v>
      </c>
      <c r="H2081" s="2" t="s">
        <v>58</v>
      </c>
      <c r="I2081" s="2" t="s">
        <v>27</v>
      </c>
      <c r="J2081" s="12">
        <v>65</v>
      </c>
      <c r="K2081" s="2">
        <v>105</v>
      </c>
      <c r="L2081" s="2">
        <v>1</v>
      </c>
      <c r="M2081" s="12">
        <v>105</v>
      </c>
      <c r="N2081" s="3">
        <v>3</v>
      </c>
      <c r="O2081" s="2" t="str" cm="1">
        <f t="array" ref="O2081">_xlfn.IFS(N2081=1,"Unsatisfactory",N2081=2,"Poor",N2081=3,"Average",N2081=4,"Good",N2081=5,"Excellent")</f>
        <v>Average</v>
      </c>
      <c r="P2081"/>
      <c r="Q2081"/>
      <c r="R2081"/>
      <c r="S2081"/>
      <c r="T2081"/>
      <c r="U2081"/>
    </row>
    <row r="2082" spans="1:21">
      <c r="A2082" s="2">
        <v>137764</v>
      </c>
      <c r="B2082" s="2" t="s">
        <v>53</v>
      </c>
      <c r="C2082" s="4">
        <v>45499</v>
      </c>
      <c r="D2082" s="17">
        <v>45499</v>
      </c>
      <c r="E2082" s="2" t="s">
        <v>37</v>
      </c>
      <c r="F2082" s="2" t="s">
        <v>17</v>
      </c>
      <c r="G2082" s="2">
        <v>20</v>
      </c>
      <c r="H2082" s="2" t="s">
        <v>62</v>
      </c>
      <c r="I2082" s="2" t="s">
        <v>19</v>
      </c>
      <c r="J2082" s="12">
        <v>15</v>
      </c>
      <c r="K2082" s="2">
        <v>15</v>
      </c>
      <c r="L2082" s="2">
        <v>1</v>
      </c>
      <c r="M2082" s="12">
        <v>15</v>
      </c>
      <c r="N2082" s="3">
        <v>1</v>
      </c>
      <c r="O2082" s="2" t="str" cm="1">
        <f t="array" ref="O2082">_xlfn.IFS(N2082=1,"Unsatisfactory",N2082=2,"Poor",N2082=3,"Average",N2082=4,"Good",N2082=5,"Excellent")</f>
        <v>Unsatisfactory</v>
      </c>
      <c r="P2082"/>
      <c r="Q2082"/>
      <c r="R2082"/>
      <c r="S2082"/>
      <c r="T2082"/>
      <c r="U2082"/>
    </row>
    <row r="2083" spans="1:21">
      <c r="A2083" s="2">
        <v>152256</v>
      </c>
      <c r="B2083" s="2" t="s">
        <v>30</v>
      </c>
      <c r="C2083" s="4">
        <v>45315</v>
      </c>
      <c r="D2083" s="17">
        <v>45315</v>
      </c>
      <c r="E2083" s="2" t="s">
        <v>24</v>
      </c>
      <c r="F2083" s="2" t="s">
        <v>17</v>
      </c>
      <c r="G2083" s="2">
        <v>32</v>
      </c>
      <c r="H2083" s="2" t="s">
        <v>38</v>
      </c>
      <c r="I2083" s="2" t="s">
        <v>19</v>
      </c>
      <c r="J2083" s="12">
        <v>10</v>
      </c>
      <c r="K2083" s="2">
        <v>10</v>
      </c>
      <c r="L2083" s="2">
        <v>2</v>
      </c>
      <c r="M2083" s="12">
        <v>20</v>
      </c>
      <c r="N2083" s="3">
        <v>4</v>
      </c>
      <c r="O2083" s="2" t="str" cm="1">
        <f t="array" ref="O2083">_xlfn.IFS(N2083=1,"Unsatisfactory",N2083=2,"Poor",N2083=3,"Average",N2083=4,"Good",N2083=5,"Excellent")</f>
        <v>Good</v>
      </c>
      <c r="P2083"/>
      <c r="Q2083"/>
      <c r="R2083"/>
      <c r="S2083"/>
      <c r="T2083"/>
      <c r="U2083"/>
    </row>
    <row r="2084" spans="1:21">
      <c r="A2084" s="2">
        <v>135515</v>
      </c>
      <c r="B2084" s="2" t="s">
        <v>53</v>
      </c>
      <c r="C2084" s="4">
        <v>45274</v>
      </c>
      <c r="D2084" s="17">
        <v>45274</v>
      </c>
      <c r="E2084" s="2" t="s">
        <v>37</v>
      </c>
      <c r="F2084" s="2" t="s">
        <v>17</v>
      </c>
      <c r="G2084" s="2">
        <v>29</v>
      </c>
      <c r="H2084" s="2" t="s">
        <v>46</v>
      </c>
      <c r="I2084" s="2" t="s">
        <v>19</v>
      </c>
      <c r="J2084" s="12">
        <v>15</v>
      </c>
      <c r="K2084" s="2">
        <v>15</v>
      </c>
      <c r="L2084" s="2">
        <v>5</v>
      </c>
      <c r="M2084" s="12">
        <v>75</v>
      </c>
      <c r="N2084" s="3">
        <v>3</v>
      </c>
      <c r="O2084" s="2" t="str" cm="1">
        <f t="array" ref="O2084">_xlfn.IFS(N2084=1,"Unsatisfactory",N2084=2,"Poor",N2084=3,"Average",N2084=4,"Good",N2084=5,"Excellent")</f>
        <v>Average</v>
      </c>
      <c r="P2084"/>
      <c r="Q2084"/>
      <c r="R2084"/>
      <c r="S2084"/>
      <c r="T2084"/>
      <c r="U2084"/>
    </row>
    <row r="2085" spans="1:21">
      <c r="A2085" s="2">
        <v>162765</v>
      </c>
      <c r="B2085" s="2" t="s">
        <v>48</v>
      </c>
      <c r="C2085" s="4">
        <v>45347</v>
      </c>
      <c r="D2085" s="17">
        <v>45347</v>
      </c>
      <c r="E2085" s="2" t="s">
        <v>16</v>
      </c>
      <c r="F2085" s="2" t="s">
        <v>25</v>
      </c>
      <c r="G2085" s="2">
        <v>25</v>
      </c>
      <c r="H2085" s="2" t="s">
        <v>46</v>
      </c>
      <c r="I2085" s="2" t="s">
        <v>19</v>
      </c>
      <c r="J2085" s="12">
        <v>130</v>
      </c>
      <c r="K2085" s="2">
        <v>130</v>
      </c>
      <c r="L2085" s="2">
        <v>4</v>
      </c>
      <c r="M2085" s="12">
        <v>520</v>
      </c>
      <c r="N2085" s="3">
        <v>5</v>
      </c>
      <c r="O2085" s="2" t="str" cm="1">
        <f t="array" ref="O2085">_xlfn.IFS(N2085=1,"Unsatisfactory",N2085=2,"Poor",N2085=3,"Average",N2085=4,"Good",N2085=5,"Excellent")</f>
        <v>Excellent</v>
      </c>
      <c r="P2085"/>
      <c r="Q2085"/>
      <c r="R2085"/>
      <c r="S2085"/>
      <c r="T2085"/>
      <c r="U2085"/>
    </row>
    <row r="2086" spans="1:21">
      <c r="A2086" s="2">
        <v>179797</v>
      </c>
      <c r="B2086" s="2" t="s">
        <v>42</v>
      </c>
      <c r="C2086" s="4">
        <v>45377</v>
      </c>
      <c r="D2086" s="17">
        <v>45377</v>
      </c>
      <c r="E2086" s="2" t="s">
        <v>16</v>
      </c>
      <c r="F2086" s="2" t="s">
        <v>17</v>
      </c>
      <c r="G2086" s="2">
        <v>18</v>
      </c>
      <c r="H2086" s="2" t="s">
        <v>128</v>
      </c>
      <c r="I2086" s="2" t="s">
        <v>19</v>
      </c>
      <c r="J2086" s="12">
        <v>65</v>
      </c>
      <c r="K2086" s="2">
        <v>65</v>
      </c>
      <c r="L2086" s="2">
        <v>1</v>
      </c>
      <c r="M2086" s="12">
        <v>65</v>
      </c>
      <c r="N2086" s="3">
        <v>5</v>
      </c>
      <c r="O2086" s="2" t="str" cm="1">
        <f t="array" ref="O2086">_xlfn.IFS(N2086=1,"Unsatisfactory",N2086=2,"Poor",N2086=3,"Average",N2086=4,"Good",N2086=5,"Excellent")</f>
        <v>Excellent</v>
      </c>
      <c r="P2086"/>
      <c r="Q2086"/>
      <c r="R2086"/>
      <c r="S2086"/>
      <c r="T2086"/>
      <c r="U2086"/>
    </row>
    <row r="2087" spans="1:21">
      <c r="A2087" s="2">
        <v>181836</v>
      </c>
      <c r="B2087" s="2" t="s">
        <v>30</v>
      </c>
      <c r="C2087" s="4">
        <v>45248</v>
      </c>
      <c r="D2087" s="17">
        <v>45248</v>
      </c>
      <c r="E2087" s="2" t="s">
        <v>24</v>
      </c>
      <c r="F2087" s="2" t="s">
        <v>17</v>
      </c>
      <c r="G2087" s="2">
        <v>21</v>
      </c>
      <c r="H2087" s="2" t="s">
        <v>44</v>
      </c>
      <c r="I2087" s="2" t="s">
        <v>27</v>
      </c>
      <c r="J2087" s="12">
        <v>10</v>
      </c>
      <c r="K2087" s="2">
        <v>35</v>
      </c>
      <c r="L2087" s="2">
        <v>1</v>
      </c>
      <c r="M2087" s="12">
        <v>35</v>
      </c>
      <c r="N2087" s="3">
        <v>3</v>
      </c>
      <c r="O2087" s="2" t="str" cm="1">
        <f t="array" ref="O2087">_xlfn.IFS(N2087=1,"Unsatisfactory",N2087=2,"Poor",N2087=3,"Average",N2087=4,"Good",N2087=5,"Excellent")</f>
        <v>Average</v>
      </c>
      <c r="P2087"/>
      <c r="Q2087"/>
      <c r="R2087"/>
      <c r="S2087"/>
      <c r="T2087"/>
      <c r="U2087"/>
    </row>
    <row r="2088" spans="1:21">
      <c r="A2088" s="2">
        <v>123601</v>
      </c>
      <c r="B2088" s="2" t="s">
        <v>53</v>
      </c>
      <c r="C2088" s="4">
        <v>45260</v>
      </c>
      <c r="D2088" s="17">
        <v>45260</v>
      </c>
      <c r="E2088" s="2" t="s">
        <v>37</v>
      </c>
      <c r="F2088" s="2" t="s">
        <v>17</v>
      </c>
      <c r="G2088" s="2">
        <v>25</v>
      </c>
      <c r="H2088" s="2" t="s">
        <v>131</v>
      </c>
      <c r="I2088" s="2" t="s">
        <v>27</v>
      </c>
      <c r="J2088" s="12">
        <v>15</v>
      </c>
      <c r="K2088" s="2">
        <v>85</v>
      </c>
      <c r="L2088" s="2">
        <v>1</v>
      </c>
      <c r="M2088" s="12">
        <v>85</v>
      </c>
      <c r="N2088" s="3">
        <v>2</v>
      </c>
      <c r="O2088" s="2" t="str" cm="1">
        <f t="array" ref="O2088">_xlfn.IFS(N2088=1,"Unsatisfactory",N2088=2,"Poor",N2088=3,"Average",N2088=4,"Good",N2088=5,"Excellent")</f>
        <v>Poor</v>
      </c>
      <c r="P2088"/>
      <c r="Q2088"/>
      <c r="R2088"/>
      <c r="S2088"/>
      <c r="T2088"/>
      <c r="U2088"/>
    </row>
    <row r="2089" spans="1:21">
      <c r="A2089" s="2">
        <v>155195</v>
      </c>
      <c r="B2089" s="2" t="s">
        <v>48</v>
      </c>
      <c r="C2089" s="4">
        <v>45321</v>
      </c>
      <c r="D2089" s="17">
        <v>45321</v>
      </c>
      <c r="E2089" s="2" t="s">
        <v>16</v>
      </c>
      <c r="F2089" s="2" t="s">
        <v>17</v>
      </c>
      <c r="G2089" s="2">
        <v>26</v>
      </c>
      <c r="H2089" s="2" t="s">
        <v>115</v>
      </c>
      <c r="I2089" s="2" t="s">
        <v>19</v>
      </c>
      <c r="J2089" s="12">
        <v>130</v>
      </c>
      <c r="K2089" s="2">
        <v>130</v>
      </c>
      <c r="L2089" s="2">
        <v>1</v>
      </c>
      <c r="M2089" s="12">
        <v>130</v>
      </c>
      <c r="N2089" s="3">
        <v>1</v>
      </c>
      <c r="O2089" s="2" t="str" cm="1">
        <f t="array" ref="O2089">_xlfn.IFS(N2089=1,"Unsatisfactory",N2089=2,"Poor",N2089=3,"Average",N2089=4,"Good",N2089=5,"Excellent")</f>
        <v>Unsatisfactory</v>
      </c>
      <c r="P2089"/>
      <c r="Q2089"/>
      <c r="R2089"/>
      <c r="S2089"/>
      <c r="T2089"/>
      <c r="U2089"/>
    </row>
    <row r="2090" spans="1:21">
      <c r="A2090" s="2">
        <v>197124</v>
      </c>
      <c r="B2090" s="2" t="s">
        <v>15</v>
      </c>
      <c r="C2090" s="4">
        <v>45479</v>
      </c>
      <c r="D2090" s="17">
        <v>45479</v>
      </c>
      <c r="E2090" s="2" t="s">
        <v>16</v>
      </c>
      <c r="F2090" s="2" t="s">
        <v>17</v>
      </c>
      <c r="G2090" s="2">
        <v>27</v>
      </c>
      <c r="H2090" s="2" t="s">
        <v>31</v>
      </c>
      <c r="I2090" s="2" t="s">
        <v>19</v>
      </c>
      <c r="J2090" s="12">
        <v>100</v>
      </c>
      <c r="K2090" s="2">
        <v>100</v>
      </c>
      <c r="L2090" s="2">
        <v>1</v>
      </c>
      <c r="M2090" s="12">
        <v>100</v>
      </c>
      <c r="N2090" s="3">
        <v>3</v>
      </c>
      <c r="O2090" s="2" t="str" cm="1">
        <f t="array" ref="O2090">_xlfn.IFS(N2090=1,"Unsatisfactory",N2090=2,"Poor",N2090=3,"Average",N2090=4,"Good",N2090=5,"Excellent")</f>
        <v>Average</v>
      </c>
      <c r="P2090"/>
      <c r="Q2090"/>
      <c r="R2090"/>
      <c r="S2090"/>
      <c r="T2090"/>
      <c r="U2090"/>
    </row>
    <row r="2091" spans="1:21">
      <c r="A2091" s="2">
        <v>179638</v>
      </c>
      <c r="B2091" s="2" t="s">
        <v>15</v>
      </c>
      <c r="C2091" s="4">
        <v>45445</v>
      </c>
      <c r="D2091" s="17">
        <v>45445</v>
      </c>
      <c r="E2091" s="2" t="s">
        <v>16</v>
      </c>
      <c r="F2091" s="2" t="s">
        <v>17</v>
      </c>
      <c r="G2091" s="2">
        <v>30</v>
      </c>
      <c r="H2091" s="2" t="s">
        <v>60</v>
      </c>
      <c r="I2091" s="2" t="s">
        <v>19</v>
      </c>
      <c r="J2091" s="12">
        <v>100</v>
      </c>
      <c r="K2091" s="2">
        <v>100</v>
      </c>
      <c r="L2091" s="2">
        <v>1</v>
      </c>
      <c r="M2091" s="12">
        <v>100</v>
      </c>
      <c r="N2091" s="3">
        <v>3</v>
      </c>
      <c r="O2091" s="2" t="str" cm="1">
        <f t="array" ref="O2091">_xlfn.IFS(N2091=1,"Unsatisfactory",N2091=2,"Poor",N2091=3,"Average",N2091=4,"Good",N2091=5,"Excellent")</f>
        <v>Average</v>
      </c>
      <c r="P2091"/>
      <c r="Q2091"/>
      <c r="R2091"/>
      <c r="S2091"/>
      <c r="T2091"/>
      <c r="U2091"/>
    </row>
    <row r="2092" spans="1:21">
      <c r="A2092" s="2">
        <v>177685</v>
      </c>
      <c r="B2092" s="2" t="s">
        <v>76</v>
      </c>
      <c r="C2092" s="4">
        <v>45254</v>
      </c>
      <c r="D2092" s="17">
        <v>45254</v>
      </c>
      <c r="E2092" s="2" t="s">
        <v>37</v>
      </c>
      <c r="F2092" s="2" t="s">
        <v>17</v>
      </c>
      <c r="G2092" s="2">
        <v>24</v>
      </c>
      <c r="H2092" s="2" t="s">
        <v>69</v>
      </c>
      <c r="I2092" s="2" t="s">
        <v>19</v>
      </c>
      <c r="J2092" s="12">
        <v>45</v>
      </c>
      <c r="K2092" s="2">
        <v>45</v>
      </c>
      <c r="L2092" s="2">
        <v>1</v>
      </c>
      <c r="M2092" s="12">
        <v>45</v>
      </c>
      <c r="N2092" s="3">
        <v>4</v>
      </c>
      <c r="O2092" s="2" t="str" cm="1">
        <f t="array" ref="O2092">_xlfn.IFS(N2092=1,"Unsatisfactory",N2092=2,"Poor",N2092=3,"Average",N2092=4,"Good",N2092=5,"Excellent")</f>
        <v>Good</v>
      </c>
      <c r="P2092"/>
      <c r="Q2092"/>
      <c r="R2092"/>
      <c r="S2092"/>
      <c r="T2092"/>
      <c r="U2092"/>
    </row>
    <row r="2093" spans="1:21">
      <c r="A2093" s="2">
        <v>188628</v>
      </c>
      <c r="B2093" s="2" t="s">
        <v>48</v>
      </c>
      <c r="C2093" s="4">
        <v>45545</v>
      </c>
      <c r="D2093" s="17">
        <v>45545</v>
      </c>
      <c r="E2093" s="2" t="s">
        <v>16</v>
      </c>
      <c r="F2093" s="2" t="s">
        <v>17</v>
      </c>
      <c r="G2093" s="2">
        <v>34</v>
      </c>
      <c r="H2093" s="2" t="s">
        <v>62</v>
      </c>
      <c r="I2093" s="2" t="s">
        <v>19</v>
      </c>
      <c r="J2093" s="12">
        <v>130</v>
      </c>
      <c r="K2093" s="2">
        <v>130</v>
      </c>
      <c r="L2093" s="2">
        <v>1</v>
      </c>
      <c r="M2093" s="12">
        <v>130</v>
      </c>
      <c r="N2093" s="3">
        <v>4</v>
      </c>
      <c r="O2093" s="2" t="str" cm="1">
        <f t="array" ref="O2093">_xlfn.IFS(N2093=1,"Unsatisfactory",N2093=2,"Poor",N2093=3,"Average",N2093=4,"Good",N2093=5,"Excellent")</f>
        <v>Good</v>
      </c>
      <c r="P2093"/>
      <c r="Q2093"/>
      <c r="R2093"/>
      <c r="S2093"/>
      <c r="T2093"/>
      <c r="U2093"/>
    </row>
    <row r="2094" spans="1:21">
      <c r="A2094" s="2">
        <v>185265</v>
      </c>
      <c r="B2094" s="2" t="s">
        <v>53</v>
      </c>
      <c r="C2094" s="4">
        <v>45347</v>
      </c>
      <c r="D2094" s="17">
        <v>45347</v>
      </c>
      <c r="E2094" s="2" t="s">
        <v>37</v>
      </c>
      <c r="F2094" s="2" t="s">
        <v>25</v>
      </c>
      <c r="G2094" s="2">
        <v>26</v>
      </c>
      <c r="H2094" s="2" t="s">
        <v>60</v>
      </c>
      <c r="I2094" s="2" t="s">
        <v>19</v>
      </c>
      <c r="J2094" s="12">
        <v>15</v>
      </c>
      <c r="K2094" s="2">
        <v>15</v>
      </c>
      <c r="L2094" s="2">
        <v>1</v>
      </c>
      <c r="M2094" s="12">
        <v>15</v>
      </c>
      <c r="N2094" s="3">
        <v>5</v>
      </c>
      <c r="O2094" s="2" t="str" cm="1">
        <f t="array" ref="O2094">_xlfn.IFS(N2094=1,"Unsatisfactory",N2094=2,"Poor",N2094=3,"Average",N2094=4,"Good",N2094=5,"Excellent")</f>
        <v>Excellent</v>
      </c>
      <c r="P2094"/>
      <c r="Q2094"/>
      <c r="R2094"/>
      <c r="S2094"/>
      <c r="T2094"/>
      <c r="U2094"/>
    </row>
    <row r="2095" spans="1:21">
      <c r="A2095" s="2">
        <v>136233</v>
      </c>
      <c r="B2095" s="2" t="s">
        <v>36</v>
      </c>
      <c r="C2095" s="4">
        <v>45596</v>
      </c>
      <c r="D2095" s="17">
        <v>45596</v>
      </c>
      <c r="E2095" s="2" t="s">
        <v>37</v>
      </c>
      <c r="F2095" s="2" t="s">
        <v>17</v>
      </c>
      <c r="G2095" s="2">
        <v>32</v>
      </c>
      <c r="H2095" s="2" t="s">
        <v>62</v>
      </c>
      <c r="I2095" s="2" t="s">
        <v>19</v>
      </c>
      <c r="J2095" s="12">
        <v>32</v>
      </c>
      <c r="K2095" s="2">
        <v>32</v>
      </c>
      <c r="L2095" s="2">
        <v>1</v>
      </c>
      <c r="M2095" s="12">
        <v>32</v>
      </c>
      <c r="N2095" s="3">
        <v>1</v>
      </c>
      <c r="O2095" s="2" t="str" cm="1">
        <f t="array" ref="O2095">_xlfn.IFS(N2095=1,"Unsatisfactory",N2095=2,"Poor",N2095=3,"Average",N2095=4,"Good",N2095=5,"Excellent")</f>
        <v>Unsatisfactory</v>
      </c>
      <c r="P2095"/>
      <c r="Q2095"/>
      <c r="R2095"/>
      <c r="S2095"/>
      <c r="T2095"/>
      <c r="U2095"/>
    </row>
    <row r="2096" spans="1:21">
      <c r="A2096" s="2">
        <v>160961</v>
      </c>
      <c r="B2096" s="2" t="s">
        <v>42</v>
      </c>
      <c r="C2096" s="4">
        <v>45373</v>
      </c>
      <c r="D2096" s="17">
        <v>45373</v>
      </c>
      <c r="E2096" s="2" t="s">
        <v>16</v>
      </c>
      <c r="F2096" s="2" t="s">
        <v>17</v>
      </c>
      <c r="G2096" s="2">
        <v>33</v>
      </c>
      <c r="H2096" s="2" t="s">
        <v>46</v>
      </c>
      <c r="I2096" s="2" t="s">
        <v>19</v>
      </c>
      <c r="J2096" s="12">
        <v>65</v>
      </c>
      <c r="K2096" s="2">
        <v>65</v>
      </c>
      <c r="L2096" s="2">
        <v>2</v>
      </c>
      <c r="M2096" s="12">
        <v>130</v>
      </c>
      <c r="N2096" s="3">
        <v>3</v>
      </c>
      <c r="O2096" s="2" t="str" cm="1">
        <f t="array" ref="O2096">_xlfn.IFS(N2096=1,"Unsatisfactory",N2096=2,"Poor",N2096=3,"Average",N2096=4,"Good",N2096=5,"Excellent")</f>
        <v>Average</v>
      </c>
      <c r="P2096"/>
      <c r="Q2096"/>
      <c r="R2096"/>
      <c r="S2096"/>
      <c r="T2096"/>
      <c r="U2096"/>
    </row>
    <row r="2097" spans="1:21">
      <c r="A2097" s="2">
        <v>165637</v>
      </c>
      <c r="B2097" s="2" t="s">
        <v>50</v>
      </c>
      <c r="C2097" s="4">
        <v>45273</v>
      </c>
      <c r="D2097" s="17">
        <v>45273</v>
      </c>
      <c r="E2097" s="2" t="s">
        <v>16</v>
      </c>
      <c r="F2097" s="2" t="s">
        <v>17</v>
      </c>
      <c r="G2097" s="2">
        <v>33</v>
      </c>
      <c r="H2097" s="2" t="s">
        <v>26</v>
      </c>
      <c r="I2097" s="2" t="s">
        <v>27</v>
      </c>
      <c r="J2097" s="12">
        <v>97</v>
      </c>
      <c r="K2097" s="2">
        <v>137</v>
      </c>
      <c r="L2097" s="2">
        <v>3</v>
      </c>
      <c r="M2097" s="12">
        <v>411</v>
      </c>
      <c r="N2097" s="3">
        <v>5</v>
      </c>
      <c r="O2097" s="2" t="str" cm="1">
        <f t="array" ref="O2097">_xlfn.IFS(N2097=1,"Unsatisfactory",N2097=2,"Poor",N2097=3,"Average",N2097=4,"Good",N2097=5,"Excellent")</f>
        <v>Excellent</v>
      </c>
      <c r="P2097"/>
      <c r="Q2097"/>
      <c r="R2097"/>
      <c r="S2097"/>
      <c r="T2097"/>
      <c r="U2097"/>
    </row>
    <row r="2098" spans="1:21">
      <c r="A2098" s="2">
        <v>176826</v>
      </c>
      <c r="B2098" s="2" t="s">
        <v>42</v>
      </c>
      <c r="C2098" s="4">
        <v>45551</v>
      </c>
      <c r="D2098" s="17">
        <v>45551</v>
      </c>
      <c r="E2098" s="2" t="s">
        <v>16</v>
      </c>
      <c r="F2098" s="2" t="s">
        <v>17</v>
      </c>
      <c r="G2098" s="2">
        <v>32</v>
      </c>
      <c r="H2098" s="2" t="s">
        <v>62</v>
      </c>
      <c r="I2098" s="2" t="s">
        <v>19</v>
      </c>
      <c r="J2098" s="12">
        <v>65</v>
      </c>
      <c r="K2098" s="2">
        <v>65</v>
      </c>
      <c r="L2098" s="2">
        <v>1</v>
      </c>
      <c r="M2098" s="12">
        <v>65</v>
      </c>
      <c r="N2098" s="3">
        <v>5</v>
      </c>
      <c r="O2098" s="2" t="str" cm="1">
        <f t="array" ref="O2098">_xlfn.IFS(N2098=1,"Unsatisfactory",N2098=2,"Poor",N2098=3,"Average",N2098=4,"Good",N2098=5,"Excellent")</f>
        <v>Excellent</v>
      </c>
      <c r="P2098"/>
      <c r="Q2098"/>
      <c r="R2098"/>
      <c r="S2098"/>
      <c r="T2098"/>
      <c r="U2098"/>
    </row>
    <row r="2099" spans="1:21">
      <c r="A2099" s="2">
        <v>139463</v>
      </c>
      <c r="B2099" s="2" t="s">
        <v>23</v>
      </c>
      <c r="C2099" s="4">
        <v>45442</v>
      </c>
      <c r="D2099" s="17">
        <v>45442</v>
      </c>
      <c r="E2099" s="2" t="s">
        <v>24</v>
      </c>
      <c r="F2099" s="2" t="s">
        <v>17</v>
      </c>
      <c r="G2099" s="2">
        <v>34</v>
      </c>
      <c r="H2099" s="2" t="s">
        <v>26</v>
      </c>
      <c r="I2099" s="2" t="s">
        <v>27</v>
      </c>
      <c r="J2099" s="12">
        <v>9</v>
      </c>
      <c r="K2099" s="2">
        <v>49</v>
      </c>
      <c r="L2099" s="2">
        <v>1</v>
      </c>
      <c r="M2099" s="12">
        <v>49</v>
      </c>
      <c r="N2099" s="3">
        <v>4</v>
      </c>
      <c r="O2099" s="2" t="str" cm="1">
        <f t="array" ref="O2099">_xlfn.IFS(N2099=1,"Unsatisfactory",N2099=2,"Poor",N2099=3,"Average",N2099=4,"Good",N2099=5,"Excellent")</f>
        <v>Good</v>
      </c>
      <c r="P2099"/>
      <c r="Q2099"/>
      <c r="R2099"/>
      <c r="S2099"/>
      <c r="T2099"/>
      <c r="U2099"/>
    </row>
    <row r="2100" spans="1:21">
      <c r="A2100" s="2">
        <v>185171</v>
      </c>
      <c r="B2100" s="2" t="s">
        <v>15</v>
      </c>
      <c r="C2100" s="4">
        <v>45274</v>
      </c>
      <c r="D2100" s="17">
        <v>45274</v>
      </c>
      <c r="E2100" s="2" t="s">
        <v>16</v>
      </c>
      <c r="F2100" s="2" t="s">
        <v>25</v>
      </c>
      <c r="G2100" s="2">
        <v>22</v>
      </c>
      <c r="H2100" s="2" t="s">
        <v>31</v>
      </c>
      <c r="I2100" s="2" t="s">
        <v>19</v>
      </c>
      <c r="J2100" s="12">
        <v>100</v>
      </c>
      <c r="K2100" s="2">
        <v>100</v>
      </c>
      <c r="L2100" s="2">
        <v>2</v>
      </c>
      <c r="M2100" s="12">
        <v>200</v>
      </c>
      <c r="N2100" s="3">
        <v>4</v>
      </c>
      <c r="O2100" s="2" t="str" cm="1">
        <f t="array" ref="O2100">_xlfn.IFS(N2100=1,"Unsatisfactory",N2100=2,"Poor",N2100=3,"Average",N2100=4,"Good",N2100=5,"Excellent")</f>
        <v>Good</v>
      </c>
      <c r="P2100"/>
      <c r="Q2100"/>
      <c r="R2100"/>
      <c r="S2100"/>
      <c r="T2100"/>
      <c r="U2100"/>
    </row>
    <row r="2101" spans="1:21">
      <c r="A2101" s="2">
        <v>176259</v>
      </c>
      <c r="B2101" s="2" t="s">
        <v>50</v>
      </c>
      <c r="C2101" s="4">
        <v>45386</v>
      </c>
      <c r="D2101" s="17">
        <v>45386</v>
      </c>
      <c r="E2101" s="2" t="s">
        <v>16</v>
      </c>
      <c r="F2101" s="2" t="s">
        <v>17</v>
      </c>
      <c r="G2101" s="2">
        <v>25</v>
      </c>
      <c r="H2101" s="2" t="s">
        <v>67</v>
      </c>
      <c r="I2101" s="2" t="s">
        <v>27</v>
      </c>
      <c r="J2101" s="12">
        <v>97</v>
      </c>
      <c r="K2101" s="2">
        <v>137</v>
      </c>
      <c r="L2101" s="2">
        <v>1</v>
      </c>
      <c r="M2101" s="12">
        <v>137</v>
      </c>
      <c r="N2101" s="3">
        <v>4</v>
      </c>
      <c r="O2101" s="2" t="str" cm="1">
        <f t="array" ref="O2101">_xlfn.IFS(N2101=1,"Unsatisfactory",N2101=2,"Poor",N2101=3,"Average",N2101=4,"Good",N2101=5,"Excellent")</f>
        <v>Good</v>
      </c>
      <c r="P2101"/>
      <c r="Q2101"/>
      <c r="R2101"/>
      <c r="S2101"/>
      <c r="T2101"/>
      <c r="U2101"/>
    </row>
    <row r="2102" spans="1:21">
      <c r="A2102" s="2">
        <v>131112</v>
      </c>
      <c r="B2102" s="2" t="s">
        <v>30</v>
      </c>
      <c r="C2102" s="4">
        <v>45377</v>
      </c>
      <c r="D2102" s="17">
        <v>45377</v>
      </c>
      <c r="E2102" s="2" t="s">
        <v>24</v>
      </c>
      <c r="F2102" s="2" t="s">
        <v>25</v>
      </c>
      <c r="G2102" s="2">
        <v>35</v>
      </c>
      <c r="H2102" s="2" t="s">
        <v>115</v>
      </c>
      <c r="I2102" s="2" t="s">
        <v>19</v>
      </c>
      <c r="J2102" s="12">
        <v>10</v>
      </c>
      <c r="K2102" s="2">
        <v>10</v>
      </c>
      <c r="L2102" s="2">
        <v>2</v>
      </c>
      <c r="M2102" s="12">
        <v>20</v>
      </c>
      <c r="N2102" s="3">
        <v>4</v>
      </c>
      <c r="O2102" s="2" t="str" cm="1">
        <f t="array" ref="O2102">_xlfn.IFS(N2102=1,"Unsatisfactory",N2102=2,"Poor",N2102=3,"Average",N2102=4,"Good",N2102=5,"Excellent")</f>
        <v>Good</v>
      </c>
      <c r="P2102"/>
      <c r="Q2102"/>
      <c r="R2102"/>
      <c r="S2102"/>
      <c r="T2102"/>
      <c r="U2102"/>
    </row>
    <row r="2103" spans="1:21">
      <c r="A2103" s="2">
        <v>180408</v>
      </c>
      <c r="B2103" s="2" t="s">
        <v>30</v>
      </c>
      <c r="C2103" s="4">
        <v>45235</v>
      </c>
      <c r="D2103" s="17">
        <v>45235</v>
      </c>
      <c r="E2103" s="2" t="s">
        <v>24</v>
      </c>
      <c r="F2103" s="2" t="s">
        <v>17</v>
      </c>
      <c r="G2103" s="2">
        <v>32</v>
      </c>
      <c r="H2103" s="2" t="s">
        <v>60</v>
      </c>
      <c r="I2103" s="2" t="s">
        <v>19</v>
      </c>
      <c r="J2103" s="12">
        <v>10</v>
      </c>
      <c r="K2103" s="2">
        <v>10</v>
      </c>
      <c r="L2103" s="2">
        <v>4</v>
      </c>
      <c r="M2103" s="12">
        <v>40</v>
      </c>
      <c r="N2103" s="3">
        <v>5</v>
      </c>
      <c r="O2103" s="2" t="str" cm="1">
        <f t="array" ref="O2103">_xlfn.IFS(N2103=1,"Unsatisfactory",N2103=2,"Poor",N2103=3,"Average",N2103=4,"Good",N2103=5,"Excellent")</f>
        <v>Excellent</v>
      </c>
      <c r="P2103"/>
      <c r="Q2103"/>
      <c r="R2103"/>
      <c r="S2103"/>
      <c r="T2103"/>
      <c r="U2103"/>
    </row>
    <row r="2104" spans="1:21">
      <c r="A2104" s="2">
        <v>142991</v>
      </c>
      <c r="B2104" s="2" t="s">
        <v>30</v>
      </c>
      <c r="C2104" s="4">
        <v>45426</v>
      </c>
      <c r="D2104" s="17">
        <v>45426</v>
      </c>
      <c r="E2104" s="2" t="s">
        <v>24</v>
      </c>
      <c r="F2104" s="2" t="s">
        <v>17</v>
      </c>
      <c r="G2104" s="2">
        <v>34</v>
      </c>
      <c r="H2104" s="2" t="s">
        <v>69</v>
      </c>
      <c r="I2104" s="2" t="s">
        <v>19</v>
      </c>
      <c r="J2104" s="12">
        <v>10</v>
      </c>
      <c r="K2104" s="2">
        <v>10</v>
      </c>
      <c r="L2104" s="2">
        <v>2</v>
      </c>
      <c r="M2104" s="12">
        <v>20</v>
      </c>
      <c r="N2104" s="3">
        <v>1</v>
      </c>
      <c r="O2104" s="2" t="str" cm="1">
        <f t="array" ref="O2104">_xlfn.IFS(N2104=1,"Unsatisfactory",N2104=2,"Poor",N2104=3,"Average",N2104=4,"Good",N2104=5,"Excellent")</f>
        <v>Unsatisfactory</v>
      </c>
      <c r="P2104"/>
      <c r="Q2104"/>
      <c r="R2104"/>
      <c r="S2104"/>
      <c r="T2104"/>
      <c r="U2104"/>
    </row>
    <row r="2105" spans="1:21">
      <c r="A2105" s="2">
        <v>160045</v>
      </c>
      <c r="B2105" s="2" t="s">
        <v>15</v>
      </c>
      <c r="C2105" s="4">
        <v>45272</v>
      </c>
      <c r="D2105" s="17">
        <v>45272</v>
      </c>
      <c r="E2105" s="2" t="s">
        <v>16</v>
      </c>
      <c r="F2105" s="2" t="s">
        <v>17</v>
      </c>
      <c r="G2105" s="2">
        <v>21</v>
      </c>
      <c r="H2105" s="2" t="s">
        <v>130</v>
      </c>
      <c r="I2105" s="2" t="s">
        <v>19</v>
      </c>
      <c r="J2105" s="12">
        <v>100</v>
      </c>
      <c r="K2105" s="2">
        <v>100</v>
      </c>
      <c r="L2105" s="2">
        <v>2</v>
      </c>
      <c r="M2105" s="12">
        <v>200</v>
      </c>
      <c r="N2105" s="3">
        <v>4</v>
      </c>
      <c r="O2105" s="2" t="str" cm="1">
        <f t="array" ref="O2105">_xlfn.IFS(N2105=1,"Unsatisfactory",N2105=2,"Poor",N2105=3,"Average",N2105=4,"Good",N2105=5,"Excellent")</f>
        <v>Good</v>
      </c>
      <c r="P2105"/>
      <c r="Q2105"/>
      <c r="R2105"/>
      <c r="S2105"/>
      <c r="T2105"/>
      <c r="U2105"/>
    </row>
    <row r="2106" spans="1:21">
      <c r="A2106" s="2">
        <v>125600</v>
      </c>
      <c r="B2106" s="2" t="s">
        <v>76</v>
      </c>
      <c r="C2106" s="4">
        <v>45556</v>
      </c>
      <c r="D2106" s="17">
        <v>45556</v>
      </c>
      <c r="E2106" s="2" t="s">
        <v>37</v>
      </c>
      <c r="F2106" s="2" t="s">
        <v>17</v>
      </c>
      <c r="G2106" s="2">
        <v>23</v>
      </c>
      <c r="H2106" s="2" t="s">
        <v>66</v>
      </c>
      <c r="I2106" s="2" t="s">
        <v>27</v>
      </c>
      <c r="J2106" s="12">
        <v>45</v>
      </c>
      <c r="K2106" s="2">
        <v>85</v>
      </c>
      <c r="L2106" s="2">
        <v>1</v>
      </c>
      <c r="M2106" s="12">
        <v>85</v>
      </c>
      <c r="N2106" s="3">
        <v>4</v>
      </c>
      <c r="O2106" s="2" t="str" cm="1">
        <f t="array" ref="O2106">_xlfn.IFS(N2106=1,"Unsatisfactory",N2106=2,"Poor",N2106=3,"Average",N2106=4,"Good",N2106=5,"Excellent")</f>
        <v>Good</v>
      </c>
      <c r="P2106"/>
      <c r="Q2106"/>
      <c r="R2106"/>
      <c r="S2106"/>
      <c r="T2106"/>
      <c r="U2106"/>
    </row>
    <row r="2107" spans="1:21">
      <c r="A2107" s="2">
        <v>193947</v>
      </c>
      <c r="B2107" s="2" t="s">
        <v>36</v>
      </c>
      <c r="C2107" s="4">
        <v>45325</v>
      </c>
      <c r="D2107" s="17">
        <v>45325</v>
      </c>
      <c r="E2107" s="2" t="s">
        <v>37</v>
      </c>
      <c r="F2107" s="2" t="s">
        <v>17</v>
      </c>
      <c r="G2107" s="2">
        <v>20</v>
      </c>
      <c r="H2107" s="2" t="s">
        <v>46</v>
      </c>
      <c r="I2107" s="2" t="s">
        <v>19</v>
      </c>
      <c r="J2107" s="12">
        <v>32</v>
      </c>
      <c r="K2107" s="2">
        <v>32</v>
      </c>
      <c r="L2107" s="2">
        <v>2</v>
      </c>
      <c r="M2107" s="12">
        <v>64</v>
      </c>
      <c r="N2107" s="3">
        <v>2</v>
      </c>
      <c r="O2107" s="2" t="str" cm="1">
        <f t="array" ref="O2107">_xlfn.IFS(N2107=1,"Unsatisfactory",N2107=2,"Poor",N2107=3,"Average",N2107=4,"Good",N2107=5,"Excellent")</f>
        <v>Poor</v>
      </c>
      <c r="P2107"/>
      <c r="Q2107"/>
      <c r="R2107"/>
      <c r="S2107"/>
      <c r="T2107"/>
      <c r="U2107"/>
    </row>
    <row r="2108" spans="1:21">
      <c r="A2108" s="2">
        <v>130025</v>
      </c>
      <c r="B2108" s="2" t="s">
        <v>23</v>
      </c>
      <c r="C2108" s="4">
        <v>45518</v>
      </c>
      <c r="D2108" s="17">
        <v>45518</v>
      </c>
      <c r="E2108" s="2" t="s">
        <v>24</v>
      </c>
      <c r="F2108" s="2" t="s">
        <v>17</v>
      </c>
      <c r="G2108" s="2">
        <v>31</v>
      </c>
      <c r="H2108" s="2" t="s">
        <v>56</v>
      </c>
      <c r="I2108" s="2" t="s">
        <v>19</v>
      </c>
      <c r="J2108" s="12">
        <v>9</v>
      </c>
      <c r="K2108" s="2">
        <v>9</v>
      </c>
      <c r="L2108" s="2">
        <v>3</v>
      </c>
      <c r="M2108" s="12">
        <v>27</v>
      </c>
      <c r="N2108" s="3">
        <v>4</v>
      </c>
      <c r="O2108" s="2" t="str" cm="1">
        <f t="array" ref="O2108">_xlfn.IFS(N2108=1,"Unsatisfactory",N2108=2,"Poor",N2108=3,"Average",N2108=4,"Good",N2108=5,"Excellent")</f>
        <v>Good</v>
      </c>
      <c r="P2108"/>
      <c r="Q2108"/>
      <c r="R2108"/>
      <c r="S2108"/>
      <c r="T2108"/>
      <c r="U2108"/>
    </row>
    <row r="2109" spans="1:21">
      <c r="A2109" s="2">
        <v>140520</v>
      </c>
      <c r="B2109" s="2" t="s">
        <v>53</v>
      </c>
      <c r="C2109" s="4">
        <v>45561</v>
      </c>
      <c r="D2109" s="17">
        <v>45561</v>
      </c>
      <c r="E2109" s="2" t="s">
        <v>37</v>
      </c>
      <c r="F2109" s="2" t="s">
        <v>17</v>
      </c>
      <c r="G2109" s="2">
        <v>31</v>
      </c>
      <c r="H2109" s="2" t="s">
        <v>56</v>
      </c>
      <c r="I2109" s="2" t="s">
        <v>19</v>
      </c>
      <c r="J2109" s="12">
        <v>15</v>
      </c>
      <c r="K2109" s="2">
        <v>15</v>
      </c>
      <c r="L2109" s="2">
        <v>1</v>
      </c>
      <c r="M2109" s="12">
        <v>15</v>
      </c>
      <c r="N2109" s="3">
        <v>3</v>
      </c>
      <c r="O2109" s="2" t="str" cm="1">
        <f t="array" ref="O2109">_xlfn.IFS(N2109=1,"Unsatisfactory",N2109=2,"Poor",N2109=3,"Average",N2109=4,"Good",N2109=5,"Excellent")</f>
        <v>Average</v>
      </c>
      <c r="P2109"/>
      <c r="Q2109"/>
      <c r="R2109"/>
      <c r="S2109"/>
      <c r="T2109"/>
      <c r="U2109"/>
    </row>
    <row r="2110" spans="1:21">
      <c r="A2110" s="2">
        <v>154437</v>
      </c>
      <c r="B2110" s="2" t="s">
        <v>42</v>
      </c>
      <c r="C2110" s="4">
        <v>45316</v>
      </c>
      <c r="D2110" s="17">
        <v>45316</v>
      </c>
      <c r="E2110" s="2" t="s">
        <v>16</v>
      </c>
      <c r="F2110" s="2" t="s">
        <v>17</v>
      </c>
      <c r="G2110" s="2">
        <v>32</v>
      </c>
      <c r="H2110" s="2" t="s">
        <v>115</v>
      </c>
      <c r="I2110" s="2" t="s">
        <v>19</v>
      </c>
      <c r="J2110" s="12">
        <v>65</v>
      </c>
      <c r="K2110" s="2">
        <v>65</v>
      </c>
      <c r="L2110" s="2">
        <v>1</v>
      </c>
      <c r="M2110" s="12">
        <v>65</v>
      </c>
      <c r="N2110" s="3">
        <v>5</v>
      </c>
      <c r="O2110" s="2" t="str" cm="1">
        <f t="array" ref="O2110">_xlfn.IFS(N2110=1,"Unsatisfactory",N2110=2,"Poor",N2110=3,"Average",N2110=4,"Good",N2110=5,"Excellent")</f>
        <v>Excellent</v>
      </c>
      <c r="P2110"/>
      <c r="Q2110"/>
      <c r="R2110"/>
      <c r="S2110"/>
      <c r="T2110"/>
      <c r="U2110"/>
    </row>
    <row r="2111" spans="1:21">
      <c r="A2111" s="2">
        <v>157943</v>
      </c>
      <c r="B2111" s="2" t="s">
        <v>53</v>
      </c>
      <c r="C2111" s="4">
        <v>45427</v>
      </c>
      <c r="D2111" s="17">
        <v>45427</v>
      </c>
      <c r="E2111" s="2" t="s">
        <v>37</v>
      </c>
      <c r="F2111" s="2" t="s">
        <v>17</v>
      </c>
      <c r="G2111" s="2">
        <v>18</v>
      </c>
      <c r="H2111" s="2" t="s">
        <v>128</v>
      </c>
      <c r="I2111" s="2" t="s">
        <v>19</v>
      </c>
      <c r="J2111" s="12">
        <v>15</v>
      </c>
      <c r="K2111" s="2">
        <v>15</v>
      </c>
      <c r="L2111" s="2">
        <v>2</v>
      </c>
      <c r="M2111" s="12">
        <v>30</v>
      </c>
      <c r="N2111" s="3">
        <v>4</v>
      </c>
      <c r="O2111" s="2" t="str" cm="1">
        <f t="array" ref="O2111">_xlfn.IFS(N2111=1,"Unsatisfactory",N2111=2,"Poor",N2111=3,"Average",N2111=4,"Good",N2111=5,"Excellent")</f>
        <v>Good</v>
      </c>
      <c r="P2111"/>
      <c r="Q2111"/>
      <c r="R2111"/>
      <c r="S2111"/>
      <c r="T2111"/>
      <c r="U2111"/>
    </row>
    <row r="2112" spans="1:21">
      <c r="A2112" s="2">
        <v>182163</v>
      </c>
      <c r="B2112" s="2" t="s">
        <v>15</v>
      </c>
      <c r="C2112" s="4">
        <v>45530</v>
      </c>
      <c r="D2112" s="17">
        <v>45530</v>
      </c>
      <c r="E2112" s="2" t="s">
        <v>16</v>
      </c>
      <c r="F2112" s="2" t="s">
        <v>17</v>
      </c>
      <c r="G2112" s="2">
        <v>24</v>
      </c>
      <c r="H2112" s="2" t="s">
        <v>118</v>
      </c>
      <c r="I2112" s="2" t="s">
        <v>19</v>
      </c>
      <c r="J2112" s="12">
        <v>100</v>
      </c>
      <c r="K2112" s="2">
        <v>100</v>
      </c>
      <c r="L2112" s="2">
        <v>2</v>
      </c>
      <c r="M2112" s="12">
        <v>200</v>
      </c>
      <c r="N2112" s="3">
        <v>1</v>
      </c>
      <c r="O2112" s="2" t="str" cm="1">
        <f t="array" ref="O2112">_xlfn.IFS(N2112=1,"Unsatisfactory",N2112=2,"Poor",N2112=3,"Average",N2112=4,"Good",N2112=5,"Excellent")</f>
        <v>Unsatisfactory</v>
      </c>
      <c r="P2112"/>
      <c r="Q2112"/>
      <c r="R2112"/>
      <c r="S2112"/>
      <c r="T2112"/>
      <c r="U2112"/>
    </row>
    <row r="2113" spans="1:21">
      <c r="A2113" s="2">
        <v>144243</v>
      </c>
      <c r="B2113" s="2" t="s">
        <v>76</v>
      </c>
      <c r="C2113" s="4">
        <v>45595</v>
      </c>
      <c r="D2113" s="17">
        <v>45595</v>
      </c>
      <c r="E2113" s="2" t="s">
        <v>37</v>
      </c>
      <c r="F2113" s="2" t="s">
        <v>25</v>
      </c>
      <c r="G2113" s="2">
        <v>22</v>
      </c>
      <c r="H2113" s="2" t="s">
        <v>115</v>
      </c>
      <c r="I2113" s="2" t="s">
        <v>19</v>
      </c>
      <c r="J2113" s="12">
        <v>45</v>
      </c>
      <c r="K2113" s="2">
        <v>45</v>
      </c>
      <c r="L2113" s="2">
        <v>1</v>
      </c>
      <c r="M2113" s="12">
        <v>45</v>
      </c>
      <c r="N2113" s="3">
        <v>4</v>
      </c>
      <c r="O2113" s="2" t="str" cm="1">
        <f t="array" ref="O2113">_xlfn.IFS(N2113=1,"Unsatisfactory",N2113=2,"Poor",N2113=3,"Average",N2113=4,"Good",N2113=5,"Excellent")</f>
        <v>Good</v>
      </c>
      <c r="P2113"/>
      <c r="Q2113"/>
      <c r="R2113"/>
      <c r="S2113"/>
      <c r="T2113"/>
      <c r="U2113"/>
    </row>
    <row r="2114" spans="1:21">
      <c r="A2114" s="2">
        <v>129044</v>
      </c>
      <c r="B2114" s="2" t="s">
        <v>48</v>
      </c>
      <c r="C2114" s="4">
        <v>45425</v>
      </c>
      <c r="D2114" s="17">
        <v>45425</v>
      </c>
      <c r="E2114" s="2" t="s">
        <v>16</v>
      </c>
      <c r="F2114" s="2" t="s">
        <v>17</v>
      </c>
      <c r="G2114" s="2">
        <v>19</v>
      </c>
      <c r="H2114" s="2" t="s">
        <v>60</v>
      </c>
      <c r="I2114" s="2" t="s">
        <v>19</v>
      </c>
      <c r="J2114" s="12">
        <v>130</v>
      </c>
      <c r="K2114" s="2">
        <v>130</v>
      </c>
      <c r="L2114" s="2">
        <v>3</v>
      </c>
      <c r="M2114" s="12">
        <v>390</v>
      </c>
      <c r="N2114" s="3">
        <v>1</v>
      </c>
      <c r="O2114" s="2" t="str" cm="1">
        <f t="array" ref="O2114">_xlfn.IFS(N2114=1,"Unsatisfactory",N2114=2,"Poor",N2114=3,"Average",N2114=4,"Good",N2114=5,"Excellent")</f>
        <v>Unsatisfactory</v>
      </c>
      <c r="P2114"/>
      <c r="Q2114"/>
      <c r="R2114"/>
      <c r="S2114"/>
      <c r="T2114"/>
      <c r="U2114"/>
    </row>
    <row r="2115" spans="1:21">
      <c r="A2115" s="2">
        <v>156363</v>
      </c>
      <c r="B2115" s="2" t="s">
        <v>23</v>
      </c>
      <c r="C2115" s="4">
        <v>45386</v>
      </c>
      <c r="D2115" s="17">
        <v>45386</v>
      </c>
      <c r="E2115" s="2" t="s">
        <v>24</v>
      </c>
      <c r="F2115" s="2" t="s">
        <v>25</v>
      </c>
      <c r="G2115" s="2">
        <v>30</v>
      </c>
      <c r="H2115" s="2" t="s">
        <v>74</v>
      </c>
      <c r="I2115" s="2" t="s">
        <v>27</v>
      </c>
      <c r="J2115" s="12">
        <v>9</v>
      </c>
      <c r="K2115" s="2">
        <v>34</v>
      </c>
      <c r="L2115" s="2">
        <v>1</v>
      </c>
      <c r="M2115" s="12">
        <v>34</v>
      </c>
      <c r="N2115" s="3">
        <v>4</v>
      </c>
      <c r="O2115" s="2" t="str" cm="1">
        <f t="array" ref="O2115">_xlfn.IFS(N2115=1,"Unsatisfactory",N2115=2,"Poor",N2115=3,"Average",N2115=4,"Good",N2115=5,"Excellent")</f>
        <v>Good</v>
      </c>
      <c r="P2115"/>
      <c r="Q2115"/>
      <c r="R2115"/>
      <c r="S2115"/>
      <c r="T2115"/>
      <c r="U2115"/>
    </row>
    <row r="2116" spans="1:21">
      <c r="A2116" s="2">
        <v>186665</v>
      </c>
      <c r="B2116" s="2" t="s">
        <v>23</v>
      </c>
      <c r="C2116" s="4">
        <v>45359</v>
      </c>
      <c r="D2116" s="17">
        <v>45359</v>
      </c>
      <c r="E2116" s="2" t="s">
        <v>24</v>
      </c>
      <c r="F2116" s="2" t="s">
        <v>17</v>
      </c>
      <c r="G2116" s="2">
        <v>22</v>
      </c>
      <c r="H2116" s="2" t="s">
        <v>130</v>
      </c>
      <c r="I2116" s="2" t="s">
        <v>19</v>
      </c>
      <c r="J2116" s="12">
        <v>9</v>
      </c>
      <c r="K2116" s="2">
        <v>9</v>
      </c>
      <c r="L2116" s="2">
        <v>1</v>
      </c>
      <c r="M2116" s="12">
        <v>9</v>
      </c>
      <c r="N2116" s="3">
        <v>3</v>
      </c>
      <c r="O2116" s="2" t="str" cm="1">
        <f t="array" ref="O2116">_xlfn.IFS(N2116=1,"Unsatisfactory",N2116=2,"Poor",N2116=3,"Average",N2116=4,"Good",N2116=5,"Excellent")</f>
        <v>Average</v>
      </c>
      <c r="P2116"/>
      <c r="Q2116"/>
      <c r="R2116"/>
      <c r="S2116"/>
      <c r="T2116"/>
      <c r="U2116"/>
    </row>
    <row r="2117" spans="1:21">
      <c r="A2117" s="2">
        <v>122711</v>
      </c>
      <c r="B2117" s="2" t="s">
        <v>23</v>
      </c>
      <c r="C2117" s="4">
        <v>45358</v>
      </c>
      <c r="D2117" s="17">
        <v>45358</v>
      </c>
      <c r="E2117" s="2" t="s">
        <v>24</v>
      </c>
      <c r="F2117" s="2" t="s">
        <v>17</v>
      </c>
      <c r="G2117" s="2">
        <v>24</v>
      </c>
      <c r="H2117" s="2" t="s">
        <v>46</v>
      </c>
      <c r="I2117" s="2" t="s">
        <v>19</v>
      </c>
      <c r="J2117" s="12">
        <v>9</v>
      </c>
      <c r="K2117" s="2">
        <v>9</v>
      </c>
      <c r="L2117" s="2">
        <v>1</v>
      </c>
      <c r="M2117" s="12">
        <v>9</v>
      </c>
      <c r="N2117" s="3">
        <v>4</v>
      </c>
      <c r="O2117" s="2" t="str" cm="1">
        <f t="array" ref="O2117">_xlfn.IFS(N2117=1,"Unsatisfactory",N2117=2,"Poor",N2117=3,"Average",N2117=4,"Good",N2117=5,"Excellent")</f>
        <v>Good</v>
      </c>
      <c r="P2117"/>
      <c r="Q2117"/>
      <c r="R2117"/>
      <c r="S2117"/>
      <c r="T2117"/>
      <c r="U2117"/>
    </row>
    <row r="2118" spans="1:21">
      <c r="A2118" s="2">
        <v>148955</v>
      </c>
      <c r="B2118" s="2" t="s">
        <v>36</v>
      </c>
      <c r="C2118" s="4">
        <v>45441</v>
      </c>
      <c r="D2118" s="17">
        <v>45441</v>
      </c>
      <c r="E2118" s="2" t="s">
        <v>37</v>
      </c>
      <c r="F2118" s="2" t="s">
        <v>17</v>
      </c>
      <c r="G2118" s="2">
        <v>22</v>
      </c>
      <c r="H2118" s="2" t="s">
        <v>51</v>
      </c>
      <c r="I2118" s="2" t="s">
        <v>27</v>
      </c>
      <c r="J2118" s="12">
        <v>32</v>
      </c>
      <c r="K2118" s="2">
        <v>82</v>
      </c>
      <c r="L2118" s="2">
        <v>2</v>
      </c>
      <c r="M2118" s="12">
        <v>164</v>
      </c>
      <c r="N2118" s="3">
        <v>2</v>
      </c>
      <c r="O2118" s="2" t="str" cm="1">
        <f t="array" ref="O2118">_xlfn.IFS(N2118=1,"Unsatisfactory",N2118=2,"Poor",N2118=3,"Average",N2118=4,"Good",N2118=5,"Excellent")</f>
        <v>Poor</v>
      </c>
      <c r="P2118"/>
      <c r="Q2118"/>
      <c r="R2118"/>
      <c r="S2118"/>
      <c r="T2118"/>
      <c r="U2118"/>
    </row>
    <row r="2119" spans="1:21">
      <c r="A2119" s="2">
        <v>149520</v>
      </c>
      <c r="B2119" s="2" t="s">
        <v>36</v>
      </c>
      <c r="C2119" s="4">
        <v>45260</v>
      </c>
      <c r="D2119" s="17">
        <v>45260</v>
      </c>
      <c r="E2119" s="2" t="s">
        <v>37</v>
      </c>
      <c r="F2119" s="2" t="s">
        <v>17</v>
      </c>
      <c r="G2119" s="2">
        <v>30</v>
      </c>
      <c r="H2119" s="2" t="s">
        <v>66</v>
      </c>
      <c r="I2119" s="2" t="s">
        <v>27</v>
      </c>
      <c r="J2119" s="12">
        <v>32</v>
      </c>
      <c r="K2119" s="2">
        <v>72</v>
      </c>
      <c r="L2119" s="2">
        <v>1</v>
      </c>
      <c r="M2119" s="12">
        <v>72</v>
      </c>
      <c r="N2119" s="3">
        <v>3</v>
      </c>
      <c r="O2119" s="2" t="str" cm="1">
        <f t="array" ref="O2119">_xlfn.IFS(N2119=1,"Unsatisfactory",N2119=2,"Poor",N2119=3,"Average",N2119=4,"Good",N2119=5,"Excellent")</f>
        <v>Average</v>
      </c>
      <c r="P2119"/>
      <c r="Q2119"/>
      <c r="R2119"/>
      <c r="S2119"/>
      <c r="T2119"/>
      <c r="U2119"/>
    </row>
    <row r="2120" spans="1:21">
      <c r="A2120" s="2">
        <v>190119</v>
      </c>
      <c r="B2120" s="2" t="s">
        <v>48</v>
      </c>
      <c r="C2120" s="4">
        <v>45553</v>
      </c>
      <c r="D2120" s="17">
        <v>45553</v>
      </c>
      <c r="E2120" s="2" t="s">
        <v>16</v>
      </c>
      <c r="F2120" s="2" t="s">
        <v>17</v>
      </c>
      <c r="G2120" s="2">
        <v>33</v>
      </c>
      <c r="H2120" s="2" t="s">
        <v>79</v>
      </c>
      <c r="I2120" s="2" t="s">
        <v>27</v>
      </c>
      <c r="J2120" s="12">
        <v>130</v>
      </c>
      <c r="K2120" s="2">
        <v>170</v>
      </c>
      <c r="L2120" s="2">
        <v>1</v>
      </c>
      <c r="M2120" s="12">
        <v>170</v>
      </c>
      <c r="N2120" s="3">
        <v>1</v>
      </c>
      <c r="O2120" s="2" t="str" cm="1">
        <f t="array" ref="O2120">_xlfn.IFS(N2120=1,"Unsatisfactory",N2120=2,"Poor",N2120=3,"Average",N2120=4,"Good",N2120=5,"Excellent")</f>
        <v>Unsatisfactory</v>
      </c>
      <c r="P2120"/>
      <c r="Q2120"/>
      <c r="R2120"/>
      <c r="S2120"/>
      <c r="T2120"/>
      <c r="U2120"/>
    </row>
    <row r="2121" spans="1:21">
      <c r="A2121" s="2">
        <v>147554</v>
      </c>
      <c r="B2121" s="2" t="s">
        <v>42</v>
      </c>
      <c r="C2121" s="4">
        <v>45300</v>
      </c>
      <c r="D2121" s="17">
        <v>45300</v>
      </c>
      <c r="E2121" s="2" t="s">
        <v>16</v>
      </c>
      <c r="F2121" s="2" t="s">
        <v>17</v>
      </c>
      <c r="G2121" s="2">
        <v>21</v>
      </c>
      <c r="H2121" s="2" t="s">
        <v>62</v>
      </c>
      <c r="I2121" s="2" t="s">
        <v>19</v>
      </c>
      <c r="J2121" s="12">
        <v>65</v>
      </c>
      <c r="K2121" s="2">
        <v>65</v>
      </c>
      <c r="L2121" s="2">
        <v>1</v>
      </c>
      <c r="M2121" s="12">
        <v>65</v>
      </c>
      <c r="N2121" s="3">
        <v>4</v>
      </c>
      <c r="O2121" s="2" t="str" cm="1">
        <f t="array" ref="O2121">_xlfn.IFS(N2121=1,"Unsatisfactory",N2121=2,"Poor",N2121=3,"Average",N2121=4,"Good",N2121=5,"Excellent")</f>
        <v>Good</v>
      </c>
      <c r="P2121"/>
      <c r="Q2121"/>
      <c r="R2121"/>
      <c r="S2121"/>
      <c r="T2121"/>
      <c r="U2121"/>
    </row>
    <row r="2122" spans="1:21">
      <c r="A2122" s="2">
        <v>147762</v>
      </c>
      <c r="B2122" s="2" t="s">
        <v>76</v>
      </c>
      <c r="C2122" s="4">
        <v>45432</v>
      </c>
      <c r="D2122" s="17">
        <v>45432</v>
      </c>
      <c r="E2122" s="2" t="s">
        <v>37</v>
      </c>
      <c r="F2122" s="2" t="s">
        <v>17</v>
      </c>
      <c r="G2122" s="2">
        <v>18</v>
      </c>
      <c r="H2122" s="2" t="s">
        <v>56</v>
      </c>
      <c r="I2122" s="2" t="s">
        <v>19</v>
      </c>
      <c r="J2122" s="12">
        <v>45</v>
      </c>
      <c r="K2122" s="2">
        <v>45</v>
      </c>
      <c r="L2122" s="2">
        <v>1</v>
      </c>
      <c r="M2122" s="12">
        <v>45</v>
      </c>
      <c r="N2122" s="3">
        <v>5</v>
      </c>
      <c r="O2122" s="2" t="str" cm="1">
        <f t="array" ref="O2122">_xlfn.IFS(N2122=1,"Unsatisfactory",N2122=2,"Poor",N2122=3,"Average",N2122=4,"Good",N2122=5,"Excellent")</f>
        <v>Excellent</v>
      </c>
      <c r="P2122"/>
      <c r="Q2122"/>
      <c r="R2122"/>
      <c r="S2122"/>
      <c r="T2122"/>
      <c r="U2122"/>
    </row>
    <row r="2123" spans="1:21">
      <c r="A2123" s="2">
        <v>137207</v>
      </c>
      <c r="B2123" s="2" t="s">
        <v>85</v>
      </c>
      <c r="C2123" s="4">
        <v>45557</v>
      </c>
      <c r="D2123" s="17">
        <v>45557</v>
      </c>
      <c r="E2123" s="2" t="s">
        <v>24</v>
      </c>
      <c r="F2123" s="2" t="s">
        <v>25</v>
      </c>
      <c r="G2123" s="2">
        <v>22</v>
      </c>
      <c r="H2123" s="2" t="s">
        <v>66</v>
      </c>
      <c r="I2123" s="2" t="s">
        <v>27</v>
      </c>
      <c r="J2123" s="12">
        <v>23</v>
      </c>
      <c r="K2123" s="2">
        <v>63</v>
      </c>
      <c r="L2123" s="2">
        <v>2</v>
      </c>
      <c r="M2123" s="12">
        <v>126</v>
      </c>
      <c r="N2123" s="3">
        <v>4</v>
      </c>
      <c r="O2123" s="2" t="str" cm="1">
        <f t="array" ref="O2123">_xlfn.IFS(N2123=1,"Unsatisfactory",N2123=2,"Poor",N2123=3,"Average",N2123=4,"Good",N2123=5,"Excellent")</f>
        <v>Good</v>
      </c>
      <c r="P2123"/>
      <c r="Q2123"/>
      <c r="R2123"/>
      <c r="S2123"/>
      <c r="T2123"/>
      <c r="U2123"/>
    </row>
    <row r="2124" spans="1:21">
      <c r="A2124" s="2">
        <v>175481</v>
      </c>
      <c r="B2124" s="2" t="s">
        <v>42</v>
      </c>
      <c r="C2124" s="4">
        <v>45554</v>
      </c>
      <c r="D2124" s="17">
        <v>45554</v>
      </c>
      <c r="E2124" s="2" t="s">
        <v>16</v>
      </c>
      <c r="F2124" s="2" t="s">
        <v>17</v>
      </c>
      <c r="G2124" s="2">
        <v>30</v>
      </c>
      <c r="H2124" s="2" t="s">
        <v>62</v>
      </c>
      <c r="I2124" s="2" t="s">
        <v>19</v>
      </c>
      <c r="J2124" s="12">
        <v>65</v>
      </c>
      <c r="K2124" s="2">
        <v>65</v>
      </c>
      <c r="L2124" s="2">
        <v>1</v>
      </c>
      <c r="M2124" s="12">
        <v>65</v>
      </c>
      <c r="N2124" s="3">
        <v>5</v>
      </c>
      <c r="O2124" s="2" t="str" cm="1">
        <f t="array" ref="O2124">_xlfn.IFS(N2124=1,"Unsatisfactory",N2124=2,"Poor",N2124=3,"Average",N2124=4,"Good",N2124=5,"Excellent")</f>
        <v>Excellent</v>
      </c>
      <c r="P2124"/>
      <c r="Q2124"/>
      <c r="R2124"/>
      <c r="S2124"/>
      <c r="T2124"/>
      <c r="U2124"/>
    </row>
    <row r="2125" spans="1:21">
      <c r="A2125" s="2">
        <v>172607</v>
      </c>
      <c r="B2125" s="2" t="s">
        <v>76</v>
      </c>
      <c r="C2125" s="4">
        <v>45436</v>
      </c>
      <c r="D2125" s="17">
        <v>45436</v>
      </c>
      <c r="E2125" s="2" t="s">
        <v>37</v>
      </c>
      <c r="F2125" s="2" t="s">
        <v>17</v>
      </c>
      <c r="G2125" s="2">
        <v>18</v>
      </c>
      <c r="H2125" s="2" t="s">
        <v>115</v>
      </c>
      <c r="I2125" s="2" t="s">
        <v>19</v>
      </c>
      <c r="J2125" s="12">
        <v>45</v>
      </c>
      <c r="K2125" s="2">
        <v>45</v>
      </c>
      <c r="L2125" s="2">
        <v>1</v>
      </c>
      <c r="M2125" s="12">
        <v>45</v>
      </c>
      <c r="N2125" s="3">
        <v>4</v>
      </c>
      <c r="O2125" s="2" t="str" cm="1">
        <f t="array" ref="O2125">_xlfn.IFS(N2125=1,"Unsatisfactory",N2125=2,"Poor",N2125=3,"Average",N2125=4,"Good",N2125=5,"Excellent")</f>
        <v>Good</v>
      </c>
      <c r="P2125"/>
      <c r="Q2125"/>
      <c r="R2125"/>
      <c r="S2125"/>
      <c r="T2125"/>
      <c r="U2125"/>
    </row>
    <row r="2126" spans="1:21">
      <c r="A2126" s="2">
        <v>168498</v>
      </c>
      <c r="B2126" s="2" t="s">
        <v>23</v>
      </c>
      <c r="C2126" s="4">
        <v>45546</v>
      </c>
      <c r="D2126" s="17">
        <v>45546</v>
      </c>
      <c r="E2126" s="2" t="s">
        <v>24</v>
      </c>
      <c r="F2126" s="2" t="s">
        <v>17</v>
      </c>
      <c r="G2126" s="2">
        <v>20</v>
      </c>
      <c r="H2126" s="2" t="s">
        <v>29</v>
      </c>
      <c r="I2126" s="2" t="s">
        <v>19</v>
      </c>
      <c r="J2126" s="12">
        <v>9</v>
      </c>
      <c r="K2126" s="2">
        <v>9</v>
      </c>
      <c r="L2126" s="2">
        <v>4</v>
      </c>
      <c r="M2126" s="12">
        <v>36</v>
      </c>
      <c r="N2126" s="3">
        <v>4</v>
      </c>
      <c r="O2126" s="2" t="str" cm="1">
        <f t="array" ref="O2126">_xlfn.IFS(N2126=1,"Unsatisfactory",N2126=2,"Poor",N2126=3,"Average",N2126=4,"Good",N2126=5,"Excellent")</f>
        <v>Good</v>
      </c>
      <c r="P2126"/>
      <c r="Q2126"/>
      <c r="R2126"/>
      <c r="S2126"/>
      <c r="T2126"/>
      <c r="U2126"/>
    </row>
    <row r="2127" spans="1:21">
      <c r="A2127" s="2">
        <v>186910</v>
      </c>
      <c r="B2127" s="2" t="s">
        <v>78</v>
      </c>
      <c r="C2127" s="4">
        <v>45575</v>
      </c>
      <c r="D2127" s="17">
        <v>45575</v>
      </c>
      <c r="E2127" s="2" t="s">
        <v>37</v>
      </c>
      <c r="F2127" s="2" t="s">
        <v>17</v>
      </c>
      <c r="G2127" s="2">
        <v>34</v>
      </c>
      <c r="H2127" s="2" t="s">
        <v>115</v>
      </c>
      <c r="I2127" s="2" t="s">
        <v>19</v>
      </c>
      <c r="J2127" s="12">
        <v>50</v>
      </c>
      <c r="K2127" s="2">
        <v>50</v>
      </c>
      <c r="L2127" s="2">
        <v>2</v>
      </c>
      <c r="M2127" s="12">
        <v>100</v>
      </c>
      <c r="N2127" s="3">
        <v>3</v>
      </c>
      <c r="O2127" s="2" t="str" cm="1">
        <f t="array" ref="O2127">_xlfn.IFS(N2127=1,"Unsatisfactory",N2127=2,"Poor",N2127=3,"Average",N2127=4,"Good",N2127=5,"Excellent")</f>
        <v>Average</v>
      </c>
      <c r="P2127"/>
      <c r="Q2127"/>
      <c r="R2127"/>
      <c r="S2127"/>
      <c r="T2127"/>
      <c r="U2127"/>
    </row>
    <row r="2128" spans="1:21">
      <c r="A2128" s="2">
        <v>131047</v>
      </c>
      <c r="B2128" s="2" t="s">
        <v>30</v>
      </c>
      <c r="C2128" s="4">
        <v>45379</v>
      </c>
      <c r="D2128" s="17">
        <v>45379</v>
      </c>
      <c r="E2128" s="2" t="s">
        <v>24</v>
      </c>
      <c r="F2128" s="2" t="s">
        <v>17</v>
      </c>
      <c r="G2128" s="2">
        <v>29</v>
      </c>
      <c r="H2128" s="2" t="s">
        <v>128</v>
      </c>
      <c r="I2128" s="2" t="s">
        <v>19</v>
      </c>
      <c r="J2128" s="12">
        <v>10</v>
      </c>
      <c r="K2128" s="2">
        <v>10</v>
      </c>
      <c r="L2128" s="2">
        <v>1</v>
      </c>
      <c r="M2128" s="12">
        <v>10</v>
      </c>
      <c r="N2128" s="3">
        <v>3</v>
      </c>
      <c r="O2128" s="2" t="str" cm="1">
        <f t="array" ref="O2128">_xlfn.IFS(N2128=1,"Unsatisfactory",N2128=2,"Poor",N2128=3,"Average",N2128=4,"Good",N2128=5,"Excellent")</f>
        <v>Average</v>
      </c>
      <c r="P2128"/>
      <c r="Q2128"/>
      <c r="R2128"/>
      <c r="S2128"/>
      <c r="T2128"/>
      <c r="U2128"/>
    </row>
    <row r="2129" spans="1:21">
      <c r="A2129" s="2">
        <v>184907</v>
      </c>
      <c r="B2129" s="2" t="s">
        <v>15</v>
      </c>
      <c r="C2129" s="4">
        <v>45419</v>
      </c>
      <c r="D2129" s="17">
        <v>45419</v>
      </c>
      <c r="E2129" s="2" t="s">
        <v>16</v>
      </c>
      <c r="F2129" s="2" t="s">
        <v>17</v>
      </c>
      <c r="G2129" s="2">
        <v>27</v>
      </c>
      <c r="H2129" s="2" t="s">
        <v>31</v>
      </c>
      <c r="I2129" s="2" t="s">
        <v>19</v>
      </c>
      <c r="J2129" s="12">
        <v>100</v>
      </c>
      <c r="K2129" s="2">
        <v>100</v>
      </c>
      <c r="L2129" s="2">
        <v>1</v>
      </c>
      <c r="M2129" s="12">
        <v>100</v>
      </c>
      <c r="N2129" s="3">
        <v>1</v>
      </c>
      <c r="O2129" s="2" t="str" cm="1">
        <f t="array" ref="O2129">_xlfn.IFS(N2129=1,"Unsatisfactory",N2129=2,"Poor",N2129=3,"Average",N2129=4,"Good",N2129=5,"Excellent")</f>
        <v>Unsatisfactory</v>
      </c>
      <c r="P2129"/>
      <c r="Q2129"/>
      <c r="R2129"/>
      <c r="S2129"/>
      <c r="T2129"/>
      <c r="U2129"/>
    </row>
    <row r="2130" spans="1:21">
      <c r="A2130" s="2">
        <v>122561</v>
      </c>
      <c r="B2130" s="2" t="s">
        <v>53</v>
      </c>
      <c r="C2130" s="4">
        <v>45429</v>
      </c>
      <c r="D2130" s="17">
        <v>45429</v>
      </c>
      <c r="E2130" s="2" t="s">
        <v>37</v>
      </c>
      <c r="F2130" s="2" t="s">
        <v>17</v>
      </c>
      <c r="G2130" s="2">
        <v>27</v>
      </c>
      <c r="H2130" s="2" t="s">
        <v>31</v>
      </c>
      <c r="I2130" s="2" t="s">
        <v>19</v>
      </c>
      <c r="J2130" s="12">
        <v>15</v>
      </c>
      <c r="K2130" s="2">
        <v>15</v>
      </c>
      <c r="L2130" s="2">
        <v>1</v>
      </c>
      <c r="M2130" s="12">
        <v>15</v>
      </c>
      <c r="N2130" s="3">
        <v>1</v>
      </c>
      <c r="O2130" s="2" t="str" cm="1">
        <f t="array" ref="O2130">_xlfn.IFS(N2130=1,"Unsatisfactory",N2130=2,"Poor",N2130=3,"Average",N2130=4,"Good",N2130=5,"Excellent")</f>
        <v>Unsatisfactory</v>
      </c>
      <c r="P2130"/>
      <c r="Q2130"/>
      <c r="R2130"/>
      <c r="S2130"/>
      <c r="T2130"/>
      <c r="U2130"/>
    </row>
    <row r="2131" spans="1:21">
      <c r="A2131" s="2">
        <v>188494</v>
      </c>
      <c r="B2131" s="2" t="s">
        <v>50</v>
      </c>
      <c r="C2131" s="4">
        <v>45250</v>
      </c>
      <c r="D2131" s="17">
        <v>45250</v>
      </c>
      <c r="E2131" s="2" t="s">
        <v>16</v>
      </c>
      <c r="F2131" s="2" t="s">
        <v>17</v>
      </c>
      <c r="G2131" s="2">
        <v>34</v>
      </c>
      <c r="H2131" s="2" t="s">
        <v>29</v>
      </c>
      <c r="I2131" s="2" t="s">
        <v>19</v>
      </c>
      <c r="J2131" s="12">
        <v>97</v>
      </c>
      <c r="K2131" s="2">
        <v>97</v>
      </c>
      <c r="L2131" s="2">
        <v>1</v>
      </c>
      <c r="M2131" s="12">
        <v>97</v>
      </c>
      <c r="N2131" s="3">
        <v>4</v>
      </c>
      <c r="O2131" s="2" t="str" cm="1">
        <f t="array" ref="O2131">_xlfn.IFS(N2131=1,"Unsatisfactory",N2131=2,"Poor",N2131=3,"Average",N2131=4,"Good",N2131=5,"Excellent")</f>
        <v>Good</v>
      </c>
      <c r="P2131"/>
      <c r="Q2131"/>
      <c r="R2131"/>
      <c r="S2131"/>
      <c r="T2131"/>
      <c r="U2131"/>
    </row>
    <row r="2132" spans="1:21">
      <c r="A2132" s="2">
        <v>132095</v>
      </c>
      <c r="B2132" s="2" t="s">
        <v>15</v>
      </c>
      <c r="C2132" s="4">
        <v>45282</v>
      </c>
      <c r="D2132" s="17">
        <v>45282</v>
      </c>
      <c r="E2132" s="2" t="s">
        <v>16</v>
      </c>
      <c r="F2132" s="2" t="s">
        <v>17</v>
      </c>
      <c r="G2132" s="2">
        <v>20</v>
      </c>
      <c r="H2132" s="2" t="s">
        <v>128</v>
      </c>
      <c r="I2132" s="2" t="s">
        <v>19</v>
      </c>
      <c r="J2132" s="12">
        <v>100</v>
      </c>
      <c r="K2132" s="2">
        <v>100</v>
      </c>
      <c r="L2132" s="2">
        <v>1</v>
      </c>
      <c r="M2132" s="12">
        <v>100</v>
      </c>
      <c r="N2132" s="3">
        <v>4</v>
      </c>
      <c r="O2132" s="2" t="str" cm="1">
        <f t="array" ref="O2132">_xlfn.IFS(N2132=1,"Unsatisfactory",N2132=2,"Poor",N2132=3,"Average",N2132=4,"Good",N2132=5,"Excellent")</f>
        <v>Good</v>
      </c>
      <c r="P2132"/>
      <c r="Q2132"/>
      <c r="R2132"/>
      <c r="S2132"/>
      <c r="T2132"/>
      <c r="U2132"/>
    </row>
    <row r="2133" spans="1:21">
      <c r="A2133" s="2">
        <v>172937</v>
      </c>
      <c r="B2133" s="2" t="s">
        <v>48</v>
      </c>
      <c r="C2133" s="4">
        <v>45593</v>
      </c>
      <c r="D2133" s="17">
        <v>45593</v>
      </c>
      <c r="E2133" s="2" t="s">
        <v>16</v>
      </c>
      <c r="F2133" s="2" t="s">
        <v>25</v>
      </c>
      <c r="G2133" s="2">
        <v>26</v>
      </c>
      <c r="H2133" s="2" t="s">
        <v>130</v>
      </c>
      <c r="I2133" s="2" t="s">
        <v>19</v>
      </c>
      <c r="J2133" s="12">
        <v>130</v>
      </c>
      <c r="K2133" s="2">
        <v>130</v>
      </c>
      <c r="L2133" s="2">
        <v>1</v>
      </c>
      <c r="M2133" s="12">
        <v>130</v>
      </c>
      <c r="N2133" s="3">
        <v>4</v>
      </c>
      <c r="O2133" s="2" t="str" cm="1">
        <f t="array" ref="O2133">_xlfn.IFS(N2133=1,"Unsatisfactory",N2133=2,"Poor",N2133=3,"Average",N2133=4,"Good",N2133=5,"Excellent")</f>
        <v>Good</v>
      </c>
      <c r="P2133"/>
      <c r="Q2133"/>
      <c r="R2133"/>
      <c r="S2133"/>
      <c r="T2133"/>
      <c r="U2133"/>
    </row>
    <row r="2134" spans="1:21">
      <c r="A2134" s="2">
        <v>143225</v>
      </c>
      <c r="B2134" s="2" t="s">
        <v>33</v>
      </c>
      <c r="C2134" s="4">
        <v>45480</v>
      </c>
      <c r="D2134" s="17">
        <v>45480</v>
      </c>
      <c r="E2134" s="2" t="s">
        <v>16</v>
      </c>
      <c r="F2134" s="2" t="s">
        <v>17</v>
      </c>
      <c r="G2134" s="2">
        <v>21</v>
      </c>
      <c r="H2134" s="2" t="s">
        <v>80</v>
      </c>
      <c r="I2134" s="2" t="s">
        <v>27</v>
      </c>
      <c r="J2134" s="12">
        <v>118</v>
      </c>
      <c r="K2134" s="2">
        <v>158</v>
      </c>
      <c r="L2134" s="2">
        <v>1</v>
      </c>
      <c r="M2134" s="12">
        <v>158</v>
      </c>
      <c r="N2134" s="3">
        <v>2</v>
      </c>
      <c r="O2134" s="2" t="str" cm="1">
        <f t="array" ref="O2134">_xlfn.IFS(N2134=1,"Unsatisfactory",N2134=2,"Poor",N2134=3,"Average",N2134=4,"Good",N2134=5,"Excellent")</f>
        <v>Poor</v>
      </c>
      <c r="P2134"/>
      <c r="Q2134"/>
      <c r="R2134"/>
      <c r="S2134"/>
      <c r="T2134"/>
      <c r="U2134"/>
    </row>
    <row r="2135" spans="1:21">
      <c r="A2135" s="2">
        <v>167669</v>
      </c>
      <c r="B2135" s="2" t="s">
        <v>42</v>
      </c>
      <c r="C2135" s="4">
        <v>45276</v>
      </c>
      <c r="D2135" s="17">
        <v>45276</v>
      </c>
      <c r="E2135" s="2" t="s">
        <v>16</v>
      </c>
      <c r="F2135" s="2" t="s">
        <v>17</v>
      </c>
      <c r="G2135" s="2">
        <v>34</v>
      </c>
      <c r="H2135" s="2" t="s">
        <v>62</v>
      </c>
      <c r="I2135" s="2" t="s">
        <v>19</v>
      </c>
      <c r="J2135" s="12">
        <v>65</v>
      </c>
      <c r="K2135" s="2">
        <v>65</v>
      </c>
      <c r="L2135" s="2">
        <v>4</v>
      </c>
      <c r="M2135" s="12">
        <v>260</v>
      </c>
      <c r="N2135" s="3">
        <v>5</v>
      </c>
      <c r="O2135" s="2" t="str" cm="1">
        <f t="array" ref="O2135">_xlfn.IFS(N2135=1,"Unsatisfactory",N2135=2,"Poor",N2135=3,"Average",N2135=4,"Good",N2135=5,"Excellent")</f>
        <v>Excellent</v>
      </c>
      <c r="P2135"/>
      <c r="Q2135"/>
      <c r="R2135"/>
      <c r="S2135"/>
      <c r="T2135"/>
      <c r="U2135"/>
    </row>
    <row r="2136" spans="1:21">
      <c r="A2136" s="2">
        <v>168877</v>
      </c>
      <c r="B2136" s="2" t="s">
        <v>30</v>
      </c>
      <c r="C2136" s="4">
        <v>45420</v>
      </c>
      <c r="D2136" s="17">
        <v>45420</v>
      </c>
      <c r="E2136" s="2" t="s">
        <v>24</v>
      </c>
      <c r="F2136" s="2" t="s">
        <v>25</v>
      </c>
      <c r="G2136" s="2">
        <v>27</v>
      </c>
      <c r="H2136" s="2" t="s">
        <v>115</v>
      </c>
      <c r="I2136" s="2" t="s">
        <v>19</v>
      </c>
      <c r="J2136" s="12">
        <v>10</v>
      </c>
      <c r="K2136" s="2">
        <v>10</v>
      </c>
      <c r="L2136" s="2">
        <v>1</v>
      </c>
      <c r="M2136" s="12">
        <v>10</v>
      </c>
      <c r="N2136" s="3">
        <v>4</v>
      </c>
      <c r="O2136" s="2" t="str" cm="1">
        <f t="array" ref="O2136">_xlfn.IFS(N2136=1,"Unsatisfactory",N2136=2,"Poor",N2136=3,"Average",N2136=4,"Good",N2136=5,"Excellent")</f>
        <v>Good</v>
      </c>
      <c r="P2136"/>
      <c r="Q2136"/>
      <c r="R2136"/>
      <c r="S2136"/>
      <c r="T2136"/>
      <c r="U2136"/>
    </row>
    <row r="2137" spans="1:21">
      <c r="A2137" s="2">
        <v>143402</v>
      </c>
      <c r="B2137" s="2" t="s">
        <v>53</v>
      </c>
      <c r="C2137" s="4">
        <v>45548</v>
      </c>
      <c r="D2137" s="17">
        <v>45548</v>
      </c>
      <c r="E2137" s="2" t="s">
        <v>37</v>
      </c>
      <c r="F2137" s="2" t="s">
        <v>17</v>
      </c>
      <c r="G2137" s="2">
        <v>28</v>
      </c>
      <c r="H2137" s="2" t="s">
        <v>60</v>
      </c>
      <c r="I2137" s="2" t="s">
        <v>19</v>
      </c>
      <c r="J2137" s="12">
        <v>15</v>
      </c>
      <c r="K2137" s="2">
        <v>15</v>
      </c>
      <c r="L2137" s="2">
        <v>1</v>
      </c>
      <c r="M2137" s="12">
        <v>15</v>
      </c>
      <c r="N2137" s="3">
        <v>5</v>
      </c>
      <c r="O2137" s="2" t="str" cm="1">
        <f t="array" ref="O2137">_xlfn.IFS(N2137=1,"Unsatisfactory",N2137=2,"Poor",N2137=3,"Average",N2137=4,"Good",N2137=5,"Excellent")</f>
        <v>Excellent</v>
      </c>
      <c r="P2137"/>
      <c r="Q2137"/>
      <c r="R2137"/>
      <c r="S2137"/>
      <c r="T2137"/>
      <c r="U2137"/>
    </row>
    <row r="2138" spans="1:21">
      <c r="A2138" s="2">
        <v>162623</v>
      </c>
      <c r="B2138" s="2" t="s">
        <v>30</v>
      </c>
      <c r="C2138" s="4">
        <v>45249</v>
      </c>
      <c r="D2138" s="17">
        <v>45249</v>
      </c>
      <c r="E2138" s="2" t="s">
        <v>24</v>
      </c>
      <c r="F2138" s="2" t="s">
        <v>17</v>
      </c>
      <c r="G2138" s="2">
        <v>23</v>
      </c>
      <c r="H2138" s="2" t="s">
        <v>38</v>
      </c>
      <c r="I2138" s="2" t="s">
        <v>19</v>
      </c>
      <c r="J2138" s="12">
        <v>10</v>
      </c>
      <c r="K2138" s="2">
        <v>10</v>
      </c>
      <c r="L2138" s="2">
        <v>1</v>
      </c>
      <c r="M2138" s="12">
        <v>10</v>
      </c>
      <c r="N2138" s="3">
        <v>5</v>
      </c>
      <c r="O2138" s="2" t="str" cm="1">
        <f t="array" ref="O2138">_xlfn.IFS(N2138=1,"Unsatisfactory",N2138=2,"Poor",N2138=3,"Average",N2138=4,"Good",N2138=5,"Excellent")</f>
        <v>Excellent</v>
      </c>
      <c r="P2138"/>
      <c r="Q2138"/>
      <c r="R2138"/>
      <c r="S2138"/>
      <c r="T2138"/>
      <c r="U2138"/>
    </row>
    <row r="2139" spans="1:21">
      <c r="A2139" s="2">
        <v>190576</v>
      </c>
      <c r="B2139" s="2" t="s">
        <v>15</v>
      </c>
      <c r="C2139" s="4">
        <v>45396</v>
      </c>
      <c r="D2139" s="17">
        <v>45396</v>
      </c>
      <c r="E2139" s="2" t="s">
        <v>16</v>
      </c>
      <c r="F2139" s="2" t="s">
        <v>17</v>
      </c>
      <c r="G2139" s="2">
        <v>19</v>
      </c>
      <c r="H2139" s="2" t="s">
        <v>56</v>
      </c>
      <c r="I2139" s="2" t="s">
        <v>19</v>
      </c>
      <c r="J2139" s="12">
        <v>100</v>
      </c>
      <c r="K2139" s="2">
        <v>100</v>
      </c>
      <c r="L2139" s="2">
        <v>1</v>
      </c>
      <c r="M2139" s="12">
        <v>100</v>
      </c>
      <c r="N2139" s="3">
        <v>2</v>
      </c>
      <c r="O2139" s="2" t="str" cm="1">
        <f t="array" ref="O2139">_xlfn.IFS(N2139=1,"Unsatisfactory",N2139=2,"Poor",N2139=3,"Average",N2139=4,"Good",N2139=5,"Excellent")</f>
        <v>Poor</v>
      </c>
      <c r="P2139"/>
      <c r="Q2139"/>
      <c r="R2139"/>
      <c r="S2139"/>
      <c r="T2139"/>
      <c r="U2139"/>
    </row>
    <row r="2140" spans="1:21">
      <c r="A2140" s="2">
        <v>183608</v>
      </c>
      <c r="B2140" s="2" t="s">
        <v>23</v>
      </c>
      <c r="C2140" s="4">
        <v>45294</v>
      </c>
      <c r="D2140" s="17">
        <v>45294</v>
      </c>
      <c r="E2140" s="2" t="s">
        <v>24</v>
      </c>
      <c r="F2140" s="2" t="s">
        <v>25</v>
      </c>
      <c r="G2140" s="2">
        <v>23</v>
      </c>
      <c r="H2140" s="2" t="s">
        <v>44</v>
      </c>
      <c r="I2140" s="2" t="s">
        <v>27</v>
      </c>
      <c r="J2140" s="12">
        <v>9</v>
      </c>
      <c r="K2140" s="2">
        <v>34</v>
      </c>
      <c r="L2140" s="2">
        <v>1</v>
      </c>
      <c r="M2140" s="12">
        <v>34</v>
      </c>
      <c r="N2140" s="3">
        <v>4</v>
      </c>
      <c r="O2140" s="2" t="str" cm="1">
        <f t="array" ref="O2140">_xlfn.IFS(N2140=1,"Unsatisfactory",N2140=2,"Poor",N2140=3,"Average",N2140=4,"Good",N2140=5,"Excellent")</f>
        <v>Good</v>
      </c>
      <c r="P2140"/>
      <c r="Q2140"/>
      <c r="R2140"/>
      <c r="S2140"/>
      <c r="T2140"/>
      <c r="U2140"/>
    </row>
    <row r="2141" spans="1:21">
      <c r="A2141" s="2">
        <v>134208</v>
      </c>
      <c r="B2141" s="2" t="s">
        <v>76</v>
      </c>
      <c r="C2141" s="4">
        <v>45364</v>
      </c>
      <c r="D2141" s="17">
        <v>45364</v>
      </c>
      <c r="E2141" s="2" t="s">
        <v>37</v>
      </c>
      <c r="F2141" s="2" t="s">
        <v>17</v>
      </c>
      <c r="G2141" s="2">
        <v>21</v>
      </c>
      <c r="H2141" s="2" t="s">
        <v>38</v>
      </c>
      <c r="I2141" s="2" t="s">
        <v>19</v>
      </c>
      <c r="J2141" s="12">
        <v>45</v>
      </c>
      <c r="K2141" s="2">
        <v>45</v>
      </c>
      <c r="L2141" s="2">
        <v>4</v>
      </c>
      <c r="M2141" s="12">
        <v>180</v>
      </c>
      <c r="N2141" s="3">
        <v>4</v>
      </c>
      <c r="O2141" s="2" t="str" cm="1">
        <f t="array" ref="O2141">_xlfn.IFS(N2141=1,"Unsatisfactory",N2141=2,"Poor",N2141=3,"Average",N2141=4,"Good",N2141=5,"Excellent")</f>
        <v>Good</v>
      </c>
      <c r="P2141"/>
      <c r="Q2141"/>
      <c r="R2141"/>
      <c r="S2141"/>
      <c r="T2141"/>
      <c r="U2141"/>
    </row>
    <row r="2142" spans="1:21">
      <c r="A2142" s="2">
        <v>199468</v>
      </c>
      <c r="B2142" s="2" t="s">
        <v>48</v>
      </c>
      <c r="C2142" s="4">
        <v>45271</v>
      </c>
      <c r="D2142" s="17">
        <v>45271</v>
      </c>
      <c r="E2142" s="2" t="s">
        <v>16</v>
      </c>
      <c r="F2142" s="2" t="s">
        <v>25</v>
      </c>
      <c r="G2142" s="2">
        <v>19</v>
      </c>
      <c r="H2142" s="2" t="s">
        <v>31</v>
      </c>
      <c r="I2142" s="2" t="s">
        <v>19</v>
      </c>
      <c r="J2142" s="12">
        <v>130</v>
      </c>
      <c r="K2142" s="2">
        <v>130</v>
      </c>
      <c r="L2142" s="2">
        <v>1</v>
      </c>
      <c r="M2142" s="12">
        <v>130</v>
      </c>
      <c r="N2142" s="3">
        <v>4</v>
      </c>
      <c r="O2142" s="2" t="str" cm="1">
        <f t="array" ref="O2142">_xlfn.IFS(N2142=1,"Unsatisfactory",N2142=2,"Poor",N2142=3,"Average",N2142=4,"Good",N2142=5,"Excellent")</f>
        <v>Good</v>
      </c>
      <c r="P2142"/>
      <c r="Q2142"/>
      <c r="R2142"/>
      <c r="S2142"/>
      <c r="T2142"/>
      <c r="U2142"/>
    </row>
    <row r="2143" spans="1:21">
      <c r="A2143" s="2">
        <v>189619</v>
      </c>
      <c r="B2143" s="2" t="s">
        <v>42</v>
      </c>
      <c r="C2143" s="4">
        <v>45576</v>
      </c>
      <c r="D2143" s="17">
        <v>45576</v>
      </c>
      <c r="E2143" s="2" t="s">
        <v>16</v>
      </c>
      <c r="F2143" s="2" t="s">
        <v>17</v>
      </c>
      <c r="G2143" s="2">
        <v>29</v>
      </c>
      <c r="H2143" s="2" t="s">
        <v>130</v>
      </c>
      <c r="I2143" s="2" t="s">
        <v>19</v>
      </c>
      <c r="J2143" s="12">
        <v>65</v>
      </c>
      <c r="K2143" s="2">
        <v>65</v>
      </c>
      <c r="L2143" s="2">
        <v>1</v>
      </c>
      <c r="M2143" s="12">
        <v>65</v>
      </c>
      <c r="N2143" s="3">
        <v>3</v>
      </c>
      <c r="O2143" s="2" t="str" cm="1">
        <f t="array" ref="O2143">_xlfn.IFS(N2143=1,"Unsatisfactory",N2143=2,"Poor",N2143=3,"Average",N2143=4,"Good",N2143=5,"Excellent")</f>
        <v>Average</v>
      </c>
      <c r="P2143"/>
      <c r="Q2143"/>
      <c r="R2143"/>
      <c r="S2143"/>
      <c r="T2143"/>
      <c r="U2143"/>
    </row>
    <row r="2144" spans="1:21">
      <c r="A2144" s="2">
        <v>178455</v>
      </c>
      <c r="B2144" s="2" t="s">
        <v>78</v>
      </c>
      <c r="C2144" s="4">
        <v>45241</v>
      </c>
      <c r="D2144" s="17">
        <v>45241</v>
      </c>
      <c r="E2144" s="2" t="s">
        <v>37</v>
      </c>
      <c r="F2144" s="2" t="s">
        <v>25</v>
      </c>
      <c r="G2144" s="2">
        <v>23</v>
      </c>
      <c r="H2144" s="2" t="s">
        <v>31</v>
      </c>
      <c r="I2144" s="2" t="s">
        <v>19</v>
      </c>
      <c r="J2144" s="12">
        <v>50</v>
      </c>
      <c r="K2144" s="2">
        <v>50</v>
      </c>
      <c r="L2144" s="2">
        <v>1</v>
      </c>
      <c r="M2144" s="12">
        <v>50</v>
      </c>
      <c r="N2144" s="3">
        <v>4</v>
      </c>
      <c r="O2144" s="2" t="str" cm="1">
        <f t="array" ref="O2144">_xlfn.IFS(N2144=1,"Unsatisfactory",N2144=2,"Poor",N2144=3,"Average",N2144=4,"Good",N2144=5,"Excellent")</f>
        <v>Good</v>
      </c>
      <c r="P2144"/>
      <c r="Q2144"/>
      <c r="R2144"/>
      <c r="S2144"/>
      <c r="T2144"/>
      <c r="U2144"/>
    </row>
    <row r="2145" spans="1:21">
      <c r="A2145" s="2">
        <v>174444</v>
      </c>
      <c r="B2145" s="2" t="s">
        <v>48</v>
      </c>
      <c r="C2145" s="4">
        <v>45538</v>
      </c>
      <c r="D2145" s="17">
        <v>45538</v>
      </c>
      <c r="E2145" s="2" t="s">
        <v>16</v>
      </c>
      <c r="F2145" s="2" t="s">
        <v>17</v>
      </c>
      <c r="G2145" s="2">
        <v>35</v>
      </c>
      <c r="H2145" s="2" t="s">
        <v>129</v>
      </c>
      <c r="I2145" s="2" t="s">
        <v>19</v>
      </c>
      <c r="J2145" s="12">
        <v>130</v>
      </c>
      <c r="K2145" s="2">
        <v>130</v>
      </c>
      <c r="L2145" s="2">
        <v>2</v>
      </c>
      <c r="M2145" s="12">
        <v>260</v>
      </c>
      <c r="N2145" s="3">
        <v>3</v>
      </c>
      <c r="O2145" s="2" t="str" cm="1">
        <f t="array" ref="O2145">_xlfn.IFS(N2145=1,"Unsatisfactory",N2145=2,"Poor",N2145=3,"Average",N2145=4,"Good",N2145=5,"Excellent")</f>
        <v>Average</v>
      </c>
      <c r="P2145"/>
      <c r="Q2145"/>
      <c r="R2145"/>
      <c r="S2145"/>
      <c r="T2145"/>
      <c r="U2145"/>
    </row>
    <row r="2146" spans="1:21">
      <c r="A2146" s="2">
        <v>177065</v>
      </c>
      <c r="B2146" s="2" t="s">
        <v>42</v>
      </c>
      <c r="C2146" s="4">
        <v>45362</v>
      </c>
      <c r="D2146" s="17">
        <v>45362</v>
      </c>
      <c r="E2146" s="2" t="s">
        <v>16</v>
      </c>
      <c r="F2146" s="2" t="s">
        <v>17</v>
      </c>
      <c r="G2146" s="2">
        <v>26</v>
      </c>
      <c r="H2146" s="2" t="s">
        <v>74</v>
      </c>
      <c r="I2146" s="2" t="s">
        <v>27</v>
      </c>
      <c r="J2146" s="12">
        <v>65</v>
      </c>
      <c r="K2146" s="2">
        <v>90</v>
      </c>
      <c r="L2146" s="2">
        <v>1</v>
      </c>
      <c r="M2146" s="12">
        <v>90</v>
      </c>
      <c r="N2146" s="3">
        <v>5</v>
      </c>
      <c r="O2146" s="2" t="str" cm="1">
        <f t="array" ref="O2146">_xlfn.IFS(N2146=1,"Unsatisfactory",N2146=2,"Poor",N2146=3,"Average",N2146=4,"Good",N2146=5,"Excellent")</f>
        <v>Excellent</v>
      </c>
      <c r="P2146"/>
      <c r="Q2146"/>
      <c r="R2146"/>
      <c r="S2146"/>
      <c r="T2146"/>
      <c r="U2146"/>
    </row>
    <row r="2147" spans="1:21">
      <c r="A2147" s="2">
        <v>121927</v>
      </c>
      <c r="B2147" s="2" t="s">
        <v>42</v>
      </c>
      <c r="C2147" s="4">
        <v>45253</v>
      </c>
      <c r="D2147" s="17">
        <v>45253</v>
      </c>
      <c r="E2147" s="2" t="s">
        <v>16</v>
      </c>
      <c r="F2147" s="2" t="s">
        <v>17</v>
      </c>
      <c r="G2147" s="2">
        <v>24</v>
      </c>
      <c r="H2147" s="2" t="s">
        <v>46</v>
      </c>
      <c r="I2147" s="2" t="s">
        <v>19</v>
      </c>
      <c r="J2147" s="12">
        <v>65</v>
      </c>
      <c r="K2147" s="2">
        <v>65</v>
      </c>
      <c r="L2147" s="2">
        <v>1</v>
      </c>
      <c r="M2147" s="12">
        <v>65</v>
      </c>
      <c r="N2147" s="3">
        <v>2</v>
      </c>
      <c r="O2147" s="2" t="str" cm="1">
        <f t="array" ref="O2147">_xlfn.IFS(N2147=1,"Unsatisfactory",N2147=2,"Poor",N2147=3,"Average",N2147=4,"Good",N2147=5,"Excellent")</f>
        <v>Poor</v>
      </c>
      <c r="P2147"/>
      <c r="Q2147"/>
      <c r="R2147"/>
      <c r="S2147"/>
      <c r="T2147"/>
      <c r="U2147"/>
    </row>
    <row r="2148" spans="1:21">
      <c r="A2148" s="2">
        <v>184571</v>
      </c>
      <c r="B2148" s="2" t="s">
        <v>50</v>
      </c>
      <c r="C2148" s="4">
        <v>45308</v>
      </c>
      <c r="D2148" s="17">
        <v>45308</v>
      </c>
      <c r="E2148" s="2" t="s">
        <v>16</v>
      </c>
      <c r="F2148" s="2" t="s">
        <v>17</v>
      </c>
      <c r="G2148" s="2">
        <v>32</v>
      </c>
      <c r="H2148" s="2" t="s">
        <v>46</v>
      </c>
      <c r="I2148" s="2" t="s">
        <v>19</v>
      </c>
      <c r="J2148" s="12">
        <v>97</v>
      </c>
      <c r="K2148" s="2">
        <v>97</v>
      </c>
      <c r="L2148" s="2">
        <v>1</v>
      </c>
      <c r="M2148" s="12">
        <v>97</v>
      </c>
      <c r="N2148" s="3">
        <v>5</v>
      </c>
      <c r="O2148" s="2" t="str" cm="1">
        <f t="array" ref="O2148">_xlfn.IFS(N2148=1,"Unsatisfactory",N2148=2,"Poor",N2148=3,"Average",N2148=4,"Good",N2148=5,"Excellent")</f>
        <v>Excellent</v>
      </c>
      <c r="P2148"/>
      <c r="Q2148"/>
      <c r="R2148"/>
      <c r="S2148"/>
      <c r="T2148"/>
      <c r="U2148"/>
    </row>
    <row r="2149" spans="1:21">
      <c r="A2149" s="2">
        <v>170304</v>
      </c>
      <c r="B2149" s="2" t="s">
        <v>23</v>
      </c>
      <c r="C2149" s="4">
        <v>45468</v>
      </c>
      <c r="D2149" s="17">
        <v>45468</v>
      </c>
      <c r="E2149" s="2" t="s">
        <v>24</v>
      </c>
      <c r="F2149" s="2" t="s">
        <v>25</v>
      </c>
      <c r="G2149" s="2">
        <v>30</v>
      </c>
      <c r="H2149" s="2" t="s">
        <v>131</v>
      </c>
      <c r="I2149" s="2" t="s">
        <v>27</v>
      </c>
      <c r="J2149" s="12">
        <v>9</v>
      </c>
      <c r="K2149" s="2">
        <v>79</v>
      </c>
      <c r="L2149" s="2">
        <v>1</v>
      </c>
      <c r="M2149" s="12">
        <v>79</v>
      </c>
      <c r="N2149" s="3">
        <v>5</v>
      </c>
      <c r="O2149" s="2" t="str" cm="1">
        <f t="array" ref="O2149">_xlfn.IFS(N2149=1,"Unsatisfactory",N2149=2,"Poor",N2149=3,"Average",N2149=4,"Good",N2149=5,"Excellent")</f>
        <v>Excellent</v>
      </c>
      <c r="P2149"/>
      <c r="Q2149"/>
      <c r="R2149"/>
      <c r="S2149"/>
      <c r="T2149"/>
      <c r="U2149"/>
    </row>
    <row r="2150" spans="1:21">
      <c r="A2150" s="2">
        <v>129893</v>
      </c>
      <c r="B2150" s="2" t="s">
        <v>33</v>
      </c>
      <c r="C2150" s="4">
        <v>45500</v>
      </c>
      <c r="D2150" s="17">
        <v>45500</v>
      </c>
      <c r="E2150" s="2" t="s">
        <v>16</v>
      </c>
      <c r="F2150" s="2" t="s">
        <v>17</v>
      </c>
      <c r="G2150" s="2">
        <v>22</v>
      </c>
      <c r="H2150" s="2" t="s">
        <v>56</v>
      </c>
      <c r="I2150" s="2" t="s">
        <v>19</v>
      </c>
      <c r="J2150" s="12">
        <v>118</v>
      </c>
      <c r="K2150" s="2">
        <v>118</v>
      </c>
      <c r="L2150" s="2">
        <v>1</v>
      </c>
      <c r="M2150" s="12">
        <v>118</v>
      </c>
      <c r="N2150" s="3">
        <v>5</v>
      </c>
      <c r="O2150" s="2" t="str" cm="1">
        <f t="array" ref="O2150">_xlfn.IFS(N2150=1,"Unsatisfactory",N2150=2,"Poor",N2150=3,"Average",N2150=4,"Good",N2150=5,"Excellent")</f>
        <v>Excellent</v>
      </c>
      <c r="P2150"/>
      <c r="Q2150"/>
      <c r="R2150"/>
      <c r="S2150"/>
      <c r="T2150"/>
      <c r="U2150"/>
    </row>
    <row r="2151" spans="1:21">
      <c r="A2151" s="2">
        <v>173091</v>
      </c>
      <c r="B2151" s="2" t="s">
        <v>53</v>
      </c>
      <c r="C2151" s="4">
        <v>45326</v>
      </c>
      <c r="D2151" s="17">
        <v>45326</v>
      </c>
      <c r="E2151" s="2" t="s">
        <v>37</v>
      </c>
      <c r="F2151" s="2" t="s">
        <v>25</v>
      </c>
      <c r="G2151" s="2">
        <v>28</v>
      </c>
      <c r="H2151" s="2" t="s">
        <v>118</v>
      </c>
      <c r="I2151" s="2" t="s">
        <v>19</v>
      </c>
      <c r="J2151" s="12">
        <v>15</v>
      </c>
      <c r="K2151" s="2">
        <v>15</v>
      </c>
      <c r="L2151" s="2">
        <v>1</v>
      </c>
      <c r="M2151" s="12">
        <v>15</v>
      </c>
      <c r="N2151" s="3">
        <v>5</v>
      </c>
      <c r="O2151" s="2" t="str" cm="1">
        <f t="array" ref="O2151">_xlfn.IFS(N2151=1,"Unsatisfactory",N2151=2,"Poor",N2151=3,"Average",N2151=4,"Good",N2151=5,"Excellent")</f>
        <v>Excellent</v>
      </c>
      <c r="P2151"/>
      <c r="Q2151"/>
      <c r="R2151"/>
      <c r="S2151"/>
      <c r="T2151"/>
      <c r="U2151"/>
    </row>
    <row r="2152" spans="1:21">
      <c r="A2152" s="2">
        <v>157216</v>
      </c>
      <c r="B2152" s="2" t="s">
        <v>33</v>
      </c>
      <c r="C2152" s="4">
        <v>45490</v>
      </c>
      <c r="D2152" s="17">
        <v>45490</v>
      </c>
      <c r="E2152" s="2" t="s">
        <v>16</v>
      </c>
      <c r="F2152" s="2" t="s">
        <v>17</v>
      </c>
      <c r="G2152" s="2">
        <v>19</v>
      </c>
      <c r="H2152" s="2" t="s">
        <v>62</v>
      </c>
      <c r="I2152" s="2" t="s">
        <v>19</v>
      </c>
      <c r="J2152" s="12">
        <v>118</v>
      </c>
      <c r="K2152" s="2">
        <v>118</v>
      </c>
      <c r="L2152" s="2">
        <v>4</v>
      </c>
      <c r="M2152" s="12">
        <v>472</v>
      </c>
      <c r="N2152" s="3">
        <v>5</v>
      </c>
      <c r="O2152" s="2" t="str" cm="1">
        <f t="array" ref="O2152">_xlfn.IFS(N2152=1,"Unsatisfactory",N2152=2,"Poor",N2152=3,"Average",N2152=4,"Good",N2152=5,"Excellent")</f>
        <v>Excellent</v>
      </c>
      <c r="P2152"/>
      <c r="Q2152"/>
      <c r="R2152"/>
      <c r="S2152"/>
      <c r="T2152"/>
      <c r="U2152"/>
    </row>
    <row r="2153" spans="1:21">
      <c r="A2153" s="2">
        <v>135596</v>
      </c>
      <c r="B2153" s="2" t="s">
        <v>42</v>
      </c>
      <c r="C2153" s="4">
        <v>45503</v>
      </c>
      <c r="D2153" s="17">
        <v>45503</v>
      </c>
      <c r="E2153" s="2" t="s">
        <v>16</v>
      </c>
      <c r="F2153" s="2" t="s">
        <v>17</v>
      </c>
      <c r="G2153" s="2">
        <v>29</v>
      </c>
      <c r="H2153" s="2" t="s">
        <v>29</v>
      </c>
      <c r="I2153" s="2" t="s">
        <v>19</v>
      </c>
      <c r="J2153" s="12">
        <v>65</v>
      </c>
      <c r="K2153" s="2">
        <v>65</v>
      </c>
      <c r="L2153" s="2">
        <v>1</v>
      </c>
      <c r="M2153" s="12">
        <v>65</v>
      </c>
      <c r="N2153" s="3">
        <v>4</v>
      </c>
      <c r="O2153" s="2" t="str" cm="1">
        <f t="array" ref="O2153">_xlfn.IFS(N2153=1,"Unsatisfactory",N2153=2,"Poor",N2153=3,"Average",N2153=4,"Good",N2153=5,"Excellent")</f>
        <v>Good</v>
      </c>
      <c r="P2153"/>
      <c r="Q2153"/>
      <c r="R2153"/>
      <c r="S2153"/>
      <c r="T2153"/>
      <c r="U2153"/>
    </row>
    <row r="2154" spans="1:21">
      <c r="A2154" s="2">
        <v>199897</v>
      </c>
      <c r="B2154" s="2" t="s">
        <v>23</v>
      </c>
      <c r="C2154" s="4">
        <v>45304</v>
      </c>
      <c r="D2154" s="17">
        <v>45304</v>
      </c>
      <c r="E2154" s="2" t="s">
        <v>24</v>
      </c>
      <c r="F2154" s="2" t="s">
        <v>17</v>
      </c>
      <c r="G2154" s="2">
        <v>27</v>
      </c>
      <c r="H2154" s="2" t="s">
        <v>130</v>
      </c>
      <c r="I2154" s="2" t="s">
        <v>19</v>
      </c>
      <c r="J2154" s="12">
        <v>9</v>
      </c>
      <c r="K2154" s="2">
        <v>9</v>
      </c>
      <c r="L2154" s="2">
        <v>1</v>
      </c>
      <c r="M2154" s="12">
        <v>9</v>
      </c>
      <c r="N2154" s="3">
        <v>5</v>
      </c>
      <c r="O2154" s="2" t="str" cm="1">
        <f t="array" ref="O2154">_xlfn.IFS(N2154=1,"Unsatisfactory",N2154=2,"Poor",N2154=3,"Average",N2154=4,"Good",N2154=5,"Excellent")</f>
        <v>Excellent</v>
      </c>
      <c r="P2154"/>
      <c r="Q2154"/>
      <c r="R2154"/>
      <c r="S2154"/>
      <c r="T2154"/>
      <c r="U2154"/>
    </row>
    <row r="2155" spans="1:21">
      <c r="A2155" s="2">
        <v>134825</v>
      </c>
      <c r="B2155" s="2" t="s">
        <v>15</v>
      </c>
      <c r="C2155" s="4">
        <v>45324</v>
      </c>
      <c r="D2155" s="17">
        <v>45324</v>
      </c>
      <c r="E2155" s="2" t="s">
        <v>16</v>
      </c>
      <c r="F2155" s="2" t="s">
        <v>25</v>
      </c>
      <c r="G2155" s="2">
        <v>23</v>
      </c>
      <c r="H2155" s="2" t="s">
        <v>69</v>
      </c>
      <c r="I2155" s="2" t="s">
        <v>19</v>
      </c>
      <c r="J2155" s="12">
        <v>100</v>
      </c>
      <c r="K2155" s="2">
        <v>100</v>
      </c>
      <c r="L2155" s="2">
        <v>3</v>
      </c>
      <c r="M2155" s="12">
        <v>300</v>
      </c>
      <c r="N2155" s="3">
        <v>3</v>
      </c>
      <c r="O2155" s="2" t="str" cm="1">
        <f t="array" ref="O2155">_xlfn.IFS(N2155=1,"Unsatisfactory",N2155=2,"Poor",N2155=3,"Average",N2155=4,"Good",N2155=5,"Excellent")</f>
        <v>Average</v>
      </c>
      <c r="P2155"/>
      <c r="Q2155"/>
      <c r="R2155"/>
      <c r="S2155"/>
      <c r="T2155"/>
      <c r="U2155"/>
    </row>
    <row r="2156" spans="1:21">
      <c r="A2156" s="2">
        <v>163045</v>
      </c>
      <c r="B2156" s="2" t="s">
        <v>42</v>
      </c>
      <c r="C2156" s="4">
        <v>45340</v>
      </c>
      <c r="D2156" s="17">
        <v>45340</v>
      </c>
      <c r="E2156" s="2" t="s">
        <v>16</v>
      </c>
      <c r="F2156" s="2" t="s">
        <v>17</v>
      </c>
      <c r="G2156" s="2">
        <v>20</v>
      </c>
      <c r="H2156" s="2" t="s">
        <v>34</v>
      </c>
      <c r="I2156" s="2" t="s">
        <v>27</v>
      </c>
      <c r="J2156" s="12">
        <v>65</v>
      </c>
      <c r="K2156" s="2">
        <v>165</v>
      </c>
      <c r="L2156" s="2">
        <v>1</v>
      </c>
      <c r="M2156" s="12">
        <v>165</v>
      </c>
      <c r="N2156" s="3">
        <v>5</v>
      </c>
      <c r="O2156" s="2" t="str" cm="1">
        <f t="array" ref="O2156">_xlfn.IFS(N2156=1,"Unsatisfactory",N2156=2,"Poor",N2156=3,"Average",N2156=4,"Good",N2156=5,"Excellent")</f>
        <v>Excellent</v>
      </c>
      <c r="P2156"/>
      <c r="Q2156"/>
      <c r="R2156"/>
      <c r="S2156"/>
      <c r="T2156"/>
      <c r="U2156"/>
    </row>
    <row r="2157" spans="1:21">
      <c r="A2157" s="2">
        <v>197908</v>
      </c>
      <c r="B2157" s="2" t="s">
        <v>53</v>
      </c>
      <c r="C2157" s="4">
        <v>45336</v>
      </c>
      <c r="D2157" s="17">
        <v>45336</v>
      </c>
      <c r="E2157" s="2" t="s">
        <v>37</v>
      </c>
      <c r="F2157" s="2" t="s">
        <v>17</v>
      </c>
      <c r="G2157" s="2">
        <v>30</v>
      </c>
      <c r="H2157" s="2" t="s">
        <v>29</v>
      </c>
      <c r="I2157" s="2" t="s">
        <v>19</v>
      </c>
      <c r="J2157" s="12">
        <v>15</v>
      </c>
      <c r="K2157" s="2">
        <v>15</v>
      </c>
      <c r="L2157" s="2">
        <v>1</v>
      </c>
      <c r="M2157" s="12">
        <v>15</v>
      </c>
      <c r="N2157" s="3">
        <v>4</v>
      </c>
      <c r="O2157" s="2" t="str" cm="1">
        <f t="array" ref="O2157">_xlfn.IFS(N2157=1,"Unsatisfactory",N2157=2,"Poor",N2157=3,"Average",N2157=4,"Good",N2157=5,"Excellent")</f>
        <v>Good</v>
      </c>
      <c r="P2157"/>
      <c r="Q2157"/>
      <c r="R2157"/>
      <c r="S2157"/>
      <c r="T2157"/>
      <c r="U2157"/>
    </row>
    <row r="2158" spans="1:21">
      <c r="A2158" s="2">
        <v>140455</v>
      </c>
      <c r="B2158" s="2" t="s">
        <v>53</v>
      </c>
      <c r="C2158" s="4">
        <v>45461</v>
      </c>
      <c r="D2158" s="17">
        <v>45461</v>
      </c>
      <c r="E2158" s="2" t="s">
        <v>37</v>
      </c>
      <c r="F2158" s="2" t="s">
        <v>17</v>
      </c>
      <c r="G2158" s="2">
        <v>35</v>
      </c>
      <c r="H2158" s="2" t="s">
        <v>74</v>
      </c>
      <c r="I2158" s="2" t="s">
        <v>27</v>
      </c>
      <c r="J2158" s="12">
        <v>15</v>
      </c>
      <c r="K2158" s="2">
        <v>40</v>
      </c>
      <c r="L2158" s="2">
        <v>1</v>
      </c>
      <c r="M2158" s="12">
        <v>40</v>
      </c>
      <c r="N2158" s="3">
        <v>5</v>
      </c>
      <c r="O2158" s="2" t="str" cm="1">
        <f t="array" ref="O2158">_xlfn.IFS(N2158=1,"Unsatisfactory",N2158=2,"Poor",N2158=3,"Average",N2158=4,"Good",N2158=5,"Excellent")</f>
        <v>Excellent</v>
      </c>
      <c r="P2158"/>
      <c r="Q2158"/>
      <c r="R2158"/>
      <c r="S2158"/>
      <c r="T2158"/>
      <c r="U2158"/>
    </row>
    <row r="2159" spans="1:21">
      <c r="A2159" s="2">
        <v>174670</v>
      </c>
      <c r="B2159" s="2" t="s">
        <v>50</v>
      </c>
      <c r="C2159" s="4">
        <v>45324</v>
      </c>
      <c r="D2159" s="17">
        <v>45324</v>
      </c>
      <c r="E2159" s="2" t="s">
        <v>16</v>
      </c>
      <c r="F2159" s="2" t="s">
        <v>17</v>
      </c>
      <c r="G2159" s="2">
        <v>27</v>
      </c>
      <c r="H2159" s="2" t="s">
        <v>38</v>
      </c>
      <c r="I2159" s="2" t="s">
        <v>19</v>
      </c>
      <c r="J2159" s="12">
        <v>97</v>
      </c>
      <c r="K2159" s="2">
        <v>97</v>
      </c>
      <c r="L2159" s="2">
        <v>2</v>
      </c>
      <c r="M2159" s="12">
        <v>194</v>
      </c>
      <c r="N2159" s="3">
        <v>4</v>
      </c>
      <c r="O2159" s="2" t="str" cm="1">
        <f t="array" ref="O2159">_xlfn.IFS(N2159=1,"Unsatisfactory",N2159=2,"Poor",N2159=3,"Average",N2159=4,"Good",N2159=5,"Excellent")</f>
        <v>Good</v>
      </c>
      <c r="P2159"/>
      <c r="Q2159"/>
      <c r="R2159"/>
      <c r="S2159"/>
      <c r="T2159"/>
      <c r="U2159"/>
    </row>
    <row r="2160" spans="1:21">
      <c r="A2160" s="2">
        <v>133503</v>
      </c>
      <c r="B2160" s="2" t="s">
        <v>82</v>
      </c>
      <c r="C2160" s="4">
        <v>45323</v>
      </c>
      <c r="D2160" s="17">
        <v>45323</v>
      </c>
      <c r="E2160" s="2" t="s">
        <v>37</v>
      </c>
      <c r="F2160" s="2" t="s">
        <v>17</v>
      </c>
      <c r="G2160" s="2">
        <v>19</v>
      </c>
      <c r="H2160" s="2" t="s">
        <v>80</v>
      </c>
      <c r="I2160" s="2" t="s">
        <v>27</v>
      </c>
      <c r="J2160" s="12">
        <v>20</v>
      </c>
      <c r="K2160" s="2">
        <v>60</v>
      </c>
      <c r="L2160" s="2">
        <v>1</v>
      </c>
      <c r="M2160" s="12">
        <v>60</v>
      </c>
      <c r="N2160" s="3">
        <v>5</v>
      </c>
      <c r="O2160" s="2" t="str" cm="1">
        <f t="array" ref="O2160">_xlfn.IFS(N2160=1,"Unsatisfactory",N2160=2,"Poor",N2160=3,"Average",N2160=4,"Good",N2160=5,"Excellent")</f>
        <v>Excellent</v>
      </c>
      <c r="P2160"/>
      <c r="Q2160"/>
      <c r="R2160"/>
      <c r="S2160"/>
      <c r="T2160"/>
      <c r="U2160"/>
    </row>
    <row r="2161" spans="1:21">
      <c r="A2161" s="2">
        <v>154959</v>
      </c>
      <c r="B2161" s="2" t="s">
        <v>33</v>
      </c>
      <c r="C2161" s="4">
        <v>45279</v>
      </c>
      <c r="D2161" s="17">
        <v>45279</v>
      </c>
      <c r="E2161" s="2" t="s">
        <v>16</v>
      </c>
      <c r="F2161" s="2" t="s">
        <v>17</v>
      </c>
      <c r="G2161" s="2">
        <v>34</v>
      </c>
      <c r="H2161" s="2" t="s">
        <v>60</v>
      </c>
      <c r="I2161" s="2" t="s">
        <v>19</v>
      </c>
      <c r="J2161" s="12">
        <v>118</v>
      </c>
      <c r="K2161" s="2">
        <v>118</v>
      </c>
      <c r="L2161" s="2">
        <v>1</v>
      </c>
      <c r="M2161" s="12">
        <v>118</v>
      </c>
      <c r="N2161" s="3">
        <v>4</v>
      </c>
      <c r="O2161" s="2" t="str" cm="1">
        <f t="array" ref="O2161">_xlfn.IFS(N2161=1,"Unsatisfactory",N2161=2,"Poor",N2161=3,"Average",N2161=4,"Good",N2161=5,"Excellent")</f>
        <v>Good</v>
      </c>
      <c r="P2161"/>
      <c r="Q2161"/>
      <c r="R2161"/>
      <c r="S2161"/>
      <c r="T2161"/>
      <c r="U2161"/>
    </row>
    <row r="2162" spans="1:21">
      <c r="A2162" s="2">
        <v>184022</v>
      </c>
      <c r="B2162" s="2" t="s">
        <v>15</v>
      </c>
      <c r="C2162" s="4">
        <v>45553</v>
      </c>
      <c r="D2162" s="17">
        <v>45553</v>
      </c>
      <c r="E2162" s="2" t="s">
        <v>16</v>
      </c>
      <c r="F2162" s="2" t="s">
        <v>17</v>
      </c>
      <c r="G2162" s="2">
        <v>26</v>
      </c>
      <c r="H2162" s="2" t="s">
        <v>38</v>
      </c>
      <c r="I2162" s="2" t="s">
        <v>19</v>
      </c>
      <c r="J2162" s="12">
        <v>100</v>
      </c>
      <c r="K2162" s="2">
        <v>100</v>
      </c>
      <c r="L2162" s="2">
        <v>1</v>
      </c>
      <c r="M2162" s="12">
        <v>100</v>
      </c>
      <c r="N2162" s="3">
        <v>5</v>
      </c>
      <c r="O2162" s="2" t="str" cm="1">
        <f t="array" ref="O2162">_xlfn.IFS(N2162=1,"Unsatisfactory",N2162=2,"Poor",N2162=3,"Average",N2162=4,"Good",N2162=5,"Excellent")</f>
        <v>Excellent</v>
      </c>
      <c r="P2162"/>
      <c r="Q2162"/>
      <c r="R2162"/>
      <c r="S2162"/>
      <c r="T2162"/>
      <c r="U2162"/>
    </row>
    <row r="2163" spans="1:21">
      <c r="A2163" s="2">
        <v>189020</v>
      </c>
      <c r="B2163" s="2" t="s">
        <v>53</v>
      </c>
      <c r="C2163" s="4">
        <v>45498</v>
      </c>
      <c r="D2163" s="17">
        <v>45498</v>
      </c>
      <c r="E2163" s="2" t="s">
        <v>37</v>
      </c>
      <c r="F2163" s="2" t="s">
        <v>17</v>
      </c>
      <c r="G2163" s="2">
        <v>35</v>
      </c>
      <c r="H2163" s="2" t="s">
        <v>46</v>
      </c>
      <c r="I2163" s="2" t="s">
        <v>19</v>
      </c>
      <c r="J2163" s="12">
        <v>15</v>
      </c>
      <c r="K2163" s="2">
        <v>15</v>
      </c>
      <c r="L2163" s="2">
        <v>1</v>
      </c>
      <c r="M2163" s="12">
        <v>15</v>
      </c>
      <c r="N2163" s="3">
        <v>5</v>
      </c>
      <c r="O2163" s="2" t="str" cm="1">
        <f t="array" ref="O2163">_xlfn.IFS(N2163=1,"Unsatisfactory",N2163=2,"Poor",N2163=3,"Average",N2163=4,"Good",N2163=5,"Excellent")</f>
        <v>Excellent</v>
      </c>
      <c r="P2163"/>
      <c r="Q2163"/>
      <c r="R2163"/>
      <c r="S2163"/>
      <c r="T2163"/>
      <c r="U2163"/>
    </row>
    <row r="2164" spans="1:21">
      <c r="A2164" s="2">
        <v>160217</v>
      </c>
      <c r="B2164" s="2" t="s">
        <v>30</v>
      </c>
      <c r="C2164" s="4">
        <v>45509</v>
      </c>
      <c r="D2164" s="17">
        <v>45509</v>
      </c>
      <c r="E2164" s="2" t="s">
        <v>24</v>
      </c>
      <c r="F2164" s="2" t="s">
        <v>25</v>
      </c>
      <c r="G2164" s="2">
        <v>24</v>
      </c>
      <c r="H2164" s="2" t="s">
        <v>46</v>
      </c>
      <c r="I2164" s="2" t="s">
        <v>19</v>
      </c>
      <c r="J2164" s="12">
        <v>10</v>
      </c>
      <c r="K2164" s="2">
        <v>10</v>
      </c>
      <c r="L2164" s="2">
        <v>1</v>
      </c>
      <c r="M2164" s="12">
        <v>10</v>
      </c>
      <c r="N2164" s="3">
        <v>1</v>
      </c>
      <c r="O2164" s="2" t="str" cm="1">
        <f t="array" ref="O2164">_xlfn.IFS(N2164=1,"Unsatisfactory",N2164=2,"Poor",N2164=3,"Average",N2164=4,"Good",N2164=5,"Excellent")</f>
        <v>Unsatisfactory</v>
      </c>
      <c r="P2164"/>
      <c r="Q2164"/>
      <c r="R2164"/>
      <c r="S2164"/>
      <c r="T2164"/>
      <c r="U2164"/>
    </row>
    <row r="2165" spans="1:21">
      <c r="A2165" s="2">
        <v>140766</v>
      </c>
      <c r="B2165" s="2" t="s">
        <v>23</v>
      </c>
      <c r="C2165" s="4">
        <v>45340</v>
      </c>
      <c r="D2165" s="17">
        <v>45340</v>
      </c>
      <c r="E2165" s="2" t="s">
        <v>24</v>
      </c>
      <c r="F2165" s="2" t="s">
        <v>17</v>
      </c>
      <c r="G2165" s="2">
        <v>33</v>
      </c>
      <c r="H2165" s="2" t="s">
        <v>130</v>
      </c>
      <c r="I2165" s="2" t="s">
        <v>19</v>
      </c>
      <c r="J2165" s="12">
        <v>9</v>
      </c>
      <c r="K2165" s="2">
        <v>9</v>
      </c>
      <c r="L2165" s="2">
        <v>1</v>
      </c>
      <c r="M2165" s="12">
        <v>9</v>
      </c>
      <c r="N2165" s="3">
        <v>1</v>
      </c>
      <c r="O2165" s="2" t="str" cm="1">
        <f t="array" ref="O2165">_xlfn.IFS(N2165=1,"Unsatisfactory",N2165=2,"Poor",N2165=3,"Average",N2165=4,"Good",N2165=5,"Excellent")</f>
        <v>Unsatisfactory</v>
      </c>
      <c r="P2165"/>
      <c r="Q2165"/>
      <c r="R2165"/>
      <c r="S2165"/>
      <c r="T2165"/>
      <c r="U2165"/>
    </row>
    <row r="2166" spans="1:21">
      <c r="A2166" s="2">
        <v>157672</v>
      </c>
      <c r="B2166" s="2" t="s">
        <v>53</v>
      </c>
      <c r="C2166" s="4">
        <v>45363</v>
      </c>
      <c r="D2166" s="17">
        <v>45363</v>
      </c>
      <c r="E2166" s="2" t="s">
        <v>37</v>
      </c>
      <c r="F2166" s="2" t="s">
        <v>17</v>
      </c>
      <c r="G2166" s="2">
        <v>32</v>
      </c>
      <c r="H2166" s="2" t="s">
        <v>115</v>
      </c>
      <c r="I2166" s="2" t="s">
        <v>19</v>
      </c>
      <c r="J2166" s="12">
        <v>15</v>
      </c>
      <c r="K2166" s="2">
        <v>15</v>
      </c>
      <c r="L2166" s="2">
        <v>1</v>
      </c>
      <c r="M2166" s="12">
        <v>15</v>
      </c>
      <c r="N2166" s="3">
        <v>5</v>
      </c>
      <c r="O2166" s="2" t="str" cm="1">
        <f t="array" ref="O2166">_xlfn.IFS(N2166=1,"Unsatisfactory",N2166=2,"Poor",N2166=3,"Average",N2166=4,"Good",N2166=5,"Excellent")</f>
        <v>Excellent</v>
      </c>
      <c r="P2166"/>
      <c r="Q2166"/>
      <c r="R2166"/>
      <c r="S2166"/>
      <c r="T2166"/>
      <c r="U2166"/>
    </row>
    <row r="2167" spans="1:21">
      <c r="A2167" s="2">
        <v>193482</v>
      </c>
      <c r="B2167" s="2" t="s">
        <v>50</v>
      </c>
      <c r="C2167" s="4">
        <v>45314</v>
      </c>
      <c r="D2167" s="17">
        <v>45314</v>
      </c>
      <c r="E2167" s="2" t="s">
        <v>16</v>
      </c>
      <c r="F2167" s="2" t="s">
        <v>25</v>
      </c>
      <c r="G2167" s="2">
        <v>18</v>
      </c>
      <c r="H2167" s="2" t="s">
        <v>46</v>
      </c>
      <c r="I2167" s="2" t="s">
        <v>19</v>
      </c>
      <c r="J2167" s="12">
        <v>97</v>
      </c>
      <c r="K2167" s="2">
        <v>97</v>
      </c>
      <c r="L2167" s="2">
        <v>4</v>
      </c>
      <c r="M2167" s="12">
        <v>388</v>
      </c>
      <c r="N2167" s="3">
        <v>2</v>
      </c>
      <c r="O2167" s="2" t="str" cm="1">
        <f t="array" ref="O2167">_xlfn.IFS(N2167=1,"Unsatisfactory",N2167=2,"Poor",N2167=3,"Average",N2167=4,"Good",N2167=5,"Excellent")</f>
        <v>Poor</v>
      </c>
      <c r="P2167"/>
      <c r="Q2167"/>
      <c r="R2167"/>
      <c r="S2167"/>
      <c r="T2167"/>
      <c r="U2167"/>
    </row>
    <row r="2168" spans="1:21">
      <c r="A2168" s="2">
        <v>161479</v>
      </c>
      <c r="B2168" s="2" t="s">
        <v>48</v>
      </c>
      <c r="C2168" s="4">
        <v>45574</v>
      </c>
      <c r="D2168" s="17">
        <v>45574</v>
      </c>
      <c r="E2168" s="2" t="s">
        <v>16</v>
      </c>
      <c r="F2168" s="2" t="s">
        <v>25</v>
      </c>
      <c r="G2168" s="2">
        <v>35</v>
      </c>
      <c r="H2168" s="2" t="s">
        <v>46</v>
      </c>
      <c r="I2168" s="2" t="s">
        <v>19</v>
      </c>
      <c r="J2168" s="12">
        <v>130</v>
      </c>
      <c r="K2168" s="2">
        <v>130</v>
      </c>
      <c r="L2168" s="2">
        <v>1</v>
      </c>
      <c r="M2168" s="12">
        <v>130</v>
      </c>
      <c r="N2168" s="3">
        <v>3</v>
      </c>
      <c r="O2168" s="2" t="str" cm="1">
        <f t="array" ref="O2168">_xlfn.IFS(N2168=1,"Unsatisfactory",N2168=2,"Poor",N2168=3,"Average",N2168=4,"Good",N2168=5,"Excellent")</f>
        <v>Average</v>
      </c>
      <c r="P2168"/>
      <c r="Q2168"/>
      <c r="R2168"/>
      <c r="S2168"/>
      <c r="T2168"/>
      <c r="U2168"/>
    </row>
    <row r="2169" spans="1:21">
      <c r="A2169" s="2">
        <v>174503</v>
      </c>
      <c r="B2169" s="2" t="s">
        <v>76</v>
      </c>
      <c r="C2169" s="4">
        <v>45321</v>
      </c>
      <c r="D2169" s="17">
        <v>45321</v>
      </c>
      <c r="E2169" s="2" t="s">
        <v>37</v>
      </c>
      <c r="F2169" s="2" t="s">
        <v>17</v>
      </c>
      <c r="G2169" s="2">
        <v>22</v>
      </c>
      <c r="H2169" s="2" t="s">
        <v>56</v>
      </c>
      <c r="I2169" s="2" t="s">
        <v>19</v>
      </c>
      <c r="J2169" s="12">
        <v>45</v>
      </c>
      <c r="K2169" s="2">
        <v>45</v>
      </c>
      <c r="L2169" s="2">
        <v>1</v>
      </c>
      <c r="M2169" s="12">
        <v>45</v>
      </c>
      <c r="N2169" s="3">
        <v>5</v>
      </c>
      <c r="O2169" s="2" t="str" cm="1">
        <f t="array" ref="O2169">_xlfn.IFS(N2169=1,"Unsatisfactory",N2169=2,"Poor",N2169=3,"Average",N2169=4,"Good",N2169=5,"Excellent")</f>
        <v>Excellent</v>
      </c>
      <c r="P2169"/>
      <c r="Q2169"/>
      <c r="R2169"/>
      <c r="S2169"/>
      <c r="T2169"/>
      <c r="U2169"/>
    </row>
    <row r="2170" spans="1:21">
      <c r="A2170" s="2">
        <v>185209</v>
      </c>
      <c r="B2170" s="2" t="s">
        <v>78</v>
      </c>
      <c r="C2170" s="4">
        <v>45302</v>
      </c>
      <c r="D2170" s="17">
        <v>45302</v>
      </c>
      <c r="E2170" s="2" t="s">
        <v>37</v>
      </c>
      <c r="F2170" s="2" t="s">
        <v>17</v>
      </c>
      <c r="G2170" s="2">
        <v>20</v>
      </c>
      <c r="H2170" s="2" t="s">
        <v>34</v>
      </c>
      <c r="I2170" s="2" t="s">
        <v>27</v>
      </c>
      <c r="J2170" s="12">
        <v>50</v>
      </c>
      <c r="K2170" s="2">
        <v>150</v>
      </c>
      <c r="L2170" s="2">
        <v>1</v>
      </c>
      <c r="M2170" s="12">
        <v>150</v>
      </c>
      <c r="N2170" s="3">
        <v>4</v>
      </c>
      <c r="O2170" s="2" t="str" cm="1">
        <f t="array" ref="O2170">_xlfn.IFS(N2170=1,"Unsatisfactory",N2170=2,"Poor",N2170=3,"Average",N2170=4,"Good",N2170=5,"Excellent")</f>
        <v>Good</v>
      </c>
      <c r="P2170"/>
      <c r="Q2170"/>
      <c r="R2170"/>
      <c r="S2170"/>
      <c r="T2170"/>
      <c r="U2170"/>
    </row>
    <row r="2171" spans="1:21">
      <c r="A2171" s="2">
        <v>148636</v>
      </c>
      <c r="B2171" s="2" t="s">
        <v>53</v>
      </c>
      <c r="C2171" s="4">
        <v>45443</v>
      </c>
      <c r="D2171" s="17">
        <v>45443</v>
      </c>
      <c r="E2171" s="2" t="s">
        <v>37</v>
      </c>
      <c r="F2171" s="2" t="s">
        <v>17</v>
      </c>
      <c r="G2171" s="2">
        <v>20</v>
      </c>
      <c r="H2171" s="2" t="s">
        <v>129</v>
      </c>
      <c r="I2171" s="2" t="s">
        <v>19</v>
      </c>
      <c r="J2171" s="12">
        <v>15</v>
      </c>
      <c r="K2171" s="2">
        <v>15</v>
      </c>
      <c r="L2171" s="2">
        <v>1</v>
      </c>
      <c r="M2171" s="12">
        <v>15</v>
      </c>
      <c r="N2171" s="3">
        <v>1</v>
      </c>
      <c r="O2171" s="2" t="str" cm="1">
        <f t="array" ref="O2171">_xlfn.IFS(N2171=1,"Unsatisfactory",N2171=2,"Poor",N2171=3,"Average",N2171=4,"Good",N2171=5,"Excellent")</f>
        <v>Unsatisfactory</v>
      </c>
      <c r="P2171"/>
      <c r="Q2171"/>
      <c r="R2171"/>
      <c r="S2171"/>
      <c r="T2171"/>
      <c r="U2171"/>
    </row>
    <row r="2172" spans="1:21">
      <c r="A2172" s="2">
        <v>189286</v>
      </c>
      <c r="B2172" s="2" t="s">
        <v>15</v>
      </c>
      <c r="C2172" s="4">
        <v>45429</v>
      </c>
      <c r="D2172" s="17">
        <v>45429</v>
      </c>
      <c r="E2172" s="2" t="s">
        <v>16</v>
      </c>
      <c r="F2172" s="2" t="s">
        <v>25</v>
      </c>
      <c r="G2172" s="2">
        <v>33</v>
      </c>
      <c r="H2172" s="2" t="s">
        <v>38</v>
      </c>
      <c r="I2172" s="2" t="s">
        <v>19</v>
      </c>
      <c r="J2172" s="12">
        <v>100</v>
      </c>
      <c r="K2172" s="2">
        <v>100</v>
      </c>
      <c r="L2172" s="2">
        <v>1</v>
      </c>
      <c r="M2172" s="12">
        <v>100</v>
      </c>
      <c r="N2172" s="3">
        <v>4</v>
      </c>
      <c r="O2172" s="2" t="str" cm="1">
        <f t="array" ref="O2172">_xlfn.IFS(N2172=1,"Unsatisfactory",N2172=2,"Poor",N2172=3,"Average",N2172=4,"Good",N2172=5,"Excellent")</f>
        <v>Good</v>
      </c>
      <c r="P2172"/>
      <c r="Q2172"/>
      <c r="R2172"/>
      <c r="S2172"/>
      <c r="T2172"/>
      <c r="U2172"/>
    </row>
    <row r="2173" spans="1:21">
      <c r="A2173" s="2">
        <v>139190</v>
      </c>
      <c r="B2173" s="2" t="s">
        <v>36</v>
      </c>
      <c r="C2173" s="4">
        <v>45282</v>
      </c>
      <c r="D2173" s="17">
        <v>45282</v>
      </c>
      <c r="E2173" s="2" t="s">
        <v>37</v>
      </c>
      <c r="F2173" s="2" t="s">
        <v>17</v>
      </c>
      <c r="G2173" s="2">
        <v>33</v>
      </c>
      <c r="H2173" s="2" t="s">
        <v>29</v>
      </c>
      <c r="I2173" s="2" t="s">
        <v>19</v>
      </c>
      <c r="J2173" s="12">
        <v>32</v>
      </c>
      <c r="K2173" s="2">
        <v>32</v>
      </c>
      <c r="L2173" s="2">
        <v>3</v>
      </c>
      <c r="M2173" s="12">
        <v>96</v>
      </c>
      <c r="N2173" s="3">
        <v>4</v>
      </c>
      <c r="O2173" s="2" t="str" cm="1">
        <f t="array" ref="O2173">_xlfn.IFS(N2173=1,"Unsatisfactory",N2173=2,"Poor",N2173=3,"Average",N2173=4,"Good",N2173=5,"Excellent")</f>
        <v>Good</v>
      </c>
      <c r="P2173"/>
      <c r="Q2173"/>
      <c r="R2173"/>
      <c r="S2173"/>
      <c r="T2173"/>
      <c r="U2173"/>
    </row>
    <row r="2174" spans="1:21">
      <c r="A2174" s="2">
        <v>129290</v>
      </c>
      <c r="B2174" s="2" t="s">
        <v>42</v>
      </c>
      <c r="C2174" s="4">
        <v>45494</v>
      </c>
      <c r="D2174" s="17">
        <v>45494</v>
      </c>
      <c r="E2174" s="2" t="s">
        <v>16</v>
      </c>
      <c r="F2174" s="2" t="s">
        <v>25</v>
      </c>
      <c r="G2174" s="2">
        <v>20</v>
      </c>
      <c r="H2174" s="2" t="s">
        <v>62</v>
      </c>
      <c r="I2174" s="2" t="s">
        <v>19</v>
      </c>
      <c r="J2174" s="12">
        <v>65</v>
      </c>
      <c r="K2174" s="2">
        <v>65</v>
      </c>
      <c r="L2174" s="2">
        <v>4</v>
      </c>
      <c r="M2174" s="12">
        <v>260</v>
      </c>
      <c r="N2174" s="3">
        <v>4</v>
      </c>
      <c r="O2174" s="2" t="str" cm="1">
        <f t="array" ref="O2174">_xlfn.IFS(N2174=1,"Unsatisfactory",N2174=2,"Poor",N2174=3,"Average",N2174=4,"Good",N2174=5,"Excellent")</f>
        <v>Good</v>
      </c>
      <c r="P2174"/>
      <c r="Q2174"/>
      <c r="R2174"/>
      <c r="S2174"/>
      <c r="T2174"/>
      <c r="U2174"/>
    </row>
    <row r="2175" spans="1:21">
      <c r="A2175" s="2">
        <v>185087</v>
      </c>
      <c r="B2175" s="2" t="s">
        <v>15</v>
      </c>
      <c r="C2175" s="4">
        <v>45377</v>
      </c>
      <c r="D2175" s="17">
        <v>45377</v>
      </c>
      <c r="E2175" s="2" t="s">
        <v>16</v>
      </c>
      <c r="F2175" s="2" t="s">
        <v>25</v>
      </c>
      <c r="G2175" s="2">
        <v>22</v>
      </c>
      <c r="H2175" s="2" t="s">
        <v>31</v>
      </c>
      <c r="I2175" s="2" t="s">
        <v>19</v>
      </c>
      <c r="J2175" s="12">
        <v>100</v>
      </c>
      <c r="K2175" s="2">
        <v>100</v>
      </c>
      <c r="L2175" s="2">
        <v>3</v>
      </c>
      <c r="M2175" s="12">
        <v>300</v>
      </c>
      <c r="N2175" s="3">
        <v>4</v>
      </c>
      <c r="O2175" s="2" t="str" cm="1">
        <f t="array" ref="O2175">_xlfn.IFS(N2175=1,"Unsatisfactory",N2175=2,"Poor",N2175=3,"Average",N2175=4,"Good",N2175=5,"Excellent")</f>
        <v>Good</v>
      </c>
      <c r="P2175"/>
      <c r="Q2175"/>
      <c r="R2175"/>
      <c r="S2175"/>
      <c r="T2175"/>
      <c r="U2175"/>
    </row>
    <row r="2176" spans="1:21">
      <c r="A2176" s="2">
        <v>125379</v>
      </c>
      <c r="B2176" s="2" t="s">
        <v>53</v>
      </c>
      <c r="C2176" s="4">
        <v>45514</v>
      </c>
      <c r="D2176" s="17">
        <v>45514</v>
      </c>
      <c r="E2176" s="2" t="s">
        <v>37</v>
      </c>
      <c r="F2176" s="2" t="s">
        <v>17</v>
      </c>
      <c r="G2176" s="2">
        <v>19</v>
      </c>
      <c r="H2176" s="2" t="s">
        <v>130</v>
      </c>
      <c r="I2176" s="2" t="s">
        <v>19</v>
      </c>
      <c r="J2176" s="12">
        <v>15</v>
      </c>
      <c r="K2176" s="2">
        <v>15</v>
      </c>
      <c r="L2176" s="2">
        <v>1</v>
      </c>
      <c r="M2176" s="12">
        <v>15</v>
      </c>
      <c r="N2176" s="3">
        <v>1</v>
      </c>
      <c r="O2176" s="2" t="str" cm="1">
        <f t="array" ref="O2176">_xlfn.IFS(N2176=1,"Unsatisfactory",N2176=2,"Poor",N2176=3,"Average",N2176=4,"Good",N2176=5,"Excellent")</f>
        <v>Unsatisfactory</v>
      </c>
      <c r="P2176"/>
      <c r="Q2176"/>
      <c r="R2176"/>
      <c r="S2176"/>
      <c r="T2176"/>
      <c r="U2176"/>
    </row>
    <row r="2177" spans="1:21">
      <c r="A2177" s="2">
        <v>124830</v>
      </c>
      <c r="B2177" s="2" t="s">
        <v>30</v>
      </c>
      <c r="C2177" s="4">
        <v>45395</v>
      </c>
      <c r="D2177" s="17">
        <v>45395</v>
      </c>
      <c r="E2177" s="2" t="s">
        <v>24</v>
      </c>
      <c r="F2177" s="2" t="s">
        <v>25</v>
      </c>
      <c r="G2177" s="2">
        <v>26</v>
      </c>
      <c r="H2177" s="2" t="s">
        <v>26</v>
      </c>
      <c r="I2177" s="2" t="s">
        <v>27</v>
      </c>
      <c r="J2177" s="12">
        <v>10</v>
      </c>
      <c r="K2177" s="2">
        <v>50</v>
      </c>
      <c r="L2177" s="2">
        <v>1</v>
      </c>
      <c r="M2177" s="12">
        <v>50</v>
      </c>
      <c r="N2177" s="3">
        <v>5</v>
      </c>
      <c r="O2177" s="2" t="str" cm="1">
        <f t="array" ref="O2177">_xlfn.IFS(N2177=1,"Unsatisfactory",N2177=2,"Poor",N2177=3,"Average",N2177=4,"Good",N2177=5,"Excellent")</f>
        <v>Excellent</v>
      </c>
      <c r="P2177"/>
      <c r="Q2177"/>
      <c r="R2177"/>
      <c r="S2177"/>
      <c r="T2177"/>
      <c r="U2177"/>
    </row>
    <row r="2178" spans="1:21">
      <c r="A2178" s="2">
        <v>134631</v>
      </c>
      <c r="B2178" s="2" t="s">
        <v>42</v>
      </c>
      <c r="C2178" s="4">
        <v>45322</v>
      </c>
      <c r="D2178" s="17">
        <v>45322</v>
      </c>
      <c r="E2178" s="2" t="s">
        <v>16</v>
      </c>
      <c r="F2178" s="2" t="s">
        <v>17</v>
      </c>
      <c r="G2178" s="2">
        <v>35</v>
      </c>
      <c r="H2178" s="2" t="s">
        <v>74</v>
      </c>
      <c r="I2178" s="2" t="s">
        <v>27</v>
      </c>
      <c r="J2178" s="12">
        <v>65</v>
      </c>
      <c r="K2178" s="2">
        <v>90</v>
      </c>
      <c r="L2178" s="2">
        <v>1</v>
      </c>
      <c r="M2178" s="12">
        <v>90</v>
      </c>
      <c r="N2178" s="3">
        <v>5</v>
      </c>
      <c r="O2178" s="2" t="str" cm="1">
        <f t="array" ref="O2178">_xlfn.IFS(N2178=1,"Unsatisfactory",N2178=2,"Poor",N2178=3,"Average",N2178=4,"Good",N2178=5,"Excellent")</f>
        <v>Excellent</v>
      </c>
      <c r="P2178"/>
      <c r="Q2178"/>
      <c r="R2178"/>
      <c r="S2178"/>
      <c r="T2178"/>
      <c r="U2178"/>
    </row>
    <row r="2179" spans="1:21">
      <c r="A2179" s="2">
        <v>172346</v>
      </c>
      <c r="B2179" s="2" t="s">
        <v>53</v>
      </c>
      <c r="C2179" s="4">
        <v>45600</v>
      </c>
      <c r="D2179" s="17">
        <v>45600</v>
      </c>
      <c r="E2179" s="2" t="s">
        <v>37</v>
      </c>
      <c r="F2179" s="2" t="s">
        <v>17</v>
      </c>
      <c r="G2179" s="2">
        <v>23</v>
      </c>
      <c r="H2179" s="2" t="s">
        <v>56</v>
      </c>
      <c r="I2179" s="2" t="s">
        <v>19</v>
      </c>
      <c r="J2179" s="12">
        <v>15</v>
      </c>
      <c r="K2179" s="2">
        <v>15</v>
      </c>
      <c r="L2179" s="2">
        <v>1</v>
      </c>
      <c r="M2179" s="12">
        <v>15</v>
      </c>
      <c r="N2179" s="3">
        <v>5</v>
      </c>
      <c r="O2179" s="2" t="str" cm="1">
        <f t="array" ref="O2179">_xlfn.IFS(N2179=1,"Unsatisfactory",N2179=2,"Poor",N2179=3,"Average",N2179=4,"Good",N2179=5,"Excellent")</f>
        <v>Excellent</v>
      </c>
      <c r="P2179"/>
      <c r="Q2179"/>
      <c r="R2179"/>
      <c r="S2179"/>
      <c r="T2179"/>
      <c r="U2179"/>
    </row>
    <row r="2180" spans="1:21">
      <c r="A2180" s="2">
        <v>150408</v>
      </c>
      <c r="B2180" s="2" t="s">
        <v>78</v>
      </c>
      <c r="C2180" s="4">
        <v>45548</v>
      </c>
      <c r="D2180" s="17">
        <v>45548</v>
      </c>
      <c r="E2180" s="2" t="s">
        <v>37</v>
      </c>
      <c r="F2180" s="2" t="s">
        <v>17</v>
      </c>
      <c r="G2180" s="2">
        <v>20</v>
      </c>
      <c r="H2180" s="2" t="s">
        <v>115</v>
      </c>
      <c r="I2180" s="2" t="s">
        <v>19</v>
      </c>
      <c r="J2180" s="12">
        <v>50</v>
      </c>
      <c r="K2180" s="2">
        <v>50</v>
      </c>
      <c r="L2180" s="2">
        <v>3</v>
      </c>
      <c r="M2180" s="12">
        <v>150</v>
      </c>
      <c r="N2180" s="3">
        <v>5</v>
      </c>
      <c r="O2180" s="2" t="str" cm="1">
        <f t="array" ref="O2180">_xlfn.IFS(N2180=1,"Unsatisfactory",N2180=2,"Poor",N2180=3,"Average",N2180=4,"Good",N2180=5,"Excellent")</f>
        <v>Excellent</v>
      </c>
      <c r="P2180"/>
      <c r="Q2180"/>
      <c r="R2180"/>
      <c r="S2180"/>
      <c r="T2180"/>
      <c r="U2180"/>
    </row>
    <row r="2181" spans="1:21">
      <c r="A2181" s="2">
        <v>176751</v>
      </c>
      <c r="B2181" s="2" t="s">
        <v>76</v>
      </c>
      <c r="C2181" s="4">
        <v>45422</v>
      </c>
      <c r="D2181" s="17">
        <v>45422</v>
      </c>
      <c r="E2181" s="2" t="s">
        <v>37</v>
      </c>
      <c r="F2181" s="2" t="s">
        <v>17</v>
      </c>
      <c r="G2181" s="2">
        <v>35</v>
      </c>
      <c r="H2181" s="2" t="s">
        <v>66</v>
      </c>
      <c r="I2181" s="2" t="s">
        <v>27</v>
      </c>
      <c r="J2181" s="12">
        <v>45</v>
      </c>
      <c r="K2181" s="2">
        <v>85</v>
      </c>
      <c r="L2181" s="2">
        <v>3</v>
      </c>
      <c r="M2181" s="12">
        <v>255</v>
      </c>
      <c r="N2181" s="3">
        <v>5</v>
      </c>
      <c r="O2181" s="2" t="str" cm="1">
        <f t="array" ref="O2181">_xlfn.IFS(N2181=1,"Unsatisfactory",N2181=2,"Poor",N2181=3,"Average",N2181=4,"Good",N2181=5,"Excellent")</f>
        <v>Excellent</v>
      </c>
      <c r="P2181"/>
      <c r="Q2181"/>
      <c r="R2181"/>
      <c r="S2181"/>
      <c r="T2181"/>
      <c r="U2181"/>
    </row>
    <row r="2182" spans="1:21">
      <c r="A2182" s="2">
        <v>136437</v>
      </c>
      <c r="B2182" s="2" t="s">
        <v>50</v>
      </c>
      <c r="C2182" s="4">
        <v>45511</v>
      </c>
      <c r="D2182" s="17">
        <v>45511</v>
      </c>
      <c r="E2182" s="2" t="s">
        <v>16</v>
      </c>
      <c r="F2182" s="2" t="s">
        <v>17</v>
      </c>
      <c r="G2182" s="2">
        <v>21</v>
      </c>
      <c r="H2182" s="2" t="s">
        <v>38</v>
      </c>
      <c r="I2182" s="2" t="s">
        <v>19</v>
      </c>
      <c r="J2182" s="12">
        <v>97</v>
      </c>
      <c r="K2182" s="2">
        <v>97</v>
      </c>
      <c r="L2182" s="2">
        <v>1</v>
      </c>
      <c r="M2182" s="12">
        <v>97</v>
      </c>
      <c r="N2182" s="3">
        <v>5</v>
      </c>
      <c r="O2182" s="2" t="str" cm="1">
        <f t="array" ref="O2182">_xlfn.IFS(N2182=1,"Unsatisfactory",N2182=2,"Poor",N2182=3,"Average",N2182=4,"Good",N2182=5,"Excellent")</f>
        <v>Excellent</v>
      </c>
      <c r="P2182"/>
      <c r="Q2182"/>
      <c r="R2182"/>
      <c r="S2182"/>
      <c r="T2182"/>
      <c r="U2182"/>
    </row>
    <row r="2183" spans="1:21">
      <c r="A2183" s="2">
        <v>180929</v>
      </c>
      <c r="B2183" s="2" t="s">
        <v>42</v>
      </c>
      <c r="C2183" s="4">
        <v>45309</v>
      </c>
      <c r="D2183" s="17">
        <v>45309</v>
      </c>
      <c r="E2183" s="2" t="s">
        <v>16</v>
      </c>
      <c r="F2183" s="2" t="s">
        <v>25</v>
      </c>
      <c r="G2183" s="2">
        <v>25</v>
      </c>
      <c r="H2183" s="2" t="s">
        <v>46</v>
      </c>
      <c r="I2183" s="2" t="s">
        <v>19</v>
      </c>
      <c r="J2183" s="12">
        <v>65</v>
      </c>
      <c r="K2183" s="2">
        <v>65</v>
      </c>
      <c r="L2183" s="2">
        <v>4</v>
      </c>
      <c r="M2183" s="12">
        <v>260</v>
      </c>
      <c r="N2183" s="3">
        <v>2</v>
      </c>
      <c r="O2183" s="2" t="str" cm="1">
        <f t="array" ref="O2183">_xlfn.IFS(N2183=1,"Unsatisfactory",N2183=2,"Poor",N2183=3,"Average",N2183=4,"Good",N2183=5,"Excellent")</f>
        <v>Poor</v>
      </c>
      <c r="P2183"/>
      <c r="Q2183"/>
      <c r="R2183"/>
      <c r="S2183"/>
      <c r="T2183"/>
      <c r="U2183"/>
    </row>
    <row r="2184" spans="1:21">
      <c r="A2184" s="2">
        <v>149421</v>
      </c>
      <c r="B2184" s="2" t="s">
        <v>42</v>
      </c>
      <c r="C2184" s="4">
        <v>45576</v>
      </c>
      <c r="D2184" s="17">
        <v>45576</v>
      </c>
      <c r="E2184" s="2" t="s">
        <v>16</v>
      </c>
      <c r="F2184" s="2" t="s">
        <v>17</v>
      </c>
      <c r="G2184" s="2">
        <v>23</v>
      </c>
      <c r="H2184" s="2" t="s">
        <v>29</v>
      </c>
      <c r="I2184" s="2" t="s">
        <v>19</v>
      </c>
      <c r="J2184" s="12">
        <v>65</v>
      </c>
      <c r="K2184" s="2">
        <v>65</v>
      </c>
      <c r="L2184" s="2">
        <v>4</v>
      </c>
      <c r="M2184" s="12">
        <v>260</v>
      </c>
      <c r="N2184" s="3">
        <v>4</v>
      </c>
      <c r="O2184" s="2" t="str" cm="1">
        <f t="array" ref="O2184">_xlfn.IFS(N2184=1,"Unsatisfactory",N2184=2,"Poor",N2184=3,"Average",N2184=4,"Good",N2184=5,"Excellent")</f>
        <v>Good</v>
      </c>
      <c r="P2184"/>
      <c r="Q2184"/>
      <c r="R2184"/>
      <c r="S2184"/>
      <c r="T2184"/>
      <c r="U2184"/>
    </row>
    <row r="2185" spans="1:21">
      <c r="A2185" s="2">
        <v>140223</v>
      </c>
      <c r="B2185" s="2" t="s">
        <v>53</v>
      </c>
      <c r="C2185" s="4">
        <v>45484</v>
      </c>
      <c r="D2185" s="17">
        <v>45484</v>
      </c>
      <c r="E2185" s="2" t="s">
        <v>37</v>
      </c>
      <c r="F2185" s="2" t="s">
        <v>25</v>
      </c>
      <c r="G2185" s="2">
        <v>35</v>
      </c>
      <c r="H2185" s="2" t="s">
        <v>115</v>
      </c>
      <c r="I2185" s="2" t="s">
        <v>19</v>
      </c>
      <c r="J2185" s="12">
        <v>15</v>
      </c>
      <c r="K2185" s="2">
        <v>15</v>
      </c>
      <c r="L2185" s="2">
        <v>1</v>
      </c>
      <c r="M2185" s="12">
        <v>15</v>
      </c>
      <c r="N2185" s="3">
        <v>1</v>
      </c>
      <c r="O2185" s="2" t="str" cm="1">
        <f t="array" ref="O2185">_xlfn.IFS(N2185=1,"Unsatisfactory",N2185=2,"Poor",N2185=3,"Average",N2185=4,"Good",N2185=5,"Excellent")</f>
        <v>Unsatisfactory</v>
      </c>
      <c r="P2185"/>
      <c r="Q2185"/>
      <c r="R2185"/>
      <c r="S2185"/>
      <c r="T2185"/>
      <c r="U2185"/>
    </row>
    <row r="2186" spans="1:21">
      <c r="A2186" s="2">
        <v>120448</v>
      </c>
      <c r="B2186" s="2" t="s">
        <v>15</v>
      </c>
      <c r="C2186" s="4">
        <v>45295</v>
      </c>
      <c r="D2186" s="17">
        <v>45295</v>
      </c>
      <c r="E2186" s="2" t="s">
        <v>16</v>
      </c>
      <c r="F2186" s="2" t="s">
        <v>25</v>
      </c>
      <c r="G2186" s="2">
        <v>20</v>
      </c>
      <c r="H2186" s="2" t="s">
        <v>60</v>
      </c>
      <c r="I2186" s="2" t="s">
        <v>19</v>
      </c>
      <c r="J2186" s="12">
        <v>100</v>
      </c>
      <c r="K2186" s="2">
        <v>100</v>
      </c>
      <c r="L2186" s="2">
        <v>1</v>
      </c>
      <c r="M2186" s="12">
        <v>100</v>
      </c>
      <c r="N2186" s="3">
        <v>4</v>
      </c>
      <c r="O2186" s="2" t="str" cm="1">
        <f t="array" ref="O2186">_xlfn.IFS(N2186=1,"Unsatisfactory",N2186=2,"Poor",N2186=3,"Average",N2186=4,"Good",N2186=5,"Excellent")</f>
        <v>Good</v>
      </c>
      <c r="P2186"/>
      <c r="Q2186"/>
      <c r="R2186"/>
      <c r="S2186"/>
      <c r="T2186"/>
      <c r="U2186"/>
    </row>
    <row r="2187" spans="1:21">
      <c r="A2187" s="2">
        <v>187838</v>
      </c>
      <c r="B2187" s="2" t="s">
        <v>50</v>
      </c>
      <c r="C2187" s="4">
        <v>45525</v>
      </c>
      <c r="D2187" s="17">
        <v>45525</v>
      </c>
      <c r="E2187" s="2" t="s">
        <v>16</v>
      </c>
      <c r="F2187" s="2" t="s">
        <v>17</v>
      </c>
      <c r="G2187" s="2">
        <v>25</v>
      </c>
      <c r="H2187" s="2" t="s">
        <v>46</v>
      </c>
      <c r="I2187" s="2" t="s">
        <v>19</v>
      </c>
      <c r="J2187" s="12">
        <v>97</v>
      </c>
      <c r="K2187" s="2">
        <v>97</v>
      </c>
      <c r="L2187" s="2">
        <v>3</v>
      </c>
      <c r="M2187" s="12">
        <v>291</v>
      </c>
      <c r="N2187" s="3">
        <v>4</v>
      </c>
      <c r="O2187" s="2" t="str" cm="1">
        <f t="array" ref="O2187">_xlfn.IFS(N2187=1,"Unsatisfactory",N2187=2,"Poor",N2187=3,"Average",N2187=4,"Good",N2187=5,"Excellent")</f>
        <v>Good</v>
      </c>
      <c r="P2187"/>
      <c r="Q2187"/>
      <c r="R2187"/>
      <c r="S2187"/>
      <c r="T2187"/>
      <c r="U2187"/>
    </row>
    <row r="2188" spans="1:21">
      <c r="A2188" s="2">
        <v>157078</v>
      </c>
      <c r="B2188" s="2" t="s">
        <v>53</v>
      </c>
      <c r="C2188" s="4">
        <v>45475</v>
      </c>
      <c r="D2188" s="17">
        <v>45475</v>
      </c>
      <c r="E2188" s="2" t="s">
        <v>37</v>
      </c>
      <c r="F2188" s="2" t="s">
        <v>25</v>
      </c>
      <c r="G2188" s="2">
        <v>35</v>
      </c>
      <c r="H2188" s="2" t="s">
        <v>46</v>
      </c>
      <c r="I2188" s="2" t="s">
        <v>19</v>
      </c>
      <c r="J2188" s="12">
        <v>15</v>
      </c>
      <c r="K2188" s="2">
        <v>15</v>
      </c>
      <c r="L2188" s="2">
        <v>3</v>
      </c>
      <c r="M2188" s="12">
        <v>45</v>
      </c>
      <c r="N2188" s="3">
        <v>4</v>
      </c>
      <c r="O2188" s="2" t="str" cm="1">
        <f t="array" ref="O2188">_xlfn.IFS(N2188=1,"Unsatisfactory",N2188=2,"Poor",N2188=3,"Average",N2188=4,"Good",N2188=5,"Excellent")</f>
        <v>Good</v>
      </c>
      <c r="P2188"/>
      <c r="Q2188"/>
      <c r="R2188"/>
      <c r="S2188"/>
      <c r="T2188"/>
      <c r="U2188"/>
    </row>
    <row r="2189" spans="1:21">
      <c r="A2189" s="2">
        <v>130831</v>
      </c>
      <c r="B2189" s="2" t="s">
        <v>15</v>
      </c>
      <c r="C2189" s="4">
        <v>45438</v>
      </c>
      <c r="D2189" s="17">
        <v>45438</v>
      </c>
      <c r="E2189" s="2" t="s">
        <v>16</v>
      </c>
      <c r="F2189" s="2" t="s">
        <v>17</v>
      </c>
      <c r="G2189" s="2">
        <v>25</v>
      </c>
      <c r="H2189" s="2" t="s">
        <v>115</v>
      </c>
      <c r="I2189" s="2" t="s">
        <v>19</v>
      </c>
      <c r="J2189" s="12">
        <v>100</v>
      </c>
      <c r="K2189" s="2">
        <v>100</v>
      </c>
      <c r="L2189" s="2">
        <v>4</v>
      </c>
      <c r="M2189" s="12">
        <v>400</v>
      </c>
      <c r="N2189" s="3">
        <v>5</v>
      </c>
      <c r="O2189" s="2" t="str" cm="1">
        <f t="array" ref="O2189">_xlfn.IFS(N2189=1,"Unsatisfactory",N2189=2,"Poor",N2189=3,"Average",N2189=4,"Good",N2189=5,"Excellent")</f>
        <v>Excellent</v>
      </c>
      <c r="P2189"/>
      <c r="Q2189"/>
      <c r="R2189"/>
      <c r="S2189"/>
      <c r="T2189"/>
      <c r="U2189"/>
    </row>
    <row r="2190" spans="1:21">
      <c r="A2190" s="2">
        <v>176951</v>
      </c>
      <c r="B2190" s="2" t="s">
        <v>15</v>
      </c>
      <c r="C2190" s="4">
        <v>45488</v>
      </c>
      <c r="D2190" s="17">
        <v>45488</v>
      </c>
      <c r="E2190" s="2" t="s">
        <v>16</v>
      </c>
      <c r="F2190" s="2" t="s">
        <v>25</v>
      </c>
      <c r="G2190" s="2">
        <v>29</v>
      </c>
      <c r="H2190" s="2" t="s">
        <v>130</v>
      </c>
      <c r="I2190" s="2" t="s">
        <v>19</v>
      </c>
      <c r="J2190" s="12">
        <v>100</v>
      </c>
      <c r="K2190" s="2">
        <v>100</v>
      </c>
      <c r="L2190" s="2">
        <v>1</v>
      </c>
      <c r="M2190" s="12">
        <v>100</v>
      </c>
      <c r="N2190" s="3">
        <v>1</v>
      </c>
      <c r="O2190" s="2" t="str" cm="1">
        <f t="array" ref="O2190">_xlfn.IFS(N2190=1,"Unsatisfactory",N2190=2,"Poor",N2190=3,"Average",N2190=4,"Good",N2190=5,"Excellent")</f>
        <v>Unsatisfactory</v>
      </c>
      <c r="P2190"/>
      <c r="Q2190"/>
      <c r="R2190"/>
      <c r="S2190"/>
      <c r="T2190"/>
      <c r="U2190"/>
    </row>
    <row r="2191" spans="1:21">
      <c r="A2191" s="2">
        <v>128875</v>
      </c>
      <c r="B2191" s="2" t="s">
        <v>23</v>
      </c>
      <c r="C2191" s="4">
        <v>45428</v>
      </c>
      <c r="D2191" s="17">
        <v>45428</v>
      </c>
      <c r="E2191" s="2" t="s">
        <v>24</v>
      </c>
      <c r="F2191" s="2" t="s">
        <v>25</v>
      </c>
      <c r="G2191" s="2">
        <v>21</v>
      </c>
      <c r="H2191" s="2" t="s">
        <v>131</v>
      </c>
      <c r="I2191" s="2" t="s">
        <v>27</v>
      </c>
      <c r="J2191" s="12">
        <v>9</v>
      </c>
      <c r="K2191" s="2">
        <v>79</v>
      </c>
      <c r="L2191" s="2">
        <v>2</v>
      </c>
      <c r="M2191" s="12">
        <v>158</v>
      </c>
      <c r="N2191" s="3">
        <v>1</v>
      </c>
      <c r="O2191" s="2" t="str" cm="1">
        <f t="array" ref="O2191">_xlfn.IFS(N2191=1,"Unsatisfactory",N2191=2,"Poor",N2191=3,"Average",N2191=4,"Good",N2191=5,"Excellent")</f>
        <v>Unsatisfactory</v>
      </c>
      <c r="P2191"/>
      <c r="Q2191"/>
      <c r="R2191"/>
      <c r="S2191"/>
      <c r="T2191"/>
      <c r="U2191"/>
    </row>
    <row r="2192" spans="1:21">
      <c r="A2192" s="2">
        <v>142811</v>
      </c>
      <c r="B2192" s="2" t="s">
        <v>23</v>
      </c>
      <c r="C2192" s="4">
        <v>45598</v>
      </c>
      <c r="D2192" s="17">
        <v>45598</v>
      </c>
      <c r="E2192" s="2" t="s">
        <v>24</v>
      </c>
      <c r="F2192" s="2" t="s">
        <v>17</v>
      </c>
      <c r="G2192" s="2">
        <v>23</v>
      </c>
      <c r="H2192" s="2" t="s">
        <v>46</v>
      </c>
      <c r="I2192" s="2" t="s">
        <v>19</v>
      </c>
      <c r="J2192" s="12">
        <v>9</v>
      </c>
      <c r="K2192" s="2">
        <v>9</v>
      </c>
      <c r="L2192" s="2">
        <v>2</v>
      </c>
      <c r="M2192" s="12">
        <v>18</v>
      </c>
      <c r="N2192" s="3">
        <v>4</v>
      </c>
      <c r="O2192" s="2" t="str" cm="1">
        <f t="array" ref="O2192">_xlfn.IFS(N2192=1,"Unsatisfactory",N2192=2,"Poor",N2192=3,"Average",N2192=4,"Good",N2192=5,"Excellent")</f>
        <v>Good</v>
      </c>
      <c r="P2192"/>
      <c r="Q2192"/>
      <c r="R2192"/>
      <c r="S2192"/>
      <c r="T2192"/>
      <c r="U2192"/>
    </row>
    <row r="2193" spans="1:21">
      <c r="A2193" s="2">
        <v>192650</v>
      </c>
      <c r="B2193" s="2" t="s">
        <v>82</v>
      </c>
      <c r="C2193" s="4">
        <v>45561</v>
      </c>
      <c r="D2193" s="17">
        <v>45561</v>
      </c>
      <c r="E2193" s="2" t="s">
        <v>37</v>
      </c>
      <c r="F2193" s="2" t="s">
        <v>17</v>
      </c>
      <c r="G2193" s="2">
        <v>25</v>
      </c>
      <c r="H2193" s="2" t="s">
        <v>29</v>
      </c>
      <c r="I2193" s="2" t="s">
        <v>19</v>
      </c>
      <c r="J2193" s="12">
        <v>20</v>
      </c>
      <c r="K2193" s="2">
        <v>20</v>
      </c>
      <c r="L2193" s="2">
        <v>1</v>
      </c>
      <c r="M2193" s="12">
        <v>20</v>
      </c>
      <c r="N2193" s="3">
        <v>3</v>
      </c>
      <c r="O2193" s="2" t="str" cm="1">
        <f t="array" ref="O2193">_xlfn.IFS(N2193=1,"Unsatisfactory",N2193=2,"Poor",N2193=3,"Average",N2193=4,"Good",N2193=5,"Excellent")</f>
        <v>Average</v>
      </c>
      <c r="P2193"/>
      <c r="Q2193"/>
      <c r="R2193"/>
      <c r="S2193"/>
      <c r="T2193"/>
      <c r="U2193"/>
    </row>
    <row r="2194" spans="1:21">
      <c r="A2194" s="2">
        <v>122743</v>
      </c>
      <c r="B2194" s="2" t="s">
        <v>78</v>
      </c>
      <c r="C2194" s="4">
        <v>45445</v>
      </c>
      <c r="D2194" s="17">
        <v>45445</v>
      </c>
      <c r="E2194" s="2" t="s">
        <v>37</v>
      </c>
      <c r="F2194" s="2" t="s">
        <v>17</v>
      </c>
      <c r="G2194" s="2">
        <v>28</v>
      </c>
      <c r="H2194" s="2" t="s">
        <v>31</v>
      </c>
      <c r="I2194" s="2" t="s">
        <v>19</v>
      </c>
      <c r="J2194" s="12">
        <v>50</v>
      </c>
      <c r="K2194" s="2">
        <v>50</v>
      </c>
      <c r="L2194" s="2">
        <v>1</v>
      </c>
      <c r="M2194" s="12">
        <v>50</v>
      </c>
      <c r="N2194" s="3">
        <v>4</v>
      </c>
      <c r="O2194" s="2" t="str" cm="1">
        <f t="array" ref="O2194">_xlfn.IFS(N2194=1,"Unsatisfactory",N2194=2,"Poor",N2194=3,"Average",N2194=4,"Good",N2194=5,"Excellent")</f>
        <v>Good</v>
      </c>
      <c r="P2194"/>
      <c r="Q2194"/>
      <c r="R2194"/>
      <c r="S2194"/>
      <c r="T2194"/>
      <c r="U2194"/>
    </row>
    <row r="2195" spans="1:21">
      <c r="A2195" s="2">
        <v>194247</v>
      </c>
      <c r="B2195" s="2" t="s">
        <v>36</v>
      </c>
      <c r="C2195" s="4">
        <v>45577</v>
      </c>
      <c r="D2195" s="17">
        <v>45577</v>
      </c>
      <c r="E2195" s="2" t="s">
        <v>37</v>
      </c>
      <c r="F2195" s="2" t="s">
        <v>17</v>
      </c>
      <c r="G2195" s="2">
        <v>26</v>
      </c>
      <c r="H2195" s="2" t="s">
        <v>130</v>
      </c>
      <c r="I2195" s="2" t="s">
        <v>19</v>
      </c>
      <c r="J2195" s="12">
        <v>32</v>
      </c>
      <c r="K2195" s="2">
        <v>32</v>
      </c>
      <c r="L2195" s="2">
        <v>1</v>
      </c>
      <c r="M2195" s="12">
        <v>32</v>
      </c>
      <c r="N2195" s="3">
        <v>4</v>
      </c>
      <c r="O2195" s="2" t="str" cm="1">
        <f t="array" ref="O2195">_xlfn.IFS(N2195=1,"Unsatisfactory",N2195=2,"Poor",N2195=3,"Average",N2195=4,"Good",N2195=5,"Excellent")</f>
        <v>Good</v>
      </c>
      <c r="P2195"/>
      <c r="Q2195"/>
      <c r="R2195"/>
      <c r="S2195"/>
      <c r="T2195"/>
      <c r="U2195"/>
    </row>
    <row r="2196" spans="1:21">
      <c r="A2196" s="2">
        <v>185661</v>
      </c>
      <c r="B2196" s="2" t="s">
        <v>78</v>
      </c>
      <c r="C2196" s="4">
        <v>45254</v>
      </c>
      <c r="D2196" s="17">
        <v>45254</v>
      </c>
      <c r="E2196" s="2" t="s">
        <v>37</v>
      </c>
      <c r="F2196" s="2" t="s">
        <v>17</v>
      </c>
      <c r="G2196" s="2">
        <v>32</v>
      </c>
      <c r="H2196" s="2" t="s">
        <v>60</v>
      </c>
      <c r="I2196" s="2" t="s">
        <v>19</v>
      </c>
      <c r="J2196" s="12">
        <v>50</v>
      </c>
      <c r="K2196" s="2">
        <v>50</v>
      </c>
      <c r="L2196" s="2">
        <v>3</v>
      </c>
      <c r="M2196" s="12">
        <v>150</v>
      </c>
      <c r="N2196" s="3">
        <v>5</v>
      </c>
      <c r="O2196" s="2" t="str" cm="1">
        <f t="array" ref="O2196">_xlfn.IFS(N2196=1,"Unsatisfactory",N2196=2,"Poor",N2196=3,"Average",N2196=4,"Good",N2196=5,"Excellent")</f>
        <v>Excellent</v>
      </c>
      <c r="P2196"/>
      <c r="Q2196"/>
      <c r="R2196"/>
      <c r="S2196"/>
      <c r="T2196"/>
      <c r="U2196"/>
    </row>
    <row r="2197" spans="1:21">
      <c r="A2197" s="2">
        <v>149286</v>
      </c>
      <c r="B2197" s="2" t="s">
        <v>36</v>
      </c>
      <c r="C2197" s="4">
        <v>45491</v>
      </c>
      <c r="D2197" s="17">
        <v>45491</v>
      </c>
      <c r="E2197" s="2" t="s">
        <v>37</v>
      </c>
      <c r="F2197" s="2" t="s">
        <v>25</v>
      </c>
      <c r="G2197" s="2">
        <v>28</v>
      </c>
      <c r="H2197" s="2" t="s">
        <v>38</v>
      </c>
      <c r="I2197" s="2" t="s">
        <v>19</v>
      </c>
      <c r="J2197" s="12">
        <v>32</v>
      </c>
      <c r="K2197" s="2">
        <v>32</v>
      </c>
      <c r="L2197" s="2">
        <v>2</v>
      </c>
      <c r="M2197" s="12">
        <v>64</v>
      </c>
      <c r="N2197" s="3">
        <v>4</v>
      </c>
      <c r="O2197" s="2" t="str" cm="1">
        <f t="array" ref="O2197">_xlfn.IFS(N2197=1,"Unsatisfactory",N2197=2,"Poor",N2197=3,"Average",N2197=4,"Good",N2197=5,"Excellent")</f>
        <v>Good</v>
      </c>
      <c r="P2197"/>
      <c r="Q2197"/>
      <c r="R2197"/>
      <c r="S2197"/>
      <c r="T2197"/>
      <c r="U2197"/>
    </row>
    <row r="2198" spans="1:21">
      <c r="A2198" s="2">
        <v>162611</v>
      </c>
      <c r="B2198" s="2" t="s">
        <v>15</v>
      </c>
      <c r="C2198" s="4">
        <v>45372</v>
      </c>
      <c r="D2198" s="17">
        <v>45372</v>
      </c>
      <c r="E2198" s="2" t="s">
        <v>16</v>
      </c>
      <c r="F2198" s="2" t="s">
        <v>17</v>
      </c>
      <c r="G2198" s="2">
        <v>21</v>
      </c>
      <c r="H2198" s="2" t="s">
        <v>62</v>
      </c>
      <c r="I2198" s="2" t="s">
        <v>19</v>
      </c>
      <c r="J2198" s="12">
        <v>100</v>
      </c>
      <c r="K2198" s="2">
        <v>100</v>
      </c>
      <c r="L2198" s="2">
        <v>1</v>
      </c>
      <c r="M2198" s="12">
        <v>100</v>
      </c>
      <c r="N2198" s="3">
        <v>5</v>
      </c>
      <c r="O2198" s="2" t="str" cm="1">
        <f t="array" ref="O2198">_xlfn.IFS(N2198=1,"Unsatisfactory",N2198=2,"Poor",N2198=3,"Average",N2198=4,"Good",N2198=5,"Excellent")</f>
        <v>Excellent</v>
      </c>
      <c r="P2198"/>
      <c r="Q2198"/>
      <c r="R2198"/>
      <c r="S2198"/>
      <c r="T2198"/>
      <c r="U2198"/>
    </row>
    <row r="2199" spans="1:21">
      <c r="A2199" s="2">
        <v>196212</v>
      </c>
      <c r="B2199" s="2" t="s">
        <v>48</v>
      </c>
      <c r="C2199" s="4">
        <v>45313</v>
      </c>
      <c r="D2199" s="17">
        <v>45313</v>
      </c>
      <c r="E2199" s="2" t="s">
        <v>16</v>
      </c>
      <c r="F2199" s="2" t="s">
        <v>17</v>
      </c>
      <c r="G2199" s="2">
        <v>31</v>
      </c>
      <c r="H2199" s="2" t="s">
        <v>29</v>
      </c>
      <c r="I2199" s="2" t="s">
        <v>19</v>
      </c>
      <c r="J2199" s="12">
        <v>130</v>
      </c>
      <c r="K2199" s="2">
        <v>130</v>
      </c>
      <c r="L2199" s="2">
        <v>1</v>
      </c>
      <c r="M2199" s="12">
        <v>130</v>
      </c>
      <c r="N2199" s="3">
        <v>3</v>
      </c>
      <c r="O2199" s="2" t="str" cm="1">
        <f t="array" ref="O2199">_xlfn.IFS(N2199=1,"Unsatisfactory",N2199=2,"Poor",N2199=3,"Average",N2199=4,"Good",N2199=5,"Excellent")</f>
        <v>Average</v>
      </c>
      <c r="P2199"/>
      <c r="Q2199"/>
      <c r="R2199"/>
      <c r="S2199"/>
      <c r="T2199"/>
      <c r="U2199"/>
    </row>
    <row r="2200" spans="1:21">
      <c r="A2200" s="2">
        <v>168411</v>
      </c>
      <c r="B2200" s="2" t="s">
        <v>42</v>
      </c>
      <c r="C2200" s="4">
        <v>45284</v>
      </c>
      <c r="D2200" s="17">
        <v>45284</v>
      </c>
      <c r="E2200" s="2" t="s">
        <v>16</v>
      </c>
      <c r="F2200" s="2" t="s">
        <v>17</v>
      </c>
      <c r="G2200" s="2">
        <v>18</v>
      </c>
      <c r="H2200" s="2" t="s">
        <v>60</v>
      </c>
      <c r="I2200" s="2" t="s">
        <v>19</v>
      </c>
      <c r="J2200" s="12">
        <v>65</v>
      </c>
      <c r="K2200" s="2">
        <v>65</v>
      </c>
      <c r="L2200" s="2">
        <v>2</v>
      </c>
      <c r="M2200" s="12">
        <v>130</v>
      </c>
      <c r="N2200" s="3">
        <v>3</v>
      </c>
      <c r="O2200" s="2" t="str" cm="1">
        <f t="array" ref="O2200">_xlfn.IFS(N2200=1,"Unsatisfactory",N2200=2,"Poor",N2200=3,"Average",N2200=4,"Good",N2200=5,"Excellent")</f>
        <v>Average</v>
      </c>
      <c r="P2200"/>
      <c r="Q2200"/>
      <c r="R2200"/>
      <c r="S2200"/>
      <c r="T2200"/>
      <c r="U2200"/>
    </row>
    <row r="2201" spans="1:21">
      <c r="A2201" s="2">
        <v>158625</v>
      </c>
      <c r="B2201" s="2" t="s">
        <v>33</v>
      </c>
      <c r="C2201" s="4">
        <v>45566</v>
      </c>
      <c r="D2201" s="17">
        <v>45566</v>
      </c>
      <c r="E2201" s="2" t="s">
        <v>16</v>
      </c>
      <c r="F2201" s="2" t="s">
        <v>17</v>
      </c>
      <c r="G2201" s="2">
        <v>34</v>
      </c>
      <c r="H2201" s="2" t="s">
        <v>69</v>
      </c>
      <c r="I2201" s="2" t="s">
        <v>19</v>
      </c>
      <c r="J2201" s="12">
        <v>118</v>
      </c>
      <c r="K2201" s="2">
        <v>118</v>
      </c>
      <c r="L2201" s="2">
        <v>2</v>
      </c>
      <c r="M2201" s="12">
        <v>236</v>
      </c>
      <c r="N2201" s="3">
        <v>1</v>
      </c>
      <c r="O2201" s="2" t="str" cm="1">
        <f t="array" ref="O2201">_xlfn.IFS(N2201=1,"Unsatisfactory",N2201=2,"Poor",N2201=3,"Average",N2201=4,"Good",N2201=5,"Excellent")</f>
        <v>Unsatisfactory</v>
      </c>
      <c r="P2201"/>
      <c r="Q2201"/>
      <c r="R2201"/>
      <c r="S2201"/>
      <c r="T2201"/>
      <c r="U2201"/>
    </row>
    <row r="2202" spans="1:21">
      <c r="A2202" s="2">
        <v>142729</v>
      </c>
      <c r="B2202" s="2" t="s">
        <v>82</v>
      </c>
      <c r="C2202" s="4">
        <v>45452</v>
      </c>
      <c r="D2202" s="17">
        <v>45452</v>
      </c>
      <c r="E2202" s="2" t="s">
        <v>37</v>
      </c>
      <c r="F2202" s="2" t="s">
        <v>25</v>
      </c>
      <c r="G2202" s="2">
        <v>24</v>
      </c>
      <c r="H2202" s="2" t="s">
        <v>115</v>
      </c>
      <c r="I2202" s="2" t="s">
        <v>19</v>
      </c>
      <c r="J2202" s="12">
        <v>20</v>
      </c>
      <c r="K2202" s="2">
        <v>20</v>
      </c>
      <c r="L2202" s="2">
        <v>1</v>
      </c>
      <c r="M2202" s="12">
        <v>20</v>
      </c>
      <c r="N2202" s="3">
        <v>5</v>
      </c>
      <c r="O2202" s="2" t="str" cm="1">
        <f t="array" ref="O2202">_xlfn.IFS(N2202=1,"Unsatisfactory",N2202=2,"Poor",N2202=3,"Average",N2202=4,"Good",N2202=5,"Excellent")</f>
        <v>Excellent</v>
      </c>
      <c r="P2202"/>
      <c r="Q2202"/>
      <c r="R2202"/>
      <c r="S2202"/>
      <c r="T2202"/>
      <c r="U2202"/>
    </row>
    <row r="2203" spans="1:21">
      <c r="A2203" s="2">
        <v>123340</v>
      </c>
      <c r="B2203" s="2" t="s">
        <v>78</v>
      </c>
      <c r="C2203" s="4">
        <v>45242</v>
      </c>
      <c r="D2203" s="17">
        <v>45242</v>
      </c>
      <c r="E2203" s="2" t="s">
        <v>37</v>
      </c>
      <c r="F2203" s="2" t="s">
        <v>17</v>
      </c>
      <c r="G2203" s="2">
        <v>34</v>
      </c>
      <c r="H2203" s="2" t="s">
        <v>130</v>
      </c>
      <c r="I2203" s="2" t="s">
        <v>19</v>
      </c>
      <c r="J2203" s="12">
        <v>50</v>
      </c>
      <c r="K2203" s="2">
        <v>50</v>
      </c>
      <c r="L2203" s="2">
        <v>1</v>
      </c>
      <c r="M2203" s="12">
        <v>50</v>
      </c>
      <c r="N2203" s="3">
        <v>5</v>
      </c>
      <c r="O2203" s="2" t="str" cm="1">
        <f t="array" ref="O2203">_xlfn.IFS(N2203=1,"Unsatisfactory",N2203=2,"Poor",N2203=3,"Average",N2203=4,"Good",N2203=5,"Excellent")</f>
        <v>Excellent</v>
      </c>
      <c r="P2203"/>
      <c r="Q2203"/>
      <c r="R2203"/>
      <c r="S2203"/>
      <c r="T2203"/>
      <c r="U2203"/>
    </row>
    <row r="2204" spans="1:21">
      <c r="A2204" s="2">
        <v>170846</v>
      </c>
      <c r="B2204" s="2" t="s">
        <v>33</v>
      </c>
      <c r="C2204" s="4">
        <v>45247</v>
      </c>
      <c r="D2204" s="17">
        <v>45247</v>
      </c>
      <c r="E2204" s="2" t="s">
        <v>16</v>
      </c>
      <c r="F2204" s="2" t="s">
        <v>17</v>
      </c>
      <c r="G2204" s="2">
        <v>21</v>
      </c>
      <c r="H2204" s="2" t="s">
        <v>56</v>
      </c>
      <c r="I2204" s="2" t="s">
        <v>19</v>
      </c>
      <c r="J2204" s="12">
        <v>118</v>
      </c>
      <c r="K2204" s="2">
        <v>118</v>
      </c>
      <c r="L2204" s="2">
        <v>2</v>
      </c>
      <c r="M2204" s="12">
        <v>236</v>
      </c>
      <c r="N2204" s="3">
        <v>2</v>
      </c>
      <c r="O2204" s="2" t="str" cm="1">
        <f t="array" ref="O2204">_xlfn.IFS(N2204=1,"Unsatisfactory",N2204=2,"Poor",N2204=3,"Average",N2204=4,"Good",N2204=5,"Excellent")</f>
        <v>Poor</v>
      </c>
      <c r="P2204"/>
      <c r="Q2204"/>
      <c r="R2204"/>
      <c r="S2204"/>
      <c r="T2204"/>
      <c r="U2204"/>
    </row>
    <row r="2205" spans="1:21">
      <c r="A2205" s="2">
        <v>181077</v>
      </c>
      <c r="B2205" s="2" t="s">
        <v>15</v>
      </c>
      <c r="C2205" s="4">
        <v>45493</v>
      </c>
      <c r="D2205" s="17">
        <v>45493</v>
      </c>
      <c r="E2205" s="2" t="s">
        <v>16</v>
      </c>
      <c r="F2205" s="2" t="s">
        <v>25</v>
      </c>
      <c r="G2205" s="2">
        <v>26</v>
      </c>
      <c r="H2205" s="2" t="s">
        <v>60</v>
      </c>
      <c r="I2205" s="2" t="s">
        <v>19</v>
      </c>
      <c r="J2205" s="12">
        <v>100</v>
      </c>
      <c r="K2205" s="2">
        <v>100</v>
      </c>
      <c r="L2205" s="2">
        <v>2</v>
      </c>
      <c r="M2205" s="12">
        <v>200</v>
      </c>
      <c r="N2205" s="3">
        <v>3</v>
      </c>
      <c r="O2205" s="2" t="str" cm="1">
        <f t="array" ref="O2205">_xlfn.IFS(N2205=1,"Unsatisfactory",N2205=2,"Poor",N2205=3,"Average",N2205=4,"Good",N2205=5,"Excellent")</f>
        <v>Average</v>
      </c>
      <c r="P2205"/>
      <c r="Q2205"/>
      <c r="R2205"/>
      <c r="S2205"/>
      <c r="T2205"/>
      <c r="U2205"/>
    </row>
    <row r="2206" spans="1:21">
      <c r="A2206" s="2">
        <v>199736</v>
      </c>
      <c r="B2206" s="2" t="s">
        <v>76</v>
      </c>
      <c r="C2206" s="4">
        <v>45550</v>
      </c>
      <c r="D2206" s="17">
        <v>45550</v>
      </c>
      <c r="E2206" s="2" t="s">
        <v>37</v>
      </c>
      <c r="F2206" s="2" t="s">
        <v>17</v>
      </c>
      <c r="G2206" s="2">
        <v>35</v>
      </c>
      <c r="H2206" s="2" t="s">
        <v>130</v>
      </c>
      <c r="I2206" s="2" t="s">
        <v>19</v>
      </c>
      <c r="J2206" s="12">
        <v>45</v>
      </c>
      <c r="K2206" s="2">
        <v>45</v>
      </c>
      <c r="L2206" s="2">
        <v>1</v>
      </c>
      <c r="M2206" s="12">
        <v>45</v>
      </c>
      <c r="N2206" s="3">
        <v>5</v>
      </c>
      <c r="O2206" s="2" t="str" cm="1">
        <f t="array" ref="O2206">_xlfn.IFS(N2206=1,"Unsatisfactory",N2206=2,"Poor",N2206=3,"Average",N2206=4,"Good",N2206=5,"Excellent")</f>
        <v>Excellent</v>
      </c>
      <c r="P2206"/>
      <c r="Q2206"/>
      <c r="R2206"/>
      <c r="S2206"/>
      <c r="T2206"/>
      <c r="U2206"/>
    </row>
    <row r="2207" spans="1:21">
      <c r="A2207" s="2">
        <v>167720</v>
      </c>
      <c r="B2207" s="2" t="s">
        <v>30</v>
      </c>
      <c r="C2207" s="4">
        <v>45485</v>
      </c>
      <c r="D2207" s="17">
        <v>45485</v>
      </c>
      <c r="E2207" s="2" t="s">
        <v>24</v>
      </c>
      <c r="F2207" s="2" t="s">
        <v>17</v>
      </c>
      <c r="G2207" s="2">
        <v>27</v>
      </c>
      <c r="H2207" s="2" t="s">
        <v>46</v>
      </c>
      <c r="I2207" s="2" t="s">
        <v>19</v>
      </c>
      <c r="J2207" s="12">
        <v>10</v>
      </c>
      <c r="K2207" s="2">
        <v>10</v>
      </c>
      <c r="L2207" s="2">
        <v>1</v>
      </c>
      <c r="M2207" s="12">
        <v>10</v>
      </c>
      <c r="N2207" s="3">
        <v>5</v>
      </c>
      <c r="O2207" s="2" t="str" cm="1">
        <f t="array" ref="O2207">_xlfn.IFS(N2207=1,"Unsatisfactory",N2207=2,"Poor",N2207=3,"Average",N2207=4,"Good",N2207=5,"Excellent")</f>
        <v>Excellent</v>
      </c>
      <c r="P2207"/>
      <c r="Q2207"/>
      <c r="R2207"/>
      <c r="S2207"/>
      <c r="T2207"/>
      <c r="U2207"/>
    </row>
    <row r="2208" spans="1:21">
      <c r="A2208" s="2">
        <v>153376</v>
      </c>
      <c r="B2208" s="2" t="s">
        <v>15</v>
      </c>
      <c r="C2208" s="4">
        <v>45392</v>
      </c>
      <c r="D2208" s="17">
        <v>45392</v>
      </c>
      <c r="E2208" s="2" t="s">
        <v>16</v>
      </c>
      <c r="F2208" s="2" t="s">
        <v>17</v>
      </c>
      <c r="G2208" s="2">
        <v>22</v>
      </c>
      <c r="H2208" s="2" t="s">
        <v>115</v>
      </c>
      <c r="I2208" s="2" t="s">
        <v>19</v>
      </c>
      <c r="J2208" s="12">
        <v>100</v>
      </c>
      <c r="K2208" s="2">
        <v>100</v>
      </c>
      <c r="L2208" s="2">
        <v>1</v>
      </c>
      <c r="M2208" s="12">
        <v>100</v>
      </c>
      <c r="N2208" s="3">
        <v>4</v>
      </c>
      <c r="O2208" s="2" t="str" cm="1">
        <f t="array" ref="O2208">_xlfn.IFS(N2208=1,"Unsatisfactory",N2208=2,"Poor",N2208=3,"Average",N2208=4,"Good",N2208=5,"Excellent")</f>
        <v>Good</v>
      </c>
      <c r="P2208"/>
      <c r="Q2208"/>
      <c r="R2208"/>
      <c r="S2208"/>
      <c r="T2208"/>
      <c r="U2208"/>
    </row>
    <row r="2209" spans="1:21">
      <c r="A2209" s="2">
        <v>144932</v>
      </c>
      <c r="B2209" s="2" t="s">
        <v>15</v>
      </c>
      <c r="C2209" s="4">
        <v>45264</v>
      </c>
      <c r="D2209" s="17">
        <v>45264</v>
      </c>
      <c r="E2209" s="2" t="s">
        <v>16</v>
      </c>
      <c r="F2209" s="2" t="s">
        <v>25</v>
      </c>
      <c r="G2209" s="2">
        <v>22</v>
      </c>
      <c r="H2209" s="2" t="s">
        <v>60</v>
      </c>
      <c r="I2209" s="2" t="s">
        <v>19</v>
      </c>
      <c r="J2209" s="12">
        <v>100</v>
      </c>
      <c r="K2209" s="2">
        <v>100</v>
      </c>
      <c r="L2209" s="2">
        <v>2</v>
      </c>
      <c r="M2209" s="12">
        <v>200</v>
      </c>
      <c r="N2209" s="3">
        <v>1</v>
      </c>
      <c r="O2209" s="2" t="str" cm="1">
        <f t="array" ref="O2209">_xlfn.IFS(N2209=1,"Unsatisfactory",N2209=2,"Poor",N2209=3,"Average",N2209=4,"Good",N2209=5,"Excellent")</f>
        <v>Unsatisfactory</v>
      </c>
      <c r="P2209"/>
      <c r="Q2209"/>
      <c r="R2209"/>
      <c r="S2209"/>
      <c r="T2209"/>
      <c r="U2209"/>
    </row>
    <row r="2210" spans="1:21">
      <c r="A2210" s="2">
        <v>143580</v>
      </c>
      <c r="B2210" s="2" t="s">
        <v>53</v>
      </c>
      <c r="C2210" s="4">
        <v>45369</v>
      </c>
      <c r="D2210" s="17">
        <v>45369</v>
      </c>
      <c r="E2210" s="2" t="s">
        <v>37</v>
      </c>
      <c r="F2210" s="2" t="s">
        <v>25</v>
      </c>
      <c r="G2210" s="2">
        <v>22</v>
      </c>
      <c r="H2210" s="2" t="s">
        <v>69</v>
      </c>
      <c r="I2210" s="2" t="s">
        <v>19</v>
      </c>
      <c r="J2210" s="12">
        <v>15</v>
      </c>
      <c r="K2210" s="2">
        <v>15</v>
      </c>
      <c r="L2210" s="2">
        <v>1</v>
      </c>
      <c r="M2210" s="12">
        <v>15</v>
      </c>
      <c r="N2210" s="3">
        <v>3</v>
      </c>
      <c r="O2210" s="2" t="str" cm="1">
        <f t="array" ref="O2210">_xlfn.IFS(N2210=1,"Unsatisfactory",N2210=2,"Poor",N2210=3,"Average",N2210=4,"Good",N2210=5,"Excellent")</f>
        <v>Average</v>
      </c>
      <c r="P2210"/>
      <c r="Q2210"/>
      <c r="R2210"/>
      <c r="S2210"/>
      <c r="T2210"/>
      <c r="U2210"/>
    </row>
    <row r="2211" spans="1:21">
      <c r="A2211" s="2">
        <v>161540</v>
      </c>
      <c r="B2211" s="2" t="s">
        <v>23</v>
      </c>
      <c r="C2211" s="4">
        <v>45438</v>
      </c>
      <c r="D2211" s="17">
        <v>45438</v>
      </c>
      <c r="E2211" s="2" t="s">
        <v>24</v>
      </c>
      <c r="F2211" s="2" t="s">
        <v>25</v>
      </c>
      <c r="G2211" s="2">
        <v>22</v>
      </c>
      <c r="H2211" s="2" t="s">
        <v>38</v>
      </c>
      <c r="I2211" s="2" t="s">
        <v>19</v>
      </c>
      <c r="J2211" s="12">
        <v>9</v>
      </c>
      <c r="K2211" s="2">
        <v>9</v>
      </c>
      <c r="L2211" s="2">
        <v>1</v>
      </c>
      <c r="M2211" s="12">
        <v>9</v>
      </c>
      <c r="N2211" s="3">
        <v>3</v>
      </c>
      <c r="O2211" s="2" t="str" cm="1">
        <f t="array" ref="O2211">_xlfn.IFS(N2211=1,"Unsatisfactory",N2211=2,"Poor",N2211=3,"Average",N2211=4,"Good",N2211=5,"Excellent")</f>
        <v>Average</v>
      </c>
      <c r="P2211"/>
      <c r="Q2211"/>
      <c r="R2211"/>
      <c r="S2211"/>
      <c r="T2211"/>
      <c r="U2211"/>
    </row>
    <row r="2212" spans="1:21">
      <c r="A2212" s="2">
        <v>176975</v>
      </c>
      <c r="B2212" s="2" t="s">
        <v>42</v>
      </c>
      <c r="C2212" s="4">
        <v>45470</v>
      </c>
      <c r="D2212" s="17">
        <v>45470</v>
      </c>
      <c r="E2212" s="2" t="s">
        <v>16</v>
      </c>
      <c r="F2212" s="2" t="s">
        <v>17</v>
      </c>
      <c r="G2212" s="2">
        <v>33</v>
      </c>
      <c r="H2212" s="2" t="s">
        <v>62</v>
      </c>
      <c r="I2212" s="2" t="s">
        <v>19</v>
      </c>
      <c r="J2212" s="12">
        <v>65</v>
      </c>
      <c r="K2212" s="2">
        <v>65</v>
      </c>
      <c r="L2212" s="2">
        <v>1</v>
      </c>
      <c r="M2212" s="12">
        <v>65</v>
      </c>
      <c r="N2212" s="3">
        <v>3</v>
      </c>
      <c r="O2212" s="2" t="str" cm="1">
        <f t="array" ref="O2212">_xlfn.IFS(N2212=1,"Unsatisfactory",N2212=2,"Poor",N2212=3,"Average",N2212=4,"Good",N2212=5,"Excellent")</f>
        <v>Average</v>
      </c>
      <c r="P2212"/>
      <c r="Q2212"/>
      <c r="R2212"/>
      <c r="S2212"/>
      <c r="T2212"/>
      <c r="U2212"/>
    </row>
    <row r="2213" spans="1:21">
      <c r="A2213" s="2">
        <v>139971</v>
      </c>
      <c r="B2213" s="2" t="s">
        <v>53</v>
      </c>
      <c r="C2213" s="4">
        <v>45373</v>
      </c>
      <c r="D2213" s="17">
        <v>45373</v>
      </c>
      <c r="E2213" s="2" t="s">
        <v>37</v>
      </c>
      <c r="F2213" s="2" t="s">
        <v>17</v>
      </c>
      <c r="G2213" s="2">
        <v>31</v>
      </c>
      <c r="H2213" s="2" t="s">
        <v>75</v>
      </c>
      <c r="I2213" s="2" t="s">
        <v>27</v>
      </c>
      <c r="J2213" s="12">
        <v>15</v>
      </c>
      <c r="K2213" s="2">
        <v>85</v>
      </c>
      <c r="L2213" s="2">
        <v>1</v>
      </c>
      <c r="M2213" s="12">
        <v>85</v>
      </c>
      <c r="N2213" s="3">
        <v>1</v>
      </c>
      <c r="O2213" s="2" t="str" cm="1">
        <f t="array" ref="O2213">_xlfn.IFS(N2213=1,"Unsatisfactory",N2213=2,"Poor",N2213=3,"Average",N2213=4,"Good",N2213=5,"Excellent")</f>
        <v>Unsatisfactory</v>
      </c>
      <c r="P2213"/>
      <c r="Q2213"/>
      <c r="R2213"/>
      <c r="S2213"/>
      <c r="T2213"/>
      <c r="U2213"/>
    </row>
    <row r="2214" spans="1:21">
      <c r="A2214" s="2">
        <v>172201</v>
      </c>
      <c r="B2214" s="2" t="s">
        <v>78</v>
      </c>
      <c r="C2214" s="4">
        <v>45456</v>
      </c>
      <c r="D2214" s="17">
        <v>45456</v>
      </c>
      <c r="E2214" s="2" t="s">
        <v>37</v>
      </c>
      <c r="F2214" s="2" t="s">
        <v>25</v>
      </c>
      <c r="G2214" s="2">
        <v>29</v>
      </c>
      <c r="H2214" s="2" t="s">
        <v>46</v>
      </c>
      <c r="I2214" s="2" t="s">
        <v>19</v>
      </c>
      <c r="J2214" s="12">
        <v>50</v>
      </c>
      <c r="K2214" s="2">
        <v>50</v>
      </c>
      <c r="L2214" s="2">
        <v>2</v>
      </c>
      <c r="M2214" s="12">
        <v>100</v>
      </c>
      <c r="N2214" s="3">
        <v>3</v>
      </c>
      <c r="O2214" s="2" t="str" cm="1">
        <f t="array" ref="O2214">_xlfn.IFS(N2214=1,"Unsatisfactory",N2214=2,"Poor",N2214=3,"Average",N2214=4,"Good",N2214=5,"Excellent")</f>
        <v>Average</v>
      </c>
      <c r="P2214"/>
      <c r="Q2214"/>
      <c r="R2214"/>
      <c r="S2214"/>
      <c r="T2214"/>
      <c r="U2214"/>
    </row>
    <row r="2215" spans="1:21">
      <c r="A2215" s="2">
        <v>125221</v>
      </c>
      <c r="B2215" s="2" t="s">
        <v>53</v>
      </c>
      <c r="C2215" s="4">
        <v>45518</v>
      </c>
      <c r="D2215" s="17">
        <v>45518</v>
      </c>
      <c r="E2215" s="2" t="s">
        <v>37</v>
      </c>
      <c r="F2215" s="2" t="s">
        <v>17</v>
      </c>
      <c r="G2215" s="2">
        <v>23</v>
      </c>
      <c r="H2215" s="2" t="s">
        <v>44</v>
      </c>
      <c r="I2215" s="2" t="s">
        <v>27</v>
      </c>
      <c r="J2215" s="12">
        <v>15</v>
      </c>
      <c r="K2215" s="2">
        <v>40</v>
      </c>
      <c r="L2215" s="2">
        <v>1</v>
      </c>
      <c r="M2215" s="12">
        <v>40</v>
      </c>
      <c r="N2215" s="3">
        <v>4</v>
      </c>
      <c r="O2215" s="2" t="str" cm="1">
        <f t="array" ref="O2215">_xlfn.IFS(N2215=1,"Unsatisfactory",N2215=2,"Poor",N2215=3,"Average",N2215=4,"Good",N2215=5,"Excellent")</f>
        <v>Good</v>
      </c>
      <c r="P2215"/>
      <c r="Q2215"/>
      <c r="R2215"/>
      <c r="S2215"/>
      <c r="T2215"/>
      <c r="U2215"/>
    </row>
    <row r="2216" spans="1:21">
      <c r="A2216" s="2">
        <v>184141</v>
      </c>
      <c r="B2216" s="2" t="s">
        <v>82</v>
      </c>
      <c r="C2216" s="4">
        <v>45360</v>
      </c>
      <c r="D2216" s="17">
        <v>45360</v>
      </c>
      <c r="E2216" s="2" t="s">
        <v>37</v>
      </c>
      <c r="F2216" s="2" t="s">
        <v>17</v>
      </c>
      <c r="G2216" s="2">
        <v>21</v>
      </c>
      <c r="H2216" s="2" t="s">
        <v>115</v>
      </c>
      <c r="I2216" s="2" t="s">
        <v>19</v>
      </c>
      <c r="J2216" s="12">
        <v>20</v>
      </c>
      <c r="K2216" s="2">
        <v>20</v>
      </c>
      <c r="L2216" s="2">
        <v>1</v>
      </c>
      <c r="M2216" s="12">
        <v>20</v>
      </c>
      <c r="N2216" s="3">
        <v>1</v>
      </c>
      <c r="O2216" s="2" t="str" cm="1">
        <f t="array" ref="O2216">_xlfn.IFS(N2216=1,"Unsatisfactory",N2216=2,"Poor",N2216=3,"Average",N2216=4,"Good",N2216=5,"Excellent")</f>
        <v>Unsatisfactory</v>
      </c>
      <c r="P2216"/>
      <c r="Q2216"/>
      <c r="R2216"/>
      <c r="S2216"/>
      <c r="T2216"/>
      <c r="U2216"/>
    </row>
    <row r="2217" spans="1:21">
      <c r="A2217" s="2">
        <v>149493</v>
      </c>
      <c r="B2217" s="2" t="s">
        <v>78</v>
      </c>
      <c r="C2217" s="4">
        <v>45494</v>
      </c>
      <c r="D2217" s="17">
        <v>45494</v>
      </c>
      <c r="E2217" s="2" t="s">
        <v>37</v>
      </c>
      <c r="F2217" s="2" t="s">
        <v>17</v>
      </c>
      <c r="G2217" s="2">
        <v>19</v>
      </c>
      <c r="H2217" s="2" t="s">
        <v>26</v>
      </c>
      <c r="I2217" s="2" t="s">
        <v>27</v>
      </c>
      <c r="J2217" s="12">
        <v>50</v>
      </c>
      <c r="K2217" s="2">
        <v>90</v>
      </c>
      <c r="L2217" s="2">
        <v>1</v>
      </c>
      <c r="M2217" s="12">
        <v>90</v>
      </c>
      <c r="N2217" s="3">
        <v>4</v>
      </c>
      <c r="O2217" s="2" t="str" cm="1">
        <f t="array" ref="O2217">_xlfn.IFS(N2217=1,"Unsatisfactory",N2217=2,"Poor",N2217=3,"Average",N2217=4,"Good",N2217=5,"Excellent")</f>
        <v>Good</v>
      </c>
      <c r="P2217"/>
      <c r="Q2217"/>
      <c r="R2217"/>
      <c r="S2217"/>
      <c r="T2217"/>
      <c r="U2217"/>
    </row>
    <row r="2218" spans="1:21">
      <c r="A2218" s="2">
        <v>121461</v>
      </c>
      <c r="B2218" s="2" t="s">
        <v>15</v>
      </c>
      <c r="C2218" s="4">
        <v>45510</v>
      </c>
      <c r="D2218" s="17">
        <v>45510</v>
      </c>
      <c r="E2218" s="2" t="s">
        <v>16</v>
      </c>
      <c r="F2218" s="2" t="s">
        <v>17</v>
      </c>
      <c r="G2218" s="2">
        <v>34</v>
      </c>
      <c r="H2218" s="2" t="s">
        <v>38</v>
      </c>
      <c r="I2218" s="2" t="s">
        <v>19</v>
      </c>
      <c r="J2218" s="12">
        <v>100</v>
      </c>
      <c r="K2218" s="2">
        <v>100</v>
      </c>
      <c r="L2218" s="2">
        <v>1</v>
      </c>
      <c r="M2218" s="12">
        <v>100</v>
      </c>
      <c r="N2218" s="3">
        <v>5</v>
      </c>
      <c r="O2218" s="2" t="str" cm="1">
        <f t="array" ref="O2218">_xlfn.IFS(N2218=1,"Unsatisfactory",N2218=2,"Poor",N2218=3,"Average",N2218=4,"Good",N2218=5,"Excellent")</f>
        <v>Excellent</v>
      </c>
      <c r="P2218"/>
      <c r="Q2218"/>
      <c r="R2218"/>
      <c r="S2218"/>
      <c r="T2218"/>
      <c r="U2218"/>
    </row>
    <row r="2219" spans="1:21">
      <c r="A2219" s="2">
        <v>150403</v>
      </c>
      <c r="B2219" s="2" t="s">
        <v>33</v>
      </c>
      <c r="C2219" s="4">
        <v>45356</v>
      </c>
      <c r="D2219" s="17">
        <v>45356</v>
      </c>
      <c r="E2219" s="2" t="s">
        <v>16</v>
      </c>
      <c r="F2219" s="2" t="s">
        <v>25</v>
      </c>
      <c r="G2219" s="2">
        <v>28</v>
      </c>
      <c r="H2219" s="2" t="s">
        <v>67</v>
      </c>
      <c r="I2219" s="2" t="s">
        <v>27</v>
      </c>
      <c r="J2219" s="12">
        <v>118</v>
      </c>
      <c r="K2219" s="2">
        <v>158</v>
      </c>
      <c r="L2219" s="2">
        <v>3</v>
      </c>
      <c r="M2219" s="12">
        <v>474</v>
      </c>
      <c r="N2219" s="3">
        <v>1</v>
      </c>
      <c r="O2219" s="2" t="str" cm="1">
        <f t="array" ref="O2219">_xlfn.IFS(N2219=1,"Unsatisfactory",N2219=2,"Poor",N2219=3,"Average",N2219=4,"Good",N2219=5,"Excellent")</f>
        <v>Unsatisfactory</v>
      </c>
      <c r="P2219"/>
      <c r="Q2219"/>
      <c r="R2219"/>
      <c r="S2219"/>
      <c r="T2219"/>
      <c r="U2219"/>
    </row>
    <row r="2220" spans="1:21">
      <c r="A2220" s="2">
        <v>127291</v>
      </c>
      <c r="B2220" s="2" t="s">
        <v>42</v>
      </c>
      <c r="C2220" s="4">
        <v>45279</v>
      </c>
      <c r="D2220" s="17">
        <v>45279</v>
      </c>
      <c r="E2220" s="2" t="s">
        <v>16</v>
      </c>
      <c r="F2220" s="2" t="s">
        <v>17</v>
      </c>
      <c r="G2220" s="2">
        <v>32</v>
      </c>
      <c r="H2220" s="2" t="s">
        <v>66</v>
      </c>
      <c r="I2220" s="2" t="s">
        <v>27</v>
      </c>
      <c r="J2220" s="12">
        <v>65</v>
      </c>
      <c r="K2220" s="2">
        <v>105</v>
      </c>
      <c r="L2220" s="2">
        <v>2</v>
      </c>
      <c r="M2220" s="12">
        <v>210</v>
      </c>
      <c r="N2220" s="3">
        <v>1</v>
      </c>
      <c r="O2220" s="2" t="str" cm="1">
        <f t="array" ref="O2220">_xlfn.IFS(N2220=1,"Unsatisfactory",N2220=2,"Poor",N2220=3,"Average",N2220=4,"Good",N2220=5,"Excellent")</f>
        <v>Unsatisfactory</v>
      </c>
      <c r="P2220"/>
      <c r="Q2220"/>
      <c r="R2220"/>
      <c r="S2220"/>
      <c r="T2220"/>
      <c r="U2220"/>
    </row>
    <row r="2221" spans="1:21">
      <c r="A2221" s="2">
        <v>180420</v>
      </c>
      <c r="B2221" s="2" t="s">
        <v>36</v>
      </c>
      <c r="C2221" s="4">
        <v>45413</v>
      </c>
      <c r="D2221" s="17">
        <v>45413</v>
      </c>
      <c r="E2221" s="2" t="s">
        <v>37</v>
      </c>
      <c r="F2221" s="2" t="s">
        <v>17</v>
      </c>
      <c r="G2221" s="2">
        <v>33</v>
      </c>
      <c r="H2221" s="2" t="s">
        <v>66</v>
      </c>
      <c r="I2221" s="2" t="s">
        <v>27</v>
      </c>
      <c r="J2221" s="12">
        <v>32</v>
      </c>
      <c r="K2221" s="2">
        <v>72</v>
      </c>
      <c r="L2221" s="2">
        <v>1</v>
      </c>
      <c r="M2221" s="12">
        <v>72</v>
      </c>
      <c r="N2221" s="3">
        <v>2</v>
      </c>
      <c r="O2221" s="2" t="str" cm="1">
        <f t="array" ref="O2221">_xlfn.IFS(N2221=1,"Unsatisfactory",N2221=2,"Poor",N2221=3,"Average",N2221=4,"Good",N2221=5,"Excellent")</f>
        <v>Poor</v>
      </c>
      <c r="P2221"/>
      <c r="Q2221"/>
      <c r="R2221"/>
      <c r="S2221"/>
      <c r="T2221"/>
      <c r="U2221"/>
    </row>
    <row r="2222" spans="1:21">
      <c r="A2222" s="2">
        <v>181876</v>
      </c>
      <c r="B2222" s="2" t="s">
        <v>15</v>
      </c>
      <c r="C2222" s="4">
        <v>45310</v>
      </c>
      <c r="D2222" s="17">
        <v>45310</v>
      </c>
      <c r="E2222" s="2" t="s">
        <v>16</v>
      </c>
      <c r="F2222" s="2" t="s">
        <v>17</v>
      </c>
      <c r="G2222" s="2">
        <v>20</v>
      </c>
      <c r="H2222" s="2" t="s">
        <v>38</v>
      </c>
      <c r="I2222" s="2" t="s">
        <v>19</v>
      </c>
      <c r="J2222" s="12">
        <v>100</v>
      </c>
      <c r="K2222" s="2">
        <v>100</v>
      </c>
      <c r="L2222" s="2">
        <v>1</v>
      </c>
      <c r="M2222" s="12">
        <v>100</v>
      </c>
      <c r="N2222" s="3">
        <v>5</v>
      </c>
      <c r="O2222" s="2" t="str" cm="1">
        <f t="array" ref="O2222">_xlfn.IFS(N2222=1,"Unsatisfactory",N2222=2,"Poor",N2222=3,"Average",N2222=4,"Good",N2222=5,"Excellent")</f>
        <v>Excellent</v>
      </c>
      <c r="P2222"/>
      <c r="Q2222"/>
      <c r="R2222"/>
      <c r="S2222"/>
      <c r="T2222"/>
      <c r="U2222"/>
    </row>
    <row r="2223" spans="1:21">
      <c r="A2223" s="2">
        <v>138986</v>
      </c>
      <c r="B2223" s="2" t="s">
        <v>42</v>
      </c>
      <c r="C2223" s="4">
        <v>45364</v>
      </c>
      <c r="D2223" s="17">
        <v>45364</v>
      </c>
      <c r="E2223" s="2" t="s">
        <v>16</v>
      </c>
      <c r="F2223" s="2" t="s">
        <v>17</v>
      </c>
      <c r="G2223" s="2">
        <v>27</v>
      </c>
      <c r="H2223" s="2" t="s">
        <v>44</v>
      </c>
      <c r="I2223" s="2" t="s">
        <v>27</v>
      </c>
      <c r="J2223" s="12">
        <v>65</v>
      </c>
      <c r="K2223" s="2">
        <v>90</v>
      </c>
      <c r="L2223" s="2">
        <v>1</v>
      </c>
      <c r="M2223" s="12">
        <v>90</v>
      </c>
      <c r="N2223" s="3">
        <v>4</v>
      </c>
      <c r="O2223" s="2" t="str" cm="1">
        <f t="array" ref="O2223">_xlfn.IFS(N2223=1,"Unsatisfactory",N2223=2,"Poor",N2223=3,"Average",N2223=4,"Good",N2223=5,"Excellent")</f>
        <v>Good</v>
      </c>
      <c r="P2223"/>
      <c r="Q2223"/>
      <c r="R2223"/>
      <c r="S2223"/>
      <c r="T2223"/>
      <c r="U2223"/>
    </row>
    <row r="2224" spans="1:21">
      <c r="A2224" s="2">
        <v>183363</v>
      </c>
      <c r="B2224" s="2" t="s">
        <v>76</v>
      </c>
      <c r="C2224" s="4">
        <v>45582</v>
      </c>
      <c r="D2224" s="17">
        <v>45582</v>
      </c>
      <c r="E2224" s="2" t="s">
        <v>37</v>
      </c>
      <c r="F2224" s="2" t="s">
        <v>17</v>
      </c>
      <c r="G2224" s="2">
        <v>22</v>
      </c>
      <c r="H2224" s="2" t="s">
        <v>44</v>
      </c>
      <c r="I2224" s="2" t="s">
        <v>27</v>
      </c>
      <c r="J2224" s="12">
        <v>45</v>
      </c>
      <c r="K2224" s="2">
        <v>70</v>
      </c>
      <c r="L2224" s="2">
        <v>1</v>
      </c>
      <c r="M2224" s="12">
        <v>70</v>
      </c>
      <c r="N2224" s="3">
        <v>1</v>
      </c>
      <c r="O2224" s="2" t="str" cm="1">
        <f t="array" ref="O2224">_xlfn.IFS(N2224=1,"Unsatisfactory",N2224=2,"Poor",N2224=3,"Average",N2224=4,"Good",N2224=5,"Excellent")</f>
        <v>Unsatisfactory</v>
      </c>
      <c r="P2224"/>
      <c r="Q2224"/>
      <c r="R2224"/>
      <c r="S2224"/>
      <c r="T2224"/>
      <c r="U2224"/>
    </row>
    <row r="2225" spans="1:21">
      <c r="A2225" s="2">
        <v>120666</v>
      </c>
      <c r="B2225" s="2" t="s">
        <v>42</v>
      </c>
      <c r="C2225" s="4">
        <v>45553</v>
      </c>
      <c r="D2225" s="17">
        <v>45553</v>
      </c>
      <c r="E2225" s="2" t="s">
        <v>16</v>
      </c>
      <c r="F2225" s="2" t="s">
        <v>25</v>
      </c>
      <c r="G2225" s="2">
        <v>19</v>
      </c>
      <c r="H2225" s="2" t="s">
        <v>58</v>
      </c>
      <c r="I2225" s="2" t="s">
        <v>27</v>
      </c>
      <c r="J2225" s="12">
        <v>65</v>
      </c>
      <c r="K2225" s="2">
        <v>105</v>
      </c>
      <c r="L2225" s="2">
        <v>2</v>
      </c>
      <c r="M2225" s="12">
        <v>210</v>
      </c>
      <c r="N2225" s="3">
        <v>4</v>
      </c>
      <c r="O2225" s="2" t="str" cm="1">
        <f t="array" ref="O2225">_xlfn.IFS(N2225=1,"Unsatisfactory",N2225=2,"Poor",N2225=3,"Average",N2225=4,"Good",N2225=5,"Excellent")</f>
        <v>Good</v>
      </c>
      <c r="P2225"/>
      <c r="Q2225"/>
      <c r="R2225"/>
      <c r="S2225"/>
      <c r="T2225"/>
      <c r="U2225"/>
    </row>
    <row r="2226" spans="1:21">
      <c r="A2226" s="2">
        <v>160448</v>
      </c>
      <c r="B2226" s="2" t="s">
        <v>42</v>
      </c>
      <c r="C2226" s="4">
        <v>45359</v>
      </c>
      <c r="D2226" s="17">
        <v>45359</v>
      </c>
      <c r="E2226" s="2" t="s">
        <v>16</v>
      </c>
      <c r="F2226" s="2" t="s">
        <v>25</v>
      </c>
      <c r="G2226" s="2">
        <v>28</v>
      </c>
      <c r="H2226" s="2" t="s">
        <v>60</v>
      </c>
      <c r="I2226" s="2" t="s">
        <v>19</v>
      </c>
      <c r="J2226" s="12">
        <v>65</v>
      </c>
      <c r="K2226" s="2">
        <v>65</v>
      </c>
      <c r="L2226" s="2">
        <v>1</v>
      </c>
      <c r="M2226" s="12">
        <v>65</v>
      </c>
      <c r="N2226" s="3">
        <v>4</v>
      </c>
      <c r="O2226" s="2" t="str" cm="1">
        <f t="array" ref="O2226">_xlfn.IFS(N2226=1,"Unsatisfactory",N2226=2,"Poor",N2226=3,"Average",N2226=4,"Good",N2226=5,"Excellent")</f>
        <v>Good</v>
      </c>
      <c r="P2226"/>
      <c r="Q2226"/>
      <c r="R2226"/>
      <c r="S2226"/>
      <c r="T2226"/>
      <c r="U2226"/>
    </row>
    <row r="2227" spans="1:21">
      <c r="A2227" s="2">
        <v>161472</v>
      </c>
      <c r="B2227" s="2" t="s">
        <v>76</v>
      </c>
      <c r="C2227" s="4">
        <v>45554</v>
      </c>
      <c r="D2227" s="17">
        <v>45554</v>
      </c>
      <c r="E2227" s="2" t="s">
        <v>37</v>
      </c>
      <c r="F2227" s="2" t="s">
        <v>17</v>
      </c>
      <c r="G2227" s="2">
        <v>31</v>
      </c>
      <c r="H2227" s="2" t="s">
        <v>130</v>
      </c>
      <c r="I2227" s="2" t="s">
        <v>19</v>
      </c>
      <c r="J2227" s="12">
        <v>45</v>
      </c>
      <c r="K2227" s="2">
        <v>45</v>
      </c>
      <c r="L2227" s="2">
        <v>1</v>
      </c>
      <c r="M2227" s="12">
        <v>45</v>
      </c>
      <c r="N2227" s="3">
        <v>4</v>
      </c>
      <c r="O2227" s="2" t="str" cm="1">
        <f t="array" ref="O2227">_xlfn.IFS(N2227=1,"Unsatisfactory",N2227=2,"Poor",N2227=3,"Average",N2227=4,"Good",N2227=5,"Excellent")</f>
        <v>Good</v>
      </c>
      <c r="P2227"/>
      <c r="Q2227"/>
      <c r="R2227"/>
      <c r="S2227"/>
      <c r="T2227"/>
      <c r="U2227"/>
    </row>
    <row r="2228" spans="1:21">
      <c r="A2228" s="2">
        <v>130905</v>
      </c>
      <c r="B2228" s="2" t="s">
        <v>76</v>
      </c>
      <c r="C2228" s="4">
        <v>45599</v>
      </c>
      <c r="D2228" s="17">
        <v>45599</v>
      </c>
      <c r="E2228" s="2" t="s">
        <v>37</v>
      </c>
      <c r="F2228" s="2" t="s">
        <v>17</v>
      </c>
      <c r="G2228" s="2">
        <v>19</v>
      </c>
      <c r="H2228" s="2" t="s">
        <v>130</v>
      </c>
      <c r="I2228" s="2" t="s">
        <v>19</v>
      </c>
      <c r="J2228" s="12">
        <v>45</v>
      </c>
      <c r="K2228" s="2">
        <v>45</v>
      </c>
      <c r="L2228" s="2">
        <v>1</v>
      </c>
      <c r="M2228" s="12">
        <v>45</v>
      </c>
      <c r="N2228" s="3">
        <v>4</v>
      </c>
      <c r="O2228" s="2" t="str" cm="1">
        <f t="array" ref="O2228">_xlfn.IFS(N2228=1,"Unsatisfactory",N2228=2,"Poor",N2228=3,"Average",N2228=4,"Good",N2228=5,"Excellent")</f>
        <v>Good</v>
      </c>
      <c r="P2228"/>
      <c r="Q2228"/>
      <c r="R2228"/>
      <c r="S2228"/>
      <c r="T2228"/>
      <c r="U2228"/>
    </row>
    <row r="2229" spans="1:21">
      <c r="A2229" s="2">
        <v>142075</v>
      </c>
      <c r="B2229" s="2" t="s">
        <v>53</v>
      </c>
      <c r="C2229" s="4">
        <v>45562</v>
      </c>
      <c r="D2229" s="17">
        <v>45562</v>
      </c>
      <c r="E2229" s="2" t="s">
        <v>37</v>
      </c>
      <c r="F2229" s="2" t="s">
        <v>17</v>
      </c>
      <c r="G2229" s="2">
        <v>32</v>
      </c>
      <c r="H2229" s="2" t="s">
        <v>128</v>
      </c>
      <c r="I2229" s="2" t="s">
        <v>19</v>
      </c>
      <c r="J2229" s="12">
        <v>15</v>
      </c>
      <c r="K2229" s="2">
        <v>15</v>
      </c>
      <c r="L2229" s="2">
        <v>1</v>
      </c>
      <c r="M2229" s="12">
        <v>15</v>
      </c>
      <c r="N2229" s="3">
        <v>3</v>
      </c>
      <c r="O2229" s="2" t="str" cm="1">
        <f t="array" ref="O2229">_xlfn.IFS(N2229=1,"Unsatisfactory",N2229=2,"Poor",N2229=3,"Average",N2229=4,"Good",N2229=5,"Excellent")</f>
        <v>Average</v>
      </c>
      <c r="P2229"/>
      <c r="Q2229"/>
      <c r="R2229"/>
      <c r="S2229"/>
      <c r="T2229"/>
      <c r="U2229"/>
    </row>
    <row r="2230" spans="1:21">
      <c r="A2230" s="2">
        <v>127638</v>
      </c>
      <c r="B2230" s="2" t="s">
        <v>30</v>
      </c>
      <c r="C2230" s="4">
        <v>45322</v>
      </c>
      <c r="D2230" s="17">
        <v>45322</v>
      </c>
      <c r="E2230" s="2" t="s">
        <v>24</v>
      </c>
      <c r="F2230" s="2" t="s">
        <v>17</v>
      </c>
      <c r="G2230" s="2">
        <v>31</v>
      </c>
      <c r="H2230" s="2" t="s">
        <v>31</v>
      </c>
      <c r="I2230" s="2" t="s">
        <v>19</v>
      </c>
      <c r="J2230" s="12">
        <v>10</v>
      </c>
      <c r="K2230" s="2">
        <v>10</v>
      </c>
      <c r="L2230" s="2">
        <v>3</v>
      </c>
      <c r="M2230" s="12">
        <v>30</v>
      </c>
      <c r="N2230" s="3">
        <v>5</v>
      </c>
      <c r="O2230" s="2" t="str" cm="1">
        <f t="array" ref="O2230">_xlfn.IFS(N2230=1,"Unsatisfactory",N2230=2,"Poor",N2230=3,"Average",N2230=4,"Good",N2230=5,"Excellent")</f>
        <v>Excellent</v>
      </c>
      <c r="P2230"/>
      <c r="Q2230"/>
      <c r="R2230"/>
      <c r="S2230"/>
      <c r="T2230"/>
      <c r="U2230"/>
    </row>
    <row r="2231" spans="1:21">
      <c r="A2231" s="2">
        <v>165994</v>
      </c>
      <c r="B2231" s="2" t="s">
        <v>30</v>
      </c>
      <c r="C2231" s="4">
        <v>45465</v>
      </c>
      <c r="D2231" s="17">
        <v>45465</v>
      </c>
      <c r="E2231" s="2" t="s">
        <v>24</v>
      </c>
      <c r="F2231" s="2" t="s">
        <v>17</v>
      </c>
      <c r="G2231" s="2">
        <v>30</v>
      </c>
      <c r="H2231" s="2" t="s">
        <v>130</v>
      </c>
      <c r="I2231" s="2" t="s">
        <v>19</v>
      </c>
      <c r="J2231" s="12">
        <v>10</v>
      </c>
      <c r="K2231" s="2">
        <v>10</v>
      </c>
      <c r="L2231" s="2">
        <v>1</v>
      </c>
      <c r="M2231" s="12">
        <v>10</v>
      </c>
      <c r="N2231" s="3">
        <v>5</v>
      </c>
      <c r="O2231" s="2" t="str" cm="1">
        <f t="array" ref="O2231">_xlfn.IFS(N2231=1,"Unsatisfactory",N2231=2,"Poor",N2231=3,"Average",N2231=4,"Good",N2231=5,"Excellent")</f>
        <v>Excellent</v>
      </c>
      <c r="P2231"/>
      <c r="Q2231"/>
      <c r="R2231"/>
      <c r="S2231"/>
      <c r="T2231"/>
      <c r="U2231"/>
    </row>
    <row r="2232" spans="1:21">
      <c r="A2232" s="2">
        <v>143136</v>
      </c>
      <c r="B2232" s="2" t="s">
        <v>53</v>
      </c>
      <c r="C2232" s="4">
        <v>45566</v>
      </c>
      <c r="D2232" s="17">
        <v>45566</v>
      </c>
      <c r="E2232" s="2" t="s">
        <v>37</v>
      </c>
      <c r="F2232" s="2" t="s">
        <v>17</v>
      </c>
      <c r="G2232" s="2">
        <v>22</v>
      </c>
      <c r="H2232" s="2" t="s">
        <v>44</v>
      </c>
      <c r="I2232" s="2" t="s">
        <v>27</v>
      </c>
      <c r="J2232" s="12">
        <v>15</v>
      </c>
      <c r="K2232" s="2">
        <v>40</v>
      </c>
      <c r="L2232" s="2">
        <v>1</v>
      </c>
      <c r="M2232" s="12">
        <v>40</v>
      </c>
      <c r="N2232" s="3">
        <v>1</v>
      </c>
      <c r="O2232" s="2" t="str" cm="1">
        <f t="array" ref="O2232">_xlfn.IFS(N2232=1,"Unsatisfactory",N2232=2,"Poor",N2232=3,"Average",N2232=4,"Good",N2232=5,"Excellent")</f>
        <v>Unsatisfactory</v>
      </c>
      <c r="P2232"/>
      <c r="Q2232"/>
      <c r="R2232"/>
      <c r="S2232"/>
      <c r="T2232"/>
      <c r="U2232"/>
    </row>
    <row r="2233" spans="1:21">
      <c r="A2233" s="2">
        <v>171713</v>
      </c>
      <c r="B2233" s="2" t="s">
        <v>23</v>
      </c>
      <c r="C2233" s="4">
        <v>45429</v>
      </c>
      <c r="D2233" s="17">
        <v>45429</v>
      </c>
      <c r="E2233" s="2" t="s">
        <v>24</v>
      </c>
      <c r="F2233" s="2" t="s">
        <v>25</v>
      </c>
      <c r="G2233" s="2">
        <v>26</v>
      </c>
      <c r="H2233" s="2" t="s">
        <v>129</v>
      </c>
      <c r="I2233" s="2" t="s">
        <v>19</v>
      </c>
      <c r="J2233" s="12">
        <v>9</v>
      </c>
      <c r="K2233" s="2">
        <v>9</v>
      </c>
      <c r="L2233" s="2">
        <v>2</v>
      </c>
      <c r="M2233" s="12">
        <v>18</v>
      </c>
      <c r="N2233" s="3">
        <v>4</v>
      </c>
      <c r="O2233" s="2" t="str" cm="1">
        <f t="array" ref="O2233">_xlfn.IFS(N2233=1,"Unsatisfactory",N2233=2,"Poor",N2233=3,"Average",N2233=4,"Good",N2233=5,"Excellent")</f>
        <v>Good</v>
      </c>
      <c r="P2233"/>
      <c r="Q2233"/>
      <c r="R2233"/>
      <c r="S2233"/>
      <c r="T2233"/>
      <c r="U2233"/>
    </row>
    <row r="2234" spans="1:21">
      <c r="A2234" s="2">
        <v>148690</v>
      </c>
      <c r="B2234" s="2" t="s">
        <v>50</v>
      </c>
      <c r="C2234" s="4">
        <v>45559</v>
      </c>
      <c r="D2234" s="17">
        <v>45559</v>
      </c>
      <c r="E2234" s="2" t="s">
        <v>16</v>
      </c>
      <c r="F2234" s="2" t="s">
        <v>17</v>
      </c>
      <c r="G2234" s="2">
        <v>33</v>
      </c>
      <c r="H2234" s="2" t="s">
        <v>115</v>
      </c>
      <c r="I2234" s="2" t="s">
        <v>19</v>
      </c>
      <c r="J2234" s="12">
        <v>97</v>
      </c>
      <c r="K2234" s="2">
        <v>97</v>
      </c>
      <c r="L2234" s="2">
        <v>1</v>
      </c>
      <c r="M2234" s="12">
        <v>97</v>
      </c>
      <c r="N2234" s="3">
        <v>4</v>
      </c>
      <c r="O2234" s="2" t="str" cm="1">
        <f t="array" ref="O2234">_xlfn.IFS(N2234=1,"Unsatisfactory",N2234=2,"Poor",N2234=3,"Average",N2234=4,"Good",N2234=5,"Excellent")</f>
        <v>Good</v>
      </c>
      <c r="P2234"/>
      <c r="Q2234"/>
      <c r="R2234"/>
      <c r="S2234"/>
      <c r="T2234"/>
      <c r="U2234"/>
    </row>
    <row r="2235" spans="1:21">
      <c r="A2235" s="2">
        <v>126373</v>
      </c>
      <c r="B2235" s="2" t="s">
        <v>76</v>
      </c>
      <c r="C2235" s="4">
        <v>45246</v>
      </c>
      <c r="D2235" s="17">
        <v>45246</v>
      </c>
      <c r="E2235" s="2" t="s">
        <v>37</v>
      </c>
      <c r="F2235" s="2" t="s">
        <v>17</v>
      </c>
      <c r="G2235" s="2">
        <v>34</v>
      </c>
      <c r="H2235" s="2" t="s">
        <v>79</v>
      </c>
      <c r="I2235" s="2" t="s">
        <v>27</v>
      </c>
      <c r="J2235" s="12">
        <v>45</v>
      </c>
      <c r="K2235" s="2">
        <v>85</v>
      </c>
      <c r="L2235" s="2">
        <v>2</v>
      </c>
      <c r="M2235" s="12">
        <v>170</v>
      </c>
      <c r="N2235" s="3">
        <v>2</v>
      </c>
      <c r="O2235" s="2" t="str" cm="1">
        <f t="array" ref="O2235">_xlfn.IFS(N2235=1,"Unsatisfactory",N2235=2,"Poor",N2235=3,"Average",N2235=4,"Good",N2235=5,"Excellent")</f>
        <v>Poor</v>
      </c>
      <c r="P2235"/>
      <c r="Q2235"/>
      <c r="R2235"/>
      <c r="S2235"/>
      <c r="T2235"/>
      <c r="U2235"/>
    </row>
    <row r="2236" spans="1:21">
      <c r="A2236" s="2">
        <v>171711</v>
      </c>
      <c r="B2236" s="2" t="s">
        <v>48</v>
      </c>
      <c r="C2236" s="4">
        <v>45414</v>
      </c>
      <c r="D2236" s="17">
        <v>45414</v>
      </c>
      <c r="E2236" s="2" t="s">
        <v>16</v>
      </c>
      <c r="F2236" s="2" t="s">
        <v>17</v>
      </c>
      <c r="G2236" s="2">
        <v>21</v>
      </c>
      <c r="H2236" s="2" t="s">
        <v>74</v>
      </c>
      <c r="I2236" s="2" t="s">
        <v>27</v>
      </c>
      <c r="J2236" s="12">
        <v>130</v>
      </c>
      <c r="K2236" s="2">
        <v>155</v>
      </c>
      <c r="L2236" s="2">
        <v>1</v>
      </c>
      <c r="M2236" s="12">
        <v>155</v>
      </c>
      <c r="N2236" s="3">
        <v>4</v>
      </c>
      <c r="O2236" s="2" t="str" cm="1">
        <f t="array" ref="O2236">_xlfn.IFS(N2236=1,"Unsatisfactory",N2236=2,"Poor",N2236=3,"Average",N2236=4,"Good",N2236=5,"Excellent")</f>
        <v>Good</v>
      </c>
      <c r="P2236"/>
      <c r="Q2236"/>
      <c r="R2236"/>
      <c r="S2236"/>
      <c r="T2236"/>
      <c r="U2236"/>
    </row>
    <row r="2237" spans="1:21">
      <c r="A2237" s="2">
        <v>181472</v>
      </c>
      <c r="B2237" s="2" t="s">
        <v>53</v>
      </c>
      <c r="C2237" s="4">
        <v>45275</v>
      </c>
      <c r="D2237" s="17">
        <v>45275</v>
      </c>
      <c r="E2237" s="2" t="s">
        <v>37</v>
      </c>
      <c r="F2237" s="2" t="s">
        <v>17</v>
      </c>
      <c r="G2237" s="2">
        <v>34</v>
      </c>
      <c r="H2237" s="2" t="s">
        <v>60</v>
      </c>
      <c r="I2237" s="2" t="s">
        <v>19</v>
      </c>
      <c r="J2237" s="12">
        <v>15</v>
      </c>
      <c r="K2237" s="2">
        <v>15</v>
      </c>
      <c r="L2237" s="2">
        <v>1</v>
      </c>
      <c r="M2237" s="12">
        <v>15</v>
      </c>
      <c r="N2237" s="3">
        <v>5</v>
      </c>
      <c r="O2237" s="2" t="str" cm="1">
        <f t="array" ref="O2237">_xlfn.IFS(N2237=1,"Unsatisfactory",N2237=2,"Poor",N2237=3,"Average",N2237=4,"Good",N2237=5,"Excellent")</f>
        <v>Excellent</v>
      </c>
      <c r="P2237"/>
      <c r="Q2237"/>
      <c r="R2237"/>
      <c r="S2237"/>
      <c r="T2237"/>
      <c r="U2237"/>
    </row>
    <row r="2238" spans="1:21">
      <c r="A2238" s="2">
        <v>181333</v>
      </c>
      <c r="B2238" s="2" t="s">
        <v>50</v>
      </c>
      <c r="C2238" s="4">
        <v>45255</v>
      </c>
      <c r="D2238" s="17">
        <v>45255</v>
      </c>
      <c r="E2238" s="2" t="s">
        <v>16</v>
      </c>
      <c r="F2238" s="2" t="s">
        <v>17</v>
      </c>
      <c r="G2238" s="2">
        <v>21</v>
      </c>
      <c r="H2238" s="2" t="s">
        <v>34</v>
      </c>
      <c r="I2238" s="2" t="s">
        <v>27</v>
      </c>
      <c r="J2238" s="12">
        <v>97</v>
      </c>
      <c r="K2238" s="2">
        <v>197</v>
      </c>
      <c r="L2238" s="2">
        <v>1</v>
      </c>
      <c r="M2238" s="12">
        <v>197</v>
      </c>
      <c r="N2238" s="3">
        <v>5</v>
      </c>
      <c r="O2238" s="2" t="str" cm="1">
        <f t="array" ref="O2238">_xlfn.IFS(N2238=1,"Unsatisfactory",N2238=2,"Poor",N2238=3,"Average",N2238=4,"Good",N2238=5,"Excellent")</f>
        <v>Excellent</v>
      </c>
      <c r="P2238"/>
      <c r="Q2238"/>
      <c r="R2238"/>
      <c r="S2238"/>
      <c r="T2238"/>
      <c r="U2238"/>
    </row>
    <row r="2239" spans="1:21">
      <c r="A2239" s="2">
        <v>166689</v>
      </c>
      <c r="B2239" s="2" t="s">
        <v>85</v>
      </c>
      <c r="C2239" s="4">
        <v>45237</v>
      </c>
      <c r="D2239" s="17">
        <v>45237</v>
      </c>
      <c r="E2239" s="2" t="s">
        <v>24</v>
      </c>
      <c r="F2239" s="2" t="s">
        <v>17</v>
      </c>
      <c r="G2239" s="2">
        <v>22</v>
      </c>
      <c r="H2239" s="2" t="s">
        <v>34</v>
      </c>
      <c r="I2239" s="2" t="s">
        <v>27</v>
      </c>
      <c r="J2239" s="12">
        <v>23</v>
      </c>
      <c r="K2239" s="2">
        <v>123</v>
      </c>
      <c r="L2239" s="2">
        <v>1</v>
      </c>
      <c r="M2239" s="12">
        <v>123</v>
      </c>
      <c r="N2239" s="3">
        <v>3</v>
      </c>
      <c r="O2239" s="2" t="str" cm="1">
        <f t="array" ref="O2239">_xlfn.IFS(N2239=1,"Unsatisfactory",N2239=2,"Poor",N2239=3,"Average",N2239=4,"Good",N2239=5,"Excellent")</f>
        <v>Average</v>
      </c>
      <c r="P2239"/>
      <c r="Q2239"/>
      <c r="R2239"/>
      <c r="S2239"/>
      <c r="T2239"/>
      <c r="U2239"/>
    </row>
    <row r="2240" spans="1:21">
      <c r="A2240" s="2">
        <v>167605</v>
      </c>
      <c r="B2240" s="2" t="s">
        <v>30</v>
      </c>
      <c r="C2240" s="4">
        <v>45309</v>
      </c>
      <c r="D2240" s="17">
        <v>45309</v>
      </c>
      <c r="E2240" s="2" t="s">
        <v>24</v>
      </c>
      <c r="F2240" s="2" t="s">
        <v>17</v>
      </c>
      <c r="G2240" s="2">
        <v>32</v>
      </c>
      <c r="H2240" s="2" t="s">
        <v>44</v>
      </c>
      <c r="I2240" s="2" t="s">
        <v>27</v>
      </c>
      <c r="J2240" s="12">
        <v>10</v>
      </c>
      <c r="K2240" s="2">
        <v>35</v>
      </c>
      <c r="L2240" s="2">
        <v>1</v>
      </c>
      <c r="M2240" s="12">
        <v>35</v>
      </c>
      <c r="N2240" s="3">
        <v>4</v>
      </c>
      <c r="O2240" s="2" t="str" cm="1">
        <f t="array" ref="O2240">_xlfn.IFS(N2240=1,"Unsatisfactory",N2240=2,"Poor",N2240=3,"Average",N2240=4,"Good",N2240=5,"Excellent")</f>
        <v>Good</v>
      </c>
      <c r="P2240"/>
      <c r="Q2240"/>
      <c r="R2240"/>
      <c r="S2240"/>
      <c r="T2240"/>
      <c r="U2240"/>
    </row>
    <row r="2241" spans="1:21">
      <c r="A2241" s="2">
        <v>199415</v>
      </c>
      <c r="B2241" s="2" t="s">
        <v>15</v>
      </c>
      <c r="C2241" s="4">
        <v>45477</v>
      </c>
      <c r="D2241" s="17">
        <v>45477</v>
      </c>
      <c r="E2241" s="2" t="s">
        <v>16</v>
      </c>
      <c r="F2241" s="2" t="s">
        <v>25</v>
      </c>
      <c r="G2241" s="2">
        <v>23</v>
      </c>
      <c r="H2241" s="2" t="s">
        <v>80</v>
      </c>
      <c r="I2241" s="2" t="s">
        <v>27</v>
      </c>
      <c r="J2241" s="12">
        <v>100</v>
      </c>
      <c r="K2241" s="2">
        <v>140</v>
      </c>
      <c r="L2241" s="2">
        <v>1</v>
      </c>
      <c r="M2241" s="12">
        <v>140</v>
      </c>
      <c r="N2241" s="3">
        <v>4</v>
      </c>
      <c r="O2241" s="2" t="str" cm="1">
        <f t="array" ref="O2241">_xlfn.IFS(N2241=1,"Unsatisfactory",N2241=2,"Poor",N2241=3,"Average",N2241=4,"Good",N2241=5,"Excellent")</f>
        <v>Good</v>
      </c>
      <c r="P2241"/>
      <c r="Q2241"/>
      <c r="R2241"/>
      <c r="S2241"/>
      <c r="T2241"/>
      <c r="U2241"/>
    </row>
    <row r="2242" spans="1:21">
      <c r="A2242" s="2">
        <v>197188</v>
      </c>
      <c r="B2242" s="2" t="s">
        <v>42</v>
      </c>
      <c r="C2242" s="4">
        <v>45410</v>
      </c>
      <c r="D2242" s="17">
        <v>45410</v>
      </c>
      <c r="E2242" s="2" t="s">
        <v>16</v>
      </c>
      <c r="F2242" s="2" t="s">
        <v>17</v>
      </c>
      <c r="G2242" s="2">
        <v>29</v>
      </c>
      <c r="H2242" s="2" t="s">
        <v>130</v>
      </c>
      <c r="I2242" s="2" t="s">
        <v>19</v>
      </c>
      <c r="J2242" s="12">
        <v>65</v>
      </c>
      <c r="K2242" s="2">
        <v>65</v>
      </c>
      <c r="L2242" s="2">
        <v>1</v>
      </c>
      <c r="M2242" s="12">
        <v>65</v>
      </c>
      <c r="N2242" s="3">
        <v>2</v>
      </c>
      <c r="O2242" s="2" t="str" cm="1">
        <f t="array" ref="O2242">_xlfn.IFS(N2242=1,"Unsatisfactory",N2242=2,"Poor",N2242=3,"Average",N2242=4,"Good",N2242=5,"Excellent")</f>
        <v>Poor</v>
      </c>
      <c r="P2242"/>
      <c r="Q2242"/>
      <c r="R2242"/>
      <c r="S2242"/>
      <c r="T2242"/>
      <c r="U2242"/>
    </row>
    <row r="2243" spans="1:21">
      <c r="A2243" s="2">
        <v>155393</v>
      </c>
      <c r="B2243" s="2" t="s">
        <v>50</v>
      </c>
      <c r="C2243" s="4">
        <v>45520</v>
      </c>
      <c r="D2243" s="17">
        <v>45520</v>
      </c>
      <c r="E2243" s="2" t="s">
        <v>16</v>
      </c>
      <c r="F2243" s="2" t="s">
        <v>17</v>
      </c>
      <c r="G2243" s="2">
        <v>18</v>
      </c>
      <c r="H2243" s="2" t="s">
        <v>46</v>
      </c>
      <c r="I2243" s="2" t="s">
        <v>19</v>
      </c>
      <c r="J2243" s="12">
        <v>97</v>
      </c>
      <c r="K2243" s="2">
        <v>97</v>
      </c>
      <c r="L2243" s="2">
        <v>1</v>
      </c>
      <c r="M2243" s="12">
        <v>97</v>
      </c>
      <c r="N2243" s="3">
        <v>5</v>
      </c>
      <c r="O2243" s="2" t="str" cm="1">
        <f t="array" ref="O2243">_xlfn.IFS(N2243=1,"Unsatisfactory",N2243=2,"Poor",N2243=3,"Average",N2243=4,"Good",N2243=5,"Excellent")</f>
        <v>Excellent</v>
      </c>
      <c r="P2243"/>
      <c r="Q2243"/>
      <c r="R2243"/>
      <c r="S2243"/>
      <c r="T2243"/>
      <c r="U2243"/>
    </row>
    <row r="2244" spans="1:21">
      <c r="A2244" s="2">
        <v>184956</v>
      </c>
      <c r="B2244" s="2" t="s">
        <v>48</v>
      </c>
      <c r="C2244" s="4">
        <v>45482</v>
      </c>
      <c r="D2244" s="17">
        <v>45482</v>
      </c>
      <c r="E2244" s="2" t="s">
        <v>16</v>
      </c>
      <c r="F2244" s="2" t="s">
        <v>17</v>
      </c>
      <c r="G2244" s="2">
        <v>27</v>
      </c>
      <c r="H2244" s="2" t="s">
        <v>131</v>
      </c>
      <c r="I2244" s="2" t="s">
        <v>27</v>
      </c>
      <c r="J2244" s="12">
        <v>130</v>
      </c>
      <c r="K2244" s="2">
        <v>200</v>
      </c>
      <c r="L2244" s="2">
        <v>2</v>
      </c>
      <c r="M2244" s="12">
        <v>400</v>
      </c>
      <c r="N2244" s="3">
        <v>4</v>
      </c>
      <c r="O2244" s="2" t="str" cm="1">
        <f t="array" ref="O2244">_xlfn.IFS(N2244=1,"Unsatisfactory",N2244=2,"Poor",N2244=3,"Average",N2244=4,"Good",N2244=5,"Excellent")</f>
        <v>Good</v>
      </c>
      <c r="P2244"/>
      <c r="Q2244"/>
      <c r="R2244"/>
      <c r="S2244"/>
      <c r="T2244"/>
      <c r="U2244"/>
    </row>
    <row r="2245" spans="1:21">
      <c r="A2245" s="2">
        <v>178425</v>
      </c>
      <c r="B2245" s="2" t="s">
        <v>23</v>
      </c>
      <c r="C2245" s="4">
        <v>45446</v>
      </c>
      <c r="D2245" s="17">
        <v>45446</v>
      </c>
      <c r="E2245" s="2" t="s">
        <v>24</v>
      </c>
      <c r="F2245" s="2" t="s">
        <v>17</v>
      </c>
      <c r="G2245" s="2">
        <v>22</v>
      </c>
      <c r="H2245" s="2" t="s">
        <v>75</v>
      </c>
      <c r="I2245" s="2" t="s">
        <v>27</v>
      </c>
      <c r="J2245" s="12">
        <v>9</v>
      </c>
      <c r="K2245" s="2">
        <v>79</v>
      </c>
      <c r="L2245" s="2">
        <v>1</v>
      </c>
      <c r="M2245" s="12">
        <v>79</v>
      </c>
      <c r="N2245" s="3">
        <v>1</v>
      </c>
      <c r="O2245" s="2" t="str" cm="1">
        <f t="array" ref="O2245">_xlfn.IFS(N2245=1,"Unsatisfactory",N2245=2,"Poor",N2245=3,"Average",N2245=4,"Good",N2245=5,"Excellent")</f>
        <v>Unsatisfactory</v>
      </c>
      <c r="P2245"/>
      <c r="Q2245"/>
      <c r="R2245"/>
      <c r="S2245"/>
      <c r="T2245"/>
      <c r="U2245"/>
    </row>
    <row r="2246" spans="1:21">
      <c r="A2246" s="2">
        <v>128743</v>
      </c>
      <c r="B2246" s="2" t="s">
        <v>30</v>
      </c>
      <c r="C2246" s="4">
        <v>45353</v>
      </c>
      <c r="D2246" s="17">
        <v>45353</v>
      </c>
      <c r="E2246" s="2" t="s">
        <v>24</v>
      </c>
      <c r="F2246" s="2" t="s">
        <v>25</v>
      </c>
      <c r="G2246" s="2">
        <v>20</v>
      </c>
      <c r="H2246" s="2" t="s">
        <v>130</v>
      </c>
      <c r="I2246" s="2" t="s">
        <v>19</v>
      </c>
      <c r="J2246" s="12">
        <v>10</v>
      </c>
      <c r="K2246" s="2">
        <v>10</v>
      </c>
      <c r="L2246" s="2">
        <v>1</v>
      </c>
      <c r="M2246" s="12">
        <v>10</v>
      </c>
      <c r="N2246" s="3">
        <v>4</v>
      </c>
      <c r="O2246" s="2" t="str" cm="1">
        <f t="array" ref="O2246">_xlfn.IFS(N2246=1,"Unsatisfactory",N2246=2,"Poor",N2246=3,"Average",N2246=4,"Good",N2246=5,"Excellent")</f>
        <v>Good</v>
      </c>
      <c r="P2246"/>
      <c r="Q2246"/>
      <c r="R2246"/>
      <c r="S2246"/>
      <c r="T2246"/>
      <c r="U2246"/>
    </row>
    <row r="2247" spans="1:21">
      <c r="A2247" s="2">
        <v>198984</v>
      </c>
      <c r="B2247" s="2" t="s">
        <v>42</v>
      </c>
      <c r="C2247" s="4">
        <v>45520</v>
      </c>
      <c r="D2247" s="17">
        <v>45520</v>
      </c>
      <c r="E2247" s="2" t="s">
        <v>16</v>
      </c>
      <c r="F2247" s="2" t="s">
        <v>25</v>
      </c>
      <c r="G2247" s="2">
        <v>18</v>
      </c>
      <c r="H2247" s="2" t="s">
        <v>60</v>
      </c>
      <c r="I2247" s="2" t="s">
        <v>19</v>
      </c>
      <c r="J2247" s="12">
        <v>65</v>
      </c>
      <c r="K2247" s="2">
        <v>65</v>
      </c>
      <c r="L2247" s="2">
        <v>1</v>
      </c>
      <c r="M2247" s="12">
        <v>65</v>
      </c>
      <c r="N2247" s="3">
        <v>1</v>
      </c>
      <c r="O2247" s="2" t="str" cm="1">
        <f t="array" ref="O2247">_xlfn.IFS(N2247=1,"Unsatisfactory",N2247=2,"Poor",N2247=3,"Average",N2247=4,"Good",N2247=5,"Excellent")</f>
        <v>Unsatisfactory</v>
      </c>
      <c r="P2247"/>
      <c r="Q2247"/>
      <c r="R2247"/>
      <c r="S2247"/>
      <c r="T2247"/>
      <c r="U2247"/>
    </row>
    <row r="2248" spans="1:21">
      <c r="A2248" s="2">
        <v>126190</v>
      </c>
      <c r="B2248" s="2" t="s">
        <v>42</v>
      </c>
      <c r="C2248" s="4">
        <v>45562</v>
      </c>
      <c r="D2248" s="17">
        <v>45562</v>
      </c>
      <c r="E2248" s="2" t="s">
        <v>16</v>
      </c>
      <c r="F2248" s="2" t="s">
        <v>17</v>
      </c>
      <c r="G2248" s="2">
        <v>27</v>
      </c>
      <c r="H2248" s="2" t="s">
        <v>129</v>
      </c>
      <c r="I2248" s="2" t="s">
        <v>19</v>
      </c>
      <c r="J2248" s="12">
        <v>65</v>
      </c>
      <c r="K2248" s="2">
        <v>65</v>
      </c>
      <c r="L2248" s="2">
        <v>1</v>
      </c>
      <c r="M2248" s="12">
        <v>65</v>
      </c>
      <c r="N2248" s="3">
        <v>5</v>
      </c>
      <c r="O2248" s="2" t="str" cm="1">
        <f t="array" ref="O2248">_xlfn.IFS(N2248=1,"Unsatisfactory",N2248=2,"Poor",N2248=3,"Average",N2248=4,"Good",N2248=5,"Excellent")</f>
        <v>Excellent</v>
      </c>
      <c r="P2248"/>
      <c r="Q2248"/>
      <c r="R2248"/>
      <c r="S2248"/>
      <c r="T2248"/>
      <c r="U2248"/>
    </row>
    <row r="2249" spans="1:21">
      <c r="A2249" s="2">
        <v>155856</v>
      </c>
      <c r="B2249" s="2" t="s">
        <v>42</v>
      </c>
      <c r="C2249" s="4">
        <v>45384</v>
      </c>
      <c r="D2249" s="17">
        <v>45384</v>
      </c>
      <c r="E2249" s="2" t="s">
        <v>16</v>
      </c>
      <c r="F2249" s="2" t="s">
        <v>17</v>
      </c>
      <c r="G2249" s="2">
        <v>25</v>
      </c>
      <c r="H2249" s="2" t="s">
        <v>34</v>
      </c>
      <c r="I2249" s="2" t="s">
        <v>27</v>
      </c>
      <c r="J2249" s="12">
        <v>65</v>
      </c>
      <c r="K2249" s="2">
        <v>165</v>
      </c>
      <c r="L2249" s="2">
        <v>2</v>
      </c>
      <c r="M2249" s="12">
        <v>330</v>
      </c>
      <c r="N2249" s="3">
        <v>5</v>
      </c>
      <c r="O2249" s="2" t="str" cm="1">
        <f t="array" ref="O2249">_xlfn.IFS(N2249=1,"Unsatisfactory",N2249=2,"Poor",N2249=3,"Average",N2249=4,"Good",N2249=5,"Excellent")</f>
        <v>Excellent</v>
      </c>
      <c r="P2249"/>
      <c r="Q2249"/>
      <c r="R2249"/>
      <c r="S2249"/>
      <c r="T2249"/>
      <c r="U2249"/>
    </row>
    <row r="2250" spans="1:21">
      <c r="A2250" s="2">
        <v>125934</v>
      </c>
      <c r="B2250" s="2" t="s">
        <v>50</v>
      </c>
      <c r="C2250" s="4">
        <v>45588</v>
      </c>
      <c r="D2250" s="17">
        <v>45588</v>
      </c>
      <c r="E2250" s="2" t="s">
        <v>16</v>
      </c>
      <c r="F2250" s="2" t="s">
        <v>17</v>
      </c>
      <c r="G2250" s="2">
        <v>25</v>
      </c>
      <c r="H2250" s="2" t="s">
        <v>115</v>
      </c>
      <c r="I2250" s="2" t="s">
        <v>19</v>
      </c>
      <c r="J2250" s="12">
        <v>97</v>
      </c>
      <c r="K2250" s="2">
        <v>97</v>
      </c>
      <c r="L2250" s="2">
        <v>2</v>
      </c>
      <c r="M2250" s="12">
        <v>194</v>
      </c>
      <c r="N2250" s="3">
        <v>1</v>
      </c>
      <c r="O2250" s="2" t="str" cm="1">
        <f t="array" ref="O2250">_xlfn.IFS(N2250=1,"Unsatisfactory",N2250=2,"Poor",N2250=3,"Average",N2250=4,"Good",N2250=5,"Excellent")</f>
        <v>Unsatisfactory</v>
      </c>
      <c r="P2250"/>
      <c r="Q2250"/>
      <c r="R2250"/>
      <c r="S2250"/>
      <c r="T2250"/>
      <c r="U2250"/>
    </row>
    <row r="2251" spans="1:21">
      <c r="A2251" s="2">
        <v>141032</v>
      </c>
      <c r="B2251" s="2" t="s">
        <v>42</v>
      </c>
      <c r="C2251" s="4">
        <v>45481</v>
      </c>
      <c r="D2251" s="17">
        <v>45481</v>
      </c>
      <c r="E2251" s="2" t="s">
        <v>16</v>
      </c>
      <c r="F2251" s="2" t="s">
        <v>17</v>
      </c>
      <c r="G2251" s="2">
        <v>22</v>
      </c>
      <c r="H2251" s="2" t="s">
        <v>29</v>
      </c>
      <c r="I2251" s="2" t="s">
        <v>19</v>
      </c>
      <c r="J2251" s="12">
        <v>65</v>
      </c>
      <c r="K2251" s="2">
        <v>65</v>
      </c>
      <c r="L2251" s="2">
        <v>1</v>
      </c>
      <c r="M2251" s="12">
        <v>65</v>
      </c>
      <c r="N2251" s="3">
        <v>5</v>
      </c>
      <c r="O2251" s="2" t="str" cm="1">
        <f t="array" ref="O2251">_xlfn.IFS(N2251=1,"Unsatisfactory",N2251=2,"Poor",N2251=3,"Average",N2251=4,"Good",N2251=5,"Excellent")</f>
        <v>Excellent</v>
      </c>
      <c r="P2251"/>
      <c r="Q2251"/>
      <c r="R2251"/>
      <c r="S2251"/>
      <c r="T2251"/>
      <c r="U2251"/>
    </row>
    <row r="2252" spans="1:21">
      <c r="A2252" s="2">
        <v>189132</v>
      </c>
      <c r="B2252" s="2" t="s">
        <v>15</v>
      </c>
      <c r="C2252" s="4">
        <v>45497</v>
      </c>
      <c r="D2252" s="17">
        <v>45497</v>
      </c>
      <c r="E2252" s="2" t="s">
        <v>16</v>
      </c>
      <c r="F2252" s="2" t="s">
        <v>17</v>
      </c>
      <c r="G2252" s="2">
        <v>21</v>
      </c>
      <c r="H2252" s="2" t="s">
        <v>69</v>
      </c>
      <c r="I2252" s="2" t="s">
        <v>19</v>
      </c>
      <c r="J2252" s="12">
        <v>100</v>
      </c>
      <c r="K2252" s="2">
        <v>100</v>
      </c>
      <c r="L2252" s="2">
        <v>3</v>
      </c>
      <c r="M2252" s="12">
        <v>300</v>
      </c>
      <c r="N2252" s="3">
        <v>5</v>
      </c>
      <c r="O2252" s="2" t="str" cm="1">
        <f t="array" ref="O2252">_xlfn.IFS(N2252=1,"Unsatisfactory",N2252=2,"Poor",N2252=3,"Average",N2252=4,"Good",N2252=5,"Excellent")</f>
        <v>Excellent</v>
      </c>
      <c r="P2252"/>
      <c r="Q2252"/>
      <c r="R2252"/>
      <c r="S2252"/>
      <c r="T2252"/>
      <c r="U2252"/>
    </row>
    <row r="2253" spans="1:21">
      <c r="A2253" s="2">
        <v>133449</v>
      </c>
      <c r="B2253" s="2" t="s">
        <v>76</v>
      </c>
      <c r="C2253" s="4">
        <v>45547</v>
      </c>
      <c r="D2253" s="17">
        <v>45547</v>
      </c>
      <c r="E2253" s="2" t="s">
        <v>37</v>
      </c>
      <c r="F2253" s="2" t="s">
        <v>17</v>
      </c>
      <c r="G2253" s="2">
        <v>22</v>
      </c>
      <c r="H2253" s="2" t="s">
        <v>115</v>
      </c>
      <c r="I2253" s="2" t="s">
        <v>19</v>
      </c>
      <c r="J2253" s="12">
        <v>45</v>
      </c>
      <c r="K2253" s="2">
        <v>45</v>
      </c>
      <c r="L2253" s="2">
        <v>1</v>
      </c>
      <c r="M2253" s="12">
        <v>45</v>
      </c>
      <c r="N2253" s="3">
        <v>5</v>
      </c>
      <c r="O2253" s="2" t="str" cm="1">
        <f t="array" ref="O2253">_xlfn.IFS(N2253=1,"Unsatisfactory",N2253=2,"Poor",N2253=3,"Average",N2253=4,"Good",N2253=5,"Excellent")</f>
        <v>Excellent</v>
      </c>
      <c r="P2253"/>
      <c r="Q2253"/>
      <c r="R2253"/>
      <c r="S2253"/>
      <c r="T2253"/>
      <c r="U2253"/>
    </row>
    <row r="2254" spans="1:21">
      <c r="A2254" s="2">
        <v>190396</v>
      </c>
      <c r="B2254" s="2" t="s">
        <v>33</v>
      </c>
      <c r="C2254" s="4">
        <v>45481</v>
      </c>
      <c r="D2254" s="17">
        <v>45481</v>
      </c>
      <c r="E2254" s="2" t="s">
        <v>16</v>
      </c>
      <c r="F2254" s="2" t="s">
        <v>17</v>
      </c>
      <c r="G2254" s="2">
        <v>20</v>
      </c>
      <c r="H2254" s="2" t="s">
        <v>118</v>
      </c>
      <c r="I2254" s="2" t="s">
        <v>19</v>
      </c>
      <c r="J2254" s="12">
        <v>118</v>
      </c>
      <c r="K2254" s="2">
        <v>118</v>
      </c>
      <c r="L2254" s="2">
        <v>1</v>
      </c>
      <c r="M2254" s="12">
        <v>118</v>
      </c>
      <c r="N2254" s="3">
        <v>5</v>
      </c>
      <c r="O2254" s="2" t="str" cm="1">
        <f t="array" ref="O2254">_xlfn.IFS(N2254=1,"Unsatisfactory",N2254=2,"Poor",N2254=3,"Average",N2254=4,"Good",N2254=5,"Excellent")</f>
        <v>Excellent</v>
      </c>
      <c r="P2254"/>
      <c r="Q2254"/>
      <c r="R2254"/>
      <c r="S2254"/>
      <c r="T2254"/>
      <c r="U2254"/>
    </row>
    <row r="2255" spans="1:21">
      <c r="A2255" s="2">
        <v>128573</v>
      </c>
      <c r="B2255" s="2" t="s">
        <v>23</v>
      </c>
      <c r="C2255" s="4">
        <v>45264</v>
      </c>
      <c r="D2255" s="17">
        <v>45264</v>
      </c>
      <c r="E2255" s="2" t="s">
        <v>24</v>
      </c>
      <c r="F2255" s="2" t="s">
        <v>25</v>
      </c>
      <c r="G2255" s="2">
        <v>23</v>
      </c>
      <c r="H2255" s="2" t="s">
        <v>56</v>
      </c>
      <c r="I2255" s="2" t="s">
        <v>19</v>
      </c>
      <c r="J2255" s="12">
        <v>9</v>
      </c>
      <c r="K2255" s="2">
        <v>9</v>
      </c>
      <c r="L2255" s="2">
        <v>1</v>
      </c>
      <c r="M2255" s="12">
        <v>9</v>
      </c>
      <c r="N2255" s="3">
        <v>5</v>
      </c>
      <c r="O2255" s="2" t="str" cm="1">
        <f t="array" ref="O2255">_xlfn.IFS(N2255=1,"Unsatisfactory",N2255=2,"Poor",N2255=3,"Average",N2255=4,"Good",N2255=5,"Excellent")</f>
        <v>Excellent</v>
      </c>
      <c r="P2255"/>
      <c r="Q2255"/>
      <c r="R2255"/>
      <c r="S2255"/>
      <c r="T2255"/>
      <c r="U2255"/>
    </row>
    <row r="2256" spans="1:21">
      <c r="A2256" s="2">
        <v>177785</v>
      </c>
      <c r="B2256" s="2" t="s">
        <v>82</v>
      </c>
      <c r="C2256" s="4">
        <v>45431</v>
      </c>
      <c r="D2256" s="17">
        <v>45431</v>
      </c>
      <c r="E2256" s="2" t="s">
        <v>37</v>
      </c>
      <c r="F2256" s="2" t="s">
        <v>17</v>
      </c>
      <c r="G2256" s="2">
        <v>35</v>
      </c>
      <c r="H2256" s="2" t="s">
        <v>44</v>
      </c>
      <c r="I2256" s="2" t="s">
        <v>27</v>
      </c>
      <c r="J2256" s="12">
        <v>20</v>
      </c>
      <c r="K2256" s="2">
        <v>45</v>
      </c>
      <c r="L2256" s="2">
        <v>5</v>
      </c>
      <c r="M2256" s="12">
        <v>225</v>
      </c>
      <c r="N2256" s="3">
        <v>4</v>
      </c>
      <c r="O2256" s="2" t="str" cm="1">
        <f t="array" ref="O2256">_xlfn.IFS(N2256=1,"Unsatisfactory",N2256=2,"Poor",N2256=3,"Average",N2256=4,"Good",N2256=5,"Excellent")</f>
        <v>Good</v>
      </c>
      <c r="P2256"/>
      <c r="Q2256"/>
      <c r="R2256"/>
      <c r="S2256"/>
      <c r="T2256"/>
      <c r="U2256"/>
    </row>
    <row r="2257" spans="1:21">
      <c r="A2257" s="2">
        <v>197666</v>
      </c>
      <c r="B2257" s="2" t="s">
        <v>78</v>
      </c>
      <c r="C2257" s="4">
        <v>45489</v>
      </c>
      <c r="D2257" s="17">
        <v>45489</v>
      </c>
      <c r="E2257" s="2" t="s">
        <v>37</v>
      </c>
      <c r="F2257" s="2" t="s">
        <v>17</v>
      </c>
      <c r="G2257" s="2">
        <v>32</v>
      </c>
      <c r="H2257" s="2" t="s">
        <v>130</v>
      </c>
      <c r="I2257" s="2" t="s">
        <v>19</v>
      </c>
      <c r="J2257" s="12">
        <v>50</v>
      </c>
      <c r="K2257" s="2">
        <v>50</v>
      </c>
      <c r="L2257" s="2">
        <v>1</v>
      </c>
      <c r="M2257" s="12">
        <v>50</v>
      </c>
      <c r="N2257" s="3">
        <v>5</v>
      </c>
      <c r="O2257" s="2" t="str" cm="1">
        <f t="array" ref="O2257">_xlfn.IFS(N2257=1,"Unsatisfactory",N2257=2,"Poor",N2257=3,"Average",N2257=4,"Good",N2257=5,"Excellent")</f>
        <v>Excellent</v>
      </c>
      <c r="P2257"/>
      <c r="Q2257"/>
      <c r="R2257"/>
      <c r="S2257"/>
      <c r="T2257"/>
      <c r="U2257"/>
    </row>
    <row r="2258" spans="1:21">
      <c r="A2258" s="2">
        <v>140911</v>
      </c>
      <c r="B2258" s="2" t="s">
        <v>53</v>
      </c>
      <c r="C2258" s="4">
        <v>45251</v>
      </c>
      <c r="D2258" s="17">
        <v>45251</v>
      </c>
      <c r="E2258" s="2" t="s">
        <v>37</v>
      </c>
      <c r="F2258" s="2" t="s">
        <v>17</v>
      </c>
      <c r="G2258" s="2">
        <v>29</v>
      </c>
      <c r="H2258" s="2" t="s">
        <v>29</v>
      </c>
      <c r="I2258" s="2" t="s">
        <v>19</v>
      </c>
      <c r="J2258" s="12">
        <v>15</v>
      </c>
      <c r="K2258" s="2">
        <v>15</v>
      </c>
      <c r="L2258" s="2">
        <v>1</v>
      </c>
      <c r="M2258" s="12">
        <v>15</v>
      </c>
      <c r="N2258" s="3">
        <v>5</v>
      </c>
      <c r="O2258" s="2" t="str" cm="1">
        <f t="array" ref="O2258">_xlfn.IFS(N2258=1,"Unsatisfactory",N2258=2,"Poor",N2258=3,"Average",N2258=4,"Good",N2258=5,"Excellent")</f>
        <v>Excellent</v>
      </c>
      <c r="P2258"/>
      <c r="Q2258"/>
      <c r="R2258"/>
      <c r="S2258"/>
      <c r="T2258"/>
      <c r="U2258"/>
    </row>
    <row r="2259" spans="1:21">
      <c r="A2259" s="2">
        <v>122105</v>
      </c>
      <c r="B2259" s="2" t="s">
        <v>42</v>
      </c>
      <c r="C2259" s="4">
        <v>45590</v>
      </c>
      <c r="D2259" s="17">
        <v>45590</v>
      </c>
      <c r="E2259" s="2" t="s">
        <v>16</v>
      </c>
      <c r="F2259" s="2" t="s">
        <v>17</v>
      </c>
      <c r="G2259" s="2">
        <v>22</v>
      </c>
      <c r="H2259" s="2" t="s">
        <v>31</v>
      </c>
      <c r="I2259" s="2" t="s">
        <v>19</v>
      </c>
      <c r="J2259" s="12">
        <v>65</v>
      </c>
      <c r="K2259" s="2">
        <v>65</v>
      </c>
      <c r="L2259" s="2">
        <v>1</v>
      </c>
      <c r="M2259" s="12">
        <v>65</v>
      </c>
      <c r="N2259" s="3">
        <v>4</v>
      </c>
      <c r="O2259" s="2" t="str" cm="1">
        <f t="array" ref="O2259">_xlfn.IFS(N2259=1,"Unsatisfactory",N2259=2,"Poor",N2259=3,"Average",N2259=4,"Good",N2259=5,"Excellent")</f>
        <v>Good</v>
      </c>
      <c r="P2259"/>
      <c r="Q2259"/>
      <c r="R2259"/>
      <c r="S2259"/>
      <c r="T2259"/>
      <c r="U2259"/>
    </row>
    <row r="2260" spans="1:21">
      <c r="A2260" s="2">
        <v>165639</v>
      </c>
      <c r="B2260" s="2" t="s">
        <v>82</v>
      </c>
      <c r="C2260" s="4">
        <v>45337</v>
      </c>
      <c r="D2260" s="17">
        <v>45337</v>
      </c>
      <c r="E2260" s="2" t="s">
        <v>37</v>
      </c>
      <c r="F2260" s="2" t="s">
        <v>17</v>
      </c>
      <c r="G2260" s="2">
        <v>18</v>
      </c>
      <c r="H2260" s="2" t="s">
        <v>115</v>
      </c>
      <c r="I2260" s="2" t="s">
        <v>19</v>
      </c>
      <c r="J2260" s="12">
        <v>20</v>
      </c>
      <c r="K2260" s="2">
        <v>20</v>
      </c>
      <c r="L2260" s="2">
        <v>1</v>
      </c>
      <c r="M2260" s="12">
        <v>20</v>
      </c>
      <c r="N2260" s="3">
        <v>5</v>
      </c>
      <c r="O2260" s="2" t="str" cm="1">
        <f t="array" ref="O2260">_xlfn.IFS(N2260=1,"Unsatisfactory",N2260=2,"Poor",N2260=3,"Average",N2260=4,"Good",N2260=5,"Excellent")</f>
        <v>Excellent</v>
      </c>
      <c r="P2260"/>
      <c r="Q2260"/>
      <c r="R2260"/>
      <c r="S2260"/>
      <c r="T2260"/>
      <c r="U2260"/>
    </row>
    <row r="2261" spans="1:21">
      <c r="A2261" s="2">
        <v>180999</v>
      </c>
      <c r="B2261" s="2" t="s">
        <v>85</v>
      </c>
      <c r="C2261" s="4">
        <v>45339</v>
      </c>
      <c r="D2261" s="17">
        <v>45339</v>
      </c>
      <c r="E2261" s="2" t="s">
        <v>24</v>
      </c>
      <c r="F2261" s="2" t="s">
        <v>17</v>
      </c>
      <c r="G2261" s="2">
        <v>29</v>
      </c>
      <c r="H2261" s="2" t="s">
        <v>118</v>
      </c>
      <c r="I2261" s="2" t="s">
        <v>19</v>
      </c>
      <c r="J2261" s="12">
        <v>23</v>
      </c>
      <c r="K2261" s="2">
        <v>23</v>
      </c>
      <c r="L2261" s="2">
        <v>3</v>
      </c>
      <c r="M2261" s="12">
        <v>69</v>
      </c>
      <c r="N2261" s="3">
        <v>4</v>
      </c>
      <c r="O2261" s="2" t="str" cm="1">
        <f t="array" ref="O2261">_xlfn.IFS(N2261=1,"Unsatisfactory",N2261=2,"Poor",N2261=3,"Average",N2261=4,"Good",N2261=5,"Excellent")</f>
        <v>Good</v>
      </c>
      <c r="P2261"/>
      <c r="Q2261"/>
      <c r="R2261"/>
      <c r="S2261"/>
      <c r="T2261"/>
      <c r="U2261"/>
    </row>
    <row r="2262" spans="1:21">
      <c r="A2262" s="2">
        <v>142167</v>
      </c>
      <c r="B2262" s="2" t="s">
        <v>53</v>
      </c>
      <c r="C2262" s="4">
        <v>45357</v>
      </c>
      <c r="D2262" s="17">
        <v>45357</v>
      </c>
      <c r="E2262" s="2" t="s">
        <v>37</v>
      </c>
      <c r="F2262" s="2" t="s">
        <v>17</v>
      </c>
      <c r="G2262" s="2">
        <v>31</v>
      </c>
      <c r="H2262" s="2" t="s">
        <v>75</v>
      </c>
      <c r="I2262" s="2" t="s">
        <v>27</v>
      </c>
      <c r="J2262" s="12">
        <v>15</v>
      </c>
      <c r="K2262" s="2">
        <v>85</v>
      </c>
      <c r="L2262" s="2">
        <v>1</v>
      </c>
      <c r="M2262" s="12">
        <v>85</v>
      </c>
      <c r="N2262" s="3">
        <v>5</v>
      </c>
      <c r="O2262" s="2" t="str" cm="1">
        <f t="array" ref="O2262">_xlfn.IFS(N2262=1,"Unsatisfactory",N2262=2,"Poor",N2262=3,"Average",N2262=4,"Good",N2262=5,"Excellent")</f>
        <v>Excellent</v>
      </c>
      <c r="P2262"/>
      <c r="Q2262"/>
      <c r="R2262"/>
      <c r="S2262"/>
      <c r="T2262"/>
      <c r="U2262"/>
    </row>
    <row r="2263" spans="1:21">
      <c r="A2263" s="2">
        <v>156589</v>
      </c>
      <c r="B2263" s="2" t="s">
        <v>53</v>
      </c>
      <c r="C2263" s="4">
        <v>45252</v>
      </c>
      <c r="D2263" s="17">
        <v>45252</v>
      </c>
      <c r="E2263" s="2" t="s">
        <v>37</v>
      </c>
      <c r="F2263" s="2" t="s">
        <v>17</v>
      </c>
      <c r="G2263" s="2">
        <v>27</v>
      </c>
      <c r="H2263" s="2" t="s">
        <v>62</v>
      </c>
      <c r="I2263" s="2" t="s">
        <v>19</v>
      </c>
      <c r="J2263" s="12">
        <v>15</v>
      </c>
      <c r="K2263" s="2">
        <v>15</v>
      </c>
      <c r="L2263" s="2">
        <v>1</v>
      </c>
      <c r="M2263" s="12">
        <v>15</v>
      </c>
      <c r="N2263" s="3">
        <v>4</v>
      </c>
      <c r="O2263" s="2" t="str" cm="1">
        <f t="array" ref="O2263">_xlfn.IFS(N2263=1,"Unsatisfactory",N2263=2,"Poor",N2263=3,"Average",N2263=4,"Good",N2263=5,"Excellent")</f>
        <v>Good</v>
      </c>
      <c r="P2263"/>
      <c r="Q2263"/>
      <c r="R2263"/>
      <c r="S2263"/>
      <c r="T2263"/>
      <c r="U2263"/>
    </row>
    <row r="2264" spans="1:21">
      <c r="A2264" s="2">
        <v>150446</v>
      </c>
      <c r="B2264" s="2" t="s">
        <v>53</v>
      </c>
      <c r="C2264" s="4">
        <v>45550</v>
      </c>
      <c r="D2264" s="17">
        <v>45550</v>
      </c>
      <c r="E2264" s="2" t="s">
        <v>37</v>
      </c>
      <c r="F2264" s="2" t="s">
        <v>25</v>
      </c>
      <c r="G2264" s="2">
        <v>25</v>
      </c>
      <c r="H2264" s="2" t="s">
        <v>31</v>
      </c>
      <c r="I2264" s="2" t="s">
        <v>19</v>
      </c>
      <c r="J2264" s="12">
        <v>15</v>
      </c>
      <c r="K2264" s="2">
        <v>15</v>
      </c>
      <c r="L2264" s="2">
        <v>1</v>
      </c>
      <c r="M2264" s="12">
        <v>15</v>
      </c>
      <c r="N2264" s="3">
        <v>2</v>
      </c>
      <c r="O2264" s="2" t="str" cm="1">
        <f t="array" ref="O2264">_xlfn.IFS(N2264=1,"Unsatisfactory",N2264=2,"Poor",N2264=3,"Average",N2264=4,"Good",N2264=5,"Excellent")</f>
        <v>Poor</v>
      </c>
      <c r="P2264"/>
      <c r="Q2264"/>
      <c r="R2264"/>
      <c r="S2264"/>
      <c r="T2264"/>
      <c r="U2264"/>
    </row>
    <row r="2265" spans="1:21">
      <c r="A2265" s="2">
        <v>173373</v>
      </c>
      <c r="B2265" s="2" t="s">
        <v>15</v>
      </c>
      <c r="C2265" s="4">
        <v>45467</v>
      </c>
      <c r="D2265" s="17">
        <v>45467</v>
      </c>
      <c r="E2265" s="2" t="s">
        <v>16</v>
      </c>
      <c r="F2265" s="2" t="s">
        <v>25</v>
      </c>
      <c r="G2265" s="2">
        <v>20</v>
      </c>
      <c r="H2265" s="2" t="s">
        <v>62</v>
      </c>
      <c r="I2265" s="2" t="s">
        <v>19</v>
      </c>
      <c r="J2265" s="12">
        <v>100</v>
      </c>
      <c r="K2265" s="2">
        <v>100</v>
      </c>
      <c r="L2265" s="2">
        <v>1</v>
      </c>
      <c r="M2265" s="12">
        <v>100</v>
      </c>
      <c r="N2265" s="3">
        <v>1</v>
      </c>
      <c r="O2265" s="2" t="str" cm="1">
        <f t="array" ref="O2265">_xlfn.IFS(N2265=1,"Unsatisfactory",N2265=2,"Poor",N2265=3,"Average",N2265=4,"Good",N2265=5,"Excellent")</f>
        <v>Unsatisfactory</v>
      </c>
      <c r="P2265"/>
      <c r="Q2265"/>
      <c r="R2265"/>
      <c r="S2265"/>
      <c r="T2265"/>
      <c r="U2265"/>
    </row>
    <row r="2266" spans="1:21">
      <c r="A2266" s="2">
        <v>180301</v>
      </c>
      <c r="B2266" s="2" t="s">
        <v>42</v>
      </c>
      <c r="C2266" s="4">
        <v>45568</v>
      </c>
      <c r="D2266" s="17">
        <v>45568</v>
      </c>
      <c r="E2266" s="2" t="s">
        <v>16</v>
      </c>
      <c r="F2266" s="2" t="s">
        <v>17</v>
      </c>
      <c r="G2266" s="2">
        <v>34</v>
      </c>
      <c r="H2266" s="2" t="s">
        <v>26</v>
      </c>
      <c r="I2266" s="2" t="s">
        <v>27</v>
      </c>
      <c r="J2266" s="12">
        <v>65</v>
      </c>
      <c r="K2266" s="2">
        <v>105</v>
      </c>
      <c r="L2266" s="2">
        <v>3</v>
      </c>
      <c r="M2266" s="12">
        <v>315</v>
      </c>
      <c r="N2266" s="3">
        <v>4</v>
      </c>
      <c r="O2266" s="2" t="str" cm="1">
        <f t="array" ref="O2266">_xlfn.IFS(N2266=1,"Unsatisfactory",N2266=2,"Poor",N2266=3,"Average",N2266=4,"Good",N2266=5,"Excellent")</f>
        <v>Good</v>
      </c>
      <c r="P2266"/>
      <c r="Q2266"/>
      <c r="R2266"/>
      <c r="S2266"/>
      <c r="T2266"/>
      <c r="U2266"/>
    </row>
    <row r="2267" spans="1:21">
      <c r="A2267" s="2">
        <v>163259</v>
      </c>
      <c r="B2267" s="2" t="s">
        <v>36</v>
      </c>
      <c r="C2267" s="4">
        <v>45481</v>
      </c>
      <c r="D2267" s="17">
        <v>45481</v>
      </c>
      <c r="E2267" s="2" t="s">
        <v>37</v>
      </c>
      <c r="F2267" s="2" t="s">
        <v>17</v>
      </c>
      <c r="G2267" s="2">
        <v>24</v>
      </c>
      <c r="H2267" s="2" t="s">
        <v>60</v>
      </c>
      <c r="I2267" s="2" t="s">
        <v>19</v>
      </c>
      <c r="J2267" s="12">
        <v>32</v>
      </c>
      <c r="K2267" s="2">
        <v>32</v>
      </c>
      <c r="L2267" s="2">
        <v>3</v>
      </c>
      <c r="M2267" s="12">
        <v>96</v>
      </c>
      <c r="N2267" s="3">
        <v>4</v>
      </c>
      <c r="O2267" s="2" t="str" cm="1">
        <f t="array" ref="O2267">_xlfn.IFS(N2267=1,"Unsatisfactory",N2267=2,"Poor",N2267=3,"Average",N2267=4,"Good",N2267=5,"Excellent")</f>
        <v>Good</v>
      </c>
      <c r="P2267"/>
      <c r="Q2267"/>
      <c r="R2267"/>
      <c r="S2267"/>
      <c r="T2267"/>
      <c r="U2267"/>
    </row>
    <row r="2268" spans="1:21">
      <c r="A2268" s="2">
        <v>156008</v>
      </c>
      <c r="B2268" s="2" t="s">
        <v>15</v>
      </c>
      <c r="C2268" s="4">
        <v>45513</v>
      </c>
      <c r="D2268" s="17">
        <v>45513</v>
      </c>
      <c r="E2268" s="2" t="s">
        <v>16</v>
      </c>
      <c r="F2268" s="2" t="s">
        <v>17</v>
      </c>
      <c r="G2268" s="2">
        <v>24</v>
      </c>
      <c r="H2268" s="2" t="s">
        <v>69</v>
      </c>
      <c r="I2268" s="2" t="s">
        <v>19</v>
      </c>
      <c r="J2268" s="12">
        <v>100</v>
      </c>
      <c r="K2268" s="2">
        <v>100</v>
      </c>
      <c r="L2268" s="2">
        <v>1</v>
      </c>
      <c r="M2268" s="12">
        <v>100</v>
      </c>
      <c r="N2268" s="3">
        <v>3</v>
      </c>
      <c r="O2268" s="2" t="str" cm="1">
        <f t="array" ref="O2268">_xlfn.IFS(N2268=1,"Unsatisfactory",N2268=2,"Poor",N2268=3,"Average",N2268=4,"Good",N2268=5,"Excellent")</f>
        <v>Average</v>
      </c>
      <c r="P2268"/>
      <c r="Q2268"/>
      <c r="R2268"/>
      <c r="S2268"/>
      <c r="T2268"/>
      <c r="U2268"/>
    </row>
    <row r="2269" spans="1:21">
      <c r="A2269" s="2">
        <v>143876</v>
      </c>
      <c r="B2269" s="2" t="s">
        <v>48</v>
      </c>
      <c r="C2269" s="4">
        <v>45480</v>
      </c>
      <c r="D2269" s="17">
        <v>45480</v>
      </c>
      <c r="E2269" s="2" t="s">
        <v>16</v>
      </c>
      <c r="F2269" s="2" t="s">
        <v>17</v>
      </c>
      <c r="G2269" s="2">
        <v>25</v>
      </c>
      <c r="H2269" s="2" t="s">
        <v>60</v>
      </c>
      <c r="I2269" s="2" t="s">
        <v>19</v>
      </c>
      <c r="J2269" s="12">
        <v>130</v>
      </c>
      <c r="K2269" s="2">
        <v>130</v>
      </c>
      <c r="L2269" s="2">
        <v>1</v>
      </c>
      <c r="M2269" s="12">
        <v>130</v>
      </c>
      <c r="N2269" s="3">
        <v>4</v>
      </c>
      <c r="O2269" s="2" t="str" cm="1">
        <f t="array" ref="O2269">_xlfn.IFS(N2269=1,"Unsatisfactory",N2269=2,"Poor",N2269=3,"Average",N2269=4,"Good",N2269=5,"Excellent")</f>
        <v>Good</v>
      </c>
      <c r="P2269"/>
      <c r="Q2269"/>
      <c r="R2269"/>
      <c r="S2269"/>
      <c r="T2269"/>
      <c r="U2269"/>
    </row>
    <row r="2270" spans="1:21">
      <c r="A2270" s="2">
        <v>131957</v>
      </c>
      <c r="B2270" s="2" t="s">
        <v>33</v>
      </c>
      <c r="C2270" s="4">
        <v>45546</v>
      </c>
      <c r="D2270" s="17">
        <v>45546</v>
      </c>
      <c r="E2270" s="2" t="s">
        <v>16</v>
      </c>
      <c r="F2270" s="2" t="s">
        <v>17</v>
      </c>
      <c r="G2270" s="2">
        <v>26</v>
      </c>
      <c r="H2270" s="2" t="s">
        <v>128</v>
      </c>
      <c r="I2270" s="2" t="s">
        <v>19</v>
      </c>
      <c r="J2270" s="12">
        <v>118</v>
      </c>
      <c r="K2270" s="2">
        <v>118</v>
      </c>
      <c r="L2270" s="2">
        <v>1</v>
      </c>
      <c r="M2270" s="12">
        <v>118</v>
      </c>
      <c r="N2270" s="3">
        <v>4</v>
      </c>
      <c r="O2270" s="2" t="str" cm="1">
        <f t="array" ref="O2270">_xlfn.IFS(N2270=1,"Unsatisfactory",N2270=2,"Poor",N2270=3,"Average",N2270=4,"Good",N2270=5,"Excellent")</f>
        <v>Good</v>
      </c>
      <c r="P2270"/>
      <c r="Q2270"/>
      <c r="R2270"/>
      <c r="S2270"/>
      <c r="T2270"/>
      <c r="U2270"/>
    </row>
    <row r="2271" spans="1:21">
      <c r="A2271" s="2">
        <v>163577</v>
      </c>
      <c r="B2271" s="2" t="s">
        <v>30</v>
      </c>
      <c r="C2271" s="4">
        <v>45438</v>
      </c>
      <c r="D2271" s="17">
        <v>45438</v>
      </c>
      <c r="E2271" s="2" t="s">
        <v>24</v>
      </c>
      <c r="F2271" s="2" t="s">
        <v>17</v>
      </c>
      <c r="G2271" s="2">
        <v>19</v>
      </c>
      <c r="H2271" s="2" t="s">
        <v>60</v>
      </c>
      <c r="I2271" s="2" t="s">
        <v>19</v>
      </c>
      <c r="J2271" s="12">
        <v>10</v>
      </c>
      <c r="K2271" s="2">
        <v>10</v>
      </c>
      <c r="L2271" s="2">
        <v>3</v>
      </c>
      <c r="M2271" s="12">
        <v>30</v>
      </c>
      <c r="N2271" s="3">
        <v>4</v>
      </c>
      <c r="O2271" s="2" t="str" cm="1">
        <f t="array" ref="O2271">_xlfn.IFS(N2271=1,"Unsatisfactory",N2271=2,"Poor",N2271=3,"Average",N2271=4,"Good",N2271=5,"Excellent")</f>
        <v>Good</v>
      </c>
      <c r="P2271"/>
      <c r="Q2271"/>
      <c r="R2271"/>
      <c r="S2271"/>
      <c r="T2271"/>
      <c r="U2271"/>
    </row>
    <row r="2272" spans="1:21">
      <c r="A2272" s="2">
        <v>176196</v>
      </c>
      <c r="B2272" s="2" t="s">
        <v>53</v>
      </c>
      <c r="C2272" s="4">
        <v>45235</v>
      </c>
      <c r="D2272" s="17">
        <v>45235</v>
      </c>
      <c r="E2272" s="2" t="s">
        <v>37</v>
      </c>
      <c r="F2272" s="2" t="s">
        <v>17</v>
      </c>
      <c r="G2272" s="2">
        <v>25</v>
      </c>
      <c r="H2272" s="2" t="s">
        <v>46</v>
      </c>
      <c r="I2272" s="2" t="s">
        <v>19</v>
      </c>
      <c r="J2272" s="12">
        <v>15</v>
      </c>
      <c r="K2272" s="2">
        <v>15</v>
      </c>
      <c r="L2272" s="2">
        <v>1</v>
      </c>
      <c r="M2272" s="12">
        <v>15</v>
      </c>
      <c r="N2272" s="3">
        <v>1</v>
      </c>
      <c r="O2272" s="2" t="str" cm="1">
        <f t="array" ref="O2272">_xlfn.IFS(N2272=1,"Unsatisfactory",N2272=2,"Poor",N2272=3,"Average",N2272=4,"Good",N2272=5,"Excellent")</f>
        <v>Unsatisfactory</v>
      </c>
      <c r="P2272"/>
      <c r="Q2272"/>
      <c r="R2272"/>
      <c r="S2272"/>
      <c r="T2272"/>
      <c r="U2272"/>
    </row>
    <row r="2273" spans="1:21">
      <c r="A2273" s="2">
        <v>152432</v>
      </c>
      <c r="B2273" s="2" t="s">
        <v>50</v>
      </c>
      <c r="C2273" s="4">
        <v>45409</v>
      </c>
      <c r="D2273" s="17">
        <v>45409</v>
      </c>
      <c r="E2273" s="2" t="s">
        <v>16</v>
      </c>
      <c r="F2273" s="2" t="s">
        <v>17</v>
      </c>
      <c r="G2273" s="2">
        <v>21</v>
      </c>
      <c r="H2273" s="2" t="s">
        <v>130</v>
      </c>
      <c r="I2273" s="2" t="s">
        <v>19</v>
      </c>
      <c r="J2273" s="12">
        <v>97</v>
      </c>
      <c r="K2273" s="2">
        <v>97</v>
      </c>
      <c r="L2273" s="2">
        <v>1</v>
      </c>
      <c r="M2273" s="12">
        <v>97</v>
      </c>
      <c r="N2273" s="3">
        <v>5</v>
      </c>
      <c r="O2273" s="2" t="str" cm="1">
        <f t="array" ref="O2273">_xlfn.IFS(N2273=1,"Unsatisfactory",N2273=2,"Poor",N2273=3,"Average",N2273=4,"Good",N2273=5,"Excellent")</f>
        <v>Excellent</v>
      </c>
      <c r="P2273"/>
      <c r="Q2273"/>
      <c r="R2273"/>
      <c r="S2273"/>
      <c r="T2273"/>
      <c r="U2273"/>
    </row>
    <row r="2274" spans="1:21">
      <c r="A2274" s="2">
        <v>169404</v>
      </c>
      <c r="B2274" s="2" t="s">
        <v>48</v>
      </c>
      <c r="C2274" s="4">
        <v>45579</v>
      </c>
      <c r="D2274" s="17">
        <v>45579</v>
      </c>
      <c r="E2274" s="2" t="s">
        <v>16</v>
      </c>
      <c r="F2274" s="2" t="s">
        <v>17</v>
      </c>
      <c r="G2274" s="2">
        <v>25</v>
      </c>
      <c r="H2274" s="2" t="s">
        <v>129</v>
      </c>
      <c r="I2274" s="2" t="s">
        <v>19</v>
      </c>
      <c r="J2274" s="12">
        <v>130</v>
      </c>
      <c r="K2274" s="2">
        <v>130</v>
      </c>
      <c r="L2274" s="2">
        <v>1</v>
      </c>
      <c r="M2274" s="12">
        <v>130</v>
      </c>
      <c r="N2274" s="3">
        <v>5</v>
      </c>
      <c r="O2274" s="2" t="str" cm="1">
        <f t="array" ref="O2274">_xlfn.IFS(N2274=1,"Unsatisfactory",N2274=2,"Poor",N2274=3,"Average",N2274=4,"Good",N2274=5,"Excellent")</f>
        <v>Excellent</v>
      </c>
      <c r="P2274"/>
      <c r="Q2274"/>
      <c r="R2274"/>
      <c r="S2274"/>
      <c r="T2274"/>
      <c r="U2274"/>
    </row>
    <row r="2275" spans="1:21">
      <c r="A2275" s="2">
        <v>183781</v>
      </c>
      <c r="B2275" s="2" t="s">
        <v>30</v>
      </c>
      <c r="C2275" s="4">
        <v>45269</v>
      </c>
      <c r="D2275" s="17">
        <v>45269</v>
      </c>
      <c r="E2275" s="2" t="s">
        <v>24</v>
      </c>
      <c r="F2275" s="2" t="s">
        <v>17</v>
      </c>
      <c r="G2275" s="2">
        <v>32</v>
      </c>
      <c r="H2275" s="2" t="s">
        <v>118</v>
      </c>
      <c r="I2275" s="2" t="s">
        <v>19</v>
      </c>
      <c r="J2275" s="12">
        <v>10</v>
      </c>
      <c r="K2275" s="2">
        <v>10</v>
      </c>
      <c r="L2275" s="2">
        <v>1</v>
      </c>
      <c r="M2275" s="12">
        <v>10</v>
      </c>
      <c r="N2275" s="3">
        <v>5</v>
      </c>
      <c r="O2275" s="2" t="str" cm="1">
        <f t="array" ref="O2275">_xlfn.IFS(N2275=1,"Unsatisfactory",N2275=2,"Poor",N2275=3,"Average",N2275=4,"Good",N2275=5,"Excellent")</f>
        <v>Excellent</v>
      </c>
      <c r="P2275"/>
      <c r="Q2275"/>
      <c r="R2275"/>
      <c r="S2275"/>
      <c r="T2275"/>
      <c r="U2275"/>
    </row>
    <row r="2276" spans="1:21">
      <c r="A2276" s="2">
        <v>185046</v>
      </c>
      <c r="B2276" s="2" t="s">
        <v>82</v>
      </c>
      <c r="C2276" s="4">
        <v>45292</v>
      </c>
      <c r="D2276" s="17">
        <v>45292</v>
      </c>
      <c r="E2276" s="2" t="s">
        <v>37</v>
      </c>
      <c r="F2276" s="2" t="s">
        <v>17</v>
      </c>
      <c r="G2276" s="2">
        <v>34</v>
      </c>
      <c r="H2276" s="2" t="s">
        <v>129</v>
      </c>
      <c r="I2276" s="2" t="s">
        <v>19</v>
      </c>
      <c r="J2276" s="12">
        <v>20</v>
      </c>
      <c r="K2276" s="2">
        <v>20</v>
      </c>
      <c r="L2276" s="2">
        <v>1</v>
      </c>
      <c r="M2276" s="12">
        <v>20</v>
      </c>
      <c r="N2276" s="3">
        <v>5</v>
      </c>
      <c r="O2276" s="2" t="str" cm="1">
        <f t="array" ref="O2276">_xlfn.IFS(N2276=1,"Unsatisfactory",N2276=2,"Poor",N2276=3,"Average",N2276=4,"Good",N2276=5,"Excellent")</f>
        <v>Excellent</v>
      </c>
      <c r="P2276"/>
      <c r="Q2276"/>
      <c r="R2276"/>
      <c r="S2276"/>
      <c r="T2276"/>
      <c r="U2276"/>
    </row>
    <row r="2277" spans="1:21">
      <c r="A2277" s="2">
        <v>169637</v>
      </c>
      <c r="B2277" s="2" t="s">
        <v>42</v>
      </c>
      <c r="C2277" s="4">
        <v>45544</v>
      </c>
      <c r="D2277" s="17">
        <v>45544</v>
      </c>
      <c r="E2277" s="2" t="s">
        <v>16</v>
      </c>
      <c r="F2277" s="2" t="s">
        <v>17</v>
      </c>
      <c r="G2277" s="2">
        <v>34</v>
      </c>
      <c r="H2277" s="2" t="s">
        <v>74</v>
      </c>
      <c r="I2277" s="2" t="s">
        <v>27</v>
      </c>
      <c r="J2277" s="12">
        <v>65</v>
      </c>
      <c r="K2277" s="2">
        <v>90</v>
      </c>
      <c r="L2277" s="2">
        <v>1</v>
      </c>
      <c r="M2277" s="12">
        <v>90</v>
      </c>
      <c r="N2277" s="3">
        <v>5</v>
      </c>
      <c r="O2277" s="2" t="str" cm="1">
        <f t="array" ref="O2277">_xlfn.IFS(N2277=1,"Unsatisfactory",N2277=2,"Poor",N2277=3,"Average",N2277=4,"Good",N2277=5,"Excellent")</f>
        <v>Excellent</v>
      </c>
      <c r="P2277"/>
      <c r="Q2277"/>
      <c r="R2277"/>
      <c r="S2277"/>
      <c r="T2277"/>
      <c r="U2277"/>
    </row>
    <row r="2278" spans="1:21">
      <c r="A2278" s="2">
        <v>122281</v>
      </c>
      <c r="B2278" s="2" t="s">
        <v>48</v>
      </c>
      <c r="C2278" s="4">
        <v>45351</v>
      </c>
      <c r="D2278" s="17">
        <v>45351</v>
      </c>
      <c r="E2278" s="2" t="s">
        <v>16</v>
      </c>
      <c r="F2278" s="2" t="s">
        <v>25</v>
      </c>
      <c r="G2278" s="2">
        <v>24</v>
      </c>
      <c r="H2278" s="2" t="s">
        <v>60</v>
      </c>
      <c r="I2278" s="2" t="s">
        <v>19</v>
      </c>
      <c r="J2278" s="12">
        <v>130</v>
      </c>
      <c r="K2278" s="2">
        <v>130</v>
      </c>
      <c r="L2278" s="2">
        <v>1</v>
      </c>
      <c r="M2278" s="12">
        <v>130</v>
      </c>
      <c r="N2278" s="3">
        <v>4</v>
      </c>
      <c r="O2278" s="2" t="str" cm="1">
        <f t="array" ref="O2278">_xlfn.IFS(N2278=1,"Unsatisfactory",N2278=2,"Poor",N2278=3,"Average",N2278=4,"Good",N2278=5,"Excellent")</f>
        <v>Good</v>
      </c>
      <c r="P2278"/>
      <c r="Q2278"/>
      <c r="R2278"/>
      <c r="S2278"/>
      <c r="T2278"/>
      <c r="U2278"/>
    </row>
    <row r="2279" spans="1:21">
      <c r="A2279" s="2">
        <v>122196</v>
      </c>
      <c r="B2279" s="2" t="s">
        <v>53</v>
      </c>
      <c r="C2279" s="4">
        <v>45284</v>
      </c>
      <c r="D2279" s="17">
        <v>45284</v>
      </c>
      <c r="E2279" s="2" t="s">
        <v>37</v>
      </c>
      <c r="F2279" s="2" t="s">
        <v>17</v>
      </c>
      <c r="G2279" s="2">
        <v>35</v>
      </c>
      <c r="H2279" s="2" t="s">
        <v>130</v>
      </c>
      <c r="I2279" s="2" t="s">
        <v>19</v>
      </c>
      <c r="J2279" s="12">
        <v>15</v>
      </c>
      <c r="K2279" s="2">
        <v>15</v>
      </c>
      <c r="L2279" s="2">
        <v>1</v>
      </c>
      <c r="M2279" s="12">
        <v>15</v>
      </c>
      <c r="N2279" s="3">
        <v>4</v>
      </c>
      <c r="O2279" s="2" t="str" cm="1">
        <f t="array" ref="O2279">_xlfn.IFS(N2279=1,"Unsatisfactory",N2279=2,"Poor",N2279=3,"Average",N2279=4,"Good",N2279=5,"Excellent")</f>
        <v>Good</v>
      </c>
      <c r="P2279"/>
      <c r="Q2279"/>
      <c r="R2279"/>
      <c r="S2279"/>
      <c r="T2279"/>
      <c r="U2279"/>
    </row>
    <row r="2280" spans="1:21">
      <c r="A2280" s="2">
        <v>193373</v>
      </c>
      <c r="B2280" s="2" t="s">
        <v>33</v>
      </c>
      <c r="C2280" s="4">
        <v>45420</v>
      </c>
      <c r="D2280" s="17">
        <v>45420</v>
      </c>
      <c r="E2280" s="2" t="s">
        <v>16</v>
      </c>
      <c r="F2280" s="2" t="s">
        <v>17</v>
      </c>
      <c r="G2280" s="2">
        <v>32</v>
      </c>
      <c r="H2280" s="2" t="s">
        <v>118</v>
      </c>
      <c r="I2280" s="2" t="s">
        <v>19</v>
      </c>
      <c r="J2280" s="12">
        <v>118</v>
      </c>
      <c r="K2280" s="2">
        <v>118</v>
      </c>
      <c r="L2280" s="2">
        <v>2</v>
      </c>
      <c r="M2280" s="12">
        <v>236</v>
      </c>
      <c r="N2280" s="3">
        <v>5</v>
      </c>
      <c r="O2280" s="2" t="str" cm="1">
        <f t="array" ref="O2280">_xlfn.IFS(N2280=1,"Unsatisfactory",N2280=2,"Poor",N2280=3,"Average",N2280=4,"Good",N2280=5,"Excellent")</f>
        <v>Excellent</v>
      </c>
      <c r="P2280"/>
      <c r="Q2280"/>
      <c r="R2280"/>
      <c r="S2280"/>
      <c r="T2280"/>
      <c r="U2280"/>
    </row>
    <row r="2281" spans="1:21">
      <c r="A2281" s="2">
        <v>145683</v>
      </c>
      <c r="B2281" s="2" t="s">
        <v>85</v>
      </c>
      <c r="C2281" s="4">
        <v>45539</v>
      </c>
      <c r="D2281" s="17">
        <v>45539</v>
      </c>
      <c r="E2281" s="2" t="s">
        <v>24</v>
      </c>
      <c r="F2281" s="2" t="s">
        <v>17</v>
      </c>
      <c r="G2281" s="2">
        <v>24</v>
      </c>
      <c r="H2281" s="2" t="s">
        <v>80</v>
      </c>
      <c r="I2281" s="2" t="s">
        <v>27</v>
      </c>
      <c r="J2281" s="12">
        <v>23</v>
      </c>
      <c r="K2281" s="2">
        <v>63</v>
      </c>
      <c r="L2281" s="2">
        <v>1</v>
      </c>
      <c r="M2281" s="12">
        <v>63</v>
      </c>
      <c r="N2281" s="3">
        <v>5</v>
      </c>
      <c r="O2281" s="2" t="str" cm="1">
        <f t="array" ref="O2281">_xlfn.IFS(N2281=1,"Unsatisfactory",N2281=2,"Poor",N2281=3,"Average",N2281=4,"Good",N2281=5,"Excellent")</f>
        <v>Excellent</v>
      </c>
      <c r="P2281"/>
      <c r="Q2281"/>
      <c r="R2281"/>
      <c r="S2281"/>
      <c r="T2281"/>
      <c r="U2281"/>
    </row>
    <row r="2282" spans="1:21">
      <c r="A2282" s="2">
        <v>143435</v>
      </c>
      <c r="B2282" s="2" t="s">
        <v>30</v>
      </c>
      <c r="C2282" s="4">
        <v>45558</v>
      </c>
      <c r="D2282" s="17">
        <v>45558</v>
      </c>
      <c r="E2282" s="2" t="s">
        <v>24</v>
      </c>
      <c r="F2282" s="2" t="s">
        <v>25</v>
      </c>
      <c r="G2282" s="2">
        <v>33</v>
      </c>
      <c r="H2282" s="2" t="s">
        <v>31</v>
      </c>
      <c r="I2282" s="2" t="s">
        <v>19</v>
      </c>
      <c r="J2282" s="12">
        <v>10</v>
      </c>
      <c r="K2282" s="2">
        <v>10</v>
      </c>
      <c r="L2282" s="2">
        <v>1</v>
      </c>
      <c r="M2282" s="12">
        <v>10</v>
      </c>
      <c r="N2282" s="3">
        <v>4</v>
      </c>
      <c r="O2282" s="2" t="str" cm="1">
        <f t="array" ref="O2282">_xlfn.IFS(N2282=1,"Unsatisfactory",N2282=2,"Poor",N2282=3,"Average",N2282=4,"Good",N2282=5,"Excellent")</f>
        <v>Good</v>
      </c>
      <c r="P2282"/>
      <c r="Q2282"/>
      <c r="R2282"/>
      <c r="S2282"/>
      <c r="T2282"/>
      <c r="U2282"/>
    </row>
    <row r="2283" spans="1:21">
      <c r="A2283" s="2">
        <v>164402</v>
      </c>
      <c r="B2283" s="2" t="s">
        <v>42</v>
      </c>
      <c r="C2283" s="4">
        <v>45440</v>
      </c>
      <c r="D2283" s="17">
        <v>45440</v>
      </c>
      <c r="E2283" s="2" t="s">
        <v>16</v>
      </c>
      <c r="F2283" s="2" t="s">
        <v>17</v>
      </c>
      <c r="G2283" s="2">
        <v>26</v>
      </c>
      <c r="H2283" s="2" t="s">
        <v>56</v>
      </c>
      <c r="I2283" s="2" t="s">
        <v>19</v>
      </c>
      <c r="J2283" s="12">
        <v>65</v>
      </c>
      <c r="K2283" s="2">
        <v>65</v>
      </c>
      <c r="L2283" s="2">
        <v>1</v>
      </c>
      <c r="M2283" s="12">
        <v>65</v>
      </c>
      <c r="N2283" s="3">
        <v>4</v>
      </c>
      <c r="O2283" s="2" t="str" cm="1">
        <f t="array" ref="O2283">_xlfn.IFS(N2283=1,"Unsatisfactory",N2283=2,"Poor",N2283=3,"Average",N2283=4,"Good",N2283=5,"Excellent")</f>
        <v>Good</v>
      </c>
      <c r="P2283"/>
      <c r="Q2283"/>
      <c r="R2283"/>
      <c r="S2283"/>
      <c r="T2283"/>
      <c r="U2283"/>
    </row>
    <row r="2284" spans="1:21">
      <c r="A2284" s="2">
        <v>147113</v>
      </c>
      <c r="B2284" s="2" t="s">
        <v>15</v>
      </c>
      <c r="C2284" s="4">
        <v>45508</v>
      </c>
      <c r="D2284" s="17">
        <v>45508</v>
      </c>
      <c r="E2284" s="2" t="s">
        <v>16</v>
      </c>
      <c r="F2284" s="2" t="s">
        <v>17</v>
      </c>
      <c r="G2284" s="2">
        <v>19</v>
      </c>
      <c r="H2284" s="2" t="s">
        <v>26</v>
      </c>
      <c r="I2284" s="2" t="s">
        <v>27</v>
      </c>
      <c r="J2284" s="12">
        <v>100</v>
      </c>
      <c r="K2284" s="2">
        <v>140</v>
      </c>
      <c r="L2284" s="2">
        <v>1</v>
      </c>
      <c r="M2284" s="12">
        <v>140</v>
      </c>
      <c r="N2284" s="3">
        <v>4</v>
      </c>
      <c r="O2284" s="2" t="str" cm="1">
        <f t="array" ref="O2284">_xlfn.IFS(N2284=1,"Unsatisfactory",N2284=2,"Poor",N2284=3,"Average",N2284=4,"Good",N2284=5,"Excellent")</f>
        <v>Good</v>
      </c>
      <c r="P2284"/>
      <c r="Q2284"/>
      <c r="R2284"/>
      <c r="S2284"/>
      <c r="T2284"/>
      <c r="U2284"/>
    </row>
    <row r="2285" spans="1:21">
      <c r="A2285" s="2">
        <v>152219</v>
      </c>
      <c r="B2285" s="2" t="s">
        <v>42</v>
      </c>
      <c r="C2285" s="4">
        <v>45326</v>
      </c>
      <c r="D2285" s="17">
        <v>45326</v>
      </c>
      <c r="E2285" s="2" t="s">
        <v>16</v>
      </c>
      <c r="F2285" s="2" t="s">
        <v>25</v>
      </c>
      <c r="G2285" s="2">
        <v>21</v>
      </c>
      <c r="H2285" s="2" t="s">
        <v>131</v>
      </c>
      <c r="I2285" s="2" t="s">
        <v>27</v>
      </c>
      <c r="J2285" s="12">
        <v>65</v>
      </c>
      <c r="K2285" s="2">
        <v>135</v>
      </c>
      <c r="L2285" s="2">
        <v>1</v>
      </c>
      <c r="M2285" s="12">
        <v>135</v>
      </c>
      <c r="N2285" s="3">
        <v>5</v>
      </c>
      <c r="O2285" s="2" t="str" cm="1">
        <f t="array" ref="O2285">_xlfn.IFS(N2285=1,"Unsatisfactory",N2285=2,"Poor",N2285=3,"Average",N2285=4,"Good",N2285=5,"Excellent")</f>
        <v>Excellent</v>
      </c>
      <c r="P2285"/>
      <c r="Q2285"/>
      <c r="R2285"/>
      <c r="S2285"/>
      <c r="T2285"/>
      <c r="U2285"/>
    </row>
    <row r="2286" spans="1:21">
      <c r="A2286" s="2">
        <v>182430</v>
      </c>
      <c r="B2286" s="2" t="s">
        <v>42</v>
      </c>
      <c r="C2286" s="4">
        <v>45295</v>
      </c>
      <c r="D2286" s="17">
        <v>45295</v>
      </c>
      <c r="E2286" s="2" t="s">
        <v>16</v>
      </c>
      <c r="F2286" s="2" t="s">
        <v>17</v>
      </c>
      <c r="G2286" s="2">
        <v>29</v>
      </c>
      <c r="H2286" s="2" t="s">
        <v>130</v>
      </c>
      <c r="I2286" s="2" t="s">
        <v>19</v>
      </c>
      <c r="J2286" s="12">
        <v>65</v>
      </c>
      <c r="K2286" s="2">
        <v>65</v>
      </c>
      <c r="L2286" s="2">
        <v>2</v>
      </c>
      <c r="M2286" s="12">
        <v>130</v>
      </c>
      <c r="N2286" s="3">
        <v>5</v>
      </c>
      <c r="O2286" s="2" t="str" cm="1">
        <f t="array" ref="O2286">_xlfn.IFS(N2286=1,"Unsatisfactory",N2286=2,"Poor",N2286=3,"Average",N2286=4,"Good",N2286=5,"Excellent")</f>
        <v>Excellent</v>
      </c>
      <c r="P2286"/>
      <c r="Q2286"/>
      <c r="R2286"/>
      <c r="S2286"/>
      <c r="T2286"/>
      <c r="U2286"/>
    </row>
    <row r="2287" spans="1:21">
      <c r="A2287" s="2">
        <v>120434</v>
      </c>
      <c r="B2287" s="2" t="s">
        <v>50</v>
      </c>
      <c r="C2287" s="4">
        <v>45287</v>
      </c>
      <c r="D2287" s="17">
        <v>45287</v>
      </c>
      <c r="E2287" s="2" t="s">
        <v>16</v>
      </c>
      <c r="F2287" s="2" t="s">
        <v>17</v>
      </c>
      <c r="G2287" s="2">
        <v>34</v>
      </c>
      <c r="H2287" s="2" t="s">
        <v>118</v>
      </c>
      <c r="I2287" s="2" t="s">
        <v>19</v>
      </c>
      <c r="J2287" s="12">
        <v>97</v>
      </c>
      <c r="K2287" s="2">
        <v>97</v>
      </c>
      <c r="L2287" s="2">
        <v>1</v>
      </c>
      <c r="M2287" s="12">
        <v>97</v>
      </c>
      <c r="N2287" s="3">
        <v>3</v>
      </c>
      <c r="O2287" s="2" t="str" cm="1">
        <f t="array" ref="O2287">_xlfn.IFS(N2287=1,"Unsatisfactory",N2287=2,"Poor",N2287=3,"Average",N2287=4,"Good",N2287=5,"Excellent")</f>
        <v>Average</v>
      </c>
      <c r="P2287"/>
      <c r="Q2287"/>
      <c r="R2287"/>
      <c r="S2287"/>
      <c r="T2287"/>
      <c r="U2287"/>
    </row>
    <row r="2288" spans="1:21">
      <c r="A2288" s="2">
        <v>168757</v>
      </c>
      <c r="B2288" s="2" t="s">
        <v>50</v>
      </c>
      <c r="C2288" s="4">
        <v>45534</v>
      </c>
      <c r="D2288" s="17">
        <v>45534</v>
      </c>
      <c r="E2288" s="2" t="s">
        <v>16</v>
      </c>
      <c r="F2288" s="2" t="s">
        <v>17</v>
      </c>
      <c r="G2288" s="2">
        <v>21</v>
      </c>
      <c r="H2288" s="2" t="s">
        <v>31</v>
      </c>
      <c r="I2288" s="2" t="s">
        <v>19</v>
      </c>
      <c r="J2288" s="12">
        <v>97</v>
      </c>
      <c r="K2288" s="2">
        <v>97</v>
      </c>
      <c r="L2288" s="2">
        <v>1</v>
      </c>
      <c r="M2288" s="12">
        <v>97</v>
      </c>
      <c r="N2288" s="3">
        <v>3</v>
      </c>
      <c r="O2288" s="2" t="str" cm="1">
        <f t="array" ref="O2288">_xlfn.IFS(N2288=1,"Unsatisfactory",N2288=2,"Poor",N2288=3,"Average",N2288=4,"Good",N2288=5,"Excellent")</f>
        <v>Average</v>
      </c>
      <c r="P2288"/>
      <c r="Q2288"/>
      <c r="R2288"/>
      <c r="S2288"/>
      <c r="T2288"/>
      <c r="U2288"/>
    </row>
    <row r="2289" spans="1:21">
      <c r="A2289" s="2">
        <v>166863</v>
      </c>
      <c r="B2289" s="2" t="s">
        <v>50</v>
      </c>
      <c r="C2289" s="4">
        <v>45402</v>
      </c>
      <c r="D2289" s="17">
        <v>45402</v>
      </c>
      <c r="E2289" s="2" t="s">
        <v>16</v>
      </c>
      <c r="F2289" s="2" t="s">
        <v>25</v>
      </c>
      <c r="G2289" s="2">
        <v>35</v>
      </c>
      <c r="H2289" s="2" t="s">
        <v>44</v>
      </c>
      <c r="I2289" s="2" t="s">
        <v>27</v>
      </c>
      <c r="J2289" s="12">
        <v>97</v>
      </c>
      <c r="K2289" s="2">
        <v>122</v>
      </c>
      <c r="L2289" s="2">
        <v>1</v>
      </c>
      <c r="M2289" s="12">
        <v>122</v>
      </c>
      <c r="N2289" s="3">
        <v>1</v>
      </c>
      <c r="O2289" s="2" t="str" cm="1">
        <f t="array" ref="O2289">_xlfn.IFS(N2289=1,"Unsatisfactory",N2289=2,"Poor",N2289=3,"Average",N2289=4,"Good",N2289=5,"Excellent")</f>
        <v>Unsatisfactory</v>
      </c>
      <c r="P2289"/>
      <c r="Q2289"/>
      <c r="R2289"/>
      <c r="S2289"/>
      <c r="T2289"/>
      <c r="U2289"/>
    </row>
    <row r="2290" spans="1:21">
      <c r="A2290" s="2">
        <v>188240</v>
      </c>
      <c r="B2290" s="2" t="s">
        <v>33</v>
      </c>
      <c r="C2290" s="4">
        <v>45274</v>
      </c>
      <c r="D2290" s="17">
        <v>45274</v>
      </c>
      <c r="E2290" s="2" t="s">
        <v>16</v>
      </c>
      <c r="F2290" s="2" t="s">
        <v>17</v>
      </c>
      <c r="G2290" s="2">
        <v>33</v>
      </c>
      <c r="H2290" s="2" t="s">
        <v>62</v>
      </c>
      <c r="I2290" s="2" t="s">
        <v>19</v>
      </c>
      <c r="J2290" s="12">
        <v>118</v>
      </c>
      <c r="K2290" s="2">
        <v>118</v>
      </c>
      <c r="L2290" s="2">
        <v>1</v>
      </c>
      <c r="M2290" s="12">
        <v>118</v>
      </c>
      <c r="N2290" s="3">
        <v>4</v>
      </c>
      <c r="O2290" s="2" t="str" cm="1">
        <f t="array" ref="O2290">_xlfn.IFS(N2290=1,"Unsatisfactory",N2290=2,"Poor",N2290=3,"Average",N2290=4,"Good",N2290=5,"Excellent")</f>
        <v>Good</v>
      </c>
      <c r="P2290"/>
      <c r="Q2290"/>
      <c r="R2290"/>
      <c r="S2290"/>
      <c r="T2290"/>
      <c r="U2290"/>
    </row>
    <row r="2291" spans="1:21">
      <c r="A2291" s="2">
        <v>158509</v>
      </c>
      <c r="B2291" s="2" t="s">
        <v>42</v>
      </c>
      <c r="C2291" s="4">
        <v>45345</v>
      </c>
      <c r="D2291" s="17">
        <v>45345</v>
      </c>
      <c r="E2291" s="2" t="s">
        <v>16</v>
      </c>
      <c r="F2291" s="2" t="s">
        <v>17</v>
      </c>
      <c r="G2291" s="2">
        <v>29</v>
      </c>
      <c r="H2291" s="2" t="s">
        <v>118</v>
      </c>
      <c r="I2291" s="2" t="s">
        <v>19</v>
      </c>
      <c r="J2291" s="12">
        <v>65</v>
      </c>
      <c r="K2291" s="2">
        <v>65</v>
      </c>
      <c r="L2291" s="2">
        <v>1</v>
      </c>
      <c r="M2291" s="12">
        <v>65</v>
      </c>
      <c r="N2291" s="3">
        <v>1</v>
      </c>
      <c r="O2291" s="2" t="str" cm="1">
        <f t="array" ref="O2291">_xlfn.IFS(N2291=1,"Unsatisfactory",N2291=2,"Poor",N2291=3,"Average",N2291=4,"Good",N2291=5,"Excellent")</f>
        <v>Unsatisfactory</v>
      </c>
      <c r="P2291"/>
      <c r="Q2291"/>
      <c r="R2291"/>
      <c r="S2291"/>
      <c r="T2291"/>
      <c r="U2291"/>
    </row>
    <row r="2292" spans="1:21">
      <c r="A2292" s="2">
        <v>194787</v>
      </c>
      <c r="B2292" s="2" t="s">
        <v>42</v>
      </c>
      <c r="C2292" s="4">
        <v>45288</v>
      </c>
      <c r="D2292" s="17">
        <v>45288</v>
      </c>
      <c r="E2292" s="2" t="s">
        <v>16</v>
      </c>
      <c r="F2292" s="2" t="s">
        <v>17</v>
      </c>
      <c r="G2292" s="2">
        <v>28</v>
      </c>
      <c r="H2292" s="2" t="s">
        <v>115</v>
      </c>
      <c r="I2292" s="2" t="s">
        <v>19</v>
      </c>
      <c r="J2292" s="12">
        <v>65</v>
      </c>
      <c r="K2292" s="2">
        <v>65</v>
      </c>
      <c r="L2292" s="2">
        <v>5</v>
      </c>
      <c r="M2292" s="12">
        <v>325</v>
      </c>
      <c r="N2292" s="3">
        <v>5</v>
      </c>
      <c r="O2292" s="2" t="str" cm="1">
        <f t="array" ref="O2292">_xlfn.IFS(N2292=1,"Unsatisfactory",N2292=2,"Poor",N2292=3,"Average",N2292=4,"Good",N2292=5,"Excellent")</f>
        <v>Excellent</v>
      </c>
      <c r="P2292"/>
      <c r="Q2292"/>
      <c r="R2292"/>
      <c r="S2292"/>
      <c r="T2292"/>
      <c r="U2292"/>
    </row>
    <row r="2293" spans="1:21">
      <c r="A2293" s="2">
        <v>169185</v>
      </c>
      <c r="B2293" s="2" t="s">
        <v>33</v>
      </c>
      <c r="C2293" s="4">
        <v>45376</v>
      </c>
      <c r="D2293" s="17">
        <v>45376</v>
      </c>
      <c r="E2293" s="2" t="s">
        <v>16</v>
      </c>
      <c r="F2293" s="2" t="s">
        <v>25</v>
      </c>
      <c r="G2293" s="2">
        <v>30</v>
      </c>
      <c r="H2293" s="2" t="s">
        <v>118</v>
      </c>
      <c r="I2293" s="2" t="s">
        <v>19</v>
      </c>
      <c r="J2293" s="12">
        <v>118</v>
      </c>
      <c r="K2293" s="2">
        <v>118</v>
      </c>
      <c r="L2293" s="2">
        <v>1</v>
      </c>
      <c r="M2293" s="12">
        <v>118</v>
      </c>
      <c r="N2293" s="3">
        <v>3</v>
      </c>
      <c r="O2293" s="2" t="str" cm="1">
        <f t="array" ref="O2293">_xlfn.IFS(N2293=1,"Unsatisfactory",N2293=2,"Poor",N2293=3,"Average",N2293=4,"Good",N2293=5,"Excellent")</f>
        <v>Average</v>
      </c>
      <c r="P2293"/>
      <c r="Q2293"/>
      <c r="R2293"/>
      <c r="S2293"/>
      <c r="T2293"/>
      <c r="U2293"/>
    </row>
    <row r="2294" spans="1:21">
      <c r="A2294" s="2">
        <v>176058</v>
      </c>
      <c r="B2294" s="2" t="s">
        <v>15</v>
      </c>
      <c r="C2294" s="4">
        <v>45559</v>
      </c>
      <c r="D2294" s="17">
        <v>45559</v>
      </c>
      <c r="E2294" s="2" t="s">
        <v>16</v>
      </c>
      <c r="F2294" s="2" t="s">
        <v>17</v>
      </c>
      <c r="G2294" s="2">
        <v>23</v>
      </c>
      <c r="H2294" s="2" t="s">
        <v>128</v>
      </c>
      <c r="I2294" s="2" t="s">
        <v>19</v>
      </c>
      <c r="J2294" s="12">
        <v>100</v>
      </c>
      <c r="K2294" s="2">
        <v>100</v>
      </c>
      <c r="L2294" s="2">
        <v>1</v>
      </c>
      <c r="M2294" s="12">
        <v>100</v>
      </c>
      <c r="N2294" s="3">
        <v>5</v>
      </c>
      <c r="O2294" s="2" t="str" cm="1">
        <f t="array" ref="O2294">_xlfn.IFS(N2294=1,"Unsatisfactory",N2294=2,"Poor",N2294=3,"Average",N2294=4,"Good",N2294=5,"Excellent")</f>
        <v>Excellent</v>
      </c>
      <c r="P2294"/>
      <c r="Q2294"/>
      <c r="R2294"/>
      <c r="S2294"/>
      <c r="T2294"/>
      <c r="U2294"/>
    </row>
    <row r="2295" spans="1:21">
      <c r="A2295" s="2">
        <v>195469</v>
      </c>
      <c r="B2295" s="2" t="s">
        <v>76</v>
      </c>
      <c r="C2295" s="4">
        <v>45474</v>
      </c>
      <c r="D2295" s="17">
        <v>45474</v>
      </c>
      <c r="E2295" s="2" t="s">
        <v>37</v>
      </c>
      <c r="F2295" s="2" t="s">
        <v>25</v>
      </c>
      <c r="G2295" s="2">
        <v>27</v>
      </c>
      <c r="H2295" s="2" t="s">
        <v>62</v>
      </c>
      <c r="I2295" s="2" t="s">
        <v>19</v>
      </c>
      <c r="J2295" s="12">
        <v>45</v>
      </c>
      <c r="K2295" s="2">
        <v>45</v>
      </c>
      <c r="L2295" s="2">
        <v>1</v>
      </c>
      <c r="M2295" s="12">
        <v>45</v>
      </c>
      <c r="N2295" s="3">
        <v>1</v>
      </c>
      <c r="O2295" s="2" t="str" cm="1">
        <f t="array" ref="O2295">_xlfn.IFS(N2295=1,"Unsatisfactory",N2295=2,"Poor",N2295=3,"Average",N2295=4,"Good",N2295=5,"Excellent")</f>
        <v>Unsatisfactory</v>
      </c>
      <c r="P2295"/>
      <c r="Q2295"/>
      <c r="R2295"/>
      <c r="S2295"/>
      <c r="T2295"/>
      <c r="U2295"/>
    </row>
    <row r="2296" spans="1:21">
      <c r="A2296" s="2">
        <v>139445</v>
      </c>
      <c r="B2296" s="2" t="s">
        <v>33</v>
      </c>
      <c r="C2296" s="4">
        <v>45241</v>
      </c>
      <c r="D2296" s="17">
        <v>45241</v>
      </c>
      <c r="E2296" s="2" t="s">
        <v>16</v>
      </c>
      <c r="F2296" s="2" t="s">
        <v>25</v>
      </c>
      <c r="G2296" s="2">
        <v>23</v>
      </c>
      <c r="H2296" s="2" t="s">
        <v>69</v>
      </c>
      <c r="I2296" s="2" t="s">
        <v>19</v>
      </c>
      <c r="J2296" s="12">
        <v>118</v>
      </c>
      <c r="K2296" s="2">
        <v>118</v>
      </c>
      <c r="L2296" s="2">
        <v>1</v>
      </c>
      <c r="M2296" s="12">
        <v>118</v>
      </c>
      <c r="N2296" s="3">
        <v>5</v>
      </c>
      <c r="O2296" s="2" t="str" cm="1">
        <f t="array" ref="O2296">_xlfn.IFS(N2296=1,"Unsatisfactory",N2296=2,"Poor",N2296=3,"Average",N2296=4,"Good",N2296=5,"Excellent")</f>
        <v>Excellent</v>
      </c>
      <c r="P2296"/>
      <c r="Q2296"/>
      <c r="R2296"/>
      <c r="S2296"/>
      <c r="T2296"/>
      <c r="U2296"/>
    </row>
    <row r="2297" spans="1:21">
      <c r="A2297" s="2">
        <v>169823</v>
      </c>
      <c r="B2297" s="2" t="s">
        <v>82</v>
      </c>
      <c r="C2297" s="4">
        <v>45558</v>
      </c>
      <c r="D2297" s="17">
        <v>45558</v>
      </c>
      <c r="E2297" s="2" t="s">
        <v>37</v>
      </c>
      <c r="F2297" s="2" t="s">
        <v>25</v>
      </c>
      <c r="G2297" s="2">
        <v>24</v>
      </c>
      <c r="H2297" s="2" t="s">
        <v>115</v>
      </c>
      <c r="I2297" s="2" t="s">
        <v>19</v>
      </c>
      <c r="J2297" s="12">
        <v>20</v>
      </c>
      <c r="K2297" s="2">
        <v>20</v>
      </c>
      <c r="L2297" s="2">
        <v>5</v>
      </c>
      <c r="M2297" s="12">
        <v>100</v>
      </c>
      <c r="N2297" s="3">
        <v>4</v>
      </c>
      <c r="O2297" s="2" t="str" cm="1">
        <f t="array" ref="O2297">_xlfn.IFS(N2297=1,"Unsatisfactory",N2297=2,"Poor",N2297=3,"Average",N2297=4,"Good",N2297=5,"Excellent")</f>
        <v>Good</v>
      </c>
      <c r="P2297"/>
      <c r="Q2297"/>
      <c r="R2297"/>
      <c r="S2297"/>
      <c r="T2297"/>
      <c r="U2297"/>
    </row>
    <row r="2298" spans="1:21">
      <c r="A2298" s="2">
        <v>178133</v>
      </c>
      <c r="B2298" s="2" t="s">
        <v>42</v>
      </c>
      <c r="C2298" s="4">
        <v>45496</v>
      </c>
      <c r="D2298" s="17">
        <v>45496</v>
      </c>
      <c r="E2298" s="2" t="s">
        <v>16</v>
      </c>
      <c r="F2298" s="2" t="s">
        <v>17</v>
      </c>
      <c r="G2298" s="2">
        <v>21</v>
      </c>
      <c r="H2298" s="2" t="s">
        <v>131</v>
      </c>
      <c r="I2298" s="2" t="s">
        <v>27</v>
      </c>
      <c r="J2298" s="12">
        <v>65</v>
      </c>
      <c r="K2298" s="2">
        <v>135</v>
      </c>
      <c r="L2298" s="2">
        <v>1</v>
      </c>
      <c r="M2298" s="12">
        <v>135</v>
      </c>
      <c r="N2298" s="3">
        <v>1</v>
      </c>
      <c r="O2298" s="2" t="str" cm="1">
        <f t="array" ref="O2298">_xlfn.IFS(N2298=1,"Unsatisfactory",N2298=2,"Poor",N2298=3,"Average",N2298=4,"Good",N2298=5,"Excellent")</f>
        <v>Unsatisfactory</v>
      </c>
      <c r="P2298"/>
      <c r="Q2298"/>
      <c r="R2298"/>
      <c r="S2298"/>
      <c r="T2298"/>
      <c r="U2298"/>
    </row>
    <row r="2299" spans="1:21">
      <c r="A2299" s="2">
        <v>153699</v>
      </c>
      <c r="B2299" s="2" t="s">
        <v>42</v>
      </c>
      <c r="C2299" s="4">
        <v>45538</v>
      </c>
      <c r="D2299" s="17">
        <v>45538</v>
      </c>
      <c r="E2299" s="2" t="s">
        <v>16</v>
      </c>
      <c r="F2299" s="2" t="s">
        <v>17</v>
      </c>
      <c r="G2299" s="2">
        <v>31</v>
      </c>
      <c r="H2299" s="2" t="s">
        <v>38</v>
      </c>
      <c r="I2299" s="2" t="s">
        <v>19</v>
      </c>
      <c r="J2299" s="12">
        <v>65</v>
      </c>
      <c r="K2299" s="2">
        <v>65</v>
      </c>
      <c r="L2299" s="2">
        <v>1</v>
      </c>
      <c r="M2299" s="12">
        <v>65</v>
      </c>
      <c r="N2299" s="3">
        <v>5</v>
      </c>
      <c r="O2299" s="2" t="str" cm="1">
        <f t="array" ref="O2299">_xlfn.IFS(N2299=1,"Unsatisfactory",N2299=2,"Poor",N2299=3,"Average",N2299=4,"Good",N2299=5,"Excellent")</f>
        <v>Excellent</v>
      </c>
      <c r="P2299"/>
      <c r="Q2299"/>
      <c r="R2299"/>
      <c r="S2299"/>
      <c r="T2299"/>
      <c r="U2299"/>
    </row>
    <row r="2300" spans="1:21">
      <c r="A2300" s="2">
        <v>150823</v>
      </c>
      <c r="B2300" s="2" t="s">
        <v>23</v>
      </c>
      <c r="C2300" s="4">
        <v>45439</v>
      </c>
      <c r="D2300" s="17">
        <v>45439</v>
      </c>
      <c r="E2300" s="2" t="s">
        <v>24</v>
      </c>
      <c r="F2300" s="2" t="s">
        <v>25</v>
      </c>
      <c r="G2300" s="2">
        <v>35</v>
      </c>
      <c r="H2300" s="2" t="s">
        <v>128</v>
      </c>
      <c r="I2300" s="2" t="s">
        <v>19</v>
      </c>
      <c r="J2300" s="12">
        <v>9</v>
      </c>
      <c r="K2300" s="2">
        <v>9</v>
      </c>
      <c r="L2300" s="2">
        <v>1</v>
      </c>
      <c r="M2300" s="12">
        <v>9</v>
      </c>
      <c r="N2300" s="3">
        <v>5</v>
      </c>
      <c r="O2300" s="2" t="str" cm="1">
        <f t="array" ref="O2300">_xlfn.IFS(N2300=1,"Unsatisfactory",N2300=2,"Poor",N2300=3,"Average",N2300=4,"Good",N2300=5,"Excellent")</f>
        <v>Excellent</v>
      </c>
      <c r="P2300"/>
      <c r="Q2300"/>
      <c r="R2300"/>
      <c r="S2300"/>
      <c r="T2300"/>
      <c r="U2300"/>
    </row>
    <row r="2301" spans="1:21">
      <c r="A2301" s="2">
        <v>187581</v>
      </c>
      <c r="B2301" s="2" t="s">
        <v>50</v>
      </c>
      <c r="C2301" s="4">
        <v>45448</v>
      </c>
      <c r="D2301" s="17">
        <v>45448</v>
      </c>
      <c r="E2301" s="2" t="s">
        <v>16</v>
      </c>
      <c r="F2301" s="2" t="s">
        <v>25</v>
      </c>
      <c r="G2301" s="2">
        <v>23</v>
      </c>
      <c r="H2301" s="2" t="s">
        <v>69</v>
      </c>
      <c r="I2301" s="2" t="s">
        <v>19</v>
      </c>
      <c r="J2301" s="12">
        <v>97</v>
      </c>
      <c r="K2301" s="2">
        <v>97</v>
      </c>
      <c r="L2301" s="2">
        <v>2</v>
      </c>
      <c r="M2301" s="12">
        <v>194</v>
      </c>
      <c r="N2301" s="3">
        <v>5</v>
      </c>
      <c r="O2301" s="2" t="str" cm="1">
        <f t="array" ref="O2301">_xlfn.IFS(N2301=1,"Unsatisfactory",N2301=2,"Poor",N2301=3,"Average",N2301=4,"Good",N2301=5,"Excellent")</f>
        <v>Excellent</v>
      </c>
      <c r="P2301"/>
      <c r="Q2301"/>
      <c r="R2301"/>
      <c r="S2301"/>
      <c r="T2301"/>
      <c r="U2301"/>
    </row>
    <row r="2302" spans="1:21">
      <c r="A2302" s="2">
        <v>143980</v>
      </c>
      <c r="B2302" s="2" t="s">
        <v>53</v>
      </c>
      <c r="C2302" s="4">
        <v>45322</v>
      </c>
      <c r="D2302" s="17">
        <v>45322</v>
      </c>
      <c r="E2302" s="2" t="s">
        <v>37</v>
      </c>
      <c r="F2302" s="2" t="s">
        <v>17</v>
      </c>
      <c r="G2302" s="2">
        <v>30</v>
      </c>
      <c r="H2302" s="2" t="s">
        <v>129</v>
      </c>
      <c r="I2302" s="2" t="s">
        <v>19</v>
      </c>
      <c r="J2302" s="12">
        <v>15</v>
      </c>
      <c r="K2302" s="2">
        <v>15</v>
      </c>
      <c r="L2302" s="2">
        <v>2</v>
      </c>
      <c r="M2302" s="12">
        <v>30</v>
      </c>
      <c r="N2302" s="3">
        <v>2</v>
      </c>
      <c r="O2302" s="2" t="str" cm="1">
        <f t="array" ref="O2302">_xlfn.IFS(N2302=1,"Unsatisfactory",N2302=2,"Poor",N2302=3,"Average",N2302=4,"Good",N2302=5,"Excellent")</f>
        <v>Poor</v>
      </c>
      <c r="P2302"/>
      <c r="Q2302"/>
      <c r="R2302"/>
      <c r="S2302"/>
      <c r="T2302"/>
      <c r="U2302"/>
    </row>
    <row r="2303" spans="1:21">
      <c r="A2303" s="2">
        <v>121316</v>
      </c>
      <c r="B2303" s="2" t="s">
        <v>78</v>
      </c>
      <c r="C2303" s="4">
        <v>45247</v>
      </c>
      <c r="D2303" s="17">
        <v>45247</v>
      </c>
      <c r="E2303" s="2" t="s">
        <v>37</v>
      </c>
      <c r="F2303" s="2" t="s">
        <v>17</v>
      </c>
      <c r="G2303" s="2">
        <v>19</v>
      </c>
      <c r="H2303" s="2" t="s">
        <v>60</v>
      </c>
      <c r="I2303" s="2" t="s">
        <v>19</v>
      </c>
      <c r="J2303" s="12">
        <v>50</v>
      </c>
      <c r="K2303" s="2">
        <v>50</v>
      </c>
      <c r="L2303" s="2">
        <v>2</v>
      </c>
      <c r="M2303" s="12">
        <v>100</v>
      </c>
      <c r="N2303" s="3">
        <v>4</v>
      </c>
      <c r="O2303" s="2" t="str" cm="1">
        <f t="array" ref="O2303">_xlfn.IFS(N2303=1,"Unsatisfactory",N2303=2,"Poor",N2303=3,"Average",N2303=4,"Good",N2303=5,"Excellent")</f>
        <v>Good</v>
      </c>
      <c r="P2303"/>
      <c r="Q2303"/>
      <c r="R2303"/>
      <c r="S2303"/>
      <c r="T2303"/>
      <c r="U2303"/>
    </row>
    <row r="2304" spans="1:21">
      <c r="A2304" s="2">
        <v>143951</v>
      </c>
      <c r="B2304" s="2" t="s">
        <v>48</v>
      </c>
      <c r="C2304" s="4">
        <v>45586</v>
      </c>
      <c r="D2304" s="17">
        <v>45586</v>
      </c>
      <c r="E2304" s="2" t="s">
        <v>16</v>
      </c>
      <c r="F2304" s="2" t="s">
        <v>17</v>
      </c>
      <c r="G2304" s="2">
        <v>25</v>
      </c>
      <c r="H2304" s="2" t="s">
        <v>62</v>
      </c>
      <c r="I2304" s="2" t="s">
        <v>19</v>
      </c>
      <c r="J2304" s="12">
        <v>130</v>
      </c>
      <c r="K2304" s="2">
        <v>130</v>
      </c>
      <c r="L2304" s="2">
        <v>2</v>
      </c>
      <c r="M2304" s="12">
        <v>260</v>
      </c>
      <c r="N2304" s="3">
        <v>4</v>
      </c>
      <c r="O2304" s="2" t="str" cm="1">
        <f t="array" ref="O2304">_xlfn.IFS(N2304=1,"Unsatisfactory",N2304=2,"Poor",N2304=3,"Average",N2304=4,"Good",N2304=5,"Excellent")</f>
        <v>Good</v>
      </c>
      <c r="P2304"/>
      <c r="Q2304"/>
      <c r="R2304"/>
      <c r="S2304"/>
      <c r="T2304"/>
      <c r="U2304"/>
    </row>
    <row r="2305" spans="1:21">
      <c r="A2305" s="2">
        <v>180403</v>
      </c>
      <c r="B2305" s="2" t="s">
        <v>30</v>
      </c>
      <c r="C2305" s="4">
        <v>45419</v>
      </c>
      <c r="D2305" s="17">
        <v>45419</v>
      </c>
      <c r="E2305" s="2" t="s">
        <v>24</v>
      </c>
      <c r="F2305" s="2" t="s">
        <v>17</v>
      </c>
      <c r="G2305" s="2">
        <v>26</v>
      </c>
      <c r="H2305" s="2" t="s">
        <v>62</v>
      </c>
      <c r="I2305" s="2" t="s">
        <v>19</v>
      </c>
      <c r="J2305" s="12">
        <v>10</v>
      </c>
      <c r="K2305" s="2">
        <v>10</v>
      </c>
      <c r="L2305" s="2">
        <v>1</v>
      </c>
      <c r="M2305" s="12">
        <v>10</v>
      </c>
      <c r="N2305" s="3">
        <v>4</v>
      </c>
      <c r="O2305" s="2" t="str" cm="1">
        <f t="array" ref="O2305">_xlfn.IFS(N2305=1,"Unsatisfactory",N2305=2,"Poor",N2305=3,"Average",N2305=4,"Good",N2305=5,"Excellent")</f>
        <v>Good</v>
      </c>
      <c r="P2305"/>
      <c r="Q2305"/>
      <c r="R2305"/>
      <c r="S2305"/>
      <c r="T2305"/>
      <c r="U2305"/>
    </row>
    <row r="2306" spans="1:21">
      <c r="A2306" s="2">
        <v>144664</v>
      </c>
      <c r="B2306" s="2" t="s">
        <v>15</v>
      </c>
      <c r="C2306" s="4">
        <v>45264</v>
      </c>
      <c r="D2306" s="17">
        <v>45264</v>
      </c>
      <c r="E2306" s="2" t="s">
        <v>16</v>
      </c>
      <c r="F2306" s="2" t="s">
        <v>17</v>
      </c>
      <c r="G2306" s="2">
        <v>33</v>
      </c>
      <c r="H2306" s="2" t="s">
        <v>58</v>
      </c>
      <c r="I2306" s="2" t="s">
        <v>27</v>
      </c>
      <c r="J2306" s="12">
        <v>100</v>
      </c>
      <c r="K2306" s="2">
        <v>140</v>
      </c>
      <c r="L2306" s="2">
        <v>1</v>
      </c>
      <c r="M2306" s="12">
        <v>140</v>
      </c>
      <c r="N2306" s="3">
        <v>5</v>
      </c>
      <c r="O2306" s="2" t="str" cm="1">
        <f t="array" ref="O2306">_xlfn.IFS(N2306=1,"Unsatisfactory",N2306=2,"Poor",N2306=3,"Average",N2306=4,"Good",N2306=5,"Excellent")</f>
        <v>Excellent</v>
      </c>
      <c r="P2306"/>
      <c r="Q2306"/>
      <c r="R2306"/>
      <c r="S2306"/>
      <c r="T2306"/>
      <c r="U2306"/>
    </row>
    <row r="2307" spans="1:21">
      <c r="A2307" s="2">
        <v>183820</v>
      </c>
      <c r="B2307" s="2" t="s">
        <v>76</v>
      </c>
      <c r="C2307" s="4">
        <v>45565</v>
      </c>
      <c r="D2307" s="17">
        <v>45565</v>
      </c>
      <c r="E2307" s="2" t="s">
        <v>37</v>
      </c>
      <c r="F2307" s="2" t="s">
        <v>17</v>
      </c>
      <c r="G2307" s="2">
        <v>20</v>
      </c>
      <c r="H2307" s="2" t="s">
        <v>56</v>
      </c>
      <c r="I2307" s="2" t="s">
        <v>19</v>
      </c>
      <c r="J2307" s="12">
        <v>45</v>
      </c>
      <c r="K2307" s="2">
        <v>45</v>
      </c>
      <c r="L2307" s="2">
        <v>3</v>
      </c>
      <c r="M2307" s="12">
        <v>135</v>
      </c>
      <c r="N2307" s="3">
        <v>5</v>
      </c>
      <c r="O2307" s="2" t="str" cm="1">
        <f t="array" ref="O2307">_xlfn.IFS(N2307=1,"Unsatisfactory",N2307=2,"Poor",N2307=3,"Average",N2307=4,"Good",N2307=5,"Excellent")</f>
        <v>Excellent</v>
      </c>
      <c r="P2307"/>
      <c r="Q2307"/>
      <c r="R2307"/>
      <c r="S2307"/>
      <c r="T2307"/>
      <c r="U2307"/>
    </row>
    <row r="2308" spans="1:21">
      <c r="A2308" s="2">
        <v>140764</v>
      </c>
      <c r="B2308" s="2" t="s">
        <v>42</v>
      </c>
      <c r="C2308" s="4">
        <v>45393</v>
      </c>
      <c r="D2308" s="17">
        <v>45393</v>
      </c>
      <c r="E2308" s="2" t="s">
        <v>16</v>
      </c>
      <c r="F2308" s="2" t="s">
        <v>17</v>
      </c>
      <c r="G2308" s="2">
        <v>22</v>
      </c>
      <c r="H2308" s="2" t="s">
        <v>29</v>
      </c>
      <c r="I2308" s="2" t="s">
        <v>19</v>
      </c>
      <c r="J2308" s="12">
        <v>65</v>
      </c>
      <c r="K2308" s="2">
        <v>65</v>
      </c>
      <c r="L2308" s="2">
        <v>1</v>
      </c>
      <c r="M2308" s="12">
        <v>65</v>
      </c>
      <c r="N2308" s="3">
        <v>4</v>
      </c>
      <c r="O2308" s="2" t="str" cm="1">
        <f t="array" ref="O2308">_xlfn.IFS(N2308=1,"Unsatisfactory",N2308=2,"Poor",N2308=3,"Average",N2308=4,"Good",N2308=5,"Excellent")</f>
        <v>Good</v>
      </c>
      <c r="P2308"/>
      <c r="Q2308"/>
      <c r="R2308"/>
      <c r="S2308"/>
      <c r="T2308"/>
      <c r="U2308"/>
    </row>
    <row r="2309" spans="1:21">
      <c r="A2309" s="2">
        <v>134041</v>
      </c>
      <c r="B2309" s="2" t="s">
        <v>76</v>
      </c>
      <c r="C2309" s="4">
        <v>45348</v>
      </c>
      <c r="D2309" s="17">
        <v>45348</v>
      </c>
      <c r="E2309" s="2" t="s">
        <v>37</v>
      </c>
      <c r="F2309" s="2" t="s">
        <v>17</v>
      </c>
      <c r="G2309" s="2">
        <v>35</v>
      </c>
      <c r="H2309" s="2" t="s">
        <v>118</v>
      </c>
      <c r="I2309" s="2" t="s">
        <v>19</v>
      </c>
      <c r="J2309" s="12">
        <v>45</v>
      </c>
      <c r="K2309" s="2">
        <v>45</v>
      </c>
      <c r="L2309" s="2">
        <v>1</v>
      </c>
      <c r="M2309" s="12">
        <v>45</v>
      </c>
      <c r="N2309" s="3">
        <v>5</v>
      </c>
      <c r="O2309" s="2" t="str" cm="1">
        <f t="array" ref="O2309">_xlfn.IFS(N2309=1,"Unsatisfactory",N2309=2,"Poor",N2309=3,"Average",N2309=4,"Good",N2309=5,"Excellent")</f>
        <v>Excellent</v>
      </c>
      <c r="P2309"/>
      <c r="Q2309"/>
      <c r="R2309"/>
      <c r="S2309"/>
      <c r="T2309"/>
      <c r="U2309"/>
    </row>
    <row r="2310" spans="1:21">
      <c r="A2310" s="2">
        <v>125866</v>
      </c>
      <c r="B2310" s="2" t="s">
        <v>42</v>
      </c>
      <c r="C2310" s="4">
        <v>45439</v>
      </c>
      <c r="D2310" s="17">
        <v>45439</v>
      </c>
      <c r="E2310" s="2" t="s">
        <v>16</v>
      </c>
      <c r="F2310" s="2" t="s">
        <v>25</v>
      </c>
      <c r="G2310" s="2">
        <v>18</v>
      </c>
      <c r="H2310" s="2" t="s">
        <v>46</v>
      </c>
      <c r="I2310" s="2" t="s">
        <v>19</v>
      </c>
      <c r="J2310" s="12">
        <v>65</v>
      </c>
      <c r="K2310" s="2">
        <v>65</v>
      </c>
      <c r="L2310" s="2">
        <v>1</v>
      </c>
      <c r="M2310" s="12">
        <v>65</v>
      </c>
      <c r="N2310" s="3">
        <v>1</v>
      </c>
      <c r="O2310" s="2" t="str" cm="1">
        <f t="array" ref="O2310">_xlfn.IFS(N2310=1,"Unsatisfactory",N2310=2,"Poor",N2310=3,"Average",N2310=4,"Good",N2310=5,"Excellent")</f>
        <v>Unsatisfactory</v>
      </c>
      <c r="P2310"/>
      <c r="Q2310"/>
      <c r="R2310"/>
      <c r="S2310"/>
      <c r="T2310"/>
      <c r="U2310"/>
    </row>
    <row r="2311" spans="1:21">
      <c r="A2311" s="2">
        <v>128991</v>
      </c>
      <c r="B2311" s="2" t="s">
        <v>15</v>
      </c>
      <c r="C2311" s="4">
        <v>45318</v>
      </c>
      <c r="D2311" s="17">
        <v>45318</v>
      </c>
      <c r="E2311" s="2" t="s">
        <v>16</v>
      </c>
      <c r="F2311" s="2" t="s">
        <v>25</v>
      </c>
      <c r="G2311" s="2">
        <v>22</v>
      </c>
      <c r="H2311" s="2" t="s">
        <v>38</v>
      </c>
      <c r="I2311" s="2" t="s">
        <v>19</v>
      </c>
      <c r="J2311" s="12">
        <v>100</v>
      </c>
      <c r="K2311" s="2">
        <v>100</v>
      </c>
      <c r="L2311" s="2">
        <v>1</v>
      </c>
      <c r="M2311" s="12">
        <v>100</v>
      </c>
      <c r="N2311" s="3">
        <v>3</v>
      </c>
      <c r="O2311" s="2" t="str" cm="1">
        <f t="array" ref="O2311">_xlfn.IFS(N2311=1,"Unsatisfactory",N2311=2,"Poor",N2311=3,"Average",N2311=4,"Good",N2311=5,"Excellent")</f>
        <v>Average</v>
      </c>
      <c r="P2311"/>
      <c r="Q2311"/>
      <c r="R2311"/>
      <c r="S2311"/>
      <c r="T2311"/>
      <c r="U2311"/>
    </row>
    <row r="2312" spans="1:21">
      <c r="A2312" s="2">
        <v>128898</v>
      </c>
      <c r="B2312" s="2" t="s">
        <v>82</v>
      </c>
      <c r="C2312" s="4">
        <v>45287</v>
      </c>
      <c r="D2312" s="17">
        <v>45287</v>
      </c>
      <c r="E2312" s="2" t="s">
        <v>37</v>
      </c>
      <c r="F2312" s="2" t="s">
        <v>17</v>
      </c>
      <c r="G2312" s="2">
        <v>34</v>
      </c>
      <c r="H2312" s="2" t="s">
        <v>46</v>
      </c>
      <c r="I2312" s="2" t="s">
        <v>19</v>
      </c>
      <c r="J2312" s="12">
        <v>20</v>
      </c>
      <c r="K2312" s="2">
        <v>20</v>
      </c>
      <c r="L2312" s="2">
        <v>1</v>
      </c>
      <c r="M2312" s="12">
        <v>20</v>
      </c>
      <c r="N2312" s="3">
        <v>5</v>
      </c>
      <c r="O2312" s="2" t="str" cm="1">
        <f t="array" ref="O2312">_xlfn.IFS(N2312=1,"Unsatisfactory",N2312=2,"Poor",N2312=3,"Average",N2312=4,"Good",N2312=5,"Excellent")</f>
        <v>Excellent</v>
      </c>
      <c r="P2312"/>
      <c r="Q2312"/>
      <c r="R2312"/>
      <c r="S2312"/>
      <c r="T2312"/>
      <c r="U2312"/>
    </row>
    <row r="2313" spans="1:21">
      <c r="A2313" s="2">
        <v>155950</v>
      </c>
      <c r="B2313" s="2" t="s">
        <v>42</v>
      </c>
      <c r="C2313" s="4">
        <v>45331</v>
      </c>
      <c r="D2313" s="17">
        <v>45331</v>
      </c>
      <c r="E2313" s="2" t="s">
        <v>16</v>
      </c>
      <c r="F2313" s="2" t="s">
        <v>17</v>
      </c>
      <c r="G2313" s="2">
        <v>28</v>
      </c>
      <c r="H2313" s="2" t="s">
        <v>62</v>
      </c>
      <c r="I2313" s="2" t="s">
        <v>19</v>
      </c>
      <c r="J2313" s="12">
        <v>65</v>
      </c>
      <c r="K2313" s="2">
        <v>65</v>
      </c>
      <c r="L2313" s="2">
        <v>1</v>
      </c>
      <c r="M2313" s="12">
        <v>65</v>
      </c>
      <c r="N2313" s="3">
        <v>3</v>
      </c>
      <c r="O2313" s="2" t="str" cm="1">
        <f t="array" ref="O2313">_xlfn.IFS(N2313=1,"Unsatisfactory",N2313=2,"Poor",N2313=3,"Average",N2313=4,"Good",N2313=5,"Excellent")</f>
        <v>Average</v>
      </c>
      <c r="P2313"/>
      <c r="Q2313"/>
      <c r="R2313"/>
      <c r="S2313"/>
      <c r="T2313"/>
      <c r="U2313"/>
    </row>
    <row r="2314" spans="1:21">
      <c r="A2314" s="2">
        <v>189334</v>
      </c>
      <c r="B2314" s="2" t="s">
        <v>15</v>
      </c>
      <c r="C2314" s="4">
        <v>45438</v>
      </c>
      <c r="D2314" s="17">
        <v>45438</v>
      </c>
      <c r="E2314" s="2" t="s">
        <v>16</v>
      </c>
      <c r="F2314" s="2" t="s">
        <v>17</v>
      </c>
      <c r="G2314" s="2">
        <v>28</v>
      </c>
      <c r="H2314" s="2" t="s">
        <v>62</v>
      </c>
      <c r="I2314" s="2" t="s">
        <v>19</v>
      </c>
      <c r="J2314" s="12">
        <v>100</v>
      </c>
      <c r="K2314" s="2">
        <v>100</v>
      </c>
      <c r="L2314" s="2">
        <v>1</v>
      </c>
      <c r="M2314" s="12">
        <v>100</v>
      </c>
      <c r="N2314" s="3">
        <v>1</v>
      </c>
      <c r="O2314" s="2" t="str" cm="1">
        <f t="array" ref="O2314">_xlfn.IFS(N2314=1,"Unsatisfactory",N2314=2,"Poor",N2314=3,"Average",N2314=4,"Good",N2314=5,"Excellent")</f>
        <v>Unsatisfactory</v>
      </c>
      <c r="P2314"/>
      <c r="Q2314"/>
      <c r="R2314"/>
      <c r="S2314"/>
      <c r="T2314"/>
      <c r="U2314"/>
    </row>
    <row r="2315" spans="1:21">
      <c r="A2315" s="2">
        <v>143314</v>
      </c>
      <c r="B2315" s="2" t="s">
        <v>82</v>
      </c>
      <c r="C2315" s="4">
        <v>45275</v>
      </c>
      <c r="D2315" s="17">
        <v>45275</v>
      </c>
      <c r="E2315" s="2" t="s">
        <v>37</v>
      </c>
      <c r="F2315" s="2" t="s">
        <v>17</v>
      </c>
      <c r="G2315" s="2">
        <v>27</v>
      </c>
      <c r="H2315" s="2" t="s">
        <v>38</v>
      </c>
      <c r="I2315" s="2" t="s">
        <v>19</v>
      </c>
      <c r="J2315" s="12">
        <v>20</v>
      </c>
      <c r="K2315" s="2">
        <v>20</v>
      </c>
      <c r="L2315" s="2">
        <v>1</v>
      </c>
      <c r="M2315" s="12">
        <v>20</v>
      </c>
      <c r="N2315" s="3">
        <v>1</v>
      </c>
      <c r="O2315" s="2" t="str" cm="1">
        <f t="array" ref="O2315">_xlfn.IFS(N2315=1,"Unsatisfactory",N2315=2,"Poor",N2315=3,"Average",N2315=4,"Good",N2315=5,"Excellent")</f>
        <v>Unsatisfactory</v>
      </c>
      <c r="P2315"/>
      <c r="Q2315"/>
      <c r="R2315"/>
      <c r="S2315"/>
      <c r="T2315"/>
      <c r="U2315"/>
    </row>
    <row r="2316" spans="1:21">
      <c r="A2316" s="2">
        <v>167228</v>
      </c>
      <c r="B2316" s="2" t="s">
        <v>15</v>
      </c>
      <c r="C2316" s="4">
        <v>45565</v>
      </c>
      <c r="D2316" s="17">
        <v>45565</v>
      </c>
      <c r="E2316" s="2" t="s">
        <v>16</v>
      </c>
      <c r="F2316" s="2" t="s">
        <v>17</v>
      </c>
      <c r="G2316" s="2">
        <v>20</v>
      </c>
      <c r="H2316" s="2" t="s">
        <v>46</v>
      </c>
      <c r="I2316" s="2" t="s">
        <v>19</v>
      </c>
      <c r="J2316" s="12">
        <v>100</v>
      </c>
      <c r="K2316" s="2">
        <v>100</v>
      </c>
      <c r="L2316" s="2">
        <v>1</v>
      </c>
      <c r="M2316" s="12">
        <v>100</v>
      </c>
      <c r="N2316" s="3">
        <v>3</v>
      </c>
      <c r="O2316" s="2" t="str" cm="1">
        <f t="array" ref="O2316">_xlfn.IFS(N2316=1,"Unsatisfactory",N2316=2,"Poor",N2316=3,"Average",N2316=4,"Good",N2316=5,"Excellent")</f>
        <v>Average</v>
      </c>
      <c r="P2316"/>
      <c r="Q2316"/>
      <c r="R2316"/>
      <c r="S2316"/>
      <c r="T2316"/>
      <c r="U2316"/>
    </row>
    <row r="2317" spans="1:21">
      <c r="A2317" s="2">
        <v>153917</v>
      </c>
      <c r="B2317" s="2" t="s">
        <v>50</v>
      </c>
      <c r="C2317" s="4">
        <v>45406</v>
      </c>
      <c r="D2317" s="17">
        <v>45406</v>
      </c>
      <c r="E2317" s="2" t="s">
        <v>16</v>
      </c>
      <c r="F2317" s="2" t="s">
        <v>17</v>
      </c>
      <c r="G2317" s="2">
        <v>18</v>
      </c>
      <c r="H2317" s="2" t="s">
        <v>58</v>
      </c>
      <c r="I2317" s="2" t="s">
        <v>27</v>
      </c>
      <c r="J2317" s="12">
        <v>97</v>
      </c>
      <c r="K2317" s="2">
        <v>137</v>
      </c>
      <c r="L2317" s="2">
        <v>1</v>
      </c>
      <c r="M2317" s="12">
        <v>137</v>
      </c>
      <c r="N2317" s="3">
        <v>5</v>
      </c>
      <c r="O2317" s="2" t="str" cm="1">
        <f t="array" ref="O2317">_xlfn.IFS(N2317=1,"Unsatisfactory",N2317=2,"Poor",N2317=3,"Average",N2317=4,"Good",N2317=5,"Excellent")</f>
        <v>Excellent</v>
      </c>
      <c r="P2317"/>
      <c r="Q2317"/>
      <c r="R2317"/>
      <c r="S2317"/>
      <c r="T2317"/>
      <c r="U2317"/>
    </row>
    <row r="2318" spans="1:21">
      <c r="A2318" s="2">
        <v>171352</v>
      </c>
      <c r="B2318" s="2" t="s">
        <v>53</v>
      </c>
      <c r="C2318" s="4">
        <v>45575</v>
      </c>
      <c r="D2318" s="17">
        <v>45575</v>
      </c>
      <c r="E2318" s="2" t="s">
        <v>37</v>
      </c>
      <c r="F2318" s="2" t="s">
        <v>17</v>
      </c>
      <c r="G2318" s="2">
        <v>32</v>
      </c>
      <c r="H2318" s="2" t="s">
        <v>29</v>
      </c>
      <c r="I2318" s="2" t="s">
        <v>19</v>
      </c>
      <c r="J2318" s="12">
        <v>15</v>
      </c>
      <c r="K2318" s="2">
        <v>15</v>
      </c>
      <c r="L2318" s="2">
        <v>1</v>
      </c>
      <c r="M2318" s="12">
        <v>15</v>
      </c>
      <c r="N2318" s="3">
        <v>5</v>
      </c>
      <c r="O2318" s="2" t="str" cm="1">
        <f t="array" ref="O2318">_xlfn.IFS(N2318=1,"Unsatisfactory",N2318=2,"Poor",N2318=3,"Average",N2318=4,"Good",N2318=5,"Excellent")</f>
        <v>Excellent</v>
      </c>
      <c r="P2318"/>
      <c r="Q2318"/>
      <c r="R2318"/>
      <c r="S2318"/>
      <c r="T2318"/>
      <c r="U2318"/>
    </row>
    <row r="2319" spans="1:21">
      <c r="A2319" s="2">
        <v>197519</v>
      </c>
      <c r="B2319" s="2" t="s">
        <v>23</v>
      </c>
      <c r="C2319" s="4">
        <v>45316</v>
      </c>
      <c r="D2319" s="17">
        <v>45316</v>
      </c>
      <c r="E2319" s="2" t="s">
        <v>24</v>
      </c>
      <c r="F2319" s="2" t="s">
        <v>17</v>
      </c>
      <c r="G2319" s="2">
        <v>29</v>
      </c>
      <c r="H2319" s="2" t="s">
        <v>131</v>
      </c>
      <c r="I2319" s="2" t="s">
        <v>27</v>
      </c>
      <c r="J2319" s="12">
        <v>9</v>
      </c>
      <c r="K2319" s="2">
        <v>79</v>
      </c>
      <c r="L2319" s="2">
        <v>1</v>
      </c>
      <c r="M2319" s="12">
        <v>79</v>
      </c>
      <c r="N2319" s="3">
        <v>4</v>
      </c>
      <c r="O2319" s="2" t="str" cm="1">
        <f t="array" ref="O2319">_xlfn.IFS(N2319=1,"Unsatisfactory",N2319=2,"Poor",N2319=3,"Average",N2319=4,"Good",N2319=5,"Excellent")</f>
        <v>Good</v>
      </c>
      <c r="P2319"/>
      <c r="Q2319"/>
      <c r="R2319"/>
      <c r="S2319"/>
      <c r="T2319"/>
      <c r="U2319"/>
    </row>
    <row r="2320" spans="1:21">
      <c r="A2320" s="2">
        <v>121322</v>
      </c>
      <c r="B2320" s="2" t="s">
        <v>82</v>
      </c>
      <c r="C2320" s="4">
        <v>45253</v>
      </c>
      <c r="D2320" s="17">
        <v>45253</v>
      </c>
      <c r="E2320" s="2" t="s">
        <v>37</v>
      </c>
      <c r="F2320" s="2" t="s">
        <v>17</v>
      </c>
      <c r="G2320" s="2">
        <v>32</v>
      </c>
      <c r="H2320" s="2" t="s">
        <v>60</v>
      </c>
      <c r="I2320" s="2" t="s">
        <v>19</v>
      </c>
      <c r="J2320" s="12">
        <v>20</v>
      </c>
      <c r="K2320" s="2">
        <v>20</v>
      </c>
      <c r="L2320" s="2">
        <v>1</v>
      </c>
      <c r="M2320" s="12">
        <v>20</v>
      </c>
      <c r="N2320" s="3">
        <v>3</v>
      </c>
      <c r="O2320" s="2" t="str" cm="1">
        <f t="array" ref="O2320">_xlfn.IFS(N2320=1,"Unsatisfactory",N2320=2,"Poor",N2320=3,"Average",N2320=4,"Good",N2320=5,"Excellent")</f>
        <v>Average</v>
      </c>
      <c r="P2320"/>
      <c r="Q2320"/>
      <c r="R2320"/>
      <c r="S2320"/>
      <c r="T2320"/>
      <c r="U2320"/>
    </row>
    <row r="2321" spans="1:21">
      <c r="A2321" s="2">
        <v>151627</v>
      </c>
      <c r="B2321" s="2" t="s">
        <v>15</v>
      </c>
      <c r="C2321" s="4">
        <v>45493</v>
      </c>
      <c r="D2321" s="17">
        <v>45493</v>
      </c>
      <c r="E2321" s="2" t="s">
        <v>16</v>
      </c>
      <c r="F2321" s="2" t="s">
        <v>25</v>
      </c>
      <c r="G2321" s="2">
        <v>18</v>
      </c>
      <c r="H2321" s="2" t="s">
        <v>29</v>
      </c>
      <c r="I2321" s="2" t="s">
        <v>19</v>
      </c>
      <c r="J2321" s="12">
        <v>100</v>
      </c>
      <c r="K2321" s="2">
        <v>100</v>
      </c>
      <c r="L2321" s="2">
        <v>1</v>
      </c>
      <c r="M2321" s="12">
        <v>100</v>
      </c>
      <c r="N2321" s="3">
        <v>3</v>
      </c>
      <c r="O2321" s="2" t="str" cm="1">
        <f t="array" ref="O2321">_xlfn.IFS(N2321=1,"Unsatisfactory",N2321=2,"Poor",N2321=3,"Average",N2321=4,"Good",N2321=5,"Excellent")</f>
        <v>Average</v>
      </c>
      <c r="P2321"/>
      <c r="Q2321"/>
      <c r="R2321"/>
      <c r="S2321"/>
      <c r="T2321"/>
      <c r="U2321"/>
    </row>
    <row r="2322" spans="1:21">
      <c r="A2322" s="2">
        <v>144101</v>
      </c>
      <c r="B2322" s="2" t="s">
        <v>53</v>
      </c>
      <c r="C2322" s="4">
        <v>45241</v>
      </c>
      <c r="D2322" s="17">
        <v>45241</v>
      </c>
      <c r="E2322" s="2" t="s">
        <v>37</v>
      </c>
      <c r="F2322" s="2" t="s">
        <v>25</v>
      </c>
      <c r="G2322" s="2">
        <v>31</v>
      </c>
      <c r="H2322" s="2" t="s">
        <v>34</v>
      </c>
      <c r="I2322" s="2" t="s">
        <v>27</v>
      </c>
      <c r="J2322" s="12">
        <v>15</v>
      </c>
      <c r="K2322" s="2">
        <v>115</v>
      </c>
      <c r="L2322" s="2">
        <v>1</v>
      </c>
      <c r="M2322" s="12">
        <v>115</v>
      </c>
      <c r="N2322" s="3">
        <v>3</v>
      </c>
      <c r="O2322" s="2" t="str" cm="1">
        <f t="array" ref="O2322">_xlfn.IFS(N2322=1,"Unsatisfactory",N2322=2,"Poor",N2322=3,"Average",N2322=4,"Good",N2322=5,"Excellent")</f>
        <v>Average</v>
      </c>
      <c r="P2322"/>
      <c r="Q2322"/>
      <c r="R2322"/>
      <c r="S2322"/>
      <c r="T2322"/>
      <c r="U2322"/>
    </row>
    <row r="2323" spans="1:21">
      <c r="A2323" s="2">
        <v>174736</v>
      </c>
      <c r="B2323" s="2" t="s">
        <v>42</v>
      </c>
      <c r="C2323" s="4">
        <v>45317</v>
      </c>
      <c r="D2323" s="17">
        <v>45317</v>
      </c>
      <c r="E2323" s="2" t="s">
        <v>16</v>
      </c>
      <c r="F2323" s="2" t="s">
        <v>17</v>
      </c>
      <c r="G2323" s="2">
        <v>28</v>
      </c>
      <c r="H2323" s="2" t="s">
        <v>46</v>
      </c>
      <c r="I2323" s="2" t="s">
        <v>19</v>
      </c>
      <c r="J2323" s="12">
        <v>65</v>
      </c>
      <c r="K2323" s="2">
        <v>65</v>
      </c>
      <c r="L2323" s="2">
        <v>1</v>
      </c>
      <c r="M2323" s="12">
        <v>65</v>
      </c>
      <c r="N2323" s="3">
        <v>4</v>
      </c>
      <c r="O2323" s="2" t="str" cm="1">
        <f t="array" ref="O2323">_xlfn.IFS(N2323=1,"Unsatisfactory",N2323=2,"Poor",N2323=3,"Average",N2323=4,"Good",N2323=5,"Excellent")</f>
        <v>Good</v>
      </c>
      <c r="P2323"/>
      <c r="Q2323"/>
      <c r="R2323"/>
      <c r="S2323"/>
      <c r="T2323"/>
      <c r="U2323"/>
    </row>
    <row r="2324" spans="1:21">
      <c r="A2324" s="2">
        <v>131798</v>
      </c>
      <c r="B2324" s="2" t="s">
        <v>76</v>
      </c>
      <c r="C2324" s="4">
        <v>45365</v>
      </c>
      <c r="D2324" s="17">
        <v>45365</v>
      </c>
      <c r="E2324" s="2" t="s">
        <v>37</v>
      </c>
      <c r="F2324" s="2" t="s">
        <v>17</v>
      </c>
      <c r="G2324" s="2">
        <v>31</v>
      </c>
      <c r="H2324" s="2" t="s">
        <v>115</v>
      </c>
      <c r="I2324" s="2" t="s">
        <v>19</v>
      </c>
      <c r="J2324" s="12">
        <v>45</v>
      </c>
      <c r="K2324" s="2">
        <v>45</v>
      </c>
      <c r="L2324" s="2">
        <v>1</v>
      </c>
      <c r="M2324" s="12">
        <v>45</v>
      </c>
      <c r="N2324" s="3">
        <v>5</v>
      </c>
      <c r="O2324" s="2" t="str" cm="1">
        <f t="array" ref="O2324">_xlfn.IFS(N2324=1,"Unsatisfactory",N2324=2,"Poor",N2324=3,"Average",N2324=4,"Good",N2324=5,"Excellent")</f>
        <v>Excellent</v>
      </c>
      <c r="P2324"/>
      <c r="Q2324"/>
      <c r="R2324"/>
      <c r="S2324"/>
      <c r="T2324"/>
      <c r="U2324"/>
    </row>
    <row r="2325" spans="1:21">
      <c r="A2325" s="2">
        <v>143857</v>
      </c>
      <c r="B2325" s="2" t="s">
        <v>42</v>
      </c>
      <c r="C2325" s="4">
        <v>45469</v>
      </c>
      <c r="D2325" s="17">
        <v>45469</v>
      </c>
      <c r="E2325" s="2" t="s">
        <v>16</v>
      </c>
      <c r="F2325" s="2" t="s">
        <v>25</v>
      </c>
      <c r="G2325" s="2">
        <v>30</v>
      </c>
      <c r="H2325" s="2" t="s">
        <v>130</v>
      </c>
      <c r="I2325" s="2" t="s">
        <v>19</v>
      </c>
      <c r="J2325" s="12">
        <v>65</v>
      </c>
      <c r="K2325" s="2">
        <v>65</v>
      </c>
      <c r="L2325" s="2">
        <v>1</v>
      </c>
      <c r="M2325" s="12">
        <v>65</v>
      </c>
      <c r="N2325" s="3">
        <v>3</v>
      </c>
      <c r="O2325" s="2" t="str" cm="1">
        <f t="array" ref="O2325">_xlfn.IFS(N2325=1,"Unsatisfactory",N2325=2,"Poor",N2325=3,"Average",N2325=4,"Good",N2325=5,"Excellent")</f>
        <v>Average</v>
      </c>
      <c r="P2325"/>
      <c r="Q2325"/>
      <c r="R2325"/>
      <c r="S2325"/>
      <c r="T2325"/>
      <c r="U2325"/>
    </row>
    <row r="2326" spans="1:21">
      <c r="A2326" s="2">
        <v>157483</v>
      </c>
      <c r="B2326" s="2" t="s">
        <v>42</v>
      </c>
      <c r="C2326" s="4">
        <v>45525</v>
      </c>
      <c r="D2326" s="17">
        <v>45525</v>
      </c>
      <c r="E2326" s="2" t="s">
        <v>16</v>
      </c>
      <c r="F2326" s="2" t="s">
        <v>17</v>
      </c>
      <c r="G2326" s="2">
        <v>21</v>
      </c>
      <c r="H2326" s="2" t="s">
        <v>31</v>
      </c>
      <c r="I2326" s="2" t="s">
        <v>19</v>
      </c>
      <c r="J2326" s="12">
        <v>65</v>
      </c>
      <c r="K2326" s="2">
        <v>65</v>
      </c>
      <c r="L2326" s="2">
        <v>1</v>
      </c>
      <c r="M2326" s="12">
        <v>65</v>
      </c>
      <c r="N2326" s="3">
        <v>4</v>
      </c>
      <c r="O2326" s="2" t="str" cm="1">
        <f t="array" ref="O2326">_xlfn.IFS(N2326=1,"Unsatisfactory",N2326=2,"Poor",N2326=3,"Average",N2326=4,"Good",N2326=5,"Excellent")</f>
        <v>Good</v>
      </c>
      <c r="P2326"/>
      <c r="Q2326"/>
      <c r="R2326"/>
      <c r="S2326"/>
      <c r="T2326"/>
      <c r="U2326"/>
    </row>
    <row r="2327" spans="1:21">
      <c r="A2327" s="2">
        <v>140027</v>
      </c>
      <c r="B2327" s="2" t="s">
        <v>50</v>
      </c>
      <c r="C2327" s="4">
        <v>45593</v>
      </c>
      <c r="D2327" s="17">
        <v>45593</v>
      </c>
      <c r="E2327" s="2" t="s">
        <v>16</v>
      </c>
      <c r="F2327" s="2" t="s">
        <v>17</v>
      </c>
      <c r="G2327" s="2">
        <v>27</v>
      </c>
      <c r="H2327" s="2" t="s">
        <v>60</v>
      </c>
      <c r="I2327" s="2" t="s">
        <v>19</v>
      </c>
      <c r="J2327" s="12">
        <v>97</v>
      </c>
      <c r="K2327" s="2">
        <v>97</v>
      </c>
      <c r="L2327" s="2">
        <v>3</v>
      </c>
      <c r="M2327" s="12">
        <v>291</v>
      </c>
      <c r="N2327" s="3">
        <v>4</v>
      </c>
      <c r="O2327" s="2" t="str" cm="1">
        <f t="array" ref="O2327">_xlfn.IFS(N2327=1,"Unsatisfactory",N2327=2,"Poor",N2327=3,"Average",N2327=4,"Good",N2327=5,"Excellent")</f>
        <v>Good</v>
      </c>
      <c r="P2327"/>
      <c r="Q2327"/>
      <c r="R2327"/>
      <c r="S2327"/>
      <c r="T2327"/>
      <c r="U2327"/>
    </row>
    <row r="2328" spans="1:21">
      <c r="A2328" s="2">
        <v>138153</v>
      </c>
      <c r="B2328" s="2" t="s">
        <v>53</v>
      </c>
      <c r="C2328" s="4">
        <v>45400</v>
      </c>
      <c r="D2328" s="17">
        <v>45400</v>
      </c>
      <c r="E2328" s="2" t="s">
        <v>37</v>
      </c>
      <c r="F2328" s="2" t="s">
        <v>17</v>
      </c>
      <c r="G2328" s="2">
        <v>19</v>
      </c>
      <c r="H2328" s="2" t="s">
        <v>69</v>
      </c>
      <c r="I2328" s="2" t="s">
        <v>19</v>
      </c>
      <c r="J2328" s="12">
        <v>15</v>
      </c>
      <c r="K2328" s="2">
        <v>15</v>
      </c>
      <c r="L2328" s="2">
        <v>1</v>
      </c>
      <c r="M2328" s="12">
        <v>15</v>
      </c>
      <c r="N2328" s="3">
        <v>4</v>
      </c>
      <c r="O2328" s="2" t="str" cm="1">
        <f t="array" ref="O2328">_xlfn.IFS(N2328=1,"Unsatisfactory",N2328=2,"Poor",N2328=3,"Average",N2328=4,"Good",N2328=5,"Excellent")</f>
        <v>Good</v>
      </c>
      <c r="P2328"/>
      <c r="Q2328"/>
      <c r="R2328"/>
      <c r="S2328"/>
      <c r="T2328"/>
      <c r="U2328"/>
    </row>
    <row r="2329" spans="1:21">
      <c r="A2329" s="2">
        <v>179072</v>
      </c>
      <c r="B2329" s="2" t="s">
        <v>50</v>
      </c>
      <c r="C2329" s="4">
        <v>45530</v>
      </c>
      <c r="D2329" s="17">
        <v>45530</v>
      </c>
      <c r="E2329" s="2" t="s">
        <v>16</v>
      </c>
      <c r="F2329" s="2" t="s">
        <v>17</v>
      </c>
      <c r="G2329" s="2">
        <v>32</v>
      </c>
      <c r="H2329" s="2" t="s">
        <v>62</v>
      </c>
      <c r="I2329" s="2" t="s">
        <v>19</v>
      </c>
      <c r="J2329" s="12">
        <v>97</v>
      </c>
      <c r="K2329" s="2">
        <v>97</v>
      </c>
      <c r="L2329" s="2">
        <v>1</v>
      </c>
      <c r="M2329" s="12">
        <v>97</v>
      </c>
      <c r="N2329" s="3">
        <v>5</v>
      </c>
      <c r="O2329" s="2" t="str" cm="1">
        <f t="array" ref="O2329">_xlfn.IFS(N2329=1,"Unsatisfactory",N2329=2,"Poor",N2329=3,"Average",N2329=4,"Good",N2329=5,"Excellent")</f>
        <v>Excellent</v>
      </c>
      <c r="P2329"/>
      <c r="Q2329"/>
      <c r="R2329"/>
      <c r="S2329"/>
      <c r="T2329"/>
      <c r="U2329"/>
    </row>
    <row r="2330" spans="1:21">
      <c r="A2330" s="2">
        <v>185921</v>
      </c>
      <c r="B2330" s="2" t="s">
        <v>82</v>
      </c>
      <c r="C2330" s="4">
        <v>45437</v>
      </c>
      <c r="D2330" s="17">
        <v>45437</v>
      </c>
      <c r="E2330" s="2" t="s">
        <v>37</v>
      </c>
      <c r="F2330" s="2" t="s">
        <v>25</v>
      </c>
      <c r="G2330" s="2">
        <v>26</v>
      </c>
      <c r="H2330" s="2" t="s">
        <v>51</v>
      </c>
      <c r="I2330" s="2" t="s">
        <v>27</v>
      </c>
      <c r="J2330" s="12">
        <v>20</v>
      </c>
      <c r="K2330" s="2">
        <v>70</v>
      </c>
      <c r="L2330" s="2">
        <v>1</v>
      </c>
      <c r="M2330" s="12">
        <v>70</v>
      </c>
      <c r="N2330" s="3">
        <v>5</v>
      </c>
      <c r="O2330" s="2" t="str" cm="1">
        <f t="array" ref="O2330">_xlfn.IFS(N2330=1,"Unsatisfactory",N2330=2,"Poor",N2330=3,"Average",N2330=4,"Good",N2330=5,"Excellent")</f>
        <v>Excellent</v>
      </c>
      <c r="P2330"/>
      <c r="Q2330"/>
      <c r="R2330"/>
      <c r="S2330"/>
      <c r="T2330"/>
      <c r="U2330"/>
    </row>
    <row r="2331" spans="1:21">
      <c r="A2331" s="2">
        <v>195757</v>
      </c>
      <c r="B2331" s="2" t="s">
        <v>48</v>
      </c>
      <c r="C2331" s="4">
        <v>45252</v>
      </c>
      <c r="D2331" s="17">
        <v>45252</v>
      </c>
      <c r="E2331" s="2" t="s">
        <v>16</v>
      </c>
      <c r="F2331" s="2" t="s">
        <v>17</v>
      </c>
      <c r="G2331" s="2">
        <v>19</v>
      </c>
      <c r="H2331" s="2" t="s">
        <v>56</v>
      </c>
      <c r="I2331" s="2" t="s">
        <v>19</v>
      </c>
      <c r="J2331" s="12">
        <v>130</v>
      </c>
      <c r="K2331" s="2">
        <v>130</v>
      </c>
      <c r="L2331" s="2">
        <v>1</v>
      </c>
      <c r="M2331" s="12">
        <v>130</v>
      </c>
      <c r="N2331" s="3">
        <v>4</v>
      </c>
      <c r="O2331" s="2" t="str" cm="1">
        <f t="array" ref="O2331">_xlfn.IFS(N2331=1,"Unsatisfactory",N2331=2,"Poor",N2331=3,"Average",N2331=4,"Good",N2331=5,"Excellent")</f>
        <v>Good</v>
      </c>
      <c r="P2331"/>
      <c r="Q2331"/>
      <c r="R2331"/>
      <c r="S2331"/>
      <c r="T2331"/>
      <c r="U2331"/>
    </row>
    <row r="2332" spans="1:21">
      <c r="A2332" s="2">
        <v>143307</v>
      </c>
      <c r="B2332" s="2" t="s">
        <v>48</v>
      </c>
      <c r="C2332" s="4">
        <v>45478</v>
      </c>
      <c r="D2332" s="17">
        <v>45478</v>
      </c>
      <c r="E2332" s="2" t="s">
        <v>16</v>
      </c>
      <c r="F2332" s="2" t="s">
        <v>17</v>
      </c>
      <c r="G2332" s="2">
        <v>21</v>
      </c>
      <c r="H2332" s="2" t="s">
        <v>46</v>
      </c>
      <c r="I2332" s="2" t="s">
        <v>19</v>
      </c>
      <c r="J2332" s="12">
        <v>130</v>
      </c>
      <c r="K2332" s="2">
        <v>130</v>
      </c>
      <c r="L2332" s="2">
        <v>1</v>
      </c>
      <c r="M2332" s="12">
        <v>130</v>
      </c>
      <c r="N2332" s="3">
        <v>3</v>
      </c>
      <c r="O2332" s="2" t="str" cm="1">
        <f t="array" ref="O2332">_xlfn.IFS(N2332=1,"Unsatisfactory",N2332=2,"Poor",N2332=3,"Average",N2332=4,"Good",N2332=5,"Excellent")</f>
        <v>Average</v>
      </c>
      <c r="P2332"/>
      <c r="Q2332"/>
      <c r="R2332"/>
      <c r="S2332"/>
      <c r="T2332"/>
      <c r="U2332"/>
    </row>
    <row r="2333" spans="1:21">
      <c r="A2333" s="2">
        <v>130982</v>
      </c>
      <c r="B2333" s="2" t="s">
        <v>48</v>
      </c>
      <c r="C2333" s="4">
        <v>45334</v>
      </c>
      <c r="D2333" s="17">
        <v>45334</v>
      </c>
      <c r="E2333" s="2" t="s">
        <v>16</v>
      </c>
      <c r="F2333" s="2" t="s">
        <v>25</v>
      </c>
      <c r="G2333" s="2">
        <v>20</v>
      </c>
      <c r="H2333" s="2" t="s">
        <v>62</v>
      </c>
      <c r="I2333" s="2" t="s">
        <v>19</v>
      </c>
      <c r="J2333" s="12">
        <v>130</v>
      </c>
      <c r="K2333" s="2">
        <v>130</v>
      </c>
      <c r="L2333" s="2">
        <v>1</v>
      </c>
      <c r="M2333" s="12">
        <v>130</v>
      </c>
      <c r="N2333" s="3">
        <v>4</v>
      </c>
      <c r="O2333" s="2" t="str" cm="1">
        <f t="array" ref="O2333">_xlfn.IFS(N2333=1,"Unsatisfactory",N2333=2,"Poor",N2333=3,"Average",N2333=4,"Good",N2333=5,"Excellent")</f>
        <v>Good</v>
      </c>
      <c r="P2333"/>
      <c r="Q2333"/>
      <c r="R2333"/>
      <c r="S2333"/>
      <c r="T2333"/>
      <c r="U2333"/>
    </row>
    <row r="2334" spans="1:21">
      <c r="A2334" s="2">
        <v>193775</v>
      </c>
      <c r="B2334" s="2" t="s">
        <v>53</v>
      </c>
      <c r="C2334" s="4">
        <v>45287</v>
      </c>
      <c r="D2334" s="17">
        <v>45287</v>
      </c>
      <c r="E2334" s="2" t="s">
        <v>37</v>
      </c>
      <c r="F2334" s="2" t="s">
        <v>25</v>
      </c>
      <c r="G2334" s="2">
        <v>32</v>
      </c>
      <c r="H2334" s="2" t="s">
        <v>56</v>
      </c>
      <c r="I2334" s="2" t="s">
        <v>19</v>
      </c>
      <c r="J2334" s="12">
        <v>15</v>
      </c>
      <c r="K2334" s="2">
        <v>15</v>
      </c>
      <c r="L2334" s="2">
        <v>5</v>
      </c>
      <c r="M2334" s="12">
        <v>75</v>
      </c>
      <c r="N2334" s="3">
        <v>4</v>
      </c>
      <c r="O2334" s="2" t="str" cm="1">
        <f t="array" ref="O2334">_xlfn.IFS(N2334=1,"Unsatisfactory",N2334=2,"Poor",N2334=3,"Average",N2334=4,"Good",N2334=5,"Excellent")</f>
        <v>Good</v>
      </c>
      <c r="P2334"/>
      <c r="Q2334"/>
      <c r="R2334"/>
      <c r="S2334"/>
      <c r="T2334"/>
      <c r="U2334"/>
    </row>
    <row r="2335" spans="1:21">
      <c r="A2335" s="2">
        <v>154430</v>
      </c>
      <c r="B2335" s="2" t="s">
        <v>23</v>
      </c>
      <c r="C2335" s="4">
        <v>45326</v>
      </c>
      <c r="D2335" s="17">
        <v>45326</v>
      </c>
      <c r="E2335" s="2" t="s">
        <v>24</v>
      </c>
      <c r="F2335" s="2" t="s">
        <v>17</v>
      </c>
      <c r="G2335" s="2">
        <v>18</v>
      </c>
      <c r="H2335" s="2" t="s">
        <v>62</v>
      </c>
      <c r="I2335" s="2" t="s">
        <v>19</v>
      </c>
      <c r="J2335" s="12">
        <v>9</v>
      </c>
      <c r="K2335" s="2">
        <v>9</v>
      </c>
      <c r="L2335" s="2">
        <v>4</v>
      </c>
      <c r="M2335" s="12">
        <v>36</v>
      </c>
      <c r="N2335" s="3">
        <v>1</v>
      </c>
      <c r="O2335" s="2" t="str" cm="1">
        <f t="array" ref="O2335">_xlfn.IFS(N2335=1,"Unsatisfactory",N2335=2,"Poor",N2335=3,"Average",N2335=4,"Good",N2335=5,"Excellent")</f>
        <v>Unsatisfactory</v>
      </c>
      <c r="P2335"/>
      <c r="Q2335"/>
      <c r="R2335"/>
      <c r="S2335"/>
      <c r="T2335"/>
      <c r="U2335"/>
    </row>
    <row r="2336" spans="1:21">
      <c r="A2336" s="2">
        <v>120890</v>
      </c>
      <c r="B2336" s="2" t="s">
        <v>42</v>
      </c>
      <c r="C2336" s="4">
        <v>45312</v>
      </c>
      <c r="D2336" s="17">
        <v>45312</v>
      </c>
      <c r="E2336" s="2" t="s">
        <v>16</v>
      </c>
      <c r="F2336" s="2" t="s">
        <v>17</v>
      </c>
      <c r="G2336" s="2">
        <v>22</v>
      </c>
      <c r="H2336" s="2" t="s">
        <v>115</v>
      </c>
      <c r="I2336" s="2" t="s">
        <v>19</v>
      </c>
      <c r="J2336" s="12">
        <v>65</v>
      </c>
      <c r="K2336" s="2">
        <v>65</v>
      </c>
      <c r="L2336" s="2">
        <v>1</v>
      </c>
      <c r="M2336" s="12">
        <v>65</v>
      </c>
      <c r="N2336" s="3">
        <v>4</v>
      </c>
      <c r="O2336" s="2" t="str" cm="1">
        <f t="array" ref="O2336">_xlfn.IFS(N2336=1,"Unsatisfactory",N2336=2,"Poor",N2336=3,"Average",N2336=4,"Good",N2336=5,"Excellent")</f>
        <v>Good</v>
      </c>
      <c r="P2336"/>
      <c r="Q2336"/>
      <c r="R2336"/>
      <c r="S2336"/>
      <c r="T2336"/>
      <c r="U2336"/>
    </row>
    <row r="2337" spans="1:21">
      <c r="A2337" s="2">
        <v>142165</v>
      </c>
      <c r="B2337" s="2" t="s">
        <v>33</v>
      </c>
      <c r="C2337" s="4">
        <v>45452</v>
      </c>
      <c r="D2337" s="17">
        <v>45452</v>
      </c>
      <c r="E2337" s="2" t="s">
        <v>16</v>
      </c>
      <c r="F2337" s="2" t="s">
        <v>17</v>
      </c>
      <c r="G2337" s="2">
        <v>26</v>
      </c>
      <c r="H2337" s="2" t="s">
        <v>74</v>
      </c>
      <c r="I2337" s="2" t="s">
        <v>27</v>
      </c>
      <c r="J2337" s="12">
        <v>118</v>
      </c>
      <c r="K2337" s="2">
        <v>143</v>
      </c>
      <c r="L2337" s="2">
        <v>1</v>
      </c>
      <c r="M2337" s="12">
        <v>143</v>
      </c>
      <c r="N2337" s="3">
        <v>1</v>
      </c>
      <c r="O2337" s="2" t="str" cm="1">
        <f t="array" ref="O2337">_xlfn.IFS(N2337=1,"Unsatisfactory",N2337=2,"Poor",N2337=3,"Average",N2337=4,"Good",N2337=5,"Excellent")</f>
        <v>Unsatisfactory</v>
      </c>
      <c r="P2337"/>
      <c r="Q2337"/>
      <c r="R2337"/>
      <c r="S2337"/>
      <c r="T2337"/>
      <c r="U2337"/>
    </row>
    <row r="2338" spans="1:21">
      <c r="A2338" s="2">
        <v>135320</v>
      </c>
      <c r="B2338" s="2" t="s">
        <v>42</v>
      </c>
      <c r="C2338" s="4">
        <v>45394</v>
      </c>
      <c r="D2338" s="17">
        <v>45394</v>
      </c>
      <c r="E2338" s="2" t="s">
        <v>16</v>
      </c>
      <c r="F2338" s="2" t="s">
        <v>17</v>
      </c>
      <c r="G2338" s="2">
        <v>29</v>
      </c>
      <c r="H2338" s="2" t="s">
        <v>79</v>
      </c>
      <c r="I2338" s="2" t="s">
        <v>27</v>
      </c>
      <c r="J2338" s="12">
        <v>65</v>
      </c>
      <c r="K2338" s="2">
        <v>105</v>
      </c>
      <c r="L2338" s="2">
        <v>1</v>
      </c>
      <c r="M2338" s="12">
        <v>105</v>
      </c>
      <c r="N2338" s="3">
        <v>3</v>
      </c>
      <c r="O2338" s="2" t="str" cm="1">
        <f t="array" ref="O2338">_xlfn.IFS(N2338=1,"Unsatisfactory",N2338=2,"Poor",N2338=3,"Average",N2338=4,"Good",N2338=5,"Excellent")</f>
        <v>Average</v>
      </c>
      <c r="P2338"/>
      <c r="Q2338"/>
      <c r="R2338"/>
      <c r="S2338"/>
      <c r="T2338"/>
      <c r="U2338"/>
    </row>
    <row r="2339" spans="1:21">
      <c r="A2339" s="2">
        <v>151455</v>
      </c>
      <c r="B2339" s="2" t="s">
        <v>78</v>
      </c>
      <c r="C2339" s="4">
        <v>45325</v>
      </c>
      <c r="D2339" s="17">
        <v>45325</v>
      </c>
      <c r="E2339" s="2" t="s">
        <v>37</v>
      </c>
      <c r="F2339" s="2" t="s">
        <v>25</v>
      </c>
      <c r="G2339" s="2">
        <v>30</v>
      </c>
      <c r="H2339" s="2" t="s">
        <v>56</v>
      </c>
      <c r="I2339" s="2" t="s">
        <v>19</v>
      </c>
      <c r="J2339" s="12">
        <v>50</v>
      </c>
      <c r="K2339" s="2">
        <v>50</v>
      </c>
      <c r="L2339" s="2">
        <v>1</v>
      </c>
      <c r="M2339" s="12">
        <v>50</v>
      </c>
      <c r="N2339" s="3">
        <v>1</v>
      </c>
      <c r="O2339" s="2" t="str" cm="1">
        <f t="array" ref="O2339">_xlfn.IFS(N2339=1,"Unsatisfactory",N2339=2,"Poor",N2339=3,"Average",N2339=4,"Good",N2339=5,"Excellent")</f>
        <v>Unsatisfactory</v>
      </c>
      <c r="P2339"/>
      <c r="Q2339"/>
      <c r="R2339"/>
      <c r="S2339"/>
      <c r="T2339"/>
      <c r="U2339"/>
    </row>
    <row r="2340" spans="1:21">
      <c r="A2340" s="2">
        <v>136469</v>
      </c>
      <c r="B2340" s="2" t="s">
        <v>50</v>
      </c>
      <c r="C2340" s="4">
        <v>45386</v>
      </c>
      <c r="D2340" s="17">
        <v>45386</v>
      </c>
      <c r="E2340" s="2" t="s">
        <v>16</v>
      </c>
      <c r="F2340" s="2" t="s">
        <v>17</v>
      </c>
      <c r="G2340" s="2">
        <v>19</v>
      </c>
      <c r="H2340" s="2" t="s">
        <v>118</v>
      </c>
      <c r="I2340" s="2" t="s">
        <v>19</v>
      </c>
      <c r="J2340" s="12">
        <v>97</v>
      </c>
      <c r="K2340" s="2">
        <v>97</v>
      </c>
      <c r="L2340" s="2">
        <v>1</v>
      </c>
      <c r="M2340" s="12">
        <v>97</v>
      </c>
      <c r="N2340" s="3">
        <v>2</v>
      </c>
      <c r="O2340" s="2" t="str" cm="1">
        <f t="array" ref="O2340">_xlfn.IFS(N2340=1,"Unsatisfactory",N2340=2,"Poor",N2340=3,"Average",N2340=4,"Good",N2340=5,"Excellent")</f>
        <v>Poor</v>
      </c>
      <c r="P2340"/>
      <c r="Q2340"/>
      <c r="R2340"/>
      <c r="S2340"/>
      <c r="T2340"/>
      <c r="U2340"/>
    </row>
    <row r="2341" spans="1:21">
      <c r="A2341" s="2">
        <v>125165</v>
      </c>
      <c r="B2341" s="2" t="s">
        <v>50</v>
      </c>
      <c r="C2341" s="4">
        <v>45541</v>
      </c>
      <c r="D2341" s="17">
        <v>45541</v>
      </c>
      <c r="E2341" s="2" t="s">
        <v>16</v>
      </c>
      <c r="F2341" s="2" t="s">
        <v>17</v>
      </c>
      <c r="G2341" s="2">
        <v>35</v>
      </c>
      <c r="H2341" s="2" t="s">
        <v>130</v>
      </c>
      <c r="I2341" s="2" t="s">
        <v>19</v>
      </c>
      <c r="J2341" s="12">
        <v>97</v>
      </c>
      <c r="K2341" s="2">
        <v>97</v>
      </c>
      <c r="L2341" s="2">
        <v>1</v>
      </c>
      <c r="M2341" s="12">
        <v>97</v>
      </c>
      <c r="N2341" s="3">
        <v>1</v>
      </c>
      <c r="O2341" s="2" t="str" cm="1">
        <f t="array" ref="O2341">_xlfn.IFS(N2341=1,"Unsatisfactory",N2341=2,"Poor",N2341=3,"Average",N2341=4,"Good",N2341=5,"Excellent")</f>
        <v>Unsatisfactory</v>
      </c>
      <c r="P2341"/>
      <c r="Q2341"/>
      <c r="R2341"/>
      <c r="S2341"/>
      <c r="T2341"/>
      <c r="U2341"/>
    </row>
    <row r="2342" spans="1:21">
      <c r="A2342" s="2">
        <v>175411</v>
      </c>
      <c r="B2342" s="2" t="s">
        <v>53</v>
      </c>
      <c r="C2342" s="4">
        <v>45426</v>
      </c>
      <c r="D2342" s="17">
        <v>45426</v>
      </c>
      <c r="E2342" s="2" t="s">
        <v>37</v>
      </c>
      <c r="F2342" s="2" t="s">
        <v>17</v>
      </c>
      <c r="G2342" s="2">
        <v>19</v>
      </c>
      <c r="H2342" s="2" t="s">
        <v>31</v>
      </c>
      <c r="I2342" s="2" t="s">
        <v>19</v>
      </c>
      <c r="J2342" s="12">
        <v>15</v>
      </c>
      <c r="K2342" s="2">
        <v>15</v>
      </c>
      <c r="L2342" s="2">
        <v>1</v>
      </c>
      <c r="M2342" s="12">
        <v>15</v>
      </c>
      <c r="N2342" s="3">
        <v>4</v>
      </c>
      <c r="O2342" s="2" t="str" cm="1">
        <f t="array" ref="O2342">_xlfn.IFS(N2342=1,"Unsatisfactory",N2342=2,"Poor",N2342=3,"Average",N2342=4,"Good",N2342=5,"Excellent")</f>
        <v>Good</v>
      </c>
      <c r="P2342"/>
      <c r="Q2342"/>
      <c r="R2342"/>
      <c r="S2342"/>
      <c r="T2342"/>
      <c r="U2342"/>
    </row>
    <row r="2343" spans="1:21">
      <c r="A2343" s="2">
        <v>149443</v>
      </c>
      <c r="B2343" s="2" t="s">
        <v>36</v>
      </c>
      <c r="C2343" s="4">
        <v>45250</v>
      </c>
      <c r="D2343" s="17">
        <v>45250</v>
      </c>
      <c r="E2343" s="2" t="s">
        <v>37</v>
      </c>
      <c r="F2343" s="2" t="s">
        <v>17</v>
      </c>
      <c r="G2343" s="2">
        <v>22</v>
      </c>
      <c r="H2343" s="2" t="s">
        <v>130</v>
      </c>
      <c r="I2343" s="2" t="s">
        <v>19</v>
      </c>
      <c r="J2343" s="12">
        <v>32</v>
      </c>
      <c r="K2343" s="2">
        <v>32</v>
      </c>
      <c r="L2343" s="2">
        <v>1</v>
      </c>
      <c r="M2343" s="12">
        <v>32</v>
      </c>
      <c r="N2343" s="3">
        <v>1</v>
      </c>
      <c r="O2343" s="2" t="str" cm="1">
        <f t="array" ref="O2343">_xlfn.IFS(N2343=1,"Unsatisfactory",N2343=2,"Poor",N2343=3,"Average",N2343=4,"Good",N2343=5,"Excellent")</f>
        <v>Unsatisfactory</v>
      </c>
      <c r="P2343"/>
      <c r="Q2343"/>
      <c r="R2343"/>
      <c r="S2343"/>
      <c r="T2343"/>
      <c r="U2343"/>
    </row>
    <row r="2344" spans="1:21">
      <c r="A2344" s="2">
        <v>180790</v>
      </c>
      <c r="B2344" s="2" t="s">
        <v>23</v>
      </c>
      <c r="C2344" s="4">
        <v>45323</v>
      </c>
      <c r="D2344" s="17">
        <v>45323</v>
      </c>
      <c r="E2344" s="2" t="s">
        <v>24</v>
      </c>
      <c r="F2344" s="2" t="s">
        <v>17</v>
      </c>
      <c r="G2344" s="2">
        <v>33</v>
      </c>
      <c r="H2344" s="2" t="s">
        <v>79</v>
      </c>
      <c r="I2344" s="2" t="s">
        <v>27</v>
      </c>
      <c r="J2344" s="12">
        <v>9</v>
      </c>
      <c r="K2344" s="2">
        <v>49</v>
      </c>
      <c r="L2344" s="2">
        <v>1</v>
      </c>
      <c r="M2344" s="12">
        <v>49</v>
      </c>
      <c r="N2344" s="3">
        <v>1</v>
      </c>
      <c r="O2344" s="2" t="str" cm="1">
        <f t="array" ref="O2344">_xlfn.IFS(N2344=1,"Unsatisfactory",N2344=2,"Poor",N2344=3,"Average",N2344=4,"Good",N2344=5,"Excellent")</f>
        <v>Unsatisfactory</v>
      </c>
      <c r="P2344"/>
      <c r="Q2344"/>
      <c r="R2344"/>
      <c r="S2344"/>
      <c r="T2344"/>
      <c r="U2344"/>
    </row>
    <row r="2345" spans="1:21">
      <c r="A2345" s="2">
        <v>124769</v>
      </c>
      <c r="B2345" s="2" t="s">
        <v>42</v>
      </c>
      <c r="C2345" s="4">
        <v>45438</v>
      </c>
      <c r="D2345" s="17">
        <v>45438</v>
      </c>
      <c r="E2345" s="2" t="s">
        <v>16</v>
      </c>
      <c r="F2345" s="2" t="s">
        <v>25</v>
      </c>
      <c r="G2345" s="2">
        <v>22</v>
      </c>
      <c r="H2345" s="2" t="s">
        <v>128</v>
      </c>
      <c r="I2345" s="2" t="s">
        <v>19</v>
      </c>
      <c r="J2345" s="12">
        <v>65</v>
      </c>
      <c r="K2345" s="2">
        <v>65</v>
      </c>
      <c r="L2345" s="2">
        <v>1</v>
      </c>
      <c r="M2345" s="12">
        <v>65</v>
      </c>
      <c r="N2345" s="3">
        <v>1</v>
      </c>
      <c r="O2345" s="2" t="str" cm="1">
        <f t="array" ref="O2345">_xlfn.IFS(N2345=1,"Unsatisfactory",N2345=2,"Poor",N2345=3,"Average",N2345=4,"Good",N2345=5,"Excellent")</f>
        <v>Unsatisfactory</v>
      </c>
      <c r="P2345"/>
      <c r="Q2345"/>
      <c r="R2345"/>
      <c r="S2345"/>
      <c r="T2345"/>
      <c r="U2345"/>
    </row>
    <row r="2346" spans="1:21">
      <c r="A2346" s="2">
        <v>133965</v>
      </c>
      <c r="B2346" s="2" t="s">
        <v>53</v>
      </c>
      <c r="C2346" s="4">
        <v>45301</v>
      </c>
      <c r="D2346" s="17">
        <v>45301</v>
      </c>
      <c r="E2346" s="2" t="s">
        <v>37</v>
      </c>
      <c r="F2346" s="2" t="s">
        <v>17</v>
      </c>
      <c r="G2346" s="2">
        <v>35</v>
      </c>
      <c r="H2346" s="2" t="s">
        <v>129</v>
      </c>
      <c r="I2346" s="2" t="s">
        <v>19</v>
      </c>
      <c r="J2346" s="12">
        <v>15</v>
      </c>
      <c r="K2346" s="2">
        <v>15</v>
      </c>
      <c r="L2346" s="2">
        <v>2</v>
      </c>
      <c r="M2346" s="12">
        <v>30</v>
      </c>
      <c r="N2346" s="3">
        <v>3</v>
      </c>
      <c r="O2346" s="2" t="str" cm="1">
        <f t="array" ref="O2346">_xlfn.IFS(N2346=1,"Unsatisfactory",N2346=2,"Poor",N2346=3,"Average",N2346=4,"Good",N2346=5,"Excellent")</f>
        <v>Average</v>
      </c>
      <c r="P2346"/>
      <c r="Q2346"/>
      <c r="R2346"/>
      <c r="S2346"/>
      <c r="T2346"/>
      <c r="U2346"/>
    </row>
    <row r="2347" spans="1:21">
      <c r="A2347" s="2">
        <v>196490</v>
      </c>
      <c r="B2347" s="2" t="s">
        <v>33</v>
      </c>
      <c r="C2347" s="4">
        <v>45509</v>
      </c>
      <c r="D2347" s="17">
        <v>45509</v>
      </c>
      <c r="E2347" s="2" t="s">
        <v>16</v>
      </c>
      <c r="F2347" s="2" t="s">
        <v>25</v>
      </c>
      <c r="G2347" s="2">
        <v>18</v>
      </c>
      <c r="H2347" s="2" t="s">
        <v>115</v>
      </c>
      <c r="I2347" s="2" t="s">
        <v>19</v>
      </c>
      <c r="J2347" s="12">
        <v>118</v>
      </c>
      <c r="K2347" s="2">
        <v>118</v>
      </c>
      <c r="L2347" s="2">
        <v>1</v>
      </c>
      <c r="M2347" s="12">
        <v>118</v>
      </c>
      <c r="N2347" s="3">
        <v>5</v>
      </c>
      <c r="O2347" s="2" t="str" cm="1">
        <f t="array" ref="O2347">_xlfn.IFS(N2347=1,"Unsatisfactory",N2347=2,"Poor",N2347=3,"Average",N2347=4,"Good",N2347=5,"Excellent")</f>
        <v>Excellent</v>
      </c>
      <c r="P2347"/>
      <c r="Q2347"/>
      <c r="R2347"/>
      <c r="S2347"/>
      <c r="T2347"/>
      <c r="U2347"/>
    </row>
    <row r="2348" spans="1:21">
      <c r="A2348" s="2">
        <v>190706</v>
      </c>
      <c r="B2348" s="2" t="s">
        <v>33</v>
      </c>
      <c r="C2348" s="4">
        <v>45455</v>
      </c>
      <c r="D2348" s="17">
        <v>45455</v>
      </c>
      <c r="E2348" s="2" t="s">
        <v>16</v>
      </c>
      <c r="F2348" s="2" t="s">
        <v>25</v>
      </c>
      <c r="G2348" s="2">
        <v>30</v>
      </c>
      <c r="H2348" s="2" t="s">
        <v>62</v>
      </c>
      <c r="I2348" s="2" t="s">
        <v>19</v>
      </c>
      <c r="J2348" s="12">
        <v>118</v>
      </c>
      <c r="K2348" s="2">
        <v>118</v>
      </c>
      <c r="L2348" s="2">
        <v>1</v>
      </c>
      <c r="M2348" s="12">
        <v>118</v>
      </c>
      <c r="N2348" s="3">
        <v>5</v>
      </c>
      <c r="O2348" s="2" t="str" cm="1">
        <f t="array" ref="O2348">_xlfn.IFS(N2348=1,"Unsatisfactory",N2348=2,"Poor",N2348=3,"Average",N2348=4,"Good",N2348=5,"Excellent")</f>
        <v>Excellent</v>
      </c>
      <c r="P2348"/>
      <c r="Q2348"/>
      <c r="R2348"/>
      <c r="S2348"/>
      <c r="T2348"/>
      <c r="U2348"/>
    </row>
    <row r="2349" spans="1:21">
      <c r="A2349" s="2">
        <v>182881</v>
      </c>
      <c r="B2349" s="2" t="s">
        <v>23</v>
      </c>
      <c r="C2349" s="4">
        <v>45510</v>
      </c>
      <c r="D2349" s="17">
        <v>45510</v>
      </c>
      <c r="E2349" s="2" t="s">
        <v>24</v>
      </c>
      <c r="F2349" s="2" t="s">
        <v>17</v>
      </c>
      <c r="G2349" s="2">
        <v>24</v>
      </c>
      <c r="H2349" s="2" t="s">
        <v>118</v>
      </c>
      <c r="I2349" s="2" t="s">
        <v>19</v>
      </c>
      <c r="J2349" s="12">
        <v>9</v>
      </c>
      <c r="K2349" s="2">
        <v>9</v>
      </c>
      <c r="L2349" s="2">
        <v>1</v>
      </c>
      <c r="M2349" s="12">
        <v>9</v>
      </c>
      <c r="N2349" s="3">
        <v>5</v>
      </c>
      <c r="O2349" s="2" t="str" cm="1">
        <f t="array" ref="O2349">_xlfn.IFS(N2349=1,"Unsatisfactory",N2349=2,"Poor",N2349=3,"Average",N2349=4,"Good",N2349=5,"Excellent")</f>
        <v>Excellent</v>
      </c>
      <c r="P2349"/>
      <c r="Q2349"/>
      <c r="R2349"/>
      <c r="S2349"/>
      <c r="T2349"/>
      <c r="U2349"/>
    </row>
    <row r="2350" spans="1:21">
      <c r="A2350" s="2">
        <v>188884</v>
      </c>
      <c r="B2350" s="2" t="s">
        <v>53</v>
      </c>
      <c r="C2350" s="4">
        <v>45437</v>
      </c>
      <c r="D2350" s="17">
        <v>45437</v>
      </c>
      <c r="E2350" s="2" t="s">
        <v>37</v>
      </c>
      <c r="F2350" s="2" t="s">
        <v>25</v>
      </c>
      <c r="G2350" s="2">
        <v>24</v>
      </c>
      <c r="H2350" s="2" t="s">
        <v>60</v>
      </c>
      <c r="I2350" s="2" t="s">
        <v>19</v>
      </c>
      <c r="J2350" s="12">
        <v>15</v>
      </c>
      <c r="K2350" s="2">
        <v>15</v>
      </c>
      <c r="L2350" s="2">
        <v>1</v>
      </c>
      <c r="M2350" s="12">
        <v>15</v>
      </c>
      <c r="N2350" s="3">
        <v>4</v>
      </c>
      <c r="O2350" s="2" t="str" cm="1">
        <f t="array" ref="O2350">_xlfn.IFS(N2350=1,"Unsatisfactory",N2350=2,"Poor",N2350=3,"Average",N2350=4,"Good",N2350=5,"Excellent")</f>
        <v>Good</v>
      </c>
      <c r="P2350"/>
      <c r="Q2350"/>
      <c r="R2350"/>
      <c r="S2350"/>
      <c r="T2350"/>
      <c r="U2350"/>
    </row>
    <row r="2351" spans="1:21">
      <c r="A2351" s="2">
        <v>135827</v>
      </c>
      <c r="B2351" s="2" t="s">
        <v>50</v>
      </c>
      <c r="C2351" s="4">
        <v>45237</v>
      </c>
      <c r="D2351" s="17">
        <v>45237</v>
      </c>
      <c r="E2351" s="2" t="s">
        <v>16</v>
      </c>
      <c r="F2351" s="2" t="s">
        <v>17</v>
      </c>
      <c r="G2351" s="2">
        <v>18</v>
      </c>
      <c r="H2351" s="2" t="s">
        <v>128</v>
      </c>
      <c r="I2351" s="2" t="s">
        <v>19</v>
      </c>
      <c r="J2351" s="12">
        <v>97</v>
      </c>
      <c r="K2351" s="2">
        <v>97</v>
      </c>
      <c r="L2351" s="2">
        <v>1</v>
      </c>
      <c r="M2351" s="12">
        <v>97</v>
      </c>
      <c r="N2351" s="3">
        <v>4</v>
      </c>
      <c r="O2351" s="2" t="str" cm="1">
        <f t="array" ref="O2351">_xlfn.IFS(N2351=1,"Unsatisfactory",N2351=2,"Poor",N2351=3,"Average",N2351=4,"Good",N2351=5,"Excellent")</f>
        <v>Good</v>
      </c>
      <c r="P2351"/>
      <c r="Q2351"/>
      <c r="R2351"/>
      <c r="S2351"/>
      <c r="T2351"/>
      <c r="U2351"/>
    </row>
    <row r="2352" spans="1:21">
      <c r="A2352" s="2">
        <v>188609</v>
      </c>
      <c r="B2352" s="2" t="s">
        <v>36</v>
      </c>
      <c r="C2352" s="4">
        <v>45350</v>
      </c>
      <c r="D2352" s="17">
        <v>45350</v>
      </c>
      <c r="E2352" s="2" t="s">
        <v>37</v>
      </c>
      <c r="F2352" s="2" t="s">
        <v>17</v>
      </c>
      <c r="G2352" s="2">
        <v>29</v>
      </c>
      <c r="H2352" s="2" t="s">
        <v>31</v>
      </c>
      <c r="I2352" s="2" t="s">
        <v>19</v>
      </c>
      <c r="J2352" s="12">
        <v>32</v>
      </c>
      <c r="K2352" s="2">
        <v>32</v>
      </c>
      <c r="L2352" s="2">
        <v>1</v>
      </c>
      <c r="M2352" s="12">
        <v>32</v>
      </c>
      <c r="N2352" s="3">
        <v>3</v>
      </c>
      <c r="O2352" s="2" t="str" cm="1">
        <f t="array" ref="O2352">_xlfn.IFS(N2352=1,"Unsatisfactory",N2352=2,"Poor",N2352=3,"Average",N2352=4,"Good",N2352=5,"Excellent")</f>
        <v>Average</v>
      </c>
      <c r="P2352"/>
      <c r="Q2352"/>
      <c r="R2352"/>
      <c r="S2352"/>
      <c r="T2352"/>
      <c r="U2352"/>
    </row>
    <row r="2353" spans="1:21">
      <c r="A2353" s="2">
        <v>165754</v>
      </c>
      <c r="B2353" s="2" t="s">
        <v>53</v>
      </c>
      <c r="C2353" s="4">
        <v>45585</v>
      </c>
      <c r="D2353" s="17">
        <v>45585</v>
      </c>
      <c r="E2353" s="2" t="s">
        <v>37</v>
      </c>
      <c r="F2353" s="2" t="s">
        <v>17</v>
      </c>
      <c r="G2353" s="2">
        <v>27</v>
      </c>
      <c r="H2353" s="2" t="s">
        <v>115</v>
      </c>
      <c r="I2353" s="2" t="s">
        <v>19</v>
      </c>
      <c r="J2353" s="12">
        <v>15</v>
      </c>
      <c r="K2353" s="2">
        <v>15</v>
      </c>
      <c r="L2353" s="2">
        <v>3</v>
      </c>
      <c r="M2353" s="12">
        <v>45</v>
      </c>
      <c r="N2353" s="3">
        <v>4</v>
      </c>
      <c r="O2353" s="2" t="str" cm="1">
        <f t="array" ref="O2353">_xlfn.IFS(N2353=1,"Unsatisfactory",N2353=2,"Poor",N2353=3,"Average",N2353=4,"Good",N2353=5,"Excellent")</f>
        <v>Good</v>
      </c>
      <c r="P2353"/>
      <c r="Q2353"/>
      <c r="R2353"/>
      <c r="S2353"/>
      <c r="T2353"/>
      <c r="U2353"/>
    </row>
    <row r="2354" spans="1:21">
      <c r="A2354" s="2">
        <v>137287</v>
      </c>
      <c r="B2354" s="2" t="s">
        <v>42</v>
      </c>
      <c r="C2354" s="4">
        <v>45435</v>
      </c>
      <c r="D2354" s="17">
        <v>45435</v>
      </c>
      <c r="E2354" s="2" t="s">
        <v>16</v>
      </c>
      <c r="F2354" s="2" t="s">
        <v>17</v>
      </c>
      <c r="G2354" s="2">
        <v>31</v>
      </c>
      <c r="H2354" s="2" t="s">
        <v>118</v>
      </c>
      <c r="I2354" s="2" t="s">
        <v>19</v>
      </c>
      <c r="J2354" s="12">
        <v>65</v>
      </c>
      <c r="K2354" s="2">
        <v>65</v>
      </c>
      <c r="L2354" s="2">
        <v>2</v>
      </c>
      <c r="M2354" s="12">
        <v>130</v>
      </c>
      <c r="N2354" s="3">
        <v>3</v>
      </c>
      <c r="O2354" s="2" t="str" cm="1">
        <f t="array" ref="O2354">_xlfn.IFS(N2354=1,"Unsatisfactory",N2354=2,"Poor",N2354=3,"Average",N2354=4,"Good",N2354=5,"Excellent")</f>
        <v>Average</v>
      </c>
      <c r="P2354"/>
      <c r="Q2354"/>
      <c r="R2354"/>
      <c r="S2354"/>
      <c r="T2354"/>
      <c r="U2354"/>
    </row>
    <row r="2355" spans="1:21">
      <c r="A2355" s="2">
        <v>178507</v>
      </c>
      <c r="B2355" s="2" t="s">
        <v>23</v>
      </c>
      <c r="C2355" s="4">
        <v>45453</v>
      </c>
      <c r="D2355" s="17">
        <v>45453</v>
      </c>
      <c r="E2355" s="2" t="s">
        <v>24</v>
      </c>
      <c r="F2355" s="2" t="s">
        <v>17</v>
      </c>
      <c r="G2355" s="2">
        <v>21</v>
      </c>
      <c r="H2355" s="2" t="s">
        <v>79</v>
      </c>
      <c r="I2355" s="2" t="s">
        <v>27</v>
      </c>
      <c r="J2355" s="12">
        <v>9</v>
      </c>
      <c r="K2355" s="2">
        <v>49</v>
      </c>
      <c r="L2355" s="2">
        <v>2</v>
      </c>
      <c r="M2355" s="12">
        <v>98</v>
      </c>
      <c r="N2355" s="3">
        <v>4</v>
      </c>
      <c r="O2355" s="2" t="str" cm="1">
        <f t="array" ref="O2355">_xlfn.IFS(N2355=1,"Unsatisfactory",N2355=2,"Poor",N2355=3,"Average",N2355=4,"Good",N2355=5,"Excellent")</f>
        <v>Good</v>
      </c>
      <c r="P2355"/>
      <c r="Q2355"/>
      <c r="R2355"/>
      <c r="S2355"/>
      <c r="T2355"/>
      <c r="U2355"/>
    </row>
    <row r="2356" spans="1:21">
      <c r="A2356" s="2">
        <v>126500</v>
      </c>
      <c r="B2356" s="2" t="s">
        <v>23</v>
      </c>
      <c r="C2356" s="4">
        <v>45376</v>
      </c>
      <c r="D2356" s="17">
        <v>45376</v>
      </c>
      <c r="E2356" s="2" t="s">
        <v>24</v>
      </c>
      <c r="F2356" s="2" t="s">
        <v>17</v>
      </c>
      <c r="G2356" s="2">
        <v>19</v>
      </c>
      <c r="H2356" s="2" t="s">
        <v>128</v>
      </c>
      <c r="I2356" s="2" t="s">
        <v>19</v>
      </c>
      <c r="J2356" s="12">
        <v>9</v>
      </c>
      <c r="K2356" s="2">
        <v>9</v>
      </c>
      <c r="L2356" s="2">
        <v>1</v>
      </c>
      <c r="M2356" s="12">
        <v>9</v>
      </c>
      <c r="N2356" s="3">
        <v>4</v>
      </c>
      <c r="O2356" s="2" t="str" cm="1">
        <f t="array" ref="O2356">_xlfn.IFS(N2356=1,"Unsatisfactory",N2356=2,"Poor",N2356=3,"Average",N2356=4,"Good",N2356=5,"Excellent")</f>
        <v>Good</v>
      </c>
      <c r="P2356"/>
      <c r="Q2356"/>
      <c r="R2356"/>
      <c r="S2356"/>
      <c r="T2356"/>
      <c r="U2356"/>
    </row>
    <row r="2357" spans="1:21">
      <c r="A2357" s="2">
        <v>176703</v>
      </c>
      <c r="B2357" s="2" t="s">
        <v>33</v>
      </c>
      <c r="C2357" s="4">
        <v>45387</v>
      </c>
      <c r="D2357" s="17">
        <v>45387</v>
      </c>
      <c r="E2357" s="2" t="s">
        <v>16</v>
      </c>
      <c r="F2357" s="2" t="s">
        <v>17</v>
      </c>
      <c r="G2357" s="2">
        <v>28</v>
      </c>
      <c r="H2357" s="2" t="s">
        <v>130</v>
      </c>
      <c r="I2357" s="2" t="s">
        <v>19</v>
      </c>
      <c r="J2357" s="12">
        <v>118</v>
      </c>
      <c r="K2357" s="2">
        <v>118</v>
      </c>
      <c r="L2357" s="2">
        <v>1</v>
      </c>
      <c r="M2357" s="12">
        <v>118</v>
      </c>
      <c r="N2357" s="3">
        <v>4</v>
      </c>
      <c r="O2357" s="2" t="str" cm="1">
        <f t="array" ref="O2357">_xlfn.IFS(N2357=1,"Unsatisfactory",N2357=2,"Poor",N2357=3,"Average",N2357=4,"Good",N2357=5,"Excellent")</f>
        <v>Good</v>
      </c>
      <c r="P2357"/>
      <c r="Q2357"/>
      <c r="R2357"/>
      <c r="S2357"/>
      <c r="T2357"/>
      <c r="U2357"/>
    </row>
    <row r="2358" spans="1:21">
      <c r="A2358" s="2">
        <v>138907</v>
      </c>
      <c r="B2358" s="2" t="s">
        <v>50</v>
      </c>
      <c r="C2358" s="4">
        <v>45400</v>
      </c>
      <c r="D2358" s="17">
        <v>45400</v>
      </c>
      <c r="E2358" s="2" t="s">
        <v>16</v>
      </c>
      <c r="F2358" s="2" t="s">
        <v>25</v>
      </c>
      <c r="G2358" s="2">
        <v>31</v>
      </c>
      <c r="H2358" s="2" t="s">
        <v>46</v>
      </c>
      <c r="I2358" s="2" t="s">
        <v>19</v>
      </c>
      <c r="J2358" s="12">
        <v>97</v>
      </c>
      <c r="K2358" s="2">
        <v>97</v>
      </c>
      <c r="L2358" s="2">
        <v>2</v>
      </c>
      <c r="M2358" s="12">
        <v>194</v>
      </c>
      <c r="N2358" s="3">
        <v>5</v>
      </c>
      <c r="O2358" s="2" t="str" cm="1">
        <f t="array" ref="O2358">_xlfn.IFS(N2358=1,"Unsatisfactory",N2358=2,"Poor",N2358=3,"Average",N2358=4,"Good",N2358=5,"Excellent")</f>
        <v>Excellent</v>
      </c>
      <c r="P2358"/>
      <c r="Q2358"/>
      <c r="R2358"/>
      <c r="S2358"/>
      <c r="T2358"/>
      <c r="U2358"/>
    </row>
    <row r="2359" spans="1:21">
      <c r="A2359" s="2">
        <v>130553</v>
      </c>
      <c r="B2359" s="2" t="s">
        <v>50</v>
      </c>
      <c r="C2359" s="4">
        <v>45264</v>
      </c>
      <c r="D2359" s="17">
        <v>45264</v>
      </c>
      <c r="E2359" s="2" t="s">
        <v>16</v>
      </c>
      <c r="F2359" s="2" t="s">
        <v>17</v>
      </c>
      <c r="G2359" s="2">
        <v>31</v>
      </c>
      <c r="H2359" s="2" t="s">
        <v>26</v>
      </c>
      <c r="I2359" s="2" t="s">
        <v>27</v>
      </c>
      <c r="J2359" s="12">
        <v>97</v>
      </c>
      <c r="K2359" s="2">
        <v>137</v>
      </c>
      <c r="L2359" s="2">
        <v>1</v>
      </c>
      <c r="M2359" s="12">
        <v>137</v>
      </c>
      <c r="N2359" s="3">
        <v>1</v>
      </c>
      <c r="O2359" s="2" t="str" cm="1">
        <f t="array" ref="O2359">_xlfn.IFS(N2359=1,"Unsatisfactory",N2359=2,"Poor",N2359=3,"Average",N2359=4,"Good",N2359=5,"Excellent")</f>
        <v>Unsatisfactory</v>
      </c>
      <c r="P2359"/>
      <c r="Q2359"/>
      <c r="R2359"/>
      <c r="S2359"/>
      <c r="T2359"/>
      <c r="U2359"/>
    </row>
    <row r="2360" spans="1:21">
      <c r="A2360" s="2">
        <v>174320</v>
      </c>
      <c r="B2360" s="2" t="s">
        <v>30</v>
      </c>
      <c r="C2360" s="4">
        <v>45356</v>
      </c>
      <c r="D2360" s="17">
        <v>45356</v>
      </c>
      <c r="E2360" s="2" t="s">
        <v>24</v>
      </c>
      <c r="F2360" s="2" t="s">
        <v>17</v>
      </c>
      <c r="G2360" s="2">
        <v>23</v>
      </c>
      <c r="H2360" s="2" t="s">
        <v>29</v>
      </c>
      <c r="I2360" s="2" t="s">
        <v>19</v>
      </c>
      <c r="J2360" s="12">
        <v>10</v>
      </c>
      <c r="K2360" s="2">
        <v>10</v>
      </c>
      <c r="L2360" s="2">
        <v>2</v>
      </c>
      <c r="M2360" s="12">
        <v>20</v>
      </c>
      <c r="N2360" s="3">
        <v>4</v>
      </c>
      <c r="O2360" s="2" t="str" cm="1">
        <f t="array" ref="O2360">_xlfn.IFS(N2360=1,"Unsatisfactory",N2360=2,"Poor",N2360=3,"Average",N2360=4,"Good",N2360=5,"Excellent")</f>
        <v>Good</v>
      </c>
      <c r="P2360"/>
      <c r="Q2360"/>
      <c r="R2360"/>
      <c r="S2360"/>
      <c r="T2360"/>
      <c r="U2360"/>
    </row>
    <row r="2361" spans="1:21">
      <c r="A2361" s="2">
        <v>136104</v>
      </c>
      <c r="B2361" s="2" t="s">
        <v>50</v>
      </c>
      <c r="C2361" s="4">
        <v>45354</v>
      </c>
      <c r="D2361" s="17">
        <v>45354</v>
      </c>
      <c r="E2361" s="2" t="s">
        <v>16</v>
      </c>
      <c r="F2361" s="2" t="s">
        <v>17</v>
      </c>
      <c r="G2361" s="2">
        <v>35</v>
      </c>
      <c r="H2361" s="2" t="s">
        <v>60</v>
      </c>
      <c r="I2361" s="2" t="s">
        <v>19</v>
      </c>
      <c r="J2361" s="12">
        <v>97</v>
      </c>
      <c r="K2361" s="2">
        <v>97</v>
      </c>
      <c r="L2361" s="2">
        <v>1</v>
      </c>
      <c r="M2361" s="12">
        <v>97</v>
      </c>
      <c r="N2361" s="3">
        <v>2</v>
      </c>
      <c r="O2361" s="2" t="str" cm="1">
        <f t="array" ref="O2361">_xlfn.IFS(N2361=1,"Unsatisfactory",N2361=2,"Poor",N2361=3,"Average",N2361=4,"Good",N2361=5,"Excellent")</f>
        <v>Poor</v>
      </c>
      <c r="P2361"/>
      <c r="Q2361"/>
      <c r="R2361"/>
      <c r="S2361"/>
      <c r="T2361"/>
      <c r="U2361"/>
    </row>
    <row r="2362" spans="1:21">
      <c r="A2362" s="2">
        <v>180506</v>
      </c>
      <c r="B2362" s="2" t="s">
        <v>30</v>
      </c>
      <c r="C2362" s="4">
        <v>45467</v>
      </c>
      <c r="D2362" s="17">
        <v>45467</v>
      </c>
      <c r="E2362" s="2" t="s">
        <v>24</v>
      </c>
      <c r="F2362" s="2" t="s">
        <v>17</v>
      </c>
      <c r="G2362" s="2">
        <v>32</v>
      </c>
      <c r="H2362" s="2" t="s">
        <v>58</v>
      </c>
      <c r="I2362" s="2" t="s">
        <v>27</v>
      </c>
      <c r="J2362" s="12">
        <v>10</v>
      </c>
      <c r="K2362" s="2">
        <v>50</v>
      </c>
      <c r="L2362" s="2">
        <v>2</v>
      </c>
      <c r="M2362" s="12">
        <v>100</v>
      </c>
      <c r="N2362" s="3">
        <v>1</v>
      </c>
      <c r="O2362" s="2" t="str" cm="1">
        <f t="array" ref="O2362">_xlfn.IFS(N2362=1,"Unsatisfactory",N2362=2,"Poor",N2362=3,"Average",N2362=4,"Good",N2362=5,"Excellent")</f>
        <v>Unsatisfactory</v>
      </c>
      <c r="P2362"/>
      <c r="Q2362"/>
      <c r="R2362"/>
      <c r="S2362"/>
      <c r="T2362"/>
      <c r="U2362"/>
    </row>
    <row r="2363" spans="1:21">
      <c r="A2363" s="2">
        <v>152398</v>
      </c>
      <c r="B2363" s="2" t="s">
        <v>23</v>
      </c>
      <c r="C2363" s="4">
        <v>45339</v>
      </c>
      <c r="D2363" s="17">
        <v>45339</v>
      </c>
      <c r="E2363" s="2" t="s">
        <v>24</v>
      </c>
      <c r="F2363" s="2" t="s">
        <v>17</v>
      </c>
      <c r="G2363" s="2">
        <v>24</v>
      </c>
      <c r="H2363" s="2" t="s">
        <v>69</v>
      </c>
      <c r="I2363" s="2" t="s">
        <v>19</v>
      </c>
      <c r="J2363" s="12">
        <v>9</v>
      </c>
      <c r="K2363" s="2">
        <v>9</v>
      </c>
      <c r="L2363" s="2">
        <v>3</v>
      </c>
      <c r="M2363" s="12">
        <v>27</v>
      </c>
      <c r="N2363" s="3">
        <v>1</v>
      </c>
      <c r="O2363" s="2" t="str" cm="1">
        <f t="array" ref="O2363">_xlfn.IFS(N2363=1,"Unsatisfactory",N2363=2,"Poor",N2363=3,"Average",N2363=4,"Good",N2363=5,"Excellent")</f>
        <v>Unsatisfactory</v>
      </c>
      <c r="P2363"/>
      <c r="Q2363"/>
      <c r="R2363"/>
      <c r="S2363"/>
      <c r="T2363"/>
      <c r="U2363"/>
    </row>
    <row r="2364" spans="1:21">
      <c r="A2364" s="2">
        <v>155159</v>
      </c>
      <c r="B2364" s="2" t="s">
        <v>23</v>
      </c>
      <c r="C2364" s="4">
        <v>45511</v>
      </c>
      <c r="D2364" s="17">
        <v>45511</v>
      </c>
      <c r="E2364" s="2" t="s">
        <v>24</v>
      </c>
      <c r="F2364" s="2" t="s">
        <v>17</v>
      </c>
      <c r="G2364" s="2">
        <v>28</v>
      </c>
      <c r="H2364" s="2" t="s">
        <v>46</v>
      </c>
      <c r="I2364" s="2" t="s">
        <v>19</v>
      </c>
      <c r="J2364" s="12">
        <v>9</v>
      </c>
      <c r="K2364" s="2">
        <v>9</v>
      </c>
      <c r="L2364" s="2">
        <v>1</v>
      </c>
      <c r="M2364" s="12">
        <v>9</v>
      </c>
      <c r="N2364" s="3">
        <v>4</v>
      </c>
      <c r="O2364" s="2" t="str" cm="1">
        <f t="array" ref="O2364">_xlfn.IFS(N2364=1,"Unsatisfactory",N2364=2,"Poor",N2364=3,"Average",N2364=4,"Good",N2364=5,"Excellent")</f>
        <v>Good</v>
      </c>
      <c r="P2364"/>
      <c r="Q2364"/>
      <c r="R2364"/>
      <c r="S2364"/>
      <c r="T2364"/>
      <c r="U2364"/>
    </row>
    <row r="2365" spans="1:21">
      <c r="A2365" s="2">
        <v>198302</v>
      </c>
      <c r="B2365" s="2" t="s">
        <v>30</v>
      </c>
      <c r="C2365" s="4">
        <v>45342</v>
      </c>
      <c r="D2365" s="17">
        <v>45342</v>
      </c>
      <c r="E2365" s="2" t="s">
        <v>24</v>
      </c>
      <c r="F2365" s="2" t="s">
        <v>17</v>
      </c>
      <c r="G2365" s="2">
        <v>19</v>
      </c>
      <c r="H2365" s="2" t="s">
        <v>69</v>
      </c>
      <c r="I2365" s="2" t="s">
        <v>19</v>
      </c>
      <c r="J2365" s="12">
        <v>10</v>
      </c>
      <c r="K2365" s="2">
        <v>10</v>
      </c>
      <c r="L2365" s="2">
        <v>1</v>
      </c>
      <c r="M2365" s="12">
        <v>10</v>
      </c>
      <c r="N2365" s="3">
        <v>4</v>
      </c>
      <c r="O2365" s="2" t="str" cm="1">
        <f t="array" ref="O2365">_xlfn.IFS(N2365=1,"Unsatisfactory",N2365=2,"Poor",N2365=3,"Average",N2365=4,"Good",N2365=5,"Excellent")</f>
        <v>Good</v>
      </c>
      <c r="P2365"/>
      <c r="Q2365"/>
      <c r="R2365"/>
      <c r="S2365"/>
      <c r="T2365"/>
      <c r="U2365"/>
    </row>
    <row r="2366" spans="1:21">
      <c r="A2366" s="2">
        <v>169391</v>
      </c>
      <c r="B2366" s="2" t="s">
        <v>23</v>
      </c>
      <c r="C2366" s="4">
        <v>45303</v>
      </c>
      <c r="D2366" s="17">
        <v>45303</v>
      </c>
      <c r="E2366" s="2" t="s">
        <v>24</v>
      </c>
      <c r="F2366" s="2" t="s">
        <v>17</v>
      </c>
      <c r="G2366" s="2">
        <v>35</v>
      </c>
      <c r="H2366" s="2" t="s">
        <v>46</v>
      </c>
      <c r="I2366" s="2" t="s">
        <v>19</v>
      </c>
      <c r="J2366" s="12">
        <v>9</v>
      </c>
      <c r="K2366" s="2">
        <v>9</v>
      </c>
      <c r="L2366" s="2">
        <v>1</v>
      </c>
      <c r="M2366" s="12">
        <v>9</v>
      </c>
      <c r="N2366" s="3">
        <v>5</v>
      </c>
      <c r="O2366" s="2" t="str" cm="1">
        <f t="array" ref="O2366">_xlfn.IFS(N2366=1,"Unsatisfactory",N2366=2,"Poor",N2366=3,"Average",N2366=4,"Good",N2366=5,"Excellent")</f>
        <v>Excellent</v>
      </c>
      <c r="P2366"/>
      <c r="Q2366"/>
      <c r="R2366"/>
      <c r="S2366"/>
      <c r="T2366"/>
      <c r="U2366"/>
    </row>
    <row r="2367" spans="1:21">
      <c r="A2367" s="2">
        <v>168278</v>
      </c>
      <c r="B2367" s="2" t="s">
        <v>23</v>
      </c>
      <c r="C2367" s="4">
        <v>45305</v>
      </c>
      <c r="D2367" s="17">
        <v>45305</v>
      </c>
      <c r="E2367" s="2" t="s">
        <v>24</v>
      </c>
      <c r="F2367" s="2" t="s">
        <v>25</v>
      </c>
      <c r="G2367" s="2">
        <v>32</v>
      </c>
      <c r="H2367" s="2" t="s">
        <v>129</v>
      </c>
      <c r="I2367" s="2" t="s">
        <v>19</v>
      </c>
      <c r="J2367" s="12">
        <v>9</v>
      </c>
      <c r="K2367" s="2">
        <v>9</v>
      </c>
      <c r="L2367" s="2">
        <v>4</v>
      </c>
      <c r="M2367" s="12">
        <v>36</v>
      </c>
      <c r="N2367" s="3">
        <v>5</v>
      </c>
      <c r="O2367" s="2" t="str" cm="1">
        <f t="array" ref="O2367">_xlfn.IFS(N2367=1,"Unsatisfactory",N2367=2,"Poor",N2367=3,"Average",N2367=4,"Good",N2367=5,"Excellent")</f>
        <v>Excellent</v>
      </c>
      <c r="P2367"/>
      <c r="Q2367"/>
      <c r="R2367"/>
      <c r="S2367"/>
      <c r="T2367"/>
      <c r="U2367"/>
    </row>
    <row r="2368" spans="1:21">
      <c r="A2368" s="2">
        <v>171627</v>
      </c>
      <c r="B2368" s="2" t="s">
        <v>23</v>
      </c>
      <c r="C2368" s="4">
        <v>45469</v>
      </c>
      <c r="D2368" s="17">
        <v>45469</v>
      </c>
      <c r="E2368" s="2" t="s">
        <v>24</v>
      </c>
      <c r="F2368" s="2" t="s">
        <v>17</v>
      </c>
      <c r="G2368" s="2">
        <v>27</v>
      </c>
      <c r="H2368" s="2" t="s">
        <v>131</v>
      </c>
      <c r="I2368" s="2" t="s">
        <v>27</v>
      </c>
      <c r="J2368" s="12">
        <v>9</v>
      </c>
      <c r="K2368" s="2">
        <v>79</v>
      </c>
      <c r="L2368" s="2">
        <v>2</v>
      </c>
      <c r="M2368" s="12">
        <v>158</v>
      </c>
      <c r="N2368" s="3">
        <v>1</v>
      </c>
      <c r="O2368" s="2" t="str" cm="1">
        <f t="array" ref="O2368">_xlfn.IFS(N2368=1,"Unsatisfactory",N2368=2,"Poor",N2368=3,"Average",N2368=4,"Good",N2368=5,"Excellent")</f>
        <v>Unsatisfactory</v>
      </c>
      <c r="P2368"/>
      <c r="Q2368"/>
      <c r="R2368"/>
      <c r="S2368"/>
      <c r="T2368"/>
      <c r="U2368"/>
    </row>
    <row r="2369" spans="1:21">
      <c r="A2369" s="2">
        <v>165352</v>
      </c>
      <c r="B2369" s="2" t="s">
        <v>23</v>
      </c>
      <c r="C2369" s="4">
        <v>45466</v>
      </c>
      <c r="D2369" s="17">
        <v>45466</v>
      </c>
      <c r="E2369" s="2" t="s">
        <v>24</v>
      </c>
      <c r="F2369" s="2" t="s">
        <v>17</v>
      </c>
      <c r="G2369" s="2">
        <v>26</v>
      </c>
      <c r="H2369" s="2" t="s">
        <v>46</v>
      </c>
      <c r="I2369" s="2" t="s">
        <v>19</v>
      </c>
      <c r="J2369" s="12">
        <v>9</v>
      </c>
      <c r="K2369" s="2">
        <v>9</v>
      </c>
      <c r="L2369" s="2">
        <v>1</v>
      </c>
      <c r="M2369" s="12">
        <v>9</v>
      </c>
      <c r="N2369" s="3">
        <v>5</v>
      </c>
      <c r="O2369" s="2" t="str" cm="1">
        <f t="array" ref="O2369">_xlfn.IFS(N2369=1,"Unsatisfactory",N2369=2,"Poor",N2369=3,"Average",N2369=4,"Good",N2369=5,"Excellent")</f>
        <v>Excellent</v>
      </c>
      <c r="P2369"/>
      <c r="Q2369"/>
      <c r="R2369"/>
      <c r="S2369"/>
      <c r="T2369"/>
      <c r="U2369"/>
    </row>
    <row r="2370" spans="1:21">
      <c r="A2370" s="2">
        <v>143177</v>
      </c>
      <c r="B2370" s="2" t="s">
        <v>42</v>
      </c>
      <c r="C2370" s="4">
        <v>45289</v>
      </c>
      <c r="D2370" s="17">
        <v>45289</v>
      </c>
      <c r="E2370" s="2" t="s">
        <v>16</v>
      </c>
      <c r="F2370" s="2" t="s">
        <v>17</v>
      </c>
      <c r="G2370" s="2">
        <v>28</v>
      </c>
      <c r="H2370" s="2" t="s">
        <v>62</v>
      </c>
      <c r="I2370" s="2" t="s">
        <v>19</v>
      </c>
      <c r="J2370" s="12">
        <v>65</v>
      </c>
      <c r="K2370" s="2">
        <v>65</v>
      </c>
      <c r="L2370" s="2">
        <v>2</v>
      </c>
      <c r="M2370" s="12">
        <v>130</v>
      </c>
      <c r="N2370" s="3">
        <v>4</v>
      </c>
      <c r="O2370" s="2" t="str" cm="1">
        <f t="array" ref="O2370">_xlfn.IFS(N2370=1,"Unsatisfactory",N2370=2,"Poor",N2370=3,"Average",N2370=4,"Good",N2370=5,"Excellent")</f>
        <v>Good</v>
      </c>
      <c r="P2370"/>
      <c r="Q2370"/>
      <c r="R2370"/>
      <c r="S2370"/>
      <c r="T2370"/>
      <c r="U2370"/>
    </row>
    <row r="2371" spans="1:21">
      <c r="A2371" s="2">
        <v>198836</v>
      </c>
      <c r="B2371" s="2" t="s">
        <v>82</v>
      </c>
      <c r="C2371" s="4">
        <v>45516</v>
      </c>
      <c r="D2371" s="17">
        <v>45516</v>
      </c>
      <c r="E2371" s="2" t="s">
        <v>37</v>
      </c>
      <c r="F2371" s="2" t="s">
        <v>25</v>
      </c>
      <c r="G2371" s="2">
        <v>29</v>
      </c>
      <c r="H2371" s="2" t="s">
        <v>128</v>
      </c>
      <c r="I2371" s="2" t="s">
        <v>19</v>
      </c>
      <c r="J2371" s="12">
        <v>20</v>
      </c>
      <c r="K2371" s="2">
        <v>20</v>
      </c>
      <c r="L2371" s="2">
        <v>3</v>
      </c>
      <c r="M2371" s="12">
        <v>60</v>
      </c>
      <c r="N2371" s="3">
        <v>5</v>
      </c>
      <c r="O2371" s="2" t="str" cm="1">
        <f t="array" ref="O2371">_xlfn.IFS(N2371=1,"Unsatisfactory",N2371=2,"Poor",N2371=3,"Average",N2371=4,"Good",N2371=5,"Excellent")</f>
        <v>Excellent</v>
      </c>
      <c r="P2371"/>
      <c r="Q2371"/>
      <c r="R2371"/>
      <c r="S2371"/>
      <c r="T2371"/>
      <c r="U2371"/>
    </row>
    <row r="2372" spans="1:21">
      <c r="A2372" s="2">
        <v>129883</v>
      </c>
      <c r="B2372" s="2" t="s">
        <v>53</v>
      </c>
      <c r="C2372" s="4">
        <v>45314</v>
      </c>
      <c r="D2372" s="17">
        <v>45314</v>
      </c>
      <c r="E2372" s="2" t="s">
        <v>37</v>
      </c>
      <c r="F2372" s="2" t="s">
        <v>25</v>
      </c>
      <c r="G2372" s="2">
        <v>24</v>
      </c>
      <c r="H2372" s="2" t="s">
        <v>115</v>
      </c>
      <c r="I2372" s="2" t="s">
        <v>19</v>
      </c>
      <c r="J2372" s="12">
        <v>15</v>
      </c>
      <c r="K2372" s="2">
        <v>15</v>
      </c>
      <c r="L2372" s="2">
        <v>1</v>
      </c>
      <c r="M2372" s="12">
        <v>15</v>
      </c>
      <c r="N2372" s="3">
        <v>4</v>
      </c>
      <c r="O2372" s="2" t="str" cm="1">
        <f t="array" ref="O2372">_xlfn.IFS(N2372=1,"Unsatisfactory",N2372=2,"Poor",N2372=3,"Average",N2372=4,"Good",N2372=5,"Excellent")</f>
        <v>Good</v>
      </c>
      <c r="P2372"/>
      <c r="Q2372"/>
      <c r="R2372"/>
      <c r="S2372"/>
      <c r="T2372"/>
      <c r="U2372"/>
    </row>
    <row r="2373" spans="1:21">
      <c r="A2373" s="2">
        <v>186122</v>
      </c>
      <c r="B2373" s="2" t="s">
        <v>42</v>
      </c>
      <c r="C2373" s="4">
        <v>45403</v>
      </c>
      <c r="D2373" s="17">
        <v>45403</v>
      </c>
      <c r="E2373" s="2" t="s">
        <v>16</v>
      </c>
      <c r="F2373" s="2" t="s">
        <v>25</v>
      </c>
      <c r="G2373" s="2">
        <v>20</v>
      </c>
      <c r="H2373" s="2" t="s">
        <v>31</v>
      </c>
      <c r="I2373" s="2" t="s">
        <v>19</v>
      </c>
      <c r="J2373" s="12">
        <v>65</v>
      </c>
      <c r="K2373" s="2">
        <v>65</v>
      </c>
      <c r="L2373" s="2">
        <v>2</v>
      </c>
      <c r="M2373" s="12">
        <v>130</v>
      </c>
      <c r="N2373" s="3">
        <v>3</v>
      </c>
      <c r="O2373" s="2" t="str" cm="1">
        <f t="array" ref="O2373">_xlfn.IFS(N2373=1,"Unsatisfactory",N2373=2,"Poor",N2373=3,"Average",N2373=4,"Good",N2373=5,"Excellent")</f>
        <v>Average</v>
      </c>
      <c r="P2373"/>
      <c r="Q2373"/>
      <c r="R2373"/>
      <c r="S2373"/>
      <c r="T2373"/>
      <c r="U2373"/>
    </row>
    <row r="2374" spans="1:21">
      <c r="A2374" s="2">
        <v>145176</v>
      </c>
      <c r="B2374" s="2" t="s">
        <v>33</v>
      </c>
      <c r="C2374" s="4">
        <v>45307</v>
      </c>
      <c r="D2374" s="17">
        <v>45307</v>
      </c>
      <c r="E2374" s="2" t="s">
        <v>16</v>
      </c>
      <c r="F2374" s="2" t="s">
        <v>25</v>
      </c>
      <c r="G2374" s="2">
        <v>34</v>
      </c>
      <c r="H2374" s="2" t="s">
        <v>131</v>
      </c>
      <c r="I2374" s="2" t="s">
        <v>27</v>
      </c>
      <c r="J2374" s="12">
        <v>118</v>
      </c>
      <c r="K2374" s="2">
        <v>188</v>
      </c>
      <c r="L2374" s="2">
        <v>2</v>
      </c>
      <c r="M2374" s="12">
        <v>376</v>
      </c>
      <c r="N2374" s="3">
        <v>4</v>
      </c>
      <c r="O2374" s="2" t="str" cm="1">
        <f t="array" ref="O2374">_xlfn.IFS(N2374=1,"Unsatisfactory",N2374=2,"Poor",N2374=3,"Average",N2374=4,"Good",N2374=5,"Excellent")</f>
        <v>Good</v>
      </c>
      <c r="P2374"/>
      <c r="Q2374"/>
      <c r="R2374"/>
      <c r="S2374"/>
      <c r="T2374"/>
      <c r="U2374"/>
    </row>
    <row r="2375" spans="1:21">
      <c r="A2375" s="2">
        <v>130364</v>
      </c>
      <c r="B2375" s="2" t="s">
        <v>82</v>
      </c>
      <c r="C2375" s="4">
        <v>45236</v>
      </c>
      <c r="D2375" s="17">
        <v>45236</v>
      </c>
      <c r="E2375" s="2" t="s">
        <v>37</v>
      </c>
      <c r="F2375" s="2" t="s">
        <v>25</v>
      </c>
      <c r="G2375" s="2">
        <v>29</v>
      </c>
      <c r="H2375" s="2" t="s">
        <v>130</v>
      </c>
      <c r="I2375" s="2" t="s">
        <v>19</v>
      </c>
      <c r="J2375" s="12">
        <v>20</v>
      </c>
      <c r="K2375" s="2">
        <v>20</v>
      </c>
      <c r="L2375" s="2">
        <v>2</v>
      </c>
      <c r="M2375" s="12">
        <v>40</v>
      </c>
      <c r="N2375" s="3">
        <v>2</v>
      </c>
      <c r="O2375" s="2" t="str" cm="1">
        <f t="array" ref="O2375">_xlfn.IFS(N2375=1,"Unsatisfactory",N2375=2,"Poor",N2375=3,"Average",N2375=4,"Good",N2375=5,"Excellent")</f>
        <v>Poor</v>
      </c>
      <c r="P2375"/>
      <c r="Q2375"/>
      <c r="R2375"/>
      <c r="S2375"/>
      <c r="T2375"/>
      <c r="U2375"/>
    </row>
    <row r="2376" spans="1:21">
      <c r="A2376" s="2">
        <v>155757</v>
      </c>
      <c r="B2376" s="2" t="s">
        <v>82</v>
      </c>
      <c r="C2376" s="4">
        <v>45247</v>
      </c>
      <c r="D2376" s="17">
        <v>45247</v>
      </c>
      <c r="E2376" s="2" t="s">
        <v>37</v>
      </c>
      <c r="F2376" s="2" t="s">
        <v>17</v>
      </c>
      <c r="G2376" s="2">
        <v>25</v>
      </c>
      <c r="H2376" s="2" t="s">
        <v>128</v>
      </c>
      <c r="I2376" s="2" t="s">
        <v>19</v>
      </c>
      <c r="J2376" s="12">
        <v>20</v>
      </c>
      <c r="K2376" s="2">
        <v>20</v>
      </c>
      <c r="L2376" s="2">
        <v>1</v>
      </c>
      <c r="M2376" s="12">
        <v>20</v>
      </c>
      <c r="N2376" s="3">
        <v>5</v>
      </c>
      <c r="O2376" s="2" t="str" cm="1">
        <f t="array" ref="O2376">_xlfn.IFS(N2376=1,"Unsatisfactory",N2376=2,"Poor",N2376=3,"Average",N2376=4,"Good",N2376=5,"Excellent")</f>
        <v>Excellent</v>
      </c>
      <c r="P2376"/>
      <c r="Q2376"/>
      <c r="R2376"/>
      <c r="S2376"/>
      <c r="T2376"/>
      <c r="U2376"/>
    </row>
    <row r="2377" spans="1:21">
      <c r="A2377" s="2">
        <v>129786</v>
      </c>
      <c r="B2377" s="2" t="s">
        <v>82</v>
      </c>
      <c r="C2377" s="4">
        <v>45352</v>
      </c>
      <c r="D2377" s="17">
        <v>45352</v>
      </c>
      <c r="E2377" s="2" t="s">
        <v>37</v>
      </c>
      <c r="F2377" s="2" t="s">
        <v>17</v>
      </c>
      <c r="G2377" s="2">
        <v>27</v>
      </c>
      <c r="H2377" s="2" t="s">
        <v>29</v>
      </c>
      <c r="I2377" s="2" t="s">
        <v>19</v>
      </c>
      <c r="J2377" s="12">
        <v>20</v>
      </c>
      <c r="K2377" s="2">
        <v>20</v>
      </c>
      <c r="L2377" s="2">
        <v>4</v>
      </c>
      <c r="M2377" s="12">
        <v>80</v>
      </c>
      <c r="N2377" s="3">
        <v>5</v>
      </c>
      <c r="O2377" s="2" t="str" cm="1">
        <f t="array" ref="O2377">_xlfn.IFS(N2377=1,"Unsatisfactory",N2377=2,"Poor",N2377=3,"Average",N2377=4,"Good",N2377=5,"Excellent")</f>
        <v>Excellent</v>
      </c>
      <c r="P2377"/>
      <c r="Q2377"/>
      <c r="R2377"/>
      <c r="S2377"/>
      <c r="T2377"/>
      <c r="U2377"/>
    </row>
    <row r="2378" spans="1:21">
      <c r="A2378" s="2">
        <v>160960</v>
      </c>
      <c r="B2378" s="2" t="s">
        <v>15</v>
      </c>
      <c r="C2378" s="4">
        <v>45356</v>
      </c>
      <c r="D2378" s="17">
        <v>45356</v>
      </c>
      <c r="E2378" s="2" t="s">
        <v>16</v>
      </c>
      <c r="F2378" s="2" t="s">
        <v>25</v>
      </c>
      <c r="G2378" s="2">
        <v>21</v>
      </c>
      <c r="H2378" s="2" t="s">
        <v>74</v>
      </c>
      <c r="I2378" s="2" t="s">
        <v>27</v>
      </c>
      <c r="J2378" s="12">
        <v>100</v>
      </c>
      <c r="K2378" s="2">
        <v>125</v>
      </c>
      <c r="L2378" s="2">
        <v>1</v>
      </c>
      <c r="M2378" s="12">
        <v>125</v>
      </c>
      <c r="N2378" s="3">
        <v>2</v>
      </c>
      <c r="O2378" s="2" t="str" cm="1">
        <f t="array" ref="O2378">_xlfn.IFS(N2378=1,"Unsatisfactory",N2378=2,"Poor",N2378=3,"Average",N2378=4,"Good",N2378=5,"Excellent")</f>
        <v>Poor</v>
      </c>
      <c r="P2378"/>
      <c r="Q2378"/>
      <c r="R2378"/>
      <c r="S2378"/>
      <c r="T2378"/>
      <c r="U2378"/>
    </row>
    <row r="2379" spans="1:21">
      <c r="A2379" s="2">
        <v>186642</v>
      </c>
      <c r="B2379" s="2" t="s">
        <v>36</v>
      </c>
      <c r="C2379" s="4">
        <v>45409</v>
      </c>
      <c r="D2379" s="17">
        <v>45409</v>
      </c>
      <c r="E2379" s="2" t="s">
        <v>37</v>
      </c>
      <c r="F2379" s="2" t="s">
        <v>25</v>
      </c>
      <c r="G2379" s="2">
        <v>19</v>
      </c>
      <c r="H2379" s="2" t="s">
        <v>131</v>
      </c>
      <c r="I2379" s="2" t="s">
        <v>27</v>
      </c>
      <c r="J2379" s="12">
        <v>32</v>
      </c>
      <c r="K2379" s="2">
        <v>102</v>
      </c>
      <c r="L2379" s="2">
        <v>4</v>
      </c>
      <c r="M2379" s="12">
        <v>408</v>
      </c>
      <c r="N2379" s="3">
        <v>4</v>
      </c>
      <c r="O2379" s="2" t="str" cm="1">
        <f t="array" ref="O2379">_xlfn.IFS(N2379=1,"Unsatisfactory",N2379=2,"Poor",N2379=3,"Average",N2379=4,"Good",N2379=5,"Excellent")</f>
        <v>Good</v>
      </c>
      <c r="P2379"/>
      <c r="Q2379"/>
      <c r="R2379"/>
      <c r="S2379"/>
      <c r="T2379"/>
      <c r="U2379"/>
    </row>
    <row r="2380" spans="1:21">
      <c r="A2380" s="2">
        <v>180021</v>
      </c>
      <c r="B2380" s="2" t="s">
        <v>78</v>
      </c>
      <c r="C2380" s="4">
        <v>45240</v>
      </c>
      <c r="D2380" s="17">
        <v>45240</v>
      </c>
      <c r="E2380" s="2" t="s">
        <v>37</v>
      </c>
      <c r="F2380" s="2" t="s">
        <v>25</v>
      </c>
      <c r="G2380" s="2">
        <v>34</v>
      </c>
      <c r="H2380" s="2" t="s">
        <v>62</v>
      </c>
      <c r="I2380" s="2" t="s">
        <v>19</v>
      </c>
      <c r="J2380" s="12">
        <v>50</v>
      </c>
      <c r="K2380" s="2">
        <v>50</v>
      </c>
      <c r="L2380" s="2">
        <v>4</v>
      </c>
      <c r="M2380" s="12">
        <v>200</v>
      </c>
      <c r="N2380" s="3">
        <v>2</v>
      </c>
      <c r="O2380" s="2" t="str" cm="1">
        <f t="array" ref="O2380">_xlfn.IFS(N2380=1,"Unsatisfactory",N2380=2,"Poor",N2380=3,"Average",N2380=4,"Good",N2380=5,"Excellent")</f>
        <v>Poor</v>
      </c>
      <c r="P2380"/>
      <c r="Q2380"/>
      <c r="R2380"/>
      <c r="S2380"/>
      <c r="T2380"/>
      <c r="U2380"/>
    </row>
    <row r="2381" spans="1:21">
      <c r="A2381" s="2">
        <v>199670</v>
      </c>
      <c r="B2381" s="2" t="s">
        <v>82</v>
      </c>
      <c r="C2381" s="4">
        <v>45531</v>
      </c>
      <c r="D2381" s="17">
        <v>45531</v>
      </c>
      <c r="E2381" s="2" t="s">
        <v>37</v>
      </c>
      <c r="F2381" s="2" t="s">
        <v>17</v>
      </c>
      <c r="G2381" s="2">
        <v>19</v>
      </c>
      <c r="H2381" s="2" t="s">
        <v>31</v>
      </c>
      <c r="I2381" s="2" t="s">
        <v>19</v>
      </c>
      <c r="J2381" s="12">
        <v>20</v>
      </c>
      <c r="K2381" s="2">
        <v>20</v>
      </c>
      <c r="L2381" s="2">
        <v>2</v>
      </c>
      <c r="M2381" s="12">
        <v>40</v>
      </c>
      <c r="N2381" s="3">
        <v>4</v>
      </c>
      <c r="O2381" s="2" t="str" cm="1">
        <f t="array" ref="O2381">_xlfn.IFS(N2381=1,"Unsatisfactory",N2381=2,"Poor",N2381=3,"Average",N2381=4,"Good",N2381=5,"Excellent")</f>
        <v>Good</v>
      </c>
      <c r="P2381"/>
      <c r="Q2381"/>
      <c r="R2381"/>
      <c r="S2381"/>
      <c r="T2381"/>
      <c r="U2381"/>
    </row>
    <row r="2382" spans="1:21">
      <c r="A2382" s="2">
        <v>160608</v>
      </c>
      <c r="B2382" s="2" t="s">
        <v>50</v>
      </c>
      <c r="C2382" s="4">
        <v>45314</v>
      </c>
      <c r="D2382" s="17">
        <v>45314</v>
      </c>
      <c r="E2382" s="2" t="s">
        <v>16</v>
      </c>
      <c r="F2382" s="2" t="s">
        <v>17</v>
      </c>
      <c r="G2382" s="2">
        <v>28</v>
      </c>
      <c r="H2382" s="2" t="s">
        <v>44</v>
      </c>
      <c r="I2382" s="2" t="s">
        <v>27</v>
      </c>
      <c r="J2382" s="12">
        <v>97</v>
      </c>
      <c r="K2382" s="2">
        <v>122</v>
      </c>
      <c r="L2382" s="2">
        <v>1</v>
      </c>
      <c r="M2382" s="12">
        <v>122</v>
      </c>
      <c r="N2382" s="3">
        <v>2</v>
      </c>
      <c r="O2382" s="2" t="str" cm="1">
        <f t="array" ref="O2382">_xlfn.IFS(N2382=1,"Unsatisfactory",N2382=2,"Poor",N2382=3,"Average",N2382=4,"Good",N2382=5,"Excellent")</f>
        <v>Poor</v>
      </c>
      <c r="P2382"/>
      <c r="Q2382"/>
      <c r="R2382"/>
      <c r="S2382"/>
      <c r="T2382"/>
      <c r="U2382"/>
    </row>
    <row r="2383" spans="1:21">
      <c r="A2383" s="2">
        <v>187500</v>
      </c>
      <c r="B2383" s="2" t="s">
        <v>53</v>
      </c>
      <c r="C2383" s="4">
        <v>45383</v>
      </c>
      <c r="D2383" s="17">
        <v>45383</v>
      </c>
      <c r="E2383" s="2" t="s">
        <v>37</v>
      </c>
      <c r="F2383" s="2" t="s">
        <v>25</v>
      </c>
      <c r="G2383" s="2">
        <v>22</v>
      </c>
      <c r="H2383" s="2" t="s">
        <v>56</v>
      </c>
      <c r="I2383" s="2" t="s">
        <v>19</v>
      </c>
      <c r="J2383" s="12">
        <v>15</v>
      </c>
      <c r="K2383" s="2">
        <v>15</v>
      </c>
      <c r="L2383" s="2">
        <v>2</v>
      </c>
      <c r="M2383" s="12">
        <v>30</v>
      </c>
      <c r="N2383" s="3">
        <v>4</v>
      </c>
      <c r="O2383" s="2" t="str" cm="1">
        <f t="array" ref="O2383">_xlfn.IFS(N2383=1,"Unsatisfactory",N2383=2,"Poor",N2383=3,"Average",N2383=4,"Good",N2383=5,"Excellent")</f>
        <v>Good</v>
      </c>
      <c r="P2383"/>
      <c r="Q2383"/>
      <c r="R2383"/>
      <c r="S2383"/>
      <c r="T2383"/>
      <c r="U2383"/>
    </row>
    <row r="2384" spans="1:21">
      <c r="A2384" s="2">
        <v>184792</v>
      </c>
      <c r="B2384" s="2" t="s">
        <v>42</v>
      </c>
      <c r="C2384" s="4">
        <v>45399</v>
      </c>
      <c r="D2384" s="17">
        <v>45399</v>
      </c>
      <c r="E2384" s="2" t="s">
        <v>16</v>
      </c>
      <c r="F2384" s="2" t="s">
        <v>17</v>
      </c>
      <c r="G2384" s="2">
        <v>35</v>
      </c>
      <c r="H2384" s="2" t="s">
        <v>130</v>
      </c>
      <c r="I2384" s="2" t="s">
        <v>19</v>
      </c>
      <c r="J2384" s="12">
        <v>65</v>
      </c>
      <c r="K2384" s="2">
        <v>65</v>
      </c>
      <c r="L2384" s="2">
        <v>1</v>
      </c>
      <c r="M2384" s="12">
        <v>65</v>
      </c>
      <c r="N2384" s="3">
        <v>1</v>
      </c>
      <c r="O2384" s="2" t="str" cm="1">
        <f t="array" ref="O2384">_xlfn.IFS(N2384=1,"Unsatisfactory",N2384=2,"Poor",N2384=3,"Average",N2384=4,"Good",N2384=5,"Excellent")</f>
        <v>Unsatisfactory</v>
      </c>
      <c r="P2384"/>
      <c r="Q2384"/>
      <c r="R2384"/>
      <c r="S2384"/>
      <c r="T2384"/>
      <c r="U2384"/>
    </row>
    <row r="2385" spans="1:21">
      <c r="A2385" s="2">
        <v>176348</v>
      </c>
      <c r="B2385" s="2" t="s">
        <v>23</v>
      </c>
      <c r="C2385" s="4">
        <v>45341</v>
      </c>
      <c r="D2385" s="17">
        <v>45341</v>
      </c>
      <c r="E2385" s="2" t="s">
        <v>24</v>
      </c>
      <c r="F2385" s="2" t="s">
        <v>17</v>
      </c>
      <c r="G2385" s="2">
        <v>35</v>
      </c>
      <c r="H2385" s="2" t="s">
        <v>38</v>
      </c>
      <c r="I2385" s="2" t="s">
        <v>19</v>
      </c>
      <c r="J2385" s="12">
        <v>9</v>
      </c>
      <c r="K2385" s="2">
        <v>9</v>
      </c>
      <c r="L2385" s="2">
        <v>1</v>
      </c>
      <c r="M2385" s="12">
        <v>9</v>
      </c>
      <c r="N2385" s="3">
        <v>5</v>
      </c>
      <c r="O2385" s="2" t="str" cm="1">
        <f t="array" ref="O2385">_xlfn.IFS(N2385=1,"Unsatisfactory",N2385=2,"Poor",N2385=3,"Average",N2385=4,"Good",N2385=5,"Excellent")</f>
        <v>Excellent</v>
      </c>
      <c r="P2385"/>
      <c r="Q2385"/>
      <c r="R2385"/>
      <c r="S2385"/>
      <c r="T2385"/>
      <c r="U2385"/>
    </row>
    <row r="2386" spans="1:21">
      <c r="A2386" s="2">
        <v>148134</v>
      </c>
      <c r="B2386" s="2" t="s">
        <v>50</v>
      </c>
      <c r="C2386" s="4">
        <v>45444</v>
      </c>
      <c r="D2386" s="17">
        <v>45444</v>
      </c>
      <c r="E2386" s="2" t="s">
        <v>16</v>
      </c>
      <c r="F2386" s="2" t="s">
        <v>25</v>
      </c>
      <c r="G2386" s="2">
        <v>20</v>
      </c>
      <c r="H2386" s="2" t="s">
        <v>60</v>
      </c>
      <c r="I2386" s="2" t="s">
        <v>19</v>
      </c>
      <c r="J2386" s="12">
        <v>97</v>
      </c>
      <c r="K2386" s="2">
        <v>97</v>
      </c>
      <c r="L2386" s="2">
        <v>2</v>
      </c>
      <c r="M2386" s="12">
        <v>194</v>
      </c>
      <c r="N2386" s="3">
        <v>5</v>
      </c>
      <c r="O2386" s="2" t="str" cm="1">
        <f t="array" ref="O2386">_xlfn.IFS(N2386=1,"Unsatisfactory",N2386=2,"Poor",N2386=3,"Average",N2386=4,"Good",N2386=5,"Excellent")</f>
        <v>Excellent</v>
      </c>
      <c r="P2386"/>
      <c r="Q2386"/>
      <c r="R2386"/>
      <c r="S2386"/>
      <c r="T2386"/>
      <c r="U2386"/>
    </row>
    <row r="2387" spans="1:21">
      <c r="A2387" s="2">
        <v>199530</v>
      </c>
      <c r="B2387" s="2" t="s">
        <v>76</v>
      </c>
      <c r="C2387" s="4">
        <v>45279</v>
      </c>
      <c r="D2387" s="17">
        <v>45279</v>
      </c>
      <c r="E2387" s="2" t="s">
        <v>37</v>
      </c>
      <c r="F2387" s="2" t="s">
        <v>17</v>
      </c>
      <c r="G2387" s="2">
        <v>23</v>
      </c>
      <c r="H2387" s="2" t="s">
        <v>60</v>
      </c>
      <c r="I2387" s="2" t="s">
        <v>19</v>
      </c>
      <c r="J2387" s="12">
        <v>45</v>
      </c>
      <c r="K2387" s="2">
        <v>45</v>
      </c>
      <c r="L2387" s="2">
        <v>1</v>
      </c>
      <c r="M2387" s="12">
        <v>45</v>
      </c>
      <c r="N2387" s="3">
        <v>5</v>
      </c>
      <c r="O2387" s="2" t="str" cm="1">
        <f t="array" ref="O2387">_xlfn.IFS(N2387=1,"Unsatisfactory",N2387=2,"Poor",N2387=3,"Average",N2387=4,"Good",N2387=5,"Excellent")</f>
        <v>Excellent</v>
      </c>
      <c r="P2387"/>
      <c r="Q2387"/>
      <c r="R2387"/>
      <c r="S2387"/>
      <c r="T2387"/>
      <c r="U2387"/>
    </row>
    <row r="2388" spans="1:21">
      <c r="A2388" s="2">
        <v>199648</v>
      </c>
      <c r="B2388" s="2" t="s">
        <v>42</v>
      </c>
      <c r="C2388" s="4">
        <v>45438</v>
      </c>
      <c r="D2388" s="17">
        <v>45438</v>
      </c>
      <c r="E2388" s="2" t="s">
        <v>16</v>
      </c>
      <c r="F2388" s="2" t="s">
        <v>25</v>
      </c>
      <c r="G2388" s="2">
        <v>24</v>
      </c>
      <c r="H2388" s="2" t="s">
        <v>60</v>
      </c>
      <c r="I2388" s="2" t="s">
        <v>19</v>
      </c>
      <c r="J2388" s="12">
        <v>65</v>
      </c>
      <c r="K2388" s="2">
        <v>65</v>
      </c>
      <c r="L2388" s="2">
        <v>1</v>
      </c>
      <c r="M2388" s="12">
        <v>65</v>
      </c>
      <c r="N2388" s="3">
        <v>4</v>
      </c>
      <c r="O2388" s="2" t="str" cm="1">
        <f t="array" ref="O2388">_xlfn.IFS(N2388=1,"Unsatisfactory",N2388=2,"Poor",N2388=3,"Average",N2388=4,"Good",N2388=5,"Excellent")</f>
        <v>Good</v>
      </c>
      <c r="P2388"/>
      <c r="Q2388"/>
      <c r="R2388"/>
      <c r="S2388"/>
      <c r="T2388"/>
      <c r="U2388"/>
    </row>
    <row r="2389" spans="1:21">
      <c r="A2389" s="2">
        <v>165424</v>
      </c>
      <c r="B2389" s="2" t="s">
        <v>50</v>
      </c>
      <c r="C2389" s="4">
        <v>45283</v>
      </c>
      <c r="D2389" s="17">
        <v>45283</v>
      </c>
      <c r="E2389" s="2" t="s">
        <v>16</v>
      </c>
      <c r="F2389" s="2" t="s">
        <v>17</v>
      </c>
      <c r="G2389" s="2">
        <v>35</v>
      </c>
      <c r="H2389" s="2" t="s">
        <v>31</v>
      </c>
      <c r="I2389" s="2" t="s">
        <v>19</v>
      </c>
      <c r="J2389" s="12">
        <v>97</v>
      </c>
      <c r="K2389" s="2">
        <v>97</v>
      </c>
      <c r="L2389" s="2">
        <v>4</v>
      </c>
      <c r="M2389" s="12">
        <v>388</v>
      </c>
      <c r="N2389" s="3">
        <v>4</v>
      </c>
      <c r="O2389" s="2" t="str" cm="1">
        <f t="array" ref="O2389">_xlfn.IFS(N2389=1,"Unsatisfactory",N2389=2,"Poor",N2389=3,"Average",N2389=4,"Good",N2389=5,"Excellent")</f>
        <v>Good</v>
      </c>
      <c r="P2389"/>
      <c r="Q2389"/>
      <c r="R2389"/>
      <c r="S2389"/>
      <c r="T2389"/>
      <c r="U2389"/>
    </row>
    <row r="2390" spans="1:21">
      <c r="A2390" s="2">
        <v>197655</v>
      </c>
      <c r="B2390" s="2" t="s">
        <v>42</v>
      </c>
      <c r="C2390" s="4">
        <v>45416</v>
      </c>
      <c r="D2390" s="17">
        <v>45416</v>
      </c>
      <c r="E2390" s="2" t="s">
        <v>16</v>
      </c>
      <c r="F2390" s="2" t="s">
        <v>17</v>
      </c>
      <c r="G2390" s="2">
        <v>30</v>
      </c>
      <c r="H2390" s="2" t="s">
        <v>115</v>
      </c>
      <c r="I2390" s="2" t="s">
        <v>19</v>
      </c>
      <c r="J2390" s="12">
        <v>65</v>
      </c>
      <c r="K2390" s="2">
        <v>65</v>
      </c>
      <c r="L2390" s="2">
        <v>1</v>
      </c>
      <c r="M2390" s="12">
        <v>65</v>
      </c>
      <c r="N2390" s="3">
        <v>4</v>
      </c>
      <c r="O2390" s="2" t="str" cm="1">
        <f t="array" ref="O2390">_xlfn.IFS(N2390=1,"Unsatisfactory",N2390=2,"Poor",N2390=3,"Average",N2390=4,"Good",N2390=5,"Excellent")</f>
        <v>Good</v>
      </c>
      <c r="P2390"/>
      <c r="Q2390"/>
      <c r="R2390"/>
      <c r="S2390"/>
      <c r="T2390"/>
      <c r="U2390"/>
    </row>
    <row r="2391" spans="1:21">
      <c r="A2391" s="2">
        <v>149654</v>
      </c>
      <c r="B2391" s="2" t="s">
        <v>50</v>
      </c>
      <c r="C2391" s="4">
        <v>45556</v>
      </c>
      <c r="D2391" s="17">
        <v>45556</v>
      </c>
      <c r="E2391" s="2" t="s">
        <v>16</v>
      </c>
      <c r="F2391" s="2" t="s">
        <v>17</v>
      </c>
      <c r="G2391" s="2">
        <v>30</v>
      </c>
      <c r="H2391" s="2" t="s">
        <v>60</v>
      </c>
      <c r="I2391" s="2" t="s">
        <v>19</v>
      </c>
      <c r="J2391" s="12">
        <v>97</v>
      </c>
      <c r="K2391" s="2">
        <v>97</v>
      </c>
      <c r="L2391" s="2">
        <v>1</v>
      </c>
      <c r="M2391" s="12">
        <v>97</v>
      </c>
      <c r="N2391" s="3">
        <v>1</v>
      </c>
      <c r="O2391" s="2" t="str" cm="1">
        <f t="array" ref="O2391">_xlfn.IFS(N2391=1,"Unsatisfactory",N2391=2,"Poor",N2391=3,"Average",N2391=4,"Good",N2391=5,"Excellent")</f>
        <v>Unsatisfactory</v>
      </c>
      <c r="P2391"/>
      <c r="Q2391"/>
      <c r="R2391"/>
      <c r="S2391"/>
      <c r="T2391"/>
      <c r="U2391"/>
    </row>
    <row r="2392" spans="1:21">
      <c r="A2392" s="2">
        <v>152849</v>
      </c>
      <c r="B2392" s="2" t="s">
        <v>15</v>
      </c>
      <c r="C2392" s="4">
        <v>45337</v>
      </c>
      <c r="D2392" s="17">
        <v>45337</v>
      </c>
      <c r="E2392" s="2" t="s">
        <v>16</v>
      </c>
      <c r="F2392" s="2" t="s">
        <v>17</v>
      </c>
      <c r="G2392" s="2">
        <v>27</v>
      </c>
      <c r="H2392" s="2" t="s">
        <v>29</v>
      </c>
      <c r="I2392" s="2" t="s">
        <v>19</v>
      </c>
      <c r="J2392" s="12">
        <v>100</v>
      </c>
      <c r="K2392" s="2">
        <v>100</v>
      </c>
      <c r="L2392" s="2">
        <v>1</v>
      </c>
      <c r="M2392" s="12">
        <v>100</v>
      </c>
      <c r="N2392" s="3">
        <v>5</v>
      </c>
      <c r="O2392" s="2" t="str" cm="1">
        <f t="array" ref="O2392">_xlfn.IFS(N2392=1,"Unsatisfactory",N2392=2,"Poor",N2392=3,"Average",N2392=4,"Good",N2392=5,"Excellent")</f>
        <v>Excellent</v>
      </c>
      <c r="P2392"/>
      <c r="Q2392"/>
      <c r="R2392"/>
      <c r="S2392"/>
      <c r="T2392"/>
      <c r="U2392"/>
    </row>
    <row r="2393" spans="1:21">
      <c r="A2393" s="2">
        <v>167902</v>
      </c>
      <c r="B2393" s="2" t="s">
        <v>42</v>
      </c>
      <c r="C2393" s="4">
        <v>45266</v>
      </c>
      <c r="D2393" s="17">
        <v>45266</v>
      </c>
      <c r="E2393" s="2" t="s">
        <v>16</v>
      </c>
      <c r="F2393" s="2" t="s">
        <v>17</v>
      </c>
      <c r="G2393" s="2">
        <v>35</v>
      </c>
      <c r="H2393" s="2" t="s">
        <v>44</v>
      </c>
      <c r="I2393" s="2" t="s">
        <v>27</v>
      </c>
      <c r="J2393" s="12">
        <v>65</v>
      </c>
      <c r="K2393" s="2">
        <v>90</v>
      </c>
      <c r="L2393" s="2">
        <v>2</v>
      </c>
      <c r="M2393" s="12">
        <v>180</v>
      </c>
      <c r="N2393" s="3">
        <v>4</v>
      </c>
      <c r="O2393" s="2" t="str" cm="1">
        <f t="array" ref="O2393">_xlfn.IFS(N2393=1,"Unsatisfactory",N2393=2,"Poor",N2393=3,"Average",N2393=4,"Good",N2393=5,"Excellent")</f>
        <v>Good</v>
      </c>
      <c r="P2393"/>
      <c r="Q2393"/>
      <c r="R2393"/>
      <c r="S2393"/>
      <c r="T2393"/>
      <c r="U2393"/>
    </row>
    <row r="2394" spans="1:21">
      <c r="A2394" s="2">
        <v>188480</v>
      </c>
      <c r="B2394" s="2" t="s">
        <v>76</v>
      </c>
      <c r="C2394" s="4">
        <v>45446</v>
      </c>
      <c r="D2394" s="17">
        <v>45446</v>
      </c>
      <c r="E2394" s="2" t="s">
        <v>37</v>
      </c>
      <c r="F2394" s="2" t="s">
        <v>17</v>
      </c>
      <c r="G2394" s="2">
        <v>22</v>
      </c>
      <c r="H2394" s="2" t="s">
        <v>51</v>
      </c>
      <c r="I2394" s="2" t="s">
        <v>27</v>
      </c>
      <c r="J2394" s="12">
        <v>45</v>
      </c>
      <c r="K2394" s="2">
        <v>95</v>
      </c>
      <c r="L2394" s="2">
        <v>1</v>
      </c>
      <c r="M2394" s="12">
        <v>95</v>
      </c>
      <c r="N2394" s="3">
        <v>5</v>
      </c>
      <c r="O2394" s="2" t="str" cm="1">
        <f t="array" ref="O2394">_xlfn.IFS(N2394=1,"Unsatisfactory",N2394=2,"Poor",N2394=3,"Average",N2394=4,"Good",N2394=5,"Excellent")</f>
        <v>Excellent</v>
      </c>
      <c r="P2394"/>
      <c r="Q2394"/>
      <c r="R2394"/>
      <c r="S2394"/>
      <c r="T2394"/>
      <c r="U2394"/>
    </row>
    <row r="2395" spans="1:21">
      <c r="A2395" s="2">
        <v>149032</v>
      </c>
      <c r="B2395" s="2" t="s">
        <v>42</v>
      </c>
      <c r="C2395" s="4">
        <v>45432</v>
      </c>
      <c r="D2395" s="17">
        <v>45432</v>
      </c>
      <c r="E2395" s="2" t="s">
        <v>16</v>
      </c>
      <c r="F2395" s="2" t="s">
        <v>17</v>
      </c>
      <c r="G2395" s="2">
        <v>29</v>
      </c>
      <c r="H2395" s="2" t="s">
        <v>56</v>
      </c>
      <c r="I2395" s="2" t="s">
        <v>19</v>
      </c>
      <c r="J2395" s="12">
        <v>65</v>
      </c>
      <c r="K2395" s="2">
        <v>65</v>
      </c>
      <c r="L2395" s="2">
        <v>1</v>
      </c>
      <c r="M2395" s="12">
        <v>65</v>
      </c>
      <c r="N2395" s="3">
        <v>3</v>
      </c>
      <c r="O2395" s="2" t="str" cm="1">
        <f t="array" ref="O2395">_xlfn.IFS(N2395=1,"Unsatisfactory",N2395=2,"Poor",N2395=3,"Average",N2395=4,"Good",N2395=5,"Excellent")</f>
        <v>Average</v>
      </c>
      <c r="P2395"/>
      <c r="Q2395"/>
      <c r="R2395"/>
      <c r="S2395"/>
      <c r="T2395"/>
      <c r="U2395"/>
    </row>
    <row r="2396" spans="1:21">
      <c r="A2396" s="2">
        <v>152434</v>
      </c>
      <c r="B2396" s="2" t="s">
        <v>23</v>
      </c>
      <c r="C2396" s="4">
        <v>45292</v>
      </c>
      <c r="D2396" s="17">
        <v>45292</v>
      </c>
      <c r="E2396" s="2" t="s">
        <v>24</v>
      </c>
      <c r="F2396" s="2" t="s">
        <v>25</v>
      </c>
      <c r="G2396" s="2">
        <v>24</v>
      </c>
      <c r="H2396" s="2" t="s">
        <v>129</v>
      </c>
      <c r="I2396" s="2" t="s">
        <v>19</v>
      </c>
      <c r="J2396" s="12">
        <v>9</v>
      </c>
      <c r="K2396" s="2">
        <v>9</v>
      </c>
      <c r="L2396" s="2">
        <v>1</v>
      </c>
      <c r="M2396" s="12">
        <v>9</v>
      </c>
      <c r="N2396" s="3">
        <v>1</v>
      </c>
      <c r="O2396" s="2" t="str" cm="1">
        <f t="array" ref="O2396">_xlfn.IFS(N2396=1,"Unsatisfactory",N2396=2,"Poor",N2396=3,"Average",N2396=4,"Good",N2396=5,"Excellent")</f>
        <v>Unsatisfactory</v>
      </c>
      <c r="P2396"/>
      <c r="Q2396"/>
      <c r="R2396"/>
      <c r="S2396"/>
      <c r="T2396"/>
      <c r="U2396"/>
    </row>
    <row r="2397" spans="1:21">
      <c r="A2397" s="2">
        <v>128697</v>
      </c>
      <c r="B2397" s="2" t="s">
        <v>53</v>
      </c>
      <c r="C2397" s="4">
        <v>45547</v>
      </c>
      <c r="D2397" s="17">
        <v>45547</v>
      </c>
      <c r="E2397" s="2" t="s">
        <v>37</v>
      </c>
      <c r="F2397" s="2" t="s">
        <v>17</v>
      </c>
      <c r="G2397" s="2">
        <v>23</v>
      </c>
      <c r="H2397" s="2" t="s">
        <v>44</v>
      </c>
      <c r="I2397" s="2" t="s">
        <v>27</v>
      </c>
      <c r="J2397" s="12">
        <v>15</v>
      </c>
      <c r="K2397" s="2">
        <v>40</v>
      </c>
      <c r="L2397" s="2">
        <v>2</v>
      </c>
      <c r="M2397" s="12">
        <v>80</v>
      </c>
      <c r="N2397" s="3">
        <v>4</v>
      </c>
      <c r="O2397" s="2" t="str" cm="1">
        <f t="array" ref="O2397">_xlfn.IFS(N2397=1,"Unsatisfactory",N2397=2,"Poor",N2397=3,"Average",N2397=4,"Good",N2397=5,"Excellent")</f>
        <v>Good</v>
      </c>
      <c r="P2397"/>
      <c r="Q2397"/>
      <c r="R2397"/>
      <c r="S2397"/>
      <c r="T2397"/>
      <c r="U2397"/>
    </row>
    <row r="2398" spans="1:21">
      <c r="A2398" s="2">
        <v>149263</v>
      </c>
      <c r="B2398" s="2" t="s">
        <v>76</v>
      </c>
      <c r="C2398" s="4">
        <v>45488</v>
      </c>
      <c r="D2398" s="17">
        <v>45488</v>
      </c>
      <c r="E2398" s="2" t="s">
        <v>37</v>
      </c>
      <c r="F2398" s="2" t="s">
        <v>25</v>
      </c>
      <c r="G2398" s="2">
        <v>19</v>
      </c>
      <c r="H2398" s="2" t="s">
        <v>67</v>
      </c>
      <c r="I2398" s="2" t="s">
        <v>27</v>
      </c>
      <c r="J2398" s="12">
        <v>45</v>
      </c>
      <c r="K2398" s="2">
        <v>85</v>
      </c>
      <c r="L2398" s="2">
        <v>1</v>
      </c>
      <c r="M2398" s="12">
        <v>85</v>
      </c>
      <c r="N2398" s="3">
        <v>1</v>
      </c>
      <c r="O2398" s="2" t="str" cm="1">
        <f t="array" ref="O2398">_xlfn.IFS(N2398=1,"Unsatisfactory",N2398=2,"Poor",N2398=3,"Average",N2398=4,"Good",N2398=5,"Excellent")</f>
        <v>Unsatisfactory</v>
      </c>
      <c r="P2398"/>
      <c r="Q2398"/>
      <c r="R2398"/>
      <c r="S2398"/>
      <c r="T2398"/>
      <c r="U2398"/>
    </row>
    <row r="2399" spans="1:21">
      <c r="A2399" s="2">
        <v>140880</v>
      </c>
      <c r="B2399" s="2" t="s">
        <v>53</v>
      </c>
      <c r="C2399" s="4">
        <v>45294</v>
      </c>
      <c r="D2399" s="17">
        <v>45294</v>
      </c>
      <c r="E2399" s="2" t="s">
        <v>37</v>
      </c>
      <c r="F2399" s="2" t="s">
        <v>25</v>
      </c>
      <c r="G2399" s="2">
        <v>21</v>
      </c>
      <c r="H2399" s="2" t="s">
        <v>34</v>
      </c>
      <c r="I2399" s="2" t="s">
        <v>27</v>
      </c>
      <c r="J2399" s="12">
        <v>15</v>
      </c>
      <c r="K2399" s="2">
        <v>115</v>
      </c>
      <c r="L2399" s="2">
        <v>5</v>
      </c>
      <c r="M2399" s="12">
        <v>575</v>
      </c>
      <c r="N2399" s="3">
        <v>4</v>
      </c>
      <c r="O2399" s="2" t="str" cm="1">
        <f t="array" ref="O2399">_xlfn.IFS(N2399=1,"Unsatisfactory",N2399=2,"Poor",N2399=3,"Average",N2399=4,"Good",N2399=5,"Excellent")</f>
        <v>Good</v>
      </c>
      <c r="P2399"/>
      <c r="Q2399"/>
      <c r="R2399"/>
      <c r="S2399"/>
      <c r="T2399"/>
      <c r="U2399"/>
    </row>
    <row r="2400" spans="1:21">
      <c r="A2400" s="2">
        <v>158280</v>
      </c>
      <c r="B2400" s="2" t="s">
        <v>15</v>
      </c>
      <c r="C2400" s="4">
        <v>45468</v>
      </c>
      <c r="D2400" s="17">
        <v>45468</v>
      </c>
      <c r="E2400" s="2" t="s">
        <v>16</v>
      </c>
      <c r="F2400" s="2" t="s">
        <v>25</v>
      </c>
      <c r="G2400" s="2">
        <v>29</v>
      </c>
      <c r="H2400" s="2" t="s">
        <v>128</v>
      </c>
      <c r="I2400" s="2" t="s">
        <v>19</v>
      </c>
      <c r="J2400" s="12">
        <v>100</v>
      </c>
      <c r="K2400" s="2">
        <v>100</v>
      </c>
      <c r="L2400" s="2">
        <v>1</v>
      </c>
      <c r="M2400" s="12">
        <v>100</v>
      </c>
      <c r="N2400" s="3">
        <v>3</v>
      </c>
      <c r="O2400" s="2" t="str" cm="1">
        <f t="array" ref="O2400">_xlfn.IFS(N2400=1,"Unsatisfactory",N2400=2,"Poor",N2400=3,"Average",N2400=4,"Good",N2400=5,"Excellent")</f>
        <v>Average</v>
      </c>
      <c r="P2400"/>
      <c r="Q2400"/>
      <c r="R2400"/>
      <c r="S2400"/>
      <c r="T2400"/>
      <c r="U2400"/>
    </row>
    <row r="2401" spans="1:21">
      <c r="A2401" s="2">
        <v>173232</v>
      </c>
      <c r="B2401" s="2" t="s">
        <v>30</v>
      </c>
      <c r="C2401" s="4">
        <v>45385</v>
      </c>
      <c r="D2401" s="17">
        <v>45385</v>
      </c>
      <c r="E2401" s="2" t="s">
        <v>24</v>
      </c>
      <c r="F2401" s="2" t="s">
        <v>17</v>
      </c>
      <c r="G2401" s="2">
        <v>31</v>
      </c>
      <c r="H2401" s="2" t="s">
        <v>56</v>
      </c>
      <c r="I2401" s="2" t="s">
        <v>19</v>
      </c>
      <c r="J2401" s="12">
        <v>10</v>
      </c>
      <c r="K2401" s="2">
        <v>10</v>
      </c>
      <c r="L2401" s="2">
        <v>1</v>
      </c>
      <c r="M2401" s="12">
        <v>10</v>
      </c>
      <c r="N2401" s="3">
        <v>1</v>
      </c>
      <c r="O2401" s="2" t="str" cm="1">
        <f t="array" ref="O2401">_xlfn.IFS(N2401=1,"Unsatisfactory",N2401=2,"Poor",N2401=3,"Average",N2401=4,"Good",N2401=5,"Excellent")</f>
        <v>Unsatisfactory</v>
      </c>
      <c r="P2401"/>
      <c r="Q2401"/>
      <c r="R2401"/>
      <c r="S2401"/>
      <c r="T2401"/>
      <c r="U2401"/>
    </row>
    <row r="2402" spans="1:21">
      <c r="A2402" s="2">
        <v>165380</v>
      </c>
      <c r="B2402" s="2" t="s">
        <v>53</v>
      </c>
      <c r="C2402" s="4">
        <v>45597</v>
      </c>
      <c r="D2402" s="17">
        <v>45597</v>
      </c>
      <c r="E2402" s="2" t="s">
        <v>37</v>
      </c>
      <c r="F2402" s="2" t="s">
        <v>17</v>
      </c>
      <c r="G2402" s="2">
        <v>26</v>
      </c>
      <c r="H2402" s="2" t="s">
        <v>31</v>
      </c>
      <c r="I2402" s="2" t="s">
        <v>19</v>
      </c>
      <c r="J2402" s="12">
        <v>15</v>
      </c>
      <c r="K2402" s="2">
        <v>15</v>
      </c>
      <c r="L2402" s="2">
        <v>1</v>
      </c>
      <c r="M2402" s="12">
        <v>15</v>
      </c>
      <c r="N2402" s="3">
        <v>1</v>
      </c>
      <c r="O2402" s="2" t="str" cm="1">
        <f t="array" ref="O2402">_xlfn.IFS(N2402=1,"Unsatisfactory",N2402=2,"Poor",N2402=3,"Average",N2402=4,"Good",N2402=5,"Excellent")</f>
        <v>Unsatisfactory</v>
      </c>
      <c r="P2402"/>
      <c r="Q2402"/>
      <c r="R2402"/>
      <c r="S2402"/>
      <c r="T2402"/>
      <c r="U2402"/>
    </row>
    <row r="2403" spans="1:21">
      <c r="A2403" s="2">
        <v>170208</v>
      </c>
      <c r="B2403" s="2" t="s">
        <v>50</v>
      </c>
      <c r="C2403" s="4">
        <v>45501</v>
      </c>
      <c r="D2403" s="17">
        <v>45501</v>
      </c>
      <c r="E2403" s="2" t="s">
        <v>16</v>
      </c>
      <c r="F2403" s="2" t="s">
        <v>17</v>
      </c>
      <c r="G2403" s="2">
        <v>30</v>
      </c>
      <c r="H2403" s="2" t="s">
        <v>60</v>
      </c>
      <c r="I2403" s="2" t="s">
        <v>19</v>
      </c>
      <c r="J2403" s="12">
        <v>97</v>
      </c>
      <c r="K2403" s="2">
        <v>97</v>
      </c>
      <c r="L2403" s="2">
        <v>1</v>
      </c>
      <c r="M2403" s="12">
        <v>97</v>
      </c>
      <c r="N2403" s="3">
        <v>4</v>
      </c>
      <c r="O2403" s="2" t="str" cm="1">
        <f t="array" ref="O2403">_xlfn.IFS(N2403=1,"Unsatisfactory",N2403=2,"Poor",N2403=3,"Average",N2403=4,"Good",N2403=5,"Excellent")</f>
        <v>Good</v>
      </c>
      <c r="P2403"/>
      <c r="Q2403"/>
      <c r="R2403"/>
      <c r="S2403"/>
      <c r="T2403"/>
      <c r="U2403"/>
    </row>
    <row r="2404" spans="1:21">
      <c r="A2404" s="2">
        <v>182885</v>
      </c>
      <c r="B2404" s="2" t="s">
        <v>82</v>
      </c>
      <c r="C2404" s="4">
        <v>45542</v>
      </c>
      <c r="D2404" s="17">
        <v>45542</v>
      </c>
      <c r="E2404" s="2" t="s">
        <v>37</v>
      </c>
      <c r="F2404" s="2" t="s">
        <v>17</v>
      </c>
      <c r="G2404" s="2">
        <v>28</v>
      </c>
      <c r="H2404" s="2" t="s">
        <v>46</v>
      </c>
      <c r="I2404" s="2" t="s">
        <v>19</v>
      </c>
      <c r="J2404" s="12">
        <v>20</v>
      </c>
      <c r="K2404" s="2">
        <v>20</v>
      </c>
      <c r="L2404" s="2">
        <v>5</v>
      </c>
      <c r="M2404" s="12">
        <v>100</v>
      </c>
      <c r="N2404" s="3">
        <v>2</v>
      </c>
      <c r="O2404" s="2" t="str" cm="1">
        <f t="array" ref="O2404">_xlfn.IFS(N2404=1,"Unsatisfactory",N2404=2,"Poor",N2404=3,"Average",N2404=4,"Good",N2404=5,"Excellent")</f>
        <v>Poor</v>
      </c>
      <c r="P2404"/>
      <c r="Q2404"/>
      <c r="R2404"/>
      <c r="S2404"/>
      <c r="T2404"/>
      <c r="U2404"/>
    </row>
    <row r="2405" spans="1:21">
      <c r="A2405" s="2">
        <v>139367</v>
      </c>
      <c r="B2405" s="2" t="s">
        <v>53</v>
      </c>
      <c r="C2405" s="4">
        <v>45520</v>
      </c>
      <c r="D2405" s="17">
        <v>45520</v>
      </c>
      <c r="E2405" s="2" t="s">
        <v>37</v>
      </c>
      <c r="F2405" s="2" t="s">
        <v>25</v>
      </c>
      <c r="G2405" s="2">
        <v>32</v>
      </c>
      <c r="H2405" s="2" t="s">
        <v>118</v>
      </c>
      <c r="I2405" s="2" t="s">
        <v>19</v>
      </c>
      <c r="J2405" s="12">
        <v>15</v>
      </c>
      <c r="K2405" s="2">
        <v>15</v>
      </c>
      <c r="L2405" s="2">
        <v>1</v>
      </c>
      <c r="M2405" s="12">
        <v>15</v>
      </c>
      <c r="N2405" s="3">
        <v>4</v>
      </c>
      <c r="O2405" s="2" t="str" cm="1">
        <f t="array" ref="O2405">_xlfn.IFS(N2405=1,"Unsatisfactory",N2405=2,"Poor",N2405=3,"Average",N2405=4,"Good",N2405=5,"Excellent")</f>
        <v>Good</v>
      </c>
      <c r="P2405"/>
      <c r="Q2405"/>
      <c r="R2405"/>
      <c r="S2405"/>
      <c r="T2405"/>
      <c r="U2405"/>
    </row>
    <row r="2406" spans="1:21">
      <c r="A2406" s="2">
        <v>185391</v>
      </c>
      <c r="B2406" s="2" t="s">
        <v>23</v>
      </c>
      <c r="C2406" s="4">
        <v>45306</v>
      </c>
      <c r="D2406" s="17">
        <v>45306</v>
      </c>
      <c r="E2406" s="2" t="s">
        <v>24</v>
      </c>
      <c r="F2406" s="2" t="s">
        <v>17</v>
      </c>
      <c r="G2406" s="2">
        <v>28</v>
      </c>
      <c r="H2406" s="2" t="s">
        <v>60</v>
      </c>
      <c r="I2406" s="2" t="s">
        <v>19</v>
      </c>
      <c r="J2406" s="12">
        <v>9</v>
      </c>
      <c r="K2406" s="2">
        <v>9</v>
      </c>
      <c r="L2406" s="2">
        <v>1</v>
      </c>
      <c r="M2406" s="12">
        <v>9</v>
      </c>
      <c r="N2406" s="3">
        <v>5</v>
      </c>
      <c r="O2406" s="2" t="str" cm="1">
        <f t="array" ref="O2406">_xlfn.IFS(N2406=1,"Unsatisfactory",N2406=2,"Poor",N2406=3,"Average",N2406=4,"Good",N2406=5,"Excellent")</f>
        <v>Excellent</v>
      </c>
      <c r="P2406"/>
      <c r="Q2406"/>
      <c r="R2406"/>
      <c r="S2406"/>
      <c r="T2406"/>
      <c r="U2406"/>
    </row>
    <row r="2407" spans="1:21">
      <c r="A2407" s="2">
        <v>137955</v>
      </c>
      <c r="B2407" s="2" t="s">
        <v>82</v>
      </c>
      <c r="C2407" s="4">
        <v>45438</v>
      </c>
      <c r="D2407" s="17">
        <v>45438</v>
      </c>
      <c r="E2407" s="2" t="s">
        <v>37</v>
      </c>
      <c r="F2407" s="2" t="s">
        <v>17</v>
      </c>
      <c r="G2407" s="2">
        <v>35</v>
      </c>
      <c r="H2407" s="2" t="s">
        <v>129</v>
      </c>
      <c r="I2407" s="2" t="s">
        <v>19</v>
      </c>
      <c r="J2407" s="12">
        <v>20</v>
      </c>
      <c r="K2407" s="2">
        <v>20</v>
      </c>
      <c r="L2407" s="2">
        <v>5</v>
      </c>
      <c r="M2407" s="12">
        <v>100</v>
      </c>
      <c r="N2407" s="3">
        <v>2</v>
      </c>
      <c r="O2407" s="2" t="str" cm="1">
        <f t="array" ref="O2407">_xlfn.IFS(N2407=1,"Unsatisfactory",N2407=2,"Poor",N2407=3,"Average",N2407=4,"Good",N2407=5,"Excellent")</f>
        <v>Poor</v>
      </c>
      <c r="P2407"/>
      <c r="Q2407"/>
      <c r="R2407"/>
      <c r="S2407"/>
      <c r="T2407"/>
      <c r="U2407"/>
    </row>
    <row r="2408" spans="1:21">
      <c r="A2408" s="2">
        <v>127699</v>
      </c>
      <c r="B2408" s="2" t="s">
        <v>50</v>
      </c>
      <c r="C2408" s="4">
        <v>45420</v>
      </c>
      <c r="D2408" s="17">
        <v>45420</v>
      </c>
      <c r="E2408" s="2" t="s">
        <v>16</v>
      </c>
      <c r="F2408" s="2" t="s">
        <v>17</v>
      </c>
      <c r="G2408" s="2">
        <v>18</v>
      </c>
      <c r="H2408" s="2" t="s">
        <v>128</v>
      </c>
      <c r="I2408" s="2" t="s">
        <v>19</v>
      </c>
      <c r="J2408" s="12">
        <v>97</v>
      </c>
      <c r="K2408" s="2">
        <v>97</v>
      </c>
      <c r="L2408" s="2">
        <v>3</v>
      </c>
      <c r="M2408" s="12">
        <v>291</v>
      </c>
      <c r="N2408" s="3">
        <v>1</v>
      </c>
      <c r="O2408" s="2" t="str" cm="1">
        <f t="array" ref="O2408">_xlfn.IFS(N2408=1,"Unsatisfactory",N2408=2,"Poor",N2408=3,"Average",N2408=4,"Good",N2408=5,"Excellent")</f>
        <v>Unsatisfactory</v>
      </c>
      <c r="P2408"/>
      <c r="Q2408"/>
      <c r="R2408"/>
      <c r="S2408"/>
      <c r="T2408"/>
      <c r="U2408"/>
    </row>
    <row r="2409" spans="1:21">
      <c r="A2409" s="2">
        <v>144416</v>
      </c>
      <c r="B2409" s="2" t="s">
        <v>42</v>
      </c>
      <c r="C2409" s="4">
        <v>45335</v>
      </c>
      <c r="D2409" s="17">
        <v>45335</v>
      </c>
      <c r="E2409" s="2" t="s">
        <v>16</v>
      </c>
      <c r="F2409" s="2" t="s">
        <v>17</v>
      </c>
      <c r="G2409" s="2">
        <v>20</v>
      </c>
      <c r="H2409" s="2" t="s">
        <v>44</v>
      </c>
      <c r="I2409" s="2" t="s">
        <v>27</v>
      </c>
      <c r="J2409" s="12">
        <v>65</v>
      </c>
      <c r="K2409" s="2">
        <v>90</v>
      </c>
      <c r="L2409" s="2">
        <v>1</v>
      </c>
      <c r="M2409" s="12">
        <v>90</v>
      </c>
      <c r="N2409" s="3">
        <v>4</v>
      </c>
      <c r="O2409" s="2" t="str" cm="1">
        <f t="array" ref="O2409">_xlfn.IFS(N2409=1,"Unsatisfactory",N2409=2,"Poor",N2409=3,"Average",N2409=4,"Good",N2409=5,"Excellent")</f>
        <v>Good</v>
      </c>
      <c r="P2409"/>
      <c r="Q2409"/>
      <c r="R2409"/>
      <c r="S2409"/>
      <c r="T2409"/>
      <c r="U2409"/>
    </row>
    <row r="2410" spans="1:21">
      <c r="A2410" s="2">
        <v>181601</v>
      </c>
      <c r="B2410" s="2" t="s">
        <v>42</v>
      </c>
      <c r="C2410" s="4">
        <v>45446</v>
      </c>
      <c r="D2410" s="17">
        <v>45446</v>
      </c>
      <c r="E2410" s="2" t="s">
        <v>16</v>
      </c>
      <c r="F2410" s="2" t="s">
        <v>17</v>
      </c>
      <c r="G2410" s="2">
        <v>19</v>
      </c>
      <c r="H2410" s="2" t="s">
        <v>130</v>
      </c>
      <c r="I2410" s="2" t="s">
        <v>19</v>
      </c>
      <c r="J2410" s="12">
        <v>65</v>
      </c>
      <c r="K2410" s="2">
        <v>65</v>
      </c>
      <c r="L2410" s="2">
        <v>1</v>
      </c>
      <c r="M2410" s="12">
        <v>65</v>
      </c>
      <c r="N2410" s="3">
        <v>5</v>
      </c>
      <c r="O2410" s="2" t="str" cm="1">
        <f t="array" ref="O2410">_xlfn.IFS(N2410=1,"Unsatisfactory",N2410=2,"Poor",N2410=3,"Average",N2410=4,"Good",N2410=5,"Excellent")</f>
        <v>Excellent</v>
      </c>
      <c r="P2410"/>
      <c r="Q2410"/>
      <c r="R2410"/>
      <c r="S2410"/>
      <c r="T2410"/>
      <c r="U2410"/>
    </row>
    <row r="2411" spans="1:21">
      <c r="A2411" s="2">
        <v>169568</v>
      </c>
      <c r="B2411" s="2" t="s">
        <v>82</v>
      </c>
      <c r="C2411" s="4">
        <v>45263</v>
      </c>
      <c r="D2411" s="17">
        <v>45263</v>
      </c>
      <c r="E2411" s="2" t="s">
        <v>37</v>
      </c>
      <c r="F2411" s="2" t="s">
        <v>17</v>
      </c>
      <c r="G2411" s="2">
        <v>19</v>
      </c>
      <c r="H2411" s="2" t="s">
        <v>130</v>
      </c>
      <c r="I2411" s="2" t="s">
        <v>19</v>
      </c>
      <c r="J2411" s="12">
        <v>20</v>
      </c>
      <c r="K2411" s="2">
        <v>20</v>
      </c>
      <c r="L2411" s="2">
        <v>1</v>
      </c>
      <c r="M2411" s="12">
        <v>20</v>
      </c>
      <c r="N2411" s="3">
        <v>5</v>
      </c>
      <c r="O2411" s="2" t="str" cm="1">
        <f t="array" ref="O2411">_xlfn.IFS(N2411=1,"Unsatisfactory",N2411=2,"Poor",N2411=3,"Average",N2411=4,"Good",N2411=5,"Excellent")</f>
        <v>Excellent</v>
      </c>
      <c r="P2411"/>
      <c r="Q2411"/>
      <c r="R2411"/>
      <c r="S2411"/>
      <c r="T2411"/>
      <c r="U2411"/>
    </row>
    <row r="2412" spans="1:21">
      <c r="A2412" s="2">
        <v>181511</v>
      </c>
      <c r="B2412" s="2" t="s">
        <v>53</v>
      </c>
      <c r="C2412" s="4">
        <v>45514</v>
      </c>
      <c r="D2412" s="17">
        <v>45514</v>
      </c>
      <c r="E2412" s="2" t="s">
        <v>37</v>
      </c>
      <c r="F2412" s="2" t="s">
        <v>17</v>
      </c>
      <c r="G2412" s="2">
        <v>31</v>
      </c>
      <c r="H2412" s="2" t="s">
        <v>69</v>
      </c>
      <c r="I2412" s="2" t="s">
        <v>19</v>
      </c>
      <c r="J2412" s="12">
        <v>15</v>
      </c>
      <c r="K2412" s="2">
        <v>15</v>
      </c>
      <c r="L2412" s="2">
        <v>2</v>
      </c>
      <c r="M2412" s="12">
        <v>30</v>
      </c>
      <c r="N2412" s="3">
        <v>4</v>
      </c>
      <c r="O2412" s="2" t="str" cm="1">
        <f t="array" ref="O2412">_xlfn.IFS(N2412=1,"Unsatisfactory",N2412=2,"Poor",N2412=3,"Average",N2412=4,"Good",N2412=5,"Excellent")</f>
        <v>Good</v>
      </c>
      <c r="P2412"/>
      <c r="Q2412"/>
      <c r="R2412"/>
      <c r="S2412"/>
      <c r="T2412"/>
      <c r="U2412"/>
    </row>
    <row r="2413" spans="1:21">
      <c r="A2413" s="2">
        <v>151588</v>
      </c>
      <c r="B2413" s="2" t="s">
        <v>53</v>
      </c>
      <c r="C2413" s="4">
        <v>45377</v>
      </c>
      <c r="D2413" s="17">
        <v>45377</v>
      </c>
      <c r="E2413" s="2" t="s">
        <v>37</v>
      </c>
      <c r="F2413" s="2" t="s">
        <v>17</v>
      </c>
      <c r="G2413" s="2">
        <v>23</v>
      </c>
      <c r="H2413" s="2" t="s">
        <v>58</v>
      </c>
      <c r="I2413" s="2" t="s">
        <v>27</v>
      </c>
      <c r="J2413" s="12">
        <v>15</v>
      </c>
      <c r="K2413" s="2">
        <v>55</v>
      </c>
      <c r="L2413" s="2">
        <v>1</v>
      </c>
      <c r="M2413" s="12">
        <v>55</v>
      </c>
      <c r="N2413" s="3">
        <v>4</v>
      </c>
      <c r="O2413" s="2" t="str" cm="1">
        <f t="array" ref="O2413">_xlfn.IFS(N2413=1,"Unsatisfactory",N2413=2,"Poor",N2413=3,"Average",N2413=4,"Good",N2413=5,"Excellent")</f>
        <v>Good</v>
      </c>
      <c r="P2413"/>
      <c r="Q2413"/>
      <c r="R2413"/>
      <c r="S2413"/>
      <c r="T2413"/>
      <c r="U2413"/>
    </row>
    <row r="2414" spans="1:21">
      <c r="A2414" s="2">
        <v>180809</v>
      </c>
      <c r="B2414" s="2" t="s">
        <v>15</v>
      </c>
      <c r="C2414" s="4">
        <v>45514</v>
      </c>
      <c r="D2414" s="17">
        <v>45514</v>
      </c>
      <c r="E2414" s="2" t="s">
        <v>16</v>
      </c>
      <c r="F2414" s="2" t="s">
        <v>25</v>
      </c>
      <c r="G2414" s="2">
        <v>31</v>
      </c>
      <c r="H2414" s="2" t="s">
        <v>26</v>
      </c>
      <c r="I2414" s="2" t="s">
        <v>27</v>
      </c>
      <c r="J2414" s="12">
        <v>100</v>
      </c>
      <c r="K2414" s="2">
        <v>140</v>
      </c>
      <c r="L2414" s="2">
        <v>2</v>
      </c>
      <c r="M2414" s="12">
        <v>280</v>
      </c>
      <c r="N2414" s="3">
        <v>5</v>
      </c>
      <c r="O2414" s="2" t="str" cm="1">
        <f t="array" ref="O2414">_xlfn.IFS(N2414=1,"Unsatisfactory",N2414=2,"Poor",N2414=3,"Average",N2414=4,"Good",N2414=5,"Excellent")</f>
        <v>Excellent</v>
      </c>
      <c r="P2414"/>
      <c r="Q2414"/>
      <c r="R2414"/>
      <c r="S2414"/>
      <c r="T2414"/>
      <c r="U2414"/>
    </row>
    <row r="2415" spans="1:21">
      <c r="A2415" s="2">
        <v>134212</v>
      </c>
      <c r="B2415" s="2" t="s">
        <v>23</v>
      </c>
      <c r="C2415" s="4">
        <v>45313</v>
      </c>
      <c r="D2415" s="17">
        <v>45313</v>
      </c>
      <c r="E2415" s="2" t="s">
        <v>24</v>
      </c>
      <c r="F2415" s="2" t="s">
        <v>25</v>
      </c>
      <c r="G2415" s="2">
        <v>27</v>
      </c>
      <c r="H2415" s="2" t="s">
        <v>46</v>
      </c>
      <c r="I2415" s="2" t="s">
        <v>19</v>
      </c>
      <c r="J2415" s="12">
        <v>9</v>
      </c>
      <c r="K2415" s="2">
        <v>9</v>
      </c>
      <c r="L2415" s="2">
        <v>1</v>
      </c>
      <c r="M2415" s="12">
        <v>9</v>
      </c>
      <c r="N2415" s="3">
        <v>4</v>
      </c>
      <c r="O2415" s="2" t="str" cm="1">
        <f t="array" ref="O2415">_xlfn.IFS(N2415=1,"Unsatisfactory",N2415=2,"Poor",N2415=3,"Average",N2415=4,"Good",N2415=5,"Excellent")</f>
        <v>Good</v>
      </c>
      <c r="P2415"/>
      <c r="Q2415"/>
      <c r="R2415"/>
      <c r="S2415"/>
      <c r="T2415"/>
      <c r="U2415"/>
    </row>
    <row r="2416" spans="1:21">
      <c r="A2416" s="2">
        <v>132936</v>
      </c>
      <c r="B2416" s="2" t="s">
        <v>53</v>
      </c>
      <c r="C2416" s="4">
        <v>45555</v>
      </c>
      <c r="D2416" s="17">
        <v>45555</v>
      </c>
      <c r="E2416" s="2" t="s">
        <v>37</v>
      </c>
      <c r="F2416" s="2" t="s">
        <v>17</v>
      </c>
      <c r="G2416" s="2">
        <v>21</v>
      </c>
      <c r="H2416" s="2" t="s">
        <v>29</v>
      </c>
      <c r="I2416" s="2" t="s">
        <v>19</v>
      </c>
      <c r="J2416" s="12">
        <v>15</v>
      </c>
      <c r="K2416" s="2">
        <v>15</v>
      </c>
      <c r="L2416" s="2">
        <v>4</v>
      </c>
      <c r="M2416" s="12">
        <v>60</v>
      </c>
      <c r="N2416" s="3">
        <v>4</v>
      </c>
      <c r="O2416" s="2" t="str" cm="1">
        <f t="array" ref="O2416">_xlfn.IFS(N2416=1,"Unsatisfactory",N2416=2,"Poor",N2416=3,"Average",N2416=4,"Good",N2416=5,"Excellent")</f>
        <v>Good</v>
      </c>
      <c r="P2416"/>
      <c r="Q2416"/>
      <c r="R2416"/>
      <c r="S2416"/>
      <c r="T2416"/>
      <c r="U2416"/>
    </row>
    <row r="2417" spans="1:21">
      <c r="A2417" s="2">
        <v>194231</v>
      </c>
      <c r="B2417" s="2" t="s">
        <v>23</v>
      </c>
      <c r="C2417" s="4">
        <v>45250</v>
      </c>
      <c r="D2417" s="17">
        <v>45250</v>
      </c>
      <c r="E2417" s="2" t="s">
        <v>24</v>
      </c>
      <c r="F2417" s="2" t="s">
        <v>17</v>
      </c>
      <c r="G2417" s="2">
        <v>32</v>
      </c>
      <c r="H2417" s="2" t="s">
        <v>31</v>
      </c>
      <c r="I2417" s="2" t="s">
        <v>19</v>
      </c>
      <c r="J2417" s="12">
        <v>9</v>
      </c>
      <c r="K2417" s="2">
        <v>9</v>
      </c>
      <c r="L2417" s="2">
        <v>1</v>
      </c>
      <c r="M2417" s="12">
        <v>9</v>
      </c>
      <c r="N2417" s="3">
        <v>5</v>
      </c>
      <c r="O2417" s="2" t="str" cm="1">
        <f t="array" ref="O2417">_xlfn.IFS(N2417=1,"Unsatisfactory",N2417=2,"Poor",N2417=3,"Average",N2417=4,"Good",N2417=5,"Excellent")</f>
        <v>Excellent</v>
      </c>
      <c r="P2417"/>
      <c r="Q2417"/>
      <c r="R2417"/>
      <c r="S2417"/>
      <c r="T2417"/>
      <c r="U2417"/>
    </row>
    <row r="2418" spans="1:21">
      <c r="A2418" s="2">
        <v>189356</v>
      </c>
      <c r="B2418" s="2" t="s">
        <v>82</v>
      </c>
      <c r="C2418" s="4">
        <v>45495</v>
      </c>
      <c r="D2418" s="17">
        <v>45495</v>
      </c>
      <c r="E2418" s="2" t="s">
        <v>37</v>
      </c>
      <c r="F2418" s="2" t="s">
        <v>17</v>
      </c>
      <c r="G2418" s="2">
        <v>33</v>
      </c>
      <c r="H2418" s="2" t="s">
        <v>58</v>
      </c>
      <c r="I2418" s="2" t="s">
        <v>27</v>
      </c>
      <c r="J2418" s="12">
        <v>20</v>
      </c>
      <c r="K2418" s="2">
        <v>60</v>
      </c>
      <c r="L2418" s="2">
        <v>5</v>
      </c>
      <c r="M2418" s="12">
        <v>300</v>
      </c>
      <c r="N2418" s="3">
        <v>5</v>
      </c>
      <c r="O2418" s="2" t="str" cm="1">
        <f t="array" ref="O2418">_xlfn.IFS(N2418=1,"Unsatisfactory",N2418=2,"Poor",N2418=3,"Average",N2418=4,"Good",N2418=5,"Excellent")</f>
        <v>Excellent</v>
      </c>
      <c r="P2418"/>
      <c r="Q2418"/>
      <c r="R2418"/>
      <c r="S2418"/>
      <c r="T2418"/>
      <c r="U2418"/>
    </row>
    <row r="2419" spans="1:21">
      <c r="A2419" s="2">
        <v>152192</v>
      </c>
      <c r="B2419" s="2" t="s">
        <v>36</v>
      </c>
      <c r="C2419" s="4">
        <v>45247</v>
      </c>
      <c r="D2419" s="17">
        <v>45247</v>
      </c>
      <c r="E2419" s="2" t="s">
        <v>37</v>
      </c>
      <c r="F2419" s="2" t="s">
        <v>17</v>
      </c>
      <c r="G2419" s="2">
        <v>23</v>
      </c>
      <c r="H2419" s="2" t="s">
        <v>130</v>
      </c>
      <c r="I2419" s="2" t="s">
        <v>19</v>
      </c>
      <c r="J2419" s="12">
        <v>32</v>
      </c>
      <c r="K2419" s="2">
        <v>32</v>
      </c>
      <c r="L2419" s="2">
        <v>5</v>
      </c>
      <c r="M2419" s="12">
        <v>160</v>
      </c>
      <c r="N2419" s="3">
        <v>4</v>
      </c>
      <c r="O2419" s="2" t="str" cm="1">
        <f t="array" ref="O2419">_xlfn.IFS(N2419=1,"Unsatisfactory",N2419=2,"Poor",N2419=3,"Average",N2419=4,"Good",N2419=5,"Excellent")</f>
        <v>Good</v>
      </c>
      <c r="P2419"/>
      <c r="Q2419"/>
      <c r="R2419"/>
      <c r="S2419"/>
      <c r="T2419"/>
      <c r="U2419"/>
    </row>
    <row r="2420" spans="1:21">
      <c r="A2420" s="2">
        <v>135410</v>
      </c>
      <c r="B2420" s="2" t="s">
        <v>30</v>
      </c>
      <c r="C2420" s="4">
        <v>45379</v>
      </c>
      <c r="D2420" s="17">
        <v>45379</v>
      </c>
      <c r="E2420" s="2" t="s">
        <v>24</v>
      </c>
      <c r="F2420" s="2" t="s">
        <v>17</v>
      </c>
      <c r="G2420" s="2">
        <v>18</v>
      </c>
      <c r="H2420" s="2" t="s">
        <v>62</v>
      </c>
      <c r="I2420" s="2" t="s">
        <v>19</v>
      </c>
      <c r="J2420" s="12">
        <v>10</v>
      </c>
      <c r="K2420" s="2">
        <v>10</v>
      </c>
      <c r="L2420" s="2">
        <v>1</v>
      </c>
      <c r="M2420" s="12">
        <v>10</v>
      </c>
      <c r="N2420" s="3">
        <v>4</v>
      </c>
      <c r="O2420" s="2" t="str" cm="1">
        <f t="array" ref="O2420">_xlfn.IFS(N2420=1,"Unsatisfactory",N2420=2,"Poor",N2420=3,"Average",N2420=4,"Good",N2420=5,"Excellent")</f>
        <v>Good</v>
      </c>
      <c r="P2420"/>
      <c r="Q2420"/>
      <c r="R2420"/>
      <c r="S2420"/>
      <c r="T2420"/>
      <c r="U2420"/>
    </row>
    <row r="2421" spans="1:21">
      <c r="A2421" s="2">
        <v>185911</v>
      </c>
      <c r="B2421" s="2" t="s">
        <v>53</v>
      </c>
      <c r="C2421" s="4">
        <v>45485</v>
      </c>
      <c r="D2421" s="17">
        <v>45485</v>
      </c>
      <c r="E2421" s="2" t="s">
        <v>37</v>
      </c>
      <c r="F2421" s="2" t="s">
        <v>17</v>
      </c>
      <c r="G2421" s="2">
        <v>35</v>
      </c>
      <c r="H2421" s="2" t="s">
        <v>38</v>
      </c>
      <c r="I2421" s="2" t="s">
        <v>19</v>
      </c>
      <c r="J2421" s="12">
        <v>15</v>
      </c>
      <c r="K2421" s="2">
        <v>15</v>
      </c>
      <c r="L2421" s="2">
        <v>1</v>
      </c>
      <c r="M2421" s="12">
        <v>15</v>
      </c>
      <c r="N2421" s="3">
        <v>1</v>
      </c>
      <c r="O2421" s="2" t="str" cm="1">
        <f t="array" ref="O2421">_xlfn.IFS(N2421=1,"Unsatisfactory",N2421=2,"Poor",N2421=3,"Average",N2421=4,"Good",N2421=5,"Excellent")</f>
        <v>Unsatisfactory</v>
      </c>
      <c r="P2421"/>
      <c r="Q2421"/>
      <c r="R2421"/>
      <c r="S2421"/>
      <c r="T2421"/>
      <c r="U2421"/>
    </row>
    <row r="2422" spans="1:21">
      <c r="A2422" s="2">
        <v>143036</v>
      </c>
      <c r="B2422" s="2" t="s">
        <v>50</v>
      </c>
      <c r="C2422" s="4">
        <v>45287</v>
      </c>
      <c r="D2422" s="17">
        <v>45287</v>
      </c>
      <c r="E2422" s="2" t="s">
        <v>16</v>
      </c>
      <c r="F2422" s="2" t="s">
        <v>17</v>
      </c>
      <c r="G2422" s="2">
        <v>18</v>
      </c>
      <c r="H2422" s="2" t="s">
        <v>128</v>
      </c>
      <c r="I2422" s="2" t="s">
        <v>19</v>
      </c>
      <c r="J2422" s="12">
        <v>97</v>
      </c>
      <c r="K2422" s="2">
        <v>97</v>
      </c>
      <c r="L2422" s="2">
        <v>4</v>
      </c>
      <c r="M2422" s="12">
        <v>388</v>
      </c>
      <c r="N2422" s="3">
        <v>5</v>
      </c>
      <c r="O2422" s="2" t="str" cm="1">
        <f t="array" ref="O2422">_xlfn.IFS(N2422=1,"Unsatisfactory",N2422=2,"Poor",N2422=3,"Average",N2422=4,"Good",N2422=5,"Excellent")</f>
        <v>Excellent</v>
      </c>
      <c r="P2422"/>
      <c r="Q2422"/>
      <c r="R2422"/>
      <c r="S2422"/>
      <c r="T2422"/>
      <c r="U2422"/>
    </row>
    <row r="2423" spans="1:21">
      <c r="A2423" s="2">
        <v>141950</v>
      </c>
      <c r="B2423" s="2" t="s">
        <v>53</v>
      </c>
      <c r="C2423" s="4">
        <v>45354</v>
      </c>
      <c r="D2423" s="17">
        <v>45354</v>
      </c>
      <c r="E2423" s="2" t="s">
        <v>37</v>
      </c>
      <c r="F2423" s="2" t="s">
        <v>25</v>
      </c>
      <c r="G2423" s="2">
        <v>26</v>
      </c>
      <c r="H2423" s="2" t="s">
        <v>46</v>
      </c>
      <c r="I2423" s="2" t="s">
        <v>19</v>
      </c>
      <c r="J2423" s="12">
        <v>15</v>
      </c>
      <c r="K2423" s="2">
        <v>15</v>
      </c>
      <c r="L2423" s="2">
        <v>3</v>
      </c>
      <c r="M2423" s="12">
        <v>45</v>
      </c>
      <c r="N2423" s="3">
        <v>2</v>
      </c>
      <c r="O2423" s="2" t="str" cm="1">
        <f t="array" ref="O2423">_xlfn.IFS(N2423=1,"Unsatisfactory",N2423=2,"Poor",N2423=3,"Average",N2423=4,"Good",N2423=5,"Excellent")</f>
        <v>Poor</v>
      </c>
      <c r="P2423"/>
      <c r="Q2423"/>
      <c r="R2423"/>
      <c r="S2423"/>
      <c r="T2423"/>
      <c r="U2423"/>
    </row>
    <row r="2424" spans="1:21">
      <c r="A2424" s="2">
        <v>168422</v>
      </c>
      <c r="B2424" s="2" t="s">
        <v>33</v>
      </c>
      <c r="C2424" s="4">
        <v>45397</v>
      </c>
      <c r="D2424" s="17">
        <v>45397</v>
      </c>
      <c r="E2424" s="2" t="s">
        <v>16</v>
      </c>
      <c r="F2424" s="2" t="s">
        <v>25</v>
      </c>
      <c r="G2424" s="2">
        <v>20</v>
      </c>
      <c r="H2424" s="2" t="s">
        <v>80</v>
      </c>
      <c r="I2424" s="2" t="s">
        <v>27</v>
      </c>
      <c r="J2424" s="12">
        <v>118</v>
      </c>
      <c r="K2424" s="2">
        <v>158</v>
      </c>
      <c r="L2424" s="2">
        <v>1</v>
      </c>
      <c r="M2424" s="12">
        <v>158</v>
      </c>
      <c r="N2424" s="3">
        <v>3</v>
      </c>
      <c r="O2424" s="2" t="str" cm="1">
        <f t="array" ref="O2424">_xlfn.IFS(N2424=1,"Unsatisfactory",N2424=2,"Poor",N2424=3,"Average",N2424=4,"Good",N2424=5,"Excellent")</f>
        <v>Average</v>
      </c>
      <c r="P2424"/>
      <c r="Q2424"/>
      <c r="R2424"/>
      <c r="S2424"/>
      <c r="T2424"/>
      <c r="U2424"/>
    </row>
    <row r="2425" spans="1:21">
      <c r="A2425" s="2">
        <v>178611</v>
      </c>
      <c r="B2425" s="2" t="s">
        <v>33</v>
      </c>
      <c r="C2425" s="4">
        <v>45599</v>
      </c>
      <c r="D2425" s="17">
        <v>45599</v>
      </c>
      <c r="E2425" s="2" t="s">
        <v>16</v>
      </c>
      <c r="F2425" s="2" t="s">
        <v>17</v>
      </c>
      <c r="G2425" s="2">
        <v>30</v>
      </c>
      <c r="H2425" s="2" t="s">
        <v>69</v>
      </c>
      <c r="I2425" s="2" t="s">
        <v>19</v>
      </c>
      <c r="J2425" s="12">
        <v>118</v>
      </c>
      <c r="K2425" s="2">
        <v>118</v>
      </c>
      <c r="L2425" s="2">
        <v>1</v>
      </c>
      <c r="M2425" s="12">
        <v>118</v>
      </c>
      <c r="N2425" s="3">
        <v>4</v>
      </c>
      <c r="O2425" s="2" t="str" cm="1">
        <f t="array" ref="O2425">_xlfn.IFS(N2425=1,"Unsatisfactory",N2425=2,"Poor",N2425=3,"Average",N2425=4,"Good",N2425=5,"Excellent")</f>
        <v>Good</v>
      </c>
      <c r="P2425"/>
      <c r="Q2425"/>
      <c r="R2425"/>
      <c r="S2425"/>
      <c r="T2425"/>
      <c r="U2425"/>
    </row>
    <row r="2426" spans="1:21">
      <c r="A2426" s="2">
        <v>177474</v>
      </c>
      <c r="B2426" s="2" t="s">
        <v>53</v>
      </c>
      <c r="C2426" s="4">
        <v>45451</v>
      </c>
      <c r="D2426" s="17">
        <v>45451</v>
      </c>
      <c r="E2426" s="2" t="s">
        <v>37</v>
      </c>
      <c r="F2426" s="2" t="s">
        <v>17</v>
      </c>
      <c r="G2426" s="2">
        <v>20</v>
      </c>
      <c r="H2426" s="2" t="s">
        <v>115</v>
      </c>
      <c r="I2426" s="2" t="s">
        <v>19</v>
      </c>
      <c r="J2426" s="12">
        <v>15</v>
      </c>
      <c r="K2426" s="2">
        <v>15</v>
      </c>
      <c r="L2426" s="2">
        <v>1</v>
      </c>
      <c r="M2426" s="12">
        <v>15</v>
      </c>
      <c r="N2426" s="3">
        <v>4</v>
      </c>
      <c r="O2426" s="2" t="str" cm="1">
        <f t="array" ref="O2426">_xlfn.IFS(N2426=1,"Unsatisfactory",N2426=2,"Poor",N2426=3,"Average",N2426=4,"Good",N2426=5,"Excellent")</f>
        <v>Good</v>
      </c>
      <c r="P2426"/>
      <c r="Q2426"/>
      <c r="R2426"/>
      <c r="S2426"/>
      <c r="T2426"/>
      <c r="U2426"/>
    </row>
    <row r="2427" spans="1:21">
      <c r="A2427" s="2">
        <v>125136</v>
      </c>
      <c r="B2427" s="2" t="s">
        <v>82</v>
      </c>
      <c r="C2427" s="4">
        <v>45598</v>
      </c>
      <c r="D2427" s="17">
        <v>45598</v>
      </c>
      <c r="E2427" s="2" t="s">
        <v>37</v>
      </c>
      <c r="F2427" s="2" t="s">
        <v>25</v>
      </c>
      <c r="G2427" s="2">
        <v>24</v>
      </c>
      <c r="H2427" s="2" t="s">
        <v>115</v>
      </c>
      <c r="I2427" s="2" t="s">
        <v>19</v>
      </c>
      <c r="J2427" s="12">
        <v>20</v>
      </c>
      <c r="K2427" s="2">
        <v>20</v>
      </c>
      <c r="L2427" s="2">
        <v>4</v>
      </c>
      <c r="M2427" s="12">
        <v>80</v>
      </c>
      <c r="N2427" s="3">
        <v>5</v>
      </c>
      <c r="O2427" s="2" t="str" cm="1">
        <f t="array" ref="O2427">_xlfn.IFS(N2427=1,"Unsatisfactory",N2427=2,"Poor",N2427=3,"Average",N2427=4,"Good",N2427=5,"Excellent")</f>
        <v>Excellent</v>
      </c>
      <c r="P2427"/>
      <c r="Q2427"/>
      <c r="R2427"/>
      <c r="S2427"/>
      <c r="T2427"/>
      <c r="U2427"/>
    </row>
    <row r="2428" spans="1:21">
      <c r="A2428" s="2">
        <v>124265</v>
      </c>
      <c r="B2428" s="2" t="s">
        <v>15</v>
      </c>
      <c r="C2428" s="4">
        <v>45358</v>
      </c>
      <c r="D2428" s="17">
        <v>45358</v>
      </c>
      <c r="E2428" s="2" t="s">
        <v>16</v>
      </c>
      <c r="F2428" s="2" t="s">
        <v>17</v>
      </c>
      <c r="G2428" s="2">
        <v>22</v>
      </c>
      <c r="H2428" s="2" t="s">
        <v>115</v>
      </c>
      <c r="I2428" s="2" t="s">
        <v>19</v>
      </c>
      <c r="J2428" s="12">
        <v>100</v>
      </c>
      <c r="K2428" s="2">
        <v>100</v>
      </c>
      <c r="L2428" s="2">
        <v>1</v>
      </c>
      <c r="M2428" s="12">
        <v>100</v>
      </c>
      <c r="N2428" s="3">
        <v>1</v>
      </c>
      <c r="O2428" s="2" t="str" cm="1">
        <f t="array" ref="O2428">_xlfn.IFS(N2428=1,"Unsatisfactory",N2428=2,"Poor",N2428=3,"Average",N2428=4,"Good",N2428=5,"Excellent")</f>
        <v>Unsatisfactory</v>
      </c>
      <c r="P2428"/>
      <c r="Q2428"/>
      <c r="R2428"/>
      <c r="S2428"/>
      <c r="T2428"/>
      <c r="U2428"/>
    </row>
    <row r="2429" spans="1:21">
      <c r="A2429" s="2">
        <v>147414</v>
      </c>
      <c r="B2429" s="2" t="s">
        <v>82</v>
      </c>
      <c r="C2429" s="4">
        <v>45295</v>
      </c>
      <c r="D2429" s="17">
        <v>45295</v>
      </c>
      <c r="E2429" s="2" t="s">
        <v>37</v>
      </c>
      <c r="F2429" s="2" t="s">
        <v>25</v>
      </c>
      <c r="G2429" s="2">
        <v>20</v>
      </c>
      <c r="H2429" s="2" t="s">
        <v>79</v>
      </c>
      <c r="I2429" s="2" t="s">
        <v>27</v>
      </c>
      <c r="J2429" s="12">
        <v>20</v>
      </c>
      <c r="K2429" s="2">
        <v>60</v>
      </c>
      <c r="L2429" s="2">
        <v>1</v>
      </c>
      <c r="M2429" s="12">
        <v>60</v>
      </c>
      <c r="N2429" s="3">
        <v>5</v>
      </c>
      <c r="O2429" s="2" t="str" cm="1">
        <f t="array" ref="O2429">_xlfn.IFS(N2429=1,"Unsatisfactory",N2429=2,"Poor",N2429=3,"Average",N2429=4,"Good",N2429=5,"Excellent")</f>
        <v>Excellent</v>
      </c>
      <c r="P2429"/>
      <c r="Q2429"/>
      <c r="R2429"/>
      <c r="S2429"/>
      <c r="T2429"/>
      <c r="U2429"/>
    </row>
    <row r="2430" spans="1:21">
      <c r="A2430" s="2">
        <v>179655</v>
      </c>
      <c r="B2430" s="2" t="s">
        <v>15</v>
      </c>
      <c r="C2430" s="4">
        <v>45433</v>
      </c>
      <c r="D2430" s="17">
        <v>45433</v>
      </c>
      <c r="E2430" s="2" t="s">
        <v>16</v>
      </c>
      <c r="F2430" s="2" t="s">
        <v>17</v>
      </c>
      <c r="G2430" s="2">
        <v>20</v>
      </c>
      <c r="H2430" s="2" t="s">
        <v>69</v>
      </c>
      <c r="I2430" s="2" t="s">
        <v>19</v>
      </c>
      <c r="J2430" s="12">
        <v>100</v>
      </c>
      <c r="K2430" s="2">
        <v>100</v>
      </c>
      <c r="L2430" s="2">
        <v>2</v>
      </c>
      <c r="M2430" s="12">
        <v>200</v>
      </c>
      <c r="N2430" s="3">
        <v>5</v>
      </c>
      <c r="O2430" s="2" t="str" cm="1">
        <f t="array" ref="O2430">_xlfn.IFS(N2430=1,"Unsatisfactory",N2430=2,"Poor",N2430=3,"Average",N2430=4,"Good",N2430=5,"Excellent")</f>
        <v>Excellent</v>
      </c>
      <c r="P2430"/>
      <c r="Q2430"/>
      <c r="R2430"/>
      <c r="S2430"/>
      <c r="T2430"/>
      <c r="U2430"/>
    </row>
    <row r="2431" spans="1:21">
      <c r="A2431" s="2">
        <v>120696</v>
      </c>
      <c r="B2431" s="2" t="s">
        <v>42</v>
      </c>
      <c r="C2431" s="4">
        <v>45331</v>
      </c>
      <c r="D2431" s="17">
        <v>45331</v>
      </c>
      <c r="E2431" s="2" t="s">
        <v>16</v>
      </c>
      <c r="F2431" s="2" t="s">
        <v>17</v>
      </c>
      <c r="G2431" s="2">
        <v>18</v>
      </c>
      <c r="H2431" s="2" t="s">
        <v>74</v>
      </c>
      <c r="I2431" s="2" t="s">
        <v>27</v>
      </c>
      <c r="J2431" s="12">
        <v>65</v>
      </c>
      <c r="K2431" s="2">
        <v>90</v>
      </c>
      <c r="L2431" s="2">
        <v>2</v>
      </c>
      <c r="M2431" s="12">
        <v>180</v>
      </c>
      <c r="N2431" s="3">
        <v>4</v>
      </c>
      <c r="O2431" s="2" t="str" cm="1">
        <f t="array" ref="O2431">_xlfn.IFS(N2431=1,"Unsatisfactory",N2431=2,"Poor",N2431=3,"Average",N2431=4,"Good",N2431=5,"Excellent")</f>
        <v>Good</v>
      </c>
      <c r="P2431"/>
      <c r="Q2431"/>
      <c r="R2431"/>
      <c r="S2431"/>
      <c r="T2431"/>
      <c r="U2431"/>
    </row>
    <row r="2432" spans="1:21">
      <c r="A2432" s="2">
        <v>149424</v>
      </c>
      <c r="B2432" s="2" t="s">
        <v>76</v>
      </c>
      <c r="C2432" s="4">
        <v>45290</v>
      </c>
      <c r="D2432" s="17">
        <v>45290</v>
      </c>
      <c r="E2432" s="2" t="s">
        <v>37</v>
      </c>
      <c r="F2432" s="2" t="s">
        <v>17</v>
      </c>
      <c r="G2432" s="2">
        <v>27</v>
      </c>
      <c r="H2432" s="2" t="s">
        <v>66</v>
      </c>
      <c r="I2432" s="2" t="s">
        <v>27</v>
      </c>
      <c r="J2432" s="12">
        <v>45</v>
      </c>
      <c r="K2432" s="2">
        <v>85</v>
      </c>
      <c r="L2432" s="2">
        <v>1</v>
      </c>
      <c r="M2432" s="12">
        <v>85</v>
      </c>
      <c r="N2432" s="3">
        <v>5</v>
      </c>
      <c r="O2432" s="2" t="str" cm="1">
        <f t="array" ref="O2432">_xlfn.IFS(N2432=1,"Unsatisfactory",N2432=2,"Poor",N2432=3,"Average",N2432=4,"Good",N2432=5,"Excellent")</f>
        <v>Excellent</v>
      </c>
      <c r="P2432"/>
      <c r="Q2432"/>
      <c r="R2432"/>
      <c r="S2432"/>
      <c r="T2432"/>
      <c r="U2432"/>
    </row>
    <row r="2433" spans="1:21">
      <c r="A2433" s="2">
        <v>141271</v>
      </c>
      <c r="B2433" s="2" t="s">
        <v>48</v>
      </c>
      <c r="C2433" s="4">
        <v>45449</v>
      </c>
      <c r="D2433" s="17">
        <v>45449</v>
      </c>
      <c r="E2433" s="2" t="s">
        <v>16</v>
      </c>
      <c r="F2433" s="2" t="s">
        <v>25</v>
      </c>
      <c r="G2433" s="2">
        <v>20</v>
      </c>
      <c r="H2433" s="2" t="s">
        <v>67</v>
      </c>
      <c r="I2433" s="2" t="s">
        <v>27</v>
      </c>
      <c r="J2433" s="12">
        <v>130</v>
      </c>
      <c r="K2433" s="2">
        <v>170</v>
      </c>
      <c r="L2433" s="2">
        <v>1</v>
      </c>
      <c r="M2433" s="12">
        <v>170</v>
      </c>
      <c r="N2433" s="3">
        <v>3</v>
      </c>
      <c r="O2433" s="2" t="str" cm="1">
        <f t="array" ref="O2433">_xlfn.IFS(N2433=1,"Unsatisfactory",N2433=2,"Poor",N2433=3,"Average",N2433=4,"Good",N2433=5,"Excellent")</f>
        <v>Average</v>
      </c>
      <c r="P2433"/>
      <c r="Q2433"/>
      <c r="R2433"/>
      <c r="S2433"/>
      <c r="T2433"/>
      <c r="U2433"/>
    </row>
    <row r="2434" spans="1:21">
      <c r="A2434" s="2">
        <v>157485</v>
      </c>
      <c r="B2434" s="2" t="s">
        <v>76</v>
      </c>
      <c r="C2434" s="4">
        <v>45428</v>
      </c>
      <c r="D2434" s="17">
        <v>45428</v>
      </c>
      <c r="E2434" s="2" t="s">
        <v>37</v>
      </c>
      <c r="F2434" s="2" t="s">
        <v>17</v>
      </c>
      <c r="G2434" s="2">
        <v>24</v>
      </c>
      <c r="H2434" s="2" t="s">
        <v>38</v>
      </c>
      <c r="I2434" s="2" t="s">
        <v>19</v>
      </c>
      <c r="J2434" s="12">
        <v>45</v>
      </c>
      <c r="K2434" s="2">
        <v>45</v>
      </c>
      <c r="L2434" s="2">
        <v>3</v>
      </c>
      <c r="M2434" s="12">
        <v>135</v>
      </c>
      <c r="N2434" s="3">
        <v>2</v>
      </c>
      <c r="O2434" s="2" t="str" cm="1">
        <f t="array" ref="O2434">_xlfn.IFS(N2434=1,"Unsatisfactory",N2434=2,"Poor",N2434=3,"Average",N2434=4,"Good",N2434=5,"Excellent")</f>
        <v>Poor</v>
      </c>
      <c r="P2434"/>
      <c r="Q2434"/>
      <c r="R2434"/>
      <c r="S2434"/>
      <c r="T2434"/>
      <c r="U2434"/>
    </row>
    <row r="2435" spans="1:21">
      <c r="A2435" s="2">
        <v>143327</v>
      </c>
      <c r="B2435" s="2" t="s">
        <v>30</v>
      </c>
      <c r="C2435" s="4">
        <v>45565</v>
      </c>
      <c r="D2435" s="17">
        <v>45565</v>
      </c>
      <c r="E2435" s="2" t="s">
        <v>24</v>
      </c>
      <c r="F2435" s="2" t="s">
        <v>17</v>
      </c>
      <c r="G2435" s="2">
        <v>31</v>
      </c>
      <c r="H2435" s="2" t="s">
        <v>130</v>
      </c>
      <c r="I2435" s="2" t="s">
        <v>19</v>
      </c>
      <c r="J2435" s="12">
        <v>10</v>
      </c>
      <c r="K2435" s="2">
        <v>10</v>
      </c>
      <c r="L2435" s="2">
        <v>1</v>
      </c>
      <c r="M2435" s="12">
        <v>10</v>
      </c>
      <c r="N2435" s="3">
        <v>5</v>
      </c>
      <c r="O2435" s="2" t="str" cm="1">
        <f t="array" ref="O2435">_xlfn.IFS(N2435=1,"Unsatisfactory",N2435=2,"Poor",N2435=3,"Average",N2435=4,"Good",N2435=5,"Excellent")</f>
        <v>Excellent</v>
      </c>
      <c r="P2435"/>
      <c r="Q2435"/>
      <c r="R2435"/>
      <c r="S2435"/>
      <c r="T2435"/>
      <c r="U2435"/>
    </row>
    <row r="2436" spans="1:21">
      <c r="A2436" s="2">
        <v>154725</v>
      </c>
      <c r="B2436" s="2" t="s">
        <v>50</v>
      </c>
      <c r="C2436" s="4">
        <v>45323</v>
      </c>
      <c r="D2436" s="17">
        <v>45323</v>
      </c>
      <c r="E2436" s="2" t="s">
        <v>16</v>
      </c>
      <c r="F2436" s="2" t="s">
        <v>17</v>
      </c>
      <c r="G2436" s="2">
        <v>19</v>
      </c>
      <c r="H2436" s="2" t="s">
        <v>67</v>
      </c>
      <c r="I2436" s="2" t="s">
        <v>27</v>
      </c>
      <c r="J2436" s="12">
        <v>97</v>
      </c>
      <c r="K2436" s="2">
        <v>137</v>
      </c>
      <c r="L2436" s="2">
        <v>1</v>
      </c>
      <c r="M2436" s="12">
        <v>137</v>
      </c>
      <c r="N2436" s="3">
        <v>3</v>
      </c>
      <c r="O2436" s="2" t="str" cm="1">
        <f t="array" ref="O2436">_xlfn.IFS(N2436=1,"Unsatisfactory",N2436=2,"Poor",N2436=3,"Average",N2436=4,"Good",N2436=5,"Excellent")</f>
        <v>Average</v>
      </c>
      <c r="P2436"/>
      <c r="Q2436"/>
      <c r="R2436"/>
      <c r="S2436"/>
      <c r="T2436"/>
      <c r="U2436"/>
    </row>
    <row r="2437" spans="1:21">
      <c r="A2437" s="2">
        <v>170518</v>
      </c>
      <c r="B2437" s="2" t="s">
        <v>48</v>
      </c>
      <c r="C2437" s="4">
        <v>45585</v>
      </c>
      <c r="D2437" s="17">
        <v>45585</v>
      </c>
      <c r="E2437" s="2" t="s">
        <v>16</v>
      </c>
      <c r="F2437" s="2" t="s">
        <v>25</v>
      </c>
      <c r="G2437" s="2">
        <v>22</v>
      </c>
      <c r="H2437" s="2" t="s">
        <v>38</v>
      </c>
      <c r="I2437" s="2" t="s">
        <v>19</v>
      </c>
      <c r="J2437" s="12">
        <v>130</v>
      </c>
      <c r="K2437" s="2">
        <v>130</v>
      </c>
      <c r="L2437" s="2">
        <v>1</v>
      </c>
      <c r="M2437" s="12">
        <v>130</v>
      </c>
      <c r="N2437" s="3">
        <v>4</v>
      </c>
      <c r="O2437" s="2" t="str" cm="1">
        <f t="array" ref="O2437">_xlfn.IFS(N2437=1,"Unsatisfactory",N2437=2,"Poor",N2437=3,"Average",N2437=4,"Good",N2437=5,"Excellent")</f>
        <v>Good</v>
      </c>
      <c r="P2437"/>
      <c r="Q2437"/>
      <c r="R2437"/>
      <c r="S2437"/>
      <c r="T2437"/>
      <c r="U2437"/>
    </row>
    <row r="2438" spans="1:21">
      <c r="A2438" s="2">
        <v>169559</v>
      </c>
      <c r="B2438" s="2" t="s">
        <v>23</v>
      </c>
      <c r="C2438" s="4">
        <v>45530</v>
      </c>
      <c r="D2438" s="17">
        <v>45530</v>
      </c>
      <c r="E2438" s="2" t="s">
        <v>24</v>
      </c>
      <c r="F2438" s="2" t="s">
        <v>17</v>
      </c>
      <c r="G2438" s="2">
        <v>22</v>
      </c>
      <c r="H2438" s="2" t="s">
        <v>26</v>
      </c>
      <c r="I2438" s="2" t="s">
        <v>27</v>
      </c>
      <c r="J2438" s="12">
        <v>9</v>
      </c>
      <c r="K2438" s="2">
        <v>49</v>
      </c>
      <c r="L2438" s="2">
        <v>1</v>
      </c>
      <c r="M2438" s="12">
        <v>49</v>
      </c>
      <c r="N2438" s="3">
        <v>3</v>
      </c>
      <c r="O2438" s="2" t="str" cm="1">
        <f t="array" ref="O2438">_xlfn.IFS(N2438=1,"Unsatisfactory",N2438=2,"Poor",N2438=3,"Average",N2438=4,"Good",N2438=5,"Excellent")</f>
        <v>Average</v>
      </c>
      <c r="P2438"/>
      <c r="Q2438"/>
      <c r="R2438"/>
      <c r="S2438"/>
      <c r="T2438"/>
      <c r="U2438"/>
    </row>
    <row r="2439" spans="1:21">
      <c r="A2439" s="2">
        <v>141322</v>
      </c>
      <c r="B2439" s="2" t="s">
        <v>42</v>
      </c>
      <c r="C2439" s="4">
        <v>45373</v>
      </c>
      <c r="D2439" s="17">
        <v>45373</v>
      </c>
      <c r="E2439" s="2" t="s">
        <v>16</v>
      </c>
      <c r="F2439" s="2" t="s">
        <v>17</v>
      </c>
      <c r="G2439" s="2">
        <v>25</v>
      </c>
      <c r="H2439" s="2" t="s">
        <v>74</v>
      </c>
      <c r="I2439" s="2" t="s">
        <v>27</v>
      </c>
      <c r="J2439" s="12">
        <v>65</v>
      </c>
      <c r="K2439" s="2">
        <v>90</v>
      </c>
      <c r="L2439" s="2">
        <v>1</v>
      </c>
      <c r="M2439" s="12">
        <v>90</v>
      </c>
      <c r="N2439" s="3">
        <v>5</v>
      </c>
      <c r="O2439" s="2" t="str" cm="1">
        <f t="array" ref="O2439">_xlfn.IFS(N2439=1,"Unsatisfactory",N2439=2,"Poor",N2439=3,"Average",N2439=4,"Good",N2439=5,"Excellent")</f>
        <v>Excellent</v>
      </c>
      <c r="P2439"/>
      <c r="Q2439"/>
      <c r="R2439"/>
      <c r="S2439"/>
      <c r="T2439"/>
      <c r="U2439"/>
    </row>
    <row r="2440" spans="1:21">
      <c r="A2440" s="2">
        <v>194736</v>
      </c>
      <c r="B2440" s="2" t="s">
        <v>53</v>
      </c>
      <c r="C2440" s="4">
        <v>45245</v>
      </c>
      <c r="D2440" s="17">
        <v>45245</v>
      </c>
      <c r="E2440" s="2" t="s">
        <v>37</v>
      </c>
      <c r="F2440" s="2" t="s">
        <v>17</v>
      </c>
      <c r="G2440" s="2">
        <v>30</v>
      </c>
      <c r="H2440" s="2" t="s">
        <v>31</v>
      </c>
      <c r="I2440" s="2" t="s">
        <v>19</v>
      </c>
      <c r="J2440" s="12">
        <v>15</v>
      </c>
      <c r="K2440" s="2">
        <v>15</v>
      </c>
      <c r="L2440" s="2">
        <v>1</v>
      </c>
      <c r="M2440" s="12">
        <v>15</v>
      </c>
      <c r="N2440" s="3">
        <v>2</v>
      </c>
      <c r="O2440" s="2" t="str" cm="1">
        <f t="array" ref="O2440">_xlfn.IFS(N2440=1,"Unsatisfactory",N2440=2,"Poor",N2440=3,"Average",N2440=4,"Good",N2440=5,"Excellent")</f>
        <v>Poor</v>
      </c>
      <c r="P2440"/>
      <c r="Q2440"/>
      <c r="R2440"/>
      <c r="S2440"/>
      <c r="T2440"/>
      <c r="U2440"/>
    </row>
    <row r="2441" spans="1:21">
      <c r="A2441" s="2">
        <v>136047</v>
      </c>
      <c r="B2441" s="2" t="s">
        <v>53</v>
      </c>
      <c r="C2441" s="4">
        <v>45543</v>
      </c>
      <c r="D2441" s="17">
        <v>45543</v>
      </c>
      <c r="E2441" s="2" t="s">
        <v>37</v>
      </c>
      <c r="F2441" s="2" t="s">
        <v>17</v>
      </c>
      <c r="G2441" s="2">
        <v>23</v>
      </c>
      <c r="H2441" s="2" t="s">
        <v>34</v>
      </c>
      <c r="I2441" s="2" t="s">
        <v>27</v>
      </c>
      <c r="J2441" s="12">
        <v>15</v>
      </c>
      <c r="K2441" s="2">
        <v>115</v>
      </c>
      <c r="L2441" s="2">
        <v>1</v>
      </c>
      <c r="M2441" s="12">
        <v>115</v>
      </c>
      <c r="N2441" s="3">
        <v>5</v>
      </c>
      <c r="O2441" s="2" t="str" cm="1">
        <f t="array" ref="O2441">_xlfn.IFS(N2441=1,"Unsatisfactory",N2441=2,"Poor",N2441=3,"Average",N2441=4,"Good",N2441=5,"Excellent")</f>
        <v>Excellent</v>
      </c>
      <c r="P2441"/>
      <c r="Q2441"/>
      <c r="R2441"/>
      <c r="S2441"/>
      <c r="T2441"/>
      <c r="U2441"/>
    </row>
    <row r="2442" spans="1:21">
      <c r="A2442" s="2">
        <v>168470</v>
      </c>
      <c r="B2442" s="2" t="s">
        <v>76</v>
      </c>
      <c r="C2442" s="4">
        <v>45303</v>
      </c>
      <c r="D2442" s="17">
        <v>45303</v>
      </c>
      <c r="E2442" s="2" t="s">
        <v>37</v>
      </c>
      <c r="F2442" s="2" t="s">
        <v>17</v>
      </c>
      <c r="G2442" s="2">
        <v>30</v>
      </c>
      <c r="H2442" s="2" t="s">
        <v>46</v>
      </c>
      <c r="I2442" s="2" t="s">
        <v>19</v>
      </c>
      <c r="J2442" s="12">
        <v>45</v>
      </c>
      <c r="K2442" s="2">
        <v>45</v>
      </c>
      <c r="L2442" s="2">
        <v>1</v>
      </c>
      <c r="M2442" s="12">
        <v>45</v>
      </c>
      <c r="N2442" s="3">
        <v>3</v>
      </c>
      <c r="O2442" s="2" t="str" cm="1">
        <f t="array" ref="O2442">_xlfn.IFS(N2442=1,"Unsatisfactory",N2442=2,"Poor",N2442=3,"Average",N2442=4,"Good",N2442=5,"Excellent")</f>
        <v>Average</v>
      </c>
      <c r="P2442"/>
      <c r="Q2442"/>
      <c r="R2442"/>
      <c r="S2442"/>
      <c r="T2442"/>
      <c r="U2442"/>
    </row>
    <row r="2443" spans="1:21">
      <c r="A2443" s="2">
        <v>127150</v>
      </c>
      <c r="B2443" s="2" t="s">
        <v>42</v>
      </c>
      <c r="C2443" s="4">
        <v>45431</v>
      </c>
      <c r="D2443" s="17">
        <v>45431</v>
      </c>
      <c r="E2443" s="2" t="s">
        <v>16</v>
      </c>
      <c r="F2443" s="2" t="s">
        <v>17</v>
      </c>
      <c r="G2443" s="2">
        <v>22</v>
      </c>
      <c r="H2443" s="2" t="s">
        <v>131</v>
      </c>
      <c r="I2443" s="2" t="s">
        <v>27</v>
      </c>
      <c r="J2443" s="12">
        <v>65</v>
      </c>
      <c r="K2443" s="2">
        <v>135</v>
      </c>
      <c r="L2443" s="2">
        <v>1</v>
      </c>
      <c r="M2443" s="12">
        <v>135</v>
      </c>
      <c r="N2443" s="3">
        <v>2</v>
      </c>
      <c r="O2443" s="2" t="str" cm="1">
        <f t="array" ref="O2443">_xlfn.IFS(N2443=1,"Unsatisfactory",N2443=2,"Poor",N2443=3,"Average",N2443=4,"Good",N2443=5,"Excellent")</f>
        <v>Poor</v>
      </c>
      <c r="P2443"/>
      <c r="Q2443"/>
      <c r="R2443"/>
      <c r="S2443"/>
      <c r="T2443"/>
      <c r="U2443"/>
    </row>
    <row r="2444" spans="1:21">
      <c r="A2444" s="2">
        <v>121729</v>
      </c>
      <c r="B2444" s="2" t="s">
        <v>50</v>
      </c>
      <c r="C2444" s="4">
        <v>45276</v>
      </c>
      <c r="D2444" s="17">
        <v>45276</v>
      </c>
      <c r="E2444" s="2" t="s">
        <v>16</v>
      </c>
      <c r="F2444" s="2" t="s">
        <v>25</v>
      </c>
      <c r="G2444" s="2">
        <v>26</v>
      </c>
      <c r="H2444" s="2" t="s">
        <v>38</v>
      </c>
      <c r="I2444" s="2" t="s">
        <v>19</v>
      </c>
      <c r="J2444" s="12">
        <v>97</v>
      </c>
      <c r="K2444" s="2">
        <v>97</v>
      </c>
      <c r="L2444" s="2">
        <v>1</v>
      </c>
      <c r="M2444" s="12">
        <v>97</v>
      </c>
      <c r="N2444" s="3">
        <v>2</v>
      </c>
      <c r="O2444" s="2" t="str" cm="1">
        <f t="array" ref="O2444">_xlfn.IFS(N2444=1,"Unsatisfactory",N2444=2,"Poor",N2444=3,"Average",N2444=4,"Good",N2444=5,"Excellent")</f>
        <v>Poor</v>
      </c>
      <c r="P2444"/>
      <c r="Q2444"/>
      <c r="R2444"/>
      <c r="S2444"/>
      <c r="T2444"/>
      <c r="U2444"/>
    </row>
    <row r="2445" spans="1:21">
      <c r="A2445" s="2">
        <v>182029</v>
      </c>
      <c r="B2445" s="2" t="s">
        <v>42</v>
      </c>
      <c r="C2445" s="4">
        <v>45262</v>
      </c>
      <c r="D2445" s="17">
        <v>45262</v>
      </c>
      <c r="E2445" s="2" t="s">
        <v>16</v>
      </c>
      <c r="F2445" s="2" t="s">
        <v>17</v>
      </c>
      <c r="G2445" s="2">
        <v>30</v>
      </c>
      <c r="H2445" s="2" t="s">
        <v>60</v>
      </c>
      <c r="I2445" s="2" t="s">
        <v>19</v>
      </c>
      <c r="J2445" s="12">
        <v>65</v>
      </c>
      <c r="K2445" s="2">
        <v>65</v>
      </c>
      <c r="L2445" s="2">
        <v>1</v>
      </c>
      <c r="M2445" s="12">
        <v>65</v>
      </c>
      <c r="N2445" s="3">
        <v>3</v>
      </c>
      <c r="O2445" s="2" t="str" cm="1">
        <f t="array" ref="O2445">_xlfn.IFS(N2445=1,"Unsatisfactory",N2445=2,"Poor",N2445=3,"Average",N2445=4,"Good",N2445=5,"Excellent")</f>
        <v>Average</v>
      </c>
      <c r="P2445"/>
      <c r="Q2445"/>
      <c r="R2445"/>
      <c r="S2445"/>
      <c r="T2445"/>
      <c r="U2445"/>
    </row>
    <row r="2446" spans="1:21">
      <c r="A2446" s="2">
        <v>140169</v>
      </c>
      <c r="B2446" s="2" t="s">
        <v>82</v>
      </c>
      <c r="C2446" s="4">
        <v>45469</v>
      </c>
      <c r="D2446" s="17">
        <v>45469</v>
      </c>
      <c r="E2446" s="2" t="s">
        <v>37</v>
      </c>
      <c r="F2446" s="2" t="s">
        <v>25</v>
      </c>
      <c r="G2446" s="2">
        <v>31</v>
      </c>
      <c r="H2446" s="2" t="s">
        <v>62</v>
      </c>
      <c r="I2446" s="2" t="s">
        <v>19</v>
      </c>
      <c r="J2446" s="12">
        <v>20</v>
      </c>
      <c r="K2446" s="2">
        <v>20</v>
      </c>
      <c r="L2446" s="2">
        <v>1</v>
      </c>
      <c r="M2446" s="12">
        <v>20</v>
      </c>
      <c r="N2446" s="3">
        <v>3</v>
      </c>
      <c r="O2446" s="2" t="str" cm="1">
        <f t="array" ref="O2446">_xlfn.IFS(N2446=1,"Unsatisfactory",N2446=2,"Poor",N2446=3,"Average",N2446=4,"Good",N2446=5,"Excellent")</f>
        <v>Average</v>
      </c>
      <c r="P2446"/>
      <c r="Q2446"/>
      <c r="R2446"/>
      <c r="S2446"/>
      <c r="T2446"/>
      <c r="U2446"/>
    </row>
    <row r="2447" spans="1:21">
      <c r="A2447" s="2">
        <v>123953</v>
      </c>
      <c r="B2447" s="2" t="s">
        <v>23</v>
      </c>
      <c r="C2447" s="4">
        <v>45334</v>
      </c>
      <c r="D2447" s="17">
        <v>45334</v>
      </c>
      <c r="E2447" s="2" t="s">
        <v>24</v>
      </c>
      <c r="F2447" s="2" t="s">
        <v>25</v>
      </c>
      <c r="G2447" s="2">
        <v>35</v>
      </c>
      <c r="H2447" s="2" t="s">
        <v>75</v>
      </c>
      <c r="I2447" s="2" t="s">
        <v>27</v>
      </c>
      <c r="J2447" s="12">
        <v>9</v>
      </c>
      <c r="K2447" s="2">
        <v>79</v>
      </c>
      <c r="L2447" s="2">
        <v>4</v>
      </c>
      <c r="M2447" s="12">
        <v>316</v>
      </c>
      <c r="N2447" s="3">
        <v>3</v>
      </c>
      <c r="O2447" s="2" t="str" cm="1">
        <f t="array" ref="O2447">_xlfn.IFS(N2447=1,"Unsatisfactory",N2447=2,"Poor",N2447=3,"Average",N2447=4,"Good",N2447=5,"Excellent")</f>
        <v>Average</v>
      </c>
      <c r="P2447"/>
      <c r="Q2447"/>
      <c r="R2447"/>
      <c r="S2447"/>
      <c r="T2447"/>
      <c r="U2447"/>
    </row>
    <row r="2448" spans="1:21">
      <c r="A2448" s="2">
        <v>158600</v>
      </c>
      <c r="B2448" s="2" t="s">
        <v>42</v>
      </c>
      <c r="C2448" s="4">
        <v>45566</v>
      </c>
      <c r="D2448" s="17">
        <v>45566</v>
      </c>
      <c r="E2448" s="2" t="s">
        <v>16</v>
      </c>
      <c r="F2448" s="2" t="s">
        <v>17</v>
      </c>
      <c r="G2448" s="2">
        <v>22</v>
      </c>
      <c r="H2448" s="2" t="s">
        <v>56</v>
      </c>
      <c r="I2448" s="2" t="s">
        <v>19</v>
      </c>
      <c r="J2448" s="12">
        <v>65</v>
      </c>
      <c r="K2448" s="2">
        <v>65</v>
      </c>
      <c r="L2448" s="2">
        <v>3</v>
      </c>
      <c r="M2448" s="12">
        <v>195</v>
      </c>
      <c r="N2448" s="3">
        <v>4</v>
      </c>
      <c r="O2448" s="2" t="str" cm="1">
        <f t="array" ref="O2448">_xlfn.IFS(N2448=1,"Unsatisfactory",N2448=2,"Poor",N2448=3,"Average",N2448=4,"Good",N2448=5,"Excellent")</f>
        <v>Good</v>
      </c>
      <c r="P2448"/>
      <c r="Q2448"/>
      <c r="R2448"/>
      <c r="S2448"/>
      <c r="T2448"/>
      <c r="U2448"/>
    </row>
    <row r="2449" spans="1:21">
      <c r="A2449" s="2">
        <v>177814</v>
      </c>
      <c r="B2449" s="2" t="s">
        <v>78</v>
      </c>
      <c r="C2449" s="4">
        <v>45264</v>
      </c>
      <c r="D2449" s="17">
        <v>45264</v>
      </c>
      <c r="E2449" s="2" t="s">
        <v>37</v>
      </c>
      <c r="F2449" s="2" t="s">
        <v>17</v>
      </c>
      <c r="G2449" s="2">
        <v>34</v>
      </c>
      <c r="H2449" s="2" t="s">
        <v>118</v>
      </c>
      <c r="I2449" s="2" t="s">
        <v>19</v>
      </c>
      <c r="J2449" s="12">
        <v>50</v>
      </c>
      <c r="K2449" s="2">
        <v>50</v>
      </c>
      <c r="L2449" s="2">
        <v>3</v>
      </c>
      <c r="M2449" s="12">
        <v>150</v>
      </c>
      <c r="N2449" s="3">
        <v>4</v>
      </c>
      <c r="O2449" s="2" t="str" cm="1">
        <f t="array" ref="O2449">_xlfn.IFS(N2449=1,"Unsatisfactory",N2449=2,"Poor",N2449=3,"Average",N2449=4,"Good",N2449=5,"Excellent")</f>
        <v>Good</v>
      </c>
      <c r="P2449"/>
      <c r="Q2449"/>
      <c r="R2449"/>
      <c r="S2449"/>
      <c r="T2449"/>
      <c r="U2449"/>
    </row>
    <row r="2450" spans="1:21">
      <c r="A2450" s="2">
        <v>168186</v>
      </c>
      <c r="B2450" s="2" t="s">
        <v>53</v>
      </c>
      <c r="C2450" s="4">
        <v>45594</v>
      </c>
      <c r="D2450" s="17">
        <v>45594</v>
      </c>
      <c r="E2450" s="2" t="s">
        <v>37</v>
      </c>
      <c r="F2450" s="2" t="s">
        <v>25</v>
      </c>
      <c r="G2450" s="2">
        <v>18</v>
      </c>
      <c r="H2450" s="2" t="s">
        <v>62</v>
      </c>
      <c r="I2450" s="2" t="s">
        <v>19</v>
      </c>
      <c r="J2450" s="12">
        <v>15</v>
      </c>
      <c r="K2450" s="2">
        <v>15</v>
      </c>
      <c r="L2450" s="2">
        <v>1</v>
      </c>
      <c r="M2450" s="12">
        <v>15</v>
      </c>
      <c r="N2450" s="3">
        <v>2</v>
      </c>
      <c r="O2450" s="2" t="str" cm="1">
        <f t="array" ref="O2450">_xlfn.IFS(N2450=1,"Unsatisfactory",N2450=2,"Poor",N2450=3,"Average",N2450=4,"Good",N2450=5,"Excellent")</f>
        <v>Poor</v>
      </c>
      <c r="P2450"/>
      <c r="Q2450"/>
      <c r="R2450"/>
      <c r="S2450"/>
      <c r="T2450"/>
      <c r="U2450"/>
    </row>
    <row r="2451" spans="1:21">
      <c r="A2451" s="2">
        <v>142919</v>
      </c>
      <c r="B2451" s="2" t="s">
        <v>50</v>
      </c>
      <c r="C2451" s="4">
        <v>45248</v>
      </c>
      <c r="D2451" s="17">
        <v>45248</v>
      </c>
      <c r="E2451" s="2" t="s">
        <v>16</v>
      </c>
      <c r="F2451" s="2" t="s">
        <v>17</v>
      </c>
      <c r="G2451" s="2">
        <v>30</v>
      </c>
      <c r="H2451" s="2" t="s">
        <v>130</v>
      </c>
      <c r="I2451" s="2" t="s">
        <v>19</v>
      </c>
      <c r="J2451" s="12">
        <v>97</v>
      </c>
      <c r="K2451" s="2">
        <v>97</v>
      </c>
      <c r="L2451" s="2">
        <v>1</v>
      </c>
      <c r="M2451" s="12">
        <v>97</v>
      </c>
      <c r="N2451" s="3">
        <v>4</v>
      </c>
      <c r="O2451" s="2" t="str" cm="1">
        <f t="array" ref="O2451">_xlfn.IFS(N2451=1,"Unsatisfactory",N2451=2,"Poor",N2451=3,"Average",N2451=4,"Good",N2451=5,"Excellent")</f>
        <v>Good</v>
      </c>
      <c r="P2451"/>
      <c r="Q2451"/>
      <c r="R2451"/>
      <c r="S2451"/>
      <c r="T2451"/>
      <c r="U2451"/>
    </row>
    <row r="2452" spans="1:21">
      <c r="A2452" s="2">
        <v>136538</v>
      </c>
      <c r="B2452" s="2" t="s">
        <v>23</v>
      </c>
      <c r="C2452" s="4">
        <v>45474</v>
      </c>
      <c r="D2452" s="17">
        <v>45474</v>
      </c>
      <c r="E2452" s="2" t="s">
        <v>24</v>
      </c>
      <c r="F2452" s="2" t="s">
        <v>17</v>
      </c>
      <c r="G2452" s="2">
        <v>22</v>
      </c>
      <c r="H2452" s="2" t="s">
        <v>79</v>
      </c>
      <c r="I2452" s="2" t="s">
        <v>27</v>
      </c>
      <c r="J2452" s="12">
        <v>9</v>
      </c>
      <c r="K2452" s="2">
        <v>49</v>
      </c>
      <c r="L2452" s="2">
        <v>1</v>
      </c>
      <c r="M2452" s="12">
        <v>49</v>
      </c>
      <c r="N2452" s="3">
        <v>4</v>
      </c>
      <c r="O2452" s="2" t="str" cm="1">
        <f t="array" ref="O2452">_xlfn.IFS(N2452=1,"Unsatisfactory",N2452=2,"Poor",N2452=3,"Average",N2452=4,"Good",N2452=5,"Excellent")</f>
        <v>Good</v>
      </c>
      <c r="P2452"/>
      <c r="Q2452"/>
      <c r="R2452"/>
      <c r="S2452"/>
      <c r="T2452"/>
      <c r="U2452"/>
    </row>
    <row r="2453" spans="1:21">
      <c r="A2453" s="2">
        <v>170334</v>
      </c>
      <c r="B2453" s="2" t="s">
        <v>23</v>
      </c>
      <c r="C2453" s="4">
        <v>45351</v>
      </c>
      <c r="D2453" s="17">
        <v>45351</v>
      </c>
      <c r="E2453" s="2" t="s">
        <v>24</v>
      </c>
      <c r="F2453" s="2" t="s">
        <v>17</v>
      </c>
      <c r="G2453" s="2">
        <v>24</v>
      </c>
      <c r="H2453" s="2" t="s">
        <v>75</v>
      </c>
      <c r="I2453" s="2" t="s">
        <v>27</v>
      </c>
      <c r="J2453" s="12">
        <v>9</v>
      </c>
      <c r="K2453" s="2">
        <v>79</v>
      </c>
      <c r="L2453" s="2">
        <v>2</v>
      </c>
      <c r="M2453" s="12">
        <v>158</v>
      </c>
      <c r="N2453" s="3">
        <v>5</v>
      </c>
      <c r="O2453" s="2" t="str" cm="1">
        <f t="array" ref="O2453">_xlfn.IFS(N2453=1,"Unsatisfactory",N2453=2,"Poor",N2453=3,"Average",N2453=4,"Good",N2453=5,"Excellent")</f>
        <v>Excellent</v>
      </c>
      <c r="P2453"/>
      <c r="Q2453"/>
      <c r="R2453"/>
      <c r="S2453"/>
      <c r="T2453"/>
      <c r="U2453"/>
    </row>
    <row r="2454" spans="1:21">
      <c r="A2454" s="2">
        <v>187669</v>
      </c>
      <c r="B2454" s="2" t="s">
        <v>23</v>
      </c>
      <c r="C2454" s="4">
        <v>45251</v>
      </c>
      <c r="D2454" s="17">
        <v>45251</v>
      </c>
      <c r="E2454" s="2" t="s">
        <v>24</v>
      </c>
      <c r="F2454" s="2" t="s">
        <v>17</v>
      </c>
      <c r="G2454" s="2">
        <v>24</v>
      </c>
      <c r="H2454" s="2" t="s">
        <v>75</v>
      </c>
      <c r="I2454" s="2" t="s">
        <v>27</v>
      </c>
      <c r="J2454" s="12">
        <v>9</v>
      </c>
      <c r="K2454" s="2">
        <v>79</v>
      </c>
      <c r="L2454" s="2">
        <v>1</v>
      </c>
      <c r="M2454" s="12">
        <v>79</v>
      </c>
      <c r="N2454" s="3">
        <v>1</v>
      </c>
      <c r="O2454" s="2" t="str" cm="1">
        <f t="array" ref="O2454">_xlfn.IFS(N2454=1,"Unsatisfactory",N2454=2,"Poor",N2454=3,"Average",N2454=4,"Good",N2454=5,"Excellent")</f>
        <v>Unsatisfactory</v>
      </c>
      <c r="P2454"/>
      <c r="Q2454"/>
      <c r="R2454"/>
      <c r="S2454"/>
      <c r="T2454"/>
      <c r="U2454"/>
    </row>
    <row r="2455" spans="1:21">
      <c r="A2455" s="2">
        <v>140363</v>
      </c>
      <c r="B2455" s="2" t="s">
        <v>15</v>
      </c>
      <c r="C2455" s="4">
        <v>45308</v>
      </c>
      <c r="D2455" s="17">
        <v>45308</v>
      </c>
      <c r="E2455" s="2" t="s">
        <v>16</v>
      </c>
      <c r="F2455" s="2" t="s">
        <v>25</v>
      </c>
      <c r="G2455" s="2">
        <v>23</v>
      </c>
      <c r="H2455" s="2" t="s">
        <v>69</v>
      </c>
      <c r="I2455" s="2" t="s">
        <v>19</v>
      </c>
      <c r="J2455" s="12">
        <v>100</v>
      </c>
      <c r="K2455" s="2">
        <v>100</v>
      </c>
      <c r="L2455" s="2">
        <v>3</v>
      </c>
      <c r="M2455" s="12">
        <v>300</v>
      </c>
      <c r="N2455" s="3">
        <v>5</v>
      </c>
      <c r="O2455" s="2" t="str" cm="1">
        <f t="array" ref="O2455">_xlfn.IFS(N2455=1,"Unsatisfactory",N2455=2,"Poor",N2455=3,"Average",N2455=4,"Good",N2455=5,"Excellent")</f>
        <v>Excellent</v>
      </c>
      <c r="P2455"/>
      <c r="Q2455"/>
      <c r="R2455"/>
      <c r="S2455"/>
      <c r="T2455"/>
      <c r="U2455"/>
    </row>
    <row r="2456" spans="1:21">
      <c r="A2456" s="2">
        <v>167646</v>
      </c>
      <c r="B2456" s="2" t="s">
        <v>42</v>
      </c>
      <c r="C2456" s="4">
        <v>45542</v>
      </c>
      <c r="D2456" s="17">
        <v>45542</v>
      </c>
      <c r="E2456" s="2" t="s">
        <v>16</v>
      </c>
      <c r="F2456" s="2" t="s">
        <v>17</v>
      </c>
      <c r="G2456" s="2">
        <v>26</v>
      </c>
      <c r="H2456" s="2" t="s">
        <v>46</v>
      </c>
      <c r="I2456" s="2" t="s">
        <v>19</v>
      </c>
      <c r="J2456" s="12">
        <v>65</v>
      </c>
      <c r="K2456" s="2">
        <v>65</v>
      </c>
      <c r="L2456" s="2">
        <v>1</v>
      </c>
      <c r="M2456" s="12">
        <v>65</v>
      </c>
      <c r="N2456" s="3">
        <v>5</v>
      </c>
      <c r="O2456" s="2" t="str" cm="1">
        <f t="array" ref="O2456">_xlfn.IFS(N2456=1,"Unsatisfactory",N2456=2,"Poor",N2456=3,"Average",N2456=4,"Good",N2456=5,"Excellent")</f>
        <v>Excellent</v>
      </c>
      <c r="P2456"/>
      <c r="Q2456"/>
      <c r="R2456"/>
      <c r="S2456"/>
      <c r="T2456"/>
      <c r="U2456"/>
    </row>
    <row r="2457" spans="1:21">
      <c r="A2457" s="2">
        <v>192792</v>
      </c>
      <c r="B2457" s="2" t="s">
        <v>23</v>
      </c>
      <c r="C2457" s="4">
        <v>45463</v>
      </c>
      <c r="D2457" s="17">
        <v>45463</v>
      </c>
      <c r="E2457" s="2" t="s">
        <v>24</v>
      </c>
      <c r="F2457" s="2" t="s">
        <v>17</v>
      </c>
      <c r="G2457" s="2">
        <v>26</v>
      </c>
      <c r="H2457" s="2" t="s">
        <v>69</v>
      </c>
      <c r="I2457" s="2" t="s">
        <v>19</v>
      </c>
      <c r="J2457" s="12">
        <v>9</v>
      </c>
      <c r="K2457" s="2">
        <v>9</v>
      </c>
      <c r="L2457" s="2">
        <v>3</v>
      </c>
      <c r="M2457" s="12">
        <v>27</v>
      </c>
      <c r="N2457" s="3">
        <v>2</v>
      </c>
      <c r="O2457" s="2" t="str" cm="1">
        <f t="array" ref="O2457">_xlfn.IFS(N2457=1,"Unsatisfactory",N2457=2,"Poor",N2457=3,"Average",N2457=4,"Good",N2457=5,"Excellent")</f>
        <v>Poor</v>
      </c>
      <c r="P2457"/>
      <c r="Q2457"/>
      <c r="R2457"/>
      <c r="S2457"/>
      <c r="T2457"/>
      <c r="U2457"/>
    </row>
    <row r="2458" spans="1:21">
      <c r="A2458" s="2">
        <v>194340</v>
      </c>
      <c r="B2458" s="2" t="s">
        <v>36</v>
      </c>
      <c r="C2458" s="4">
        <v>45475</v>
      </c>
      <c r="D2458" s="17">
        <v>45475</v>
      </c>
      <c r="E2458" s="2" t="s">
        <v>37</v>
      </c>
      <c r="F2458" s="2" t="s">
        <v>17</v>
      </c>
      <c r="G2458" s="2">
        <v>35</v>
      </c>
      <c r="H2458" s="2" t="s">
        <v>131</v>
      </c>
      <c r="I2458" s="2" t="s">
        <v>27</v>
      </c>
      <c r="J2458" s="12">
        <v>32</v>
      </c>
      <c r="K2458" s="2">
        <v>102</v>
      </c>
      <c r="L2458" s="2">
        <v>1</v>
      </c>
      <c r="M2458" s="12">
        <v>102</v>
      </c>
      <c r="N2458" s="3">
        <v>2</v>
      </c>
      <c r="O2458" s="2" t="str" cm="1">
        <f t="array" ref="O2458">_xlfn.IFS(N2458=1,"Unsatisfactory",N2458=2,"Poor",N2458=3,"Average",N2458=4,"Good",N2458=5,"Excellent")</f>
        <v>Poor</v>
      </c>
      <c r="P2458"/>
      <c r="Q2458"/>
      <c r="R2458"/>
      <c r="S2458"/>
      <c r="T2458"/>
      <c r="U2458"/>
    </row>
    <row r="2459" spans="1:21">
      <c r="A2459" s="2">
        <v>169513</v>
      </c>
      <c r="B2459" s="2" t="s">
        <v>48</v>
      </c>
      <c r="C2459" s="4">
        <v>45552</v>
      </c>
      <c r="D2459" s="17">
        <v>45552</v>
      </c>
      <c r="E2459" s="2" t="s">
        <v>16</v>
      </c>
      <c r="F2459" s="2" t="s">
        <v>17</v>
      </c>
      <c r="G2459" s="2">
        <v>21</v>
      </c>
      <c r="H2459" s="2" t="s">
        <v>56</v>
      </c>
      <c r="I2459" s="2" t="s">
        <v>19</v>
      </c>
      <c r="J2459" s="12">
        <v>130</v>
      </c>
      <c r="K2459" s="2">
        <v>130</v>
      </c>
      <c r="L2459" s="2">
        <v>2</v>
      </c>
      <c r="M2459" s="12">
        <v>260</v>
      </c>
      <c r="N2459" s="3">
        <v>5</v>
      </c>
      <c r="O2459" s="2" t="str" cm="1">
        <f t="array" ref="O2459">_xlfn.IFS(N2459=1,"Unsatisfactory",N2459=2,"Poor",N2459=3,"Average",N2459=4,"Good",N2459=5,"Excellent")</f>
        <v>Excellent</v>
      </c>
      <c r="P2459"/>
      <c r="Q2459"/>
      <c r="R2459"/>
      <c r="S2459"/>
      <c r="T2459"/>
      <c r="U2459"/>
    </row>
    <row r="2460" spans="1:21">
      <c r="A2460" s="2">
        <v>155785</v>
      </c>
      <c r="B2460" s="2" t="s">
        <v>15</v>
      </c>
      <c r="C2460" s="4">
        <v>45352</v>
      </c>
      <c r="D2460" s="17">
        <v>45352</v>
      </c>
      <c r="E2460" s="2" t="s">
        <v>16</v>
      </c>
      <c r="F2460" s="2" t="s">
        <v>17</v>
      </c>
      <c r="G2460" s="2">
        <v>26</v>
      </c>
      <c r="H2460" s="2" t="s">
        <v>38</v>
      </c>
      <c r="I2460" s="2" t="s">
        <v>19</v>
      </c>
      <c r="J2460" s="12">
        <v>100</v>
      </c>
      <c r="K2460" s="2">
        <v>100</v>
      </c>
      <c r="L2460" s="2">
        <v>1</v>
      </c>
      <c r="M2460" s="12">
        <v>100</v>
      </c>
      <c r="N2460" s="3">
        <v>1</v>
      </c>
      <c r="O2460" s="2" t="str" cm="1">
        <f t="array" ref="O2460">_xlfn.IFS(N2460=1,"Unsatisfactory",N2460=2,"Poor",N2460=3,"Average",N2460=4,"Good",N2460=5,"Excellent")</f>
        <v>Unsatisfactory</v>
      </c>
      <c r="P2460"/>
      <c r="Q2460"/>
      <c r="R2460"/>
      <c r="S2460"/>
      <c r="T2460"/>
      <c r="U2460"/>
    </row>
    <row r="2461" spans="1:21">
      <c r="A2461" s="2">
        <v>135004</v>
      </c>
      <c r="B2461" s="2" t="s">
        <v>15</v>
      </c>
      <c r="C2461" s="4">
        <v>45510</v>
      </c>
      <c r="D2461" s="17">
        <v>45510</v>
      </c>
      <c r="E2461" s="2" t="s">
        <v>16</v>
      </c>
      <c r="F2461" s="2" t="s">
        <v>17</v>
      </c>
      <c r="G2461" s="2">
        <v>30</v>
      </c>
      <c r="H2461" s="2" t="s">
        <v>80</v>
      </c>
      <c r="I2461" s="2" t="s">
        <v>27</v>
      </c>
      <c r="J2461" s="12">
        <v>100</v>
      </c>
      <c r="K2461" s="2">
        <v>140</v>
      </c>
      <c r="L2461" s="2">
        <v>1</v>
      </c>
      <c r="M2461" s="12">
        <v>140</v>
      </c>
      <c r="N2461" s="3">
        <v>4</v>
      </c>
      <c r="O2461" s="2" t="str" cm="1">
        <f t="array" ref="O2461">_xlfn.IFS(N2461=1,"Unsatisfactory",N2461=2,"Poor",N2461=3,"Average",N2461=4,"Good",N2461=5,"Excellent")</f>
        <v>Good</v>
      </c>
      <c r="P2461"/>
      <c r="Q2461"/>
      <c r="R2461"/>
      <c r="S2461"/>
      <c r="T2461"/>
      <c r="U2461"/>
    </row>
    <row r="2462" spans="1:21">
      <c r="A2462" s="2">
        <v>120513</v>
      </c>
      <c r="B2462" s="2" t="s">
        <v>48</v>
      </c>
      <c r="C2462" s="4">
        <v>45342</v>
      </c>
      <c r="D2462" s="17">
        <v>45342</v>
      </c>
      <c r="E2462" s="2" t="s">
        <v>16</v>
      </c>
      <c r="F2462" s="2" t="s">
        <v>17</v>
      </c>
      <c r="G2462" s="2">
        <v>35</v>
      </c>
      <c r="H2462" s="2" t="s">
        <v>74</v>
      </c>
      <c r="I2462" s="2" t="s">
        <v>27</v>
      </c>
      <c r="J2462" s="12">
        <v>130</v>
      </c>
      <c r="K2462" s="2">
        <v>155</v>
      </c>
      <c r="L2462" s="2">
        <v>1</v>
      </c>
      <c r="M2462" s="12">
        <v>155</v>
      </c>
      <c r="N2462" s="3">
        <v>4</v>
      </c>
      <c r="O2462" s="2" t="str" cm="1">
        <f t="array" ref="O2462">_xlfn.IFS(N2462=1,"Unsatisfactory",N2462=2,"Poor",N2462=3,"Average",N2462=4,"Good",N2462=5,"Excellent")</f>
        <v>Good</v>
      </c>
      <c r="P2462"/>
      <c r="Q2462"/>
      <c r="R2462"/>
      <c r="S2462"/>
      <c r="T2462"/>
      <c r="U2462"/>
    </row>
    <row r="2463" spans="1:21">
      <c r="A2463" s="2">
        <v>136245</v>
      </c>
      <c r="B2463" s="2" t="s">
        <v>53</v>
      </c>
      <c r="C2463" s="4">
        <v>45297</v>
      </c>
      <c r="D2463" s="17">
        <v>45297</v>
      </c>
      <c r="E2463" s="2" t="s">
        <v>37</v>
      </c>
      <c r="F2463" s="2" t="s">
        <v>17</v>
      </c>
      <c r="G2463" s="2">
        <v>32</v>
      </c>
      <c r="H2463" s="2" t="s">
        <v>66</v>
      </c>
      <c r="I2463" s="2" t="s">
        <v>27</v>
      </c>
      <c r="J2463" s="12">
        <v>15</v>
      </c>
      <c r="K2463" s="2">
        <v>55</v>
      </c>
      <c r="L2463" s="2">
        <v>1</v>
      </c>
      <c r="M2463" s="12">
        <v>55</v>
      </c>
      <c r="N2463" s="3">
        <v>5</v>
      </c>
      <c r="O2463" s="2" t="str" cm="1">
        <f t="array" ref="O2463">_xlfn.IFS(N2463=1,"Unsatisfactory",N2463=2,"Poor",N2463=3,"Average",N2463=4,"Good",N2463=5,"Excellent")</f>
        <v>Excellent</v>
      </c>
      <c r="P2463"/>
      <c r="Q2463"/>
      <c r="R2463"/>
      <c r="S2463"/>
      <c r="T2463"/>
      <c r="U2463"/>
    </row>
    <row r="2464" spans="1:21">
      <c r="A2464" s="2">
        <v>152808</v>
      </c>
      <c r="B2464" s="2" t="s">
        <v>53</v>
      </c>
      <c r="C2464" s="4">
        <v>45298</v>
      </c>
      <c r="D2464" s="17">
        <v>45298</v>
      </c>
      <c r="E2464" s="2" t="s">
        <v>37</v>
      </c>
      <c r="F2464" s="2" t="s">
        <v>17</v>
      </c>
      <c r="G2464" s="2">
        <v>31</v>
      </c>
      <c r="H2464" s="2" t="s">
        <v>69</v>
      </c>
      <c r="I2464" s="2" t="s">
        <v>19</v>
      </c>
      <c r="J2464" s="12">
        <v>15</v>
      </c>
      <c r="K2464" s="2">
        <v>15</v>
      </c>
      <c r="L2464" s="2">
        <v>2</v>
      </c>
      <c r="M2464" s="12">
        <v>30</v>
      </c>
      <c r="N2464" s="3">
        <v>4</v>
      </c>
      <c r="O2464" s="2" t="str" cm="1">
        <f t="array" ref="O2464">_xlfn.IFS(N2464=1,"Unsatisfactory",N2464=2,"Poor",N2464=3,"Average",N2464=4,"Good",N2464=5,"Excellent")</f>
        <v>Good</v>
      </c>
      <c r="P2464"/>
      <c r="Q2464"/>
      <c r="R2464"/>
      <c r="S2464"/>
      <c r="T2464"/>
      <c r="U2464"/>
    </row>
    <row r="2465" spans="1:21">
      <c r="A2465" s="2">
        <v>198373</v>
      </c>
      <c r="B2465" s="2" t="s">
        <v>82</v>
      </c>
      <c r="C2465" s="4">
        <v>45248</v>
      </c>
      <c r="D2465" s="17">
        <v>45248</v>
      </c>
      <c r="E2465" s="2" t="s">
        <v>37</v>
      </c>
      <c r="F2465" s="2" t="s">
        <v>17</v>
      </c>
      <c r="G2465" s="2">
        <v>24</v>
      </c>
      <c r="H2465" s="2" t="s">
        <v>29</v>
      </c>
      <c r="I2465" s="2" t="s">
        <v>19</v>
      </c>
      <c r="J2465" s="12">
        <v>20</v>
      </c>
      <c r="K2465" s="2">
        <v>20</v>
      </c>
      <c r="L2465" s="2">
        <v>3</v>
      </c>
      <c r="M2465" s="12">
        <v>60</v>
      </c>
      <c r="N2465" s="3">
        <v>1</v>
      </c>
      <c r="O2465" s="2" t="str" cm="1">
        <f t="array" ref="O2465">_xlfn.IFS(N2465=1,"Unsatisfactory",N2465=2,"Poor",N2465=3,"Average",N2465=4,"Good",N2465=5,"Excellent")</f>
        <v>Unsatisfactory</v>
      </c>
      <c r="P2465"/>
      <c r="Q2465"/>
      <c r="R2465"/>
      <c r="S2465"/>
      <c r="T2465"/>
      <c r="U2465"/>
    </row>
    <row r="2466" spans="1:21">
      <c r="A2466" s="2">
        <v>140607</v>
      </c>
      <c r="B2466" s="2" t="s">
        <v>53</v>
      </c>
      <c r="C2466" s="4">
        <v>45244</v>
      </c>
      <c r="D2466" s="17">
        <v>45244</v>
      </c>
      <c r="E2466" s="2" t="s">
        <v>37</v>
      </c>
      <c r="F2466" s="2" t="s">
        <v>25</v>
      </c>
      <c r="G2466" s="2">
        <v>21</v>
      </c>
      <c r="H2466" s="2" t="s">
        <v>62</v>
      </c>
      <c r="I2466" s="2" t="s">
        <v>19</v>
      </c>
      <c r="J2466" s="12">
        <v>15</v>
      </c>
      <c r="K2466" s="2">
        <v>15</v>
      </c>
      <c r="L2466" s="2">
        <v>1</v>
      </c>
      <c r="M2466" s="12">
        <v>15</v>
      </c>
      <c r="N2466" s="3">
        <v>5</v>
      </c>
      <c r="O2466" s="2" t="str" cm="1">
        <f t="array" ref="O2466">_xlfn.IFS(N2466=1,"Unsatisfactory",N2466=2,"Poor",N2466=3,"Average",N2466=4,"Good",N2466=5,"Excellent")</f>
        <v>Excellent</v>
      </c>
      <c r="P2466"/>
      <c r="Q2466"/>
      <c r="R2466"/>
      <c r="S2466"/>
      <c r="T2466"/>
      <c r="U2466"/>
    </row>
    <row r="2467" spans="1:21">
      <c r="A2467" s="2">
        <v>162568</v>
      </c>
      <c r="B2467" s="2" t="s">
        <v>53</v>
      </c>
      <c r="C2467" s="4">
        <v>45339</v>
      </c>
      <c r="D2467" s="17">
        <v>45339</v>
      </c>
      <c r="E2467" s="2" t="s">
        <v>37</v>
      </c>
      <c r="F2467" s="2" t="s">
        <v>25</v>
      </c>
      <c r="G2467" s="2">
        <v>28</v>
      </c>
      <c r="H2467" s="2" t="s">
        <v>80</v>
      </c>
      <c r="I2467" s="2" t="s">
        <v>27</v>
      </c>
      <c r="J2467" s="12">
        <v>15</v>
      </c>
      <c r="K2467" s="2">
        <v>55</v>
      </c>
      <c r="L2467" s="2">
        <v>3</v>
      </c>
      <c r="M2467" s="12">
        <v>165</v>
      </c>
      <c r="N2467" s="3">
        <v>3</v>
      </c>
      <c r="O2467" s="2" t="str" cm="1">
        <f t="array" ref="O2467">_xlfn.IFS(N2467=1,"Unsatisfactory",N2467=2,"Poor",N2467=3,"Average",N2467=4,"Good",N2467=5,"Excellent")</f>
        <v>Average</v>
      </c>
      <c r="P2467"/>
      <c r="Q2467"/>
      <c r="R2467"/>
      <c r="S2467"/>
      <c r="T2467"/>
      <c r="U2467"/>
    </row>
    <row r="2468" spans="1:21">
      <c r="A2468" s="2">
        <v>151849</v>
      </c>
      <c r="B2468" s="2" t="s">
        <v>53</v>
      </c>
      <c r="C2468" s="4">
        <v>45236</v>
      </c>
      <c r="D2468" s="17">
        <v>45236</v>
      </c>
      <c r="E2468" s="2" t="s">
        <v>37</v>
      </c>
      <c r="F2468" s="2" t="s">
        <v>17</v>
      </c>
      <c r="G2468" s="2">
        <v>21</v>
      </c>
      <c r="H2468" s="2" t="s">
        <v>29</v>
      </c>
      <c r="I2468" s="2" t="s">
        <v>19</v>
      </c>
      <c r="J2468" s="12">
        <v>15</v>
      </c>
      <c r="K2468" s="2">
        <v>15</v>
      </c>
      <c r="L2468" s="2">
        <v>4</v>
      </c>
      <c r="M2468" s="12">
        <v>60</v>
      </c>
      <c r="N2468" s="3">
        <v>1</v>
      </c>
      <c r="O2468" s="2" t="str" cm="1">
        <f t="array" ref="O2468">_xlfn.IFS(N2468=1,"Unsatisfactory",N2468=2,"Poor",N2468=3,"Average",N2468=4,"Good",N2468=5,"Excellent")</f>
        <v>Unsatisfactory</v>
      </c>
      <c r="P2468"/>
      <c r="Q2468"/>
      <c r="R2468"/>
      <c r="S2468"/>
      <c r="T2468"/>
      <c r="U2468"/>
    </row>
    <row r="2469" spans="1:21">
      <c r="A2469" s="2">
        <v>185289</v>
      </c>
      <c r="B2469" s="2" t="s">
        <v>36</v>
      </c>
      <c r="C2469" s="4">
        <v>45347</v>
      </c>
      <c r="D2469" s="17">
        <v>45347</v>
      </c>
      <c r="E2469" s="2" t="s">
        <v>37</v>
      </c>
      <c r="F2469" s="2" t="s">
        <v>17</v>
      </c>
      <c r="G2469" s="2">
        <v>34</v>
      </c>
      <c r="H2469" s="2" t="s">
        <v>129</v>
      </c>
      <c r="I2469" s="2" t="s">
        <v>19</v>
      </c>
      <c r="J2469" s="12">
        <v>32</v>
      </c>
      <c r="K2469" s="2">
        <v>32</v>
      </c>
      <c r="L2469" s="2">
        <v>1</v>
      </c>
      <c r="M2469" s="12">
        <v>32</v>
      </c>
      <c r="N2469" s="3">
        <v>4</v>
      </c>
      <c r="O2469" s="2" t="str" cm="1">
        <f t="array" ref="O2469">_xlfn.IFS(N2469=1,"Unsatisfactory",N2469=2,"Poor",N2469=3,"Average",N2469=4,"Good",N2469=5,"Excellent")</f>
        <v>Good</v>
      </c>
      <c r="P2469"/>
      <c r="Q2469"/>
      <c r="R2469"/>
      <c r="S2469"/>
      <c r="T2469"/>
      <c r="U2469"/>
    </row>
    <row r="2470" spans="1:21">
      <c r="A2470" s="2">
        <v>120056</v>
      </c>
      <c r="B2470" s="2" t="s">
        <v>42</v>
      </c>
      <c r="C2470" s="4">
        <v>45255</v>
      </c>
      <c r="D2470" s="17">
        <v>45255</v>
      </c>
      <c r="E2470" s="2" t="s">
        <v>16</v>
      </c>
      <c r="F2470" s="2" t="s">
        <v>17</v>
      </c>
      <c r="G2470" s="2">
        <v>32</v>
      </c>
      <c r="H2470" s="2" t="s">
        <v>29</v>
      </c>
      <c r="I2470" s="2" t="s">
        <v>19</v>
      </c>
      <c r="J2470" s="12">
        <v>65</v>
      </c>
      <c r="K2470" s="2">
        <v>65</v>
      </c>
      <c r="L2470" s="2">
        <v>1</v>
      </c>
      <c r="M2470" s="12">
        <v>65</v>
      </c>
      <c r="N2470" s="3">
        <v>3</v>
      </c>
      <c r="O2470" s="2" t="str" cm="1">
        <f t="array" ref="O2470">_xlfn.IFS(N2470=1,"Unsatisfactory",N2470=2,"Poor",N2470=3,"Average",N2470=4,"Good",N2470=5,"Excellent")</f>
        <v>Average</v>
      </c>
      <c r="P2470"/>
      <c r="Q2470"/>
      <c r="R2470"/>
      <c r="S2470"/>
      <c r="T2470"/>
      <c r="U2470"/>
    </row>
    <row r="2471" spans="1:21">
      <c r="A2471" s="2">
        <v>180239</v>
      </c>
      <c r="B2471" s="2" t="s">
        <v>85</v>
      </c>
      <c r="C2471" s="4">
        <v>45592</v>
      </c>
      <c r="D2471" s="17">
        <v>45592</v>
      </c>
      <c r="E2471" s="2" t="s">
        <v>24</v>
      </c>
      <c r="F2471" s="2" t="s">
        <v>17</v>
      </c>
      <c r="G2471" s="2">
        <v>30</v>
      </c>
      <c r="H2471" s="2" t="s">
        <v>115</v>
      </c>
      <c r="I2471" s="2" t="s">
        <v>19</v>
      </c>
      <c r="J2471" s="12">
        <v>23</v>
      </c>
      <c r="K2471" s="2">
        <v>23</v>
      </c>
      <c r="L2471" s="2">
        <v>2</v>
      </c>
      <c r="M2471" s="12">
        <v>46</v>
      </c>
      <c r="N2471" s="3">
        <v>3</v>
      </c>
      <c r="O2471" s="2" t="str" cm="1">
        <f t="array" ref="O2471">_xlfn.IFS(N2471=1,"Unsatisfactory",N2471=2,"Poor",N2471=3,"Average",N2471=4,"Good",N2471=5,"Excellent")</f>
        <v>Average</v>
      </c>
      <c r="P2471"/>
      <c r="Q2471"/>
      <c r="R2471"/>
      <c r="S2471"/>
      <c r="T2471"/>
      <c r="U2471"/>
    </row>
    <row r="2472" spans="1:21">
      <c r="A2472" s="2">
        <v>150889</v>
      </c>
      <c r="B2472" s="2" t="s">
        <v>36</v>
      </c>
      <c r="C2472" s="4">
        <v>45531</v>
      </c>
      <c r="D2472" s="17">
        <v>45531</v>
      </c>
      <c r="E2472" s="2" t="s">
        <v>37</v>
      </c>
      <c r="F2472" s="2" t="s">
        <v>17</v>
      </c>
      <c r="G2472" s="2">
        <v>27</v>
      </c>
      <c r="H2472" s="2" t="s">
        <v>44</v>
      </c>
      <c r="I2472" s="2" t="s">
        <v>27</v>
      </c>
      <c r="J2472" s="12">
        <v>32</v>
      </c>
      <c r="K2472" s="2">
        <v>57</v>
      </c>
      <c r="L2472" s="2">
        <v>1</v>
      </c>
      <c r="M2472" s="12">
        <v>57</v>
      </c>
      <c r="N2472" s="3">
        <v>5</v>
      </c>
      <c r="O2472" s="2" t="str" cm="1">
        <f t="array" ref="O2472">_xlfn.IFS(N2472=1,"Unsatisfactory",N2472=2,"Poor",N2472=3,"Average",N2472=4,"Good",N2472=5,"Excellent")</f>
        <v>Excellent</v>
      </c>
      <c r="P2472"/>
      <c r="Q2472"/>
      <c r="R2472"/>
      <c r="S2472"/>
      <c r="T2472"/>
      <c r="U2472"/>
    </row>
    <row r="2473" spans="1:21">
      <c r="A2473" s="2">
        <v>165240</v>
      </c>
      <c r="B2473" s="2" t="s">
        <v>15</v>
      </c>
      <c r="C2473" s="4">
        <v>45395</v>
      </c>
      <c r="D2473" s="17">
        <v>45395</v>
      </c>
      <c r="E2473" s="2" t="s">
        <v>16</v>
      </c>
      <c r="F2473" s="2" t="s">
        <v>17</v>
      </c>
      <c r="G2473" s="2">
        <v>27</v>
      </c>
      <c r="H2473" s="2" t="s">
        <v>46</v>
      </c>
      <c r="I2473" s="2" t="s">
        <v>19</v>
      </c>
      <c r="J2473" s="12">
        <v>100</v>
      </c>
      <c r="K2473" s="2">
        <v>100</v>
      </c>
      <c r="L2473" s="2">
        <v>1</v>
      </c>
      <c r="M2473" s="12">
        <v>100</v>
      </c>
      <c r="N2473" s="3">
        <v>1</v>
      </c>
      <c r="O2473" s="2" t="str" cm="1">
        <f t="array" ref="O2473">_xlfn.IFS(N2473=1,"Unsatisfactory",N2473=2,"Poor",N2473=3,"Average",N2473=4,"Good",N2473=5,"Excellent")</f>
        <v>Unsatisfactory</v>
      </c>
      <c r="P2473"/>
      <c r="Q2473"/>
      <c r="R2473"/>
      <c r="S2473"/>
      <c r="T2473"/>
      <c r="U2473"/>
    </row>
    <row r="2474" spans="1:21">
      <c r="A2474" s="2">
        <v>159068</v>
      </c>
      <c r="B2474" s="2" t="s">
        <v>50</v>
      </c>
      <c r="C2474" s="4">
        <v>45253</v>
      </c>
      <c r="D2474" s="17">
        <v>45253</v>
      </c>
      <c r="E2474" s="2" t="s">
        <v>16</v>
      </c>
      <c r="F2474" s="2" t="s">
        <v>25</v>
      </c>
      <c r="G2474" s="2">
        <v>24</v>
      </c>
      <c r="H2474" s="2" t="s">
        <v>26</v>
      </c>
      <c r="I2474" s="2" t="s">
        <v>27</v>
      </c>
      <c r="J2474" s="12">
        <v>97</v>
      </c>
      <c r="K2474" s="2">
        <v>137</v>
      </c>
      <c r="L2474" s="2">
        <v>2</v>
      </c>
      <c r="M2474" s="12">
        <v>274</v>
      </c>
      <c r="N2474" s="3">
        <v>4</v>
      </c>
      <c r="O2474" s="2" t="str" cm="1">
        <f t="array" ref="O2474">_xlfn.IFS(N2474=1,"Unsatisfactory",N2474=2,"Poor",N2474=3,"Average",N2474=4,"Good",N2474=5,"Excellent")</f>
        <v>Good</v>
      </c>
      <c r="P2474"/>
      <c r="Q2474"/>
      <c r="R2474"/>
      <c r="S2474"/>
      <c r="T2474"/>
      <c r="U2474"/>
    </row>
    <row r="2475" spans="1:21">
      <c r="A2475" s="2">
        <v>138279</v>
      </c>
      <c r="B2475" s="2" t="s">
        <v>42</v>
      </c>
      <c r="C2475" s="4">
        <v>45236</v>
      </c>
      <c r="D2475" s="17">
        <v>45236</v>
      </c>
      <c r="E2475" s="2" t="s">
        <v>16</v>
      </c>
      <c r="F2475" s="2" t="s">
        <v>17</v>
      </c>
      <c r="G2475" s="2">
        <v>26</v>
      </c>
      <c r="H2475" s="2" t="s">
        <v>44</v>
      </c>
      <c r="I2475" s="2" t="s">
        <v>27</v>
      </c>
      <c r="J2475" s="12">
        <v>65</v>
      </c>
      <c r="K2475" s="2">
        <v>90</v>
      </c>
      <c r="L2475" s="2">
        <v>3</v>
      </c>
      <c r="M2475" s="12">
        <v>270</v>
      </c>
      <c r="N2475" s="3">
        <v>3</v>
      </c>
      <c r="O2475" s="2" t="str" cm="1">
        <f t="array" ref="O2475">_xlfn.IFS(N2475=1,"Unsatisfactory",N2475=2,"Poor",N2475=3,"Average",N2475=4,"Good",N2475=5,"Excellent")</f>
        <v>Average</v>
      </c>
      <c r="P2475"/>
      <c r="Q2475"/>
      <c r="R2475"/>
      <c r="S2475"/>
      <c r="T2475"/>
      <c r="U2475"/>
    </row>
    <row r="2476" spans="1:21">
      <c r="A2476" s="2">
        <v>172006</v>
      </c>
      <c r="B2476" s="2" t="s">
        <v>36</v>
      </c>
      <c r="C2476" s="4">
        <v>45313</v>
      </c>
      <c r="D2476" s="17">
        <v>45313</v>
      </c>
      <c r="E2476" s="2" t="s">
        <v>37</v>
      </c>
      <c r="F2476" s="2" t="s">
        <v>17</v>
      </c>
      <c r="G2476" s="2">
        <v>22</v>
      </c>
      <c r="H2476" s="2" t="s">
        <v>58</v>
      </c>
      <c r="I2476" s="2" t="s">
        <v>27</v>
      </c>
      <c r="J2476" s="12">
        <v>32</v>
      </c>
      <c r="K2476" s="2">
        <v>72</v>
      </c>
      <c r="L2476" s="2">
        <v>1</v>
      </c>
      <c r="M2476" s="12">
        <v>72</v>
      </c>
      <c r="N2476" s="3">
        <v>1</v>
      </c>
      <c r="O2476" s="2" t="str" cm="1">
        <f t="array" ref="O2476">_xlfn.IFS(N2476=1,"Unsatisfactory",N2476=2,"Poor",N2476=3,"Average",N2476=4,"Good",N2476=5,"Excellent")</f>
        <v>Unsatisfactory</v>
      </c>
      <c r="P2476"/>
      <c r="Q2476"/>
      <c r="R2476"/>
      <c r="S2476"/>
      <c r="T2476"/>
      <c r="U2476"/>
    </row>
    <row r="2477" spans="1:21">
      <c r="A2477" s="2">
        <v>129174</v>
      </c>
      <c r="B2477" s="2" t="s">
        <v>48</v>
      </c>
      <c r="C2477" s="4">
        <v>45430</v>
      </c>
      <c r="D2477" s="17">
        <v>45430</v>
      </c>
      <c r="E2477" s="2" t="s">
        <v>16</v>
      </c>
      <c r="F2477" s="2" t="s">
        <v>17</v>
      </c>
      <c r="G2477" s="2">
        <v>19</v>
      </c>
      <c r="H2477" s="2" t="s">
        <v>29</v>
      </c>
      <c r="I2477" s="2" t="s">
        <v>19</v>
      </c>
      <c r="J2477" s="12">
        <v>130</v>
      </c>
      <c r="K2477" s="2">
        <v>130</v>
      </c>
      <c r="L2477" s="2">
        <v>1</v>
      </c>
      <c r="M2477" s="12">
        <v>130</v>
      </c>
      <c r="N2477" s="3">
        <v>3</v>
      </c>
      <c r="O2477" s="2" t="str" cm="1">
        <f t="array" ref="O2477">_xlfn.IFS(N2477=1,"Unsatisfactory",N2477=2,"Poor",N2477=3,"Average",N2477=4,"Good",N2477=5,"Excellent")</f>
        <v>Average</v>
      </c>
      <c r="P2477"/>
      <c r="Q2477"/>
      <c r="R2477"/>
      <c r="S2477"/>
      <c r="T2477"/>
      <c r="U2477"/>
    </row>
    <row r="2478" spans="1:21">
      <c r="A2478" s="2">
        <v>199930</v>
      </c>
      <c r="B2478" s="2" t="s">
        <v>15</v>
      </c>
      <c r="C2478" s="4">
        <v>45598</v>
      </c>
      <c r="D2478" s="17">
        <v>45598</v>
      </c>
      <c r="E2478" s="2" t="s">
        <v>16</v>
      </c>
      <c r="F2478" s="2" t="s">
        <v>25</v>
      </c>
      <c r="G2478" s="2">
        <v>21</v>
      </c>
      <c r="H2478" s="2" t="s">
        <v>62</v>
      </c>
      <c r="I2478" s="2" t="s">
        <v>19</v>
      </c>
      <c r="J2478" s="12">
        <v>100</v>
      </c>
      <c r="K2478" s="2">
        <v>100</v>
      </c>
      <c r="L2478" s="2">
        <v>1</v>
      </c>
      <c r="M2478" s="12">
        <v>100</v>
      </c>
      <c r="N2478" s="3">
        <v>5</v>
      </c>
      <c r="O2478" s="2" t="str" cm="1">
        <f t="array" ref="O2478">_xlfn.IFS(N2478=1,"Unsatisfactory",N2478=2,"Poor",N2478=3,"Average",N2478=4,"Good",N2478=5,"Excellent")</f>
        <v>Excellent</v>
      </c>
      <c r="P2478"/>
      <c r="Q2478"/>
      <c r="R2478"/>
      <c r="S2478"/>
      <c r="T2478"/>
      <c r="U2478"/>
    </row>
    <row r="2479" spans="1:21">
      <c r="A2479" s="2">
        <v>181764</v>
      </c>
      <c r="B2479" s="2" t="s">
        <v>48</v>
      </c>
      <c r="C2479" s="4">
        <v>45437</v>
      </c>
      <c r="D2479" s="17">
        <v>45437</v>
      </c>
      <c r="E2479" s="2" t="s">
        <v>16</v>
      </c>
      <c r="F2479" s="2" t="s">
        <v>17</v>
      </c>
      <c r="G2479" s="2">
        <v>23</v>
      </c>
      <c r="H2479" s="2" t="s">
        <v>34</v>
      </c>
      <c r="I2479" s="2" t="s">
        <v>27</v>
      </c>
      <c r="J2479" s="12">
        <v>130</v>
      </c>
      <c r="K2479" s="2">
        <v>230</v>
      </c>
      <c r="L2479" s="2">
        <v>2</v>
      </c>
      <c r="M2479" s="12">
        <v>460</v>
      </c>
      <c r="N2479" s="3">
        <v>4</v>
      </c>
      <c r="O2479" s="2" t="str" cm="1">
        <f t="array" ref="O2479">_xlfn.IFS(N2479=1,"Unsatisfactory",N2479=2,"Poor",N2479=3,"Average",N2479=4,"Good",N2479=5,"Excellent")</f>
        <v>Good</v>
      </c>
      <c r="P2479"/>
      <c r="Q2479"/>
      <c r="R2479"/>
      <c r="S2479"/>
      <c r="T2479"/>
      <c r="U2479"/>
    </row>
    <row r="2480" spans="1:21">
      <c r="A2480" s="2">
        <v>170092</v>
      </c>
      <c r="B2480" s="2" t="s">
        <v>48</v>
      </c>
      <c r="C2480" s="4">
        <v>45254</v>
      </c>
      <c r="D2480" s="17">
        <v>45254</v>
      </c>
      <c r="E2480" s="2" t="s">
        <v>16</v>
      </c>
      <c r="F2480" s="2" t="s">
        <v>17</v>
      </c>
      <c r="G2480" s="2">
        <v>31</v>
      </c>
      <c r="H2480" s="2" t="s">
        <v>56</v>
      </c>
      <c r="I2480" s="2" t="s">
        <v>19</v>
      </c>
      <c r="J2480" s="12">
        <v>130</v>
      </c>
      <c r="K2480" s="2">
        <v>130</v>
      </c>
      <c r="L2480" s="2">
        <v>1</v>
      </c>
      <c r="M2480" s="12">
        <v>130</v>
      </c>
      <c r="N2480" s="3">
        <v>4</v>
      </c>
      <c r="O2480" s="2" t="str" cm="1">
        <f t="array" ref="O2480">_xlfn.IFS(N2480=1,"Unsatisfactory",N2480=2,"Poor",N2480=3,"Average",N2480=4,"Good",N2480=5,"Excellent")</f>
        <v>Good</v>
      </c>
      <c r="P2480"/>
      <c r="Q2480"/>
      <c r="R2480"/>
      <c r="S2480"/>
      <c r="T2480"/>
      <c r="U2480"/>
    </row>
    <row r="2481" spans="1:21">
      <c r="A2481" s="2">
        <v>174328</v>
      </c>
      <c r="B2481" s="2" t="s">
        <v>50</v>
      </c>
      <c r="C2481" s="4">
        <v>45362</v>
      </c>
      <c r="D2481" s="17">
        <v>45362</v>
      </c>
      <c r="E2481" s="2" t="s">
        <v>16</v>
      </c>
      <c r="F2481" s="2" t="s">
        <v>25</v>
      </c>
      <c r="G2481" s="2">
        <v>22</v>
      </c>
      <c r="H2481" s="2" t="s">
        <v>58</v>
      </c>
      <c r="I2481" s="2" t="s">
        <v>27</v>
      </c>
      <c r="J2481" s="12">
        <v>97</v>
      </c>
      <c r="K2481" s="2">
        <v>137</v>
      </c>
      <c r="L2481" s="2">
        <v>1</v>
      </c>
      <c r="M2481" s="12">
        <v>137</v>
      </c>
      <c r="N2481" s="3">
        <v>3</v>
      </c>
      <c r="O2481" s="2" t="str" cm="1">
        <f t="array" ref="O2481">_xlfn.IFS(N2481=1,"Unsatisfactory",N2481=2,"Poor",N2481=3,"Average",N2481=4,"Good",N2481=5,"Excellent")</f>
        <v>Average</v>
      </c>
      <c r="P2481"/>
      <c r="Q2481"/>
      <c r="R2481"/>
      <c r="S2481"/>
      <c r="T2481"/>
      <c r="U2481"/>
    </row>
    <row r="2482" spans="1:21">
      <c r="A2482" s="2">
        <v>148830</v>
      </c>
      <c r="B2482" s="2" t="s">
        <v>53</v>
      </c>
      <c r="C2482" s="4">
        <v>45459</v>
      </c>
      <c r="D2482" s="17">
        <v>45459</v>
      </c>
      <c r="E2482" s="2" t="s">
        <v>37</v>
      </c>
      <c r="F2482" s="2" t="s">
        <v>17</v>
      </c>
      <c r="G2482" s="2">
        <v>33</v>
      </c>
      <c r="H2482" s="2" t="s">
        <v>79</v>
      </c>
      <c r="I2482" s="2" t="s">
        <v>27</v>
      </c>
      <c r="J2482" s="12">
        <v>15</v>
      </c>
      <c r="K2482" s="2">
        <v>55</v>
      </c>
      <c r="L2482" s="2">
        <v>5</v>
      </c>
      <c r="M2482" s="12">
        <v>275</v>
      </c>
      <c r="N2482" s="3">
        <v>1</v>
      </c>
      <c r="O2482" s="2" t="str" cm="1">
        <f t="array" ref="O2482">_xlfn.IFS(N2482=1,"Unsatisfactory",N2482=2,"Poor",N2482=3,"Average",N2482=4,"Good",N2482=5,"Excellent")</f>
        <v>Unsatisfactory</v>
      </c>
      <c r="P2482"/>
      <c r="Q2482"/>
      <c r="R2482"/>
      <c r="S2482"/>
      <c r="T2482"/>
      <c r="U2482"/>
    </row>
    <row r="2483" spans="1:21">
      <c r="A2483" s="2">
        <v>126424</v>
      </c>
      <c r="B2483" s="2" t="s">
        <v>48</v>
      </c>
      <c r="C2483" s="4">
        <v>45291</v>
      </c>
      <c r="D2483" s="17">
        <v>45291</v>
      </c>
      <c r="E2483" s="2" t="s">
        <v>16</v>
      </c>
      <c r="F2483" s="2" t="s">
        <v>25</v>
      </c>
      <c r="G2483" s="2">
        <v>23</v>
      </c>
      <c r="H2483" s="2" t="s">
        <v>62</v>
      </c>
      <c r="I2483" s="2" t="s">
        <v>19</v>
      </c>
      <c r="J2483" s="12">
        <v>130</v>
      </c>
      <c r="K2483" s="2">
        <v>130</v>
      </c>
      <c r="L2483" s="2">
        <v>1</v>
      </c>
      <c r="M2483" s="12">
        <v>130</v>
      </c>
      <c r="N2483" s="3">
        <v>5</v>
      </c>
      <c r="O2483" s="2" t="str" cm="1">
        <f t="array" ref="O2483">_xlfn.IFS(N2483=1,"Unsatisfactory",N2483=2,"Poor",N2483=3,"Average",N2483=4,"Good",N2483=5,"Excellent")</f>
        <v>Excellent</v>
      </c>
      <c r="P2483"/>
      <c r="Q2483"/>
      <c r="R2483"/>
      <c r="S2483"/>
      <c r="T2483"/>
      <c r="U2483"/>
    </row>
    <row r="2484" spans="1:21">
      <c r="A2484" s="2">
        <v>143533</v>
      </c>
      <c r="B2484" s="2" t="s">
        <v>53</v>
      </c>
      <c r="C2484" s="4">
        <v>45589</v>
      </c>
      <c r="D2484" s="17">
        <v>45589</v>
      </c>
      <c r="E2484" s="2" t="s">
        <v>37</v>
      </c>
      <c r="F2484" s="2" t="s">
        <v>17</v>
      </c>
      <c r="G2484" s="2">
        <v>33</v>
      </c>
      <c r="H2484" s="2" t="s">
        <v>75</v>
      </c>
      <c r="I2484" s="2" t="s">
        <v>27</v>
      </c>
      <c r="J2484" s="12">
        <v>15</v>
      </c>
      <c r="K2484" s="2">
        <v>85</v>
      </c>
      <c r="L2484" s="2">
        <v>1</v>
      </c>
      <c r="M2484" s="12">
        <v>85</v>
      </c>
      <c r="N2484" s="3">
        <v>3</v>
      </c>
      <c r="O2484" s="2" t="str" cm="1">
        <f t="array" ref="O2484">_xlfn.IFS(N2484=1,"Unsatisfactory",N2484=2,"Poor",N2484=3,"Average",N2484=4,"Good",N2484=5,"Excellent")</f>
        <v>Average</v>
      </c>
      <c r="P2484"/>
      <c r="Q2484"/>
      <c r="R2484"/>
      <c r="S2484"/>
      <c r="T2484"/>
      <c r="U2484"/>
    </row>
    <row r="2485" spans="1:21">
      <c r="A2485" s="2">
        <v>153787</v>
      </c>
      <c r="B2485" s="2" t="s">
        <v>53</v>
      </c>
      <c r="C2485" s="4">
        <v>45237</v>
      </c>
      <c r="D2485" s="17">
        <v>45237</v>
      </c>
      <c r="E2485" s="2" t="s">
        <v>37</v>
      </c>
      <c r="F2485" s="2" t="s">
        <v>25</v>
      </c>
      <c r="G2485" s="2">
        <v>32</v>
      </c>
      <c r="H2485" s="2" t="s">
        <v>129</v>
      </c>
      <c r="I2485" s="2" t="s">
        <v>19</v>
      </c>
      <c r="J2485" s="12">
        <v>15</v>
      </c>
      <c r="K2485" s="2">
        <v>15</v>
      </c>
      <c r="L2485" s="2">
        <v>1</v>
      </c>
      <c r="M2485" s="12">
        <v>15</v>
      </c>
      <c r="N2485" s="3">
        <v>2</v>
      </c>
      <c r="O2485" s="2" t="str" cm="1">
        <f t="array" ref="O2485">_xlfn.IFS(N2485=1,"Unsatisfactory",N2485=2,"Poor",N2485=3,"Average",N2485=4,"Good",N2485=5,"Excellent")</f>
        <v>Poor</v>
      </c>
      <c r="P2485"/>
      <c r="Q2485"/>
      <c r="R2485"/>
      <c r="S2485"/>
      <c r="T2485"/>
      <c r="U2485"/>
    </row>
    <row r="2486" spans="1:21">
      <c r="A2486" s="2">
        <v>130486</v>
      </c>
      <c r="B2486" s="2" t="s">
        <v>30</v>
      </c>
      <c r="C2486" s="4">
        <v>45540</v>
      </c>
      <c r="D2486" s="17">
        <v>45540</v>
      </c>
      <c r="E2486" s="2" t="s">
        <v>24</v>
      </c>
      <c r="F2486" s="2" t="s">
        <v>17</v>
      </c>
      <c r="G2486" s="2">
        <v>27</v>
      </c>
      <c r="H2486" s="2" t="s">
        <v>26</v>
      </c>
      <c r="I2486" s="2" t="s">
        <v>27</v>
      </c>
      <c r="J2486" s="12">
        <v>10</v>
      </c>
      <c r="K2486" s="2">
        <v>50</v>
      </c>
      <c r="L2486" s="2">
        <v>2</v>
      </c>
      <c r="M2486" s="12">
        <v>100</v>
      </c>
      <c r="N2486" s="3">
        <v>5</v>
      </c>
      <c r="O2486" s="2" t="str" cm="1">
        <f t="array" ref="O2486">_xlfn.IFS(N2486=1,"Unsatisfactory",N2486=2,"Poor",N2486=3,"Average",N2486=4,"Good",N2486=5,"Excellent")</f>
        <v>Excellent</v>
      </c>
      <c r="P2486"/>
      <c r="Q2486"/>
      <c r="R2486"/>
      <c r="S2486"/>
      <c r="T2486"/>
      <c r="U2486"/>
    </row>
    <row r="2487" spans="1:21">
      <c r="A2487" s="2">
        <v>125702</v>
      </c>
      <c r="B2487" s="2" t="s">
        <v>53</v>
      </c>
      <c r="C2487" s="4">
        <v>45292</v>
      </c>
      <c r="D2487" s="17">
        <v>45292</v>
      </c>
      <c r="E2487" s="2" t="s">
        <v>37</v>
      </c>
      <c r="F2487" s="2" t="s">
        <v>17</v>
      </c>
      <c r="G2487" s="2">
        <v>18</v>
      </c>
      <c r="H2487" s="2" t="s">
        <v>79</v>
      </c>
      <c r="I2487" s="2" t="s">
        <v>27</v>
      </c>
      <c r="J2487" s="12">
        <v>15</v>
      </c>
      <c r="K2487" s="2">
        <v>55</v>
      </c>
      <c r="L2487" s="2">
        <v>1</v>
      </c>
      <c r="M2487" s="12">
        <v>55</v>
      </c>
      <c r="N2487" s="3">
        <v>5</v>
      </c>
      <c r="O2487" s="2" t="str" cm="1">
        <f t="array" ref="O2487">_xlfn.IFS(N2487=1,"Unsatisfactory",N2487=2,"Poor",N2487=3,"Average",N2487=4,"Good",N2487=5,"Excellent")</f>
        <v>Excellent</v>
      </c>
      <c r="P2487"/>
      <c r="Q2487"/>
      <c r="R2487"/>
      <c r="S2487"/>
      <c r="T2487"/>
      <c r="U2487"/>
    </row>
    <row r="2488" spans="1:21">
      <c r="A2488" s="2">
        <v>142881</v>
      </c>
      <c r="B2488" s="2" t="s">
        <v>23</v>
      </c>
      <c r="C2488" s="4">
        <v>45538</v>
      </c>
      <c r="D2488" s="17">
        <v>45538</v>
      </c>
      <c r="E2488" s="2" t="s">
        <v>24</v>
      </c>
      <c r="F2488" s="2" t="s">
        <v>17</v>
      </c>
      <c r="G2488" s="2">
        <v>35</v>
      </c>
      <c r="H2488" s="2" t="s">
        <v>31</v>
      </c>
      <c r="I2488" s="2" t="s">
        <v>19</v>
      </c>
      <c r="J2488" s="12">
        <v>9</v>
      </c>
      <c r="K2488" s="2">
        <v>9</v>
      </c>
      <c r="L2488" s="2">
        <v>1</v>
      </c>
      <c r="M2488" s="12">
        <v>9</v>
      </c>
      <c r="N2488" s="3">
        <v>4</v>
      </c>
      <c r="O2488" s="2" t="str" cm="1">
        <f t="array" ref="O2488">_xlfn.IFS(N2488=1,"Unsatisfactory",N2488=2,"Poor",N2488=3,"Average",N2488=4,"Good",N2488=5,"Excellent")</f>
        <v>Good</v>
      </c>
      <c r="P2488"/>
      <c r="Q2488"/>
      <c r="R2488"/>
      <c r="S2488"/>
      <c r="T2488"/>
      <c r="U2488"/>
    </row>
    <row r="2489" spans="1:21">
      <c r="A2489" s="2">
        <v>156456</v>
      </c>
      <c r="B2489" s="2" t="s">
        <v>42</v>
      </c>
      <c r="C2489" s="4">
        <v>45440</v>
      </c>
      <c r="D2489" s="17">
        <v>45440</v>
      </c>
      <c r="E2489" s="2" t="s">
        <v>16</v>
      </c>
      <c r="F2489" s="2" t="s">
        <v>17</v>
      </c>
      <c r="G2489" s="2">
        <v>35</v>
      </c>
      <c r="H2489" s="2" t="s">
        <v>129</v>
      </c>
      <c r="I2489" s="2" t="s">
        <v>19</v>
      </c>
      <c r="J2489" s="12">
        <v>65</v>
      </c>
      <c r="K2489" s="2">
        <v>65</v>
      </c>
      <c r="L2489" s="2">
        <v>1</v>
      </c>
      <c r="M2489" s="12">
        <v>65</v>
      </c>
      <c r="N2489" s="3">
        <v>1</v>
      </c>
      <c r="O2489" s="2" t="str" cm="1">
        <f t="array" ref="O2489">_xlfn.IFS(N2489=1,"Unsatisfactory",N2489=2,"Poor",N2489=3,"Average",N2489=4,"Good",N2489=5,"Excellent")</f>
        <v>Unsatisfactory</v>
      </c>
      <c r="P2489"/>
      <c r="Q2489"/>
      <c r="R2489"/>
      <c r="S2489"/>
      <c r="T2489"/>
      <c r="U2489"/>
    </row>
    <row r="2490" spans="1:21">
      <c r="A2490" s="2">
        <v>153079</v>
      </c>
      <c r="B2490" s="2" t="s">
        <v>42</v>
      </c>
      <c r="C2490" s="4">
        <v>45490</v>
      </c>
      <c r="D2490" s="17">
        <v>45490</v>
      </c>
      <c r="E2490" s="2" t="s">
        <v>16</v>
      </c>
      <c r="F2490" s="2" t="s">
        <v>17</v>
      </c>
      <c r="G2490" s="2">
        <v>34</v>
      </c>
      <c r="H2490" s="2" t="s">
        <v>60</v>
      </c>
      <c r="I2490" s="2" t="s">
        <v>19</v>
      </c>
      <c r="J2490" s="12">
        <v>65</v>
      </c>
      <c r="K2490" s="2">
        <v>65</v>
      </c>
      <c r="L2490" s="2">
        <v>2</v>
      </c>
      <c r="M2490" s="12">
        <v>130</v>
      </c>
      <c r="N2490" s="3">
        <v>5</v>
      </c>
      <c r="O2490" s="2" t="str" cm="1">
        <f t="array" ref="O2490">_xlfn.IFS(N2490=1,"Unsatisfactory",N2490=2,"Poor",N2490=3,"Average",N2490=4,"Good",N2490=5,"Excellent")</f>
        <v>Excellent</v>
      </c>
      <c r="P2490"/>
      <c r="Q2490"/>
      <c r="R2490"/>
      <c r="S2490"/>
      <c r="T2490"/>
      <c r="U2490"/>
    </row>
    <row r="2491" spans="1:21">
      <c r="A2491" s="2">
        <v>193912</v>
      </c>
      <c r="B2491" s="2" t="s">
        <v>15</v>
      </c>
      <c r="C2491" s="4">
        <v>45513</v>
      </c>
      <c r="D2491" s="17">
        <v>45513</v>
      </c>
      <c r="E2491" s="2" t="s">
        <v>16</v>
      </c>
      <c r="F2491" s="2" t="s">
        <v>17</v>
      </c>
      <c r="G2491" s="2">
        <v>29</v>
      </c>
      <c r="H2491" s="2" t="s">
        <v>38</v>
      </c>
      <c r="I2491" s="2" t="s">
        <v>19</v>
      </c>
      <c r="J2491" s="12">
        <v>100</v>
      </c>
      <c r="K2491" s="2">
        <v>100</v>
      </c>
      <c r="L2491" s="2">
        <v>1</v>
      </c>
      <c r="M2491" s="12">
        <v>100</v>
      </c>
      <c r="N2491" s="3">
        <v>4</v>
      </c>
      <c r="O2491" s="2" t="str" cm="1">
        <f t="array" ref="O2491">_xlfn.IFS(N2491=1,"Unsatisfactory",N2491=2,"Poor",N2491=3,"Average",N2491=4,"Good",N2491=5,"Excellent")</f>
        <v>Good</v>
      </c>
      <c r="P2491"/>
      <c r="Q2491"/>
      <c r="R2491"/>
      <c r="S2491"/>
      <c r="T2491"/>
      <c r="U2491"/>
    </row>
    <row r="2492" spans="1:21">
      <c r="A2492" s="2">
        <v>156787</v>
      </c>
      <c r="B2492" s="2" t="s">
        <v>23</v>
      </c>
      <c r="C2492" s="4">
        <v>45270</v>
      </c>
      <c r="D2492" s="17">
        <v>45270</v>
      </c>
      <c r="E2492" s="2" t="s">
        <v>24</v>
      </c>
      <c r="F2492" s="2" t="s">
        <v>17</v>
      </c>
      <c r="G2492" s="2">
        <v>30</v>
      </c>
      <c r="H2492" s="2" t="s">
        <v>69</v>
      </c>
      <c r="I2492" s="2" t="s">
        <v>19</v>
      </c>
      <c r="J2492" s="12">
        <v>9</v>
      </c>
      <c r="K2492" s="2">
        <v>9</v>
      </c>
      <c r="L2492" s="2">
        <v>1</v>
      </c>
      <c r="M2492" s="12">
        <v>9</v>
      </c>
      <c r="N2492" s="3">
        <v>3</v>
      </c>
      <c r="O2492" s="2" t="str" cm="1">
        <f t="array" ref="O2492">_xlfn.IFS(N2492=1,"Unsatisfactory",N2492=2,"Poor",N2492=3,"Average",N2492=4,"Good",N2492=5,"Excellent")</f>
        <v>Average</v>
      </c>
      <c r="P2492"/>
      <c r="Q2492"/>
      <c r="R2492"/>
      <c r="S2492"/>
      <c r="T2492"/>
      <c r="U2492"/>
    </row>
    <row r="2493" spans="1:21">
      <c r="A2493" s="2">
        <v>147530</v>
      </c>
      <c r="B2493" s="2" t="s">
        <v>36</v>
      </c>
      <c r="C2493" s="4">
        <v>45334</v>
      </c>
      <c r="D2493" s="17">
        <v>45334</v>
      </c>
      <c r="E2493" s="2" t="s">
        <v>37</v>
      </c>
      <c r="F2493" s="2" t="s">
        <v>25</v>
      </c>
      <c r="G2493" s="2">
        <v>35</v>
      </c>
      <c r="H2493" s="2" t="s">
        <v>29</v>
      </c>
      <c r="I2493" s="2" t="s">
        <v>19</v>
      </c>
      <c r="J2493" s="12">
        <v>32</v>
      </c>
      <c r="K2493" s="2">
        <v>32</v>
      </c>
      <c r="L2493" s="2">
        <v>1</v>
      </c>
      <c r="M2493" s="12">
        <v>32</v>
      </c>
      <c r="N2493" s="3">
        <v>3</v>
      </c>
      <c r="O2493" s="2" t="str" cm="1">
        <f t="array" ref="O2493">_xlfn.IFS(N2493=1,"Unsatisfactory",N2493=2,"Poor",N2493=3,"Average",N2493=4,"Good",N2493=5,"Excellent")</f>
        <v>Average</v>
      </c>
      <c r="P2493"/>
      <c r="Q2493"/>
      <c r="R2493"/>
      <c r="S2493"/>
      <c r="T2493"/>
      <c r="U2493"/>
    </row>
    <row r="2494" spans="1:21">
      <c r="A2494" s="2">
        <v>126247</v>
      </c>
      <c r="B2494" s="2" t="s">
        <v>33</v>
      </c>
      <c r="C2494" s="4">
        <v>45358</v>
      </c>
      <c r="D2494" s="17">
        <v>45358</v>
      </c>
      <c r="E2494" s="2" t="s">
        <v>16</v>
      </c>
      <c r="F2494" s="2" t="s">
        <v>17</v>
      </c>
      <c r="G2494" s="2">
        <v>35</v>
      </c>
      <c r="H2494" s="2" t="s">
        <v>56</v>
      </c>
      <c r="I2494" s="2" t="s">
        <v>19</v>
      </c>
      <c r="J2494" s="12">
        <v>118</v>
      </c>
      <c r="K2494" s="2">
        <v>118</v>
      </c>
      <c r="L2494" s="2">
        <v>1</v>
      </c>
      <c r="M2494" s="12">
        <v>118</v>
      </c>
      <c r="N2494" s="3">
        <v>4</v>
      </c>
      <c r="O2494" s="2" t="str" cm="1">
        <f t="array" ref="O2494">_xlfn.IFS(N2494=1,"Unsatisfactory",N2494=2,"Poor",N2494=3,"Average",N2494=4,"Good",N2494=5,"Excellent")</f>
        <v>Good</v>
      </c>
      <c r="P2494"/>
      <c r="Q2494"/>
      <c r="R2494"/>
      <c r="S2494"/>
      <c r="T2494"/>
      <c r="U2494"/>
    </row>
    <row r="2495" spans="1:21">
      <c r="A2495" s="2">
        <v>190342</v>
      </c>
      <c r="B2495" s="2" t="s">
        <v>15</v>
      </c>
      <c r="C2495" s="4">
        <v>45456</v>
      </c>
      <c r="D2495" s="17">
        <v>45456</v>
      </c>
      <c r="E2495" s="2" t="s">
        <v>16</v>
      </c>
      <c r="F2495" s="2" t="s">
        <v>17</v>
      </c>
      <c r="G2495" s="2">
        <v>27</v>
      </c>
      <c r="H2495" s="2" t="s">
        <v>118</v>
      </c>
      <c r="I2495" s="2" t="s">
        <v>19</v>
      </c>
      <c r="J2495" s="12">
        <v>100</v>
      </c>
      <c r="K2495" s="2">
        <v>100</v>
      </c>
      <c r="L2495" s="2">
        <v>1</v>
      </c>
      <c r="M2495" s="12">
        <v>100</v>
      </c>
      <c r="N2495" s="3">
        <v>5</v>
      </c>
      <c r="O2495" s="2" t="str" cm="1">
        <f t="array" ref="O2495">_xlfn.IFS(N2495=1,"Unsatisfactory",N2495=2,"Poor",N2495=3,"Average",N2495=4,"Good",N2495=5,"Excellent")</f>
        <v>Excellent</v>
      </c>
      <c r="P2495"/>
      <c r="Q2495"/>
      <c r="R2495"/>
      <c r="S2495"/>
      <c r="T2495"/>
      <c r="U2495"/>
    </row>
    <row r="2496" spans="1:21">
      <c r="A2496" s="2">
        <v>198168</v>
      </c>
      <c r="B2496" s="2" t="s">
        <v>36</v>
      </c>
      <c r="C2496" s="4">
        <v>45522</v>
      </c>
      <c r="D2496" s="17">
        <v>45522</v>
      </c>
      <c r="E2496" s="2" t="s">
        <v>37</v>
      </c>
      <c r="F2496" s="2" t="s">
        <v>17</v>
      </c>
      <c r="G2496" s="2">
        <v>22</v>
      </c>
      <c r="H2496" s="2" t="s">
        <v>60</v>
      </c>
      <c r="I2496" s="2" t="s">
        <v>19</v>
      </c>
      <c r="J2496" s="12">
        <v>32</v>
      </c>
      <c r="K2496" s="2">
        <v>32</v>
      </c>
      <c r="L2496" s="2">
        <v>2</v>
      </c>
      <c r="M2496" s="12">
        <v>64</v>
      </c>
      <c r="N2496" s="3">
        <v>3</v>
      </c>
      <c r="O2496" s="2" t="str" cm="1">
        <f t="array" ref="O2496">_xlfn.IFS(N2496=1,"Unsatisfactory",N2496=2,"Poor",N2496=3,"Average",N2496=4,"Good",N2496=5,"Excellent")</f>
        <v>Average</v>
      </c>
      <c r="P2496"/>
      <c r="Q2496"/>
      <c r="R2496"/>
      <c r="S2496"/>
      <c r="T2496"/>
      <c r="U2496"/>
    </row>
    <row r="2497" spans="1:21">
      <c r="A2497" s="2">
        <v>132538</v>
      </c>
      <c r="B2497" s="2" t="s">
        <v>33</v>
      </c>
      <c r="C2497" s="4">
        <v>45595</v>
      </c>
      <c r="D2497" s="17">
        <v>45595</v>
      </c>
      <c r="E2497" s="2" t="s">
        <v>16</v>
      </c>
      <c r="F2497" s="2" t="s">
        <v>17</v>
      </c>
      <c r="G2497" s="2">
        <v>34</v>
      </c>
      <c r="H2497" s="2" t="s">
        <v>51</v>
      </c>
      <c r="I2497" s="2" t="s">
        <v>27</v>
      </c>
      <c r="J2497" s="12">
        <v>118</v>
      </c>
      <c r="K2497" s="2">
        <v>168</v>
      </c>
      <c r="L2497" s="2">
        <v>1</v>
      </c>
      <c r="M2497" s="12">
        <v>168</v>
      </c>
      <c r="N2497" s="3">
        <v>4</v>
      </c>
      <c r="O2497" s="2" t="str" cm="1">
        <f t="array" ref="O2497">_xlfn.IFS(N2497=1,"Unsatisfactory",N2497=2,"Poor",N2497=3,"Average",N2497=4,"Good",N2497=5,"Excellent")</f>
        <v>Good</v>
      </c>
      <c r="P2497"/>
      <c r="Q2497"/>
      <c r="R2497"/>
      <c r="S2497"/>
      <c r="T2497"/>
      <c r="U2497"/>
    </row>
    <row r="2498" spans="1:21">
      <c r="A2498" s="2">
        <v>149592</v>
      </c>
      <c r="B2498" s="2" t="s">
        <v>30</v>
      </c>
      <c r="C2498" s="4">
        <v>45252</v>
      </c>
      <c r="D2498" s="17">
        <v>45252</v>
      </c>
      <c r="E2498" s="2" t="s">
        <v>24</v>
      </c>
      <c r="F2498" s="2" t="s">
        <v>17</v>
      </c>
      <c r="G2498" s="2">
        <v>31</v>
      </c>
      <c r="H2498" s="2" t="s">
        <v>79</v>
      </c>
      <c r="I2498" s="2" t="s">
        <v>27</v>
      </c>
      <c r="J2498" s="12">
        <v>10</v>
      </c>
      <c r="K2498" s="2">
        <v>50</v>
      </c>
      <c r="L2498" s="2">
        <v>1</v>
      </c>
      <c r="M2498" s="12">
        <v>50</v>
      </c>
      <c r="N2498" s="3">
        <v>4</v>
      </c>
      <c r="O2498" s="2" t="str" cm="1">
        <f t="array" ref="O2498">_xlfn.IFS(N2498=1,"Unsatisfactory",N2498=2,"Poor",N2498=3,"Average",N2498=4,"Good",N2498=5,"Excellent")</f>
        <v>Good</v>
      </c>
      <c r="P2498"/>
      <c r="Q2498"/>
      <c r="R2498"/>
      <c r="S2498"/>
      <c r="T2498"/>
      <c r="U2498"/>
    </row>
    <row r="2499" spans="1:21">
      <c r="A2499" s="2">
        <v>176441</v>
      </c>
      <c r="B2499" s="2" t="s">
        <v>42</v>
      </c>
      <c r="C2499" s="4">
        <v>45278</v>
      </c>
      <c r="D2499" s="17">
        <v>45278</v>
      </c>
      <c r="E2499" s="2" t="s">
        <v>16</v>
      </c>
      <c r="F2499" s="2" t="s">
        <v>17</v>
      </c>
      <c r="G2499" s="2">
        <v>24</v>
      </c>
      <c r="H2499" s="2" t="s">
        <v>80</v>
      </c>
      <c r="I2499" s="2" t="s">
        <v>27</v>
      </c>
      <c r="J2499" s="12">
        <v>65</v>
      </c>
      <c r="K2499" s="2">
        <v>105</v>
      </c>
      <c r="L2499" s="2">
        <v>2</v>
      </c>
      <c r="M2499" s="12">
        <v>210</v>
      </c>
      <c r="N2499" s="3">
        <v>5</v>
      </c>
      <c r="O2499" s="2" t="str" cm="1">
        <f t="array" ref="O2499">_xlfn.IFS(N2499=1,"Unsatisfactory",N2499=2,"Poor",N2499=3,"Average",N2499=4,"Good",N2499=5,"Excellent")</f>
        <v>Excellent</v>
      </c>
      <c r="P2499"/>
      <c r="Q2499"/>
      <c r="R2499"/>
      <c r="S2499"/>
      <c r="T2499"/>
      <c r="U2499"/>
    </row>
    <row r="2500" spans="1:21">
      <c r="A2500" s="2">
        <v>189088</v>
      </c>
      <c r="B2500" s="2" t="s">
        <v>53</v>
      </c>
      <c r="C2500" s="4">
        <v>45435</v>
      </c>
      <c r="D2500" s="17">
        <v>45435</v>
      </c>
      <c r="E2500" s="2" t="s">
        <v>37</v>
      </c>
      <c r="F2500" s="2" t="s">
        <v>17</v>
      </c>
      <c r="G2500" s="2">
        <v>31</v>
      </c>
      <c r="H2500" s="2" t="s">
        <v>62</v>
      </c>
      <c r="I2500" s="2" t="s">
        <v>19</v>
      </c>
      <c r="J2500" s="12">
        <v>15</v>
      </c>
      <c r="K2500" s="2">
        <v>15</v>
      </c>
      <c r="L2500" s="2">
        <v>2</v>
      </c>
      <c r="M2500" s="12">
        <v>30</v>
      </c>
      <c r="N2500" s="3">
        <v>3</v>
      </c>
      <c r="O2500" s="2" t="str" cm="1">
        <f t="array" ref="O2500">_xlfn.IFS(N2500=1,"Unsatisfactory",N2500=2,"Poor",N2500=3,"Average",N2500=4,"Good",N2500=5,"Excellent")</f>
        <v>Average</v>
      </c>
      <c r="P2500"/>
      <c r="Q2500"/>
      <c r="R2500"/>
      <c r="S2500"/>
      <c r="T2500"/>
      <c r="U2500"/>
    </row>
    <row r="2501" spans="1:21">
      <c r="A2501" s="2">
        <v>199428</v>
      </c>
      <c r="B2501" s="2" t="s">
        <v>42</v>
      </c>
      <c r="C2501" s="4">
        <v>45245</v>
      </c>
      <c r="D2501" s="17">
        <v>45245</v>
      </c>
      <c r="E2501" s="2" t="s">
        <v>16</v>
      </c>
      <c r="F2501" s="2" t="s">
        <v>17</v>
      </c>
      <c r="G2501" s="2">
        <v>34</v>
      </c>
      <c r="H2501" s="2" t="s">
        <v>46</v>
      </c>
      <c r="I2501" s="2" t="s">
        <v>19</v>
      </c>
      <c r="J2501" s="12">
        <v>65</v>
      </c>
      <c r="K2501" s="2">
        <v>65</v>
      </c>
      <c r="L2501" s="2">
        <v>1</v>
      </c>
      <c r="M2501" s="12">
        <v>65</v>
      </c>
      <c r="N2501" s="3">
        <v>1</v>
      </c>
      <c r="O2501" s="2" t="str" cm="1">
        <f t="array" ref="O2501">_xlfn.IFS(N2501=1,"Unsatisfactory",N2501=2,"Poor",N2501=3,"Average",N2501=4,"Good",N2501=5,"Excellent")</f>
        <v>Unsatisfactory</v>
      </c>
      <c r="P2501"/>
      <c r="Q2501"/>
      <c r="R2501"/>
      <c r="S2501"/>
      <c r="T2501"/>
      <c r="U2501"/>
    </row>
    <row r="2502" spans="1:21">
      <c r="A2502" s="2">
        <v>189235</v>
      </c>
      <c r="B2502" s="2" t="s">
        <v>42</v>
      </c>
      <c r="C2502" s="4">
        <v>45281</v>
      </c>
      <c r="D2502" s="17">
        <v>45281</v>
      </c>
      <c r="E2502" s="2" t="s">
        <v>16</v>
      </c>
      <c r="F2502" s="2" t="s">
        <v>25</v>
      </c>
      <c r="G2502" s="2">
        <v>32</v>
      </c>
      <c r="H2502" s="2" t="s">
        <v>128</v>
      </c>
      <c r="I2502" s="2" t="s">
        <v>19</v>
      </c>
      <c r="J2502" s="12">
        <v>65</v>
      </c>
      <c r="K2502" s="2">
        <v>65</v>
      </c>
      <c r="L2502" s="2">
        <v>1</v>
      </c>
      <c r="M2502" s="12">
        <v>65</v>
      </c>
      <c r="N2502" s="3">
        <v>1</v>
      </c>
      <c r="O2502" s="2" t="str" cm="1">
        <f t="array" ref="O2502">_xlfn.IFS(N2502=1,"Unsatisfactory",N2502=2,"Poor",N2502=3,"Average",N2502=4,"Good",N2502=5,"Excellent")</f>
        <v>Unsatisfactory</v>
      </c>
      <c r="P2502"/>
      <c r="Q2502"/>
      <c r="R2502"/>
      <c r="S2502"/>
      <c r="T2502"/>
      <c r="U2502"/>
    </row>
    <row r="2503" spans="1:21">
      <c r="A2503" s="2">
        <v>125229</v>
      </c>
      <c r="B2503" s="2" t="s">
        <v>53</v>
      </c>
      <c r="C2503" s="4">
        <v>45350</v>
      </c>
      <c r="D2503" s="17">
        <v>45350</v>
      </c>
      <c r="E2503" s="2" t="s">
        <v>37</v>
      </c>
      <c r="F2503" s="2" t="s">
        <v>17</v>
      </c>
      <c r="G2503" s="2">
        <v>28</v>
      </c>
      <c r="H2503" s="2" t="s">
        <v>66</v>
      </c>
      <c r="I2503" s="2" t="s">
        <v>27</v>
      </c>
      <c r="J2503" s="12">
        <v>15</v>
      </c>
      <c r="K2503" s="2">
        <v>55</v>
      </c>
      <c r="L2503" s="2">
        <v>2</v>
      </c>
      <c r="M2503" s="12">
        <v>110</v>
      </c>
      <c r="N2503" s="3">
        <v>4</v>
      </c>
      <c r="O2503" s="2" t="str" cm="1">
        <f t="array" ref="O2503">_xlfn.IFS(N2503=1,"Unsatisfactory",N2503=2,"Poor",N2503=3,"Average",N2503=4,"Good",N2503=5,"Excellent")</f>
        <v>Good</v>
      </c>
      <c r="P2503"/>
      <c r="Q2503"/>
      <c r="R2503"/>
      <c r="S2503"/>
      <c r="T2503"/>
      <c r="U2503"/>
    </row>
    <row r="2504" spans="1:21">
      <c r="A2504" s="2">
        <v>169007</v>
      </c>
      <c r="B2504" s="2" t="s">
        <v>53</v>
      </c>
      <c r="C2504" s="4">
        <v>45270</v>
      </c>
      <c r="D2504" s="17">
        <v>45270</v>
      </c>
      <c r="E2504" s="2" t="s">
        <v>37</v>
      </c>
      <c r="F2504" s="2" t="s">
        <v>17</v>
      </c>
      <c r="G2504" s="2">
        <v>28</v>
      </c>
      <c r="H2504" s="2" t="s">
        <v>60</v>
      </c>
      <c r="I2504" s="2" t="s">
        <v>19</v>
      </c>
      <c r="J2504" s="12">
        <v>15</v>
      </c>
      <c r="K2504" s="2">
        <v>15</v>
      </c>
      <c r="L2504" s="2">
        <v>1</v>
      </c>
      <c r="M2504" s="12">
        <v>15</v>
      </c>
      <c r="N2504" s="3">
        <v>4</v>
      </c>
      <c r="O2504" s="2" t="str" cm="1">
        <f t="array" ref="O2504">_xlfn.IFS(N2504=1,"Unsatisfactory",N2504=2,"Poor",N2504=3,"Average",N2504=4,"Good",N2504=5,"Excellent")</f>
        <v>Good</v>
      </c>
      <c r="P2504"/>
      <c r="Q2504"/>
      <c r="R2504"/>
      <c r="S2504"/>
      <c r="T2504"/>
      <c r="U2504"/>
    </row>
    <row r="2505" spans="1:21">
      <c r="A2505" s="2">
        <v>198935</v>
      </c>
      <c r="B2505" s="2" t="s">
        <v>23</v>
      </c>
      <c r="C2505" s="4">
        <v>45512</v>
      </c>
      <c r="D2505" s="17">
        <v>45512</v>
      </c>
      <c r="E2505" s="2" t="s">
        <v>24</v>
      </c>
      <c r="F2505" s="2" t="s">
        <v>25</v>
      </c>
      <c r="G2505" s="2">
        <v>34</v>
      </c>
      <c r="H2505" s="2" t="s">
        <v>56</v>
      </c>
      <c r="I2505" s="2" t="s">
        <v>19</v>
      </c>
      <c r="J2505" s="12">
        <v>9</v>
      </c>
      <c r="K2505" s="2">
        <v>9</v>
      </c>
      <c r="L2505" s="2">
        <v>1</v>
      </c>
      <c r="M2505" s="12">
        <v>9</v>
      </c>
      <c r="N2505" s="3">
        <v>5</v>
      </c>
      <c r="O2505" s="2" t="str" cm="1">
        <f t="array" ref="O2505">_xlfn.IFS(N2505=1,"Unsatisfactory",N2505=2,"Poor",N2505=3,"Average",N2505=4,"Good",N2505=5,"Excellent")</f>
        <v>Excellent</v>
      </c>
      <c r="P2505"/>
      <c r="Q2505"/>
      <c r="R2505"/>
      <c r="S2505"/>
      <c r="T2505"/>
      <c r="U2505"/>
    </row>
    <row r="2506" spans="1:21">
      <c r="A2506" s="2">
        <v>190109</v>
      </c>
      <c r="B2506" s="2" t="s">
        <v>76</v>
      </c>
      <c r="C2506" s="4">
        <v>45284</v>
      </c>
      <c r="D2506" s="17">
        <v>45284</v>
      </c>
      <c r="E2506" s="2" t="s">
        <v>37</v>
      </c>
      <c r="F2506" s="2" t="s">
        <v>17</v>
      </c>
      <c r="G2506" s="2">
        <v>33</v>
      </c>
      <c r="H2506" s="2" t="s">
        <v>62</v>
      </c>
      <c r="I2506" s="2" t="s">
        <v>19</v>
      </c>
      <c r="J2506" s="12">
        <v>45</v>
      </c>
      <c r="K2506" s="2">
        <v>45</v>
      </c>
      <c r="L2506" s="2">
        <v>1</v>
      </c>
      <c r="M2506" s="12">
        <v>45</v>
      </c>
      <c r="N2506" s="3">
        <v>4</v>
      </c>
      <c r="O2506" s="2" t="str" cm="1">
        <f t="array" ref="O2506">_xlfn.IFS(N2506=1,"Unsatisfactory",N2506=2,"Poor",N2506=3,"Average",N2506=4,"Good",N2506=5,"Excellent")</f>
        <v>Good</v>
      </c>
      <c r="P2506"/>
      <c r="Q2506"/>
      <c r="R2506"/>
      <c r="S2506"/>
      <c r="T2506"/>
      <c r="U2506"/>
    </row>
    <row r="2507" spans="1:21">
      <c r="A2507" s="2">
        <v>120715</v>
      </c>
      <c r="B2507" s="2" t="s">
        <v>85</v>
      </c>
      <c r="C2507" s="4">
        <v>45243</v>
      </c>
      <c r="D2507" s="17">
        <v>45243</v>
      </c>
      <c r="E2507" s="2" t="s">
        <v>24</v>
      </c>
      <c r="F2507" s="2" t="s">
        <v>17</v>
      </c>
      <c r="G2507" s="2">
        <v>23</v>
      </c>
      <c r="H2507" s="2" t="s">
        <v>62</v>
      </c>
      <c r="I2507" s="2" t="s">
        <v>19</v>
      </c>
      <c r="J2507" s="12">
        <v>23</v>
      </c>
      <c r="K2507" s="2">
        <v>23</v>
      </c>
      <c r="L2507" s="2">
        <v>1</v>
      </c>
      <c r="M2507" s="12">
        <v>23</v>
      </c>
      <c r="N2507" s="3">
        <v>5</v>
      </c>
      <c r="O2507" s="2" t="str" cm="1">
        <f t="array" ref="O2507">_xlfn.IFS(N2507=1,"Unsatisfactory",N2507=2,"Poor",N2507=3,"Average",N2507=4,"Good",N2507=5,"Excellent")</f>
        <v>Excellent</v>
      </c>
      <c r="P2507"/>
      <c r="Q2507"/>
      <c r="R2507"/>
      <c r="S2507"/>
      <c r="T2507"/>
      <c r="U2507"/>
    </row>
    <row r="2508" spans="1:21">
      <c r="A2508" s="2">
        <v>192347</v>
      </c>
      <c r="B2508" s="2" t="s">
        <v>50</v>
      </c>
      <c r="C2508" s="4">
        <v>45445</v>
      </c>
      <c r="D2508" s="17">
        <v>45445</v>
      </c>
      <c r="E2508" s="2" t="s">
        <v>16</v>
      </c>
      <c r="F2508" s="2" t="s">
        <v>17</v>
      </c>
      <c r="G2508" s="2">
        <v>25</v>
      </c>
      <c r="H2508" s="2" t="s">
        <v>131</v>
      </c>
      <c r="I2508" s="2" t="s">
        <v>27</v>
      </c>
      <c r="J2508" s="12">
        <v>97</v>
      </c>
      <c r="K2508" s="2">
        <v>167</v>
      </c>
      <c r="L2508" s="2">
        <v>5</v>
      </c>
      <c r="M2508" s="12">
        <v>835</v>
      </c>
      <c r="N2508" s="3">
        <v>2</v>
      </c>
      <c r="O2508" s="2" t="str" cm="1">
        <f t="array" ref="O2508">_xlfn.IFS(N2508=1,"Unsatisfactory",N2508=2,"Poor",N2508=3,"Average",N2508=4,"Good",N2508=5,"Excellent")</f>
        <v>Poor</v>
      </c>
      <c r="P2508"/>
      <c r="Q2508"/>
      <c r="R2508"/>
      <c r="S2508"/>
      <c r="T2508"/>
      <c r="U2508"/>
    </row>
    <row r="2509" spans="1:21">
      <c r="A2509" s="2">
        <v>184596</v>
      </c>
      <c r="B2509" s="2" t="s">
        <v>33</v>
      </c>
      <c r="C2509" s="4">
        <v>45392</v>
      </c>
      <c r="D2509" s="17">
        <v>45392</v>
      </c>
      <c r="E2509" s="2" t="s">
        <v>16</v>
      </c>
      <c r="F2509" s="2" t="s">
        <v>25</v>
      </c>
      <c r="G2509" s="2">
        <v>18</v>
      </c>
      <c r="H2509" s="2" t="s">
        <v>62</v>
      </c>
      <c r="I2509" s="2" t="s">
        <v>19</v>
      </c>
      <c r="J2509" s="12">
        <v>118</v>
      </c>
      <c r="K2509" s="2">
        <v>118</v>
      </c>
      <c r="L2509" s="2">
        <v>1</v>
      </c>
      <c r="M2509" s="12">
        <v>118</v>
      </c>
      <c r="N2509" s="3">
        <v>1</v>
      </c>
      <c r="O2509" s="2" t="str" cm="1">
        <f t="array" ref="O2509">_xlfn.IFS(N2509=1,"Unsatisfactory",N2509=2,"Poor",N2509=3,"Average",N2509=4,"Good",N2509=5,"Excellent")</f>
        <v>Unsatisfactory</v>
      </c>
      <c r="P2509"/>
      <c r="Q2509"/>
      <c r="R2509"/>
      <c r="S2509"/>
      <c r="T2509"/>
      <c r="U2509"/>
    </row>
    <row r="2510" spans="1:21">
      <c r="A2510" s="2">
        <v>169781</v>
      </c>
      <c r="B2510" s="2" t="s">
        <v>30</v>
      </c>
      <c r="C2510" s="4">
        <v>45283</v>
      </c>
      <c r="D2510" s="17">
        <v>45283</v>
      </c>
      <c r="E2510" s="2" t="s">
        <v>24</v>
      </c>
      <c r="F2510" s="2" t="s">
        <v>17</v>
      </c>
      <c r="G2510" s="2">
        <v>21</v>
      </c>
      <c r="H2510" s="2" t="s">
        <v>118</v>
      </c>
      <c r="I2510" s="2" t="s">
        <v>19</v>
      </c>
      <c r="J2510" s="12">
        <v>10</v>
      </c>
      <c r="K2510" s="2">
        <v>10</v>
      </c>
      <c r="L2510" s="2">
        <v>1</v>
      </c>
      <c r="M2510" s="12">
        <v>10</v>
      </c>
      <c r="N2510" s="3">
        <v>4</v>
      </c>
      <c r="O2510" s="2" t="str" cm="1">
        <f t="array" ref="O2510">_xlfn.IFS(N2510=1,"Unsatisfactory",N2510=2,"Poor",N2510=3,"Average",N2510=4,"Good",N2510=5,"Excellent")</f>
        <v>Good</v>
      </c>
      <c r="P2510"/>
      <c r="Q2510"/>
      <c r="R2510"/>
      <c r="S2510"/>
      <c r="T2510"/>
      <c r="U2510"/>
    </row>
    <row r="2511" spans="1:21">
      <c r="A2511" s="2">
        <v>133466</v>
      </c>
      <c r="B2511" s="2" t="s">
        <v>50</v>
      </c>
      <c r="C2511" s="4">
        <v>45292</v>
      </c>
      <c r="D2511" s="17">
        <v>45292</v>
      </c>
      <c r="E2511" s="2" t="s">
        <v>16</v>
      </c>
      <c r="F2511" s="2" t="s">
        <v>25</v>
      </c>
      <c r="G2511" s="2">
        <v>21</v>
      </c>
      <c r="H2511" s="2" t="s">
        <v>118</v>
      </c>
      <c r="I2511" s="2" t="s">
        <v>19</v>
      </c>
      <c r="J2511" s="12">
        <v>97</v>
      </c>
      <c r="K2511" s="2">
        <v>97</v>
      </c>
      <c r="L2511" s="2">
        <v>1</v>
      </c>
      <c r="M2511" s="12">
        <v>97</v>
      </c>
      <c r="N2511" s="3">
        <v>1</v>
      </c>
      <c r="O2511" s="2" t="str" cm="1">
        <f t="array" ref="O2511">_xlfn.IFS(N2511=1,"Unsatisfactory",N2511=2,"Poor",N2511=3,"Average",N2511=4,"Good",N2511=5,"Excellent")</f>
        <v>Unsatisfactory</v>
      </c>
      <c r="P2511"/>
      <c r="Q2511"/>
      <c r="R2511"/>
      <c r="S2511"/>
      <c r="T2511"/>
      <c r="U2511"/>
    </row>
    <row r="2512" spans="1:21">
      <c r="A2512" s="2">
        <v>159559</v>
      </c>
      <c r="B2512" s="2" t="s">
        <v>76</v>
      </c>
      <c r="C2512" s="4">
        <v>45423</v>
      </c>
      <c r="D2512" s="17">
        <v>45423</v>
      </c>
      <c r="E2512" s="2" t="s">
        <v>37</v>
      </c>
      <c r="F2512" s="2" t="s">
        <v>17</v>
      </c>
      <c r="G2512" s="2">
        <v>30</v>
      </c>
      <c r="H2512" s="2" t="s">
        <v>118</v>
      </c>
      <c r="I2512" s="2" t="s">
        <v>19</v>
      </c>
      <c r="J2512" s="12">
        <v>45</v>
      </c>
      <c r="K2512" s="2">
        <v>45</v>
      </c>
      <c r="L2512" s="2">
        <v>1</v>
      </c>
      <c r="M2512" s="12">
        <v>45</v>
      </c>
      <c r="N2512" s="3">
        <v>1</v>
      </c>
      <c r="O2512" s="2" t="str" cm="1">
        <f t="array" ref="O2512">_xlfn.IFS(N2512=1,"Unsatisfactory",N2512=2,"Poor",N2512=3,"Average",N2512=4,"Good",N2512=5,"Excellent")</f>
        <v>Unsatisfactory</v>
      </c>
      <c r="P2512"/>
      <c r="Q2512"/>
      <c r="R2512"/>
      <c r="S2512"/>
      <c r="T2512"/>
      <c r="U2512"/>
    </row>
    <row r="2513" spans="1:21">
      <c r="A2513" s="2">
        <v>127557</v>
      </c>
      <c r="B2513" s="2" t="s">
        <v>53</v>
      </c>
      <c r="C2513" s="4">
        <v>45241</v>
      </c>
      <c r="D2513" s="17">
        <v>45241</v>
      </c>
      <c r="E2513" s="2" t="s">
        <v>37</v>
      </c>
      <c r="F2513" s="2" t="s">
        <v>25</v>
      </c>
      <c r="G2513" s="2">
        <v>24</v>
      </c>
      <c r="H2513" s="2" t="s">
        <v>44</v>
      </c>
      <c r="I2513" s="2" t="s">
        <v>27</v>
      </c>
      <c r="J2513" s="12">
        <v>15</v>
      </c>
      <c r="K2513" s="2">
        <v>40</v>
      </c>
      <c r="L2513" s="2">
        <v>4</v>
      </c>
      <c r="M2513" s="12">
        <v>160</v>
      </c>
      <c r="N2513" s="3">
        <v>5</v>
      </c>
      <c r="O2513" s="2" t="str" cm="1">
        <f t="array" ref="O2513">_xlfn.IFS(N2513=1,"Unsatisfactory",N2513=2,"Poor",N2513=3,"Average",N2513=4,"Good",N2513=5,"Excellent")</f>
        <v>Excellent</v>
      </c>
      <c r="P2513"/>
      <c r="Q2513"/>
      <c r="R2513"/>
      <c r="S2513"/>
      <c r="T2513"/>
      <c r="U2513"/>
    </row>
    <row r="2514" spans="1:21">
      <c r="A2514" s="2">
        <v>151318</v>
      </c>
      <c r="B2514" s="2" t="s">
        <v>30</v>
      </c>
      <c r="C2514" s="4">
        <v>45278</v>
      </c>
      <c r="D2514" s="17">
        <v>45278</v>
      </c>
      <c r="E2514" s="2" t="s">
        <v>24</v>
      </c>
      <c r="F2514" s="2" t="s">
        <v>25</v>
      </c>
      <c r="G2514" s="2">
        <v>19</v>
      </c>
      <c r="H2514" s="2" t="s">
        <v>74</v>
      </c>
      <c r="I2514" s="2" t="s">
        <v>27</v>
      </c>
      <c r="J2514" s="12">
        <v>10</v>
      </c>
      <c r="K2514" s="2">
        <v>35</v>
      </c>
      <c r="L2514" s="2">
        <v>3</v>
      </c>
      <c r="M2514" s="12">
        <v>105</v>
      </c>
      <c r="N2514" s="3">
        <v>5</v>
      </c>
      <c r="O2514" s="2" t="str" cm="1">
        <f t="array" ref="O2514">_xlfn.IFS(N2514=1,"Unsatisfactory",N2514=2,"Poor",N2514=3,"Average",N2514=4,"Good",N2514=5,"Excellent")</f>
        <v>Excellent</v>
      </c>
      <c r="P2514"/>
      <c r="Q2514"/>
      <c r="R2514"/>
      <c r="S2514"/>
      <c r="T2514"/>
      <c r="U2514"/>
    </row>
    <row r="2515" spans="1:21">
      <c r="A2515" s="2">
        <v>196328</v>
      </c>
      <c r="B2515" s="2" t="s">
        <v>78</v>
      </c>
      <c r="C2515" s="4">
        <v>45537</v>
      </c>
      <c r="D2515" s="17">
        <v>45537</v>
      </c>
      <c r="E2515" s="2" t="s">
        <v>37</v>
      </c>
      <c r="F2515" s="2" t="s">
        <v>25</v>
      </c>
      <c r="G2515" s="2">
        <v>35</v>
      </c>
      <c r="H2515" s="2" t="s">
        <v>66</v>
      </c>
      <c r="I2515" s="2" t="s">
        <v>27</v>
      </c>
      <c r="J2515" s="12">
        <v>50</v>
      </c>
      <c r="K2515" s="2">
        <v>90</v>
      </c>
      <c r="L2515" s="2">
        <v>1</v>
      </c>
      <c r="M2515" s="12">
        <v>90</v>
      </c>
      <c r="N2515" s="3">
        <v>4</v>
      </c>
      <c r="O2515" s="2" t="str" cm="1">
        <f t="array" ref="O2515">_xlfn.IFS(N2515=1,"Unsatisfactory",N2515=2,"Poor",N2515=3,"Average",N2515=4,"Good",N2515=5,"Excellent")</f>
        <v>Good</v>
      </c>
      <c r="P2515"/>
      <c r="Q2515"/>
      <c r="R2515"/>
      <c r="S2515"/>
      <c r="T2515"/>
      <c r="U2515"/>
    </row>
    <row r="2516" spans="1:21">
      <c r="A2516" s="2">
        <v>166454</v>
      </c>
      <c r="B2516" s="2" t="s">
        <v>53</v>
      </c>
      <c r="C2516" s="4">
        <v>45315</v>
      </c>
      <c r="D2516" s="17">
        <v>45315</v>
      </c>
      <c r="E2516" s="2" t="s">
        <v>37</v>
      </c>
      <c r="F2516" s="2" t="s">
        <v>17</v>
      </c>
      <c r="G2516" s="2">
        <v>34</v>
      </c>
      <c r="H2516" s="2" t="s">
        <v>115</v>
      </c>
      <c r="I2516" s="2" t="s">
        <v>19</v>
      </c>
      <c r="J2516" s="12">
        <v>15</v>
      </c>
      <c r="K2516" s="2">
        <v>15</v>
      </c>
      <c r="L2516" s="2">
        <v>1</v>
      </c>
      <c r="M2516" s="12">
        <v>15</v>
      </c>
      <c r="N2516" s="3">
        <v>2</v>
      </c>
      <c r="O2516" s="2" t="str" cm="1">
        <f t="array" ref="O2516">_xlfn.IFS(N2516=1,"Unsatisfactory",N2516=2,"Poor",N2516=3,"Average",N2516=4,"Good",N2516=5,"Excellent")</f>
        <v>Poor</v>
      </c>
      <c r="P2516"/>
      <c r="Q2516"/>
      <c r="R2516"/>
      <c r="S2516"/>
      <c r="T2516"/>
      <c r="U2516"/>
    </row>
    <row r="2517" spans="1:21">
      <c r="A2517" s="2">
        <v>149639</v>
      </c>
      <c r="B2517" s="2" t="s">
        <v>42</v>
      </c>
      <c r="C2517" s="4">
        <v>45396</v>
      </c>
      <c r="D2517" s="17">
        <v>45396</v>
      </c>
      <c r="E2517" s="2" t="s">
        <v>16</v>
      </c>
      <c r="F2517" s="2" t="s">
        <v>25</v>
      </c>
      <c r="G2517" s="2">
        <v>18</v>
      </c>
      <c r="H2517" s="2" t="s">
        <v>118</v>
      </c>
      <c r="I2517" s="2" t="s">
        <v>19</v>
      </c>
      <c r="J2517" s="12">
        <v>65</v>
      </c>
      <c r="K2517" s="2">
        <v>65</v>
      </c>
      <c r="L2517" s="2">
        <v>1</v>
      </c>
      <c r="M2517" s="12">
        <v>65</v>
      </c>
      <c r="N2517" s="3">
        <v>5</v>
      </c>
      <c r="O2517" s="2" t="str" cm="1">
        <f t="array" ref="O2517">_xlfn.IFS(N2517=1,"Unsatisfactory",N2517=2,"Poor",N2517=3,"Average",N2517=4,"Good",N2517=5,"Excellent")</f>
        <v>Excellent</v>
      </c>
      <c r="P2517"/>
      <c r="Q2517"/>
      <c r="R2517"/>
      <c r="S2517"/>
      <c r="T2517"/>
      <c r="U2517"/>
    </row>
    <row r="2518" spans="1:21">
      <c r="A2518" s="2">
        <v>134596</v>
      </c>
      <c r="B2518" s="2" t="s">
        <v>42</v>
      </c>
      <c r="C2518" s="4">
        <v>45391</v>
      </c>
      <c r="D2518" s="17">
        <v>45391</v>
      </c>
      <c r="E2518" s="2" t="s">
        <v>16</v>
      </c>
      <c r="F2518" s="2" t="s">
        <v>17</v>
      </c>
      <c r="G2518" s="2">
        <v>18</v>
      </c>
      <c r="H2518" s="2" t="s">
        <v>69</v>
      </c>
      <c r="I2518" s="2" t="s">
        <v>19</v>
      </c>
      <c r="J2518" s="12">
        <v>65</v>
      </c>
      <c r="K2518" s="2">
        <v>65</v>
      </c>
      <c r="L2518" s="2">
        <v>1</v>
      </c>
      <c r="M2518" s="12">
        <v>65</v>
      </c>
      <c r="N2518" s="3">
        <v>3</v>
      </c>
      <c r="O2518" s="2" t="str" cm="1">
        <f t="array" ref="O2518">_xlfn.IFS(N2518=1,"Unsatisfactory",N2518=2,"Poor",N2518=3,"Average",N2518=4,"Good",N2518=5,"Excellent")</f>
        <v>Average</v>
      </c>
      <c r="P2518"/>
      <c r="Q2518"/>
      <c r="R2518"/>
      <c r="S2518"/>
      <c r="T2518"/>
      <c r="U2518"/>
    </row>
    <row r="2519" spans="1:21">
      <c r="A2519" s="2">
        <v>132338</v>
      </c>
      <c r="B2519" s="2" t="s">
        <v>76</v>
      </c>
      <c r="C2519" s="4">
        <v>45446</v>
      </c>
      <c r="D2519" s="17">
        <v>45446</v>
      </c>
      <c r="E2519" s="2" t="s">
        <v>37</v>
      </c>
      <c r="F2519" s="2" t="s">
        <v>17</v>
      </c>
      <c r="G2519" s="2">
        <v>25</v>
      </c>
      <c r="H2519" s="2" t="s">
        <v>46</v>
      </c>
      <c r="I2519" s="2" t="s">
        <v>19</v>
      </c>
      <c r="J2519" s="12">
        <v>45</v>
      </c>
      <c r="K2519" s="2">
        <v>45</v>
      </c>
      <c r="L2519" s="2">
        <v>2</v>
      </c>
      <c r="M2519" s="12">
        <v>90</v>
      </c>
      <c r="N2519" s="3">
        <v>1</v>
      </c>
      <c r="O2519" s="2" t="str" cm="1">
        <f t="array" ref="O2519">_xlfn.IFS(N2519=1,"Unsatisfactory",N2519=2,"Poor",N2519=3,"Average",N2519=4,"Good",N2519=5,"Excellent")</f>
        <v>Unsatisfactory</v>
      </c>
      <c r="P2519"/>
      <c r="Q2519"/>
      <c r="R2519"/>
      <c r="S2519"/>
      <c r="T2519"/>
      <c r="U2519"/>
    </row>
    <row r="2520" spans="1:21">
      <c r="A2520" s="2">
        <v>177148</v>
      </c>
      <c r="B2520" s="2" t="s">
        <v>53</v>
      </c>
      <c r="C2520" s="4">
        <v>45416</v>
      </c>
      <c r="D2520" s="17">
        <v>45416</v>
      </c>
      <c r="E2520" s="2" t="s">
        <v>37</v>
      </c>
      <c r="F2520" s="2" t="s">
        <v>17</v>
      </c>
      <c r="G2520" s="2">
        <v>18</v>
      </c>
      <c r="H2520" s="2" t="s">
        <v>29</v>
      </c>
      <c r="I2520" s="2" t="s">
        <v>19</v>
      </c>
      <c r="J2520" s="12">
        <v>15</v>
      </c>
      <c r="K2520" s="2">
        <v>15</v>
      </c>
      <c r="L2520" s="2">
        <v>2</v>
      </c>
      <c r="M2520" s="12">
        <v>30</v>
      </c>
      <c r="N2520" s="3">
        <v>4</v>
      </c>
      <c r="O2520" s="2" t="str" cm="1">
        <f t="array" ref="O2520">_xlfn.IFS(N2520=1,"Unsatisfactory",N2520=2,"Poor",N2520=3,"Average",N2520=4,"Good",N2520=5,"Excellent")</f>
        <v>Good</v>
      </c>
      <c r="P2520"/>
      <c r="Q2520"/>
      <c r="R2520"/>
      <c r="S2520"/>
      <c r="T2520"/>
      <c r="U2520"/>
    </row>
    <row r="2521" spans="1:21">
      <c r="A2521" s="2">
        <v>158214</v>
      </c>
      <c r="B2521" s="2" t="s">
        <v>50</v>
      </c>
      <c r="C2521" s="4">
        <v>45285</v>
      </c>
      <c r="D2521" s="17">
        <v>45285</v>
      </c>
      <c r="E2521" s="2" t="s">
        <v>16</v>
      </c>
      <c r="F2521" s="2" t="s">
        <v>17</v>
      </c>
      <c r="G2521" s="2">
        <v>26</v>
      </c>
      <c r="H2521" s="2" t="s">
        <v>67</v>
      </c>
      <c r="I2521" s="2" t="s">
        <v>27</v>
      </c>
      <c r="J2521" s="12">
        <v>97</v>
      </c>
      <c r="K2521" s="2">
        <v>137</v>
      </c>
      <c r="L2521" s="2">
        <v>1</v>
      </c>
      <c r="M2521" s="12">
        <v>137</v>
      </c>
      <c r="N2521" s="3">
        <v>5</v>
      </c>
      <c r="O2521" s="2" t="str" cm="1">
        <f t="array" ref="O2521">_xlfn.IFS(N2521=1,"Unsatisfactory",N2521=2,"Poor",N2521=3,"Average",N2521=4,"Good",N2521=5,"Excellent")</f>
        <v>Excellent</v>
      </c>
      <c r="P2521"/>
      <c r="Q2521"/>
      <c r="R2521"/>
      <c r="S2521"/>
      <c r="T2521"/>
      <c r="U2521"/>
    </row>
    <row r="2522" spans="1:21">
      <c r="A2522" s="2">
        <v>152713</v>
      </c>
      <c r="B2522" s="2" t="s">
        <v>53</v>
      </c>
      <c r="C2522" s="4">
        <v>45400</v>
      </c>
      <c r="D2522" s="17">
        <v>45400</v>
      </c>
      <c r="E2522" s="2" t="s">
        <v>37</v>
      </c>
      <c r="F2522" s="2" t="s">
        <v>17</v>
      </c>
      <c r="G2522" s="2">
        <v>29</v>
      </c>
      <c r="H2522" s="2" t="s">
        <v>118</v>
      </c>
      <c r="I2522" s="2" t="s">
        <v>19</v>
      </c>
      <c r="J2522" s="12">
        <v>15</v>
      </c>
      <c r="K2522" s="2">
        <v>15</v>
      </c>
      <c r="L2522" s="2">
        <v>1</v>
      </c>
      <c r="M2522" s="12">
        <v>15</v>
      </c>
      <c r="N2522" s="3">
        <v>4</v>
      </c>
      <c r="O2522" s="2" t="str" cm="1">
        <f t="array" ref="O2522">_xlfn.IFS(N2522=1,"Unsatisfactory",N2522=2,"Poor",N2522=3,"Average",N2522=4,"Good",N2522=5,"Excellent")</f>
        <v>Good</v>
      </c>
      <c r="P2522"/>
      <c r="Q2522"/>
      <c r="R2522"/>
      <c r="S2522"/>
      <c r="T2522"/>
      <c r="U2522"/>
    </row>
    <row r="2523" spans="1:21">
      <c r="A2523" s="2">
        <v>189888</v>
      </c>
      <c r="B2523" s="2" t="s">
        <v>42</v>
      </c>
      <c r="C2523" s="4">
        <v>45580</v>
      </c>
      <c r="D2523" s="17">
        <v>45580</v>
      </c>
      <c r="E2523" s="2" t="s">
        <v>16</v>
      </c>
      <c r="F2523" s="2" t="s">
        <v>17</v>
      </c>
      <c r="G2523" s="2">
        <v>33</v>
      </c>
      <c r="H2523" s="2" t="s">
        <v>34</v>
      </c>
      <c r="I2523" s="2" t="s">
        <v>27</v>
      </c>
      <c r="J2523" s="12">
        <v>65</v>
      </c>
      <c r="K2523" s="2">
        <v>165</v>
      </c>
      <c r="L2523" s="2">
        <v>3</v>
      </c>
      <c r="M2523" s="12">
        <v>495</v>
      </c>
      <c r="N2523" s="3">
        <v>2</v>
      </c>
      <c r="O2523" s="2" t="str" cm="1">
        <f t="array" ref="O2523">_xlfn.IFS(N2523=1,"Unsatisfactory",N2523=2,"Poor",N2523=3,"Average",N2523=4,"Good",N2523=5,"Excellent")</f>
        <v>Poor</v>
      </c>
      <c r="P2523"/>
      <c r="Q2523"/>
      <c r="R2523"/>
      <c r="S2523"/>
      <c r="T2523"/>
      <c r="U2523"/>
    </row>
    <row r="2524" spans="1:21">
      <c r="A2524" s="2">
        <v>142409</v>
      </c>
      <c r="B2524" s="2" t="s">
        <v>30</v>
      </c>
      <c r="C2524" s="4">
        <v>45595</v>
      </c>
      <c r="D2524" s="17">
        <v>45595</v>
      </c>
      <c r="E2524" s="2" t="s">
        <v>24</v>
      </c>
      <c r="F2524" s="2" t="s">
        <v>17</v>
      </c>
      <c r="G2524" s="2">
        <v>25</v>
      </c>
      <c r="H2524" s="2" t="s">
        <v>56</v>
      </c>
      <c r="I2524" s="2" t="s">
        <v>19</v>
      </c>
      <c r="J2524" s="12">
        <v>10</v>
      </c>
      <c r="K2524" s="2">
        <v>10</v>
      </c>
      <c r="L2524" s="2">
        <v>1</v>
      </c>
      <c r="M2524" s="12">
        <v>10</v>
      </c>
      <c r="N2524" s="3">
        <v>1</v>
      </c>
      <c r="O2524" s="2" t="str" cm="1">
        <f t="array" ref="O2524">_xlfn.IFS(N2524=1,"Unsatisfactory",N2524=2,"Poor",N2524=3,"Average",N2524=4,"Good",N2524=5,"Excellent")</f>
        <v>Unsatisfactory</v>
      </c>
      <c r="P2524"/>
      <c r="Q2524"/>
      <c r="R2524"/>
      <c r="S2524"/>
      <c r="T2524"/>
      <c r="U2524"/>
    </row>
    <row r="2525" spans="1:21">
      <c r="A2525" s="2">
        <v>187166</v>
      </c>
      <c r="B2525" s="2" t="s">
        <v>15</v>
      </c>
      <c r="C2525" s="4">
        <v>45484</v>
      </c>
      <c r="D2525" s="17">
        <v>45484</v>
      </c>
      <c r="E2525" s="2" t="s">
        <v>16</v>
      </c>
      <c r="F2525" s="2" t="s">
        <v>17</v>
      </c>
      <c r="G2525" s="2">
        <v>32</v>
      </c>
      <c r="H2525" s="2" t="s">
        <v>129</v>
      </c>
      <c r="I2525" s="2" t="s">
        <v>19</v>
      </c>
      <c r="J2525" s="12">
        <v>100</v>
      </c>
      <c r="K2525" s="2">
        <v>100</v>
      </c>
      <c r="L2525" s="2">
        <v>1</v>
      </c>
      <c r="M2525" s="12">
        <v>100</v>
      </c>
      <c r="N2525" s="3">
        <v>3</v>
      </c>
      <c r="O2525" s="2" t="str" cm="1">
        <f t="array" ref="O2525">_xlfn.IFS(N2525=1,"Unsatisfactory",N2525=2,"Poor",N2525=3,"Average",N2525=4,"Good",N2525=5,"Excellent")</f>
        <v>Average</v>
      </c>
      <c r="P2525"/>
      <c r="Q2525"/>
      <c r="R2525"/>
      <c r="S2525"/>
      <c r="T2525"/>
      <c r="U2525"/>
    </row>
    <row r="2526" spans="1:21">
      <c r="A2526" s="2">
        <v>174970</v>
      </c>
      <c r="B2526" s="2" t="s">
        <v>42</v>
      </c>
      <c r="C2526" s="4">
        <v>45556</v>
      </c>
      <c r="D2526" s="17">
        <v>45556</v>
      </c>
      <c r="E2526" s="2" t="s">
        <v>16</v>
      </c>
      <c r="F2526" s="2" t="s">
        <v>17</v>
      </c>
      <c r="G2526" s="2">
        <v>24</v>
      </c>
      <c r="H2526" s="2" t="s">
        <v>62</v>
      </c>
      <c r="I2526" s="2" t="s">
        <v>19</v>
      </c>
      <c r="J2526" s="12">
        <v>65</v>
      </c>
      <c r="K2526" s="2">
        <v>65</v>
      </c>
      <c r="L2526" s="2">
        <v>5</v>
      </c>
      <c r="M2526" s="12">
        <v>325</v>
      </c>
      <c r="N2526" s="3">
        <v>1</v>
      </c>
      <c r="O2526" s="2" t="str" cm="1">
        <f t="array" ref="O2526">_xlfn.IFS(N2526=1,"Unsatisfactory",N2526=2,"Poor",N2526=3,"Average",N2526=4,"Good",N2526=5,"Excellent")</f>
        <v>Unsatisfactory</v>
      </c>
      <c r="P2526"/>
      <c r="Q2526"/>
      <c r="R2526"/>
      <c r="S2526"/>
      <c r="T2526"/>
      <c r="U2526"/>
    </row>
    <row r="2527" spans="1:21">
      <c r="A2527" s="2">
        <v>174763</v>
      </c>
      <c r="B2527" s="2" t="s">
        <v>82</v>
      </c>
      <c r="C2527" s="4">
        <v>45385</v>
      </c>
      <c r="D2527" s="17">
        <v>45385</v>
      </c>
      <c r="E2527" s="2" t="s">
        <v>37</v>
      </c>
      <c r="F2527" s="2" t="s">
        <v>17</v>
      </c>
      <c r="G2527" s="2">
        <v>19</v>
      </c>
      <c r="H2527" s="2" t="s">
        <v>58</v>
      </c>
      <c r="I2527" s="2" t="s">
        <v>27</v>
      </c>
      <c r="J2527" s="12">
        <v>20</v>
      </c>
      <c r="K2527" s="2">
        <v>60</v>
      </c>
      <c r="L2527" s="2">
        <v>3</v>
      </c>
      <c r="M2527" s="12">
        <v>180</v>
      </c>
      <c r="N2527" s="3">
        <v>5</v>
      </c>
      <c r="O2527" s="2" t="str" cm="1">
        <f t="array" ref="O2527">_xlfn.IFS(N2527=1,"Unsatisfactory",N2527=2,"Poor",N2527=3,"Average",N2527=4,"Good",N2527=5,"Excellent")</f>
        <v>Excellent</v>
      </c>
      <c r="P2527"/>
      <c r="Q2527"/>
      <c r="R2527"/>
      <c r="S2527"/>
      <c r="T2527"/>
      <c r="U2527"/>
    </row>
    <row r="2528" spans="1:21">
      <c r="A2528" s="2">
        <v>134244</v>
      </c>
      <c r="B2528" s="2" t="s">
        <v>42</v>
      </c>
      <c r="C2528" s="4">
        <v>45583</v>
      </c>
      <c r="D2528" s="17">
        <v>45583</v>
      </c>
      <c r="E2528" s="2" t="s">
        <v>16</v>
      </c>
      <c r="F2528" s="2" t="s">
        <v>25</v>
      </c>
      <c r="G2528" s="2">
        <v>20</v>
      </c>
      <c r="H2528" s="2" t="s">
        <v>29</v>
      </c>
      <c r="I2528" s="2" t="s">
        <v>19</v>
      </c>
      <c r="J2528" s="12">
        <v>65</v>
      </c>
      <c r="K2528" s="2">
        <v>65</v>
      </c>
      <c r="L2528" s="2">
        <v>1</v>
      </c>
      <c r="M2528" s="12">
        <v>65</v>
      </c>
      <c r="N2528" s="3">
        <v>5</v>
      </c>
      <c r="O2528" s="2" t="str" cm="1">
        <f t="array" ref="O2528">_xlfn.IFS(N2528=1,"Unsatisfactory",N2528=2,"Poor",N2528=3,"Average",N2528=4,"Good",N2528=5,"Excellent")</f>
        <v>Excellent</v>
      </c>
      <c r="P2528"/>
      <c r="Q2528"/>
      <c r="R2528"/>
      <c r="S2528"/>
      <c r="T2528"/>
      <c r="U2528"/>
    </row>
    <row r="2529" spans="1:21">
      <c r="A2529" s="2">
        <v>163161</v>
      </c>
      <c r="B2529" s="2" t="s">
        <v>82</v>
      </c>
      <c r="C2529" s="4">
        <v>45573</v>
      </c>
      <c r="D2529" s="17">
        <v>45573</v>
      </c>
      <c r="E2529" s="2" t="s">
        <v>37</v>
      </c>
      <c r="F2529" s="2" t="s">
        <v>17</v>
      </c>
      <c r="G2529" s="2">
        <v>18</v>
      </c>
      <c r="H2529" s="2" t="s">
        <v>62</v>
      </c>
      <c r="I2529" s="2" t="s">
        <v>19</v>
      </c>
      <c r="J2529" s="12">
        <v>20</v>
      </c>
      <c r="K2529" s="2">
        <v>20</v>
      </c>
      <c r="L2529" s="2">
        <v>3</v>
      </c>
      <c r="M2529" s="12">
        <v>60</v>
      </c>
      <c r="N2529" s="3">
        <v>2</v>
      </c>
      <c r="O2529" s="2" t="str" cm="1">
        <f t="array" ref="O2529">_xlfn.IFS(N2529=1,"Unsatisfactory",N2529=2,"Poor",N2529=3,"Average",N2529=4,"Good",N2529=5,"Excellent")</f>
        <v>Poor</v>
      </c>
      <c r="P2529"/>
      <c r="Q2529"/>
      <c r="R2529"/>
      <c r="S2529"/>
      <c r="T2529"/>
      <c r="U2529"/>
    </row>
    <row r="2530" spans="1:21">
      <c r="A2530" s="2">
        <v>141745</v>
      </c>
      <c r="B2530" s="2" t="s">
        <v>42</v>
      </c>
      <c r="C2530" s="4">
        <v>45564</v>
      </c>
      <c r="D2530" s="17">
        <v>45564</v>
      </c>
      <c r="E2530" s="2" t="s">
        <v>16</v>
      </c>
      <c r="F2530" s="2" t="s">
        <v>17</v>
      </c>
      <c r="G2530" s="2">
        <v>34</v>
      </c>
      <c r="H2530" s="2" t="s">
        <v>60</v>
      </c>
      <c r="I2530" s="2" t="s">
        <v>19</v>
      </c>
      <c r="J2530" s="12">
        <v>65</v>
      </c>
      <c r="K2530" s="2">
        <v>65</v>
      </c>
      <c r="L2530" s="2">
        <v>1</v>
      </c>
      <c r="M2530" s="12">
        <v>65</v>
      </c>
      <c r="N2530" s="3">
        <v>2</v>
      </c>
      <c r="O2530" s="2" t="str" cm="1">
        <f t="array" ref="O2530">_xlfn.IFS(N2530=1,"Unsatisfactory",N2530=2,"Poor",N2530=3,"Average",N2530=4,"Good",N2530=5,"Excellent")</f>
        <v>Poor</v>
      </c>
      <c r="P2530"/>
      <c r="Q2530"/>
      <c r="R2530"/>
      <c r="S2530"/>
      <c r="T2530"/>
      <c r="U2530"/>
    </row>
    <row r="2531" spans="1:21">
      <c r="A2531" s="2">
        <v>192577</v>
      </c>
      <c r="B2531" s="2" t="s">
        <v>53</v>
      </c>
      <c r="C2531" s="4">
        <v>45303</v>
      </c>
      <c r="D2531" s="17">
        <v>45303</v>
      </c>
      <c r="E2531" s="2" t="s">
        <v>37</v>
      </c>
      <c r="F2531" s="2" t="s">
        <v>25</v>
      </c>
      <c r="G2531" s="2">
        <v>26</v>
      </c>
      <c r="H2531" s="2" t="s">
        <v>56</v>
      </c>
      <c r="I2531" s="2" t="s">
        <v>19</v>
      </c>
      <c r="J2531" s="12">
        <v>15</v>
      </c>
      <c r="K2531" s="2">
        <v>15</v>
      </c>
      <c r="L2531" s="2">
        <v>1</v>
      </c>
      <c r="M2531" s="12">
        <v>15</v>
      </c>
      <c r="N2531" s="3">
        <v>1</v>
      </c>
      <c r="O2531" s="2" t="str" cm="1">
        <f t="array" ref="O2531">_xlfn.IFS(N2531=1,"Unsatisfactory",N2531=2,"Poor",N2531=3,"Average",N2531=4,"Good",N2531=5,"Excellent")</f>
        <v>Unsatisfactory</v>
      </c>
      <c r="P2531"/>
      <c r="Q2531"/>
      <c r="R2531"/>
      <c r="S2531"/>
      <c r="T2531"/>
      <c r="U2531"/>
    </row>
    <row r="2532" spans="1:21">
      <c r="A2532" s="2">
        <v>164644</v>
      </c>
      <c r="B2532" s="2" t="s">
        <v>50</v>
      </c>
      <c r="C2532" s="4">
        <v>45576</v>
      </c>
      <c r="D2532" s="17">
        <v>45576</v>
      </c>
      <c r="E2532" s="2" t="s">
        <v>16</v>
      </c>
      <c r="F2532" s="2" t="s">
        <v>17</v>
      </c>
      <c r="G2532" s="2">
        <v>35</v>
      </c>
      <c r="H2532" s="2" t="s">
        <v>38</v>
      </c>
      <c r="I2532" s="2" t="s">
        <v>19</v>
      </c>
      <c r="J2532" s="12">
        <v>97</v>
      </c>
      <c r="K2532" s="2">
        <v>97</v>
      </c>
      <c r="L2532" s="2">
        <v>4</v>
      </c>
      <c r="M2532" s="12">
        <v>388</v>
      </c>
      <c r="N2532" s="3">
        <v>4</v>
      </c>
      <c r="O2532" s="2" t="str" cm="1">
        <f t="array" ref="O2532">_xlfn.IFS(N2532=1,"Unsatisfactory",N2532=2,"Poor",N2532=3,"Average",N2532=4,"Good",N2532=5,"Excellent")</f>
        <v>Good</v>
      </c>
      <c r="P2532"/>
      <c r="Q2532"/>
      <c r="R2532"/>
      <c r="S2532"/>
      <c r="T2532"/>
      <c r="U2532"/>
    </row>
    <row r="2533" spans="1:21">
      <c r="A2533" s="2">
        <v>161262</v>
      </c>
      <c r="B2533" s="2" t="s">
        <v>30</v>
      </c>
      <c r="C2533" s="4">
        <v>45523</v>
      </c>
      <c r="D2533" s="17">
        <v>45523</v>
      </c>
      <c r="E2533" s="2" t="s">
        <v>24</v>
      </c>
      <c r="F2533" s="2" t="s">
        <v>17</v>
      </c>
      <c r="G2533" s="2">
        <v>33</v>
      </c>
      <c r="H2533" s="2" t="s">
        <v>29</v>
      </c>
      <c r="I2533" s="2" t="s">
        <v>19</v>
      </c>
      <c r="J2533" s="12">
        <v>10</v>
      </c>
      <c r="K2533" s="2">
        <v>10</v>
      </c>
      <c r="L2533" s="2">
        <v>1</v>
      </c>
      <c r="M2533" s="12">
        <v>10</v>
      </c>
      <c r="N2533" s="3">
        <v>5</v>
      </c>
      <c r="O2533" s="2" t="str" cm="1">
        <f t="array" ref="O2533">_xlfn.IFS(N2533=1,"Unsatisfactory",N2533=2,"Poor",N2533=3,"Average",N2533=4,"Good",N2533=5,"Excellent")</f>
        <v>Excellent</v>
      </c>
      <c r="P2533"/>
      <c r="Q2533"/>
      <c r="R2533"/>
      <c r="S2533"/>
      <c r="T2533"/>
      <c r="U2533"/>
    </row>
    <row r="2534" spans="1:21">
      <c r="A2534" s="2">
        <v>130520</v>
      </c>
      <c r="B2534" s="2" t="s">
        <v>23</v>
      </c>
      <c r="C2534" s="4">
        <v>45301</v>
      </c>
      <c r="D2534" s="17">
        <v>45301</v>
      </c>
      <c r="E2534" s="2" t="s">
        <v>24</v>
      </c>
      <c r="F2534" s="2" t="s">
        <v>17</v>
      </c>
      <c r="G2534" s="2">
        <v>24</v>
      </c>
      <c r="H2534" s="2" t="s">
        <v>69</v>
      </c>
      <c r="I2534" s="2" t="s">
        <v>19</v>
      </c>
      <c r="J2534" s="12">
        <v>9</v>
      </c>
      <c r="K2534" s="2">
        <v>9</v>
      </c>
      <c r="L2534" s="2">
        <v>1</v>
      </c>
      <c r="M2534" s="12">
        <v>9</v>
      </c>
      <c r="N2534" s="3">
        <v>4</v>
      </c>
      <c r="O2534" s="2" t="str" cm="1">
        <f t="array" ref="O2534">_xlfn.IFS(N2534=1,"Unsatisfactory",N2534=2,"Poor",N2534=3,"Average",N2534=4,"Good",N2534=5,"Excellent")</f>
        <v>Good</v>
      </c>
      <c r="P2534"/>
      <c r="Q2534"/>
      <c r="R2534"/>
      <c r="S2534"/>
      <c r="T2534"/>
      <c r="U2534"/>
    </row>
    <row r="2535" spans="1:21">
      <c r="A2535" s="2">
        <v>122902</v>
      </c>
      <c r="B2535" s="2" t="s">
        <v>76</v>
      </c>
      <c r="C2535" s="4">
        <v>45442</v>
      </c>
      <c r="D2535" s="17">
        <v>45442</v>
      </c>
      <c r="E2535" s="2" t="s">
        <v>37</v>
      </c>
      <c r="F2535" s="2" t="s">
        <v>25</v>
      </c>
      <c r="G2535" s="2">
        <v>32</v>
      </c>
      <c r="H2535" s="2" t="s">
        <v>38</v>
      </c>
      <c r="I2535" s="2" t="s">
        <v>19</v>
      </c>
      <c r="J2535" s="12">
        <v>45</v>
      </c>
      <c r="K2535" s="2">
        <v>45</v>
      </c>
      <c r="L2535" s="2">
        <v>1</v>
      </c>
      <c r="M2535" s="12">
        <v>45</v>
      </c>
      <c r="N2535" s="3">
        <v>5</v>
      </c>
      <c r="O2535" s="2" t="str" cm="1">
        <f t="array" ref="O2535">_xlfn.IFS(N2535=1,"Unsatisfactory",N2535=2,"Poor",N2535=3,"Average",N2535=4,"Good",N2535=5,"Excellent")</f>
        <v>Excellent</v>
      </c>
      <c r="P2535"/>
      <c r="Q2535"/>
      <c r="R2535"/>
      <c r="S2535"/>
      <c r="T2535"/>
      <c r="U2535"/>
    </row>
    <row r="2536" spans="1:21">
      <c r="A2536" s="2">
        <v>149652</v>
      </c>
      <c r="B2536" s="2" t="s">
        <v>30</v>
      </c>
      <c r="C2536" s="4">
        <v>45324</v>
      </c>
      <c r="D2536" s="17">
        <v>45324</v>
      </c>
      <c r="E2536" s="2" t="s">
        <v>24</v>
      </c>
      <c r="F2536" s="2" t="s">
        <v>17</v>
      </c>
      <c r="G2536" s="2">
        <v>35</v>
      </c>
      <c r="H2536" s="2" t="s">
        <v>46</v>
      </c>
      <c r="I2536" s="2" t="s">
        <v>19</v>
      </c>
      <c r="J2536" s="12">
        <v>10</v>
      </c>
      <c r="K2536" s="2">
        <v>10</v>
      </c>
      <c r="L2536" s="2">
        <v>1</v>
      </c>
      <c r="M2536" s="12">
        <v>10</v>
      </c>
      <c r="N2536" s="3">
        <v>3</v>
      </c>
      <c r="O2536" s="2" t="str" cm="1">
        <f t="array" ref="O2536">_xlfn.IFS(N2536=1,"Unsatisfactory",N2536=2,"Poor",N2536=3,"Average",N2536=4,"Good",N2536=5,"Excellent")</f>
        <v>Average</v>
      </c>
      <c r="P2536"/>
      <c r="Q2536"/>
      <c r="R2536"/>
      <c r="S2536"/>
      <c r="T2536"/>
      <c r="U2536"/>
    </row>
    <row r="2537" spans="1:21">
      <c r="A2537" s="2">
        <v>168579</v>
      </c>
      <c r="B2537" s="2" t="s">
        <v>50</v>
      </c>
      <c r="C2537" s="4">
        <v>45383</v>
      </c>
      <c r="D2537" s="17">
        <v>45383</v>
      </c>
      <c r="E2537" s="2" t="s">
        <v>16</v>
      </c>
      <c r="F2537" s="2" t="s">
        <v>25</v>
      </c>
      <c r="G2537" s="2">
        <v>33</v>
      </c>
      <c r="H2537" s="2" t="s">
        <v>29</v>
      </c>
      <c r="I2537" s="2" t="s">
        <v>19</v>
      </c>
      <c r="J2537" s="12">
        <v>97</v>
      </c>
      <c r="K2537" s="2">
        <v>97</v>
      </c>
      <c r="L2537" s="2">
        <v>1</v>
      </c>
      <c r="M2537" s="12">
        <v>97</v>
      </c>
      <c r="N2537" s="3">
        <v>5</v>
      </c>
      <c r="O2537" s="2" t="str" cm="1">
        <f t="array" ref="O2537">_xlfn.IFS(N2537=1,"Unsatisfactory",N2537=2,"Poor",N2537=3,"Average",N2537=4,"Good",N2537=5,"Excellent")</f>
        <v>Excellent</v>
      </c>
      <c r="P2537"/>
      <c r="Q2537"/>
      <c r="R2537"/>
      <c r="S2537"/>
      <c r="T2537"/>
      <c r="U2537"/>
    </row>
    <row r="2538" spans="1:21">
      <c r="A2538" s="2">
        <v>162372</v>
      </c>
      <c r="B2538" s="2" t="s">
        <v>30</v>
      </c>
      <c r="C2538" s="4">
        <v>45247</v>
      </c>
      <c r="D2538" s="17">
        <v>45247</v>
      </c>
      <c r="E2538" s="2" t="s">
        <v>24</v>
      </c>
      <c r="F2538" s="2" t="s">
        <v>17</v>
      </c>
      <c r="G2538" s="2">
        <v>30</v>
      </c>
      <c r="H2538" s="2" t="s">
        <v>75</v>
      </c>
      <c r="I2538" s="2" t="s">
        <v>27</v>
      </c>
      <c r="J2538" s="12">
        <v>10</v>
      </c>
      <c r="K2538" s="2">
        <v>80</v>
      </c>
      <c r="L2538" s="2">
        <v>2</v>
      </c>
      <c r="M2538" s="12">
        <v>160</v>
      </c>
      <c r="N2538" s="3">
        <v>3</v>
      </c>
      <c r="O2538" s="2" t="str" cm="1">
        <f t="array" ref="O2538">_xlfn.IFS(N2538=1,"Unsatisfactory",N2538=2,"Poor",N2538=3,"Average",N2538=4,"Good",N2538=5,"Excellent")</f>
        <v>Average</v>
      </c>
      <c r="P2538"/>
      <c r="Q2538"/>
      <c r="R2538"/>
      <c r="S2538"/>
      <c r="T2538"/>
      <c r="U2538"/>
    </row>
    <row r="2539" spans="1:21">
      <c r="A2539" s="2">
        <v>179828</v>
      </c>
      <c r="B2539" s="2" t="s">
        <v>53</v>
      </c>
      <c r="C2539" s="4">
        <v>45539</v>
      </c>
      <c r="D2539" s="17">
        <v>45539</v>
      </c>
      <c r="E2539" s="2" t="s">
        <v>37</v>
      </c>
      <c r="F2539" s="2" t="s">
        <v>17</v>
      </c>
      <c r="G2539" s="2">
        <v>33</v>
      </c>
      <c r="H2539" s="2" t="s">
        <v>62</v>
      </c>
      <c r="I2539" s="2" t="s">
        <v>19</v>
      </c>
      <c r="J2539" s="12">
        <v>15</v>
      </c>
      <c r="K2539" s="2">
        <v>15</v>
      </c>
      <c r="L2539" s="2">
        <v>1</v>
      </c>
      <c r="M2539" s="12">
        <v>15</v>
      </c>
      <c r="N2539" s="3">
        <v>3</v>
      </c>
      <c r="O2539" s="2" t="str" cm="1">
        <f t="array" ref="O2539">_xlfn.IFS(N2539=1,"Unsatisfactory",N2539=2,"Poor",N2539=3,"Average",N2539=4,"Good",N2539=5,"Excellent")</f>
        <v>Average</v>
      </c>
      <c r="P2539"/>
      <c r="Q2539"/>
      <c r="R2539"/>
      <c r="S2539"/>
      <c r="T2539"/>
      <c r="U2539"/>
    </row>
    <row r="2540" spans="1:21">
      <c r="A2540" s="2">
        <v>128297</v>
      </c>
      <c r="B2540" s="2" t="s">
        <v>53</v>
      </c>
      <c r="C2540" s="4">
        <v>45248</v>
      </c>
      <c r="D2540" s="17">
        <v>45248</v>
      </c>
      <c r="E2540" s="2" t="s">
        <v>37</v>
      </c>
      <c r="F2540" s="2" t="s">
        <v>25</v>
      </c>
      <c r="G2540" s="2">
        <v>24</v>
      </c>
      <c r="H2540" s="2" t="s">
        <v>46</v>
      </c>
      <c r="I2540" s="2" t="s">
        <v>19</v>
      </c>
      <c r="J2540" s="12">
        <v>15</v>
      </c>
      <c r="K2540" s="2">
        <v>15</v>
      </c>
      <c r="L2540" s="2">
        <v>1</v>
      </c>
      <c r="M2540" s="12">
        <v>15</v>
      </c>
      <c r="N2540" s="3">
        <v>2</v>
      </c>
      <c r="O2540" s="2" t="str" cm="1">
        <f t="array" ref="O2540">_xlfn.IFS(N2540=1,"Unsatisfactory",N2540=2,"Poor",N2540=3,"Average",N2540=4,"Good",N2540=5,"Excellent")</f>
        <v>Poor</v>
      </c>
      <c r="P2540"/>
      <c r="Q2540"/>
      <c r="R2540"/>
      <c r="S2540"/>
      <c r="T2540"/>
      <c r="U2540"/>
    </row>
    <row r="2541" spans="1:21">
      <c r="A2541" s="2">
        <v>123286</v>
      </c>
      <c r="B2541" s="2" t="s">
        <v>42</v>
      </c>
      <c r="C2541" s="4">
        <v>45326</v>
      </c>
      <c r="D2541" s="17">
        <v>45326</v>
      </c>
      <c r="E2541" s="2" t="s">
        <v>16</v>
      </c>
      <c r="F2541" s="2" t="s">
        <v>17</v>
      </c>
      <c r="G2541" s="2">
        <v>28</v>
      </c>
      <c r="H2541" s="2" t="s">
        <v>128</v>
      </c>
      <c r="I2541" s="2" t="s">
        <v>19</v>
      </c>
      <c r="J2541" s="12">
        <v>65</v>
      </c>
      <c r="K2541" s="2">
        <v>65</v>
      </c>
      <c r="L2541" s="2">
        <v>1</v>
      </c>
      <c r="M2541" s="12">
        <v>65</v>
      </c>
      <c r="N2541" s="3">
        <v>4</v>
      </c>
      <c r="O2541" s="2" t="str" cm="1">
        <f t="array" ref="O2541">_xlfn.IFS(N2541=1,"Unsatisfactory",N2541=2,"Poor",N2541=3,"Average",N2541=4,"Good",N2541=5,"Excellent")</f>
        <v>Good</v>
      </c>
      <c r="P2541"/>
      <c r="Q2541"/>
      <c r="R2541"/>
      <c r="S2541"/>
      <c r="T2541"/>
      <c r="U2541"/>
    </row>
    <row r="2542" spans="1:21">
      <c r="A2542" s="2">
        <v>132168</v>
      </c>
      <c r="B2542" s="2" t="s">
        <v>50</v>
      </c>
      <c r="C2542" s="4">
        <v>45402</v>
      </c>
      <c r="D2542" s="17">
        <v>45402</v>
      </c>
      <c r="E2542" s="2" t="s">
        <v>16</v>
      </c>
      <c r="F2542" s="2" t="s">
        <v>25</v>
      </c>
      <c r="G2542" s="2">
        <v>24</v>
      </c>
      <c r="H2542" s="2" t="s">
        <v>115</v>
      </c>
      <c r="I2542" s="2" t="s">
        <v>19</v>
      </c>
      <c r="J2542" s="12">
        <v>97</v>
      </c>
      <c r="K2542" s="2">
        <v>97</v>
      </c>
      <c r="L2542" s="2">
        <v>1</v>
      </c>
      <c r="M2542" s="12">
        <v>97</v>
      </c>
      <c r="N2542" s="3">
        <v>3</v>
      </c>
      <c r="O2542" s="2" t="str" cm="1">
        <f t="array" ref="O2542">_xlfn.IFS(N2542=1,"Unsatisfactory",N2542=2,"Poor",N2542=3,"Average",N2542=4,"Good",N2542=5,"Excellent")</f>
        <v>Average</v>
      </c>
      <c r="P2542"/>
      <c r="Q2542"/>
      <c r="R2542"/>
      <c r="S2542"/>
      <c r="T2542"/>
      <c r="U2542"/>
    </row>
    <row r="2543" spans="1:21">
      <c r="A2543" s="2">
        <v>147707</v>
      </c>
      <c r="B2543" s="2" t="s">
        <v>33</v>
      </c>
      <c r="C2543" s="4">
        <v>45543</v>
      </c>
      <c r="D2543" s="17">
        <v>45543</v>
      </c>
      <c r="E2543" s="2" t="s">
        <v>16</v>
      </c>
      <c r="F2543" s="2" t="s">
        <v>17</v>
      </c>
      <c r="G2543" s="2">
        <v>32</v>
      </c>
      <c r="H2543" s="2" t="s">
        <v>130</v>
      </c>
      <c r="I2543" s="2" t="s">
        <v>19</v>
      </c>
      <c r="J2543" s="12">
        <v>118</v>
      </c>
      <c r="K2543" s="2">
        <v>118</v>
      </c>
      <c r="L2543" s="2">
        <v>1</v>
      </c>
      <c r="M2543" s="12">
        <v>118</v>
      </c>
      <c r="N2543" s="3">
        <v>4</v>
      </c>
      <c r="O2543" s="2" t="str" cm="1">
        <f t="array" ref="O2543">_xlfn.IFS(N2543=1,"Unsatisfactory",N2543=2,"Poor",N2543=3,"Average",N2543=4,"Good",N2543=5,"Excellent")</f>
        <v>Good</v>
      </c>
      <c r="P2543"/>
      <c r="Q2543"/>
      <c r="R2543"/>
      <c r="S2543"/>
      <c r="T2543"/>
      <c r="U2543"/>
    </row>
    <row r="2544" spans="1:21">
      <c r="A2544" s="2">
        <v>163656</v>
      </c>
      <c r="B2544" s="2" t="s">
        <v>23</v>
      </c>
      <c r="C2544" s="4">
        <v>45416</v>
      </c>
      <c r="D2544" s="17">
        <v>45416</v>
      </c>
      <c r="E2544" s="2" t="s">
        <v>24</v>
      </c>
      <c r="F2544" s="2" t="s">
        <v>17</v>
      </c>
      <c r="G2544" s="2">
        <v>27</v>
      </c>
      <c r="H2544" s="2" t="s">
        <v>131</v>
      </c>
      <c r="I2544" s="2" t="s">
        <v>27</v>
      </c>
      <c r="J2544" s="12">
        <v>9</v>
      </c>
      <c r="K2544" s="2">
        <v>79</v>
      </c>
      <c r="L2544" s="2">
        <v>4</v>
      </c>
      <c r="M2544" s="12">
        <v>316</v>
      </c>
      <c r="N2544" s="3">
        <v>4</v>
      </c>
      <c r="O2544" s="2" t="str" cm="1">
        <f t="array" ref="O2544">_xlfn.IFS(N2544=1,"Unsatisfactory",N2544=2,"Poor",N2544=3,"Average",N2544=4,"Good",N2544=5,"Excellent")</f>
        <v>Good</v>
      </c>
      <c r="P2544"/>
      <c r="Q2544"/>
      <c r="R2544"/>
      <c r="S2544"/>
      <c r="T2544"/>
      <c r="U2544"/>
    </row>
    <row r="2545" spans="1:21">
      <c r="A2545" s="2">
        <v>198043</v>
      </c>
      <c r="B2545" s="2" t="s">
        <v>48</v>
      </c>
      <c r="C2545" s="4">
        <v>45339</v>
      </c>
      <c r="D2545" s="17">
        <v>45339</v>
      </c>
      <c r="E2545" s="2" t="s">
        <v>16</v>
      </c>
      <c r="F2545" s="2" t="s">
        <v>17</v>
      </c>
      <c r="G2545" s="2">
        <v>26</v>
      </c>
      <c r="H2545" s="2" t="s">
        <v>118</v>
      </c>
      <c r="I2545" s="2" t="s">
        <v>19</v>
      </c>
      <c r="J2545" s="12">
        <v>130</v>
      </c>
      <c r="K2545" s="2">
        <v>130</v>
      </c>
      <c r="L2545" s="2">
        <v>1</v>
      </c>
      <c r="M2545" s="12">
        <v>130</v>
      </c>
      <c r="N2545" s="3">
        <v>1</v>
      </c>
      <c r="O2545" s="2" t="str" cm="1">
        <f t="array" ref="O2545">_xlfn.IFS(N2545=1,"Unsatisfactory",N2545=2,"Poor",N2545=3,"Average",N2545=4,"Good",N2545=5,"Excellent")</f>
        <v>Unsatisfactory</v>
      </c>
      <c r="P2545"/>
      <c r="Q2545"/>
      <c r="R2545"/>
      <c r="S2545"/>
      <c r="T2545"/>
      <c r="U2545"/>
    </row>
    <row r="2546" spans="1:21">
      <c r="A2546" s="2">
        <v>168232</v>
      </c>
      <c r="B2546" s="2" t="s">
        <v>42</v>
      </c>
      <c r="C2546" s="4">
        <v>45264</v>
      </c>
      <c r="D2546" s="17">
        <v>45264</v>
      </c>
      <c r="E2546" s="2" t="s">
        <v>16</v>
      </c>
      <c r="F2546" s="2" t="s">
        <v>17</v>
      </c>
      <c r="G2546" s="2">
        <v>35</v>
      </c>
      <c r="H2546" s="2" t="s">
        <v>128</v>
      </c>
      <c r="I2546" s="2" t="s">
        <v>19</v>
      </c>
      <c r="J2546" s="12">
        <v>65</v>
      </c>
      <c r="K2546" s="2">
        <v>65</v>
      </c>
      <c r="L2546" s="2">
        <v>1</v>
      </c>
      <c r="M2546" s="12">
        <v>65</v>
      </c>
      <c r="N2546" s="3">
        <v>4</v>
      </c>
      <c r="O2546" s="2" t="str" cm="1">
        <f t="array" ref="O2546">_xlfn.IFS(N2546=1,"Unsatisfactory",N2546=2,"Poor",N2546=3,"Average",N2546=4,"Good",N2546=5,"Excellent")</f>
        <v>Good</v>
      </c>
      <c r="P2546"/>
      <c r="Q2546"/>
      <c r="R2546"/>
      <c r="S2546"/>
      <c r="T2546"/>
      <c r="U2546"/>
    </row>
    <row r="2547" spans="1:21">
      <c r="A2547" s="2">
        <v>150284</v>
      </c>
      <c r="B2547" s="2" t="s">
        <v>36</v>
      </c>
      <c r="C2547" s="4">
        <v>45524</v>
      </c>
      <c r="D2547" s="17">
        <v>45524</v>
      </c>
      <c r="E2547" s="2" t="s">
        <v>37</v>
      </c>
      <c r="F2547" s="2" t="s">
        <v>25</v>
      </c>
      <c r="G2547" s="2">
        <v>21</v>
      </c>
      <c r="H2547" s="2" t="s">
        <v>67</v>
      </c>
      <c r="I2547" s="2" t="s">
        <v>27</v>
      </c>
      <c r="J2547" s="12">
        <v>32</v>
      </c>
      <c r="K2547" s="2">
        <v>72</v>
      </c>
      <c r="L2547" s="2">
        <v>1</v>
      </c>
      <c r="M2547" s="12">
        <v>72</v>
      </c>
      <c r="N2547" s="3">
        <v>3</v>
      </c>
      <c r="O2547" s="2" t="str" cm="1">
        <f t="array" ref="O2547">_xlfn.IFS(N2547=1,"Unsatisfactory",N2547=2,"Poor",N2547=3,"Average",N2547=4,"Good",N2547=5,"Excellent")</f>
        <v>Average</v>
      </c>
      <c r="P2547"/>
      <c r="Q2547"/>
      <c r="R2547"/>
      <c r="S2547"/>
      <c r="T2547"/>
      <c r="U2547"/>
    </row>
    <row r="2548" spans="1:21">
      <c r="A2548" s="2">
        <v>178347</v>
      </c>
      <c r="B2548" s="2" t="s">
        <v>30</v>
      </c>
      <c r="C2548" s="4">
        <v>45539</v>
      </c>
      <c r="D2548" s="17">
        <v>45539</v>
      </c>
      <c r="E2548" s="2" t="s">
        <v>24</v>
      </c>
      <c r="F2548" s="2" t="s">
        <v>17</v>
      </c>
      <c r="G2548" s="2">
        <v>18</v>
      </c>
      <c r="H2548" s="2" t="s">
        <v>115</v>
      </c>
      <c r="I2548" s="2" t="s">
        <v>19</v>
      </c>
      <c r="J2548" s="12">
        <v>10</v>
      </c>
      <c r="K2548" s="2">
        <v>10</v>
      </c>
      <c r="L2548" s="2">
        <v>1</v>
      </c>
      <c r="M2548" s="12">
        <v>10</v>
      </c>
      <c r="N2548" s="3">
        <v>5</v>
      </c>
      <c r="O2548" s="2" t="str" cm="1">
        <f t="array" ref="O2548">_xlfn.IFS(N2548=1,"Unsatisfactory",N2548=2,"Poor",N2548=3,"Average",N2548=4,"Good",N2548=5,"Excellent")</f>
        <v>Excellent</v>
      </c>
      <c r="P2548"/>
      <c r="Q2548"/>
      <c r="R2548"/>
      <c r="S2548"/>
      <c r="T2548"/>
      <c r="U2548"/>
    </row>
    <row r="2549" spans="1:21">
      <c r="A2549" s="2">
        <v>176777</v>
      </c>
      <c r="B2549" s="2" t="s">
        <v>33</v>
      </c>
      <c r="C2549" s="4">
        <v>45530</v>
      </c>
      <c r="D2549" s="17">
        <v>45530</v>
      </c>
      <c r="E2549" s="2" t="s">
        <v>16</v>
      </c>
      <c r="F2549" s="2" t="s">
        <v>17</v>
      </c>
      <c r="G2549" s="2">
        <v>19</v>
      </c>
      <c r="H2549" s="2" t="s">
        <v>56</v>
      </c>
      <c r="I2549" s="2" t="s">
        <v>19</v>
      </c>
      <c r="J2549" s="12">
        <v>118</v>
      </c>
      <c r="K2549" s="2">
        <v>118</v>
      </c>
      <c r="L2549" s="2">
        <v>2</v>
      </c>
      <c r="M2549" s="12">
        <v>236</v>
      </c>
      <c r="N2549" s="3">
        <v>5</v>
      </c>
      <c r="O2549" s="2" t="str" cm="1">
        <f t="array" ref="O2549">_xlfn.IFS(N2549=1,"Unsatisfactory",N2549=2,"Poor",N2549=3,"Average",N2549=4,"Good",N2549=5,"Excellent")</f>
        <v>Excellent</v>
      </c>
      <c r="P2549"/>
      <c r="Q2549"/>
      <c r="R2549"/>
      <c r="S2549"/>
      <c r="T2549"/>
      <c r="U2549"/>
    </row>
    <row r="2550" spans="1:21">
      <c r="A2550" s="2">
        <v>124414</v>
      </c>
      <c r="B2550" s="2" t="s">
        <v>23</v>
      </c>
      <c r="C2550" s="4">
        <v>45474</v>
      </c>
      <c r="D2550" s="17">
        <v>45474</v>
      </c>
      <c r="E2550" s="2" t="s">
        <v>24</v>
      </c>
      <c r="F2550" s="2" t="s">
        <v>17</v>
      </c>
      <c r="G2550" s="2">
        <v>34</v>
      </c>
      <c r="H2550" s="2" t="s">
        <v>69</v>
      </c>
      <c r="I2550" s="2" t="s">
        <v>19</v>
      </c>
      <c r="J2550" s="12">
        <v>9</v>
      </c>
      <c r="K2550" s="2">
        <v>9</v>
      </c>
      <c r="L2550" s="2">
        <v>2</v>
      </c>
      <c r="M2550" s="12">
        <v>18</v>
      </c>
      <c r="N2550" s="3">
        <v>4</v>
      </c>
      <c r="O2550" s="2" t="str" cm="1">
        <f t="array" ref="O2550">_xlfn.IFS(N2550=1,"Unsatisfactory",N2550=2,"Poor",N2550=3,"Average",N2550=4,"Good",N2550=5,"Excellent")</f>
        <v>Good</v>
      </c>
      <c r="P2550"/>
      <c r="Q2550"/>
      <c r="R2550"/>
      <c r="S2550"/>
      <c r="T2550"/>
      <c r="U2550"/>
    </row>
    <row r="2551" spans="1:21">
      <c r="A2551" s="2">
        <v>178996</v>
      </c>
      <c r="B2551" s="2" t="s">
        <v>76</v>
      </c>
      <c r="C2551" s="4">
        <v>45557</v>
      </c>
      <c r="D2551" s="17">
        <v>45557</v>
      </c>
      <c r="E2551" s="2" t="s">
        <v>37</v>
      </c>
      <c r="F2551" s="2" t="s">
        <v>17</v>
      </c>
      <c r="G2551" s="2">
        <v>32</v>
      </c>
      <c r="H2551" s="2" t="s">
        <v>69</v>
      </c>
      <c r="I2551" s="2" t="s">
        <v>19</v>
      </c>
      <c r="J2551" s="12">
        <v>45</v>
      </c>
      <c r="K2551" s="2">
        <v>45</v>
      </c>
      <c r="L2551" s="2">
        <v>1</v>
      </c>
      <c r="M2551" s="12">
        <v>45</v>
      </c>
      <c r="N2551" s="3">
        <v>5</v>
      </c>
      <c r="O2551" s="2" t="str" cm="1">
        <f t="array" ref="O2551">_xlfn.IFS(N2551=1,"Unsatisfactory",N2551=2,"Poor",N2551=3,"Average",N2551=4,"Good",N2551=5,"Excellent")</f>
        <v>Excellent</v>
      </c>
      <c r="P2551"/>
      <c r="Q2551"/>
      <c r="R2551"/>
      <c r="S2551"/>
      <c r="T2551"/>
      <c r="U2551"/>
    </row>
    <row r="2552" spans="1:21">
      <c r="A2552" s="2">
        <v>196368</v>
      </c>
      <c r="B2552" s="2" t="s">
        <v>53</v>
      </c>
      <c r="C2552" s="4">
        <v>45570</v>
      </c>
      <c r="D2552" s="17">
        <v>45570</v>
      </c>
      <c r="E2552" s="2" t="s">
        <v>37</v>
      </c>
      <c r="F2552" s="2" t="s">
        <v>17</v>
      </c>
      <c r="G2552" s="2">
        <v>31</v>
      </c>
      <c r="H2552" s="2" t="s">
        <v>31</v>
      </c>
      <c r="I2552" s="2" t="s">
        <v>19</v>
      </c>
      <c r="J2552" s="12">
        <v>15</v>
      </c>
      <c r="K2552" s="2">
        <v>15</v>
      </c>
      <c r="L2552" s="2">
        <v>1</v>
      </c>
      <c r="M2552" s="12">
        <v>15</v>
      </c>
      <c r="N2552" s="3">
        <v>1</v>
      </c>
      <c r="O2552" s="2" t="str" cm="1">
        <f t="array" ref="O2552">_xlfn.IFS(N2552=1,"Unsatisfactory",N2552=2,"Poor",N2552=3,"Average",N2552=4,"Good",N2552=5,"Excellent")</f>
        <v>Unsatisfactory</v>
      </c>
      <c r="P2552"/>
      <c r="Q2552"/>
      <c r="R2552"/>
      <c r="S2552"/>
      <c r="T2552"/>
      <c r="U2552"/>
    </row>
    <row r="2553" spans="1:21">
      <c r="A2553" s="2">
        <v>158184</v>
      </c>
      <c r="B2553" s="2" t="s">
        <v>76</v>
      </c>
      <c r="C2553" s="4">
        <v>45483</v>
      </c>
      <c r="D2553" s="17">
        <v>45483</v>
      </c>
      <c r="E2553" s="2" t="s">
        <v>37</v>
      </c>
      <c r="F2553" s="2" t="s">
        <v>17</v>
      </c>
      <c r="G2553" s="2">
        <v>25</v>
      </c>
      <c r="H2553" s="2" t="s">
        <v>26</v>
      </c>
      <c r="I2553" s="2" t="s">
        <v>27</v>
      </c>
      <c r="J2553" s="12">
        <v>45</v>
      </c>
      <c r="K2553" s="2">
        <v>85</v>
      </c>
      <c r="L2553" s="2">
        <v>3</v>
      </c>
      <c r="M2553" s="12">
        <v>255</v>
      </c>
      <c r="N2553" s="3">
        <v>5</v>
      </c>
      <c r="O2553" s="2" t="str" cm="1">
        <f t="array" ref="O2553">_xlfn.IFS(N2553=1,"Unsatisfactory",N2553=2,"Poor",N2553=3,"Average",N2553=4,"Good",N2553=5,"Excellent")</f>
        <v>Excellent</v>
      </c>
      <c r="P2553"/>
      <c r="Q2553"/>
      <c r="R2553"/>
      <c r="S2553"/>
      <c r="T2553"/>
      <c r="U2553"/>
    </row>
    <row r="2554" spans="1:21">
      <c r="A2554" s="2">
        <v>127575</v>
      </c>
      <c r="B2554" s="2" t="s">
        <v>78</v>
      </c>
      <c r="C2554" s="4">
        <v>45328</v>
      </c>
      <c r="D2554" s="17">
        <v>45328</v>
      </c>
      <c r="E2554" s="2" t="s">
        <v>37</v>
      </c>
      <c r="F2554" s="2" t="s">
        <v>25</v>
      </c>
      <c r="G2554" s="2">
        <v>30</v>
      </c>
      <c r="H2554" s="2" t="s">
        <v>46</v>
      </c>
      <c r="I2554" s="2" t="s">
        <v>19</v>
      </c>
      <c r="J2554" s="12">
        <v>50</v>
      </c>
      <c r="K2554" s="2">
        <v>50</v>
      </c>
      <c r="L2554" s="2">
        <v>3</v>
      </c>
      <c r="M2554" s="12">
        <v>150</v>
      </c>
      <c r="N2554" s="3">
        <v>4</v>
      </c>
      <c r="O2554" s="2" t="str" cm="1">
        <f t="array" ref="O2554">_xlfn.IFS(N2554=1,"Unsatisfactory",N2554=2,"Poor",N2554=3,"Average",N2554=4,"Good",N2554=5,"Excellent")</f>
        <v>Good</v>
      </c>
      <c r="P2554"/>
      <c r="Q2554"/>
      <c r="R2554"/>
      <c r="S2554"/>
      <c r="T2554"/>
      <c r="U2554"/>
    </row>
    <row r="2555" spans="1:21">
      <c r="A2555" s="2">
        <v>168744</v>
      </c>
      <c r="B2555" s="2" t="s">
        <v>42</v>
      </c>
      <c r="C2555" s="4">
        <v>45340</v>
      </c>
      <c r="D2555" s="17">
        <v>45340</v>
      </c>
      <c r="E2555" s="2" t="s">
        <v>16</v>
      </c>
      <c r="F2555" s="2" t="s">
        <v>17</v>
      </c>
      <c r="G2555" s="2">
        <v>30</v>
      </c>
      <c r="H2555" s="2" t="s">
        <v>67</v>
      </c>
      <c r="I2555" s="2" t="s">
        <v>27</v>
      </c>
      <c r="J2555" s="12">
        <v>65</v>
      </c>
      <c r="K2555" s="2">
        <v>105</v>
      </c>
      <c r="L2555" s="2">
        <v>1</v>
      </c>
      <c r="M2555" s="12">
        <v>105</v>
      </c>
      <c r="N2555" s="3">
        <v>4</v>
      </c>
      <c r="O2555" s="2" t="str" cm="1">
        <f t="array" ref="O2555">_xlfn.IFS(N2555=1,"Unsatisfactory",N2555=2,"Poor",N2555=3,"Average",N2555=4,"Good",N2555=5,"Excellent")</f>
        <v>Good</v>
      </c>
      <c r="P2555"/>
      <c r="Q2555"/>
      <c r="R2555"/>
      <c r="S2555"/>
      <c r="T2555"/>
      <c r="U2555"/>
    </row>
    <row r="2556" spans="1:21">
      <c r="A2556" s="2">
        <v>169175</v>
      </c>
      <c r="B2556" s="2" t="s">
        <v>23</v>
      </c>
      <c r="C2556" s="4">
        <v>45351</v>
      </c>
      <c r="D2556" s="17">
        <v>45351</v>
      </c>
      <c r="E2556" s="2" t="s">
        <v>24</v>
      </c>
      <c r="F2556" s="2" t="s">
        <v>17</v>
      </c>
      <c r="G2556" s="2">
        <v>32</v>
      </c>
      <c r="H2556" s="2" t="s">
        <v>58</v>
      </c>
      <c r="I2556" s="2" t="s">
        <v>27</v>
      </c>
      <c r="J2556" s="12">
        <v>9</v>
      </c>
      <c r="K2556" s="2">
        <v>49</v>
      </c>
      <c r="L2556" s="2">
        <v>2</v>
      </c>
      <c r="M2556" s="12">
        <v>98</v>
      </c>
      <c r="N2556" s="3">
        <v>3</v>
      </c>
      <c r="O2556" s="2" t="str" cm="1">
        <f t="array" ref="O2556">_xlfn.IFS(N2556=1,"Unsatisfactory",N2556=2,"Poor",N2556=3,"Average",N2556=4,"Good",N2556=5,"Excellent")</f>
        <v>Average</v>
      </c>
      <c r="P2556"/>
      <c r="Q2556"/>
      <c r="R2556"/>
      <c r="S2556"/>
      <c r="T2556"/>
      <c r="U2556"/>
    </row>
    <row r="2557" spans="1:21">
      <c r="A2557" s="2">
        <v>186969</v>
      </c>
      <c r="B2557" s="2" t="s">
        <v>53</v>
      </c>
      <c r="C2557" s="4">
        <v>45302</v>
      </c>
      <c r="D2557" s="17">
        <v>45302</v>
      </c>
      <c r="E2557" s="2" t="s">
        <v>37</v>
      </c>
      <c r="F2557" s="2" t="s">
        <v>17</v>
      </c>
      <c r="G2557" s="2">
        <v>26</v>
      </c>
      <c r="H2557" s="2" t="s">
        <v>118</v>
      </c>
      <c r="I2557" s="2" t="s">
        <v>19</v>
      </c>
      <c r="J2557" s="12">
        <v>15</v>
      </c>
      <c r="K2557" s="2">
        <v>15</v>
      </c>
      <c r="L2557" s="2">
        <v>2</v>
      </c>
      <c r="M2557" s="12">
        <v>30</v>
      </c>
      <c r="N2557" s="3">
        <v>1</v>
      </c>
      <c r="O2557" s="2" t="str" cm="1">
        <f t="array" ref="O2557">_xlfn.IFS(N2557=1,"Unsatisfactory",N2557=2,"Poor",N2557=3,"Average",N2557=4,"Good",N2557=5,"Excellent")</f>
        <v>Unsatisfactory</v>
      </c>
      <c r="P2557"/>
      <c r="Q2557"/>
      <c r="R2557"/>
      <c r="S2557"/>
      <c r="T2557"/>
      <c r="U2557"/>
    </row>
    <row r="2558" spans="1:21">
      <c r="A2558" s="2">
        <v>160521</v>
      </c>
      <c r="B2558" s="2" t="s">
        <v>82</v>
      </c>
      <c r="C2558" s="4">
        <v>45387</v>
      </c>
      <c r="D2558" s="17">
        <v>45387</v>
      </c>
      <c r="E2558" s="2" t="s">
        <v>37</v>
      </c>
      <c r="F2558" s="2" t="s">
        <v>17</v>
      </c>
      <c r="G2558" s="2">
        <v>27</v>
      </c>
      <c r="H2558" s="2" t="s">
        <v>79</v>
      </c>
      <c r="I2558" s="2" t="s">
        <v>27</v>
      </c>
      <c r="J2558" s="12">
        <v>20</v>
      </c>
      <c r="K2558" s="2">
        <v>60</v>
      </c>
      <c r="L2558" s="2">
        <v>1</v>
      </c>
      <c r="M2558" s="12">
        <v>60</v>
      </c>
      <c r="N2558" s="3">
        <v>1</v>
      </c>
      <c r="O2558" s="2" t="str" cm="1">
        <f t="array" ref="O2558">_xlfn.IFS(N2558=1,"Unsatisfactory",N2558=2,"Poor",N2558=3,"Average",N2558=4,"Good",N2558=5,"Excellent")</f>
        <v>Unsatisfactory</v>
      </c>
      <c r="P2558"/>
      <c r="Q2558"/>
      <c r="R2558"/>
      <c r="S2558"/>
      <c r="T2558"/>
      <c r="U2558"/>
    </row>
    <row r="2559" spans="1:21">
      <c r="A2559" s="2">
        <v>140159</v>
      </c>
      <c r="B2559" s="2" t="s">
        <v>42</v>
      </c>
      <c r="C2559" s="4">
        <v>45450</v>
      </c>
      <c r="D2559" s="17">
        <v>45450</v>
      </c>
      <c r="E2559" s="2" t="s">
        <v>16</v>
      </c>
      <c r="F2559" s="2" t="s">
        <v>17</v>
      </c>
      <c r="G2559" s="2">
        <v>31</v>
      </c>
      <c r="H2559" s="2" t="s">
        <v>80</v>
      </c>
      <c r="I2559" s="2" t="s">
        <v>27</v>
      </c>
      <c r="J2559" s="12">
        <v>65</v>
      </c>
      <c r="K2559" s="2">
        <v>105</v>
      </c>
      <c r="L2559" s="2">
        <v>4</v>
      </c>
      <c r="M2559" s="12">
        <v>420</v>
      </c>
      <c r="N2559" s="3">
        <v>5</v>
      </c>
      <c r="O2559" s="2" t="str" cm="1">
        <f t="array" ref="O2559">_xlfn.IFS(N2559=1,"Unsatisfactory",N2559=2,"Poor",N2559=3,"Average",N2559=4,"Good",N2559=5,"Excellent")</f>
        <v>Excellent</v>
      </c>
      <c r="P2559"/>
      <c r="Q2559"/>
      <c r="R2559"/>
      <c r="S2559"/>
      <c r="T2559"/>
      <c r="U2559"/>
    </row>
    <row r="2560" spans="1:21">
      <c r="A2560" s="2">
        <v>142774</v>
      </c>
      <c r="B2560" s="2" t="s">
        <v>15</v>
      </c>
      <c r="C2560" s="4">
        <v>45262</v>
      </c>
      <c r="D2560" s="17">
        <v>45262</v>
      </c>
      <c r="E2560" s="2" t="s">
        <v>16</v>
      </c>
      <c r="F2560" s="2" t="s">
        <v>17</v>
      </c>
      <c r="G2560" s="2">
        <v>30</v>
      </c>
      <c r="H2560" s="2" t="s">
        <v>56</v>
      </c>
      <c r="I2560" s="2" t="s">
        <v>19</v>
      </c>
      <c r="J2560" s="12">
        <v>100</v>
      </c>
      <c r="K2560" s="2">
        <v>100</v>
      </c>
      <c r="L2560" s="2">
        <v>1</v>
      </c>
      <c r="M2560" s="12">
        <v>100</v>
      </c>
      <c r="N2560" s="3">
        <v>3</v>
      </c>
      <c r="O2560" s="2" t="str" cm="1">
        <f t="array" ref="O2560">_xlfn.IFS(N2560=1,"Unsatisfactory",N2560=2,"Poor",N2560=3,"Average",N2560=4,"Good",N2560=5,"Excellent")</f>
        <v>Average</v>
      </c>
      <c r="P2560"/>
      <c r="Q2560"/>
      <c r="R2560"/>
      <c r="S2560"/>
      <c r="T2560"/>
      <c r="U2560"/>
    </row>
    <row r="2561" spans="1:21">
      <c r="A2561" s="2">
        <v>133911</v>
      </c>
      <c r="B2561" s="2" t="s">
        <v>78</v>
      </c>
      <c r="C2561" s="4">
        <v>45381</v>
      </c>
      <c r="D2561" s="17">
        <v>45381</v>
      </c>
      <c r="E2561" s="2" t="s">
        <v>37</v>
      </c>
      <c r="F2561" s="2" t="s">
        <v>25</v>
      </c>
      <c r="G2561" s="2">
        <v>19</v>
      </c>
      <c r="H2561" s="2" t="s">
        <v>60</v>
      </c>
      <c r="I2561" s="2" t="s">
        <v>19</v>
      </c>
      <c r="J2561" s="12">
        <v>50</v>
      </c>
      <c r="K2561" s="2">
        <v>50</v>
      </c>
      <c r="L2561" s="2">
        <v>1</v>
      </c>
      <c r="M2561" s="12">
        <v>50</v>
      </c>
      <c r="N2561" s="3">
        <v>3</v>
      </c>
      <c r="O2561" s="2" t="str" cm="1">
        <f t="array" ref="O2561">_xlfn.IFS(N2561=1,"Unsatisfactory",N2561=2,"Poor",N2561=3,"Average",N2561=4,"Good",N2561=5,"Excellent")</f>
        <v>Average</v>
      </c>
      <c r="P2561"/>
      <c r="Q2561"/>
      <c r="R2561"/>
      <c r="S2561"/>
      <c r="T2561"/>
      <c r="U2561"/>
    </row>
    <row r="2562" spans="1:21">
      <c r="A2562" s="2">
        <v>180861</v>
      </c>
      <c r="B2562" s="2" t="s">
        <v>82</v>
      </c>
      <c r="C2562" s="4">
        <v>45521</v>
      </c>
      <c r="D2562" s="17">
        <v>45521</v>
      </c>
      <c r="E2562" s="2" t="s">
        <v>37</v>
      </c>
      <c r="F2562" s="2" t="s">
        <v>25</v>
      </c>
      <c r="G2562" s="2">
        <v>35</v>
      </c>
      <c r="H2562" s="2" t="s">
        <v>118</v>
      </c>
      <c r="I2562" s="2" t="s">
        <v>19</v>
      </c>
      <c r="J2562" s="12">
        <v>20</v>
      </c>
      <c r="K2562" s="2">
        <v>20</v>
      </c>
      <c r="L2562" s="2">
        <v>1</v>
      </c>
      <c r="M2562" s="12">
        <v>20</v>
      </c>
      <c r="N2562" s="3">
        <v>3</v>
      </c>
      <c r="O2562" s="2" t="str" cm="1">
        <f t="array" ref="O2562">_xlfn.IFS(N2562=1,"Unsatisfactory",N2562=2,"Poor",N2562=3,"Average",N2562=4,"Good",N2562=5,"Excellent")</f>
        <v>Average</v>
      </c>
      <c r="P2562"/>
      <c r="Q2562"/>
      <c r="R2562"/>
      <c r="S2562"/>
      <c r="T2562"/>
      <c r="U2562"/>
    </row>
    <row r="2563" spans="1:21">
      <c r="A2563" s="2">
        <v>185902</v>
      </c>
      <c r="B2563" s="2" t="s">
        <v>76</v>
      </c>
      <c r="C2563" s="4">
        <v>45314</v>
      </c>
      <c r="D2563" s="17">
        <v>45314</v>
      </c>
      <c r="E2563" s="2" t="s">
        <v>37</v>
      </c>
      <c r="F2563" s="2" t="s">
        <v>25</v>
      </c>
      <c r="G2563" s="2">
        <v>18</v>
      </c>
      <c r="H2563" s="2" t="s">
        <v>46</v>
      </c>
      <c r="I2563" s="2" t="s">
        <v>19</v>
      </c>
      <c r="J2563" s="12">
        <v>45</v>
      </c>
      <c r="K2563" s="2">
        <v>45</v>
      </c>
      <c r="L2563" s="2">
        <v>1</v>
      </c>
      <c r="M2563" s="12">
        <v>45</v>
      </c>
      <c r="N2563" s="3">
        <v>4</v>
      </c>
      <c r="O2563" s="2" t="str" cm="1">
        <f t="array" ref="O2563">_xlfn.IFS(N2563=1,"Unsatisfactory",N2563=2,"Poor",N2563=3,"Average",N2563=4,"Good",N2563=5,"Excellent")</f>
        <v>Good</v>
      </c>
      <c r="P2563"/>
      <c r="Q2563"/>
      <c r="R2563"/>
      <c r="S2563"/>
      <c r="T2563"/>
      <c r="U2563"/>
    </row>
    <row r="2564" spans="1:21">
      <c r="A2564" s="2">
        <v>183454</v>
      </c>
      <c r="B2564" s="2" t="s">
        <v>23</v>
      </c>
      <c r="C2564" s="4">
        <v>45551</v>
      </c>
      <c r="D2564" s="17">
        <v>45551</v>
      </c>
      <c r="E2564" s="2" t="s">
        <v>24</v>
      </c>
      <c r="F2564" s="2" t="s">
        <v>25</v>
      </c>
      <c r="G2564" s="2">
        <v>24</v>
      </c>
      <c r="H2564" s="2" t="s">
        <v>60</v>
      </c>
      <c r="I2564" s="2" t="s">
        <v>19</v>
      </c>
      <c r="J2564" s="12">
        <v>9</v>
      </c>
      <c r="K2564" s="2">
        <v>9</v>
      </c>
      <c r="L2564" s="2">
        <v>1</v>
      </c>
      <c r="M2564" s="12">
        <v>9</v>
      </c>
      <c r="N2564" s="3">
        <v>5</v>
      </c>
      <c r="O2564" s="2" t="str" cm="1">
        <f t="array" ref="O2564">_xlfn.IFS(N2564=1,"Unsatisfactory",N2564=2,"Poor",N2564=3,"Average",N2564=4,"Good",N2564=5,"Excellent")</f>
        <v>Excellent</v>
      </c>
      <c r="P2564"/>
      <c r="Q2564"/>
      <c r="R2564"/>
      <c r="S2564"/>
      <c r="T2564"/>
      <c r="U2564"/>
    </row>
    <row r="2565" spans="1:21">
      <c r="A2565" s="2">
        <v>169112</v>
      </c>
      <c r="B2565" s="2" t="s">
        <v>48</v>
      </c>
      <c r="C2565" s="4">
        <v>45288</v>
      </c>
      <c r="D2565" s="17">
        <v>45288</v>
      </c>
      <c r="E2565" s="2" t="s">
        <v>16</v>
      </c>
      <c r="F2565" s="2" t="s">
        <v>17</v>
      </c>
      <c r="G2565" s="2">
        <v>33</v>
      </c>
      <c r="H2565" s="2" t="s">
        <v>67</v>
      </c>
      <c r="I2565" s="2" t="s">
        <v>27</v>
      </c>
      <c r="J2565" s="12">
        <v>130</v>
      </c>
      <c r="K2565" s="2">
        <v>170</v>
      </c>
      <c r="L2565" s="2">
        <v>1</v>
      </c>
      <c r="M2565" s="12">
        <v>170</v>
      </c>
      <c r="N2565" s="3">
        <v>3</v>
      </c>
      <c r="O2565" s="2" t="str" cm="1">
        <f t="array" ref="O2565">_xlfn.IFS(N2565=1,"Unsatisfactory",N2565=2,"Poor",N2565=3,"Average",N2565=4,"Good",N2565=5,"Excellent")</f>
        <v>Average</v>
      </c>
      <c r="P2565"/>
      <c r="Q2565"/>
      <c r="R2565"/>
      <c r="S2565"/>
      <c r="T2565"/>
      <c r="U2565"/>
    </row>
    <row r="2566" spans="1:21">
      <c r="A2566" s="2">
        <v>127808</v>
      </c>
      <c r="B2566" s="2" t="s">
        <v>53</v>
      </c>
      <c r="C2566" s="4">
        <v>45253</v>
      </c>
      <c r="D2566" s="17">
        <v>45253</v>
      </c>
      <c r="E2566" s="2" t="s">
        <v>37</v>
      </c>
      <c r="F2566" s="2" t="s">
        <v>25</v>
      </c>
      <c r="G2566" s="2">
        <v>29</v>
      </c>
      <c r="H2566" s="2" t="s">
        <v>74</v>
      </c>
      <c r="I2566" s="2" t="s">
        <v>27</v>
      </c>
      <c r="J2566" s="12">
        <v>15</v>
      </c>
      <c r="K2566" s="2">
        <v>40</v>
      </c>
      <c r="L2566" s="2">
        <v>1</v>
      </c>
      <c r="M2566" s="12">
        <v>40</v>
      </c>
      <c r="N2566" s="3">
        <v>1</v>
      </c>
      <c r="O2566" s="2" t="str" cm="1">
        <f t="array" ref="O2566">_xlfn.IFS(N2566=1,"Unsatisfactory",N2566=2,"Poor",N2566=3,"Average",N2566=4,"Good",N2566=5,"Excellent")</f>
        <v>Unsatisfactory</v>
      </c>
      <c r="P2566"/>
      <c r="Q2566"/>
      <c r="R2566"/>
      <c r="S2566"/>
      <c r="T2566"/>
      <c r="U2566"/>
    </row>
    <row r="2567" spans="1:21">
      <c r="A2567" s="2">
        <v>192333</v>
      </c>
      <c r="B2567" s="2" t="s">
        <v>15</v>
      </c>
      <c r="C2567" s="4">
        <v>45419</v>
      </c>
      <c r="D2567" s="17">
        <v>45419</v>
      </c>
      <c r="E2567" s="2" t="s">
        <v>16</v>
      </c>
      <c r="F2567" s="2" t="s">
        <v>25</v>
      </c>
      <c r="G2567" s="2">
        <v>33</v>
      </c>
      <c r="H2567" s="2" t="s">
        <v>31</v>
      </c>
      <c r="I2567" s="2" t="s">
        <v>19</v>
      </c>
      <c r="J2567" s="12">
        <v>100</v>
      </c>
      <c r="K2567" s="2">
        <v>100</v>
      </c>
      <c r="L2567" s="2">
        <v>1</v>
      </c>
      <c r="M2567" s="12">
        <v>100</v>
      </c>
      <c r="N2567" s="3">
        <v>4</v>
      </c>
      <c r="O2567" s="2" t="str" cm="1">
        <f t="array" ref="O2567">_xlfn.IFS(N2567=1,"Unsatisfactory",N2567=2,"Poor",N2567=3,"Average",N2567=4,"Good",N2567=5,"Excellent")</f>
        <v>Good</v>
      </c>
      <c r="P2567"/>
      <c r="Q2567"/>
      <c r="R2567"/>
      <c r="S2567"/>
      <c r="T2567"/>
      <c r="U2567"/>
    </row>
    <row r="2568" spans="1:21">
      <c r="A2568" s="2">
        <v>190632</v>
      </c>
      <c r="B2568" s="2" t="s">
        <v>30</v>
      </c>
      <c r="C2568" s="4">
        <v>45410</v>
      </c>
      <c r="D2568" s="17">
        <v>45410</v>
      </c>
      <c r="E2568" s="2" t="s">
        <v>24</v>
      </c>
      <c r="F2568" s="2" t="s">
        <v>17</v>
      </c>
      <c r="G2568" s="2">
        <v>18</v>
      </c>
      <c r="H2568" s="2" t="s">
        <v>118</v>
      </c>
      <c r="I2568" s="2" t="s">
        <v>19</v>
      </c>
      <c r="J2568" s="12">
        <v>10</v>
      </c>
      <c r="K2568" s="2">
        <v>10</v>
      </c>
      <c r="L2568" s="2">
        <v>3</v>
      </c>
      <c r="M2568" s="12">
        <v>30</v>
      </c>
      <c r="N2568" s="3">
        <v>5</v>
      </c>
      <c r="O2568" s="2" t="str" cm="1">
        <f t="array" ref="O2568">_xlfn.IFS(N2568=1,"Unsatisfactory",N2568=2,"Poor",N2568=3,"Average",N2568=4,"Good",N2568=5,"Excellent")</f>
        <v>Excellent</v>
      </c>
      <c r="P2568"/>
      <c r="Q2568"/>
      <c r="R2568"/>
      <c r="S2568"/>
      <c r="T2568"/>
      <c r="U2568"/>
    </row>
    <row r="2569" spans="1:21">
      <c r="A2569" s="2">
        <v>148247</v>
      </c>
      <c r="B2569" s="2" t="s">
        <v>50</v>
      </c>
      <c r="C2569" s="4">
        <v>45297</v>
      </c>
      <c r="D2569" s="17">
        <v>45297</v>
      </c>
      <c r="E2569" s="2" t="s">
        <v>16</v>
      </c>
      <c r="F2569" s="2" t="s">
        <v>17</v>
      </c>
      <c r="G2569" s="2">
        <v>27</v>
      </c>
      <c r="H2569" s="2" t="s">
        <v>118</v>
      </c>
      <c r="I2569" s="2" t="s">
        <v>19</v>
      </c>
      <c r="J2569" s="12">
        <v>97</v>
      </c>
      <c r="K2569" s="2">
        <v>97</v>
      </c>
      <c r="L2569" s="2">
        <v>4</v>
      </c>
      <c r="M2569" s="12">
        <v>388</v>
      </c>
      <c r="N2569" s="3">
        <v>3</v>
      </c>
      <c r="O2569" s="2" t="str" cm="1">
        <f t="array" ref="O2569">_xlfn.IFS(N2569=1,"Unsatisfactory",N2569=2,"Poor",N2569=3,"Average",N2569=4,"Good",N2569=5,"Excellent")</f>
        <v>Average</v>
      </c>
      <c r="P2569"/>
      <c r="Q2569"/>
      <c r="R2569"/>
      <c r="S2569"/>
      <c r="T2569"/>
      <c r="U2569"/>
    </row>
    <row r="2570" spans="1:21">
      <c r="A2570" s="2">
        <v>151329</v>
      </c>
      <c r="B2570" s="2" t="s">
        <v>15</v>
      </c>
      <c r="C2570" s="4">
        <v>45421</v>
      </c>
      <c r="D2570" s="17">
        <v>45421</v>
      </c>
      <c r="E2570" s="2" t="s">
        <v>16</v>
      </c>
      <c r="F2570" s="2" t="s">
        <v>17</v>
      </c>
      <c r="G2570" s="2">
        <v>28</v>
      </c>
      <c r="H2570" s="2" t="s">
        <v>62</v>
      </c>
      <c r="I2570" s="2" t="s">
        <v>19</v>
      </c>
      <c r="J2570" s="12">
        <v>100</v>
      </c>
      <c r="K2570" s="2">
        <v>100</v>
      </c>
      <c r="L2570" s="2">
        <v>3</v>
      </c>
      <c r="M2570" s="12">
        <v>300</v>
      </c>
      <c r="N2570" s="3">
        <v>1</v>
      </c>
      <c r="O2570" s="2" t="str" cm="1">
        <f t="array" ref="O2570">_xlfn.IFS(N2570=1,"Unsatisfactory",N2570=2,"Poor",N2570=3,"Average",N2570=4,"Good",N2570=5,"Excellent")</f>
        <v>Unsatisfactory</v>
      </c>
      <c r="P2570"/>
      <c r="Q2570"/>
      <c r="R2570"/>
      <c r="S2570"/>
      <c r="T2570"/>
      <c r="U2570"/>
    </row>
    <row r="2571" spans="1:21">
      <c r="A2571" s="2">
        <v>182497</v>
      </c>
      <c r="B2571" s="2" t="s">
        <v>23</v>
      </c>
      <c r="C2571" s="4">
        <v>45376</v>
      </c>
      <c r="D2571" s="17">
        <v>45376</v>
      </c>
      <c r="E2571" s="2" t="s">
        <v>24</v>
      </c>
      <c r="F2571" s="2" t="s">
        <v>25</v>
      </c>
      <c r="G2571" s="2">
        <v>23</v>
      </c>
      <c r="H2571" s="2" t="s">
        <v>26</v>
      </c>
      <c r="I2571" s="2" t="s">
        <v>27</v>
      </c>
      <c r="J2571" s="12">
        <v>9</v>
      </c>
      <c r="K2571" s="2">
        <v>49</v>
      </c>
      <c r="L2571" s="2">
        <v>1</v>
      </c>
      <c r="M2571" s="12">
        <v>49</v>
      </c>
      <c r="N2571" s="3">
        <v>2</v>
      </c>
      <c r="O2571" s="2" t="str" cm="1">
        <f t="array" ref="O2571">_xlfn.IFS(N2571=1,"Unsatisfactory",N2571=2,"Poor",N2571=3,"Average",N2571=4,"Good",N2571=5,"Excellent")</f>
        <v>Poor</v>
      </c>
      <c r="P2571"/>
      <c r="Q2571"/>
      <c r="R2571"/>
      <c r="S2571"/>
      <c r="T2571"/>
      <c r="U2571"/>
    </row>
    <row r="2572" spans="1:21">
      <c r="A2572" s="2">
        <v>138308</v>
      </c>
      <c r="B2572" s="2" t="s">
        <v>50</v>
      </c>
      <c r="C2572" s="4">
        <v>45257</v>
      </c>
      <c r="D2572" s="17">
        <v>45257</v>
      </c>
      <c r="E2572" s="2" t="s">
        <v>16</v>
      </c>
      <c r="F2572" s="2" t="s">
        <v>17</v>
      </c>
      <c r="G2572" s="2">
        <v>24</v>
      </c>
      <c r="H2572" s="2" t="s">
        <v>58</v>
      </c>
      <c r="I2572" s="2" t="s">
        <v>27</v>
      </c>
      <c r="J2572" s="12">
        <v>97</v>
      </c>
      <c r="K2572" s="2">
        <v>137</v>
      </c>
      <c r="L2572" s="2">
        <v>2</v>
      </c>
      <c r="M2572" s="12">
        <v>274</v>
      </c>
      <c r="N2572" s="3">
        <v>5</v>
      </c>
      <c r="O2572" s="2" t="str" cm="1">
        <f t="array" ref="O2572">_xlfn.IFS(N2572=1,"Unsatisfactory",N2572=2,"Poor",N2572=3,"Average",N2572=4,"Good",N2572=5,"Excellent")</f>
        <v>Excellent</v>
      </c>
      <c r="P2572"/>
      <c r="Q2572"/>
      <c r="R2572"/>
      <c r="S2572"/>
      <c r="T2572"/>
      <c r="U2572"/>
    </row>
    <row r="2573" spans="1:21">
      <c r="A2573" s="2">
        <v>137199</v>
      </c>
      <c r="B2573" s="2" t="s">
        <v>42</v>
      </c>
      <c r="C2573" s="4">
        <v>45577</v>
      </c>
      <c r="D2573" s="17">
        <v>45577</v>
      </c>
      <c r="E2573" s="2" t="s">
        <v>16</v>
      </c>
      <c r="F2573" s="2" t="s">
        <v>17</v>
      </c>
      <c r="G2573" s="2">
        <v>25</v>
      </c>
      <c r="H2573" s="2" t="s">
        <v>128</v>
      </c>
      <c r="I2573" s="2" t="s">
        <v>19</v>
      </c>
      <c r="J2573" s="12">
        <v>65</v>
      </c>
      <c r="K2573" s="2">
        <v>65</v>
      </c>
      <c r="L2573" s="2">
        <v>1</v>
      </c>
      <c r="M2573" s="12">
        <v>65</v>
      </c>
      <c r="N2573" s="3">
        <v>5</v>
      </c>
      <c r="O2573" s="2" t="str" cm="1">
        <f t="array" ref="O2573">_xlfn.IFS(N2573=1,"Unsatisfactory",N2573=2,"Poor",N2573=3,"Average",N2573=4,"Good",N2573=5,"Excellent")</f>
        <v>Excellent</v>
      </c>
      <c r="P2573"/>
      <c r="Q2573"/>
      <c r="R2573"/>
      <c r="S2573"/>
      <c r="T2573"/>
      <c r="U2573"/>
    </row>
    <row r="2574" spans="1:21">
      <c r="A2574" s="2">
        <v>183784</v>
      </c>
      <c r="B2574" s="2" t="s">
        <v>50</v>
      </c>
      <c r="C2574" s="4">
        <v>45485</v>
      </c>
      <c r="D2574" s="17">
        <v>45485</v>
      </c>
      <c r="E2574" s="2" t="s">
        <v>16</v>
      </c>
      <c r="F2574" s="2" t="s">
        <v>25</v>
      </c>
      <c r="G2574" s="2">
        <v>20</v>
      </c>
      <c r="H2574" s="2" t="s">
        <v>46</v>
      </c>
      <c r="I2574" s="2" t="s">
        <v>19</v>
      </c>
      <c r="J2574" s="12">
        <v>97</v>
      </c>
      <c r="K2574" s="2">
        <v>97</v>
      </c>
      <c r="L2574" s="2">
        <v>1</v>
      </c>
      <c r="M2574" s="12">
        <v>97</v>
      </c>
      <c r="N2574" s="3">
        <v>4</v>
      </c>
      <c r="O2574" s="2" t="str" cm="1">
        <f t="array" ref="O2574">_xlfn.IFS(N2574=1,"Unsatisfactory",N2574=2,"Poor",N2574=3,"Average",N2574=4,"Good",N2574=5,"Excellent")</f>
        <v>Good</v>
      </c>
      <c r="P2574"/>
      <c r="Q2574"/>
      <c r="R2574"/>
      <c r="S2574"/>
      <c r="T2574"/>
      <c r="U2574"/>
    </row>
    <row r="2575" spans="1:21">
      <c r="A2575" s="2">
        <v>174566</v>
      </c>
      <c r="B2575" s="2" t="s">
        <v>33</v>
      </c>
      <c r="C2575" s="4">
        <v>45479</v>
      </c>
      <c r="D2575" s="17">
        <v>45479</v>
      </c>
      <c r="E2575" s="2" t="s">
        <v>16</v>
      </c>
      <c r="F2575" s="2" t="s">
        <v>17</v>
      </c>
      <c r="G2575" s="2">
        <v>30</v>
      </c>
      <c r="H2575" s="2" t="s">
        <v>31</v>
      </c>
      <c r="I2575" s="2" t="s">
        <v>19</v>
      </c>
      <c r="J2575" s="12">
        <v>118</v>
      </c>
      <c r="K2575" s="2">
        <v>118</v>
      </c>
      <c r="L2575" s="2">
        <v>3</v>
      </c>
      <c r="M2575" s="12">
        <v>354</v>
      </c>
      <c r="N2575" s="3">
        <v>4</v>
      </c>
      <c r="O2575" s="2" t="str" cm="1">
        <f t="array" ref="O2575">_xlfn.IFS(N2575=1,"Unsatisfactory",N2575=2,"Poor",N2575=3,"Average",N2575=4,"Good",N2575=5,"Excellent")</f>
        <v>Good</v>
      </c>
      <c r="P2575"/>
      <c r="Q2575"/>
      <c r="R2575"/>
      <c r="S2575"/>
      <c r="T2575"/>
      <c r="U2575"/>
    </row>
    <row r="2576" spans="1:21">
      <c r="A2576" s="2">
        <v>199054</v>
      </c>
      <c r="B2576" s="2" t="s">
        <v>76</v>
      </c>
      <c r="C2576" s="4">
        <v>45279</v>
      </c>
      <c r="D2576" s="17">
        <v>45279</v>
      </c>
      <c r="E2576" s="2" t="s">
        <v>37</v>
      </c>
      <c r="F2576" s="2" t="s">
        <v>17</v>
      </c>
      <c r="G2576" s="2">
        <v>26</v>
      </c>
      <c r="H2576" s="2" t="s">
        <v>129</v>
      </c>
      <c r="I2576" s="2" t="s">
        <v>19</v>
      </c>
      <c r="J2576" s="12">
        <v>45</v>
      </c>
      <c r="K2576" s="2">
        <v>45</v>
      </c>
      <c r="L2576" s="2">
        <v>1</v>
      </c>
      <c r="M2576" s="12">
        <v>45</v>
      </c>
      <c r="N2576" s="3">
        <v>4</v>
      </c>
      <c r="O2576" s="2" t="str" cm="1">
        <f t="array" ref="O2576">_xlfn.IFS(N2576=1,"Unsatisfactory",N2576=2,"Poor",N2576=3,"Average",N2576=4,"Good",N2576=5,"Excellent")</f>
        <v>Good</v>
      </c>
      <c r="P2576"/>
      <c r="Q2576"/>
      <c r="R2576"/>
      <c r="S2576"/>
      <c r="T2576"/>
      <c r="U2576"/>
    </row>
    <row r="2577" spans="1:21">
      <c r="A2577" s="2">
        <v>182047</v>
      </c>
      <c r="B2577" s="2" t="s">
        <v>48</v>
      </c>
      <c r="C2577" s="4">
        <v>45355</v>
      </c>
      <c r="D2577" s="17">
        <v>45355</v>
      </c>
      <c r="E2577" s="2" t="s">
        <v>16</v>
      </c>
      <c r="F2577" s="2" t="s">
        <v>17</v>
      </c>
      <c r="G2577" s="2">
        <v>26</v>
      </c>
      <c r="H2577" s="2" t="s">
        <v>67</v>
      </c>
      <c r="I2577" s="2" t="s">
        <v>27</v>
      </c>
      <c r="J2577" s="12">
        <v>130</v>
      </c>
      <c r="K2577" s="2">
        <v>170</v>
      </c>
      <c r="L2577" s="2">
        <v>1</v>
      </c>
      <c r="M2577" s="12">
        <v>170</v>
      </c>
      <c r="N2577" s="3">
        <v>1</v>
      </c>
      <c r="O2577" s="2" t="str" cm="1">
        <f t="array" ref="O2577">_xlfn.IFS(N2577=1,"Unsatisfactory",N2577=2,"Poor",N2577=3,"Average",N2577=4,"Good",N2577=5,"Excellent")</f>
        <v>Unsatisfactory</v>
      </c>
      <c r="P2577"/>
      <c r="Q2577"/>
      <c r="R2577"/>
      <c r="S2577"/>
      <c r="T2577"/>
      <c r="U2577"/>
    </row>
    <row r="2578" spans="1:21">
      <c r="A2578" s="2">
        <v>143666</v>
      </c>
      <c r="B2578" s="2" t="s">
        <v>50</v>
      </c>
      <c r="C2578" s="4">
        <v>45300</v>
      </c>
      <c r="D2578" s="17">
        <v>45300</v>
      </c>
      <c r="E2578" s="2" t="s">
        <v>16</v>
      </c>
      <c r="F2578" s="2" t="s">
        <v>17</v>
      </c>
      <c r="G2578" s="2">
        <v>24</v>
      </c>
      <c r="H2578" s="2" t="s">
        <v>115</v>
      </c>
      <c r="I2578" s="2" t="s">
        <v>19</v>
      </c>
      <c r="J2578" s="12">
        <v>97</v>
      </c>
      <c r="K2578" s="2">
        <v>97</v>
      </c>
      <c r="L2578" s="2">
        <v>2</v>
      </c>
      <c r="M2578" s="12">
        <v>194</v>
      </c>
      <c r="N2578" s="3">
        <v>4</v>
      </c>
      <c r="O2578" s="2" t="str" cm="1">
        <f t="array" ref="O2578">_xlfn.IFS(N2578=1,"Unsatisfactory",N2578=2,"Poor",N2578=3,"Average",N2578=4,"Good",N2578=5,"Excellent")</f>
        <v>Good</v>
      </c>
      <c r="P2578"/>
      <c r="Q2578"/>
      <c r="R2578"/>
      <c r="S2578"/>
      <c r="T2578"/>
      <c r="U2578"/>
    </row>
    <row r="2579" spans="1:21">
      <c r="A2579" s="2">
        <v>121816</v>
      </c>
      <c r="B2579" s="2" t="s">
        <v>23</v>
      </c>
      <c r="C2579" s="4">
        <v>45560</v>
      </c>
      <c r="D2579" s="17">
        <v>45560</v>
      </c>
      <c r="E2579" s="2" t="s">
        <v>24</v>
      </c>
      <c r="F2579" s="2" t="s">
        <v>17</v>
      </c>
      <c r="G2579" s="2">
        <v>22</v>
      </c>
      <c r="H2579" s="2" t="s">
        <v>128</v>
      </c>
      <c r="I2579" s="2" t="s">
        <v>19</v>
      </c>
      <c r="J2579" s="12">
        <v>9</v>
      </c>
      <c r="K2579" s="2">
        <v>9</v>
      </c>
      <c r="L2579" s="2">
        <v>1</v>
      </c>
      <c r="M2579" s="12">
        <v>9</v>
      </c>
      <c r="N2579" s="3">
        <v>1</v>
      </c>
      <c r="O2579" s="2" t="str" cm="1">
        <f t="array" ref="O2579">_xlfn.IFS(N2579=1,"Unsatisfactory",N2579=2,"Poor",N2579=3,"Average",N2579=4,"Good",N2579=5,"Excellent")</f>
        <v>Unsatisfactory</v>
      </c>
      <c r="P2579"/>
      <c r="Q2579"/>
      <c r="R2579"/>
      <c r="S2579"/>
      <c r="T2579"/>
      <c r="U2579"/>
    </row>
    <row r="2580" spans="1:21">
      <c r="A2580" s="2">
        <v>124544</v>
      </c>
      <c r="B2580" s="2" t="s">
        <v>15</v>
      </c>
      <c r="C2580" s="4">
        <v>45456</v>
      </c>
      <c r="D2580" s="17">
        <v>45456</v>
      </c>
      <c r="E2580" s="2" t="s">
        <v>16</v>
      </c>
      <c r="F2580" s="2" t="s">
        <v>25</v>
      </c>
      <c r="G2580" s="2">
        <v>19</v>
      </c>
      <c r="H2580" s="2" t="s">
        <v>38</v>
      </c>
      <c r="I2580" s="2" t="s">
        <v>19</v>
      </c>
      <c r="J2580" s="12">
        <v>100</v>
      </c>
      <c r="K2580" s="2">
        <v>100</v>
      </c>
      <c r="L2580" s="2">
        <v>1</v>
      </c>
      <c r="M2580" s="12">
        <v>100</v>
      </c>
      <c r="N2580" s="3">
        <v>1</v>
      </c>
      <c r="O2580" s="2" t="str" cm="1">
        <f t="array" ref="O2580">_xlfn.IFS(N2580=1,"Unsatisfactory",N2580=2,"Poor",N2580=3,"Average",N2580=4,"Good",N2580=5,"Excellent")</f>
        <v>Unsatisfactory</v>
      </c>
      <c r="P2580"/>
      <c r="Q2580"/>
      <c r="R2580"/>
      <c r="S2580"/>
      <c r="T2580"/>
      <c r="U2580"/>
    </row>
    <row r="2581" spans="1:21">
      <c r="A2581" s="2">
        <v>121164</v>
      </c>
      <c r="B2581" s="2" t="s">
        <v>48</v>
      </c>
      <c r="C2581" s="4">
        <v>45431</v>
      </c>
      <c r="D2581" s="17">
        <v>45431</v>
      </c>
      <c r="E2581" s="2" t="s">
        <v>16</v>
      </c>
      <c r="F2581" s="2" t="s">
        <v>17</v>
      </c>
      <c r="G2581" s="2">
        <v>35</v>
      </c>
      <c r="H2581" s="2" t="s">
        <v>128</v>
      </c>
      <c r="I2581" s="2" t="s">
        <v>19</v>
      </c>
      <c r="J2581" s="12">
        <v>130</v>
      </c>
      <c r="K2581" s="2">
        <v>130</v>
      </c>
      <c r="L2581" s="2">
        <v>1</v>
      </c>
      <c r="M2581" s="12">
        <v>130</v>
      </c>
      <c r="N2581" s="3">
        <v>3</v>
      </c>
      <c r="O2581" s="2" t="str" cm="1">
        <f t="array" ref="O2581">_xlfn.IFS(N2581=1,"Unsatisfactory",N2581=2,"Poor",N2581=3,"Average",N2581=4,"Good",N2581=5,"Excellent")</f>
        <v>Average</v>
      </c>
      <c r="P2581"/>
      <c r="Q2581"/>
      <c r="R2581"/>
      <c r="S2581"/>
      <c r="T2581"/>
      <c r="U2581"/>
    </row>
    <row r="2582" spans="1:21">
      <c r="A2582" s="2">
        <v>153188</v>
      </c>
      <c r="B2582" s="2" t="s">
        <v>76</v>
      </c>
      <c r="C2582" s="4">
        <v>45369</v>
      </c>
      <c r="D2582" s="17">
        <v>45369</v>
      </c>
      <c r="E2582" s="2" t="s">
        <v>37</v>
      </c>
      <c r="F2582" s="2" t="s">
        <v>25</v>
      </c>
      <c r="G2582" s="2">
        <v>24</v>
      </c>
      <c r="H2582" s="2" t="s">
        <v>118</v>
      </c>
      <c r="I2582" s="2" t="s">
        <v>19</v>
      </c>
      <c r="J2582" s="12">
        <v>45</v>
      </c>
      <c r="K2582" s="2">
        <v>45</v>
      </c>
      <c r="L2582" s="2">
        <v>1</v>
      </c>
      <c r="M2582" s="12">
        <v>45</v>
      </c>
      <c r="N2582" s="3">
        <v>4</v>
      </c>
      <c r="O2582" s="2" t="str" cm="1">
        <f t="array" ref="O2582">_xlfn.IFS(N2582=1,"Unsatisfactory",N2582=2,"Poor",N2582=3,"Average",N2582=4,"Good",N2582=5,"Excellent")</f>
        <v>Good</v>
      </c>
      <c r="P2582"/>
      <c r="Q2582"/>
      <c r="R2582"/>
      <c r="S2582"/>
      <c r="T2582"/>
      <c r="U2582"/>
    </row>
    <row r="2583" spans="1:21">
      <c r="A2583" s="2">
        <v>150503</v>
      </c>
      <c r="B2583" s="2" t="s">
        <v>15</v>
      </c>
      <c r="C2583" s="4">
        <v>45322</v>
      </c>
      <c r="D2583" s="17">
        <v>45322</v>
      </c>
      <c r="E2583" s="2" t="s">
        <v>16</v>
      </c>
      <c r="F2583" s="2" t="s">
        <v>17</v>
      </c>
      <c r="G2583" s="2">
        <v>25</v>
      </c>
      <c r="H2583" s="2" t="s">
        <v>29</v>
      </c>
      <c r="I2583" s="2" t="s">
        <v>19</v>
      </c>
      <c r="J2583" s="12">
        <v>100</v>
      </c>
      <c r="K2583" s="2">
        <v>100</v>
      </c>
      <c r="L2583" s="2">
        <v>2</v>
      </c>
      <c r="M2583" s="12">
        <v>200</v>
      </c>
      <c r="N2583" s="3">
        <v>5</v>
      </c>
      <c r="O2583" s="2" t="str" cm="1">
        <f t="array" ref="O2583">_xlfn.IFS(N2583=1,"Unsatisfactory",N2583=2,"Poor",N2583=3,"Average",N2583=4,"Good",N2583=5,"Excellent")</f>
        <v>Excellent</v>
      </c>
      <c r="P2583"/>
      <c r="Q2583"/>
      <c r="R2583"/>
      <c r="S2583"/>
      <c r="T2583"/>
      <c r="U2583"/>
    </row>
    <row r="2584" spans="1:21">
      <c r="A2584" s="2">
        <v>193521</v>
      </c>
      <c r="B2584" s="2" t="s">
        <v>53</v>
      </c>
      <c r="C2584" s="4">
        <v>45399</v>
      </c>
      <c r="D2584" s="17">
        <v>45399</v>
      </c>
      <c r="E2584" s="2" t="s">
        <v>37</v>
      </c>
      <c r="F2584" s="2" t="s">
        <v>17</v>
      </c>
      <c r="G2584" s="2">
        <v>34</v>
      </c>
      <c r="H2584" s="2" t="s">
        <v>128</v>
      </c>
      <c r="I2584" s="2" t="s">
        <v>19</v>
      </c>
      <c r="J2584" s="12">
        <v>15</v>
      </c>
      <c r="K2584" s="2">
        <v>15</v>
      </c>
      <c r="L2584" s="2">
        <v>4</v>
      </c>
      <c r="M2584" s="12">
        <v>60</v>
      </c>
      <c r="N2584" s="3">
        <v>5</v>
      </c>
      <c r="O2584" s="2" t="str" cm="1">
        <f t="array" ref="O2584">_xlfn.IFS(N2584=1,"Unsatisfactory",N2584=2,"Poor",N2584=3,"Average",N2584=4,"Good",N2584=5,"Excellent")</f>
        <v>Excellent</v>
      </c>
      <c r="P2584"/>
      <c r="Q2584"/>
      <c r="R2584"/>
      <c r="S2584"/>
      <c r="T2584"/>
      <c r="U2584"/>
    </row>
    <row r="2585" spans="1:21">
      <c r="A2585" s="2">
        <v>178701</v>
      </c>
      <c r="B2585" s="2" t="s">
        <v>42</v>
      </c>
      <c r="C2585" s="4">
        <v>45357</v>
      </c>
      <c r="D2585" s="17">
        <v>45357</v>
      </c>
      <c r="E2585" s="2" t="s">
        <v>16</v>
      </c>
      <c r="F2585" s="2" t="s">
        <v>17</v>
      </c>
      <c r="G2585" s="2">
        <v>19</v>
      </c>
      <c r="H2585" s="2" t="s">
        <v>69</v>
      </c>
      <c r="I2585" s="2" t="s">
        <v>19</v>
      </c>
      <c r="J2585" s="12">
        <v>65</v>
      </c>
      <c r="K2585" s="2">
        <v>65</v>
      </c>
      <c r="L2585" s="2">
        <v>1</v>
      </c>
      <c r="M2585" s="12">
        <v>65</v>
      </c>
      <c r="N2585" s="3">
        <v>4</v>
      </c>
      <c r="O2585" s="2" t="str" cm="1">
        <f t="array" ref="O2585">_xlfn.IFS(N2585=1,"Unsatisfactory",N2585=2,"Poor",N2585=3,"Average",N2585=4,"Good",N2585=5,"Excellent")</f>
        <v>Good</v>
      </c>
      <c r="P2585"/>
      <c r="Q2585"/>
      <c r="R2585"/>
      <c r="S2585"/>
      <c r="T2585"/>
      <c r="U2585"/>
    </row>
    <row r="2586" spans="1:21">
      <c r="A2586" s="2">
        <v>135855</v>
      </c>
      <c r="B2586" s="2" t="s">
        <v>50</v>
      </c>
      <c r="C2586" s="4">
        <v>45326</v>
      </c>
      <c r="D2586" s="17">
        <v>45326</v>
      </c>
      <c r="E2586" s="2" t="s">
        <v>16</v>
      </c>
      <c r="F2586" s="2" t="s">
        <v>17</v>
      </c>
      <c r="G2586" s="2">
        <v>22</v>
      </c>
      <c r="H2586" s="2" t="s">
        <v>46</v>
      </c>
      <c r="I2586" s="2" t="s">
        <v>19</v>
      </c>
      <c r="J2586" s="12">
        <v>97</v>
      </c>
      <c r="K2586" s="2">
        <v>97</v>
      </c>
      <c r="L2586" s="2">
        <v>1</v>
      </c>
      <c r="M2586" s="12">
        <v>97</v>
      </c>
      <c r="N2586" s="3">
        <v>1</v>
      </c>
      <c r="O2586" s="2" t="str" cm="1">
        <f t="array" ref="O2586">_xlfn.IFS(N2586=1,"Unsatisfactory",N2586=2,"Poor",N2586=3,"Average",N2586=4,"Good",N2586=5,"Excellent")</f>
        <v>Unsatisfactory</v>
      </c>
      <c r="P2586"/>
      <c r="Q2586"/>
      <c r="R2586"/>
      <c r="S2586"/>
      <c r="T2586"/>
      <c r="U2586"/>
    </row>
    <row r="2587" spans="1:21">
      <c r="A2587" s="2">
        <v>165103</v>
      </c>
      <c r="B2587" s="2" t="s">
        <v>42</v>
      </c>
      <c r="C2587" s="4">
        <v>45236</v>
      </c>
      <c r="D2587" s="17">
        <v>45236</v>
      </c>
      <c r="E2587" s="2" t="s">
        <v>16</v>
      </c>
      <c r="F2587" s="2" t="s">
        <v>25</v>
      </c>
      <c r="G2587" s="2">
        <v>25</v>
      </c>
      <c r="H2587" s="2" t="s">
        <v>118</v>
      </c>
      <c r="I2587" s="2" t="s">
        <v>19</v>
      </c>
      <c r="J2587" s="12">
        <v>65</v>
      </c>
      <c r="K2587" s="2">
        <v>65</v>
      </c>
      <c r="L2587" s="2">
        <v>2</v>
      </c>
      <c r="M2587" s="12">
        <v>130</v>
      </c>
      <c r="N2587" s="3">
        <v>5</v>
      </c>
      <c r="O2587" s="2" t="str" cm="1">
        <f t="array" ref="O2587">_xlfn.IFS(N2587=1,"Unsatisfactory",N2587=2,"Poor",N2587=3,"Average",N2587=4,"Good",N2587=5,"Excellent")</f>
        <v>Excellent</v>
      </c>
      <c r="P2587"/>
      <c r="Q2587"/>
      <c r="R2587"/>
      <c r="S2587"/>
      <c r="T2587"/>
      <c r="U2587"/>
    </row>
    <row r="2588" spans="1:21">
      <c r="A2588" s="2">
        <v>122017</v>
      </c>
      <c r="B2588" s="2" t="s">
        <v>53</v>
      </c>
      <c r="C2588" s="4">
        <v>45558</v>
      </c>
      <c r="D2588" s="17">
        <v>45558</v>
      </c>
      <c r="E2588" s="2" t="s">
        <v>37</v>
      </c>
      <c r="F2588" s="2" t="s">
        <v>17</v>
      </c>
      <c r="G2588" s="2">
        <v>35</v>
      </c>
      <c r="H2588" s="2" t="s">
        <v>60</v>
      </c>
      <c r="I2588" s="2" t="s">
        <v>19</v>
      </c>
      <c r="J2588" s="12">
        <v>15</v>
      </c>
      <c r="K2588" s="2">
        <v>15</v>
      </c>
      <c r="L2588" s="2">
        <v>1</v>
      </c>
      <c r="M2588" s="12">
        <v>15</v>
      </c>
      <c r="N2588" s="3">
        <v>2</v>
      </c>
      <c r="O2588" s="2" t="str" cm="1">
        <f t="array" ref="O2588">_xlfn.IFS(N2588=1,"Unsatisfactory",N2588=2,"Poor",N2588=3,"Average",N2588=4,"Good",N2588=5,"Excellent")</f>
        <v>Poor</v>
      </c>
      <c r="P2588"/>
      <c r="Q2588"/>
      <c r="R2588"/>
      <c r="S2588"/>
      <c r="T2588"/>
      <c r="U2588"/>
    </row>
    <row r="2589" spans="1:21">
      <c r="A2589" s="2">
        <v>174482</v>
      </c>
      <c r="B2589" s="2" t="s">
        <v>53</v>
      </c>
      <c r="C2589" s="4">
        <v>45295</v>
      </c>
      <c r="D2589" s="17">
        <v>45295</v>
      </c>
      <c r="E2589" s="2" t="s">
        <v>37</v>
      </c>
      <c r="F2589" s="2" t="s">
        <v>17</v>
      </c>
      <c r="G2589" s="2">
        <v>26</v>
      </c>
      <c r="H2589" s="2" t="s">
        <v>129</v>
      </c>
      <c r="I2589" s="2" t="s">
        <v>19</v>
      </c>
      <c r="J2589" s="12">
        <v>15</v>
      </c>
      <c r="K2589" s="2">
        <v>15</v>
      </c>
      <c r="L2589" s="2">
        <v>2</v>
      </c>
      <c r="M2589" s="12">
        <v>30</v>
      </c>
      <c r="N2589" s="3">
        <v>1</v>
      </c>
      <c r="O2589" s="2" t="str" cm="1">
        <f t="array" ref="O2589">_xlfn.IFS(N2589=1,"Unsatisfactory",N2589=2,"Poor",N2589=3,"Average",N2589=4,"Good",N2589=5,"Excellent")</f>
        <v>Unsatisfactory</v>
      </c>
      <c r="P2589"/>
      <c r="Q2589"/>
      <c r="R2589"/>
      <c r="S2589"/>
      <c r="T2589"/>
      <c r="U2589"/>
    </row>
    <row r="2590" spans="1:21">
      <c r="A2590" s="2">
        <v>124422</v>
      </c>
      <c r="B2590" s="2" t="s">
        <v>85</v>
      </c>
      <c r="C2590" s="4">
        <v>45379</v>
      </c>
      <c r="D2590" s="17">
        <v>45379</v>
      </c>
      <c r="E2590" s="2" t="s">
        <v>24</v>
      </c>
      <c r="F2590" s="2" t="s">
        <v>17</v>
      </c>
      <c r="G2590" s="2">
        <v>27</v>
      </c>
      <c r="H2590" s="2" t="s">
        <v>118</v>
      </c>
      <c r="I2590" s="2" t="s">
        <v>19</v>
      </c>
      <c r="J2590" s="12">
        <v>23</v>
      </c>
      <c r="K2590" s="2">
        <v>23</v>
      </c>
      <c r="L2590" s="2">
        <v>1</v>
      </c>
      <c r="M2590" s="12">
        <v>23</v>
      </c>
      <c r="N2590" s="3">
        <v>5</v>
      </c>
      <c r="O2590" s="2" t="str" cm="1">
        <f t="array" ref="O2590">_xlfn.IFS(N2590=1,"Unsatisfactory",N2590=2,"Poor",N2590=3,"Average",N2590=4,"Good",N2590=5,"Excellent")</f>
        <v>Excellent</v>
      </c>
      <c r="P2590"/>
      <c r="Q2590"/>
      <c r="R2590"/>
      <c r="S2590"/>
      <c r="T2590"/>
      <c r="U2590"/>
    </row>
    <row r="2591" spans="1:21">
      <c r="A2591" s="2">
        <v>126719</v>
      </c>
      <c r="B2591" s="2" t="s">
        <v>48</v>
      </c>
      <c r="C2591" s="4">
        <v>45245</v>
      </c>
      <c r="D2591" s="17">
        <v>45245</v>
      </c>
      <c r="E2591" s="2" t="s">
        <v>16</v>
      </c>
      <c r="F2591" s="2" t="s">
        <v>25</v>
      </c>
      <c r="G2591" s="2">
        <v>19</v>
      </c>
      <c r="H2591" s="2" t="s">
        <v>29</v>
      </c>
      <c r="I2591" s="2" t="s">
        <v>19</v>
      </c>
      <c r="J2591" s="12">
        <v>130</v>
      </c>
      <c r="K2591" s="2">
        <v>130</v>
      </c>
      <c r="L2591" s="2">
        <v>1</v>
      </c>
      <c r="M2591" s="12">
        <v>130</v>
      </c>
      <c r="N2591" s="3">
        <v>1</v>
      </c>
      <c r="O2591" s="2" t="str" cm="1">
        <f t="array" ref="O2591">_xlfn.IFS(N2591=1,"Unsatisfactory",N2591=2,"Poor",N2591=3,"Average",N2591=4,"Good",N2591=5,"Excellent")</f>
        <v>Unsatisfactory</v>
      </c>
      <c r="P2591"/>
      <c r="Q2591"/>
      <c r="R2591"/>
      <c r="S2591"/>
      <c r="T2591"/>
      <c r="U2591"/>
    </row>
    <row r="2592" spans="1:21">
      <c r="A2592" s="2">
        <v>127034</v>
      </c>
      <c r="B2592" s="2" t="s">
        <v>50</v>
      </c>
      <c r="C2592" s="4">
        <v>45289</v>
      </c>
      <c r="D2592" s="17">
        <v>45289</v>
      </c>
      <c r="E2592" s="2" t="s">
        <v>16</v>
      </c>
      <c r="F2592" s="2" t="s">
        <v>17</v>
      </c>
      <c r="G2592" s="2">
        <v>26</v>
      </c>
      <c r="H2592" s="2" t="s">
        <v>44</v>
      </c>
      <c r="I2592" s="2" t="s">
        <v>27</v>
      </c>
      <c r="J2592" s="12">
        <v>97</v>
      </c>
      <c r="K2592" s="2">
        <v>122</v>
      </c>
      <c r="L2592" s="2">
        <v>1</v>
      </c>
      <c r="M2592" s="12">
        <v>122</v>
      </c>
      <c r="N2592" s="3">
        <v>3</v>
      </c>
      <c r="O2592" s="2" t="str" cm="1">
        <f t="array" ref="O2592">_xlfn.IFS(N2592=1,"Unsatisfactory",N2592=2,"Poor",N2592=3,"Average",N2592=4,"Good",N2592=5,"Excellent")</f>
        <v>Average</v>
      </c>
      <c r="P2592"/>
      <c r="Q2592"/>
      <c r="R2592"/>
      <c r="S2592"/>
      <c r="T2592"/>
      <c r="U2592"/>
    </row>
    <row r="2593" spans="1:21">
      <c r="A2593" s="2">
        <v>182115</v>
      </c>
      <c r="B2593" s="2" t="s">
        <v>42</v>
      </c>
      <c r="C2593" s="4">
        <v>45534</v>
      </c>
      <c r="D2593" s="17">
        <v>45534</v>
      </c>
      <c r="E2593" s="2" t="s">
        <v>16</v>
      </c>
      <c r="F2593" s="2" t="s">
        <v>17</v>
      </c>
      <c r="G2593" s="2">
        <v>33</v>
      </c>
      <c r="H2593" s="2" t="s">
        <v>129</v>
      </c>
      <c r="I2593" s="2" t="s">
        <v>19</v>
      </c>
      <c r="J2593" s="12">
        <v>65</v>
      </c>
      <c r="K2593" s="2">
        <v>65</v>
      </c>
      <c r="L2593" s="2">
        <v>3</v>
      </c>
      <c r="M2593" s="12">
        <v>195</v>
      </c>
      <c r="N2593" s="3">
        <v>3</v>
      </c>
      <c r="O2593" s="2" t="str" cm="1">
        <f t="array" ref="O2593">_xlfn.IFS(N2593=1,"Unsatisfactory",N2593=2,"Poor",N2593=3,"Average",N2593=4,"Good",N2593=5,"Excellent")</f>
        <v>Average</v>
      </c>
      <c r="P2593"/>
      <c r="Q2593"/>
      <c r="R2593"/>
      <c r="S2593"/>
      <c r="T2593"/>
      <c r="U2593"/>
    </row>
    <row r="2594" spans="1:21">
      <c r="A2594" s="2">
        <v>175103</v>
      </c>
      <c r="B2594" s="2" t="s">
        <v>15</v>
      </c>
      <c r="C2594" s="4">
        <v>45482</v>
      </c>
      <c r="D2594" s="17">
        <v>45482</v>
      </c>
      <c r="E2594" s="2" t="s">
        <v>16</v>
      </c>
      <c r="F2594" s="2" t="s">
        <v>25</v>
      </c>
      <c r="G2594" s="2">
        <v>35</v>
      </c>
      <c r="H2594" s="2" t="s">
        <v>128</v>
      </c>
      <c r="I2594" s="2" t="s">
        <v>19</v>
      </c>
      <c r="J2594" s="12">
        <v>100</v>
      </c>
      <c r="K2594" s="2">
        <v>100</v>
      </c>
      <c r="L2594" s="2">
        <v>3</v>
      </c>
      <c r="M2594" s="12">
        <v>300</v>
      </c>
      <c r="N2594" s="3">
        <v>5</v>
      </c>
      <c r="O2594" s="2" t="str" cm="1">
        <f t="array" ref="O2594">_xlfn.IFS(N2594=1,"Unsatisfactory",N2594=2,"Poor",N2594=3,"Average",N2594=4,"Good",N2594=5,"Excellent")</f>
        <v>Excellent</v>
      </c>
      <c r="P2594"/>
      <c r="Q2594"/>
      <c r="R2594"/>
      <c r="S2594"/>
      <c r="T2594"/>
      <c r="U2594"/>
    </row>
    <row r="2595" spans="1:21">
      <c r="A2595" s="2">
        <v>132548</v>
      </c>
      <c r="B2595" s="2" t="s">
        <v>85</v>
      </c>
      <c r="C2595" s="4">
        <v>45480</v>
      </c>
      <c r="D2595" s="17">
        <v>45480</v>
      </c>
      <c r="E2595" s="2" t="s">
        <v>24</v>
      </c>
      <c r="F2595" s="2" t="s">
        <v>25</v>
      </c>
      <c r="G2595" s="2">
        <v>31</v>
      </c>
      <c r="H2595" s="2" t="s">
        <v>115</v>
      </c>
      <c r="I2595" s="2" t="s">
        <v>19</v>
      </c>
      <c r="J2595" s="12">
        <v>23</v>
      </c>
      <c r="K2595" s="2">
        <v>23</v>
      </c>
      <c r="L2595" s="2">
        <v>1</v>
      </c>
      <c r="M2595" s="12">
        <v>23</v>
      </c>
      <c r="N2595" s="3">
        <v>5</v>
      </c>
      <c r="O2595" s="2" t="str" cm="1">
        <f t="array" ref="O2595">_xlfn.IFS(N2595=1,"Unsatisfactory",N2595=2,"Poor",N2595=3,"Average",N2595=4,"Good",N2595=5,"Excellent")</f>
        <v>Excellent</v>
      </c>
      <c r="P2595"/>
      <c r="Q2595"/>
      <c r="R2595"/>
      <c r="S2595"/>
      <c r="T2595"/>
      <c r="U2595"/>
    </row>
    <row r="2596" spans="1:21">
      <c r="A2596" s="2">
        <v>124893</v>
      </c>
      <c r="B2596" s="2" t="s">
        <v>42</v>
      </c>
      <c r="C2596" s="4">
        <v>45525</v>
      </c>
      <c r="D2596" s="17">
        <v>45525</v>
      </c>
      <c r="E2596" s="2" t="s">
        <v>16</v>
      </c>
      <c r="F2596" s="2" t="s">
        <v>25</v>
      </c>
      <c r="G2596" s="2">
        <v>30</v>
      </c>
      <c r="H2596" s="2" t="s">
        <v>128</v>
      </c>
      <c r="I2596" s="2" t="s">
        <v>19</v>
      </c>
      <c r="J2596" s="12">
        <v>65</v>
      </c>
      <c r="K2596" s="2">
        <v>65</v>
      </c>
      <c r="L2596" s="2">
        <v>1</v>
      </c>
      <c r="M2596" s="12">
        <v>65</v>
      </c>
      <c r="N2596" s="3">
        <v>4</v>
      </c>
      <c r="O2596" s="2" t="str" cm="1">
        <f t="array" ref="O2596">_xlfn.IFS(N2596=1,"Unsatisfactory",N2596=2,"Poor",N2596=3,"Average",N2596=4,"Good",N2596=5,"Excellent")</f>
        <v>Good</v>
      </c>
      <c r="P2596"/>
      <c r="Q2596"/>
      <c r="R2596"/>
      <c r="S2596"/>
      <c r="T2596"/>
      <c r="U2596"/>
    </row>
    <row r="2597" spans="1:21">
      <c r="A2597" s="2">
        <v>124148</v>
      </c>
      <c r="B2597" s="2" t="s">
        <v>82</v>
      </c>
      <c r="C2597" s="4">
        <v>45541</v>
      </c>
      <c r="D2597" s="17">
        <v>45541</v>
      </c>
      <c r="E2597" s="2" t="s">
        <v>37</v>
      </c>
      <c r="F2597" s="2" t="s">
        <v>17</v>
      </c>
      <c r="G2597" s="2">
        <v>20</v>
      </c>
      <c r="H2597" s="2" t="s">
        <v>29</v>
      </c>
      <c r="I2597" s="2" t="s">
        <v>19</v>
      </c>
      <c r="J2597" s="12">
        <v>20</v>
      </c>
      <c r="K2597" s="2">
        <v>20</v>
      </c>
      <c r="L2597" s="2">
        <v>3</v>
      </c>
      <c r="M2597" s="12">
        <v>60</v>
      </c>
      <c r="N2597" s="3">
        <v>1</v>
      </c>
      <c r="O2597" s="2" t="str" cm="1">
        <f t="array" ref="O2597">_xlfn.IFS(N2597=1,"Unsatisfactory",N2597=2,"Poor",N2597=3,"Average",N2597=4,"Good",N2597=5,"Excellent")</f>
        <v>Unsatisfactory</v>
      </c>
      <c r="P2597"/>
      <c r="Q2597"/>
      <c r="R2597"/>
      <c r="S2597"/>
      <c r="T2597"/>
      <c r="U2597"/>
    </row>
    <row r="2598" spans="1:21">
      <c r="A2598" s="2">
        <v>124529</v>
      </c>
      <c r="B2598" s="2" t="s">
        <v>50</v>
      </c>
      <c r="C2598" s="4">
        <v>45367</v>
      </c>
      <c r="D2598" s="17">
        <v>45367</v>
      </c>
      <c r="E2598" s="2" t="s">
        <v>16</v>
      </c>
      <c r="F2598" s="2" t="s">
        <v>17</v>
      </c>
      <c r="G2598" s="2">
        <v>19</v>
      </c>
      <c r="H2598" s="2" t="s">
        <v>129</v>
      </c>
      <c r="I2598" s="2" t="s">
        <v>19</v>
      </c>
      <c r="J2598" s="12">
        <v>97</v>
      </c>
      <c r="K2598" s="2">
        <v>97</v>
      </c>
      <c r="L2598" s="2">
        <v>1</v>
      </c>
      <c r="M2598" s="12">
        <v>97</v>
      </c>
      <c r="N2598" s="3">
        <v>2</v>
      </c>
      <c r="O2598" s="2" t="str" cm="1">
        <f t="array" ref="O2598">_xlfn.IFS(N2598=1,"Unsatisfactory",N2598=2,"Poor",N2598=3,"Average",N2598=4,"Good",N2598=5,"Excellent")</f>
        <v>Poor</v>
      </c>
      <c r="P2598"/>
      <c r="Q2598"/>
      <c r="R2598"/>
      <c r="S2598"/>
      <c r="T2598"/>
      <c r="U2598"/>
    </row>
    <row r="2599" spans="1:21">
      <c r="A2599" s="2">
        <v>186511</v>
      </c>
      <c r="B2599" s="2" t="s">
        <v>82</v>
      </c>
      <c r="C2599" s="4">
        <v>45423</v>
      </c>
      <c r="D2599" s="17">
        <v>45423</v>
      </c>
      <c r="E2599" s="2" t="s">
        <v>37</v>
      </c>
      <c r="F2599" s="2" t="s">
        <v>17</v>
      </c>
      <c r="G2599" s="2">
        <v>25</v>
      </c>
      <c r="H2599" s="2" t="s">
        <v>69</v>
      </c>
      <c r="I2599" s="2" t="s">
        <v>19</v>
      </c>
      <c r="J2599" s="12">
        <v>20</v>
      </c>
      <c r="K2599" s="2">
        <v>20</v>
      </c>
      <c r="L2599" s="2">
        <v>1</v>
      </c>
      <c r="M2599" s="12">
        <v>20</v>
      </c>
      <c r="N2599" s="3">
        <v>4</v>
      </c>
      <c r="O2599" s="2" t="str" cm="1">
        <f t="array" ref="O2599">_xlfn.IFS(N2599=1,"Unsatisfactory",N2599=2,"Poor",N2599=3,"Average",N2599=4,"Good",N2599=5,"Excellent")</f>
        <v>Good</v>
      </c>
      <c r="P2599"/>
      <c r="Q2599"/>
      <c r="R2599"/>
      <c r="S2599"/>
      <c r="T2599"/>
      <c r="U2599"/>
    </row>
    <row r="2600" spans="1:21">
      <c r="A2600" s="2">
        <v>195400</v>
      </c>
      <c r="B2600" s="2" t="s">
        <v>48</v>
      </c>
      <c r="C2600" s="4">
        <v>45406</v>
      </c>
      <c r="D2600" s="17">
        <v>45406</v>
      </c>
      <c r="E2600" s="2" t="s">
        <v>16</v>
      </c>
      <c r="F2600" s="2" t="s">
        <v>17</v>
      </c>
      <c r="G2600" s="2">
        <v>26</v>
      </c>
      <c r="H2600" s="2" t="s">
        <v>67</v>
      </c>
      <c r="I2600" s="2" t="s">
        <v>27</v>
      </c>
      <c r="J2600" s="12">
        <v>130</v>
      </c>
      <c r="K2600" s="2">
        <v>170</v>
      </c>
      <c r="L2600" s="2">
        <v>1</v>
      </c>
      <c r="M2600" s="12">
        <v>170</v>
      </c>
      <c r="N2600" s="3">
        <v>4</v>
      </c>
      <c r="O2600" s="2" t="str" cm="1">
        <f t="array" ref="O2600">_xlfn.IFS(N2600=1,"Unsatisfactory",N2600=2,"Poor",N2600=3,"Average",N2600=4,"Good",N2600=5,"Excellent")</f>
        <v>Good</v>
      </c>
      <c r="P2600"/>
      <c r="Q2600"/>
      <c r="R2600"/>
      <c r="S2600"/>
      <c r="T2600"/>
      <c r="U2600"/>
    </row>
    <row r="2601" spans="1:21">
      <c r="A2601" s="2">
        <v>175423</v>
      </c>
      <c r="B2601" s="2" t="s">
        <v>23</v>
      </c>
      <c r="C2601" s="4">
        <v>45421</v>
      </c>
      <c r="D2601" s="17">
        <v>45421</v>
      </c>
      <c r="E2601" s="2" t="s">
        <v>24</v>
      </c>
      <c r="F2601" s="2" t="s">
        <v>17</v>
      </c>
      <c r="G2601" s="2">
        <v>22</v>
      </c>
      <c r="H2601" s="2" t="s">
        <v>69</v>
      </c>
      <c r="I2601" s="2" t="s">
        <v>19</v>
      </c>
      <c r="J2601" s="12">
        <v>9</v>
      </c>
      <c r="K2601" s="2">
        <v>9</v>
      </c>
      <c r="L2601" s="2">
        <v>4</v>
      </c>
      <c r="M2601" s="12">
        <v>36</v>
      </c>
      <c r="N2601" s="3">
        <v>4</v>
      </c>
      <c r="O2601" s="2" t="str" cm="1">
        <f t="array" ref="O2601">_xlfn.IFS(N2601=1,"Unsatisfactory",N2601=2,"Poor",N2601=3,"Average",N2601=4,"Good",N2601=5,"Excellent")</f>
        <v>Good</v>
      </c>
      <c r="P2601"/>
      <c r="Q2601"/>
      <c r="R2601"/>
      <c r="S2601"/>
      <c r="T2601"/>
      <c r="U2601"/>
    </row>
    <row r="2602" spans="1:21">
      <c r="A2602" s="2">
        <v>151212</v>
      </c>
      <c r="B2602" s="2" t="s">
        <v>50</v>
      </c>
      <c r="C2602" s="4">
        <v>45434</v>
      </c>
      <c r="D2602" s="17">
        <v>45434</v>
      </c>
      <c r="E2602" s="2" t="s">
        <v>16</v>
      </c>
      <c r="F2602" s="2" t="s">
        <v>25</v>
      </c>
      <c r="G2602" s="2">
        <v>19</v>
      </c>
      <c r="H2602" s="2" t="s">
        <v>128</v>
      </c>
      <c r="I2602" s="2" t="s">
        <v>19</v>
      </c>
      <c r="J2602" s="12">
        <v>97</v>
      </c>
      <c r="K2602" s="2">
        <v>97</v>
      </c>
      <c r="L2602" s="2">
        <v>3</v>
      </c>
      <c r="M2602" s="12">
        <v>291</v>
      </c>
      <c r="N2602" s="3">
        <v>4</v>
      </c>
      <c r="O2602" s="2" t="str" cm="1">
        <f t="array" ref="O2602">_xlfn.IFS(N2602=1,"Unsatisfactory",N2602=2,"Poor",N2602=3,"Average",N2602=4,"Good",N2602=5,"Excellent")</f>
        <v>Good</v>
      </c>
      <c r="P2602"/>
      <c r="Q2602"/>
      <c r="R2602"/>
      <c r="S2602"/>
      <c r="T2602"/>
      <c r="U2602"/>
    </row>
    <row r="2603" spans="1:21">
      <c r="A2603" s="2">
        <v>128248</v>
      </c>
      <c r="B2603" s="2" t="s">
        <v>30</v>
      </c>
      <c r="C2603" s="4">
        <v>45387</v>
      </c>
      <c r="D2603" s="17">
        <v>45387</v>
      </c>
      <c r="E2603" s="2" t="s">
        <v>24</v>
      </c>
      <c r="F2603" s="2" t="s">
        <v>17</v>
      </c>
      <c r="G2603" s="2">
        <v>25</v>
      </c>
      <c r="H2603" s="2" t="s">
        <v>75</v>
      </c>
      <c r="I2603" s="2" t="s">
        <v>27</v>
      </c>
      <c r="J2603" s="12">
        <v>10</v>
      </c>
      <c r="K2603" s="2">
        <v>80</v>
      </c>
      <c r="L2603" s="2">
        <v>1</v>
      </c>
      <c r="M2603" s="12">
        <v>80</v>
      </c>
      <c r="N2603" s="3">
        <v>4</v>
      </c>
      <c r="O2603" s="2" t="str" cm="1">
        <f t="array" ref="O2603">_xlfn.IFS(N2603=1,"Unsatisfactory",N2603=2,"Poor",N2603=3,"Average",N2603=4,"Good",N2603=5,"Excellent")</f>
        <v>Good</v>
      </c>
      <c r="P2603"/>
      <c r="Q2603"/>
      <c r="R2603"/>
      <c r="S2603"/>
      <c r="T2603"/>
      <c r="U2603"/>
    </row>
    <row r="2604" spans="1:21">
      <c r="A2604" s="2">
        <v>184666</v>
      </c>
      <c r="B2604" s="2" t="s">
        <v>30</v>
      </c>
      <c r="C2604" s="4">
        <v>45563</v>
      </c>
      <c r="D2604" s="17">
        <v>45563</v>
      </c>
      <c r="E2604" s="2" t="s">
        <v>24</v>
      </c>
      <c r="F2604" s="2" t="s">
        <v>17</v>
      </c>
      <c r="G2604" s="2">
        <v>23</v>
      </c>
      <c r="H2604" s="2" t="s">
        <v>74</v>
      </c>
      <c r="I2604" s="2" t="s">
        <v>27</v>
      </c>
      <c r="J2604" s="12">
        <v>10</v>
      </c>
      <c r="K2604" s="2">
        <v>35</v>
      </c>
      <c r="L2604" s="2">
        <v>1</v>
      </c>
      <c r="M2604" s="12">
        <v>35</v>
      </c>
      <c r="N2604" s="3">
        <v>5</v>
      </c>
      <c r="O2604" s="2" t="str" cm="1">
        <f t="array" ref="O2604">_xlfn.IFS(N2604=1,"Unsatisfactory",N2604=2,"Poor",N2604=3,"Average",N2604=4,"Good",N2604=5,"Excellent")</f>
        <v>Excellent</v>
      </c>
      <c r="P2604"/>
      <c r="Q2604"/>
      <c r="R2604"/>
      <c r="S2604"/>
      <c r="T2604"/>
      <c r="U2604"/>
    </row>
    <row r="2605" spans="1:21">
      <c r="A2605" s="2">
        <v>125113</v>
      </c>
      <c r="B2605" s="2" t="s">
        <v>33</v>
      </c>
      <c r="C2605" s="4">
        <v>45397</v>
      </c>
      <c r="D2605" s="17">
        <v>45397</v>
      </c>
      <c r="E2605" s="2" t="s">
        <v>16</v>
      </c>
      <c r="F2605" s="2" t="s">
        <v>25</v>
      </c>
      <c r="G2605" s="2">
        <v>26</v>
      </c>
      <c r="H2605" s="2" t="s">
        <v>56</v>
      </c>
      <c r="I2605" s="2" t="s">
        <v>19</v>
      </c>
      <c r="J2605" s="12">
        <v>118</v>
      </c>
      <c r="K2605" s="2">
        <v>118</v>
      </c>
      <c r="L2605" s="2">
        <v>1</v>
      </c>
      <c r="M2605" s="12">
        <v>118</v>
      </c>
      <c r="N2605" s="3">
        <v>5</v>
      </c>
      <c r="O2605" s="2" t="str" cm="1">
        <f t="array" ref="O2605">_xlfn.IFS(N2605=1,"Unsatisfactory",N2605=2,"Poor",N2605=3,"Average",N2605=4,"Good",N2605=5,"Excellent")</f>
        <v>Excellent</v>
      </c>
      <c r="P2605"/>
      <c r="Q2605"/>
      <c r="R2605"/>
      <c r="S2605"/>
      <c r="T2605"/>
      <c r="U2605"/>
    </row>
    <row r="2606" spans="1:21">
      <c r="A2606" s="2">
        <v>143849</v>
      </c>
      <c r="B2606" s="2" t="s">
        <v>15</v>
      </c>
      <c r="C2606" s="4">
        <v>45248</v>
      </c>
      <c r="D2606" s="17">
        <v>45248</v>
      </c>
      <c r="E2606" s="2" t="s">
        <v>16</v>
      </c>
      <c r="F2606" s="2" t="s">
        <v>17</v>
      </c>
      <c r="G2606" s="2">
        <v>23</v>
      </c>
      <c r="H2606" s="2" t="s">
        <v>38</v>
      </c>
      <c r="I2606" s="2" t="s">
        <v>19</v>
      </c>
      <c r="J2606" s="12">
        <v>100</v>
      </c>
      <c r="K2606" s="2">
        <v>100</v>
      </c>
      <c r="L2606" s="2">
        <v>2</v>
      </c>
      <c r="M2606" s="12">
        <v>200</v>
      </c>
      <c r="N2606" s="3">
        <v>3</v>
      </c>
      <c r="O2606" s="2" t="str" cm="1">
        <f t="array" ref="O2606">_xlfn.IFS(N2606=1,"Unsatisfactory",N2606=2,"Poor",N2606=3,"Average",N2606=4,"Good",N2606=5,"Excellent")</f>
        <v>Average</v>
      </c>
      <c r="P2606"/>
      <c r="Q2606"/>
      <c r="R2606"/>
      <c r="S2606"/>
      <c r="T2606"/>
      <c r="U2606"/>
    </row>
    <row r="2607" spans="1:21">
      <c r="A2607" s="2">
        <v>161749</v>
      </c>
      <c r="B2607" s="2" t="s">
        <v>53</v>
      </c>
      <c r="C2607" s="4">
        <v>45374</v>
      </c>
      <c r="D2607" s="17">
        <v>45374</v>
      </c>
      <c r="E2607" s="2" t="s">
        <v>37</v>
      </c>
      <c r="F2607" s="2" t="s">
        <v>17</v>
      </c>
      <c r="G2607" s="2">
        <v>22</v>
      </c>
      <c r="H2607" s="2" t="s">
        <v>69</v>
      </c>
      <c r="I2607" s="2" t="s">
        <v>19</v>
      </c>
      <c r="J2607" s="12">
        <v>15</v>
      </c>
      <c r="K2607" s="2">
        <v>15</v>
      </c>
      <c r="L2607" s="2">
        <v>1</v>
      </c>
      <c r="M2607" s="12">
        <v>15</v>
      </c>
      <c r="N2607" s="3">
        <v>3</v>
      </c>
      <c r="O2607" s="2" t="str" cm="1">
        <f t="array" ref="O2607">_xlfn.IFS(N2607=1,"Unsatisfactory",N2607=2,"Poor",N2607=3,"Average",N2607=4,"Good",N2607=5,"Excellent")</f>
        <v>Average</v>
      </c>
      <c r="P2607"/>
      <c r="Q2607"/>
      <c r="R2607"/>
      <c r="S2607"/>
      <c r="T2607"/>
      <c r="U2607"/>
    </row>
    <row r="2608" spans="1:21">
      <c r="A2608" s="2">
        <v>129128</v>
      </c>
      <c r="B2608" s="2" t="s">
        <v>15</v>
      </c>
      <c r="C2608" s="4">
        <v>45449</v>
      </c>
      <c r="D2608" s="17">
        <v>45449</v>
      </c>
      <c r="E2608" s="2" t="s">
        <v>16</v>
      </c>
      <c r="F2608" s="2" t="s">
        <v>17</v>
      </c>
      <c r="G2608" s="2">
        <v>35</v>
      </c>
      <c r="H2608" s="2" t="s">
        <v>29</v>
      </c>
      <c r="I2608" s="2" t="s">
        <v>19</v>
      </c>
      <c r="J2608" s="12">
        <v>100</v>
      </c>
      <c r="K2608" s="2">
        <v>100</v>
      </c>
      <c r="L2608" s="2">
        <v>1</v>
      </c>
      <c r="M2608" s="12">
        <v>100</v>
      </c>
      <c r="N2608" s="3">
        <v>4</v>
      </c>
      <c r="O2608" s="2" t="str" cm="1">
        <f t="array" ref="O2608">_xlfn.IFS(N2608=1,"Unsatisfactory",N2608=2,"Poor",N2608=3,"Average",N2608=4,"Good",N2608=5,"Excellent")</f>
        <v>Good</v>
      </c>
      <c r="P2608"/>
      <c r="Q2608"/>
      <c r="R2608"/>
      <c r="S2608"/>
      <c r="T2608"/>
      <c r="U2608"/>
    </row>
    <row r="2609" spans="1:21">
      <c r="A2609" s="2">
        <v>122999</v>
      </c>
      <c r="B2609" s="2" t="s">
        <v>23</v>
      </c>
      <c r="C2609" s="4">
        <v>45427</v>
      </c>
      <c r="D2609" s="17">
        <v>45427</v>
      </c>
      <c r="E2609" s="2" t="s">
        <v>24</v>
      </c>
      <c r="F2609" s="2" t="s">
        <v>17</v>
      </c>
      <c r="G2609" s="2">
        <v>26</v>
      </c>
      <c r="H2609" s="2" t="s">
        <v>129</v>
      </c>
      <c r="I2609" s="2" t="s">
        <v>19</v>
      </c>
      <c r="J2609" s="12">
        <v>9</v>
      </c>
      <c r="K2609" s="2">
        <v>9</v>
      </c>
      <c r="L2609" s="2">
        <v>1</v>
      </c>
      <c r="M2609" s="12">
        <v>9</v>
      </c>
      <c r="N2609" s="3">
        <v>4</v>
      </c>
      <c r="O2609" s="2" t="str" cm="1">
        <f t="array" ref="O2609">_xlfn.IFS(N2609=1,"Unsatisfactory",N2609=2,"Poor",N2609=3,"Average",N2609=4,"Good",N2609=5,"Excellent")</f>
        <v>Good</v>
      </c>
      <c r="P2609"/>
      <c r="Q2609"/>
      <c r="R2609"/>
      <c r="S2609"/>
      <c r="T2609"/>
      <c r="U2609"/>
    </row>
    <row r="2610" spans="1:21">
      <c r="A2610" s="2">
        <v>140907</v>
      </c>
      <c r="B2610" s="2" t="s">
        <v>42</v>
      </c>
      <c r="C2610" s="4">
        <v>45524</v>
      </c>
      <c r="D2610" s="17">
        <v>45524</v>
      </c>
      <c r="E2610" s="2" t="s">
        <v>16</v>
      </c>
      <c r="F2610" s="2" t="s">
        <v>17</v>
      </c>
      <c r="G2610" s="2">
        <v>31</v>
      </c>
      <c r="H2610" s="2" t="s">
        <v>44</v>
      </c>
      <c r="I2610" s="2" t="s">
        <v>27</v>
      </c>
      <c r="J2610" s="12">
        <v>65</v>
      </c>
      <c r="K2610" s="2">
        <v>90</v>
      </c>
      <c r="L2610" s="2">
        <v>1</v>
      </c>
      <c r="M2610" s="12">
        <v>90</v>
      </c>
      <c r="N2610" s="3">
        <v>1</v>
      </c>
      <c r="O2610" s="2" t="str" cm="1">
        <f t="array" ref="O2610">_xlfn.IFS(N2610=1,"Unsatisfactory",N2610=2,"Poor",N2610=3,"Average",N2610=4,"Good",N2610=5,"Excellent")</f>
        <v>Unsatisfactory</v>
      </c>
      <c r="P2610"/>
      <c r="Q2610"/>
      <c r="R2610"/>
      <c r="S2610"/>
      <c r="T2610"/>
      <c r="U2610"/>
    </row>
    <row r="2611" spans="1:21">
      <c r="A2611" s="2">
        <v>171094</v>
      </c>
      <c r="B2611" s="2" t="s">
        <v>53</v>
      </c>
      <c r="C2611" s="4">
        <v>45542</v>
      </c>
      <c r="D2611" s="17">
        <v>45542</v>
      </c>
      <c r="E2611" s="2" t="s">
        <v>37</v>
      </c>
      <c r="F2611" s="2" t="s">
        <v>17</v>
      </c>
      <c r="G2611" s="2">
        <v>32</v>
      </c>
      <c r="H2611" s="2" t="s">
        <v>29</v>
      </c>
      <c r="I2611" s="2" t="s">
        <v>19</v>
      </c>
      <c r="J2611" s="12">
        <v>15</v>
      </c>
      <c r="K2611" s="2">
        <v>15</v>
      </c>
      <c r="L2611" s="2">
        <v>1</v>
      </c>
      <c r="M2611" s="12">
        <v>15</v>
      </c>
      <c r="N2611" s="3">
        <v>5</v>
      </c>
      <c r="O2611" s="2" t="str" cm="1">
        <f t="array" ref="O2611">_xlfn.IFS(N2611=1,"Unsatisfactory",N2611=2,"Poor",N2611=3,"Average",N2611=4,"Good",N2611=5,"Excellent")</f>
        <v>Excellent</v>
      </c>
      <c r="P2611"/>
      <c r="Q2611"/>
      <c r="R2611"/>
      <c r="S2611"/>
      <c r="T2611"/>
      <c r="U2611"/>
    </row>
    <row r="2612" spans="1:21">
      <c r="A2612" s="2">
        <v>139919</v>
      </c>
      <c r="B2612" s="2" t="s">
        <v>50</v>
      </c>
      <c r="C2612" s="4">
        <v>45275</v>
      </c>
      <c r="D2612" s="17">
        <v>45275</v>
      </c>
      <c r="E2612" s="2" t="s">
        <v>16</v>
      </c>
      <c r="F2612" s="2" t="s">
        <v>17</v>
      </c>
      <c r="G2612" s="2">
        <v>32</v>
      </c>
      <c r="H2612" s="2" t="s">
        <v>46</v>
      </c>
      <c r="I2612" s="2" t="s">
        <v>19</v>
      </c>
      <c r="J2612" s="12">
        <v>97</v>
      </c>
      <c r="K2612" s="2">
        <v>97</v>
      </c>
      <c r="L2612" s="2">
        <v>1</v>
      </c>
      <c r="M2612" s="12">
        <v>97</v>
      </c>
      <c r="N2612" s="3">
        <v>5</v>
      </c>
      <c r="O2612" s="2" t="str" cm="1">
        <f t="array" ref="O2612">_xlfn.IFS(N2612=1,"Unsatisfactory",N2612=2,"Poor",N2612=3,"Average",N2612=4,"Good",N2612=5,"Excellent")</f>
        <v>Excellent</v>
      </c>
      <c r="P2612"/>
      <c r="Q2612"/>
      <c r="R2612"/>
      <c r="S2612"/>
      <c r="T2612"/>
      <c r="U2612"/>
    </row>
    <row r="2613" spans="1:21">
      <c r="A2613" s="2">
        <v>188297</v>
      </c>
      <c r="B2613" s="2" t="s">
        <v>42</v>
      </c>
      <c r="C2613" s="4">
        <v>45372</v>
      </c>
      <c r="D2613" s="17">
        <v>45372</v>
      </c>
      <c r="E2613" s="2" t="s">
        <v>16</v>
      </c>
      <c r="F2613" s="2" t="s">
        <v>17</v>
      </c>
      <c r="G2613" s="2">
        <v>30</v>
      </c>
      <c r="H2613" s="2" t="s">
        <v>60</v>
      </c>
      <c r="I2613" s="2" t="s">
        <v>19</v>
      </c>
      <c r="J2613" s="12">
        <v>65</v>
      </c>
      <c r="K2613" s="2">
        <v>65</v>
      </c>
      <c r="L2613" s="2">
        <v>1</v>
      </c>
      <c r="M2613" s="12">
        <v>65</v>
      </c>
      <c r="N2613" s="3">
        <v>4</v>
      </c>
      <c r="O2613" s="2" t="str" cm="1">
        <f t="array" ref="O2613">_xlfn.IFS(N2613=1,"Unsatisfactory",N2613=2,"Poor",N2613=3,"Average",N2613=4,"Good",N2613=5,"Excellent")</f>
        <v>Good</v>
      </c>
      <c r="P2613"/>
      <c r="Q2613"/>
      <c r="R2613"/>
      <c r="S2613"/>
      <c r="T2613"/>
      <c r="U2613"/>
    </row>
    <row r="2614" spans="1:21">
      <c r="A2614" s="2">
        <v>149759</v>
      </c>
      <c r="B2614" s="2" t="s">
        <v>78</v>
      </c>
      <c r="C2614" s="4">
        <v>45535</v>
      </c>
      <c r="D2614" s="17">
        <v>45535</v>
      </c>
      <c r="E2614" s="2" t="s">
        <v>37</v>
      </c>
      <c r="F2614" s="2" t="s">
        <v>17</v>
      </c>
      <c r="G2614" s="2">
        <v>33</v>
      </c>
      <c r="H2614" s="2" t="s">
        <v>44</v>
      </c>
      <c r="I2614" s="2" t="s">
        <v>27</v>
      </c>
      <c r="J2614" s="12">
        <v>50</v>
      </c>
      <c r="K2614" s="2">
        <v>75</v>
      </c>
      <c r="L2614" s="2">
        <v>5</v>
      </c>
      <c r="M2614" s="12">
        <v>375</v>
      </c>
      <c r="N2614" s="3">
        <v>3</v>
      </c>
      <c r="O2614" s="2" t="str" cm="1">
        <f t="array" ref="O2614">_xlfn.IFS(N2614=1,"Unsatisfactory",N2614=2,"Poor",N2614=3,"Average",N2614=4,"Good",N2614=5,"Excellent")</f>
        <v>Average</v>
      </c>
      <c r="P2614"/>
      <c r="Q2614"/>
      <c r="R2614"/>
      <c r="S2614"/>
      <c r="T2614"/>
      <c r="U2614"/>
    </row>
    <row r="2615" spans="1:21">
      <c r="A2615" s="2">
        <v>170488</v>
      </c>
      <c r="B2615" s="2" t="s">
        <v>53</v>
      </c>
      <c r="C2615" s="4">
        <v>45364</v>
      </c>
      <c r="D2615" s="17">
        <v>45364</v>
      </c>
      <c r="E2615" s="2" t="s">
        <v>37</v>
      </c>
      <c r="F2615" s="2" t="s">
        <v>17</v>
      </c>
      <c r="G2615" s="2">
        <v>30</v>
      </c>
      <c r="H2615" s="2" t="s">
        <v>79</v>
      </c>
      <c r="I2615" s="2" t="s">
        <v>27</v>
      </c>
      <c r="J2615" s="12">
        <v>15</v>
      </c>
      <c r="K2615" s="2">
        <v>55</v>
      </c>
      <c r="L2615" s="2">
        <v>1</v>
      </c>
      <c r="M2615" s="12">
        <v>55</v>
      </c>
      <c r="N2615" s="3">
        <v>4</v>
      </c>
      <c r="O2615" s="2" t="str" cm="1">
        <f t="array" ref="O2615">_xlfn.IFS(N2615=1,"Unsatisfactory",N2615=2,"Poor",N2615=3,"Average",N2615=4,"Good",N2615=5,"Excellent")</f>
        <v>Good</v>
      </c>
      <c r="P2615"/>
      <c r="Q2615"/>
      <c r="R2615"/>
      <c r="S2615"/>
      <c r="T2615"/>
      <c r="U2615"/>
    </row>
    <row r="2616" spans="1:21">
      <c r="A2616" s="2">
        <v>161200</v>
      </c>
      <c r="B2616" s="2" t="s">
        <v>42</v>
      </c>
      <c r="C2616" s="4">
        <v>45277</v>
      </c>
      <c r="D2616" s="17">
        <v>45277</v>
      </c>
      <c r="E2616" s="2" t="s">
        <v>16</v>
      </c>
      <c r="F2616" s="2" t="s">
        <v>17</v>
      </c>
      <c r="G2616" s="2">
        <v>29</v>
      </c>
      <c r="H2616" s="2" t="s">
        <v>130</v>
      </c>
      <c r="I2616" s="2" t="s">
        <v>19</v>
      </c>
      <c r="J2616" s="12">
        <v>65</v>
      </c>
      <c r="K2616" s="2">
        <v>65</v>
      </c>
      <c r="L2616" s="2">
        <v>5</v>
      </c>
      <c r="M2616" s="12">
        <v>325</v>
      </c>
      <c r="N2616" s="3">
        <v>2</v>
      </c>
      <c r="O2616" s="2" t="str" cm="1">
        <f t="array" ref="O2616">_xlfn.IFS(N2616=1,"Unsatisfactory",N2616=2,"Poor",N2616=3,"Average",N2616=4,"Good",N2616=5,"Excellent")</f>
        <v>Poor</v>
      </c>
      <c r="P2616"/>
      <c r="Q2616"/>
      <c r="R2616"/>
      <c r="S2616"/>
      <c r="T2616"/>
      <c r="U2616"/>
    </row>
    <row r="2617" spans="1:21">
      <c r="A2617" s="2">
        <v>178294</v>
      </c>
      <c r="B2617" s="2" t="s">
        <v>53</v>
      </c>
      <c r="C2617" s="4">
        <v>45502</v>
      </c>
      <c r="D2617" s="17">
        <v>45502</v>
      </c>
      <c r="E2617" s="2" t="s">
        <v>37</v>
      </c>
      <c r="F2617" s="2" t="s">
        <v>25</v>
      </c>
      <c r="G2617" s="2">
        <v>21</v>
      </c>
      <c r="H2617" s="2" t="s">
        <v>51</v>
      </c>
      <c r="I2617" s="2" t="s">
        <v>27</v>
      </c>
      <c r="J2617" s="12">
        <v>15</v>
      </c>
      <c r="K2617" s="2">
        <v>65</v>
      </c>
      <c r="L2617" s="2">
        <v>1</v>
      </c>
      <c r="M2617" s="12">
        <v>65</v>
      </c>
      <c r="N2617" s="3">
        <v>4</v>
      </c>
      <c r="O2617" s="2" t="str" cm="1">
        <f t="array" ref="O2617">_xlfn.IFS(N2617=1,"Unsatisfactory",N2617=2,"Poor",N2617=3,"Average",N2617=4,"Good",N2617=5,"Excellent")</f>
        <v>Good</v>
      </c>
      <c r="P2617"/>
      <c r="Q2617"/>
      <c r="R2617"/>
      <c r="S2617"/>
      <c r="T2617"/>
      <c r="U2617"/>
    </row>
    <row r="2618" spans="1:21">
      <c r="A2618" s="2">
        <v>142213</v>
      </c>
      <c r="B2618" s="2" t="s">
        <v>23</v>
      </c>
      <c r="C2618" s="4">
        <v>45550</v>
      </c>
      <c r="D2618" s="17">
        <v>45550</v>
      </c>
      <c r="E2618" s="2" t="s">
        <v>24</v>
      </c>
      <c r="F2618" s="2" t="s">
        <v>25</v>
      </c>
      <c r="G2618" s="2">
        <v>25</v>
      </c>
      <c r="H2618" s="2" t="s">
        <v>128</v>
      </c>
      <c r="I2618" s="2" t="s">
        <v>19</v>
      </c>
      <c r="J2618" s="12">
        <v>9</v>
      </c>
      <c r="K2618" s="2">
        <v>9</v>
      </c>
      <c r="L2618" s="2">
        <v>3</v>
      </c>
      <c r="M2618" s="12">
        <v>27</v>
      </c>
      <c r="N2618" s="3">
        <v>1</v>
      </c>
      <c r="O2618" s="2" t="str" cm="1">
        <f t="array" ref="O2618">_xlfn.IFS(N2618=1,"Unsatisfactory",N2618=2,"Poor",N2618=3,"Average",N2618=4,"Good",N2618=5,"Excellent")</f>
        <v>Unsatisfactory</v>
      </c>
      <c r="P2618"/>
      <c r="Q2618"/>
      <c r="R2618"/>
      <c r="S2618"/>
      <c r="T2618"/>
      <c r="U2618"/>
    </row>
    <row r="2619" spans="1:21">
      <c r="A2619" s="2">
        <v>197716</v>
      </c>
      <c r="B2619" s="2" t="s">
        <v>42</v>
      </c>
      <c r="C2619" s="4">
        <v>45532</v>
      </c>
      <c r="D2619" s="17">
        <v>45532</v>
      </c>
      <c r="E2619" s="2" t="s">
        <v>16</v>
      </c>
      <c r="F2619" s="2" t="s">
        <v>17</v>
      </c>
      <c r="G2619" s="2">
        <v>33</v>
      </c>
      <c r="H2619" s="2" t="s">
        <v>56</v>
      </c>
      <c r="I2619" s="2" t="s">
        <v>19</v>
      </c>
      <c r="J2619" s="12">
        <v>65</v>
      </c>
      <c r="K2619" s="2">
        <v>65</v>
      </c>
      <c r="L2619" s="2">
        <v>1</v>
      </c>
      <c r="M2619" s="12">
        <v>65</v>
      </c>
      <c r="N2619" s="3">
        <v>3</v>
      </c>
      <c r="O2619" s="2" t="str" cm="1">
        <f t="array" ref="O2619">_xlfn.IFS(N2619=1,"Unsatisfactory",N2619=2,"Poor",N2619=3,"Average",N2619=4,"Good",N2619=5,"Excellent")</f>
        <v>Average</v>
      </c>
      <c r="P2619"/>
      <c r="Q2619"/>
      <c r="R2619"/>
      <c r="S2619"/>
      <c r="T2619"/>
      <c r="U2619"/>
    </row>
    <row r="2620" spans="1:21">
      <c r="A2620" s="2">
        <v>126823</v>
      </c>
      <c r="B2620" s="2" t="s">
        <v>53</v>
      </c>
      <c r="C2620" s="4">
        <v>45545</v>
      </c>
      <c r="D2620" s="17">
        <v>45545</v>
      </c>
      <c r="E2620" s="2" t="s">
        <v>37</v>
      </c>
      <c r="F2620" s="2" t="s">
        <v>17</v>
      </c>
      <c r="G2620" s="2">
        <v>24</v>
      </c>
      <c r="H2620" s="2" t="s">
        <v>44</v>
      </c>
      <c r="I2620" s="2" t="s">
        <v>27</v>
      </c>
      <c r="J2620" s="12">
        <v>15</v>
      </c>
      <c r="K2620" s="2">
        <v>40</v>
      </c>
      <c r="L2620" s="2">
        <v>1</v>
      </c>
      <c r="M2620" s="12">
        <v>40</v>
      </c>
      <c r="N2620" s="3">
        <v>3</v>
      </c>
      <c r="O2620" s="2" t="str" cm="1">
        <f t="array" ref="O2620">_xlfn.IFS(N2620=1,"Unsatisfactory",N2620=2,"Poor",N2620=3,"Average",N2620=4,"Good",N2620=5,"Excellent")</f>
        <v>Average</v>
      </c>
      <c r="P2620"/>
      <c r="Q2620"/>
      <c r="R2620"/>
      <c r="S2620"/>
      <c r="T2620"/>
      <c r="U2620"/>
    </row>
    <row r="2621" spans="1:21">
      <c r="A2621" s="2">
        <v>151161</v>
      </c>
      <c r="B2621" s="2" t="s">
        <v>42</v>
      </c>
      <c r="C2621" s="4">
        <v>45466</v>
      </c>
      <c r="D2621" s="17">
        <v>45466</v>
      </c>
      <c r="E2621" s="2" t="s">
        <v>16</v>
      </c>
      <c r="F2621" s="2" t="s">
        <v>17</v>
      </c>
      <c r="G2621" s="2">
        <v>28</v>
      </c>
      <c r="H2621" s="2" t="s">
        <v>79</v>
      </c>
      <c r="I2621" s="2" t="s">
        <v>27</v>
      </c>
      <c r="J2621" s="12">
        <v>65</v>
      </c>
      <c r="K2621" s="2">
        <v>105</v>
      </c>
      <c r="L2621" s="2">
        <v>5</v>
      </c>
      <c r="M2621" s="12">
        <v>525</v>
      </c>
      <c r="N2621" s="3">
        <v>1</v>
      </c>
      <c r="O2621" s="2" t="str" cm="1">
        <f t="array" ref="O2621">_xlfn.IFS(N2621=1,"Unsatisfactory",N2621=2,"Poor",N2621=3,"Average",N2621=4,"Good",N2621=5,"Excellent")</f>
        <v>Unsatisfactory</v>
      </c>
      <c r="P2621"/>
      <c r="Q2621"/>
      <c r="R2621"/>
      <c r="S2621"/>
      <c r="T2621"/>
      <c r="U2621"/>
    </row>
    <row r="2622" spans="1:21">
      <c r="A2622" s="2">
        <v>169221</v>
      </c>
      <c r="B2622" s="2" t="s">
        <v>42</v>
      </c>
      <c r="C2622" s="4">
        <v>45303</v>
      </c>
      <c r="D2622" s="17">
        <v>45303</v>
      </c>
      <c r="E2622" s="2" t="s">
        <v>16</v>
      </c>
      <c r="F2622" s="2" t="s">
        <v>17</v>
      </c>
      <c r="G2622" s="2">
        <v>29</v>
      </c>
      <c r="H2622" s="2" t="s">
        <v>129</v>
      </c>
      <c r="I2622" s="2" t="s">
        <v>19</v>
      </c>
      <c r="J2622" s="12">
        <v>65</v>
      </c>
      <c r="K2622" s="2">
        <v>65</v>
      </c>
      <c r="L2622" s="2">
        <v>1</v>
      </c>
      <c r="M2622" s="12">
        <v>65</v>
      </c>
      <c r="N2622" s="3">
        <v>4</v>
      </c>
      <c r="O2622" s="2" t="str" cm="1">
        <f t="array" ref="O2622">_xlfn.IFS(N2622=1,"Unsatisfactory",N2622=2,"Poor",N2622=3,"Average",N2622=4,"Good",N2622=5,"Excellent")</f>
        <v>Good</v>
      </c>
      <c r="P2622"/>
      <c r="Q2622"/>
      <c r="R2622"/>
      <c r="S2622"/>
      <c r="T2622"/>
      <c r="U2622"/>
    </row>
    <row r="2623" spans="1:21">
      <c r="A2623" s="2">
        <v>169772</v>
      </c>
      <c r="B2623" s="2" t="s">
        <v>42</v>
      </c>
      <c r="C2623" s="4">
        <v>45532</v>
      </c>
      <c r="D2623" s="17">
        <v>45532</v>
      </c>
      <c r="E2623" s="2" t="s">
        <v>16</v>
      </c>
      <c r="F2623" s="2" t="s">
        <v>17</v>
      </c>
      <c r="G2623" s="2">
        <v>25</v>
      </c>
      <c r="H2623" s="2" t="s">
        <v>74</v>
      </c>
      <c r="I2623" s="2" t="s">
        <v>27</v>
      </c>
      <c r="J2623" s="12">
        <v>65</v>
      </c>
      <c r="K2623" s="2">
        <v>90</v>
      </c>
      <c r="L2623" s="2">
        <v>3</v>
      </c>
      <c r="M2623" s="12">
        <v>270</v>
      </c>
      <c r="N2623" s="3">
        <v>4</v>
      </c>
      <c r="O2623" s="2" t="str" cm="1">
        <f t="array" ref="O2623">_xlfn.IFS(N2623=1,"Unsatisfactory",N2623=2,"Poor",N2623=3,"Average",N2623=4,"Good",N2623=5,"Excellent")</f>
        <v>Good</v>
      </c>
      <c r="P2623"/>
      <c r="Q2623"/>
      <c r="R2623"/>
      <c r="S2623"/>
      <c r="T2623"/>
      <c r="U2623"/>
    </row>
    <row r="2624" spans="1:21">
      <c r="A2624" s="2">
        <v>134040</v>
      </c>
      <c r="B2624" s="2" t="s">
        <v>15</v>
      </c>
      <c r="C2624" s="4">
        <v>45282</v>
      </c>
      <c r="D2624" s="17">
        <v>45282</v>
      </c>
      <c r="E2624" s="2" t="s">
        <v>16</v>
      </c>
      <c r="F2624" s="2" t="s">
        <v>17</v>
      </c>
      <c r="G2624" s="2">
        <v>21</v>
      </c>
      <c r="H2624" s="2" t="s">
        <v>46</v>
      </c>
      <c r="I2624" s="2" t="s">
        <v>19</v>
      </c>
      <c r="J2624" s="12">
        <v>100</v>
      </c>
      <c r="K2624" s="2">
        <v>100</v>
      </c>
      <c r="L2624" s="2">
        <v>1</v>
      </c>
      <c r="M2624" s="12">
        <v>100</v>
      </c>
      <c r="N2624" s="3">
        <v>4</v>
      </c>
      <c r="O2624" s="2" t="str" cm="1">
        <f t="array" ref="O2624">_xlfn.IFS(N2624=1,"Unsatisfactory",N2624=2,"Poor",N2624=3,"Average",N2624=4,"Good",N2624=5,"Excellent")</f>
        <v>Good</v>
      </c>
      <c r="P2624"/>
      <c r="Q2624"/>
      <c r="R2624"/>
      <c r="S2624"/>
      <c r="T2624"/>
      <c r="U2624"/>
    </row>
    <row r="2625" spans="1:21">
      <c r="A2625" s="2">
        <v>127558</v>
      </c>
      <c r="B2625" s="2" t="s">
        <v>53</v>
      </c>
      <c r="C2625" s="4">
        <v>45538</v>
      </c>
      <c r="D2625" s="17">
        <v>45538</v>
      </c>
      <c r="E2625" s="2" t="s">
        <v>37</v>
      </c>
      <c r="F2625" s="2" t="s">
        <v>17</v>
      </c>
      <c r="G2625" s="2">
        <v>24</v>
      </c>
      <c r="H2625" s="2" t="s">
        <v>79</v>
      </c>
      <c r="I2625" s="2" t="s">
        <v>27</v>
      </c>
      <c r="J2625" s="12">
        <v>15</v>
      </c>
      <c r="K2625" s="2">
        <v>55</v>
      </c>
      <c r="L2625" s="2">
        <v>1</v>
      </c>
      <c r="M2625" s="12">
        <v>55</v>
      </c>
      <c r="N2625" s="3">
        <v>3</v>
      </c>
      <c r="O2625" s="2" t="str" cm="1">
        <f t="array" ref="O2625">_xlfn.IFS(N2625=1,"Unsatisfactory",N2625=2,"Poor",N2625=3,"Average",N2625=4,"Good",N2625=5,"Excellent")</f>
        <v>Average</v>
      </c>
      <c r="P2625"/>
      <c r="Q2625"/>
      <c r="R2625"/>
      <c r="S2625"/>
      <c r="T2625"/>
      <c r="U2625"/>
    </row>
    <row r="2626" spans="1:21">
      <c r="A2626" s="2">
        <v>194116</v>
      </c>
      <c r="B2626" s="2" t="s">
        <v>33</v>
      </c>
      <c r="C2626" s="4">
        <v>45555</v>
      </c>
      <c r="D2626" s="17">
        <v>45555</v>
      </c>
      <c r="E2626" s="2" t="s">
        <v>16</v>
      </c>
      <c r="F2626" s="2" t="s">
        <v>17</v>
      </c>
      <c r="G2626" s="2">
        <v>27</v>
      </c>
      <c r="H2626" s="2" t="s">
        <v>69</v>
      </c>
      <c r="I2626" s="2" t="s">
        <v>19</v>
      </c>
      <c r="J2626" s="12">
        <v>118</v>
      </c>
      <c r="K2626" s="2">
        <v>118</v>
      </c>
      <c r="L2626" s="2">
        <v>2</v>
      </c>
      <c r="M2626" s="12">
        <v>236</v>
      </c>
      <c r="N2626" s="3">
        <v>3</v>
      </c>
      <c r="O2626" s="2" t="str" cm="1">
        <f t="array" ref="O2626">_xlfn.IFS(N2626=1,"Unsatisfactory",N2626=2,"Poor",N2626=3,"Average",N2626=4,"Good",N2626=5,"Excellent")</f>
        <v>Average</v>
      </c>
      <c r="P2626"/>
      <c r="Q2626"/>
      <c r="R2626"/>
      <c r="S2626"/>
      <c r="T2626"/>
      <c r="U2626"/>
    </row>
    <row r="2627" spans="1:21">
      <c r="A2627" s="2">
        <v>173694</v>
      </c>
      <c r="B2627" s="2" t="s">
        <v>33</v>
      </c>
      <c r="C2627" s="4">
        <v>45408</v>
      </c>
      <c r="D2627" s="17">
        <v>45408</v>
      </c>
      <c r="E2627" s="2" t="s">
        <v>16</v>
      </c>
      <c r="F2627" s="2" t="s">
        <v>17</v>
      </c>
      <c r="G2627" s="2">
        <v>20</v>
      </c>
      <c r="H2627" s="2" t="s">
        <v>38</v>
      </c>
      <c r="I2627" s="2" t="s">
        <v>19</v>
      </c>
      <c r="J2627" s="12">
        <v>118</v>
      </c>
      <c r="K2627" s="2">
        <v>118</v>
      </c>
      <c r="L2627" s="2">
        <v>1</v>
      </c>
      <c r="M2627" s="12">
        <v>118</v>
      </c>
      <c r="N2627" s="3">
        <v>4</v>
      </c>
      <c r="O2627" s="2" t="str" cm="1">
        <f t="array" ref="O2627">_xlfn.IFS(N2627=1,"Unsatisfactory",N2627=2,"Poor",N2627=3,"Average",N2627=4,"Good",N2627=5,"Excellent")</f>
        <v>Good</v>
      </c>
      <c r="P2627"/>
      <c r="Q2627"/>
      <c r="R2627"/>
      <c r="S2627"/>
      <c r="T2627"/>
      <c r="U2627"/>
    </row>
    <row r="2628" spans="1:21">
      <c r="A2628" s="2">
        <v>156932</v>
      </c>
      <c r="B2628" s="2" t="s">
        <v>53</v>
      </c>
      <c r="C2628" s="4">
        <v>45428</v>
      </c>
      <c r="D2628" s="17">
        <v>45428</v>
      </c>
      <c r="E2628" s="2" t="s">
        <v>37</v>
      </c>
      <c r="F2628" s="2" t="s">
        <v>17</v>
      </c>
      <c r="G2628" s="2">
        <v>20</v>
      </c>
      <c r="H2628" s="2" t="s">
        <v>69</v>
      </c>
      <c r="I2628" s="2" t="s">
        <v>19</v>
      </c>
      <c r="J2628" s="12">
        <v>15</v>
      </c>
      <c r="K2628" s="2">
        <v>15</v>
      </c>
      <c r="L2628" s="2">
        <v>2</v>
      </c>
      <c r="M2628" s="12">
        <v>30</v>
      </c>
      <c r="N2628" s="3">
        <v>1</v>
      </c>
      <c r="O2628" s="2" t="str" cm="1">
        <f t="array" ref="O2628">_xlfn.IFS(N2628=1,"Unsatisfactory",N2628=2,"Poor",N2628=3,"Average",N2628=4,"Good",N2628=5,"Excellent")</f>
        <v>Unsatisfactory</v>
      </c>
      <c r="P2628"/>
      <c r="Q2628"/>
      <c r="R2628"/>
      <c r="S2628"/>
      <c r="T2628"/>
      <c r="U2628"/>
    </row>
    <row r="2629" spans="1:21">
      <c r="A2629" s="2">
        <v>129222</v>
      </c>
      <c r="B2629" s="2" t="s">
        <v>82</v>
      </c>
      <c r="C2629" s="4">
        <v>45410</v>
      </c>
      <c r="D2629" s="17">
        <v>45410</v>
      </c>
      <c r="E2629" s="2" t="s">
        <v>37</v>
      </c>
      <c r="F2629" s="2" t="s">
        <v>17</v>
      </c>
      <c r="G2629" s="2">
        <v>24</v>
      </c>
      <c r="H2629" s="2" t="s">
        <v>128</v>
      </c>
      <c r="I2629" s="2" t="s">
        <v>19</v>
      </c>
      <c r="J2629" s="12">
        <v>20</v>
      </c>
      <c r="K2629" s="2">
        <v>20</v>
      </c>
      <c r="L2629" s="2">
        <v>3</v>
      </c>
      <c r="M2629" s="12">
        <v>60</v>
      </c>
      <c r="N2629" s="3">
        <v>4</v>
      </c>
      <c r="O2629" s="2" t="str" cm="1">
        <f t="array" ref="O2629">_xlfn.IFS(N2629=1,"Unsatisfactory",N2629=2,"Poor",N2629=3,"Average",N2629=4,"Good",N2629=5,"Excellent")</f>
        <v>Good</v>
      </c>
      <c r="P2629"/>
      <c r="Q2629"/>
      <c r="R2629"/>
      <c r="S2629"/>
      <c r="T2629"/>
      <c r="U2629"/>
    </row>
    <row r="2630" spans="1:21">
      <c r="A2630" s="2">
        <v>162676</v>
      </c>
      <c r="B2630" s="2" t="s">
        <v>78</v>
      </c>
      <c r="C2630" s="4">
        <v>45318</v>
      </c>
      <c r="D2630" s="17">
        <v>45318</v>
      </c>
      <c r="E2630" s="2" t="s">
        <v>37</v>
      </c>
      <c r="F2630" s="2" t="s">
        <v>25</v>
      </c>
      <c r="G2630" s="2">
        <v>28</v>
      </c>
      <c r="H2630" s="2" t="s">
        <v>56</v>
      </c>
      <c r="I2630" s="2" t="s">
        <v>19</v>
      </c>
      <c r="J2630" s="12">
        <v>50</v>
      </c>
      <c r="K2630" s="2">
        <v>50</v>
      </c>
      <c r="L2630" s="2">
        <v>1</v>
      </c>
      <c r="M2630" s="12">
        <v>50</v>
      </c>
      <c r="N2630" s="3">
        <v>5</v>
      </c>
      <c r="O2630" s="2" t="str" cm="1">
        <f t="array" ref="O2630">_xlfn.IFS(N2630=1,"Unsatisfactory",N2630=2,"Poor",N2630=3,"Average",N2630=4,"Good",N2630=5,"Excellent")</f>
        <v>Excellent</v>
      </c>
      <c r="P2630"/>
      <c r="Q2630"/>
      <c r="R2630"/>
      <c r="S2630"/>
      <c r="T2630"/>
      <c r="U2630"/>
    </row>
    <row r="2631" spans="1:21">
      <c r="A2631" s="2">
        <v>161746</v>
      </c>
      <c r="B2631" s="2" t="s">
        <v>42</v>
      </c>
      <c r="C2631" s="4">
        <v>45352</v>
      </c>
      <c r="D2631" s="17">
        <v>45352</v>
      </c>
      <c r="E2631" s="2" t="s">
        <v>16</v>
      </c>
      <c r="F2631" s="2" t="s">
        <v>17</v>
      </c>
      <c r="G2631" s="2">
        <v>24</v>
      </c>
      <c r="H2631" s="2" t="s">
        <v>75</v>
      </c>
      <c r="I2631" s="2" t="s">
        <v>27</v>
      </c>
      <c r="J2631" s="12">
        <v>65</v>
      </c>
      <c r="K2631" s="2">
        <v>135</v>
      </c>
      <c r="L2631" s="2">
        <v>1</v>
      </c>
      <c r="M2631" s="12">
        <v>135</v>
      </c>
      <c r="N2631" s="3">
        <v>4</v>
      </c>
      <c r="O2631" s="2" t="str" cm="1">
        <f t="array" ref="O2631">_xlfn.IFS(N2631=1,"Unsatisfactory",N2631=2,"Poor",N2631=3,"Average",N2631=4,"Good",N2631=5,"Excellent")</f>
        <v>Good</v>
      </c>
      <c r="P2631"/>
      <c r="Q2631"/>
      <c r="R2631"/>
      <c r="S2631"/>
      <c r="T2631"/>
      <c r="U2631"/>
    </row>
    <row r="2632" spans="1:21">
      <c r="A2632" s="2">
        <v>172766</v>
      </c>
      <c r="B2632" s="2" t="s">
        <v>53</v>
      </c>
      <c r="C2632" s="4">
        <v>45405</v>
      </c>
      <c r="D2632" s="17">
        <v>45405</v>
      </c>
      <c r="E2632" s="2" t="s">
        <v>37</v>
      </c>
      <c r="F2632" s="2" t="s">
        <v>17</v>
      </c>
      <c r="G2632" s="2">
        <v>25</v>
      </c>
      <c r="H2632" s="2" t="s">
        <v>34</v>
      </c>
      <c r="I2632" s="2" t="s">
        <v>27</v>
      </c>
      <c r="J2632" s="12">
        <v>15</v>
      </c>
      <c r="K2632" s="2">
        <v>115</v>
      </c>
      <c r="L2632" s="2">
        <v>3</v>
      </c>
      <c r="M2632" s="12">
        <v>345</v>
      </c>
      <c r="N2632" s="3">
        <v>1</v>
      </c>
      <c r="O2632" s="2" t="str" cm="1">
        <f t="array" ref="O2632">_xlfn.IFS(N2632=1,"Unsatisfactory",N2632=2,"Poor",N2632=3,"Average",N2632=4,"Good",N2632=5,"Excellent")</f>
        <v>Unsatisfactory</v>
      </c>
      <c r="P2632"/>
      <c r="Q2632"/>
      <c r="R2632"/>
      <c r="S2632"/>
      <c r="T2632"/>
      <c r="U2632"/>
    </row>
    <row r="2633" spans="1:21">
      <c r="A2633" s="2">
        <v>133252</v>
      </c>
      <c r="B2633" s="2" t="s">
        <v>23</v>
      </c>
      <c r="C2633" s="4">
        <v>45299</v>
      </c>
      <c r="D2633" s="17">
        <v>45299</v>
      </c>
      <c r="E2633" s="2" t="s">
        <v>24</v>
      </c>
      <c r="F2633" s="2" t="s">
        <v>17</v>
      </c>
      <c r="G2633" s="2">
        <v>33</v>
      </c>
      <c r="H2633" s="2" t="s">
        <v>115</v>
      </c>
      <c r="I2633" s="2" t="s">
        <v>19</v>
      </c>
      <c r="J2633" s="12">
        <v>9</v>
      </c>
      <c r="K2633" s="2">
        <v>9</v>
      </c>
      <c r="L2633" s="2">
        <v>1</v>
      </c>
      <c r="M2633" s="12">
        <v>9</v>
      </c>
      <c r="N2633" s="3">
        <v>3</v>
      </c>
      <c r="O2633" s="2" t="str" cm="1">
        <f t="array" ref="O2633">_xlfn.IFS(N2633=1,"Unsatisfactory",N2633=2,"Poor",N2633=3,"Average",N2633=4,"Good",N2633=5,"Excellent")</f>
        <v>Average</v>
      </c>
      <c r="P2633"/>
      <c r="Q2633"/>
      <c r="R2633"/>
      <c r="S2633"/>
      <c r="T2633"/>
      <c r="U2633"/>
    </row>
    <row r="2634" spans="1:21">
      <c r="A2634" s="2">
        <v>163646</v>
      </c>
      <c r="B2634" s="2" t="s">
        <v>30</v>
      </c>
      <c r="C2634" s="4">
        <v>45507</v>
      </c>
      <c r="D2634" s="17">
        <v>45507</v>
      </c>
      <c r="E2634" s="2" t="s">
        <v>24</v>
      </c>
      <c r="F2634" s="2" t="s">
        <v>17</v>
      </c>
      <c r="G2634" s="2">
        <v>28</v>
      </c>
      <c r="H2634" s="2" t="s">
        <v>56</v>
      </c>
      <c r="I2634" s="2" t="s">
        <v>19</v>
      </c>
      <c r="J2634" s="12">
        <v>10</v>
      </c>
      <c r="K2634" s="2">
        <v>10</v>
      </c>
      <c r="L2634" s="2">
        <v>1</v>
      </c>
      <c r="M2634" s="12">
        <v>10</v>
      </c>
      <c r="N2634" s="3">
        <v>3</v>
      </c>
      <c r="O2634" s="2" t="str" cm="1">
        <f t="array" ref="O2634">_xlfn.IFS(N2634=1,"Unsatisfactory",N2634=2,"Poor",N2634=3,"Average",N2634=4,"Good",N2634=5,"Excellent")</f>
        <v>Average</v>
      </c>
      <c r="P2634"/>
      <c r="Q2634"/>
      <c r="R2634"/>
      <c r="S2634"/>
      <c r="T2634"/>
      <c r="U2634"/>
    </row>
    <row r="2635" spans="1:21">
      <c r="A2635" s="2">
        <v>168825</v>
      </c>
      <c r="B2635" s="2" t="s">
        <v>48</v>
      </c>
      <c r="C2635" s="4">
        <v>45308</v>
      </c>
      <c r="D2635" s="17">
        <v>45308</v>
      </c>
      <c r="E2635" s="2" t="s">
        <v>16</v>
      </c>
      <c r="F2635" s="2" t="s">
        <v>25</v>
      </c>
      <c r="G2635" s="2">
        <v>33</v>
      </c>
      <c r="H2635" s="2" t="s">
        <v>29</v>
      </c>
      <c r="I2635" s="2" t="s">
        <v>19</v>
      </c>
      <c r="J2635" s="12">
        <v>130</v>
      </c>
      <c r="K2635" s="2">
        <v>130</v>
      </c>
      <c r="L2635" s="2">
        <v>1</v>
      </c>
      <c r="M2635" s="12">
        <v>130</v>
      </c>
      <c r="N2635" s="3">
        <v>5</v>
      </c>
      <c r="O2635" s="2" t="str" cm="1">
        <f t="array" ref="O2635">_xlfn.IFS(N2635=1,"Unsatisfactory",N2635=2,"Poor",N2635=3,"Average",N2635=4,"Good",N2635=5,"Excellent")</f>
        <v>Excellent</v>
      </c>
      <c r="P2635"/>
      <c r="Q2635"/>
      <c r="R2635"/>
      <c r="S2635"/>
      <c r="T2635"/>
      <c r="U2635"/>
    </row>
    <row r="2636" spans="1:21">
      <c r="A2636" s="2">
        <v>143701</v>
      </c>
      <c r="B2636" s="2" t="s">
        <v>85</v>
      </c>
      <c r="C2636" s="4">
        <v>45321</v>
      </c>
      <c r="D2636" s="17">
        <v>45321</v>
      </c>
      <c r="E2636" s="2" t="s">
        <v>24</v>
      </c>
      <c r="F2636" s="2" t="s">
        <v>17</v>
      </c>
      <c r="G2636" s="2">
        <v>24</v>
      </c>
      <c r="H2636" s="2" t="s">
        <v>130</v>
      </c>
      <c r="I2636" s="2" t="s">
        <v>19</v>
      </c>
      <c r="J2636" s="12">
        <v>23</v>
      </c>
      <c r="K2636" s="2">
        <v>23</v>
      </c>
      <c r="L2636" s="2">
        <v>1</v>
      </c>
      <c r="M2636" s="12">
        <v>23</v>
      </c>
      <c r="N2636" s="3">
        <v>5</v>
      </c>
      <c r="O2636" s="2" t="str" cm="1">
        <f t="array" ref="O2636">_xlfn.IFS(N2636=1,"Unsatisfactory",N2636=2,"Poor",N2636=3,"Average",N2636=4,"Good",N2636=5,"Excellent")</f>
        <v>Excellent</v>
      </c>
      <c r="P2636"/>
      <c r="Q2636"/>
      <c r="R2636"/>
      <c r="S2636"/>
      <c r="T2636"/>
      <c r="U2636"/>
    </row>
    <row r="2637" spans="1:21">
      <c r="A2637" s="2">
        <v>155844</v>
      </c>
      <c r="B2637" s="2" t="s">
        <v>50</v>
      </c>
      <c r="C2637" s="4">
        <v>45286</v>
      </c>
      <c r="D2637" s="17">
        <v>45286</v>
      </c>
      <c r="E2637" s="2" t="s">
        <v>16</v>
      </c>
      <c r="F2637" s="2" t="s">
        <v>17</v>
      </c>
      <c r="G2637" s="2">
        <v>23</v>
      </c>
      <c r="H2637" s="2" t="s">
        <v>58</v>
      </c>
      <c r="I2637" s="2" t="s">
        <v>27</v>
      </c>
      <c r="J2637" s="12">
        <v>97</v>
      </c>
      <c r="K2637" s="2">
        <v>137</v>
      </c>
      <c r="L2637" s="2">
        <v>2</v>
      </c>
      <c r="M2637" s="12">
        <v>274</v>
      </c>
      <c r="N2637" s="3">
        <v>5</v>
      </c>
      <c r="O2637" s="2" t="str" cm="1">
        <f t="array" ref="O2637">_xlfn.IFS(N2637=1,"Unsatisfactory",N2637=2,"Poor",N2637=3,"Average",N2637=4,"Good",N2637=5,"Excellent")</f>
        <v>Excellent</v>
      </c>
      <c r="P2637"/>
      <c r="Q2637"/>
      <c r="R2637"/>
      <c r="S2637"/>
      <c r="T2637"/>
      <c r="U2637"/>
    </row>
    <row r="2638" spans="1:21">
      <c r="A2638" s="2">
        <v>170898</v>
      </c>
      <c r="B2638" s="2" t="s">
        <v>42</v>
      </c>
      <c r="C2638" s="4">
        <v>45537</v>
      </c>
      <c r="D2638" s="17">
        <v>45537</v>
      </c>
      <c r="E2638" s="2" t="s">
        <v>16</v>
      </c>
      <c r="F2638" s="2" t="s">
        <v>17</v>
      </c>
      <c r="G2638" s="2">
        <v>32</v>
      </c>
      <c r="H2638" s="2" t="s">
        <v>74</v>
      </c>
      <c r="I2638" s="2" t="s">
        <v>27</v>
      </c>
      <c r="J2638" s="12">
        <v>65</v>
      </c>
      <c r="K2638" s="2">
        <v>90</v>
      </c>
      <c r="L2638" s="2">
        <v>1</v>
      </c>
      <c r="M2638" s="12">
        <v>90</v>
      </c>
      <c r="N2638" s="3">
        <v>5</v>
      </c>
      <c r="O2638" s="2" t="str" cm="1">
        <f t="array" ref="O2638">_xlfn.IFS(N2638=1,"Unsatisfactory",N2638=2,"Poor",N2638=3,"Average",N2638=4,"Good",N2638=5,"Excellent")</f>
        <v>Excellent</v>
      </c>
      <c r="P2638"/>
      <c r="Q2638"/>
      <c r="R2638"/>
      <c r="S2638"/>
      <c r="T2638"/>
      <c r="U2638"/>
    </row>
    <row r="2639" spans="1:21">
      <c r="A2639" s="2">
        <v>143617</v>
      </c>
      <c r="B2639" s="2" t="s">
        <v>36</v>
      </c>
      <c r="C2639" s="4">
        <v>45344</v>
      </c>
      <c r="D2639" s="17">
        <v>45344</v>
      </c>
      <c r="E2639" s="2" t="s">
        <v>37</v>
      </c>
      <c r="F2639" s="2" t="s">
        <v>17</v>
      </c>
      <c r="G2639" s="2">
        <v>31</v>
      </c>
      <c r="H2639" s="2" t="s">
        <v>128</v>
      </c>
      <c r="I2639" s="2" t="s">
        <v>19</v>
      </c>
      <c r="J2639" s="12">
        <v>32</v>
      </c>
      <c r="K2639" s="2">
        <v>32</v>
      </c>
      <c r="L2639" s="2">
        <v>1</v>
      </c>
      <c r="M2639" s="12">
        <v>32</v>
      </c>
      <c r="N2639" s="3">
        <v>4</v>
      </c>
      <c r="O2639" s="2" t="str" cm="1">
        <f t="array" ref="O2639">_xlfn.IFS(N2639=1,"Unsatisfactory",N2639=2,"Poor",N2639=3,"Average",N2639=4,"Good",N2639=5,"Excellent")</f>
        <v>Good</v>
      </c>
      <c r="P2639"/>
      <c r="Q2639"/>
      <c r="R2639"/>
      <c r="S2639"/>
      <c r="T2639"/>
      <c r="U2639"/>
    </row>
    <row r="2640" spans="1:21">
      <c r="A2640" s="2">
        <v>192821</v>
      </c>
      <c r="B2640" s="2" t="s">
        <v>23</v>
      </c>
      <c r="C2640" s="4">
        <v>45285</v>
      </c>
      <c r="D2640" s="17">
        <v>45285</v>
      </c>
      <c r="E2640" s="2" t="s">
        <v>24</v>
      </c>
      <c r="F2640" s="2" t="s">
        <v>17</v>
      </c>
      <c r="G2640" s="2">
        <v>23</v>
      </c>
      <c r="H2640" s="2" t="s">
        <v>118</v>
      </c>
      <c r="I2640" s="2" t="s">
        <v>19</v>
      </c>
      <c r="J2640" s="12">
        <v>9</v>
      </c>
      <c r="K2640" s="2">
        <v>9</v>
      </c>
      <c r="L2640" s="2">
        <v>1</v>
      </c>
      <c r="M2640" s="12">
        <v>9</v>
      </c>
      <c r="N2640" s="3">
        <v>4</v>
      </c>
      <c r="O2640" s="2" t="str" cm="1">
        <f t="array" ref="O2640">_xlfn.IFS(N2640=1,"Unsatisfactory",N2640=2,"Poor",N2640=3,"Average",N2640=4,"Good",N2640=5,"Excellent")</f>
        <v>Good</v>
      </c>
      <c r="P2640"/>
      <c r="Q2640"/>
      <c r="R2640"/>
      <c r="S2640"/>
      <c r="T2640"/>
      <c r="U2640"/>
    </row>
    <row r="2641" spans="1:21">
      <c r="A2641" s="2">
        <v>173250</v>
      </c>
      <c r="B2641" s="2" t="s">
        <v>53</v>
      </c>
      <c r="C2641" s="4">
        <v>45466</v>
      </c>
      <c r="D2641" s="17">
        <v>45466</v>
      </c>
      <c r="E2641" s="2" t="s">
        <v>37</v>
      </c>
      <c r="F2641" s="2" t="s">
        <v>25</v>
      </c>
      <c r="G2641" s="2">
        <v>34</v>
      </c>
      <c r="H2641" s="2" t="s">
        <v>118</v>
      </c>
      <c r="I2641" s="2" t="s">
        <v>19</v>
      </c>
      <c r="J2641" s="12">
        <v>15</v>
      </c>
      <c r="K2641" s="2">
        <v>15</v>
      </c>
      <c r="L2641" s="2">
        <v>1</v>
      </c>
      <c r="M2641" s="12">
        <v>15</v>
      </c>
      <c r="N2641" s="3">
        <v>3</v>
      </c>
      <c r="O2641" s="2" t="str" cm="1">
        <f t="array" ref="O2641">_xlfn.IFS(N2641=1,"Unsatisfactory",N2641=2,"Poor",N2641=3,"Average",N2641=4,"Good",N2641=5,"Excellent")</f>
        <v>Average</v>
      </c>
      <c r="P2641"/>
      <c r="Q2641"/>
      <c r="R2641"/>
      <c r="S2641"/>
      <c r="T2641"/>
      <c r="U2641"/>
    </row>
    <row r="2642" spans="1:21">
      <c r="A2642" s="2">
        <v>182764</v>
      </c>
      <c r="B2642" s="2" t="s">
        <v>15</v>
      </c>
      <c r="C2642" s="4">
        <v>45521</v>
      </c>
      <c r="D2642" s="17">
        <v>45521</v>
      </c>
      <c r="E2642" s="2" t="s">
        <v>16</v>
      </c>
      <c r="F2642" s="2" t="s">
        <v>17</v>
      </c>
      <c r="G2642" s="2">
        <v>22</v>
      </c>
      <c r="H2642" s="2" t="s">
        <v>131</v>
      </c>
      <c r="I2642" s="2" t="s">
        <v>27</v>
      </c>
      <c r="J2642" s="12">
        <v>100</v>
      </c>
      <c r="K2642" s="2">
        <v>170</v>
      </c>
      <c r="L2642" s="2">
        <v>1</v>
      </c>
      <c r="M2642" s="12">
        <v>170</v>
      </c>
      <c r="N2642" s="3">
        <v>2</v>
      </c>
      <c r="O2642" s="2" t="str" cm="1">
        <f t="array" ref="O2642">_xlfn.IFS(N2642=1,"Unsatisfactory",N2642=2,"Poor",N2642=3,"Average",N2642=4,"Good",N2642=5,"Excellent")</f>
        <v>Poor</v>
      </c>
      <c r="P2642"/>
      <c r="Q2642"/>
      <c r="R2642"/>
      <c r="S2642"/>
      <c r="T2642"/>
      <c r="U2642"/>
    </row>
    <row r="2643" spans="1:21">
      <c r="A2643" s="2">
        <v>129407</v>
      </c>
      <c r="B2643" s="2" t="s">
        <v>76</v>
      </c>
      <c r="C2643" s="4">
        <v>45499</v>
      </c>
      <c r="D2643" s="17">
        <v>45499</v>
      </c>
      <c r="E2643" s="2" t="s">
        <v>37</v>
      </c>
      <c r="F2643" s="2" t="s">
        <v>17</v>
      </c>
      <c r="G2643" s="2">
        <v>34</v>
      </c>
      <c r="H2643" s="2" t="s">
        <v>69</v>
      </c>
      <c r="I2643" s="2" t="s">
        <v>19</v>
      </c>
      <c r="J2643" s="12">
        <v>45</v>
      </c>
      <c r="K2643" s="2">
        <v>45</v>
      </c>
      <c r="L2643" s="2">
        <v>3</v>
      </c>
      <c r="M2643" s="12">
        <v>135</v>
      </c>
      <c r="N2643" s="3">
        <v>4</v>
      </c>
      <c r="O2643" s="2" t="str" cm="1">
        <f t="array" ref="O2643">_xlfn.IFS(N2643=1,"Unsatisfactory",N2643=2,"Poor",N2643=3,"Average",N2643=4,"Good",N2643=5,"Excellent")</f>
        <v>Good</v>
      </c>
      <c r="P2643"/>
      <c r="Q2643"/>
      <c r="R2643"/>
      <c r="S2643"/>
      <c r="T2643"/>
      <c r="U2643"/>
    </row>
    <row r="2644" spans="1:21">
      <c r="A2644" s="2">
        <v>156943</v>
      </c>
      <c r="B2644" s="2" t="s">
        <v>48</v>
      </c>
      <c r="C2644" s="4">
        <v>45570</v>
      </c>
      <c r="D2644" s="17">
        <v>45570</v>
      </c>
      <c r="E2644" s="2" t="s">
        <v>16</v>
      </c>
      <c r="F2644" s="2" t="s">
        <v>17</v>
      </c>
      <c r="G2644" s="2">
        <v>26</v>
      </c>
      <c r="H2644" s="2" t="s">
        <v>56</v>
      </c>
      <c r="I2644" s="2" t="s">
        <v>19</v>
      </c>
      <c r="J2644" s="12">
        <v>130</v>
      </c>
      <c r="K2644" s="2">
        <v>130</v>
      </c>
      <c r="L2644" s="2">
        <v>1</v>
      </c>
      <c r="M2644" s="12">
        <v>130</v>
      </c>
      <c r="N2644" s="3">
        <v>2</v>
      </c>
      <c r="O2644" s="2" t="str" cm="1">
        <f t="array" ref="O2644">_xlfn.IFS(N2644=1,"Unsatisfactory",N2644=2,"Poor",N2644=3,"Average",N2644=4,"Good",N2644=5,"Excellent")</f>
        <v>Poor</v>
      </c>
      <c r="P2644"/>
      <c r="Q2644"/>
      <c r="R2644"/>
      <c r="S2644"/>
      <c r="T2644"/>
      <c r="U2644"/>
    </row>
    <row r="2645" spans="1:21">
      <c r="A2645" s="2">
        <v>190545</v>
      </c>
      <c r="B2645" s="2" t="s">
        <v>82</v>
      </c>
      <c r="C2645" s="4">
        <v>45529</v>
      </c>
      <c r="D2645" s="17">
        <v>45529</v>
      </c>
      <c r="E2645" s="2" t="s">
        <v>37</v>
      </c>
      <c r="F2645" s="2" t="s">
        <v>17</v>
      </c>
      <c r="G2645" s="2">
        <v>32</v>
      </c>
      <c r="H2645" s="2" t="s">
        <v>46</v>
      </c>
      <c r="I2645" s="2" t="s">
        <v>19</v>
      </c>
      <c r="J2645" s="12">
        <v>20</v>
      </c>
      <c r="K2645" s="2">
        <v>20</v>
      </c>
      <c r="L2645" s="2">
        <v>1</v>
      </c>
      <c r="M2645" s="12">
        <v>20</v>
      </c>
      <c r="N2645" s="3">
        <v>4</v>
      </c>
      <c r="O2645" s="2" t="str" cm="1">
        <f t="array" ref="O2645">_xlfn.IFS(N2645=1,"Unsatisfactory",N2645=2,"Poor",N2645=3,"Average",N2645=4,"Good",N2645=5,"Excellent")</f>
        <v>Good</v>
      </c>
      <c r="P2645"/>
      <c r="Q2645"/>
      <c r="R2645"/>
      <c r="S2645"/>
      <c r="T2645"/>
      <c r="U2645"/>
    </row>
    <row r="2646" spans="1:21">
      <c r="A2646" s="2">
        <v>171568</v>
      </c>
      <c r="B2646" s="2" t="s">
        <v>53</v>
      </c>
      <c r="C2646" s="4">
        <v>45539</v>
      </c>
      <c r="D2646" s="17">
        <v>45539</v>
      </c>
      <c r="E2646" s="2" t="s">
        <v>37</v>
      </c>
      <c r="F2646" s="2" t="s">
        <v>25</v>
      </c>
      <c r="G2646" s="2">
        <v>33</v>
      </c>
      <c r="H2646" s="2" t="s">
        <v>130</v>
      </c>
      <c r="I2646" s="2" t="s">
        <v>19</v>
      </c>
      <c r="J2646" s="12">
        <v>15</v>
      </c>
      <c r="K2646" s="2">
        <v>15</v>
      </c>
      <c r="L2646" s="2">
        <v>1</v>
      </c>
      <c r="M2646" s="12">
        <v>15</v>
      </c>
      <c r="N2646" s="3">
        <v>3</v>
      </c>
      <c r="O2646" s="2" t="str" cm="1">
        <f t="array" ref="O2646">_xlfn.IFS(N2646=1,"Unsatisfactory",N2646=2,"Poor",N2646=3,"Average",N2646=4,"Good",N2646=5,"Excellent")</f>
        <v>Average</v>
      </c>
      <c r="P2646"/>
      <c r="Q2646"/>
      <c r="R2646"/>
      <c r="S2646"/>
      <c r="T2646"/>
      <c r="U2646"/>
    </row>
    <row r="2647" spans="1:21">
      <c r="A2647" s="2">
        <v>135083</v>
      </c>
      <c r="B2647" s="2" t="s">
        <v>42</v>
      </c>
      <c r="C2647" s="4">
        <v>45319</v>
      </c>
      <c r="D2647" s="17">
        <v>45319</v>
      </c>
      <c r="E2647" s="2" t="s">
        <v>16</v>
      </c>
      <c r="F2647" s="2" t="s">
        <v>25</v>
      </c>
      <c r="G2647" s="2">
        <v>30</v>
      </c>
      <c r="H2647" s="2" t="s">
        <v>118</v>
      </c>
      <c r="I2647" s="2" t="s">
        <v>19</v>
      </c>
      <c r="J2647" s="12">
        <v>65</v>
      </c>
      <c r="K2647" s="2">
        <v>65</v>
      </c>
      <c r="L2647" s="2">
        <v>2</v>
      </c>
      <c r="M2647" s="12">
        <v>130</v>
      </c>
      <c r="N2647" s="3">
        <v>1</v>
      </c>
      <c r="O2647" s="2" t="str" cm="1">
        <f t="array" ref="O2647">_xlfn.IFS(N2647=1,"Unsatisfactory",N2647=2,"Poor",N2647=3,"Average",N2647=4,"Good",N2647=5,"Excellent")</f>
        <v>Unsatisfactory</v>
      </c>
      <c r="P2647"/>
      <c r="Q2647"/>
      <c r="R2647"/>
      <c r="S2647"/>
      <c r="T2647"/>
      <c r="U2647"/>
    </row>
    <row r="2648" spans="1:21">
      <c r="A2648" s="2">
        <v>132635</v>
      </c>
      <c r="B2648" s="2" t="s">
        <v>42</v>
      </c>
      <c r="C2648" s="4">
        <v>45584</v>
      </c>
      <c r="D2648" s="17">
        <v>45584</v>
      </c>
      <c r="E2648" s="2" t="s">
        <v>16</v>
      </c>
      <c r="F2648" s="2" t="s">
        <v>25</v>
      </c>
      <c r="G2648" s="2">
        <v>28</v>
      </c>
      <c r="H2648" s="2" t="s">
        <v>46</v>
      </c>
      <c r="I2648" s="2" t="s">
        <v>19</v>
      </c>
      <c r="J2648" s="12">
        <v>65</v>
      </c>
      <c r="K2648" s="2">
        <v>65</v>
      </c>
      <c r="L2648" s="2">
        <v>1</v>
      </c>
      <c r="M2648" s="12">
        <v>65</v>
      </c>
      <c r="N2648" s="3">
        <v>2</v>
      </c>
      <c r="O2648" s="2" t="str" cm="1">
        <f t="array" ref="O2648">_xlfn.IFS(N2648=1,"Unsatisfactory",N2648=2,"Poor",N2648=3,"Average",N2648=4,"Good",N2648=5,"Excellent")</f>
        <v>Poor</v>
      </c>
      <c r="P2648"/>
      <c r="Q2648"/>
      <c r="R2648"/>
      <c r="S2648"/>
      <c r="T2648"/>
      <c r="U2648"/>
    </row>
    <row r="2649" spans="1:21">
      <c r="A2649" s="2">
        <v>166359</v>
      </c>
      <c r="B2649" s="2" t="s">
        <v>42</v>
      </c>
      <c r="C2649" s="4">
        <v>45559</v>
      </c>
      <c r="D2649" s="17">
        <v>45559</v>
      </c>
      <c r="E2649" s="2" t="s">
        <v>16</v>
      </c>
      <c r="F2649" s="2" t="s">
        <v>17</v>
      </c>
      <c r="G2649" s="2">
        <v>23</v>
      </c>
      <c r="H2649" s="2" t="s">
        <v>69</v>
      </c>
      <c r="I2649" s="2" t="s">
        <v>19</v>
      </c>
      <c r="J2649" s="12">
        <v>65</v>
      </c>
      <c r="K2649" s="2">
        <v>65</v>
      </c>
      <c r="L2649" s="2">
        <v>4</v>
      </c>
      <c r="M2649" s="12">
        <v>260</v>
      </c>
      <c r="N2649" s="3">
        <v>3</v>
      </c>
      <c r="O2649" s="2" t="str" cm="1">
        <f t="array" ref="O2649">_xlfn.IFS(N2649=1,"Unsatisfactory",N2649=2,"Poor",N2649=3,"Average",N2649=4,"Good",N2649=5,"Excellent")</f>
        <v>Average</v>
      </c>
      <c r="P2649"/>
      <c r="Q2649"/>
      <c r="R2649"/>
      <c r="S2649"/>
      <c r="T2649"/>
      <c r="U2649"/>
    </row>
    <row r="2650" spans="1:21">
      <c r="A2650" s="2">
        <v>121707</v>
      </c>
      <c r="B2650" s="2" t="s">
        <v>78</v>
      </c>
      <c r="C2650" s="4">
        <v>45493</v>
      </c>
      <c r="D2650" s="17">
        <v>45493</v>
      </c>
      <c r="E2650" s="2" t="s">
        <v>37</v>
      </c>
      <c r="F2650" s="2" t="s">
        <v>25</v>
      </c>
      <c r="G2650" s="2">
        <v>22</v>
      </c>
      <c r="H2650" s="2" t="s">
        <v>60</v>
      </c>
      <c r="I2650" s="2" t="s">
        <v>19</v>
      </c>
      <c r="J2650" s="12">
        <v>50</v>
      </c>
      <c r="K2650" s="2">
        <v>50</v>
      </c>
      <c r="L2650" s="2">
        <v>1</v>
      </c>
      <c r="M2650" s="12">
        <v>50</v>
      </c>
      <c r="N2650" s="3">
        <v>3</v>
      </c>
      <c r="O2650" s="2" t="str" cm="1">
        <f t="array" ref="O2650">_xlfn.IFS(N2650=1,"Unsatisfactory",N2650=2,"Poor",N2650=3,"Average",N2650=4,"Good",N2650=5,"Excellent")</f>
        <v>Average</v>
      </c>
      <c r="P2650"/>
      <c r="Q2650"/>
      <c r="R2650"/>
      <c r="S2650"/>
      <c r="T2650"/>
      <c r="U2650"/>
    </row>
    <row r="2651" spans="1:21">
      <c r="A2651" s="2">
        <v>198934</v>
      </c>
      <c r="B2651" s="2" t="s">
        <v>53</v>
      </c>
      <c r="C2651" s="4">
        <v>45384</v>
      </c>
      <c r="D2651" s="17">
        <v>45384</v>
      </c>
      <c r="E2651" s="2" t="s">
        <v>37</v>
      </c>
      <c r="F2651" s="2" t="s">
        <v>25</v>
      </c>
      <c r="G2651" s="2">
        <v>25</v>
      </c>
      <c r="H2651" s="2" t="s">
        <v>60</v>
      </c>
      <c r="I2651" s="2" t="s">
        <v>19</v>
      </c>
      <c r="J2651" s="12">
        <v>15</v>
      </c>
      <c r="K2651" s="2">
        <v>15</v>
      </c>
      <c r="L2651" s="2">
        <v>1</v>
      </c>
      <c r="M2651" s="12">
        <v>15</v>
      </c>
      <c r="N2651" s="3">
        <v>1</v>
      </c>
      <c r="O2651" s="2" t="str" cm="1">
        <f t="array" ref="O2651">_xlfn.IFS(N2651=1,"Unsatisfactory",N2651=2,"Poor",N2651=3,"Average",N2651=4,"Good",N2651=5,"Excellent")</f>
        <v>Unsatisfactory</v>
      </c>
      <c r="P2651"/>
      <c r="Q2651"/>
      <c r="R2651"/>
      <c r="S2651"/>
      <c r="T2651"/>
      <c r="U2651"/>
    </row>
    <row r="2652" spans="1:21">
      <c r="A2652" s="2">
        <v>144799</v>
      </c>
      <c r="B2652" s="2" t="s">
        <v>48</v>
      </c>
      <c r="C2652" s="4">
        <v>45468</v>
      </c>
      <c r="D2652" s="17">
        <v>45468</v>
      </c>
      <c r="E2652" s="2" t="s">
        <v>16</v>
      </c>
      <c r="F2652" s="2" t="s">
        <v>17</v>
      </c>
      <c r="G2652" s="2">
        <v>24</v>
      </c>
      <c r="H2652" s="2" t="s">
        <v>29</v>
      </c>
      <c r="I2652" s="2" t="s">
        <v>19</v>
      </c>
      <c r="J2652" s="12">
        <v>130</v>
      </c>
      <c r="K2652" s="2">
        <v>130</v>
      </c>
      <c r="L2652" s="2">
        <v>1</v>
      </c>
      <c r="M2652" s="12">
        <v>130</v>
      </c>
      <c r="N2652" s="3">
        <v>5</v>
      </c>
      <c r="O2652" s="2" t="str" cm="1">
        <f t="array" ref="O2652">_xlfn.IFS(N2652=1,"Unsatisfactory",N2652=2,"Poor",N2652=3,"Average",N2652=4,"Good",N2652=5,"Excellent")</f>
        <v>Excellent</v>
      </c>
      <c r="P2652"/>
      <c r="Q2652"/>
      <c r="R2652"/>
      <c r="S2652"/>
      <c r="T2652"/>
      <c r="U2652"/>
    </row>
    <row r="2653" spans="1:21">
      <c r="A2653" s="2">
        <v>147384</v>
      </c>
      <c r="B2653" s="2" t="s">
        <v>78</v>
      </c>
      <c r="C2653" s="4">
        <v>45580</v>
      </c>
      <c r="D2653" s="17">
        <v>45580</v>
      </c>
      <c r="E2653" s="2" t="s">
        <v>37</v>
      </c>
      <c r="F2653" s="2" t="s">
        <v>25</v>
      </c>
      <c r="G2653" s="2">
        <v>29</v>
      </c>
      <c r="H2653" s="2" t="s">
        <v>46</v>
      </c>
      <c r="I2653" s="2" t="s">
        <v>19</v>
      </c>
      <c r="J2653" s="12">
        <v>50</v>
      </c>
      <c r="K2653" s="2">
        <v>50</v>
      </c>
      <c r="L2653" s="2">
        <v>2</v>
      </c>
      <c r="M2653" s="12">
        <v>100</v>
      </c>
      <c r="N2653" s="3">
        <v>5</v>
      </c>
      <c r="O2653" s="2" t="str" cm="1">
        <f t="array" ref="O2653">_xlfn.IFS(N2653=1,"Unsatisfactory",N2653=2,"Poor",N2653=3,"Average",N2653=4,"Good",N2653=5,"Excellent")</f>
        <v>Excellent</v>
      </c>
      <c r="P2653"/>
      <c r="Q2653"/>
      <c r="R2653"/>
      <c r="S2653"/>
      <c r="T2653"/>
      <c r="U2653"/>
    </row>
    <row r="2654" spans="1:21">
      <c r="A2654" s="2">
        <v>175911</v>
      </c>
      <c r="B2654" s="2" t="s">
        <v>30</v>
      </c>
      <c r="C2654" s="4">
        <v>45541</v>
      </c>
      <c r="D2654" s="17">
        <v>45541</v>
      </c>
      <c r="E2654" s="2" t="s">
        <v>24</v>
      </c>
      <c r="F2654" s="2" t="s">
        <v>17</v>
      </c>
      <c r="G2654" s="2">
        <v>23</v>
      </c>
      <c r="H2654" s="2" t="s">
        <v>74</v>
      </c>
      <c r="I2654" s="2" t="s">
        <v>27</v>
      </c>
      <c r="J2654" s="12">
        <v>10</v>
      </c>
      <c r="K2654" s="2">
        <v>35</v>
      </c>
      <c r="L2654" s="2">
        <v>1</v>
      </c>
      <c r="M2654" s="12">
        <v>35</v>
      </c>
      <c r="N2654" s="3">
        <v>5</v>
      </c>
      <c r="O2654" s="2" t="str" cm="1">
        <f t="array" ref="O2654">_xlfn.IFS(N2654=1,"Unsatisfactory",N2654=2,"Poor",N2654=3,"Average",N2654=4,"Good",N2654=5,"Excellent")</f>
        <v>Excellent</v>
      </c>
      <c r="P2654"/>
      <c r="Q2654"/>
      <c r="R2654"/>
      <c r="S2654"/>
      <c r="T2654"/>
      <c r="U2654"/>
    </row>
    <row r="2655" spans="1:21">
      <c r="A2655" s="2">
        <v>184584</v>
      </c>
      <c r="B2655" s="2" t="s">
        <v>82</v>
      </c>
      <c r="C2655" s="4">
        <v>45270</v>
      </c>
      <c r="D2655" s="17">
        <v>45270</v>
      </c>
      <c r="E2655" s="2" t="s">
        <v>37</v>
      </c>
      <c r="F2655" s="2" t="s">
        <v>17</v>
      </c>
      <c r="G2655" s="2">
        <v>30</v>
      </c>
      <c r="H2655" s="2" t="s">
        <v>115</v>
      </c>
      <c r="I2655" s="2" t="s">
        <v>19</v>
      </c>
      <c r="J2655" s="12">
        <v>20</v>
      </c>
      <c r="K2655" s="2">
        <v>20</v>
      </c>
      <c r="L2655" s="2">
        <v>3</v>
      </c>
      <c r="M2655" s="12">
        <v>60</v>
      </c>
      <c r="N2655" s="3">
        <v>4</v>
      </c>
      <c r="O2655" s="2" t="str" cm="1">
        <f t="array" ref="O2655">_xlfn.IFS(N2655=1,"Unsatisfactory",N2655=2,"Poor",N2655=3,"Average",N2655=4,"Good",N2655=5,"Excellent")</f>
        <v>Good</v>
      </c>
      <c r="P2655"/>
      <c r="Q2655"/>
      <c r="R2655"/>
      <c r="S2655"/>
      <c r="T2655"/>
      <c r="U2655"/>
    </row>
    <row r="2656" spans="1:21">
      <c r="A2656" s="2">
        <v>124220</v>
      </c>
      <c r="B2656" s="2" t="s">
        <v>30</v>
      </c>
      <c r="C2656" s="4">
        <v>45265</v>
      </c>
      <c r="D2656" s="17">
        <v>45265</v>
      </c>
      <c r="E2656" s="2" t="s">
        <v>24</v>
      </c>
      <c r="F2656" s="2" t="s">
        <v>17</v>
      </c>
      <c r="G2656" s="2">
        <v>30</v>
      </c>
      <c r="H2656" s="2" t="s">
        <v>130</v>
      </c>
      <c r="I2656" s="2" t="s">
        <v>19</v>
      </c>
      <c r="J2656" s="12">
        <v>10</v>
      </c>
      <c r="K2656" s="2">
        <v>10</v>
      </c>
      <c r="L2656" s="2">
        <v>5</v>
      </c>
      <c r="M2656" s="12">
        <v>50</v>
      </c>
      <c r="N2656" s="3">
        <v>5</v>
      </c>
      <c r="O2656" s="2" t="str" cm="1">
        <f t="array" ref="O2656">_xlfn.IFS(N2656=1,"Unsatisfactory",N2656=2,"Poor",N2656=3,"Average",N2656=4,"Good",N2656=5,"Excellent")</f>
        <v>Excellent</v>
      </c>
      <c r="P2656"/>
      <c r="Q2656"/>
      <c r="R2656"/>
      <c r="S2656"/>
      <c r="T2656"/>
      <c r="U2656"/>
    </row>
    <row r="2657" spans="1:21">
      <c r="A2657" s="2">
        <v>168882</v>
      </c>
      <c r="B2657" s="2" t="s">
        <v>53</v>
      </c>
      <c r="C2657" s="4">
        <v>45413</v>
      </c>
      <c r="D2657" s="17">
        <v>45413</v>
      </c>
      <c r="E2657" s="2" t="s">
        <v>37</v>
      </c>
      <c r="F2657" s="2" t="s">
        <v>25</v>
      </c>
      <c r="G2657" s="2">
        <v>20</v>
      </c>
      <c r="H2657" s="2" t="s">
        <v>62</v>
      </c>
      <c r="I2657" s="2" t="s">
        <v>19</v>
      </c>
      <c r="J2657" s="12">
        <v>15</v>
      </c>
      <c r="K2657" s="2">
        <v>15</v>
      </c>
      <c r="L2657" s="2">
        <v>1</v>
      </c>
      <c r="M2657" s="12">
        <v>15</v>
      </c>
      <c r="N2657" s="3">
        <v>2</v>
      </c>
      <c r="O2657" s="2" t="str" cm="1">
        <f t="array" ref="O2657">_xlfn.IFS(N2657=1,"Unsatisfactory",N2657=2,"Poor",N2657=3,"Average",N2657=4,"Good",N2657=5,"Excellent")</f>
        <v>Poor</v>
      </c>
      <c r="P2657"/>
      <c r="Q2657"/>
      <c r="R2657"/>
      <c r="S2657"/>
      <c r="T2657"/>
      <c r="U2657"/>
    </row>
    <row r="2658" spans="1:21">
      <c r="A2658" s="2">
        <v>149894</v>
      </c>
      <c r="B2658" s="2" t="s">
        <v>42</v>
      </c>
      <c r="C2658" s="4">
        <v>45398</v>
      </c>
      <c r="D2658" s="17">
        <v>45398</v>
      </c>
      <c r="E2658" s="2" t="s">
        <v>16</v>
      </c>
      <c r="F2658" s="2" t="s">
        <v>17</v>
      </c>
      <c r="G2658" s="2">
        <v>18</v>
      </c>
      <c r="H2658" s="2" t="s">
        <v>38</v>
      </c>
      <c r="I2658" s="2" t="s">
        <v>19</v>
      </c>
      <c r="J2658" s="12">
        <v>65</v>
      </c>
      <c r="K2658" s="2">
        <v>65</v>
      </c>
      <c r="L2658" s="2">
        <v>1</v>
      </c>
      <c r="M2658" s="12">
        <v>65</v>
      </c>
      <c r="N2658" s="3">
        <v>1</v>
      </c>
      <c r="O2658" s="2" t="str" cm="1">
        <f t="array" ref="O2658">_xlfn.IFS(N2658=1,"Unsatisfactory",N2658=2,"Poor",N2658=3,"Average",N2658=4,"Good",N2658=5,"Excellent")</f>
        <v>Unsatisfactory</v>
      </c>
      <c r="P2658"/>
      <c r="Q2658"/>
      <c r="R2658"/>
      <c r="S2658"/>
      <c r="T2658"/>
      <c r="U2658"/>
    </row>
    <row r="2659" spans="1:21">
      <c r="A2659" s="2">
        <v>127407</v>
      </c>
      <c r="B2659" s="2" t="s">
        <v>85</v>
      </c>
      <c r="C2659" s="4">
        <v>45494</v>
      </c>
      <c r="D2659" s="17">
        <v>45494</v>
      </c>
      <c r="E2659" s="2" t="s">
        <v>24</v>
      </c>
      <c r="F2659" s="2" t="s">
        <v>25</v>
      </c>
      <c r="G2659" s="2">
        <v>25</v>
      </c>
      <c r="H2659" s="2" t="s">
        <v>74</v>
      </c>
      <c r="I2659" s="2" t="s">
        <v>27</v>
      </c>
      <c r="J2659" s="12">
        <v>23</v>
      </c>
      <c r="K2659" s="2">
        <v>48</v>
      </c>
      <c r="L2659" s="2">
        <v>1</v>
      </c>
      <c r="M2659" s="12">
        <v>48</v>
      </c>
      <c r="N2659" s="3">
        <v>5</v>
      </c>
      <c r="O2659" s="2" t="str" cm="1">
        <f t="array" ref="O2659">_xlfn.IFS(N2659=1,"Unsatisfactory",N2659=2,"Poor",N2659=3,"Average",N2659=4,"Good",N2659=5,"Excellent")</f>
        <v>Excellent</v>
      </c>
      <c r="P2659"/>
      <c r="Q2659"/>
      <c r="R2659"/>
      <c r="S2659"/>
      <c r="T2659"/>
      <c r="U2659"/>
    </row>
    <row r="2660" spans="1:21">
      <c r="A2660" s="2">
        <v>140763</v>
      </c>
      <c r="B2660" s="2" t="s">
        <v>42</v>
      </c>
      <c r="C2660" s="4">
        <v>45391</v>
      </c>
      <c r="D2660" s="17">
        <v>45391</v>
      </c>
      <c r="E2660" s="2" t="s">
        <v>16</v>
      </c>
      <c r="F2660" s="2" t="s">
        <v>17</v>
      </c>
      <c r="G2660" s="2">
        <v>32</v>
      </c>
      <c r="H2660" s="2" t="s">
        <v>31</v>
      </c>
      <c r="I2660" s="2" t="s">
        <v>19</v>
      </c>
      <c r="J2660" s="12">
        <v>65</v>
      </c>
      <c r="K2660" s="2">
        <v>65</v>
      </c>
      <c r="L2660" s="2">
        <v>5</v>
      </c>
      <c r="M2660" s="12">
        <v>325</v>
      </c>
      <c r="N2660" s="3">
        <v>3</v>
      </c>
      <c r="O2660" s="2" t="str" cm="1">
        <f t="array" ref="O2660">_xlfn.IFS(N2660=1,"Unsatisfactory",N2660=2,"Poor",N2660=3,"Average",N2660=4,"Good",N2660=5,"Excellent")</f>
        <v>Average</v>
      </c>
      <c r="P2660"/>
      <c r="Q2660"/>
      <c r="R2660"/>
      <c r="S2660"/>
      <c r="T2660"/>
      <c r="U2660"/>
    </row>
    <row r="2661" spans="1:21">
      <c r="A2661" s="2">
        <v>136043</v>
      </c>
      <c r="B2661" s="2" t="s">
        <v>36</v>
      </c>
      <c r="C2661" s="4">
        <v>45255</v>
      </c>
      <c r="D2661" s="17">
        <v>45255</v>
      </c>
      <c r="E2661" s="2" t="s">
        <v>37</v>
      </c>
      <c r="F2661" s="2" t="s">
        <v>17</v>
      </c>
      <c r="G2661" s="2">
        <v>20</v>
      </c>
      <c r="H2661" s="2" t="s">
        <v>79</v>
      </c>
      <c r="I2661" s="2" t="s">
        <v>27</v>
      </c>
      <c r="J2661" s="12">
        <v>32</v>
      </c>
      <c r="K2661" s="2">
        <v>72</v>
      </c>
      <c r="L2661" s="2">
        <v>1</v>
      </c>
      <c r="M2661" s="12">
        <v>72</v>
      </c>
      <c r="N2661" s="3">
        <v>1</v>
      </c>
      <c r="O2661" s="2" t="str" cm="1">
        <f t="array" ref="O2661">_xlfn.IFS(N2661=1,"Unsatisfactory",N2661=2,"Poor",N2661=3,"Average",N2661=4,"Good",N2661=5,"Excellent")</f>
        <v>Unsatisfactory</v>
      </c>
      <c r="P2661"/>
      <c r="Q2661"/>
      <c r="R2661"/>
      <c r="S2661"/>
      <c r="T2661"/>
      <c r="U2661"/>
    </row>
    <row r="2662" spans="1:21">
      <c r="A2662" s="2">
        <v>197560</v>
      </c>
      <c r="B2662" s="2" t="s">
        <v>42</v>
      </c>
      <c r="C2662" s="4">
        <v>45291</v>
      </c>
      <c r="D2662" s="17">
        <v>45291</v>
      </c>
      <c r="E2662" s="2" t="s">
        <v>16</v>
      </c>
      <c r="F2662" s="2" t="s">
        <v>17</v>
      </c>
      <c r="G2662" s="2">
        <v>25</v>
      </c>
      <c r="H2662" s="2" t="s">
        <v>46</v>
      </c>
      <c r="I2662" s="2" t="s">
        <v>19</v>
      </c>
      <c r="J2662" s="12">
        <v>65</v>
      </c>
      <c r="K2662" s="2">
        <v>65</v>
      </c>
      <c r="L2662" s="2">
        <v>1</v>
      </c>
      <c r="M2662" s="12">
        <v>65</v>
      </c>
      <c r="N2662" s="3">
        <v>5</v>
      </c>
      <c r="O2662" s="2" t="str" cm="1">
        <f t="array" ref="O2662">_xlfn.IFS(N2662=1,"Unsatisfactory",N2662=2,"Poor",N2662=3,"Average",N2662=4,"Good",N2662=5,"Excellent")</f>
        <v>Excellent</v>
      </c>
      <c r="P2662"/>
      <c r="Q2662"/>
      <c r="R2662"/>
      <c r="S2662"/>
      <c r="T2662"/>
      <c r="U2662"/>
    </row>
    <row r="2663" spans="1:21">
      <c r="A2663" s="2">
        <v>155280</v>
      </c>
      <c r="B2663" s="2" t="s">
        <v>78</v>
      </c>
      <c r="C2663" s="4">
        <v>45374</v>
      </c>
      <c r="D2663" s="17">
        <v>45374</v>
      </c>
      <c r="E2663" s="2" t="s">
        <v>37</v>
      </c>
      <c r="F2663" s="2" t="s">
        <v>17</v>
      </c>
      <c r="G2663" s="2">
        <v>27</v>
      </c>
      <c r="H2663" s="2" t="s">
        <v>62</v>
      </c>
      <c r="I2663" s="2" t="s">
        <v>19</v>
      </c>
      <c r="J2663" s="12">
        <v>50</v>
      </c>
      <c r="K2663" s="2">
        <v>50</v>
      </c>
      <c r="L2663" s="2">
        <v>1</v>
      </c>
      <c r="M2663" s="12">
        <v>50</v>
      </c>
      <c r="N2663" s="3">
        <v>4</v>
      </c>
      <c r="O2663" s="2" t="str" cm="1">
        <f t="array" ref="O2663">_xlfn.IFS(N2663=1,"Unsatisfactory",N2663=2,"Poor",N2663=3,"Average",N2663=4,"Good",N2663=5,"Excellent")</f>
        <v>Good</v>
      </c>
      <c r="P2663"/>
      <c r="Q2663"/>
      <c r="R2663"/>
      <c r="S2663"/>
      <c r="T2663"/>
      <c r="U2663"/>
    </row>
    <row r="2664" spans="1:21">
      <c r="A2664" s="2">
        <v>164123</v>
      </c>
      <c r="B2664" s="2" t="s">
        <v>53</v>
      </c>
      <c r="C2664" s="4">
        <v>45532</v>
      </c>
      <c r="D2664" s="17">
        <v>45532</v>
      </c>
      <c r="E2664" s="2" t="s">
        <v>37</v>
      </c>
      <c r="F2664" s="2" t="s">
        <v>25</v>
      </c>
      <c r="G2664" s="2">
        <v>35</v>
      </c>
      <c r="H2664" s="2" t="s">
        <v>60</v>
      </c>
      <c r="I2664" s="2" t="s">
        <v>19</v>
      </c>
      <c r="J2664" s="12">
        <v>15</v>
      </c>
      <c r="K2664" s="2">
        <v>15</v>
      </c>
      <c r="L2664" s="2">
        <v>1</v>
      </c>
      <c r="M2664" s="12">
        <v>15</v>
      </c>
      <c r="N2664" s="3">
        <v>3</v>
      </c>
      <c r="O2664" s="2" t="str" cm="1">
        <f t="array" ref="O2664">_xlfn.IFS(N2664=1,"Unsatisfactory",N2664=2,"Poor",N2664=3,"Average",N2664=4,"Good",N2664=5,"Excellent")</f>
        <v>Average</v>
      </c>
      <c r="P2664"/>
      <c r="Q2664"/>
      <c r="R2664"/>
      <c r="S2664"/>
      <c r="T2664"/>
      <c r="U2664"/>
    </row>
    <row r="2665" spans="1:21">
      <c r="A2665" s="2">
        <v>141391</v>
      </c>
      <c r="B2665" s="2" t="s">
        <v>33</v>
      </c>
      <c r="C2665" s="4">
        <v>45289</v>
      </c>
      <c r="D2665" s="17">
        <v>45289</v>
      </c>
      <c r="E2665" s="2" t="s">
        <v>16</v>
      </c>
      <c r="F2665" s="2" t="s">
        <v>25</v>
      </c>
      <c r="G2665" s="2">
        <v>20</v>
      </c>
      <c r="H2665" s="2" t="s">
        <v>79</v>
      </c>
      <c r="I2665" s="2" t="s">
        <v>27</v>
      </c>
      <c r="J2665" s="12">
        <v>118</v>
      </c>
      <c r="K2665" s="2">
        <v>158</v>
      </c>
      <c r="L2665" s="2">
        <v>1</v>
      </c>
      <c r="M2665" s="12">
        <v>158</v>
      </c>
      <c r="N2665" s="3">
        <v>2</v>
      </c>
      <c r="O2665" s="2" t="str" cm="1">
        <f t="array" ref="O2665">_xlfn.IFS(N2665=1,"Unsatisfactory",N2665=2,"Poor",N2665=3,"Average",N2665=4,"Good",N2665=5,"Excellent")</f>
        <v>Poor</v>
      </c>
      <c r="P2665"/>
      <c r="Q2665"/>
      <c r="R2665"/>
      <c r="S2665"/>
      <c r="T2665"/>
      <c r="U2665"/>
    </row>
    <row r="2666" spans="1:21">
      <c r="A2666" s="2">
        <v>177500</v>
      </c>
      <c r="B2666" s="2" t="s">
        <v>53</v>
      </c>
      <c r="C2666" s="4">
        <v>45235</v>
      </c>
      <c r="D2666" s="17">
        <v>45235</v>
      </c>
      <c r="E2666" s="2" t="s">
        <v>37</v>
      </c>
      <c r="F2666" s="2" t="s">
        <v>17</v>
      </c>
      <c r="G2666" s="2">
        <v>32</v>
      </c>
      <c r="H2666" s="2" t="s">
        <v>67</v>
      </c>
      <c r="I2666" s="2" t="s">
        <v>27</v>
      </c>
      <c r="J2666" s="12">
        <v>15</v>
      </c>
      <c r="K2666" s="2">
        <v>55</v>
      </c>
      <c r="L2666" s="2">
        <v>1</v>
      </c>
      <c r="M2666" s="12">
        <v>55</v>
      </c>
      <c r="N2666" s="3">
        <v>5</v>
      </c>
      <c r="O2666" s="2" t="str" cm="1">
        <f t="array" ref="O2666">_xlfn.IFS(N2666=1,"Unsatisfactory",N2666=2,"Poor",N2666=3,"Average",N2666=4,"Good",N2666=5,"Excellent")</f>
        <v>Excellent</v>
      </c>
      <c r="P2666"/>
      <c r="Q2666"/>
      <c r="R2666"/>
      <c r="S2666"/>
      <c r="T2666"/>
      <c r="U2666"/>
    </row>
    <row r="2667" spans="1:21">
      <c r="A2667" s="2">
        <v>156327</v>
      </c>
      <c r="B2667" s="2" t="s">
        <v>48</v>
      </c>
      <c r="C2667" s="4">
        <v>45324</v>
      </c>
      <c r="D2667" s="17">
        <v>45324</v>
      </c>
      <c r="E2667" s="2" t="s">
        <v>16</v>
      </c>
      <c r="F2667" s="2" t="s">
        <v>17</v>
      </c>
      <c r="G2667" s="2">
        <v>19</v>
      </c>
      <c r="H2667" s="2" t="s">
        <v>29</v>
      </c>
      <c r="I2667" s="2" t="s">
        <v>19</v>
      </c>
      <c r="J2667" s="12">
        <v>130</v>
      </c>
      <c r="K2667" s="2">
        <v>130</v>
      </c>
      <c r="L2667" s="2">
        <v>1</v>
      </c>
      <c r="M2667" s="12">
        <v>130</v>
      </c>
      <c r="N2667" s="3">
        <v>5</v>
      </c>
      <c r="O2667" s="2" t="str" cm="1">
        <f t="array" ref="O2667">_xlfn.IFS(N2667=1,"Unsatisfactory",N2667=2,"Poor",N2667=3,"Average",N2667=4,"Good",N2667=5,"Excellent")</f>
        <v>Excellent</v>
      </c>
      <c r="P2667"/>
      <c r="Q2667"/>
      <c r="R2667"/>
      <c r="S2667"/>
      <c r="T2667"/>
      <c r="U2667"/>
    </row>
    <row r="2668" spans="1:21">
      <c r="A2668" s="2">
        <v>184921</v>
      </c>
      <c r="B2668" s="2" t="s">
        <v>82</v>
      </c>
      <c r="C2668" s="4">
        <v>45573</v>
      </c>
      <c r="D2668" s="17">
        <v>45573</v>
      </c>
      <c r="E2668" s="2" t="s">
        <v>37</v>
      </c>
      <c r="F2668" s="2" t="s">
        <v>25</v>
      </c>
      <c r="G2668" s="2">
        <v>26</v>
      </c>
      <c r="H2668" s="2" t="s">
        <v>115</v>
      </c>
      <c r="I2668" s="2" t="s">
        <v>19</v>
      </c>
      <c r="J2668" s="12">
        <v>20</v>
      </c>
      <c r="K2668" s="2">
        <v>20</v>
      </c>
      <c r="L2668" s="2">
        <v>1</v>
      </c>
      <c r="M2668" s="12">
        <v>20</v>
      </c>
      <c r="N2668" s="3">
        <v>2</v>
      </c>
      <c r="O2668" s="2" t="str" cm="1">
        <f t="array" ref="O2668">_xlfn.IFS(N2668=1,"Unsatisfactory",N2668=2,"Poor",N2668=3,"Average",N2668=4,"Good",N2668=5,"Excellent")</f>
        <v>Poor</v>
      </c>
      <c r="P2668"/>
      <c r="Q2668"/>
      <c r="R2668"/>
      <c r="S2668"/>
      <c r="T2668"/>
      <c r="U2668"/>
    </row>
    <row r="2669" spans="1:21">
      <c r="A2669" s="2">
        <v>131969</v>
      </c>
      <c r="B2669" s="2" t="s">
        <v>15</v>
      </c>
      <c r="C2669" s="4">
        <v>45533</v>
      </c>
      <c r="D2669" s="17">
        <v>45533</v>
      </c>
      <c r="E2669" s="2" t="s">
        <v>16</v>
      </c>
      <c r="F2669" s="2" t="s">
        <v>25</v>
      </c>
      <c r="G2669" s="2">
        <v>33</v>
      </c>
      <c r="H2669" s="2" t="s">
        <v>46</v>
      </c>
      <c r="I2669" s="2" t="s">
        <v>19</v>
      </c>
      <c r="J2669" s="12">
        <v>100</v>
      </c>
      <c r="K2669" s="2">
        <v>100</v>
      </c>
      <c r="L2669" s="2">
        <v>1</v>
      </c>
      <c r="M2669" s="12">
        <v>100</v>
      </c>
      <c r="N2669" s="3">
        <v>5</v>
      </c>
      <c r="O2669" s="2" t="str" cm="1">
        <f t="array" ref="O2669">_xlfn.IFS(N2669=1,"Unsatisfactory",N2669=2,"Poor",N2669=3,"Average",N2669=4,"Good",N2669=5,"Excellent")</f>
        <v>Excellent</v>
      </c>
      <c r="P2669"/>
      <c r="Q2669"/>
      <c r="R2669"/>
      <c r="S2669"/>
      <c r="T2669"/>
      <c r="U2669"/>
    </row>
    <row r="2670" spans="1:21">
      <c r="A2670" s="2">
        <v>183434</v>
      </c>
      <c r="B2670" s="2" t="s">
        <v>42</v>
      </c>
      <c r="C2670" s="4">
        <v>45244</v>
      </c>
      <c r="D2670" s="17">
        <v>45244</v>
      </c>
      <c r="E2670" s="2" t="s">
        <v>16</v>
      </c>
      <c r="F2670" s="2" t="s">
        <v>25</v>
      </c>
      <c r="G2670" s="2">
        <v>22</v>
      </c>
      <c r="H2670" s="2" t="s">
        <v>31</v>
      </c>
      <c r="I2670" s="2" t="s">
        <v>19</v>
      </c>
      <c r="J2670" s="12">
        <v>65</v>
      </c>
      <c r="K2670" s="2">
        <v>65</v>
      </c>
      <c r="L2670" s="2">
        <v>1</v>
      </c>
      <c r="M2670" s="12">
        <v>65</v>
      </c>
      <c r="N2670" s="3">
        <v>4</v>
      </c>
      <c r="O2670" s="2" t="str" cm="1">
        <f t="array" ref="O2670">_xlfn.IFS(N2670=1,"Unsatisfactory",N2670=2,"Poor",N2670=3,"Average",N2670=4,"Good",N2670=5,"Excellent")</f>
        <v>Good</v>
      </c>
      <c r="P2670"/>
      <c r="Q2670"/>
      <c r="R2670"/>
      <c r="S2670"/>
      <c r="T2670"/>
      <c r="U2670"/>
    </row>
    <row r="2671" spans="1:21">
      <c r="A2671" s="2">
        <v>158892</v>
      </c>
      <c r="B2671" s="2" t="s">
        <v>30</v>
      </c>
      <c r="C2671" s="4">
        <v>45259</v>
      </c>
      <c r="D2671" s="17">
        <v>45259</v>
      </c>
      <c r="E2671" s="2" t="s">
        <v>24</v>
      </c>
      <c r="F2671" s="2" t="s">
        <v>17</v>
      </c>
      <c r="G2671" s="2">
        <v>33</v>
      </c>
      <c r="H2671" s="2" t="s">
        <v>29</v>
      </c>
      <c r="I2671" s="2" t="s">
        <v>19</v>
      </c>
      <c r="J2671" s="12">
        <v>10</v>
      </c>
      <c r="K2671" s="2">
        <v>10</v>
      </c>
      <c r="L2671" s="2">
        <v>1</v>
      </c>
      <c r="M2671" s="12">
        <v>10</v>
      </c>
      <c r="N2671" s="3">
        <v>5</v>
      </c>
      <c r="O2671" s="2" t="str" cm="1">
        <f t="array" ref="O2671">_xlfn.IFS(N2671=1,"Unsatisfactory",N2671=2,"Poor",N2671=3,"Average",N2671=4,"Good",N2671=5,"Excellent")</f>
        <v>Excellent</v>
      </c>
      <c r="P2671"/>
      <c r="Q2671"/>
      <c r="R2671"/>
      <c r="S2671"/>
      <c r="T2671"/>
      <c r="U2671"/>
    </row>
    <row r="2672" spans="1:21">
      <c r="A2672" s="2">
        <v>179922</v>
      </c>
      <c r="B2672" s="2" t="s">
        <v>53</v>
      </c>
      <c r="C2672" s="4">
        <v>45251</v>
      </c>
      <c r="D2672" s="17">
        <v>45251</v>
      </c>
      <c r="E2672" s="2" t="s">
        <v>37</v>
      </c>
      <c r="F2672" s="2" t="s">
        <v>17</v>
      </c>
      <c r="G2672" s="2">
        <v>30</v>
      </c>
      <c r="H2672" s="2" t="s">
        <v>60</v>
      </c>
      <c r="I2672" s="2" t="s">
        <v>19</v>
      </c>
      <c r="J2672" s="12">
        <v>15</v>
      </c>
      <c r="K2672" s="2">
        <v>15</v>
      </c>
      <c r="L2672" s="2">
        <v>1</v>
      </c>
      <c r="M2672" s="12">
        <v>15</v>
      </c>
      <c r="N2672" s="3">
        <v>3</v>
      </c>
      <c r="O2672" s="2" t="str" cm="1">
        <f t="array" ref="O2672">_xlfn.IFS(N2672=1,"Unsatisfactory",N2672=2,"Poor",N2672=3,"Average",N2672=4,"Good",N2672=5,"Excellent")</f>
        <v>Average</v>
      </c>
      <c r="P2672"/>
      <c r="Q2672"/>
      <c r="R2672"/>
      <c r="S2672"/>
      <c r="T2672"/>
      <c r="U2672"/>
    </row>
    <row r="2673" spans="1:21">
      <c r="A2673" s="2">
        <v>152381</v>
      </c>
      <c r="B2673" s="2" t="s">
        <v>48</v>
      </c>
      <c r="C2673" s="4">
        <v>45547</v>
      </c>
      <c r="D2673" s="17">
        <v>45547</v>
      </c>
      <c r="E2673" s="2" t="s">
        <v>16</v>
      </c>
      <c r="F2673" s="2" t="s">
        <v>17</v>
      </c>
      <c r="G2673" s="2">
        <v>28</v>
      </c>
      <c r="H2673" s="2" t="s">
        <v>56</v>
      </c>
      <c r="I2673" s="2" t="s">
        <v>19</v>
      </c>
      <c r="J2673" s="12">
        <v>130</v>
      </c>
      <c r="K2673" s="2">
        <v>130</v>
      </c>
      <c r="L2673" s="2">
        <v>1</v>
      </c>
      <c r="M2673" s="12">
        <v>130</v>
      </c>
      <c r="N2673" s="3">
        <v>2</v>
      </c>
      <c r="O2673" s="2" t="str" cm="1">
        <f t="array" ref="O2673">_xlfn.IFS(N2673=1,"Unsatisfactory",N2673=2,"Poor",N2673=3,"Average",N2673=4,"Good",N2673=5,"Excellent")</f>
        <v>Poor</v>
      </c>
      <c r="P2673"/>
      <c r="Q2673"/>
      <c r="R2673"/>
      <c r="S2673"/>
      <c r="T2673"/>
      <c r="U2673"/>
    </row>
    <row r="2674" spans="1:21">
      <c r="A2674" s="2">
        <v>130677</v>
      </c>
      <c r="B2674" s="2" t="s">
        <v>42</v>
      </c>
      <c r="C2674" s="4">
        <v>45316</v>
      </c>
      <c r="D2674" s="17">
        <v>45316</v>
      </c>
      <c r="E2674" s="2" t="s">
        <v>16</v>
      </c>
      <c r="F2674" s="2" t="s">
        <v>25</v>
      </c>
      <c r="G2674" s="2">
        <v>19</v>
      </c>
      <c r="H2674" s="2" t="s">
        <v>75</v>
      </c>
      <c r="I2674" s="2" t="s">
        <v>27</v>
      </c>
      <c r="J2674" s="12">
        <v>65</v>
      </c>
      <c r="K2674" s="2">
        <v>135</v>
      </c>
      <c r="L2674" s="2">
        <v>1</v>
      </c>
      <c r="M2674" s="12">
        <v>135</v>
      </c>
      <c r="N2674" s="3">
        <v>3</v>
      </c>
      <c r="O2674" s="2" t="str" cm="1">
        <f t="array" ref="O2674">_xlfn.IFS(N2674=1,"Unsatisfactory",N2674=2,"Poor",N2674=3,"Average",N2674=4,"Good",N2674=5,"Excellent")</f>
        <v>Average</v>
      </c>
      <c r="P2674"/>
      <c r="Q2674"/>
      <c r="R2674"/>
      <c r="S2674"/>
      <c r="T2674"/>
      <c r="U2674"/>
    </row>
    <row r="2675" spans="1:21">
      <c r="A2675" s="2">
        <v>182153</v>
      </c>
      <c r="B2675" s="2" t="s">
        <v>76</v>
      </c>
      <c r="C2675" s="4">
        <v>45318</v>
      </c>
      <c r="D2675" s="17">
        <v>45318</v>
      </c>
      <c r="E2675" s="2" t="s">
        <v>37</v>
      </c>
      <c r="F2675" s="2" t="s">
        <v>17</v>
      </c>
      <c r="G2675" s="2">
        <v>23</v>
      </c>
      <c r="H2675" s="2" t="s">
        <v>46</v>
      </c>
      <c r="I2675" s="2" t="s">
        <v>19</v>
      </c>
      <c r="J2675" s="12">
        <v>45</v>
      </c>
      <c r="K2675" s="2">
        <v>45</v>
      </c>
      <c r="L2675" s="2">
        <v>1</v>
      </c>
      <c r="M2675" s="12">
        <v>45</v>
      </c>
      <c r="N2675" s="3">
        <v>2</v>
      </c>
      <c r="O2675" s="2" t="str" cm="1">
        <f t="array" ref="O2675">_xlfn.IFS(N2675=1,"Unsatisfactory",N2675=2,"Poor",N2675=3,"Average",N2675=4,"Good",N2675=5,"Excellent")</f>
        <v>Poor</v>
      </c>
      <c r="P2675"/>
      <c r="Q2675"/>
      <c r="R2675"/>
      <c r="S2675"/>
      <c r="T2675"/>
      <c r="U2675"/>
    </row>
    <row r="2676" spans="1:21">
      <c r="A2676" s="2">
        <v>178596</v>
      </c>
      <c r="B2676" s="2" t="s">
        <v>42</v>
      </c>
      <c r="C2676" s="4">
        <v>45236</v>
      </c>
      <c r="D2676" s="17">
        <v>45236</v>
      </c>
      <c r="E2676" s="2" t="s">
        <v>16</v>
      </c>
      <c r="F2676" s="2" t="s">
        <v>25</v>
      </c>
      <c r="G2676" s="2">
        <v>33</v>
      </c>
      <c r="H2676" s="2" t="s">
        <v>118</v>
      </c>
      <c r="I2676" s="2" t="s">
        <v>19</v>
      </c>
      <c r="J2676" s="12">
        <v>65</v>
      </c>
      <c r="K2676" s="2">
        <v>65</v>
      </c>
      <c r="L2676" s="2">
        <v>3</v>
      </c>
      <c r="M2676" s="12">
        <v>195</v>
      </c>
      <c r="N2676" s="3">
        <v>2</v>
      </c>
      <c r="O2676" s="2" t="str" cm="1">
        <f t="array" ref="O2676">_xlfn.IFS(N2676=1,"Unsatisfactory",N2676=2,"Poor",N2676=3,"Average",N2676=4,"Good",N2676=5,"Excellent")</f>
        <v>Poor</v>
      </c>
      <c r="P2676"/>
      <c r="Q2676"/>
      <c r="R2676"/>
      <c r="S2676"/>
      <c r="T2676"/>
      <c r="U2676"/>
    </row>
    <row r="2677" spans="1:21">
      <c r="A2677" s="2">
        <v>197743</v>
      </c>
      <c r="B2677" s="2" t="s">
        <v>15</v>
      </c>
      <c r="C2677" s="4">
        <v>45581</v>
      </c>
      <c r="D2677" s="17">
        <v>45581</v>
      </c>
      <c r="E2677" s="2" t="s">
        <v>16</v>
      </c>
      <c r="F2677" s="2" t="s">
        <v>17</v>
      </c>
      <c r="G2677" s="2">
        <v>34</v>
      </c>
      <c r="H2677" s="2" t="s">
        <v>31</v>
      </c>
      <c r="I2677" s="2" t="s">
        <v>19</v>
      </c>
      <c r="J2677" s="12">
        <v>100</v>
      </c>
      <c r="K2677" s="2">
        <v>100</v>
      </c>
      <c r="L2677" s="2">
        <v>1</v>
      </c>
      <c r="M2677" s="12">
        <v>100</v>
      </c>
      <c r="N2677" s="3">
        <v>1</v>
      </c>
      <c r="O2677" s="2" t="str" cm="1">
        <f t="array" ref="O2677">_xlfn.IFS(N2677=1,"Unsatisfactory",N2677=2,"Poor",N2677=3,"Average",N2677=4,"Good",N2677=5,"Excellent")</f>
        <v>Unsatisfactory</v>
      </c>
      <c r="P2677"/>
      <c r="Q2677"/>
      <c r="R2677"/>
      <c r="S2677"/>
      <c r="T2677"/>
      <c r="U2677"/>
    </row>
    <row r="2678" spans="1:21">
      <c r="A2678" s="2">
        <v>164752</v>
      </c>
      <c r="B2678" s="2" t="s">
        <v>78</v>
      </c>
      <c r="C2678" s="4">
        <v>45455</v>
      </c>
      <c r="D2678" s="17">
        <v>45455</v>
      </c>
      <c r="E2678" s="2" t="s">
        <v>37</v>
      </c>
      <c r="F2678" s="2" t="s">
        <v>25</v>
      </c>
      <c r="G2678" s="2">
        <v>30</v>
      </c>
      <c r="H2678" s="2" t="s">
        <v>66</v>
      </c>
      <c r="I2678" s="2" t="s">
        <v>27</v>
      </c>
      <c r="J2678" s="12">
        <v>50</v>
      </c>
      <c r="K2678" s="2">
        <v>90</v>
      </c>
      <c r="L2678" s="2">
        <v>3</v>
      </c>
      <c r="M2678" s="12">
        <v>270</v>
      </c>
      <c r="N2678" s="3">
        <v>5</v>
      </c>
      <c r="O2678" s="2" t="str" cm="1">
        <f t="array" ref="O2678">_xlfn.IFS(N2678=1,"Unsatisfactory",N2678=2,"Poor",N2678=3,"Average",N2678=4,"Good",N2678=5,"Excellent")</f>
        <v>Excellent</v>
      </c>
      <c r="P2678"/>
      <c r="Q2678"/>
      <c r="R2678"/>
      <c r="S2678"/>
      <c r="T2678"/>
      <c r="U2678"/>
    </row>
    <row r="2679" spans="1:21">
      <c r="A2679" s="2">
        <v>126568</v>
      </c>
      <c r="B2679" s="2" t="s">
        <v>78</v>
      </c>
      <c r="C2679" s="4">
        <v>45257</v>
      </c>
      <c r="D2679" s="17">
        <v>45257</v>
      </c>
      <c r="E2679" s="2" t="s">
        <v>37</v>
      </c>
      <c r="F2679" s="2" t="s">
        <v>17</v>
      </c>
      <c r="G2679" s="2">
        <v>23</v>
      </c>
      <c r="H2679" s="2" t="s">
        <v>56</v>
      </c>
      <c r="I2679" s="2" t="s">
        <v>19</v>
      </c>
      <c r="J2679" s="12">
        <v>50</v>
      </c>
      <c r="K2679" s="2">
        <v>50</v>
      </c>
      <c r="L2679" s="2">
        <v>2</v>
      </c>
      <c r="M2679" s="12">
        <v>100</v>
      </c>
      <c r="N2679" s="3">
        <v>3</v>
      </c>
      <c r="O2679" s="2" t="str" cm="1">
        <f t="array" ref="O2679">_xlfn.IFS(N2679=1,"Unsatisfactory",N2679=2,"Poor",N2679=3,"Average",N2679=4,"Good",N2679=5,"Excellent")</f>
        <v>Average</v>
      </c>
      <c r="P2679"/>
      <c r="Q2679"/>
      <c r="R2679"/>
      <c r="S2679"/>
      <c r="T2679"/>
      <c r="U2679"/>
    </row>
    <row r="2680" spans="1:21">
      <c r="A2680" s="2">
        <v>131334</v>
      </c>
      <c r="B2680" s="2" t="s">
        <v>42</v>
      </c>
      <c r="C2680" s="4">
        <v>45330</v>
      </c>
      <c r="D2680" s="17">
        <v>45330</v>
      </c>
      <c r="E2680" s="2" t="s">
        <v>16</v>
      </c>
      <c r="F2680" s="2" t="s">
        <v>17</v>
      </c>
      <c r="G2680" s="2">
        <v>35</v>
      </c>
      <c r="H2680" s="2" t="s">
        <v>74</v>
      </c>
      <c r="I2680" s="2" t="s">
        <v>27</v>
      </c>
      <c r="J2680" s="12">
        <v>65</v>
      </c>
      <c r="K2680" s="2">
        <v>90</v>
      </c>
      <c r="L2680" s="2">
        <v>2</v>
      </c>
      <c r="M2680" s="12">
        <v>180</v>
      </c>
      <c r="N2680" s="3">
        <v>5</v>
      </c>
      <c r="O2680" s="2" t="str" cm="1">
        <f t="array" ref="O2680">_xlfn.IFS(N2680=1,"Unsatisfactory",N2680=2,"Poor",N2680=3,"Average",N2680=4,"Good",N2680=5,"Excellent")</f>
        <v>Excellent</v>
      </c>
      <c r="P2680"/>
      <c r="Q2680"/>
      <c r="R2680"/>
      <c r="S2680"/>
      <c r="T2680"/>
      <c r="U2680"/>
    </row>
    <row r="2681" spans="1:21">
      <c r="A2681" s="2">
        <v>127726</v>
      </c>
      <c r="B2681" s="2" t="s">
        <v>23</v>
      </c>
      <c r="C2681" s="4">
        <v>45331</v>
      </c>
      <c r="D2681" s="17">
        <v>45331</v>
      </c>
      <c r="E2681" s="2" t="s">
        <v>24</v>
      </c>
      <c r="F2681" s="2" t="s">
        <v>17</v>
      </c>
      <c r="G2681" s="2">
        <v>22</v>
      </c>
      <c r="H2681" s="2" t="s">
        <v>128</v>
      </c>
      <c r="I2681" s="2" t="s">
        <v>19</v>
      </c>
      <c r="J2681" s="12">
        <v>9</v>
      </c>
      <c r="K2681" s="2">
        <v>9</v>
      </c>
      <c r="L2681" s="2">
        <v>1</v>
      </c>
      <c r="M2681" s="12">
        <v>9</v>
      </c>
      <c r="N2681" s="3">
        <v>4</v>
      </c>
      <c r="O2681" s="2" t="str" cm="1">
        <f t="array" ref="O2681">_xlfn.IFS(N2681=1,"Unsatisfactory",N2681=2,"Poor",N2681=3,"Average",N2681=4,"Good",N2681=5,"Excellent")</f>
        <v>Good</v>
      </c>
      <c r="P2681"/>
      <c r="Q2681"/>
      <c r="R2681"/>
      <c r="S2681"/>
      <c r="T2681"/>
      <c r="U2681"/>
    </row>
    <row r="2682" spans="1:21">
      <c r="A2682" s="2">
        <v>196678</v>
      </c>
      <c r="B2682" s="2" t="s">
        <v>23</v>
      </c>
      <c r="C2682" s="4">
        <v>45564</v>
      </c>
      <c r="D2682" s="17">
        <v>45564</v>
      </c>
      <c r="E2682" s="2" t="s">
        <v>24</v>
      </c>
      <c r="F2682" s="2" t="s">
        <v>25</v>
      </c>
      <c r="G2682" s="2">
        <v>31</v>
      </c>
      <c r="H2682" s="2" t="s">
        <v>46</v>
      </c>
      <c r="I2682" s="2" t="s">
        <v>19</v>
      </c>
      <c r="J2682" s="12">
        <v>9</v>
      </c>
      <c r="K2682" s="2">
        <v>9</v>
      </c>
      <c r="L2682" s="2">
        <v>1</v>
      </c>
      <c r="M2682" s="12">
        <v>9</v>
      </c>
      <c r="N2682" s="3">
        <v>4</v>
      </c>
      <c r="O2682" s="2" t="str" cm="1">
        <f t="array" ref="O2682">_xlfn.IFS(N2682=1,"Unsatisfactory",N2682=2,"Poor",N2682=3,"Average",N2682=4,"Good",N2682=5,"Excellent")</f>
        <v>Good</v>
      </c>
      <c r="P2682"/>
      <c r="Q2682"/>
      <c r="R2682"/>
      <c r="S2682"/>
      <c r="T2682"/>
      <c r="U2682"/>
    </row>
    <row r="2683" spans="1:21">
      <c r="A2683" s="2">
        <v>148547</v>
      </c>
      <c r="B2683" s="2" t="s">
        <v>82</v>
      </c>
      <c r="C2683" s="4">
        <v>45534</v>
      </c>
      <c r="D2683" s="17">
        <v>45534</v>
      </c>
      <c r="E2683" s="2" t="s">
        <v>37</v>
      </c>
      <c r="F2683" s="2" t="s">
        <v>25</v>
      </c>
      <c r="G2683" s="2">
        <v>20</v>
      </c>
      <c r="H2683" s="2" t="s">
        <v>31</v>
      </c>
      <c r="I2683" s="2" t="s">
        <v>19</v>
      </c>
      <c r="J2683" s="12">
        <v>20</v>
      </c>
      <c r="K2683" s="2">
        <v>20</v>
      </c>
      <c r="L2683" s="2">
        <v>1</v>
      </c>
      <c r="M2683" s="12">
        <v>20</v>
      </c>
      <c r="N2683" s="3">
        <v>3</v>
      </c>
      <c r="O2683" s="2" t="str" cm="1">
        <f t="array" ref="O2683">_xlfn.IFS(N2683=1,"Unsatisfactory",N2683=2,"Poor",N2683=3,"Average",N2683=4,"Good",N2683=5,"Excellent")</f>
        <v>Average</v>
      </c>
      <c r="P2683"/>
      <c r="Q2683"/>
      <c r="R2683"/>
      <c r="S2683"/>
      <c r="T2683"/>
      <c r="U2683"/>
    </row>
    <row r="2684" spans="1:21">
      <c r="A2684" s="2">
        <v>176419</v>
      </c>
      <c r="B2684" s="2" t="s">
        <v>53</v>
      </c>
      <c r="C2684" s="4">
        <v>45581</v>
      </c>
      <c r="D2684" s="17">
        <v>45581</v>
      </c>
      <c r="E2684" s="2" t="s">
        <v>37</v>
      </c>
      <c r="F2684" s="2" t="s">
        <v>17</v>
      </c>
      <c r="G2684" s="2">
        <v>19</v>
      </c>
      <c r="H2684" s="2" t="s">
        <v>74</v>
      </c>
      <c r="I2684" s="2" t="s">
        <v>27</v>
      </c>
      <c r="J2684" s="12">
        <v>15</v>
      </c>
      <c r="K2684" s="2">
        <v>40</v>
      </c>
      <c r="L2684" s="2">
        <v>2</v>
      </c>
      <c r="M2684" s="12">
        <v>80</v>
      </c>
      <c r="N2684" s="3">
        <v>1</v>
      </c>
      <c r="O2684" s="2" t="str" cm="1">
        <f t="array" ref="O2684">_xlfn.IFS(N2684=1,"Unsatisfactory",N2684=2,"Poor",N2684=3,"Average",N2684=4,"Good",N2684=5,"Excellent")</f>
        <v>Unsatisfactory</v>
      </c>
      <c r="P2684"/>
      <c r="Q2684"/>
      <c r="R2684"/>
      <c r="S2684"/>
      <c r="T2684"/>
      <c r="U2684"/>
    </row>
    <row r="2685" spans="1:21">
      <c r="A2685" s="2">
        <v>184288</v>
      </c>
      <c r="B2685" s="2" t="s">
        <v>53</v>
      </c>
      <c r="C2685" s="4">
        <v>45397</v>
      </c>
      <c r="D2685" s="17">
        <v>45397</v>
      </c>
      <c r="E2685" s="2" t="s">
        <v>37</v>
      </c>
      <c r="F2685" s="2" t="s">
        <v>25</v>
      </c>
      <c r="G2685" s="2">
        <v>32</v>
      </c>
      <c r="H2685" s="2" t="s">
        <v>26</v>
      </c>
      <c r="I2685" s="2" t="s">
        <v>27</v>
      </c>
      <c r="J2685" s="12">
        <v>15</v>
      </c>
      <c r="K2685" s="2">
        <v>55</v>
      </c>
      <c r="L2685" s="2">
        <v>2</v>
      </c>
      <c r="M2685" s="12">
        <v>110</v>
      </c>
      <c r="N2685" s="3">
        <v>2</v>
      </c>
      <c r="O2685" s="2" t="str" cm="1">
        <f t="array" ref="O2685">_xlfn.IFS(N2685=1,"Unsatisfactory",N2685=2,"Poor",N2685=3,"Average",N2685=4,"Good",N2685=5,"Excellent")</f>
        <v>Poor</v>
      </c>
      <c r="P2685"/>
      <c r="Q2685"/>
      <c r="R2685"/>
      <c r="S2685"/>
      <c r="T2685"/>
      <c r="U2685"/>
    </row>
    <row r="2686" spans="1:21">
      <c r="A2686" s="2">
        <v>162322</v>
      </c>
      <c r="B2686" s="2" t="s">
        <v>53</v>
      </c>
      <c r="C2686" s="4">
        <v>45264</v>
      </c>
      <c r="D2686" s="17">
        <v>45264</v>
      </c>
      <c r="E2686" s="2" t="s">
        <v>37</v>
      </c>
      <c r="F2686" s="2" t="s">
        <v>17</v>
      </c>
      <c r="G2686" s="2">
        <v>19</v>
      </c>
      <c r="H2686" s="2" t="s">
        <v>51</v>
      </c>
      <c r="I2686" s="2" t="s">
        <v>27</v>
      </c>
      <c r="J2686" s="12">
        <v>15</v>
      </c>
      <c r="K2686" s="2">
        <v>65</v>
      </c>
      <c r="L2686" s="2">
        <v>1</v>
      </c>
      <c r="M2686" s="12">
        <v>65</v>
      </c>
      <c r="N2686" s="3">
        <v>5</v>
      </c>
      <c r="O2686" s="2" t="str" cm="1">
        <f t="array" ref="O2686">_xlfn.IFS(N2686=1,"Unsatisfactory",N2686=2,"Poor",N2686=3,"Average",N2686=4,"Good",N2686=5,"Excellent")</f>
        <v>Excellent</v>
      </c>
      <c r="P2686"/>
      <c r="Q2686"/>
      <c r="R2686"/>
      <c r="S2686"/>
      <c r="T2686"/>
      <c r="U2686"/>
    </row>
    <row r="2687" spans="1:21">
      <c r="A2687" s="2">
        <v>145519</v>
      </c>
      <c r="B2687" s="2" t="s">
        <v>53</v>
      </c>
      <c r="C2687" s="4">
        <v>45322</v>
      </c>
      <c r="D2687" s="17">
        <v>45322</v>
      </c>
      <c r="E2687" s="2" t="s">
        <v>37</v>
      </c>
      <c r="F2687" s="2" t="s">
        <v>17</v>
      </c>
      <c r="G2687" s="2">
        <v>22</v>
      </c>
      <c r="H2687" s="2" t="s">
        <v>130</v>
      </c>
      <c r="I2687" s="2" t="s">
        <v>19</v>
      </c>
      <c r="J2687" s="12">
        <v>15</v>
      </c>
      <c r="K2687" s="2">
        <v>15</v>
      </c>
      <c r="L2687" s="2">
        <v>1</v>
      </c>
      <c r="M2687" s="12">
        <v>15</v>
      </c>
      <c r="N2687" s="3">
        <v>4</v>
      </c>
      <c r="O2687" s="2" t="str" cm="1">
        <f t="array" ref="O2687">_xlfn.IFS(N2687=1,"Unsatisfactory",N2687=2,"Poor",N2687=3,"Average",N2687=4,"Good",N2687=5,"Excellent")</f>
        <v>Good</v>
      </c>
      <c r="P2687"/>
      <c r="Q2687"/>
      <c r="R2687"/>
      <c r="S2687"/>
      <c r="T2687"/>
      <c r="U2687"/>
    </row>
    <row r="2688" spans="1:21">
      <c r="A2688" s="2">
        <v>164812</v>
      </c>
      <c r="B2688" s="2" t="s">
        <v>53</v>
      </c>
      <c r="C2688" s="4">
        <v>45515</v>
      </c>
      <c r="D2688" s="17">
        <v>45515</v>
      </c>
      <c r="E2688" s="2" t="s">
        <v>37</v>
      </c>
      <c r="F2688" s="2" t="s">
        <v>17</v>
      </c>
      <c r="G2688" s="2">
        <v>23</v>
      </c>
      <c r="H2688" s="2" t="s">
        <v>128</v>
      </c>
      <c r="I2688" s="2" t="s">
        <v>19</v>
      </c>
      <c r="J2688" s="12">
        <v>15</v>
      </c>
      <c r="K2688" s="2">
        <v>15</v>
      </c>
      <c r="L2688" s="2">
        <v>4</v>
      </c>
      <c r="M2688" s="12">
        <v>60</v>
      </c>
      <c r="N2688" s="3">
        <v>4</v>
      </c>
      <c r="O2688" s="2" t="str" cm="1">
        <f t="array" ref="O2688">_xlfn.IFS(N2688=1,"Unsatisfactory",N2688=2,"Poor",N2688=3,"Average",N2688=4,"Good",N2688=5,"Excellent")</f>
        <v>Good</v>
      </c>
      <c r="P2688"/>
      <c r="Q2688"/>
      <c r="R2688"/>
      <c r="S2688"/>
      <c r="T2688"/>
      <c r="U2688"/>
    </row>
    <row r="2689" spans="1:21">
      <c r="A2689" s="2">
        <v>163532</v>
      </c>
      <c r="B2689" s="2" t="s">
        <v>42</v>
      </c>
      <c r="C2689" s="4">
        <v>45568</v>
      </c>
      <c r="D2689" s="17">
        <v>45568</v>
      </c>
      <c r="E2689" s="2" t="s">
        <v>16</v>
      </c>
      <c r="F2689" s="2" t="s">
        <v>17</v>
      </c>
      <c r="G2689" s="2">
        <v>31</v>
      </c>
      <c r="H2689" s="2" t="s">
        <v>66</v>
      </c>
      <c r="I2689" s="2" t="s">
        <v>27</v>
      </c>
      <c r="J2689" s="12">
        <v>65</v>
      </c>
      <c r="K2689" s="2">
        <v>105</v>
      </c>
      <c r="L2689" s="2">
        <v>2</v>
      </c>
      <c r="M2689" s="12">
        <v>210</v>
      </c>
      <c r="N2689" s="3">
        <v>5</v>
      </c>
      <c r="O2689" s="2" t="str" cm="1">
        <f t="array" ref="O2689">_xlfn.IFS(N2689=1,"Unsatisfactory",N2689=2,"Poor",N2689=3,"Average",N2689=4,"Good",N2689=5,"Excellent")</f>
        <v>Excellent</v>
      </c>
      <c r="P2689"/>
      <c r="Q2689"/>
      <c r="R2689"/>
      <c r="S2689"/>
      <c r="T2689"/>
      <c r="U2689"/>
    </row>
    <row r="2690" spans="1:21">
      <c r="A2690" s="2">
        <v>183031</v>
      </c>
      <c r="B2690" s="2" t="s">
        <v>15</v>
      </c>
      <c r="C2690" s="4">
        <v>45451</v>
      </c>
      <c r="D2690" s="17">
        <v>45451</v>
      </c>
      <c r="E2690" s="2" t="s">
        <v>16</v>
      </c>
      <c r="F2690" s="2" t="s">
        <v>17</v>
      </c>
      <c r="G2690" s="2">
        <v>28</v>
      </c>
      <c r="H2690" s="2" t="s">
        <v>31</v>
      </c>
      <c r="I2690" s="2" t="s">
        <v>19</v>
      </c>
      <c r="J2690" s="12">
        <v>100</v>
      </c>
      <c r="K2690" s="2">
        <v>100</v>
      </c>
      <c r="L2690" s="2">
        <v>1</v>
      </c>
      <c r="M2690" s="12">
        <v>100</v>
      </c>
      <c r="N2690" s="3">
        <v>5</v>
      </c>
      <c r="O2690" s="2" t="str" cm="1">
        <f t="array" ref="O2690">_xlfn.IFS(N2690=1,"Unsatisfactory",N2690=2,"Poor",N2690=3,"Average",N2690=4,"Good",N2690=5,"Excellent")</f>
        <v>Excellent</v>
      </c>
      <c r="P2690"/>
      <c r="Q2690"/>
      <c r="R2690"/>
      <c r="S2690"/>
      <c r="T2690"/>
      <c r="U2690"/>
    </row>
    <row r="2691" spans="1:21">
      <c r="A2691" s="2">
        <v>177470</v>
      </c>
      <c r="B2691" s="2" t="s">
        <v>76</v>
      </c>
      <c r="C2691" s="4">
        <v>45282</v>
      </c>
      <c r="D2691" s="17">
        <v>45282</v>
      </c>
      <c r="E2691" s="2" t="s">
        <v>37</v>
      </c>
      <c r="F2691" s="2" t="s">
        <v>17</v>
      </c>
      <c r="G2691" s="2">
        <v>35</v>
      </c>
      <c r="H2691" s="2" t="s">
        <v>118</v>
      </c>
      <c r="I2691" s="2" t="s">
        <v>19</v>
      </c>
      <c r="J2691" s="12">
        <v>45</v>
      </c>
      <c r="K2691" s="2">
        <v>45</v>
      </c>
      <c r="L2691" s="2">
        <v>1</v>
      </c>
      <c r="M2691" s="12">
        <v>45</v>
      </c>
      <c r="N2691" s="3">
        <v>5</v>
      </c>
      <c r="O2691" s="2" t="str" cm="1">
        <f t="array" ref="O2691">_xlfn.IFS(N2691=1,"Unsatisfactory",N2691=2,"Poor",N2691=3,"Average",N2691=4,"Good",N2691=5,"Excellent")</f>
        <v>Excellent</v>
      </c>
      <c r="P2691"/>
      <c r="Q2691"/>
      <c r="R2691"/>
      <c r="S2691"/>
      <c r="T2691"/>
      <c r="U2691"/>
    </row>
    <row r="2692" spans="1:21">
      <c r="A2692" s="2">
        <v>188570</v>
      </c>
      <c r="B2692" s="2" t="s">
        <v>23</v>
      </c>
      <c r="C2692" s="4">
        <v>45454</v>
      </c>
      <c r="D2692" s="17">
        <v>45454</v>
      </c>
      <c r="E2692" s="2" t="s">
        <v>24</v>
      </c>
      <c r="F2692" s="2" t="s">
        <v>25</v>
      </c>
      <c r="G2692" s="2">
        <v>30</v>
      </c>
      <c r="H2692" s="2" t="s">
        <v>115</v>
      </c>
      <c r="I2692" s="2" t="s">
        <v>19</v>
      </c>
      <c r="J2692" s="12">
        <v>9</v>
      </c>
      <c r="K2692" s="2">
        <v>9</v>
      </c>
      <c r="L2692" s="2">
        <v>5</v>
      </c>
      <c r="M2692" s="12">
        <v>45</v>
      </c>
      <c r="N2692" s="3">
        <v>5</v>
      </c>
      <c r="O2692" s="2" t="str" cm="1">
        <f t="array" ref="O2692">_xlfn.IFS(N2692=1,"Unsatisfactory",N2692=2,"Poor",N2692=3,"Average",N2692=4,"Good",N2692=5,"Excellent")</f>
        <v>Excellent</v>
      </c>
      <c r="P2692"/>
      <c r="Q2692"/>
      <c r="R2692"/>
      <c r="S2692"/>
      <c r="T2692"/>
      <c r="U2692"/>
    </row>
    <row r="2693" spans="1:21">
      <c r="A2693" s="2">
        <v>142452</v>
      </c>
      <c r="B2693" s="2" t="s">
        <v>36</v>
      </c>
      <c r="C2693" s="4">
        <v>45354</v>
      </c>
      <c r="D2693" s="17">
        <v>45354</v>
      </c>
      <c r="E2693" s="2" t="s">
        <v>37</v>
      </c>
      <c r="F2693" s="2" t="s">
        <v>25</v>
      </c>
      <c r="G2693" s="2">
        <v>34</v>
      </c>
      <c r="H2693" s="2" t="s">
        <v>115</v>
      </c>
      <c r="I2693" s="2" t="s">
        <v>19</v>
      </c>
      <c r="J2693" s="12">
        <v>32</v>
      </c>
      <c r="K2693" s="2">
        <v>32</v>
      </c>
      <c r="L2693" s="2">
        <v>1</v>
      </c>
      <c r="M2693" s="12">
        <v>32</v>
      </c>
      <c r="N2693" s="3">
        <v>3</v>
      </c>
      <c r="O2693" s="2" t="str" cm="1">
        <f t="array" ref="O2693">_xlfn.IFS(N2693=1,"Unsatisfactory",N2693=2,"Poor",N2693=3,"Average",N2693=4,"Good",N2693=5,"Excellent")</f>
        <v>Average</v>
      </c>
      <c r="P2693"/>
      <c r="Q2693"/>
      <c r="R2693"/>
      <c r="S2693"/>
      <c r="T2693"/>
      <c r="U2693"/>
    </row>
    <row r="2694" spans="1:21">
      <c r="A2694" s="2">
        <v>178754</v>
      </c>
      <c r="B2694" s="2" t="s">
        <v>50</v>
      </c>
      <c r="C2694" s="4">
        <v>45238</v>
      </c>
      <c r="D2694" s="17">
        <v>45238</v>
      </c>
      <c r="E2694" s="2" t="s">
        <v>16</v>
      </c>
      <c r="F2694" s="2" t="s">
        <v>17</v>
      </c>
      <c r="G2694" s="2">
        <v>19</v>
      </c>
      <c r="H2694" s="2" t="s">
        <v>58</v>
      </c>
      <c r="I2694" s="2" t="s">
        <v>27</v>
      </c>
      <c r="J2694" s="12">
        <v>97</v>
      </c>
      <c r="K2694" s="2">
        <v>137</v>
      </c>
      <c r="L2694" s="2">
        <v>1</v>
      </c>
      <c r="M2694" s="12">
        <v>137</v>
      </c>
      <c r="N2694" s="3">
        <v>4</v>
      </c>
      <c r="O2694" s="2" t="str" cm="1">
        <f t="array" ref="O2694">_xlfn.IFS(N2694=1,"Unsatisfactory",N2694=2,"Poor",N2694=3,"Average",N2694=4,"Good",N2694=5,"Excellent")</f>
        <v>Good</v>
      </c>
      <c r="P2694"/>
      <c r="Q2694"/>
      <c r="R2694"/>
      <c r="S2694"/>
      <c r="T2694"/>
      <c r="U2694"/>
    </row>
    <row r="2695" spans="1:21">
      <c r="A2695" s="2">
        <v>128820</v>
      </c>
      <c r="B2695" s="2" t="s">
        <v>53</v>
      </c>
      <c r="C2695" s="4">
        <v>45337</v>
      </c>
      <c r="D2695" s="17">
        <v>45337</v>
      </c>
      <c r="E2695" s="2" t="s">
        <v>37</v>
      </c>
      <c r="F2695" s="2" t="s">
        <v>17</v>
      </c>
      <c r="G2695" s="2">
        <v>35</v>
      </c>
      <c r="H2695" s="2" t="s">
        <v>60</v>
      </c>
      <c r="I2695" s="2" t="s">
        <v>19</v>
      </c>
      <c r="J2695" s="12">
        <v>15</v>
      </c>
      <c r="K2695" s="2">
        <v>15</v>
      </c>
      <c r="L2695" s="2">
        <v>2</v>
      </c>
      <c r="M2695" s="12">
        <v>30</v>
      </c>
      <c r="N2695" s="3">
        <v>5</v>
      </c>
      <c r="O2695" s="2" t="str" cm="1">
        <f t="array" ref="O2695">_xlfn.IFS(N2695=1,"Unsatisfactory",N2695=2,"Poor",N2695=3,"Average",N2695=4,"Good",N2695=5,"Excellent")</f>
        <v>Excellent</v>
      </c>
      <c r="P2695"/>
      <c r="Q2695"/>
      <c r="R2695"/>
      <c r="S2695"/>
      <c r="T2695"/>
      <c r="U2695"/>
    </row>
    <row r="2696" spans="1:21">
      <c r="A2696" s="2">
        <v>143606</v>
      </c>
      <c r="B2696" s="2" t="s">
        <v>82</v>
      </c>
      <c r="C2696" s="4">
        <v>45359</v>
      </c>
      <c r="D2696" s="17">
        <v>45359</v>
      </c>
      <c r="E2696" s="2" t="s">
        <v>37</v>
      </c>
      <c r="F2696" s="2" t="s">
        <v>25</v>
      </c>
      <c r="G2696" s="2">
        <v>26</v>
      </c>
      <c r="H2696" s="2" t="s">
        <v>62</v>
      </c>
      <c r="I2696" s="2" t="s">
        <v>19</v>
      </c>
      <c r="J2696" s="12">
        <v>20</v>
      </c>
      <c r="K2696" s="2">
        <v>20</v>
      </c>
      <c r="L2696" s="2">
        <v>1</v>
      </c>
      <c r="M2696" s="12">
        <v>20</v>
      </c>
      <c r="N2696" s="3">
        <v>4</v>
      </c>
      <c r="O2696" s="2" t="str" cm="1">
        <f t="array" ref="O2696">_xlfn.IFS(N2696=1,"Unsatisfactory",N2696=2,"Poor",N2696=3,"Average",N2696=4,"Good",N2696=5,"Excellent")</f>
        <v>Good</v>
      </c>
      <c r="P2696"/>
      <c r="Q2696"/>
      <c r="R2696"/>
      <c r="S2696"/>
      <c r="T2696"/>
      <c r="U2696"/>
    </row>
    <row r="2697" spans="1:21">
      <c r="A2697" s="2">
        <v>148570</v>
      </c>
      <c r="B2697" s="2" t="s">
        <v>53</v>
      </c>
      <c r="C2697" s="4">
        <v>45486</v>
      </c>
      <c r="D2697" s="17">
        <v>45486</v>
      </c>
      <c r="E2697" s="2" t="s">
        <v>37</v>
      </c>
      <c r="F2697" s="2" t="s">
        <v>25</v>
      </c>
      <c r="G2697" s="2">
        <v>30</v>
      </c>
      <c r="H2697" s="2" t="s">
        <v>131</v>
      </c>
      <c r="I2697" s="2" t="s">
        <v>27</v>
      </c>
      <c r="J2697" s="12">
        <v>15</v>
      </c>
      <c r="K2697" s="2">
        <v>85</v>
      </c>
      <c r="L2697" s="2">
        <v>1</v>
      </c>
      <c r="M2697" s="12">
        <v>85</v>
      </c>
      <c r="N2697" s="3">
        <v>5</v>
      </c>
      <c r="O2697" s="2" t="str" cm="1">
        <f t="array" ref="O2697">_xlfn.IFS(N2697=1,"Unsatisfactory",N2697=2,"Poor",N2697=3,"Average",N2697=4,"Good",N2697=5,"Excellent")</f>
        <v>Excellent</v>
      </c>
      <c r="P2697"/>
      <c r="Q2697"/>
      <c r="R2697"/>
      <c r="S2697"/>
      <c r="T2697"/>
      <c r="U2697"/>
    </row>
    <row r="2698" spans="1:21">
      <c r="A2698" s="2">
        <v>148202</v>
      </c>
      <c r="B2698" s="2" t="s">
        <v>23</v>
      </c>
      <c r="C2698" s="4">
        <v>45304</v>
      </c>
      <c r="D2698" s="17">
        <v>45304</v>
      </c>
      <c r="E2698" s="2" t="s">
        <v>24</v>
      </c>
      <c r="F2698" s="2" t="s">
        <v>25</v>
      </c>
      <c r="G2698" s="2">
        <v>24</v>
      </c>
      <c r="H2698" s="2" t="s">
        <v>46</v>
      </c>
      <c r="I2698" s="2" t="s">
        <v>19</v>
      </c>
      <c r="J2698" s="12">
        <v>9</v>
      </c>
      <c r="K2698" s="2">
        <v>9</v>
      </c>
      <c r="L2698" s="2">
        <v>1</v>
      </c>
      <c r="M2698" s="12">
        <v>9</v>
      </c>
      <c r="N2698" s="3">
        <v>3</v>
      </c>
      <c r="O2698" s="2" t="str" cm="1">
        <f t="array" ref="O2698">_xlfn.IFS(N2698=1,"Unsatisfactory",N2698=2,"Poor",N2698=3,"Average",N2698=4,"Good",N2698=5,"Excellent")</f>
        <v>Average</v>
      </c>
      <c r="P2698"/>
      <c r="Q2698"/>
      <c r="R2698"/>
      <c r="S2698"/>
      <c r="T2698"/>
      <c r="U2698"/>
    </row>
    <row r="2699" spans="1:21">
      <c r="A2699" s="2">
        <v>124428</v>
      </c>
      <c r="B2699" s="2" t="s">
        <v>78</v>
      </c>
      <c r="C2699" s="4">
        <v>45334</v>
      </c>
      <c r="D2699" s="17">
        <v>45334</v>
      </c>
      <c r="E2699" s="2" t="s">
        <v>37</v>
      </c>
      <c r="F2699" s="2" t="s">
        <v>17</v>
      </c>
      <c r="G2699" s="2">
        <v>35</v>
      </c>
      <c r="H2699" s="2" t="s">
        <v>128</v>
      </c>
      <c r="I2699" s="2" t="s">
        <v>19</v>
      </c>
      <c r="J2699" s="12">
        <v>50</v>
      </c>
      <c r="K2699" s="2">
        <v>50</v>
      </c>
      <c r="L2699" s="2">
        <v>1</v>
      </c>
      <c r="M2699" s="12">
        <v>50</v>
      </c>
      <c r="N2699" s="3">
        <v>5</v>
      </c>
      <c r="O2699" s="2" t="str" cm="1">
        <f t="array" ref="O2699">_xlfn.IFS(N2699=1,"Unsatisfactory",N2699=2,"Poor",N2699=3,"Average",N2699=4,"Good",N2699=5,"Excellent")</f>
        <v>Excellent</v>
      </c>
      <c r="P2699"/>
      <c r="Q2699"/>
      <c r="R2699"/>
      <c r="S2699"/>
      <c r="T2699"/>
      <c r="U2699"/>
    </row>
    <row r="2700" spans="1:21">
      <c r="A2700" s="2">
        <v>172853</v>
      </c>
      <c r="B2700" s="2" t="s">
        <v>15</v>
      </c>
      <c r="C2700" s="4">
        <v>45405</v>
      </c>
      <c r="D2700" s="17">
        <v>45405</v>
      </c>
      <c r="E2700" s="2" t="s">
        <v>16</v>
      </c>
      <c r="F2700" s="2" t="s">
        <v>25</v>
      </c>
      <c r="G2700" s="2">
        <v>18</v>
      </c>
      <c r="H2700" s="2" t="s">
        <v>51</v>
      </c>
      <c r="I2700" s="2" t="s">
        <v>27</v>
      </c>
      <c r="J2700" s="12">
        <v>100</v>
      </c>
      <c r="K2700" s="2">
        <v>150</v>
      </c>
      <c r="L2700" s="2">
        <v>1</v>
      </c>
      <c r="M2700" s="12">
        <v>150</v>
      </c>
      <c r="N2700" s="3">
        <v>3</v>
      </c>
      <c r="O2700" s="2" t="str" cm="1">
        <f t="array" ref="O2700">_xlfn.IFS(N2700=1,"Unsatisfactory",N2700=2,"Poor",N2700=3,"Average",N2700=4,"Good",N2700=5,"Excellent")</f>
        <v>Average</v>
      </c>
      <c r="P2700"/>
      <c r="Q2700"/>
      <c r="R2700"/>
      <c r="S2700"/>
      <c r="T2700"/>
      <c r="U2700"/>
    </row>
    <row r="2701" spans="1:21">
      <c r="A2701" s="2">
        <v>145819</v>
      </c>
      <c r="B2701" s="2" t="s">
        <v>42</v>
      </c>
      <c r="C2701" s="4">
        <v>45384</v>
      </c>
      <c r="D2701" s="17">
        <v>45384</v>
      </c>
      <c r="E2701" s="2" t="s">
        <v>16</v>
      </c>
      <c r="F2701" s="2" t="s">
        <v>17</v>
      </c>
      <c r="G2701" s="2">
        <v>25</v>
      </c>
      <c r="H2701" s="2" t="s">
        <v>130</v>
      </c>
      <c r="I2701" s="2" t="s">
        <v>19</v>
      </c>
      <c r="J2701" s="12">
        <v>65</v>
      </c>
      <c r="K2701" s="2">
        <v>65</v>
      </c>
      <c r="L2701" s="2">
        <v>5</v>
      </c>
      <c r="M2701" s="12">
        <v>325</v>
      </c>
      <c r="N2701" s="3">
        <v>5</v>
      </c>
      <c r="O2701" s="2" t="str" cm="1">
        <f t="array" ref="O2701">_xlfn.IFS(N2701=1,"Unsatisfactory",N2701=2,"Poor",N2701=3,"Average",N2701=4,"Good",N2701=5,"Excellent")</f>
        <v>Excellent</v>
      </c>
      <c r="P2701"/>
      <c r="Q2701"/>
      <c r="R2701"/>
      <c r="S2701"/>
      <c r="T2701"/>
      <c r="U2701"/>
    </row>
    <row r="2702" spans="1:21">
      <c r="A2702" s="2">
        <v>189614</v>
      </c>
      <c r="B2702" s="2" t="s">
        <v>42</v>
      </c>
      <c r="C2702" s="4">
        <v>45410</v>
      </c>
      <c r="D2702" s="17">
        <v>45410</v>
      </c>
      <c r="E2702" s="2" t="s">
        <v>16</v>
      </c>
      <c r="F2702" s="2" t="s">
        <v>17</v>
      </c>
      <c r="G2702" s="2">
        <v>22</v>
      </c>
      <c r="H2702" s="2" t="s">
        <v>56</v>
      </c>
      <c r="I2702" s="2" t="s">
        <v>19</v>
      </c>
      <c r="J2702" s="12">
        <v>65</v>
      </c>
      <c r="K2702" s="2">
        <v>65</v>
      </c>
      <c r="L2702" s="2">
        <v>2</v>
      </c>
      <c r="M2702" s="12">
        <v>130</v>
      </c>
      <c r="N2702" s="3">
        <v>5</v>
      </c>
      <c r="O2702" s="2" t="str" cm="1">
        <f t="array" ref="O2702">_xlfn.IFS(N2702=1,"Unsatisfactory",N2702=2,"Poor",N2702=3,"Average",N2702=4,"Good",N2702=5,"Excellent")</f>
        <v>Excellent</v>
      </c>
      <c r="P2702"/>
      <c r="Q2702"/>
      <c r="R2702"/>
      <c r="S2702"/>
      <c r="T2702"/>
      <c r="U2702"/>
    </row>
    <row r="2703" spans="1:21">
      <c r="A2703" s="2">
        <v>136842</v>
      </c>
      <c r="B2703" s="2" t="s">
        <v>36</v>
      </c>
      <c r="C2703" s="4">
        <v>45539</v>
      </c>
      <c r="D2703" s="17">
        <v>45539</v>
      </c>
      <c r="E2703" s="2" t="s">
        <v>37</v>
      </c>
      <c r="F2703" s="2" t="s">
        <v>17</v>
      </c>
      <c r="G2703" s="2">
        <v>32</v>
      </c>
      <c r="H2703" s="2" t="s">
        <v>26</v>
      </c>
      <c r="I2703" s="2" t="s">
        <v>27</v>
      </c>
      <c r="J2703" s="12">
        <v>32</v>
      </c>
      <c r="K2703" s="2">
        <v>72</v>
      </c>
      <c r="L2703" s="2">
        <v>3</v>
      </c>
      <c r="M2703" s="12">
        <v>216</v>
      </c>
      <c r="N2703" s="3">
        <v>3</v>
      </c>
      <c r="O2703" s="2" t="str" cm="1">
        <f t="array" ref="O2703">_xlfn.IFS(N2703=1,"Unsatisfactory",N2703=2,"Poor",N2703=3,"Average",N2703=4,"Good",N2703=5,"Excellent")</f>
        <v>Average</v>
      </c>
      <c r="P2703"/>
      <c r="Q2703"/>
      <c r="R2703"/>
      <c r="S2703"/>
      <c r="T2703"/>
      <c r="U2703"/>
    </row>
    <row r="2704" spans="1:21">
      <c r="A2704" s="2">
        <v>190014</v>
      </c>
      <c r="B2704" s="2" t="s">
        <v>23</v>
      </c>
      <c r="C2704" s="4">
        <v>45495</v>
      </c>
      <c r="D2704" s="17">
        <v>45495</v>
      </c>
      <c r="E2704" s="2" t="s">
        <v>24</v>
      </c>
      <c r="F2704" s="2" t="s">
        <v>25</v>
      </c>
      <c r="G2704" s="2">
        <v>24</v>
      </c>
      <c r="H2704" s="2" t="s">
        <v>38</v>
      </c>
      <c r="I2704" s="2" t="s">
        <v>19</v>
      </c>
      <c r="J2704" s="12">
        <v>9</v>
      </c>
      <c r="K2704" s="2">
        <v>9</v>
      </c>
      <c r="L2704" s="2">
        <v>1</v>
      </c>
      <c r="M2704" s="12">
        <v>9</v>
      </c>
      <c r="N2704" s="3">
        <v>5</v>
      </c>
      <c r="O2704" s="2" t="str" cm="1">
        <f t="array" ref="O2704">_xlfn.IFS(N2704=1,"Unsatisfactory",N2704=2,"Poor",N2704=3,"Average",N2704=4,"Good",N2704=5,"Excellent")</f>
        <v>Excellent</v>
      </c>
      <c r="P2704"/>
      <c r="Q2704"/>
      <c r="R2704"/>
      <c r="S2704"/>
      <c r="T2704"/>
      <c r="U2704"/>
    </row>
    <row r="2705" spans="1:21">
      <c r="A2705" s="2">
        <v>121639</v>
      </c>
      <c r="B2705" s="2" t="s">
        <v>42</v>
      </c>
      <c r="C2705" s="4">
        <v>45374</v>
      </c>
      <c r="D2705" s="17">
        <v>45374</v>
      </c>
      <c r="E2705" s="2" t="s">
        <v>16</v>
      </c>
      <c r="F2705" s="2" t="s">
        <v>17</v>
      </c>
      <c r="G2705" s="2">
        <v>18</v>
      </c>
      <c r="H2705" s="2" t="s">
        <v>60</v>
      </c>
      <c r="I2705" s="2" t="s">
        <v>19</v>
      </c>
      <c r="J2705" s="12">
        <v>65</v>
      </c>
      <c r="K2705" s="2">
        <v>65</v>
      </c>
      <c r="L2705" s="2">
        <v>1</v>
      </c>
      <c r="M2705" s="12">
        <v>65</v>
      </c>
      <c r="N2705" s="3">
        <v>1</v>
      </c>
      <c r="O2705" s="2" t="str" cm="1">
        <f t="array" ref="O2705">_xlfn.IFS(N2705=1,"Unsatisfactory",N2705=2,"Poor",N2705=3,"Average",N2705=4,"Good",N2705=5,"Excellent")</f>
        <v>Unsatisfactory</v>
      </c>
      <c r="P2705"/>
      <c r="Q2705"/>
      <c r="R2705"/>
      <c r="S2705"/>
      <c r="T2705"/>
      <c r="U2705"/>
    </row>
    <row r="2706" spans="1:21">
      <c r="A2706" s="2">
        <v>162521</v>
      </c>
      <c r="B2706" s="2" t="s">
        <v>53</v>
      </c>
      <c r="C2706" s="4">
        <v>45403</v>
      </c>
      <c r="D2706" s="17">
        <v>45403</v>
      </c>
      <c r="E2706" s="2" t="s">
        <v>37</v>
      </c>
      <c r="F2706" s="2" t="s">
        <v>25</v>
      </c>
      <c r="G2706" s="2">
        <v>23</v>
      </c>
      <c r="H2706" s="2" t="s">
        <v>118</v>
      </c>
      <c r="I2706" s="2" t="s">
        <v>19</v>
      </c>
      <c r="J2706" s="12">
        <v>15</v>
      </c>
      <c r="K2706" s="2">
        <v>15</v>
      </c>
      <c r="L2706" s="2">
        <v>1</v>
      </c>
      <c r="M2706" s="12">
        <v>15</v>
      </c>
      <c r="N2706" s="3">
        <v>4</v>
      </c>
      <c r="O2706" s="2" t="str" cm="1">
        <f t="array" ref="O2706">_xlfn.IFS(N2706=1,"Unsatisfactory",N2706=2,"Poor",N2706=3,"Average",N2706=4,"Good",N2706=5,"Excellent")</f>
        <v>Good</v>
      </c>
      <c r="P2706"/>
      <c r="Q2706"/>
      <c r="R2706"/>
      <c r="S2706"/>
      <c r="T2706"/>
      <c r="U2706"/>
    </row>
    <row r="2707" spans="1:21">
      <c r="A2707" s="2">
        <v>123644</v>
      </c>
      <c r="B2707" s="2" t="s">
        <v>23</v>
      </c>
      <c r="C2707" s="4">
        <v>45429</v>
      </c>
      <c r="D2707" s="17">
        <v>45429</v>
      </c>
      <c r="E2707" s="2" t="s">
        <v>24</v>
      </c>
      <c r="F2707" s="2" t="s">
        <v>25</v>
      </c>
      <c r="G2707" s="2">
        <v>30</v>
      </c>
      <c r="H2707" s="2" t="s">
        <v>44</v>
      </c>
      <c r="I2707" s="2" t="s">
        <v>27</v>
      </c>
      <c r="J2707" s="12">
        <v>9</v>
      </c>
      <c r="K2707" s="2">
        <v>34</v>
      </c>
      <c r="L2707" s="2">
        <v>1</v>
      </c>
      <c r="M2707" s="12">
        <v>34</v>
      </c>
      <c r="N2707" s="3">
        <v>5</v>
      </c>
      <c r="O2707" s="2" t="str" cm="1">
        <f t="array" ref="O2707">_xlfn.IFS(N2707=1,"Unsatisfactory",N2707=2,"Poor",N2707=3,"Average",N2707=4,"Good",N2707=5,"Excellent")</f>
        <v>Excellent</v>
      </c>
      <c r="P2707"/>
      <c r="Q2707"/>
      <c r="R2707"/>
      <c r="S2707"/>
      <c r="T2707"/>
      <c r="U2707"/>
    </row>
    <row r="2708" spans="1:21">
      <c r="A2708" s="2">
        <v>178441</v>
      </c>
      <c r="B2708" s="2" t="s">
        <v>30</v>
      </c>
      <c r="C2708" s="4">
        <v>45399</v>
      </c>
      <c r="D2708" s="17">
        <v>45399</v>
      </c>
      <c r="E2708" s="2" t="s">
        <v>24</v>
      </c>
      <c r="F2708" s="2" t="s">
        <v>25</v>
      </c>
      <c r="G2708" s="2">
        <v>25</v>
      </c>
      <c r="H2708" s="2" t="s">
        <v>115</v>
      </c>
      <c r="I2708" s="2" t="s">
        <v>19</v>
      </c>
      <c r="J2708" s="12">
        <v>10</v>
      </c>
      <c r="K2708" s="2">
        <v>10</v>
      </c>
      <c r="L2708" s="2">
        <v>2</v>
      </c>
      <c r="M2708" s="12">
        <v>20</v>
      </c>
      <c r="N2708" s="3">
        <v>5</v>
      </c>
      <c r="O2708" s="2" t="str" cm="1">
        <f t="array" ref="O2708">_xlfn.IFS(N2708=1,"Unsatisfactory",N2708=2,"Poor",N2708=3,"Average",N2708=4,"Good",N2708=5,"Excellent")</f>
        <v>Excellent</v>
      </c>
      <c r="P2708"/>
      <c r="Q2708"/>
      <c r="R2708"/>
      <c r="S2708"/>
      <c r="T2708"/>
      <c r="U2708"/>
    </row>
    <row r="2709" spans="1:21">
      <c r="A2709" s="2">
        <v>175397</v>
      </c>
      <c r="B2709" s="2" t="s">
        <v>82</v>
      </c>
      <c r="C2709" s="4">
        <v>45379</v>
      </c>
      <c r="D2709" s="17">
        <v>45379</v>
      </c>
      <c r="E2709" s="2" t="s">
        <v>37</v>
      </c>
      <c r="F2709" s="2" t="s">
        <v>17</v>
      </c>
      <c r="G2709" s="2">
        <v>28</v>
      </c>
      <c r="H2709" s="2" t="s">
        <v>62</v>
      </c>
      <c r="I2709" s="2" t="s">
        <v>19</v>
      </c>
      <c r="J2709" s="12">
        <v>20</v>
      </c>
      <c r="K2709" s="2">
        <v>20</v>
      </c>
      <c r="L2709" s="2">
        <v>2</v>
      </c>
      <c r="M2709" s="12">
        <v>40</v>
      </c>
      <c r="N2709" s="3">
        <v>1</v>
      </c>
      <c r="O2709" s="2" t="str" cm="1">
        <f t="array" ref="O2709">_xlfn.IFS(N2709=1,"Unsatisfactory",N2709=2,"Poor",N2709=3,"Average",N2709=4,"Good",N2709=5,"Excellent")</f>
        <v>Unsatisfactory</v>
      </c>
      <c r="P2709"/>
      <c r="Q2709"/>
      <c r="R2709"/>
      <c r="S2709"/>
      <c r="T2709"/>
      <c r="U2709"/>
    </row>
    <row r="2710" spans="1:21">
      <c r="A2710" s="2">
        <v>160832</v>
      </c>
      <c r="B2710" s="2" t="s">
        <v>33</v>
      </c>
      <c r="C2710" s="4">
        <v>45459</v>
      </c>
      <c r="D2710" s="17">
        <v>45459</v>
      </c>
      <c r="E2710" s="2" t="s">
        <v>16</v>
      </c>
      <c r="F2710" s="2" t="s">
        <v>17</v>
      </c>
      <c r="G2710" s="2">
        <v>18</v>
      </c>
      <c r="H2710" s="2" t="s">
        <v>26</v>
      </c>
      <c r="I2710" s="2" t="s">
        <v>27</v>
      </c>
      <c r="J2710" s="12">
        <v>118</v>
      </c>
      <c r="K2710" s="2">
        <v>158</v>
      </c>
      <c r="L2710" s="2">
        <v>2</v>
      </c>
      <c r="M2710" s="12">
        <v>316</v>
      </c>
      <c r="N2710" s="3">
        <v>4</v>
      </c>
      <c r="O2710" s="2" t="str" cm="1">
        <f t="array" ref="O2710">_xlfn.IFS(N2710=1,"Unsatisfactory",N2710=2,"Poor",N2710=3,"Average",N2710=4,"Good",N2710=5,"Excellent")</f>
        <v>Good</v>
      </c>
      <c r="P2710"/>
      <c r="Q2710"/>
      <c r="R2710"/>
      <c r="S2710"/>
      <c r="T2710"/>
      <c r="U2710"/>
    </row>
    <row r="2711" spans="1:21">
      <c r="A2711" s="2">
        <v>175828</v>
      </c>
      <c r="B2711" s="2" t="s">
        <v>50</v>
      </c>
      <c r="C2711" s="4">
        <v>45371</v>
      </c>
      <c r="D2711" s="17">
        <v>45371</v>
      </c>
      <c r="E2711" s="2" t="s">
        <v>16</v>
      </c>
      <c r="F2711" s="2" t="s">
        <v>17</v>
      </c>
      <c r="G2711" s="2">
        <v>27</v>
      </c>
      <c r="H2711" s="2" t="s">
        <v>80</v>
      </c>
      <c r="I2711" s="2" t="s">
        <v>27</v>
      </c>
      <c r="J2711" s="12">
        <v>97</v>
      </c>
      <c r="K2711" s="2">
        <v>137</v>
      </c>
      <c r="L2711" s="2">
        <v>1</v>
      </c>
      <c r="M2711" s="12">
        <v>137</v>
      </c>
      <c r="N2711" s="3">
        <v>3</v>
      </c>
      <c r="O2711" s="2" t="str" cm="1">
        <f t="array" ref="O2711">_xlfn.IFS(N2711=1,"Unsatisfactory",N2711=2,"Poor",N2711=3,"Average",N2711=4,"Good",N2711=5,"Excellent")</f>
        <v>Average</v>
      </c>
      <c r="P2711"/>
      <c r="Q2711"/>
      <c r="R2711"/>
      <c r="S2711"/>
      <c r="T2711"/>
      <c r="U2711"/>
    </row>
    <row r="2712" spans="1:21">
      <c r="A2712" s="2">
        <v>131254</v>
      </c>
      <c r="B2712" s="2" t="s">
        <v>42</v>
      </c>
      <c r="C2712" s="4">
        <v>45307</v>
      </c>
      <c r="D2712" s="17">
        <v>45307</v>
      </c>
      <c r="E2712" s="2" t="s">
        <v>16</v>
      </c>
      <c r="F2712" s="2" t="s">
        <v>17</v>
      </c>
      <c r="G2712" s="2">
        <v>20</v>
      </c>
      <c r="H2712" s="2" t="s">
        <v>46</v>
      </c>
      <c r="I2712" s="2" t="s">
        <v>19</v>
      </c>
      <c r="J2712" s="12">
        <v>65</v>
      </c>
      <c r="K2712" s="2">
        <v>65</v>
      </c>
      <c r="L2712" s="2">
        <v>1</v>
      </c>
      <c r="M2712" s="12">
        <v>65</v>
      </c>
      <c r="N2712" s="3">
        <v>4</v>
      </c>
      <c r="O2712" s="2" t="str" cm="1">
        <f t="array" ref="O2712">_xlfn.IFS(N2712=1,"Unsatisfactory",N2712=2,"Poor",N2712=3,"Average",N2712=4,"Good",N2712=5,"Excellent")</f>
        <v>Good</v>
      </c>
      <c r="P2712"/>
      <c r="Q2712"/>
      <c r="R2712"/>
      <c r="S2712"/>
      <c r="T2712"/>
      <c r="U2712"/>
    </row>
    <row r="2713" spans="1:21">
      <c r="A2713" s="2">
        <v>134426</v>
      </c>
      <c r="B2713" s="2" t="s">
        <v>30</v>
      </c>
      <c r="C2713" s="4">
        <v>45333</v>
      </c>
      <c r="D2713" s="17">
        <v>45333</v>
      </c>
      <c r="E2713" s="2" t="s">
        <v>24</v>
      </c>
      <c r="F2713" s="2" t="s">
        <v>17</v>
      </c>
      <c r="G2713" s="2">
        <v>30</v>
      </c>
      <c r="H2713" s="2" t="s">
        <v>58</v>
      </c>
      <c r="I2713" s="2" t="s">
        <v>27</v>
      </c>
      <c r="J2713" s="12">
        <v>10</v>
      </c>
      <c r="K2713" s="2">
        <v>50</v>
      </c>
      <c r="L2713" s="2">
        <v>3</v>
      </c>
      <c r="M2713" s="12">
        <v>150</v>
      </c>
      <c r="N2713" s="3">
        <v>1</v>
      </c>
      <c r="O2713" s="2" t="str" cm="1">
        <f t="array" ref="O2713">_xlfn.IFS(N2713=1,"Unsatisfactory",N2713=2,"Poor",N2713=3,"Average",N2713=4,"Good",N2713=5,"Excellent")</f>
        <v>Unsatisfactory</v>
      </c>
      <c r="P2713"/>
      <c r="Q2713"/>
      <c r="R2713"/>
      <c r="S2713"/>
      <c r="T2713"/>
      <c r="U2713"/>
    </row>
    <row r="2714" spans="1:21">
      <c r="A2714" s="2">
        <v>161311</v>
      </c>
      <c r="B2714" s="2" t="s">
        <v>42</v>
      </c>
      <c r="C2714" s="4">
        <v>45422</v>
      </c>
      <c r="D2714" s="17">
        <v>45422</v>
      </c>
      <c r="E2714" s="2" t="s">
        <v>16</v>
      </c>
      <c r="F2714" s="2" t="s">
        <v>25</v>
      </c>
      <c r="G2714" s="2">
        <v>32</v>
      </c>
      <c r="H2714" s="2" t="s">
        <v>51</v>
      </c>
      <c r="I2714" s="2" t="s">
        <v>27</v>
      </c>
      <c r="J2714" s="12">
        <v>65</v>
      </c>
      <c r="K2714" s="2">
        <v>115</v>
      </c>
      <c r="L2714" s="2">
        <v>1</v>
      </c>
      <c r="M2714" s="12">
        <v>115</v>
      </c>
      <c r="N2714" s="3">
        <v>4</v>
      </c>
      <c r="O2714" s="2" t="str" cm="1">
        <f t="array" ref="O2714">_xlfn.IFS(N2714=1,"Unsatisfactory",N2714=2,"Poor",N2714=3,"Average",N2714=4,"Good",N2714=5,"Excellent")</f>
        <v>Good</v>
      </c>
      <c r="P2714"/>
      <c r="Q2714"/>
      <c r="R2714"/>
      <c r="S2714"/>
      <c r="T2714"/>
      <c r="U2714"/>
    </row>
    <row r="2715" spans="1:21">
      <c r="A2715" s="2">
        <v>132975</v>
      </c>
      <c r="B2715" s="2" t="s">
        <v>33</v>
      </c>
      <c r="C2715" s="4">
        <v>45364</v>
      </c>
      <c r="D2715" s="17">
        <v>45364</v>
      </c>
      <c r="E2715" s="2" t="s">
        <v>16</v>
      </c>
      <c r="F2715" s="2" t="s">
        <v>25</v>
      </c>
      <c r="G2715" s="2">
        <v>28</v>
      </c>
      <c r="H2715" s="2" t="s">
        <v>128</v>
      </c>
      <c r="I2715" s="2" t="s">
        <v>19</v>
      </c>
      <c r="J2715" s="12">
        <v>118</v>
      </c>
      <c r="K2715" s="2">
        <v>118</v>
      </c>
      <c r="L2715" s="2">
        <v>1</v>
      </c>
      <c r="M2715" s="12">
        <v>118</v>
      </c>
      <c r="N2715" s="3">
        <v>4</v>
      </c>
      <c r="O2715" s="2" t="str" cm="1">
        <f t="array" ref="O2715">_xlfn.IFS(N2715=1,"Unsatisfactory",N2715=2,"Poor",N2715=3,"Average",N2715=4,"Good",N2715=5,"Excellent")</f>
        <v>Good</v>
      </c>
      <c r="P2715"/>
      <c r="Q2715"/>
      <c r="R2715"/>
      <c r="S2715"/>
      <c r="T2715"/>
      <c r="U2715"/>
    </row>
    <row r="2716" spans="1:21">
      <c r="A2716" s="2">
        <v>152714</v>
      </c>
      <c r="B2716" s="2" t="s">
        <v>23</v>
      </c>
      <c r="C2716" s="4">
        <v>45286</v>
      </c>
      <c r="D2716" s="17">
        <v>45286</v>
      </c>
      <c r="E2716" s="2" t="s">
        <v>24</v>
      </c>
      <c r="F2716" s="2" t="s">
        <v>25</v>
      </c>
      <c r="G2716" s="2">
        <v>23</v>
      </c>
      <c r="H2716" s="2" t="s">
        <v>60</v>
      </c>
      <c r="I2716" s="2" t="s">
        <v>19</v>
      </c>
      <c r="J2716" s="12">
        <v>9</v>
      </c>
      <c r="K2716" s="2">
        <v>9</v>
      </c>
      <c r="L2716" s="2">
        <v>1</v>
      </c>
      <c r="M2716" s="12">
        <v>9</v>
      </c>
      <c r="N2716" s="3">
        <v>5</v>
      </c>
      <c r="O2716" s="2" t="str" cm="1">
        <f t="array" ref="O2716">_xlfn.IFS(N2716=1,"Unsatisfactory",N2716=2,"Poor",N2716=3,"Average",N2716=4,"Good",N2716=5,"Excellent")</f>
        <v>Excellent</v>
      </c>
      <c r="P2716"/>
      <c r="Q2716"/>
      <c r="R2716"/>
      <c r="S2716"/>
      <c r="T2716"/>
      <c r="U2716"/>
    </row>
    <row r="2717" spans="1:21">
      <c r="A2717" s="2">
        <v>157379</v>
      </c>
      <c r="B2717" s="2" t="s">
        <v>15</v>
      </c>
      <c r="C2717" s="4">
        <v>45373</v>
      </c>
      <c r="D2717" s="17">
        <v>45373</v>
      </c>
      <c r="E2717" s="2" t="s">
        <v>16</v>
      </c>
      <c r="F2717" s="2" t="s">
        <v>17</v>
      </c>
      <c r="G2717" s="2">
        <v>28</v>
      </c>
      <c r="H2717" s="2" t="s">
        <v>29</v>
      </c>
      <c r="I2717" s="2" t="s">
        <v>19</v>
      </c>
      <c r="J2717" s="12">
        <v>100</v>
      </c>
      <c r="K2717" s="2">
        <v>100</v>
      </c>
      <c r="L2717" s="2">
        <v>1</v>
      </c>
      <c r="M2717" s="12">
        <v>100</v>
      </c>
      <c r="N2717" s="3">
        <v>5</v>
      </c>
      <c r="O2717" s="2" t="str" cm="1">
        <f t="array" ref="O2717">_xlfn.IFS(N2717=1,"Unsatisfactory",N2717=2,"Poor",N2717=3,"Average",N2717=4,"Good",N2717=5,"Excellent")</f>
        <v>Excellent</v>
      </c>
      <c r="P2717"/>
      <c r="Q2717"/>
      <c r="R2717"/>
      <c r="S2717"/>
      <c r="T2717"/>
      <c r="U2717"/>
    </row>
    <row r="2718" spans="1:21">
      <c r="A2718" s="2">
        <v>123970</v>
      </c>
      <c r="B2718" s="2" t="s">
        <v>76</v>
      </c>
      <c r="C2718" s="4">
        <v>45311</v>
      </c>
      <c r="D2718" s="17">
        <v>45311</v>
      </c>
      <c r="E2718" s="2" t="s">
        <v>37</v>
      </c>
      <c r="F2718" s="2" t="s">
        <v>17</v>
      </c>
      <c r="G2718" s="2">
        <v>18</v>
      </c>
      <c r="H2718" s="2" t="s">
        <v>46</v>
      </c>
      <c r="I2718" s="2" t="s">
        <v>19</v>
      </c>
      <c r="J2718" s="12">
        <v>45</v>
      </c>
      <c r="K2718" s="2">
        <v>45</v>
      </c>
      <c r="L2718" s="2">
        <v>2</v>
      </c>
      <c r="M2718" s="12">
        <v>90</v>
      </c>
      <c r="N2718" s="3">
        <v>5</v>
      </c>
      <c r="O2718" s="2" t="str" cm="1">
        <f t="array" ref="O2718">_xlfn.IFS(N2718=1,"Unsatisfactory",N2718=2,"Poor",N2718=3,"Average",N2718=4,"Good",N2718=5,"Excellent")</f>
        <v>Excellent</v>
      </c>
      <c r="P2718"/>
      <c r="Q2718"/>
      <c r="R2718"/>
      <c r="S2718"/>
      <c r="T2718"/>
      <c r="U2718"/>
    </row>
    <row r="2719" spans="1:21">
      <c r="A2719" s="2">
        <v>151211</v>
      </c>
      <c r="B2719" s="2" t="s">
        <v>42</v>
      </c>
      <c r="C2719" s="4">
        <v>45430</v>
      </c>
      <c r="D2719" s="17">
        <v>45430</v>
      </c>
      <c r="E2719" s="2" t="s">
        <v>16</v>
      </c>
      <c r="F2719" s="2" t="s">
        <v>17</v>
      </c>
      <c r="G2719" s="2">
        <v>21</v>
      </c>
      <c r="H2719" s="2" t="s">
        <v>60</v>
      </c>
      <c r="I2719" s="2" t="s">
        <v>19</v>
      </c>
      <c r="J2719" s="12">
        <v>65</v>
      </c>
      <c r="K2719" s="2">
        <v>65</v>
      </c>
      <c r="L2719" s="2">
        <v>2</v>
      </c>
      <c r="M2719" s="12">
        <v>130</v>
      </c>
      <c r="N2719" s="3">
        <v>1</v>
      </c>
      <c r="O2719" s="2" t="str" cm="1">
        <f t="array" ref="O2719">_xlfn.IFS(N2719=1,"Unsatisfactory",N2719=2,"Poor",N2719=3,"Average",N2719=4,"Good",N2719=5,"Excellent")</f>
        <v>Unsatisfactory</v>
      </c>
      <c r="P2719"/>
      <c r="Q2719"/>
      <c r="R2719"/>
      <c r="S2719"/>
      <c r="T2719"/>
      <c r="U2719"/>
    </row>
    <row r="2720" spans="1:21">
      <c r="A2720" s="2">
        <v>155123</v>
      </c>
      <c r="B2720" s="2" t="s">
        <v>53</v>
      </c>
      <c r="C2720" s="4">
        <v>45447</v>
      </c>
      <c r="D2720" s="17">
        <v>45447</v>
      </c>
      <c r="E2720" s="2" t="s">
        <v>37</v>
      </c>
      <c r="F2720" s="2" t="s">
        <v>25</v>
      </c>
      <c r="G2720" s="2">
        <v>26</v>
      </c>
      <c r="H2720" s="2" t="s">
        <v>62</v>
      </c>
      <c r="I2720" s="2" t="s">
        <v>19</v>
      </c>
      <c r="J2720" s="12">
        <v>15</v>
      </c>
      <c r="K2720" s="2">
        <v>15</v>
      </c>
      <c r="L2720" s="2">
        <v>2</v>
      </c>
      <c r="M2720" s="12">
        <v>30</v>
      </c>
      <c r="N2720" s="3">
        <v>4</v>
      </c>
      <c r="O2720" s="2" t="str" cm="1">
        <f t="array" ref="O2720">_xlfn.IFS(N2720=1,"Unsatisfactory",N2720=2,"Poor",N2720=3,"Average",N2720=4,"Good",N2720=5,"Excellent")</f>
        <v>Good</v>
      </c>
      <c r="P2720"/>
      <c r="Q2720"/>
      <c r="R2720"/>
      <c r="S2720"/>
      <c r="T2720"/>
      <c r="U2720"/>
    </row>
    <row r="2721" spans="1:21">
      <c r="A2721" s="2">
        <v>149859</v>
      </c>
      <c r="B2721" s="2" t="s">
        <v>23</v>
      </c>
      <c r="C2721" s="4">
        <v>45286</v>
      </c>
      <c r="D2721" s="17">
        <v>45286</v>
      </c>
      <c r="E2721" s="2" t="s">
        <v>24</v>
      </c>
      <c r="F2721" s="2" t="s">
        <v>25</v>
      </c>
      <c r="G2721" s="2">
        <v>35</v>
      </c>
      <c r="H2721" s="2" t="s">
        <v>38</v>
      </c>
      <c r="I2721" s="2" t="s">
        <v>19</v>
      </c>
      <c r="J2721" s="12">
        <v>9</v>
      </c>
      <c r="K2721" s="2">
        <v>9</v>
      </c>
      <c r="L2721" s="2">
        <v>5</v>
      </c>
      <c r="M2721" s="12">
        <v>45</v>
      </c>
      <c r="N2721" s="3">
        <v>5</v>
      </c>
      <c r="O2721" s="2" t="str" cm="1">
        <f t="array" ref="O2721">_xlfn.IFS(N2721=1,"Unsatisfactory",N2721=2,"Poor",N2721=3,"Average",N2721=4,"Good",N2721=5,"Excellent")</f>
        <v>Excellent</v>
      </c>
      <c r="P2721"/>
      <c r="Q2721"/>
      <c r="R2721"/>
      <c r="S2721"/>
      <c r="T2721"/>
      <c r="U2721"/>
    </row>
    <row r="2722" spans="1:21">
      <c r="A2722" s="2">
        <v>180415</v>
      </c>
      <c r="B2722" s="2" t="s">
        <v>53</v>
      </c>
      <c r="C2722" s="4">
        <v>45264</v>
      </c>
      <c r="D2722" s="17">
        <v>45264</v>
      </c>
      <c r="E2722" s="2" t="s">
        <v>37</v>
      </c>
      <c r="F2722" s="2" t="s">
        <v>17</v>
      </c>
      <c r="G2722" s="2">
        <v>21</v>
      </c>
      <c r="H2722" s="2" t="s">
        <v>128</v>
      </c>
      <c r="I2722" s="2" t="s">
        <v>19</v>
      </c>
      <c r="J2722" s="12">
        <v>15</v>
      </c>
      <c r="K2722" s="2">
        <v>15</v>
      </c>
      <c r="L2722" s="2">
        <v>3</v>
      </c>
      <c r="M2722" s="12">
        <v>45</v>
      </c>
      <c r="N2722" s="3">
        <v>1</v>
      </c>
      <c r="O2722" s="2" t="str" cm="1">
        <f t="array" ref="O2722">_xlfn.IFS(N2722=1,"Unsatisfactory",N2722=2,"Poor",N2722=3,"Average",N2722=4,"Good",N2722=5,"Excellent")</f>
        <v>Unsatisfactory</v>
      </c>
      <c r="P2722"/>
      <c r="Q2722"/>
      <c r="R2722"/>
      <c r="S2722"/>
      <c r="T2722"/>
      <c r="U2722"/>
    </row>
    <row r="2723" spans="1:21">
      <c r="A2723" s="2">
        <v>133368</v>
      </c>
      <c r="B2723" s="2" t="s">
        <v>42</v>
      </c>
      <c r="C2723" s="4">
        <v>45446</v>
      </c>
      <c r="D2723" s="17">
        <v>45446</v>
      </c>
      <c r="E2723" s="2" t="s">
        <v>16</v>
      </c>
      <c r="F2723" s="2" t="s">
        <v>25</v>
      </c>
      <c r="G2723" s="2">
        <v>27</v>
      </c>
      <c r="H2723" s="2" t="s">
        <v>130</v>
      </c>
      <c r="I2723" s="2" t="s">
        <v>19</v>
      </c>
      <c r="J2723" s="12">
        <v>65</v>
      </c>
      <c r="K2723" s="2">
        <v>65</v>
      </c>
      <c r="L2723" s="2">
        <v>1</v>
      </c>
      <c r="M2723" s="12">
        <v>65</v>
      </c>
      <c r="N2723" s="3">
        <v>4</v>
      </c>
      <c r="O2723" s="2" t="str" cm="1">
        <f t="array" ref="O2723">_xlfn.IFS(N2723=1,"Unsatisfactory",N2723=2,"Poor",N2723=3,"Average",N2723=4,"Good",N2723=5,"Excellent")</f>
        <v>Good</v>
      </c>
      <c r="P2723"/>
      <c r="Q2723"/>
      <c r="R2723"/>
      <c r="S2723"/>
      <c r="T2723"/>
      <c r="U2723"/>
    </row>
    <row r="2724" spans="1:21">
      <c r="A2724" s="2">
        <v>183448</v>
      </c>
      <c r="B2724" s="2" t="s">
        <v>82</v>
      </c>
      <c r="C2724" s="4">
        <v>45493</v>
      </c>
      <c r="D2724" s="17">
        <v>45493</v>
      </c>
      <c r="E2724" s="2" t="s">
        <v>37</v>
      </c>
      <c r="F2724" s="2" t="s">
        <v>17</v>
      </c>
      <c r="G2724" s="2">
        <v>29</v>
      </c>
      <c r="H2724" s="2" t="s">
        <v>26</v>
      </c>
      <c r="I2724" s="2" t="s">
        <v>27</v>
      </c>
      <c r="J2724" s="12">
        <v>20</v>
      </c>
      <c r="K2724" s="2">
        <v>60</v>
      </c>
      <c r="L2724" s="2">
        <v>4</v>
      </c>
      <c r="M2724" s="12">
        <v>240</v>
      </c>
      <c r="N2724" s="3">
        <v>4</v>
      </c>
      <c r="O2724" s="2" t="str" cm="1">
        <f t="array" ref="O2724">_xlfn.IFS(N2724=1,"Unsatisfactory",N2724=2,"Poor",N2724=3,"Average",N2724=4,"Good",N2724=5,"Excellent")</f>
        <v>Good</v>
      </c>
      <c r="P2724"/>
      <c r="Q2724"/>
      <c r="R2724"/>
      <c r="S2724"/>
      <c r="T2724"/>
      <c r="U2724"/>
    </row>
    <row r="2725" spans="1:21">
      <c r="A2725" s="2">
        <v>178262</v>
      </c>
      <c r="B2725" s="2" t="s">
        <v>42</v>
      </c>
      <c r="C2725" s="4">
        <v>45378</v>
      </c>
      <c r="D2725" s="17">
        <v>45378</v>
      </c>
      <c r="E2725" s="2" t="s">
        <v>16</v>
      </c>
      <c r="F2725" s="2" t="s">
        <v>25</v>
      </c>
      <c r="G2725" s="2">
        <v>28</v>
      </c>
      <c r="H2725" s="2" t="s">
        <v>115</v>
      </c>
      <c r="I2725" s="2" t="s">
        <v>19</v>
      </c>
      <c r="J2725" s="12">
        <v>65</v>
      </c>
      <c r="K2725" s="2">
        <v>65</v>
      </c>
      <c r="L2725" s="2">
        <v>3</v>
      </c>
      <c r="M2725" s="12">
        <v>195</v>
      </c>
      <c r="N2725" s="3">
        <v>4</v>
      </c>
      <c r="O2725" s="2" t="str" cm="1">
        <f t="array" ref="O2725">_xlfn.IFS(N2725=1,"Unsatisfactory",N2725=2,"Poor",N2725=3,"Average",N2725=4,"Good",N2725=5,"Excellent")</f>
        <v>Good</v>
      </c>
      <c r="P2725"/>
      <c r="Q2725"/>
      <c r="R2725"/>
      <c r="S2725"/>
      <c r="T2725"/>
      <c r="U2725"/>
    </row>
    <row r="2726" spans="1:21">
      <c r="A2726" s="2">
        <v>159634</v>
      </c>
      <c r="B2726" s="2" t="s">
        <v>42</v>
      </c>
      <c r="C2726" s="4">
        <v>45493</v>
      </c>
      <c r="D2726" s="17">
        <v>45493</v>
      </c>
      <c r="E2726" s="2" t="s">
        <v>16</v>
      </c>
      <c r="F2726" s="2" t="s">
        <v>17</v>
      </c>
      <c r="G2726" s="2">
        <v>22</v>
      </c>
      <c r="H2726" s="2" t="s">
        <v>128</v>
      </c>
      <c r="I2726" s="2" t="s">
        <v>19</v>
      </c>
      <c r="J2726" s="12">
        <v>65</v>
      </c>
      <c r="K2726" s="2">
        <v>65</v>
      </c>
      <c r="L2726" s="2">
        <v>5</v>
      </c>
      <c r="M2726" s="12">
        <v>325</v>
      </c>
      <c r="N2726" s="3">
        <v>4</v>
      </c>
      <c r="O2726" s="2" t="str" cm="1">
        <f t="array" ref="O2726">_xlfn.IFS(N2726=1,"Unsatisfactory",N2726=2,"Poor",N2726=3,"Average",N2726=4,"Good",N2726=5,"Excellent")</f>
        <v>Good</v>
      </c>
      <c r="P2726"/>
      <c r="Q2726"/>
      <c r="R2726"/>
      <c r="S2726"/>
      <c r="T2726"/>
      <c r="U2726"/>
    </row>
    <row r="2727" spans="1:21">
      <c r="A2727" s="2">
        <v>198762</v>
      </c>
      <c r="B2727" s="2" t="s">
        <v>23</v>
      </c>
      <c r="C2727" s="4">
        <v>45410</v>
      </c>
      <c r="D2727" s="17">
        <v>45410</v>
      </c>
      <c r="E2727" s="2" t="s">
        <v>24</v>
      </c>
      <c r="F2727" s="2" t="s">
        <v>25</v>
      </c>
      <c r="G2727" s="2">
        <v>35</v>
      </c>
      <c r="H2727" s="2" t="s">
        <v>56</v>
      </c>
      <c r="I2727" s="2" t="s">
        <v>19</v>
      </c>
      <c r="J2727" s="12">
        <v>9</v>
      </c>
      <c r="K2727" s="2">
        <v>9</v>
      </c>
      <c r="L2727" s="2">
        <v>1</v>
      </c>
      <c r="M2727" s="12">
        <v>9</v>
      </c>
      <c r="N2727" s="3">
        <v>5</v>
      </c>
      <c r="O2727" s="2" t="str" cm="1">
        <f t="array" ref="O2727">_xlfn.IFS(N2727=1,"Unsatisfactory",N2727=2,"Poor",N2727=3,"Average",N2727=4,"Good",N2727=5,"Excellent")</f>
        <v>Excellent</v>
      </c>
      <c r="P2727"/>
      <c r="Q2727"/>
      <c r="R2727"/>
      <c r="S2727"/>
      <c r="T2727"/>
      <c r="U2727"/>
    </row>
    <row r="2728" spans="1:21">
      <c r="A2728" s="2">
        <v>162903</v>
      </c>
      <c r="B2728" s="2" t="s">
        <v>42</v>
      </c>
      <c r="C2728" s="4">
        <v>45308</v>
      </c>
      <c r="D2728" s="17">
        <v>45308</v>
      </c>
      <c r="E2728" s="2" t="s">
        <v>16</v>
      </c>
      <c r="F2728" s="2" t="s">
        <v>25</v>
      </c>
      <c r="G2728" s="2">
        <v>35</v>
      </c>
      <c r="H2728" s="2" t="s">
        <v>128</v>
      </c>
      <c r="I2728" s="2" t="s">
        <v>19</v>
      </c>
      <c r="J2728" s="12">
        <v>65</v>
      </c>
      <c r="K2728" s="2">
        <v>65</v>
      </c>
      <c r="L2728" s="2">
        <v>1</v>
      </c>
      <c r="M2728" s="12">
        <v>65</v>
      </c>
      <c r="N2728" s="3">
        <v>4</v>
      </c>
      <c r="O2728" s="2" t="str" cm="1">
        <f t="array" ref="O2728">_xlfn.IFS(N2728=1,"Unsatisfactory",N2728=2,"Poor",N2728=3,"Average",N2728=4,"Good",N2728=5,"Excellent")</f>
        <v>Good</v>
      </c>
      <c r="P2728"/>
      <c r="Q2728"/>
      <c r="R2728"/>
      <c r="S2728"/>
      <c r="T2728"/>
      <c r="U2728"/>
    </row>
    <row r="2729" spans="1:21">
      <c r="A2729" s="2">
        <v>133415</v>
      </c>
      <c r="B2729" s="2" t="s">
        <v>36</v>
      </c>
      <c r="C2729" s="4">
        <v>45397</v>
      </c>
      <c r="D2729" s="17">
        <v>45397</v>
      </c>
      <c r="E2729" s="2" t="s">
        <v>37</v>
      </c>
      <c r="F2729" s="2" t="s">
        <v>17</v>
      </c>
      <c r="G2729" s="2">
        <v>35</v>
      </c>
      <c r="H2729" s="2" t="s">
        <v>62</v>
      </c>
      <c r="I2729" s="2" t="s">
        <v>19</v>
      </c>
      <c r="J2729" s="12">
        <v>32</v>
      </c>
      <c r="K2729" s="2">
        <v>32</v>
      </c>
      <c r="L2729" s="2">
        <v>3</v>
      </c>
      <c r="M2729" s="12">
        <v>96</v>
      </c>
      <c r="N2729" s="3">
        <v>3</v>
      </c>
      <c r="O2729" s="2" t="str" cm="1">
        <f t="array" ref="O2729">_xlfn.IFS(N2729=1,"Unsatisfactory",N2729=2,"Poor",N2729=3,"Average",N2729=4,"Good",N2729=5,"Excellent")</f>
        <v>Average</v>
      </c>
      <c r="P2729"/>
      <c r="Q2729"/>
      <c r="R2729"/>
      <c r="S2729"/>
      <c r="T2729"/>
      <c r="U2729"/>
    </row>
    <row r="2730" spans="1:21">
      <c r="A2730" s="2">
        <v>155582</v>
      </c>
      <c r="B2730" s="2" t="s">
        <v>15</v>
      </c>
      <c r="C2730" s="4">
        <v>45503</v>
      </c>
      <c r="D2730" s="17">
        <v>45503</v>
      </c>
      <c r="E2730" s="2" t="s">
        <v>16</v>
      </c>
      <c r="F2730" s="2" t="s">
        <v>25</v>
      </c>
      <c r="G2730" s="2">
        <v>26</v>
      </c>
      <c r="H2730" s="2" t="s">
        <v>60</v>
      </c>
      <c r="I2730" s="2" t="s">
        <v>19</v>
      </c>
      <c r="J2730" s="12">
        <v>100</v>
      </c>
      <c r="K2730" s="2">
        <v>100</v>
      </c>
      <c r="L2730" s="2">
        <v>1</v>
      </c>
      <c r="M2730" s="12">
        <v>100</v>
      </c>
      <c r="N2730" s="3">
        <v>1</v>
      </c>
      <c r="O2730" s="2" t="str" cm="1">
        <f t="array" ref="O2730">_xlfn.IFS(N2730=1,"Unsatisfactory",N2730=2,"Poor",N2730=3,"Average",N2730=4,"Good",N2730=5,"Excellent")</f>
        <v>Unsatisfactory</v>
      </c>
      <c r="P2730"/>
      <c r="Q2730"/>
      <c r="R2730"/>
      <c r="S2730"/>
      <c r="T2730"/>
      <c r="U2730"/>
    </row>
    <row r="2731" spans="1:21">
      <c r="A2731" s="2">
        <v>174778</v>
      </c>
      <c r="B2731" s="2" t="s">
        <v>23</v>
      </c>
      <c r="C2731" s="4">
        <v>45392</v>
      </c>
      <c r="D2731" s="17">
        <v>45392</v>
      </c>
      <c r="E2731" s="2" t="s">
        <v>24</v>
      </c>
      <c r="F2731" s="2" t="s">
        <v>17</v>
      </c>
      <c r="G2731" s="2">
        <v>35</v>
      </c>
      <c r="H2731" s="2" t="s">
        <v>79</v>
      </c>
      <c r="I2731" s="2" t="s">
        <v>27</v>
      </c>
      <c r="J2731" s="12">
        <v>9</v>
      </c>
      <c r="K2731" s="2">
        <v>49</v>
      </c>
      <c r="L2731" s="2">
        <v>1</v>
      </c>
      <c r="M2731" s="12">
        <v>49</v>
      </c>
      <c r="N2731" s="3">
        <v>3</v>
      </c>
      <c r="O2731" s="2" t="str" cm="1">
        <f t="array" ref="O2731">_xlfn.IFS(N2731=1,"Unsatisfactory",N2731=2,"Poor",N2731=3,"Average",N2731=4,"Good",N2731=5,"Excellent")</f>
        <v>Average</v>
      </c>
      <c r="P2731"/>
      <c r="Q2731"/>
      <c r="R2731"/>
      <c r="S2731"/>
      <c r="T2731"/>
      <c r="U2731"/>
    </row>
    <row r="2732" spans="1:21">
      <c r="A2732" s="2">
        <v>157433</v>
      </c>
      <c r="B2732" s="2" t="s">
        <v>50</v>
      </c>
      <c r="C2732" s="4">
        <v>45395</v>
      </c>
      <c r="D2732" s="17">
        <v>45395</v>
      </c>
      <c r="E2732" s="2" t="s">
        <v>16</v>
      </c>
      <c r="F2732" s="2" t="s">
        <v>25</v>
      </c>
      <c r="G2732" s="2">
        <v>25</v>
      </c>
      <c r="H2732" s="2" t="s">
        <v>118</v>
      </c>
      <c r="I2732" s="2" t="s">
        <v>19</v>
      </c>
      <c r="J2732" s="12">
        <v>97</v>
      </c>
      <c r="K2732" s="2">
        <v>97</v>
      </c>
      <c r="L2732" s="2">
        <v>1</v>
      </c>
      <c r="M2732" s="12">
        <v>97</v>
      </c>
      <c r="N2732" s="3">
        <v>4</v>
      </c>
      <c r="O2732" s="2" t="str" cm="1">
        <f t="array" ref="O2732">_xlfn.IFS(N2732=1,"Unsatisfactory",N2732=2,"Poor",N2732=3,"Average",N2732=4,"Good",N2732=5,"Excellent")</f>
        <v>Good</v>
      </c>
      <c r="P2732"/>
      <c r="Q2732"/>
      <c r="R2732"/>
      <c r="S2732"/>
      <c r="T2732"/>
      <c r="U2732"/>
    </row>
    <row r="2733" spans="1:21">
      <c r="A2733" s="2">
        <v>150074</v>
      </c>
      <c r="B2733" s="2" t="s">
        <v>30</v>
      </c>
      <c r="C2733" s="4">
        <v>45555</v>
      </c>
      <c r="D2733" s="17">
        <v>45555</v>
      </c>
      <c r="E2733" s="2" t="s">
        <v>24</v>
      </c>
      <c r="F2733" s="2" t="s">
        <v>17</v>
      </c>
      <c r="G2733" s="2">
        <v>20</v>
      </c>
      <c r="H2733" s="2" t="s">
        <v>118</v>
      </c>
      <c r="I2733" s="2" t="s">
        <v>19</v>
      </c>
      <c r="J2733" s="12">
        <v>10</v>
      </c>
      <c r="K2733" s="2">
        <v>10</v>
      </c>
      <c r="L2733" s="2">
        <v>2</v>
      </c>
      <c r="M2733" s="12">
        <v>20</v>
      </c>
      <c r="N2733" s="3">
        <v>4</v>
      </c>
      <c r="O2733" s="2" t="str" cm="1">
        <f t="array" ref="O2733">_xlfn.IFS(N2733=1,"Unsatisfactory",N2733=2,"Poor",N2733=3,"Average",N2733=4,"Good",N2733=5,"Excellent")</f>
        <v>Good</v>
      </c>
      <c r="P2733"/>
      <c r="Q2733"/>
      <c r="R2733"/>
      <c r="S2733"/>
      <c r="T2733"/>
      <c r="U2733"/>
    </row>
    <row r="2734" spans="1:21">
      <c r="A2734" s="2">
        <v>171871</v>
      </c>
      <c r="B2734" s="2" t="s">
        <v>50</v>
      </c>
      <c r="C2734" s="4">
        <v>45428</v>
      </c>
      <c r="D2734" s="17">
        <v>45428</v>
      </c>
      <c r="E2734" s="2" t="s">
        <v>16</v>
      </c>
      <c r="F2734" s="2" t="s">
        <v>25</v>
      </c>
      <c r="G2734" s="2">
        <v>20</v>
      </c>
      <c r="H2734" s="2" t="s">
        <v>26</v>
      </c>
      <c r="I2734" s="2" t="s">
        <v>27</v>
      </c>
      <c r="J2734" s="12">
        <v>97</v>
      </c>
      <c r="K2734" s="2">
        <v>137</v>
      </c>
      <c r="L2734" s="2">
        <v>1</v>
      </c>
      <c r="M2734" s="12">
        <v>137</v>
      </c>
      <c r="N2734" s="3">
        <v>5</v>
      </c>
      <c r="O2734" s="2" t="str" cm="1">
        <f t="array" ref="O2734">_xlfn.IFS(N2734=1,"Unsatisfactory",N2734=2,"Poor",N2734=3,"Average",N2734=4,"Good",N2734=5,"Excellent")</f>
        <v>Excellent</v>
      </c>
      <c r="P2734"/>
      <c r="Q2734"/>
      <c r="R2734"/>
      <c r="S2734"/>
      <c r="T2734"/>
      <c r="U2734"/>
    </row>
    <row r="2735" spans="1:21">
      <c r="A2735" s="2">
        <v>187675</v>
      </c>
      <c r="B2735" s="2" t="s">
        <v>42</v>
      </c>
      <c r="C2735" s="4">
        <v>45253</v>
      </c>
      <c r="D2735" s="17">
        <v>45253</v>
      </c>
      <c r="E2735" s="2" t="s">
        <v>16</v>
      </c>
      <c r="F2735" s="2" t="s">
        <v>25</v>
      </c>
      <c r="G2735" s="2">
        <v>20</v>
      </c>
      <c r="H2735" s="2" t="s">
        <v>66</v>
      </c>
      <c r="I2735" s="2" t="s">
        <v>27</v>
      </c>
      <c r="J2735" s="12">
        <v>65</v>
      </c>
      <c r="K2735" s="2">
        <v>105</v>
      </c>
      <c r="L2735" s="2">
        <v>1</v>
      </c>
      <c r="M2735" s="12">
        <v>105</v>
      </c>
      <c r="N2735" s="3">
        <v>4</v>
      </c>
      <c r="O2735" s="2" t="str" cm="1">
        <f t="array" ref="O2735">_xlfn.IFS(N2735=1,"Unsatisfactory",N2735=2,"Poor",N2735=3,"Average",N2735=4,"Good",N2735=5,"Excellent")</f>
        <v>Good</v>
      </c>
      <c r="P2735"/>
      <c r="Q2735"/>
      <c r="R2735"/>
      <c r="S2735"/>
      <c r="T2735"/>
      <c r="U2735"/>
    </row>
    <row r="2736" spans="1:21">
      <c r="A2736" s="2">
        <v>168041</v>
      </c>
      <c r="B2736" s="2" t="s">
        <v>42</v>
      </c>
      <c r="C2736" s="4">
        <v>45568</v>
      </c>
      <c r="D2736" s="17">
        <v>45568</v>
      </c>
      <c r="E2736" s="2" t="s">
        <v>16</v>
      </c>
      <c r="F2736" s="2" t="s">
        <v>25</v>
      </c>
      <c r="G2736" s="2">
        <v>27</v>
      </c>
      <c r="H2736" s="2" t="s">
        <v>46</v>
      </c>
      <c r="I2736" s="2" t="s">
        <v>19</v>
      </c>
      <c r="J2736" s="12">
        <v>65</v>
      </c>
      <c r="K2736" s="2">
        <v>65</v>
      </c>
      <c r="L2736" s="2">
        <v>1</v>
      </c>
      <c r="M2736" s="12">
        <v>65</v>
      </c>
      <c r="N2736" s="3">
        <v>5</v>
      </c>
      <c r="O2736" s="2" t="str" cm="1">
        <f t="array" ref="O2736">_xlfn.IFS(N2736=1,"Unsatisfactory",N2736=2,"Poor",N2736=3,"Average",N2736=4,"Good",N2736=5,"Excellent")</f>
        <v>Excellent</v>
      </c>
      <c r="P2736"/>
      <c r="Q2736"/>
      <c r="R2736"/>
      <c r="S2736"/>
      <c r="T2736"/>
      <c r="U2736"/>
    </row>
    <row r="2737" spans="1:21">
      <c r="A2737" s="2">
        <v>126838</v>
      </c>
      <c r="B2737" s="2" t="s">
        <v>82</v>
      </c>
      <c r="C2737" s="4">
        <v>45417</v>
      </c>
      <c r="D2737" s="17">
        <v>45417</v>
      </c>
      <c r="E2737" s="2" t="s">
        <v>37</v>
      </c>
      <c r="F2737" s="2" t="s">
        <v>25</v>
      </c>
      <c r="G2737" s="2">
        <v>28</v>
      </c>
      <c r="H2737" s="2" t="s">
        <v>62</v>
      </c>
      <c r="I2737" s="2" t="s">
        <v>19</v>
      </c>
      <c r="J2737" s="12">
        <v>20</v>
      </c>
      <c r="K2737" s="2">
        <v>20</v>
      </c>
      <c r="L2737" s="2">
        <v>1</v>
      </c>
      <c r="M2737" s="12">
        <v>20</v>
      </c>
      <c r="N2737" s="3">
        <v>5</v>
      </c>
      <c r="O2737" s="2" t="str" cm="1">
        <f t="array" ref="O2737">_xlfn.IFS(N2737=1,"Unsatisfactory",N2737=2,"Poor",N2737=3,"Average",N2737=4,"Good",N2737=5,"Excellent")</f>
        <v>Excellent</v>
      </c>
      <c r="P2737"/>
      <c r="Q2737"/>
      <c r="R2737"/>
      <c r="S2737"/>
      <c r="T2737"/>
      <c r="U2737"/>
    </row>
    <row r="2738" spans="1:21">
      <c r="A2738" s="2">
        <v>151938</v>
      </c>
      <c r="B2738" s="2" t="s">
        <v>15</v>
      </c>
      <c r="C2738" s="4">
        <v>45504</v>
      </c>
      <c r="D2738" s="17">
        <v>45504</v>
      </c>
      <c r="E2738" s="2" t="s">
        <v>16</v>
      </c>
      <c r="F2738" s="2" t="s">
        <v>17</v>
      </c>
      <c r="G2738" s="2">
        <v>20</v>
      </c>
      <c r="H2738" s="2" t="s">
        <v>31</v>
      </c>
      <c r="I2738" s="2" t="s">
        <v>19</v>
      </c>
      <c r="J2738" s="12">
        <v>100</v>
      </c>
      <c r="K2738" s="2">
        <v>100</v>
      </c>
      <c r="L2738" s="2">
        <v>1</v>
      </c>
      <c r="M2738" s="12">
        <v>100</v>
      </c>
      <c r="N2738" s="3">
        <v>4</v>
      </c>
      <c r="O2738" s="2" t="str" cm="1">
        <f t="array" ref="O2738">_xlfn.IFS(N2738=1,"Unsatisfactory",N2738=2,"Poor",N2738=3,"Average",N2738=4,"Good",N2738=5,"Excellent")</f>
        <v>Good</v>
      </c>
      <c r="P2738"/>
      <c r="Q2738"/>
      <c r="R2738"/>
      <c r="S2738"/>
      <c r="T2738"/>
      <c r="U2738"/>
    </row>
    <row r="2739" spans="1:21">
      <c r="A2739" s="2">
        <v>120664</v>
      </c>
      <c r="B2739" s="2" t="s">
        <v>23</v>
      </c>
      <c r="C2739" s="4">
        <v>45399</v>
      </c>
      <c r="D2739" s="17">
        <v>45399</v>
      </c>
      <c r="E2739" s="2" t="s">
        <v>24</v>
      </c>
      <c r="F2739" s="2" t="s">
        <v>17</v>
      </c>
      <c r="G2739" s="2">
        <v>29</v>
      </c>
      <c r="H2739" s="2" t="s">
        <v>31</v>
      </c>
      <c r="I2739" s="2" t="s">
        <v>19</v>
      </c>
      <c r="J2739" s="12">
        <v>9</v>
      </c>
      <c r="K2739" s="2">
        <v>9</v>
      </c>
      <c r="L2739" s="2">
        <v>2</v>
      </c>
      <c r="M2739" s="12">
        <v>18</v>
      </c>
      <c r="N2739" s="3">
        <v>4</v>
      </c>
      <c r="O2739" s="2" t="str" cm="1">
        <f t="array" ref="O2739">_xlfn.IFS(N2739=1,"Unsatisfactory",N2739=2,"Poor",N2739=3,"Average",N2739=4,"Good",N2739=5,"Excellent")</f>
        <v>Good</v>
      </c>
      <c r="P2739"/>
      <c r="Q2739"/>
      <c r="R2739"/>
      <c r="S2739"/>
      <c r="T2739"/>
      <c r="U2739"/>
    </row>
    <row r="2740" spans="1:21">
      <c r="A2740" s="2">
        <v>128876</v>
      </c>
      <c r="B2740" s="2" t="s">
        <v>23</v>
      </c>
      <c r="C2740" s="4">
        <v>45482</v>
      </c>
      <c r="D2740" s="17">
        <v>45482</v>
      </c>
      <c r="E2740" s="2" t="s">
        <v>24</v>
      </c>
      <c r="F2740" s="2" t="s">
        <v>17</v>
      </c>
      <c r="G2740" s="2">
        <v>19</v>
      </c>
      <c r="H2740" s="2" t="s">
        <v>44</v>
      </c>
      <c r="I2740" s="2" t="s">
        <v>27</v>
      </c>
      <c r="J2740" s="12">
        <v>9</v>
      </c>
      <c r="K2740" s="2">
        <v>34</v>
      </c>
      <c r="L2740" s="2">
        <v>1</v>
      </c>
      <c r="M2740" s="12">
        <v>34</v>
      </c>
      <c r="N2740" s="3">
        <v>5</v>
      </c>
      <c r="O2740" s="2" t="str" cm="1">
        <f t="array" ref="O2740">_xlfn.IFS(N2740=1,"Unsatisfactory",N2740=2,"Poor",N2740=3,"Average",N2740=4,"Good",N2740=5,"Excellent")</f>
        <v>Excellent</v>
      </c>
      <c r="P2740"/>
      <c r="Q2740"/>
      <c r="R2740"/>
      <c r="S2740"/>
      <c r="T2740"/>
      <c r="U2740"/>
    </row>
    <row r="2741" spans="1:21">
      <c r="A2741" s="2">
        <v>148278</v>
      </c>
      <c r="B2741" s="2" t="s">
        <v>15</v>
      </c>
      <c r="C2741" s="4">
        <v>45340</v>
      </c>
      <c r="D2741" s="17">
        <v>45340</v>
      </c>
      <c r="E2741" s="2" t="s">
        <v>16</v>
      </c>
      <c r="F2741" s="2" t="s">
        <v>17</v>
      </c>
      <c r="G2741" s="2">
        <v>35</v>
      </c>
      <c r="H2741" s="2" t="s">
        <v>79</v>
      </c>
      <c r="I2741" s="2" t="s">
        <v>27</v>
      </c>
      <c r="J2741" s="12">
        <v>100</v>
      </c>
      <c r="K2741" s="2">
        <v>140</v>
      </c>
      <c r="L2741" s="2">
        <v>5</v>
      </c>
      <c r="M2741" s="12">
        <v>700</v>
      </c>
      <c r="N2741" s="3">
        <v>5</v>
      </c>
      <c r="O2741" s="2" t="str" cm="1">
        <f t="array" ref="O2741">_xlfn.IFS(N2741=1,"Unsatisfactory",N2741=2,"Poor",N2741=3,"Average",N2741=4,"Good",N2741=5,"Excellent")</f>
        <v>Excellent</v>
      </c>
      <c r="P2741"/>
      <c r="Q2741"/>
      <c r="R2741"/>
      <c r="S2741"/>
      <c r="T2741"/>
      <c r="U2741"/>
    </row>
    <row r="2742" spans="1:21">
      <c r="A2742" s="2">
        <v>137253</v>
      </c>
      <c r="B2742" s="2" t="s">
        <v>42</v>
      </c>
      <c r="C2742" s="4">
        <v>45292</v>
      </c>
      <c r="D2742" s="17">
        <v>45292</v>
      </c>
      <c r="E2742" s="2" t="s">
        <v>16</v>
      </c>
      <c r="F2742" s="2" t="s">
        <v>17</v>
      </c>
      <c r="G2742" s="2">
        <v>34</v>
      </c>
      <c r="H2742" s="2" t="s">
        <v>115</v>
      </c>
      <c r="I2742" s="2" t="s">
        <v>19</v>
      </c>
      <c r="J2742" s="12">
        <v>65</v>
      </c>
      <c r="K2742" s="2">
        <v>65</v>
      </c>
      <c r="L2742" s="2">
        <v>1</v>
      </c>
      <c r="M2742" s="12">
        <v>65</v>
      </c>
      <c r="N2742" s="3">
        <v>5</v>
      </c>
      <c r="O2742" s="2" t="str" cm="1">
        <f t="array" ref="O2742">_xlfn.IFS(N2742=1,"Unsatisfactory",N2742=2,"Poor",N2742=3,"Average",N2742=4,"Good",N2742=5,"Excellent")</f>
        <v>Excellent</v>
      </c>
      <c r="P2742"/>
      <c r="Q2742"/>
      <c r="R2742"/>
      <c r="S2742"/>
      <c r="T2742"/>
      <c r="U2742"/>
    </row>
    <row r="2743" spans="1:21">
      <c r="A2743" s="2">
        <v>189510</v>
      </c>
      <c r="B2743" s="2" t="s">
        <v>42</v>
      </c>
      <c r="C2743" s="4">
        <v>45548</v>
      </c>
      <c r="D2743" s="17">
        <v>45548</v>
      </c>
      <c r="E2743" s="2" t="s">
        <v>16</v>
      </c>
      <c r="F2743" s="2" t="s">
        <v>17</v>
      </c>
      <c r="G2743" s="2">
        <v>33</v>
      </c>
      <c r="H2743" s="2" t="s">
        <v>75</v>
      </c>
      <c r="I2743" s="2" t="s">
        <v>27</v>
      </c>
      <c r="J2743" s="12">
        <v>65</v>
      </c>
      <c r="K2743" s="2">
        <v>135</v>
      </c>
      <c r="L2743" s="2">
        <v>2</v>
      </c>
      <c r="M2743" s="12">
        <v>270</v>
      </c>
      <c r="N2743" s="3">
        <v>3</v>
      </c>
      <c r="O2743" s="2" t="str" cm="1">
        <f t="array" ref="O2743">_xlfn.IFS(N2743=1,"Unsatisfactory",N2743=2,"Poor",N2743=3,"Average",N2743=4,"Good",N2743=5,"Excellent")</f>
        <v>Average</v>
      </c>
      <c r="P2743"/>
      <c r="Q2743"/>
      <c r="R2743"/>
      <c r="S2743"/>
      <c r="T2743"/>
      <c r="U2743"/>
    </row>
    <row r="2744" spans="1:21">
      <c r="A2744" s="2">
        <v>135016</v>
      </c>
      <c r="B2744" s="2" t="s">
        <v>53</v>
      </c>
      <c r="C2744" s="4">
        <v>45357</v>
      </c>
      <c r="D2744" s="17">
        <v>45357</v>
      </c>
      <c r="E2744" s="2" t="s">
        <v>37</v>
      </c>
      <c r="F2744" s="2" t="s">
        <v>17</v>
      </c>
      <c r="G2744" s="2">
        <v>20</v>
      </c>
      <c r="H2744" s="2" t="s">
        <v>60</v>
      </c>
      <c r="I2744" s="2" t="s">
        <v>19</v>
      </c>
      <c r="J2744" s="12">
        <v>15</v>
      </c>
      <c r="K2744" s="2">
        <v>15</v>
      </c>
      <c r="L2744" s="2">
        <v>2</v>
      </c>
      <c r="M2744" s="12">
        <v>30</v>
      </c>
      <c r="N2744" s="3">
        <v>5</v>
      </c>
      <c r="O2744" s="2" t="str" cm="1">
        <f t="array" ref="O2744">_xlfn.IFS(N2744=1,"Unsatisfactory",N2744=2,"Poor",N2744=3,"Average",N2744=4,"Good",N2744=5,"Excellent")</f>
        <v>Excellent</v>
      </c>
      <c r="P2744"/>
      <c r="Q2744"/>
      <c r="R2744"/>
      <c r="S2744"/>
      <c r="T2744"/>
      <c r="U2744"/>
    </row>
    <row r="2745" spans="1:21">
      <c r="A2745" s="2">
        <v>145950</v>
      </c>
      <c r="B2745" s="2" t="s">
        <v>53</v>
      </c>
      <c r="C2745" s="4">
        <v>45471</v>
      </c>
      <c r="D2745" s="17">
        <v>45471</v>
      </c>
      <c r="E2745" s="2" t="s">
        <v>37</v>
      </c>
      <c r="F2745" s="2" t="s">
        <v>17</v>
      </c>
      <c r="G2745" s="2">
        <v>31</v>
      </c>
      <c r="H2745" s="2" t="s">
        <v>74</v>
      </c>
      <c r="I2745" s="2" t="s">
        <v>27</v>
      </c>
      <c r="J2745" s="12">
        <v>15</v>
      </c>
      <c r="K2745" s="2">
        <v>40</v>
      </c>
      <c r="L2745" s="2">
        <v>2</v>
      </c>
      <c r="M2745" s="12">
        <v>80</v>
      </c>
      <c r="N2745" s="3">
        <v>4</v>
      </c>
      <c r="O2745" s="2" t="str" cm="1">
        <f t="array" ref="O2745">_xlfn.IFS(N2745=1,"Unsatisfactory",N2745=2,"Poor",N2745=3,"Average",N2745=4,"Good",N2745=5,"Excellent")</f>
        <v>Good</v>
      </c>
      <c r="P2745"/>
      <c r="Q2745"/>
      <c r="R2745"/>
      <c r="S2745"/>
      <c r="T2745"/>
      <c r="U2745"/>
    </row>
    <row r="2746" spans="1:21">
      <c r="A2746" s="2">
        <v>129272</v>
      </c>
      <c r="B2746" s="2" t="s">
        <v>50</v>
      </c>
      <c r="C2746" s="4">
        <v>45353</v>
      </c>
      <c r="D2746" s="17">
        <v>45353</v>
      </c>
      <c r="E2746" s="2" t="s">
        <v>16</v>
      </c>
      <c r="F2746" s="2" t="s">
        <v>17</v>
      </c>
      <c r="G2746" s="2">
        <v>31</v>
      </c>
      <c r="H2746" s="2" t="s">
        <v>66</v>
      </c>
      <c r="I2746" s="2" t="s">
        <v>27</v>
      </c>
      <c r="J2746" s="12">
        <v>97</v>
      </c>
      <c r="K2746" s="2">
        <v>137</v>
      </c>
      <c r="L2746" s="2">
        <v>1</v>
      </c>
      <c r="M2746" s="12">
        <v>137</v>
      </c>
      <c r="N2746" s="3">
        <v>1</v>
      </c>
      <c r="O2746" s="2" t="str" cm="1">
        <f t="array" ref="O2746">_xlfn.IFS(N2746=1,"Unsatisfactory",N2746=2,"Poor",N2746=3,"Average",N2746=4,"Good",N2746=5,"Excellent")</f>
        <v>Unsatisfactory</v>
      </c>
      <c r="P2746"/>
      <c r="Q2746"/>
      <c r="R2746"/>
      <c r="S2746"/>
      <c r="T2746"/>
      <c r="U2746"/>
    </row>
    <row r="2747" spans="1:21">
      <c r="A2747" s="2">
        <v>136522</v>
      </c>
      <c r="B2747" s="2" t="s">
        <v>30</v>
      </c>
      <c r="C2747" s="4">
        <v>45315</v>
      </c>
      <c r="D2747" s="17">
        <v>45315</v>
      </c>
      <c r="E2747" s="2" t="s">
        <v>24</v>
      </c>
      <c r="F2747" s="2" t="s">
        <v>17</v>
      </c>
      <c r="G2747" s="2">
        <v>31</v>
      </c>
      <c r="H2747" s="2" t="s">
        <v>62</v>
      </c>
      <c r="I2747" s="2" t="s">
        <v>19</v>
      </c>
      <c r="J2747" s="12">
        <v>10</v>
      </c>
      <c r="K2747" s="2">
        <v>10</v>
      </c>
      <c r="L2747" s="2">
        <v>2</v>
      </c>
      <c r="M2747" s="12">
        <v>20</v>
      </c>
      <c r="N2747" s="3">
        <v>4</v>
      </c>
      <c r="O2747" s="2" t="str" cm="1">
        <f t="array" ref="O2747">_xlfn.IFS(N2747=1,"Unsatisfactory",N2747=2,"Poor",N2747=3,"Average",N2747=4,"Good",N2747=5,"Excellent")</f>
        <v>Good</v>
      </c>
      <c r="P2747"/>
      <c r="Q2747"/>
      <c r="R2747"/>
      <c r="S2747"/>
      <c r="T2747"/>
      <c r="U2747"/>
    </row>
    <row r="2748" spans="1:21">
      <c r="A2748" s="2">
        <v>129003</v>
      </c>
      <c r="B2748" s="2" t="s">
        <v>50</v>
      </c>
      <c r="C2748" s="4">
        <v>45364</v>
      </c>
      <c r="D2748" s="17">
        <v>45364</v>
      </c>
      <c r="E2748" s="2" t="s">
        <v>16</v>
      </c>
      <c r="F2748" s="2" t="s">
        <v>25</v>
      </c>
      <c r="G2748" s="2">
        <v>35</v>
      </c>
      <c r="H2748" s="2" t="s">
        <v>67</v>
      </c>
      <c r="I2748" s="2" t="s">
        <v>27</v>
      </c>
      <c r="J2748" s="12">
        <v>97</v>
      </c>
      <c r="K2748" s="2">
        <v>137</v>
      </c>
      <c r="L2748" s="2">
        <v>1</v>
      </c>
      <c r="M2748" s="12">
        <v>137</v>
      </c>
      <c r="N2748" s="3">
        <v>1</v>
      </c>
      <c r="O2748" s="2" t="str" cm="1">
        <f t="array" ref="O2748">_xlfn.IFS(N2748=1,"Unsatisfactory",N2748=2,"Poor",N2748=3,"Average",N2748=4,"Good",N2748=5,"Excellent")</f>
        <v>Unsatisfactory</v>
      </c>
      <c r="P2748"/>
      <c r="Q2748"/>
      <c r="R2748"/>
      <c r="S2748"/>
      <c r="T2748"/>
      <c r="U2748"/>
    </row>
    <row r="2749" spans="1:21">
      <c r="A2749" s="2">
        <v>157092</v>
      </c>
      <c r="B2749" s="2" t="s">
        <v>33</v>
      </c>
      <c r="C2749" s="4">
        <v>45466</v>
      </c>
      <c r="D2749" s="17">
        <v>45466</v>
      </c>
      <c r="E2749" s="2" t="s">
        <v>16</v>
      </c>
      <c r="F2749" s="2" t="s">
        <v>17</v>
      </c>
      <c r="G2749" s="2">
        <v>28</v>
      </c>
      <c r="H2749" s="2" t="s">
        <v>69</v>
      </c>
      <c r="I2749" s="2" t="s">
        <v>19</v>
      </c>
      <c r="J2749" s="12">
        <v>118</v>
      </c>
      <c r="K2749" s="2">
        <v>118</v>
      </c>
      <c r="L2749" s="2">
        <v>1</v>
      </c>
      <c r="M2749" s="12">
        <v>118</v>
      </c>
      <c r="N2749" s="3">
        <v>2</v>
      </c>
      <c r="O2749" s="2" t="str" cm="1">
        <f t="array" ref="O2749">_xlfn.IFS(N2749=1,"Unsatisfactory",N2749=2,"Poor",N2749=3,"Average",N2749=4,"Good",N2749=5,"Excellent")</f>
        <v>Poor</v>
      </c>
      <c r="P2749"/>
      <c r="Q2749"/>
      <c r="R2749"/>
      <c r="S2749"/>
      <c r="T2749"/>
      <c r="U2749"/>
    </row>
    <row r="2750" spans="1:21">
      <c r="A2750" s="2">
        <v>147141</v>
      </c>
      <c r="B2750" s="2" t="s">
        <v>23</v>
      </c>
      <c r="C2750" s="4">
        <v>45407</v>
      </c>
      <c r="D2750" s="17">
        <v>45407</v>
      </c>
      <c r="E2750" s="2" t="s">
        <v>24</v>
      </c>
      <c r="F2750" s="2" t="s">
        <v>25</v>
      </c>
      <c r="G2750" s="2">
        <v>18</v>
      </c>
      <c r="H2750" s="2" t="s">
        <v>56</v>
      </c>
      <c r="I2750" s="2" t="s">
        <v>19</v>
      </c>
      <c r="J2750" s="12">
        <v>9</v>
      </c>
      <c r="K2750" s="2">
        <v>9</v>
      </c>
      <c r="L2750" s="2">
        <v>1</v>
      </c>
      <c r="M2750" s="12">
        <v>9</v>
      </c>
      <c r="N2750" s="3">
        <v>1</v>
      </c>
      <c r="O2750" s="2" t="str" cm="1">
        <f t="array" ref="O2750">_xlfn.IFS(N2750=1,"Unsatisfactory",N2750=2,"Poor",N2750=3,"Average",N2750=4,"Good",N2750=5,"Excellent")</f>
        <v>Unsatisfactory</v>
      </c>
      <c r="P2750"/>
      <c r="Q2750"/>
      <c r="R2750"/>
      <c r="S2750"/>
      <c r="T2750"/>
      <c r="U2750"/>
    </row>
    <row r="2751" spans="1:21">
      <c r="A2751" s="2">
        <v>143993</v>
      </c>
      <c r="B2751" s="2" t="s">
        <v>15</v>
      </c>
      <c r="C2751" s="4">
        <v>45590</v>
      </c>
      <c r="D2751" s="17">
        <v>45590</v>
      </c>
      <c r="E2751" s="2" t="s">
        <v>16</v>
      </c>
      <c r="F2751" s="2" t="s">
        <v>17</v>
      </c>
      <c r="G2751" s="2">
        <v>21</v>
      </c>
      <c r="H2751" s="2" t="s">
        <v>79</v>
      </c>
      <c r="I2751" s="2" t="s">
        <v>27</v>
      </c>
      <c r="J2751" s="12">
        <v>100</v>
      </c>
      <c r="K2751" s="2">
        <v>140</v>
      </c>
      <c r="L2751" s="2">
        <v>1</v>
      </c>
      <c r="M2751" s="12">
        <v>140</v>
      </c>
      <c r="N2751" s="3">
        <v>3</v>
      </c>
      <c r="O2751" s="2" t="str" cm="1">
        <f t="array" ref="O2751">_xlfn.IFS(N2751=1,"Unsatisfactory",N2751=2,"Poor",N2751=3,"Average",N2751=4,"Good",N2751=5,"Excellent")</f>
        <v>Average</v>
      </c>
      <c r="P2751"/>
      <c r="Q2751"/>
      <c r="R2751"/>
      <c r="S2751"/>
      <c r="T2751"/>
      <c r="U2751"/>
    </row>
    <row r="2752" spans="1:21">
      <c r="A2752" s="2">
        <v>127108</v>
      </c>
      <c r="B2752" s="2" t="s">
        <v>15</v>
      </c>
      <c r="C2752" s="4">
        <v>45331</v>
      </c>
      <c r="D2752" s="17">
        <v>45331</v>
      </c>
      <c r="E2752" s="2" t="s">
        <v>16</v>
      </c>
      <c r="F2752" s="2" t="s">
        <v>17</v>
      </c>
      <c r="G2752" s="2">
        <v>35</v>
      </c>
      <c r="H2752" s="2" t="s">
        <v>74</v>
      </c>
      <c r="I2752" s="2" t="s">
        <v>27</v>
      </c>
      <c r="J2752" s="12">
        <v>100</v>
      </c>
      <c r="K2752" s="2">
        <v>125</v>
      </c>
      <c r="L2752" s="2">
        <v>2</v>
      </c>
      <c r="M2752" s="12">
        <v>250</v>
      </c>
      <c r="N2752" s="3">
        <v>2</v>
      </c>
      <c r="O2752" s="2" t="str" cm="1">
        <f t="array" ref="O2752">_xlfn.IFS(N2752=1,"Unsatisfactory",N2752=2,"Poor",N2752=3,"Average",N2752=4,"Good",N2752=5,"Excellent")</f>
        <v>Poor</v>
      </c>
      <c r="P2752"/>
      <c r="Q2752"/>
      <c r="R2752"/>
      <c r="S2752"/>
      <c r="T2752"/>
      <c r="U2752"/>
    </row>
    <row r="2753" spans="1:21">
      <c r="A2753" s="2">
        <v>126038</v>
      </c>
      <c r="B2753" s="2" t="s">
        <v>53</v>
      </c>
      <c r="C2753" s="4">
        <v>45435</v>
      </c>
      <c r="D2753" s="17">
        <v>45435</v>
      </c>
      <c r="E2753" s="2" t="s">
        <v>37</v>
      </c>
      <c r="F2753" s="2" t="s">
        <v>17</v>
      </c>
      <c r="G2753" s="2">
        <v>31</v>
      </c>
      <c r="H2753" s="2" t="s">
        <v>56</v>
      </c>
      <c r="I2753" s="2" t="s">
        <v>19</v>
      </c>
      <c r="J2753" s="12">
        <v>15</v>
      </c>
      <c r="K2753" s="2">
        <v>15</v>
      </c>
      <c r="L2753" s="2">
        <v>2</v>
      </c>
      <c r="M2753" s="12">
        <v>30</v>
      </c>
      <c r="N2753" s="3">
        <v>4</v>
      </c>
      <c r="O2753" s="2" t="str" cm="1">
        <f t="array" ref="O2753">_xlfn.IFS(N2753=1,"Unsatisfactory",N2753=2,"Poor",N2753=3,"Average",N2753=4,"Good",N2753=5,"Excellent")</f>
        <v>Good</v>
      </c>
      <c r="P2753"/>
      <c r="Q2753"/>
      <c r="R2753"/>
      <c r="S2753"/>
      <c r="T2753"/>
      <c r="U2753"/>
    </row>
    <row r="2754" spans="1:21">
      <c r="A2754" s="2">
        <v>148353</v>
      </c>
      <c r="B2754" s="2" t="s">
        <v>50</v>
      </c>
      <c r="C2754" s="4">
        <v>45312</v>
      </c>
      <c r="D2754" s="17">
        <v>45312</v>
      </c>
      <c r="E2754" s="2" t="s">
        <v>16</v>
      </c>
      <c r="F2754" s="2" t="s">
        <v>17</v>
      </c>
      <c r="G2754" s="2">
        <v>20</v>
      </c>
      <c r="H2754" s="2" t="s">
        <v>130</v>
      </c>
      <c r="I2754" s="2" t="s">
        <v>19</v>
      </c>
      <c r="J2754" s="12">
        <v>97</v>
      </c>
      <c r="K2754" s="2">
        <v>97</v>
      </c>
      <c r="L2754" s="2">
        <v>2</v>
      </c>
      <c r="M2754" s="12">
        <v>194</v>
      </c>
      <c r="N2754" s="3">
        <v>5</v>
      </c>
      <c r="O2754" s="2" t="str" cm="1">
        <f t="array" ref="O2754">_xlfn.IFS(N2754=1,"Unsatisfactory",N2754=2,"Poor",N2754=3,"Average",N2754=4,"Good",N2754=5,"Excellent")</f>
        <v>Excellent</v>
      </c>
      <c r="P2754"/>
      <c r="Q2754"/>
      <c r="R2754"/>
      <c r="S2754"/>
      <c r="T2754"/>
      <c r="U2754"/>
    </row>
    <row r="2755" spans="1:21">
      <c r="A2755" s="2">
        <v>158504</v>
      </c>
      <c r="B2755" s="2" t="s">
        <v>15</v>
      </c>
      <c r="C2755" s="4">
        <v>45465</v>
      </c>
      <c r="D2755" s="17">
        <v>45465</v>
      </c>
      <c r="E2755" s="2" t="s">
        <v>16</v>
      </c>
      <c r="F2755" s="2" t="s">
        <v>17</v>
      </c>
      <c r="G2755" s="2">
        <v>30</v>
      </c>
      <c r="H2755" s="2" t="s">
        <v>130</v>
      </c>
      <c r="I2755" s="2" t="s">
        <v>19</v>
      </c>
      <c r="J2755" s="12">
        <v>100</v>
      </c>
      <c r="K2755" s="2">
        <v>100</v>
      </c>
      <c r="L2755" s="2">
        <v>1</v>
      </c>
      <c r="M2755" s="12">
        <v>100</v>
      </c>
      <c r="N2755" s="3">
        <v>1</v>
      </c>
      <c r="O2755" s="2" t="str" cm="1">
        <f t="array" ref="O2755">_xlfn.IFS(N2755=1,"Unsatisfactory",N2755=2,"Poor",N2755=3,"Average",N2755=4,"Good",N2755=5,"Excellent")</f>
        <v>Unsatisfactory</v>
      </c>
      <c r="P2755"/>
      <c r="Q2755"/>
      <c r="R2755"/>
      <c r="S2755"/>
      <c r="T2755"/>
      <c r="U2755"/>
    </row>
    <row r="2756" spans="1:21">
      <c r="A2756" s="2">
        <v>139601</v>
      </c>
      <c r="B2756" s="2" t="s">
        <v>50</v>
      </c>
      <c r="C2756" s="4">
        <v>45484</v>
      </c>
      <c r="D2756" s="17">
        <v>45484</v>
      </c>
      <c r="E2756" s="2" t="s">
        <v>16</v>
      </c>
      <c r="F2756" s="2" t="s">
        <v>17</v>
      </c>
      <c r="G2756" s="2">
        <v>20</v>
      </c>
      <c r="H2756" s="2" t="s">
        <v>62</v>
      </c>
      <c r="I2756" s="2" t="s">
        <v>19</v>
      </c>
      <c r="J2756" s="12">
        <v>97</v>
      </c>
      <c r="K2756" s="2">
        <v>97</v>
      </c>
      <c r="L2756" s="2">
        <v>1</v>
      </c>
      <c r="M2756" s="12">
        <v>97</v>
      </c>
      <c r="N2756" s="3">
        <v>1</v>
      </c>
      <c r="O2756" s="2" t="str" cm="1">
        <f t="array" ref="O2756">_xlfn.IFS(N2756=1,"Unsatisfactory",N2756=2,"Poor",N2756=3,"Average",N2756=4,"Good",N2756=5,"Excellent")</f>
        <v>Unsatisfactory</v>
      </c>
      <c r="P2756"/>
      <c r="Q2756"/>
      <c r="R2756"/>
      <c r="S2756"/>
      <c r="T2756"/>
      <c r="U2756"/>
    </row>
    <row r="2757" spans="1:21">
      <c r="A2757" s="2">
        <v>199526</v>
      </c>
      <c r="B2757" s="2" t="s">
        <v>30</v>
      </c>
      <c r="C2757" s="4">
        <v>45565</v>
      </c>
      <c r="D2757" s="17">
        <v>45565</v>
      </c>
      <c r="E2757" s="2" t="s">
        <v>24</v>
      </c>
      <c r="F2757" s="2" t="s">
        <v>17</v>
      </c>
      <c r="G2757" s="2">
        <v>23</v>
      </c>
      <c r="H2757" s="2" t="s">
        <v>56</v>
      </c>
      <c r="I2757" s="2" t="s">
        <v>19</v>
      </c>
      <c r="J2757" s="12">
        <v>10</v>
      </c>
      <c r="K2757" s="2">
        <v>10</v>
      </c>
      <c r="L2757" s="2">
        <v>1</v>
      </c>
      <c r="M2757" s="12">
        <v>10</v>
      </c>
      <c r="N2757" s="3">
        <v>4</v>
      </c>
      <c r="O2757" s="2" t="str" cm="1">
        <f t="array" ref="O2757">_xlfn.IFS(N2757=1,"Unsatisfactory",N2757=2,"Poor",N2757=3,"Average",N2757=4,"Good",N2757=5,"Excellent")</f>
        <v>Good</v>
      </c>
      <c r="P2757"/>
      <c r="Q2757"/>
      <c r="R2757"/>
      <c r="S2757"/>
      <c r="T2757"/>
      <c r="U2757"/>
    </row>
    <row r="2758" spans="1:21">
      <c r="A2758" s="2">
        <v>178100</v>
      </c>
      <c r="B2758" s="2" t="s">
        <v>50</v>
      </c>
      <c r="C2758" s="4">
        <v>45425</v>
      </c>
      <c r="D2758" s="17">
        <v>45425</v>
      </c>
      <c r="E2758" s="2" t="s">
        <v>16</v>
      </c>
      <c r="F2758" s="2" t="s">
        <v>17</v>
      </c>
      <c r="G2758" s="2">
        <v>24</v>
      </c>
      <c r="H2758" s="2" t="s">
        <v>80</v>
      </c>
      <c r="I2758" s="2" t="s">
        <v>27</v>
      </c>
      <c r="J2758" s="12">
        <v>97</v>
      </c>
      <c r="K2758" s="2">
        <v>137</v>
      </c>
      <c r="L2758" s="2">
        <v>1</v>
      </c>
      <c r="M2758" s="12">
        <v>137</v>
      </c>
      <c r="N2758" s="3">
        <v>3</v>
      </c>
      <c r="O2758" s="2" t="str" cm="1">
        <f t="array" ref="O2758">_xlfn.IFS(N2758=1,"Unsatisfactory",N2758=2,"Poor",N2758=3,"Average",N2758=4,"Good",N2758=5,"Excellent")</f>
        <v>Average</v>
      </c>
      <c r="P2758"/>
      <c r="Q2758"/>
      <c r="R2758"/>
      <c r="S2758"/>
      <c r="T2758"/>
      <c r="U2758"/>
    </row>
    <row r="2759" spans="1:21">
      <c r="A2759" s="2">
        <v>121734</v>
      </c>
      <c r="B2759" s="2" t="s">
        <v>42</v>
      </c>
      <c r="C2759" s="4">
        <v>45375</v>
      </c>
      <c r="D2759" s="17">
        <v>45375</v>
      </c>
      <c r="E2759" s="2" t="s">
        <v>16</v>
      </c>
      <c r="F2759" s="2" t="s">
        <v>17</v>
      </c>
      <c r="G2759" s="2">
        <v>30</v>
      </c>
      <c r="H2759" s="2" t="s">
        <v>128</v>
      </c>
      <c r="I2759" s="2" t="s">
        <v>19</v>
      </c>
      <c r="J2759" s="12">
        <v>65</v>
      </c>
      <c r="K2759" s="2">
        <v>65</v>
      </c>
      <c r="L2759" s="2">
        <v>1</v>
      </c>
      <c r="M2759" s="12">
        <v>65</v>
      </c>
      <c r="N2759" s="3">
        <v>4</v>
      </c>
      <c r="O2759" s="2" t="str" cm="1">
        <f t="array" ref="O2759">_xlfn.IFS(N2759=1,"Unsatisfactory",N2759=2,"Poor",N2759=3,"Average",N2759=4,"Good",N2759=5,"Excellent")</f>
        <v>Good</v>
      </c>
      <c r="P2759"/>
      <c r="Q2759"/>
      <c r="R2759"/>
      <c r="S2759"/>
      <c r="T2759"/>
      <c r="U2759"/>
    </row>
    <row r="2760" spans="1:21">
      <c r="A2760" s="2">
        <v>188775</v>
      </c>
      <c r="B2760" s="2" t="s">
        <v>23</v>
      </c>
      <c r="C2760" s="4">
        <v>45485</v>
      </c>
      <c r="D2760" s="17">
        <v>45485</v>
      </c>
      <c r="E2760" s="2" t="s">
        <v>24</v>
      </c>
      <c r="F2760" s="2" t="s">
        <v>17</v>
      </c>
      <c r="G2760" s="2">
        <v>22</v>
      </c>
      <c r="H2760" s="2" t="s">
        <v>66</v>
      </c>
      <c r="I2760" s="2" t="s">
        <v>27</v>
      </c>
      <c r="J2760" s="12">
        <v>9</v>
      </c>
      <c r="K2760" s="2">
        <v>49</v>
      </c>
      <c r="L2760" s="2">
        <v>4</v>
      </c>
      <c r="M2760" s="12">
        <v>196</v>
      </c>
      <c r="N2760" s="3">
        <v>5</v>
      </c>
      <c r="O2760" s="2" t="str" cm="1">
        <f t="array" ref="O2760">_xlfn.IFS(N2760=1,"Unsatisfactory",N2760=2,"Poor",N2760=3,"Average",N2760=4,"Good",N2760=5,"Excellent")</f>
        <v>Excellent</v>
      </c>
      <c r="P2760"/>
      <c r="Q2760"/>
      <c r="R2760"/>
      <c r="S2760"/>
      <c r="T2760"/>
      <c r="U2760"/>
    </row>
    <row r="2761" spans="1:21">
      <c r="A2761" s="2">
        <v>198611</v>
      </c>
      <c r="B2761" s="2" t="s">
        <v>33</v>
      </c>
      <c r="C2761" s="4">
        <v>45421</v>
      </c>
      <c r="D2761" s="17">
        <v>45421</v>
      </c>
      <c r="E2761" s="2" t="s">
        <v>16</v>
      </c>
      <c r="F2761" s="2" t="s">
        <v>17</v>
      </c>
      <c r="G2761" s="2">
        <v>25</v>
      </c>
      <c r="H2761" s="2" t="s">
        <v>46</v>
      </c>
      <c r="I2761" s="2" t="s">
        <v>19</v>
      </c>
      <c r="J2761" s="12">
        <v>118</v>
      </c>
      <c r="K2761" s="2">
        <v>118</v>
      </c>
      <c r="L2761" s="2">
        <v>1</v>
      </c>
      <c r="M2761" s="12">
        <v>118</v>
      </c>
      <c r="N2761" s="3">
        <v>4</v>
      </c>
      <c r="O2761" s="2" t="str" cm="1">
        <f t="array" ref="O2761">_xlfn.IFS(N2761=1,"Unsatisfactory",N2761=2,"Poor",N2761=3,"Average",N2761=4,"Good",N2761=5,"Excellent")</f>
        <v>Good</v>
      </c>
      <c r="P2761"/>
      <c r="Q2761"/>
      <c r="R2761"/>
      <c r="S2761"/>
      <c r="T2761"/>
      <c r="U2761"/>
    </row>
    <row r="2762" spans="1:21">
      <c r="A2762" s="2">
        <v>133111</v>
      </c>
      <c r="B2762" s="2" t="s">
        <v>15</v>
      </c>
      <c r="C2762" s="4">
        <v>45524</v>
      </c>
      <c r="D2762" s="17">
        <v>45524</v>
      </c>
      <c r="E2762" s="2" t="s">
        <v>16</v>
      </c>
      <c r="F2762" s="2" t="s">
        <v>17</v>
      </c>
      <c r="G2762" s="2">
        <v>35</v>
      </c>
      <c r="H2762" s="2" t="s">
        <v>118</v>
      </c>
      <c r="I2762" s="2" t="s">
        <v>19</v>
      </c>
      <c r="J2762" s="12">
        <v>100</v>
      </c>
      <c r="K2762" s="2">
        <v>100</v>
      </c>
      <c r="L2762" s="2">
        <v>1</v>
      </c>
      <c r="M2762" s="12">
        <v>100</v>
      </c>
      <c r="N2762" s="3">
        <v>3</v>
      </c>
      <c r="O2762" s="2" t="str" cm="1">
        <f t="array" ref="O2762">_xlfn.IFS(N2762=1,"Unsatisfactory",N2762=2,"Poor",N2762=3,"Average",N2762=4,"Good",N2762=5,"Excellent")</f>
        <v>Average</v>
      </c>
      <c r="P2762"/>
      <c r="Q2762"/>
      <c r="R2762"/>
      <c r="S2762"/>
      <c r="T2762"/>
      <c r="U2762"/>
    </row>
    <row r="2763" spans="1:21">
      <c r="A2763" s="2">
        <v>139389</v>
      </c>
      <c r="B2763" s="2" t="s">
        <v>76</v>
      </c>
      <c r="C2763" s="4">
        <v>45299</v>
      </c>
      <c r="D2763" s="17">
        <v>45299</v>
      </c>
      <c r="E2763" s="2" t="s">
        <v>37</v>
      </c>
      <c r="F2763" s="2" t="s">
        <v>25</v>
      </c>
      <c r="G2763" s="2">
        <v>32</v>
      </c>
      <c r="H2763" s="2" t="s">
        <v>58</v>
      </c>
      <c r="I2763" s="2" t="s">
        <v>27</v>
      </c>
      <c r="J2763" s="12">
        <v>45</v>
      </c>
      <c r="K2763" s="2">
        <v>85</v>
      </c>
      <c r="L2763" s="2">
        <v>2</v>
      </c>
      <c r="M2763" s="12">
        <v>170</v>
      </c>
      <c r="N2763" s="3">
        <v>1</v>
      </c>
      <c r="O2763" s="2" t="str" cm="1">
        <f t="array" ref="O2763">_xlfn.IFS(N2763=1,"Unsatisfactory",N2763=2,"Poor",N2763=3,"Average",N2763=4,"Good",N2763=5,"Excellent")</f>
        <v>Unsatisfactory</v>
      </c>
      <c r="P2763"/>
      <c r="Q2763"/>
      <c r="R2763"/>
      <c r="S2763"/>
      <c r="T2763"/>
      <c r="U2763"/>
    </row>
    <row r="2764" spans="1:21">
      <c r="A2764" s="2">
        <v>177423</v>
      </c>
      <c r="B2764" s="2" t="s">
        <v>42</v>
      </c>
      <c r="C2764" s="4">
        <v>45281</v>
      </c>
      <c r="D2764" s="17">
        <v>45281</v>
      </c>
      <c r="E2764" s="2" t="s">
        <v>16</v>
      </c>
      <c r="F2764" s="2" t="s">
        <v>25</v>
      </c>
      <c r="G2764" s="2">
        <v>18</v>
      </c>
      <c r="H2764" s="2" t="s">
        <v>131</v>
      </c>
      <c r="I2764" s="2" t="s">
        <v>27</v>
      </c>
      <c r="J2764" s="12">
        <v>65</v>
      </c>
      <c r="K2764" s="2">
        <v>135</v>
      </c>
      <c r="L2764" s="2">
        <v>1</v>
      </c>
      <c r="M2764" s="12">
        <v>135</v>
      </c>
      <c r="N2764" s="3">
        <v>4</v>
      </c>
      <c r="O2764" s="2" t="str" cm="1">
        <f t="array" ref="O2764">_xlfn.IFS(N2764=1,"Unsatisfactory",N2764=2,"Poor",N2764=3,"Average",N2764=4,"Good",N2764=5,"Excellent")</f>
        <v>Good</v>
      </c>
      <c r="P2764"/>
      <c r="Q2764"/>
      <c r="R2764"/>
      <c r="S2764"/>
      <c r="T2764"/>
      <c r="U2764"/>
    </row>
    <row r="2765" spans="1:21">
      <c r="A2765" s="2">
        <v>177169</v>
      </c>
      <c r="B2765" s="2" t="s">
        <v>42</v>
      </c>
      <c r="C2765" s="4">
        <v>45405</v>
      </c>
      <c r="D2765" s="17">
        <v>45405</v>
      </c>
      <c r="E2765" s="2" t="s">
        <v>16</v>
      </c>
      <c r="F2765" s="2" t="s">
        <v>17</v>
      </c>
      <c r="G2765" s="2">
        <v>18</v>
      </c>
      <c r="H2765" s="2" t="s">
        <v>80</v>
      </c>
      <c r="I2765" s="2" t="s">
        <v>27</v>
      </c>
      <c r="J2765" s="12">
        <v>65</v>
      </c>
      <c r="K2765" s="2">
        <v>105</v>
      </c>
      <c r="L2765" s="2">
        <v>1</v>
      </c>
      <c r="M2765" s="12">
        <v>105</v>
      </c>
      <c r="N2765" s="3">
        <v>3</v>
      </c>
      <c r="O2765" s="2" t="str" cm="1">
        <f t="array" ref="O2765">_xlfn.IFS(N2765=1,"Unsatisfactory",N2765=2,"Poor",N2765=3,"Average",N2765=4,"Good",N2765=5,"Excellent")</f>
        <v>Average</v>
      </c>
      <c r="P2765"/>
      <c r="Q2765"/>
      <c r="R2765"/>
      <c r="S2765"/>
      <c r="T2765"/>
      <c r="U2765"/>
    </row>
    <row r="2766" spans="1:21">
      <c r="A2766" s="2">
        <v>197658</v>
      </c>
      <c r="B2766" s="2" t="s">
        <v>30</v>
      </c>
      <c r="C2766" s="4">
        <v>45479</v>
      </c>
      <c r="D2766" s="17">
        <v>45479</v>
      </c>
      <c r="E2766" s="2" t="s">
        <v>24</v>
      </c>
      <c r="F2766" s="2" t="s">
        <v>17</v>
      </c>
      <c r="G2766" s="2">
        <v>33</v>
      </c>
      <c r="H2766" s="2" t="s">
        <v>29</v>
      </c>
      <c r="I2766" s="2" t="s">
        <v>19</v>
      </c>
      <c r="J2766" s="12">
        <v>10</v>
      </c>
      <c r="K2766" s="2">
        <v>10</v>
      </c>
      <c r="L2766" s="2">
        <v>1</v>
      </c>
      <c r="M2766" s="12">
        <v>10</v>
      </c>
      <c r="N2766" s="3">
        <v>3</v>
      </c>
      <c r="O2766" s="2" t="str" cm="1">
        <f t="array" ref="O2766">_xlfn.IFS(N2766=1,"Unsatisfactory",N2766=2,"Poor",N2766=3,"Average",N2766=4,"Good",N2766=5,"Excellent")</f>
        <v>Average</v>
      </c>
      <c r="P2766"/>
      <c r="Q2766"/>
      <c r="R2766"/>
      <c r="S2766"/>
      <c r="T2766"/>
      <c r="U2766"/>
    </row>
    <row r="2767" spans="1:21">
      <c r="A2767" s="2">
        <v>138819</v>
      </c>
      <c r="B2767" s="2" t="s">
        <v>76</v>
      </c>
      <c r="C2767" s="4">
        <v>45308</v>
      </c>
      <c r="D2767" s="17">
        <v>45308</v>
      </c>
      <c r="E2767" s="2" t="s">
        <v>37</v>
      </c>
      <c r="F2767" s="2" t="s">
        <v>17</v>
      </c>
      <c r="G2767" s="2">
        <v>30</v>
      </c>
      <c r="H2767" s="2" t="s">
        <v>62</v>
      </c>
      <c r="I2767" s="2" t="s">
        <v>19</v>
      </c>
      <c r="J2767" s="12">
        <v>45</v>
      </c>
      <c r="K2767" s="2">
        <v>45</v>
      </c>
      <c r="L2767" s="2">
        <v>4</v>
      </c>
      <c r="M2767" s="12">
        <v>180</v>
      </c>
      <c r="N2767" s="3">
        <v>4</v>
      </c>
      <c r="O2767" s="2" t="str" cm="1">
        <f t="array" ref="O2767">_xlfn.IFS(N2767=1,"Unsatisfactory",N2767=2,"Poor",N2767=3,"Average",N2767=4,"Good",N2767=5,"Excellent")</f>
        <v>Good</v>
      </c>
      <c r="P2767"/>
      <c r="Q2767"/>
      <c r="R2767"/>
      <c r="S2767"/>
      <c r="T2767"/>
      <c r="U2767"/>
    </row>
    <row r="2768" spans="1:21">
      <c r="A2768" s="2">
        <v>162061</v>
      </c>
      <c r="B2768" s="2" t="s">
        <v>42</v>
      </c>
      <c r="C2768" s="4">
        <v>45311</v>
      </c>
      <c r="D2768" s="17">
        <v>45311</v>
      </c>
      <c r="E2768" s="2" t="s">
        <v>16</v>
      </c>
      <c r="F2768" s="2" t="s">
        <v>17</v>
      </c>
      <c r="G2768" s="2">
        <v>20</v>
      </c>
      <c r="H2768" s="2" t="s">
        <v>56</v>
      </c>
      <c r="I2768" s="2" t="s">
        <v>19</v>
      </c>
      <c r="J2768" s="12">
        <v>65</v>
      </c>
      <c r="K2768" s="2">
        <v>65</v>
      </c>
      <c r="L2768" s="2">
        <v>2</v>
      </c>
      <c r="M2768" s="12">
        <v>130</v>
      </c>
      <c r="N2768" s="3">
        <v>4</v>
      </c>
      <c r="O2768" s="2" t="str" cm="1">
        <f t="array" ref="O2768">_xlfn.IFS(N2768=1,"Unsatisfactory",N2768=2,"Poor",N2768=3,"Average",N2768=4,"Good",N2768=5,"Excellent")</f>
        <v>Good</v>
      </c>
      <c r="P2768"/>
      <c r="Q2768"/>
      <c r="R2768"/>
      <c r="S2768"/>
      <c r="T2768"/>
      <c r="U2768"/>
    </row>
    <row r="2769" spans="1:21">
      <c r="A2769" s="2">
        <v>154036</v>
      </c>
      <c r="B2769" s="2" t="s">
        <v>30</v>
      </c>
      <c r="C2769" s="4">
        <v>45273</v>
      </c>
      <c r="D2769" s="17">
        <v>45273</v>
      </c>
      <c r="E2769" s="2" t="s">
        <v>24</v>
      </c>
      <c r="F2769" s="2" t="s">
        <v>17</v>
      </c>
      <c r="G2769" s="2">
        <v>35</v>
      </c>
      <c r="H2769" s="2" t="s">
        <v>38</v>
      </c>
      <c r="I2769" s="2" t="s">
        <v>19</v>
      </c>
      <c r="J2769" s="12">
        <v>10</v>
      </c>
      <c r="K2769" s="2">
        <v>10</v>
      </c>
      <c r="L2769" s="2">
        <v>1</v>
      </c>
      <c r="M2769" s="12">
        <v>10</v>
      </c>
      <c r="N2769" s="3">
        <v>2</v>
      </c>
      <c r="O2769" s="2" t="str" cm="1">
        <f t="array" ref="O2769">_xlfn.IFS(N2769=1,"Unsatisfactory",N2769=2,"Poor",N2769=3,"Average",N2769=4,"Good",N2769=5,"Excellent")</f>
        <v>Poor</v>
      </c>
      <c r="P2769"/>
      <c r="Q2769"/>
      <c r="R2769"/>
      <c r="S2769"/>
      <c r="T2769"/>
      <c r="U2769"/>
    </row>
    <row r="2770" spans="1:21">
      <c r="A2770" s="2">
        <v>177481</v>
      </c>
      <c r="B2770" s="2" t="s">
        <v>42</v>
      </c>
      <c r="C2770" s="4">
        <v>45249</v>
      </c>
      <c r="D2770" s="17">
        <v>45249</v>
      </c>
      <c r="E2770" s="2" t="s">
        <v>16</v>
      </c>
      <c r="F2770" s="2" t="s">
        <v>17</v>
      </c>
      <c r="G2770" s="2">
        <v>18</v>
      </c>
      <c r="H2770" s="2" t="s">
        <v>51</v>
      </c>
      <c r="I2770" s="2" t="s">
        <v>27</v>
      </c>
      <c r="J2770" s="12">
        <v>65</v>
      </c>
      <c r="K2770" s="2">
        <v>115</v>
      </c>
      <c r="L2770" s="2">
        <v>1</v>
      </c>
      <c r="M2770" s="12">
        <v>115</v>
      </c>
      <c r="N2770" s="3">
        <v>5</v>
      </c>
      <c r="O2770" s="2" t="str" cm="1">
        <f t="array" ref="O2770">_xlfn.IFS(N2770=1,"Unsatisfactory",N2770=2,"Poor",N2770=3,"Average",N2770=4,"Good",N2770=5,"Excellent")</f>
        <v>Excellent</v>
      </c>
      <c r="P2770"/>
      <c r="Q2770"/>
      <c r="R2770"/>
      <c r="S2770"/>
      <c r="T2770"/>
      <c r="U2770"/>
    </row>
    <row r="2771" spans="1:21">
      <c r="A2771" s="2">
        <v>179596</v>
      </c>
      <c r="B2771" s="2" t="s">
        <v>15</v>
      </c>
      <c r="C2771" s="4">
        <v>45383</v>
      </c>
      <c r="D2771" s="17">
        <v>45383</v>
      </c>
      <c r="E2771" s="2" t="s">
        <v>16</v>
      </c>
      <c r="F2771" s="2" t="s">
        <v>25</v>
      </c>
      <c r="G2771" s="2">
        <v>18</v>
      </c>
      <c r="H2771" s="2" t="s">
        <v>56</v>
      </c>
      <c r="I2771" s="2" t="s">
        <v>19</v>
      </c>
      <c r="J2771" s="12">
        <v>100</v>
      </c>
      <c r="K2771" s="2">
        <v>100</v>
      </c>
      <c r="L2771" s="2">
        <v>3</v>
      </c>
      <c r="M2771" s="12">
        <v>300</v>
      </c>
      <c r="N2771" s="3">
        <v>5</v>
      </c>
      <c r="O2771" s="2" t="str" cm="1">
        <f t="array" ref="O2771">_xlfn.IFS(N2771=1,"Unsatisfactory",N2771=2,"Poor",N2771=3,"Average",N2771=4,"Good",N2771=5,"Excellent")</f>
        <v>Excellent</v>
      </c>
      <c r="P2771"/>
      <c r="Q2771"/>
      <c r="R2771"/>
      <c r="S2771"/>
      <c r="T2771"/>
      <c r="U2771"/>
    </row>
    <row r="2772" spans="1:21">
      <c r="A2772" s="2">
        <v>176174</v>
      </c>
      <c r="B2772" s="2" t="s">
        <v>50</v>
      </c>
      <c r="C2772" s="4">
        <v>45479</v>
      </c>
      <c r="D2772" s="17">
        <v>45479</v>
      </c>
      <c r="E2772" s="2" t="s">
        <v>16</v>
      </c>
      <c r="F2772" s="2" t="s">
        <v>17</v>
      </c>
      <c r="G2772" s="2">
        <v>21</v>
      </c>
      <c r="H2772" s="2" t="s">
        <v>51</v>
      </c>
      <c r="I2772" s="2" t="s">
        <v>27</v>
      </c>
      <c r="J2772" s="12">
        <v>97</v>
      </c>
      <c r="K2772" s="2">
        <v>147</v>
      </c>
      <c r="L2772" s="2">
        <v>1</v>
      </c>
      <c r="M2772" s="12">
        <v>147</v>
      </c>
      <c r="N2772" s="3">
        <v>4</v>
      </c>
      <c r="O2772" s="2" t="str" cm="1">
        <f t="array" ref="O2772">_xlfn.IFS(N2772=1,"Unsatisfactory",N2772=2,"Poor",N2772=3,"Average",N2772=4,"Good",N2772=5,"Excellent")</f>
        <v>Good</v>
      </c>
      <c r="P2772"/>
      <c r="Q2772"/>
      <c r="R2772"/>
      <c r="S2772"/>
      <c r="T2772"/>
      <c r="U2772"/>
    </row>
    <row r="2773" spans="1:21">
      <c r="A2773" s="2">
        <v>193351</v>
      </c>
      <c r="B2773" s="2" t="s">
        <v>36</v>
      </c>
      <c r="C2773" s="4">
        <v>45525</v>
      </c>
      <c r="D2773" s="17">
        <v>45525</v>
      </c>
      <c r="E2773" s="2" t="s">
        <v>37</v>
      </c>
      <c r="F2773" s="2" t="s">
        <v>17</v>
      </c>
      <c r="G2773" s="2">
        <v>22</v>
      </c>
      <c r="H2773" s="2" t="s">
        <v>115</v>
      </c>
      <c r="I2773" s="2" t="s">
        <v>19</v>
      </c>
      <c r="J2773" s="12">
        <v>32</v>
      </c>
      <c r="K2773" s="2">
        <v>32</v>
      </c>
      <c r="L2773" s="2">
        <v>1</v>
      </c>
      <c r="M2773" s="12">
        <v>32</v>
      </c>
      <c r="N2773" s="3">
        <v>1</v>
      </c>
      <c r="O2773" s="2" t="str" cm="1">
        <f t="array" ref="O2773">_xlfn.IFS(N2773=1,"Unsatisfactory",N2773=2,"Poor",N2773=3,"Average",N2773=4,"Good",N2773=5,"Excellent")</f>
        <v>Unsatisfactory</v>
      </c>
      <c r="P2773"/>
      <c r="Q2773"/>
      <c r="R2773"/>
      <c r="S2773"/>
      <c r="T2773"/>
      <c r="U2773"/>
    </row>
    <row r="2774" spans="1:21">
      <c r="A2774" s="2">
        <v>188114</v>
      </c>
      <c r="B2774" s="2" t="s">
        <v>42</v>
      </c>
      <c r="C2774" s="4">
        <v>45514</v>
      </c>
      <c r="D2774" s="17">
        <v>45514</v>
      </c>
      <c r="E2774" s="2" t="s">
        <v>16</v>
      </c>
      <c r="F2774" s="2" t="s">
        <v>25</v>
      </c>
      <c r="G2774" s="2">
        <v>23</v>
      </c>
      <c r="H2774" s="2" t="s">
        <v>69</v>
      </c>
      <c r="I2774" s="2" t="s">
        <v>19</v>
      </c>
      <c r="J2774" s="12">
        <v>65</v>
      </c>
      <c r="K2774" s="2">
        <v>65</v>
      </c>
      <c r="L2774" s="2">
        <v>3</v>
      </c>
      <c r="M2774" s="12">
        <v>195</v>
      </c>
      <c r="N2774" s="3">
        <v>4</v>
      </c>
      <c r="O2774" s="2" t="str" cm="1">
        <f t="array" ref="O2774">_xlfn.IFS(N2774=1,"Unsatisfactory",N2774=2,"Poor",N2774=3,"Average",N2774=4,"Good",N2774=5,"Excellent")</f>
        <v>Good</v>
      </c>
      <c r="P2774"/>
      <c r="Q2774"/>
      <c r="R2774"/>
      <c r="S2774"/>
      <c r="T2774"/>
      <c r="U2774"/>
    </row>
    <row r="2775" spans="1:21">
      <c r="A2775" s="2">
        <v>164623</v>
      </c>
      <c r="B2775" s="2" t="s">
        <v>23</v>
      </c>
      <c r="C2775" s="4">
        <v>45550</v>
      </c>
      <c r="D2775" s="17">
        <v>45550</v>
      </c>
      <c r="E2775" s="2" t="s">
        <v>24</v>
      </c>
      <c r="F2775" s="2" t="s">
        <v>17</v>
      </c>
      <c r="G2775" s="2">
        <v>29</v>
      </c>
      <c r="H2775" s="2" t="s">
        <v>128</v>
      </c>
      <c r="I2775" s="2" t="s">
        <v>19</v>
      </c>
      <c r="J2775" s="12">
        <v>9</v>
      </c>
      <c r="K2775" s="2">
        <v>9</v>
      </c>
      <c r="L2775" s="2">
        <v>1</v>
      </c>
      <c r="M2775" s="12">
        <v>9</v>
      </c>
      <c r="N2775" s="3">
        <v>4</v>
      </c>
      <c r="O2775" s="2" t="str" cm="1">
        <f t="array" ref="O2775">_xlfn.IFS(N2775=1,"Unsatisfactory",N2775=2,"Poor",N2775=3,"Average",N2775=4,"Good",N2775=5,"Excellent")</f>
        <v>Good</v>
      </c>
      <c r="P2775"/>
      <c r="Q2775"/>
      <c r="R2775"/>
      <c r="S2775"/>
      <c r="T2775"/>
      <c r="U2775"/>
    </row>
    <row r="2776" spans="1:21">
      <c r="A2776" s="2">
        <v>127060</v>
      </c>
      <c r="B2776" s="2" t="s">
        <v>50</v>
      </c>
      <c r="C2776" s="4">
        <v>45503</v>
      </c>
      <c r="D2776" s="17">
        <v>45503</v>
      </c>
      <c r="E2776" s="2" t="s">
        <v>16</v>
      </c>
      <c r="F2776" s="2" t="s">
        <v>25</v>
      </c>
      <c r="G2776" s="2">
        <v>32</v>
      </c>
      <c r="H2776" s="2" t="s">
        <v>129</v>
      </c>
      <c r="I2776" s="2" t="s">
        <v>19</v>
      </c>
      <c r="J2776" s="12">
        <v>97</v>
      </c>
      <c r="K2776" s="2">
        <v>97</v>
      </c>
      <c r="L2776" s="2">
        <v>2</v>
      </c>
      <c r="M2776" s="12">
        <v>194</v>
      </c>
      <c r="N2776" s="3">
        <v>5</v>
      </c>
      <c r="O2776" s="2" t="str" cm="1">
        <f t="array" ref="O2776">_xlfn.IFS(N2776=1,"Unsatisfactory",N2776=2,"Poor",N2776=3,"Average",N2776=4,"Good",N2776=5,"Excellent")</f>
        <v>Excellent</v>
      </c>
      <c r="P2776"/>
      <c r="Q2776"/>
      <c r="R2776"/>
      <c r="S2776"/>
      <c r="T2776"/>
      <c r="U2776"/>
    </row>
    <row r="2777" spans="1:21">
      <c r="A2777" s="2">
        <v>161107</v>
      </c>
      <c r="B2777" s="2" t="s">
        <v>33</v>
      </c>
      <c r="C2777" s="4">
        <v>45405</v>
      </c>
      <c r="D2777" s="17">
        <v>45405</v>
      </c>
      <c r="E2777" s="2" t="s">
        <v>16</v>
      </c>
      <c r="F2777" s="2" t="s">
        <v>25</v>
      </c>
      <c r="G2777" s="2">
        <v>35</v>
      </c>
      <c r="H2777" s="2" t="s">
        <v>69</v>
      </c>
      <c r="I2777" s="2" t="s">
        <v>19</v>
      </c>
      <c r="J2777" s="12">
        <v>118</v>
      </c>
      <c r="K2777" s="2">
        <v>118</v>
      </c>
      <c r="L2777" s="2">
        <v>1</v>
      </c>
      <c r="M2777" s="12">
        <v>118</v>
      </c>
      <c r="N2777" s="3">
        <v>1</v>
      </c>
      <c r="O2777" s="2" t="str" cm="1">
        <f t="array" ref="O2777">_xlfn.IFS(N2777=1,"Unsatisfactory",N2777=2,"Poor",N2777=3,"Average",N2777=4,"Good",N2777=5,"Excellent")</f>
        <v>Unsatisfactory</v>
      </c>
      <c r="P2777"/>
      <c r="Q2777"/>
      <c r="R2777"/>
      <c r="S2777"/>
      <c r="T2777"/>
      <c r="U2777"/>
    </row>
    <row r="2778" spans="1:21">
      <c r="A2778" s="2">
        <v>175922</v>
      </c>
      <c r="B2778" s="2" t="s">
        <v>42</v>
      </c>
      <c r="C2778" s="4">
        <v>45587</v>
      </c>
      <c r="D2778" s="17">
        <v>45587</v>
      </c>
      <c r="E2778" s="2" t="s">
        <v>16</v>
      </c>
      <c r="F2778" s="2" t="s">
        <v>25</v>
      </c>
      <c r="G2778" s="2">
        <v>26</v>
      </c>
      <c r="H2778" s="2" t="s">
        <v>46</v>
      </c>
      <c r="I2778" s="2" t="s">
        <v>19</v>
      </c>
      <c r="J2778" s="12">
        <v>65</v>
      </c>
      <c r="K2778" s="2">
        <v>65</v>
      </c>
      <c r="L2778" s="2">
        <v>1</v>
      </c>
      <c r="M2778" s="12">
        <v>65</v>
      </c>
      <c r="N2778" s="3">
        <v>4</v>
      </c>
      <c r="O2778" s="2" t="str" cm="1">
        <f t="array" ref="O2778">_xlfn.IFS(N2778=1,"Unsatisfactory",N2778=2,"Poor",N2778=3,"Average",N2778=4,"Good",N2778=5,"Excellent")</f>
        <v>Good</v>
      </c>
      <c r="P2778"/>
      <c r="Q2778"/>
      <c r="R2778"/>
      <c r="S2778"/>
      <c r="T2778"/>
      <c r="U2778"/>
    </row>
    <row r="2779" spans="1:21">
      <c r="A2779" s="2">
        <v>143810</v>
      </c>
      <c r="B2779" s="2" t="s">
        <v>15</v>
      </c>
      <c r="C2779" s="4">
        <v>45440</v>
      </c>
      <c r="D2779" s="17">
        <v>45440</v>
      </c>
      <c r="E2779" s="2" t="s">
        <v>16</v>
      </c>
      <c r="F2779" s="2" t="s">
        <v>25</v>
      </c>
      <c r="G2779" s="2">
        <v>27</v>
      </c>
      <c r="H2779" s="2" t="s">
        <v>118</v>
      </c>
      <c r="I2779" s="2" t="s">
        <v>19</v>
      </c>
      <c r="J2779" s="12">
        <v>100</v>
      </c>
      <c r="K2779" s="2">
        <v>100</v>
      </c>
      <c r="L2779" s="2">
        <v>5</v>
      </c>
      <c r="M2779" s="12">
        <v>500</v>
      </c>
      <c r="N2779" s="3">
        <v>4</v>
      </c>
      <c r="O2779" s="2" t="str" cm="1">
        <f t="array" ref="O2779">_xlfn.IFS(N2779=1,"Unsatisfactory",N2779=2,"Poor",N2779=3,"Average",N2779=4,"Good",N2779=5,"Excellent")</f>
        <v>Good</v>
      </c>
      <c r="P2779"/>
      <c r="Q2779"/>
      <c r="R2779"/>
      <c r="S2779"/>
      <c r="T2779"/>
      <c r="U2779"/>
    </row>
    <row r="2780" spans="1:21">
      <c r="A2780" s="2">
        <v>170912</v>
      </c>
      <c r="B2780" s="2" t="s">
        <v>48</v>
      </c>
      <c r="C2780" s="4">
        <v>45279</v>
      </c>
      <c r="D2780" s="17">
        <v>45279</v>
      </c>
      <c r="E2780" s="2" t="s">
        <v>16</v>
      </c>
      <c r="F2780" s="2" t="s">
        <v>17</v>
      </c>
      <c r="G2780" s="2">
        <v>34</v>
      </c>
      <c r="H2780" s="2" t="s">
        <v>62</v>
      </c>
      <c r="I2780" s="2" t="s">
        <v>19</v>
      </c>
      <c r="J2780" s="12">
        <v>130</v>
      </c>
      <c r="K2780" s="2">
        <v>130</v>
      </c>
      <c r="L2780" s="2">
        <v>1</v>
      </c>
      <c r="M2780" s="12">
        <v>130</v>
      </c>
      <c r="N2780" s="3">
        <v>1</v>
      </c>
      <c r="O2780" s="2" t="str" cm="1">
        <f t="array" ref="O2780">_xlfn.IFS(N2780=1,"Unsatisfactory",N2780=2,"Poor",N2780=3,"Average",N2780=4,"Good",N2780=5,"Excellent")</f>
        <v>Unsatisfactory</v>
      </c>
      <c r="P2780"/>
      <c r="Q2780"/>
      <c r="R2780"/>
      <c r="S2780"/>
      <c r="T2780"/>
      <c r="U2780"/>
    </row>
    <row r="2781" spans="1:21">
      <c r="A2781" s="2">
        <v>156388</v>
      </c>
      <c r="B2781" s="2" t="s">
        <v>30</v>
      </c>
      <c r="C2781" s="4">
        <v>45496</v>
      </c>
      <c r="D2781" s="17">
        <v>45496</v>
      </c>
      <c r="E2781" s="2" t="s">
        <v>24</v>
      </c>
      <c r="F2781" s="2" t="s">
        <v>17</v>
      </c>
      <c r="G2781" s="2">
        <v>34</v>
      </c>
      <c r="H2781" s="2" t="s">
        <v>129</v>
      </c>
      <c r="I2781" s="2" t="s">
        <v>19</v>
      </c>
      <c r="J2781" s="12">
        <v>10</v>
      </c>
      <c r="K2781" s="2">
        <v>10</v>
      </c>
      <c r="L2781" s="2">
        <v>3</v>
      </c>
      <c r="M2781" s="12">
        <v>30</v>
      </c>
      <c r="N2781" s="3">
        <v>4</v>
      </c>
      <c r="O2781" s="2" t="str" cm="1">
        <f t="array" ref="O2781">_xlfn.IFS(N2781=1,"Unsatisfactory",N2781=2,"Poor",N2781=3,"Average",N2781=4,"Good",N2781=5,"Excellent")</f>
        <v>Good</v>
      </c>
      <c r="P2781"/>
      <c r="Q2781"/>
      <c r="R2781"/>
      <c r="S2781"/>
      <c r="T2781"/>
      <c r="U2781"/>
    </row>
    <row r="2782" spans="1:21">
      <c r="A2782" s="2">
        <v>188091</v>
      </c>
      <c r="B2782" s="2" t="s">
        <v>30</v>
      </c>
      <c r="C2782" s="4">
        <v>45534</v>
      </c>
      <c r="D2782" s="17">
        <v>45534</v>
      </c>
      <c r="E2782" s="2" t="s">
        <v>24</v>
      </c>
      <c r="F2782" s="2" t="s">
        <v>17</v>
      </c>
      <c r="G2782" s="2">
        <v>22</v>
      </c>
      <c r="H2782" s="2" t="s">
        <v>62</v>
      </c>
      <c r="I2782" s="2" t="s">
        <v>19</v>
      </c>
      <c r="J2782" s="12">
        <v>10</v>
      </c>
      <c r="K2782" s="2">
        <v>10</v>
      </c>
      <c r="L2782" s="2">
        <v>1</v>
      </c>
      <c r="M2782" s="12">
        <v>10</v>
      </c>
      <c r="N2782" s="3">
        <v>5</v>
      </c>
      <c r="O2782" s="2" t="str" cm="1">
        <f t="array" ref="O2782">_xlfn.IFS(N2782=1,"Unsatisfactory",N2782=2,"Poor",N2782=3,"Average",N2782=4,"Good",N2782=5,"Excellent")</f>
        <v>Excellent</v>
      </c>
      <c r="P2782"/>
      <c r="Q2782"/>
      <c r="R2782"/>
      <c r="S2782"/>
      <c r="T2782"/>
      <c r="U2782"/>
    </row>
    <row r="2783" spans="1:21">
      <c r="A2783" s="2">
        <v>184790</v>
      </c>
      <c r="B2783" s="2" t="s">
        <v>53</v>
      </c>
      <c r="C2783" s="4">
        <v>45252</v>
      </c>
      <c r="D2783" s="17">
        <v>45252</v>
      </c>
      <c r="E2783" s="2" t="s">
        <v>37</v>
      </c>
      <c r="F2783" s="2" t="s">
        <v>17</v>
      </c>
      <c r="G2783" s="2">
        <v>24</v>
      </c>
      <c r="H2783" s="2" t="s">
        <v>128</v>
      </c>
      <c r="I2783" s="2" t="s">
        <v>19</v>
      </c>
      <c r="J2783" s="12">
        <v>15</v>
      </c>
      <c r="K2783" s="2">
        <v>15</v>
      </c>
      <c r="L2783" s="2">
        <v>2</v>
      </c>
      <c r="M2783" s="12">
        <v>30</v>
      </c>
      <c r="N2783" s="3">
        <v>4</v>
      </c>
      <c r="O2783" s="2" t="str" cm="1">
        <f t="array" ref="O2783">_xlfn.IFS(N2783=1,"Unsatisfactory",N2783=2,"Poor",N2783=3,"Average",N2783=4,"Good",N2783=5,"Excellent")</f>
        <v>Good</v>
      </c>
      <c r="P2783"/>
      <c r="Q2783"/>
      <c r="R2783"/>
      <c r="S2783"/>
      <c r="T2783"/>
      <c r="U2783"/>
    </row>
    <row r="2784" spans="1:21">
      <c r="A2784" s="2">
        <v>187497</v>
      </c>
      <c r="B2784" s="2" t="s">
        <v>42</v>
      </c>
      <c r="C2784" s="4">
        <v>45544</v>
      </c>
      <c r="D2784" s="17">
        <v>45544</v>
      </c>
      <c r="E2784" s="2" t="s">
        <v>16</v>
      </c>
      <c r="F2784" s="2" t="s">
        <v>17</v>
      </c>
      <c r="G2784" s="2">
        <v>35</v>
      </c>
      <c r="H2784" s="2" t="s">
        <v>79</v>
      </c>
      <c r="I2784" s="2" t="s">
        <v>27</v>
      </c>
      <c r="J2784" s="12">
        <v>65</v>
      </c>
      <c r="K2784" s="2">
        <v>105</v>
      </c>
      <c r="L2784" s="2">
        <v>1</v>
      </c>
      <c r="M2784" s="12">
        <v>105</v>
      </c>
      <c r="N2784" s="3">
        <v>4</v>
      </c>
      <c r="O2784" s="2" t="str" cm="1">
        <f t="array" ref="O2784">_xlfn.IFS(N2784=1,"Unsatisfactory",N2784=2,"Poor",N2784=3,"Average",N2784=4,"Good",N2784=5,"Excellent")</f>
        <v>Good</v>
      </c>
      <c r="P2784"/>
      <c r="Q2784"/>
      <c r="R2784"/>
      <c r="S2784"/>
      <c r="T2784"/>
      <c r="U2784"/>
    </row>
    <row r="2785" spans="1:21">
      <c r="A2785" s="2">
        <v>126313</v>
      </c>
      <c r="B2785" s="2" t="s">
        <v>42</v>
      </c>
      <c r="C2785" s="4">
        <v>45438</v>
      </c>
      <c r="D2785" s="17">
        <v>45438</v>
      </c>
      <c r="E2785" s="2" t="s">
        <v>16</v>
      </c>
      <c r="F2785" s="2" t="s">
        <v>17</v>
      </c>
      <c r="G2785" s="2">
        <v>21</v>
      </c>
      <c r="H2785" s="2" t="s">
        <v>66</v>
      </c>
      <c r="I2785" s="2" t="s">
        <v>27</v>
      </c>
      <c r="J2785" s="12">
        <v>65</v>
      </c>
      <c r="K2785" s="2">
        <v>105</v>
      </c>
      <c r="L2785" s="2">
        <v>1</v>
      </c>
      <c r="M2785" s="12">
        <v>105</v>
      </c>
      <c r="N2785" s="3">
        <v>3</v>
      </c>
      <c r="O2785" s="2" t="str" cm="1">
        <f t="array" ref="O2785">_xlfn.IFS(N2785=1,"Unsatisfactory",N2785=2,"Poor",N2785=3,"Average",N2785=4,"Good",N2785=5,"Excellent")</f>
        <v>Average</v>
      </c>
      <c r="P2785"/>
      <c r="Q2785"/>
      <c r="R2785"/>
      <c r="S2785"/>
      <c r="T2785"/>
      <c r="U2785"/>
    </row>
    <row r="2786" spans="1:21">
      <c r="A2786" s="2">
        <v>168935</v>
      </c>
      <c r="B2786" s="2" t="s">
        <v>50</v>
      </c>
      <c r="C2786" s="4">
        <v>45514</v>
      </c>
      <c r="D2786" s="17">
        <v>45514</v>
      </c>
      <c r="E2786" s="2" t="s">
        <v>16</v>
      </c>
      <c r="F2786" s="2" t="s">
        <v>17</v>
      </c>
      <c r="G2786" s="2">
        <v>18</v>
      </c>
      <c r="H2786" s="2" t="s">
        <v>130</v>
      </c>
      <c r="I2786" s="2" t="s">
        <v>19</v>
      </c>
      <c r="J2786" s="12">
        <v>97</v>
      </c>
      <c r="K2786" s="2">
        <v>97</v>
      </c>
      <c r="L2786" s="2">
        <v>1</v>
      </c>
      <c r="M2786" s="12">
        <v>97</v>
      </c>
      <c r="N2786" s="3">
        <v>5</v>
      </c>
      <c r="O2786" s="2" t="str" cm="1">
        <f t="array" ref="O2786">_xlfn.IFS(N2786=1,"Unsatisfactory",N2786=2,"Poor",N2786=3,"Average",N2786=4,"Good",N2786=5,"Excellent")</f>
        <v>Excellent</v>
      </c>
      <c r="P2786"/>
      <c r="Q2786"/>
      <c r="R2786"/>
      <c r="S2786"/>
      <c r="T2786"/>
      <c r="U2786"/>
    </row>
    <row r="2787" spans="1:21">
      <c r="A2787" s="2">
        <v>183528</v>
      </c>
      <c r="B2787" s="2" t="s">
        <v>53</v>
      </c>
      <c r="C2787" s="4">
        <v>45319</v>
      </c>
      <c r="D2787" s="17">
        <v>45319</v>
      </c>
      <c r="E2787" s="2" t="s">
        <v>37</v>
      </c>
      <c r="F2787" s="2" t="s">
        <v>17</v>
      </c>
      <c r="G2787" s="2">
        <v>31</v>
      </c>
      <c r="H2787" s="2" t="s">
        <v>31</v>
      </c>
      <c r="I2787" s="2" t="s">
        <v>19</v>
      </c>
      <c r="J2787" s="12">
        <v>15</v>
      </c>
      <c r="K2787" s="2">
        <v>15</v>
      </c>
      <c r="L2787" s="2">
        <v>2</v>
      </c>
      <c r="M2787" s="12">
        <v>30</v>
      </c>
      <c r="N2787" s="3">
        <v>2</v>
      </c>
      <c r="O2787" s="2" t="str" cm="1">
        <f t="array" ref="O2787">_xlfn.IFS(N2787=1,"Unsatisfactory",N2787=2,"Poor",N2787=3,"Average",N2787=4,"Good",N2787=5,"Excellent")</f>
        <v>Poor</v>
      </c>
      <c r="P2787"/>
      <c r="Q2787"/>
      <c r="R2787"/>
      <c r="S2787"/>
      <c r="T2787"/>
      <c r="U2787"/>
    </row>
    <row r="2788" spans="1:21">
      <c r="A2788" s="2">
        <v>191913</v>
      </c>
      <c r="B2788" s="2" t="s">
        <v>42</v>
      </c>
      <c r="C2788" s="4">
        <v>45435</v>
      </c>
      <c r="D2788" s="17">
        <v>45435</v>
      </c>
      <c r="E2788" s="2" t="s">
        <v>16</v>
      </c>
      <c r="F2788" s="2" t="s">
        <v>17</v>
      </c>
      <c r="G2788" s="2">
        <v>19</v>
      </c>
      <c r="H2788" s="2" t="s">
        <v>66</v>
      </c>
      <c r="I2788" s="2" t="s">
        <v>27</v>
      </c>
      <c r="J2788" s="12">
        <v>65</v>
      </c>
      <c r="K2788" s="2">
        <v>105</v>
      </c>
      <c r="L2788" s="2">
        <v>1</v>
      </c>
      <c r="M2788" s="12">
        <v>105</v>
      </c>
      <c r="N2788" s="3">
        <v>3</v>
      </c>
      <c r="O2788" s="2" t="str" cm="1">
        <f t="array" ref="O2788">_xlfn.IFS(N2788=1,"Unsatisfactory",N2788=2,"Poor",N2788=3,"Average",N2788=4,"Good",N2788=5,"Excellent")</f>
        <v>Average</v>
      </c>
      <c r="P2788"/>
      <c r="Q2788"/>
      <c r="R2788"/>
      <c r="S2788"/>
      <c r="T2788"/>
      <c r="U2788"/>
    </row>
    <row r="2789" spans="1:21">
      <c r="A2789" s="2">
        <v>193251</v>
      </c>
      <c r="B2789" s="2" t="s">
        <v>53</v>
      </c>
      <c r="C2789" s="4">
        <v>45434</v>
      </c>
      <c r="D2789" s="17">
        <v>45434</v>
      </c>
      <c r="E2789" s="2" t="s">
        <v>37</v>
      </c>
      <c r="F2789" s="2" t="s">
        <v>17</v>
      </c>
      <c r="G2789" s="2">
        <v>19</v>
      </c>
      <c r="H2789" s="2" t="s">
        <v>115</v>
      </c>
      <c r="I2789" s="2" t="s">
        <v>19</v>
      </c>
      <c r="J2789" s="12">
        <v>15</v>
      </c>
      <c r="K2789" s="2">
        <v>15</v>
      </c>
      <c r="L2789" s="2">
        <v>1</v>
      </c>
      <c r="M2789" s="12">
        <v>15</v>
      </c>
      <c r="N2789" s="3">
        <v>4</v>
      </c>
      <c r="O2789" s="2" t="str" cm="1">
        <f t="array" ref="O2789">_xlfn.IFS(N2789=1,"Unsatisfactory",N2789=2,"Poor",N2789=3,"Average",N2789=4,"Good",N2789=5,"Excellent")</f>
        <v>Good</v>
      </c>
      <c r="P2789"/>
      <c r="Q2789"/>
      <c r="R2789"/>
      <c r="S2789"/>
      <c r="T2789"/>
      <c r="U2789"/>
    </row>
    <row r="2790" spans="1:21">
      <c r="A2790" s="2">
        <v>122665</v>
      </c>
      <c r="B2790" s="2" t="s">
        <v>36</v>
      </c>
      <c r="C2790" s="4">
        <v>45329</v>
      </c>
      <c r="D2790" s="17">
        <v>45329</v>
      </c>
      <c r="E2790" s="2" t="s">
        <v>37</v>
      </c>
      <c r="F2790" s="2" t="s">
        <v>17</v>
      </c>
      <c r="G2790" s="2">
        <v>19</v>
      </c>
      <c r="H2790" s="2" t="s">
        <v>67</v>
      </c>
      <c r="I2790" s="2" t="s">
        <v>27</v>
      </c>
      <c r="J2790" s="12">
        <v>32</v>
      </c>
      <c r="K2790" s="2">
        <v>72</v>
      </c>
      <c r="L2790" s="2">
        <v>3</v>
      </c>
      <c r="M2790" s="12">
        <v>216</v>
      </c>
      <c r="N2790" s="3">
        <v>1</v>
      </c>
      <c r="O2790" s="2" t="str" cm="1">
        <f t="array" ref="O2790">_xlfn.IFS(N2790=1,"Unsatisfactory",N2790=2,"Poor",N2790=3,"Average",N2790=4,"Good",N2790=5,"Excellent")</f>
        <v>Unsatisfactory</v>
      </c>
      <c r="P2790"/>
      <c r="Q2790"/>
      <c r="R2790"/>
      <c r="S2790"/>
      <c r="T2790"/>
      <c r="U2790"/>
    </row>
    <row r="2791" spans="1:21">
      <c r="A2791" s="2">
        <v>184647</v>
      </c>
      <c r="B2791" s="2" t="s">
        <v>36</v>
      </c>
      <c r="C2791" s="4">
        <v>45368</v>
      </c>
      <c r="D2791" s="17">
        <v>45368</v>
      </c>
      <c r="E2791" s="2" t="s">
        <v>37</v>
      </c>
      <c r="F2791" s="2" t="s">
        <v>17</v>
      </c>
      <c r="G2791" s="2">
        <v>33</v>
      </c>
      <c r="H2791" s="2" t="s">
        <v>129</v>
      </c>
      <c r="I2791" s="2" t="s">
        <v>19</v>
      </c>
      <c r="J2791" s="12">
        <v>32</v>
      </c>
      <c r="K2791" s="2">
        <v>32</v>
      </c>
      <c r="L2791" s="2">
        <v>1</v>
      </c>
      <c r="M2791" s="12">
        <v>32</v>
      </c>
      <c r="N2791" s="3">
        <v>4</v>
      </c>
      <c r="O2791" s="2" t="str" cm="1">
        <f t="array" ref="O2791">_xlfn.IFS(N2791=1,"Unsatisfactory",N2791=2,"Poor",N2791=3,"Average",N2791=4,"Good",N2791=5,"Excellent")</f>
        <v>Good</v>
      </c>
      <c r="P2791"/>
      <c r="Q2791"/>
      <c r="R2791"/>
      <c r="S2791"/>
      <c r="T2791"/>
      <c r="U2791"/>
    </row>
    <row r="2792" spans="1:21">
      <c r="A2792" s="2">
        <v>151408</v>
      </c>
      <c r="B2792" s="2" t="s">
        <v>53</v>
      </c>
      <c r="C2792" s="4">
        <v>45500</v>
      </c>
      <c r="D2792" s="17">
        <v>45500</v>
      </c>
      <c r="E2792" s="2" t="s">
        <v>37</v>
      </c>
      <c r="F2792" s="2" t="s">
        <v>17</v>
      </c>
      <c r="G2792" s="2">
        <v>18</v>
      </c>
      <c r="H2792" s="2" t="s">
        <v>115</v>
      </c>
      <c r="I2792" s="2" t="s">
        <v>19</v>
      </c>
      <c r="J2792" s="12">
        <v>15</v>
      </c>
      <c r="K2792" s="2">
        <v>15</v>
      </c>
      <c r="L2792" s="2">
        <v>1</v>
      </c>
      <c r="M2792" s="12">
        <v>15</v>
      </c>
      <c r="N2792" s="3">
        <v>2</v>
      </c>
      <c r="O2792" s="2" t="str" cm="1">
        <f t="array" ref="O2792">_xlfn.IFS(N2792=1,"Unsatisfactory",N2792=2,"Poor",N2792=3,"Average",N2792=4,"Good",N2792=5,"Excellent")</f>
        <v>Poor</v>
      </c>
      <c r="P2792"/>
      <c r="Q2792"/>
      <c r="R2792"/>
      <c r="S2792"/>
      <c r="T2792"/>
      <c r="U2792"/>
    </row>
    <row r="2793" spans="1:21">
      <c r="A2793" s="2">
        <v>128151</v>
      </c>
      <c r="B2793" s="2" t="s">
        <v>42</v>
      </c>
      <c r="C2793" s="4">
        <v>45335</v>
      </c>
      <c r="D2793" s="17">
        <v>45335</v>
      </c>
      <c r="E2793" s="2" t="s">
        <v>16</v>
      </c>
      <c r="F2793" s="2" t="s">
        <v>25</v>
      </c>
      <c r="G2793" s="2">
        <v>19</v>
      </c>
      <c r="H2793" s="2" t="s">
        <v>118</v>
      </c>
      <c r="I2793" s="2" t="s">
        <v>19</v>
      </c>
      <c r="J2793" s="12">
        <v>65</v>
      </c>
      <c r="K2793" s="2">
        <v>65</v>
      </c>
      <c r="L2793" s="2">
        <v>4</v>
      </c>
      <c r="M2793" s="12">
        <v>260</v>
      </c>
      <c r="N2793" s="3">
        <v>5</v>
      </c>
      <c r="O2793" s="2" t="str" cm="1">
        <f t="array" ref="O2793">_xlfn.IFS(N2793=1,"Unsatisfactory",N2793=2,"Poor",N2793=3,"Average",N2793=4,"Good",N2793=5,"Excellent")</f>
        <v>Excellent</v>
      </c>
      <c r="P2793"/>
      <c r="Q2793"/>
      <c r="R2793"/>
      <c r="S2793"/>
      <c r="T2793"/>
      <c r="U2793"/>
    </row>
    <row r="2794" spans="1:21">
      <c r="A2794" s="2">
        <v>142664</v>
      </c>
      <c r="B2794" s="2" t="s">
        <v>36</v>
      </c>
      <c r="C2794" s="4">
        <v>45561</v>
      </c>
      <c r="D2794" s="17">
        <v>45561</v>
      </c>
      <c r="E2794" s="2" t="s">
        <v>37</v>
      </c>
      <c r="F2794" s="2" t="s">
        <v>25</v>
      </c>
      <c r="G2794" s="2">
        <v>25</v>
      </c>
      <c r="H2794" s="2" t="s">
        <v>118</v>
      </c>
      <c r="I2794" s="2" t="s">
        <v>19</v>
      </c>
      <c r="J2794" s="12">
        <v>32</v>
      </c>
      <c r="K2794" s="2">
        <v>32</v>
      </c>
      <c r="L2794" s="2">
        <v>1</v>
      </c>
      <c r="M2794" s="12">
        <v>32</v>
      </c>
      <c r="N2794" s="3">
        <v>4</v>
      </c>
      <c r="O2794" s="2" t="str" cm="1">
        <f t="array" ref="O2794">_xlfn.IFS(N2794=1,"Unsatisfactory",N2794=2,"Poor",N2794=3,"Average",N2794=4,"Good",N2794=5,"Excellent")</f>
        <v>Good</v>
      </c>
      <c r="P2794"/>
      <c r="Q2794"/>
      <c r="R2794"/>
      <c r="S2794"/>
      <c r="T2794"/>
      <c r="U2794"/>
    </row>
    <row r="2795" spans="1:21">
      <c r="A2795" s="2">
        <v>146263</v>
      </c>
      <c r="B2795" s="2" t="s">
        <v>42</v>
      </c>
      <c r="C2795" s="4">
        <v>45429</v>
      </c>
      <c r="D2795" s="17">
        <v>45429</v>
      </c>
      <c r="E2795" s="2" t="s">
        <v>16</v>
      </c>
      <c r="F2795" s="2" t="s">
        <v>25</v>
      </c>
      <c r="G2795" s="2">
        <v>34</v>
      </c>
      <c r="H2795" s="2" t="s">
        <v>29</v>
      </c>
      <c r="I2795" s="2" t="s">
        <v>19</v>
      </c>
      <c r="J2795" s="12">
        <v>65</v>
      </c>
      <c r="K2795" s="2">
        <v>65</v>
      </c>
      <c r="L2795" s="2">
        <v>1</v>
      </c>
      <c r="M2795" s="12">
        <v>65</v>
      </c>
      <c r="N2795" s="3">
        <v>4</v>
      </c>
      <c r="O2795" s="2" t="str" cm="1">
        <f t="array" ref="O2795">_xlfn.IFS(N2795=1,"Unsatisfactory",N2795=2,"Poor",N2795=3,"Average",N2795=4,"Good",N2795=5,"Excellent")</f>
        <v>Good</v>
      </c>
      <c r="P2795"/>
      <c r="Q2795"/>
      <c r="R2795"/>
      <c r="S2795"/>
      <c r="T2795"/>
      <c r="U2795"/>
    </row>
    <row r="2796" spans="1:21">
      <c r="A2796" s="2">
        <v>138327</v>
      </c>
      <c r="B2796" s="2" t="s">
        <v>53</v>
      </c>
      <c r="C2796" s="4">
        <v>45441</v>
      </c>
      <c r="D2796" s="17">
        <v>45441</v>
      </c>
      <c r="E2796" s="2" t="s">
        <v>37</v>
      </c>
      <c r="F2796" s="2" t="s">
        <v>17</v>
      </c>
      <c r="G2796" s="2">
        <v>26</v>
      </c>
      <c r="H2796" s="2" t="s">
        <v>29</v>
      </c>
      <c r="I2796" s="2" t="s">
        <v>19</v>
      </c>
      <c r="J2796" s="12">
        <v>15</v>
      </c>
      <c r="K2796" s="2">
        <v>15</v>
      </c>
      <c r="L2796" s="2">
        <v>4</v>
      </c>
      <c r="M2796" s="12">
        <v>60</v>
      </c>
      <c r="N2796" s="3">
        <v>5</v>
      </c>
      <c r="O2796" s="2" t="str" cm="1">
        <f t="array" ref="O2796">_xlfn.IFS(N2796=1,"Unsatisfactory",N2796=2,"Poor",N2796=3,"Average",N2796=4,"Good",N2796=5,"Excellent")</f>
        <v>Excellent</v>
      </c>
      <c r="P2796"/>
      <c r="Q2796"/>
      <c r="R2796"/>
      <c r="S2796"/>
      <c r="T2796"/>
      <c r="U2796"/>
    </row>
    <row r="2797" spans="1:21">
      <c r="A2797" s="2">
        <v>149490</v>
      </c>
      <c r="B2797" s="2" t="s">
        <v>78</v>
      </c>
      <c r="C2797" s="4">
        <v>45290</v>
      </c>
      <c r="D2797" s="17">
        <v>45290</v>
      </c>
      <c r="E2797" s="2" t="s">
        <v>37</v>
      </c>
      <c r="F2797" s="2" t="s">
        <v>25</v>
      </c>
      <c r="G2797" s="2">
        <v>18</v>
      </c>
      <c r="H2797" s="2" t="s">
        <v>129</v>
      </c>
      <c r="I2797" s="2" t="s">
        <v>19</v>
      </c>
      <c r="J2797" s="12">
        <v>50</v>
      </c>
      <c r="K2797" s="2">
        <v>50</v>
      </c>
      <c r="L2797" s="2">
        <v>1</v>
      </c>
      <c r="M2797" s="12">
        <v>50</v>
      </c>
      <c r="N2797" s="3">
        <v>5</v>
      </c>
      <c r="O2797" s="2" t="str" cm="1">
        <f t="array" ref="O2797">_xlfn.IFS(N2797=1,"Unsatisfactory",N2797=2,"Poor",N2797=3,"Average",N2797=4,"Good",N2797=5,"Excellent")</f>
        <v>Excellent</v>
      </c>
      <c r="P2797"/>
      <c r="Q2797"/>
      <c r="R2797"/>
      <c r="S2797"/>
      <c r="T2797"/>
      <c r="U2797"/>
    </row>
    <row r="2798" spans="1:21">
      <c r="A2798" s="2">
        <v>140496</v>
      </c>
      <c r="B2798" s="2" t="s">
        <v>36</v>
      </c>
      <c r="C2798" s="4">
        <v>45313</v>
      </c>
      <c r="D2798" s="17">
        <v>45313</v>
      </c>
      <c r="E2798" s="2" t="s">
        <v>37</v>
      </c>
      <c r="F2798" s="2" t="s">
        <v>17</v>
      </c>
      <c r="G2798" s="2">
        <v>31</v>
      </c>
      <c r="H2798" s="2" t="s">
        <v>118</v>
      </c>
      <c r="I2798" s="2" t="s">
        <v>19</v>
      </c>
      <c r="J2798" s="12">
        <v>32</v>
      </c>
      <c r="K2798" s="2">
        <v>32</v>
      </c>
      <c r="L2798" s="2">
        <v>1</v>
      </c>
      <c r="M2798" s="12">
        <v>32</v>
      </c>
      <c r="N2798" s="3">
        <v>4</v>
      </c>
      <c r="O2798" s="2" t="str" cm="1">
        <f t="array" ref="O2798">_xlfn.IFS(N2798=1,"Unsatisfactory",N2798=2,"Poor",N2798=3,"Average",N2798=4,"Good",N2798=5,"Excellent")</f>
        <v>Good</v>
      </c>
      <c r="P2798"/>
      <c r="Q2798"/>
      <c r="R2798"/>
      <c r="S2798"/>
      <c r="T2798"/>
      <c r="U2798"/>
    </row>
    <row r="2799" spans="1:21">
      <c r="A2799" s="2">
        <v>140450</v>
      </c>
      <c r="B2799" s="2" t="s">
        <v>42</v>
      </c>
      <c r="C2799" s="4">
        <v>45286</v>
      </c>
      <c r="D2799" s="17">
        <v>45286</v>
      </c>
      <c r="E2799" s="2" t="s">
        <v>16</v>
      </c>
      <c r="F2799" s="2" t="s">
        <v>17</v>
      </c>
      <c r="G2799" s="2">
        <v>20</v>
      </c>
      <c r="H2799" s="2" t="s">
        <v>66</v>
      </c>
      <c r="I2799" s="2" t="s">
        <v>27</v>
      </c>
      <c r="J2799" s="12">
        <v>65</v>
      </c>
      <c r="K2799" s="2">
        <v>105</v>
      </c>
      <c r="L2799" s="2">
        <v>1</v>
      </c>
      <c r="M2799" s="12">
        <v>105</v>
      </c>
      <c r="N2799" s="3">
        <v>2</v>
      </c>
      <c r="O2799" s="2" t="str" cm="1">
        <f t="array" ref="O2799">_xlfn.IFS(N2799=1,"Unsatisfactory",N2799=2,"Poor",N2799=3,"Average",N2799=4,"Good",N2799=5,"Excellent")</f>
        <v>Poor</v>
      </c>
      <c r="P2799"/>
      <c r="Q2799"/>
      <c r="R2799"/>
      <c r="S2799"/>
      <c r="T2799"/>
      <c r="U2799"/>
    </row>
    <row r="2800" spans="1:21">
      <c r="A2800" s="2">
        <v>174477</v>
      </c>
      <c r="B2800" s="2" t="s">
        <v>82</v>
      </c>
      <c r="C2800" s="4">
        <v>45276</v>
      </c>
      <c r="D2800" s="17">
        <v>45276</v>
      </c>
      <c r="E2800" s="2" t="s">
        <v>37</v>
      </c>
      <c r="F2800" s="2" t="s">
        <v>17</v>
      </c>
      <c r="G2800" s="2">
        <v>33</v>
      </c>
      <c r="H2800" s="2" t="s">
        <v>26</v>
      </c>
      <c r="I2800" s="2" t="s">
        <v>27</v>
      </c>
      <c r="J2800" s="12">
        <v>20</v>
      </c>
      <c r="K2800" s="2">
        <v>60</v>
      </c>
      <c r="L2800" s="2">
        <v>2</v>
      </c>
      <c r="M2800" s="12">
        <v>120</v>
      </c>
      <c r="N2800" s="3">
        <v>5</v>
      </c>
      <c r="O2800" s="2" t="str" cm="1">
        <f t="array" ref="O2800">_xlfn.IFS(N2800=1,"Unsatisfactory",N2800=2,"Poor",N2800=3,"Average",N2800=4,"Good",N2800=5,"Excellent")</f>
        <v>Excellent</v>
      </c>
      <c r="P2800"/>
      <c r="Q2800"/>
      <c r="R2800"/>
      <c r="S2800"/>
      <c r="T2800"/>
      <c r="U2800"/>
    </row>
    <row r="2801" spans="1:21">
      <c r="A2801" s="2">
        <v>124298</v>
      </c>
      <c r="B2801" s="2" t="s">
        <v>23</v>
      </c>
      <c r="C2801" s="4">
        <v>45356</v>
      </c>
      <c r="D2801" s="17">
        <v>45356</v>
      </c>
      <c r="E2801" s="2" t="s">
        <v>24</v>
      </c>
      <c r="F2801" s="2" t="s">
        <v>17</v>
      </c>
      <c r="G2801" s="2">
        <v>22</v>
      </c>
      <c r="H2801" s="2" t="s">
        <v>118</v>
      </c>
      <c r="I2801" s="2" t="s">
        <v>19</v>
      </c>
      <c r="J2801" s="12">
        <v>9</v>
      </c>
      <c r="K2801" s="2">
        <v>9</v>
      </c>
      <c r="L2801" s="2">
        <v>2</v>
      </c>
      <c r="M2801" s="12">
        <v>18</v>
      </c>
      <c r="N2801" s="3">
        <v>4</v>
      </c>
      <c r="O2801" s="2" t="str" cm="1">
        <f t="array" ref="O2801">_xlfn.IFS(N2801=1,"Unsatisfactory",N2801=2,"Poor",N2801=3,"Average",N2801=4,"Good",N2801=5,"Excellent")</f>
        <v>Good</v>
      </c>
      <c r="P2801"/>
      <c r="Q2801"/>
      <c r="R2801"/>
      <c r="S2801"/>
      <c r="T2801"/>
      <c r="U2801"/>
    </row>
    <row r="2802" spans="1:21">
      <c r="A2802" s="2">
        <v>137444</v>
      </c>
      <c r="B2802" s="2" t="s">
        <v>36</v>
      </c>
      <c r="C2802" s="4">
        <v>45342</v>
      </c>
      <c r="D2802" s="17">
        <v>45342</v>
      </c>
      <c r="E2802" s="2" t="s">
        <v>37</v>
      </c>
      <c r="F2802" s="2" t="s">
        <v>17</v>
      </c>
      <c r="G2802" s="2">
        <v>27</v>
      </c>
      <c r="H2802" s="2" t="s">
        <v>46</v>
      </c>
      <c r="I2802" s="2" t="s">
        <v>19</v>
      </c>
      <c r="J2802" s="12">
        <v>32</v>
      </c>
      <c r="K2802" s="2">
        <v>32</v>
      </c>
      <c r="L2802" s="2">
        <v>1</v>
      </c>
      <c r="M2802" s="12">
        <v>32</v>
      </c>
      <c r="N2802" s="3">
        <v>4</v>
      </c>
      <c r="O2802" s="2" t="str" cm="1">
        <f t="array" ref="O2802">_xlfn.IFS(N2802=1,"Unsatisfactory",N2802=2,"Poor",N2802=3,"Average",N2802=4,"Good",N2802=5,"Excellent")</f>
        <v>Good</v>
      </c>
      <c r="P2802"/>
      <c r="Q2802"/>
      <c r="R2802"/>
      <c r="S2802"/>
      <c r="T2802"/>
      <c r="U2802"/>
    </row>
    <row r="2803" spans="1:21">
      <c r="A2803" s="2">
        <v>135119</v>
      </c>
      <c r="B2803" s="2" t="s">
        <v>53</v>
      </c>
      <c r="C2803" s="4">
        <v>45564</v>
      </c>
      <c r="D2803" s="17">
        <v>45564</v>
      </c>
      <c r="E2803" s="2" t="s">
        <v>37</v>
      </c>
      <c r="F2803" s="2" t="s">
        <v>17</v>
      </c>
      <c r="G2803" s="2">
        <v>22</v>
      </c>
      <c r="H2803" s="2" t="s">
        <v>60</v>
      </c>
      <c r="I2803" s="2" t="s">
        <v>19</v>
      </c>
      <c r="J2803" s="12">
        <v>15</v>
      </c>
      <c r="K2803" s="2">
        <v>15</v>
      </c>
      <c r="L2803" s="2">
        <v>1</v>
      </c>
      <c r="M2803" s="12">
        <v>15</v>
      </c>
      <c r="N2803" s="3">
        <v>3</v>
      </c>
      <c r="O2803" s="2" t="str" cm="1">
        <f t="array" ref="O2803">_xlfn.IFS(N2803=1,"Unsatisfactory",N2803=2,"Poor",N2803=3,"Average",N2803=4,"Good",N2803=5,"Excellent")</f>
        <v>Average</v>
      </c>
      <c r="P2803"/>
      <c r="Q2803"/>
      <c r="R2803"/>
      <c r="S2803"/>
      <c r="T2803"/>
      <c r="U2803"/>
    </row>
    <row r="2804" spans="1:21">
      <c r="A2804" s="2">
        <v>144236</v>
      </c>
      <c r="B2804" s="2" t="s">
        <v>15</v>
      </c>
      <c r="C2804" s="4">
        <v>45530</v>
      </c>
      <c r="D2804" s="17">
        <v>45530</v>
      </c>
      <c r="E2804" s="2" t="s">
        <v>16</v>
      </c>
      <c r="F2804" s="2" t="s">
        <v>17</v>
      </c>
      <c r="G2804" s="2">
        <v>32</v>
      </c>
      <c r="H2804" s="2" t="s">
        <v>46</v>
      </c>
      <c r="I2804" s="2" t="s">
        <v>19</v>
      </c>
      <c r="J2804" s="12">
        <v>100</v>
      </c>
      <c r="K2804" s="2">
        <v>100</v>
      </c>
      <c r="L2804" s="2">
        <v>1</v>
      </c>
      <c r="M2804" s="12">
        <v>100</v>
      </c>
      <c r="N2804" s="3">
        <v>4</v>
      </c>
      <c r="O2804" s="2" t="str" cm="1">
        <f t="array" ref="O2804">_xlfn.IFS(N2804=1,"Unsatisfactory",N2804=2,"Poor",N2804=3,"Average",N2804=4,"Good",N2804=5,"Excellent")</f>
        <v>Good</v>
      </c>
      <c r="P2804"/>
      <c r="Q2804"/>
      <c r="R2804"/>
      <c r="S2804"/>
      <c r="T2804"/>
      <c r="U2804"/>
    </row>
    <row r="2805" spans="1:21">
      <c r="A2805" s="2">
        <v>180384</v>
      </c>
      <c r="B2805" s="2" t="s">
        <v>48</v>
      </c>
      <c r="C2805" s="4">
        <v>45432</v>
      </c>
      <c r="D2805" s="17">
        <v>45432</v>
      </c>
      <c r="E2805" s="2" t="s">
        <v>16</v>
      </c>
      <c r="F2805" s="2" t="s">
        <v>25</v>
      </c>
      <c r="G2805" s="2">
        <v>29</v>
      </c>
      <c r="H2805" s="2" t="s">
        <v>38</v>
      </c>
      <c r="I2805" s="2" t="s">
        <v>19</v>
      </c>
      <c r="J2805" s="12">
        <v>130</v>
      </c>
      <c r="K2805" s="2">
        <v>130</v>
      </c>
      <c r="L2805" s="2">
        <v>3</v>
      </c>
      <c r="M2805" s="12">
        <v>390</v>
      </c>
      <c r="N2805" s="3">
        <v>5</v>
      </c>
      <c r="O2805" s="2" t="str" cm="1">
        <f t="array" ref="O2805">_xlfn.IFS(N2805=1,"Unsatisfactory",N2805=2,"Poor",N2805=3,"Average",N2805=4,"Good",N2805=5,"Excellent")</f>
        <v>Excellent</v>
      </c>
      <c r="P2805"/>
      <c r="Q2805"/>
      <c r="R2805"/>
      <c r="S2805"/>
      <c r="T2805"/>
      <c r="U2805"/>
    </row>
    <row r="2806" spans="1:21">
      <c r="A2806" s="2">
        <v>182766</v>
      </c>
      <c r="B2806" s="2" t="s">
        <v>36</v>
      </c>
      <c r="C2806" s="4">
        <v>45340</v>
      </c>
      <c r="D2806" s="17">
        <v>45340</v>
      </c>
      <c r="E2806" s="2" t="s">
        <v>37</v>
      </c>
      <c r="F2806" s="2" t="s">
        <v>17</v>
      </c>
      <c r="G2806" s="2">
        <v>32</v>
      </c>
      <c r="H2806" s="2" t="s">
        <v>130</v>
      </c>
      <c r="I2806" s="2" t="s">
        <v>19</v>
      </c>
      <c r="J2806" s="12">
        <v>32</v>
      </c>
      <c r="K2806" s="2">
        <v>32</v>
      </c>
      <c r="L2806" s="2">
        <v>1</v>
      </c>
      <c r="M2806" s="12">
        <v>32</v>
      </c>
      <c r="N2806" s="3">
        <v>1</v>
      </c>
      <c r="O2806" s="2" t="str" cm="1">
        <f t="array" ref="O2806">_xlfn.IFS(N2806=1,"Unsatisfactory",N2806=2,"Poor",N2806=3,"Average",N2806=4,"Good",N2806=5,"Excellent")</f>
        <v>Unsatisfactory</v>
      </c>
      <c r="P2806"/>
      <c r="Q2806"/>
      <c r="R2806"/>
      <c r="S2806"/>
      <c r="T2806"/>
      <c r="U2806"/>
    </row>
    <row r="2807" spans="1:21">
      <c r="A2807" s="2">
        <v>196360</v>
      </c>
      <c r="B2807" s="2" t="s">
        <v>42</v>
      </c>
      <c r="C2807" s="4">
        <v>45422</v>
      </c>
      <c r="D2807" s="17">
        <v>45422</v>
      </c>
      <c r="E2807" s="2" t="s">
        <v>16</v>
      </c>
      <c r="F2807" s="2" t="s">
        <v>17</v>
      </c>
      <c r="G2807" s="2">
        <v>30</v>
      </c>
      <c r="H2807" s="2" t="s">
        <v>38</v>
      </c>
      <c r="I2807" s="2" t="s">
        <v>19</v>
      </c>
      <c r="J2807" s="12">
        <v>65</v>
      </c>
      <c r="K2807" s="2">
        <v>65</v>
      </c>
      <c r="L2807" s="2">
        <v>2</v>
      </c>
      <c r="M2807" s="12">
        <v>130</v>
      </c>
      <c r="N2807" s="3">
        <v>2</v>
      </c>
      <c r="O2807" s="2" t="str" cm="1">
        <f t="array" ref="O2807">_xlfn.IFS(N2807=1,"Unsatisfactory",N2807=2,"Poor",N2807=3,"Average",N2807=4,"Good",N2807=5,"Excellent")</f>
        <v>Poor</v>
      </c>
      <c r="P2807"/>
      <c r="Q2807"/>
      <c r="R2807"/>
      <c r="S2807"/>
      <c r="T2807"/>
      <c r="U2807"/>
    </row>
    <row r="2808" spans="1:21">
      <c r="A2808" s="2">
        <v>120973</v>
      </c>
      <c r="B2808" s="2" t="s">
        <v>53</v>
      </c>
      <c r="C2808" s="4">
        <v>45337</v>
      </c>
      <c r="D2808" s="17">
        <v>45337</v>
      </c>
      <c r="E2808" s="2" t="s">
        <v>37</v>
      </c>
      <c r="F2808" s="2" t="s">
        <v>17</v>
      </c>
      <c r="G2808" s="2">
        <v>33</v>
      </c>
      <c r="H2808" s="2" t="s">
        <v>31</v>
      </c>
      <c r="I2808" s="2" t="s">
        <v>19</v>
      </c>
      <c r="J2808" s="12">
        <v>15</v>
      </c>
      <c r="K2808" s="2">
        <v>15</v>
      </c>
      <c r="L2808" s="2">
        <v>4</v>
      </c>
      <c r="M2808" s="12">
        <v>60</v>
      </c>
      <c r="N2808" s="3">
        <v>3</v>
      </c>
      <c r="O2808" s="2" t="str" cm="1">
        <f t="array" ref="O2808">_xlfn.IFS(N2808=1,"Unsatisfactory",N2808=2,"Poor",N2808=3,"Average",N2808=4,"Good",N2808=5,"Excellent")</f>
        <v>Average</v>
      </c>
      <c r="P2808"/>
      <c r="Q2808"/>
      <c r="R2808"/>
      <c r="S2808"/>
      <c r="T2808"/>
      <c r="U2808"/>
    </row>
    <row r="2809" spans="1:21">
      <c r="A2809" s="2">
        <v>143803</v>
      </c>
      <c r="B2809" s="2" t="s">
        <v>85</v>
      </c>
      <c r="C2809" s="4">
        <v>45343</v>
      </c>
      <c r="D2809" s="17">
        <v>45343</v>
      </c>
      <c r="E2809" s="2" t="s">
        <v>24</v>
      </c>
      <c r="F2809" s="2" t="s">
        <v>25</v>
      </c>
      <c r="G2809" s="2">
        <v>29</v>
      </c>
      <c r="H2809" s="2" t="s">
        <v>115</v>
      </c>
      <c r="I2809" s="2" t="s">
        <v>19</v>
      </c>
      <c r="J2809" s="12">
        <v>23</v>
      </c>
      <c r="K2809" s="2">
        <v>23</v>
      </c>
      <c r="L2809" s="2">
        <v>1</v>
      </c>
      <c r="M2809" s="12">
        <v>23</v>
      </c>
      <c r="N2809" s="3">
        <v>4</v>
      </c>
      <c r="O2809" s="2" t="str" cm="1">
        <f t="array" ref="O2809">_xlfn.IFS(N2809=1,"Unsatisfactory",N2809=2,"Poor",N2809=3,"Average",N2809=4,"Good",N2809=5,"Excellent")</f>
        <v>Good</v>
      </c>
      <c r="P2809"/>
      <c r="Q2809"/>
      <c r="R2809"/>
      <c r="S2809"/>
      <c r="T2809"/>
      <c r="U2809"/>
    </row>
    <row r="2810" spans="1:21">
      <c r="A2810" s="2">
        <v>126868</v>
      </c>
      <c r="B2810" s="2" t="s">
        <v>42</v>
      </c>
      <c r="C2810" s="4">
        <v>45466</v>
      </c>
      <c r="D2810" s="17">
        <v>45466</v>
      </c>
      <c r="E2810" s="2" t="s">
        <v>16</v>
      </c>
      <c r="F2810" s="2" t="s">
        <v>17</v>
      </c>
      <c r="G2810" s="2">
        <v>29</v>
      </c>
      <c r="H2810" s="2" t="s">
        <v>118</v>
      </c>
      <c r="I2810" s="2" t="s">
        <v>19</v>
      </c>
      <c r="J2810" s="12">
        <v>65</v>
      </c>
      <c r="K2810" s="2">
        <v>65</v>
      </c>
      <c r="L2810" s="2">
        <v>1</v>
      </c>
      <c r="M2810" s="12">
        <v>65</v>
      </c>
      <c r="N2810" s="3">
        <v>2</v>
      </c>
      <c r="O2810" s="2" t="str" cm="1">
        <f t="array" ref="O2810">_xlfn.IFS(N2810=1,"Unsatisfactory",N2810=2,"Poor",N2810=3,"Average",N2810=4,"Good",N2810=5,"Excellent")</f>
        <v>Poor</v>
      </c>
      <c r="P2810"/>
      <c r="Q2810"/>
      <c r="R2810"/>
      <c r="S2810"/>
      <c r="T2810"/>
      <c r="U2810"/>
    </row>
    <row r="2811" spans="1:21">
      <c r="A2811" s="2">
        <v>173041</v>
      </c>
      <c r="B2811" s="2" t="s">
        <v>15</v>
      </c>
      <c r="C2811" s="4">
        <v>45471</v>
      </c>
      <c r="D2811" s="17">
        <v>45471</v>
      </c>
      <c r="E2811" s="2" t="s">
        <v>16</v>
      </c>
      <c r="F2811" s="2" t="s">
        <v>17</v>
      </c>
      <c r="G2811" s="2">
        <v>28</v>
      </c>
      <c r="H2811" s="2" t="s">
        <v>118</v>
      </c>
      <c r="I2811" s="2" t="s">
        <v>19</v>
      </c>
      <c r="J2811" s="12">
        <v>100</v>
      </c>
      <c r="K2811" s="2">
        <v>100</v>
      </c>
      <c r="L2811" s="2">
        <v>1</v>
      </c>
      <c r="M2811" s="12">
        <v>100</v>
      </c>
      <c r="N2811" s="3">
        <v>3</v>
      </c>
      <c r="O2811" s="2" t="str" cm="1">
        <f t="array" ref="O2811">_xlfn.IFS(N2811=1,"Unsatisfactory",N2811=2,"Poor",N2811=3,"Average",N2811=4,"Good",N2811=5,"Excellent")</f>
        <v>Average</v>
      </c>
      <c r="P2811"/>
      <c r="Q2811"/>
      <c r="R2811"/>
      <c r="S2811"/>
      <c r="T2811"/>
      <c r="U2811"/>
    </row>
    <row r="2812" spans="1:21">
      <c r="A2812" s="2">
        <v>146964</v>
      </c>
      <c r="B2812" s="2" t="s">
        <v>82</v>
      </c>
      <c r="C2812" s="4">
        <v>45435</v>
      </c>
      <c r="D2812" s="17">
        <v>45435</v>
      </c>
      <c r="E2812" s="2" t="s">
        <v>37</v>
      </c>
      <c r="F2812" s="2" t="s">
        <v>17</v>
      </c>
      <c r="G2812" s="2">
        <v>20</v>
      </c>
      <c r="H2812" s="2" t="s">
        <v>44</v>
      </c>
      <c r="I2812" s="2" t="s">
        <v>27</v>
      </c>
      <c r="J2812" s="12">
        <v>20</v>
      </c>
      <c r="K2812" s="2">
        <v>45</v>
      </c>
      <c r="L2812" s="2">
        <v>3</v>
      </c>
      <c r="M2812" s="12">
        <v>135</v>
      </c>
      <c r="N2812" s="3">
        <v>4</v>
      </c>
      <c r="O2812" s="2" t="str" cm="1">
        <f t="array" ref="O2812">_xlfn.IFS(N2812=1,"Unsatisfactory",N2812=2,"Poor",N2812=3,"Average",N2812=4,"Good",N2812=5,"Excellent")</f>
        <v>Good</v>
      </c>
      <c r="P2812"/>
      <c r="Q2812"/>
      <c r="R2812"/>
      <c r="S2812"/>
      <c r="T2812"/>
      <c r="U2812"/>
    </row>
    <row r="2813" spans="1:21">
      <c r="A2813" s="2">
        <v>154104</v>
      </c>
      <c r="B2813" s="2" t="s">
        <v>33</v>
      </c>
      <c r="C2813" s="4">
        <v>45512</v>
      </c>
      <c r="D2813" s="17">
        <v>45512</v>
      </c>
      <c r="E2813" s="2" t="s">
        <v>16</v>
      </c>
      <c r="F2813" s="2" t="s">
        <v>17</v>
      </c>
      <c r="G2813" s="2">
        <v>30</v>
      </c>
      <c r="H2813" s="2" t="s">
        <v>66</v>
      </c>
      <c r="I2813" s="2" t="s">
        <v>27</v>
      </c>
      <c r="J2813" s="12">
        <v>118</v>
      </c>
      <c r="K2813" s="2">
        <v>158</v>
      </c>
      <c r="L2813" s="2">
        <v>1</v>
      </c>
      <c r="M2813" s="12">
        <v>158</v>
      </c>
      <c r="N2813" s="3">
        <v>4</v>
      </c>
      <c r="O2813" s="2" t="str" cm="1">
        <f t="array" ref="O2813">_xlfn.IFS(N2813=1,"Unsatisfactory",N2813=2,"Poor",N2813=3,"Average",N2813=4,"Good",N2813=5,"Excellent")</f>
        <v>Good</v>
      </c>
      <c r="P2813"/>
      <c r="Q2813"/>
      <c r="R2813"/>
      <c r="S2813"/>
      <c r="T2813"/>
      <c r="U2813"/>
    </row>
    <row r="2814" spans="1:21">
      <c r="A2814" s="2">
        <v>157064</v>
      </c>
      <c r="B2814" s="2" t="s">
        <v>53</v>
      </c>
      <c r="C2814" s="4">
        <v>45399</v>
      </c>
      <c r="D2814" s="17">
        <v>45399</v>
      </c>
      <c r="E2814" s="2" t="s">
        <v>37</v>
      </c>
      <c r="F2814" s="2" t="s">
        <v>17</v>
      </c>
      <c r="G2814" s="2">
        <v>33</v>
      </c>
      <c r="H2814" s="2" t="s">
        <v>67</v>
      </c>
      <c r="I2814" s="2" t="s">
        <v>27</v>
      </c>
      <c r="J2814" s="12">
        <v>15</v>
      </c>
      <c r="K2814" s="2">
        <v>55</v>
      </c>
      <c r="L2814" s="2">
        <v>1</v>
      </c>
      <c r="M2814" s="12">
        <v>55</v>
      </c>
      <c r="N2814" s="3">
        <v>5</v>
      </c>
      <c r="O2814" s="2" t="str" cm="1">
        <f t="array" ref="O2814">_xlfn.IFS(N2814=1,"Unsatisfactory",N2814=2,"Poor",N2814=3,"Average",N2814=4,"Good",N2814=5,"Excellent")</f>
        <v>Excellent</v>
      </c>
      <c r="P2814"/>
      <c r="Q2814"/>
      <c r="R2814"/>
      <c r="S2814"/>
      <c r="T2814"/>
      <c r="U2814"/>
    </row>
    <row r="2815" spans="1:21">
      <c r="A2815" s="2">
        <v>187354</v>
      </c>
      <c r="B2815" s="2" t="s">
        <v>15</v>
      </c>
      <c r="C2815" s="4">
        <v>45390</v>
      </c>
      <c r="D2815" s="17">
        <v>45390</v>
      </c>
      <c r="E2815" s="2" t="s">
        <v>16</v>
      </c>
      <c r="F2815" s="2" t="s">
        <v>17</v>
      </c>
      <c r="G2815" s="2">
        <v>24</v>
      </c>
      <c r="H2815" s="2" t="s">
        <v>128</v>
      </c>
      <c r="I2815" s="2" t="s">
        <v>19</v>
      </c>
      <c r="J2815" s="12">
        <v>100</v>
      </c>
      <c r="K2815" s="2">
        <v>100</v>
      </c>
      <c r="L2815" s="2">
        <v>1</v>
      </c>
      <c r="M2815" s="12">
        <v>100</v>
      </c>
      <c r="N2815" s="3">
        <v>4</v>
      </c>
      <c r="O2815" s="2" t="str" cm="1">
        <f t="array" ref="O2815">_xlfn.IFS(N2815=1,"Unsatisfactory",N2815=2,"Poor",N2815=3,"Average",N2815=4,"Good",N2815=5,"Excellent")</f>
        <v>Good</v>
      </c>
      <c r="P2815"/>
      <c r="Q2815"/>
      <c r="R2815"/>
      <c r="S2815"/>
      <c r="T2815"/>
      <c r="U2815"/>
    </row>
    <row r="2816" spans="1:21">
      <c r="A2816" s="2">
        <v>152321</v>
      </c>
      <c r="B2816" s="2" t="s">
        <v>53</v>
      </c>
      <c r="C2816" s="4">
        <v>45337</v>
      </c>
      <c r="D2816" s="17">
        <v>45337</v>
      </c>
      <c r="E2816" s="2" t="s">
        <v>37</v>
      </c>
      <c r="F2816" s="2" t="s">
        <v>17</v>
      </c>
      <c r="G2816" s="2">
        <v>20</v>
      </c>
      <c r="H2816" s="2" t="s">
        <v>115</v>
      </c>
      <c r="I2816" s="2" t="s">
        <v>19</v>
      </c>
      <c r="J2816" s="12">
        <v>15</v>
      </c>
      <c r="K2816" s="2">
        <v>15</v>
      </c>
      <c r="L2816" s="2">
        <v>3</v>
      </c>
      <c r="M2816" s="12">
        <v>45</v>
      </c>
      <c r="N2816" s="3">
        <v>5</v>
      </c>
      <c r="O2816" s="2" t="str" cm="1">
        <f t="array" ref="O2816">_xlfn.IFS(N2816=1,"Unsatisfactory",N2816=2,"Poor",N2816=3,"Average",N2816=4,"Good",N2816=5,"Excellent")</f>
        <v>Excellent</v>
      </c>
      <c r="P2816"/>
      <c r="Q2816"/>
      <c r="R2816"/>
      <c r="S2816"/>
      <c r="T2816"/>
      <c r="U2816"/>
    </row>
    <row r="2817" spans="1:21">
      <c r="A2817" s="2">
        <v>141781</v>
      </c>
      <c r="B2817" s="2" t="s">
        <v>76</v>
      </c>
      <c r="C2817" s="4">
        <v>45554</v>
      </c>
      <c r="D2817" s="17">
        <v>45554</v>
      </c>
      <c r="E2817" s="2" t="s">
        <v>37</v>
      </c>
      <c r="F2817" s="2" t="s">
        <v>17</v>
      </c>
      <c r="G2817" s="2">
        <v>28</v>
      </c>
      <c r="H2817" s="2" t="s">
        <v>62</v>
      </c>
      <c r="I2817" s="2" t="s">
        <v>19</v>
      </c>
      <c r="J2817" s="12">
        <v>45</v>
      </c>
      <c r="K2817" s="2">
        <v>45</v>
      </c>
      <c r="L2817" s="2">
        <v>1</v>
      </c>
      <c r="M2817" s="12">
        <v>45</v>
      </c>
      <c r="N2817" s="3">
        <v>5</v>
      </c>
      <c r="O2817" s="2" t="str" cm="1">
        <f t="array" ref="O2817">_xlfn.IFS(N2817=1,"Unsatisfactory",N2817=2,"Poor",N2817=3,"Average",N2817=4,"Good",N2817=5,"Excellent")</f>
        <v>Excellent</v>
      </c>
      <c r="P2817"/>
      <c r="Q2817"/>
      <c r="R2817"/>
      <c r="S2817"/>
      <c r="T2817"/>
      <c r="U2817"/>
    </row>
    <row r="2818" spans="1:21">
      <c r="A2818" s="2">
        <v>156312</v>
      </c>
      <c r="B2818" s="2" t="s">
        <v>53</v>
      </c>
      <c r="C2818" s="4">
        <v>45303</v>
      </c>
      <c r="D2818" s="17">
        <v>45303</v>
      </c>
      <c r="E2818" s="2" t="s">
        <v>37</v>
      </c>
      <c r="F2818" s="2" t="s">
        <v>17</v>
      </c>
      <c r="G2818" s="2">
        <v>34</v>
      </c>
      <c r="H2818" s="2" t="s">
        <v>26</v>
      </c>
      <c r="I2818" s="2" t="s">
        <v>27</v>
      </c>
      <c r="J2818" s="12">
        <v>15</v>
      </c>
      <c r="K2818" s="2">
        <v>55</v>
      </c>
      <c r="L2818" s="2">
        <v>1</v>
      </c>
      <c r="M2818" s="12">
        <v>55</v>
      </c>
      <c r="N2818" s="3">
        <v>1</v>
      </c>
      <c r="O2818" s="2" t="str" cm="1">
        <f t="array" ref="O2818">_xlfn.IFS(N2818=1,"Unsatisfactory",N2818=2,"Poor",N2818=3,"Average",N2818=4,"Good",N2818=5,"Excellent")</f>
        <v>Unsatisfactory</v>
      </c>
      <c r="P2818"/>
      <c r="Q2818"/>
      <c r="R2818"/>
      <c r="S2818"/>
      <c r="T2818"/>
      <c r="U2818"/>
    </row>
    <row r="2819" spans="1:21">
      <c r="A2819" s="2">
        <v>141233</v>
      </c>
      <c r="B2819" s="2" t="s">
        <v>50</v>
      </c>
      <c r="C2819" s="4">
        <v>45286</v>
      </c>
      <c r="D2819" s="17">
        <v>45286</v>
      </c>
      <c r="E2819" s="2" t="s">
        <v>16</v>
      </c>
      <c r="F2819" s="2" t="s">
        <v>17</v>
      </c>
      <c r="G2819" s="2">
        <v>20</v>
      </c>
      <c r="H2819" s="2" t="s">
        <v>51</v>
      </c>
      <c r="I2819" s="2" t="s">
        <v>27</v>
      </c>
      <c r="J2819" s="12">
        <v>97</v>
      </c>
      <c r="K2819" s="2">
        <v>147</v>
      </c>
      <c r="L2819" s="2">
        <v>1</v>
      </c>
      <c r="M2819" s="12">
        <v>147</v>
      </c>
      <c r="N2819" s="3">
        <v>5</v>
      </c>
      <c r="O2819" s="2" t="str" cm="1">
        <f t="array" ref="O2819">_xlfn.IFS(N2819=1,"Unsatisfactory",N2819=2,"Poor",N2819=3,"Average",N2819=4,"Good",N2819=5,"Excellent")</f>
        <v>Excellent</v>
      </c>
      <c r="P2819"/>
      <c r="Q2819"/>
      <c r="R2819"/>
      <c r="S2819"/>
      <c r="T2819"/>
      <c r="U2819"/>
    </row>
    <row r="2820" spans="1:21">
      <c r="A2820" s="2">
        <v>192468</v>
      </c>
      <c r="B2820" s="2" t="s">
        <v>53</v>
      </c>
      <c r="C2820" s="4">
        <v>45394</v>
      </c>
      <c r="D2820" s="17">
        <v>45394</v>
      </c>
      <c r="E2820" s="2" t="s">
        <v>37</v>
      </c>
      <c r="F2820" s="2" t="s">
        <v>17</v>
      </c>
      <c r="G2820" s="2">
        <v>35</v>
      </c>
      <c r="H2820" s="2" t="s">
        <v>38</v>
      </c>
      <c r="I2820" s="2" t="s">
        <v>19</v>
      </c>
      <c r="J2820" s="12">
        <v>15</v>
      </c>
      <c r="K2820" s="2">
        <v>15</v>
      </c>
      <c r="L2820" s="2">
        <v>1</v>
      </c>
      <c r="M2820" s="12">
        <v>15</v>
      </c>
      <c r="N2820" s="3">
        <v>4</v>
      </c>
      <c r="O2820" s="2" t="str" cm="1">
        <f t="array" ref="O2820">_xlfn.IFS(N2820=1,"Unsatisfactory",N2820=2,"Poor",N2820=3,"Average",N2820=4,"Good",N2820=5,"Excellent")</f>
        <v>Good</v>
      </c>
      <c r="P2820"/>
      <c r="Q2820"/>
      <c r="R2820"/>
      <c r="S2820"/>
      <c r="T2820"/>
      <c r="U2820"/>
    </row>
    <row r="2821" spans="1:21">
      <c r="A2821" s="2">
        <v>143140</v>
      </c>
      <c r="B2821" s="2" t="s">
        <v>53</v>
      </c>
      <c r="C2821" s="4">
        <v>45455</v>
      </c>
      <c r="D2821" s="17">
        <v>45455</v>
      </c>
      <c r="E2821" s="2" t="s">
        <v>37</v>
      </c>
      <c r="F2821" s="2" t="s">
        <v>17</v>
      </c>
      <c r="G2821" s="2">
        <v>21</v>
      </c>
      <c r="H2821" s="2" t="s">
        <v>38</v>
      </c>
      <c r="I2821" s="2" t="s">
        <v>19</v>
      </c>
      <c r="J2821" s="12">
        <v>15</v>
      </c>
      <c r="K2821" s="2">
        <v>15</v>
      </c>
      <c r="L2821" s="2">
        <v>1</v>
      </c>
      <c r="M2821" s="12">
        <v>15</v>
      </c>
      <c r="N2821" s="3">
        <v>4</v>
      </c>
      <c r="O2821" s="2" t="str" cm="1">
        <f t="array" ref="O2821">_xlfn.IFS(N2821=1,"Unsatisfactory",N2821=2,"Poor",N2821=3,"Average",N2821=4,"Good",N2821=5,"Excellent")</f>
        <v>Good</v>
      </c>
      <c r="P2821"/>
      <c r="Q2821"/>
      <c r="R2821"/>
      <c r="S2821"/>
      <c r="T2821"/>
      <c r="U2821"/>
    </row>
    <row r="2822" spans="1:21">
      <c r="A2822" s="2">
        <v>143397</v>
      </c>
      <c r="B2822" s="2" t="s">
        <v>23</v>
      </c>
      <c r="C2822" s="4">
        <v>45292</v>
      </c>
      <c r="D2822" s="17">
        <v>45292</v>
      </c>
      <c r="E2822" s="2" t="s">
        <v>24</v>
      </c>
      <c r="F2822" s="2" t="s">
        <v>25</v>
      </c>
      <c r="G2822" s="2">
        <v>35</v>
      </c>
      <c r="H2822" s="2" t="s">
        <v>130</v>
      </c>
      <c r="I2822" s="2" t="s">
        <v>19</v>
      </c>
      <c r="J2822" s="12">
        <v>9</v>
      </c>
      <c r="K2822" s="2">
        <v>9</v>
      </c>
      <c r="L2822" s="2">
        <v>1</v>
      </c>
      <c r="M2822" s="12">
        <v>9</v>
      </c>
      <c r="N2822" s="3">
        <v>5</v>
      </c>
      <c r="O2822" s="2" t="str" cm="1">
        <f t="array" ref="O2822">_xlfn.IFS(N2822=1,"Unsatisfactory",N2822=2,"Poor",N2822=3,"Average",N2822=4,"Good",N2822=5,"Excellent")</f>
        <v>Excellent</v>
      </c>
      <c r="P2822"/>
      <c r="Q2822"/>
      <c r="R2822"/>
      <c r="S2822"/>
      <c r="T2822"/>
      <c r="U2822"/>
    </row>
    <row r="2823" spans="1:21">
      <c r="A2823" s="2">
        <v>120706</v>
      </c>
      <c r="B2823" s="2" t="s">
        <v>76</v>
      </c>
      <c r="C2823" s="4">
        <v>45393</v>
      </c>
      <c r="D2823" s="17">
        <v>45393</v>
      </c>
      <c r="E2823" s="2" t="s">
        <v>37</v>
      </c>
      <c r="F2823" s="2" t="s">
        <v>17</v>
      </c>
      <c r="G2823" s="2">
        <v>34</v>
      </c>
      <c r="H2823" s="2" t="s">
        <v>56</v>
      </c>
      <c r="I2823" s="2" t="s">
        <v>19</v>
      </c>
      <c r="J2823" s="12">
        <v>45</v>
      </c>
      <c r="K2823" s="2">
        <v>45</v>
      </c>
      <c r="L2823" s="2">
        <v>1</v>
      </c>
      <c r="M2823" s="12">
        <v>45</v>
      </c>
      <c r="N2823" s="3">
        <v>4</v>
      </c>
      <c r="O2823" s="2" t="str" cm="1">
        <f t="array" ref="O2823">_xlfn.IFS(N2823=1,"Unsatisfactory",N2823=2,"Poor",N2823=3,"Average",N2823=4,"Good",N2823=5,"Excellent")</f>
        <v>Good</v>
      </c>
      <c r="P2823"/>
      <c r="Q2823"/>
      <c r="R2823"/>
      <c r="S2823"/>
      <c r="T2823"/>
      <c r="U2823"/>
    </row>
    <row r="2824" spans="1:21">
      <c r="A2824" s="2">
        <v>128227</v>
      </c>
      <c r="B2824" s="2" t="s">
        <v>42</v>
      </c>
      <c r="C2824" s="4">
        <v>45299</v>
      </c>
      <c r="D2824" s="17">
        <v>45299</v>
      </c>
      <c r="E2824" s="2" t="s">
        <v>16</v>
      </c>
      <c r="F2824" s="2" t="s">
        <v>17</v>
      </c>
      <c r="G2824" s="2">
        <v>33</v>
      </c>
      <c r="H2824" s="2" t="s">
        <v>46</v>
      </c>
      <c r="I2824" s="2" t="s">
        <v>19</v>
      </c>
      <c r="J2824" s="12">
        <v>65</v>
      </c>
      <c r="K2824" s="2">
        <v>65</v>
      </c>
      <c r="L2824" s="2">
        <v>2</v>
      </c>
      <c r="M2824" s="12">
        <v>130</v>
      </c>
      <c r="N2824" s="3">
        <v>3</v>
      </c>
      <c r="O2824" s="2" t="str" cm="1">
        <f t="array" ref="O2824">_xlfn.IFS(N2824=1,"Unsatisfactory",N2824=2,"Poor",N2824=3,"Average",N2824=4,"Good",N2824=5,"Excellent")</f>
        <v>Average</v>
      </c>
      <c r="P2824"/>
      <c r="Q2824"/>
      <c r="R2824"/>
      <c r="S2824"/>
      <c r="T2824"/>
      <c r="U2824"/>
    </row>
    <row r="2825" spans="1:21">
      <c r="A2825" s="2">
        <v>180715</v>
      </c>
      <c r="B2825" s="2" t="s">
        <v>30</v>
      </c>
      <c r="C2825" s="4">
        <v>45343</v>
      </c>
      <c r="D2825" s="17">
        <v>45343</v>
      </c>
      <c r="E2825" s="2" t="s">
        <v>24</v>
      </c>
      <c r="F2825" s="2" t="s">
        <v>17</v>
      </c>
      <c r="G2825" s="2">
        <v>24</v>
      </c>
      <c r="H2825" s="2" t="s">
        <v>38</v>
      </c>
      <c r="I2825" s="2" t="s">
        <v>19</v>
      </c>
      <c r="J2825" s="12">
        <v>10</v>
      </c>
      <c r="K2825" s="2">
        <v>10</v>
      </c>
      <c r="L2825" s="2">
        <v>2</v>
      </c>
      <c r="M2825" s="12">
        <v>20</v>
      </c>
      <c r="N2825" s="3">
        <v>4</v>
      </c>
      <c r="O2825" s="2" t="str" cm="1">
        <f t="array" ref="O2825">_xlfn.IFS(N2825=1,"Unsatisfactory",N2825=2,"Poor",N2825=3,"Average",N2825=4,"Good",N2825=5,"Excellent")</f>
        <v>Good</v>
      </c>
      <c r="P2825"/>
      <c r="Q2825"/>
      <c r="R2825"/>
      <c r="S2825"/>
      <c r="T2825"/>
      <c r="U2825"/>
    </row>
    <row r="2826" spans="1:21">
      <c r="A2826" s="2">
        <v>173461</v>
      </c>
      <c r="B2826" s="2" t="s">
        <v>42</v>
      </c>
      <c r="C2826" s="4">
        <v>45481</v>
      </c>
      <c r="D2826" s="17">
        <v>45481</v>
      </c>
      <c r="E2826" s="2" t="s">
        <v>16</v>
      </c>
      <c r="F2826" s="2" t="s">
        <v>17</v>
      </c>
      <c r="G2826" s="2">
        <v>24</v>
      </c>
      <c r="H2826" s="2" t="s">
        <v>38</v>
      </c>
      <c r="I2826" s="2" t="s">
        <v>19</v>
      </c>
      <c r="J2826" s="12">
        <v>65</v>
      </c>
      <c r="K2826" s="2">
        <v>65</v>
      </c>
      <c r="L2826" s="2">
        <v>2</v>
      </c>
      <c r="M2826" s="12">
        <v>130</v>
      </c>
      <c r="N2826" s="3">
        <v>5</v>
      </c>
      <c r="O2826" s="2" t="str" cm="1">
        <f t="array" ref="O2826">_xlfn.IFS(N2826=1,"Unsatisfactory",N2826=2,"Poor",N2826=3,"Average",N2826=4,"Good",N2826=5,"Excellent")</f>
        <v>Excellent</v>
      </c>
      <c r="P2826"/>
      <c r="Q2826"/>
      <c r="R2826"/>
      <c r="S2826"/>
      <c r="T2826"/>
      <c r="U2826"/>
    </row>
    <row r="2827" spans="1:21">
      <c r="A2827" s="2">
        <v>129425</v>
      </c>
      <c r="B2827" s="2" t="s">
        <v>23</v>
      </c>
      <c r="C2827" s="4">
        <v>45576</v>
      </c>
      <c r="D2827" s="17">
        <v>45576</v>
      </c>
      <c r="E2827" s="2" t="s">
        <v>24</v>
      </c>
      <c r="F2827" s="2" t="s">
        <v>17</v>
      </c>
      <c r="G2827" s="2">
        <v>35</v>
      </c>
      <c r="H2827" s="2" t="s">
        <v>60</v>
      </c>
      <c r="I2827" s="2" t="s">
        <v>19</v>
      </c>
      <c r="J2827" s="12">
        <v>9</v>
      </c>
      <c r="K2827" s="2">
        <v>9</v>
      </c>
      <c r="L2827" s="2">
        <v>3</v>
      </c>
      <c r="M2827" s="12">
        <v>27</v>
      </c>
      <c r="N2827" s="3">
        <v>5</v>
      </c>
      <c r="O2827" s="2" t="str" cm="1">
        <f t="array" ref="O2827">_xlfn.IFS(N2827=1,"Unsatisfactory",N2827=2,"Poor",N2827=3,"Average",N2827=4,"Good",N2827=5,"Excellent")</f>
        <v>Excellent</v>
      </c>
      <c r="P2827"/>
      <c r="Q2827"/>
      <c r="R2827"/>
      <c r="S2827"/>
      <c r="T2827"/>
      <c r="U2827"/>
    </row>
    <row r="2828" spans="1:21">
      <c r="A2828" s="2">
        <v>124928</v>
      </c>
      <c r="B2828" s="2" t="s">
        <v>76</v>
      </c>
      <c r="C2828" s="4">
        <v>45348</v>
      </c>
      <c r="D2828" s="17">
        <v>45348</v>
      </c>
      <c r="E2828" s="2" t="s">
        <v>37</v>
      </c>
      <c r="F2828" s="2" t="s">
        <v>17</v>
      </c>
      <c r="G2828" s="2">
        <v>33</v>
      </c>
      <c r="H2828" s="2" t="s">
        <v>130</v>
      </c>
      <c r="I2828" s="2" t="s">
        <v>19</v>
      </c>
      <c r="J2828" s="12">
        <v>45</v>
      </c>
      <c r="K2828" s="2">
        <v>45</v>
      </c>
      <c r="L2828" s="2">
        <v>2</v>
      </c>
      <c r="M2828" s="12">
        <v>90</v>
      </c>
      <c r="N2828" s="3">
        <v>3</v>
      </c>
      <c r="O2828" s="2" t="str" cm="1">
        <f t="array" ref="O2828">_xlfn.IFS(N2828=1,"Unsatisfactory",N2828=2,"Poor",N2828=3,"Average",N2828=4,"Good",N2828=5,"Excellent")</f>
        <v>Average</v>
      </c>
      <c r="P2828"/>
      <c r="Q2828"/>
      <c r="R2828"/>
      <c r="S2828"/>
      <c r="T2828"/>
      <c r="U2828"/>
    </row>
    <row r="2829" spans="1:21">
      <c r="A2829" s="2">
        <v>128630</v>
      </c>
      <c r="B2829" s="2" t="s">
        <v>36</v>
      </c>
      <c r="C2829" s="4">
        <v>45413</v>
      </c>
      <c r="D2829" s="17">
        <v>45413</v>
      </c>
      <c r="E2829" s="2" t="s">
        <v>37</v>
      </c>
      <c r="F2829" s="2" t="s">
        <v>17</v>
      </c>
      <c r="G2829" s="2">
        <v>18</v>
      </c>
      <c r="H2829" s="2" t="s">
        <v>31</v>
      </c>
      <c r="I2829" s="2" t="s">
        <v>19</v>
      </c>
      <c r="J2829" s="12">
        <v>32</v>
      </c>
      <c r="K2829" s="2">
        <v>32</v>
      </c>
      <c r="L2829" s="2">
        <v>1</v>
      </c>
      <c r="M2829" s="12">
        <v>32</v>
      </c>
      <c r="N2829" s="3">
        <v>1</v>
      </c>
      <c r="O2829" s="2" t="str" cm="1">
        <f t="array" ref="O2829">_xlfn.IFS(N2829=1,"Unsatisfactory",N2829=2,"Poor",N2829=3,"Average",N2829=4,"Good",N2829=5,"Excellent")</f>
        <v>Unsatisfactory</v>
      </c>
      <c r="P2829"/>
      <c r="Q2829"/>
      <c r="R2829"/>
      <c r="S2829"/>
      <c r="T2829"/>
      <c r="U2829"/>
    </row>
    <row r="2830" spans="1:21">
      <c r="A2830" s="2">
        <v>178693</v>
      </c>
      <c r="B2830" s="2" t="s">
        <v>23</v>
      </c>
      <c r="C2830" s="4">
        <v>45574</v>
      </c>
      <c r="D2830" s="17">
        <v>45574</v>
      </c>
      <c r="E2830" s="2" t="s">
        <v>24</v>
      </c>
      <c r="F2830" s="2" t="s">
        <v>17</v>
      </c>
      <c r="G2830" s="2">
        <v>18</v>
      </c>
      <c r="H2830" s="2" t="s">
        <v>115</v>
      </c>
      <c r="I2830" s="2" t="s">
        <v>19</v>
      </c>
      <c r="J2830" s="12">
        <v>9</v>
      </c>
      <c r="K2830" s="2">
        <v>9</v>
      </c>
      <c r="L2830" s="2">
        <v>1</v>
      </c>
      <c r="M2830" s="12">
        <v>9</v>
      </c>
      <c r="N2830" s="3">
        <v>5</v>
      </c>
      <c r="O2830" s="2" t="str" cm="1">
        <f t="array" ref="O2830">_xlfn.IFS(N2830=1,"Unsatisfactory",N2830=2,"Poor",N2830=3,"Average",N2830=4,"Good",N2830=5,"Excellent")</f>
        <v>Excellent</v>
      </c>
      <c r="P2830"/>
      <c r="Q2830"/>
      <c r="R2830"/>
      <c r="S2830"/>
      <c r="T2830"/>
      <c r="U2830"/>
    </row>
    <row r="2831" spans="1:21">
      <c r="A2831" s="2">
        <v>150039</v>
      </c>
      <c r="B2831" s="2" t="s">
        <v>53</v>
      </c>
      <c r="C2831" s="4">
        <v>45288</v>
      </c>
      <c r="D2831" s="17">
        <v>45288</v>
      </c>
      <c r="E2831" s="2" t="s">
        <v>37</v>
      </c>
      <c r="F2831" s="2" t="s">
        <v>17</v>
      </c>
      <c r="G2831" s="2">
        <v>29</v>
      </c>
      <c r="H2831" s="2" t="s">
        <v>75</v>
      </c>
      <c r="I2831" s="2" t="s">
        <v>27</v>
      </c>
      <c r="J2831" s="12">
        <v>15</v>
      </c>
      <c r="K2831" s="2">
        <v>85</v>
      </c>
      <c r="L2831" s="2">
        <v>4</v>
      </c>
      <c r="M2831" s="12">
        <v>340</v>
      </c>
      <c r="N2831" s="3">
        <v>2</v>
      </c>
      <c r="O2831" s="2" t="str" cm="1">
        <f t="array" ref="O2831">_xlfn.IFS(N2831=1,"Unsatisfactory",N2831=2,"Poor",N2831=3,"Average",N2831=4,"Good",N2831=5,"Excellent")</f>
        <v>Poor</v>
      </c>
      <c r="P2831"/>
      <c r="Q2831"/>
      <c r="R2831"/>
      <c r="S2831"/>
      <c r="T2831"/>
      <c r="U2831"/>
    </row>
    <row r="2832" spans="1:21">
      <c r="A2832" s="2">
        <v>170184</v>
      </c>
      <c r="B2832" s="2" t="s">
        <v>76</v>
      </c>
      <c r="C2832" s="4">
        <v>45572</v>
      </c>
      <c r="D2832" s="17">
        <v>45572</v>
      </c>
      <c r="E2832" s="2" t="s">
        <v>37</v>
      </c>
      <c r="F2832" s="2" t="s">
        <v>17</v>
      </c>
      <c r="G2832" s="2">
        <v>19</v>
      </c>
      <c r="H2832" s="2" t="s">
        <v>29</v>
      </c>
      <c r="I2832" s="2" t="s">
        <v>19</v>
      </c>
      <c r="J2832" s="12">
        <v>45</v>
      </c>
      <c r="K2832" s="2">
        <v>45</v>
      </c>
      <c r="L2832" s="2">
        <v>1</v>
      </c>
      <c r="M2832" s="12">
        <v>45</v>
      </c>
      <c r="N2832" s="3">
        <v>4</v>
      </c>
      <c r="O2832" s="2" t="str" cm="1">
        <f t="array" ref="O2832">_xlfn.IFS(N2832=1,"Unsatisfactory",N2832=2,"Poor",N2832=3,"Average",N2832=4,"Good",N2832=5,"Excellent")</f>
        <v>Good</v>
      </c>
      <c r="P2832"/>
      <c r="Q2832"/>
      <c r="R2832"/>
      <c r="S2832"/>
      <c r="T2832"/>
      <c r="U2832"/>
    </row>
    <row r="2833" spans="1:21">
      <c r="A2833" s="2">
        <v>151702</v>
      </c>
      <c r="B2833" s="2" t="s">
        <v>50</v>
      </c>
      <c r="C2833" s="4">
        <v>45560</v>
      </c>
      <c r="D2833" s="17">
        <v>45560</v>
      </c>
      <c r="E2833" s="2" t="s">
        <v>16</v>
      </c>
      <c r="F2833" s="2" t="s">
        <v>17</v>
      </c>
      <c r="G2833" s="2">
        <v>30</v>
      </c>
      <c r="H2833" s="2" t="s">
        <v>56</v>
      </c>
      <c r="I2833" s="2" t="s">
        <v>19</v>
      </c>
      <c r="J2833" s="12">
        <v>97</v>
      </c>
      <c r="K2833" s="2">
        <v>97</v>
      </c>
      <c r="L2833" s="2">
        <v>1</v>
      </c>
      <c r="M2833" s="12">
        <v>97</v>
      </c>
      <c r="N2833" s="3">
        <v>1</v>
      </c>
      <c r="O2833" s="2" t="str" cm="1">
        <f t="array" ref="O2833">_xlfn.IFS(N2833=1,"Unsatisfactory",N2833=2,"Poor",N2833=3,"Average",N2833=4,"Good",N2833=5,"Excellent")</f>
        <v>Unsatisfactory</v>
      </c>
      <c r="P2833"/>
      <c r="Q2833"/>
      <c r="R2833"/>
      <c r="S2833"/>
      <c r="T2833"/>
      <c r="U2833"/>
    </row>
    <row r="2834" spans="1:21">
      <c r="A2834" s="2">
        <v>169438</v>
      </c>
      <c r="B2834" s="2" t="s">
        <v>42</v>
      </c>
      <c r="C2834" s="4">
        <v>45371</v>
      </c>
      <c r="D2834" s="17">
        <v>45371</v>
      </c>
      <c r="E2834" s="2" t="s">
        <v>16</v>
      </c>
      <c r="F2834" s="2" t="s">
        <v>17</v>
      </c>
      <c r="G2834" s="2">
        <v>18</v>
      </c>
      <c r="H2834" s="2" t="s">
        <v>129</v>
      </c>
      <c r="I2834" s="2" t="s">
        <v>19</v>
      </c>
      <c r="J2834" s="12">
        <v>65</v>
      </c>
      <c r="K2834" s="2">
        <v>65</v>
      </c>
      <c r="L2834" s="2">
        <v>2</v>
      </c>
      <c r="M2834" s="12">
        <v>130</v>
      </c>
      <c r="N2834" s="3">
        <v>4</v>
      </c>
      <c r="O2834" s="2" t="str" cm="1">
        <f t="array" ref="O2834">_xlfn.IFS(N2834=1,"Unsatisfactory",N2834=2,"Poor",N2834=3,"Average",N2834=4,"Good",N2834=5,"Excellent")</f>
        <v>Good</v>
      </c>
      <c r="P2834"/>
      <c r="Q2834"/>
      <c r="R2834"/>
      <c r="S2834"/>
      <c r="T2834"/>
      <c r="U2834"/>
    </row>
    <row r="2835" spans="1:21">
      <c r="A2835" s="2">
        <v>156510</v>
      </c>
      <c r="B2835" s="2" t="s">
        <v>30</v>
      </c>
      <c r="C2835" s="4">
        <v>45449</v>
      </c>
      <c r="D2835" s="17">
        <v>45449</v>
      </c>
      <c r="E2835" s="2" t="s">
        <v>24</v>
      </c>
      <c r="F2835" s="2" t="s">
        <v>17</v>
      </c>
      <c r="G2835" s="2">
        <v>27</v>
      </c>
      <c r="H2835" s="2" t="s">
        <v>60</v>
      </c>
      <c r="I2835" s="2" t="s">
        <v>19</v>
      </c>
      <c r="J2835" s="12">
        <v>10</v>
      </c>
      <c r="K2835" s="2">
        <v>10</v>
      </c>
      <c r="L2835" s="2">
        <v>1</v>
      </c>
      <c r="M2835" s="12">
        <v>10</v>
      </c>
      <c r="N2835" s="3">
        <v>5</v>
      </c>
      <c r="O2835" s="2" t="str" cm="1">
        <f t="array" ref="O2835">_xlfn.IFS(N2835=1,"Unsatisfactory",N2835=2,"Poor",N2835=3,"Average",N2835=4,"Good",N2835=5,"Excellent")</f>
        <v>Excellent</v>
      </c>
      <c r="P2835"/>
      <c r="Q2835"/>
      <c r="R2835"/>
      <c r="S2835"/>
      <c r="T2835"/>
      <c r="U2835"/>
    </row>
    <row r="2836" spans="1:21">
      <c r="A2836" s="2">
        <v>142678</v>
      </c>
      <c r="B2836" s="2" t="s">
        <v>50</v>
      </c>
      <c r="C2836" s="4">
        <v>45396</v>
      </c>
      <c r="D2836" s="17">
        <v>45396</v>
      </c>
      <c r="E2836" s="2" t="s">
        <v>16</v>
      </c>
      <c r="F2836" s="2" t="s">
        <v>17</v>
      </c>
      <c r="G2836" s="2">
        <v>23</v>
      </c>
      <c r="H2836" s="2" t="s">
        <v>115</v>
      </c>
      <c r="I2836" s="2" t="s">
        <v>19</v>
      </c>
      <c r="J2836" s="12">
        <v>97</v>
      </c>
      <c r="K2836" s="2">
        <v>97</v>
      </c>
      <c r="L2836" s="2">
        <v>1</v>
      </c>
      <c r="M2836" s="12">
        <v>97</v>
      </c>
      <c r="N2836" s="3">
        <v>3</v>
      </c>
      <c r="O2836" s="2" t="str" cm="1">
        <f t="array" ref="O2836">_xlfn.IFS(N2836=1,"Unsatisfactory",N2836=2,"Poor",N2836=3,"Average",N2836=4,"Good",N2836=5,"Excellent")</f>
        <v>Average</v>
      </c>
      <c r="P2836"/>
      <c r="Q2836"/>
      <c r="R2836"/>
      <c r="S2836"/>
      <c r="T2836"/>
      <c r="U2836"/>
    </row>
    <row r="2837" spans="1:21">
      <c r="A2837" s="2">
        <v>134686</v>
      </c>
      <c r="B2837" s="2" t="s">
        <v>50</v>
      </c>
      <c r="C2837" s="4">
        <v>45589</v>
      </c>
      <c r="D2837" s="17">
        <v>45589</v>
      </c>
      <c r="E2837" s="2" t="s">
        <v>16</v>
      </c>
      <c r="F2837" s="2" t="s">
        <v>17</v>
      </c>
      <c r="G2837" s="2">
        <v>34</v>
      </c>
      <c r="H2837" s="2" t="s">
        <v>130</v>
      </c>
      <c r="I2837" s="2" t="s">
        <v>19</v>
      </c>
      <c r="J2837" s="12">
        <v>97</v>
      </c>
      <c r="K2837" s="2">
        <v>97</v>
      </c>
      <c r="L2837" s="2">
        <v>1</v>
      </c>
      <c r="M2837" s="12">
        <v>97</v>
      </c>
      <c r="N2837" s="3">
        <v>4</v>
      </c>
      <c r="O2837" s="2" t="str" cm="1">
        <f t="array" ref="O2837">_xlfn.IFS(N2837=1,"Unsatisfactory",N2837=2,"Poor",N2837=3,"Average",N2837=4,"Good",N2837=5,"Excellent")</f>
        <v>Good</v>
      </c>
      <c r="P2837"/>
      <c r="Q2837"/>
      <c r="R2837"/>
      <c r="S2837"/>
      <c r="T2837"/>
      <c r="U2837"/>
    </row>
    <row r="2838" spans="1:21">
      <c r="A2838" s="2">
        <v>177239</v>
      </c>
      <c r="B2838" s="2" t="s">
        <v>42</v>
      </c>
      <c r="C2838" s="4">
        <v>45534</v>
      </c>
      <c r="D2838" s="17">
        <v>45534</v>
      </c>
      <c r="E2838" s="2" t="s">
        <v>16</v>
      </c>
      <c r="F2838" s="2" t="s">
        <v>25</v>
      </c>
      <c r="G2838" s="2">
        <v>19</v>
      </c>
      <c r="H2838" s="2" t="s">
        <v>44</v>
      </c>
      <c r="I2838" s="2" t="s">
        <v>27</v>
      </c>
      <c r="J2838" s="12">
        <v>65</v>
      </c>
      <c r="K2838" s="2">
        <v>90</v>
      </c>
      <c r="L2838" s="2">
        <v>1</v>
      </c>
      <c r="M2838" s="12">
        <v>90</v>
      </c>
      <c r="N2838" s="3">
        <v>1</v>
      </c>
      <c r="O2838" s="2" t="str" cm="1">
        <f t="array" ref="O2838">_xlfn.IFS(N2838=1,"Unsatisfactory",N2838=2,"Poor",N2838=3,"Average",N2838=4,"Good",N2838=5,"Excellent")</f>
        <v>Unsatisfactory</v>
      </c>
      <c r="P2838"/>
      <c r="Q2838"/>
      <c r="R2838"/>
      <c r="S2838"/>
      <c r="T2838"/>
      <c r="U2838"/>
    </row>
    <row r="2839" spans="1:21">
      <c r="A2839" s="2">
        <v>193616</v>
      </c>
      <c r="B2839" s="2" t="s">
        <v>76</v>
      </c>
      <c r="C2839" s="4">
        <v>45427</v>
      </c>
      <c r="D2839" s="17">
        <v>45427</v>
      </c>
      <c r="E2839" s="2" t="s">
        <v>37</v>
      </c>
      <c r="F2839" s="2" t="s">
        <v>17</v>
      </c>
      <c r="G2839" s="2">
        <v>34</v>
      </c>
      <c r="H2839" s="2" t="s">
        <v>79</v>
      </c>
      <c r="I2839" s="2" t="s">
        <v>27</v>
      </c>
      <c r="J2839" s="12">
        <v>45</v>
      </c>
      <c r="K2839" s="2">
        <v>85</v>
      </c>
      <c r="L2839" s="2">
        <v>1</v>
      </c>
      <c r="M2839" s="12">
        <v>85</v>
      </c>
      <c r="N2839" s="3">
        <v>4</v>
      </c>
      <c r="O2839" s="2" t="str" cm="1">
        <f t="array" ref="O2839">_xlfn.IFS(N2839=1,"Unsatisfactory",N2839=2,"Poor",N2839=3,"Average",N2839=4,"Good",N2839=5,"Excellent")</f>
        <v>Good</v>
      </c>
      <c r="P2839"/>
      <c r="Q2839"/>
      <c r="R2839"/>
      <c r="S2839"/>
      <c r="T2839"/>
      <c r="U2839"/>
    </row>
    <row r="2840" spans="1:21">
      <c r="A2840" s="2">
        <v>143418</v>
      </c>
      <c r="B2840" s="2" t="s">
        <v>23</v>
      </c>
      <c r="C2840" s="4">
        <v>45272</v>
      </c>
      <c r="D2840" s="17">
        <v>45272</v>
      </c>
      <c r="E2840" s="2" t="s">
        <v>24</v>
      </c>
      <c r="F2840" s="2" t="s">
        <v>17</v>
      </c>
      <c r="G2840" s="2">
        <v>29</v>
      </c>
      <c r="H2840" s="2" t="s">
        <v>128</v>
      </c>
      <c r="I2840" s="2" t="s">
        <v>19</v>
      </c>
      <c r="J2840" s="12">
        <v>9</v>
      </c>
      <c r="K2840" s="2">
        <v>9</v>
      </c>
      <c r="L2840" s="2">
        <v>1</v>
      </c>
      <c r="M2840" s="12">
        <v>9</v>
      </c>
      <c r="N2840" s="3">
        <v>3</v>
      </c>
      <c r="O2840" s="2" t="str" cm="1">
        <f t="array" ref="O2840">_xlfn.IFS(N2840=1,"Unsatisfactory",N2840=2,"Poor",N2840=3,"Average",N2840=4,"Good",N2840=5,"Excellent")</f>
        <v>Average</v>
      </c>
      <c r="P2840"/>
      <c r="Q2840"/>
      <c r="R2840"/>
      <c r="S2840"/>
      <c r="T2840"/>
      <c r="U2840"/>
    </row>
    <row r="2841" spans="1:21">
      <c r="A2841" s="2">
        <v>190670</v>
      </c>
      <c r="B2841" s="2" t="s">
        <v>42</v>
      </c>
      <c r="C2841" s="4">
        <v>45472</v>
      </c>
      <c r="D2841" s="17">
        <v>45472</v>
      </c>
      <c r="E2841" s="2" t="s">
        <v>16</v>
      </c>
      <c r="F2841" s="2" t="s">
        <v>17</v>
      </c>
      <c r="G2841" s="2">
        <v>29</v>
      </c>
      <c r="H2841" s="2" t="s">
        <v>131</v>
      </c>
      <c r="I2841" s="2" t="s">
        <v>27</v>
      </c>
      <c r="J2841" s="12">
        <v>65</v>
      </c>
      <c r="K2841" s="2">
        <v>135</v>
      </c>
      <c r="L2841" s="2">
        <v>4</v>
      </c>
      <c r="M2841" s="12">
        <v>540</v>
      </c>
      <c r="N2841" s="3">
        <v>1</v>
      </c>
      <c r="O2841" s="2" t="str" cm="1">
        <f t="array" ref="O2841">_xlfn.IFS(N2841=1,"Unsatisfactory",N2841=2,"Poor",N2841=3,"Average",N2841=4,"Good",N2841=5,"Excellent")</f>
        <v>Unsatisfactory</v>
      </c>
      <c r="P2841"/>
      <c r="Q2841"/>
      <c r="R2841"/>
      <c r="S2841"/>
      <c r="T2841"/>
      <c r="U2841"/>
    </row>
    <row r="2842" spans="1:21">
      <c r="A2842" s="2">
        <v>164788</v>
      </c>
      <c r="B2842" s="2" t="s">
        <v>76</v>
      </c>
      <c r="C2842" s="4">
        <v>45392</v>
      </c>
      <c r="D2842" s="17">
        <v>45392</v>
      </c>
      <c r="E2842" s="2" t="s">
        <v>37</v>
      </c>
      <c r="F2842" s="2" t="s">
        <v>25</v>
      </c>
      <c r="G2842" s="2">
        <v>24</v>
      </c>
      <c r="H2842" s="2" t="s">
        <v>44</v>
      </c>
      <c r="I2842" s="2" t="s">
        <v>27</v>
      </c>
      <c r="J2842" s="12">
        <v>45</v>
      </c>
      <c r="K2842" s="2">
        <v>70</v>
      </c>
      <c r="L2842" s="2">
        <v>2</v>
      </c>
      <c r="M2842" s="12">
        <v>140</v>
      </c>
      <c r="N2842" s="3">
        <v>5</v>
      </c>
      <c r="O2842" s="2" t="str" cm="1">
        <f t="array" ref="O2842">_xlfn.IFS(N2842=1,"Unsatisfactory",N2842=2,"Poor",N2842=3,"Average",N2842=4,"Good",N2842=5,"Excellent")</f>
        <v>Excellent</v>
      </c>
      <c r="P2842"/>
      <c r="Q2842"/>
      <c r="R2842"/>
      <c r="S2842"/>
      <c r="T2842"/>
      <c r="U2842"/>
    </row>
    <row r="2843" spans="1:21">
      <c r="A2843" s="2">
        <v>149153</v>
      </c>
      <c r="B2843" s="2" t="s">
        <v>42</v>
      </c>
      <c r="C2843" s="4">
        <v>45481</v>
      </c>
      <c r="D2843" s="17">
        <v>45481</v>
      </c>
      <c r="E2843" s="2" t="s">
        <v>16</v>
      </c>
      <c r="F2843" s="2" t="s">
        <v>17</v>
      </c>
      <c r="G2843" s="2">
        <v>23</v>
      </c>
      <c r="H2843" s="2" t="s">
        <v>31</v>
      </c>
      <c r="I2843" s="2" t="s">
        <v>19</v>
      </c>
      <c r="J2843" s="12">
        <v>65</v>
      </c>
      <c r="K2843" s="2">
        <v>65</v>
      </c>
      <c r="L2843" s="2">
        <v>1</v>
      </c>
      <c r="M2843" s="12">
        <v>65</v>
      </c>
      <c r="N2843" s="3">
        <v>4</v>
      </c>
      <c r="O2843" s="2" t="str" cm="1">
        <f t="array" ref="O2843">_xlfn.IFS(N2843=1,"Unsatisfactory",N2843=2,"Poor",N2843=3,"Average",N2843=4,"Good",N2843=5,"Excellent")</f>
        <v>Good</v>
      </c>
      <c r="P2843"/>
      <c r="Q2843"/>
      <c r="R2843"/>
      <c r="S2843"/>
      <c r="T2843"/>
      <c r="U2843"/>
    </row>
    <row r="2844" spans="1:21">
      <c r="A2844" s="2">
        <v>165130</v>
      </c>
      <c r="B2844" s="2" t="s">
        <v>42</v>
      </c>
      <c r="C2844" s="4">
        <v>45515</v>
      </c>
      <c r="D2844" s="17">
        <v>45515</v>
      </c>
      <c r="E2844" s="2" t="s">
        <v>16</v>
      </c>
      <c r="F2844" s="2" t="s">
        <v>25</v>
      </c>
      <c r="G2844" s="2">
        <v>29</v>
      </c>
      <c r="H2844" s="2" t="s">
        <v>115</v>
      </c>
      <c r="I2844" s="2" t="s">
        <v>19</v>
      </c>
      <c r="J2844" s="12">
        <v>65</v>
      </c>
      <c r="K2844" s="2">
        <v>65</v>
      </c>
      <c r="L2844" s="2">
        <v>3</v>
      </c>
      <c r="M2844" s="12">
        <v>195</v>
      </c>
      <c r="N2844" s="3">
        <v>1</v>
      </c>
      <c r="O2844" s="2" t="str" cm="1">
        <f t="array" ref="O2844">_xlfn.IFS(N2844=1,"Unsatisfactory",N2844=2,"Poor",N2844=3,"Average",N2844=4,"Good",N2844=5,"Excellent")</f>
        <v>Unsatisfactory</v>
      </c>
      <c r="P2844"/>
      <c r="Q2844"/>
      <c r="R2844"/>
      <c r="S2844"/>
      <c r="T2844"/>
      <c r="U2844"/>
    </row>
    <row r="2845" spans="1:21">
      <c r="A2845" s="2">
        <v>188156</v>
      </c>
      <c r="B2845" s="2" t="s">
        <v>42</v>
      </c>
      <c r="C2845" s="4">
        <v>45327</v>
      </c>
      <c r="D2845" s="17">
        <v>45327</v>
      </c>
      <c r="E2845" s="2" t="s">
        <v>16</v>
      </c>
      <c r="F2845" s="2" t="s">
        <v>17</v>
      </c>
      <c r="G2845" s="2">
        <v>25</v>
      </c>
      <c r="H2845" s="2" t="s">
        <v>69</v>
      </c>
      <c r="I2845" s="2" t="s">
        <v>19</v>
      </c>
      <c r="J2845" s="12">
        <v>65</v>
      </c>
      <c r="K2845" s="2">
        <v>65</v>
      </c>
      <c r="L2845" s="2">
        <v>2</v>
      </c>
      <c r="M2845" s="12">
        <v>130</v>
      </c>
      <c r="N2845" s="3">
        <v>4</v>
      </c>
      <c r="O2845" s="2" t="str" cm="1">
        <f t="array" ref="O2845">_xlfn.IFS(N2845=1,"Unsatisfactory",N2845=2,"Poor",N2845=3,"Average",N2845=4,"Good",N2845=5,"Excellent")</f>
        <v>Good</v>
      </c>
      <c r="P2845"/>
      <c r="Q2845"/>
      <c r="R2845"/>
      <c r="S2845"/>
      <c r="T2845"/>
      <c r="U2845"/>
    </row>
    <row r="2846" spans="1:21">
      <c r="A2846" s="2">
        <v>179554</v>
      </c>
      <c r="B2846" s="2" t="s">
        <v>42</v>
      </c>
      <c r="C2846" s="4">
        <v>45588</v>
      </c>
      <c r="D2846" s="17">
        <v>45588</v>
      </c>
      <c r="E2846" s="2" t="s">
        <v>16</v>
      </c>
      <c r="F2846" s="2" t="s">
        <v>25</v>
      </c>
      <c r="G2846" s="2">
        <v>21</v>
      </c>
      <c r="H2846" s="2" t="s">
        <v>129</v>
      </c>
      <c r="I2846" s="2" t="s">
        <v>19</v>
      </c>
      <c r="J2846" s="12">
        <v>65</v>
      </c>
      <c r="K2846" s="2">
        <v>65</v>
      </c>
      <c r="L2846" s="2">
        <v>1</v>
      </c>
      <c r="M2846" s="12">
        <v>65</v>
      </c>
      <c r="N2846" s="3">
        <v>1</v>
      </c>
      <c r="O2846" s="2" t="str" cm="1">
        <f t="array" ref="O2846">_xlfn.IFS(N2846=1,"Unsatisfactory",N2846=2,"Poor",N2846=3,"Average",N2846=4,"Good",N2846=5,"Excellent")</f>
        <v>Unsatisfactory</v>
      </c>
      <c r="P2846"/>
      <c r="Q2846"/>
      <c r="R2846"/>
      <c r="S2846"/>
      <c r="T2846"/>
      <c r="U2846"/>
    </row>
    <row r="2847" spans="1:21">
      <c r="A2847" s="2">
        <v>130673</v>
      </c>
      <c r="B2847" s="2" t="s">
        <v>23</v>
      </c>
      <c r="C2847" s="4">
        <v>45488</v>
      </c>
      <c r="D2847" s="17">
        <v>45488</v>
      </c>
      <c r="E2847" s="2" t="s">
        <v>24</v>
      </c>
      <c r="F2847" s="2" t="s">
        <v>25</v>
      </c>
      <c r="G2847" s="2">
        <v>20</v>
      </c>
      <c r="H2847" s="2" t="s">
        <v>67</v>
      </c>
      <c r="I2847" s="2" t="s">
        <v>27</v>
      </c>
      <c r="J2847" s="12">
        <v>9</v>
      </c>
      <c r="K2847" s="2">
        <v>49</v>
      </c>
      <c r="L2847" s="2">
        <v>2</v>
      </c>
      <c r="M2847" s="12">
        <v>98</v>
      </c>
      <c r="N2847" s="3">
        <v>1</v>
      </c>
      <c r="O2847" s="2" t="str" cm="1">
        <f t="array" ref="O2847">_xlfn.IFS(N2847=1,"Unsatisfactory",N2847=2,"Poor",N2847=3,"Average",N2847=4,"Good",N2847=5,"Excellent")</f>
        <v>Unsatisfactory</v>
      </c>
      <c r="P2847"/>
      <c r="Q2847"/>
      <c r="R2847"/>
      <c r="S2847"/>
      <c r="T2847"/>
      <c r="U2847"/>
    </row>
    <row r="2848" spans="1:21">
      <c r="A2848" s="2">
        <v>188225</v>
      </c>
      <c r="B2848" s="2" t="s">
        <v>15</v>
      </c>
      <c r="C2848" s="4">
        <v>45491</v>
      </c>
      <c r="D2848" s="17">
        <v>45491</v>
      </c>
      <c r="E2848" s="2" t="s">
        <v>16</v>
      </c>
      <c r="F2848" s="2" t="s">
        <v>17</v>
      </c>
      <c r="G2848" s="2">
        <v>34</v>
      </c>
      <c r="H2848" s="2" t="s">
        <v>29</v>
      </c>
      <c r="I2848" s="2" t="s">
        <v>19</v>
      </c>
      <c r="J2848" s="12">
        <v>100</v>
      </c>
      <c r="K2848" s="2">
        <v>100</v>
      </c>
      <c r="L2848" s="2">
        <v>2</v>
      </c>
      <c r="M2848" s="12">
        <v>200</v>
      </c>
      <c r="N2848" s="3">
        <v>5</v>
      </c>
      <c r="O2848" s="2" t="str" cm="1">
        <f t="array" ref="O2848">_xlfn.IFS(N2848=1,"Unsatisfactory",N2848=2,"Poor",N2848=3,"Average",N2848=4,"Good",N2848=5,"Excellent")</f>
        <v>Excellent</v>
      </c>
      <c r="P2848"/>
      <c r="Q2848"/>
      <c r="R2848"/>
      <c r="S2848"/>
      <c r="T2848"/>
      <c r="U2848"/>
    </row>
    <row r="2849" spans="1:21">
      <c r="A2849" s="2">
        <v>126779</v>
      </c>
      <c r="B2849" s="2" t="s">
        <v>50</v>
      </c>
      <c r="C2849" s="4">
        <v>45364</v>
      </c>
      <c r="D2849" s="17">
        <v>45364</v>
      </c>
      <c r="E2849" s="2" t="s">
        <v>16</v>
      </c>
      <c r="F2849" s="2" t="s">
        <v>17</v>
      </c>
      <c r="G2849" s="2">
        <v>29</v>
      </c>
      <c r="H2849" s="2" t="s">
        <v>118</v>
      </c>
      <c r="I2849" s="2" t="s">
        <v>19</v>
      </c>
      <c r="J2849" s="12">
        <v>97</v>
      </c>
      <c r="K2849" s="2">
        <v>97</v>
      </c>
      <c r="L2849" s="2">
        <v>1</v>
      </c>
      <c r="M2849" s="12">
        <v>97</v>
      </c>
      <c r="N2849" s="3">
        <v>4</v>
      </c>
      <c r="O2849" s="2" t="str" cm="1">
        <f t="array" ref="O2849">_xlfn.IFS(N2849=1,"Unsatisfactory",N2849=2,"Poor",N2849=3,"Average",N2849=4,"Good",N2849=5,"Excellent")</f>
        <v>Good</v>
      </c>
      <c r="P2849"/>
      <c r="Q2849"/>
      <c r="R2849"/>
      <c r="S2849"/>
      <c r="T2849"/>
      <c r="U2849"/>
    </row>
    <row r="2850" spans="1:21">
      <c r="A2850" s="2">
        <v>144792</v>
      </c>
      <c r="B2850" s="2" t="s">
        <v>42</v>
      </c>
      <c r="C2850" s="4">
        <v>45507</v>
      </c>
      <c r="D2850" s="17">
        <v>45507</v>
      </c>
      <c r="E2850" s="2" t="s">
        <v>16</v>
      </c>
      <c r="F2850" s="2" t="s">
        <v>25</v>
      </c>
      <c r="G2850" s="2">
        <v>30</v>
      </c>
      <c r="H2850" s="2" t="s">
        <v>56</v>
      </c>
      <c r="I2850" s="2" t="s">
        <v>19</v>
      </c>
      <c r="J2850" s="12">
        <v>65</v>
      </c>
      <c r="K2850" s="2">
        <v>65</v>
      </c>
      <c r="L2850" s="2">
        <v>1</v>
      </c>
      <c r="M2850" s="12">
        <v>65</v>
      </c>
      <c r="N2850" s="3">
        <v>5</v>
      </c>
      <c r="O2850" s="2" t="str" cm="1">
        <f t="array" ref="O2850">_xlfn.IFS(N2850=1,"Unsatisfactory",N2850=2,"Poor",N2850=3,"Average",N2850=4,"Good",N2850=5,"Excellent")</f>
        <v>Excellent</v>
      </c>
      <c r="P2850"/>
      <c r="Q2850"/>
      <c r="R2850"/>
      <c r="S2850"/>
      <c r="T2850"/>
      <c r="U2850"/>
    </row>
    <row r="2851" spans="1:21">
      <c r="A2851" s="2">
        <v>173359</v>
      </c>
      <c r="B2851" s="2" t="s">
        <v>30</v>
      </c>
      <c r="C2851" s="4">
        <v>45303</v>
      </c>
      <c r="D2851" s="17">
        <v>45303</v>
      </c>
      <c r="E2851" s="2" t="s">
        <v>24</v>
      </c>
      <c r="F2851" s="2" t="s">
        <v>17</v>
      </c>
      <c r="G2851" s="2">
        <v>21</v>
      </c>
      <c r="H2851" s="2" t="s">
        <v>60</v>
      </c>
      <c r="I2851" s="2" t="s">
        <v>19</v>
      </c>
      <c r="J2851" s="12">
        <v>10</v>
      </c>
      <c r="K2851" s="2">
        <v>10</v>
      </c>
      <c r="L2851" s="2">
        <v>1</v>
      </c>
      <c r="M2851" s="12">
        <v>10</v>
      </c>
      <c r="N2851" s="3">
        <v>5</v>
      </c>
      <c r="O2851" s="2" t="str" cm="1">
        <f t="array" ref="O2851">_xlfn.IFS(N2851=1,"Unsatisfactory",N2851=2,"Poor",N2851=3,"Average",N2851=4,"Good",N2851=5,"Excellent")</f>
        <v>Excellent</v>
      </c>
      <c r="P2851"/>
      <c r="Q2851"/>
      <c r="R2851"/>
      <c r="S2851"/>
      <c r="T2851"/>
      <c r="U2851"/>
    </row>
    <row r="2852" spans="1:21">
      <c r="A2852" s="2">
        <v>169062</v>
      </c>
      <c r="B2852" s="2" t="s">
        <v>78</v>
      </c>
      <c r="C2852" s="4">
        <v>45443</v>
      </c>
      <c r="D2852" s="17">
        <v>45443</v>
      </c>
      <c r="E2852" s="2" t="s">
        <v>37</v>
      </c>
      <c r="F2852" s="2" t="s">
        <v>17</v>
      </c>
      <c r="G2852" s="2">
        <v>32</v>
      </c>
      <c r="H2852" s="2" t="s">
        <v>129</v>
      </c>
      <c r="I2852" s="2" t="s">
        <v>19</v>
      </c>
      <c r="J2852" s="12">
        <v>50</v>
      </c>
      <c r="K2852" s="2">
        <v>50</v>
      </c>
      <c r="L2852" s="2">
        <v>1</v>
      </c>
      <c r="M2852" s="12">
        <v>50</v>
      </c>
      <c r="N2852" s="3">
        <v>3</v>
      </c>
      <c r="O2852" s="2" t="str" cm="1">
        <f t="array" ref="O2852">_xlfn.IFS(N2852=1,"Unsatisfactory",N2852=2,"Poor",N2852=3,"Average",N2852=4,"Good",N2852=5,"Excellent")</f>
        <v>Average</v>
      </c>
      <c r="P2852"/>
      <c r="Q2852"/>
      <c r="R2852"/>
      <c r="S2852"/>
      <c r="T2852"/>
      <c r="U2852"/>
    </row>
    <row r="2853" spans="1:21">
      <c r="A2853" s="2">
        <v>149269</v>
      </c>
      <c r="B2853" s="2" t="s">
        <v>78</v>
      </c>
      <c r="C2853" s="4">
        <v>45249</v>
      </c>
      <c r="D2853" s="17">
        <v>45249</v>
      </c>
      <c r="E2853" s="2" t="s">
        <v>37</v>
      </c>
      <c r="F2853" s="2" t="s">
        <v>17</v>
      </c>
      <c r="G2853" s="2">
        <v>26</v>
      </c>
      <c r="H2853" s="2" t="s">
        <v>131</v>
      </c>
      <c r="I2853" s="2" t="s">
        <v>27</v>
      </c>
      <c r="J2853" s="12">
        <v>50</v>
      </c>
      <c r="K2853" s="2">
        <v>120</v>
      </c>
      <c r="L2853" s="2">
        <v>4</v>
      </c>
      <c r="M2853" s="12">
        <v>480</v>
      </c>
      <c r="N2853" s="3">
        <v>3</v>
      </c>
      <c r="O2853" s="2" t="str" cm="1">
        <f t="array" ref="O2853">_xlfn.IFS(N2853=1,"Unsatisfactory",N2853=2,"Poor",N2853=3,"Average",N2853=4,"Good",N2853=5,"Excellent")</f>
        <v>Average</v>
      </c>
      <c r="P2853"/>
      <c r="Q2853"/>
      <c r="R2853"/>
      <c r="S2853"/>
      <c r="T2853"/>
      <c r="U2853"/>
    </row>
    <row r="2854" spans="1:21">
      <c r="A2854" s="2">
        <v>132924</v>
      </c>
      <c r="B2854" s="2" t="s">
        <v>82</v>
      </c>
      <c r="C2854" s="4">
        <v>45571</v>
      </c>
      <c r="D2854" s="17">
        <v>45571</v>
      </c>
      <c r="E2854" s="2" t="s">
        <v>37</v>
      </c>
      <c r="F2854" s="2" t="s">
        <v>17</v>
      </c>
      <c r="G2854" s="2">
        <v>33</v>
      </c>
      <c r="H2854" s="2" t="s">
        <v>38</v>
      </c>
      <c r="I2854" s="2" t="s">
        <v>19</v>
      </c>
      <c r="J2854" s="12">
        <v>20</v>
      </c>
      <c r="K2854" s="2">
        <v>20</v>
      </c>
      <c r="L2854" s="2">
        <v>2</v>
      </c>
      <c r="M2854" s="12">
        <v>40</v>
      </c>
      <c r="N2854" s="3">
        <v>3</v>
      </c>
      <c r="O2854" s="2" t="str" cm="1">
        <f t="array" ref="O2854">_xlfn.IFS(N2854=1,"Unsatisfactory",N2854=2,"Poor",N2854=3,"Average",N2854=4,"Good",N2854=5,"Excellent")</f>
        <v>Average</v>
      </c>
      <c r="P2854"/>
      <c r="Q2854"/>
      <c r="R2854"/>
      <c r="S2854"/>
      <c r="T2854"/>
      <c r="U2854"/>
    </row>
    <row r="2855" spans="1:21">
      <c r="A2855" s="2">
        <v>146861</v>
      </c>
      <c r="B2855" s="2" t="s">
        <v>53</v>
      </c>
      <c r="C2855" s="4">
        <v>45414</v>
      </c>
      <c r="D2855" s="17">
        <v>45414</v>
      </c>
      <c r="E2855" s="2" t="s">
        <v>37</v>
      </c>
      <c r="F2855" s="2" t="s">
        <v>17</v>
      </c>
      <c r="G2855" s="2">
        <v>21</v>
      </c>
      <c r="H2855" s="2" t="s">
        <v>75</v>
      </c>
      <c r="I2855" s="2" t="s">
        <v>27</v>
      </c>
      <c r="J2855" s="12">
        <v>15</v>
      </c>
      <c r="K2855" s="2">
        <v>85</v>
      </c>
      <c r="L2855" s="2">
        <v>4</v>
      </c>
      <c r="M2855" s="12">
        <v>340</v>
      </c>
      <c r="N2855" s="3">
        <v>4</v>
      </c>
      <c r="O2855" s="2" t="str" cm="1">
        <f t="array" ref="O2855">_xlfn.IFS(N2855=1,"Unsatisfactory",N2855=2,"Poor",N2855=3,"Average",N2855=4,"Good",N2855=5,"Excellent")</f>
        <v>Good</v>
      </c>
      <c r="P2855"/>
      <c r="Q2855"/>
      <c r="R2855"/>
      <c r="S2855"/>
      <c r="T2855"/>
      <c r="U2855"/>
    </row>
    <row r="2856" spans="1:21">
      <c r="A2856" s="2">
        <v>131139</v>
      </c>
      <c r="B2856" s="2" t="s">
        <v>82</v>
      </c>
      <c r="C2856" s="4">
        <v>45455</v>
      </c>
      <c r="D2856" s="17">
        <v>45455</v>
      </c>
      <c r="E2856" s="2" t="s">
        <v>37</v>
      </c>
      <c r="F2856" s="2" t="s">
        <v>17</v>
      </c>
      <c r="G2856" s="2">
        <v>18</v>
      </c>
      <c r="H2856" s="2" t="s">
        <v>60</v>
      </c>
      <c r="I2856" s="2" t="s">
        <v>19</v>
      </c>
      <c r="J2856" s="12">
        <v>20</v>
      </c>
      <c r="K2856" s="2">
        <v>20</v>
      </c>
      <c r="L2856" s="2">
        <v>3</v>
      </c>
      <c r="M2856" s="12">
        <v>60</v>
      </c>
      <c r="N2856" s="3">
        <v>2</v>
      </c>
      <c r="O2856" s="2" t="str" cm="1">
        <f t="array" ref="O2856">_xlfn.IFS(N2856=1,"Unsatisfactory",N2856=2,"Poor",N2856=3,"Average",N2856=4,"Good",N2856=5,"Excellent")</f>
        <v>Poor</v>
      </c>
      <c r="P2856"/>
      <c r="Q2856"/>
      <c r="R2856"/>
      <c r="S2856"/>
      <c r="T2856"/>
      <c r="U2856"/>
    </row>
    <row r="2857" spans="1:21">
      <c r="A2857" s="2">
        <v>141811</v>
      </c>
      <c r="B2857" s="2" t="s">
        <v>15</v>
      </c>
      <c r="C2857" s="4">
        <v>45328</v>
      </c>
      <c r="D2857" s="17">
        <v>45328</v>
      </c>
      <c r="E2857" s="2" t="s">
        <v>16</v>
      </c>
      <c r="F2857" s="2" t="s">
        <v>25</v>
      </c>
      <c r="G2857" s="2">
        <v>18</v>
      </c>
      <c r="H2857" s="2" t="s">
        <v>69</v>
      </c>
      <c r="I2857" s="2" t="s">
        <v>19</v>
      </c>
      <c r="J2857" s="12">
        <v>100</v>
      </c>
      <c r="K2857" s="2">
        <v>100</v>
      </c>
      <c r="L2857" s="2">
        <v>1</v>
      </c>
      <c r="M2857" s="12">
        <v>100</v>
      </c>
      <c r="N2857" s="3">
        <v>2</v>
      </c>
      <c r="O2857" s="2" t="str" cm="1">
        <f t="array" ref="O2857">_xlfn.IFS(N2857=1,"Unsatisfactory",N2857=2,"Poor",N2857=3,"Average",N2857=4,"Good",N2857=5,"Excellent")</f>
        <v>Poor</v>
      </c>
      <c r="P2857"/>
      <c r="Q2857"/>
      <c r="R2857"/>
      <c r="S2857"/>
      <c r="T2857"/>
      <c r="U2857"/>
    </row>
    <row r="2858" spans="1:21">
      <c r="A2858" s="2">
        <v>164334</v>
      </c>
      <c r="B2858" s="2" t="s">
        <v>53</v>
      </c>
      <c r="C2858" s="4">
        <v>45478</v>
      </c>
      <c r="D2858" s="17">
        <v>45478</v>
      </c>
      <c r="E2858" s="2" t="s">
        <v>37</v>
      </c>
      <c r="F2858" s="2" t="s">
        <v>25</v>
      </c>
      <c r="G2858" s="2">
        <v>28</v>
      </c>
      <c r="H2858" s="2" t="s">
        <v>69</v>
      </c>
      <c r="I2858" s="2" t="s">
        <v>19</v>
      </c>
      <c r="J2858" s="12">
        <v>15</v>
      </c>
      <c r="K2858" s="2">
        <v>15</v>
      </c>
      <c r="L2858" s="2">
        <v>5</v>
      </c>
      <c r="M2858" s="12">
        <v>75</v>
      </c>
      <c r="N2858" s="3">
        <v>1</v>
      </c>
      <c r="O2858" s="2" t="str" cm="1">
        <f t="array" ref="O2858">_xlfn.IFS(N2858=1,"Unsatisfactory",N2858=2,"Poor",N2858=3,"Average",N2858=4,"Good",N2858=5,"Excellent")</f>
        <v>Unsatisfactory</v>
      </c>
      <c r="P2858"/>
      <c r="Q2858"/>
      <c r="R2858"/>
      <c r="S2858"/>
      <c r="T2858"/>
      <c r="U2858"/>
    </row>
    <row r="2859" spans="1:21">
      <c r="A2859" s="2">
        <v>127222</v>
      </c>
      <c r="B2859" s="2" t="s">
        <v>30</v>
      </c>
      <c r="C2859" s="4">
        <v>45485</v>
      </c>
      <c r="D2859" s="17">
        <v>45485</v>
      </c>
      <c r="E2859" s="2" t="s">
        <v>24</v>
      </c>
      <c r="F2859" s="2" t="s">
        <v>17</v>
      </c>
      <c r="G2859" s="2">
        <v>20</v>
      </c>
      <c r="H2859" s="2" t="s">
        <v>130</v>
      </c>
      <c r="I2859" s="2" t="s">
        <v>19</v>
      </c>
      <c r="J2859" s="12">
        <v>10</v>
      </c>
      <c r="K2859" s="2">
        <v>10</v>
      </c>
      <c r="L2859" s="2">
        <v>1</v>
      </c>
      <c r="M2859" s="12">
        <v>10</v>
      </c>
      <c r="N2859" s="3">
        <v>4</v>
      </c>
      <c r="O2859" s="2" t="str" cm="1">
        <f t="array" ref="O2859">_xlfn.IFS(N2859=1,"Unsatisfactory",N2859=2,"Poor",N2859=3,"Average",N2859=4,"Good",N2859=5,"Excellent")</f>
        <v>Good</v>
      </c>
      <c r="P2859"/>
      <c r="Q2859"/>
      <c r="R2859"/>
      <c r="S2859"/>
      <c r="T2859"/>
      <c r="U2859"/>
    </row>
    <row r="2860" spans="1:21">
      <c r="A2860" s="2">
        <v>185824</v>
      </c>
      <c r="B2860" s="2" t="s">
        <v>76</v>
      </c>
      <c r="C2860" s="4">
        <v>45575</v>
      </c>
      <c r="D2860" s="17">
        <v>45575</v>
      </c>
      <c r="E2860" s="2" t="s">
        <v>37</v>
      </c>
      <c r="F2860" s="2" t="s">
        <v>17</v>
      </c>
      <c r="G2860" s="2">
        <v>21</v>
      </c>
      <c r="H2860" s="2" t="s">
        <v>115</v>
      </c>
      <c r="I2860" s="2" t="s">
        <v>19</v>
      </c>
      <c r="J2860" s="12">
        <v>45</v>
      </c>
      <c r="K2860" s="2">
        <v>45</v>
      </c>
      <c r="L2860" s="2">
        <v>1</v>
      </c>
      <c r="M2860" s="12">
        <v>45</v>
      </c>
      <c r="N2860" s="3">
        <v>4</v>
      </c>
      <c r="O2860" s="2" t="str" cm="1">
        <f t="array" ref="O2860">_xlfn.IFS(N2860=1,"Unsatisfactory",N2860=2,"Poor",N2860=3,"Average",N2860=4,"Good",N2860=5,"Excellent")</f>
        <v>Good</v>
      </c>
      <c r="P2860"/>
      <c r="Q2860"/>
      <c r="R2860"/>
      <c r="S2860"/>
      <c r="T2860"/>
      <c r="U2860"/>
    </row>
    <row r="2861" spans="1:21">
      <c r="A2861" s="2">
        <v>122233</v>
      </c>
      <c r="B2861" s="2" t="s">
        <v>15</v>
      </c>
      <c r="C2861" s="4">
        <v>45523</v>
      </c>
      <c r="D2861" s="17">
        <v>45523</v>
      </c>
      <c r="E2861" s="2" t="s">
        <v>16</v>
      </c>
      <c r="F2861" s="2" t="s">
        <v>17</v>
      </c>
      <c r="G2861" s="2">
        <v>34</v>
      </c>
      <c r="H2861" s="2" t="s">
        <v>130</v>
      </c>
      <c r="I2861" s="2" t="s">
        <v>19</v>
      </c>
      <c r="J2861" s="12">
        <v>100</v>
      </c>
      <c r="K2861" s="2">
        <v>100</v>
      </c>
      <c r="L2861" s="2">
        <v>1</v>
      </c>
      <c r="M2861" s="12">
        <v>100</v>
      </c>
      <c r="N2861" s="3">
        <v>4</v>
      </c>
      <c r="O2861" s="2" t="str" cm="1">
        <f t="array" ref="O2861">_xlfn.IFS(N2861=1,"Unsatisfactory",N2861=2,"Poor",N2861=3,"Average",N2861=4,"Good",N2861=5,"Excellent")</f>
        <v>Good</v>
      </c>
      <c r="P2861"/>
      <c r="Q2861"/>
      <c r="R2861"/>
      <c r="S2861"/>
      <c r="T2861"/>
      <c r="U2861"/>
    </row>
    <row r="2862" spans="1:21">
      <c r="A2862" s="2">
        <v>139741</v>
      </c>
      <c r="B2862" s="2" t="s">
        <v>42</v>
      </c>
      <c r="C2862" s="4">
        <v>45284</v>
      </c>
      <c r="D2862" s="17">
        <v>45284</v>
      </c>
      <c r="E2862" s="2" t="s">
        <v>16</v>
      </c>
      <c r="F2862" s="2" t="s">
        <v>17</v>
      </c>
      <c r="G2862" s="2">
        <v>28</v>
      </c>
      <c r="H2862" s="2" t="s">
        <v>69</v>
      </c>
      <c r="I2862" s="2" t="s">
        <v>19</v>
      </c>
      <c r="J2862" s="12">
        <v>65</v>
      </c>
      <c r="K2862" s="2">
        <v>65</v>
      </c>
      <c r="L2862" s="2">
        <v>1</v>
      </c>
      <c r="M2862" s="12">
        <v>65</v>
      </c>
      <c r="N2862" s="3">
        <v>4</v>
      </c>
      <c r="O2862" s="2" t="str" cm="1">
        <f t="array" ref="O2862">_xlfn.IFS(N2862=1,"Unsatisfactory",N2862=2,"Poor",N2862=3,"Average",N2862=4,"Good",N2862=5,"Excellent")</f>
        <v>Good</v>
      </c>
      <c r="P2862"/>
      <c r="Q2862"/>
      <c r="R2862"/>
      <c r="S2862"/>
      <c r="T2862"/>
      <c r="U2862"/>
    </row>
    <row r="2863" spans="1:21">
      <c r="A2863" s="2">
        <v>186682</v>
      </c>
      <c r="B2863" s="2" t="s">
        <v>15</v>
      </c>
      <c r="C2863" s="4">
        <v>45502</v>
      </c>
      <c r="D2863" s="17">
        <v>45502</v>
      </c>
      <c r="E2863" s="2" t="s">
        <v>16</v>
      </c>
      <c r="F2863" s="2" t="s">
        <v>17</v>
      </c>
      <c r="G2863" s="2">
        <v>29</v>
      </c>
      <c r="H2863" s="2" t="s">
        <v>56</v>
      </c>
      <c r="I2863" s="2" t="s">
        <v>19</v>
      </c>
      <c r="J2863" s="12">
        <v>100</v>
      </c>
      <c r="K2863" s="2">
        <v>100</v>
      </c>
      <c r="L2863" s="2">
        <v>1</v>
      </c>
      <c r="M2863" s="12">
        <v>100</v>
      </c>
      <c r="N2863" s="3">
        <v>3</v>
      </c>
      <c r="O2863" s="2" t="str" cm="1">
        <f t="array" ref="O2863">_xlfn.IFS(N2863=1,"Unsatisfactory",N2863=2,"Poor",N2863=3,"Average",N2863=4,"Good",N2863=5,"Excellent")</f>
        <v>Average</v>
      </c>
      <c r="P2863"/>
      <c r="Q2863"/>
      <c r="R2863"/>
      <c r="S2863"/>
      <c r="T2863"/>
      <c r="U2863"/>
    </row>
    <row r="2864" spans="1:21">
      <c r="A2864" s="2">
        <v>169904</v>
      </c>
      <c r="B2864" s="2" t="s">
        <v>53</v>
      </c>
      <c r="C2864" s="4">
        <v>45468</v>
      </c>
      <c r="D2864" s="17">
        <v>45468</v>
      </c>
      <c r="E2864" s="2" t="s">
        <v>37</v>
      </c>
      <c r="F2864" s="2" t="s">
        <v>25</v>
      </c>
      <c r="G2864" s="2">
        <v>23</v>
      </c>
      <c r="H2864" s="2" t="s">
        <v>115</v>
      </c>
      <c r="I2864" s="2" t="s">
        <v>19</v>
      </c>
      <c r="J2864" s="12">
        <v>15</v>
      </c>
      <c r="K2864" s="2">
        <v>15</v>
      </c>
      <c r="L2864" s="2">
        <v>1</v>
      </c>
      <c r="M2864" s="12">
        <v>15</v>
      </c>
      <c r="N2864" s="3">
        <v>4</v>
      </c>
      <c r="O2864" s="2" t="str" cm="1">
        <f t="array" ref="O2864">_xlfn.IFS(N2864=1,"Unsatisfactory",N2864=2,"Poor",N2864=3,"Average",N2864=4,"Good",N2864=5,"Excellent")</f>
        <v>Good</v>
      </c>
      <c r="P2864"/>
      <c r="Q2864"/>
      <c r="R2864"/>
      <c r="S2864"/>
      <c r="T2864"/>
      <c r="U2864"/>
    </row>
    <row r="2865" spans="1:21">
      <c r="A2865" s="2">
        <v>128126</v>
      </c>
      <c r="B2865" s="2" t="s">
        <v>42</v>
      </c>
      <c r="C2865" s="4">
        <v>45421</v>
      </c>
      <c r="D2865" s="17">
        <v>45421</v>
      </c>
      <c r="E2865" s="2" t="s">
        <v>16</v>
      </c>
      <c r="F2865" s="2" t="s">
        <v>17</v>
      </c>
      <c r="G2865" s="2">
        <v>19</v>
      </c>
      <c r="H2865" s="2" t="s">
        <v>46</v>
      </c>
      <c r="I2865" s="2" t="s">
        <v>19</v>
      </c>
      <c r="J2865" s="12">
        <v>65</v>
      </c>
      <c r="K2865" s="2">
        <v>65</v>
      </c>
      <c r="L2865" s="2">
        <v>3</v>
      </c>
      <c r="M2865" s="12">
        <v>195</v>
      </c>
      <c r="N2865" s="3">
        <v>3</v>
      </c>
      <c r="O2865" s="2" t="str" cm="1">
        <f t="array" ref="O2865">_xlfn.IFS(N2865=1,"Unsatisfactory",N2865=2,"Poor",N2865=3,"Average",N2865=4,"Good",N2865=5,"Excellent")</f>
        <v>Average</v>
      </c>
      <c r="P2865"/>
      <c r="Q2865"/>
      <c r="R2865"/>
      <c r="S2865"/>
      <c r="T2865"/>
      <c r="U2865"/>
    </row>
    <row r="2866" spans="1:21">
      <c r="A2866" s="2">
        <v>136882</v>
      </c>
      <c r="B2866" s="2" t="s">
        <v>53</v>
      </c>
      <c r="C2866" s="4">
        <v>45391</v>
      </c>
      <c r="D2866" s="17">
        <v>45391</v>
      </c>
      <c r="E2866" s="2" t="s">
        <v>37</v>
      </c>
      <c r="F2866" s="2" t="s">
        <v>17</v>
      </c>
      <c r="G2866" s="2">
        <v>25</v>
      </c>
      <c r="H2866" s="2" t="s">
        <v>130</v>
      </c>
      <c r="I2866" s="2" t="s">
        <v>19</v>
      </c>
      <c r="J2866" s="12">
        <v>15</v>
      </c>
      <c r="K2866" s="2">
        <v>15</v>
      </c>
      <c r="L2866" s="2">
        <v>5</v>
      </c>
      <c r="M2866" s="12">
        <v>75</v>
      </c>
      <c r="N2866" s="3">
        <v>1</v>
      </c>
      <c r="O2866" s="2" t="str" cm="1">
        <f t="array" ref="O2866">_xlfn.IFS(N2866=1,"Unsatisfactory",N2866=2,"Poor",N2866=3,"Average",N2866=4,"Good",N2866=5,"Excellent")</f>
        <v>Unsatisfactory</v>
      </c>
      <c r="P2866"/>
      <c r="Q2866"/>
      <c r="R2866"/>
      <c r="S2866"/>
      <c r="T2866"/>
      <c r="U2866"/>
    </row>
    <row r="2867" spans="1:21">
      <c r="A2867" s="2">
        <v>148112</v>
      </c>
      <c r="B2867" s="2" t="s">
        <v>78</v>
      </c>
      <c r="C2867" s="4">
        <v>45436</v>
      </c>
      <c r="D2867" s="17">
        <v>45436</v>
      </c>
      <c r="E2867" s="2" t="s">
        <v>37</v>
      </c>
      <c r="F2867" s="2" t="s">
        <v>25</v>
      </c>
      <c r="G2867" s="2">
        <v>32</v>
      </c>
      <c r="H2867" s="2" t="s">
        <v>131</v>
      </c>
      <c r="I2867" s="2" t="s">
        <v>27</v>
      </c>
      <c r="J2867" s="12">
        <v>50</v>
      </c>
      <c r="K2867" s="2">
        <v>120</v>
      </c>
      <c r="L2867" s="2">
        <v>1</v>
      </c>
      <c r="M2867" s="12">
        <v>120</v>
      </c>
      <c r="N2867" s="3">
        <v>4</v>
      </c>
      <c r="O2867" s="2" t="str" cm="1">
        <f t="array" ref="O2867">_xlfn.IFS(N2867=1,"Unsatisfactory",N2867=2,"Poor",N2867=3,"Average",N2867=4,"Good",N2867=5,"Excellent")</f>
        <v>Good</v>
      </c>
      <c r="P2867"/>
      <c r="Q2867"/>
      <c r="R2867"/>
      <c r="S2867"/>
      <c r="T2867"/>
      <c r="U2867"/>
    </row>
    <row r="2868" spans="1:21">
      <c r="A2868" s="2">
        <v>140373</v>
      </c>
      <c r="B2868" s="2" t="s">
        <v>50</v>
      </c>
      <c r="C2868" s="4">
        <v>45526</v>
      </c>
      <c r="D2868" s="17">
        <v>45526</v>
      </c>
      <c r="E2868" s="2" t="s">
        <v>16</v>
      </c>
      <c r="F2868" s="2" t="s">
        <v>25</v>
      </c>
      <c r="G2868" s="2">
        <v>31</v>
      </c>
      <c r="H2868" s="2" t="s">
        <v>75</v>
      </c>
      <c r="I2868" s="2" t="s">
        <v>27</v>
      </c>
      <c r="J2868" s="12">
        <v>97</v>
      </c>
      <c r="K2868" s="2">
        <v>167</v>
      </c>
      <c r="L2868" s="2">
        <v>1</v>
      </c>
      <c r="M2868" s="12">
        <v>167</v>
      </c>
      <c r="N2868" s="3">
        <v>5</v>
      </c>
      <c r="O2868" s="2" t="str" cm="1">
        <f t="array" ref="O2868">_xlfn.IFS(N2868=1,"Unsatisfactory",N2868=2,"Poor",N2868=3,"Average",N2868=4,"Good",N2868=5,"Excellent")</f>
        <v>Excellent</v>
      </c>
      <c r="P2868"/>
      <c r="Q2868"/>
      <c r="R2868"/>
      <c r="S2868"/>
      <c r="T2868"/>
      <c r="U2868"/>
    </row>
    <row r="2869" spans="1:21">
      <c r="A2869" s="2">
        <v>134452</v>
      </c>
      <c r="B2869" s="2" t="s">
        <v>53</v>
      </c>
      <c r="C2869" s="4">
        <v>45293</v>
      </c>
      <c r="D2869" s="17">
        <v>45293</v>
      </c>
      <c r="E2869" s="2" t="s">
        <v>37</v>
      </c>
      <c r="F2869" s="2" t="s">
        <v>25</v>
      </c>
      <c r="G2869" s="2">
        <v>32</v>
      </c>
      <c r="H2869" s="2" t="s">
        <v>58</v>
      </c>
      <c r="I2869" s="2" t="s">
        <v>27</v>
      </c>
      <c r="J2869" s="12">
        <v>15</v>
      </c>
      <c r="K2869" s="2">
        <v>55</v>
      </c>
      <c r="L2869" s="2">
        <v>4</v>
      </c>
      <c r="M2869" s="12">
        <v>220</v>
      </c>
      <c r="N2869" s="3">
        <v>2</v>
      </c>
      <c r="O2869" s="2" t="str" cm="1">
        <f t="array" ref="O2869">_xlfn.IFS(N2869=1,"Unsatisfactory",N2869=2,"Poor",N2869=3,"Average",N2869=4,"Good",N2869=5,"Excellent")</f>
        <v>Poor</v>
      </c>
      <c r="P2869"/>
      <c r="Q2869"/>
      <c r="R2869"/>
      <c r="S2869"/>
      <c r="T2869"/>
      <c r="U2869"/>
    </row>
    <row r="2870" spans="1:21">
      <c r="A2870" s="2">
        <v>181379</v>
      </c>
      <c r="B2870" s="2" t="s">
        <v>82</v>
      </c>
      <c r="C2870" s="4">
        <v>45321</v>
      </c>
      <c r="D2870" s="17">
        <v>45321</v>
      </c>
      <c r="E2870" s="2" t="s">
        <v>37</v>
      </c>
      <c r="F2870" s="2" t="s">
        <v>17</v>
      </c>
      <c r="G2870" s="2">
        <v>19</v>
      </c>
      <c r="H2870" s="2" t="s">
        <v>29</v>
      </c>
      <c r="I2870" s="2" t="s">
        <v>19</v>
      </c>
      <c r="J2870" s="12">
        <v>20</v>
      </c>
      <c r="K2870" s="2">
        <v>20</v>
      </c>
      <c r="L2870" s="2">
        <v>3</v>
      </c>
      <c r="M2870" s="12">
        <v>60</v>
      </c>
      <c r="N2870" s="3">
        <v>3</v>
      </c>
      <c r="O2870" s="2" t="str" cm="1">
        <f t="array" ref="O2870">_xlfn.IFS(N2870=1,"Unsatisfactory",N2870=2,"Poor",N2870=3,"Average",N2870=4,"Good",N2870=5,"Excellent")</f>
        <v>Average</v>
      </c>
      <c r="P2870"/>
      <c r="Q2870"/>
      <c r="R2870"/>
      <c r="S2870"/>
      <c r="T2870"/>
      <c r="U2870"/>
    </row>
    <row r="2871" spans="1:21">
      <c r="A2871" s="2">
        <v>166031</v>
      </c>
      <c r="B2871" s="2" t="s">
        <v>48</v>
      </c>
      <c r="C2871" s="4">
        <v>45553</v>
      </c>
      <c r="D2871" s="17">
        <v>45553</v>
      </c>
      <c r="E2871" s="2" t="s">
        <v>16</v>
      </c>
      <c r="F2871" s="2" t="s">
        <v>25</v>
      </c>
      <c r="G2871" s="2">
        <v>29</v>
      </c>
      <c r="H2871" s="2" t="s">
        <v>66</v>
      </c>
      <c r="I2871" s="2" t="s">
        <v>27</v>
      </c>
      <c r="J2871" s="12">
        <v>130</v>
      </c>
      <c r="K2871" s="2">
        <v>170</v>
      </c>
      <c r="L2871" s="2">
        <v>3</v>
      </c>
      <c r="M2871" s="12">
        <v>510</v>
      </c>
      <c r="N2871" s="3">
        <v>5</v>
      </c>
      <c r="O2871" s="2" t="str" cm="1">
        <f t="array" ref="O2871">_xlfn.IFS(N2871=1,"Unsatisfactory",N2871=2,"Poor",N2871=3,"Average",N2871=4,"Good",N2871=5,"Excellent")</f>
        <v>Excellent</v>
      </c>
      <c r="P2871"/>
      <c r="Q2871"/>
      <c r="R2871"/>
      <c r="S2871"/>
      <c r="T2871"/>
      <c r="U2871"/>
    </row>
    <row r="2872" spans="1:21">
      <c r="A2872" s="2">
        <v>194411</v>
      </c>
      <c r="B2872" s="2" t="s">
        <v>48</v>
      </c>
      <c r="C2872" s="4">
        <v>45342</v>
      </c>
      <c r="D2872" s="17">
        <v>45342</v>
      </c>
      <c r="E2872" s="2" t="s">
        <v>16</v>
      </c>
      <c r="F2872" s="2" t="s">
        <v>25</v>
      </c>
      <c r="G2872" s="2">
        <v>29</v>
      </c>
      <c r="H2872" s="2" t="s">
        <v>44</v>
      </c>
      <c r="I2872" s="2" t="s">
        <v>27</v>
      </c>
      <c r="J2872" s="12">
        <v>130</v>
      </c>
      <c r="K2872" s="2">
        <v>155</v>
      </c>
      <c r="L2872" s="2">
        <v>1</v>
      </c>
      <c r="M2872" s="12">
        <v>155</v>
      </c>
      <c r="N2872" s="3">
        <v>5</v>
      </c>
      <c r="O2872" s="2" t="str" cm="1">
        <f t="array" ref="O2872">_xlfn.IFS(N2872=1,"Unsatisfactory",N2872=2,"Poor",N2872=3,"Average",N2872=4,"Good",N2872=5,"Excellent")</f>
        <v>Excellent</v>
      </c>
      <c r="P2872"/>
      <c r="Q2872"/>
      <c r="R2872"/>
      <c r="S2872"/>
      <c r="T2872"/>
      <c r="U2872"/>
    </row>
    <row r="2873" spans="1:21">
      <c r="A2873" s="2">
        <v>197896</v>
      </c>
      <c r="B2873" s="2" t="s">
        <v>82</v>
      </c>
      <c r="C2873" s="4">
        <v>45278</v>
      </c>
      <c r="D2873" s="17">
        <v>45278</v>
      </c>
      <c r="E2873" s="2" t="s">
        <v>37</v>
      </c>
      <c r="F2873" s="2" t="s">
        <v>17</v>
      </c>
      <c r="G2873" s="2">
        <v>24</v>
      </c>
      <c r="H2873" s="2" t="s">
        <v>129</v>
      </c>
      <c r="I2873" s="2" t="s">
        <v>19</v>
      </c>
      <c r="J2873" s="12">
        <v>20</v>
      </c>
      <c r="K2873" s="2">
        <v>20</v>
      </c>
      <c r="L2873" s="2">
        <v>1</v>
      </c>
      <c r="M2873" s="12">
        <v>20</v>
      </c>
      <c r="N2873" s="3">
        <v>5</v>
      </c>
      <c r="O2873" s="2" t="str" cm="1">
        <f t="array" ref="O2873">_xlfn.IFS(N2873=1,"Unsatisfactory",N2873=2,"Poor",N2873=3,"Average",N2873=4,"Good",N2873=5,"Excellent")</f>
        <v>Excellent</v>
      </c>
      <c r="P2873"/>
      <c r="Q2873"/>
      <c r="R2873"/>
      <c r="S2873"/>
      <c r="T2873"/>
      <c r="U2873"/>
    </row>
    <row r="2874" spans="1:21">
      <c r="A2874" s="2">
        <v>169703</v>
      </c>
      <c r="B2874" s="2" t="s">
        <v>23</v>
      </c>
      <c r="C2874" s="4">
        <v>45402</v>
      </c>
      <c r="D2874" s="17">
        <v>45402</v>
      </c>
      <c r="E2874" s="2" t="s">
        <v>24</v>
      </c>
      <c r="F2874" s="2" t="s">
        <v>17</v>
      </c>
      <c r="G2874" s="2">
        <v>18</v>
      </c>
      <c r="H2874" s="2" t="s">
        <v>115</v>
      </c>
      <c r="I2874" s="2" t="s">
        <v>19</v>
      </c>
      <c r="J2874" s="12">
        <v>9</v>
      </c>
      <c r="K2874" s="2">
        <v>9</v>
      </c>
      <c r="L2874" s="2">
        <v>1</v>
      </c>
      <c r="M2874" s="12">
        <v>9</v>
      </c>
      <c r="N2874" s="3">
        <v>5</v>
      </c>
      <c r="O2874" s="2" t="str" cm="1">
        <f t="array" ref="O2874">_xlfn.IFS(N2874=1,"Unsatisfactory",N2874=2,"Poor",N2874=3,"Average",N2874=4,"Good",N2874=5,"Excellent")</f>
        <v>Excellent</v>
      </c>
      <c r="P2874"/>
      <c r="Q2874"/>
      <c r="R2874"/>
      <c r="S2874"/>
      <c r="T2874"/>
      <c r="U2874"/>
    </row>
    <row r="2875" spans="1:21">
      <c r="A2875" s="2">
        <v>158143</v>
      </c>
      <c r="B2875" s="2" t="s">
        <v>30</v>
      </c>
      <c r="C2875" s="4">
        <v>45449</v>
      </c>
      <c r="D2875" s="17">
        <v>45449</v>
      </c>
      <c r="E2875" s="2" t="s">
        <v>24</v>
      </c>
      <c r="F2875" s="2" t="s">
        <v>17</v>
      </c>
      <c r="G2875" s="2">
        <v>33</v>
      </c>
      <c r="H2875" s="2" t="s">
        <v>51</v>
      </c>
      <c r="I2875" s="2" t="s">
        <v>27</v>
      </c>
      <c r="J2875" s="12">
        <v>10</v>
      </c>
      <c r="K2875" s="2">
        <v>60</v>
      </c>
      <c r="L2875" s="2">
        <v>4</v>
      </c>
      <c r="M2875" s="12">
        <v>240</v>
      </c>
      <c r="N2875" s="3">
        <v>4</v>
      </c>
      <c r="O2875" s="2" t="str" cm="1">
        <f t="array" ref="O2875">_xlfn.IFS(N2875=1,"Unsatisfactory",N2875=2,"Poor",N2875=3,"Average",N2875=4,"Good",N2875=5,"Excellent")</f>
        <v>Good</v>
      </c>
      <c r="P2875"/>
      <c r="Q2875"/>
      <c r="R2875"/>
      <c r="S2875"/>
      <c r="T2875"/>
      <c r="U2875"/>
    </row>
    <row r="2876" spans="1:21">
      <c r="A2876" s="2">
        <v>135327</v>
      </c>
      <c r="B2876" s="2" t="s">
        <v>50</v>
      </c>
      <c r="C2876" s="4">
        <v>45289</v>
      </c>
      <c r="D2876" s="17">
        <v>45289</v>
      </c>
      <c r="E2876" s="2" t="s">
        <v>16</v>
      </c>
      <c r="F2876" s="2" t="s">
        <v>17</v>
      </c>
      <c r="G2876" s="2">
        <v>34</v>
      </c>
      <c r="H2876" s="2" t="s">
        <v>56</v>
      </c>
      <c r="I2876" s="2" t="s">
        <v>19</v>
      </c>
      <c r="J2876" s="12">
        <v>97</v>
      </c>
      <c r="K2876" s="2">
        <v>97</v>
      </c>
      <c r="L2876" s="2">
        <v>1</v>
      </c>
      <c r="M2876" s="12">
        <v>97</v>
      </c>
      <c r="N2876" s="3">
        <v>1</v>
      </c>
      <c r="O2876" s="2" t="str" cm="1">
        <f t="array" ref="O2876">_xlfn.IFS(N2876=1,"Unsatisfactory",N2876=2,"Poor",N2876=3,"Average",N2876=4,"Good",N2876=5,"Excellent")</f>
        <v>Unsatisfactory</v>
      </c>
      <c r="P2876"/>
      <c r="Q2876"/>
      <c r="R2876"/>
      <c r="S2876"/>
      <c r="T2876"/>
      <c r="U2876"/>
    </row>
    <row r="2877" spans="1:21">
      <c r="A2877" s="2">
        <v>191886</v>
      </c>
      <c r="B2877" s="2" t="s">
        <v>53</v>
      </c>
      <c r="C2877" s="4">
        <v>45303</v>
      </c>
      <c r="D2877" s="17">
        <v>45303</v>
      </c>
      <c r="E2877" s="2" t="s">
        <v>37</v>
      </c>
      <c r="F2877" s="2" t="s">
        <v>25</v>
      </c>
      <c r="G2877" s="2">
        <v>29</v>
      </c>
      <c r="H2877" s="2" t="s">
        <v>130</v>
      </c>
      <c r="I2877" s="2" t="s">
        <v>19</v>
      </c>
      <c r="J2877" s="12">
        <v>15</v>
      </c>
      <c r="K2877" s="2">
        <v>15</v>
      </c>
      <c r="L2877" s="2">
        <v>1</v>
      </c>
      <c r="M2877" s="12">
        <v>15</v>
      </c>
      <c r="N2877" s="3">
        <v>4</v>
      </c>
      <c r="O2877" s="2" t="str" cm="1">
        <f t="array" ref="O2877">_xlfn.IFS(N2877=1,"Unsatisfactory",N2877=2,"Poor",N2877=3,"Average",N2877=4,"Good",N2877=5,"Excellent")</f>
        <v>Good</v>
      </c>
      <c r="P2877"/>
      <c r="Q2877"/>
      <c r="R2877"/>
      <c r="S2877"/>
      <c r="T2877"/>
      <c r="U2877"/>
    </row>
    <row r="2878" spans="1:21">
      <c r="A2878" s="2">
        <v>138298</v>
      </c>
      <c r="B2878" s="2" t="s">
        <v>82</v>
      </c>
      <c r="C2878" s="4">
        <v>45567</v>
      </c>
      <c r="D2878" s="17">
        <v>45567</v>
      </c>
      <c r="E2878" s="2" t="s">
        <v>37</v>
      </c>
      <c r="F2878" s="2" t="s">
        <v>25</v>
      </c>
      <c r="G2878" s="2">
        <v>35</v>
      </c>
      <c r="H2878" s="2" t="s">
        <v>60</v>
      </c>
      <c r="I2878" s="2" t="s">
        <v>19</v>
      </c>
      <c r="J2878" s="12">
        <v>20</v>
      </c>
      <c r="K2878" s="2">
        <v>20</v>
      </c>
      <c r="L2878" s="2">
        <v>1</v>
      </c>
      <c r="M2878" s="12">
        <v>20</v>
      </c>
      <c r="N2878" s="3">
        <v>4</v>
      </c>
      <c r="O2878" s="2" t="str" cm="1">
        <f t="array" ref="O2878">_xlfn.IFS(N2878=1,"Unsatisfactory",N2878=2,"Poor",N2878=3,"Average",N2878=4,"Good",N2878=5,"Excellent")</f>
        <v>Good</v>
      </c>
      <c r="P2878"/>
      <c r="Q2878"/>
      <c r="R2878"/>
      <c r="S2878"/>
      <c r="T2878"/>
      <c r="U2878"/>
    </row>
    <row r="2879" spans="1:21">
      <c r="A2879" s="2">
        <v>194292</v>
      </c>
      <c r="B2879" s="2" t="s">
        <v>50</v>
      </c>
      <c r="C2879" s="4">
        <v>45558</v>
      </c>
      <c r="D2879" s="17">
        <v>45558</v>
      </c>
      <c r="E2879" s="2" t="s">
        <v>16</v>
      </c>
      <c r="F2879" s="2" t="s">
        <v>17</v>
      </c>
      <c r="G2879" s="2">
        <v>21</v>
      </c>
      <c r="H2879" s="2" t="s">
        <v>130</v>
      </c>
      <c r="I2879" s="2" t="s">
        <v>19</v>
      </c>
      <c r="J2879" s="12">
        <v>97</v>
      </c>
      <c r="K2879" s="2">
        <v>97</v>
      </c>
      <c r="L2879" s="2">
        <v>5</v>
      </c>
      <c r="M2879" s="12">
        <v>485</v>
      </c>
      <c r="N2879" s="3">
        <v>4</v>
      </c>
      <c r="O2879" s="2" t="str" cm="1">
        <f t="array" ref="O2879">_xlfn.IFS(N2879=1,"Unsatisfactory",N2879=2,"Poor",N2879=3,"Average",N2879=4,"Good",N2879=5,"Excellent")</f>
        <v>Good</v>
      </c>
      <c r="P2879"/>
      <c r="Q2879"/>
      <c r="R2879"/>
      <c r="S2879"/>
      <c r="T2879"/>
      <c r="U2879"/>
    </row>
    <row r="2880" spans="1:21">
      <c r="A2880" s="2">
        <v>198050</v>
      </c>
      <c r="B2880" s="2" t="s">
        <v>15</v>
      </c>
      <c r="C2880" s="4">
        <v>45337</v>
      </c>
      <c r="D2880" s="17">
        <v>45337</v>
      </c>
      <c r="E2880" s="2" t="s">
        <v>16</v>
      </c>
      <c r="F2880" s="2" t="s">
        <v>25</v>
      </c>
      <c r="G2880" s="2">
        <v>27</v>
      </c>
      <c r="H2880" s="2" t="s">
        <v>67</v>
      </c>
      <c r="I2880" s="2" t="s">
        <v>27</v>
      </c>
      <c r="J2880" s="12">
        <v>100</v>
      </c>
      <c r="K2880" s="2">
        <v>140</v>
      </c>
      <c r="L2880" s="2">
        <v>1</v>
      </c>
      <c r="M2880" s="12">
        <v>140</v>
      </c>
      <c r="N2880" s="3">
        <v>3</v>
      </c>
      <c r="O2880" s="2" t="str" cm="1">
        <f t="array" ref="O2880">_xlfn.IFS(N2880=1,"Unsatisfactory",N2880=2,"Poor",N2880=3,"Average",N2880=4,"Good",N2880=5,"Excellent")</f>
        <v>Average</v>
      </c>
      <c r="P2880"/>
      <c r="Q2880"/>
      <c r="R2880"/>
      <c r="S2880"/>
      <c r="T2880"/>
      <c r="U2880"/>
    </row>
    <row r="2881" spans="1:21">
      <c r="A2881" s="2">
        <v>181032</v>
      </c>
      <c r="B2881" s="2" t="s">
        <v>30</v>
      </c>
      <c r="C2881" s="4">
        <v>45430</v>
      </c>
      <c r="D2881" s="17">
        <v>45430</v>
      </c>
      <c r="E2881" s="2" t="s">
        <v>24</v>
      </c>
      <c r="F2881" s="2" t="s">
        <v>25</v>
      </c>
      <c r="G2881" s="2">
        <v>19</v>
      </c>
      <c r="H2881" s="2" t="s">
        <v>129</v>
      </c>
      <c r="I2881" s="2" t="s">
        <v>19</v>
      </c>
      <c r="J2881" s="12">
        <v>10</v>
      </c>
      <c r="K2881" s="2">
        <v>10</v>
      </c>
      <c r="L2881" s="2">
        <v>2</v>
      </c>
      <c r="M2881" s="12">
        <v>20</v>
      </c>
      <c r="N2881" s="3">
        <v>5</v>
      </c>
      <c r="O2881" s="2" t="str" cm="1">
        <f t="array" ref="O2881">_xlfn.IFS(N2881=1,"Unsatisfactory",N2881=2,"Poor",N2881=3,"Average",N2881=4,"Good",N2881=5,"Excellent")</f>
        <v>Excellent</v>
      </c>
      <c r="P2881"/>
      <c r="Q2881"/>
      <c r="R2881"/>
      <c r="S2881"/>
      <c r="T2881"/>
      <c r="U2881"/>
    </row>
    <row r="2882" spans="1:21">
      <c r="A2882" s="2">
        <v>122686</v>
      </c>
      <c r="B2882" s="2" t="s">
        <v>23</v>
      </c>
      <c r="C2882" s="4">
        <v>45245</v>
      </c>
      <c r="D2882" s="17">
        <v>45245</v>
      </c>
      <c r="E2882" s="2" t="s">
        <v>24</v>
      </c>
      <c r="F2882" s="2" t="s">
        <v>17</v>
      </c>
      <c r="G2882" s="2">
        <v>23</v>
      </c>
      <c r="H2882" s="2" t="s">
        <v>66</v>
      </c>
      <c r="I2882" s="2" t="s">
        <v>27</v>
      </c>
      <c r="J2882" s="12">
        <v>9</v>
      </c>
      <c r="K2882" s="2">
        <v>49</v>
      </c>
      <c r="L2882" s="2">
        <v>4</v>
      </c>
      <c r="M2882" s="12">
        <v>196</v>
      </c>
      <c r="N2882" s="3">
        <v>3</v>
      </c>
      <c r="O2882" s="2" t="str" cm="1">
        <f t="array" ref="O2882">_xlfn.IFS(N2882=1,"Unsatisfactory",N2882=2,"Poor",N2882=3,"Average",N2882=4,"Good",N2882=5,"Excellent")</f>
        <v>Average</v>
      </c>
      <c r="P2882"/>
      <c r="Q2882"/>
      <c r="R2882"/>
      <c r="S2882"/>
      <c r="T2882"/>
      <c r="U2882"/>
    </row>
    <row r="2883" spans="1:21">
      <c r="A2883" s="2">
        <v>168716</v>
      </c>
      <c r="B2883" s="2" t="s">
        <v>42</v>
      </c>
      <c r="C2883" s="4">
        <v>45309</v>
      </c>
      <c r="D2883" s="17">
        <v>45309</v>
      </c>
      <c r="E2883" s="2" t="s">
        <v>16</v>
      </c>
      <c r="F2883" s="2" t="s">
        <v>17</v>
      </c>
      <c r="G2883" s="2">
        <v>27</v>
      </c>
      <c r="H2883" s="2" t="s">
        <v>58</v>
      </c>
      <c r="I2883" s="2" t="s">
        <v>27</v>
      </c>
      <c r="J2883" s="12">
        <v>65</v>
      </c>
      <c r="K2883" s="2">
        <v>105</v>
      </c>
      <c r="L2883" s="2">
        <v>1</v>
      </c>
      <c r="M2883" s="12">
        <v>105</v>
      </c>
      <c r="N2883" s="3">
        <v>2</v>
      </c>
      <c r="O2883" s="2" t="str" cm="1">
        <f t="array" ref="O2883">_xlfn.IFS(N2883=1,"Unsatisfactory",N2883=2,"Poor",N2883=3,"Average",N2883=4,"Good",N2883=5,"Excellent")</f>
        <v>Poor</v>
      </c>
      <c r="P2883"/>
      <c r="Q2883"/>
      <c r="R2883"/>
      <c r="S2883"/>
      <c r="T2883"/>
      <c r="U2883"/>
    </row>
    <row r="2884" spans="1:21">
      <c r="A2884" s="2">
        <v>146075</v>
      </c>
      <c r="B2884" s="2" t="s">
        <v>50</v>
      </c>
      <c r="C2884" s="4">
        <v>45244</v>
      </c>
      <c r="D2884" s="17">
        <v>45244</v>
      </c>
      <c r="E2884" s="2" t="s">
        <v>16</v>
      </c>
      <c r="F2884" s="2" t="s">
        <v>17</v>
      </c>
      <c r="G2884" s="2">
        <v>23</v>
      </c>
      <c r="H2884" s="2" t="s">
        <v>130</v>
      </c>
      <c r="I2884" s="2" t="s">
        <v>19</v>
      </c>
      <c r="J2884" s="12">
        <v>97</v>
      </c>
      <c r="K2884" s="2">
        <v>97</v>
      </c>
      <c r="L2884" s="2">
        <v>1</v>
      </c>
      <c r="M2884" s="12">
        <v>97</v>
      </c>
      <c r="N2884" s="3">
        <v>4</v>
      </c>
      <c r="O2884" s="2" t="str" cm="1">
        <f t="array" ref="O2884">_xlfn.IFS(N2884=1,"Unsatisfactory",N2884=2,"Poor",N2884=3,"Average",N2884=4,"Good",N2884=5,"Excellent")</f>
        <v>Good</v>
      </c>
      <c r="P2884"/>
      <c r="Q2884"/>
      <c r="R2884"/>
      <c r="S2884"/>
      <c r="T2884"/>
      <c r="U2884"/>
    </row>
    <row r="2885" spans="1:21">
      <c r="A2885" s="2">
        <v>198620</v>
      </c>
      <c r="B2885" s="2" t="s">
        <v>15</v>
      </c>
      <c r="C2885" s="4">
        <v>45578</v>
      </c>
      <c r="D2885" s="17">
        <v>45578</v>
      </c>
      <c r="E2885" s="2" t="s">
        <v>16</v>
      </c>
      <c r="F2885" s="2" t="s">
        <v>17</v>
      </c>
      <c r="G2885" s="2">
        <v>33</v>
      </c>
      <c r="H2885" s="2" t="s">
        <v>130</v>
      </c>
      <c r="I2885" s="2" t="s">
        <v>19</v>
      </c>
      <c r="J2885" s="12">
        <v>100</v>
      </c>
      <c r="K2885" s="2">
        <v>100</v>
      </c>
      <c r="L2885" s="2">
        <v>1</v>
      </c>
      <c r="M2885" s="12">
        <v>100</v>
      </c>
      <c r="N2885" s="3">
        <v>4</v>
      </c>
      <c r="O2885" s="2" t="str" cm="1">
        <f t="array" ref="O2885">_xlfn.IFS(N2885=1,"Unsatisfactory",N2885=2,"Poor",N2885=3,"Average",N2885=4,"Good",N2885=5,"Excellent")</f>
        <v>Good</v>
      </c>
      <c r="P2885"/>
      <c r="Q2885"/>
      <c r="R2885"/>
      <c r="S2885"/>
      <c r="T2885"/>
      <c r="U2885"/>
    </row>
    <row r="2886" spans="1:21">
      <c r="A2886" s="2">
        <v>142485</v>
      </c>
      <c r="B2886" s="2" t="s">
        <v>82</v>
      </c>
      <c r="C2886" s="4">
        <v>45342</v>
      </c>
      <c r="D2886" s="17">
        <v>45342</v>
      </c>
      <c r="E2886" s="2" t="s">
        <v>37</v>
      </c>
      <c r="F2886" s="2" t="s">
        <v>17</v>
      </c>
      <c r="G2886" s="2">
        <v>19</v>
      </c>
      <c r="H2886" s="2" t="s">
        <v>62</v>
      </c>
      <c r="I2886" s="2" t="s">
        <v>19</v>
      </c>
      <c r="J2886" s="12">
        <v>20</v>
      </c>
      <c r="K2886" s="2">
        <v>20</v>
      </c>
      <c r="L2886" s="2">
        <v>1</v>
      </c>
      <c r="M2886" s="12">
        <v>20</v>
      </c>
      <c r="N2886" s="3">
        <v>4</v>
      </c>
      <c r="O2886" s="2" t="str" cm="1">
        <f t="array" ref="O2886">_xlfn.IFS(N2886=1,"Unsatisfactory",N2886=2,"Poor",N2886=3,"Average",N2886=4,"Good",N2886=5,"Excellent")</f>
        <v>Good</v>
      </c>
      <c r="P2886"/>
      <c r="Q2886"/>
      <c r="R2886"/>
      <c r="S2886"/>
      <c r="T2886"/>
      <c r="U2886"/>
    </row>
    <row r="2887" spans="1:21">
      <c r="A2887" s="2">
        <v>150000</v>
      </c>
      <c r="B2887" s="2" t="s">
        <v>48</v>
      </c>
      <c r="C2887" s="4">
        <v>45412</v>
      </c>
      <c r="D2887" s="17">
        <v>45412</v>
      </c>
      <c r="E2887" s="2" t="s">
        <v>16</v>
      </c>
      <c r="F2887" s="2" t="s">
        <v>17</v>
      </c>
      <c r="G2887" s="2">
        <v>34</v>
      </c>
      <c r="H2887" s="2" t="s">
        <v>46</v>
      </c>
      <c r="I2887" s="2" t="s">
        <v>19</v>
      </c>
      <c r="J2887" s="12">
        <v>130</v>
      </c>
      <c r="K2887" s="2">
        <v>130</v>
      </c>
      <c r="L2887" s="2">
        <v>4</v>
      </c>
      <c r="M2887" s="12">
        <v>520</v>
      </c>
      <c r="N2887" s="3">
        <v>1</v>
      </c>
      <c r="O2887" s="2" t="str" cm="1">
        <f t="array" ref="O2887">_xlfn.IFS(N2887=1,"Unsatisfactory",N2887=2,"Poor",N2887=3,"Average",N2887=4,"Good",N2887=5,"Excellent")</f>
        <v>Unsatisfactory</v>
      </c>
      <c r="P2887"/>
      <c r="Q2887"/>
      <c r="R2887"/>
      <c r="S2887"/>
      <c r="T2887"/>
      <c r="U2887"/>
    </row>
    <row r="2888" spans="1:21">
      <c r="A2888" s="2">
        <v>174740</v>
      </c>
      <c r="B2888" s="2" t="s">
        <v>15</v>
      </c>
      <c r="C2888" s="4">
        <v>45314</v>
      </c>
      <c r="D2888" s="17">
        <v>45314</v>
      </c>
      <c r="E2888" s="2" t="s">
        <v>16</v>
      </c>
      <c r="F2888" s="2" t="s">
        <v>17</v>
      </c>
      <c r="G2888" s="2">
        <v>30</v>
      </c>
      <c r="H2888" s="2" t="s">
        <v>130</v>
      </c>
      <c r="I2888" s="2" t="s">
        <v>19</v>
      </c>
      <c r="J2888" s="12">
        <v>100</v>
      </c>
      <c r="K2888" s="2">
        <v>100</v>
      </c>
      <c r="L2888" s="2">
        <v>5</v>
      </c>
      <c r="M2888" s="12">
        <v>500</v>
      </c>
      <c r="N2888" s="3">
        <v>2</v>
      </c>
      <c r="O2888" s="2" t="str" cm="1">
        <f t="array" ref="O2888">_xlfn.IFS(N2888=1,"Unsatisfactory",N2888=2,"Poor",N2888=3,"Average",N2888=4,"Good",N2888=5,"Excellent")</f>
        <v>Poor</v>
      </c>
      <c r="P2888"/>
      <c r="Q2888"/>
      <c r="R2888"/>
      <c r="S2888"/>
      <c r="T2888"/>
      <c r="U2888"/>
    </row>
    <row r="2889" spans="1:21">
      <c r="A2889" s="2">
        <v>152663</v>
      </c>
      <c r="B2889" s="2" t="s">
        <v>30</v>
      </c>
      <c r="C2889" s="4">
        <v>45543</v>
      </c>
      <c r="D2889" s="17">
        <v>45543</v>
      </c>
      <c r="E2889" s="2" t="s">
        <v>24</v>
      </c>
      <c r="F2889" s="2" t="s">
        <v>17</v>
      </c>
      <c r="G2889" s="2">
        <v>32</v>
      </c>
      <c r="H2889" s="2" t="s">
        <v>62</v>
      </c>
      <c r="I2889" s="2" t="s">
        <v>19</v>
      </c>
      <c r="J2889" s="12">
        <v>10</v>
      </c>
      <c r="K2889" s="2">
        <v>10</v>
      </c>
      <c r="L2889" s="2">
        <v>4</v>
      </c>
      <c r="M2889" s="12">
        <v>40</v>
      </c>
      <c r="N2889" s="3">
        <v>5</v>
      </c>
      <c r="O2889" s="2" t="str" cm="1">
        <f t="array" ref="O2889">_xlfn.IFS(N2889=1,"Unsatisfactory",N2889=2,"Poor",N2889=3,"Average",N2889=4,"Good",N2889=5,"Excellent")</f>
        <v>Excellent</v>
      </c>
      <c r="P2889"/>
      <c r="Q2889"/>
      <c r="R2889"/>
      <c r="S2889"/>
      <c r="T2889"/>
      <c r="U2889"/>
    </row>
    <row r="2890" spans="1:21">
      <c r="A2890" s="2">
        <v>166029</v>
      </c>
      <c r="B2890" s="2" t="s">
        <v>50</v>
      </c>
      <c r="C2890" s="4">
        <v>45579</v>
      </c>
      <c r="D2890" s="17">
        <v>45579</v>
      </c>
      <c r="E2890" s="2" t="s">
        <v>16</v>
      </c>
      <c r="F2890" s="2" t="s">
        <v>17</v>
      </c>
      <c r="G2890" s="2">
        <v>34</v>
      </c>
      <c r="H2890" s="2" t="s">
        <v>67</v>
      </c>
      <c r="I2890" s="2" t="s">
        <v>27</v>
      </c>
      <c r="J2890" s="12">
        <v>97</v>
      </c>
      <c r="K2890" s="2">
        <v>137</v>
      </c>
      <c r="L2890" s="2">
        <v>1</v>
      </c>
      <c r="M2890" s="12">
        <v>137</v>
      </c>
      <c r="N2890" s="3">
        <v>3</v>
      </c>
      <c r="O2890" s="2" t="str" cm="1">
        <f t="array" ref="O2890">_xlfn.IFS(N2890=1,"Unsatisfactory",N2890=2,"Poor",N2890=3,"Average",N2890=4,"Good",N2890=5,"Excellent")</f>
        <v>Average</v>
      </c>
      <c r="P2890"/>
      <c r="Q2890"/>
      <c r="R2890"/>
      <c r="S2890"/>
      <c r="T2890"/>
      <c r="U2890"/>
    </row>
    <row r="2891" spans="1:21">
      <c r="A2891" s="2">
        <v>188651</v>
      </c>
      <c r="B2891" s="2" t="s">
        <v>53</v>
      </c>
      <c r="C2891" s="4">
        <v>45386</v>
      </c>
      <c r="D2891" s="17">
        <v>45386</v>
      </c>
      <c r="E2891" s="2" t="s">
        <v>37</v>
      </c>
      <c r="F2891" s="2" t="s">
        <v>25</v>
      </c>
      <c r="G2891" s="2">
        <v>21</v>
      </c>
      <c r="H2891" s="2" t="s">
        <v>44</v>
      </c>
      <c r="I2891" s="2" t="s">
        <v>27</v>
      </c>
      <c r="J2891" s="12">
        <v>15</v>
      </c>
      <c r="K2891" s="2">
        <v>40</v>
      </c>
      <c r="L2891" s="2">
        <v>4</v>
      </c>
      <c r="M2891" s="12">
        <v>160</v>
      </c>
      <c r="N2891" s="3">
        <v>5</v>
      </c>
      <c r="O2891" s="2" t="str" cm="1">
        <f t="array" ref="O2891">_xlfn.IFS(N2891=1,"Unsatisfactory",N2891=2,"Poor",N2891=3,"Average",N2891=4,"Good",N2891=5,"Excellent")</f>
        <v>Excellent</v>
      </c>
      <c r="P2891"/>
      <c r="Q2891"/>
      <c r="R2891"/>
      <c r="S2891"/>
      <c r="T2891"/>
      <c r="U2891"/>
    </row>
    <row r="2892" spans="1:21">
      <c r="A2892" s="2">
        <v>163758</v>
      </c>
      <c r="B2892" s="2" t="s">
        <v>53</v>
      </c>
      <c r="C2892" s="4">
        <v>45490</v>
      </c>
      <c r="D2892" s="17">
        <v>45490</v>
      </c>
      <c r="E2892" s="2" t="s">
        <v>37</v>
      </c>
      <c r="F2892" s="2" t="s">
        <v>25</v>
      </c>
      <c r="G2892" s="2">
        <v>22</v>
      </c>
      <c r="H2892" s="2" t="s">
        <v>80</v>
      </c>
      <c r="I2892" s="2" t="s">
        <v>27</v>
      </c>
      <c r="J2892" s="12">
        <v>15</v>
      </c>
      <c r="K2892" s="2">
        <v>55</v>
      </c>
      <c r="L2892" s="2">
        <v>1</v>
      </c>
      <c r="M2892" s="12">
        <v>55</v>
      </c>
      <c r="N2892" s="3">
        <v>3</v>
      </c>
      <c r="O2892" s="2" t="str" cm="1">
        <f t="array" ref="O2892">_xlfn.IFS(N2892=1,"Unsatisfactory",N2892=2,"Poor",N2892=3,"Average",N2892=4,"Good",N2892=5,"Excellent")</f>
        <v>Average</v>
      </c>
      <c r="P2892"/>
      <c r="Q2892"/>
      <c r="R2892"/>
      <c r="S2892"/>
      <c r="T2892"/>
      <c r="U2892"/>
    </row>
    <row r="2893" spans="1:21">
      <c r="A2893" s="2">
        <v>197823</v>
      </c>
      <c r="B2893" s="2" t="s">
        <v>50</v>
      </c>
      <c r="C2893" s="4">
        <v>45597</v>
      </c>
      <c r="D2893" s="17">
        <v>45597</v>
      </c>
      <c r="E2893" s="2" t="s">
        <v>16</v>
      </c>
      <c r="F2893" s="2" t="s">
        <v>17</v>
      </c>
      <c r="G2893" s="2">
        <v>18</v>
      </c>
      <c r="H2893" s="2" t="s">
        <v>129</v>
      </c>
      <c r="I2893" s="2" t="s">
        <v>19</v>
      </c>
      <c r="J2893" s="12">
        <v>97</v>
      </c>
      <c r="K2893" s="2">
        <v>97</v>
      </c>
      <c r="L2893" s="2">
        <v>1</v>
      </c>
      <c r="M2893" s="12">
        <v>97</v>
      </c>
      <c r="N2893" s="3">
        <v>1</v>
      </c>
      <c r="O2893" s="2" t="str" cm="1">
        <f t="array" ref="O2893">_xlfn.IFS(N2893=1,"Unsatisfactory",N2893=2,"Poor",N2893=3,"Average",N2893=4,"Good",N2893=5,"Excellent")</f>
        <v>Unsatisfactory</v>
      </c>
      <c r="P2893"/>
      <c r="Q2893"/>
      <c r="R2893"/>
      <c r="S2893"/>
      <c r="T2893"/>
      <c r="U2893"/>
    </row>
    <row r="2894" spans="1:21">
      <c r="A2894" s="2">
        <v>126991</v>
      </c>
      <c r="B2894" s="2" t="s">
        <v>85</v>
      </c>
      <c r="C2894" s="4">
        <v>45576</v>
      </c>
      <c r="D2894" s="17">
        <v>45576</v>
      </c>
      <c r="E2894" s="2" t="s">
        <v>24</v>
      </c>
      <c r="F2894" s="2" t="s">
        <v>17</v>
      </c>
      <c r="G2894" s="2">
        <v>23</v>
      </c>
      <c r="H2894" s="2" t="s">
        <v>34</v>
      </c>
      <c r="I2894" s="2" t="s">
        <v>27</v>
      </c>
      <c r="J2894" s="12">
        <v>23</v>
      </c>
      <c r="K2894" s="2">
        <v>123</v>
      </c>
      <c r="L2894" s="2">
        <v>4</v>
      </c>
      <c r="M2894" s="12">
        <v>492</v>
      </c>
      <c r="N2894" s="3">
        <v>1</v>
      </c>
      <c r="O2894" s="2" t="str" cm="1">
        <f t="array" ref="O2894">_xlfn.IFS(N2894=1,"Unsatisfactory",N2894=2,"Poor",N2894=3,"Average",N2894=4,"Good",N2894=5,"Excellent")</f>
        <v>Unsatisfactory</v>
      </c>
      <c r="P2894"/>
      <c r="Q2894"/>
      <c r="R2894"/>
      <c r="S2894"/>
      <c r="T2894"/>
      <c r="U2894"/>
    </row>
    <row r="2895" spans="1:21">
      <c r="A2895" s="2">
        <v>135677</v>
      </c>
      <c r="B2895" s="2" t="s">
        <v>42</v>
      </c>
      <c r="C2895" s="4">
        <v>45509</v>
      </c>
      <c r="D2895" s="17">
        <v>45509</v>
      </c>
      <c r="E2895" s="2" t="s">
        <v>16</v>
      </c>
      <c r="F2895" s="2" t="s">
        <v>17</v>
      </c>
      <c r="G2895" s="2">
        <v>29</v>
      </c>
      <c r="H2895" s="2" t="s">
        <v>129</v>
      </c>
      <c r="I2895" s="2" t="s">
        <v>19</v>
      </c>
      <c r="J2895" s="12">
        <v>65</v>
      </c>
      <c r="K2895" s="2">
        <v>65</v>
      </c>
      <c r="L2895" s="2">
        <v>1</v>
      </c>
      <c r="M2895" s="12">
        <v>65</v>
      </c>
      <c r="N2895" s="3">
        <v>4</v>
      </c>
      <c r="O2895" s="2" t="str" cm="1">
        <f t="array" ref="O2895">_xlfn.IFS(N2895=1,"Unsatisfactory",N2895=2,"Poor",N2895=3,"Average",N2895=4,"Good",N2895=5,"Excellent")</f>
        <v>Good</v>
      </c>
      <c r="P2895"/>
      <c r="Q2895"/>
      <c r="R2895"/>
      <c r="S2895"/>
      <c r="T2895"/>
      <c r="U2895"/>
    </row>
    <row r="2896" spans="1:21">
      <c r="A2896" s="2">
        <v>190768</v>
      </c>
      <c r="B2896" s="2" t="s">
        <v>23</v>
      </c>
      <c r="C2896" s="4">
        <v>45545</v>
      </c>
      <c r="D2896" s="17">
        <v>45545</v>
      </c>
      <c r="E2896" s="2" t="s">
        <v>24</v>
      </c>
      <c r="F2896" s="2" t="s">
        <v>17</v>
      </c>
      <c r="G2896" s="2">
        <v>21</v>
      </c>
      <c r="H2896" s="2" t="s">
        <v>38</v>
      </c>
      <c r="I2896" s="2" t="s">
        <v>19</v>
      </c>
      <c r="J2896" s="12">
        <v>9</v>
      </c>
      <c r="K2896" s="2">
        <v>9</v>
      </c>
      <c r="L2896" s="2">
        <v>1</v>
      </c>
      <c r="M2896" s="12">
        <v>9</v>
      </c>
      <c r="N2896" s="3">
        <v>1</v>
      </c>
      <c r="O2896" s="2" t="str" cm="1">
        <f t="array" ref="O2896">_xlfn.IFS(N2896=1,"Unsatisfactory",N2896=2,"Poor",N2896=3,"Average",N2896=4,"Good",N2896=5,"Excellent")</f>
        <v>Unsatisfactory</v>
      </c>
      <c r="P2896"/>
      <c r="Q2896"/>
      <c r="R2896"/>
      <c r="S2896"/>
      <c r="T2896"/>
      <c r="U2896"/>
    </row>
    <row r="2897" spans="1:21">
      <c r="A2897" s="2">
        <v>180207</v>
      </c>
      <c r="B2897" s="2" t="s">
        <v>23</v>
      </c>
      <c r="C2897" s="4">
        <v>45600</v>
      </c>
      <c r="D2897" s="17">
        <v>45600</v>
      </c>
      <c r="E2897" s="2" t="s">
        <v>24</v>
      </c>
      <c r="F2897" s="2" t="s">
        <v>17</v>
      </c>
      <c r="G2897" s="2">
        <v>33</v>
      </c>
      <c r="H2897" s="2" t="s">
        <v>74</v>
      </c>
      <c r="I2897" s="2" t="s">
        <v>27</v>
      </c>
      <c r="J2897" s="12">
        <v>9</v>
      </c>
      <c r="K2897" s="2">
        <v>34</v>
      </c>
      <c r="L2897" s="2">
        <v>1</v>
      </c>
      <c r="M2897" s="12">
        <v>34</v>
      </c>
      <c r="N2897" s="3">
        <v>4</v>
      </c>
      <c r="O2897" s="2" t="str" cm="1">
        <f t="array" ref="O2897">_xlfn.IFS(N2897=1,"Unsatisfactory",N2897=2,"Poor",N2897=3,"Average",N2897=4,"Good",N2897=5,"Excellent")</f>
        <v>Good</v>
      </c>
      <c r="P2897"/>
      <c r="Q2897"/>
      <c r="R2897"/>
      <c r="S2897"/>
      <c r="T2897"/>
      <c r="U2897"/>
    </row>
    <row r="2898" spans="1:21">
      <c r="A2898" s="2">
        <v>184435</v>
      </c>
      <c r="B2898" s="2" t="s">
        <v>42</v>
      </c>
      <c r="C2898" s="4">
        <v>45322</v>
      </c>
      <c r="D2898" s="17">
        <v>45322</v>
      </c>
      <c r="E2898" s="2" t="s">
        <v>16</v>
      </c>
      <c r="F2898" s="2" t="s">
        <v>17</v>
      </c>
      <c r="G2898" s="2">
        <v>34</v>
      </c>
      <c r="H2898" s="2" t="s">
        <v>115</v>
      </c>
      <c r="I2898" s="2" t="s">
        <v>19</v>
      </c>
      <c r="J2898" s="12">
        <v>65</v>
      </c>
      <c r="K2898" s="2">
        <v>65</v>
      </c>
      <c r="L2898" s="2">
        <v>4</v>
      </c>
      <c r="M2898" s="12">
        <v>260</v>
      </c>
      <c r="N2898" s="3">
        <v>2</v>
      </c>
      <c r="O2898" s="2" t="str" cm="1">
        <f t="array" ref="O2898">_xlfn.IFS(N2898=1,"Unsatisfactory",N2898=2,"Poor",N2898=3,"Average",N2898=4,"Good",N2898=5,"Excellent")</f>
        <v>Poor</v>
      </c>
      <c r="P2898"/>
      <c r="Q2898"/>
      <c r="R2898"/>
      <c r="S2898"/>
      <c r="T2898"/>
      <c r="U2898"/>
    </row>
    <row r="2899" spans="1:21">
      <c r="A2899" s="2">
        <v>152327</v>
      </c>
      <c r="B2899" s="2" t="s">
        <v>42</v>
      </c>
      <c r="C2899" s="4">
        <v>45403</v>
      </c>
      <c r="D2899" s="17">
        <v>45403</v>
      </c>
      <c r="E2899" s="2" t="s">
        <v>16</v>
      </c>
      <c r="F2899" s="2" t="s">
        <v>17</v>
      </c>
      <c r="G2899" s="2">
        <v>28</v>
      </c>
      <c r="H2899" s="2" t="s">
        <v>56</v>
      </c>
      <c r="I2899" s="2" t="s">
        <v>19</v>
      </c>
      <c r="J2899" s="12">
        <v>65</v>
      </c>
      <c r="K2899" s="2">
        <v>65</v>
      </c>
      <c r="L2899" s="2">
        <v>1</v>
      </c>
      <c r="M2899" s="12">
        <v>65</v>
      </c>
      <c r="N2899" s="3">
        <v>5</v>
      </c>
      <c r="O2899" s="2" t="str" cm="1">
        <f t="array" ref="O2899">_xlfn.IFS(N2899=1,"Unsatisfactory",N2899=2,"Poor",N2899=3,"Average",N2899=4,"Good",N2899=5,"Excellent")</f>
        <v>Excellent</v>
      </c>
      <c r="P2899"/>
      <c r="Q2899"/>
      <c r="R2899"/>
      <c r="S2899"/>
      <c r="T2899"/>
      <c r="U2899"/>
    </row>
    <row r="2900" spans="1:21">
      <c r="A2900" s="2">
        <v>197888</v>
      </c>
      <c r="B2900" s="2" t="s">
        <v>23</v>
      </c>
      <c r="C2900" s="4">
        <v>45262</v>
      </c>
      <c r="D2900" s="17">
        <v>45262</v>
      </c>
      <c r="E2900" s="2" t="s">
        <v>24</v>
      </c>
      <c r="F2900" s="2" t="s">
        <v>17</v>
      </c>
      <c r="G2900" s="2">
        <v>23</v>
      </c>
      <c r="H2900" s="2" t="s">
        <v>118</v>
      </c>
      <c r="I2900" s="2" t="s">
        <v>19</v>
      </c>
      <c r="J2900" s="12">
        <v>9</v>
      </c>
      <c r="K2900" s="2">
        <v>9</v>
      </c>
      <c r="L2900" s="2">
        <v>1</v>
      </c>
      <c r="M2900" s="12">
        <v>9</v>
      </c>
      <c r="N2900" s="3">
        <v>4</v>
      </c>
      <c r="O2900" s="2" t="str" cm="1">
        <f t="array" ref="O2900">_xlfn.IFS(N2900=1,"Unsatisfactory",N2900=2,"Poor",N2900=3,"Average",N2900=4,"Good",N2900=5,"Excellent")</f>
        <v>Good</v>
      </c>
      <c r="P2900"/>
      <c r="Q2900"/>
      <c r="R2900"/>
      <c r="S2900"/>
      <c r="T2900"/>
      <c r="U2900"/>
    </row>
    <row r="2901" spans="1:21">
      <c r="A2901" s="2">
        <v>190867</v>
      </c>
      <c r="B2901" s="2" t="s">
        <v>42</v>
      </c>
      <c r="C2901" s="4">
        <v>45284</v>
      </c>
      <c r="D2901" s="17">
        <v>45284</v>
      </c>
      <c r="E2901" s="2" t="s">
        <v>16</v>
      </c>
      <c r="F2901" s="2" t="s">
        <v>17</v>
      </c>
      <c r="G2901" s="2">
        <v>23</v>
      </c>
      <c r="H2901" s="2" t="s">
        <v>79</v>
      </c>
      <c r="I2901" s="2" t="s">
        <v>27</v>
      </c>
      <c r="J2901" s="12">
        <v>65</v>
      </c>
      <c r="K2901" s="2">
        <v>105</v>
      </c>
      <c r="L2901" s="2">
        <v>1</v>
      </c>
      <c r="M2901" s="12">
        <v>105</v>
      </c>
      <c r="N2901" s="3">
        <v>4</v>
      </c>
      <c r="O2901" s="2" t="str" cm="1">
        <f t="array" ref="O2901">_xlfn.IFS(N2901=1,"Unsatisfactory",N2901=2,"Poor",N2901=3,"Average",N2901=4,"Good",N2901=5,"Excellent")</f>
        <v>Good</v>
      </c>
      <c r="P2901"/>
      <c r="Q2901"/>
      <c r="R2901"/>
      <c r="S2901"/>
      <c r="T2901"/>
      <c r="U2901"/>
    </row>
    <row r="2902" spans="1:21">
      <c r="A2902" s="2">
        <v>126970</v>
      </c>
      <c r="B2902" s="2" t="s">
        <v>42</v>
      </c>
      <c r="C2902" s="4">
        <v>45507</v>
      </c>
      <c r="D2902" s="17">
        <v>45507</v>
      </c>
      <c r="E2902" s="2" t="s">
        <v>16</v>
      </c>
      <c r="F2902" s="2" t="s">
        <v>17</v>
      </c>
      <c r="G2902" s="2">
        <v>29</v>
      </c>
      <c r="H2902" s="2" t="s">
        <v>80</v>
      </c>
      <c r="I2902" s="2" t="s">
        <v>27</v>
      </c>
      <c r="J2902" s="12">
        <v>65</v>
      </c>
      <c r="K2902" s="2">
        <v>105</v>
      </c>
      <c r="L2902" s="2">
        <v>2</v>
      </c>
      <c r="M2902" s="12">
        <v>210</v>
      </c>
      <c r="N2902" s="3">
        <v>4</v>
      </c>
      <c r="O2902" s="2" t="str" cm="1">
        <f t="array" ref="O2902">_xlfn.IFS(N2902=1,"Unsatisfactory",N2902=2,"Poor",N2902=3,"Average",N2902=4,"Good",N2902=5,"Excellent")</f>
        <v>Good</v>
      </c>
      <c r="P2902"/>
      <c r="Q2902"/>
      <c r="R2902"/>
      <c r="S2902"/>
      <c r="T2902"/>
      <c r="U2902"/>
    </row>
    <row r="2903" spans="1:21">
      <c r="A2903" s="2">
        <v>163515</v>
      </c>
      <c r="B2903" s="2" t="s">
        <v>42</v>
      </c>
      <c r="C2903" s="4">
        <v>45237</v>
      </c>
      <c r="D2903" s="17">
        <v>45237</v>
      </c>
      <c r="E2903" s="2" t="s">
        <v>16</v>
      </c>
      <c r="F2903" s="2" t="s">
        <v>17</v>
      </c>
      <c r="G2903" s="2">
        <v>23</v>
      </c>
      <c r="H2903" s="2" t="s">
        <v>34</v>
      </c>
      <c r="I2903" s="2" t="s">
        <v>27</v>
      </c>
      <c r="J2903" s="12">
        <v>65</v>
      </c>
      <c r="K2903" s="2">
        <v>165</v>
      </c>
      <c r="L2903" s="2">
        <v>1</v>
      </c>
      <c r="M2903" s="12">
        <v>165</v>
      </c>
      <c r="N2903" s="3">
        <v>2</v>
      </c>
      <c r="O2903" s="2" t="str" cm="1">
        <f t="array" ref="O2903">_xlfn.IFS(N2903=1,"Unsatisfactory",N2903=2,"Poor",N2903=3,"Average",N2903=4,"Good",N2903=5,"Excellent")</f>
        <v>Poor</v>
      </c>
      <c r="P2903"/>
      <c r="Q2903"/>
      <c r="R2903"/>
      <c r="S2903"/>
      <c r="T2903"/>
      <c r="U2903"/>
    </row>
    <row r="2904" spans="1:21">
      <c r="A2904" s="2">
        <v>140623</v>
      </c>
      <c r="B2904" s="2" t="s">
        <v>76</v>
      </c>
      <c r="C2904" s="4">
        <v>45594</v>
      </c>
      <c r="D2904" s="17">
        <v>45594</v>
      </c>
      <c r="E2904" s="2" t="s">
        <v>37</v>
      </c>
      <c r="F2904" s="2" t="s">
        <v>17</v>
      </c>
      <c r="G2904" s="2">
        <v>23</v>
      </c>
      <c r="H2904" s="2" t="s">
        <v>34</v>
      </c>
      <c r="I2904" s="2" t="s">
        <v>27</v>
      </c>
      <c r="J2904" s="12">
        <v>45</v>
      </c>
      <c r="K2904" s="2">
        <v>145</v>
      </c>
      <c r="L2904" s="2">
        <v>2</v>
      </c>
      <c r="M2904" s="12">
        <v>290</v>
      </c>
      <c r="N2904" s="3">
        <v>4</v>
      </c>
      <c r="O2904" s="2" t="str" cm="1">
        <f t="array" ref="O2904">_xlfn.IFS(N2904=1,"Unsatisfactory",N2904=2,"Poor",N2904=3,"Average",N2904=4,"Good",N2904=5,"Excellent")</f>
        <v>Good</v>
      </c>
      <c r="P2904"/>
      <c r="Q2904"/>
      <c r="R2904"/>
      <c r="S2904"/>
      <c r="T2904"/>
      <c r="U2904"/>
    </row>
    <row r="2905" spans="1:21">
      <c r="A2905" s="2">
        <v>143658</v>
      </c>
      <c r="B2905" s="2" t="s">
        <v>82</v>
      </c>
      <c r="C2905" s="4">
        <v>45513</v>
      </c>
      <c r="D2905" s="17">
        <v>45513</v>
      </c>
      <c r="E2905" s="2" t="s">
        <v>37</v>
      </c>
      <c r="F2905" s="2" t="s">
        <v>25</v>
      </c>
      <c r="G2905" s="2">
        <v>34</v>
      </c>
      <c r="H2905" s="2" t="s">
        <v>34</v>
      </c>
      <c r="I2905" s="2" t="s">
        <v>27</v>
      </c>
      <c r="J2905" s="12">
        <v>20</v>
      </c>
      <c r="K2905" s="2">
        <v>120</v>
      </c>
      <c r="L2905" s="2">
        <v>1</v>
      </c>
      <c r="M2905" s="12">
        <v>120</v>
      </c>
      <c r="N2905" s="3">
        <v>4</v>
      </c>
      <c r="O2905" s="2" t="str" cm="1">
        <f t="array" ref="O2905">_xlfn.IFS(N2905=1,"Unsatisfactory",N2905=2,"Poor",N2905=3,"Average",N2905=4,"Good",N2905=5,"Excellent")</f>
        <v>Good</v>
      </c>
      <c r="P2905"/>
      <c r="Q2905"/>
      <c r="R2905"/>
      <c r="S2905"/>
      <c r="T2905"/>
      <c r="U2905"/>
    </row>
    <row r="2906" spans="1:21">
      <c r="A2906" s="2">
        <v>159575</v>
      </c>
      <c r="B2906" s="2" t="s">
        <v>42</v>
      </c>
      <c r="C2906" s="4">
        <v>45460</v>
      </c>
      <c r="D2906" s="17">
        <v>45460</v>
      </c>
      <c r="E2906" s="2" t="s">
        <v>16</v>
      </c>
      <c r="F2906" s="2" t="s">
        <v>17</v>
      </c>
      <c r="G2906" s="2">
        <v>33</v>
      </c>
      <c r="H2906" s="2" t="s">
        <v>62</v>
      </c>
      <c r="I2906" s="2" t="s">
        <v>19</v>
      </c>
      <c r="J2906" s="12">
        <v>65</v>
      </c>
      <c r="K2906" s="2">
        <v>65</v>
      </c>
      <c r="L2906" s="2">
        <v>1</v>
      </c>
      <c r="M2906" s="12">
        <v>65</v>
      </c>
      <c r="N2906" s="3">
        <v>1</v>
      </c>
      <c r="O2906" s="2" t="str" cm="1">
        <f t="array" ref="O2906">_xlfn.IFS(N2906=1,"Unsatisfactory",N2906=2,"Poor",N2906=3,"Average",N2906=4,"Good",N2906=5,"Excellent")</f>
        <v>Unsatisfactory</v>
      </c>
      <c r="P2906"/>
      <c r="Q2906"/>
      <c r="R2906"/>
      <c r="S2906"/>
      <c r="T2906"/>
      <c r="U2906"/>
    </row>
    <row r="2907" spans="1:21">
      <c r="A2907" s="2">
        <v>187271</v>
      </c>
      <c r="B2907" s="2" t="s">
        <v>15</v>
      </c>
      <c r="C2907" s="4">
        <v>45406</v>
      </c>
      <c r="D2907" s="17">
        <v>45406</v>
      </c>
      <c r="E2907" s="2" t="s">
        <v>16</v>
      </c>
      <c r="F2907" s="2" t="s">
        <v>17</v>
      </c>
      <c r="G2907" s="2">
        <v>20</v>
      </c>
      <c r="H2907" s="2" t="s">
        <v>62</v>
      </c>
      <c r="I2907" s="2" t="s">
        <v>19</v>
      </c>
      <c r="J2907" s="12">
        <v>100</v>
      </c>
      <c r="K2907" s="2">
        <v>100</v>
      </c>
      <c r="L2907" s="2">
        <v>1</v>
      </c>
      <c r="M2907" s="12">
        <v>100</v>
      </c>
      <c r="N2907" s="3">
        <v>5</v>
      </c>
      <c r="O2907" s="2" t="str" cm="1">
        <f t="array" ref="O2907">_xlfn.IFS(N2907=1,"Unsatisfactory",N2907=2,"Poor",N2907=3,"Average",N2907=4,"Good",N2907=5,"Excellent")</f>
        <v>Excellent</v>
      </c>
      <c r="P2907"/>
      <c r="Q2907"/>
      <c r="R2907"/>
      <c r="S2907"/>
      <c r="T2907"/>
      <c r="U2907"/>
    </row>
    <row r="2908" spans="1:21">
      <c r="A2908" s="2">
        <v>143345</v>
      </c>
      <c r="B2908" s="2" t="s">
        <v>23</v>
      </c>
      <c r="C2908" s="4">
        <v>45583</v>
      </c>
      <c r="D2908" s="17">
        <v>45583</v>
      </c>
      <c r="E2908" s="2" t="s">
        <v>24</v>
      </c>
      <c r="F2908" s="2" t="s">
        <v>17</v>
      </c>
      <c r="G2908" s="2">
        <v>31</v>
      </c>
      <c r="H2908" s="2" t="s">
        <v>62</v>
      </c>
      <c r="I2908" s="2" t="s">
        <v>19</v>
      </c>
      <c r="J2908" s="12">
        <v>9</v>
      </c>
      <c r="K2908" s="2">
        <v>9</v>
      </c>
      <c r="L2908" s="2">
        <v>1</v>
      </c>
      <c r="M2908" s="12">
        <v>9</v>
      </c>
      <c r="N2908" s="3">
        <v>3</v>
      </c>
      <c r="O2908" s="2" t="str" cm="1">
        <f t="array" ref="O2908">_xlfn.IFS(N2908=1,"Unsatisfactory",N2908=2,"Poor",N2908=3,"Average",N2908=4,"Good",N2908=5,"Excellent")</f>
        <v>Average</v>
      </c>
      <c r="P2908"/>
      <c r="Q2908"/>
      <c r="R2908"/>
      <c r="S2908"/>
      <c r="T2908"/>
      <c r="U2908"/>
    </row>
    <row r="2909" spans="1:21">
      <c r="A2909" s="2">
        <v>183059</v>
      </c>
      <c r="B2909" s="2" t="s">
        <v>53</v>
      </c>
      <c r="C2909" s="4">
        <v>45323</v>
      </c>
      <c r="D2909" s="17">
        <v>45323</v>
      </c>
      <c r="E2909" s="2" t="s">
        <v>37</v>
      </c>
      <c r="F2909" s="2" t="s">
        <v>17</v>
      </c>
      <c r="G2909" s="2">
        <v>21</v>
      </c>
      <c r="H2909" s="2" t="s">
        <v>38</v>
      </c>
      <c r="I2909" s="2" t="s">
        <v>19</v>
      </c>
      <c r="J2909" s="12">
        <v>15</v>
      </c>
      <c r="K2909" s="2">
        <v>15</v>
      </c>
      <c r="L2909" s="2">
        <v>1</v>
      </c>
      <c r="M2909" s="12">
        <v>15</v>
      </c>
      <c r="N2909" s="3">
        <v>1</v>
      </c>
      <c r="O2909" s="2" t="str" cm="1">
        <f t="array" ref="O2909">_xlfn.IFS(N2909=1,"Unsatisfactory",N2909=2,"Poor",N2909=3,"Average",N2909=4,"Good",N2909=5,"Excellent")</f>
        <v>Unsatisfactory</v>
      </c>
      <c r="P2909"/>
      <c r="Q2909"/>
      <c r="R2909"/>
      <c r="S2909"/>
      <c r="T2909"/>
      <c r="U2909"/>
    </row>
    <row r="2910" spans="1:21">
      <c r="A2910" s="2">
        <v>199938</v>
      </c>
      <c r="B2910" s="2" t="s">
        <v>23</v>
      </c>
      <c r="C2910" s="4">
        <v>45537</v>
      </c>
      <c r="D2910" s="17">
        <v>45537</v>
      </c>
      <c r="E2910" s="2" t="s">
        <v>24</v>
      </c>
      <c r="F2910" s="2" t="s">
        <v>17</v>
      </c>
      <c r="G2910" s="2">
        <v>35</v>
      </c>
      <c r="H2910" s="2" t="s">
        <v>115</v>
      </c>
      <c r="I2910" s="2" t="s">
        <v>19</v>
      </c>
      <c r="J2910" s="12">
        <v>9</v>
      </c>
      <c r="K2910" s="2">
        <v>9</v>
      </c>
      <c r="L2910" s="2">
        <v>1</v>
      </c>
      <c r="M2910" s="12">
        <v>9</v>
      </c>
      <c r="N2910" s="3">
        <v>4</v>
      </c>
      <c r="O2910" s="2" t="str" cm="1">
        <f t="array" ref="O2910">_xlfn.IFS(N2910=1,"Unsatisfactory",N2910=2,"Poor",N2910=3,"Average",N2910=4,"Good",N2910=5,"Excellent")</f>
        <v>Good</v>
      </c>
      <c r="P2910"/>
      <c r="Q2910"/>
      <c r="R2910"/>
      <c r="S2910"/>
      <c r="T2910"/>
      <c r="U2910"/>
    </row>
    <row r="2911" spans="1:21">
      <c r="A2911" s="2">
        <v>186637</v>
      </c>
      <c r="B2911" s="2" t="s">
        <v>30</v>
      </c>
      <c r="C2911" s="4">
        <v>45282</v>
      </c>
      <c r="D2911" s="17">
        <v>45282</v>
      </c>
      <c r="E2911" s="2" t="s">
        <v>24</v>
      </c>
      <c r="F2911" s="2" t="s">
        <v>17</v>
      </c>
      <c r="G2911" s="2">
        <v>24</v>
      </c>
      <c r="H2911" s="2" t="s">
        <v>128</v>
      </c>
      <c r="I2911" s="2" t="s">
        <v>19</v>
      </c>
      <c r="J2911" s="12">
        <v>10</v>
      </c>
      <c r="K2911" s="2">
        <v>10</v>
      </c>
      <c r="L2911" s="2">
        <v>2</v>
      </c>
      <c r="M2911" s="12">
        <v>20</v>
      </c>
      <c r="N2911" s="3">
        <v>3</v>
      </c>
      <c r="O2911" s="2" t="str" cm="1">
        <f t="array" ref="O2911">_xlfn.IFS(N2911=1,"Unsatisfactory",N2911=2,"Poor",N2911=3,"Average",N2911=4,"Good",N2911=5,"Excellent")</f>
        <v>Average</v>
      </c>
      <c r="P2911"/>
      <c r="Q2911"/>
      <c r="R2911"/>
      <c r="S2911"/>
      <c r="T2911"/>
      <c r="U2911"/>
    </row>
    <row r="2912" spans="1:21">
      <c r="A2912" s="2">
        <v>153547</v>
      </c>
      <c r="B2912" s="2" t="s">
        <v>36</v>
      </c>
      <c r="C2912" s="4">
        <v>45564</v>
      </c>
      <c r="D2912" s="17">
        <v>45564</v>
      </c>
      <c r="E2912" s="2" t="s">
        <v>37</v>
      </c>
      <c r="F2912" s="2" t="s">
        <v>25</v>
      </c>
      <c r="G2912" s="2">
        <v>22</v>
      </c>
      <c r="H2912" s="2" t="s">
        <v>38</v>
      </c>
      <c r="I2912" s="2" t="s">
        <v>19</v>
      </c>
      <c r="J2912" s="12">
        <v>32</v>
      </c>
      <c r="K2912" s="2">
        <v>32</v>
      </c>
      <c r="L2912" s="2">
        <v>2</v>
      </c>
      <c r="M2912" s="12">
        <v>64</v>
      </c>
      <c r="N2912" s="3">
        <v>5</v>
      </c>
      <c r="O2912" s="2" t="str" cm="1">
        <f t="array" ref="O2912">_xlfn.IFS(N2912=1,"Unsatisfactory",N2912=2,"Poor",N2912=3,"Average",N2912=4,"Good",N2912=5,"Excellent")</f>
        <v>Excellent</v>
      </c>
      <c r="P2912"/>
      <c r="Q2912"/>
      <c r="R2912"/>
      <c r="S2912"/>
      <c r="T2912"/>
      <c r="U2912"/>
    </row>
    <row r="2913" spans="1:21">
      <c r="A2913" s="2">
        <v>143415</v>
      </c>
      <c r="B2913" s="2" t="s">
        <v>15</v>
      </c>
      <c r="C2913" s="4">
        <v>45572</v>
      </c>
      <c r="D2913" s="17">
        <v>45572</v>
      </c>
      <c r="E2913" s="2" t="s">
        <v>16</v>
      </c>
      <c r="F2913" s="2" t="s">
        <v>25</v>
      </c>
      <c r="G2913" s="2">
        <v>35</v>
      </c>
      <c r="H2913" s="2" t="s">
        <v>118</v>
      </c>
      <c r="I2913" s="2" t="s">
        <v>19</v>
      </c>
      <c r="J2913" s="12">
        <v>100</v>
      </c>
      <c r="K2913" s="2">
        <v>100</v>
      </c>
      <c r="L2913" s="2">
        <v>3</v>
      </c>
      <c r="M2913" s="12">
        <v>300</v>
      </c>
      <c r="N2913" s="3">
        <v>4</v>
      </c>
      <c r="O2913" s="2" t="str" cm="1">
        <f t="array" ref="O2913">_xlfn.IFS(N2913=1,"Unsatisfactory",N2913=2,"Poor",N2913=3,"Average",N2913=4,"Good",N2913=5,"Excellent")</f>
        <v>Good</v>
      </c>
      <c r="P2913"/>
      <c r="Q2913"/>
      <c r="R2913"/>
      <c r="S2913"/>
      <c r="T2913"/>
      <c r="U2913"/>
    </row>
    <row r="2914" spans="1:21">
      <c r="A2914" s="2">
        <v>192320</v>
      </c>
      <c r="B2914" s="2" t="s">
        <v>48</v>
      </c>
      <c r="C2914" s="4">
        <v>45377</v>
      </c>
      <c r="D2914" s="17">
        <v>45377</v>
      </c>
      <c r="E2914" s="2" t="s">
        <v>16</v>
      </c>
      <c r="F2914" s="2" t="s">
        <v>17</v>
      </c>
      <c r="G2914" s="2">
        <v>24</v>
      </c>
      <c r="H2914" s="2" t="s">
        <v>118</v>
      </c>
      <c r="I2914" s="2" t="s">
        <v>19</v>
      </c>
      <c r="J2914" s="12">
        <v>130</v>
      </c>
      <c r="K2914" s="2">
        <v>130</v>
      </c>
      <c r="L2914" s="2">
        <v>2</v>
      </c>
      <c r="M2914" s="12">
        <v>260</v>
      </c>
      <c r="N2914" s="3">
        <v>1</v>
      </c>
      <c r="O2914" s="2" t="str" cm="1">
        <f t="array" ref="O2914">_xlfn.IFS(N2914=1,"Unsatisfactory",N2914=2,"Poor",N2914=3,"Average",N2914=4,"Good",N2914=5,"Excellent")</f>
        <v>Unsatisfactory</v>
      </c>
      <c r="P2914"/>
      <c r="Q2914"/>
      <c r="R2914"/>
      <c r="S2914"/>
      <c r="T2914"/>
      <c r="U2914"/>
    </row>
    <row r="2915" spans="1:21">
      <c r="A2915" s="2">
        <v>171047</v>
      </c>
      <c r="B2915" s="2" t="s">
        <v>50</v>
      </c>
      <c r="C2915" s="4">
        <v>45450</v>
      </c>
      <c r="D2915" s="17">
        <v>45450</v>
      </c>
      <c r="E2915" s="2" t="s">
        <v>16</v>
      </c>
      <c r="F2915" s="2" t="s">
        <v>17</v>
      </c>
      <c r="G2915" s="2">
        <v>22</v>
      </c>
      <c r="H2915" s="2" t="s">
        <v>46</v>
      </c>
      <c r="I2915" s="2" t="s">
        <v>19</v>
      </c>
      <c r="J2915" s="12">
        <v>97</v>
      </c>
      <c r="K2915" s="2">
        <v>97</v>
      </c>
      <c r="L2915" s="2">
        <v>1</v>
      </c>
      <c r="M2915" s="12">
        <v>97</v>
      </c>
      <c r="N2915" s="3">
        <v>4</v>
      </c>
      <c r="O2915" s="2" t="str" cm="1">
        <f t="array" ref="O2915">_xlfn.IFS(N2915=1,"Unsatisfactory",N2915=2,"Poor",N2915=3,"Average",N2915=4,"Good",N2915=5,"Excellent")</f>
        <v>Good</v>
      </c>
      <c r="P2915"/>
      <c r="Q2915"/>
      <c r="R2915"/>
      <c r="S2915"/>
      <c r="T2915"/>
      <c r="U2915"/>
    </row>
    <row r="2916" spans="1:21">
      <c r="A2916" s="2">
        <v>167771</v>
      </c>
      <c r="B2916" s="2" t="s">
        <v>42</v>
      </c>
      <c r="C2916" s="4">
        <v>45326</v>
      </c>
      <c r="D2916" s="17">
        <v>45326</v>
      </c>
      <c r="E2916" s="2" t="s">
        <v>16</v>
      </c>
      <c r="F2916" s="2" t="s">
        <v>17</v>
      </c>
      <c r="G2916" s="2">
        <v>18</v>
      </c>
      <c r="H2916" s="2" t="s">
        <v>118</v>
      </c>
      <c r="I2916" s="2" t="s">
        <v>19</v>
      </c>
      <c r="J2916" s="12">
        <v>65</v>
      </c>
      <c r="K2916" s="2">
        <v>65</v>
      </c>
      <c r="L2916" s="2">
        <v>1</v>
      </c>
      <c r="M2916" s="12">
        <v>65</v>
      </c>
      <c r="N2916" s="3">
        <v>4</v>
      </c>
      <c r="O2916" s="2" t="str" cm="1">
        <f t="array" ref="O2916">_xlfn.IFS(N2916=1,"Unsatisfactory",N2916=2,"Poor",N2916=3,"Average",N2916=4,"Good",N2916=5,"Excellent")</f>
        <v>Good</v>
      </c>
      <c r="P2916"/>
      <c r="Q2916"/>
      <c r="R2916"/>
      <c r="S2916"/>
      <c r="T2916"/>
      <c r="U2916"/>
    </row>
    <row r="2917" spans="1:21">
      <c r="A2917" s="2">
        <v>179616</v>
      </c>
      <c r="B2917" s="2" t="s">
        <v>42</v>
      </c>
      <c r="C2917" s="4">
        <v>45481</v>
      </c>
      <c r="D2917" s="17">
        <v>45481</v>
      </c>
      <c r="E2917" s="2" t="s">
        <v>16</v>
      </c>
      <c r="F2917" s="2" t="s">
        <v>17</v>
      </c>
      <c r="G2917" s="2">
        <v>25</v>
      </c>
      <c r="H2917" s="2" t="s">
        <v>130</v>
      </c>
      <c r="I2917" s="2" t="s">
        <v>19</v>
      </c>
      <c r="J2917" s="12">
        <v>65</v>
      </c>
      <c r="K2917" s="2">
        <v>65</v>
      </c>
      <c r="L2917" s="2">
        <v>4</v>
      </c>
      <c r="M2917" s="12">
        <v>260</v>
      </c>
      <c r="N2917" s="3">
        <v>4</v>
      </c>
      <c r="O2917" s="2" t="str" cm="1">
        <f t="array" ref="O2917">_xlfn.IFS(N2917=1,"Unsatisfactory",N2917=2,"Poor",N2917=3,"Average",N2917=4,"Good",N2917=5,"Excellent")</f>
        <v>Good</v>
      </c>
      <c r="P2917"/>
      <c r="Q2917"/>
      <c r="R2917"/>
      <c r="S2917"/>
      <c r="T2917"/>
      <c r="U2917"/>
    </row>
    <row r="2918" spans="1:21">
      <c r="A2918" s="2">
        <v>150385</v>
      </c>
      <c r="B2918" s="2" t="s">
        <v>23</v>
      </c>
      <c r="C2918" s="4">
        <v>45542</v>
      </c>
      <c r="D2918" s="17">
        <v>45542</v>
      </c>
      <c r="E2918" s="2" t="s">
        <v>24</v>
      </c>
      <c r="F2918" s="2" t="s">
        <v>17</v>
      </c>
      <c r="G2918" s="2">
        <v>28</v>
      </c>
      <c r="H2918" s="2" t="s">
        <v>56</v>
      </c>
      <c r="I2918" s="2" t="s">
        <v>19</v>
      </c>
      <c r="J2918" s="12">
        <v>9</v>
      </c>
      <c r="K2918" s="2">
        <v>9</v>
      </c>
      <c r="L2918" s="2">
        <v>3</v>
      </c>
      <c r="M2918" s="12">
        <v>27</v>
      </c>
      <c r="N2918" s="3">
        <v>4</v>
      </c>
      <c r="O2918" s="2" t="str" cm="1">
        <f t="array" ref="O2918">_xlfn.IFS(N2918=1,"Unsatisfactory",N2918=2,"Poor",N2918=3,"Average",N2918=4,"Good",N2918=5,"Excellent")</f>
        <v>Good</v>
      </c>
      <c r="P2918"/>
      <c r="Q2918"/>
      <c r="R2918"/>
      <c r="S2918"/>
      <c r="T2918"/>
      <c r="U2918"/>
    </row>
    <row r="2919" spans="1:21">
      <c r="A2919" s="2">
        <v>167779</v>
      </c>
      <c r="B2919" s="2" t="s">
        <v>23</v>
      </c>
      <c r="C2919" s="4">
        <v>45369</v>
      </c>
      <c r="D2919" s="17">
        <v>45369</v>
      </c>
      <c r="E2919" s="2" t="s">
        <v>24</v>
      </c>
      <c r="F2919" s="2" t="s">
        <v>17</v>
      </c>
      <c r="G2919" s="2">
        <v>34</v>
      </c>
      <c r="H2919" s="2" t="s">
        <v>80</v>
      </c>
      <c r="I2919" s="2" t="s">
        <v>27</v>
      </c>
      <c r="J2919" s="12">
        <v>9</v>
      </c>
      <c r="K2919" s="2">
        <v>49</v>
      </c>
      <c r="L2919" s="2">
        <v>3</v>
      </c>
      <c r="M2919" s="12">
        <v>147</v>
      </c>
      <c r="N2919" s="3">
        <v>4</v>
      </c>
      <c r="O2919" s="2" t="str" cm="1">
        <f t="array" ref="O2919">_xlfn.IFS(N2919=1,"Unsatisfactory",N2919=2,"Poor",N2919=3,"Average",N2919=4,"Good",N2919=5,"Excellent")</f>
        <v>Good</v>
      </c>
      <c r="P2919"/>
      <c r="Q2919"/>
      <c r="R2919"/>
      <c r="S2919"/>
      <c r="T2919"/>
      <c r="U2919"/>
    </row>
    <row r="2920" spans="1:21">
      <c r="A2920" s="2">
        <v>129657</v>
      </c>
      <c r="B2920" s="2" t="s">
        <v>30</v>
      </c>
      <c r="C2920" s="4">
        <v>45571</v>
      </c>
      <c r="D2920" s="17">
        <v>45571</v>
      </c>
      <c r="E2920" s="2" t="s">
        <v>24</v>
      </c>
      <c r="F2920" s="2" t="s">
        <v>25</v>
      </c>
      <c r="G2920" s="2">
        <v>22</v>
      </c>
      <c r="H2920" s="2" t="s">
        <v>75</v>
      </c>
      <c r="I2920" s="2" t="s">
        <v>27</v>
      </c>
      <c r="J2920" s="12">
        <v>10</v>
      </c>
      <c r="K2920" s="2">
        <v>80</v>
      </c>
      <c r="L2920" s="2">
        <v>4</v>
      </c>
      <c r="M2920" s="12">
        <v>320</v>
      </c>
      <c r="N2920" s="3">
        <v>2</v>
      </c>
      <c r="O2920" s="2" t="str" cm="1">
        <f t="array" ref="O2920">_xlfn.IFS(N2920=1,"Unsatisfactory",N2920=2,"Poor",N2920=3,"Average",N2920=4,"Good",N2920=5,"Excellent")</f>
        <v>Poor</v>
      </c>
      <c r="P2920"/>
      <c r="Q2920"/>
      <c r="R2920"/>
      <c r="S2920"/>
      <c r="T2920"/>
      <c r="U2920"/>
    </row>
    <row r="2921" spans="1:21">
      <c r="A2921" s="2">
        <v>176592</v>
      </c>
      <c r="B2921" s="2" t="s">
        <v>48</v>
      </c>
      <c r="C2921" s="4">
        <v>45434</v>
      </c>
      <c r="D2921" s="17">
        <v>45434</v>
      </c>
      <c r="E2921" s="2" t="s">
        <v>16</v>
      </c>
      <c r="F2921" s="2" t="s">
        <v>25</v>
      </c>
      <c r="G2921" s="2">
        <v>18</v>
      </c>
      <c r="H2921" s="2" t="s">
        <v>31</v>
      </c>
      <c r="I2921" s="2" t="s">
        <v>19</v>
      </c>
      <c r="J2921" s="12">
        <v>130</v>
      </c>
      <c r="K2921" s="2">
        <v>130</v>
      </c>
      <c r="L2921" s="2">
        <v>3</v>
      </c>
      <c r="M2921" s="12">
        <v>390</v>
      </c>
      <c r="N2921" s="3">
        <v>2</v>
      </c>
      <c r="O2921" s="2" t="str" cm="1">
        <f t="array" ref="O2921">_xlfn.IFS(N2921=1,"Unsatisfactory",N2921=2,"Poor",N2921=3,"Average",N2921=4,"Good",N2921=5,"Excellent")</f>
        <v>Poor</v>
      </c>
      <c r="P2921"/>
      <c r="Q2921"/>
      <c r="R2921"/>
      <c r="S2921"/>
      <c r="T2921"/>
      <c r="U2921"/>
    </row>
    <row r="2922" spans="1:21">
      <c r="A2922" s="2">
        <v>146873</v>
      </c>
      <c r="B2922" s="2" t="s">
        <v>53</v>
      </c>
      <c r="C2922" s="4">
        <v>45452</v>
      </c>
      <c r="D2922" s="17">
        <v>45452</v>
      </c>
      <c r="E2922" s="2" t="s">
        <v>37</v>
      </c>
      <c r="F2922" s="2" t="s">
        <v>17</v>
      </c>
      <c r="G2922" s="2">
        <v>22</v>
      </c>
      <c r="H2922" s="2" t="s">
        <v>56</v>
      </c>
      <c r="I2922" s="2" t="s">
        <v>19</v>
      </c>
      <c r="J2922" s="12">
        <v>15</v>
      </c>
      <c r="K2922" s="2">
        <v>15</v>
      </c>
      <c r="L2922" s="2">
        <v>1</v>
      </c>
      <c r="M2922" s="12">
        <v>15</v>
      </c>
      <c r="N2922" s="3">
        <v>4</v>
      </c>
      <c r="O2922" s="2" t="str" cm="1">
        <f t="array" ref="O2922">_xlfn.IFS(N2922=1,"Unsatisfactory",N2922=2,"Poor",N2922=3,"Average",N2922=4,"Good",N2922=5,"Excellent")</f>
        <v>Good</v>
      </c>
      <c r="P2922"/>
      <c r="Q2922"/>
      <c r="R2922"/>
      <c r="S2922"/>
      <c r="T2922"/>
      <c r="U2922"/>
    </row>
    <row r="2923" spans="1:21">
      <c r="A2923" s="2">
        <v>166183</v>
      </c>
      <c r="B2923" s="2" t="s">
        <v>48</v>
      </c>
      <c r="C2923" s="4">
        <v>45423</v>
      </c>
      <c r="D2923" s="17">
        <v>45423</v>
      </c>
      <c r="E2923" s="2" t="s">
        <v>16</v>
      </c>
      <c r="F2923" s="2" t="s">
        <v>17</v>
      </c>
      <c r="G2923" s="2">
        <v>30</v>
      </c>
      <c r="H2923" s="2" t="s">
        <v>29</v>
      </c>
      <c r="I2923" s="2" t="s">
        <v>19</v>
      </c>
      <c r="J2923" s="12">
        <v>130</v>
      </c>
      <c r="K2923" s="2">
        <v>130</v>
      </c>
      <c r="L2923" s="2">
        <v>3</v>
      </c>
      <c r="M2923" s="12">
        <v>390</v>
      </c>
      <c r="N2923" s="3">
        <v>5</v>
      </c>
      <c r="O2923" s="2" t="str" cm="1">
        <f t="array" ref="O2923">_xlfn.IFS(N2923=1,"Unsatisfactory",N2923=2,"Poor",N2923=3,"Average",N2923=4,"Good",N2923=5,"Excellent")</f>
        <v>Excellent</v>
      </c>
      <c r="P2923"/>
      <c r="Q2923"/>
      <c r="R2923"/>
      <c r="S2923"/>
      <c r="T2923"/>
      <c r="U2923"/>
    </row>
    <row r="2924" spans="1:21">
      <c r="A2924" s="2">
        <v>145039</v>
      </c>
      <c r="B2924" s="2" t="s">
        <v>76</v>
      </c>
      <c r="C2924" s="4">
        <v>45296</v>
      </c>
      <c r="D2924" s="17">
        <v>45296</v>
      </c>
      <c r="E2924" s="2" t="s">
        <v>37</v>
      </c>
      <c r="F2924" s="2" t="s">
        <v>17</v>
      </c>
      <c r="G2924" s="2">
        <v>33</v>
      </c>
      <c r="H2924" s="2" t="s">
        <v>26</v>
      </c>
      <c r="I2924" s="2" t="s">
        <v>27</v>
      </c>
      <c r="J2924" s="12">
        <v>45</v>
      </c>
      <c r="K2924" s="2">
        <v>85</v>
      </c>
      <c r="L2924" s="2">
        <v>1</v>
      </c>
      <c r="M2924" s="12">
        <v>85</v>
      </c>
      <c r="N2924" s="3">
        <v>1</v>
      </c>
      <c r="O2924" s="2" t="str" cm="1">
        <f t="array" ref="O2924">_xlfn.IFS(N2924=1,"Unsatisfactory",N2924=2,"Poor",N2924=3,"Average",N2924=4,"Good",N2924=5,"Excellent")</f>
        <v>Unsatisfactory</v>
      </c>
      <c r="P2924"/>
      <c r="Q2924"/>
      <c r="R2924"/>
      <c r="S2924"/>
      <c r="T2924"/>
      <c r="U2924"/>
    </row>
    <row r="2925" spans="1:21">
      <c r="A2925" s="2">
        <v>173844</v>
      </c>
      <c r="B2925" s="2" t="s">
        <v>36</v>
      </c>
      <c r="C2925" s="4">
        <v>45470</v>
      </c>
      <c r="D2925" s="17">
        <v>45470</v>
      </c>
      <c r="E2925" s="2" t="s">
        <v>37</v>
      </c>
      <c r="F2925" s="2" t="s">
        <v>25</v>
      </c>
      <c r="G2925" s="2">
        <v>31</v>
      </c>
      <c r="H2925" s="2" t="s">
        <v>38</v>
      </c>
      <c r="I2925" s="2" t="s">
        <v>19</v>
      </c>
      <c r="J2925" s="12">
        <v>32</v>
      </c>
      <c r="K2925" s="2">
        <v>32</v>
      </c>
      <c r="L2925" s="2">
        <v>1</v>
      </c>
      <c r="M2925" s="12">
        <v>32</v>
      </c>
      <c r="N2925" s="3">
        <v>2</v>
      </c>
      <c r="O2925" s="2" t="str" cm="1">
        <f t="array" ref="O2925">_xlfn.IFS(N2925=1,"Unsatisfactory",N2925=2,"Poor",N2925=3,"Average",N2925=4,"Good",N2925=5,"Excellent")</f>
        <v>Poor</v>
      </c>
      <c r="P2925"/>
      <c r="Q2925"/>
      <c r="R2925"/>
      <c r="S2925"/>
      <c r="T2925"/>
      <c r="U2925"/>
    </row>
    <row r="2926" spans="1:21">
      <c r="A2926" s="2">
        <v>133529</v>
      </c>
      <c r="B2926" s="2" t="s">
        <v>48</v>
      </c>
      <c r="C2926" s="4">
        <v>45510</v>
      </c>
      <c r="D2926" s="17">
        <v>45510</v>
      </c>
      <c r="E2926" s="2" t="s">
        <v>16</v>
      </c>
      <c r="F2926" s="2" t="s">
        <v>17</v>
      </c>
      <c r="G2926" s="2">
        <v>19</v>
      </c>
      <c r="H2926" s="2" t="s">
        <v>60</v>
      </c>
      <c r="I2926" s="2" t="s">
        <v>19</v>
      </c>
      <c r="J2926" s="12">
        <v>130</v>
      </c>
      <c r="K2926" s="2">
        <v>130</v>
      </c>
      <c r="L2926" s="2">
        <v>1</v>
      </c>
      <c r="M2926" s="12">
        <v>130</v>
      </c>
      <c r="N2926" s="3">
        <v>4</v>
      </c>
      <c r="O2926" s="2" t="str" cm="1">
        <f t="array" ref="O2926">_xlfn.IFS(N2926=1,"Unsatisfactory",N2926=2,"Poor",N2926=3,"Average",N2926=4,"Good",N2926=5,"Excellent")</f>
        <v>Good</v>
      </c>
      <c r="P2926"/>
      <c r="Q2926"/>
      <c r="R2926"/>
      <c r="S2926"/>
      <c r="T2926"/>
      <c r="U2926"/>
    </row>
    <row r="2927" spans="1:21">
      <c r="A2927" s="2">
        <v>146217</v>
      </c>
      <c r="B2927" s="2" t="s">
        <v>30</v>
      </c>
      <c r="C2927" s="4">
        <v>45247</v>
      </c>
      <c r="D2927" s="17">
        <v>45247</v>
      </c>
      <c r="E2927" s="2" t="s">
        <v>24</v>
      </c>
      <c r="F2927" s="2" t="s">
        <v>17</v>
      </c>
      <c r="G2927" s="2">
        <v>34</v>
      </c>
      <c r="H2927" s="2" t="s">
        <v>38</v>
      </c>
      <c r="I2927" s="2" t="s">
        <v>19</v>
      </c>
      <c r="J2927" s="12">
        <v>10</v>
      </c>
      <c r="K2927" s="2">
        <v>10</v>
      </c>
      <c r="L2927" s="2">
        <v>2</v>
      </c>
      <c r="M2927" s="12">
        <v>20</v>
      </c>
      <c r="N2927" s="3">
        <v>3</v>
      </c>
      <c r="O2927" s="2" t="str" cm="1">
        <f t="array" ref="O2927">_xlfn.IFS(N2927=1,"Unsatisfactory",N2927=2,"Poor",N2927=3,"Average",N2927=4,"Good",N2927=5,"Excellent")</f>
        <v>Average</v>
      </c>
      <c r="P2927"/>
      <c r="Q2927"/>
      <c r="R2927"/>
      <c r="S2927"/>
      <c r="T2927"/>
      <c r="U2927"/>
    </row>
    <row r="2928" spans="1:21">
      <c r="A2928" s="2">
        <v>160714</v>
      </c>
      <c r="B2928" s="2" t="s">
        <v>23</v>
      </c>
      <c r="C2928" s="4">
        <v>45445</v>
      </c>
      <c r="D2928" s="17">
        <v>45445</v>
      </c>
      <c r="E2928" s="2" t="s">
        <v>24</v>
      </c>
      <c r="F2928" s="2" t="s">
        <v>25</v>
      </c>
      <c r="G2928" s="2">
        <v>31</v>
      </c>
      <c r="H2928" s="2" t="s">
        <v>129</v>
      </c>
      <c r="I2928" s="2" t="s">
        <v>19</v>
      </c>
      <c r="J2928" s="12">
        <v>9</v>
      </c>
      <c r="K2928" s="2">
        <v>9</v>
      </c>
      <c r="L2928" s="2">
        <v>1</v>
      </c>
      <c r="M2928" s="12">
        <v>9</v>
      </c>
      <c r="N2928" s="3">
        <v>4</v>
      </c>
      <c r="O2928" s="2" t="str" cm="1">
        <f t="array" ref="O2928">_xlfn.IFS(N2928=1,"Unsatisfactory",N2928=2,"Poor",N2928=3,"Average",N2928=4,"Good",N2928=5,"Excellent")</f>
        <v>Good</v>
      </c>
      <c r="P2928"/>
      <c r="Q2928"/>
      <c r="R2928"/>
      <c r="S2928"/>
      <c r="T2928"/>
      <c r="U2928"/>
    </row>
    <row r="2929" spans="1:21">
      <c r="A2929" s="2">
        <v>181366</v>
      </c>
      <c r="B2929" s="2" t="s">
        <v>42</v>
      </c>
      <c r="C2929" s="4">
        <v>45312</v>
      </c>
      <c r="D2929" s="17">
        <v>45312</v>
      </c>
      <c r="E2929" s="2" t="s">
        <v>16</v>
      </c>
      <c r="F2929" s="2" t="s">
        <v>25</v>
      </c>
      <c r="G2929" s="2">
        <v>29</v>
      </c>
      <c r="H2929" s="2" t="s">
        <v>130</v>
      </c>
      <c r="I2929" s="2" t="s">
        <v>19</v>
      </c>
      <c r="J2929" s="12">
        <v>65</v>
      </c>
      <c r="K2929" s="2">
        <v>65</v>
      </c>
      <c r="L2929" s="2">
        <v>3</v>
      </c>
      <c r="M2929" s="12">
        <v>195</v>
      </c>
      <c r="N2929" s="3">
        <v>2</v>
      </c>
      <c r="O2929" s="2" t="str" cm="1">
        <f t="array" ref="O2929">_xlfn.IFS(N2929=1,"Unsatisfactory",N2929=2,"Poor",N2929=3,"Average",N2929=4,"Good",N2929=5,"Excellent")</f>
        <v>Poor</v>
      </c>
      <c r="P2929"/>
      <c r="Q2929"/>
      <c r="R2929"/>
      <c r="S2929"/>
      <c r="T2929"/>
      <c r="U2929"/>
    </row>
    <row r="2930" spans="1:21">
      <c r="A2930" s="2">
        <v>166065</v>
      </c>
      <c r="B2930" s="2" t="s">
        <v>15</v>
      </c>
      <c r="C2930" s="4">
        <v>45545</v>
      </c>
      <c r="D2930" s="17">
        <v>45545</v>
      </c>
      <c r="E2930" s="2" t="s">
        <v>16</v>
      </c>
      <c r="F2930" s="2" t="s">
        <v>17</v>
      </c>
      <c r="G2930" s="2">
        <v>27</v>
      </c>
      <c r="H2930" s="2" t="s">
        <v>118</v>
      </c>
      <c r="I2930" s="2" t="s">
        <v>19</v>
      </c>
      <c r="J2930" s="12">
        <v>100</v>
      </c>
      <c r="K2930" s="2">
        <v>100</v>
      </c>
      <c r="L2930" s="2">
        <v>3</v>
      </c>
      <c r="M2930" s="12">
        <v>300</v>
      </c>
      <c r="N2930" s="3">
        <v>4</v>
      </c>
      <c r="O2930" s="2" t="str" cm="1">
        <f t="array" ref="O2930">_xlfn.IFS(N2930=1,"Unsatisfactory",N2930=2,"Poor",N2930=3,"Average",N2930=4,"Good",N2930=5,"Excellent")</f>
        <v>Good</v>
      </c>
      <c r="P2930"/>
      <c r="Q2930"/>
      <c r="R2930"/>
      <c r="S2930"/>
      <c r="T2930"/>
      <c r="U2930"/>
    </row>
    <row r="2931" spans="1:21">
      <c r="A2931" s="2">
        <v>170822</v>
      </c>
      <c r="B2931" s="2" t="s">
        <v>42</v>
      </c>
      <c r="C2931" s="4">
        <v>45272</v>
      </c>
      <c r="D2931" s="17">
        <v>45272</v>
      </c>
      <c r="E2931" s="2" t="s">
        <v>16</v>
      </c>
      <c r="F2931" s="2" t="s">
        <v>25</v>
      </c>
      <c r="G2931" s="2">
        <v>26</v>
      </c>
      <c r="H2931" s="2" t="s">
        <v>67</v>
      </c>
      <c r="I2931" s="2" t="s">
        <v>27</v>
      </c>
      <c r="J2931" s="12">
        <v>65</v>
      </c>
      <c r="K2931" s="2">
        <v>105</v>
      </c>
      <c r="L2931" s="2">
        <v>2</v>
      </c>
      <c r="M2931" s="12">
        <v>210</v>
      </c>
      <c r="N2931" s="3">
        <v>4</v>
      </c>
      <c r="O2931" s="2" t="str" cm="1">
        <f t="array" ref="O2931">_xlfn.IFS(N2931=1,"Unsatisfactory",N2931=2,"Poor",N2931=3,"Average",N2931=4,"Good",N2931=5,"Excellent")</f>
        <v>Good</v>
      </c>
      <c r="P2931"/>
      <c r="Q2931"/>
      <c r="R2931"/>
      <c r="S2931"/>
      <c r="T2931"/>
      <c r="U2931"/>
    </row>
    <row r="2932" spans="1:21">
      <c r="A2932" s="2">
        <v>174679</v>
      </c>
      <c r="B2932" s="2" t="s">
        <v>15</v>
      </c>
      <c r="C2932" s="4">
        <v>45352</v>
      </c>
      <c r="D2932" s="17">
        <v>45352</v>
      </c>
      <c r="E2932" s="2" t="s">
        <v>16</v>
      </c>
      <c r="F2932" s="2" t="s">
        <v>17</v>
      </c>
      <c r="G2932" s="2">
        <v>35</v>
      </c>
      <c r="H2932" s="2" t="s">
        <v>129</v>
      </c>
      <c r="I2932" s="2" t="s">
        <v>19</v>
      </c>
      <c r="J2932" s="12">
        <v>100</v>
      </c>
      <c r="K2932" s="2">
        <v>100</v>
      </c>
      <c r="L2932" s="2">
        <v>1</v>
      </c>
      <c r="M2932" s="12">
        <v>100</v>
      </c>
      <c r="N2932" s="3">
        <v>4</v>
      </c>
      <c r="O2932" s="2" t="str" cm="1">
        <f t="array" ref="O2932">_xlfn.IFS(N2932=1,"Unsatisfactory",N2932=2,"Poor",N2932=3,"Average",N2932=4,"Good",N2932=5,"Excellent")</f>
        <v>Good</v>
      </c>
      <c r="P2932"/>
      <c r="Q2932"/>
      <c r="R2932"/>
      <c r="S2932"/>
      <c r="T2932"/>
      <c r="U2932"/>
    </row>
    <row r="2933" spans="1:21">
      <c r="A2933" s="2">
        <v>129758</v>
      </c>
      <c r="B2933" s="2" t="s">
        <v>42</v>
      </c>
      <c r="C2933" s="4">
        <v>45432</v>
      </c>
      <c r="D2933" s="17">
        <v>45432</v>
      </c>
      <c r="E2933" s="2" t="s">
        <v>16</v>
      </c>
      <c r="F2933" s="2" t="s">
        <v>25</v>
      </c>
      <c r="G2933" s="2">
        <v>31</v>
      </c>
      <c r="H2933" s="2" t="s">
        <v>74</v>
      </c>
      <c r="I2933" s="2" t="s">
        <v>27</v>
      </c>
      <c r="J2933" s="12">
        <v>65</v>
      </c>
      <c r="K2933" s="2">
        <v>90</v>
      </c>
      <c r="L2933" s="2">
        <v>1</v>
      </c>
      <c r="M2933" s="12">
        <v>90</v>
      </c>
      <c r="N2933" s="3">
        <v>4</v>
      </c>
      <c r="O2933" s="2" t="str" cm="1">
        <f t="array" ref="O2933">_xlfn.IFS(N2933=1,"Unsatisfactory",N2933=2,"Poor",N2933=3,"Average",N2933=4,"Good",N2933=5,"Excellent")</f>
        <v>Good</v>
      </c>
      <c r="P2933"/>
      <c r="Q2933"/>
      <c r="R2933"/>
      <c r="S2933"/>
      <c r="T2933"/>
      <c r="U2933"/>
    </row>
    <row r="2934" spans="1:21">
      <c r="A2934" s="2">
        <v>162197</v>
      </c>
      <c r="B2934" s="2" t="s">
        <v>53</v>
      </c>
      <c r="C2934" s="4">
        <v>45344</v>
      </c>
      <c r="D2934" s="17">
        <v>45344</v>
      </c>
      <c r="E2934" s="2" t="s">
        <v>37</v>
      </c>
      <c r="F2934" s="2" t="s">
        <v>25</v>
      </c>
      <c r="G2934" s="2">
        <v>27</v>
      </c>
      <c r="H2934" s="2" t="s">
        <v>128</v>
      </c>
      <c r="I2934" s="2" t="s">
        <v>19</v>
      </c>
      <c r="J2934" s="12">
        <v>15</v>
      </c>
      <c r="K2934" s="2">
        <v>15</v>
      </c>
      <c r="L2934" s="2">
        <v>4</v>
      </c>
      <c r="M2934" s="12">
        <v>60</v>
      </c>
      <c r="N2934" s="3">
        <v>4</v>
      </c>
      <c r="O2934" s="2" t="str" cm="1">
        <f t="array" ref="O2934">_xlfn.IFS(N2934=1,"Unsatisfactory",N2934=2,"Poor",N2934=3,"Average",N2934=4,"Good",N2934=5,"Excellent")</f>
        <v>Good</v>
      </c>
      <c r="P2934"/>
      <c r="Q2934"/>
      <c r="R2934"/>
      <c r="S2934"/>
      <c r="T2934"/>
      <c r="U2934"/>
    </row>
    <row r="2935" spans="1:21">
      <c r="A2935" s="2">
        <v>169968</v>
      </c>
      <c r="B2935" s="2" t="s">
        <v>48</v>
      </c>
      <c r="C2935" s="4">
        <v>45337</v>
      </c>
      <c r="D2935" s="17">
        <v>45337</v>
      </c>
      <c r="E2935" s="2" t="s">
        <v>16</v>
      </c>
      <c r="F2935" s="2" t="s">
        <v>25</v>
      </c>
      <c r="G2935" s="2">
        <v>33</v>
      </c>
      <c r="H2935" s="2" t="s">
        <v>131</v>
      </c>
      <c r="I2935" s="2" t="s">
        <v>27</v>
      </c>
      <c r="J2935" s="12">
        <v>130</v>
      </c>
      <c r="K2935" s="2">
        <v>200</v>
      </c>
      <c r="L2935" s="2">
        <v>2</v>
      </c>
      <c r="M2935" s="12">
        <v>400</v>
      </c>
      <c r="N2935" s="3">
        <v>4</v>
      </c>
      <c r="O2935" s="2" t="str" cm="1">
        <f t="array" ref="O2935">_xlfn.IFS(N2935=1,"Unsatisfactory",N2935=2,"Poor",N2935=3,"Average",N2935=4,"Good",N2935=5,"Excellent")</f>
        <v>Good</v>
      </c>
      <c r="P2935"/>
      <c r="Q2935"/>
      <c r="R2935"/>
      <c r="S2935"/>
      <c r="T2935"/>
      <c r="U2935"/>
    </row>
    <row r="2936" spans="1:21">
      <c r="A2936" s="2">
        <v>122862</v>
      </c>
      <c r="B2936" s="2" t="s">
        <v>48</v>
      </c>
      <c r="C2936" s="4">
        <v>45357</v>
      </c>
      <c r="D2936" s="17">
        <v>45357</v>
      </c>
      <c r="E2936" s="2" t="s">
        <v>16</v>
      </c>
      <c r="F2936" s="2" t="s">
        <v>17</v>
      </c>
      <c r="G2936" s="2">
        <v>23</v>
      </c>
      <c r="H2936" s="2" t="s">
        <v>60</v>
      </c>
      <c r="I2936" s="2" t="s">
        <v>19</v>
      </c>
      <c r="J2936" s="12">
        <v>130</v>
      </c>
      <c r="K2936" s="2">
        <v>130</v>
      </c>
      <c r="L2936" s="2">
        <v>1</v>
      </c>
      <c r="M2936" s="12">
        <v>130</v>
      </c>
      <c r="N2936" s="3">
        <v>2</v>
      </c>
      <c r="O2936" s="2" t="str" cm="1">
        <f t="array" ref="O2936">_xlfn.IFS(N2936=1,"Unsatisfactory",N2936=2,"Poor",N2936=3,"Average",N2936=4,"Good",N2936=5,"Excellent")</f>
        <v>Poor</v>
      </c>
      <c r="P2936"/>
      <c r="Q2936"/>
      <c r="R2936"/>
      <c r="S2936"/>
      <c r="T2936"/>
      <c r="U2936"/>
    </row>
    <row r="2937" spans="1:21">
      <c r="A2937" s="2">
        <v>137448</v>
      </c>
      <c r="B2937" s="2" t="s">
        <v>53</v>
      </c>
      <c r="C2937" s="4">
        <v>45343</v>
      </c>
      <c r="D2937" s="17">
        <v>45343</v>
      </c>
      <c r="E2937" s="2" t="s">
        <v>37</v>
      </c>
      <c r="F2937" s="2" t="s">
        <v>17</v>
      </c>
      <c r="G2937" s="2">
        <v>29</v>
      </c>
      <c r="H2937" s="2" t="s">
        <v>115</v>
      </c>
      <c r="I2937" s="2" t="s">
        <v>19</v>
      </c>
      <c r="J2937" s="12">
        <v>15</v>
      </c>
      <c r="K2937" s="2">
        <v>15</v>
      </c>
      <c r="L2937" s="2">
        <v>1</v>
      </c>
      <c r="M2937" s="12">
        <v>15</v>
      </c>
      <c r="N2937" s="3">
        <v>5</v>
      </c>
      <c r="O2937" s="2" t="str" cm="1">
        <f t="array" ref="O2937">_xlfn.IFS(N2937=1,"Unsatisfactory",N2937=2,"Poor",N2937=3,"Average",N2937=4,"Good",N2937=5,"Excellent")</f>
        <v>Excellent</v>
      </c>
      <c r="P2937"/>
      <c r="Q2937"/>
      <c r="R2937"/>
      <c r="S2937"/>
      <c r="T2937"/>
      <c r="U2937"/>
    </row>
    <row r="2938" spans="1:21">
      <c r="A2938" s="2">
        <v>123886</v>
      </c>
      <c r="B2938" s="2" t="s">
        <v>36</v>
      </c>
      <c r="C2938" s="4">
        <v>45365</v>
      </c>
      <c r="D2938" s="17">
        <v>45365</v>
      </c>
      <c r="E2938" s="2" t="s">
        <v>37</v>
      </c>
      <c r="F2938" s="2" t="s">
        <v>17</v>
      </c>
      <c r="G2938" s="2">
        <v>32</v>
      </c>
      <c r="H2938" s="2" t="s">
        <v>69</v>
      </c>
      <c r="I2938" s="2" t="s">
        <v>19</v>
      </c>
      <c r="J2938" s="12">
        <v>32</v>
      </c>
      <c r="K2938" s="2">
        <v>32</v>
      </c>
      <c r="L2938" s="2">
        <v>3</v>
      </c>
      <c r="M2938" s="12">
        <v>96</v>
      </c>
      <c r="N2938" s="3">
        <v>4</v>
      </c>
      <c r="O2938" s="2" t="str" cm="1">
        <f t="array" ref="O2938">_xlfn.IFS(N2938=1,"Unsatisfactory",N2938=2,"Poor",N2938=3,"Average",N2938=4,"Good",N2938=5,"Excellent")</f>
        <v>Good</v>
      </c>
      <c r="P2938"/>
      <c r="Q2938"/>
      <c r="R2938"/>
      <c r="S2938"/>
      <c r="T2938"/>
      <c r="U2938"/>
    </row>
    <row r="2939" spans="1:21">
      <c r="A2939" s="2">
        <v>180972</v>
      </c>
      <c r="B2939" s="2" t="s">
        <v>36</v>
      </c>
      <c r="C2939" s="4">
        <v>45237</v>
      </c>
      <c r="D2939" s="17">
        <v>45237</v>
      </c>
      <c r="E2939" s="2" t="s">
        <v>37</v>
      </c>
      <c r="F2939" s="2" t="s">
        <v>17</v>
      </c>
      <c r="G2939" s="2">
        <v>24</v>
      </c>
      <c r="H2939" s="2" t="s">
        <v>115</v>
      </c>
      <c r="I2939" s="2" t="s">
        <v>19</v>
      </c>
      <c r="J2939" s="12">
        <v>32</v>
      </c>
      <c r="K2939" s="2">
        <v>32</v>
      </c>
      <c r="L2939" s="2">
        <v>3</v>
      </c>
      <c r="M2939" s="12">
        <v>96</v>
      </c>
      <c r="N2939" s="3">
        <v>1</v>
      </c>
      <c r="O2939" s="2" t="str" cm="1">
        <f t="array" ref="O2939">_xlfn.IFS(N2939=1,"Unsatisfactory",N2939=2,"Poor",N2939=3,"Average",N2939=4,"Good",N2939=5,"Excellent")</f>
        <v>Unsatisfactory</v>
      </c>
      <c r="P2939"/>
      <c r="Q2939"/>
      <c r="R2939"/>
      <c r="S2939"/>
      <c r="T2939"/>
      <c r="U2939"/>
    </row>
    <row r="2940" spans="1:21">
      <c r="A2940" s="2">
        <v>120386</v>
      </c>
      <c r="B2940" s="2" t="s">
        <v>23</v>
      </c>
      <c r="C2940" s="4">
        <v>45417</v>
      </c>
      <c r="D2940" s="17">
        <v>45417</v>
      </c>
      <c r="E2940" s="2" t="s">
        <v>24</v>
      </c>
      <c r="F2940" s="2" t="s">
        <v>25</v>
      </c>
      <c r="G2940" s="2">
        <v>31</v>
      </c>
      <c r="H2940" s="2" t="s">
        <v>79</v>
      </c>
      <c r="I2940" s="2" t="s">
        <v>27</v>
      </c>
      <c r="J2940" s="12">
        <v>9</v>
      </c>
      <c r="K2940" s="2">
        <v>49</v>
      </c>
      <c r="L2940" s="2">
        <v>1</v>
      </c>
      <c r="M2940" s="12">
        <v>49</v>
      </c>
      <c r="N2940" s="3">
        <v>1</v>
      </c>
      <c r="O2940" s="2" t="str" cm="1">
        <f t="array" ref="O2940">_xlfn.IFS(N2940=1,"Unsatisfactory",N2940=2,"Poor",N2940=3,"Average",N2940=4,"Good",N2940=5,"Excellent")</f>
        <v>Unsatisfactory</v>
      </c>
      <c r="P2940"/>
      <c r="Q2940"/>
      <c r="R2940"/>
      <c r="S2940"/>
      <c r="T2940"/>
      <c r="U2940"/>
    </row>
    <row r="2941" spans="1:21">
      <c r="A2941" s="2">
        <v>128351</v>
      </c>
      <c r="B2941" s="2" t="s">
        <v>42</v>
      </c>
      <c r="C2941" s="4">
        <v>45383</v>
      </c>
      <c r="D2941" s="17">
        <v>45383</v>
      </c>
      <c r="E2941" s="2" t="s">
        <v>16</v>
      </c>
      <c r="F2941" s="2" t="s">
        <v>17</v>
      </c>
      <c r="G2941" s="2">
        <v>33</v>
      </c>
      <c r="H2941" s="2" t="s">
        <v>62</v>
      </c>
      <c r="I2941" s="2" t="s">
        <v>19</v>
      </c>
      <c r="J2941" s="12">
        <v>65</v>
      </c>
      <c r="K2941" s="2">
        <v>65</v>
      </c>
      <c r="L2941" s="2">
        <v>1</v>
      </c>
      <c r="M2941" s="12">
        <v>65</v>
      </c>
      <c r="N2941" s="3">
        <v>5</v>
      </c>
      <c r="O2941" s="2" t="str" cm="1">
        <f t="array" ref="O2941">_xlfn.IFS(N2941=1,"Unsatisfactory",N2941=2,"Poor",N2941=3,"Average",N2941=4,"Good",N2941=5,"Excellent")</f>
        <v>Excellent</v>
      </c>
      <c r="P2941"/>
      <c r="Q2941"/>
      <c r="R2941"/>
      <c r="S2941"/>
      <c r="T2941"/>
      <c r="U2941"/>
    </row>
    <row r="2942" spans="1:21">
      <c r="A2942" s="2">
        <v>146050</v>
      </c>
      <c r="B2942" s="2" t="s">
        <v>42</v>
      </c>
      <c r="C2942" s="4">
        <v>45302</v>
      </c>
      <c r="D2942" s="17">
        <v>45302</v>
      </c>
      <c r="E2942" s="2" t="s">
        <v>16</v>
      </c>
      <c r="F2942" s="2" t="s">
        <v>17</v>
      </c>
      <c r="G2942" s="2">
        <v>34</v>
      </c>
      <c r="H2942" s="2" t="s">
        <v>56</v>
      </c>
      <c r="I2942" s="2" t="s">
        <v>19</v>
      </c>
      <c r="J2942" s="12">
        <v>65</v>
      </c>
      <c r="K2942" s="2">
        <v>65</v>
      </c>
      <c r="L2942" s="2">
        <v>1</v>
      </c>
      <c r="M2942" s="12">
        <v>65</v>
      </c>
      <c r="N2942" s="3">
        <v>5</v>
      </c>
      <c r="O2942" s="2" t="str" cm="1">
        <f t="array" ref="O2942">_xlfn.IFS(N2942=1,"Unsatisfactory",N2942=2,"Poor",N2942=3,"Average",N2942=4,"Good",N2942=5,"Excellent")</f>
        <v>Excellent</v>
      </c>
      <c r="P2942"/>
      <c r="Q2942"/>
      <c r="R2942"/>
      <c r="S2942"/>
      <c r="T2942"/>
      <c r="U2942"/>
    </row>
    <row r="2943" spans="1:21">
      <c r="A2943" s="2">
        <v>150100</v>
      </c>
      <c r="B2943" s="2" t="s">
        <v>53</v>
      </c>
      <c r="C2943" s="4">
        <v>45341</v>
      </c>
      <c r="D2943" s="17">
        <v>45341</v>
      </c>
      <c r="E2943" s="2" t="s">
        <v>37</v>
      </c>
      <c r="F2943" s="2" t="s">
        <v>17</v>
      </c>
      <c r="G2943" s="2">
        <v>18</v>
      </c>
      <c r="H2943" s="2" t="s">
        <v>115</v>
      </c>
      <c r="I2943" s="2" t="s">
        <v>19</v>
      </c>
      <c r="J2943" s="12">
        <v>15</v>
      </c>
      <c r="K2943" s="2">
        <v>15</v>
      </c>
      <c r="L2943" s="2">
        <v>1</v>
      </c>
      <c r="M2943" s="12">
        <v>15</v>
      </c>
      <c r="N2943" s="3">
        <v>4</v>
      </c>
      <c r="O2943" s="2" t="str" cm="1">
        <f t="array" ref="O2943">_xlfn.IFS(N2943=1,"Unsatisfactory",N2943=2,"Poor",N2943=3,"Average",N2943=4,"Good",N2943=5,"Excellent")</f>
        <v>Good</v>
      </c>
      <c r="P2943"/>
      <c r="Q2943"/>
      <c r="R2943"/>
      <c r="S2943"/>
      <c r="T2943"/>
      <c r="U2943"/>
    </row>
    <row r="2944" spans="1:21">
      <c r="A2944" s="2">
        <v>120999</v>
      </c>
      <c r="B2944" s="2" t="s">
        <v>76</v>
      </c>
      <c r="C2944" s="4">
        <v>45595</v>
      </c>
      <c r="D2944" s="17">
        <v>45595</v>
      </c>
      <c r="E2944" s="2" t="s">
        <v>37</v>
      </c>
      <c r="F2944" s="2" t="s">
        <v>17</v>
      </c>
      <c r="G2944" s="2">
        <v>31</v>
      </c>
      <c r="H2944" s="2" t="s">
        <v>118</v>
      </c>
      <c r="I2944" s="2" t="s">
        <v>19</v>
      </c>
      <c r="J2944" s="12">
        <v>45</v>
      </c>
      <c r="K2944" s="2">
        <v>45</v>
      </c>
      <c r="L2944" s="2">
        <v>1</v>
      </c>
      <c r="M2944" s="12">
        <v>45</v>
      </c>
      <c r="N2944" s="3">
        <v>3</v>
      </c>
      <c r="O2944" s="2" t="str" cm="1">
        <f t="array" ref="O2944">_xlfn.IFS(N2944=1,"Unsatisfactory",N2944=2,"Poor",N2944=3,"Average",N2944=4,"Good",N2944=5,"Excellent")</f>
        <v>Average</v>
      </c>
      <c r="P2944"/>
      <c r="Q2944"/>
      <c r="R2944"/>
      <c r="S2944"/>
      <c r="T2944"/>
      <c r="U2944"/>
    </row>
    <row r="2945" spans="1:21">
      <c r="A2945" s="2">
        <v>147626</v>
      </c>
      <c r="B2945" s="2" t="s">
        <v>50</v>
      </c>
      <c r="C2945" s="4">
        <v>45470</v>
      </c>
      <c r="D2945" s="17">
        <v>45470</v>
      </c>
      <c r="E2945" s="2" t="s">
        <v>16</v>
      </c>
      <c r="F2945" s="2" t="s">
        <v>17</v>
      </c>
      <c r="G2945" s="2">
        <v>27</v>
      </c>
      <c r="H2945" s="2" t="s">
        <v>56</v>
      </c>
      <c r="I2945" s="2" t="s">
        <v>19</v>
      </c>
      <c r="J2945" s="12">
        <v>97</v>
      </c>
      <c r="K2945" s="2">
        <v>97</v>
      </c>
      <c r="L2945" s="2">
        <v>3</v>
      </c>
      <c r="M2945" s="12">
        <v>291</v>
      </c>
      <c r="N2945" s="3">
        <v>3</v>
      </c>
      <c r="O2945" s="2" t="str" cm="1">
        <f t="array" ref="O2945">_xlfn.IFS(N2945=1,"Unsatisfactory",N2945=2,"Poor",N2945=3,"Average",N2945=4,"Good",N2945=5,"Excellent")</f>
        <v>Average</v>
      </c>
      <c r="P2945"/>
      <c r="Q2945"/>
      <c r="R2945"/>
      <c r="S2945"/>
      <c r="T2945"/>
      <c r="U2945"/>
    </row>
    <row r="2946" spans="1:21">
      <c r="A2946" s="2">
        <v>121479</v>
      </c>
      <c r="B2946" s="2" t="s">
        <v>82</v>
      </c>
      <c r="C2946" s="4">
        <v>45590</v>
      </c>
      <c r="D2946" s="17">
        <v>45590</v>
      </c>
      <c r="E2946" s="2" t="s">
        <v>37</v>
      </c>
      <c r="F2946" s="2" t="s">
        <v>25</v>
      </c>
      <c r="G2946" s="2">
        <v>18</v>
      </c>
      <c r="H2946" s="2" t="s">
        <v>79</v>
      </c>
      <c r="I2946" s="2" t="s">
        <v>27</v>
      </c>
      <c r="J2946" s="12">
        <v>20</v>
      </c>
      <c r="K2946" s="2">
        <v>60</v>
      </c>
      <c r="L2946" s="2">
        <v>3</v>
      </c>
      <c r="M2946" s="12">
        <v>180</v>
      </c>
      <c r="N2946" s="3">
        <v>4</v>
      </c>
      <c r="O2946" s="2" t="str" cm="1">
        <f t="array" ref="O2946">_xlfn.IFS(N2946=1,"Unsatisfactory",N2946=2,"Poor",N2946=3,"Average",N2946=4,"Good",N2946=5,"Excellent")</f>
        <v>Good</v>
      </c>
      <c r="P2946"/>
      <c r="Q2946"/>
      <c r="R2946"/>
      <c r="S2946"/>
      <c r="T2946"/>
      <c r="U2946"/>
    </row>
    <row r="2947" spans="1:21">
      <c r="A2947" s="2">
        <v>177425</v>
      </c>
      <c r="B2947" s="2" t="s">
        <v>50</v>
      </c>
      <c r="C2947" s="4">
        <v>45549</v>
      </c>
      <c r="D2947" s="17">
        <v>45549</v>
      </c>
      <c r="E2947" s="2" t="s">
        <v>16</v>
      </c>
      <c r="F2947" s="2" t="s">
        <v>25</v>
      </c>
      <c r="G2947" s="2">
        <v>30</v>
      </c>
      <c r="H2947" s="2" t="s">
        <v>58</v>
      </c>
      <c r="I2947" s="2" t="s">
        <v>27</v>
      </c>
      <c r="J2947" s="12">
        <v>97</v>
      </c>
      <c r="K2947" s="2">
        <v>137</v>
      </c>
      <c r="L2947" s="2">
        <v>1</v>
      </c>
      <c r="M2947" s="12">
        <v>137</v>
      </c>
      <c r="N2947" s="3">
        <v>3</v>
      </c>
      <c r="O2947" s="2" t="str" cm="1">
        <f t="array" ref="O2947">_xlfn.IFS(N2947=1,"Unsatisfactory",N2947=2,"Poor",N2947=3,"Average",N2947=4,"Good",N2947=5,"Excellent")</f>
        <v>Average</v>
      </c>
      <c r="P2947"/>
      <c r="Q2947"/>
      <c r="R2947"/>
      <c r="S2947"/>
      <c r="T2947"/>
      <c r="U2947"/>
    </row>
    <row r="2948" spans="1:21">
      <c r="A2948" s="2">
        <v>171387</v>
      </c>
      <c r="B2948" s="2" t="s">
        <v>82</v>
      </c>
      <c r="C2948" s="4">
        <v>45293</v>
      </c>
      <c r="D2948" s="17">
        <v>45293</v>
      </c>
      <c r="E2948" s="2" t="s">
        <v>37</v>
      </c>
      <c r="F2948" s="2" t="s">
        <v>25</v>
      </c>
      <c r="G2948" s="2">
        <v>24</v>
      </c>
      <c r="H2948" s="2" t="s">
        <v>29</v>
      </c>
      <c r="I2948" s="2" t="s">
        <v>19</v>
      </c>
      <c r="J2948" s="12">
        <v>20</v>
      </c>
      <c r="K2948" s="2">
        <v>20</v>
      </c>
      <c r="L2948" s="2">
        <v>1</v>
      </c>
      <c r="M2948" s="12">
        <v>20</v>
      </c>
      <c r="N2948" s="3">
        <v>4</v>
      </c>
      <c r="O2948" s="2" t="str" cm="1">
        <f t="array" ref="O2948">_xlfn.IFS(N2948=1,"Unsatisfactory",N2948=2,"Poor",N2948=3,"Average",N2948=4,"Good",N2948=5,"Excellent")</f>
        <v>Good</v>
      </c>
      <c r="P2948"/>
      <c r="Q2948"/>
      <c r="R2948"/>
      <c r="S2948"/>
      <c r="T2948"/>
      <c r="U2948"/>
    </row>
    <row r="2949" spans="1:21">
      <c r="A2949" s="2">
        <v>134982</v>
      </c>
      <c r="B2949" s="2" t="s">
        <v>78</v>
      </c>
      <c r="C2949" s="4">
        <v>45276</v>
      </c>
      <c r="D2949" s="17">
        <v>45276</v>
      </c>
      <c r="E2949" s="2" t="s">
        <v>37</v>
      </c>
      <c r="F2949" s="2" t="s">
        <v>25</v>
      </c>
      <c r="G2949" s="2">
        <v>33</v>
      </c>
      <c r="H2949" s="2" t="s">
        <v>79</v>
      </c>
      <c r="I2949" s="2" t="s">
        <v>27</v>
      </c>
      <c r="J2949" s="12">
        <v>50</v>
      </c>
      <c r="K2949" s="2">
        <v>90</v>
      </c>
      <c r="L2949" s="2">
        <v>2</v>
      </c>
      <c r="M2949" s="12">
        <v>180</v>
      </c>
      <c r="N2949" s="3">
        <v>1</v>
      </c>
      <c r="O2949" s="2" t="str" cm="1">
        <f t="array" ref="O2949">_xlfn.IFS(N2949=1,"Unsatisfactory",N2949=2,"Poor",N2949=3,"Average",N2949=4,"Good",N2949=5,"Excellent")</f>
        <v>Unsatisfactory</v>
      </c>
      <c r="P2949"/>
      <c r="Q2949"/>
      <c r="R2949"/>
      <c r="S2949"/>
      <c r="T2949"/>
      <c r="U2949"/>
    </row>
    <row r="2950" spans="1:21">
      <c r="A2950" s="2">
        <v>169589</v>
      </c>
      <c r="B2950" s="2" t="s">
        <v>36</v>
      </c>
      <c r="C2950" s="4">
        <v>45574</v>
      </c>
      <c r="D2950" s="17">
        <v>45574</v>
      </c>
      <c r="E2950" s="2" t="s">
        <v>37</v>
      </c>
      <c r="F2950" s="2" t="s">
        <v>17</v>
      </c>
      <c r="G2950" s="2">
        <v>19</v>
      </c>
      <c r="H2950" s="2" t="s">
        <v>66</v>
      </c>
      <c r="I2950" s="2" t="s">
        <v>27</v>
      </c>
      <c r="J2950" s="12">
        <v>32</v>
      </c>
      <c r="K2950" s="2">
        <v>72</v>
      </c>
      <c r="L2950" s="2">
        <v>2</v>
      </c>
      <c r="M2950" s="12">
        <v>144</v>
      </c>
      <c r="N2950" s="3">
        <v>1</v>
      </c>
      <c r="O2950" s="2" t="str" cm="1">
        <f t="array" ref="O2950">_xlfn.IFS(N2950=1,"Unsatisfactory",N2950=2,"Poor",N2950=3,"Average",N2950=4,"Good",N2950=5,"Excellent")</f>
        <v>Unsatisfactory</v>
      </c>
      <c r="P2950"/>
      <c r="Q2950"/>
      <c r="R2950"/>
      <c r="S2950"/>
      <c r="T2950"/>
      <c r="U2950"/>
    </row>
    <row r="2951" spans="1:21">
      <c r="A2951" s="2">
        <v>137886</v>
      </c>
      <c r="B2951" s="2" t="s">
        <v>33</v>
      </c>
      <c r="C2951" s="4">
        <v>45493</v>
      </c>
      <c r="D2951" s="17">
        <v>45493</v>
      </c>
      <c r="E2951" s="2" t="s">
        <v>16</v>
      </c>
      <c r="F2951" s="2" t="s">
        <v>17</v>
      </c>
      <c r="G2951" s="2">
        <v>21</v>
      </c>
      <c r="H2951" s="2" t="s">
        <v>29</v>
      </c>
      <c r="I2951" s="2" t="s">
        <v>19</v>
      </c>
      <c r="J2951" s="12">
        <v>118</v>
      </c>
      <c r="K2951" s="2">
        <v>118</v>
      </c>
      <c r="L2951" s="2">
        <v>3</v>
      </c>
      <c r="M2951" s="12">
        <v>354</v>
      </c>
      <c r="N2951" s="3">
        <v>4</v>
      </c>
      <c r="O2951" s="2" t="str" cm="1">
        <f t="array" ref="O2951">_xlfn.IFS(N2951=1,"Unsatisfactory",N2951=2,"Poor",N2951=3,"Average",N2951=4,"Good",N2951=5,"Excellent")</f>
        <v>Good</v>
      </c>
      <c r="P2951"/>
      <c r="Q2951"/>
      <c r="R2951"/>
      <c r="S2951"/>
      <c r="T2951"/>
      <c r="U2951"/>
    </row>
    <row r="2952" spans="1:21">
      <c r="A2952" s="2">
        <v>132253</v>
      </c>
      <c r="B2952" s="2" t="s">
        <v>76</v>
      </c>
      <c r="C2952" s="4">
        <v>45512</v>
      </c>
      <c r="D2952" s="17">
        <v>45512</v>
      </c>
      <c r="E2952" s="2" t="s">
        <v>37</v>
      </c>
      <c r="F2952" s="2" t="s">
        <v>17</v>
      </c>
      <c r="G2952" s="2">
        <v>20</v>
      </c>
      <c r="H2952" s="2" t="s">
        <v>31</v>
      </c>
      <c r="I2952" s="2" t="s">
        <v>19</v>
      </c>
      <c r="J2952" s="12">
        <v>45</v>
      </c>
      <c r="K2952" s="2">
        <v>45</v>
      </c>
      <c r="L2952" s="2">
        <v>1</v>
      </c>
      <c r="M2952" s="12">
        <v>45</v>
      </c>
      <c r="N2952" s="3">
        <v>4</v>
      </c>
      <c r="O2952" s="2" t="str" cm="1">
        <f t="array" ref="O2952">_xlfn.IFS(N2952=1,"Unsatisfactory",N2952=2,"Poor",N2952=3,"Average",N2952=4,"Good",N2952=5,"Excellent")</f>
        <v>Good</v>
      </c>
      <c r="P2952"/>
      <c r="Q2952"/>
      <c r="R2952"/>
      <c r="S2952"/>
      <c r="T2952"/>
      <c r="U2952"/>
    </row>
    <row r="2953" spans="1:21">
      <c r="A2953" s="2">
        <v>165013</v>
      </c>
      <c r="B2953" s="2" t="s">
        <v>50</v>
      </c>
      <c r="C2953" s="4">
        <v>45277</v>
      </c>
      <c r="D2953" s="17">
        <v>45277</v>
      </c>
      <c r="E2953" s="2" t="s">
        <v>16</v>
      </c>
      <c r="F2953" s="2" t="s">
        <v>25</v>
      </c>
      <c r="G2953" s="2">
        <v>20</v>
      </c>
      <c r="H2953" s="2" t="s">
        <v>60</v>
      </c>
      <c r="I2953" s="2" t="s">
        <v>19</v>
      </c>
      <c r="J2953" s="12">
        <v>97</v>
      </c>
      <c r="K2953" s="2">
        <v>97</v>
      </c>
      <c r="L2953" s="2">
        <v>2</v>
      </c>
      <c r="M2953" s="12">
        <v>194</v>
      </c>
      <c r="N2953" s="3">
        <v>4</v>
      </c>
      <c r="O2953" s="2" t="str" cm="1">
        <f t="array" ref="O2953">_xlfn.IFS(N2953=1,"Unsatisfactory",N2953=2,"Poor",N2953=3,"Average",N2953=4,"Good",N2953=5,"Excellent")</f>
        <v>Good</v>
      </c>
      <c r="P2953"/>
      <c r="Q2953"/>
      <c r="R2953"/>
      <c r="S2953"/>
      <c r="T2953"/>
      <c r="U2953"/>
    </row>
    <row r="2954" spans="1:21">
      <c r="A2954" s="2">
        <v>144186</v>
      </c>
      <c r="B2954" s="2" t="s">
        <v>53</v>
      </c>
      <c r="C2954" s="4">
        <v>45320</v>
      </c>
      <c r="D2954" s="17">
        <v>45320</v>
      </c>
      <c r="E2954" s="2" t="s">
        <v>37</v>
      </c>
      <c r="F2954" s="2" t="s">
        <v>17</v>
      </c>
      <c r="G2954" s="2">
        <v>24</v>
      </c>
      <c r="H2954" s="2" t="s">
        <v>29</v>
      </c>
      <c r="I2954" s="2" t="s">
        <v>19</v>
      </c>
      <c r="J2954" s="12">
        <v>15</v>
      </c>
      <c r="K2954" s="2">
        <v>15</v>
      </c>
      <c r="L2954" s="2">
        <v>1</v>
      </c>
      <c r="M2954" s="12">
        <v>15</v>
      </c>
      <c r="N2954" s="3">
        <v>1</v>
      </c>
      <c r="O2954" s="2" t="str" cm="1">
        <f t="array" ref="O2954">_xlfn.IFS(N2954=1,"Unsatisfactory",N2954=2,"Poor",N2954=3,"Average",N2954=4,"Good",N2954=5,"Excellent")</f>
        <v>Unsatisfactory</v>
      </c>
      <c r="P2954"/>
      <c r="Q2954"/>
      <c r="R2954"/>
      <c r="S2954"/>
      <c r="T2954"/>
      <c r="U2954"/>
    </row>
    <row r="2955" spans="1:21">
      <c r="A2955" s="2">
        <v>172945</v>
      </c>
      <c r="B2955" s="2" t="s">
        <v>30</v>
      </c>
      <c r="C2955" s="4">
        <v>45332</v>
      </c>
      <c r="D2955" s="17">
        <v>45332</v>
      </c>
      <c r="E2955" s="2" t="s">
        <v>24</v>
      </c>
      <c r="F2955" s="2" t="s">
        <v>17</v>
      </c>
      <c r="G2955" s="2">
        <v>25</v>
      </c>
      <c r="H2955" s="2" t="s">
        <v>66</v>
      </c>
      <c r="I2955" s="2" t="s">
        <v>27</v>
      </c>
      <c r="J2955" s="12">
        <v>10</v>
      </c>
      <c r="K2955" s="2">
        <v>50</v>
      </c>
      <c r="L2955" s="2">
        <v>1</v>
      </c>
      <c r="M2955" s="12">
        <v>50</v>
      </c>
      <c r="N2955" s="3">
        <v>5</v>
      </c>
      <c r="O2955" s="2" t="str" cm="1">
        <f t="array" ref="O2955">_xlfn.IFS(N2955=1,"Unsatisfactory",N2955=2,"Poor",N2955=3,"Average",N2955=4,"Good",N2955=5,"Excellent")</f>
        <v>Excellent</v>
      </c>
      <c r="P2955"/>
      <c r="Q2955"/>
      <c r="R2955"/>
      <c r="S2955"/>
      <c r="T2955"/>
      <c r="U2955"/>
    </row>
    <row r="2956" spans="1:21">
      <c r="A2956" s="2">
        <v>158009</v>
      </c>
      <c r="B2956" s="2" t="s">
        <v>15</v>
      </c>
      <c r="C2956" s="4">
        <v>45363</v>
      </c>
      <c r="D2956" s="17">
        <v>45363</v>
      </c>
      <c r="E2956" s="2" t="s">
        <v>16</v>
      </c>
      <c r="F2956" s="2" t="s">
        <v>17</v>
      </c>
      <c r="G2956" s="2">
        <v>21</v>
      </c>
      <c r="H2956" s="2" t="s">
        <v>80</v>
      </c>
      <c r="I2956" s="2" t="s">
        <v>27</v>
      </c>
      <c r="J2956" s="12">
        <v>100</v>
      </c>
      <c r="K2956" s="2">
        <v>140</v>
      </c>
      <c r="L2956" s="2">
        <v>1</v>
      </c>
      <c r="M2956" s="12">
        <v>140</v>
      </c>
      <c r="N2956" s="3">
        <v>5</v>
      </c>
      <c r="O2956" s="2" t="str" cm="1">
        <f t="array" ref="O2956">_xlfn.IFS(N2956=1,"Unsatisfactory",N2956=2,"Poor",N2956=3,"Average",N2956=4,"Good",N2956=5,"Excellent")</f>
        <v>Excellent</v>
      </c>
      <c r="P2956"/>
      <c r="Q2956"/>
      <c r="R2956"/>
      <c r="S2956"/>
      <c r="T2956"/>
      <c r="U2956"/>
    </row>
    <row r="2957" spans="1:21">
      <c r="A2957" s="2">
        <v>127016</v>
      </c>
      <c r="B2957" s="2" t="s">
        <v>42</v>
      </c>
      <c r="C2957" s="4">
        <v>45493</v>
      </c>
      <c r="D2957" s="17">
        <v>45493</v>
      </c>
      <c r="E2957" s="2" t="s">
        <v>16</v>
      </c>
      <c r="F2957" s="2" t="s">
        <v>17</v>
      </c>
      <c r="G2957" s="2">
        <v>19</v>
      </c>
      <c r="H2957" s="2" t="s">
        <v>58</v>
      </c>
      <c r="I2957" s="2" t="s">
        <v>27</v>
      </c>
      <c r="J2957" s="12">
        <v>65</v>
      </c>
      <c r="K2957" s="2">
        <v>105</v>
      </c>
      <c r="L2957" s="2">
        <v>1</v>
      </c>
      <c r="M2957" s="12">
        <v>105</v>
      </c>
      <c r="N2957" s="3">
        <v>3</v>
      </c>
      <c r="O2957" s="2" t="str" cm="1">
        <f t="array" ref="O2957">_xlfn.IFS(N2957=1,"Unsatisfactory",N2957=2,"Poor",N2957=3,"Average",N2957=4,"Good",N2957=5,"Excellent")</f>
        <v>Average</v>
      </c>
      <c r="P2957"/>
      <c r="Q2957"/>
      <c r="R2957"/>
      <c r="S2957"/>
      <c r="T2957"/>
      <c r="U2957"/>
    </row>
    <row r="2958" spans="1:21">
      <c r="A2958" s="2">
        <v>147599</v>
      </c>
      <c r="B2958" s="2" t="s">
        <v>23</v>
      </c>
      <c r="C2958" s="4">
        <v>45340</v>
      </c>
      <c r="D2958" s="17">
        <v>45340</v>
      </c>
      <c r="E2958" s="2" t="s">
        <v>24</v>
      </c>
      <c r="F2958" s="2" t="s">
        <v>17</v>
      </c>
      <c r="G2958" s="2">
        <v>35</v>
      </c>
      <c r="H2958" s="2" t="s">
        <v>44</v>
      </c>
      <c r="I2958" s="2" t="s">
        <v>27</v>
      </c>
      <c r="J2958" s="12">
        <v>9</v>
      </c>
      <c r="K2958" s="2">
        <v>34</v>
      </c>
      <c r="L2958" s="2">
        <v>4</v>
      </c>
      <c r="M2958" s="12">
        <v>136</v>
      </c>
      <c r="N2958" s="3">
        <v>4</v>
      </c>
      <c r="O2958" s="2" t="str" cm="1">
        <f t="array" ref="O2958">_xlfn.IFS(N2958=1,"Unsatisfactory",N2958=2,"Poor",N2958=3,"Average",N2958=4,"Good",N2958=5,"Excellent")</f>
        <v>Good</v>
      </c>
      <c r="P2958"/>
      <c r="Q2958"/>
      <c r="R2958"/>
      <c r="S2958"/>
      <c r="T2958"/>
      <c r="U2958"/>
    </row>
    <row r="2959" spans="1:21">
      <c r="A2959" s="2">
        <v>140568</v>
      </c>
      <c r="B2959" s="2" t="s">
        <v>23</v>
      </c>
      <c r="C2959" s="4">
        <v>45473</v>
      </c>
      <c r="D2959" s="17">
        <v>45473</v>
      </c>
      <c r="E2959" s="2" t="s">
        <v>24</v>
      </c>
      <c r="F2959" s="2" t="s">
        <v>25</v>
      </c>
      <c r="G2959" s="2">
        <v>32</v>
      </c>
      <c r="H2959" s="2" t="s">
        <v>79</v>
      </c>
      <c r="I2959" s="2" t="s">
        <v>27</v>
      </c>
      <c r="J2959" s="12">
        <v>9</v>
      </c>
      <c r="K2959" s="2">
        <v>49</v>
      </c>
      <c r="L2959" s="2">
        <v>2</v>
      </c>
      <c r="M2959" s="12">
        <v>98</v>
      </c>
      <c r="N2959" s="3">
        <v>4</v>
      </c>
      <c r="O2959" s="2" t="str" cm="1">
        <f t="array" ref="O2959">_xlfn.IFS(N2959=1,"Unsatisfactory",N2959=2,"Poor",N2959=3,"Average",N2959=4,"Good",N2959=5,"Excellent")</f>
        <v>Good</v>
      </c>
      <c r="P2959"/>
      <c r="Q2959"/>
      <c r="R2959"/>
      <c r="S2959"/>
      <c r="T2959"/>
      <c r="U2959"/>
    </row>
    <row r="2960" spans="1:21">
      <c r="A2960" s="2">
        <v>164879</v>
      </c>
      <c r="B2960" s="2" t="s">
        <v>82</v>
      </c>
      <c r="C2960" s="4">
        <v>45599</v>
      </c>
      <c r="D2960" s="17">
        <v>45599</v>
      </c>
      <c r="E2960" s="2" t="s">
        <v>37</v>
      </c>
      <c r="F2960" s="2" t="s">
        <v>25</v>
      </c>
      <c r="G2960" s="2">
        <v>25</v>
      </c>
      <c r="H2960" s="2" t="s">
        <v>46</v>
      </c>
      <c r="I2960" s="2" t="s">
        <v>19</v>
      </c>
      <c r="J2960" s="12">
        <v>20</v>
      </c>
      <c r="K2960" s="2">
        <v>20</v>
      </c>
      <c r="L2960" s="2">
        <v>3</v>
      </c>
      <c r="M2960" s="12">
        <v>60</v>
      </c>
      <c r="N2960" s="3">
        <v>5</v>
      </c>
      <c r="O2960" s="2" t="str" cm="1">
        <f t="array" ref="O2960">_xlfn.IFS(N2960=1,"Unsatisfactory",N2960=2,"Poor",N2960=3,"Average",N2960=4,"Good",N2960=5,"Excellent")</f>
        <v>Excellent</v>
      </c>
      <c r="P2960"/>
      <c r="Q2960"/>
      <c r="R2960"/>
      <c r="S2960"/>
      <c r="T2960"/>
      <c r="U2960"/>
    </row>
    <row r="2961" spans="1:21">
      <c r="A2961" s="2">
        <v>180177</v>
      </c>
      <c r="B2961" s="2" t="s">
        <v>23</v>
      </c>
      <c r="C2961" s="4">
        <v>45587</v>
      </c>
      <c r="D2961" s="17">
        <v>45587</v>
      </c>
      <c r="E2961" s="2" t="s">
        <v>24</v>
      </c>
      <c r="F2961" s="2" t="s">
        <v>17</v>
      </c>
      <c r="G2961" s="2">
        <v>34</v>
      </c>
      <c r="H2961" s="2" t="s">
        <v>69</v>
      </c>
      <c r="I2961" s="2" t="s">
        <v>19</v>
      </c>
      <c r="J2961" s="12">
        <v>9</v>
      </c>
      <c r="K2961" s="2">
        <v>9</v>
      </c>
      <c r="L2961" s="2">
        <v>1</v>
      </c>
      <c r="M2961" s="12">
        <v>9</v>
      </c>
      <c r="N2961" s="3">
        <v>1</v>
      </c>
      <c r="O2961" s="2" t="str" cm="1">
        <f t="array" ref="O2961">_xlfn.IFS(N2961=1,"Unsatisfactory",N2961=2,"Poor",N2961=3,"Average",N2961=4,"Good",N2961=5,"Excellent")</f>
        <v>Unsatisfactory</v>
      </c>
      <c r="P2961"/>
      <c r="Q2961"/>
      <c r="R2961"/>
      <c r="S2961"/>
      <c r="T2961"/>
      <c r="U2961"/>
    </row>
    <row r="2962" spans="1:21">
      <c r="A2962" s="2">
        <v>124242</v>
      </c>
      <c r="B2962" s="2" t="s">
        <v>30</v>
      </c>
      <c r="C2962" s="4">
        <v>45582</v>
      </c>
      <c r="D2962" s="17">
        <v>45582</v>
      </c>
      <c r="E2962" s="2" t="s">
        <v>24</v>
      </c>
      <c r="F2962" s="2" t="s">
        <v>25</v>
      </c>
      <c r="G2962" s="2">
        <v>22</v>
      </c>
      <c r="H2962" s="2" t="s">
        <v>62</v>
      </c>
      <c r="I2962" s="2" t="s">
        <v>19</v>
      </c>
      <c r="J2962" s="12">
        <v>10</v>
      </c>
      <c r="K2962" s="2">
        <v>10</v>
      </c>
      <c r="L2962" s="2">
        <v>1</v>
      </c>
      <c r="M2962" s="12">
        <v>10</v>
      </c>
      <c r="N2962" s="3">
        <v>5</v>
      </c>
      <c r="O2962" s="2" t="str" cm="1">
        <f t="array" ref="O2962">_xlfn.IFS(N2962=1,"Unsatisfactory",N2962=2,"Poor",N2962=3,"Average",N2962=4,"Good",N2962=5,"Excellent")</f>
        <v>Excellent</v>
      </c>
      <c r="P2962"/>
      <c r="Q2962"/>
      <c r="R2962"/>
      <c r="S2962"/>
      <c r="T2962"/>
      <c r="U2962"/>
    </row>
    <row r="2963" spans="1:21">
      <c r="A2963" s="2">
        <v>129609</v>
      </c>
      <c r="B2963" s="2" t="s">
        <v>53</v>
      </c>
      <c r="C2963" s="4">
        <v>45557</v>
      </c>
      <c r="D2963" s="17">
        <v>45557</v>
      </c>
      <c r="E2963" s="2" t="s">
        <v>37</v>
      </c>
      <c r="F2963" s="2" t="s">
        <v>17</v>
      </c>
      <c r="G2963" s="2">
        <v>24</v>
      </c>
      <c r="H2963" s="2" t="s">
        <v>34</v>
      </c>
      <c r="I2963" s="2" t="s">
        <v>27</v>
      </c>
      <c r="J2963" s="12">
        <v>15</v>
      </c>
      <c r="K2963" s="2">
        <v>115</v>
      </c>
      <c r="L2963" s="2">
        <v>1</v>
      </c>
      <c r="M2963" s="12">
        <v>115</v>
      </c>
      <c r="N2963" s="3">
        <v>1</v>
      </c>
      <c r="O2963" s="2" t="str" cm="1">
        <f t="array" ref="O2963">_xlfn.IFS(N2963=1,"Unsatisfactory",N2963=2,"Poor",N2963=3,"Average",N2963=4,"Good",N2963=5,"Excellent")</f>
        <v>Unsatisfactory</v>
      </c>
      <c r="P2963"/>
      <c r="Q2963"/>
      <c r="R2963"/>
      <c r="S2963"/>
      <c r="T2963"/>
      <c r="U2963"/>
    </row>
    <row r="2964" spans="1:21">
      <c r="A2964" s="2">
        <v>153630</v>
      </c>
      <c r="B2964" s="2" t="s">
        <v>78</v>
      </c>
      <c r="C2964" s="4">
        <v>45559</v>
      </c>
      <c r="D2964" s="17">
        <v>45559</v>
      </c>
      <c r="E2964" s="2" t="s">
        <v>37</v>
      </c>
      <c r="F2964" s="2" t="s">
        <v>17</v>
      </c>
      <c r="G2964" s="2">
        <v>23</v>
      </c>
      <c r="H2964" s="2" t="s">
        <v>74</v>
      </c>
      <c r="I2964" s="2" t="s">
        <v>27</v>
      </c>
      <c r="J2964" s="12">
        <v>50</v>
      </c>
      <c r="K2964" s="2">
        <v>75</v>
      </c>
      <c r="L2964" s="2">
        <v>1</v>
      </c>
      <c r="M2964" s="12">
        <v>75</v>
      </c>
      <c r="N2964" s="3">
        <v>3</v>
      </c>
      <c r="O2964" s="2" t="str" cm="1">
        <f t="array" ref="O2964">_xlfn.IFS(N2964=1,"Unsatisfactory",N2964=2,"Poor",N2964=3,"Average",N2964=4,"Good",N2964=5,"Excellent")</f>
        <v>Average</v>
      </c>
      <c r="P2964"/>
      <c r="Q2964"/>
      <c r="R2964"/>
      <c r="S2964"/>
      <c r="T2964"/>
      <c r="U2964"/>
    </row>
    <row r="2965" spans="1:21">
      <c r="A2965" s="2">
        <v>152163</v>
      </c>
      <c r="B2965" s="2" t="s">
        <v>85</v>
      </c>
      <c r="C2965" s="4">
        <v>45352</v>
      </c>
      <c r="D2965" s="17">
        <v>45352</v>
      </c>
      <c r="E2965" s="2" t="s">
        <v>24</v>
      </c>
      <c r="F2965" s="2" t="s">
        <v>17</v>
      </c>
      <c r="G2965" s="2">
        <v>22</v>
      </c>
      <c r="H2965" s="2" t="s">
        <v>131</v>
      </c>
      <c r="I2965" s="2" t="s">
        <v>27</v>
      </c>
      <c r="J2965" s="12">
        <v>23</v>
      </c>
      <c r="K2965" s="2">
        <v>93</v>
      </c>
      <c r="L2965" s="2">
        <v>1</v>
      </c>
      <c r="M2965" s="12">
        <v>93</v>
      </c>
      <c r="N2965" s="3">
        <v>5</v>
      </c>
      <c r="O2965" s="2" t="str" cm="1">
        <f t="array" ref="O2965">_xlfn.IFS(N2965=1,"Unsatisfactory",N2965=2,"Poor",N2965=3,"Average",N2965=4,"Good",N2965=5,"Excellent")</f>
        <v>Excellent</v>
      </c>
      <c r="P2965"/>
      <c r="Q2965"/>
      <c r="R2965"/>
      <c r="S2965"/>
      <c r="T2965"/>
      <c r="U2965"/>
    </row>
    <row r="2966" spans="1:21">
      <c r="A2966" s="2">
        <v>182647</v>
      </c>
      <c r="B2966" s="2" t="s">
        <v>42</v>
      </c>
      <c r="C2966" s="4">
        <v>45551</v>
      </c>
      <c r="D2966" s="17">
        <v>45551</v>
      </c>
      <c r="E2966" s="2" t="s">
        <v>16</v>
      </c>
      <c r="F2966" s="2" t="s">
        <v>25</v>
      </c>
      <c r="G2966" s="2">
        <v>19</v>
      </c>
      <c r="H2966" s="2" t="s">
        <v>69</v>
      </c>
      <c r="I2966" s="2" t="s">
        <v>19</v>
      </c>
      <c r="J2966" s="12">
        <v>65</v>
      </c>
      <c r="K2966" s="2">
        <v>65</v>
      </c>
      <c r="L2966" s="2">
        <v>1</v>
      </c>
      <c r="M2966" s="12">
        <v>65</v>
      </c>
      <c r="N2966" s="3">
        <v>4</v>
      </c>
      <c r="O2966" s="2" t="str" cm="1">
        <f t="array" ref="O2966">_xlfn.IFS(N2966=1,"Unsatisfactory",N2966=2,"Poor",N2966=3,"Average",N2966=4,"Good",N2966=5,"Excellent")</f>
        <v>Good</v>
      </c>
      <c r="P2966"/>
      <c r="Q2966"/>
      <c r="R2966"/>
      <c r="S2966"/>
      <c r="T2966"/>
      <c r="U2966"/>
    </row>
    <row r="2967" spans="1:21">
      <c r="A2967" s="2">
        <v>177331</v>
      </c>
      <c r="B2967" s="2" t="s">
        <v>53</v>
      </c>
      <c r="C2967" s="4">
        <v>45485</v>
      </c>
      <c r="D2967" s="17">
        <v>45485</v>
      </c>
      <c r="E2967" s="2" t="s">
        <v>37</v>
      </c>
      <c r="F2967" s="2" t="s">
        <v>25</v>
      </c>
      <c r="G2967" s="2">
        <v>23</v>
      </c>
      <c r="H2967" s="2" t="s">
        <v>58</v>
      </c>
      <c r="I2967" s="2" t="s">
        <v>27</v>
      </c>
      <c r="J2967" s="12">
        <v>15</v>
      </c>
      <c r="K2967" s="2">
        <v>55</v>
      </c>
      <c r="L2967" s="2">
        <v>1</v>
      </c>
      <c r="M2967" s="12">
        <v>55</v>
      </c>
      <c r="N2967" s="3">
        <v>5</v>
      </c>
      <c r="O2967" s="2" t="str" cm="1">
        <f t="array" ref="O2967">_xlfn.IFS(N2967=1,"Unsatisfactory",N2967=2,"Poor",N2967=3,"Average",N2967=4,"Good",N2967=5,"Excellent")</f>
        <v>Excellent</v>
      </c>
      <c r="P2967"/>
      <c r="Q2967"/>
      <c r="R2967"/>
      <c r="S2967"/>
      <c r="T2967"/>
      <c r="U2967"/>
    </row>
    <row r="2968" spans="1:21">
      <c r="A2968" s="2">
        <v>152725</v>
      </c>
      <c r="B2968" s="2" t="s">
        <v>23</v>
      </c>
      <c r="C2968" s="4">
        <v>45365</v>
      </c>
      <c r="D2968" s="17">
        <v>45365</v>
      </c>
      <c r="E2968" s="2" t="s">
        <v>24</v>
      </c>
      <c r="F2968" s="2" t="s">
        <v>25</v>
      </c>
      <c r="G2968" s="2">
        <v>32</v>
      </c>
      <c r="H2968" s="2" t="s">
        <v>62</v>
      </c>
      <c r="I2968" s="2" t="s">
        <v>19</v>
      </c>
      <c r="J2968" s="12">
        <v>9</v>
      </c>
      <c r="K2968" s="2">
        <v>9</v>
      </c>
      <c r="L2968" s="2">
        <v>4</v>
      </c>
      <c r="M2968" s="12">
        <v>36</v>
      </c>
      <c r="N2968" s="3">
        <v>4</v>
      </c>
      <c r="O2968" s="2" t="str" cm="1">
        <f t="array" ref="O2968">_xlfn.IFS(N2968=1,"Unsatisfactory",N2968=2,"Poor",N2968=3,"Average",N2968=4,"Good",N2968=5,"Excellent")</f>
        <v>Good</v>
      </c>
      <c r="P2968"/>
      <c r="Q2968"/>
      <c r="R2968"/>
      <c r="S2968"/>
      <c r="T2968"/>
      <c r="U2968"/>
    </row>
    <row r="2969" spans="1:21">
      <c r="A2969" s="2">
        <v>178802</v>
      </c>
      <c r="B2969" s="2" t="s">
        <v>33</v>
      </c>
      <c r="C2969" s="4">
        <v>45563</v>
      </c>
      <c r="D2969" s="17">
        <v>45563</v>
      </c>
      <c r="E2969" s="2" t="s">
        <v>16</v>
      </c>
      <c r="F2969" s="2" t="s">
        <v>17</v>
      </c>
      <c r="G2969" s="2">
        <v>18</v>
      </c>
      <c r="H2969" s="2" t="s">
        <v>60</v>
      </c>
      <c r="I2969" s="2" t="s">
        <v>19</v>
      </c>
      <c r="J2969" s="12">
        <v>118</v>
      </c>
      <c r="K2969" s="2">
        <v>118</v>
      </c>
      <c r="L2969" s="2">
        <v>1</v>
      </c>
      <c r="M2969" s="12">
        <v>118</v>
      </c>
      <c r="N2969" s="3">
        <v>5</v>
      </c>
      <c r="O2969" s="2" t="str" cm="1">
        <f t="array" ref="O2969">_xlfn.IFS(N2969=1,"Unsatisfactory",N2969=2,"Poor",N2969=3,"Average",N2969=4,"Good",N2969=5,"Excellent")</f>
        <v>Excellent</v>
      </c>
      <c r="P2969"/>
      <c r="Q2969"/>
      <c r="R2969"/>
      <c r="S2969"/>
      <c r="T2969"/>
      <c r="U2969"/>
    </row>
    <row r="2970" spans="1:21">
      <c r="A2970" s="2">
        <v>158333</v>
      </c>
      <c r="B2970" s="2" t="s">
        <v>15</v>
      </c>
      <c r="C2970" s="4">
        <v>45461</v>
      </c>
      <c r="D2970" s="17">
        <v>45461</v>
      </c>
      <c r="E2970" s="2" t="s">
        <v>16</v>
      </c>
      <c r="F2970" s="2" t="s">
        <v>17</v>
      </c>
      <c r="G2970" s="2">
        <v>20</v>
      </c>
      <c r="H2970" s="2" t="s">
        <v>34</v>
      </c>
      <c r="I2970" s="2" t="s">
        <v>27</v>
      </c>
      <c r="J2970" s="12">
        <v>100</v>
      </c>
      <c r="K2970" s="2">
        <v>200</v>
      </c>
      <c r="L2970" s="2">
        <v>1</v>
      </c>
      <c r="M2970" s="12">
        <v>200</v>
      </c>
      <c r="N2970" s="3">
        <v>2</v>
      </c>
      <c r="O2970" s="2" t="str" cm="1">
        <f t="array" ref="O2970">_xlfn.IFS(N2970=1,"Unsatisfactory",N2970=2,"Poor",N2970=3,"Average",N2970=4,"Good",N2970=5,"Excellent")</f>
        <v>Poor</v>
      </c>
      <c r="P2970"/>
      <c r="Q2970"/>
      <c r="R2970"/>
      <c r="S2970"/>
      <c r="T2970"/>
      <c r="U2970"/>
    </row>
    <row r="2971" spans="1:21">
      <c r="A2971" s="2">
        <v>180459</v>
      </c>
      <c r="B2971" s="2" t="s">
        <v>42</v>
      </c>
      <c r="C2971" s="4">
        <v>45436</v>
      </c>
      <c r="D2971" s="17">
        <v>45436</v>
      </c>
      <c r="E2971" s="2" t="s">
        <v>16</v>
      </c>
      <c r="F2971" s="2" t="s">
        <v>17</v>
      </c>
      <c r="G2971" s="2">
        <v>29</v>
      </c>
      <c r="H2971" s="2" t="s">
        <v>118</v>
      </c>
      <c r="I2971" s="2" t="s">
        <v>19</v>
      </c>
      <c r="J2971" s="12">
        <v>65</v>
      </c>
      <c r="K2971" s="2">
        <v>65</v>
      </c>
      <c r="L2971" s="2">
        <v>2</v>
      </c>
      <c r="M2971" s="12">
        <v>130</v>
      </c>
      <c r="N2971" s="3">
        <v>4</v>
      </c>
      <c r="O2971" s="2" t="str" cm="1">
        <f t="array" ref="O2971">_xlfn.IFS(N2971=1,"Unsatisfactory",N2971=2,"Poor",N2971=3,"Average",N2971=4,"Good",N2971=5,"Excellent")</f>
        <v>Good</v>
      </c>
      <c r="P2971"/>
      <c r="Q2971"/>
      <c r="R2971"/>
      <c r="S2971"/>
      <c r="T2971"/>
      <c r="U2971"/>
    </row>
    <row r="2972" spans="1:21">
      <c r="A2972" s="2">
        <v>160072</v>
      </c>
      <c r="B2972" s="2" t="s">
        <v>53</v>
      </c>
      <c r="C2972" s="4">
        <v>45282</v>
      </c>
      <c r="D2972" s="17">
        <v>45282</v>
      </c>
      <c r="E2972" s="2" t="s">
        <v>37</v>
      </c>
      <c r="F2972" s="2" t="s">
        <v>25</v>
      </c>
      <c r="G2972" s="2">
        <v>24</v>
      </c>
      <c r="H2972" s="2" t="s">
        <v>130</v>
      </c>
      <c r="I2972" s="2" t="s">
        <v>19</v>
      </c>
      <c r="J2972" s="12">
        <v>15</v>
      </c>
      <c r="K2972" s="2">
        <v>15</v>
      </c>
      <c r="L2972" s="2">
        <v>1</v>
      </c>
      <c r="M2972" s="12">
        <v>15</v>
      </c>
      <c r="N2972" s="3">
        <v>1</v>
      </c>
      <c r="O2972" s="2" t="str" cm="1">
        <f t="array" ref="O2972">_xlfn.IFS(N2972=1,"Unsatisfactory",N2972=2,"Poor",N2972=3,"Average",N2972=4,"Good",N2972=5,"Excellent")</f>
        <v>Unsatisfactory</v>
      </c>
      <c r="P2972"/>
      <c r="Q2972"/>
      <c r="R2972"/>
      <c r="S2972"/>
      <c r="T2972"/>
      <c r="U2972"/>
    </row>
    <row r="2973" spans="1:21">
      <c r="A2973" s="2">
        <v>183352</v>
      </c>
      <c r="B2973" s="2" t="s">
        <v>42</v>
      </c>
      <c r="C2973" s="4">
        <v>45429</v>
      </c>
      <c r="D2973" s="17">
        <v>45429</v>
      </c>
      <c r="E2973" s="2" t="s">
        <v>16</v>
      </c>
      <c r="F2973" s="2" t="s">
        <v>17</v>
      </c>
      <c r="G2973" s="2">
        <v>29</v>
      </c>
      <c r="H2973" s="2" t="s">
        <v>115</v>
      </c>
      <c r="I2973" s="2" t="s">
        <v>19</v>
      </c>
      <c r="J2973" s="12">
        <v>65</v>
      </c>
      <c r="K2973" s="2">
        <v>65</v>
      </c>
      <c r="L2973" s="2">
        <v>2</v>
      </c>
      <c r="M2973" s="12">
        <v>130</v>
      </c>
      <c r="N2973" s="3">
        <v>5</v>
      </c>
      <c r="O2973" s="2" t="str" cm="1">
        <f t="array" ref="O2973">_xlfn.IFS(N2973=1,"Unsatisfactory",N2973=2,"Poor",N2973=3,"Average",N2973=4,"Good",N2973=5,"Excellent")</f>
        <v>Excellent</v>
      </c>
      <c r="P2973"/>
      <c r="Q2973"/>
      <c r="R2973"/>
      <c r="S2973"/>
      <c r="T2973"/>
      <c r="U2973"/>
    </row>
    <row r="2974" spans="1:21">
      <c r="A2974" s="2">
        <v>137210</v>
      </c>
      <c r="B2974" s="2" t="s">
        <v>53</v>
      </c>
      <c r="C2974" s="4">
        <v>45333</v>
      </c>
      <c r="D2974" s="17">
        <v>45333</v>
      </c>
      <c r="E2974" s="2" t="s">
        <v>37</v>
      </c>
      <c r="F2974" s="2" t="s">
        <v>17</v>
      </c>
      <c r="G2974" s="2">
        <v>28</v>
      </c>
      <c r="H2974" s="2" t="s">
        <v>34</v>
      </c>
      <c r="I2974" s="2" t="s">
        <v>27</v>
      </c>
      <c r="J2974" s="12">
        <v>15</v>
      </c>
      <c r="K2974" s="2">
        <v>115</v>
      </c>
      <c r="L2974" s="2">
        <v>3</v>
      </c>
      <c r="M2974" s="12">
        <v>345</v>
      </c>
      <c r="N2974" s="3">
        <v>1</v>
      </c>
      <c r="O2974" s="2" t="str" cm="1">
        <f t="array" ref="O2974">_xlfn.IFS(N2974=1,"Unsatisfactory",N2974=2,"Poor",N2974=3,"Average",N2974=4,"Good",N2974=5,"Excellent")</f>
        <v>Unsatisfactory</v>
      </c>
      <c r="P2974"/>
      <c r="Q2974"/>
      <c r="R2974"/>
      <c r="S2974"/>
      <c r="T2974"/>
      <c r="U2974"/>
    </row>
    <row r="2975" spans="1:21">
      <c r="A2975" s="2">
        <v>124917</v>
      </c>
      <c r="B2975" s="2" t="s">
        <v>33</v>
      </c>
      <c r="C2975" s="4">
        <v>45303</v>
      </c>
      <c r="D2975" s="17">
        <v>45303</v>
      </c>
      <c r="E2975" s="2" t="s">
        <v>16</v>
      </c>
      <c r="F2975" s="2" t="s">
        <v>17</v>
      </c>
      <c r="G2975" s="2">
        <v>22</v>
      </c>
      <c r="H2975" s="2" t="s">
        <v>128</v>
      </c>
      <c r="I2975" s="2" t="s">
        <v>19</v>
      </c>
      <c r="J2975" s="12">
        <v>118</v>
      </c>
      <c r="K2975" s="2">
        <v>118</v>
      </c>
      <c r="L2975" s="2">
        <v>3</v>
      </c>
      <c r="M2975" s="12">
        <v>354</v>
      </c>
      <c r="N2975" s="3">
        <v>3</v>
      </c>
      <c r="O2975" s="2" t="str" cm="1">
        <f t="array" ref="O2975">_xlfn.IFS(N2975=1,"Unsatisfactory",N2975=2,"Poor",N2975=3,"Average",N2975=4,"Good",N2975=5,"Excellent")</f>
        <v>Average</v>
      </c>
      <c r="P2975"/>
      <c r="Q2975"/>
      <c r="R2975"/>
      <c r="S2975"/>
      <c r="T2975"/>
      <c r="U2975"/>
    </row>
    <row r="2976" spans="1:21">
      <c r="A2976" s="2">
        <v>195281</v>
      </c>
      <c r="B2976" s="2" t="s">
        <v>42</v>
      </c>
      <c r="C2976" s="4">
        <v>45529</v>
      </c>
      <c r="D2976" s="17">
        <v>45529</v>
      </c>
      <c r="E2976" s="2" t="s">
        <v>16</v>
      </c>
      <c r="F2976" s="2" t="s">
        <v>17</v>
      </c>
      <c r="G2976" s="2">
        <v>29</v>
      </c>
      <c r="H2976" s="2" t="s">
        <v>60</v>
      </c>
      <c r="I2976" s="2" t="s">
        <v>19</v>
      </c>
      <c r="J2976" s="12">
        <v>65</v>
      </c>
      <c r="K2976" s="2">
        <v>65</v>
      </c>
      <c r="L2976" s="2">
        <v>1</v>
      </c>
      <c r="M2976" s="12">
        <v>65</v>
      </c>
      <c r="N2976" s="3">
        <v>5</v>
      </c>
      <c r="O2976" s="2" t="str" cm="1">
        <f t="array" ref="O2976">_xlfn.IFS(N2976=1,"Unsatisfactory",N2976=2,"Poor",N2976=3,"Average",N2976=4,"Good",N2976=5,"Excellent")</f>
        <v>Excellent</v>
      </c>
      <c r="P2976"/>
      <c r="Q2976"/>
      <c r="R2976"/>
      <c r="S2976"/>
      <c r="T2976"/>
      <c r="U2976"/>
    </row>
    <row r="2977" spans="1:21">
      <c r="A2977" s="2">
        <v>179497</v>
      </c>
      <c r="B2977" s="2" t="s">
        <v>42</v>
      </c>
      <c r="C2977" s="4">
        <v>45313</v>
      </c>
      <c r="D2977" s="17">
        <v>45313</v>
      </c>
      <c r="E2977" s="2" t="s">
        <v>16</v>
      </c>
      <c r="F2977" s="2" t="s">
        <v>17</v>
      </c>
      <c r="G2977" s="2">
        <v>28</v>
      </c>
      <c r="H2977" s="2" t="s">
        <v>80</v>
      </c>
      <c r="I2977" s="2" t="s">
        <v>27</v>
      </c>
      <c r="J2977" s="12">
        <v>65</v>
      </c>
      <c r="K2977" s="2">
        <v>105</v>
      </c>
      <c r="L2977" s="2">
        <v>2</v>
      </c>
      <c r="M2977" s="12">
        <v>210</v>
      </c>
      <c r="N2977" s="3">
        <v>1</v>
      </c>
      <c r="O2977" s="2" t="str" cm="1">
        <f t="array" ref="O2977">_xlfn.IFS(N2977=1,"Unsatisfactory",N2977=2,"Poor",N2977=3,"Average",N2977=4,"Good",N2977=5,"Excellent")</f>
        <v>Unsatisfactory</v>
      </c>
      <c r="P2977"/>
      <c r="Q2977"/>
      <c r="R2977"/>
      <c r="S2977"/>
      <c r="T2977"/>
      <c r="U2977"/>
    </row>
    <row r="2978" spans="1:21">
      <c r="A2978" s="2">
        <v>199144</v>
      </c>
      <c r="B2978" s="2" t="s">
        <v>33</v>
      </c>
      <c r="C2978" s="4">
        <v>45580</v>
      </c>
      <c r="D2978" s="17">
        <v>45580</v>
      </c>
      <c r="E2978" s="2" t="s">
        <v>16</v>
      </c>
      <c r="F2978" s="2" t="s">
        <v>25</v>
      </c>
      <c r="G2978" s="2">
        <v>22</v>
      </c>
      <c r="H2978" s="2" t="s">
        <v>26</v>
      </c>
      <c r="I2978" s="2" t="s">
        <v>27</v>
      </c>
      <c r="J2978" s="12">
        <v>118</v>
      </c>
      <c r="K2978" s="2">
        <v>158</v>
      </c>
      <c r="L2978" s="2">
        <v>1</v>
      </c>
      <c r="M2978" s="12">
        <v>158</v>
      </c>
      <c r="N2978" s="3">
        <v>2</v>
      </c>
      <c r="O2978" s="2" t="str" cm="1">
        <f t="array" ref="O2978">_xlfn.IFS(N2978=1,"Unsatisfactory",N2978=2,"Poor",N2978=3,"Average",N2978=4,"Good",N2978=5,"Excellent")</f>
        <v>Poor</v>
      </c>
      <c r="P2978"/>
      <c r="Q2978"/>
      <c r="R2978"/>
      <c r="S2978"/>
      <c r="T2978"/>
      <c r="U2978"/>
    </row>
    <row r="2979" spans="1:21">
      <c r="A2979" s="2">
        <v>156574</v>
      </c>
      <c r="B2979" s="2" t="s">
        <v>23</v>
      </c>
      <c r="C2979" s="4">
        <v>45494</v>
      </c>
      <c r="D2979" s="17">
        <v>45494</v>
      </c>
      <c r="E2979" s="2" t="s">
        <v>24</v>
      </c>
      <c r="F2979" s="2" t="s">
        <v>17</v>
      </c>
      <c r="G2979" s="2">
        <v>24</v>
      </c>
      <c r="H2979" s="2" t="s">
        <v>74</v>
      </c>
      <c r="I2979" s="2" t="s">
        <v>27</v>
      </c>
      <c r="J2979" s="12">
        <v>9</v>
      </c>
      <c r="K2979" s="2">
        <v>34</v>
      </c>
      <c r="L2979" s="2">
        <v>1</v>
      </c>
      <c r="M2979" s="12">
        <v>34</v>
      </c>
      <c r="N2979" s="3">
        <v>1</v>
      </c>
      <c r="O2979" s="2" t="str" cm="1">
        <f t="array" ref="O2979">_xlfn.IFS(N2979=1,"Unsatisfactory",N2979=2,"Poor",N2979=3,"Average",N2979=4,"Good",N2979=5,"Excellent")</f>
        <v>Unsatisfactory</v>
      </c>
      <c r="P2979"/>
      <c r="Q2979"/>
      <c r="R2979"/>
      <c r="S2979"/>
      <c r="T2979"/>
      <c r="U2979"/>
    </row>
    <row r="2980" spans="1:21">
      <c r="A2980" s="2">
        <v>120835</v>
      </c>
      <c r="B2980" s="2" t="s">
        <v>23</v>
      </c>
      <c r="C2980" s="4">
        <v>45368</v>
      </c>
      <c r="D2980" s="17">
        <v>45368</v>
      </c>
      <c r="E2980" s="2" t="s">
        <v>24</v>
      </c>
      <c r="F2980" s="2" t="s">
        <v>17</v>
      </c>
      <c r="G2980" s="2">
        <v>28</v>
      </c>
      <c r="H2980" s="2" t="s">
        <v>115</v>
      </c>
      <c r="I2980" s="2" t="s">
        <v>19</v>
      </c>
      <c r="J2980" s="12">
        <v>9</v>
      </c>
      <c r="K2980" s="2">
        <v>9</v>
      </c>
      <c r="L2980" s="2">
        <v>1</v>
      </c>
      <c r="M2980" s="12">
        <v>9</v>
      </c>
      <c r="N2980" s="3">
        <v>4</v>
      </c>
      <c r="O2980" s="2" t="str" cm="1">
        <f t="array" ref="O2980">_xlfn.IFS(N2980=1,"Unsatisfactory",N2980=2,"Poor",N2980=3,"Average",N2980=4,"Good",N2980=5,"Excellent")</f>
        <v>Good</v>
      </c>
      <c r="P2980"/>
      <c r="Q2980"/>
      <c r="R2980"/>
      <c r="S2980"/>
      <c r="T2980"/>
      <c r="U2980"/>
    </row>
    <row r="2981" spans="1:21">
      <c r="A2981" s="2">
        <v>181078</v>
      </c>
      <c r="B2981" s="2" t="s">
        <v>53</v>
      </c>
      <c r="C2981" s="4">
        <v>45463</v>
      </c>
      <c r="D2981" s="17">
        <v>45463</v>
      </c>
      <c r="E2981" s="2" t="s">
        <v>37</v>
      </c>
      <c r="F2981" s="2" t="s">
        <v>17</v>
      </c>
      <c r="G2981" s="2">
        <v>22</v>
      </c>
      <c r="H2981" s="2" t="s">
        <v>129</v>
      </c>
      <c r="I2981" s="2" t="s">
        <v>19</v>
      </c>
      <c r="J2981" s="12">
        <v>15</v>
      </c>
      <c r="K2981" s="2">
        <v>15</v>
      </c>
      <c r="L2981" s="2">
        <v>1</v>
      </c>
      <c r="M2981" s="12">
        <v>15</v>
      </c>
      <c r="N2981" s="3">
        <v>4</v>
      </c>
      <c r="O2981" s="2" t="str" cm="1">
        <f t="array" ref="O2981">_xlfn.IFS(N2981=1,"Unsatisfactory",N2981=2,"Poor",N2981=3,"Average",N2981=4,"Good",N2981=5,"Excellent")</f>
        <v>Good</v>
      </c>
      <c r="P2981"/>
      <c r="Q2981"/>
      <c r="R2981"/>
      <c r="S2981"/>
      <c r="T2981"/>
      <c r="U2981"/>
    </row>
    <row r="2982" spans="1:21">
      <c r="A2982" s="2">
        <v>126092</v>
      </c>
      <c r="B2982" s="2" t="s">
        <v>30</v>
      </c>
      <c r="C2982" s="4">
        <v>45529</v>
      </c>
      <c r="D2982" s="17">
        <v>45529</v>
      </c>
      <c r="E2982" s="2" t="s">
        <v>24</v>
      </c>
      <c r="F2982" s="2" t="s">
        <v>17</v>
      </c>
      <c r="G2982" s="2">
        <v>32</v>
      </c>
      <c r="H2982" s="2" t="s">
        <v>46</v>
      </c>
      <c r="I2982" s="2" t="s">
        <v>19</v>
      </c>
      <c r="J2982" s="12">
        <v>10</v>
      </c>
      <c r="K2982" s="2">
        <v>10</v>
      </c>
      <c r="L2982" s="2">
        <v>1</v>
      </c>
      <c r="M2982" s="12">
        <v>10</v>
      </c>
      <c r="N2982" s="3">
        <v>1</v>
      </c>
      <c r="O2982" s="2" t="str" cm="1">
        <f t="array" ref="O2982">_xlfn.IFS(N2982=1,"Unsatisfactory",N2982=2,"Poor",N2982=3,"Average",N2982=4,"Good",N2982=5,"Excellent")</f>
        <v>Unsatisfactory</v>
      </c>
      <c r="P2982"/>
      <c r="Q2982"/>
      <c r="R2982"/>
      <c r="S2982"/>
      <c r="T2982"/>
      <c r="U2982"/>
    </row>
    <row r="2983" spans="1:21">
      <c r="A2983" s="2">
        <v>182478</v>
      </c>
      <c r="B2983" s="2" t="s">
        <v>48</v>
      </c>
      <c r="C2983" s="4">
        <v>45355</v>
      </c>
      <c r="D2983" s="17">
        <v>45355</v>
      </c>
      <c r="E2983" s="2" t="s">
        <v>16</v>
      </c>
      <c r="F2983" s="2" t="s">
        <v>17</v>
      </c>
      <c r="G2983" s="2">
        <v>19</v>
      </c>
      <c r="H2983" s="2" t="s">
        <v>130</v>
      </c>
      <c r="I2983" s="2" t="s">
        <v>19</v>
      </c>
      <c r="J2983" s="12">
        <v>130</v>
      </c>
      <c r="K2983" s="2">
        <v>130</v>
      </c>
      <c r="L2983" s="2">
        <v>5</v>
      </c>
      <c r="M2983" s="12">
        <v>650</v>
      </c>
      <c r="N2983" s="3">
        <v>1</v>
      </c>
      <c r="O2983" s="2" t="str" cm="1">
        <f t="array" ref="O2983">_xlfn.IFS(N2983=1,"Unsatisfactory",N2983=2,"Poor",N2983=3,"Average",N2983=4,"Good",N2983=5,"Excellent")</f>
        <v>Unsatisfactory</v>
      </c>
      <c r="P2983"/>
      <c r="Q2983"/>
      <c r="R2983"/>
      <c r="S2983"/>
      <c r="T2983"/>
      <c r="U2983"/>
    </row>
    <row r="2984" spans="1:21">
      <c r="A2984" s="2">
        <v>195438</v>
      </c>
      <c r="B2984" s="2" t="s">
        <v>42</v>
      </c>
      <c r="C2984" s="4">
        <v>45531</v>
      </c>
      <c r="D2984" s="17">
        <v>45531</v>
      </c>
      <c r="E2984" s="2" t="s">
        <v>16</v>
      </c>
      <c r="F2984" s="2" t="s">
        <v>25</v>
      </c>
      <c r="G2984" s="2">
        <v>26</v>
      </c>
      <c r="H2984" s="2" t="s">
        <v>46</v>
      </c>
      <c r="I2984" s="2" t="s">
        <v>19</v>
      </c>
      <c r="J2984" s="12">
        <v>65</v>
      </c>
      <c r="K2984" s="2">
        <v>65</v>
      </c>
      <c r="L2984" s="2">
        <v>3</v>
      </c>
      <c r="M2984" s="12">
        <v>195</v>
      </c>
      <c r="N2984" s="3">
        <v>5</v>
      </c>
      <c r="O2984" s="2" t="str" cm="1">
        <f t="array" ref="O2984">_xlfn.IFS(N2984=1,"Unsatisfactory",N2984=2,"Poor",N2984=3,"Average",N2984=4,"Good",N2984=5,"Excellent")</f>
        <v>Excellent</v>
      </c>
      <c r="P2984"/>
      <c r="Q2984"/>
      <c r="R2984"/>
      <c r="S2984"/>
      <c r="T2984"/>
      <c r="U2984"/>
    </row>
    <row r="2985" spans="1:21">
      <c r="A2985" s="2">
        <v>151650</v>
      </c>
      <c r="B2985" s="2" t="s">
        <v>53</v>
      </c>
      <c r="C2985" s="4">
        <v>45390</v>
      </c>
      <c r="D2985" s="17">
        <v>45390</v>
      </c>
      <c r="E2985" s="2" t="s">
        <v>37</v>
      </c>
      <c r="F2985" s="2" t="s">
        <v>25</v>
      </c>
      <c r="G2985" s="2">
        <v>19</v>
      </c>
      <c r="H2985" s="2" t="s">
        <v>128</v>
      </c>
      <c r="I2985" s="2" t="s">
        <v>19</v>
      </c>
      <c r="J2985" s="12">
        <v>15</v>
      </c>
      <c r="K2985" s="2">
        <v>15</v>
      </c>
      <c r="L2985" s="2">
        <v>1</v>
      </c>
      <c r="M2985" s="12">
        <v>15</v>
      </c>
      <c r="N2985" s="3">
        <v>5</v>
      </c>
      <c r="O2985" s="2" t="str" cm="1">
        <f t="array" ref="O2985">_xlfn.IFS(N2985=1,"Unsatisfactory",N2985=2,"Poor",N2985=3,"Average",N2985=4,"Good",N2985=5,"Excellent")</f>
        <v>Excellent</v>
      </c>
      <c r="P2985"/>
      <c r="Q2985"/>
      <c r="R2985"/>
      <c r="S2985"/>
      <c r="T2985"/>
      <c r="U2985"/>
    </row>
    <row r="2986" spans="1:21">
      <c r="A2986" s="2">
        <v>135078</v>
      </c>
      <c r="B2986" s="2" t="s">
        <v>15</v>
      </c>
      <c r="C2986" s="4">
        <v>45491</v>
      </c>
      <c r="D2986" s="17">
        <v>45491</v>
      </c>
      <c r="E2986" s="2" t="s">
        <v>16</v>
      </c>
      <c r="F2986" s="2" t="s">
        <v>17</v>
      </c>
      <c r="G2986" s="2">
        <v>22</v>
      </c>
      <c r="H2986" s="2" t="s">
        <v>66</v>
      </c>
      <c r="I2986" s="2" t="s">
        <v>27</v>
      </c>
      <c r="J2986" s="12">
        <v>100</v>
      </c>
      <c r="K2986" s="2">
        <v>140</v>
      </c>
      <c r="L2986" s="2">
        <v>1</v>
      </c>
      <c r="M2986" s="12">
        <v>140</v>
      </c>
      <c r="N2986" s="3">
        <v>4</v>
      </c>
      <c r="O2986" s="2" t="str" cm="1">
        <f t="array" ref="O2986">_xlfn.IFS(N2986=1,"Unsatisfactory",N2986=2,"Poor",N2986=3,"Average",N2986=4,"Good",N2986=5,"Excellent")</f>
        <v>Good</v>
      </c>
      <c r="P2986"/>
      <c r="Q2986"/>
      <c r="R2986"/>
      <c r="S2986"/>
      <c r="T2986"/>
      <c r="U2986"/>
    </row>
    <row r="2987" spans="1:21">
      <c r="A2987" s="2">
        <v>155420</v>
      </c>
      <c r="B2987" s="2" t="s">
        <v>42</v>
      </c>
      <c r="C2987" s="4">
        <v>45350</v>
      </c>
      <c r="D2987" s="17">
        <v>45350</v>
      </c>
      <c r="E2987" s="2" t="s">
        <v>16</v>
      </c>
      <c r="F2987" s="2" t="s">
        <v>17</v>
      </c>
      <c r="G2987" s="2">
        <v>27</v>
      </c>
      <c r="H2987" s="2" t="s">
        <v>62</v>
      </c>
      <c r="I2987" s="2" t="s">
        <v>19</v>
      </c>
      <c r="J2987" s="12">
        <v>65</v>
      </c>
      <c r="K2987" s="2">
        <v>65</v>
      </c>
      <c r="L2987" s="2">
        <v>1</v>
      </c>
      <c r="M2987" s="12">
        <v>65</v>
      </c>
      <c r="N2987" s="3">
        <v>3</v>
      </c>
      <c r="O2987" s="2" t="str" cm="1">
        <f t="array" ref="O2987">_xlfn.IFS(N2987=1,"Unsatisfactory",N2987=2,"Poor",N2987=3,"Average",N2987=4,"Good",N2987=5,"Excellent")</f>
        <v>Average</v>
      </c>
      <c r="P2987"/>
      <c r="Q2987"/>
      <c r="R2987"/>
      <c r="S2987"/>
      <c r="T2987"/>
      <c r="U2987"/>
    </row>
    <row r="2988" spans="1:21">
      <c r="A2988" s="2">
        <v>142458</v>
      </c>
      <c r="B2988" s="2" t="s">
        <v>36</v>
      </c>
      <c r="C2988" s="4">
        <v>45537</v>
      </c>
      <c r="D2988" s="17">
        <v>45537</v>
      </c>
      <c r="E2988" s="2" t="s">
        <v>37</v>
      </c>
      <c r="F2988" s="2" t="s">
        <v>17</v>
      </c>
      <c r="G2988" s="2">
        <v>35</v>
      </c>
      <c r="H2988" s="2" t="s">
        <v>34</v>
      </c>
      <c r="I2988" s="2" t="s">
        <v>27</v>
      </c>
      <c r="J2988" s="12">
        <v>32</v>
      </c>
      <c r="K2988" s="2">
        <v>132</v>
      </c>
      <c r="L2988" s="2">
        <v>1</v>
      </c>
      <c r="M2988" s="12">
        <v>132</v>
      </c>
      <c r="N2988" s="3">
        <v>4</v>
      </c>
      <c r="O2988" s="2" t="str" cm="1">
        <f t="array" ref="O2988">_xlfn.IFS(N2988=1,"Unsatisfactory",N2988=2,"Poor",N2988=3,"Average",N2988=4,"Good",N2988=5,"Excellent")</f>
        <v>Good</v>
      </c>
      <c r="P2988"/>
      <c r="Q2988"/>
      <c r="R2988"/>
      <c r="S2988"/>
      <c r="T2988"/>
      <c r="U2988"/>
    </row>
    <row r="2989" spans="1:21">
      <c r="A2989" s="2">
        <v>185905</v>
      </c>
      <c r="B2989" s="2" t="s">
        <v>15</v>
      </c>
      <c r="C2989" s="4">
        <v>45589</v>
      </c>
      <c r="D2989" s="17">
        <v>45589</v>
      </c>
      <c r="E2989" s="2" t="s">
        <v>16</v>
      </c>
      <c r="F2989" s="2" t="s">
        <v>25</v>
      </c>
      <c r="G2989" s="2">
        <v>29</v>
      </c>
      <c r="H2989" s="2" t="s">
        <v>29</v>
      </c>
      <c r="I2989" s="2" t="s">
        <v>19</v>
      </c>
      <c r="J2989" s="12">
        <v>100</v>
      </c>
      <c r="K2989" s="2">
        <v>100</v>
      </c>
      <c r="L2989" s="2">
        <v>1</v>
      </c>
      <c r="M2989" s="12">
        <v>100</v>
      </c>
      <c r="N2989" s="3">
        <v>3</v>
      </c>
      <c r="O2989" s="2" t="str" cm="1">
        <f t="array" ref="O2989">_xlfn.IFS(N2989=1,"Unsatisfactory",N2989=2,"Poor",N2989=3,"Average",N2989=4,"Good",N2989=5,"Excellent")</f>
        <v>Average</v>
      </c>
      <c r="P2989"/>
      <c r="Q2989"/>
      <c r="R2989"/>
      <c r="S2989"/>
      <c r="T2989"/>
      <c r="U2989"/>
    </row>
    <row r="2990" spans="1:21">
      <c r="A2990" s="2">
        <v>185345</v>
      </c>
      <c r="B2990" s="2" t="s">
        <v>82</v>
      </c>
      <c r="C2990" s="4">
        <v>45236</v>
      </c>
      <c r="D2990" s="17">
        <v>45236</v>
      </c>
      <c r="E2990" s="2" t="s">
        <v>37</v>
      </c>
      <c r="F2990" s="2" t="s">
        <v>17</v>
      </c>
      <c r="G2990" s="2">
        <v>29</v>
      </c>
      <c r="H2990" s="2" t="s">
        <v>130</v>
      </c>
      <c r="I2990" s="2" t="s">
        <v>19</v>
      </c>
      <c r="J2990" s="12">
        <v>20</v>
      </c>
      <c r="K2990" s="2">
        <v>20</v>
      </c>
      <c r="L2990" s="2">
        <v>1</v>
      </c>
      <c r="M2990" s="12">
        <v>20</v>
      </c>
      <c r="N2990" s="3">
        <v>3</v>
      </c>
      <c r="O2990" s="2" t="str" cm="1">
        <f t="array" ref="O2990">_xlfn.IFS(N2990=1,"Unsatisfactory",N2990=2,"Poor",N2990=3,"Average",N2990=4,"Good",N2990=5,"Excellent")</f>
        <v>Average</v>
      </c>
      <c r="P2990"/>
      <c r="Q2990"/>
      <c r="R2990"/>
      <c r="S2990"/>
      <c r="T2990"/>
      <c r="U2990"/>
    </row>
    <row r="2991" spans="1:21">
      <c r="A2991" s="2">
        <v>148857</v>
      </c>
      <c r="B2991" s="2" t="s">
        <v>42</v>
      </c>
      <c r="C2991" s="4">
        <v>45422</v>
      </c>
      <c r="D2991" s="17">
        <v>45422</v>
      </c>
      <c r="E2991" s="2" t="s">
        <v>16</v>
      </c>
      <c r="F2991" s="2" t="s">
        <v>17</v>
      </c>
      <c r="G2991" s="2">
        <v>27</v>
      </c>
      <c r="H2991" s="2" t="s">
        <v>38</v>
      </c>
      <c r="I2991" s="2" t="s">
        <v>19</v>
      </c>
      <c r="J2991" s="12">
        <v>65</v>
      </c>
      <c r="K2991" s="2">
        <v>65</v>
      </c>
      <c r="L2991" s="2">
        <v>2</v>
      </c>
      <c r="M2991" s="12">
        <v>130</v>
      </c>
      <c r="N2991" s="3">
        <v>5</v>
      </c>
      <c r="O2991" s="2" t="str" cm="1">
        <f t="array" ref="O2991">_xlfn.IFS(N2991=1,"Unsatisfactory",N2991=2,"Poor",N2991=3,"Average",N2991=4,"Good",N2991=5,"Excellent")</f>
        <v>Excellent</v>
      </c>
      <c r="P2991"/>
      <c r="Q2991"/>
      <c r="R2991"/>
      <c r="S2991"/>
      <c r="T2991"/>
      <c r="U2991"/>
    </row>
    <row r="2992" spans="1:21">
      <c r="A2992" s="2">
        <v>121107</v>
      </c>
      <c r="B2992" s="2" t="s">
        <v>33</v>
      </c>
      <c r="C2992" s="4">
        <v>45445</v>
      </c>
      <c r="D2992" s="17">
        <v>45445</v>
      </c>
      <c r="E2992" s="2" t="s">
        <v>16</v>
      </c>
      <c r="F2992" s="2" t="s">
        <v>17</v>
      </c>
      <c r="G2992" s="2">
        <v>24</v>
      </c>
      <c r="H2992" s="2" t="s">
        <v>129</v>
      </c>
      <c r="I2992" s="2" t="s">
        <v>19</v>
      </c>
      <c r="J2992" s="12">
        <v>118</v>
      </c>
      <c r="K2992" s="2">
        <v>118</v>
      </c>
      <c r="L2992" s="2">
        <v>1</v>
      </c>
      <c r="M2992" s="12">
        <v>118</v>
      </c>
      <c r="N2992" s="3">
        <v>2</v>
      </c>
      <c r="O2992" s="2" t="str" cm="1">
        <f t="array" ref="O2992">_xlfn.IFS(N2992=1,"Unsatisfactory",N2992=2,"Poor",N2992=3,"Average",N2992=4,"Good",N2992=5,"Excellent")</f>
        <v>Poor</v>
      </c>
      <c r="P2992"/>
      <c r="Q2992"/>
      <c r="R2992"/>
      <c r="S2992"/>
      <c r="T2992"/>
      <c r="U2992"/>
    </row>
    <row r="2993" spans="1:21">
      <c r="A2993" s="2">
        <v>188642</v>
      </c>
      <c r="B2993" s="2" t="s">
        <v>42</v>
      </c>
      <c r="C2993" s="4">
        <v>45297</v>
      </c>
      <c r="D2993" s="17">
        <v>45297</v>
      </c>
      <c r="E2993" s="2" t="s">
        <v>16</v>
      </c>
      <c r="F2993" s="2" t="s">
        <v>25</v>
      </c>
      <c r="G2993" s="2">
        <v>21</v>
      </c>
      <c r="H2993" s="2" t="s">
        <v>129</v>
      </c>
      <c r="I2993" s="2" t="s">
        <v>19</v>
      </c>
      <c r="J2993" s="12">
        <v>65</v>
      </c>
      <c r="K2993" s="2">
        <v>65</v>
      </c>
      <c r="L2993" s="2">
        <v>3</v>
      </c>
      <c r="M2993" s="12">
        <v>195</v>
      </c>
      <c r="N2993" s="3">
        <v>2</v>
      </c>
      <c r="O2993" s="2" t="str" cm="1">
        <f t="array" ref="O2993">_xlfn.IFS(N2993=1,"Unsatisfactory",N2993=2,"Poor",N2993=3,"Average",N2993=4,"Good",N2993=5,"Excellent")</f>
        <v>Poor</v>
      </c>
      <c r="P2993"/>
      <c r="Q2993"/>
      <c r="R2993"/>
      <c r="S2993"/>
      <c r="T2993"/>
      <c r="U2993"/>
    </row>
    <row r="2994" spans="1:21">
      <c r="A2994" s="2">
        <v>178593</v>
      </c>
      <c r="B2994" s="2" t="s">
        <v>15</v>
      </c>
      <c r="C2994" s="4">
        <v>45441</v>
      </c>
      <c r="D2994" s="17">
        <v>45441</v>
      </c>
      <c r="E2994" s="2" t="s">
        <v>16</v>
      </c>
      <c r="F2994" s="2" t="s">
        <v>17</v>
      </c>
      <c r="G2994" s="2">
        <v>29</v>
      </c>
      <c r="H2994" s="2" t="s">
        <v>128</v>
      </c>
      <c r="I2994" s="2" t="s">
        <v>19</v>
      </c>
      <c r="J2994" s="12">
        <v>100</v>
      </c>
      <c r="K2994" s="2">
        <v>100</v>
      </c>
      <c r="L2994" s="2">
        <v>1</v>
      </c>
      <c r="M2994" s="12">
        <v>100</v>
      </c>
      <c r="N2994" s="3">
        <v>3</v>
      </c>
      <c r="O2994" s="2" t="str" cm="1">
        <f t="array" ref="O2994">_xlfn.IFS(N2994=1,"Unsatisfactory",N2994=2,"Poor",N2994=3,"Average",N2994=4,"Good",N2994=5,"Excellent")</f>
        <v>Average</v>
      </c>
      <c r="P2994"/>
      <c r="Q2994"/>
      <c r="R2994"/>
      <c r="S2994"/>
      <c r="T2994"/>
      <c r="U2994"/>
    </row>
    <row r="2995" spans="1:21">
      <c r="A2995" s="2">
        <v>167243</v>
      </c>
      <c r="B2995" s="2" t="s">
        <v>36</v>
      </c>
      <c r="C2995" s="4">
        <v>45349</v>
      </c>
      <c r="D2995" s="17">
        <v>45349</v>
      </c>
      <c r="E2995" s="2" t="s">
        <v>37</v>
      </c>
      <c r="F2995" s="2" t="s">
        <v>17</v>
      </c>
      <c r="G2995" s="2">
        <v>23</v>
      </c>
      <c r="H2995" s="2" t="s">
        <v>56</v>
      </c>
      <c r="I2995" s="2" t="s">
        <v>19</v>
      </c>
      <c r="J2995" s="12">
        <v>32</v>
      </c>
      <c r="K2995" s="2">
        <v>32</v>
      </c>
      <c r="L2995" s="2">
        <v>1</v>
      </c>
      <c r="M2995" s="12">
        <v>32</v>
      </c>
      <c r="N2995" s="3">
        <v>3</v>
      </c>
      <c r="O2995" s="2" t="str" cm="1">
        <f t="array" ref="O2995">_xlfn.IFS(N2995=1,"Unsatisfactory",N2995=2,"Poor",N2995=3,"Average",N2995=4,"Good",N2995=5,"Excellent")</f>
        <v>Average</v>
      </c>
      <c r="P2995"/>
      <c r="Q2995"/>
      <c r="R2995"/>
      <c r="S2995"/>
      <c r="T2995"/>
      <c r="U2995"/>
    </row>
    <row r="2996" spans="1:21">
      <c r="A2996" s="2">
        <v>165558</v>
      </c>
      <c r="B2996" s="2" t="s">
        <v>42</v>
      </c>
      <c r="C2996" s="4">
        <v>45564</v>
      </c>
      <c r="D2996" s="17">
        <v>45564</v>
      </c>
      <c r="E2996" s="2" t="s">
        <v>16</v>
      </c>
      <c r="F2996" s="2" t="s">
        <v>17</v>
      </c>
      <c r="G2996" s="2">
        <v>19</v>
      </c>
      <c r="H2996" s="2" t="s">
        <v>51</v>
      </c>
      <c r="I2996" s="2" t="s">
        <v>27</v>
      </c>
      <c r="J2996" s="12">
        <v>65</v>
      </c>
      <c r="K2996" s="2">
        <v>115</v>
      </c>
      <c r="L2996" s="2">
        <v>1</v>
      </c>
      <c r="M2996" s="12">
        <v>115</v>
      </c>
      <c r="N2996" s="3">
        <v>1</v>
      </c>
      <c r="O2996" s="2" t="str" cm="1">
        <f t="array" ref="O2996">_xlfn.IFS(N2996=1,"Unsatisfactory",N2996=2,"Poor",N2996=3,"Average",N2996=4,"Good",N2996=5,"Excellent")</f>
        <v>Unsatisfactory</v>
      </c>
      <c r="P2996"/>
      <c r="Q2996"/>
      <c r="R2996"/>
      <c r="S2996"/>
      <c r="T2996"/>
      <c r="U2996"/>
    </row>
    <row r="2997" spans="1:21">
      <c r="A2997" s="2">
        <v>131809</v>
      </c>
      <c r="B2997" s="2" t="s">
        <v>85</v>
      </c>
      <c r="C2997" s="4">
        <v>45417</v>
      </c>
      <c r="D2997" s="17">
        <v>45417</v>
      </c>
      <c r="E2997" s="2" t="s">
        <v>24</v>
      </c>
      <c r="F2997" s="2" t="s">
        <v>17</v>
      </c>
      <c r="G2997" s="2">
        <v>31</v>
      </c>
      <c r="H2997" s="2" t="s">
        <v>29</v>
      </c>
      <c r="I2997" s="2" t="s">
        <v>19</v>
      </c>
      <c r="J2997" s="12">
        <v>23</v>
      </c>
      <c r="K2997" s="2">
        <v>23</v>
      </c>
      <c r="L2997" s="2">
        <v>1</v>
      </c>
      <c r="M2997" s="12">
        <v>23</v>
      </c>
      <c r="N2997" s="3">
        <v>4</v>
      </c>
      <c r="O2997" s="2" t="str" cm="1">
        <f t="array" ref="O2997">_xlfn.IFS(N2997=1,"Unsatisfactory",N2997=2,"Poor",N2997=3,"Average",N2997=4,"Good",N2997=5,"Excellent")</f>
        <v>Good</v>
      </c>
      <c r="P2997"/>
      <c r="Q2997"/>
      <c r="R2997"/>
      <c r="S2997"/>
      <c r="T2997"/>
      <c r="U2997"/>
    </row>
    <row r="2998" spans="1:21">
      <c r="A2998" s="2">
        <v>158527</v>
      </c>
      <c r="B2998" s="2" t="s">
        <v>30</v>
      </c>
      <c r="C2998" s="4">
        <v>45314</v>
      </c>
      <c r="D2998" s="17">
        <v>45314</v>
      </c>
      <c r="E2998" s="2" t="s">
        <v>24</v>
      </c>
      <c r="F2998" s="2" t="s">
        <v>25</v>
      </c>
      <c r="G2998" s="2">
        <v>28</v>
      </c>
      <c r="H2998" s="2" t="s">
        <v>115</v>
      </c>
      <c r="I2998" s="2" t="s">
        <v>19</v>
      </c>
      <c r="J2998" s="12">
        <v>10</v>
      </c>
      <c r="K2998" s="2">
        <v>10</v>
      </c>
      <c r="L2998" s="2">
        <v>5</v>
      </c>
      <c r="M2998" s="12">
        <v>50</v>
      </c>
      <c r="N2998" s="3">
        <v>5</v>
      </c>
      <c r="O2998" s="2" t="str" cm="1">
        <f t="array" ref="O2998">_xlfn.IFS(N2998=1,"Unsatisfactory",N2998=2,"Poor",N2998=3,"Average",N2998=4,"Good",N2998=5,"Excellent")</f>
        <v>Excellent</v>
      </c>
      <c r="P2998"/>
      <c r="Q2998"/>
      <c r="R2998"/>
      <c r="S2998"/>
      <c r="T2998"/>
      <c r="U2998"/>
    </row>
    <row r="2999" spans="1:21">
      <c r="A2999" s="2">
        <v>160077</v>
      </c>
      <c r="B2999" s="2" t="s">
        <v>30</v>
      </c>
      <c r="C2999" s="4">
        <v>45254</v>
      </c>
      <c r="D2999" s="17">
        <v>45254</v>
      </c>
      <c r="E2999" s="2" t="s">
        <v>24</v>
      </c>
      <c r="F2999" s="2" t="s">
        <v>17</v>
      </c>
      <c r="G2999" s="2">
        <v>34</v>
      </c>
      <c r="H2999" s="2" t="s">
        <v>130</v>
      </c>
      <c r="I2999" s="2" t="s">
        <v>19</v>
      </c>
      <c r="J2999" s="12">
        <v>10</v>
      </c>
      <c r="K2999" s="2">
        <v>10</v>
      </c>
      <c r="L2999" s="2">
        <v>4</v>
      </c>
      <c r="M2999" s="12">
        <v>40</v>
      </c>
      <c r="N2999" s="3">
        <v>4</v>
      </c>
      <c r="O2999" s="2" t="str" cm="1">
        <f t="array" ref="O2999">_xlfn.IFS(N2999=1,"Unsatisfactory",N2999=2,"Poor",N2999=3,"Average",N2999=4,"Good",N2999=5,"Excellent")</f>
        <v>Good</v>
      </c>
      <c r="P2999"/>
      <c r="Q2999"/>
      <c r="R2999"/>
      <c r="S2999"/>
      <c r="T2999"/>
      <c r="U2999"/>
    </row>
    <row r="3000" spans="1:21">
      <c r="A3000" s="2">
        <v>130091</v>
      </c>
      <c r="B3000" s="2" t="s">
        <v>50</v>
      </c>
      <c r="C3000" s="4">
        <v>45598</v>
      </c>
      <c r="D3000" s="17">
        <v>45598</v>
      </c>
      <c r="E3000" s="2" t="s">
        <v>16</v>
      </c>
      <c r="F3000" s="2" t="s">
        <v>17</v>
      </c>
      <c r="G3000" s="2">
        <v>18</v>
      </c>
      <c r="H3000" s="2" t="s">
        <v>79</v>
      </c>
      <c r="I3000" s="2" t="s">
        <v>27</v>
      </c>
      <c r="J3000" s="12">
        <v>97</v>
      </c>
      <c r="K3000" s="2">
        <v>137</v>
      </c>
      <c r="L3000" s="2">
        <v>1</v>
      </c>
      <c r="M3000" s="12">
        <v>137</v>
      </c>
      <c r="N3000" s="3">
        <v>5</v>
      </c>
      <c r="O3000" s="2" t="str" cm="1">
        <f t="array" ref="O3000">_xlfn.IFS(N3000=1,"Unsatisfactory",N3000=2,"Poor",N3000=3,"Average",N3000=4,"Good",N3000=5,"Excellent")</f>
        <v>Excellent</v>
      </c>
      <c r="P3000"/>
      <c r="Q3000"/>
      <c r="R3000"/>
      <c r="S3000"/>
      <c r="T3000"/>
      <c r="U3000"/>
    </row>
    <row r="3001" spans="1:21">
      <c r="A3001" s="2">
        <v>174350</v>
      </c>
      <c r="B3001" s="2" t="s">
        <v>30</v>
      </c>
      <c r="C3001" s="4">
        <v>45451</v>
      </c>
      <c r="D3001" s="17">
        <v>45451</v>
      </c>
      <c r="E3001" s="2" t="s">
        <v>24</v>
      </c>
      <c r="F3001" s="2" t="s">
        <v>17</v>
      </c>
      <c r="G3001" s="2">
        <v>25</v>
      </c>
      <c r="H3001" s="2" t="s">
        <v>29</v>
      </c>
      <c r="I3001" s="2" t="s">
        <v>19</v>
      </c>
      <c r="J3001" s="12">
        <v>10</v>
      </c>
      <c r="K3001" s="2">
        <v>10</v>
      </c>
      <c r="L3001" s="2">
        <v>1</v>
      </c>
      <c r="M3001" s="12">
        <v>10</v>
      </c>
      <c r="N3001" s="3">
        <v>1</v>
      </c>
      <c r="O3001" s="2" t="str" cm="1">
        <f t="array" ref="O3001">_xlfn.IFS(N3001=1,"Unsatisfactory",N3001=2,"Poor",N3001=3,"Average",N3001=4,"Good",N3001=5,"Excellent")</f>
        <v>Unsatisfactory</v>
      </c>
      <c r="P3001"/>
      <c r="Q3001"/>
      <c r="R3001"/>
      <c r="S3001"/>
      <c r="T3001"/>
      <c r="U3001"/>
    </row>
    <row r="3002" spans="1:21">
      <c r="A3002" s="2">
        <v>193964</v>
      </c>
      <c r="B3002" s="2" t="s">
        <v>30</v>
      </c>
      <c r="C3002" s="4">
        <v>45351</v>
      </c>
      <c r="D3002" s="17">
        <v>45351</v>
      </c>
      <c r="E3002" s="2" t="s">
        <v>24</v>
      </c>
      <c r="F3002" s="2" t="s">
        <v>17</v>
      </c>
      <c r="G3002" s="2">
        <v>30</v>
      </c>
      <c r="H3002" s="2" t="s">
        <v>115</v>
      </c>
      <c r="I3002" s="2" t="s">
        <v>19</v>
      </c>
      <c r="J3002" s="12">
        <v>10</v>
      </c>
      <c r="K3002" s="2">
        <v>10</v>
      </c>
      <c r="L3002" s="2">
        <v>5</v>
      </c>
      <c r="M3002" s="12">
        <v>50</v>
      </c>
      <c r="N3002" s="3">
        <v>5</v>
      </c>
      <c r="O3002" s="2" t="str" cm="1">
        <f t="array" ref="O3002">_xlfn.IFS(N3002=1,"Unsatisfactory",N3002=2,"Poor",N3002=3,"Average",N3002=4,"Good",N3002=5,"Excellent")</f>
        <v>Excellent</v>
      </c>
      <c r="P3002"/>
      <c r="Q3002"/>
      <c r="R3002"/>
      <c r="S3002"/>
      <c r="T3002"/>
      <c r="U3002"/>
    </row>
    <row r="3003" spans="1:21">
      <c r="A3003" s="2">
        <v>170891</v>
      </c>
      <c r="B3003" s="2" t="s">
        <v>30</v>
      </c>
      <c r="C3003" s="4">
        <v>45373</v>
      </c>
      <c r="D3003" s="17">
        <v>45373</v>
      </c>
      <c r="E3003" s="2" t="s">
        <v>24</v>
      </c>
      <c r="F3003" s="2" t="s">
        <v>17</v>
      </c>
      <c r="G3003" s="2">
        <v>22</v>
      </c>
      <c r="H3003" s="2" t="s">
        <v>46</v>
      </c>
      <c r="I3003" s="2" t="s">
        <v>19</v>
      </c>
      <c r="J3003" s="12">
        <v>10</v>
      </c>
      <c r="K3003" s="2">
        <v>10</v>
      </c>
      <c r="L3003" s="2">
        <v>1</v>
      </c>
      <c r="M3003" s="12">
        <v>10</v>
      </c>
      <c r="N3003" s="3">
        <v>5</v>
      </c>
      <c r="O3003" s="2" t="str" cm="1">
        <f t="array" ref="O3003">_xlfn.IFS(N3003=1,"Unsatisfactory",N3003=2,"Poor",N3003=3,"Average",N3003=4,"Good",N3003=5,"Excellent")</f>
        <v>Excellent</v>
      </c>
      <c r="P3003"/>
      <c r="Q3003"/>
      <c r="R3003"/>
      <c r="S3003"/>
      <c r="T3003"/>
      <c r="U3003"/>
    </row>
    <row r="3004" spans="1:21">
      <c r="A3004" s="2">
        <v>137041</v>
      </c>
      <c r="B3004" s="2" t="s">
        <v>42</v>
      </c>
      <c r="C3004" s="4">
        <v>45343</v>
      </c>
      <c r="D3004" s="17">
        <v>45343</v>
      </c>
      <c r="E3004" s="2" t="s">
        <v>16</v>
      </c>
      <c r="F3004" s="2" t="s">
        <v>25</v>
      </c>
      <c r="G3004" s="2">
        <v>22</v>
      </c>
      <c r="H3004" s="2" t="s">
        <v>130</v>
      </c>
      <c r="I3004" s="2" t="s">
        <v>19</v>
      </c>
      <c r="J3004" s="12">
        <v>65</v>
      </c>
      <c r="K3004" s="2">
        <v>65</v>
      </c>
      <c r="L3004" s="2">
        <v>1</v>
      </c>
      <c r="M3004" s="12">
        <v>65</v>
      </c>
      <c r="N3004" s="3">
        <v>5</v>
      </c>
      <c r="O3004" s="2" t="str" cm="1">
        <f t="array" ref="O3004">_xlfn.IFS(N3004=1,"Unsatisfactory",N3004=2,"Poor",N3004=3,"Average",N3004=4,"Good",N3004=5,"Excellent")</f>
        <v>Excellent</v>
      </c>
      <c r="P3004"/>
      <c r="Q3004"/>
      <c r="R3004"/>
      <c r="S3004"/>
      <c r="T3004"/>
      <c r="U3004"/>
    </row>
    <row r="3005" spans="1:21">
      <c r="A3005" s="2">
        <v>155135</v>
      </c>
      <c r="B3005" s="2" t="s">
        <v>85</v>
      </c>
      <c r="C3005" s="4">
        <v>45254</v>
      </c>
      <c r="D3005" s="17">
        <v>45254</v>
      </c>
      <c r="E3005" s="2" t="s">
        <v>24</v>
      </c>
      <c r="F3005" s="2" t="s">
        <v>17</v>
      </c>
      <c r="G3005" s="2">
        <v>26</v>
      </c>
      <c r="H3005" s="2" t="s">
        <v>130</v>
      </c>
      <c r="I3005" s="2" t="s">
        <v>19</v>
      </c>
      <c r="J3005" s="12">
        <v>23</v>
      </c>
      <c r="K3005" s="2">
        <v>23</v>
      </c>
      <c r="L3005" s="2">
        <v>1</v>
      </c>
      <c r="M3005" s="12">
        <v>23</v>
      </c>
      <c r="N3005" s="3">
        <v>5</v>
      </c>
      <c r="O3005" s="2" t="str" cm="1">
        <f t="array" ref="O3005">_xlfn.IFS(N3005=1,"Unsatisfactory",N3005=2,"Poor",N3005=3,"Average",N3005=4,"Good",N3005=5,"Excellent")</f>
        <v>Excellent</v>
      </c>
      <c r="P3005"/>
      <c r="Q3005"/>
      <c r="R3005"/>
      <c r="S3005"/>
      <c r="T3005"/>
      <c r="U3005"/>
    </row>
    <row r="3006" spans="1:21">
      <c r="A3006" s="2">
        <v>138687</v>
      </c>
      <c r="B3006" s="2" t="s">
        <v>15</v>
      </c>
      <c r="C3006" s="4">
        <v>45532</v>
      </c>
      <c r="D3006" s="17">
        <v>45532</v>
      </c>
      <c r="E3006" s="2" t="s">
        <v>16</v>
      </c>
      <c r="F3006" s="2" t="s">
        <v>17</v>
      </c>
      <c r="G3006" s="2">
        <v>19</v>
      </c>
      <c r="H3006" s="2" t="s">
        <v>118</v>
      </c>
      <c r="I3006" s="2" t="s">
        <v>19</v>
      </c>
      <c r="J3006" s="12">
        <v>100</v>
      </c>
      <c r="K3006" s="2">
        <v>100</v>
      </c>
      <c r="L3006" s="2">
        <v>1</v>
      </c>
      <c r="M3006" s="12">
        <v>100</v>
      </c>
      <c r="N3006" s="3">
        <v>5</v>
      </c>
      <c r="O3006" s="2" t="str" cm="1">
        <f t="array" ref="O3006">_xlfn.IFS(N3006=1,"Unsatisfactory",N3006=2,"Poor",N3006=3,"Average",N3006=4,"Good",N3006=5,"Excellent")</f>
        <v>Excellent</v>
      </c>
      <c r="P3006"/>
      <c r="Q3006"/>
      <c r="R3006"/>
      <c r="S3006"/>
      <c r="T3006"/>
      <c r="U3006"/>
    </row>
    <row r="3007" spans="1:21">
      <c r="A3007" s="2">
        <v>142743</v>
      </c>
      <c r="B3007" s="2" t="s">
        <v>76</v>
      </c>
      <c r="C3007" s="4">
        <v>45539</v>
      </c>
      <c r="D3007" s="17">
        <v>45539</v>
      </c>
      <c r="E3007" s="2" t="s">
        <v>37</v>
      </c>
      <c r="F3007" s="2" t="s">
        <v>25</v>
      </c>
      <c r="G3007" s="2">
        <v>26</v>
      </c>
      <c r="H3007" s="2" t="s">
        <v>38</v>
      </c>
      <c r="I3007" s="2" t="s">
        <v>19</v>
      </c>
      <c r="J3007" s="12">
        <v>45</v>
      </c>
      <c r="K3007" s="2">
        <v>45</v>
      </c>
      <c r="L3007" s="2">
        <v>1</v>
      </c>
      <c r="M3007" s="12">
        <v>45</v>
      </c>
      <c r="N3007" s="3">
        <v>1</v>
      </c>
      <c r="O3007" s="2" t="str" cm="1">
        <f t="array" ref="O3007">_xlfn.IFS(N3007=1,"Unsatisfactory",N3007=2,"Poor",N3007=3,"Average",N3007=4,"Good",N3007=5,"Excellent")</f>
        <v>Unsatisfactory</v>
      </c>
      <c r="P3007"/>
      <c r="Q3007"/>
      <c r="R3007"/>
      <c r="S3007"/>
      <c r="T3007"/>
      <c r="U3007"/>
    </row>
    <row r="3008" spans="1:21">
      <c r="A3008" s="2">
        <v>162465</v>
      </c>
      <c r="B3008" s="2" t="s">
        <v>23</v>
      </c>
      <c r="C3008" s="4">
        <v>45368</v>
      </c>
      <c r="D3008" s="17">
        <v>45368</v>
      </c>
      <c r="E3008" s="2" t="s">
        <v>24</v>
      </c>
      <c r="F3008" s="2" t="s">
        <v>17</v>
      </c>
      <c r="G3008" s="2">
        <v>32</v>
      </c>
      <c r="H3008" s="2" t="s">
        <v>51</v>
      </c>
      <c r="I3008" s="2" t="s">
        <v>27</v>
      </c>
      <c r="J3008" s="12">
        <v>9</v>
      </c>
      <c r="K3008" s="2">
        <v>59</v>
      </c>
      <c r="L3008" s="2">
        <v>1</v>
      </c>
      <c r="M3008" s="12">
        <v>59</v>
      </c>
      <c r="N3008" s="3">
        <v>5</v>
      </c>
      <c r="O3008" s="2" t="str" cm="1">
        <f t="array" ref="O3008">_xlfn.IFS(N3008=1,"Unsatisfactory",N3008=2,"Poor",N3008=3,"Average",N3008=4,"Good",N3008=5,"Excellent")</f>
        <v>Excellent</v>
      </c>
      <c r="P3008"/>
      <c r="Q3008"/>
      <c r="R3008"/>
      <c r="S3008"/>
      <c r="T3008"/>
      <c r="U3008"/>
    </row>
    <row r="3009" spans="1:21">
      <c r="A3009" s="2">
        <v>172953</v>
      </c>
      <c r="B3009" s="2" t="s">
        <v>42</v>
      </c>
      <c r="C3009" s="4">
        <v>45377</v>
      </c>
      <c r="D3009" s="17">
        <v>45377</v>
      </c>
      <c r="E3009" s="2" t="s">
        <v>16</v>
      </c>
      <c r="F3009" s="2" t="s">
        <v>17</v>
      </c>
      <c r="G3009" s="2">
        <v>32</v>
      </c>
      <c r="H3009" s="2" t="s">
        <v>115</v>
      </c>
      <c r="I3009" s="2" t="s">
        <v>19</v>
      </c>
      <c r="J3009" s="12">
        <v>65</v>
      </c>
      <c r="K3009" s="2">
        <v>65</v>
      </c>
      <c r="L3009" s="2">
        <v>1</v>
      </c>
      <c r="M3009" s="12">
        <v>65</v>
      </c>
      <c r="N3009" s="3">
        <v>4</v>
      </c>
      <c r="O3009" s="2" t="str" cm="1">
        <f t="array" ref="O3009">_xlfn.IFS(N3009=1,"Unsatisfactory",N3009=2,"Poor",N3009=3,"Average",N3009=4,"Good",N3009=5,"Excellent")</f>
        <v>Good</v>
      </c>
      <c r="P3009"/>
      <c r="Q3009"/>
      <c r="R3009"/>
      <c r="S3009"/>
      <c r="T3009"/>
      <c r="U3009"/>
    </row>
    <row r="3010" spans="1:21">
      <c r="A3010" s="2">
        <v>171574</v>
      </c>
      <c r="B3010" s="2" t="s">
        <v>15</v>
      </c>
      <c r="C3010" s="4">
        <v>45548</v>
      </c>
      <c r="D3010" s="17">
        <v>45548</v>
      </c>
      <c r="E3010" s="2" t="s">
        <v>16</v>
      </c>
      <c r="F3010" s="2" t="s">
        <v>17</v>
      </c>
      <c r="G3010" s="2">
        <v>21</v>
      </c>
      <c r="H3010" s="2" t="s">
        <v>62</v>
      </c>
      <c r="I3010" s="2" t="s">
        <v>19</v>
      </c>
      <c r="J3010" s="12">
        <v>100</v>
      </c>
      <c r="K3010" s="2">
        <v>100</v>
      </c>
      <c r="L3010" s="2">
        <v>1</v>
      </c>
      <c r="M3010" s="12">
        <v>100</v>
      </c>
      <c r="N3010" s="3">
        <v>4</v>
      </c>
      <c r="O3010" s="2" t="str" cm="1">
        <f t="array" ref="O3010">_xlfn.IFS(N3010=1,"Unsatisfactory",N3010=2,"Poor",N3010=3,"Average",N3010=4,"Good",N3010=5,"Excellent")</f>
        <v>Good</v>
      </c>
      <c r="P3010"/>
      <c r="Q3010"/>
      <c r="R3010"/>
      <c r="S3010"/>
      <c r="T3010"/>
      <c r="U3010"/>
    </row>
    <row r="3011" spans="1:21">
      <c r="A3011" s="2">
        <v>170321</v>
      </c>
      <c r="B3011" s="2" t="s">
        <v>42</v>
      </c>
      <c r="C3011" s="4">
        <v>45349</v>
      </c>
      <c r="D3011" s="17">
        <v>45349</v>
      </c>
      <c r="E3011" s="2" t="s">
        <v>16</v>
      </c>
      <c r="F3011" s="2" t="s">
        <v>25</v>
      </c>
      <c r="G3011" s="2">
        <v>27</v>
      </c>
      <c r="H3011" s="2" t="s">
        <v>130</v>
      </c>
      <c r="I3011" s="2" t="s">
        <v>19</v>
      </c>
      <c r="J3011" s="12">
        <v>65</v>
      </c>
      <c r="K3011" s="2">
        <v>65</v>
      </c>
      <c r="L3011" s="2">
        <v>1</v>
      </c>
      <c r="M3011" s="12">
        <v>65</v>
      </c>
      <c r="N3011" s="3">
        <v>2</v>
      </c>
      <c r="O3011" s="2" t="str" cm="1">
        <f t="array" ref="O3011">_xlfn.IFS(N3011=1,"Unsatisfactory",N3011=2,"Poor",N3011=3,"Average",N3011=4,"Good",N3011=5,"Excellent")</f>
        <v>Poor</v>
      </c>
      <c r="P3011"/>
      <c r="Q3011"/>
      <c r="R3011"/>
      <c r="S3011"/>
      <c r="T3011"/>
      <c r="U3011"/>
    </row>
    <row r="3012" spans="1:21">
      <c r="A3012" s="2">
        <v>131168</v>
      </c>
      <c r="B3012" s="2" t="s">
        <v>85</v>
      </c>
      <c r="C3012" s="4">
        <v>45328</v>
      </c>
      <c r="D3012" s="17">
        <v>45328</v>
      </c>
      <c r="E3012" s="2" t="s">
        <v>24</v>
      </c>
      <c r="F3012" s="2" t="s">
        <v>17</v>
      </c>
      <c r="G3012" s="2">
        <v>23</v>
      </c>
      <c r="H3012" s="2" t="s">
        <v>115</v>
      </c>
      <c r="I3012" s="2" t="s">
        <v>19</v>
      </c>
      <c r="J3012" s="12">
        <v>23</v>
      </c>
      <c r="K3012" s="2">
        <v>23</v>
      </c>
      <c r="L3012" s="2">
        <v>1</v>
      </c>
      <c r="M3012" s="12">
        <v>23</v>
      </c>
      <c r="N3012" s="3">
        <v>5</v>
      </c>
      <c r="O3012" s="2" t="str" cm="1">
        <f t="array" ref="O3012">_xlfn.IFS(N3012=1,"Unsatisfactory",N3012=2,"Poor",N3012=3,"Average",N3012=4,"Good",N3012=5,"Excellent")</f>
        <v>Excellent</v>
      </c>
      <c r="P3012"/>
      <c r="Q3012"/>
      <c r="R3012"/>
      <c r="S3012"/>
      <c r="T3012"/>
      <c r="U3012"/>
    </row>
    <row r="3013" spans="1:21">
      <c r="A3013" s="2">
        <v>138810</v>
      </c>
      <c r="B3013" s="2" t="s">
        <v>30</v>
      </c>
      <c r="C3013" s="4">
        <v>45524</v>
      </c>
      <c r="D3013" s="17">
        <v>45524</v>
      </c>
      <c r="E3013" s="2" t="s">
        <v>24</v>
      </c>
      <c r="F3013" s="2" t="s">
        <v>17</v>
      </c>
      <c r="G3013" s="2">
        <v>24</v>
      </c>
      <c r="H3013" s="2" t="s">
        <v>44</v>
      </c>
      <c r="I3013" s="2" t="s">
        <v>27</v>
      </c>
      <c r="J3013" s="12">
        <v>10</v>
      </c>
      <c r="K3013" s="2">
        <v>35</v>
      </c>
      <c r="L3013" s="2">
        <v>2</v>
      </c>
      <c r="M3013" s="12">
        <v>70</v>
      </c>
      <c r="N3013" s="3">
        <v>4</v>
      </c>
      <c r="O3013" s="2" t="str" cm="1">
        <f t="array" ref="O3013">_xlfn.IFS(N3013=1,"Unsatisfactory",N3013=2,"Poor",N3013=3,"Average",N3013=4,"Good",N3013=5,"Excellent")</f>
        <v>Good</v>
      </c>
      <c r="P3013"/>
      <c r="Q3013"/>
      <c r="R3013"/>
      <c r="S3013"/>
      <c r="T3013"/>
      <c r="U3013"/>
    </row>
    <row r="3014" spans="1:21">
      <c r="A3014" s="2">
        <v>175190</v>
      </c>
      <c r="B3014" s="2" t="s">
        <v>53</v>
      </c>
      <c r="C3014" s="4">
        <v>45459</v>
      </c>
      <c r="D3014" s="17">
        <v>45459</v>
      </c>
      <c r="E3014" s="2" t="s">
        <v>37</v>
      </c>
      <c r="F3014" s="2" t="s">
        <v>17</v>
      </c>
      <c r="G3014" s="2">
        <v>34</v>
      </c>
      <c r="H3014" s="2" t="s">
        <v>51</v>
      </c>
      <c r="I3014" s="2" t="s">
        <v>27</v>
      </c>
      <c r="J3014" s="12">
        <v>15</v>
      </c>
      <c r="K3014" s="2">
        <v>65</v>
      </c>
      <c r="L3014" s="2">
        <v>3</v>
      </c>
      <c r="M3014" s="12">
        <v>195</v>
      </c>
      <c r="N3014" s="3">
        <v>1</v>
      </c>
      <c r="O3014" s="2" t="str" cm="1">
        <f t="array" ref="O3014">_xlfn.IFS(N3014=1,"Unsatisfactory",N3014=2,"Poor",N3014=3,"Average",N3014=4,"Good",N3014=5,"Excellent")</f>
        <v>Unsatisfactory</v>
      </c>
      <c r="P3014"/>
      <c r="Q3014"/>
      <c r="R3014"/>
      <c r="S3014"/>
      <c r="T3014"/>
      <c r="U3014"/>
    </row>
    <row r="3015" spans="1:21">
      <c r="A3015" s="2">
        <v>193670</v>
      </c>
      <c r="B3015" s="2" t="s">
        <v>53</v>
      </c>
      <c r="C3015" s="4">
        <v>45440</v>
      </c>
      <c r="D3015" s="17">
        <v>45440</v>
      </c>
      <c r="E3015" s="2" t="s">
        <v>37</v>
      </c>
      <c r="F3015" s="2" t="s">
        <v>25</v>
      </c>
      <c r="G3015" s="2">
        <v>30</v>
      </c>
      <c r="H3015" s="2" t="s">
        <v>46</v>
      </c>
      <c r="I3015" s="2" t="s">
        <v>19</v>
      </c>
      <c r="J3015" s="12">
        <v>15</v>
      </c>
      <c r="K3015" s="2">
        <v>15</v>
      </c>
      <c r="L3015" s="2">
        <v>1</v>
      </c>
      <c r="M3015" s="12">
        <v>15</v>
      </c>
      <c r="N3015" s="3">
        <v>5</v>
      </c>
      <c r="O3015" s="2" t="str" cm="1">
        <f t="array" ref="O3015">_xlfn.IFS(N3015=1,"Unsatisfactory",N3015=2,"Poor",N3015=3,"Average",N3015=4,"Good",N3015=5,"Excellent")</f>
        <v>Excellent</v>
      </c>
      <c r="P3015"/>
      <c r="Q3015"/>
      <c r="R3015"/>
      <c r="S3015"/>
      <c r="T3015"/>
      <c r="U3015"/>
    </row>
    <row r="3016" spans="1:21">
      <c r="A3016" s="2">
        <v>137946</v>
      </c>
      <c r="B3016" s="2" t="s">
        <v>53</v>
      </c>
      <c r="C3016" s="4">
        <v>45335</v>
      </c>
      <c r="D3016" s="17">
        <v>45335</v>
      </c>
      <c r="E3016" s="2" t="s">
        <v>37</v>
      </c>
      <c r="F3016" s="2" t="s">
        <v>25</v>
      </c>
      <c r="G3016" s="2">
        <v>29</v>
      </c>
      <c r="H3016" s="2" t="s">
        <v>60</v>
      </c>
      <c r="I3016" s="2" t="s">
        <v>19</v>
      </c>
      <c r="J3016" s="12">
        <v>15</v>
      </c>
      <c r="K3016" s="2">
        <v>15</v>
      </c>
      <c r="L3016" s="2">
        <v>1</v>
      </c>
      <c r="M3016" s="12">
        <v>15</v>
      </c>
      <c r="N3016" s="3">
        <v>5</v>
      </c>
      <c r="O3016" s="2" t="str" cm="1">
        <f t="array" ref="O3016">_xlfn.IFS(N3016=1,"Unsatisfactory",N3016=2,"Poor",N3016=3,"Average",N3016=4,"Good",N3016=5,"Excellent")</f>
        <v>Excellent</v>
      </c>
      <c r="P3016"/>
      <c r="Q3016"/>
      <c r="R3016"/>
      <c r="S3016"/>
      <c r="T3016"/>
      <c r="U3016"/>
    </row>
    <row r="3017" spans="1:21">
      <c r="A3017" s="2">
        <v>198749</v>
      </c>
      <c r="B3017" s="2" t="s">
        <v>50</v>
      </c>
      <c r="C3017" s="4">
        <v>45583</v>
      </c>
      <c r="D3017" s="17">
        <v>45583</v>
      </c>
      <c r="E3017" s="2" t="s">
        <v>16</v>
      </c>
      <c r="F3017" s="2" t="s">
        <v>25</v>
      </c>
      <c r="G3017" s="2">
        <v>21</v>
      </c>
      <c r="H3017" s="2" t="s">
        <v>129</v>
      </c>
      <c r="I3017" s="2" t="s">
        <v>19</v>
      </c>
      <c r="J3017" s="12">
        <v>97</v>
      </c>
      <c r="K3017" s="2">
        <v>97</v>
      </c>
      <c r="L3017" s="2">
        <v>1</v>
      </c>
      <c r="M3017" s="12">
        <v>97</v>
      </c>
      <c r="N3017" s="3">
        <v>4</v>
      </c>
      <c r="O3017" s="2" t="str" cm="1">
        <f t="array" ref="O3017">_xlfn.IFS(N3017=1,"Unsatisfactory",N3017=2,"Poor",N3017=3,"Average",N3017=4,"Good",N3017=5,"Excellent")</f>
        <v>Good</v>
      </c>
      <c r="P3017"/>
      <c r="Q3017"/>
      <c r="R3017"/>
      <c r="S3017"/>
      <c r="T3017"/>
      <c r="U3017"/>
    </row>
    <row r="3018" spans="1:21">
      <c r="A3018" s="2">
        <v>159253</v>
      </c>
      <c r="B3018" s="2" t="s">
        <v>42</v>
      </c>
      <c r="C3018" s="4">
        <v>45537</v>
      </c>
      <c r="D3018" s="17">
        <v>45537</v>
      </c>
      <c r="E3018" s="2" t="s">
        <v>16</v>
      </c>
      <c r="F3018" s="2" t="s">
        <v>25</v>
      </c>
      <c r="G3018" s="2">
        <v>19</v>
      </c>
      <c r="H3018" s="2" t="s">
        <v>128</v>
      </c>
      <c r="I3018" s="2" t="s">
        <v>19</v>
      </c>
      <c r="J3018" s="12">
        <v>65</v>
      </c>
      <c r="K3018" s="2">
        <v>65</v>
      </c>
      <c r="L3018" s="2">
        <v>5</v>
      </c>
      <c r="M3018" s="12">
        <v>325</v>
      </c>
      <c r="N3018" s="3">
        <v>3</v>
      </c>
      <c r="O3018" s="2" t="str" cm="1">
        <f t="array" ref="O3018">_xlfn.IFS(N3018=1,"Unsatisfactory",N3018=2,"Poor",N3018=3,"Average",N3018=4,"Good",N3018=5,"Excellent")</f>
        <v>Average</v>
      </c>
      <c r="P3018"/>
      <c r="Q3018"/>
      <c r="R3018"/>
      <c r="S3018"/>
      <c r="T3018"/>
      <c r="U3018"/>
    </row>
    <row r="3019" spans="1:21">
      <c r="A3019" s="2">
        <v>139715</v>
      </c>
      <c r="B3019" s="2" t="s">
        <v>23</v>
      </c>
      <c r="C3019" s="4">
        <v>45584</v>
      </c>
      <c r="D3019" s="17">
        <v>45584</v>
      </c>
      <c r="E3019" s="2" t="s">
        <v>24</v>
      </c>
      <c r="F3019" s="2" t="s">
        <v>17</v>
      </c>
      <c r="G3019" s="2">
        <v>23</v>
      </c>
      <c r="H3019" s="2" t="s">
        <v>60</v>
      </c>
      <c r="I3019" s="2" t="s">
        <v>19</v>
      </c>
      <c r="J3019" s="12">
        <v>9</v>
      </c>
      <c r="K3019" s="2">
        <v>9</v>
      </c>
      <c r="L3019" s="2">
        <v>1</v>
      </c>
      <c r="M3019" s="12">
        <v>9</v>
      </c>
      <c r="N3019" s="3">
        <v>3</v>
      </c>
      <c r="O3019" s="2" t="str" cm="1">
        <f t="array" ref="O3019">_xlfn.IFS(N3019=1,"Unsatisfactory",N3019=2,"Poor",N3019=3,"Average",N3019=4,"Good",N3019=5,"Excellent")</f>
        <v>Average</v>
      </c>
      <c r="P3019"/>
      <c r="Q3019"/>
      <c r="R3019"/>
      <c r="S3019"/>
      <c r="T3019"/>
      <c r="U3019"/>
    </row>
    <row r="3020" spans="1:21">
      <c r="A3020" s="2">
        <v>134280</v>
      </c>
      <c r="B3020" s="2" t="s">
        <v>53</v>
      </c>
      <c r="C3020" s="4">
        <v>45239</v>
      </c>
      <c r="D3020" s="17">
        <v>45239</v>
      </c>
      <c r="E3020" s="2" t="s">
        <v>37</v>
      </c>
      <c r="F3020" s="2" t="s">
        <v>25</v>
      </c>
      <c r="G3020" s="2">
        <v>33</v>
      </c>
      <c r="H3020" s="2" t="s">
        <v>60</v>
      </c>
      <c r="I3020" s="2" t="s">
        <v>19</v>
      </c>
      <c r="J3020" s="12">
        <v>15</v>
      </c>
      <c r="K3020" s="2">
        <v>15</v>
      </c>
      <c r="L3020" s="2">
        <v>1</v>
      </c>
      <c r="M3020" s="12">
        <v>15</v>
      </c>
      <c r="N3020" s="3">
        <v>1</v>
      </c>
      <c r="O3020" s="2" t="str" cm="1">
        <f t="array" ref="O3020">_xlfn.IFS(N3020=1,"Unsatisfactory",N3020=2,"Poor",N3020=3,"Average",N3020=4,"Good",N3020=5,"Excellent")</f>
        <v>Unsatisfactory</v>
      </c>
      <c r="P3020"/>
      <c r="Q3020"/>
      <c r="R3020"/>
      <c r="S3020"/>
      <c r="T3020"/>
      <c r="U3020"/>
    </row>
    <row r="3021" spans="1:21">
      <c r="A3021" s="2">
        <v>198003</v>
      </c>
      <c r="B3021" s="2" t="s">
        <v>36</v>
      </c>
      <c r="C3021" s="4">
        <v>45495</v>
      </c>
      <c r="D3021" s="17">
        <v>45495</v>
      </c>
      <c r="E3021" s="2" t="s">
        <v>37</v>
      </c>
      <c r="F3021" s="2" t="s">
        <v>25</v>
      </c>
      <c r="G3021" s="2">
        <v>28</v>
      </c>
      <c r="H3021" s="2" t="s">
        <v>60</v>
      </c>
      <c r="I3021" s="2" t="s">
        <v>19</v>
      </c>
      <c r="J3021" s="12">
        <v>32</v>
      </c>
      <c r="K3021" s="2">
        <v>32</v>
      </c>
      <c r="L3021" s="2">
        <v>1</v>
      </c>
      <c r="M3021" s="12">
        <v>32</v>
      </c>
      <c r="N3021" s="3">
        <v>4</v>
      </c>
      <c r="O3021" s="2" t="str" cm="1">
        <f t="array" ref="O3021">_xlfn.IFS(N3021=1,"Unsatisfactory",N3021=2,"Poor",N3021=3,"Average",N3021=4,"Good",N3021=5,"Excellent")</f>
        <v>Good</v>
      </c>
      <c r="P3021"/>
      <c r="Q3021"/>
      <c r="R3021"/>
      <c r="S3021"/>
      <c r="T3021"/>
      <c r="U3021"/>
    </row>
    <row r="3022" spans="1:21">
      <c r="A3022" s="2">
        <v>158013</v>
      </c>
      <c r="B3022" s="2" t="s">
        <v>42</v>
      </c>
      <c r="C3022" s="4">
        <v>45568</v>
      </c>
      <c r="D3022" s="17">
        <v>45568</v>
      </c>
      <c r="E3022" s="2" t="s">
        <v>16</v>
      </c>
      <c r="F3022" s="2" t="s">
        <v>17</v>
      </c>
      <c r="G3022" s="2">
        <v>24</v>
      </c>
      <c r="H3022" s="2" t="s">
        <v>58</v>
      </c>
      <c r="I3022" s="2" t="s">
        <v>27</v>
      </c>
      <c r="J3022" s="12">
        <v>65</v>
      </c>
      <c r="K3022" s="2">
        <v>105</v>
      </c>
      <c r="L3022" s="2">
        <v>1</v>
      </c>
      <c r="M3022" s="12">
        <v>105</v>
      </c>
      <c r="N3022" s="3">
        <v>4</v>
      </c>
      <c r="O3022" s="2" t="str" cm="1">
        <f t="array" ref="O3022">_xlfn.IFS(N3022=1,"Unsatisfactory",N3022=2,"Poor",N3022=3,"Average",N3022=4,"Good",N3022=5,"Excellent")</f>
        <v>Good</v>
      </c>
      <c r="P3022"/>
      <c r="Q3022"/>
      <c r="R3022"/>
      <c r="S3022"/>
      <c r="T3022"/>
      <c r="U3022"/>
    </row>
    <row r="3023" spans="1:21">
      <c r="A3023" s="2">
        <v>183544</v>
      </c>
      <c r="B3023" s="2" t="s">
        <v>30</v>
      </c>
      <c r="C3023" s="4">
        <v>45272</v>
      </c>
      <c r="D3023" s="17">
        <v>45272</v>
      </c>
      <c r="E3023" s="2" t="s">
        <v>24</v>
      </c>
      <c r="F3023" s="2" t="s">
        <v>25</v>
      </c>
      <c r="G3023" s="2">
        <v>21</v>
      </c>
      <c r="H3023" s="2" t="s">
        <v>62</v>
      </c>
      <c r="I3023" s="2" t="s">
        <v>19</v>
      </c>
      <c r="J3023" s="12">
        <v>10</v>
      </c>
      <c r="K3023" s="2">
        <v>10</v>
      </c>
      <c r="L3023" s="2">
        <v>1</v>
      </c>
      <c r="M3023" s="12">
        <v>10</v>
      </c>
      <c r="N3023" s="3">
        <v>4</v>
      </c>
      <c r="O3023" s="2" t="str" cm="1">
        <f t="array" ref="O3023">_xlfn.IFS(N3023=1,"Unsatisfactory",N3023=2,"Poor",N3023=3,"Average",N3023=4,"Good",N3023=5,"Excellent")</f>
        <v>Good</v>
      </c>
      <c r="P3023"/>
      <c r="Q3023"/>
      <c r="R3023"/>
      <c r="S3023"/>
      <c r="T3023"/>
      <c r="U3023"/>
    </row>
    <row r="3024" spans="1:21">
      <c r="A3024" s="2">
        <v>152240</v>
      </c>
      <c r="B3024" s="2" t="s">
        <v>15</v>
      </c>
      <c r="C3024" s="4">
        <v>45409</v>
      </c>
      <c r="D3024" s="17">
        <v>45409</v>
      </c>
      <c r="E3024" s="2" t="s">
        <v>16</v>
      </c>
      <c r="F3024" s="2" t="s">
        <v>25</v>
      </c>
      <c r="G3024" s="2">
        <v>19</v>
      </c>
      <c r="H3024" s="2" t="s">
        <v>31</v>
      </c>
      <c r="I3024" s="2" t="s">
        <v>19</v>
      </c>
      <c r="J3024" s="12">
        <v>100</v>
      </c>
      <c r="K3024" s="2">
        <v>100</v>
      </c>
      <c r="L3024" s="2">
        <v>3</v>
      </c>
      <c r="M3024" s="12">
        <v>300</v>
      </c>
      <c r="N3024" s="3">
        <v>1</v>
      </c>
      <c r="O3024" s="2" t="str" cm="1">
        <f t="array" ref="O3024">_xlfn.IFS(N3024=1,"Unsatisfactory",N3024=2,"Poor",N3024=3,"Average",N3024=4,"Good",N3024=5,"Excellent")</f>
        <v>Unsatisfactory</v>
      </c>
      <c r="P3024"/>
      <c r="Q3024"/>
      <c r="R3024"/>
      <c r="S3024"/>
      <c r="T3024"/>
      <c r="U3024"/>
    </row>
    <row r="3025" spans="1:21">
      <c r="A3025" s="2">
        <v>151736</v>
      </c>
      <c r="B3025" s="2" t="s">
        <v>42</v>
      </c>
      <c r="C3025" s="4">
        <v>45457</v>
      </c>
      <c r="D3025" s="17">
        <v>45457</v>
      </c>
      <c r="E3025" s="2" t="s">
        <v>16</v>
      </c>
      <c r="F3025" s="2" t="s">
        <v>17</v>
      </c>
      <c r="G3025" s="2">
        <v>24</v>
      </c>
      <c r="H3025" s="2" t="s">
        <v>60</v>
      </c>
      <c r="I3025" s="2" t="s">
        <v>19</v>
      </c>
      <c r="J3025" s="12">
        <v>65</v>
      </c>
      <c r="K3025" s="2">
        <v>65</v>
      </c>
      <c r="L3025" s="2">
        <v>1</v>
      </c>
      <c r="M3025" s="12">
        <v>65</v>
      </c>
      <c r="N3025" s="3">
        <v>5</v>
      </c>
      <c r="O3025" s="2" t="str" cm="1">
        <f t="array" ref="O3025">_xlfn.IFS(N3025=1,"Unsatisfactory",N3025=2,"Poor",N3025=3,"Average",N3025=4,"Good",N3025=5,"Excellent")</f>
        <v>Excellent</v>
      </c>
      <c r="P3025"/>
      <c r="Q3025"/>
      <c r="R3025"/>
      <c r="S3025"/>
      <c r="T3025"/>
      <c r="U3025"/>
    </row>
    <row r="3026" spans="1:21">
      <c r="A3026" s="2">
        <v>122894</v>
      </c>
      <c r="B3026" s="2" t="s">
        <v>76</v>
      </c>
      <c r="C3026" s="4">
        <v>45386</v>
      </c>
      <c r="D3026" s="17">
        <v>45386</v>
      </c>
      <c r="E3026" s="2" t="s">
        <v>37</v>
      </c>
      <c r="F3026" s="2" t="s">
        <v>17</v>
      </c>
      <c r="G3026" s="2">
        <v>24</v>
      </c>
      <c r="H3026" s="2" t="s">
        <v>44</v>
      </c>
      <c r="I3026" s="2" t="s">
        <v>27</v>
      </c>
      <c r="J3026" s="12">
        <v>45</v>
      </c>
      <c r="K3026" s="2">
        <v>70</v>
      </c>
      <c r="L3026" s="2">
        <v>1</v>
      </c>
      <c r="M3026" s="12">
        <v>70</v>
      </c>
      <c r="N3026" s="3">
        <v>3</v>
      </c>
      <c r="O3026" s="2" t="str" cm="1">
        <f t="array" ref="O3026">_xlfn.IFS(N3026=1,"Unsatisfactory",N3026=2,"Poor",N3026=3,"Average",N3026=4,"Good",N3026=5,"Excellent")</f>
        <v>Average</v>
      </c>
      <c r="P3026"/>
      <c r="Q3026"/>
      <c r="R3026"/>
      <c r="S3026"/>
      <c r="T3026"/>
      <c r="U3026"/>
    </row>
    <row r="3027" spans="1:21">
      <c r="A3027" s="2">
        <v>144075</v>
      </c>
      <c r="B3027" s="2" t="s">
        <v>50</v>
      </c>
      <c r="C3027" s="4">
        <v>45426</v>
      </c>
      <c r="D3027" s="17">
        <v>45426</v>
      </c>
      <c r="E3027" s="2" t="s">
        <v>16</v>
      </c>
      <c r="F3027" s="2" t="s">
        <v>17</v>
      </c>
      <c r="G3027" s="2">
        <v>28</v>
      </c>
      <c r="H3027" s="2" t="s">
        <v>115</v>
      </c>
      <c r="I3027" s="2" t="s">
        <v>19</v>
      </c>
      <c r="J3027" s="12">
        <v>97</v>
      </c>
      <c r="K3027" s="2">
        <v>97</v>
      </c>
      <c r="L3027" s="2">
        <v>1</v>
      </c>
      <c r="M3027" s="12">
        <v>97</v>
      </c>
      <c r="N3027" s="3">
        <v>4</v>
      </c>
      <c r="O3027" s="2" t="str" cm="1">
        <f t="array" ref="O3027">_xlfn.IFS(N3027=1,"Unsatisfactory",N3027=2,"Poor",N3027=3,"Average",N3027=4,"Good",N3027=5,"Excellent")</f>
        <v>Good</v>
      </c>
      <c r="P3027"/>
      <c r="Q3027"/>
      <c r="R3027"/>
      <c r="S3027"/>
      <c r="T3027"/>
      <c r="U3027"/>
    </row>
    <row r="3028" spans="1:21">
      <c r="A3028" s="2">
        <v>182423</v>
      </c>
      <c r="B3028" s="2" t="s">
        <v>53</v>
      </c>
      <c r="C3028" s="4">
        <v>45428</v>
      </c>
      <c r="D3028" s="17">
        <v>45428</v>
      </c>
      <c r="E3028" s="2" t="s">
        <v>37</v>
      </c>
      <c r="F3028" s="2" t="s">
        <v>17</v>
      </c>
      <c r="G3028" s="2">
        <v>25</v>
      </c>
      <c r="H3028" s="2" t="s">
        <v>60</v>
      </c>
      <c r="I3028" s="2" t="s">
        <v>19</v>
      </c>
      <c r="J3028" s="12">
        <v>15</v>
      </c>
      <c r="K3028" s="2">
        <v>15</v>
      </c>
      <c r="L3028" s="2">
        <v>3</v>
      </c>
      <c r="M3028" s="12">
        <v>45</v>
      </c>
      <c r="N3028" s="3">
        <v>4</v>
      </c>
      <c r="O3028" s="2" t="str" cm="1">
        <f t="array" ref="O3028">_xlfn.IFS(N3028=1,"Unsatisfactory",N3028=2,"Poor",N3028=3,"Average",N3028=4,"Good",N3028=5,"Excellent")</f>
        <v>Good</v>
      </c>
      <c r="P3028"/>
      <c r="Q3028"/>
      <c r="R3028"/>
      <c r="S3028"/>
      <c r="T3028"/>
      <c r="U3028"/>
    </row>
    <row r="3029" spans="1:21">
      <c r="A3029" s="2">
        <v>159846</v>
      </c>
      <c r="B3029" s="2" t="s">
        <v>15</v>
      </c>
      <c r="C3029" s="4">
        <v>45363</v>
      </c>
      <c r="D3029" s="17">
        <v>45363</v>
      </c>
      <c r="E3029" s="2" t="s">
        <v>16</v>
      </c>
      <c r="F3029" s="2" t="s">
        <v>17</v>
      </c>
      <c r="G3029" s="2">
        <v>20</v>
      </c>
      <c r="H3029" s="2" t="s">
        <v>128</v>
      </c>
      <c r="I3029" s="2" t="s">
        <v>19</v>
      </c>
      <c r="J3029" s="12">
        <v>100</v>
      </c>
      <c r="K3029" s="2">
        <v>100</v>
      </c>
      <c r="L3029" s="2">
        <v>5</v>
      </c>
      <c r="M3029" s="12">
        <v>500</v>
      </c>
      <c r="N3029" s="3">
        <v>5</v>
      </c>
      <c r="O3029" s="2" t="str" cm="1">
        <f t="array" ref="O3029">_xlfn.IFS(N3029=1,"Unsatisfactory",N3029=2,"Poor",N3029=3,"Average",N3029=4,"Good",N3029=5,"Excellent")</f>
        <v>Excellent</v>
      </c>
      <c r="P3029"/>
      <c r="Q3029"/>
      <c r="R3029"/>
      <c r="S3029"/>
      <c r="T3029"/>
      <c r="U3029"/>
    </row>
    <row r="3030" spans="1:21">
      <c r="A3030" s="2">
        <v>142665</v>
      </c>
      <c r="B3030" s="2" t="s">
        <v>53</v>
      </c>
      <c r="C3030" s="4">
        <v>45490</v>
      </c>
      <c r="D3030" s="17">
        <v>45490</v>
      </c>
      <c r="E3030" s="2" t="s">
        <v>37</v>
      </c>
      <c r="F3030" s="2" t="s">
        <v>25</v>
      </c>
      <c r="G3030" s="2">
        <v>25</v>
      </c>
      <c r="H3030" s="2" t="s">
        <v>80</v>
      </c>
      <c r="I3030" s="2" t="s">
        <v>27</v>
      </c>
      <c r="J3030" s="12">
        <v>15</v>
      </c>
      <c r="K3030" s="2">
        <v>55</v>
      </c>
      <c r="L3030" s="2">
        <v>2</v>
      </c>
      <c r="M3030" s="12">
        <v>110</v>
      </c>
      <c r="N3030" s="3">
        <v>1</v>
      </c>
      <c r="O3030" s="2" t="str" cm="1">
        <f t="array" ref="O3030">_xlfn.IFS(N3030=1,"Unsatisfactory",N3030=2,"Poor",N3030=3,"Average",N3030=4,"Good",N3030=5,"Excellent")</f>
        <v>Unsatisfactory</v>
      </c>
      <c r="P3030"/>
      <c r="Q3030"/>
      <c r="R3030"/>
      <c r="S3030"/>
      <c r="T3030"/>
      <c r="U3030"/>
    </row>
    <row r="3031" spans="1:21">
      <c r="A3031" s="2">
        <v>146674</v>
      </c>
      <c r="B3031" s="2" t="s">
        <v>42</v>
      </c>
      <c r="C3031" s="4">
        <v>45577</v>
      </c>
      <c r="D3031" s="17">
        <v>45577</v>
      </c>
      <c r="E3031" s="2" t="s">
        <v>16</v>
      </c>
      <c r="F3031" s="2" t="s">
        <v>17</v>
      </c>
      <c r="G3031" s="2">
        <v>30</v>
      </c>
      <c r="H3031" s="2" t="s">
        <v>115</v>
      </c>
      <c r="I3031" s="2" t="s">
        <v>19</v>
      </c>
      <c r="J3031" s="12">
        <v>65</v>
      </c>
      <c r="K3031" s="2">
        <v>65</v>
      </c>
      <c r="L3031" s="2">
        <v>5</v>
      </c>
      <c r="M3031" s="12">
        <v>325</v>
      </c>
      <c r="N3031" s="3">
        <v>2</v>
      </c>
      <c r="O3031" s="2" t="str" cm="1">
        <f t="array" ref="O3031">_xlfn.IFS(N3031=1,"Unsatisfactory",N3031=2,"Poor",N3031=3,"Average",N3031=4,"Good",N3031=5,"Excellent")</f>
        <v>Poor</v>
      </c>
      <c r="P3031"/>
      <c r="Q3031"/>
      <c r="R3031"/>
      <c r="S3031"/>
      <c r="T3031"/>
      <c r="U3031"/>
    </row>
    <row r="3032" spans="1:21">
      <c r="A3032" s="2">
        <v>138344</v>
      </c>
      <c r="B3032" s="2" t="s">
        <v>53</v>
      </c>
      <c r="C3032" s="4">
        <v>45382</v>
      </c>
      <c r="D3032" s="17">
        <v>45382</v>
      </c>
      <c r="E3032" s="2" t="s">
        <v>37</v>
      </c>
      <c r="F3032" s="2" t="s">
        <v>17</v>
      </c>
      <c r="G3032" s="2">
        <v>31</v>
      </c>
      <c r="H3032" s="2" t="s">
        <v>51</v>
      </c>
      <c r="I3032" s="2" t="s">
        <v>27</v>
      </c>
      <c r="J3032" s="12">
        <v>15</v>
      </c>
      <c r="K3032" s="2">
        <v>65</v>
      </c>
      <c r="L3032" s="2">
        <v>1</v>
      </c>
      <c r="M3032" s="12">
        <v>65</v>
      </c>
      <c r="N3032" s="3">
        <v>5</v>
      </c>
      <c r="O3032" s="2" t="str" cm="1">
        <f t="array" ref="O3032">_xlfn.IFS(N3032=1,"Unsatisfactory",N3032=2,"Poor",N3032=3,"Average",N3032=4,"Good",N3032=5,"Excellent")</f>
        <v>Excellent</v>
      </c>
      <c r="P3032"/>
      <c r="Q3032"/>
      <c r="R3032"/>
      <c r="S3032"/>
      <c r="T3032"/>
      <c r="U3032"/>
    </row>
    <row r="3033" spans="1:21">
      <c r="A3033" s="2">
        <v>143378</v>
      </c>
      <c r="B3033" s="2" t="s">
        <v>42</v>
      </c>
      <c r="C3033" s="4">
        <v>45563</v>
      </c>
      <c r="D3033" s="17">
        <v>45563</v>
      </c>
      <c r="E3033" s="2" t="s">
        <v>16</v>
      </c>
      <c r="F3033" s="2" t="s">
        <v>25</v>
      </c>
      <c r="G3033" s="2">
        <v>26</v>
      </c>
      <c r="H3033" s="2" t="s">
        <v>38</v>
      </c>
      <c r="I3033" s="2" t="s">
        <v>19</v>
      </c>
      <c r="J3033" s="12">
        <v>65</v>
      </c>
      <c r="K3033" s="2">
        <v>65</v>
      </c>
      <c r="L3033" s="2">
        <v>1</v>
      </c>
      <c r="M3033" s="12">
        <v>65</v>
      </c>
      <c r="N3033" s="3">
        <v>3</v>
      </c>
      <c r="O3033" s="2" t="str" cm="1">
        <f t="array" ref="O3033">_xlfn.IFS(N3033=1,"Unsatisfactory",N3033=2,"Poor",N3033=3,"Average",N3033=4,"Good",N3033=5,"Excellent")</f>
        <v>Average</v>
      </c>
      <c r="P3033"/>
      <c r="Q3033"/>
      <c r="R3033"/>
      <c r="S3033"/>
      <c r="T3033"/>
      <c r="U3033"/>
    </row>
    <row r="3034" spans="1:21">
      <c r="A3034" s="2">
        <v>157353</v>
      </c>
      <c r="B3034" s="2" t="s">
        <v>48</v>
      </c>
      <c r="C3034" s="4">
        <v>45515</v>
      </c>
      <c r="D3034" s="17">
        <v>45515</v>
      </c>
      <c r="E3034" s="2" t="s">
        <v>16</v>
      </c>
      <c r="F3034" s="2" t="s">
        <v>25</v>
      </c>
      <c r="G3034" s="2">
        <v>27</v>
      </c>
      <c r="H3034" s="2" t="s">
        <v>31</v>
      </c>
      <c r="I3034" s="2" t="s">
        <v>19</v>
      </c>
      <c r="J3034" s="12">
        <v>130</v>
      </c>
      <c r="K3034" s="2">
        <v>130</v>
      </c>
      <c r="L3034" s="2">
        <v>5</v>
      </c>
      <c r="M3034" s="12">
        <v>650</v>
      </c>
      <c r="N3034" s="3">
        <v>5</v>
      </c>
      <c r="O3034" s="2" t="str" cm="1">
        <f t="array" ref="O3034">_xlfn.IFS(N3034=1,"Unsatisfactory",N3034=2,"Poor",N3034=3,"Average",N3034=4,"Good",N3034=5,"Excellent")</f>
        <v>Excellent</v>
      </c>
      <c r="P3034"/>
      <c r="Q3034"/>
      <c r="R3034"/>
      <c r="S3034"/>
      <c r="T3034"/>
      <c r="U3034"/>
    </row>
    <row r="3035" spans="1:21">
      <c r="A3035" s="2">
        <v>162755</v>
      </c>
      <c r="B3035" s="2" t="s">
        <v>48</v>
      </c>
      <c r="C3035" s="4">
        <v>45597</v>
      </c>
      <c r="D3035" s="17">
        <v>45597</v>
      </c>
      <c r="E3035" s="2" t="s">
        <v>16</v>
      </c>
      <c r="F3035" s="2" t="s">
        <v>17</v>
      </c>
      <c r="G3035" s="2">
        <v>27</v>
      </c>
      <c r="H3035" s="2" t="s">
        <v>56</v>
      </c>
      <c r="I3035" s="2" t="s">
        <v>19</v>
      </c>
      <c r="J3035" s="12">
        <v>130</v>
      </c>
      <c r="K3035" s="2">
        <v>130</v>
      </c>
      <c r="L3035" s="2">
        <v>1</v>
      </c>
      <c r="M3035" s="12">
        <v>130</v>
      </c>
      <c r="N3035" s="3">
        <v>4</v>
      </c>
      <c r="O3035" s="2" t="str" cm="1">
        <f t="array" ref="O3035">_xlfn.IFS(N3035=1,"Unsatisfactory",N3035=2,"Poor",N3035=3,"Average",N3035=4,"Good",N3035=5,"Excellent")</f>
        <v>Good</v>
      </c>
      <c r="P3035"/>
      <c r="Q3035"/>
      <c r="R3035"/>
      <c r="S3035"/>
      <c r="T3035"/>
      <c r="U3035"/>
    </row>
    <row r="3036" spans="1:21">
      <c r="A3036" s="2">
        <v>188686</v>
      </c>
      <c r="B3036" s="2" t="s">
        <v>76</v>
      </c>
      <c r="C3036" s="4">
        <v>45554</v>
      </c>
      <c r="D3036" s="17">
        <v>45554</v>
      </c>
      <c r="E3036" s="2" t="s">
        <v>37</v>
      </c>
      <c r="F3036" s="2" t="s">
        <v>17</v>
      </c>
      <c r="G3036" s="2">
        <v>21</v>
      </c>
      <c r="H3036" s="2" t="s">
        <v>128</v>
      </c>
      <c r="I3036" s="2" t="s">
        <v>19</v>
      </c>
      <c r="J3036" s="12">
        <v>45</v>
      </c>
      <c r="K3036" s="2">
        <v>45</v>
      </c>
      <c r="L3036" s="2">
        <v>5</v>
      </c>
      <c r="M3036" s="12">
        <v>225</v>
      </c>
      <c r="N3036" s="3">
        <v>5</v>
      </c>
      <c r="O3036" s="2" t="str" cm="1">
        <f t="array" ref="O3036">_xlfn.IFS(N3036=1,"Unsatisfactory",N3036=2,"Poor",N3036=3,"Average",N3036=4,"Good",N3036=5,"Excellent")</f>
        <v>Excellent</v>
      </c>
      <c r="P3036"/>
      <c r="Q3036"/>
      <c r="R3036"/>
      <c r="S3036"/>
      <c r="T3036"/>
      <c r="U3036"/>
    </row>
    <row r="3037" spans="1:21">
      <c r="A3037" s="2">
        <v>144357</v>
      </c>
      <c r="B3037" s="2" t="s">
        <v>42</v>
      </c>
      <c r="C3037" s="4">
        <v>45378</v>
      </c>
      <c r="D3037" s="17">
        <v>45378</v>
      </c>
      <c r="E3037" s="2" t="s">
        <v>16</v>
      </c>
      <c r="F3037" s="2" t="s">
        <v>17</v>
      </c>
      <c r="G3037" s="2">
        <v>24</v>
      </c>
      <c r="H3037" s="2" t="s">
        <v>129</v>
      </c>
      <c r="I3037" s="2" t="s">
        <v>19</v>
      </c>
      <c r="J3037" s="12">
        <v>65</v>
      </c>
      <c r="K3037" s="2">
        <v>65</v>
      </c>
      <c r="L3037" s="2">
        <v>1</v>
      </c>
      <c r="M3037" s="12">
        <v>65</v>
      </c>
      <c r="N3037" s="3">
        <v>5</v>
      </c>
      <c r="O3037" s="2" t="str" cm="1">
        <f t="array" ref="O3037">_xlfn.IFS(N3037=1,"Unsatisfactory",N3037=2,"Poor",N3037=3,"Average",N3037=4,"Good",N3037=5,"Excellent")</f>
        <v>Excellent</v>
      </c>
      <c r="P3037"/>
      <c r="Q3037"/>
      <c r="R3037"/>
      <c r="S3037"/>
      <c r="T3037"/>
      <c r="U3037"/>
    </row>
    <row r="3038" spans="1:21">
      <c r="A3038" s="2">
        <v>169465</v>
      </c>
      <c r="B3038" s="2" t="s">
        <v>76</v>
      </c>
      <c r="C3038" s="4">
        <v>45426</v>
      </c>
      <c r="D3038" s="17">
        <v>45426</v>
      </c>
      <c r="E3038" s="2" t="s">
        <v>37</v>
      </c>
      <c r="F3038" s="2" t="s">
        <v>17</v>
      </c>
      <c r="G3038" s="2">
        <v>32</v>
      </c>
      <c r="H3038" s="2" t="s">
        <v>80</v>
      </c>
      <c r="I3038" s="2" t="s">
        <v>27</v>
      </c>
      <c r="J3038" s="12">
        <v>45</v>
      </c>
      <c r="K3038" s="2">
        <v>85</v>
      </c>
      <c r="L3038" s="2">
        <v>1</v>
      </c>
      <c r="M3038" s="12">
        <v>85</v>
      </c>
      <c r="N3038" s="3">
        <v>1</v>
      </c>
      <c r="O3038" s="2" t="str" cm="1">
        <f t="array" ref="O3038">_xlfn.IFS(N3038=1,"Unsatisfactory",N3038=2,"Poor",N3038=3,"Average",N3038=4,"Good",N3038=5,"Excellent")</f>
        <v>Unsatisfactory</v>
      </c>
      <c r="P3038"/>
      <c r="Q3038"/>
      <c r="R3038"/>
      <c r="S3038"/>
      <c r="T3038"/>
      <c r="U3038"/>
    </row>
    <row r="3039" spans="1:21">
      <c r="A3039" s="2">
        <v>170010</v>
      </c>
      <c r="B3039" s="2" t="s">
        <v>50</v>
      </c>
      <c r="C3039" s="4">
        <v>45590</v>
      </c>
      <c r="D3039" s="17">
        <v>45590</v>
      </c>
      <c r="E3039" s="2" t="s">
        <v>16</v>
      </c>
      <c r="F3039" s="2" t="s">
        <v>17</v>
      </c>
      <c r="G3039" s="2">
        <v>29</v>
      </c>
      <c r="H3039" s="2" t="s">
        <v>118</v>
      </c>
      <c r="I3039" s="2" t="s">
        <v>19</v>
      </c>
      <c r="J3039" s="12">
        <v>97</v>
      </c>
      <c r="K3039" s="2">
        <v>97</v>
      </c>
      <c r="L3039" s="2">
        <v>1</v>
      </c>
      <c r="M3039" s="12">
        <v>97</v>
      </c>
      <c r="N3039" s="3">
        <v>5</v>
      </c>
      <c r="O3039" s="2" t="str" cm="1">
        <f t="array" ref="O3039">_xlfn.IFS(N3039=1,"Unsatisfactory",N3039=2,"Poor",N3039=3,"Average",N3039=4,"Good",N3039=5,"Excellent")</f>
        <v>Excellent</v>
      </c>
      <c r="P3039"/>
      <c r="Q3039"/>
      <c r="R3039"/>
      <c r="S3039"/>
      <c r="T3039"/>
      <c r="U3039"/>
    </row>
    <row r="3040" spans="1:21">
      <c r="A3040" s="2">
        <v>120471</v>
      </c>
      <c r="B3040" s="2" t="s">
        <v>53</v>
      </c>
      <c r="C3040" s="4">
        <v>45265</v>
      </c>
      <c r="D3040" s="17">
        <v>45265</v>
      </c>
      <c r="E3040" s="2" t="s">
        <v>37</v>
      </c>
      <c r="F3040" s="2" t="s">
        <v>17</v>
      </c>
      <c r="G3040" s="2">
        <v>21</v>
      </c>
      <c r="H3040" s="2" t="s">
        <v>66</v>
      </c>
      <c r="I3040" s="2" t="s">
        <v>27</v>
      </c>
      <c r="J3040" s="12">
        <v>15</v>
      </c>
      <c r="K3040" s="2">
        <v>55</v>
      </c>
      <c r="L3040" s="2">
        <v>2</v>
      </c>
      <c r="M3040" s="12">
        <v>110</v>
      </c>
      <c r="N3040" s="3">
        <v>4</v>
      </c>
      <c r="O3040" s="2" t="str" cm="1">
        <f t="array" ref="O3040">_xlfn.IFS(N3040=1,"Unsatisfactory",N3040=2,"Poor",N3040=3,"Average",N3040=4,"Good",N3040=5,"Excellent")</f>
        <v>Good</v>
      </c>
      <c r="P3040"/>
      <c r="Q3040"/>
      <c r="R3040"/>
      <c r="S3040"/>
      <c r="T3040"/>
      <c r="U3040"/>
    </row>
    <row r="3041" spans="1:21">
      <c r="A3041" s="2">
        <v>169792</v>
      </c>
      <c r="B3041" s="2" t="s">
        <v>42</v>
      </c>
      <c r="C3041" s="4">
        <v>45369</v>
      </c>
      <c r="D3041" s="17">
        <v>45369</v>
      </c>
      <c r="E3041" s="2" t="s">
        <v>16</v>
      </c>
      <c r="F3041" s="2" t="s">
        <v>17</v>
      </c>
      <c r="G3041" s="2">
        <v>29</v>
      </c>
      <c r="H3041" s="2" t="s">
        <v>79</v>
      </c>
      <c r="I3041" s="2" t="s">
        <v>27</v>
      </c>
      <c r="J3041" s="12">
        <v>65</v>
      </c>
      <c r="K3041" s="2">
        <v>105</v>
      </c>
      <c r="L3041" s="2">
        <v>1</v>
      </c>
      <c r="M3041" s="12">
        <v>105</v>
      </c>
      <c r="N3041" s="3">
        <v>4</v>
      </c>
      <c r="O3041" s="2" t="str" cm="1">
        <f t="array" ref="O3041">_xlfn.IFS(N3041=1,"Unsatisfactory",N3041=2,"Poor",N3041=3,"Average",N3041=4,"Good",N3041=5,"Excellent")</f>
        <v>Good</v>
      </c>
      <c r="P3041"/>
      <c r="Q3041"/>
      <c r="R3041"/>
      <c r="S3041"/>
      <c r="T3041"/>
      <c r="U3041"/>
    </row>
    <row r="3042" spans="1:21">
      <c r="A3042" s="2">
        <v>147561</v>
      </c>
      <c r="B3042" s="2" t="s">
        <v>82</v>
      </c>
      <c r="C3042" s="4">
        <v>45325</v>
      </c>
      <c r="D3042" s="17">
        <v>45325</v>
      </c>
      <c r="E3042" s="2" t="s">
        <v>37</v>
      </c>
      <c r="F3042" s="2" t="s">
        <v>17</v>
      </c>
      <c r="G3042" s="2">
        <v>30</v>
      </c>
      <c r="H3042" s="2" t="s">
        <v>31</v>
      </c>
      <c r="I3042" s="2" t="s">
        <v>19</v>
      </c>
      <c r="J3042" s="12">
        <v>20</v>
      </c>
      <c r="K3042" s="2">
        <v>20</v>
      </c>
      <c r="L3042" s="2">
        <v>1</v>
      </c>
      <c r="M3042" s="12">
        <v>20</v>
      </c>
      <c r="N3042" s="3">
        <v>1</v>
      </c>
      <c r="O3042" s="2" t="str" cm="1">
        <f t="array" ref="O3042">_xlfn.IFS(N3042=1,"Unsatisfactory",N3042=2,"Poor",N3042=3,"Average",N3042=4,"Good",N3042=5,"Excellent")</f>
        <v>Unsatisfactory</v>
      </c>
      <c r="P3042"/>
      <c r="Q3042"/>
      <c r="R3042"/>
      <c r="S3042"/>
      <c r="T3042"/>
      <c r="U3042"/>
    </row>
    <row r="3043" spans="1:21">
      <c r="A3043" s="2">
        <v>182349</v>
      </c>
      <c r="B3043" s="2" t="s">
        <v>53</v>
      </c>
      <c r="C3043" s="4">
        <v>45414</v>
      </c>
      <c r="D3043" s="17">
        <v>45414</v>
      </c>
      <c r="E3043" s="2" t="s">
        <v>37</v>
      </c>
      <c r="F3043" s="2" t="s">
        <v>17</v>
      </c>
      <c r="G3043" s="2">
        <v>22</v>
      </c>
      <c r="H3043" s="2" t="s">
        <v>26</v>
      </c>
      <c r="I3043" s="2" t="s">
        <v>27</v>
      </c>
      <c r="J3043" s="12">
        <v>15</v>
      </c>
      <c r="K3043" s="2">
        <v>55</v>
      </c>
      <c r="L3043" s="2">
        <v>2</v>
      </c>
      <c r="M3043" s="12">
        <v>110</v>
      </c>
      <c r="N3043" s="3">
        <v>4</v>
      </c>
      <c r="O3043" s="2" t="str" cm="1">
        <f t="array" ref="O3043">_xlfn.IFS(N3043=1,"Unsatisfactory",N3043=2,"Poor",N3043=3,"Average",N3043=4,"Good",N3043=5,"Excellent")</f>
        <v>Good</v>
      </c>
      <c r="P3043"/>
      <c r="Q3043"/>
      <c r="R3043"/>
      <c r="S3043"/>
      <c r="T3043"/>
      <c r="U3043"/>
    </row>
    <row r="3044" spans="1:21">
      <c r="A3044" s="2">
        <v>174462</v>
      </c>
      <c r="B3044" s="2" t="s">
        <v>50</v>
      </c>
      <c r="C3044" s="4">
        <v>45349</v>
      </c>
      <c r="D3044" s="17">
        <v>45349</v>
      </c>
      <c r="E3044" s="2" t="s">
        <v>16</v>
      </c>
      <c r="F3044" s="2" t="s">
        <v>17</v>
      </c>
      <c r="G3044" s="2">
        <v>21</v>
      </c>
      <c r="H3044" s="2" t="s">
        <v>56</v>
      </c>
      <c r="I3044" s="2" t="s">
        <v>19</v>
      </c>
      <c r="J3044" s="12">
        <v>97</v>
      </c>
      <c r="K3044" s="2">
        <v>97</v>
      </c>
      <c r="L3044" s="2">
        <v>1</v>
      </c>
      <c r="M3044" s="12">
        <v>97</v>
      </c>
      <c r="N3044" s="3">
        <v>4</v>
      </c>
      <c r="O3044" s="2" t="str" cm="1">
        <f t="array" ref="O3044">_xlfn.IFS(N3044=1,"Unsatisfactory",N3044=2,"Poor",N3044=3,"Average",N3044=4,"Good",N3044=5,"Excellent")</f>
        <v>Good</v>
      </c>
      <c r="P3044"/>
      <c r="Q3044"/>
      <c r="R3044"/>
      <c r="S3044"/>
      <c r="T3044"/>
      <c r="U3044"/>
    </row>
    <row r="3045" spans="1:21">
      <c r="A3045" s="2">
        <v>175883</v>
      </c>
      <c r="B3045" s="2" t="s">
        <v>48</v>
      </c>
      <c r="C3045" s="4">
        <v>45306</v>
      </c>
      <c r="D3045" s="17">
        <v>45306</v>
      </c>
      <c r="E3045" s="2" t="s">
        <v>16</v>
      </c>
      <c r="F3045" s="2" t="s">
        <v>17</v>
      </c>
      <c r="G3045" s="2">
        <v>31</v>
      </c>
      <c r="H3045" s="2" t="s">
        <v>129</v>
      </c>
      <c r="I3045" s="2" t="s">
        <v>19</v>
      </c>
      <c r="J3045" s="12">
        <v>130</v>
      </c>
      <c r="K3045" s="2">
        <v>130</v>
      </c>
      <c r="L3045" s="2">
        <v>1</v>
      </c>
      <c r="M3045" s="12">
        <v>130</v>
      </c>
      <c r="N3045" s="3">
        <v>1</v>
      </c>
      <c r="O3045" s="2" t="str" cm="1">
        <f t="array" ref="O3045">_xlfn.IFS(N3045=1,"Unsatisfactory",N3045=2,"Poor",N3045=3,"Average",N3045=4,"Good",N3045=5,"Excellent")</f>
        <v>Unsatisfactory</v>
      </c>
      <c r="P3045"/>
      <c r="Q3045"/>
      <c r="R3045"/>
      <c r="S3045"/>
      <c r="T3045"/>
      <c r="U3045"/>
    </row>
    <row r="3046" spans="1:21">
      <c r="A3046" s="2">
        <v>173447</v>
      </c>
      <c r="B3046" s="2" t="s">
        <v>42</v>
      </c>
      <c r="C3046" s="4">
        <v>45373</v>
      </c>
      <c r="D3046" s="17">
        <v>45373</v>
      </c>
      <c r="E3046" s="2" t="s">
        <v>16</v>
      </c>
      <c r="F3046" s="2" t="s">
        <v>17</v>
      </c>
      <c r="G3046" s="2">
        <v>29</v>
      </c>
      <c r="H3046" s="2" t="s">
        <v>129</v>
      </c>
      <c r="I3046" s="2" t="s">
        <v>19</v>
      </c>
      <c r="J3046" s="12">
        <v>65</v>
      </c>
      <c r="K3046" s="2">
        <v>65</v>
      </c>
      <c r="L3046" s="2">
        <v>1</v>
      </c>
      <c r="M3046" s="12">
        <v>65</v>
      </c>
      <c r="N3046" s="3">
        <v>3</v>
      </c>
      <c r="O3046" s="2" t="str" cm="1">
        <f t="array" ref="O3046">_xlfn.IFS(N3046=1,"Unsatisfactory",N3046=2,"Poor",N3046=3,"Average",N3046=4,"Good",N3046=5,"Excellent")</f>
        <v>Average</v>
      </c>
      <c r="P3046"/>
      <c r="Q3046"/>
      <c r="R3046"/>
      <c r="S3046"/>
      <c r="T3046"/>
      <c r="U3046"/>
    </row>
    <row r="3047" spans="1:21">
      <c r="A3047" s="2">
        <v>181503</v>
      </c>
      <c r="B3047" s="2" t="s">
        <v>42</v>
      </c>
      <c r="C3047" s="4">
        <v>45419</v>
      </c>
      <c r="D3047" s="17">
        <v>45419</v>
      </c>
      <c r="E3047" s="2" t="s">
        <v>16</v>
      </c>
      <c r="F3047" s="2" t="s">
        <v>25</v>
      </c>
      <c r="G3047" s="2">
        <v>20</v>
      </c>
      <c r="H3047" s="2" t="s">
        <v>46</v>
      </c>
      <c r="I3047" s="2" t="s">
        <v>19</v>
      </c>
      <c r="J3047" s="12">
        <v>65</v>
      </c>
      <c r="K3047" s="2">
        <v>65</v>
      </c>
      <c r="L3047" s="2">
        <v>1</v>
      </c>
      <c r="M3047" s="12">
        <v>65</v>
      </c>
      <c r="N3047" s="3">
        <v>5</v>
      </c>
      <c r="O3047" s="2" t="str" cm="1">
        <f t="array" ref="O3047">_xlfn.IFS(N3047=1,"Unsatisfactory",N3047=2,"Poor",N3047=3,"Average",N3047=4,"Good",N3047=5,"Excellent")</f>
        <v>Excellent</v>
      </c>
      <c r="P3047"/>
      <c r="Q3047"/>
      <c r="R3047"/>
      <c r="S3047"/>
      <c r="T3047"/>
      <c r="U3047"/>
    </row>
    <row r="3048" spans="1:21">
      <c r="A3048" s="2">
        <v>184181</v>
      </c>
      <c r="B3048" s="2" t="s">
        <v>15</v>
      </c>
      <c r="C3048" s="4">
        <v>45448</v>
      </c>
      <c r="D3048" s="17">
        <v>45448</v>
      </c>
      <c r="E3048" s="2" t="s">
        <v>16</v>
      </c>
      <c r="F3048" s="2" t="s">
        <v>17</v>
      </c>
      <c r="G3048" s="2">
        <v>21</v>
      </c>
      <c r="H3048" s="2" t="s">
        <v>26</v>
      </c>
      <c r="I3048" s="2" t="s">
        <v>27</v>
      </c>
      <c r="J3048" s="12">
        <v>100</v>
      </c>
      <c r="K3048" s="2">
        <v>140</v>
      </c>
      <c r="L3048" s="2">
        <v>1</v>
      </c>
      <c r="M3048" s="12">
        <v>140</v>
      </c>
      <c r="N3048" s="3">
        <v>5</v>
      </c>
      <c r="O3048" s="2" t="str" cm="1">
        <f t="array" ref="O3048">_xlfn.IFS(N3048=1,"Unsatisfactory",N3048=2,"Poor",N3048=3,"Average",N3048=4,"Good",N3048=5,"Excellent")</f>
        <v>Excellent</v>
      </c>
      <c r="P3048"/>
      <c r="Q3048"/>
      <c r="R3048"/>
      <c r="S3048"/>
      <c r="T3048"/>
      <c r="U3048"/>
    </row>
    <row r="3049" spans="1:21">
      <c r="A3049" s="2">
        <v>198105</v>
      </c>
      <c r="B3049" s="2" t="s">
        <v>30</v>
      </c>
      <c r="C3049" s="4">
        <v>45568</v>
      </c>
      <c r="D3049" s="17">
        <v>45568</v>
      </c>
      <c r="E3049" s="2" t="s">
        <v>24</v>
      </c>
      <c r="F3049" s="2" t="s">
        <v>17</v>
      </c>
      <c r="G3049" s="2">
        <v>23</v>
      </c>
      <c r="H3049" s="2" t="s">
        <v>67</v>
      </c>
      <c r="I3049" s="2" t="s">
        <v>27</v>
      </c>
      <c r="J3049" s="12">
        <v>10</v>
      </c>
      <c r="K3049" s="2">
        <v>50</v>
      </c>
      <c r="L3049" s="2">
        <v>3</v>
      </c>
      <c r="M3049" s="12">
        <v>150</v>
      </c>
      <c r="N3049" s="3">
        <v>2</v>
      </c>
      <c r="O3049" s="2" t="str" cm="1">
        <f t="array" ref="O3049">_xlfn.IFS(N3049=1,"Unsatisfactory",N3049=2,"Poor",N3049=3,"Average",N3049=4,"Good",N3049=5,"Excellent")</f>
        <v>Poor</v>
      </c>
      <c r="P3049"/>
      <c r="Q3049"/>
      <c r="R3049"/>
      <c r="S3049"/>
      <c r="T3049"/>
      <c r="U3049"/>
    </row>
    <row r="3050" spans="1:21">
      <c r="A3050" s="2">
        <v>189782</v>
      </c>
      <c r="B3050" s="2" t="s">
        <v>42</v>
      </c>
      <c r="C3050" s="4">
        <v>45499</v>
      </c>
      <c r="D3050" s="17">
        <v>45499</v>
      </c>
      <c r="E3050" s="2" t="s">
        <v>16</v>
      </c>
      <c r="F3050" s="2" t="s">
        <v>17</v>
      </c>
      <c r="G3050" s="2">
        <v>35</v>
      </c>
      <c r="H3050" s="2" t="s">
        <v>115</v>
      </c>
      <c r="I3050" s="2" t="s">
        <v>19</v>
      </c>
      <c r="J3050" s="12">
        <v>65</v>
      </c>
      <c r="K3050" s="2">
        <v>65</v>
      </c>
      <c r="L3050" s="2">
        <v>1</v>
      </c>
      <c r="M3050" s="12">
        <v>65</v>
      </c>
      <c r="N3050" s="3">
        <v>2</v>
      </c>
      <c r="O3050" s="2" t="str" cm="1">
        <f t="array" ref="O3050">_xlfn.IFS(N3050=1,"Unsatisfactory",N3050=2,"Poor",N3050=3,"Average",N3050=4,"Good",N3050=5,"Excellent")</f>
        <v>Poor</v>
      </c>
      <c r="P3050"/>
      <c r="Q3050"/>
      <c r="R3050"/>
      <c r="S3050"/>
      <c r="T3050"/>
      <c r="U3050"/>
    </row>
    <row r="3051" spans="1:21">
      <c r="A3051" s="2">
        <v>197472</v>
      </c>
      <c r="B3051" s="2" t="s">
        <v>53</v>
      </c>
      <c r="C3051" s="4">
        <v>45561</v>
      </c>
      <c r="D3051" s="17">
        <v>45561</v>
      </c>
      <c r="E3051" s="2" t="s">
        <v>37</v>
      </c>
      <c r="F3051" s="2" t="s">
        <v>17</v>
      </c>
      <c r="G3051" s="2">
        <v>26</v>
      </c>
      <c r="H3051" s="2" t="s">
        <v>129</v>
      </c>
      <c r="I3051" s="2" t="s">
        <v>19</v>
      </c>
      <c r="J3051" s="12">
        <v>15</v>
      </c>
      <c r="K3051" s="2">
        <v>15</v>
      </c>
      <c r="L3051" s="2">
        <v>1</v>
      </c>
      <c r="M3051" s="12">
        <v>15</v>
      </c>
      <c r="N3051" s="3">
        <v>3</v>
      </c>
      <c r="O3051" s="2" t="str" cm="1">
        <f t="array" ref="O3051">_xlfn.IFS(N3051=1,"Unsatisfactory",N3051=2,"Poor",N3051=3,"Average",N3051=4,"Good",N3051=5,"Excellent")</f>
        <v>Average</v>
      </c>
      <c r="P3051"/>
      <c r="Q3051"/>
      <c r="R3051"/>
      <c r="S3051"/>
      <c r="T3051"/>
      <c r="U3051"/>
    </row>
    <row r="3052" spans="1:21">
      <c r="A3052" s="2">
        <v>125640</v>
      </c>
      <c r="B3052" s="2" t="s">
        <v>78</v>
      </c>
      <c r="C3052" s="4">
        <v>45327</v>
      </c>
      <c r="D3052" s="17">
        <v>45327</v>
      </c>
      <c r="E3052" s="2" t="s">
        <v>37</v>
      </c>
      <c r="F3052" s="2" t="s">
        <v>17</v>
      </c>
      <c r="G3052" s="2">
        <v>32</v>
      </c>
      <c r="H3052" s="2" t="s">
        <v>56</v>
      </c>
      <c r="I3052" s="2" t="s">
        <v>19</v>
      </c>
      <c r="J3052" s="12">
        <v>50</v>
      </c>
      <c r="K3052" s="2">
        <v>50</v>
      </c>
      <c r="L3052" s="2">
        <v>3</v>
      </c>
      <c r="M3052" s="12">
        <v>150</v>
      </c>
      <c r="N3052" s="3">
        <v>5</v>
      </c>
      <c r="O3052" s="2" t="str" cm="1">
        <f t="array" ref="O3052">_xlfn.IFS(N3052=1,"Unsatisfactory",N3052=2,"Poor",N3052=3,"Average",N3052=4,"Good",N3052=5,"Excellent")</f>
        <v>Excellent</v>
      </c>
      <c r="P3052"/>
      <c r="Q3052"/>
      <c r="R3052"/>
      <c r="S3052"/>
      <c r="T3052"/>
      <c r="U3052"/>
    </row>
    <row r="3053" spans="1:21">
      <c r="A3053" s="2">
        <v>191098</v>
      </c>
      <c r="B3053" s="2" t="s">
        <v>42</v>
      </c>
      <c r="C3053" s="4">
        <v>45295</v>
      </c>
      <c r="D3053" s="17">
        <v>45295</v>
      </c>
      <c r="E3053" s="2" t="s">
        <v>16</v>
      </c>
      <c r="F3053" s="2" t="s">
        <v>17</v>
      </c>
      <c r="G3053" s="2">
        <v>19</v>
      </c>
      <c r="H3053" s="2" t="s">
        <v>31</v>
      </c>
      <c r="I3053" s="2" t="s">
        <v>19</v>
      </c>
      <c r="J3053" s="12">
        <v>65</v>
      </c>
      <c r="K3053" s="2">
        <v>65</v>
      </c>
      <c r="L3053" s="2">
        <v>1</v>
      </c>
      <c r="M3053" s="12">
        <v>65</v>
      </c>
      <c r="N3053" s="3">
        <v>5</v>
      </c>
      <c r="O3053" s="2" t="str" cm="1">
        <f t="array" ref="O3053">_xlfn.IFS(N3053=1,"Unsatisfactory",N3053=2,"Poor",N3053=3,"Average",N3053=4,"Good",N3053=5,"Excellent")</f>
        <v>Excellent</v>
      </c>
      <c r="P3053"/>
      <c r="Q3053"/>
      <c r="R3053"/>
      <c r="S3053"/>
      <c r="T3053"/>
      <c r="U3053"/>
    </row>
    <row r="3054" spans="1:21">
      <c r="A3054" s="2">
        <v>137822</v>
      </c>
      <c r="B3054" s="2" t="s">
        <v>15</v>
      </c>
      <c r="C3054" s="4">
        <v>45368</v>
      </c>
      <c r="D3054" s="17">
        <v>45368</v>
      </c>
      <c r="E3054" s="2" t="s">
        <v>16</v>
      </c>
      <c r="F3054" s="2" t="s">
        <v>17</v>
      </c>
      <c r="G3054" s="2">
        <v>30</v>
      </c>
      <c r="H3054" s="2" t="s">
        <v>29</v>
      </c>
      <c r="I3054" s="2" t="s">
        <v>19</v>
      </c>
      <c r="J3054" s="12">
        <v>100</v>
      </c>
      <c r="K3054" s="2">
        <v>100</v>
      </c>
      <c r="L3054" s="2">
        <v>2</v>
      </c>
      <c r="M3054" s="12">
        <v>200</v>
      </c>
      <c r="N3054" s="3">
        <v>5</v>
      </c>
      <c r="O3054" s="2" t="str" cm="1">
        <f t="array" ref="O3054">_xlfn.IFS(N3054=1,"Unsatisfactory",N3054=2,"Poor",N3054=3,"Average",N3054=4,"Good",N3054=5,"Excellent")</f>
        <v>Excellent</v>
      </c>
      <c r="P3054"/>
      <c r="Q3054"/>
      <c r="R3054"/>
      <c r="S3054"/>
      <c r="T3054"/>
      <c r="U3054"/>
    </row>
    <row r="3055" spans="1:21">
      <c r="A3055" s="2">
        <v>147977</v>
      </c>
      <c r="B3055" s="2" t="s">
        <v>15</v>
      </c>
      <c r="C3055" s="4">
        <v>45336</v>
      </c>
      <c r="D3055" s="17">
        <v>45336</v>
      </c>
      <c r="E3055" s="2" t="s">
        <v>16</v>
      </c>
      <c r="F3055" s="2" t="s">
        <v>17</v>
      </c>
      <c r="G3055" s="2">
        <v>20</v>
      </c>
      <c r="H3055" s="2" t="s">
        <v>56</v>
      </c>
      <c r="I3055" s="2" t="s">
        <v>19</v>
      </c>
      <c r="J3055" s="12">
        <v>100</v>
      </c>
      <c r="K3055" s="2">
        <v>100</v>
      </c>
      <c r="L3055" s="2">
        <v>1</v>
      </c>
      <c r="M3055" s="12">
        <v>100</v>
      </c>
      <c r="N3055" s="3">
        <v>4</v>
      </c>
      <c r="O3055" s="2" t="str" cm="1">
        <f t="array" ref="O3055">_xlfn.IFS(N3055=1,"Unsatisfactory",N3055=2,"Poor",N3055=3,"Average",N3055=4,"Good",N3055=5,"Excellent")</f>
        <v>Good</v>
      </c>
      <c r="P3055"/>
      <c r="Q3055"/>
      <c r="R3055"/>
      <c r="S3055"/>
      <c r="T3055"/>
      <c r="U3055"/>
    </row>
    <row r="3056" spans="1:21">
      <c r="A3056" s="2">
        <v>193588</v>
      </c>
      <c r="B3056" s="2" t="s">
        <v>50</v>
      </c>
      <c r="C3056" s="4">
        <v>45270</v>
      </c>
      <c r="D3056" s="17">
        <v>45270</v>
      </c>
      <c r="E3056" s="2" t="s">
        <v>16</v>
      </c>
      <c r="F3056" s="2" t="s">
        <v>17</v>
      </c>
      <c r="G3056" s="2">
        <v>21</v>
      </c>
      <c r="H3056" s="2" t="s">
        <v>66</v>
      </c>
      <c r="I3056" s="2" t="s">
        <v>27</v>
      </c>
      <c r="J3056" s="12">
        <v>97</v>
      </c>
      <c r="K3056" s="2">
        <v>137</v>
      </c>
      <c r="L3056" s="2">
        <v>3</v>
      </c>
      <c r="M3056" s="12">
        <v>411</v>
      </c>
      <c r="N3056" s="3">
        <v>5</v>
      </c>
      <c r="O3056" s="2" t="str" cm="1">
        <f t="array" ref="O3056">_xlfn.IFS(N3056=1,"Unsatisfactory",N3056=2,"Poor",N3056=3,"Average",N3056=4,"Good",N3056=5,"Excellent")</f>
        <v>Excellent</v>
      </c>
      <c r="P3056"/>
      <c r="Q3056"/>
      <c r="R3056"/>
      <c r="S3056"/>
      <c r="T3056"/>
      <c r="U3056"/>
    </row>
    <row r="3057" spans="1:21">
      <c r="A3057" s="2">
        <v>136728</v>
      </c>
      <c r="B3057" s="2" t="s">
        <v>42</v>
      </c>
      <c r="C3057" s="4">
        <v>45519</v>
      </c>
      <c r="D3057" s="17">
        <v>45519</v>
      </c>
      <c r="E3057" s="2" t="s">
        <v>16</v>
      </c>
      <c r="F3057" s="2" t="s">
        <v>17</v>
      </c>
      <c r="G3057" s="2">
        <v>30</v>
      </c>
      <c r="H3057" s="2" t="s">
        <v>69</v>
      </c>
      <c r="I3057" s="2" t="s">
        <v>19</v>
      </c>
      <c r="J3057" s="12">
        <v>65</v>
      </c>
      <c r="K3057" s="2">
        <v>65</v>
      </c>
      <c r="L3057" s="2">
        <v>1</v>
      </c>
      <c r="M3057" s="12">
        <v>65</v>
      </c>
      <c r="N3057" s="3">
        <v>3</v>
      </c>
      <c r="O3057" s="2" t="str" cm="1">
        <f t="array" ref="O3057">_xlfn.IFS(N3057=1,"Unsatisfactory",N3057=2,"Poor",N3057=3,"Average",N3057=4,"Good",N3057=5,"Excellent")</f>
        <v>Average</v>
      </c>
      <c r="P3057"/>
      <c r="Q3057"/>
      <c r="R3057"/>
      <c r="S3057"/>
      <c r="T3057"/>
      <c r="U3057"/>
    </row>
    <row r="3058" spans="1:21">
      <c r="A3058" s="2">
        <v>159776</v>
      </c>
      <c r="B3058" s="2" t="s">
        <v>82</v>
      </c>
      <c r="C3058" s="4">
        <v>45275</v>
      </c>
      <c r="D3058" s="17">
        <v>45275</v>
      </c>
      <c r="E3058" s="2" t="s">
        <v>37</v>
      </c>
      <c r="F3058" s="2" t="s">
        <v>17</v>
      </c>
      <c r="G3058" s="2">
        <v>21</v>
      </c>
      <c r="H3058" s="2" t="s">
        <v>118</v>
      </c>
      <c r="I3058" s="2" t="s">
        <v>19</v>
      </c>
      <c r="J3058" s="12">
        <v>20</v>
      </c>
      <c r="K3058" s="2">
        <v>20</v>
      </c>
      <c r="L3058" s="2">
        <v>3</v>
      </c>
      <c r="M3058" s="12">
        <v>60</v>
      </c>
      <c r="N3058" s="3">
        <v>1</v>
      </c>
      <c r="O3058" s="2" t="str" cm="1">
        <f t="array" ref="O3058">_xlfn.IFS(N3058=1,"Unsatisfactory",N3058=2,"Poor",N3058=3,"Average",N3058=4,"Good",N3058=5,"Excellent")</f>
        <v>Unsatisfactory</v>
      </c>
      <c r="P3058"/>
      <c r="Q3058"/>
      <c r="R3058"/>
      <c r="S3058"/>
      <c r="T3058"/>
      <c r="U3058"/>
    </row>
    <row r="3059" spans="1:21">
      <c r="A3059" s="2">
        <v>126911</v>
      </c>
      <c r="B3059" s="2" t="s">
        <v>30</v>
      </c>
      <c r="C3059" s="4">
        <v>45567</v>
      </c>
      <c r="D3059" s="17">
        <v>45567</v>
      </c>
      <c r="E3059" s="2" t="s">
        <v>24</v>
      </c>
      <c r="F3059" s="2" t="s">
        <v>17</v>
      </c>
      <c r="G3059" s="2">
        <v>26</v>
      </c>
      <c r="H3059" s="2" t="s">
        <v>58</v>
      </c>
      <c r="I3059" s="2" t="s">
        <v>27</v>
      </c>
      <c r="J3059" s="12">
        <v>10</v>
      </c>
      <c r="K3059" s="2">
        <v>50</v>
      </c>
      <c r="L3059" s="2">
        <v>1</v>
      </c>
      <c r="M3059" s="12">
        <v>50</v>
      </c>
      <c r="N3059" s="3">
        <v>5</v>
      </c>
      <c r="O3059" s="2" t="str" cm="1">
        <f t="array" ref="O3059">_xlfn.IFS(N3059=1,"Unsatisfactory",N3059=2,"Poor",N3059=3,"Average",N3059=4,"Good",N3059=5,"Excellent")</f>
        <v>Excellent</v>
      </c>
      <c r="P3059"/>
      <c r="Q3059"/>
      <c r="R3059"/>
      <c r="S3059"/>
      <c r="T3059"/>
      <c r="U3059"/>
    </row>
    <row r="3060" spans="1:21">
      <c r="A3060" s="2">
        <v>157017</v>
      </c>
      <c r="B3060" s="2" t="s">
        <v>82</v>
      </c>
      <c r="C3060" s="4">
        <v>45562</v>
      </c>
      <c r="D3060" s="17">
        <v>45562</v>
      </c>
      <c r="E3060" s="2" t="s">
        <v>37</v>
      </c>
      <c r="F3060" s="2" t="s">
        <v>25</v>
      </c>
      <c r="G3060" s="2">
        <v>23</v>
      </c>
      <c r="H3060" s="2" t="s">
        <v>56</v>
      </c>
      <c r="I3060" s="2" t="s">
        <v>19</v>
      </c>
      <c r="J3060" s="12">
        <v>20</v>
      </c>
      <c r="K3060" s="2">
        <v>20</v>
      </c>
      <c r="L3060" s="2">
        <v>1</v>
      </c>
      <c r="M3060" s="12">
        <v>20</v>
      </c>
      <c r="N3060" s="3">
        <v>2</v>
      </c>
      <c r="O3060" s="2" t="str" cm="1">
        <f t="array" ref="O3060">_xlfn.IFS(N3060=1,"Unsatisfactory",N3060=2,"Poor",N3060=3,"Average",N3060=4,"Good",N3060=5,"Excellent")</f>
        <v>Poor</v>
      </c>
      <c r="P3060"/>
      <c r="Q3060"/>
      <c r="R3060"/>
      <c r="S3060"/>
      <c r="T3060"/>
      <c r="U3060"/>
    </row>
    <row r="3061" spans="1:21">
      <c r="A3061" s="2">
        <v>181028</v>
      </c>
      <c r="B3061" s="2" t="s">
        <v>76</v>
      </c>
      <c r="C3061" s="4">
        <v>45570</v>
      </c>
      <c r="D3061" s="17">
        <v>45570</v>
      </c>
      <c r="E3061" s="2" t="s">
        <v>37</v>
      </c>
      <c r="F3061" s="2" t="s">
        <v>25</v>
      </c>
      <c r="G3061" s="2">
        <v>30</v>
      </c>
      <c r="H3061" s="2" t="s">
        <v>66</v>
      </c>
      <c r="I3061" s="2" t="s">
        <v>27</v>
      </c>
      <c r="J3061" s="12">
        <v>45</v>
      </c>
      <c r="K3061" s="2">
        <v>85</v>
      </c>
      <c r="L3061" s="2">
        <v>1</v>
      </c>
      <c r="M3061" s="12">
        <v>85</v>
      </c>
      <c r="N3061" s="3">
        <v>3</v>
      </c>
      <c r="O3061" s="2" t="str" cm="1">
        <f t="array" ref="O3061">_xlfn.IFS(N3061=1,"Unsatisfactory",N3061=2,"Poor",N3061=3,"Average",N3061=4,"Good",N3061=5,"Excellent")</f>
        <v>Average</v>
      </c>
      <c r="P3061"/>
      <c r="Q3061"/>
      <c r="R3061"/>
      <c r="S3061"/>
      <c r="T3061"/>
      <c r="U3061"/>
    </row>
    <row r="3062" spans="1:21">
      <c r="A3062" s="2">
        <v>150648</v>
      </c>
      <c r="B3062" s="2" t="s">
        <v>23</v>
      </c>
      <c r="C3062" s="4">
        <v>45360</v>
      </c>
      <c r="D3062" s="17">
        <v>45360</v>
      </c>
      <c r="E3062" s="2" t="s">
        <v>24</v>
      </c>
      <c r="F3062" s="2" t="s">
        <v>17</v>
      </c>
      <c r="G3062" s="2">
        <v>22</v>
      </c>
      <c r="H3062" s="2" t="s">
        <v>29</v>
      </c>
      <c r="I3062" s="2" t="s">
        <v>19</v>
      </c>
      <c r="J3062" s="12">
        <v>9</v>
      </c>
      <c r="K3062" s="2">
        <v>9</v>
      </c>
      <c r="L3062" s="2">
        <v>4</v>
      </c>
      <c r="M3062" s="12">
        <v>36</v>
      </c>
      <c r="N3062" s="3">
        <v>5</v>
      </c>
      <c r="O3062" s="2" t="str" cm="1">
        <f t="array" ref="O3062">_xlfn.IFS(N3062=1,"Unsatisfactory",N3062=2,"Poor",N3062=3,"Average",N3062=4,"Good",N3062=5,"Excellent")</f>
        <v>Excellent</v>
      </c>
      <c r="P3062"/>
      <c r="Q3062"/>
      <c r="R3062"/>
      <c r="S3062"/>
      <c r="T3062"/>
      <c r="U3062"/>
    </row>
    <row r="3063" spans="1:21">
      <c r="A3063" s="2">
        <v>158077</v>
      </c>
      <c r="B3063" s="2" t="s">
        <v>76</v>
      </c>
      <c r="C3063" s="4">
        <v>45482</v>
      </c>
      <c r="D3063" s="17">
        <v>45482</v>
      </c>
      <c r="E3063" s="2" t="s">
        <v>37</v>
      </c>
      <c r="F3063" s="2" t="s">
        <v>25</v>
      </c>
      <c r="G3063" s="2">
        <v>27</v>
      </c>
      <c r="H3063" s="2" t="s">
        <v>80</v>
      </c>
      <c r="I3063" s="2" t="s">
        <v>27</v>
      </c>
      <c r="J3063" s="12">
        <v>45</v>
      </c>
      <c r="K3063" s="2">
        <v>85</v>
      </c>
      <c r="L3063" s="2">
        <v>1</v>
      </c>
      <c r="M3063" s="12">
        <v>85</v>
      </c>
      <c r="N3063" s="3">
        <v>3</v>
      </c>
      <c r="O3063" s="2" t="str" cm="1">
        <f t="array" ref="O3063">_xlfn.IFS(N3063=1,"Unsatisfactory",N3063=2,"Poor",N3063=3,"Average",N3063=4,"Good",N3063=5,"Excellent")</f>
        <v>Average</v>
      </c>
      <c r="P3063"/>
      <c r="Q3063"/>
      <c r="R3063"/>
      <c r="S3063"/>
      <c r="T3063"/>
      <c r="U3063"/>
    </row>
    <row r="3064" spans="1:21">
      <c r="A3064" s="2">
        <v>136780</v>
      </c>
      <c r="B3064" s="2" t="s">
        <v>15</v>
      </c>
      <c r="C3064" s="4">
        <v>45300</v>
      </c>
      <c r="D3064" s="17">
        <v>45300</v>
      </c>
      <c r="E3064" s="2" t="s">
        <v>16</v>
      </c>
      <c r="F3064" s="2" t="s">
        <v>17</v>
      </c>
      <c r="G3064" s="2">
        <v>26</v>
      </c>
      <c r="H3064" s="2" t="s">
        <v>75</v>
      </c>
      <c r="I3064" s="2" t="s">
        <v>27</v>
      </c>
      <c r="J3064" s="12">
        <v>100</v>
      </c>
      <c r="K3064" s="2">
        <v>170</v>
      </c>
      <c r="L3064" s="2">
        <v>2</v>
      </c>
      <c r="M3064" s="12">
        <v>340</v>
      </c>
      <c r="N3064" s="3">
        <v>5</v>
      </c>
      <c r="O3064" s="2" t="str" cm="1">
        <f t="array" ref="O3064">_xlfn.IFS(N3064=1,"Unsatisfactory",N3064=2,"Poor",N3064=3,"Average",N3064=4,"Good",N3064=5,"Excellent")</f>
        <v>Excellent</v>
      </c>
      <c r="P3064"/>
      <c r="Q3064"/>
      <c r="R3064"/>
      <c r="S3064"/>
      <c r="T3064"/>
      <c r="U3064"/>
    </row>
    <row r="3065" spans="1:21">
      <c r="A3065" s="2">
        <v>197625</v>
      </c>
      <c r="B3065" s="2" t="s">
        <v>50</v>
      </c>
      <c r="C3065" s="4">
        <v>45453</v>
      </c>
      <c r="D3065" s="17">
        <v>45453</v>
      </c>
      <c r="E3065" s="2" t="s">
        <v>16</v>
      </c>
      <c r="F3065" s="2" t="s">
        <v>17</v>
      </c>
      <c r="G3065" s="2">
        <v>31</v>
      </c>
      <c r="H3065" s="2" t="s">
        <v>130</v>
      </c>
      <c r="I3065" s="2" t="s">
        <v>19</v>
      </c>
      <c r="J3065" s="12">
        <v>97</v>
      </c>
      <c r="K3065" s="2">
        <v>97</v>
      </c>
      <c r="L3065" s="2">
        <v>1</v>
      </c>
      <c r="M3065" s="12">
        <v>97</v>
      </c>
      <c r="N3065" s="3">
        <v>4</v>
      </c>
      <c r="O3065" s="2" t="str" cm="1">
        <f t="array" ref="O3065">_xlfn.IFS(N3065=1,"Unsatisfactory",N3065=2,"Poor",N3065=3,"Average",N3065=4,"Good",N3065=5,"Excellent")</f>
        <v>Good</v>
      </c>
      <c r="P3065"/>
      <c r="Q3065"/>
      <c r="R3065"/>
      <c r="S3065"/>
      <c r="T3065"/>
      <c r="U3065"/>
    </row>
    <row r="3066" spans="1:21">
      <c r="A3066" s="2">
        <v>132771</v>
      </c>
      <c r="B3066" s="2" t="s">
        <v>53</v>
      </c>
      <c r="C3066" s="4">
        <v>45416</v>
      </c>
      <c r="D3066" s="17">
        <v>45416</v>
      </c>
      <c r="E3066" s="2" t="s">
        <v>37</v>
      </c>
      <c r="F3066" s="2" t="s">
        <v>17</v>
      </c>
      <c r="G3066" s="2">
        <v>32</v>
      </c>
      <c r="H3066" s="2" t="s">
        <v>29</v>
      </c>
      <c r="I3066" s="2" t="s">
        <v>19</v>
      </c>
      <c r="J3066" s="12">
        <v>15</v>
      </c>
      <c r="K3066" s="2">
        <v>15</v>
      </c>
      <c r="L3066" s="2">
        <v>4</v>
      </c>
      <c r="M3066" s="12">
        <v>60</v>
      </c>
      <c r="N3066" s="3">
        <v>4</v>
      </c>
      <c r="O3066" s="2" t="str" cm="1">
        <f t="array" ref="O3066">_xlfn.IFS(N3066=1,"Unsatisfactory",N3066=2,"Poor",N3066=3,"Average",N3066=4,"Good",N3066=5,"Excellent")</f>
        <v>Good</v>
      </c>
      <c r="P3066"/>
      <c r="Q3066"/>
      <c r="R3066"/>
      <c r="S3066"/>
      <c r="T3066"/>
      <c r="U3066"/>
    </row>
    <row r="3067" spans="1:21">
      <c r="A3067" s="2">
        <v>181690</v>
      </c>
      <c r="B3067" s="2" t="s">
        <v>78</v>
      </c>
      <c r="C3067" s="4">
        <v>45595</v>
      </c>
      <c r="D3067" s="17">
        <v>45595</v>
      </c>
      <c r="E3067" s="2" t="s">
        <v>37</v>
      </c>
      <c r="F3067" s="2" t="s">
        <v>17</v>
      </c>
      <c r="G3067" s="2">
        <v>24</v>
      </c>
      <c r="H3067" s="2" t="s">
        <v>69</v>
      </c>
      <c r="I3067" s="2" t="s">
        <v>19</v>
      </c>
      <c r="J3067" s="12">
        <v>50</v>
      </c>
      <c r="K3067" s="2">
        <v>50</v>
      </c>
      <c r="L3067" s="2">
        <v>2</v>
      </c>
      <c r="M3067" s="12">
        <v>100</v>
      </c>
      <c r="N3067" s="3">
        <v>5</v>
      </c>
      <c r="O3067" s="2" t="str" cm="1">
        <f t="array" ref="O3067">_xlfn.IFS(N3067=1,"Unsatisfactory",N3067=2,"Poor",N3067=3,"Average",N3067=4,"Good",N3067=5,"Excellent")</f>
        <v>Excellent</v>
      </c>
      <c r="P3067"/>
      <c r="Q3067"/>
      <c r="R3067"/>
      <c r="S3067"/>
      <c r="T3067"/>
      <c r="U3067"/>
    </row>
    <row r="3068" spans="1:21">
      <c r="A3068" s="2">
        <v>165611</v>
      </c>
      <c r="B3068" s="2" t="s">
        <v>53</v>
      </c>
      <c r="C3068" s="4">
        <v>45375</v>
      </c>
      <c r="D3068" s="17">
        <v>45375</v>
      </c>
      <c r="E3068" s="2" t="s">
        <v>37</v>
      </c>
      <c r="F3068" s="2" t="s">
        <v>17</v>
      </c>
      <c r="G3068" s="2">
        <v>33</v>
      </c>
      <c r="H3068" s="2" t="s">
        <v>26</v>
      </c>
      <c r="I3068" s="2" t="s">
        <v>27</v>
      </c>
      <c r="J3068" s="12">
        <v>15</v>
      </c>
      <c r="K3068" s="2">
        <v>55</v>
      </c>
      <c r="L3068" s="2">
        <v>1</v>
      </c>
      <c r="M3068" s="12">
        <v>55</v>
      </c>
      <c r="N3068" s="3">
        <v>1</v>
      </c>
      <c r="O3068" s="2" t="str" cm="1">
        <f t="array" ref="O3068">_xlfn.IFS(N3068=1,"Unsatisfactory",N3068=2,"Poor",N3068=3,"Average",N3068=4,"Good",N3068=5,"Excellent")</f>
        <v>Unsatisfactory</v>
      </c>
      <c r="P3068"/>
      <c r="Q3068"/>
      <c r="R3068"/>
      <c r="S3068"/>
      <c r="T3068"/>
      <c r="U3068"/>
    </row>
    <row r="3069" spans="1:21">
      <c r="A3069" s="2">
        <v>186787</v>
      </c>
      <c r="B3069" s="2" t="s">
        <v>23</v>
      </c>
      <c r="C3069" s="4">
        <v>45568</v>
      </c>
      <c r="D3069" s="17">
        <v>45568</v>
      </c>
      <c r="E3069" s="2" t="s">
        <v>24</v>
      </c>
      <c r="F3069" s="2" t="s">
        <v>17</v>
      </c>
      <c r="G3069" s="2">
        <v>19</v>
      </c>
      <c r="H3069" s="2" t="s">
        <v>130</v>
      </c>
      <c r="I3069" s="2" t="s">
        <v>19</v>
      </c>
      <c r="J3069" s="12">
        <v>9</v>
      </c>
      <c r="K3069" s="2">
        <v>9</v>
      </c>
      <c r="L3069" s="2">
        <v>2</v>
      </c>
      <c r="M3069" s="12">
        <v>18</v>
      </c>
      <c r="N3069" s="3">
        <v>4</v>
      </c>
      <c r="O3069" s="2" t="str" cm="1">
        <f t="array" ref="O3069">_xlfn.IFS(N3069=1,"Unsatisfactory",N3069=2,"Poor",N3069=3,"Average",N3069=4,"Good",N3069=5,"Excellent")</f>
        <v>Good</v>
      </c>
      <c r="P3069"/>
      <c r="Q3069"/>
      <c r="R3069"/>
      <c r="S3069"/>
      <c r="T3069"/>
      <c r="U3069"/>
    </row>
    <row r="3070" spans="1:21">
      <c r="A3070" s="2">
        <v>195201</v>
      </c>
      <c r="B3070" s="2" t="s">
        <v>53</v>
      </c>
      <c r="C3070" s="4">
        <v>45299</v>
      </c>
      <c r="D3070" s="17">
        <v>45299</v>
      </c>
      <c r="E3070" s="2" t="s">
        <v>37</v>
      </c>
      <c r="F3070" s="2" t="s">
        <v>17</v>
      </c>
      <c r="G3070" s="2">
        <v>33</v>
      </c>
      <c r="H3070" s="2" t="s">
        <v>34</v>
      </c>
      <c r="I3070" s="2" t="s">
        <v>27</v>
      </c>
      <c r="J3070" s="12">
        <v>15</v>
      </c>
      <c r="K3070" s="2">
        <v>115</v>
      </c>
      <c r="L3070" s="2">
        <v>1</v>
      </c>
      <c r="M3070" s="12">
        <v>115</v>
      </c>
      <c r="N3070" s="3">
        <v>5</v>
      </c>
      <c r="O3070" s="2" t="str" cm="1">
        <f t="array" ref="O3070">_xlfn.IFS(N3070=1,"Unsatisfactory",N3070=2,"Poor",N3070=3,"Average",N3070=4,"Good",N3070=5,"Excellent")</f>
        <v>Excellent</v>
      </c>
      <c r="P3070"/>
      <c r="Q3070"/>
      <c r="R3070"/>
      <c r="S3070"/>
      <c r="T3070"/>
      <c r="U3070"/>
    </row>
    <row r="3071" spans="1:21">
      <c r="A3071" s="2">
        <v>180245</v>
      </c>
      <c r="B3071" s="2" t="s">
        <v>42</v>
      </c>
      <c r="C3071" s="4">
        <v>45599</v>
      </c>
      <c r="D3071" s="17">
        <v>45599</v>
      </c>
      <c r="E3071" s="2" t="s">
        <v>16</v>
      </c>
      <c r="F3071" s="2" t="s">
        <v>17</v>
      </c>
      <c r="G3071" s="2">
        <v>19</v>
      </c>
      <c r="H3071" s="2" t="s">
        <v>46</v>
      </c>
      <c r="I3071" s="2" t="s">
        <v>19</v>
      </c>
      <c r="J3071" s="12">
        <v>65</v>
      </c>
      <c r="K3071" s="2">
        <v>65</v>
      </c>
      <c r="L3071" s="2">
        <v>3</v>
      </c>
      <c r="M3071" s="12">
        <v>195</v>
      </c>
      <c r="N3071" s="3">
        <v>4</v>
      </c>
      <c r="O3071" s="2" t="str" cm="1">
        <f t="array" ref="O3071">_xlfn.IFS(N3071=1,"Unsatisfactory",N3071=2,"Poor",N3071=3,"Average",N3071=4,"Good",N3071=5,"Excellent")</f>
        <v>Good</v>
      </c>
      <c r="P3071"/>
      <c r="Q3071"/>
      <c r="R3071"/>
      <c r="S3071"/>
      <c r="T3071"/>
      <c r="U3071"/>
    </row>
    <row r="3072" spans="1:21">
      <c r="A3072" s="2">
        <v>169606</v>
      </c>
      <c r="B3072" s="2" t="s">
        <v>15</v>
      </c>
      <c r="C3072" s="4">
        <v>45513</v>
      </c>
      <c r="D3072" s="17">
        <v>45513</v>
      </c>
      <c r="E3072" s="2" t="s">
        <v>16</v>
      </c>
      <c r="F3072" s="2" t="s">
        <v>17</v>
      </c>
      <c r="G3072" s="2">
        <v>30</v>
      </c>
      <c r="H3072" s="2" t="s">
        <v>79</v>
      </c>
      <c r="I3072" s="2" t="s">
        <v>27</v>
      </c>
      <c r="J3072" s="12">
        <v>100</v>
      </c>
      <c r="K3072" s="2">
        <v>140</v>
      </c>
      <c r="L3072" s="2">
        <v>1</v>
      </c>
      <c r="M3072" s="12">
        <v>140</v>
      </c>
      <c r="N3072" s="3">
        <v>1</v>
      </c>
      <c r="O3072" s="2" t="str" cm="1">
        <f t="array" ref="O3072">_xlfn.IFS(N3072=1,"Unsatisfactory",N3072=2,"Poor",N3072=3,"Average",N3072=4,"Good",N3072=5,"Excellent")</f>
        <v>Unsatisfactory</v>
      </c>
      <c r="P3072"/>
      <c r="Q3072"/>
      <c r="R3072"/>
      <c r="S3072"/>
      <c r="T3072"/>
      <c r="U3072"/>
    </row>
    <row r="3073" spans="1:21">
      <c r="A3073" s="2">
        <v>142065</v>
      </c>
      <c r="B3073" s="2" t="s">
        <v>23</v>
      </c>
      <c r="C3073" s="4">
        <v>45593</v>
      </c>
      <c r="D3073" s="17">
        <v>45593</v>
      </c>
      <c r="E3073" s="2" t="s">
        <v>24</v>
      </c>
      <c r="F3073" s="2" t="s">
        <v>17</v>
      </c>
      <c r="G3073" s="2">
        <v>28</v>
      </c>
      <c r="H3073" s="2" t="s">
        <v>31</v>
      </c>
      <c r="I3073" s="2" t="s">
        <v>19</v>
      </c>
      <c r="J3073" s="12">
        <v>9</v>
      </c>
      <c r="K3073" s="2">
        <v>9</v>
      </c>
      <c r="L3073" s="2">
        <v>1</v>
      </c>
      <c r="M3073" s="12">
        <v>9</v>
      </c>
      <c r="N3073" s="3">
        <v>3</v>
      </c>
      <c r="O3073" s="2" t="str" cm="1">
        <f t="array" ref="O3073">_xlfn.IFS(N3073=1,"Unsatisfactory",N3073=2,"Poor",N3073=3,"Average",N3073=4,"Good",N3073=5,"Excellent")</f>
        <v>Average</v>
      </c>
      <c r="P3073"/>
      <c r="Q3073"/>
      <c r="R3073"/>
      <c r="S3073"/>
      <c r="T3073"/>
      <c r="U3073"/>
    </row>
    <row r="3074" spans="1:21">
      <c r="A3074" s="2">
        <v>178662</v>
      </c>
      <c r="B3074" s="2" t="s">
        <v>82</v>
      </c>
      <c r="C3074" s="4">
        <v>45280</v>
      </c>
      <c r="D3074" s="17">
        <v>45280</v>
      </c>
      <c r="E3074" s="2" t="s">
        <v>37</v>
      </c>
      <c r="F3074" s="2" t="s">
        <v>25</v>
      </c>
      <c r="G3074" s="2">
        <v>29</v>
      </c>
      <c r="H3074" s="2" t="s">
        <v>29</v>
      </c>
      <c r="I3074" s="2" t="s">
        <v>19</v>
      </c>
      <c r="J3074" s="12">
        <v>20</v>
      </c>
      <c r="K3074" s="2">
        <v>20</v>
      </c>
      <c r="L3074" s="2">
        <v>1</v>
      </c>
      <c r="M3074" s="12">
        <v>20</v>
      </c>
      <c r="N3074" s="3">
        <v>4</v>
      </c>
      <c r="O3074" s="2" t="str" cm="1">
        <f t="array" ref="O3074">_xlfn.IFS(N3074=1,"Unsatisfactory",N3074=2,"Poor",N3074=3,"Average",N3074=4,"Good",N3074=5,"Excellent")</f>
        <v>Good</v>
      </c>
      <c r="P3074"/>
      <c r="Q3074"/>
      <c r="R3074"/>
      <c r="S3074"/>
      <c r="T3074"/>
      <c r="U3074"/>
    </row>
    <row r="3075" spans="1:21">
      <c r="A3075" s="2">
        <v>166862</v>
      </c>
      <c r="B3075" s="2" t="s">
        <v>53</v>
      </c>
      <c r="C3075" s="4">
        <v>45457</v>
      </c>
      <c r="D3075" s="17">
        <v>45457</v>
      </c>
      <c r="E3075" s="2" t="s">
        <v>37</v>
      </c>
      <c r="F3075" s="2" t="s">
        <v>17</v>
      </c>
      <c r="G3075" s="2">
        <v>28</v>
      </c>
      <c r="H3075" s="2" t="s">
        <v>69</v>
      </c>
      <c r="I3075" s="2" t="s">
        <v>19</v>
      </c>
      <c r="J3075" s="12">
        <v>15</v>
      </c>
      <c r="K3075" s="2">
        <v>15</v>
      </c>
      <c r="L3075" s="2">
        <v>1</v>
      </c>
      <c r="M3075" s="12">
        <v>15</v>
      </c>
      <c r="N3075" s="3">
        <v>1</v>
      </c>
      <c r="O3075" s="2" t="str" cm="1">
        <f t="array" ref="O3075">_xlfn.IFS(N3075=1,"Unsatisfactory",N3075=2,"Poor",N3075=3,"Average",N3075=4,"Good",N3075=5,"Excellent")</f>
        <v>Unsatisfactory</v>
      </c>
      <c r="P3075"/>
      <c r="Q3075"/>
      <c r="R3075"/>
      <c r="S3075"/>
      <c r="T3075"/>
      <c r="U3075"/>
    </row>
    <row r="3076" spans="1:21">
      <c r="A3076" s="2">
        <v>125801</v>
      </c>
      <c r="B3076" s="2" t="s">
        <v>42</v>
      </c>
      <c r="C3076" s="4">
        <v>45417</v>
      </c>
      <c r="D3076" s="17">
        <v>45417</v>
      </c>
      <c r="E3076" s="2" t="s">
        <v>16</v>
      </c>
      <c r="F3076" s="2" t="s">
        <v>17</v>
      </c>
      <c r="G3076" s="2">
        <v>35</v>
      </c>
      <c r="H3076" s="2" t="s">
        <v>44</v>
      </c>
      <c r="I3076" s="2" t="s">
        <v>27</v>
      </c>
      <c r="J3076" s="12">
        <v>65</v>
      </c>
      <c r="K3076" s="2">
        <v>90</v>
      </c>
      <c r="L3076" s="2">
        <v>3</v>
      </c>
      <c r="M3076" s="12">
        <v>270</v>
      </c>
      <c r="N3076" s="3">
        <v>2</v>
      </c>
      <c r="O3076" s="2" t="str" cm="1">
        <f t="array" ref="O3076">_xlfn.IFS(N3076=1,"Unsatisfactory",N3076=2,"Poor",N3076=3,"Average",N3076=4,"Good",N3076=5,"Excellent")</f>
        <v>Poor</v>
      </c>
      <c r="P3076"/>
      <c r="Q3076"/>
      <c r="R3076"/>
      <c r="S3076"/>
      <c r="T3076"/>
      <c r="U3076"/>
    </row>
    <row r="3077" spans="1:21">
      <c r="A3077" s="2">
        <v>160642</v>
      </c>
      <c r="B3077" s="2" t="s">
        <v>53</v>
      </c>
      <c r="C3077" s="4">
        <v>45511</v>
      </c>
      <c r="D3077" s="17">
        <v>45511</v>
      </c>
      <c r="E3077" s="2" t="s">
        <v>37</v>
      </c>
      <c r="F3077" s="2" t="s">
        <v>17</v>
      </c>
      <c r="G3077" s="2">
        <v>21</v>
      </c>
      <c r="H3077" s="2" t="s">
        <v>56</v>
      </c>
      <c r="I3077" s="2" t="s">
        <v>19</v>
      </c>
      <c r="J3077" s="12">
        <v>15</v>
      </c>
      <c r="K3077" s="2">
        <v>15</v>
      </c>
      <c r="L3077" s="2">
        <v>1</v>
      </c>
      <c r="M3077" s="12">
        <v>15</v>
      </c>
      <c r="N3077" s="3">
        <v>3</v>
      </c>
      <c r="O3077" s="2" t="str" cm="1">
        <f t="array" ref="O3077">_xlfn.IFS(N3077=1,"Unsatisfactory",N3077=2,"Poor",N3077=3,"Average",N3077=4,"Good",N3077=5,"Excellent")</f>
        <v>Average</v>
      </c>
      <c r="P3077"/>
      <c r="Q3077"/>
      <c r="R3077"/>
      <c r="S3077"/>
      <c r="T3077"/>
      <c r="U3077"/>
    </row>
    <row r="3078" spans="1:21">
      <c r="A3078" s="2">
        <v>156165</v>
      </c>
      <c r="B3078" s="2" t="s">
        <v>23</v>
      </c>
      <c r="C3078" s="4">
        <v>45592</v>
      </c>
      <c r="D3078" s="17">
        <v>45592</v>
      </c>
      <c r="E3078" s="2" t="s">
        <v>24</v>
      </c>
      <c r="F3078" s="2" t="s">
        <v>17</v>
      </c>
      <c r="G3078" s="2">
        <v>32</v>
      </c>
      <c r="H3078" s="2" t="s">
        <v>51</v>
      </c>
      <c r="I3078" s="2" t="s">
        <v>27</v>
      </c>
      <c r="J3078" s="12">
        <v>9</v>
      </c>
      <c r="K3078" s="2">
        <v>59</v>
      </c>
      <c r="L3078" s="2">
        <v>1</v>
      </c>
      <c r="M3078" s="12">
        <v>59</v>
      </c>
      <c r="N3078" s="3">
        <v>5</v>
      </c>
      <c r="O3078" s="2" t="str" cm="1">
        <f t="array" ref="O3078">_xlfn.IFS(N3078=1,"Unsatisfactory",N3078=2,"Poor",N3078=3,"Average",N3078=4,"Good",N3078=5,"Excellent")</f>
        <v>Excellent</v>
      </c>
      <c r="P3078"/>
      <c r="Q3078"/>
      <c r="R3078"/>
      <c r="S3078"/>
      <c r="T3078"/>
      <c r="U3078"/>
    </row>
    <row r="3079" spans="1:21">
      <c r="A3079" s="2">
        <v>193984</v>
      </c>
      <c r="B3079" s="2" t="s">
        <v>76</v>
      </c>
      <c r="C3079" s="4">
        <v>45548</v>
      </c>
      <c r="D3079" s="17">
        <v>45548</v>
      </c>
      <c r="E3079" s="2" t="s">
        <v>37</v>
      </c>
      <c r="F3079" s="2" t="s">
        <v>17</v>
      </c>
      <c r="G3079" s="2">
        <v>34</v>
      </c>
      <c r="H3079" s="2" t="s">
        <v>75</v>
      </c>
      <c r="I3079" s="2" t="s">
        <v>27</v>
      </c>
      <c r="J3079" s="12">
        <v>45</v>
      </c>
      <c r="K3079" s="2">
        <v>115</v>
      </c>
      <c r="L3079" s="2">
        <v>1</v>
      </c>
      <c r="M3079" s="12">
        <v>115</v>
      </c>
      <c r="N3079" s="3">
        <v>5</v>
      </c>
      <c r="O3079" s="2" t="str" cm="1">
        <f t="array" ref="O3079">_xlfn.IFS(N3079=1,"Unsatisfactory",N3079=2,"Poor",N3079=3,"Average",N3079=4,"Good",N3079=5,"Excellent")</f>
        <v>Excellent</v>
      </c>
      <c r="P3079"/>
      <c r="Q3079"/>
      <c r="R3079"/>
      <c r="S3079"/>
      <c r="T3079"/>
      <c r="U3079"/>
    </row>
    <row r="3080" spans="1:21">
      <c r="A3080" s="2">
        <v>145626</v>
      </c>
      <c r="B3080" s="2" t="s">
        <v>15</v>
      </c>
      <c r="C3080" s="4">
        <v>45438</v>
      </c>
      <c r="D3080" s="17">
        <v>45438</v>
      </c>
      <c r="E3080" s="2" t="s">
        <v>16</v>
      </c>
      <c r="F3080" s="2" t="s">
        <v>25</v>
      </c>
      <c r="G3080" s="2">
        <v>32</v>
      </c>
      <c r="H3080" s="2" t="s">
        <v>31</v>
      </c>
      <c r="I3080" s="2" t="s">
        <v>19</v>
      </c>
      <c r="J3080" s="12">
        <v>100</v>
      </c>
      <c r="K3080" s="2">
        <v>100</v>
      </c>
      <c r="L3080" s="2">
        <v>1</v>
      </c>
      <c r="M3080" s="12">
        <v>100</v>
      </c>
      <c r="N3080" s="3">
        <v>4</v>
      </c>
      <c r="O3080" s="2" t="str" cm="1">
        <f t="array" ref="O3080">_xlfn.IFS(N3080=1,"Unsatisfactory",N3080=2,"Poor",N3080=3,"Average",N3080=4,"Good",N3080=5,"Excellent")</f>
        <v>Good</v>
      </c>
      <c r="P3080"/>
      <c r="Q3080"/>
      <c r="R3080"/>
      <c r="S3080"/>
      <c r="T3080"/>
      <c r="U3080"/>
    </row>
    <row r="3081" spans="1:21">
      <c r="A3081" s="2">
        <v>150536</v>
      </c>
      <c r="B3081" s="2" t="s">
        <v>42</v>
      </c>
      <c r="C3081" s="4">
        <v>45474</v>
      </c>
      <c r="D3081" s="17">
        <v>45474</v>
      </c>
      <c r="E3081" s="2" t="s">
        <v>16</v>
      </c>
      <c r="F3081" s="2" t="s">
        <v>25</v>
      </c>
      <c r="G3081" s="2">
        <v>26</v>
      </c>
      <c r="H3081" s="2" t="s">
        <v>29</v>
      </c>
      <c r="I3081" s="2" t="s">
        <v>19</v>
      </c>
      <c r="J3081" s="12">
        <v>65</v>
      </c>
      <c r="K3081" s="2">
        <v>65</v>
      </c>
      <c r="L3081" s="2">
        <v>1</v>
      </c>
      <c r="M3081" s="12">
        <v>65</v>
      </c>
      <c r="N3081" s="3">
        <v>1</v>
      </c>
      <c r="O3081" s="2" t="str" cm="1">
        <f t="array" ref="O3081">_xlfn.IFS(N3081=1,"Unsatisfactory",N3081=2,"Poor",N3081=3,"Average",N3081=4,"Good",N3081=5,"Excellent")</f>
        <v>Unsatisfactory</v>
      </c>
      <c r="P3081"/>
      <c r="Q3081"/>
      <c r="R3081"/>
      <c r="S3081"/>
      <c r="T3081"/>
      <c r="U3081"/>
    </row>
    <row r="3082" spans="1:21">
      <c r="A3082" s="2">
        <v>136049</v>
      </c>
      <c r="B3082" s="2" t="s">
        <v>36</v>
      </c>
      <c r="C3082" s="4">
        <v>45450</v>
      </c>
      <c r="D3082" s="17">
        <v>45450</v>
      </c>
      <c r="E3082" s="2" t="s">
        <v>37</v>
      </c>
      <c r="F3082" s="2" t="s">
        <v>25</v>
      </c>
      <c r="G3082" s="2">
        <v>20</v>
      </c>
      <c r="H3082" s="2" t="s">
        <v>56</v>
      </c>
      <c r="I3082" s="2" t="s">
        <v>19</v>
      </c>
      <c r="J3082" s="12">
        <v>32</v>
      </c>
      <c r="K3082" s="2">
        <v>32</v>
      </c>
      <c r="L3082" s="2">
        <v>2</v>
      </c>
      <c r="M3082" s="12">
        <v>64</v>
      </c>
      <c r="N3082" s="3">
        <v>2</v>
      </c>
      <c r="O3082" s="2" t="str" cm="1">
        <f t="array" ref="O3082">_xlfn.IFS(N3082=1,"Unsatisfactory",N3082=2,"Poor",N3082=3,"Average",N3082=4,"Good",N3082=5,"Excellent")</f>
        <v>Poor</v>
      </c>
      <c r="P3082"/>
      <c r="Q3082"/>
      <c r="R3082"/>
      <c r="S3082"/>
      <c r="T3082"/>
      <c r="U3082"/>
    </row>
    <row r="3083" spans="1:21">
      <c r="A3083" s="2">
        <v>125911</v>
      </c>
      <c r="B3083" s="2" t="s">
        <v>42</v>
      </c>
      <c r="C3083" s="4">
        <v>45240</v>
      </c>
      <c r="D3083" s="17">
        <v>45240</v>
      </c>
      <c r="E3083" s="2" t="s">
        <v>16</v>
      </c>
      <c r="F3083" s="2" t="s">
        <v>17</v>
      </c>
      <c r="G3083" s="2">
        <v>22</v>
      </c>
      <c r="H3083" s="2" t="s">
        <v>38</v>
      </c>
      <c r="I3083" s="2" t="s">
        <v>19</v>
      </c>
      <c r="J3083" s="12">
        <v>65</v>
      </c>
      <c r="K3083" s="2">
        <v>65</v>
      </c>
      <c r="L3083" s="2">
        <v>1</v>
      </c>
      <c r="M3083" s="12">
        <v>65</v>
      </c>
      <c r="N3083" s="3">
        <v>4</v>
      </c>
      <c r="O3083" s="2" t="str" cm="1">
        <f t="array" ref="O3083">_xlfn.IFS(N3083=1,"Unsatisfactory",N3083=2,"Poor",N3083=3,"Average",N3083=4,"Good",N3083=5,"Excellent")</f>
        <v>Good</v>
      </c>
      <c r="P3083"/>
      <c r="Q3083"/>
      <c r="R3083"/>
      <c r="S3083"/>
      <c r="T3083"/>
      <c r="U3083"/>
    </row>
    <row r="3084" spans="1:21">
      <c r="A3084" s="2">
        <v>170456</v>
      </c>
      <c r="B3084" s="2" t="s">
        <v>48</v>
      </c>
      <c r="C3084" s="4">
        <v>45284</v>
      </c>
      <c r="D3084" s="17">
        <v>45284</v>
      </c>
      <c r="E3084" s="2" t="s">
        <v>16</v>
      </c>
      <c r="F3084" s="2" t="s">
        <v>25</v>
      </c>
      <c r="G3084" s="2">
        <v>35</v>
      </c>
      <c r="H3084" s="2" t="s">
        <v>128</v>
      </c>
      <c r="I3084" s="2" t="s">
        <v>19</v>
      </c>
      <c r="J3084" s="12">
        <v>130</v>
      </c>
      <c r="K3084" s="2">
        <v>130</v>
      </c>
      <c r="L3084" s="2">
        <v>1</v>
      </c>
      <c r="M3084" s="12">
        <v>130</v>
      </c>
      <c r="N3084" s="3">
        <v>4</v>
      </c>
      <c r="O3084" s="2" t="str" cm="1">
        <f t="array" ref="O3084">_xlfn.IFS(N3084=1,"Unsatisfactory",N3084=2,"Poor",N3084=3,"Average",N3084=4,"Good",N3084=5,"Excellent")</f>
        <v>Good</v>
      </c>
      <c r="P3084"/>
      <c r="Q3084"/>
      <c r="R3084"/>
      <c r="S3084"/>
      <c r="T3084"/>
      <c r="U3084"/>
    </row>
    <row r="3085" spans="1:21">
      <c r="A3085" s="2">
        <v>141406</v>
      </c>
      <c r="B3085" s="2" t="s">
        <v>53</v>
      </c>
      <c r="C3085" s="4">
        <v>45313</v>
      </c>
      <c r="D3085" s="17">
        <v>45313</v>
      </c>
      <c r="E3085" s="2" t="s">
        <v>37</v>
      </c>
      <c r="F3085" s="2" t="s">
        <v>17</v>
      </c>
      <c r="G3085" s="2">
        <v>31</v>
      </c>
      <c r="H3085" s="2" t="s">
        <v>129</v>
      </c>
      <c r="I3085" s="2" t="s">
        <v>19</v>
      </c>
      <c r="J3085" s="12">
        <v>15</v>
      </c>
      <c r="K3085" s="2">
        <v>15</v>
      </c>
      <c r="L3085" s="2">
        <v>2</v>
      </c>
      <c r="M3085" s="12">
        <v>30</v>
      </c>
      <c r="N3085" s="3">
        <v>5</v>
      </c>
      <c r="O3085" s="2" t="str" cm="1">
        <f t="array" ref="O3085">_xlfn.IFS(N3085=1,"Unsatisfactory",N3085=2,"Poor",N3085=3,"Average",N3085=4,"Good",N3085=5,"Excellent")</f>
        <v>Excellent</v>
      </c>
      <c r="P3085"/>
      <c r="Q3085"/>
      <c r="R3085"/>
      <c r="S3085"/>
      <c r="T3085"/>
      <c r="U3085"/>
    </row>
    <row r="3086" spans="1:21">
      <c r="A3086" s="2">
        <v>130051</v>
      </c>
      <c r="B3086" s="2" t="s">
        <v>30</v>
      </c>
      <c r="C3086" s="4">
        <v>45600</v>
      </c>
      <c r="D3086" s="17">
        <v>45600</v>
      </c>
      <c r="E3086" s="2" t="s">
        <v>24</v>
      </c>
      <c r="F3086" s="2" t="s">
        <v>17</v>
      </c>
      <c r="G3086" s="2">
        <v>31</v>
      </c>
      <c r="H3086" s="2" t="s">
        <v>130</v>
      </c>
      <c r="I3086" s="2" t="s">
        <v>19</v>
      </c>
      <c r="J3086" s="12">
        <v>10</v>
      </c>
      <c r="K3086" s="2">
        <v>10</v>
      </c>
      <c r="L3086" s="2">
        <v>4</v>
      </c>
      <c r="M3086" s="12">
        <v>40</v>
      </c>
      <c r="N3086" s="3">
        <v>4</v>
      </c>
      <c r="O3086" s="2" t="str" cm="1">
        <f t="array" ref="O3086">_xlfn.IFS(N3086=1,"Unsatisfactory",N3086=2,"Poor",N3086=3,"Average",N3086=4,"Good",N3086=5,"Excellent")</f>
        <v>Good</v>
      </c>
      <c r="P3086"/>
      <c r="Q3086"/>
      <c r="R3086"/>
      <c r="S3086"/>
      <c r="T3086"/>
      <c r="U3086"/>
    </row>
    <row r="3087" spans="1:21">
      <c r="A3087" s="2">
        <v>147137</v>
      </c>
      <c r="B3087" s="2" t="s">
        <v>48</v>
      </c>
      <c r="C3087" s="4">
        <v>45380</v>
      </c>
      <c r="D3087" s="17">
        <v>45380</v>
      </c>
      <c r="E3087" s="2" t="s">
        <v>16</v>
      </c>
      <c r="F3087" s="2" t="s">
        <v>17</v>
      </c>
      <c r="G3087" s="2">
        <v>35</v>
      </c>
      <c r="H3087" s="2" t="s">
        <v>60</v>
      </c>
      <c r="I3087" s="2" t="s">
        <v>19</v>
      </c>
      <c r="J3087" s="12">
        <v>130</v>
      </c>
      <c r="K3087" s="2">
        <v>130</v>
      </c>
      <c r="L3087" s="2">
        <v>3</v>
      </c>
      <c r="M3087" s="12">
        <v>390</v>
      </c>
      <c r="N3087" s="3">
        <v>1</v>
      </c>
      <c r="O3087" s="2" t="str" cm="1">
        <f t="array" ref="O3087">_xlfn.IFS(N3087=1,"Unsatisfactory",N3087=2,"Poor",N3087=3,"Average",N3087=4,"Good",N3087=5,"Excellent")</f>
        <v>Unsatisfactory</v>
      </c>
      <c r="P3087"/>
      <c r="Q3087"/>
      <c r="R3087"/>
      <c r="S3087"/>
      <c r="T3087"/>
      <c r="U3087"/>
    </row>
    <row r="3088" spans="1:21">
      <c r="A3088" s="2">
        <v>120194</v>
      </c>
      <c r="B3088" s="2" t="s">
        <v>53</v>
      </c>
      <c r="C3088" s="4">
        <v>45518</v>
      </c>
      <c r="D3088" s="17">
        <v>45518</v>
      </c>
      <c r="E3088" s="2" t="s">
        <v>37</v>
      </c>
      <c r="F3088" s="2" t="s">
        <v>17</v>
      </c>
      <c r="G3088" s="2">
        <v>18</v>
      </c>
      <c r="H3088" s="2" t="s">
        <v>62</v>
      </c>
      <c r="I3088" s="2" t="s">
        <v>19</v>
      </c>
      <c r="J3088" s="12">
        <v>15</v>
      </c>
      <c r="K3088" s="2">
        <v>15</v>
      </c>
      <c r="L3088" s="2">
        <v>1</v>
      </c>
      <c r="M3088" s="12">
        <v>15</v>
      </c>
      <c r="N3088" s="3">
        <v>4</v>
      </c>
      <c r="O3088" s="2" t="str" cm="1">
        <f t="array" ref="O3088">_xlfn.IFS(N3088=1,"Unsatisfactory",N3088=2,"Poor",N3088=3,"Average",N3088=4,"Good",N3088=5,"Excellent")</f>
        <v>Good</v>
      </c>
      <c r="P3088"/>
      <c r="Q3088"/>
      <c r="R3088"/>
      <c r="S3088"/>
      <c r="T3088"/>
      <c r="U3088"/>
    </row>
    <row r="3089" spans="1:21">
      <c r="A3089" s="2">
        <v>193861</v>
      </c>
      <c r="B3089" s="2" t="s">
        <v>42</v>
      </c>
      <c r="C3089" s="4">
        <v>45550</v>
      </c>
      <c r="D3089" s="17">
        <v>45550</v>
      </c>
      <c r="E3089" s="2" t="s">
        <v>16</v>
      </c>
      <c r="F3089" s="2" t="s">
        <v>25</v>
      </c>
      <c r="G3089" s="2">
        <v>33</v>
      </c>
      <c r="H3089" s="2" t="s">
        <v>128</v>
      </c>
      <c r="I3089" s="2" t="s">
        <v>19</v>
      </c>
      <c r="J3089" s="12">
        <v>65</v>
      </c>
      <c r="K3089" s="2">
        <v>65</v>
      </c>
      <c r="L3089" s="2">
        <v>4</v>
      </c>
      <c r="M3089" s="12">
        <v>260</v>
      </c>
      <c r="N3089" s="3">
        <v>3</v>
      </c>
      <c r="O3089" s="2" t="str" cm="1">
        <f t="array" ref="O3089">_xlfn.IFS(N3089=1,"Unsatisfactory",N3089=2,"Poor",N3089=3,"Average",N3089=4,"Good",N3089=5,"Excellent")</f>
        <v>Average</v>
      </c>
      <c r="P3089"/>
      <c r="Q3089"/>
      <c r="R3089"/>
      <c r="S3089"/>
      <c r="T3089"/>
      <c r="U3089"/>
    </row>
    <row r="3090" spans="1:21">
      <c r="A3090" s="2">
        <v>185925</v>
      </c>
      <c r="B3090" s="2" t="s">
        <v>76</v>
      </c>
      <c r="C3090" s="4">
        <v>45254</v>
      </c>
      <c r="D3090" s="17">
        <v>45254</v>
      </c>
      <c r="E3090" s="2" t="s">
        <v>37</v>
      </c>
      <c r="F3090" s="2" t="s">
        <v>25</v>
      </c>
      <c r="G3090" s="2">
        <v>34</v>
      </c>
      <c r="H3090" s="2" t="s">
        <v>128</v>
      </c>
      <c r="I3090" s="2" t="s">
        <v>19</v>
      </c>
      <c r="J3090" s="12">
        <v>45</v>
      </c>
      <c r="K3090" s="2">
        <v>45</v>
      </c>
      <c r="L3090" s="2">
        <v>2</v>
      </c>
      <c r="M3090" s="12">
        <v>90</v>
      </c>
      <c r="N3090" s="3">
        <v>1</v>
      </c>
      <c r="O3090" s="2" t="str" cm="1">
        <f t="array" ref="O3090">_xlfn.IFS(N3090=1,"Unsatisfactory",N3090=2,"Poor",N3090=3,"Average",N3090=4,"Good",N3090=5,"Excellent")</f>
        <v>Unsatisfactory</v>
      </c>
      <c r="P3090"/>
      <c r="Q3090"/>
      <c r="R3090"/>
      <c r="S3090"/>
      <c r="T3090"/>
      <c r="U3090"/>
    </row>
    <row r="3091" spans="1:21">
      <c r="A3091" s="2">
        <v>167785</v>
      </c>
      <c r="B3091" s="2" t="s">
        <v>85</v>
      </c>
      <c r="C3091" s="4">
        <v>45318</v>
      </c>
      <c r="D3091" s="17">
        <v>45318</v>
      </c>
      <c r="E3091" s="2" t="s">
        <v>24</v>
      </c>
      <c r="F3091" s="2" t="s">
        <v>25</v>
      </c>
      <c r="G3091" s="2">
        <v>20</v>
      </c>
      <c r="H3091" s="2" t="s">
        <v>62</v>
      </c>
      <c r="I3091" s="2" t="s">
        <v>19</v>
      </c>
      <c r="J3091" s="12">
        <v>23</v>
      </c>
      <c r="K3091" s="2">
        <v>23</v>
      </c>
      <c r="L3091" s="2">
        <v>1</v>
      </c>
      <c r="M3091" s="12">
        <v>23</v>
      </c>
      <c r="N3091" s="3">
        <v>4</v>
      </c>
      <c r="O3091" s="2" t="str" cm="1">
        <f t="array" ref="O3091">_xlfn.IFS(N3091=1,"Unsatisfactory",N3091=2,"Poor",N3091=3,"Average",N3091=4,"Good",N3091=5,"Excellent")</f>
        <v>Good</v>
      </c>
      <c r="P3091"/>
      <c r="Q3091"/>
      <c r="R3091"/>
      <c r="S3091"/>
      <c r="T3091"/>
      <c r="U3091"/>
    </row>
    <row r="3092" spans="1:21">
      <c r="A3092" s="2">
        <v>177736</v>
      </c>
      <c r="B3092" s="2" t="s">
        <v>76</v>
      </c>
      <c r="C3092" s="4">
        <v>45460</v>
      </c>
      <c r="D3092" s="17">
        <v>45460</v>
      </c>
      <c r="E3092" s="2" t="s">
        <v>37</v>
      </c>
      <c r="F3092" s="2" t="s">
        <v>17</v>
      </c>
      <c r="G3092" s="2">
        <v>23</v>
      </c>
      <c r="H3092" s="2" t="s">
        <v>79</v>
      </c>
      <c r="I3092" s="2" t="s">
        <v>27</v>
      </c>
      <c r="J3092" s="12">
        <v>45</v>
      </c>
      <c r="K3092" s="2">
        <v>85</v>
      </c>
      <c r="L3092" s="2">
        <v>2</v>
      </c>
      <c r="M3092" s="12">
        <v>170</v>
      </c>
      <c r="N3092" s="3">
        <v>3</v>
      </c>
      <c r="O3092" s="2" t="str" cm="1">
        <f t="array" ref="O3092">_xlfn.IFS(N3092=1,"Unsatisfactory",N3092=2,"Poor",N3092=3,"Average",N3092=4,"Good",N3092=5,"Excellent")</f>
        <v>Average</v>
      </c>
      <c r="P3092"/>
      <c r="Q3092"/>
      <c r="R3092"/>
      <c r="S3092"/>
      <c r="T3092"/>
      <c r="U3092"/>
    </row>
    <row r="3093" spans="1:21">
      <c r="A3093" s="2">
        <v>192457</v>
      </c>
      <c r="B3093" s="2" t="s">
        <v>42</v>
      </c>
      <c r="C3093" s="4">
        <v>45334</v>
      </c>
      <c r="D3093" s="17">
        <v>45334</v>
      </c>
      <c r="E3093" s="2" t="s">
        <v>16</v>
      </c>
      <c r="F3093" s="2" t="s">
        <v>17</v>
      </c>
      <c r="G3093" s="2">
        <v>23</v>
      </c>
      <c r="H3093" s="2" t="s">
        <v>79</v>
      </c>
      <c r="I3093" s="2" t="s">
        <v>27</v>
      </c>
      <c r="J3093" s="12">
        <v>65</v>
      </c>
      <c r="K3093" s="2">
        <v>105</v>
      </c>
      <c r="L3093" s="2">
        <v>1</v>
      </c>
      <c r="M3093" s="12">
        <v>105</v>
      </c>
      <c r="N3093" s="3">
        <v>3</v>
      </c>
      <c r="O3093" s="2" t="str" cm="1">
        <f t="array" ref="O3093">_xlfn.IFS(N3093=1,"Unsatisfactory",N3093=2,"Poor",N3093=3,"Average",N3093=4,"Good",N3093=5,"Excellent")</f>
        <v>Average</v>
      </c>
      <c r="P3093"/>
      <c r="Q3093"/>
      <c r="R3093"/>
      <c r="S3093"/>
      <c r="T3093"/>
      <c r="U3093"/>
    </row>
    <row r="3094" spans="1:21">
      <c r="A3094" s="2">
        <v>125541</v>
      </c>
      <c r="B3094" s="2" t="s">
        <v>42</v>
      </c>
      <c r="C3094" s="4">
        <v>45350</v>
      </c>
      <c r="D3094" s="17">
        <v>45350</v>
      </c>
      <c r="E3094" s="2" t="s">
        <v>16</v>
      </c>
      <c r="F3094" s="2" t="s">
        <v>25</v>
      </c>
      <c r="G3094" s="2">
        <v>22</v>
      </c>
      <c r="H3094" s="2" t="s">
        <v>74</v>
      </c>
      <c r="I3094" s="2" t="s">
        <v>27</v>
      </c>
      <c r="J3094" s="12">
        <v>65</v>
      </c>
      <c r="K3094" s="2">
        <v>90</v>
      </c>
      <c r="L3094" s="2">
        <v>1</v>
      </c>
      <c r="M3094" s="12">
        <v>90</v>
      </c>
      <c r="N3094" s="3">
        <v>4</v>
      </c>
      <c r="O3094" s="2" t="str" cm="1">
        <f t="array" ref="O3094">_xlfn.IFS(N3094=1,"Unsatisfactory",N3094=2,"Poor",N3094=3,"Average",N3094=4,"Good",N3094=5,"Excellent")</f>
        <v>Good</v>
      </c>
      <c r="P3094"/>
      <c r="Q3094"/>
      <c r="R3094"/>
      <c r="S3094"/>
      <c r="T3094"/>
      <c r="U3094"/>
    </row>
    <row r="3095" spans="1:21">
      <c r="A3095" s="2">
        <v>145432</v>
      </c>
      <c r="B3095" s="2" t="s">
        <v>42</v>
      </c>
      <c r="C3095" s="4">
        <v>45371</v>
      </c>
      <c r="D3095" s="17">
        <v>45371</v>
      </c>
      <c r="E3095" s="2" t="s">
        <v>16</v>
      </c>
      <c r="F3095" s="2" t="s">
        <v>25</v>
      </c>
      <c r="G3095" s="2">
        <v>26</v>
      </c>
      <c r="H3095" s="2" t="s">
        <v>34</v>
      </c>
      <c r="I3095" s="2" t="s">
        <v>27</v>
      </c>
      <c r="J3095" s="12">
        <v>65</v>
      </c>
      <c r="K3095" s="2">
        <v>165</v>
      </c>
      <c r="L3095" s="2">
        <v>1</v>
      </c>
      <c r="M3095" s="12">
        <v>165</v>
      </c>
      <c r="N3095" s="3">
        <v>5</v>
      </c>
      <c r="O3095" s="2" t="str" cm="1">
        <f t="array" ref="O3095">_xlfn.IFS(N3095=1,"Unsatisfactory",N3095=2,"Poor",N3095=3,"Average",N3095=4,"Good",N3095=5,"Excellent")</f>
        <v>Excellent</v>
      </c>
      <c r="P3095"/>
      <c r="Q3095"/>
      <c r="R3095"/>
      <c r="S3095"/>
      <c r="T3095"/>
      <c r="U3095"/>
    </row>
    <row r="3096" spans="1:21">
      <c r="A3096" s="2">
        <v>144763</v>
      </c>
      <c r="B3096" s="2" t="s">
        <v>82</v>
      </c>
      <c r="C3096" s="4">
        <v>45251</v>
      </c>
      <c r="D3096" s="17">
        <v>45251</v>
      </c>
      <c r="E3096" s="2" t="s">
        <v>37</v>
      </c>
      <c r="F3096" s="2" t="s">
        <v>17</v>
      </c>
      <c r="G3096" s="2">
        <v>19</v>
      </c>
      <c r="H3096" s="2" t="s">
        <v>46</v>
      </c>
      <c r="I3096" s="2" t="s">
        <v>19</v>
      </c>
      <c r="J3096" s="12">
        <v>20</v>
      </c>
      <c r="K3096" s="2">
        <v>20</v>
      </c>
      <c r="L3096" s="2">
        <v>3</v>
      </c>
      <c r="M3096" s="12">
        <v>60</v>
      </c>
      <c r="N3096" s="3">
        <v>5</v>
      </c>
      <c r="O3096" s="2" t="str" cm="1">
        <f t="array" ref="O3096">_xlfn.IFS(N3096=1,"Unsatisfactory",N3096=2,"Poor",N3096=3,"Average",N3096=4,"Good",N3096=5,"Excellent")</f>
        <v>Excellent</v>
      </c>
      <c r="P3096"/>
      <c r="Q3096"/>
      <c r="R3096"/>
      <c r="S3096"/>
      <c r="T3096"/>
      <c r="U3096"/>
    </row>
    <row r="3097" spans="1:21">
      <c r="A3097" s="2">
        <v>123785</v>
      </c>
      <c r="B3097" s="2" t="s">
        <v>53</v>
      </c>
      <c r="C3097" s="4">
        <v>45413</v>
      </c>
      <c r="D3097" s="17">
        <v>45413</v>
      </c>
      <c r="E3097" s="2" t="s">
        <v>37</v>
      </c>
      <c r="F3097" s="2" t="s">
        <v>17</v>
      </c>
      <c r="G3097" s="2">
        <v>28</v>
      </c>
      <c r="H3097" s="2" t="s">
        <v>128</v>
      </c>
      <c r="I3097" s="2" t="s">
        <v>19</v>
      </c>
      <c r="J3097" s="12">
        <v>15</v>
      </c>
      <c r="K3097" s="2">
        <v>15</v>
      </c>
      <c r="L3097" s="2">
        <v>2</v>
      </c>
      <c r="M3097" s="12">
        <v>30</v>
      </c>
      <c r="N3097" s="3">
        <v>4</v>
      </c>
      <c r="O3097" s="2" t="str" cm="1">
        <f t="array" ref="O3097">_xlfn.IFS(N3097=1,"Unsatisfactory",N3097=2,"Poor",N3097=3,"Average",N3097=4,"Good",N3097=5,"Excellent")</f>
        <v>Good</v>
      </c>
      <c r="P3097"/>
      <c r="Q3097"/>
      <c r="R3097"/>
      <c r="S3097"/>
      <c r="T3097"/>
      <c r="U3097"/>
    </row>
    <row r="3098" spans="1:21">
      <c r="A3098" s="2">
        <v>170557</v>
      </c>
      <c r="B3098" s="2" t="s">
        <v>42</v>
      </c>
      <c r="C3098" s="4">
        <v>45410</v>
      </c>
      <c r="D3098" s="17">
        <v>45410</v>
      </c>
      <c r="E3098" s="2" t="s">
        <v>16</v>
      </c>
      <c r="F3098" s="2" t="s">
        <v>17</v>
      </c>
      <c r="G3098" s="2">
        <v>19</v>
      </c>
      <c r="H3098" s="2" t="s">
        <v>130</v>
      </c>
      <c r="I3098" s="2" t="s">
        <v>19</v>
      </c>
      <c r="J3098" s="12">
        <v>65</v>
      </c>
      <c r="K3098" s="2">
        <v>65</v>
      </c>
      <c r="L3098" s="2">
        <v>1</v>
      </c>
      <c r="M3098" s="12">
        <v>65</v>
      </c>
      <c r="N3098" s="3">
        <v>5</v>
      </c>
      <c r="O3098" s="2" t="str" cm="1">
        <f t="array" ref="O3098">_xlfn.IFS(N3098=1,"Unsatisfactory",N3098=2,"Poor",N3098=3,"Average",N3098=4,"Good",N3098=5,"Excellent")</f>
        <v>Excellent</v>
      </c>
      <c r="P3098"/>
      <c r="Q3098"/>
      <c r="R3098"/>
      <c r="S3098"/>
      <c r="T3098"/>
      <c r="U3098"/>
    </row>
    <row r="3099" spans="1:21">
      <c r="A3099" s="2">
        <v>190104</v>
      </c>
      <c r="B3099" s="2" t="s">
        <v>42</v>
      </c>
      <c r="C3099" s="4">
        <v>45507</v>
      </c>
      <c r="D3099" s="17">
        <v>45507</v>
      </c>
      <c r="E3099" s="2" t="s">
        <v>16</v>
      </c>
      <c r="F3099" s="2" t="s">
        <v>17</v>
      </c>
      <c r="G3099" s="2">
        <v>35</v>
      </c>
      <c r="H3099" s="2" t="s">
        <v>60</v>
      </c>
      <c r="I3099" s="2" t="s">
        <v>19</v>
      </c>
      <c r="J3099" s="12">
        <v>65</v>
      </c>
      <c r="K3099" s="2">
        <v>65</v>
      </c>
      <c r="L3099" s="2">
        <v>2</v>
      </c>
      <c r="M3099" s="12">
        <v>130</v>
      </c>
      <c r="N3099" s="3">
        <v>3</v>
      </c>
      <c r="O3099" s="2" t="str" cm="1">
        <f t="array" ref="O3099">_xlfn.IFS(N3099=1,"Unsatisfactory",N3099=2,"Poor",N3099=3,"Average",N3099=4,"Good",N3099=5,"Excellent")</f>
        <v>Average</v>
      </c>
      <c r="P3099"/>
      <c r="Q3099"/>
      <c r="R3099"/>
      <c r="S3099"/>
      <c r="T3099"/>
      <c r="U3099"/>
    </row>
    <row r="3100" spans="1:21">
      <c r="A3100" s="2">
        <v>143498</v>
      </c>
      <c r="B3100" s="2" t="s">
        <v>76</v>
      </c>
      <c r="C3100" s="4">
        <v>45499</v>
      </c>
      <c r="D3100" s="17">
        <v>45499</v>
      </c>
      <c r="E3100" s="2" t="s">
        <v>37</v>
      </c>
      <c r="F3100" s="2" t="s">
        <v>17</v>
      </c>
      <c r="G3100" s="2">
        <v>23</v>
      </c>
      <c r="H3100" s="2" t="s">
        <v>118</v>
      </c>
      <c r="I3100" s="2" t="s">
        <v>19</v>
      </c>
      <c r="J3100" s="12">
        <v>45</v>
      </c>
      <c r="K3100" s="2">
        <v>45</v>
      </c>
      <c r="L3100" s="2">
        <v>2</v>
      </c>
      <c r="M3100" s="12">
        <v>90</v>
      </c>
      <c r="N3100" s="3">
        <v>1</v>
      </c>
      <c r="O3100" s="2" t="str" cm="1">
        <f t="array" ref="O3100">_xlfn.IFS(N3100=1,"Unsatisfactory",N3100=2,"Poor",N3100=3,"Average",N3100=4,"Good",N3100=5,"Excellent")</f>
        <v>Unsatisfactory</v>
      </c>
      <c r="P3100"/>
      <c r="Q3100"/>
      <c r="R3100"/>
      <c r="S3100"/>
      <c r="T3100"/>
      <c r="U3100"/>
    </row>
    <row r="3101" spans="1:21">
      <c r="A3101" s="2">
        <v>179114</v>
      </c>
      <c r="B3101" s="2" t="s">
        <v>33</v>
      </c>
      <c r="C3101" s="4">
        <v>45251</v>
      </c>
      <c r="D3101" s="17">
        <v>45251</v>
      </c>
      <c r="E3101" s="2" t="s">
        <v>16</v>
      </c>
      <c r="F3101" s="2" t="s">
        <v>17</v>
      </c>
      <c r="G3101" s="2">
        <v>20</v>
      </c>
      <c r="H3101" s="2" t="s">
        <v>38</v>
      </c>
      <c r="I3101" s="2" t="s">
        <v>19</v>
      </c>
      <c r="J3101" s="12">
        <v>118</v>
      </c>
      <c r="K3101" s="2">
        <v>118</v>
      </c>
      <c r="L3101" s="2">
        <v>1</v>
      </c>
      <c r="M3101" s="12">
        <v>118</v>
      </c>
      <c r="N3101" s="3">
        <v>4</v>
      </c>
      <c r="O3101" s="2" t="str" cm="1">
        <f t="array" ref="O3101">_xlfn.IFS(N3101=1,"Unsatisfactory",N3101=2,"Poor",N3101=3,"Average",N3101=4,"Good",N3101=5,"Excellent")</f>
        <v>Good</v>
      </c>
      <c r="P3101"/>
      <c r="Q3101"/>
      <c r="R3101"/>
      <c r="S3101"/>
      <c r="T3101"/>
      <c r="U3101"/>
    </row>
    <row r="3102" spans="1:21">
      <c r="A3102" s="2">
        <v>196265</v>
      </c>
      <c r="B3102" s="2" t="s">
        <v>15</v>
      </c>
      <c r="C3102" s="4">
        <v>45476</v>
      </c>
      <c r="D3102" s="17">
        <v>45476</v>
      </c>
      <c r="E3102" s="2" t="s">
        <v>16</v>
      </c>
      <c r="F3102" s="2" t="s">
        <v>17</v>
      </c>
      <c r="G3102" s="2">
        <v>24</v>
      </c>
      <c r="H3102" s="2" t="s">
        <v>58</v>
      </c>
      <c r="I3102" s="2" t="s">
        <v>27</v>
      </c>
      <c r="J3102" s="12">
        <v>100</v>
      </c>
      <c r="K3102" s="2">
        <v>140</v>
      </c>
      <c r="L3102" s="2">
        <v>1</v>
      </c>
      <c r="M3102" s="12">
        <v>140</v>
      </c>
      <c r="N3102" s="3">
        <v>3</v>
      </c>
      <c r="O3102" s="2" t="str" cm="1">
        <f t="array" ref="O3102">_xlfn.IFS(N3102=1,"Unsatisfactory",N3102=2,"Poor",N3102=3,"Average",N3102=4,"Good",N3102=5,"Excellent")</f>
        <v>Average</v>
      </c>
      <c r="P3102"/>
      <c r="Q3102"/>
      <c r="R3102"/>
      <c r="S3102"/>
      <c r="T3102"/>
      <c r="U3102"/>
    </row>
    <row r="3103" spans="1:21">
      <c r="A3103" s="2">
        <v>181915</v>
      </c>
      <c r="B3103" s="2" t="s">
        <v>76</v>
      </c>
      <c r="C3103" s="4">
        <v>45245</v>
      </c>
      <c r="D3103" s="17">
        <v>45245</v>
      </c>
      <c r="E3103" s="2" t="s">
        <v>37</v>
      </c>
      <c r="F3103" s="2" t="s">
        <v>17</v>
      </c>
      <c r="G3103" s="2">
        <v>18</v>
      </c>
      <c r="H3103" s="2" t="s">
        <v>129</v>
      </c>
      <c r="I3103" s="2" t="s">
        <v>19</v>
      </c>
      <c r="J3103" s="12">
        <v>45</v>
      </c>
      <c r="K3103" s="2">
        <v>45</v>
      </c>
      <c r="L3103" s="2">
        <v>2</v>
      </c>
      <c r="M3103" s="12">
        <v>90</v>
      </c>
      <c r="N3103" s="3">
        <v>5</v>
      </c>
      <c r="O3103" s="2" t="str" cm="1">
        <f t="array" ref="O3103">_xlfn.IFS(N3103=1,"Unsatisfactory",N3103=2,"Poor",N3103=3,"Average",N3103=4,"Good",N3103=5,"Excellent")</f>
        <v>Excellent</v>
      </c>
      <c r="P3103"/>
      <c r="Q3103"/>
      <c r="R3103"/>
      <c r="S3103"/>
      <c r="T3103"/>
      <c r="U3103"/>
    </row>
    <row r="3104" spans="1:21">
      <c r="A3104" s="2">
        <v>196580</v>
      </c>
      <c r="B3104" s="2" t="s">
        <v>48</v>
      </c>
      <c r="C3104" s="4">
        <v>45399</v>
      </c>
      <c r="D3104" s="17">
        <v>45399</v>
      </c>
      <c r="E3104" s="2" t="s">
        <v>16</v>
      </c>
      <c r="F3104" s="2" t="s">
        <v>17</v>
      </c>
      <c r="G3104" s="2">
        <v>30</v>
      </c>
      <c r="H3104" s="2" t="s">
        <v>56</v>
      </c>
      <c r="I3104" s="2" t="s">
        <v>19</v>
      </c>
      <c r="J3104" s="12">
        <v>130</v>
      </c>
      <c r="K3104" s="2">
        <v>130</v>
      </c>
      <c r="L3104" s="2">
        <v>1</v>
      </c>
      <c r="M3104" s="12">
        <v>130</v>
      </c>
      <c r="N3104" s="3">
        <v>4</v>
      </c>
      <c r="O3104" s="2" t="str" cm="1">
        <f t="array" ref="O3104">_xlfn.IFS(N3104=1,"Unsatisfactory",N3104=2,"Poor",N3104=3,"Average",N3104=4,"Good",N3104=5,"Excellent")</f>
        <v>Good</v>
      </c>
      <c r="P3104"/>
      <c r="Q3104"/>
      <c r="R3104"/>
      <c r="S3104"/>
      <c r="T3104"/>
      <c r="U3104"/>
    </row>
    <row r="3105" spans="1:21">
      <c r="A3105" s="2">
        <v>129927</v>
      </c>
      <c r="B3105" s="2" t="s">
        <v>15</v>
      </c>
      <c r="C3105" s="4">
        <v>45469</v>
      </c>
      <c r="D3105" s="17">
        <v>45469</v>
      </c>
      <c r="E3105" s="2" t="s">
        <v>16</v>
      </c>
      <c r="F3105" s="2" t="s">
        <v>25</v>
      </c>
      <c r="G3105" s="2">
        <v>33</v>
      </c>
      <c r="H3105" s="2" t="s">
        <v>44</v>
      </c>
      <c r="I3105" s="2" t="s">
        <v>27</v>
      </c>
      <c r="J3105" s="12">
        <v>100</v>
      </c>
      <c r="K3105" s="2">
        <v>125</v>
      </c>
      <c r="L3105" s="2">
        <v>1</v>
      </c>
      <c r="M3105" s="12">
        <v>125</v>
      </c>
      <c r="N3105" s="3">
        <v>3</v>
      </c>
      <c r="O3105" s="2" t="str" cm="1">
        <f t="array" ref="O3105">_xlfn.IFS(N3105=1,"Unsatisfactory",N3105=2,"Poor",N3105=3,"Average",N3105=4,"Good",N3105=5,"Excellent")</f>
        <v>Average</v>
      </c>
      <c r="P3105"/>
      <c r="Q3105"/>
      <c r="R3105"/>
      <c r="S3105"/>
      <c r="T3105"/>
      <c r="U3105"/>
    </row>
    <row r="3106" spans="1:21">
      <c r="A3106" s="2">
        <v>132627</v>
      </c>
      <c r="B3106" s="2" t="s">
        <v>23</v>
      </c>
      <c r="C3106" s="4">
        <v>45418</v>
      </c>
      <c r="D3106" s="17">
        <v>45418</v>
      </c>
      <c r="E3106" s="2" t="s">
        <v>24</v>
      </c>
      <c r="F3106" s="2" t="s">
        <v>17</v>
      </c>
      <c r="G3106" s="2">
        <v>21</v>
      </c>
      <c r="H3106" s="2" t="s">
        <v>129</v>
      </c>
      <c r="I3106" s="2" t="s">
        <v>19</v>
      </c>
      <c r="J3106" s="12">
        <v>9</v>
      </c>
      <c r="K3106" s="2">
        <v>9</v>
      </c>
      <c r="L3106" s="2">
        <v>4</v>
      </c>
      <c r="M3106" s="12">
        <v>36</v>
      </c>
      <c r="N3106" s="3">
        <v>5</v>
      </c>
      <c r="O3106" s="2" t="str" cm="1">
        <f t="array" ref="O3106">_xlfn.IFS(N3106=1,"Unsatisfactory",N3106=2,"Poor",N3106=3,"Average",N3106=4,"Good",N3106=5,"Excellent")</f>
        <v>Excellent</v>
      </c>
      <c r="P3106"/>
      <c r="Q3106"/>
      <c r="R3106"/>
      <c r="S3106"/>
      <c r="T3106"/>
      <c r="U3106"/>
    </row>
    <row r="3107" spans="1:21">
      <c r="A3107" s="2">
        <v>153454</v>
      </c>
      <c r="B3107" s="2" t="s">
        <v>15</v>
      </c>
      <c r="C3107" s="4">
        <v>45429</v>
      </c>
      <c r="D3107" s="17">
        <v>45429</v>
      </c>
      <c r="E3107" s="2" t="s">
        <v>16</v>
      </c>
      <c r="F3107" s="2" t="s">
        <v>25</v>
      </c>
      <c r="G3107" s="2">
        <v>28</v>
      </c>
      <c r="H3107" s="2" t="s">
        <v>34</v>
      </c>
      <c r="I3107" s="2" t="s">
        <v>27</v>
      </c>
      <c r="J3107" s="12">
        <v>100</v>
      </c>
      <c r="K3107" s="2">
        <v>200</v>
      </c>
      <c r="L3107" s="2">
        <v>1</v>
      </c>
      <c r="M3107" s="12">
        <v>200</v>
      </c>
      <c r="N3107" s="3">
        <v>5</v>
      </c>
      <c r="O3107" s="2" t="str" cm="1">
        <f t="array" ref="O3107">_xlfn.IFS(N3107=1,"Unsatisfactory",N3107=2,"Poor",N3107=3,"Average",N3107=4,"Good",N3107=5,"Excellent")</f>
        <v>Excellent</v>
      </c>
      <c r="P3107"/>
      <c r="Q3107"/>
      <c r="R3107"/>
      <c r="S3107"/>
      <c r="T3107"/>
      <c r="U3107"/>
    </row>
    <row r="3108" spans="1:21">
      <c r="A3108" s="2">
        <v>194656</v>
      </c>
      <c r="B3108" s="2" t="s">
        <v>76</v>
      </c>
      <c r="C3108" s="4">
        <v>45273</v>
      </c>
      <c r="D3108" s="17">
        <v>45273</v>
      </c>
      <c r="E3108" s="2" t="s">
        <v>37</v>
      </c>
      <c r="F3108" s="2" t="s">
        <v>25</v>
      </c>
      <c r="G3108" s="2">
        <v>19</v>
      </c>
      <c r="H3108" s="2" t="s">
        <v>130</v>
      </c>
      <c r="I3108" s="2" t="s">
        <v>19</v>
      </c>
      <c r="J3108" s="12">
        <v>45</v>
      </c>
      <c r="K3108" s="2">
        <v>45</v>
      </c>
      <c r="L3108" s="2">
        <v>3</v>
      </c>
      <c r="M3108" s="12">
        <v>135</v>
      </c>
      <c r="N3108" s="3">
        <v>4</v>
      </c>
      <c r="O3108" s="2" t="str" cm="1">
        <f t="array" ref="O3108">_xlfn.IFS(N3108=1,"Unsatisfactory",N3108=2,"Poor",N3108=3,"Average",N3108=4,"Good",N3108=5,"Excellent")</f>
        <v>Good</v>
      </c>
      <c r="P3108"/>
      <c r="Q3108"/>
      <c r="R3108"/>
      <c r="S3108"/>
      <c r="T3108"/>
      <c r="U3108"/>
    </row>
    <row r="3109" spans="1:21">
      <c r="A3109" s="2">
        <v>156473</v>
      </c>
      <c r="B3109" s="2" t="s">
        <v>23</v>
      </c>
      <c r="C3109" s="4">
        <v>45579</v>
      </c>
      <c r="D3109" s="17">
        <v>45579</v>
      </c>
      <c r="E3109" s="2" t="s">
        <v>24</v>
      </c>
      <c r="F3109" s="2" t="s">
        <v>25</v>
      </c>
      <c r="G3109" s="2">
        <v>27</v>
      </c>
      <c r="H3109" s="2" t="s">
        <v>46</v>
      </c>
      <c r="I3109" s="2" t="s">
        <v>19</v>
      </c>
      <c r="J3109" s="12">
        <v>9</v>
      </c>
      <c r="K3109" s="2">
        <v>9</v>
      </c>
      <c r="L3109" s="2">
        <v>1</v>
      </c>
      <c r="M3109" s="12">
        <v>9</v>
      </c>
      <c r="N3109" s="3">
        <v>5</v>
      </c>
      <c r="O3109" s="2" t="str" cm="1">
        <f t="array" ref="O3109">_xlfn.IFS(N3109=1,"Unsatisfactory",N3109=2,"Poor",N3109=3,"Average",N3109=4,"Good",N3109=5,"Excellent")</f>
        <v>Excellent</v>
      </c>
      <c r="P3109"/>
      <c r="Q3109"/>
      <c r="R3109"/>
      <c r="S3109"/>
      <c r="T3109"/>
      <c r="U3109"/>
    </row>
    <row r="3110" spans="1:21">
      <c r="A3110" s="2">
        <v>125250</v>
      </c>
      <c r="B3110" s="2" t="s">
        <v>30</v>
      </c>
      <c r="C3110" s="4">
        <v>45562</v>
      </c>
      <c r="D3110" s="17">
        <v>45562</v>
      </c>
      <c r="E3110" s="2" t="s">
        <v>24</v>
      </c>
      <c r="F3110" s="2" t="s">
        <v>17</v>
      </c>
      <c r="G3110" s="2">
        <v>28</v>
      </c>
      <c r="H3110" s="2" t="s">
        <v>56</v>
      </c>
      <c r="I3110" s="2" t="s">
        <v>19</v>
      </c>
      <c r="J3110" s="12">
        <v>10</v>
      </c>
      <c r="K3110" s="2">
        <v>10</v>
      </c>
      <c r="L3110" s="2">
        <v>2</v>
      </c>
      <c r="M3110" s="12">
        <v>20</v>
      </c>
      <c r="N3110" s="3">
        <v>3</v>
      </c>
      <c r="O3110" s="2" t="str" cm="1">
        <f t="array" ref="O3110">_xlfn.IFS(N3110=1,"Unsatisfactory",N3110=2,"Poor",N3110=3,"Average",N3110=4,"Good",N3110=5,"Excellent")</f>
        <v>Average</v>
      </c>
      <c r="P3110"/>
      <c r="Q3110"/>
      <c r="R3110"/>
      <c r="S3110"/>
      <c r="T3110"/>
      <c r="U3110"/>
    </row>
    <row r="3111" spans="1:21">
      <c r="A3111" s="2">
        <v>136266</v>
      </c>
      <c r="B3111" s="2" t="s">
        <v>36</v>
      </c>
      <c r="C3111" s="4">
        <v>45519</v>
      </c>
      <c r="D3111" s="17">
        <v>45519</v>
      </c>
      <c r="E3111" s="2" t="s">
        <v>37</v>
      </c>
      <c r="F3111" s="2" t="s">
        <v>25</v>
      </c>
      <c r="G3111" s="2">
        <v>25</v>
      </c>
      <c r="H3111" s="2" t="s">
        <v>67</v>
      </c>
      <c r="I3111" s="2" t="s">
        <v>27</v>
      </c>
      <c r="J3111" s="12">
        <v>32</v>
      </c>
      <c r="K3111" s="2">
        <v>72</v>
      </c>
      <c r="L3111" s="2">
        <v>1</v>
      </c>
      <c r="M3111" s="12">
        <v>72</v>
      </c>
      <c r="N3111" s="3">
        <v>2</v>
      </c>
      <c r="O3111" s="2" t="str" cm="1">
        <f t="array" ref="O3111">_xlfn.IFS(N3111=1,"Unsatisfactory",N3111=2,"Poor",N3111=3,"Average",N3111=4,"Good",N3111=5,"Excellent")</f>
        <v>Poor</v>
      </c>
      <c r="P3111"/>
      <c r="Q3111"/>
      <c r="R3111"/>
      <c r="S3111"/>
      <c r="T3111"/>
      <c r="U3111"/>
    </row>
    <row r="3112" spans="1:21">
      <c r="A3112" s="2">
        <v>164568</v>
      </c>
      <c r="B3112" s="2" t="s">
        <v>42</v>
      </c>
      <c r="C3112" s="4">
        <v>45290</v>
      </c>
      <c r="D3112" s="17">
        <v>45290</v>
      </c>
      <c r="E3112" s="2" t="s">
        <v>16</v>
      </c>
      <c r="F3112" s="2" t="s">
        <v>17</v>
      </c>
      <c r="G3112" s="2">
        <v>30</v>
      </c>
      <c r="H3112" s="2" t="s">
        <v>31</v>
      </c>
      <c r="I3112" s="2" t="s">
        <v>19</v>
      </c>
      <c r="J3112" s="12">
        <v>65</v>
      </c>
      <c r="K3112" s="2">
        <v>65</v>
      </c>
      <c r="L3112" s="2">
        <v>1</v>
      </c>
      <c r="M3112" s="12">
        <v>65</v>
      </c>
      <c r="N3112" s="3">
        <v>5</v>
      </c>
      <c r="O3112" s="2" t="str" cm="1">
        <f t="array" ref="O3112">_xlfn.IFS(N3112=1,"Unsatisfactory",N3112=2,"Poor",N3112=3,"Average",N3112=4,"Good",N3112=5,"Excellent")</f>
        <v>Excellent</v>
      </c>
      <c r="P3112"/>
      <c r="Q3112"/>
      <c r="R3112"/>
      <c r="S3112"/>
      <c r="T3112"/>
      <c r="U3112"/>
    </row>
    <row r="3113" spans="1:21">
      <c r="A3113" s="2">
        <v>164711</v>
      </c>
      <c r="B3113" s="2" t="s">
        <v>15</v>
      </c>
      <c r="C3113" s="4">
        <v>45277</v>
      </c>
      <c r="D3113" s="17">
        <v>45277</v>
      </c>
      <c r="E3113" s="2" t="s">
        <v>16</v>
      </c>
      <c r="F3113" s="2" t="s">
        <v>25</v>
      </c>
      <c r="G3113" s="2">
        <v>31</v>
      </c>
      <c r="H3113" s="2" t="s">
        <v>75</v>
      </c>
      <c r="I3113" s="2" t="s">
        <v>27</v>
      </c>
      <c r="J3113" s="12">
        <v>100</v>
      </c>
      <c r="K3113" s="2">
        <v>170</v>
      </c>
      <c r="L3113" s="2">
        <v>2</v>
      </c>
      <c r="M3113" s="12">
        <v>340</v>
      </c>
      <c r="N3113" s="3">
        <v>3</v>
      </c>
      <c r="O3113" s="2" t="str" cm="1">
        <f t="array" ref="O3113">_xlfn.IFS(N3113=1,"Unsatisfactory",N3113=2,"Poor",N3113=3,"Average",N3113=4,"Good",N3113=5,"Excellent")</f>
        <v>Average</v>
      </c>
      <c r="P3113"/>
      <c r="Q3113"/>
      <c r="R3113"/>
      <c r="S3113"/>
      <c r="T3113"/>
      <c r="U3113"/>
    </row>
    <row r="3114" spans="1:21">
      <c r="A3114" s="2">
        <v>132641</v>
      </c>
      <c r="B3114" s="2" t="s">
        <v>82</v>
      </c>
      <c r="C3114" s="4">
        <v>45589</v>
      </c>
      <c r="D3114" s="17">
        <v>45589</v>
      </c>
      <c r="E3114" s="2" t="s">
        <v>37</v>
      </c>
      <c r="F3114" s="2" t="s">
        <v>25</v>
      </c>
      <c r="G3114" s="2">
        <v>29</v>
      </c>
      <c r="H3114" s="2" t="s">
        <v>129</v>
      </c>
      <c r="I3114" s="2" t="s">
        <v>19</v>
      </c>
      <c r="J3114" s="12">
        <v>20</v>
      </c>
      <c r="K3114" s="2">
        <v>20</v>
      </c>
      <c r="L3114" s="2">
        <v>4</v>
      </c>
      <c r="M3114" s="12">
        <v>80</v>
      </c>
      <c r="N3114" s="3">
        <v>5</v>
      </c>
      <c r="O3114" s="2" t="str" cm="1">
        <f t="array" ref="O3114">_xlfn.IFS(N3114=1,"Unsatisfactory",N3114=2,"Poor",N3114=3,"Average",N3114=4,"Good",N3114=5,"Excellent")</f>
        <v>Excellent</v>
      </c>
      <c r="P3114"/>
      <c r="Q3114"/>
      <c r="R3114"/>
      <c r="S3114"/>
      <c r="T3114"/>
      <c r="U3114"/>
    </row>
    <row r="3115" spans="1:21">
      <c r="A3115" s="2">
        <v>157041</v>
      </c>
      <c r="B3115" s="2" t="s">
        <v>85</v>
      </c>
      <c r="C3115" s="4">
        <v>45551</v>
      </c>
      <c r="D3115" s="17">
        <v>45551</v>
      </c>
      <c r="E3115" s="2" t="s">
        <v>24</v>
      </c>
      <c r="F3115" s="2" t="s">
        <v>17</v>
      </c>
      <c r="G3115" s="2">
        <v>20</v>
      </c>
      <c r="H3115" s="2" t="s">
        <v>62</v>
      </c>
      <c r="I3115" s="2" t="s">
        <v>19</v>
      </c>
      <c r="J3115" s="12">
        <v>23</v>
      </c>
      <c r="K3115" s="2">
        <v>23</v>
      </c>
      <c r="L3115" s="2">
        <v>2</v>
      </c>
      <c r="M3115" s="12">
        <v>46</v>
      </c>
      <c r="N3115" s="3">
        <v>5</v>
      </c>
      <c r="O3115" s="2" t="str" cm="1">
        <f t="array" ref="O3115">_xlfn.IFS(N3115=1,"Unsatisfactory",N3115=2,"Poor",N3115=3,"Average",N3115=4,"Good",N3115=5,"Excellent")</f>
        <v>Excellent</v>
      </c>
      <c r="P3115"/>
      <c r="Q3115"/>
      <c r="R3115"/>
      <c r="S3115"/>
      <c r="T3115"/>
      <c r="U3115"/>
    </row>
    <row r="3116" spans="1:21">
      <c r="A3116" s="2">
        <v>132475</v>
      </c>
      <c r="B3116" s="2" t="s">
        <v>15</v>
      </c>
      <c r="C3116" s="4">
        <v>45589</v>
      </c>
      <c r="D3116" s="17">
        <v>45589</v>
      </c>
      <c r="E3116" s="2" t="s">
        <v>16</v>
      </c>
      <c r="F3116" s="2" t="s">
        <v>25</v>
      </c>
      <c r="G3116" s="2">
        <v>30</v>
      </c>
      <c r="H3116" s="2" t="s">
        <v>69</v>
      </c>
      <c r="I3116" s="2" t="s">
        <v>19</v>
      </c>
      <c r="J3116" s="12">
        <v>100</v>
      </c>
      <c r="K3116" s="2">
        <v>100</v>
      </c>
      <c r="L3116" s="2">
        <v>2</v>
      </c>
      <c r="M3116" s="12">
        <v>200</v>
      </c>
      <c r="N3116" s="3">
        <v>5</v>
      </c>
      <c r="O3116" s="2" t="str" cm="1">
        <f t="array" ref="O3116">_xlfn.IFS(N3116=1,"Unsatisfactory",N3116=2,"Poor",N3116=3,"Average",N3116=4,"Good",N3116=5,"Excellent")</f>
        <v>Excellent</v>
      </c>
      <c r="P3116"/>
      <c r="Q3116"/>
      <c r="R3116"/>
      <c r="S3116"/>
      <c r="T3116"/>
      <c r="U3116"/>
    </row>
    <row r="3117" spans="1:21">
      <c r="A3117" s="2">
        <v>141853</v>
      </c>
      <c r="B3117" s="2" t="s">
        <v>23</v>
      </c>
      <c r="C3117" s="4">
        <v>45562</v>
      </c>
      <c r="D3117" s="17">
        <v>45562</v>
      </c>
      <c r="E3117" s="2" t="s">
        <v>24</v>
      </c>
      <c r="F3117" s="2" t="s">
        <v>25</v>
      </c>
      <c r="G3117" s="2">
        <v>28</v>
      </c>
      <c r="H3117" s="2" t="s">
        <v>38</v>
      </c>
      <c r="I3117" s="2" t="s">
        <v>19</v>
      </c>
      <c r="J3117" s="12">
        <v>9</v>
      </c>
      <c r="K3117" s="2">
        <v>9</v>
      </c>
      <c r="L3117" s="2">
        <v>1</v>
      </c>
      <c r="M3117" s="12">
        <v>9</v>
      </c>
      <c r="N3117" s="3">
        <v>1</v>
      </c>
      <c r="O3117" s="2" t="str" cm="1">
        <f t="array" ref="O3117">_xlfn.IFS(N3117=1,"Unsatisfactory",N3117=2,"Poor",N3117=3,"Average",N3117=4,"Good",N3117=5,"Excellent")</f>
        <v>Unsatisfactory</v>
      </c>
      <c r="P3117"/>
      <c r="Q3117"/>
      <c r="R3117"/>
      <c r="S3117"/>
      <c r="T3117"/>
      <c r="U3117"/>
    </row>
    <row r="3118" spans="1:21">
      <c r="A3118" s="2">
        <v>175426</v>
      </c>
      <c r="B3118" s="2" t="s">
        <v>42</v>
      </c>
      <c r="C3118" s="4">
        <v>45509</v>
      </c>
      <c r="D3118" s="17">
        <v>45509</v>
      </c>
      <c r="E3118" s="2" t="s">
        <v>16</v>
      </c>
      <c r="F3118" s="2" t="s">
        <v>25</v>
      </c>
      <c r="G3118" s="2">
        <v>29</v>
      </c>
      <c r="H3118" s="2" t="s">
        <v>29</v>
      </c>
      <c r="I3118" s="2" t="s">
        <v>19</v>
      </c>
      <c r="J3118" s="12">
        <v>65</v>
      </c>
      <c r="K3118" s="2">
        <v>65</v>
      </c>
      <c r="L3118" s="2">
        <v>1</v>
      </c>
      <c r="M3118" s="12">
        <v>65</v>
      </c>
      <c r="N3118" s="3">
        <v>2</v>
      </c>
      <c r="O3118" s="2" t="str" cm="1">
        <f t="array" ref="O3118">_xlfn.IFS(N3118=1,"Unsatisfactory",N3118=2,"Poor",N3118=3,"Average",N3118=4,"Good",N3118=5,"Excellent")</f>
        <v>Poor</v>
      </c>
      <c r="P3118"/>
      <c r="Q3118"/>
      <c r="R3118"/>
      <c r="S3118"/>
      <c r="T3118"/>
      <c r="U3118"/>
    </row>
    <row r="3119" spans="1:21">
      <c r="A3119" s="2">
        <v>145830</v>
      </c>
      <c r="B3119" s="2" t="s">
        <v>23</v>
      </c>
      <c r="C3119" s="4">
        <v>45309</v>
      </c>
      <c r="D3119" s="17">
        <v>45309</v>
      </c>
      <c r="E3119" s="2" t="s">
        <v>24</v>
      </c>
      <c r="F3119" s="2" t="s">
        <v>25</v>
      </c>
      <c r="G3119" s="2">
        <v>32</v>
      </c>
      <c r="H3119" s="2" t="s">
        <v>131</v>
      </c>
      <c r="I3119" s="2" t="s">
        <v>27</v>
      </c>
      <c r="J3119" s="12">
        <v>9</v>
      </c>
      <c r="K3119" s="2">
        <v>79</v>
      </c>
      <c r="L3119" s="2">
        <v>1</v>
      </c>
      <c r="M3119" s="12">
        <v>79</v>
      </c>
      <c r="N3119" s="3">
        <v>4</v>
      </c>
      <c r="O3119" s="2" t="str" cm="1">
        <f t="array" ref="O3119">_xlfn.IFS(N3119=1,"Unsatisfactory",N3119=2,"Poor",N3119=3,"Average",N3119=4,"Good",N3119=5,"Excellent")</f>
        <v>Good</v>
      </c>
      <c r="P3119"/>
      <c r="Q3119"/>
      <c r="R3119"/>
      <c r="S3119"/>
      <c r="T3119"/>
      <c r="U3119"/>
    </row>
    <row r="3120" spans="1:21">
      <c r="A3120" s="2">
        <v>127183</v>
      </c>
      <c r="B3120" s="2" t="s">
        <v>42</v>
      </c>
      <c r="C3120" s="4">
        <v>45534</v>
      </c>
      <c r="D3120" s="17">
        <v>45534</v>
      </c>
      <c r="E3120" s="2" t="s">
        <v>16</v>
      </c>
      <c r="F3120" s="2" t="s">
        <v>25</v>
      </c>
      <c r="G3120" s="2">
        <v>18</v>
      </c>
      <c r="H3120" s="2" t="s">
        <v>46</v>
      </c>
      <c r="I3120" s="2" t="s">
        <v>19</v>
      </c>
      <c r="J3120" s="12">
        <v>65</v>
      </c>
      <c r="K3120" s="2">
        <v>65</v>
      </c>
      <c r="L3120" s="2">
        <v>2</v>
      </c>
      <c r="M3120" s="12">
        <v>130</v>
      </c>
      <c r="N3120" s="3">
        <v>3</v>
      </c>
      <c r="O3120" s="2" t="str" cm="1">
        <f t="array" ref="O3120">_xlfn.IFS(N3120=1,"Unsatisfactory",N3120=2,"Poor",N3120=3,"Average",N3120=4,"Good",N3120=5,"Excellent")</f>
        <v>Average</v>
      </c>
      <c r="P3120"/>
      <c r="Q3120"/>
      <c r="R3120"/>
      <c r="S3120"/>
      <c r="T3120"/>
      <c r="U3120"/>
    </row>
    <row r="3121" spans="1:21">
      <c r="A3121" s="2">
        <v>121745</v>
      </c>
      <c r="B3121" s="2" t="s">
        <v>42</v>
      </c>
      <c r="C3121" s="4">
        <v>45420</v>
      </c>
      <c r="D3121" s="17">
        <v>45420</v>
      </c>
      <c r="E3121" s="2" t="s">
        <v>16</v>
      </c>
      <c r="F3121" s="2" t="s">
        <v>25</v>
      </c>
      <c r="G3121" s="2">
        <v>18</v>
      </c>
      <c r="H3121" s="2" t="s">
        <v>75</v>
      </c>
      <c r="I3121" s="2" t="s">
        <v>27</v>
      </c>
      <c r="J3121" s="12">
        <v>65</v>
      </c>
      <c r="K3121" s="2">
        <v>135</v>
      </c>
      <c r="L3121" s="2">
        <v>2</v>
      </c>
      <c r="M3121" s="12">
        <v>270</v>
      </c>
      <c r="N3121" s="3">
        <v>4</v>
      </c>
      <c r="O3121" s="2" t="str" cm="1">
        <f t="array" ref="O3121">_xlfn.IFS(N3121=1,"Unsatisfactory",N3121=2,"Poor",N3121=3,"Average",N3121=4,"Good",N3121=5,"Excellent")</f>
        <v>Good</v>
      </c>
      <c r="P3121"/>
      <c r="Q3121"/>
      <c r="R3121"/>
      <c r="S3121"/>
      <c r="T3121"/>
      <c r="U3121"/>
    </row>
    <row r="3122" spans="1:21">
      <c r="A3122" s="2">
        <v>183856</v>
      </c>
      <c r="B3122" s="2" t="s">
        <v>15</v>
      </c>
      <c r="C3122" s="4">
        <v>45456</v>
      </c>
      <c r="D3122" s="17">
        <v>45456</v>
      </c>
      <c r="E3122" s="2" t="s">
        <v>16</v>
      </c>
      <c r="F3122" s="2" t="s">
        <v>17</v>
      </c>
      <c r="G3122" s="2">
        <v>31</v>
      </c>
      <c r="H3122" s="2" t="s">
        <v>67</v>
      </c>
      <c r="I3122" s="2" t="s">
        <v>27</v>
      </c>
      <c r="J3122" s="12">
        <v>100</v>
      </c>
      <c r="K3122" s="2">
        <v>140</v>
      </c>
      <c r="L3122" s="2">
        <v>1</v>
      </c>
      <c r="M3122" s="12">
        <v>140</v>
      </c>
      <c r="N3122" s="3">
        <v>5</v>
      </c>
      <c r="O3122" s="2" t="str" cm="1">
        <f t="array" ref="O3122">_xlfn.IFS(N3122=1,"Unsatisfactory",N3122=2,"Poor",N3122=3,"Average",N3122=4,"Good",N3122=5,"Excellent")</f>
        <v>Excellent</v>
      </c>
      <c r="P3122"/>
      <c r="Q3122"/>
      <c r="R3122"/>
      <c r="S3122"/>
      <c r="T3122"/>
      <c r="U3122"/>
    </row>
    <row r="3123" spans="1:21">
      <c r="A3123" s="2">
        <v>192063</v>
      </c>
      <c r="B3123" s="2" t="s">
        <v>36</v>
      </c>
      <c r="C3123" s="4">
        <v>45320</v>
      </c>
      <c r="D3123" s="17">
        <v>45320</v>
      </c>
      <c r="E3123" s="2" t="s">
        <v>37</v>
      </c>
      <c r="F3123" s="2" t="s">
        <v>25</v>
      </c>
      <c r="G3123" s="2">
        <v>31</v>
      </c>
      <c r="H3123" s="2" t="s">
        <v>62</v>
      </c>
      <c r="I3123" s="2" t="s">
        <v>19</v>
      </c>
      <c r="J3123" s="12">
        <v>32</v>
      </c>
      <c r="K3123" s="2">
        <v>32</v>
      </c>
      <c r="L3123" s="2">
        <v>3</v>
      </c>
      <c r="M3123" s="12">
        <v>96</v>
      </c>
      <c r="N3123" s="3">
        <v>3</v>
      </c>
      <c r="O3123" s="2" t="str" cm="1">
        <f t="array" ref="O3123">_xlfn.IFS(N3123=1,"Unsatisfactory",N3123=2,"Poor",N3123=3,"Average",N3123=4,"Good",N3123=5,"Excellent")</f>
        <v>Average</v>
      </c>
      <c r="P3123"/>
      <c r="Q3123"/>
      <c r="R3123"/>
      <c r="S3123"/>
      <c r="T3123"/>
      <c r="U3123"/>
    </row>
    <row r="3124" spans="1:21">
      <c r="A3124" s="2">
        <v>169768</v>
      </c>
      <c r="B3124" s="2" t="s">
        <v>82</v>
      </c>
      <c r="C3124" s="4">
        <v>45264</v>
      </c>
      <c r="D3124" s="17">
        <v>45264</v>
      </c>
      <c r="E3124" s="2" t="s">
        <v>37</v>
      </c>
      <c r="F3124" s="2" t="s">
        <v>17</v>
      </c>
      <c r="G3124" s="2">
        <v>24</v>
      </c>
      <c r="H3124" s="2" t="s">
        <v>79</v>
      </c>
      <c r="I3124" s="2" t="s">
        <v>27</v>
      </c>
      <c r="J3124" s="12">
        <v>20</v>
      </c>
      <c r="K3124" s="2">
        <v>60</v>
      </c>
      <c r="L3124" s="2">
        <v>1</v>
      </c>
      <c r="M3124" s="12">
        <v>60</v>
      </c>
      <c r="N3124" s="3">
        <v>4</v>
      </c>
      <c r="O3124" s="2" t="str" cm="1">
        <f t="array" ref="O3124">_xlfn.IFS(N3124=1,"Unsatisfactory",N3124=2,"Poor",N3124=3,"Average",N3124=4,"Good",N3124=5,"Excellent")</f>
        <v>Good</v>
      </c>
      <c r="P3124"/>
      <c r="Q3124"/>
      <c r="R3124"/>
      <c r="S3124"/>
      <c r="T3124"/>
      <c r="U3124"/>
    </row>
    <row r="3125" spans="1:21">
      <c r="A3125" s="2">
        <v>199088</v>
      </c>
      <c r="B3125" s="2" t="s">
        <v>50</v>
      </c>
      <c r="C3125" s="4">
        <v>45396</v>
      </c>
      <c r="D3125" s="17">
        <v>45396</v>
      </c>
      <c r="E3125" s="2" t="s">
        <v>16</v>
      </c>
      <c r="F3125" s="2" t="s">
        <v>17</v>
      </c>
      <c r="G3125" s="2">
        <v>34</v>
      </c>
      <c r="H3125" s="2" t="s">
        <v>56</v>
      </c>
      <c r="I3125" s="2" t="s">
        <v>19</v>
      </c>
      <c r="J3125" s="12">
        <v>97</v>
      </c>
      <c r="K3125" s="2">
        <v>97</v>
      </c>
      <c r="L3125" s="2">
        <v>1</v>
      </c>
      <c r="M3125" s="12">
        <v>97</v>
      </c>
      <c r="N3125" s="3">
        <v>3</v>
      </c>
      <c r="O3125" s="2" t="str" cm="1">
        <f t="array" ref="O3125">_xlfn.IFS(N3125=1,"Unsatisfactory",N3125=2,"Poor",N3125=3,"Average",N3125=4,"Good",N3125=5,"Excellent")</f>
        <v>Average</v>
      </c>
      <c r="P3125"/>
      <c r="Q3125"/>
      <c r="R3125"/>
      <c r="S3125"/>
      <c r="T3125"/>
      <c r="U3125"/>
    </row>
    <row r="3126" spans="1:21">
      <c r="A3126" s="2">
        <v>148462</v>
      </c>
      <c r="B3126" s="2" t="s">
        <v>30</v>
      </c>
      <c r="C3126" s="4">
        <v>45277</v>
      </c>
      <c r="D3126" s="17">
        <v>45277</v>
      </c>
      <c r="E3126" s="2" t="s">
        <v>24</v>
      </c>
      <c r="F3126" s="2" t="s">
        <v>25</v>
      </c>
      <c r="G3126" s="2">
        <v>25</v>
      </c>
      <c r="H3126" s="2" t="s">
        <v>29</v>
      </c>
      <c r="I3126" s="2" t="s">
        <v>19</v>
      </c>
      <c r="J3126" s="12">
        <v>10</v>
      </c>
      <c r="K3126" s="2">
        <v>10</v>
      </c>
      <c r="L3126" s="2">
        <v>1</v>
      </c>
      <c r="M3126" s="12">
        <v>10</v>
      </c>
      <c r="N3126" s="3">
        <v>2</v>
      </c>
      <c r="O3126" s="2" t="str" cm="1">
        <f t="array" ref="O3126">_xlfn.IFS(N3126=1,"Unsatisfactory",N3126=2,"Poor",N3126=3,"Average",N3126=4,"Good",N3126=5,"Excellent")</f>
        <v>Poor</v>
      </c>
      <c r="P3126"/>
      <c r="Q3126"/>
      <c r="R3126"/>
      <c r="S3126"/>
      <c r="T3126"/>
      <c r="U3126"/>
    </row>
    <row r="3127" spans="1:21">
      <c r="A3127" s="2">
        <v>120691</v>
      </c>
      <c r="B3127" s="2" t="s">
        <v>50</v>
      </c>
      <c r="C3127" s="4">
        <v>45253</v>
      </c>
      <c r="D3127" s="17">
        <v>45253</v>
      </c>
      <c r="E3127" s="2" t="s">
        <v>16</v>
      </c>
      <c r="F3127" s="2" t="s">
        <v>17</v>
      </c>
      <c r="G3127" s="2">
        <v>34</v>
      </c>
      <c r="H3127" s="2" t="s">
        <v>80</v>
      </c>
      <c r="I3127" s="2" t="s">
        <v>27</v>
      </c>
      <c r="J3127" s="12">
        <v>97</v>
      </c>
      <c r="K3127" s="2">
        <v>137</v>
      </c>
      <c r="L3127" s="2">
        <v>1</v>
      </c>
      <c r="M3127" s="12">
        <v>137</v>
      </c>
      <c r="N3127" s="3">
        <v>5</v>
      </c>
      <c r="O3127" s="2" t="str" cm="1">
        <f t="array" ref="O3127">_xlfn.IFS(N3127=1,"Unsatisfactory",N3127=2,"Poor",N3127=3,"Average",N3127=4,"Good",N3127=5,"Excellent")</f>
        <v>Excellent</v>
      </c>
      <c r="P3127"/>
      <c r="Q3127"/>
      <c r="R3127"/>
      <c r="S3127"/>
      <c r="T3127"/>
      <c r="U3127"/>
    </row>
    <row r="3128" spans="1:21">
      <c r="A3128" s="2">
        <v>141442</v>
      </c>
      <c r="B3128" s="2" t="s">
        <v>53</v>
      </c>
      <c r="C3128" s="4">
        <v>45541</v>
      </c>
      <c r="D3128" s="17">
        <v>45541</v>
      </c>
      <c r="E3128" s="2" t="s">
        <v>37</v>
      </c>
      <c r="F3128" s="2" t="s">
        <v>17</v>
      </c>
      <c r="G3128" s="2">
        <v>30</v>
      </c>
      <c r="H3128" s="2" t="s">
        <v>58</v>
      </c>
      <c r="I3128" s="2" t="s">
        <v>27</v>
      </c>
      <c r="J3128" s="12">
        <v>15</v>
      </c>
      <c r="K3128" s="2">
        <v>55</v>
      </c>
      <c r="L3128" s="2">
        <v>1</v>
      </c>
      <c r="M3128" s="12">
        <v>55</v>
      </c>
      <c r="N3128" s="3">
        <v>3</v>
      </c>
      <c r="O3128" s="2" t="str" cm="1">
        <f t="array" ref="O3128">_xlfn.IFS(N3128=1,"Unsatisfactory",N3128=2,"Poor",N3128=3,"Average",N3128=4,"Good",N3128=5,"Excellent")</f>
        <v>Average</v>
      </c>
      <c r="P3128"/>
      <c r="Q3128"/>
      <c r="R3128"/>
      <c r="S3128"/>
      <c r="T3128"/>
      <c r="U3128"/>
    </row>
    <row r="3129" spans="1:21">
      <c r="A3129" s="2">
        <v>130923</v>
      </c>
      <c r="B3129" s="2" t="s">
        <v>82</v>
      </c>
      <c r="C3129" s="4">
        <v>45579</v>
      </c>
      <c r="D3129" s="17">
        <v>45579</v>
      </c>
      <c r="E3129" s="2" t="s">
        <v>37</v>
      </c>
      <c r="F3129" s="2" t="s">
        <v>25</v>
      </c>
      <c r="G3129" s="2">
        <v>19</v>
      </c>
      <c r="H3129" s="2" t="s">
        <v>29</v>
      </c>
      <c r="I3129" s="2" t="s">
        <v>19</v>
      </c>
      <c r="J3129" s="12">
        <v>20</v>
      </c>
      <c r="K3129" s="2">
        <v>20</v>
      </c>
      <c r="L3129" s="2">
        <v>1</v>
      </c>
      <c r="M3129" s="12">
        <v>20</v>
      </c>
      <c r="N3129" s="3">
        <v>3</v>
      </c>
      <c r="O3129" s="2" t="str" cm="1">
        <f t="array" ref="O3129">_xlfn.IFS(N3129=1,"Unsatisfactory",N3129=2,"Poor",N3129=3,"Average",N3129=4,"Good",N3129=5,"Excellent")</f>
        <v>Average</v>
      </c>
      <c r="P3129"/>
      <c r="Q3129"/>
      <c r="R3129"/>
      <c r="S3129"/>
      <c r="T3129"/>
      <c r="U3129"/>
    </row>
    <row r="3130" spans="1:21">
      <c r="A3130" s="2">
        <v>145321</v>
      </c>
      <c r="B3130" s="2" t="s">
        <v>82</v>
      </c>
      <c r="C3130" s="4">
        <v>45432</v>
      </c>
      <c r="D3130" s="17">
        <v>45432</v>
      </c>
      <c r="E3130" s="2" t="s">
        <v>37</v>
      </c>
      <c r="F3130" s="2" t="s">
        <v>17</v>
      </c>
      <c r="G3130" s="2">
        <v>19</v>
      </c>
      <c r="H3130" s="2" t="s">
        <v>128</v>
      </c>
      <c r="I3130" s="2" t="s">
        <v>19</v>
      </c>
      <c r="J3130" s="12">
        <v>20</v>
      </c>
      <c r="K3130" s="2">
        <v>20</v>
      </c>
      <c r="L3130" s="2">
        <v>1</v>
      </c>
      <c r="M3130" s="12">
        <v>20</v>
      </c>
      <c r="N3130" s="3">
        <v>5</v>
      </c>
      <c r="O3130" s="2" t="str" cm="1">
        <f t="array" ref="O3130">_xlfn.IFS(N3130=1,"Unsatisfactory",N3130=2,"Poor",N3130=3,"Average",N3130=4,"Good",N3130=5,"Excellent")</f>
        <v>Excellent</v>
      </c>
      <c r="P3130"/>
      <c r="Q3130"/>
      <c r="R3130"/>
      <c r="S3130"/>
      <c r="T3130"/>
      <c r="U3130"/>
    </row>
    <row r="3131" spans="1:21">
      <c r="A3131" s="2">
        <v>174642</v>
      </c>
      <c r="B3131" s="2" t="s">
        <v>82</v>
      </c>
      <c r="C3131" s="4">
        <v>45474</v>
      </c>
      <c r="D3131" s="17">
        <v>45474</v>
      </c>
      <c r="E3131" s="2" t="s">
        <v>37</v>
      </c>
      <c r="F3131" s="2" t="s">
        <v>25</v>
      </c>
      <c r="G3131" s="2">
        <v>27</v>
      </c>
      <c r="H3131" s="2" t="s">
        <v>62</v>
      </c>
      <c r="I3131" s="2" t="s">
        <v>19</v>
      </c>
      <c r="J3131" s="12">
        <v>20</v>
      </c>
      <c r="K3131" s="2">
        <v>20</v>
      </c>
      <c r="L3131" s="2">
        <v>2</v>
      </c>
      <c r="M3131" s="12">
        <v>40</v>
      </c>
      <c r="N3131" s="3">
        <v>5</v>
      </c>
      <c r="O3131" s="2" t="str" cm="1">
        <f t="array" ref="O3131">_xlfn.IFS(N3131=1,"Unsatisfactory",N3131=2,"Poor",N3131=3,"Average",N3131=4,"Good",N3131=5,"Excellent")</f>
        <v>Excellent</v>
      </c>
      <c r="P3131"/>
      <c r="Q3131"/>
      <c r="R3131"/>
      <c r="S3131"/>
      <c r="T3131"/>
      <c r="U3131"/>
    </row>
    <row r="3132" spans="1:21">
      <c r="A3132" s="2">
        <v>128317</v>
      </c>
      <c r="B3132" s="2" t="s">
        <v>42</v>
      </c>
      <c r="C3132" s="4">
        <v>45457</v>
      </c>
      <c r="D3132" s="17">
        <v>45457</v>
      </c>
      <c r="E3132" s="2" t="s">
        <v>16</v>
      </c>
      <c r="F3132" s="2" t="s">
        <v>25</v>
      </c>
      <c r="G3132" s="2">
        <v>22</v>
      </c>
      <c r="H3132" s="2" t="s">
        <v>34</v>
      </c>
      <c r="I3132" s="2" t="s">
        <v>27</v>
      </c>
      <c r="J3132" s="12">
        <v>65</v>
      </c>
      <c r="K3132" s="2">
        <v>165</v>
      </c>
      <c r="L3132" s="2">
        <v>1</v>
      </c>
      <c r="M3132" s="12">
        <v>165</v>
      </c>
      <c r="N3132" s="3">
        <v>5</v>
      </c>
      <c r="O3132" s="2" t="str" cm="1">
        <f t="array" ref="O3132">_xlfn.IFS(N3132=1,"Unsatisfactory",N3132=2,"Poor",N3132=3,"Average",N3132=4,"Good",N3132=5,"Excellent")</f>
        <v>Excellent</v>
      </c>
      <c r="P3132"/>
      <c r="Q3132"/>
      <c r="R3132"/>
      <c r="S3132"/>
      <c r="T3132"/>
      <c r="U3132"/>
    </row>
    <row r="3133" spans="1:21">
      <c r="A3133" s="2">
        <v>187527</v>
      </c>
      <c r="B3133" s="2" t="s">
        <v>42</v>
      </c>
      <c r="C3133" s="4">
        <v>45482</v>
      </c>
      <c r="D3133" s="17">
        <v>45482</v>
      </c>
      <c r="E3133" s="2" t="s">
        <v>16</v>
      </c>
      <c r="F3133" s="2" t="s">
        <v>17</v>
      </c>
      <c r="G3133" s="2">
        <v>25</v>
      </c>
      <c r="H3133" s="2" t="s">
        <v>75</v>
      </c>
      <c r="I3133" s="2" t="s">
        <v>27</v>
      </c>
      <c r="J3133" s="12">
        <v>65</v>
      </c>
      <c r="K3133" s="2">
        <v>135</v>
      </c>
      <c r="L3133" s="2">
        <v>1</v>
      </c>
      <c r="M3133" s="12">
        <v>135</v>
      </c>
      <c r="N3133" s="3">
        <v>4</v>
      </c>
      <c r="O3133" s="2" t="str" cm="1">
        <f t="array" ref="O3133">_xlfn.IFS(N3133=1,"Unsatisfactory",N3133=2,"Poor",N3133=3,"Average",N3133=4,"Good",N3133=5,"Excellent")</f>
        <v>Good</v>
      </c>
      <c r="P3133"/>
      <c r="Q3133"/>
      <c r="R3133"/>
      <c r="S3133"/>
      <c r="T3133"/>
      <c r="U3133"/>
    </row>
    <row r="3134" spans="1:21">
      <c r="A3134" s="2">
        <v>187589</v>
      </c>
      <c r="B3134" s="2" t="s">
        <v>23</v>
      </c>
      <c r="C3134" s="4">
        <v>45577</v>
      </c>
      <c r="D3134" s="17">
        <v>45577</v>
      </c>
      <c r="E3134" s="2" t="s">
        <v>24</v>
      </c>
      <c r="F3134" s="2" t="s">
        <v>17</v>
      </c>
      <c r="G3134" s="2">
        <v>23</v>
      </c>
      <c r="H3134" s="2" t="s">
        <v>130</v>
      </c>
      <c r="I3134" s="2" t="s">
        <v>19</v>
      </c>
      <c r="J3134" s="12">
        <v>9</v>
      </c>
      <c r="K3134" s="2">
        <v>9</v>
      </c>
      <c r="L3134" s="2">
        <v>1</v>
      </c>
      <c r="M3134" s="12">
        <v>9</v>
      </c>
      <c r="N3134" s="3">
        <v>4</v>
      </c>
      <c r="O3134" s="2" t="str" cm="1">
        <f t="array" ref="O3134">_xlfn.IFS(N3134=1,"Unsatisfactory",N3134=2,"Poor",N3134=3,"Average",N3134=4,"Good",N3134=5,"Excellent")</f>
        <v>Good</v>
      </c>
      <c r="P3134"/>
      <c r="Q3134"/>
      <c r="R3134"/>
      <c r="S3134"/>
      <c r="T3134"/>
      <c r="U3134"/>
    </row>
    <row r="3135" spans="1:21">
      <c r="A3135" s="2">
        <v>184451</v>
      </c>
      <c r="B3135" s="2" t="s">
        <v>42</v>
      </c>
      <c r="C3135" s="4">
        <v>45343</v>
      </c>
      <c r="D3135" s="17">
        <v>45343</v>
      </c>
      <c r="E3135" s="2" t="s">
        <v>16</v>
      </c>
      <c r="F3135" s="2" t="s">
        <v>17</v>
      </c>
      <c r="G3135" s="2">
        <v>30</v>
      </c>
      <c r="H3135" s="2" t="s">
        <v>56</v>
      </c>
      <c r="I3135" s="2" t="s">
        <v>19</v>
      </c>
      <c r="J3135" s="12">
        <v>65</v>
      </c>
      <c r="K3135" s="2">
        <v>65</v>
      </c>
      <c r="L3135" s="2">
        <v>1</v>
      </c>
      <c r="M3135" s="12">
        <v>65</v>
      </c>
      <c r="N3135" s="3">
        <v>4</v>
      </c>
      <c r="O3135" s="2" t="str" cm="1">
        <f t="array" ref="O3135">_xlfn.IFS(N3135=1,"Unsatisfactory",N3135=2,"Poor",N3135=3,"Average",N3135=4,"Good",N3135=5,"Excellent")</f>
        <v>Good</v>
      </c>
      <c r="P3135"/>
      <c r="Q3135"/>
      <c r="R3135"/>
      <c r="S3135"/>
      <c r="T3135"/>
      <c r="U3135"/>
    </row>
    <row r="3136" spans="1:21">
      <c r="A3136" s="2">
        <v>136272</v>
      </c>
      <c r="B3136" s="2" t="s">
        <v>53</v>
      </c>
      <c r="C3136" s="4">
        <v>45373</v>
      </c>
      <c r="D3136" s="17">
        <v>45373</v>
      </c>
      <c r="E3136" s="2" t="s">
        <v>37</v>
      </c>
      <c r="F3136" s="2" t="s">
        <v>17</v>
      </c>
      <c r="G3136" s="2">
        <v>33</v>
      </c>
      <c r="H3136" s="2" t="s">
        <v>56</v>
      </c>
      <c r="I3136" s="2" t="s">
        <v>19</v>
      </c>
      <c r="J3136" s="12">
        <v>15</v>
      </c>
      <c r="K3136" s="2">
        <v>15</v>
      </c>
      <c r="L3136" s="2">
        <v>1</v>
      </c>
      <c r="M3136" s="12">
        <v>15</v>
      </c>
      <c r="N3136" s="3">
        <v>4</v>
      </c>
      <c r="O3136" s="2" t="str" cm="1">
        <f t="array" ref="O3136">_xlfn.IFS(N3136=1,"Unsatisfactory",N3136=2,"Poor",N3136=3,"Average",N3136=4,"Good",N3136=5,"Excellent")</f>
        <v>Good</v>
      </c>
      <c r="P3136"/>
      <c r="Q3136"/>
      <c r="R3136"/>
      <c r="S3136"/>
      <c r="T3136"/>
      <c r="U3136"/>
    </row>
    <row r="3137" spans="1:21">
      <c r="A3137" s="2">
        <v>142500</v>
      </c>
      <c r="B3137" s="2" t="s">
        <v>53</v>
      </c>
      <c r="C3137" s="4">
        <v>45421</v>
      </c>
      <c r="D3137" s="17">
        <v>45421</v>
      </c>
      <c r="E3137" s="2" t="s">
        <v>37</v>
      </c>
      <c r="F3137" s="2" t="s">
        <v>17</v>
      </c>
      <c r="G3137" s="2">
        <v>19</v>
      </c>
      <c r="H3137" s="2" t="s">
        <v>118</v>
      </c>
      <c r="I3137" s="2" t="s">
        <v>19</v>
      </c>
      <c r="J3137" s="12">
        <v>15</v>
      </c>
      <c r="K3137" s="2">
        <v>15</v>
      </c>
      <c r="L3137" s="2">
        <v>1</v>
      </c>
      <c r="M3137" s="12">
        <v>15</v>
      </c>
      <c r="N3137" s="3">
        <v>2</v>
      </c>
      <c r="O3137" s="2" t="str" cm="1">
        <f t="array" ref="O3137">_xlfn.IFS(N3137=1,"Unsatisfactory",N3137=2,"Poor",N3137=3,"Average",N3137=4,"Good",N3137=5,"Excellent")</f>
        <v>Poor</v>
      </c>
      <c r="P3137"/>
      <c r="Q3137"/>
      <c r="R3137"/>
      <c r="S3137"/>
      <c r="T3137"/>
      <c r="U3137"/>
    </row>
    <row r="3138" spans="1:21">
      <c r="A3138" s="2">
        <v>139626</v>
      </c>
      <c r="B3138" s="2" t="s">
        <v>53</v>
      </c>
      <c r="C3138" s="4">
        <v>45414</v>
      </c>
      <c r="D3138" s="17">
        <v>45414</v>
      </c>
      <c r="E3138" s="2" t="s">
        <v>37</v>
      </c>
      <c r="F3138" s="2" t="s">
        <v>25</v>
      </c>
      <c r="G3138" s="2">
        <v>31</v>
      </c>
      <c r="H3138" s="2" t="s">
        <v>129</v>
      </c>
      <c r="I3138" s="2" t="s">
        <v>19</v>
      </c>
      <c r="J3138" s="12">
        <v>15</v>
      </c>
      <c r="K3138" s="2">
        <v>15</v>
      </c>
      <c r="L3138" s="2">
        <v>1</v>
      </c>
      <c r="M3138" s="12">
        <v>15</v>
      </c>
      <c r="N3138" s="3">
        <v>5</v>
      </c>
      <c r="O3138" s="2" t="str" cm="1">
        <f t="array" ref="O3138">_xlfn.IFS(N3138=1,"Unsatisfactory",N3138=2,"Poor",N3138=3,"Average",N3138=4,"Good",N3138=5,"Excellent")</f>
        <v>Excellent</v>
      </c>
      <c r="P3138"/>
      <c r="Q3138"/>
      <c r="R3138"/>
      <c r="S3138"/>
      <c r="T3138"/>
      <c r="U3138"/>
    </row>
    <row r="3139" spans="1:21">
      <c r="A3139" s="2">
        <v>161677</v>
      </c>
      <c r="B3139" s="2" t="s">
        <v>42</v>
      </c>
      <c r="C3139" s="4">
        <v>45552</v>
      </c>
      <c r="D3139" s="17">
        <v>45552</v>
      </c>
      <c r="E3139" s="2" t="s">
        <v>16</v>
      </c>
      <c r="F3139" s="2" t="s">
        <v>17</v>
      </c>
      <c r="G3139" s="2">
        <v>24</v>
      </c>
      <c r="H3139" s="2" t="s">
        <v>118</v>
      </c>
      <c r="I3139" s="2" t="s">
        <v>19</v>
      </c>
      <c r="J3139" s="12">
        <v>65</v>
      </c>
      <c r="K3139" s="2">
        <v>65</v>
      </c>
      <c r="L3139" s="2">
        <v>1</v>
      </c>
      <c r="M3139" s="12">
        <v>65</v>
      </c>
      <c r="N3139" s="3">
        <v>3</v>
      </c>
      <c r="O3139" s="2" t="str" cm="1">
        <f t="array" ref="O3139">_xlfn.IFS(N3139=1,"Unsatisfactory",N3139=2,"Poor",N3139=3,"Average",N3139=4,"Good",N3139=5,"Excellent")</f>
        <v>Average</v>
      </c>
      <c r="P3139"/>
      <c r="Q3139"/>
      <c r="R3139"/>
      <c r="S3139"/>
      <c r="T3139"/>
      <c r="U3139"/>
    </row>
    <row r="3140" spans="1:21">
      <c r="A3140" s="2">
        <v>160850</v>
      </c>
      <c r="B3140" s="2" t="s">
        <v>42</v>
      </c>
      <c r="C3140" s="4">
        <v>45268</v>
      </c>
      <c r="D3140" s="17">
        <v>45268</v>
      </c>
      <c r="E3140" s="2" t="s">
        <v>16</v>
      </c>
      <c r="F3140" s="2" t="s">
        <v>17</v>
      </c>
      <c r="G3140" s="2">
        <v>31</v>
      </c>
      <c r="H3140" s="2" t="s">
        <v>38</v>
      </c>
      <c r="I3140" s="2" t="s">
        <v>19</v>
      </c>
      <c r="J3140" s="12">
        <v>65</v>
      </c>
      <c r="K3140" s="2">
        <v>65</v>
      </c>
      <c r="L3140" s="2">
        <v>1</v>
      </c>
      <c r="M3140" s="12">
        <v>65</v>
      </c>
      <c r="N3140" s="3">
        <v>3</v>
      </c>
      <c r="O3140" s="2" t="str" cm="1">
        <f t="array" ref="O3140">_xlfn.IFS(N3140=1,"Unsatisfactory",N3140=2,"Poor",N3140=3,"Average",N3140=4,"Good",N3140=5,"Excellent")</f>
        <v>Average</v>
      </c>
      <c r="P3140"/>
      <c r="Q3140"/>
      <c r="R3140"/>
      <c r="S3140"/>
      <c r="T3140"/>
      <c r="U3140"/>
    </row>
    <row r="3141" spans="1:21">
      <c r="A3141" s="2">
        <v>195800</v>
      </c>
      <c r="B3141" s="2" t="s">
        <v>50</v>
      </c>
      <c r="C3141" s="4">
        <v>45480</v>
      </c>
      <c r="D3141" s="17">
        <v>45480</v>
      </c>
      <c r="E3141" s="2" t="s">
        <v>16</v>
      </c>
      <c r="F3141" s="2" t="s">
        <v>17</v>
      </c>
      <c r="G3141" s="2">
        <v>31</v>
      </c>
      <c r="H3141" s="2" t="s">
        <v>115</v>
      </c>
      <c r="I3141" s="2" t="s">
        <v>19</v>
      </c>
      <c r="J3141" s="12">
        <v>97</v>
      </c>
      <c r="K3141" s="2">
        <v>97</v>
      </c>
      <c r="L3141" s="2">
        <v>1</v>
      </c>
      <c r="M3141" s="12">
        <v>97</v>
      </c>
      <c r="N3141" s="3">
        <v>2</v>
      </c>
      <c r="O3141" s="2" t="str" cm="1">
        <f t="array" ref="O3141">_xlfn.IFS(N3141=1,"Unsatisfactory",N3141=2,"Poor",N3141=3,"Average",N3141=4,"Good",N3141=5,"Excellent")</f>
        <v>Poor</v>
      </c>
      <c r="P3141"/>
      <c r="Q3141"/>
      <c r="R3141"/>
      <c r="S3141"/>
      <c r="T3141"/>
      <c r="U3141"/>
    </row>
    <row r="3142" spans="1:21">
      <c r="A3142" s="2">
        <v>192615</v>
      </c>
      <c r="B3142" s="2" t="s">
        <v>48</v>
      </c>
      <c r="C3142" s="4">
        <v>45546</v>
      </c>
      <c r="D3142" s="17">
        <v>45546</v>
      </c>
      <c r="E3142" s="2" t="s">
        <v>16</v>
      </c>
      <c r="F3142" s="2" t="s">
        <v>17</v>
      </c>
      <c r="G3142" s="2">
        <v>19</v>
      </c>
      <c r="H3142" s="2" t="s">
        <v>115</v>
      </c>
      <c r="I3142" s="2" t="s">
        <v>19</v>
      </c>
      <c r="J3142" s="12">
        <v>130</v>
      </c>
      <c r="K3142" s="2">
        <v>130</v>
      </c>
      <c r="L3142" s="2">
        <v>2</v>
      </c>
      <c r="M3142" s="12">
        <v>260</v>
      </c>
      <c r="N3142" s="3">
        <v>2</v>
      </c>
      <c r="O3142" s="2" t="str" cm="1">
        <f t="array" ref="O3142">_xlfn.IFS(N3142=1,"Unsatisfactory",N3142=2,"Poor",N3142=3,"Average",N3142=4,"Good",N3142=5,"Excellent")</f>
        <v>Poor</v>
      </c>
      <c r="P3142"/>
      <c r="Q3142"/>
      <c r="R3142"/>
      <c r="S3142"/>
      <c r="T3142"/>
      <c r="U3142"/>
    </row>
    <row r="3143" spans="1:21">
      <c r="A3143" s="2">
        <v>152248</v>
      </c>
      <c r="B3143" s="2" t="s">
        <v>50</v>
      </c>
      <c r="C3143" s="4">
        <v>45404</v>
      </c>
      <c r="D3143" s="17">
        <v>45404</v>
      </c>
      <c r="E3143" s="2" t="s">
        <v>16</v>
      </c>
      <c r="F3143" s="2" t="s">
        <v>17</v>
      </c>
      <c r="G3143" s="2">
        <v>34</v>
      </c>
      <c r="H3143" s="2" t="s">
        <v>118</v>
      </c>
      <c r="I3143" s="2" t="s">
        <v>19</v>
      </c>
      <c r="J3143" s="12">
        <v>97</v>
      </c>
      <c r="K3143" s="2">
        <v>97</v>
      </c>
      <c r="L3143" s="2">
        <v>2</v>
      </c>
      <c r="M3143" s="12">
        <v>194</v>
      </c>
      <c r="N3143" s="3">
        <v>2</v>
      </c>
      <c r="O3143" s="2" t="str" cm="1">
        <f t="array" ref="O3143">_xlfn.IFS(N3143=1,"Unsatisfactory",N3143=2,"Poor",N3143=3,"Average",N3143=4,"Good",N3143=5,"Excellent")</f>
        <v>Poor</v>
      </c>
      <c r="P3143"/>
      <c r="Q3143"/>
      <c r="R3143"/>
      <c r="S3143"/>
      <c r="T3143"/>
      <c r="U3143"/>
    </row>
    <row r="3144" spans="1:21">
      <c r="A3144" s="2">
        <v>185566</v>
      </c>
      <c r="B3144" s="2" t="s">
        <v>50</v>
      </c>
      <c r="C3144" s="4">
        <v>45468</v>
      </c>
      <c r="D3144" s="17">
        <v>45468</v>
      </c>
      <c r="E3144" s="2" t="s">
        <v>16</v>
      </c>
      <c r="F3144" s="2" t="s">
        <v>17</v>
      </c>
      <c r="G3144" s="2">
        <v>34</v>
      </c>
      <c r="H3144" s="2" t="s">
        <v>46</v>
      </c>
      <c r="I3144" s="2" t="s">
        <v>19</v>
      </c>
      <c r="J3144" s="12">
        <v>97</v>
      </c>
      <c r="K3144" s="2">
        <v>97</v>
      </c>
      <c r="L3144" s="2">
        <v>3</v>
      </c>
      <c r="M3144" s="12">
        <v>291</v>
      </c>
      <c r="N3144" s="3">
        <v>4</v>
      </c>
      <c r="O3144" s="2" t="str" cm="1">
        <f t="array" ref="O3144">_xlfn.IFS(N3144=1,"Unsatisfactory",N3144=2,"Poor",N3144=3,"Average",N3144=4,"Good",N3144=5,"Excellent")</f>
        <v>Good</v>
      </c>
      <c r="P3144"/>
      <c r="Q3144"/>
      <c r="R3144"/>
      <c r="S3144"/>
      <c r="T3144"/>
      <c r="U3144"/>
    </row>
    <row r="3145" spans="1:21">
      <c r="A3145" s="2">
        <v>137909</v>
      </c>
      <c r="B3145" s="2" t="s">
        <v>82</v>
      </c>
      <c r="C3145" s="4">
        <v>45587</v>
      </c>
      <c r="D3145" s="17">
        <v>45587</v>
      </c>
      <c r="E3145" s="2" t="s">
        <v>37</v>
      </c>
      <c r="F3145" s="2" t="s">
        <v>17</v>
      </c>
      <c r="G3145" s="2">
        <v>18</v>
      </c>
      <c r="H3145" s="2" t="s">
        <v>118</v>
      </c>
      <c r="I3145" s="2" t="s">
        <v>19</v>
      </c>
      <c r="J3145" s="12">
        <v>20</v>
      </c>
      <c r="K3145" s="2">
        <v>20</v>
      </c>
      <c r="L3145" s="2">
        <v>2</v>
      </c>
      <c r="M3145" s="12">
        <v>40</v>
      </c>
      <c r="N3145" s="3">
        <v>4</v>
      </c>
      <c r="O3145" s="2" t="str" cm="1">
        <f t="array" ref="O3145">_xlfn.IFS(N3145=1,"Unsatisfactory",N3145=2,"Poor",N3145=3,"Average",N3145=4,"Good",N3145=5,"Excellent")</f>
        <v>Good</v>
      </c>
      <c r="P3145"/>
      <c r="Q3145"/>
      <c r="R3145"/>
      <c r="S3145"/>
      <c r="T3145"/>
      <c r="U3145"/>
    </row>
    <row r="3146" spans="1:21">
      <c r="A3146" s="2">
        <v>192590</v>
      </c>
      <c r="B3146" s="2" t="s">
        <v>23</v>
      </c>
      <c r="C3146" s="4">
        <v>45530</v>
      </c>
      <c r="D3146" s="17">
        <v>45530</v>
      </c>
      <c r="E3146" s="2" t="s">
        <v>24</v>
      </c>
      <c r="F3146" s="2" t="s">
        <v>17</v>
      </c>
      <c r="G3146" s="2">
        <v>23</v>
      </c>
      <c r="H3146" s="2" t="s">
        <v>75</v>
      </c>
      <c r="I3146" s="2" t="s">
        <v>27</v>
      </c>
      <c r="J3146" s="12">
        <v>9</v>
      </c>
      <c r="K3146" s="2">
        <v>79</v>
      </c>
      <c r="L3146" s="2">
        <v>1</v>
      </c>
      <c r="M3146" s="12">
        <v>79</v>
      </c>
      <c r="N3146" s="3">
        <v>4</v>
      </c>
      <c r="O3146" s="2" t="str" cm="1">
        <f t="array" ref="O3146">_xlfn.IFS(N3146=1,"Unsatisfactory",N3146=2,"Poor",N3146=3,"Average",N3146=4,"Good",N3146=5,"Excellent")</f>
        <v>Good</v>
      </c>
      <c r="P3146"/>
      <c r="Q3146"/>
      <c r="R3146"/>
      <c r="S3146"/>
      <c r="T3146"/>
      <c r="U3146"/>
    </row>
    <row r="3147" spans="1:21">
      <c r="A3147" s="2">
        <v>149011</v>
      </c>
      <c r="B3147" s="2" t="s">
        <v>15</v>
      </c>
      <c r="C3147" s="4">
        <v>45326</v>
      </c>
      <c r="D3147" s="17">
        <v>45326</v>
      </c>
      <c r="E3147" s="2" t="s">
        <v>16</v>
      </c>
      <c r="F3147" s="2" t="s">
        <v>25</v>
      </c>
      <c r="G3147" s="2">
        <v>19</v>
      </c>
      <c r="H3147" s="2" t="s">
        <v>79</v>
      </c>
      <c r="I3147" s="2" t="s">
        <v>27</v>
      </c>
      <c r="J3147" s="12">
        <v>100</v>
      </c>
      <c r="K3147" s="2">
        <v>140</v>
      </c>
      <c r="L3147" s="2">
        <v>1</v>
      </c>
      <c r="M3147" s="12">
        <v>140</v>
      </c>
      <c r="N3147" s="3">
        <v>5</v>
      </c>
      <c r="O3147" s="2" t="str" cm="1">
        <f t="array" ref="O3147">_xlfn.IFS(N3147=1,"Unsatisfactory",N3147=2,"Poor",N3147=3,"Average",N3147=4,"Good",N3147=5,"Excellent")</f>
        <v>Excellent</v>
      </c>
      <c r="P3147"/>
      <c r="Q3147"/>
      <c r="R3147"/>
      <c r="S3147"/>
      <c r="T3147"/>
      <c r="U3147"/>
    </row>
    <row r="3148" spans="1:21">
      <c r="A3148" s="2">
        <v>168769</v>
      </c>
      <c r="B3148" s="2" t="s">
        <v>23</v>
      </c>
      <c r="C3148" s="4">
        <v>45307</v>
      </c>
      <c r="D3148" s="17">
        <v>45307</v>
      </c>
      <c r="E3148" s="2" t="s">
        <v>24</v>
      </c>
      <c r="F3148" s="2" t="s">
        <v>25</v>
      </c>
      <c r="G3148" s="2">
        <v>30</v>
      </c>
      <c r="H3148" s="2" t="s">
        <v>29</v>
      </c>
      <c r="I3148" s="2" t="s">
        <v>19</v>
      </c>
      <c r="J3148" s="12">
        <v>9</v>
      </c>
      <c r="K3148" s="2">
        <v>9</v>
      </c>
      <c r="L3148" s="2">
        <v>1</v>
      </c>
      <c r="M3148" s="12">
        <v>9</v>
      </c>
      <c r="N3148" s="3">
        <v>1</v>
      </c>
      <c r="O3148" s="2" t="str" cm="1">
        <f t="array" ref="O3148">_xlfn.IFS(N3148=1,"Unsatisfactory",N3148=2,"Poor",N3148=3,"Average",N3148=4,"Good",N3148=5,"Excellent")</f>
        <v>Unsatisfactory</v>
      </c>
      <c r="P3148"/>
      <c r="Q3148"/>
      <c r="R3148"/>
      <c r="S3148"/>
      <c r="T3148"/>
      <c r="U3148"/>
    </row>
    <row r="3149" spans="1:21">
      <c r="A3149" s="2">
        <v>170486</v>
      </c>
      <c r="B3149" s="2" t="s">
        <v>42</v>
      </c>
      <c r="C3149" s="4">
        <v>45399</v>
      </c>
      <c r="D3149" s="17">
        <v>45399</v>
      </c>
      <c r="E3149" s="2" t="s">
        <v>16</v>
      </c>
      <c r="F3149" s="2" t="s">
        <v>17</v>
      </c>
      <c r="G3149" s="2">
        <v>26</v>
      </c>
      <c r="H3149" s="2" t="s">
        <v>128</v>
      </c>
      <c r="I3149" s="2" t="s">
        <v>19</v>
      </c>
      <c r="J3149" s="12">
        <v>65</v>
      </c>
      <c r="K3149" s="2">
        <v>65</v>
      </c>
      <c r="L3149" s="2">
        <v>2</v>
      </c>
      <c r="M3149" s="12">
        <v>130</v>
      </c>
      <c r="N3149" s="3">
        <v>5</v>
      </c>
      <c r="O3149" s="2" t="str" cm="1">
        <f t="array" ref="O3149">_xlfn.IFS(N3149=1,"Unsatisfactory",N3149=2,"Poor",N3149=3,"Average",N3149=4,"Good",N3149=5,"Excellent")</f>
        <v>Excellent</v>
      </c>
      <c r="P3149"/>
      <c r="Q3149"/>
      <c r="R3149"/>
      <c r="S3149"/>
      <c r="T3149"/>
      <c r="U3149"/>
    </row>
    <row r="3150" spans="1:21">
      <c r="A3150" s="2">
        <v>177612</v>
      </c>
      <c r="B3150" s="2" t="s">
        <v>42</v>
      </c>
      <c r="C3150" s="4">
        <v>45557</v>
      </c>
      <c r="D3150" s="17">
        <v>45557</v>
      </c>
      <c r="E3150" s="2" t="s">
        <v>16</v>
      </c>
      <c r="F3150" s="2" t="s">
        <v>17</v>
      </c>
      <c r="G3150" s="2">
        <v>18</v>
      </c>
      <c r="H3150" s="2" t="s">
        <v>38</v>
      </c>
      <c r="I3150" s="2" t="s">
        <v>19</v>
      </c>
      <c r="J3150" s="12">
        <v>65</v>
      </c>
      <c r="K3150" s="2">
        <v>65</v>
      </c>
      <c r="L3150" s="2">
        <v>1</v>
      </c>
      <c r="M3150" s="12">
        <v>65</v>
      </c>
      <c r="N3150" s="3">
        <v>3</v>
      </c>
      <c r="O3150" s="2" t="str" cm="1">
        <f t="array" ref="O3150">_xlfn.IFS(N3150=1,"Unsatisfactory",N3150=2,"Poor",N3150=3,"Average",N3150=4,"Good",N3150=5,"Excellent")</f>
        <v>Average</v>
      </c>
      <c r="P3150"/>
      <c r="Q3150"/>
      <c r="R3150"/>
      <c r="S3150"/>
      <c r="T3150"/>
      <c r="U3150"/>
    </row>
    <row r="3151" spans="1:21">
      <c r="A3151" s="2">
        <v>127861</v>
      </c>
      <c r="B3151" s="2" t="s">
        <v>76</v>
      </c>
      <c r="C3151" s="4">
        <v>45391</v>
      </c>
      <c r="D3151" s="17">
        <v>45391</v>
      </c>
      <c r="E3151" s="2" t="s">
        <v>37</v>
      </c>
      <c r="F3151" s="2" t="s">
        <v>25</v>
      </c>
      <c r="G3151" s="2">
        <v>29</v>
      </c>
      <c r="H3151" s="2" t="s">
        <v>60</v>
      </c>
      <c r="I3151" s="2" t="s">
        <v>19</v>
      </c>
      <c r="J3151" s="12">
        <v>45</v>
      </c>
      <c r="K3151" s="2">
        <v>45</v>
      </c>
      <c r="L3151" s="2">
        <v>4</v>
      </c>
      <c r="M3151" s="12">
        <v>180</v>
      </c>
      <c r="N3151" s="3">
        <v>5</v>
      </c>
      <c r="O3151" s="2" t="str" cm="1">
        <f t="array" ref="O3151">_xlfn.IFS(N3151=1,"Unsatisfactory",N3151=2,"Poor",N3151=3,"Average",N3151=4,"Good",N3151=5,"Excellent")</f>
        <v>Excellent</v>
      </c>
      <c r="P3151"/>
      <c r="Q3151"/>
      <c r="R3151"/>
      <c r="S3151"/>
      <c r="T3151"/>
      <c r="U3151"/>
    </row>
    <row r="3152" spans="1:21">
      <c r="A3152" s="2">
        <v>183026</v>
      </c>
      <c r="B3152" s="2" t="s">
        <v>78</v>
      </c>
      <c r="C3152" s="4">
        <v>45528</v>
      </c>
      <c r="D3152" s="17">
        <v>45528</v>
      </c>
      <c r="E3152" s="2" t="s">
        <v>37</v>
      </c>
      <c r="F3152" s="2" t="s">
        <v>25</v>
      </c>
      <c r="G3152" s="2">
        <v>18</v>
      </c>
      <c r="H3152" s="2" t="s">
        <v>130</v>
      </c>
      <c r="I3152" s="2" t="s">
        <v>19</v>
      </c>
      <c r="J3152" s="12">
        <v>50</v>
      </c>
      <c r="K3152" s="2">
        <v>50</v>
      </c>
      <c r="L3152" s="2">
        <v>5</v>
      </c>
      <c r="M3152" s="12">
        <v>250</v>
      </c>
      <c r="N3152" s="3">
        <v>4</v>
      </c>
      <c r="O3152" s="2" t="str" cm="1">
        <f t="array" ref="O3152">_xlfn.IFS(N3152=1,"Unsatisfactory",N3152=2,"Poor",N3152=3,"Average",N3152=4,"Good",N3152=5,"Excellent")</f>
        <v>Good</v>
      </c>
      <c r="P3152"/>
      <c r="Q3152"/>
      <c r="R3152"/>
      <c r="S3152"/>
      <c r="T3152"/>
      <c r="U3152"/>
    </row>
    <row r="3153" spans="1:21">
      <c r="A3153" s="2">
        <v>132009</v>
      </c>
      <c r="B3153" s="2" t="s">
        <v>50</v>
      </c>
      <c r="C3153" s="4">
        <v>45473</v>
      </c>
      <c r="D3153" s="17">
        <v>45473</v>
      </c>
      <c r="E3153" s="2" t="s">
        <v>16</v>
      </c>
      <c r="F3153" s="2" t="s">
        <v>17</v>
      </c>
      <c r="G3153" s="2">
        <v>19</v>
      </c>
      <c r="H3153" s="2" t="s">
        <v>62</v>
      </c>
      <c r="I3153" s="2" t="s">
        <v>19</v>
      </c>
      <c r="J3153" s="12">
        <v>97</v>
      </c>
      <c r="K3153" s="2">
        <v>97</v>
      </c>
      <c r="L3153" s="2">
        <v>1</v>
      </c>
      <c r="M3153" s="12">
        <v>97</v>
      </c>
      <c r="N3153" s="3">
        <v>4</v>
      </c>
      <c r="O3153" s="2" t="str" cm="1">
        <f t="array" ref="O3153">_xlfn.IFS(N3153=1,"Unsatisfactory",N3153=2,"Poor",N3153=3,"Average",N3153=4,"Good",N3153=5,"Excellent")</f>
        <v>Good</v>
      </c>
      <c r="P3153"/>
      <c r="Q3153"/>
      <c r="R3153"/>
      <c r="S3153"/>
      <c r="T3153"/>
      <c r="U3153"/>
    </row>
    <row r="3154" spans="1:21">
      <c r="A3154" s="2">
        <v>171081</v>
      </c>
      <c r="B3154" s="2" t="s">
        <v>53</v>
      </c>
      <c r="C3154" s="4">
        <v>45410</v>
      </c>
      <c r="D3154" s="17">
        <v>45410</v>
      </c>
      <c r="E3154" s="2" t="s">
        <v>37</v>
      </c>
      <c r="F3154" s="2" t="s">
        <v>25</v>
      </c>
      <c r="G3154" s="2">
        <v>18</v>
      </c>
      <c r="H3154" s="2" t="s">
        <v>51</v>
      </c>
      <c r="I3154" s="2" t="s">
        <v>27</v>
      </c>
      <c r="J3154" s="12">
        <v>15</v>
      </c>
      <c r="K3154" s="2">
        <v>65</v>
      </c>
      <c r="L3154" s="2">
        <v>1</v>
      </c>
      <c r="M3154" s="12">
        <v>65</v>
      </c>
      <c r="N3154" s="3">
        <v>5</v>
      </c>
      <c r="O3154" s="2" t="str" cm="1">
        <f t="array" ref="O3154">_xlfn.IFS(N3154=1,"Unsatisfactory",N3154=2,"Poor",N3154=3,"Average",N3154=4,"Good",N3154=5,"Excellent")</f>
        <v>Excellent</v>
      </c>
      <c r="P3154"/>
      <c r="Q3154"/>
      <c r="R3154"/>
      <c r="S3154"/>
      <c r="T3154"/>
      <c r="U3154"/>
    </row>
    <row r="3155" spans="1:21">
      <c r="A3155" s="2">
        <v>168216</v>
      </c>
      <c r="B3155" s="2" t="s">
        <v>82</v>
      </c>
      <c r="C3155" s="4">
        <v>45267</v>
      </c>
      <c r="D3155" s="17">
        <v>45267</v>
      </c>
      <c r="E3155" s="2" t="s">
        <v>37</v>
      </c>
      <c r="F3155" s="2" t="s">
        <v>17</v>
      </c>
      <c r="G3155" s="2">
        <v>26</v>
      </c>
      <c r="H3155" s="2" t="s">
        <v>34</v>
      </c>
      <c r="I3155" s="2" t="s">
        <v>27</v>
      </c>
      <c r="J3155" s="12">
        <v>20</v>
      </c>
      <c r="K3155" s="2">
        <v>120</v>
      </c>
      <c r="L3155" s="2">
        <v>2</v>
      </c>
      <c r="M3155" s="12">
        <v>240</v>
      </c>
      <c r="N3155" s="3">
        <v>2</v>
      </c>
      <c r="O3155" s="2" t="str" cm="1">
        <f t="array" ref="O3155">_xlfn.IFS(N3155=1,"Unsatisfactory",N3155=2,"Poor",N3155=3,"Average",N3155=4,"Good",N3155=5,"Excellent")</f>
        <v>Poor</v>
      </c>
      <c r="P3155"/>
      <c r="Q3155"/>
      <c r="R3155"/>
      <c r="S3155"/>
      <c r="T3155"/>
      <c r="U3155"/>
    </row>
    <row r="3156" spans="1:21">
      <c r="A3156" s="2">
        <v>139491</v>
      </c>
      <c r="B3156" s="2" t="s">
        <v>42</v>
      </c>
      <c r="C3156" s="4">
        <v>45365</v>
      </c>
      <c r="D3156" s="17">
        <v>45365</v>
      </c>
      <c r="E3156" s="2" t="s">
        <v>16</v>
      </c>
      <c r="F3156" s="2" t="s">
        <v>17</v>
      </c>
      <c r="G3156" s="2">
        <v>29</v>
      </c>
      <c r="H3156" s="2" t="s">
        <v>29</v>
      </c>
      <c r="I3156" s="2" t="s">
        <v>19</v>
      </c>
      <c r="J3156" s="12">
        <v>65</v>
      </c>
      <c r="K3156" s="2">
        <v>65</v>
      </c>
      <c r="L3156" s="2">
        <v>1</v>
      </c>
      <c r="M3156" s="12">
        <v>65</v>
      </c>
      <c r="N3156" s="3">
        <v>3</v>
      </c>
      <c r="O3156" s="2" t="str" cm="1">
        <f t="array" ref="O3156">_xlfn.IFS(N3156=1,"Unsatisfactory",N3156=2,"Poor",N3156=3,"Average",N3156=4,"Good",N3156=5,"Excellent")</f>
        <v>Average</v>
      </c>
      <c r="P3156"/>
      <c r="Q3156"/>
      <c r="R3156"/>
      <c r="S3156"/>
      <c r="T3156"/>
      <c r="U3156"/>
    </row>
    <row r="3157" spans="1:21">
      <c r="A3157" s="2">
        <v>181900</v>
      </c>
      <c r="B3157" s="2" t="s">
        <v>53</v>
      </c>
      <c r="C3157" s="4">
        <v>45377</v>
      </c>
      <c r="D3157" s="17">
        <v>45377</v>
      </c>
      <c r="E3157" s="2" t="s">
        <v>37</v>
      </c>
      <c r="F3157" s="2" t="s">
        <v>17</v>
      </c>
      <c r="G3157" s="2">
        <v>24</v>
      </c>
      <c r="H3157" s="2" t="s">
        <v>129</v>
      </c>
      <c r="I3157" s="2" t="s">
        <v>19</v>
      </c>
      <c r="J3157" s="12">
        <v>15</v>
      </c>
      <c r="K3157" s="2">
        <v>15</v>
      </c>
      <c r="L3157" s="2">
        <v>1</v>
      </c>
      <c r="M3157" s="12">
        <v>15</v>
      </c>
      <c r="N3157" s="3">
        <v>2</v>
      </c>
      <c r="O3157" s="2" t="str" cm="1">
        <f t="array" ref="O3157">_xlfn.IFS(N3157=1,"Unsatisfactory",N3157=2,"Poor",N3157=3,"Average",N3157=4,"Good",N3157=5,"Excellent")</f>
        <v>Poor</v>
      </c>
      <c r="P3157"/>
      <c r="Q3157"/>
      <c r="R3157"/>
      <c r="S3157"/>
      <c r="T3157"/>
      <c r="U3157"/>
    </row>
    <row r="3158" spans="1:21">
      <c r="A3158" s="2">
        <v>196883</v>
      </c>
      <c r="B3158" s="2" t="s">
        <v>23</v>
      </c>
      <c r="C3158" s="4">
        <v>45472</v>
      </c>
      <c r="D3158" s="17">
        <v>45472</v>
      </c>
      <c r="E3158" s="2" t="s">
        <v>24</v>
      </c>
      <c r="F3158" s="2" t="s">
        <v>17</v>
      </c>
      <c r="G3158" s="2">
        <v>18</v>
      </c>
      <c r="H3158" s="2" t="s">
        <v>129</v>
      </c>
      <c r="I3158" s="2" t="s">
        <v>19</v>
      </c>
      <c r="J3158" s="12">
        <v>9</v>
      </c>
      <c r="K3158" s="2">
        <v>9</v>
      </c>
      <c r="L3158" s="2">
        <v>1</v>
      </c>
      <c r="M3158" s="12">
        <v>9</v>
      </c>
      <c r="N3158" s="3">
        <v>4</v>
      </c>
      <c r="O3158" s="2" t="str" cm="1">
        <f t="array" ref="O3158">_xlfn.IFS(N3158=1,"Unsatisfactory",N3158=2,"Poor",N3158=3,"Average",N3158=4,"Good",N3158=5,"Excellent")</f>
        <v>Good</v>
      </c>
      <c r="P3158"/>
      <c r="Q3158"/>
      <c r="R3158"/>
      <c r="S3158"/>
      <c r="T3158"/>
      <c r="U3158"/>
    </row>
    <row r="3159" spans="1:21">
      <c r="A3159" s="2">
        <v>142972</v>
      </c>
      <c r="B3159" s="2" t="s">
        <v>42</v>
      </c>
      <c r="C3159" s="4">
        <v>45491</v>
      </c>
      <c r="D3159" s="17">
        <v>45491</v>
      </c>
      <c r="E3159" s="2" t="s">
        <v>16</v>
      </c>
      <c r="F3159" s="2" t="s">
        <v>25</v>
      </c>
      <c r="G3159" s="2">
        <v>21</v>
      </c>
      <c r="H3159" s="2" t="s">
        <v>60</v>
      </c>
      <c r="I3159" s="2" t="s">
        <v>19</v>
      </c>
      <c r="J3159" s="12">
        <v>65</v>
      </c>
      <c r="K3159" s="2">
        <v>65</v>
      </c>
      <c r="L3159" s="2">
        <v>2</v>
      </c>
      <c r="M3159" s="12">
        <v>130</v>
      </c>
      <c r="N3159" s="3">
        <v>3</v>
      </c>
      <c r="O3159" s="2" t="str" cm="1">
        <f t="array" ref="O3159">_xlfn.IFS(N3159=1,"Unsatisfactory",N3159=2,"Poor",N3159=3,"Average",N3159=4,"Good",N3159=5,"Excellent")</f>
        <v>Average</v>
      </c>
      <c r="P3159"/>
      <c r="Q3159"/>
      <c r="R3159"/>
      <c r="S3159"/>
      <c r="T3159"/>
      <c r="U3159"/>
    </row>
    <row r="3160" spans="1:21">
      <c r="A3160" s="2">
        <v>171114</v>
      </c>
      <c r="B3160" s="2" t="s">
        <v>42</v>
      </c>
      <c r="C3160" s="4">
        <v>45574</v>
      </c>
      <c r="D3160" s="17">
        <v>45574</v>
      </c>
      <c r="E3160" s="2" t="s">
        <v>16</v>
      </c>
      <c r="F3160" s="2" t="s">
        <v>25</v>
      </c>
      <c r="G3160" s="2">
        <v>31</v>
      </c>
      <c r="H3160" s="2" t="s">
        <v>128</v>
      </c>
      <c r="I3160" s="2" t="s">
        <v>19</v>
      </c>
      <c r="J3160" s="12">
        <v>65</v>
      </c>
      <c r="K3160" s="2">
        <v>65</v>
      </c>
      <c r="L3160" s="2">
        <v>1</v>
      </c>
      <c r="M3160" s="12">
        <v>65</v>
      </c>
      <c r="N3160" s="3">
        <v>5</v>
      </c>
      <c r="O3160" s="2" t="str" cm="1">
        <f t="array" ref="O3160">_xlfn.IFS(N3160=1,"Unsatisfactory",N3160=2,"Poor",N3160=3,"Average",N3160=4,"Good",N3160=5,"Excellent")</f>
        <v>Excellent</v>
      </c>
      <c r="P3160"/>
      <c r="Q3160"/>
      <c r="R3160"/>
      <c r="S3160"/>
      <c r="T3160"/>
      <c r="U3160"/>
    </row>
    <row r="3161" spans="1:21">
      <c r="A3161" s="2">
        <v>168295</v>
      </c>
      <c r="B3161" s="2" t="s">
        <v>33</v>
      </c>
      <c r="C3161" s="4">
        <v>45460</v>
      </c>
      <c r="D3161" s="17">
        <v>45460</v>
      </c>
      <c r="E3161" s="2" t="s">
        <v>16</v>
      </c>
      <c r="F3161" s="2" t="s">
        <v>17</v>
      </c>
      <c r="G3161" s="2">
        <v>35</v>
      </c>
      <c r="H3161" s="2" t="s">
        <v>129</v>
      </c>
      <c r="I3161" s="2" t="s">
        <v>19</v>
      </c>
      <c r="J3161" s="12">
        <v>118</v>
      </c>
      <c r="K3161" s="2">
        <v>118</v>
      </c>
      <c r="L3161" s="2">
        <v>1</v>
      </c>
      <c r="M3161" s="12">
        <v>118</v>
      </c>
      <c r="N3161" s="3">
        <v>3</v>
      </c>
      <c r="O3161" s="2" t="str" cm="1">
        <f t="array" ref="O3161">_xlfn.IFS(N3161=1,"Unsatisfactory",N3161=2,"Poor",N3161=3,"Average",N3161=4,"Good",N3161=5,"Excellent")</f>
        <v>Average</v>
      </c>
      <c r="P3161"/>
      <c r="Q3161"/>
      <c r="R3161"/>
      <c r="S3161"/>
      <c r="T3161"/>
      <c r="U3161"/>
    </row>
    <row r="3162" spans="1:21">
      <c r="A3162" s="2">
        <v>160624</v>
      </c>
      <c r="B3162" s="2" t="s">
        <v>42</v>
      </c>
      <c r="C3162" s="4">
        <v>45432</v>
      </c>
      <c r="D3162" s="17">
        <v>45432</v>
      </c>
      <c r="E3162" s="2" t="s">
        <v>16</v>
      </c>
      <c r="F3162" s="2" t="s">
        <v>17</v>
      </c>
      <c r="G3162" s="2">
        <v>35</v>
      </c>
      <c r="H3162" s="2" t="s">
        <v>69</v>
      </c>
      <c r="I3162" s="2" t="s">
        <v>19</v>
      </c>
      <c r="J3162" s="12">
        <v>65</v>
      </c>
      <c r="K3162" s="2">
        <v>65</v>
      </c>
      <c r="L3162" s="2">
        <v>1</v>
      </c>
      <c r="M3162" s="12">
        <v>65</v>
      </c>
      <c r="N3162" s="3">
        <v>5</v>
      </c>
      <c r="O3162" s="2" t="str" cm="1">
        <f t="array" ref="O3162">_xlfn.IFS(N3162=1,"Unsatisfactory",N3162=2,"Poor",N3162=3,"Average",N3162=4,"Good",N3162=5,"Excellent")</f>
        <v>Excellent</v>
      </c>
      <c r="P3162"/>
      <c r="Q3162"/>
      <c r="R3162"/>
      <c r="S3162"/>
      <c r="T3162"/>
      <c r="U3162"/>
    </row>
    <row r="3163" spans="1:21">
      <c r="A3163" s="2">
        <v>138669</v>
      </c>
      <c r="B3163" s="2" t="s">
        <v>48</v>
      </c>
      <c r="C3163" s="4">
        <v>45560</v>
      </c>
      <c r="D3163" s="17">
        <v>45560</v>
      </c>
      <c r="E3163" s="2" t="s">
        <v>16</v>
      </c>
      <c r="F3163" s="2" t="s">
        <v>25</v>
      </c>
      <c r="G3163" s="2">
        <v>30</v>
      </c>
      <c r="H3163" s="2" t="s">
        <v>56</v>
      </c>
      <c r="I3163" s="2" t="s">
        <v>19</v>
      </c>
      <c r="J3163" s="12">
        <v>130</v>
      </c>
      <c r="K3163" s="2">
        <v>130</v>
      </c>
      <c r="L3163" s="2">
        <v>1</v>
      </c>
      <c r="M3163" s="12">
        <v>130</v>
      </c>
      <c r="N3163" s="3">
        <v>4</v>
      </c>
      <c r="O3163" s="2" t="str" cm="1">
        <f t="array" ref="O3163">_xlfn.IFS(N3163=1,"Unsatisfactory",N3163=2,"Poor",N3163=3,"Average",N3163=4,"Good",N3163=5,"Excellent")</f>
        <v>Good</v>
      </c>
      <c r="P3163"/>
      <c r="Q3163"/>
      <c r="R3163"/>
      <c r="S3163"/>
      <c r="T3163"/>
      <c r="U3163"/>
    </row>
    <row r="3164" spans="1:21">
      <c r="A3164" s="2">
        <v>150449</v>
      </c>
      <c r="B3164" s="2" t="s">
        <v>42</v>
      </c>
      <c r="C3164" s="4">
        <v>45398</v>
      </c>
      <c r="D3164" s="17">
        <v>45398</v>
      </c>
      <c r="E3164" s="2" t="s">
        <v>16</v>
      </c>
      <c r="F3164" s="2" t="s">
        <v>17</v>
      </c>
      <c r="G3164" s="2">
        <v>21</v>
      </c>
      <c r="H3164" s="2" t="s">
        <v>31</v>
      </c>
      <c r="I3164" s="2" t="s">
        <v>19</v>
      </c>
      <c r="J3164" s="12">
        <v>65</v>
      </c>
      <c r="K3164" s="2">
        <v>65</v>
      </c>
      <c r="L3164" s="2">
        <v>2</v>
      </c>
      <c r="M3164" s="12">
        <v>130</v>
      </c>
      <c r="N3164" s="3">
        <v>4</v>
      </c>
      <c r="O3164" s="2" t="str" cm="1">
        <f t="array" ref="O3164">_xlfn.IFS(N3164=1,"Unsatisfactory",N3164=2,"Poor",N3164=3,"Average",N3164=4,"Good",N3164=5,"Excellent")</f>
        <v>Good</v>
      </c>
      <c r="P3164"/>
      <c r="Q3164"/>
      <c r="R3164"/>
      <c r="S3164"/>
      <c r="T3164"/>
      <c r="U3164"/>
    </row>
    <row r="3165" spans="1:21">
      <c r="A3165" s="2">
        <v>152341</v>
      </c>
      <c r="B3165" s="2" t="s">
        <v>42</v>
      </c>
      <c r="C3165" s="4">
        <v>45398</v>
      </c>
      <c r="D3165" s="17">
        <v>45398</v>
      </c>
      <c r="E3165" s="2" t="s">
        <v>16</v>
      </c>
      <c r="F3165" s="2" t="s">
        <v>17</v>
      </c>
      <c r="G3165" s="2">
        <v>19</v>
      </c>
      <c r="H3165" s="2" t="s">
        <v>69</v>
      </c>
      <c r="I3165" s="2" t="s">
        <v>19</v>
      </c>
      <c r="J3165" s="12">
        <v>65</v>
      </c>
      <c r="K3165" s="2">
        <v>65</v>
      </c>
      <c r="L3165" s="2">
        <v>3</v>
      </c>
      <c r="M3165" s="12">
        <v>195</v>
      </c>
      <c r="N3165" s="3">
        <v>5</v>
      </c>
      <c r="O3165" s="2" t="str" cm="1">
        <f t="array" ref="O3165">_xlfn.IFS(N3165=1,"Unsatisfactory",N3165=2,"Poor",N3165=3,"Average",N3165=4,"Good",N3165=5,"Excellent")</f>
        <v>Excellent</v>
      </c>
      <c r="P3165"/>
      <c r="Q3165"/>
      <c r="R3165"/>
      <c r="S3165"/>
      <c r="T3165"/>
      <c r="U3165"/>
    </row>
    <row r="3166" spans="1:21">
      <c r="A3166" s="2">
        <v>184164</v>
      </c>
      <c r="B3166" s="2" t="s">
        <v>36</v>
      </c>
      <c r="C3166" s="4">
        <v>45578</v>
      </c>
      <c r="D3166" s="17">
        <v>45578</v>
      </c>
      <c r="E3166" s="2" t="s">
        <v>37</v>
      </c>
      <c r="F3166" s="2" t="s">
        <v>25</v>
      </c>
      <c r="G3166" s="2">
        <v>25</v>
      </c>
      <c r="H3166" s="2" t="s">
        <v>118</v>
      </c>
      <c r="I3166" s="2" t="s">
        <v>19</v>
      </c>
      <c r="J3166" s="12">
        <v>32</v>
      </c>
      <c r="K3166" s="2">
        <v>32</v>
      </c>
      <c r="L3166" s="2">
        <v>2</v>
      </c>
      <c r="M3166" s="12">
        <v>64</v>
      </c>
      <c r="N3166" s="3">
        <v>2</v>
      </c>
      <c r="O3166" s="2" t="str" cm="1">
        <f t="array" ref="O3166">_xlfn.IFS(N3166=1,"Unsatisfactory",N3166=2,"Poor",N3166=3,"Average",N3166=4,"Good",N3166=5,"Excellent")</f>
        <v>Poor</v>
      </c>
      <c r="P3166"/>
      <c r="Q3166"/>
      <c r="R3166"/>
      <c r="S3166"/>
      <c r="T3166"/>
      <c r="U3166"/>
    </row>
    <row r="3167" spans="1:21">
      <c r="A3167" s="2">
        <v>185974</v>
      </c>
      <c r="B3167" s="2" t="s">
        <v>42</v>
      </c>
      <c r="C3167" s="4">
        <v>45249</v>
      </c>
      <c r="D3167" s="17">
        <v>45249</v>
      </c>
      <c r="E3167" s="2" t="s">
        <v>16</v>
      </c>
      <c r="F3167" s="2" t="s">
        <v>25</v>
      </c>
      <c r="G3167" s="2">
        <v>35</v>
      </c>
      <c r="H3167" s="2" t="s">
        <v>115</v>
      </c>
      <c r="I3167" s="2" t="s">
        <v>19</v>
      </c>
      <c r="J3167" s="12">
        <v>65</v>
      </c>
      <c r="K3167" s="2">
        <v>65</v>
      </c>
      <c r="L3167" s="2">
        <v>1</v>
      </c>
      <c r="M3167" s="12">
        <v>65</v>
      </c>
      <c r="N3167" s="3">
        <v>5</v>
      </c>
      <c r="O3167" s="2" t="str" cm="1">
        <f t="array" ref="O3167">_xlfn.IFS(N3167=1,"Unsatisfactory",N3167=2,"Poor",N3167=3,"Average",N3167=4,"Good",N3167=5,"Excellent")</f>
        <v>Excellent</v>
      </c>
      <c r="P3167"/>
      <c r="Q3167"/>
      <c r="R3167"/>
      <c r="S3167"/>
      <c r="T3167"/>
      <c r="U3167"/>
    </row>
    <row r="3168" spans="1:21">
      <c r="A3168" s="2">
        <v>169521</v>
      </c>
      <c r="B3168" s="2" t="s">
        <v>50</v>
      </c>
      <c r="C3168" s="4">
        <v>45563</v>
      </c>
      <c r="D3168" s="17">
        <v>45563</v>
      </c>
      <c r="E3168" s="2" t="s">
        <v>16</v>
      </c>
      <c r="F3168" s="2" t="s">
        <v>17</v>
      </c>
      <c r="G3168" s="2">
        <v>24</v>
      </c>
      <c r="H3168" s="2" t="s">
        <v>128</v>
      </c>
      <c r="I3168" s="2" t="s">
        <v>19</v>
      </c>
      <c r="J3168" s="12">
        <v>97</v>
      </c>
      <c r="K3168" s="2">
        <v>97</v>
      </c>
      <c r="L3168" s="2">
        <v>1</v>
      </c>
      <c r="M3168" s="12">
        <v>97</v>
      </c>
      <c r="N3168" s="3">
        <v>5</v>
      </c>
      <c r="O3168" s="2" t="str" cm="1">
        <f t="array" ref="O3168">_xlfn.IFS(N3168=1,"Unsatisfactory",N3168=2,"Poor",N3168=3,"Average",N3168=4,"Good",N3168=5,"Excellent")</f>
        <v>Excellent</v>
      </c>
      <c r="P3168"/>
      <c r="Q3168"/>
      <c r="R3168"/>
      <c r="S3168"/>
      <c r="T3168"/>
      <c r="U3168"/>
    </row>
    <row r="3169" spans="1:21">
      <c r="A3169" s="2">
        <v>184236</v>
      </c>
      <c r="B3169" s="2" t="s">
        <v>53</v>
      </c>
      <c r="C3169" s="4">
        <v>45262</v>
      </c>
      <c r="D3169" s="17">
        <v>45262</v>
      </c>
      <c r="E3169" s="2" t="s">
        <v>37</v>
      </c>
      <c r="F3169" s="2" t="s">
        <v>25</v>
      </c>
      <c r="G3169" s="2">
        <v>23</v>
      </c>
      <c r="H3169" s="2" t="s">
        <v>60</v>
      </c>
      <c r="I3169" s="2" t="s">
        <v>19</v>
      </c>
      <c r="J3169" s="12">
        <v>15</v>
      </c>
      <c r="K3169" s="2">
        <v>15</v>
      </c>
      <c r="L3169" s="2">
        <v>1</v>
      </c>
      <c r="M3169" s="12">
        <v>15</v>
      </c>
      <c r="N3169" s="3">
        <v>1</v>
      </c>
      <c r="O3169" s="2" t="str" cm="1">
        <f t="array" ref="O3169">_xlfn.IFS(N3169=1,"Unsatisfactory",N3169=2,"Poor",N3169=3,"Average",N3169=4,"Good",N3169=5,"Excellent")</f>
        <v>Unsatisfactory</v>
      </c>
      <c r="P3169"/>
      <c r="Q3169"/>
      <c r="R3169"/>
      <c r="S3169"/>
      <c r="T3169"/>
      <c r="U3169"/>
    </row>
    <row r="3170" spans="1:21">
      <c r="A3170" s="2">
        <v>128117</v>
      </c>
      <c r="B3170" s="2" t="s">
        <v>50</v>
      </c>
      <c r="C3170" s="4">
        <v>45517</v>
      </c>
      <c r="D3170" s="17">
        <v>45517</v>
      </c>
      <c r="E3170" s="2" t="s">
        <v>16</v>
      </c>
      <c r="F3170" s="2" t="s">
        <v>25</v>
      </c>
      <c r="G3170" s="2">
        <v>25</v>
      </c>
      <c r="H3170" s="2" t="s">
        <v>131</v>
      </c>
      <c r="I3170" s="2" t="s">
        <v>27</v>
      </c>
      <c r="J3170" s="12">
        <v>97</v>
      </c>
      <c r="K3170" s="2">
        <v>167</v>
      </c>
      <c r="L3170" s="2">
        <v>2</v>
      </c>
      <c r="M3170" s="12">
        <v>334</v>
      </c>
      <c r="N3170" s="3">
        <v>4</v>
      </c>
      <c r="O3170" s="2" t="str" cm="1">
        <f t="array" ref="O3170">_xlfn.IFS(N3170=1,"Unsatisfactory",N3170=2,"Poor",N3170=3,"Average",N3170=4,"Good",N3170=5,"Excellent")</f>
        <v>Good</v>
      </c>
      <c r="P3170"/>
      <c r="Q3170"/>
      <c r="R3170"/>
      <c r="S3170"/>
      <c r="T3170"/>
      <c r="U3170"/>
    </row>
    <row r="3171" spans="1:21">
      <c r="A3171" s="2">
        <v>142838</v>
      </c>
      <c r="B3171" s="2" t="s">
        <v>15</v>
      </c>
      <c r="C3171" s="4">
        <v>45319</v>
      </c>
      <c r="D3171" s="17">
        <v>45319</v>
      </c>
      <c r="E3171" s="2" t="s">
        <v>16</v>
      </c>
      <c r="F3171" s="2" t="s">
        <v>17</v>
      </c>
      <c r="G3171" s="2">
        <v>23</v>
      </c>
      <c r="H3171" s="2" t="s">
        <v>79</v>
      </c>
      <c r="I3171" s="2" t="s">
        <v>27</v>
      </c>
      <c r="J3171" s="12">
        <v>100</v>
      </c>
      <c r="K3171" s="2">
        <v>140</v>
      </c>
      <c r="L3171" s="2">
        <v>1</v>
      </c>
      <c r="M3171" s="12">
        <v>140</v>
      </c>
      <c r="N3171" s="3">
        <v>3</v>
      </c>
      <c r="O3171" s="2" t="str" cm="1">
        <f t="array" ref="O3171">_xlfn.IFS(N3171=1,"Unsatisfactory",N3171=2,"Poor",N3171=3,"Average",N3171=4,"Good",N3171=5,"Excellent")</f>
        <v>Average</v>
      </c>
      <c r="P3171"/>
      <c r="Q3171"/>
      <c r="R3171"/>
      <c r="S3171"/>
      <c r="T3171"/>
      <c r="U3171"/>
    </row>
    <row r="3172" spans="1:21">
      <c r="A3172" s="2">
        <v>155870</v>
      </c>
      <c r="B3172" s="2" t="s">
        <v>78</v>
      </c>
      <c r="C3172" s="4">
        <v>45280</v>
      </c>
      <c r="D3172" s="17">
        <v>45280</v>
      </c>
      <c r="E3172" s="2" t="s">
        <v>37</v>
      </c>
      <c r="F3172" s="2" t="s">
        <v>17</v>
      </c>
      <c r="G3172" s="2">
        <v>30</v>
      </c>
      <c r="H3172" s="2" t="s">
        <v>129</v>
      </c>
      <c r="I3172" s="2" t="s">
        <v>19</v>
      </c>
      <c r="J3172" s="12">
        <v>50</v>
      </c>
      <c r="K3172" s="2">
        <v>50</v>
      </c>
      <c r="L3172" s="2">
        <v>1</v>
      </c>
      <c r="M3172" s="12">
        <v>50</v>
      </c>
      <c r="N3172" s="3">
        <v>1</v>
      </c>
      <c r="O3172" s="2" t="str" cm="1">
        <f t="array" ref="O3172">_xlfn.IFS(N3172=1,"Unsatisfactory",N3172=2,"Poor",N3172=3,"Average",N3172=4,"Good",N3172=5,"Excellent")</f>
        <v>Unsatisfactory</v>
      </c>
      <c r="P3172"/>
      <c r="Q3172"/>
      <c r="R3172"/>
      <c r="S3172"/>
      <c r="T3172"/>
      <c r="U3172"/>
    </row>
    <row r="3173" spans="1:21">
      <c r="A3173" s="2">
        <v>186481</v>
      </c>
      <c r="B3173" s="2" t="s">
        <v>50</v>
      </c>
      <c r="C3173" s="4">
        <v>45529</v>
      </c>
      <c r="D3173" s="17">
        <v>45529</v>
      </c>
      <c r="E3173" s="2" t="s">
        <v>16</v>
      </c>
      <c r="F3173" s="2" t="s">
        <v>17</v>
      </c>
      <c r="G3173" s="2">
        <v>22</v>
      </c>
      <c r="H3173" s="2" t="s">
        <v>75</v>
      </c>
      <c r="I3173" s="2" t="s">
        <v>27</v>
      </c>
      <c r="J3173" s="12">
        <v>97</v>
      </c>
      <c r="K3173" s="2">
        <v>167</v>
      </c>
      <c r="L3173" s="2">
        <v>1</v>
      </c>
      <c r="M3173" s="12">
        <v>167</v>
      </c>
      <c r="N3173" s="3">
        <v>1</v>
      </c>
      <c r="O3173" s="2" t="str" cm="1">
        <f t="array" ref="O3173">_xlfn.IFS(N3173=1,"Unsatisfactory",N3173=2,"Poor",N3173=3,"Average",N3173=4,"Good",N3173=5,"Excellent")</f>
        <v>Unsatisfactory</v>
      </c>
      <c r="P3173"/>
      <c r="Q3173"/>
      <c r="R3173"/>
      <c r="S3173"/>
      <c r="T3173"/>
      <c r="U3173"/>
    </row>
    <row r="3174" spans="1:21">
      <c r="A3174" s="2">
        <v>166205</v>
      </c>
      <c r="B3174" s="2" t="s">
        <v>78</v>
      </c>
      <c r="C3174" s="4">
        <v>45352</v>
      </c>
      <c r="D3174" s="17">
        <v>45352</v>
      </c>
      <c r="E3174" s="2" t="s">
        <v>37</v>
      </c>
      <c r="F3174" s="2" t="s">
        <v>17</v>
      </c>
      <c r="G3174" s="2">
        <v>25</v>
      </c>
      <c r="H3174" s="2" t="s">
        <v>26</v>
      </c>
      <c r="I3174" s="2" t="s">
        <v>27</v>
      </c>
      <c r="J3174" s="12">
        <v>50</v>
      </c>
      <c r="K3174" s="2">
        <v>90</v>
      </c>
      <c r="L3174" s="2">
        <v>1</v>
      </c>
      <c r="M3174" s="12">
        <v>90</v>
      </c>
      <c r="N3174" s="3">
        <v>4</v>
      </c>
      <c r="O3174" s="2" t="str" cm="1">
        <f t="array" ref="O3174">_xlfn.IFS(N3174=1,"Unsatisfactory",N3174=2,"Poor",N3174=3,"Average",N3174=4,"Good",N3174=5,"Excellent")</f>
        <v>Good</v>
      </c>
      <c r="P3174"/>
      <c r="Q3174"/>
      <c r="R3174"/>
      <c r="S3174"/>
      <c r="T3174"/>
      <c r="U3174"/>
    </row>
    <row r="3175" spans="1:21">
      <c r="A3175" s="2">
        <v>154344</v>
      </c>
      <c r="B3175" s="2" t="s">
        <v>15</v>
      </c>
      <c r="C3175" s="4">
        <v>45268</v>
      </c>
      <c r="D3175" s="17">
        <v>45268</v>
      </c>
      <c r="E3175" s="2" t="s">
        <v>16</v>
      </c>
      <c r="F3175" s="2" t="s">
        <v>25</v>
      </c>
      <c r="G3175" s="2">
        <v>31</v>
      </c>
      <c r="H3175" s="2" t="s">
        <v>69</v>
      </c>
      <c r="I3175" s="2" t="s">
        <v>19</v>
      </c>
      <c r="J3175" s="12">
        <v>100</v>
      </c>
      <c r="K3175" s="2">
        <v>100</v>
      </c>
      <c r="L3175" s="2">
        <v>1</v>
      </c>
      <c r="M3175" s="12">
        <v>100</v>
      </c>
      <c r="N3175" s="3">
        <v>2</v>
      </c>
      <c r="O3175" s="2" t="str" cm="1">
        <f t="array" ref="O3175">_xlfn.IFS(N3175=1,"Unsatisfactory",N3175=2,"Poor",N3175=3,"Average",N3175=4,"Good",N3175=5,"Excellent")</f>
        <v>Poor</v>
      </c>
      <c r="P3175"/>
      <c r="Q3175"/>
      <c r="R3175"/>
      <c r="S3175"/>
      <c r="T3175"/>
      <c r="U3175"/>
    </row>
    <row r="3176" spans="1:21">
      <c r="A3176" s="2">
        <v>198360</v>
      </c>
      <c r="B3176" s="2" t="s">
        <v>30</v>
      </c>
      <c r="C3176" s="4">
        <v>45403</v>
      </c>
      <c r="D3176" s="17">
        <v>45403</v>
      </c>
      <c r="E3176" s="2" t="s">
        <v>24</v>
      </c>
      <c r="F3176" s="2" t="s">
        <v>25</v>
      </c>
      <c r="G3176" s="2">
        <v>34</v>
      </c>
      <c r="H3176" s="2" t="s">
        <v>74</v>
      </c>
      <c r="I3176" s="2" t="s">
        <v>27</v>
      </c>
      <c r="J3176" s="12">
        <v>10</v>
      </c>
      <c r="K3176" s="2">
        <v>35</v>
      </c>
      <c r="L3176" s="2">
        <v>4</v>
      </c>
      <c r="M3176" s="12">
        <v>140</v>
      </c>
      <c r="N3176" s="3">
        <v>3</v>
      </c>
      <c r="O3176" s="2" t="str" cm="1">
        <f t="array" ref="O3176">_xlfn.IFS(N3176=1,"Unsatisfactory",N3176=2,"Poor",N3176=3,"Average",N3176=4,"Good",N3176=5,"Excellent")</f>
        <v>Average</v>
      </c>
      <c r="P3176"/>
      <c r="Q3176"/>
      <c r="R3176"/>
      <c r="S3176"/>
      <c r="T3176"/>
      <c r="U3176"/>
    </row>
    <row r="3177" spans="1:21">
      <c r="A3177" s="2">
        <v>174509</v>
      </c>
      <c r="B3177" s="2" t="s">
        <v>78</v>
      </c>
      <c r="C3177" s="4">
        <v>45561</v>
      </c>
      <c r="D3177" s="17">
        <v>45561</v>
      </c>
      <c r="E3177" s="2" t="s">
        <v>37</v>
      </c>
      <c r="F3177" s="2" t="s">
        <v>25</v>
      </c>
      <c r="G3177" s="2">
        <v>30</v>
      </c>
      <c r="H3177" s="2" t="s">
        <v>56</v>
      </c>
      <c r="I3177" s="2" t="s">
        <v>19</v>
      </c>
      <c r="J3177" s="12">
        <v>50</v>
      </c>
      <c r="K3177" s="2">
        <v>50</v>
      </c>
      <c r="L3177" s="2">
        <v>1</v>
      </c>
      <c r="M3177" s="12">
        <v>50</v>
      </c>
      <c r="N3177" s="3">
        <v>4</v>
      </c>
      <c r="O3177" s="2" t="str" cm="1">
        <f t="array" ref="O3177">_xlfn.IFS(N3177=1,"Unsatisfactory",N3177=2,"Poor",N3177=3,"Average",N3177=4,"Good",N3177=5,"Excellent")</f>
        <v>Good</v>
      </c>
      <c r="P3177"/>
      <c r="Q3177"/>
      <c r="R3177"/>
      <c r="S3177"/>
      <c r="T3177"/>
      <c r="U3177"/>
    </row>
    <row r="3178" spans="1:21">
      <c r="A3178" s="2">
        <v>163454</v>
      </c>
      <c r="B3178" s="2" t="s">
        <v>78</v>
      </c>
      <c r="C3178" s="4">
        <v>45355</v>
      </c>
      <c r="D3178" s="17">
        <v>45355</v>
      </c>
      <c r="E3178" s="2" t="s">
        <v>37</v>
      </c>
      <c r="F3178" s="2" t="s">
        <v>17</v>
      </c>
      <c r="G3178" s="2">
        <v>23</v>
      </c>
      <c r="H3178" s="2" t="s">
        <v>115</v>
      </c>
      <c r="I3178" s="2" t="s">
        <v>19</v>
      </c>
      <c r="J3178" s="12">
        <v>50</v>
      </c>
      <c r="K3178" s="2">
        <v>50</v>
      </c>
      <c r="L3178" s="2">
        <v>1</v>
      </c>
      <c r="M3178" s="12">
        <v>50</v>
      </c>
      <c r="N3178" s="3">
        <v>2</v>
      </c>
      <c r="O3178" s="2" t="str" cm="1">
        <f t="array" ref="O3178">_xlfn.IFS(N3178=1,"Unsatisfactory",N3178=2,"Poor",N3178=3,"Average",N3178=4,"Good",N3178=5,"Excellent")</f>
        <v>Poor</v>
      </c>
      <c r="P3178"/>
      <c r="Q3178"/>
      <c r="R3178"/>
      <c r="S3178"/>
      <c r="T3178"/>
      <c r="U3178"/>
    </row>
    <row r="3179" spans="1:21">
      <c r="A3179" s="2">
        <v>137115</v>
      </c>
      <c r="B3179" s="2" t="s">
        <v>48</v>
      </c>
      <c r="C3179" s="4">
        <v>45342</v>
      </c>
      <c r="D3179" s="17">
        <v>45342</v>
      </c>
      <c r="E3179" s="2" t="s">
        <v>16</v>
      </c>
      <c r="F3179" s="2" t="s">
        <v>17</v>
      </c>
      <c r="G3179" s="2">
        <v>35</v>
      </c>
      <c r="H3179" s="2" t="s">
        <v>46</v>
      </c>
      <c r="I3179" s="2" t="s">
        <v>19</v>
      </c>
      <c r="J3179" s="12">
        <v>130</v>
      </c>
      <c r="K3179" s="2">
        <v>130</v>
      </c>
      <c r="L3179" s="2">
        <v>1</v>
      </c>
      <c r="M3179" s="12">
        <v>130</v>
      </c>
      <c r="N3179" s="3">
        <v>2</v>
      </c>
      <c r="O3179" s="2" t="str" cm="1">
        <f t="array" ref="O3179">_xlfn.IFS(N3179=1,"Unsatisfactory",N3179=2,"Poor",N3179=3,"Average",N3179=4,"Good",N3179=5,"Excellent")</f>
        <v>Poor</v>
      </c>
      <c r="P3179"/>
      <c r="Q3179"/>
      <c r="R3179"/>
      <c r="S3179"/>
      <c r="T3179"/>
      <c r="U3179"/>
    </row>
    <row r="3180" spans="1:21">
      <c r="A3180" s="2">
        <v>167143</v>
      </c>
      <c r="B3180" s="2" t="s">
        <v>42</v>
      </c>
      <c r="C3180" s="4">
        <v>45422</v>
      </c>
      <c r="D3180" s="17">
        <v>45422</v>
      </c>
      <c r="E3180" s="2" t="s">
        <v>16</v>
      </c>
      <c r="F3180" s="2" t="s">
        <v>17</v>
      </c>
      <c r="G3180" s="2">
        <v>18</v>
      </c>
      <c r="H3180" s="2" t="s">
        <v>118</v>
      </c>
      <c r="I3180" s="2" t="s">
        <v>19</v>
      </c>
      <c r="J3180" s="12">
        <v>65</v>
      </c>
      <c r="K3180" s="2">
        <v>65</v>
      </c>
      <c r="L3180" s="2">
        <v>1</v>
      </c>
      <c r="M3180" s="12">
        <v>65</v>
      </c>
      <c r="N3180" s="3">
        <v>3</v>
      </c>
      <c r="O3180" s="2" t="str" cm="1">
        <f t="array" ref="O3180">_xlfn.IFS(N3180=1,"Unsatisfactory",N3180=2,"Poor",N3180=3,"Average",N3180=4,"Good",N3180=5,"Excellent")</f>
        <v>Average</v>
      </c>
      <c r="P3180"/>
      <c r="Q3180"/>
      <c r="R3180"/>
      <c r="S3180"/>
      <c r="T3180"/>
      <c r="U3180"/>
    </row>
    <row r="3181" spans="1:21">
      <c r="A3181" s="2">
        <v>154129</v>
      </c>
      <c r="B3181" s="2" t="s">
        <v>23</v>
      </c>
      <c r="C3181" s="4">
        <v>45590</v>
      </c>
      <c r="D3181" s="17">
        <v>45590</v>
      </c>
      <c r="E3181" s="2" t="s">
        <v>24</v>
      </c>
      <c r="F3181" s="2" t="s">
        <v>17</v>
      </c>
      <c r="G3181" s="2">
        <v>30</v>
      </c>
      <c r="H3181" s="2" t="s">
        <v>67</v>
      </c>
      <c r="I3181" s="2" t="s">
        <v>27</v>
      </c>
      <c r="J3181" s="12">
        <v>9</v>
      </c>
      <c r="K3181" s="2">
        <v>49</v>
      </c>
      <c r="L3181" s="2">
        <v>3</v>
      </c>
      <c r="M3181" s="12">
        <v>147</v>
      </c>
      <c r="N3181" s="3">
        <v>1</v>
      </c>
      <c r="O3181" s="2" t="str" cm="1">
        <f t="array" ref="O3181">_xlfn.IFS(N3181=1,"Unsatisfactory",N3181=2,"Poor",N3181=3,"Average",N3181=4,"Good",N3181=5,"Excellent")</f>
        <v>Unsatisfactory</v>
      </c>
      <c r="P3181"/>
      <c r="Q3181"/>
      <c r="R3181"/>
      <c r="S3181"/>
      <c r="T3181"/>
      <c r="U3181"/>
    </row>
    <row r="3182" spans="1:21">
      <c r="A3182" s="2">
        <v>124657</v>
      </c>
      <c r="B3182" s="2" t="s">
        <v>50</v>
      </c>
      <c r="C3182" s="4">
        <v>45351</v>
      </c>
      <c r="D3182" s="17">
        <v>45351</v>
      </c>
      <c r="E3182" s="2" t="s">
        <v>16</v>
      </c>
      <c r="F3182" s="2" t="s">
        <v>17</v>
      </c>
      <c r="G3182" s="2">
        <v>32</v>
      </c>
      <c r="H3182" s="2" t="s">
        <v>29</v>
      </c>
      <c r="I3182" s="2" t="s">
        <v>19</v>
      </c>
      <c r="J3182" s="12">
        <v>97</v>
      </c>
      <c r="K3182" s="2">
        <v>97</v>
      </c>
      <c r="L3182" s="2">
        <v>1</v>
      </c>
      <c r="M3182" s="12">
        <v>97</v>
      </c>
      <c r="N3182" s="3">
        <v>1</v>
      </c>
      <c r="O3182" s="2" t="str" cm="1">
        <f t="array" ref="O3182">_xlfn.IFS(N3182=1,"Unsatisfactory",N3182=2,"Poor",N3182=3,"Average",N3182=4,"Good",N3182=5,"Excellent")</f>
        <v>Unsatisfactory</v>
      </c>
      <c r="P3182"/>
      <c r="Q3182"/>
      <c r="R3182"/>
      <c r="S3182"/>
      <c r="T3182"/>
      <c r="U3182"/>
    </row>
    <row r="3183" spans="1:21">
      <c r="A3183" s="2">
        <v>195790</v>
      </c>
      <c r="B3183" s="2" t="s">
        <v>30</v>
      </c>
      <c r="C3183" s="4">
        <v>45361</v>
      </c>
      <c r="D3183" s="17">
        <v>45361</v>
      </c>
      <c r="E3183" s="2" t="s">
        <v>24</v>
      </c>
      <c r="F3183" s="2" t="s">
        <v>25</v>
      </c>
      <c r="G3183" s="2">
        <v>34</v>
      </c>
      <c r="H3183" s="2" t="s">
        <v>69</v>
      </c>
      <c r="I3183" s="2" t="s">
        <v>19</v>
      </c>
      <c r="J3183" s="12">
        <v>10</v>
      </c>
      <c r="K3183" s="2">
        <v>10</v>
      </c>
      <c r="L3183" s="2">
        <v>3</v>
      </c>
      <c r="M3183" s="12">
        <v>30</v>
      </c>
      <c r="N3183" s="3">
        <v>5</v>
      </c>
      <c r="O3183" s="2" t="str" cm="1">
        <f t="array" ref="O3183">_xlfn.IFS(N3183=1,"Unsatisfactory",N3183=2,"Poor",N3183=3,"Average",N3183=4,"Good",N3183=5,"Excellent")</f>
        <v>Excellent</v>
      </c>
      <c r="P3183"/>
      <c r="Q3183"/>
      <c r="R3183"/>
      <c r="S3183"/>
      <c r="T3183"/>
      <c r="U3183"/>
    </row>
    <row r="3184" spans="1:21">
      <c r="A3184" s="2">
        <v>120938</v>
      </c>
      <c r="B3184" s="2" t="s">
        <v>42</v>
      </c>
      <c r="C3184" s="4">
        <v>45257</v>
      </c>
      <c r="D3184" s="17">
        <v>45257</v>
      </c>
      <c r="E3184" s="2" t="s">
        <v>16</v>
      </c>
      <c r="F3184" s="2" t="s">
        <v>17</v>
      </c>
      <c r="G3184" s="2">
        <v>22</v>
      </c>
      <c r="H3184" s="2" t="s">
        <v>128</v>
      </c>
      <c r="I3184" s="2" t="s">
        <v>19</v>
      </c>
      <c r="J3184" s="12">
        <v>65</v>
      </c>
      <c r="K3184" s="2">
        <v>65</v>
      </c>
      <c r="L3184" s="2">
        <v>1</v>
      </c>
      <c r="M3184" s="12">
        <v>65</v>
      </c>
      <c r="N3184" s="3">
        <v>2</v>
      </c>
      <c r="O3184" s="2" t="str" cm="1">
        <f t="array" ref="O3184">_xlfn.IFS(N3184=1,"Unsatisfactory",N3184=2,"Poor",N3184=3,"Average",N3184=4,"Good",N3184=5,"Excellent")</f>
        <v>Poor</v>
      </c>
      <c r="P3184"/>
      <c r="Q3184"/>
      <c r="R3184"/>
      <c r="S3184"/>
      <c r="T3184"/>
      <c r="U3184"/>
    </row>
    <row r="3185" spans="1:21">
      <c r="A3185" s="2">
        <v>183498</v>
      </c>
      <c r="B3185" s="2" t="s">
        <v>15</v>
      </c>
      <c r="C3185" s="4">
        <v>45251</v>
      </c>
      <c r="D3185" s="17">
        <v>45251</v>
      </c>
      <c r="E3185" s="2" t="s">
        <v>16</v>
      </c>
      <c r="F3185" s="2" t="s">
        <v>17</v>
      </c>
      <c r="G3185" s="2">
        <v>20</v>
      </c>
      <c r="H3185" s="2" t="s">
        <v>69</v>
      </c>
      <c r="I3185" s="2" t="s">
        <v>19</v>
      </c>
      <c r="J3185" s="12">
        <v>100</v>
      </c>
      <c r="K3185" s="2">
        <v>100</v>
      </c>
      <c r="L3185" s="2">
        <v>1</v>
      </c>
      <c r="M3185" s="12">
        <v>100</v>
      </c>
      <c r="N3185" s="3">
        <v>1</v>
      </c>
      <c r="O3185" s="2" t="str" cm="1">
        <f t="array" ref="O3185">_xlfn.IFS(N3185=1,"Unsatisfactory",N3185=2,"Poor",N3185=3,"Average",N3185=4,"Good",N3185=5,"Excellent")</f>
        <v>Unsatisfactory</v>
      </c>
      <c r="P3185"/>
      <c r="Q3185"/>
      <c r="R3185"/>
      <c r="S3185"/>
      <c r="T3185"/>
      <c r="U3185"/>
    </row>
    <row r="3186" spans="1:21">
      <c r="A3186" s="2">
        <v>123702</v>
      </c>
      <c r="B3186" s="2" t="s">
        <v>42</v>
      </c>
      <c r="C3186" s="4">
        <v>45447</v>
      </c>
      <c r="D3186" s="17">
        <v>45447</v>
      </c>
      <c r="E3186" s="2" t="s">
        <v>16</v>
      </c>
      <c r="F3186" s="2" t="s">
        <v>25</v>
      </c>
      <c r="G3186" s="2">
        <v>34</v>
      </c>
      <c r="H3186" s="2" t="s">
        <v>51</v>
      </c>
      <c r="I3186" s="2" t="s">
        <v>27</v>
      </c>
      <c r="J3186" s="12">
        <v>65</v>
      </c>
      <c r="K3186" s="2">
        <v>115</v>
      </c>
      <c r="L3186" s="2">
        <v>1</v>
      </c>
      <c r="M3186" s="12">
        <v>115</v>
      </c>
      <c r="N3186" s="3">
        <v>4</v>
      </c>
      <c r="O3186" s="2" t="str" cm="1">
        <f t="array" ref="O3186">_xlfn.IFS(N3186=1,"Unsatisfactory",N3186=2,"Poor",N3186=3,"Average",N3186=4,"Good",N3186=5,"Excellent")</f>
        <v>Good</v>
      </c>
      <c r="P3186"/>
      <c r="Q3186"/>
      <c r="R3186"/>
      <c r="S3186"/>
      <c r="T3186"/>
      <c r="U3186"/>
    </row>
    <row r="3187" spans="1:21">
      <c r="A3187" s="2">
        <v>132298</v>
      </c>
      <c r="B3187" s="2" t="s">
        <v>15</v>
      </c>
      <c r="C3187" s="4">
        <v>45338</v>
      </c>
      <c r="D3187" s="17">
        <v>45338</v>
      </c>
      <c r="E3187" s="2" t="s">
        <v>16</v>
      </c>
      <c r="F3187" s="2" t="s">
        <v>25</v>
      </c>
      <c r="G3187" s="2">
        <v>32</v>
      </c>
      <c r="H3187" s="2" t="s">
        <v>60</v>
      </c>
      <c r="I3187" s="2" t="s">
        <v>19</v>
      </c>
      <c r="J3187" s="12">
        <v>100</v>
      </c>
      <c r="K3187" s="2">
        <v>100</v>
      </c>
      <c r="L3187" s="2">
        <v>3</v>
      </c>
      <c r="M3187" s="12">
        <v>300</v>
      </c>
      <c r="N3187" s="3">
        <v>2</v>
      </c>
      <c r="O3187" s="2" t="str" cm="1">
        <f t="array" ref="O3187">_xlfn.IFS(N3187=1,"Unsatisfactory",N3187=2,"Poor",N3187=3,"Average",N3187=4,"Good",N3187=5,"Excellent")</f>
        <v>Poor</v>
      </c>
      <c r="P3187"/>
      <c r="Q3187"/>
      <c r="R3187"/>
      <c r="S3187"/>
      <c r="T3187"/>
      <c r="U3187"/>
    </row>
    <row r="3188" spans="1:21">
      <c r="A3188" s="2">
        <v>162932</v>
      </c>
      <c r="B3188" s="2" t="s">
        <v>36</v>
      </c>
      <c r="C3188" s="4">
        <v>45517</v>
      </c>
      <c r="D3188" s="17">
        <v>45517</v>
      </c>
      <c r="E3188" s="2" t="s">
        <v>37</v>
      </c>
      <c r="F3188" s="2" t="s">
        <v>17</v>
      </c>
      <c r="G3188" s="2">
        <v>21</v>
      </c>
      <c r="H3188" s="2" t="s">
        <v>51</v>
      </c>
      <c r="I3188" s="2" t="s">
        <v>27</v>
      </c>
      <c r="J3188" s="12">
        <v>32</v>
      </c>
      <c r="K3188" s="2">
        <v>82</v>
      </c>
      <c r="L3188" s="2">
        <v>1</v>
      </c>
      <c r="M3188" s="12">
        <v>82</v>
      </c>
      <c r="N3188" s="3">
        <v>5</v>
      </c>
      <c r="O3188" s="2" t="str" cm="1">
        <f t="array" ref="O3188">_xlfn.IFS(N3188=1,"Unsatisfactory",N3188=2,"Poor",N3188=3,"Average",N3188=4,"Good",N3188=5,"Excellent")</f>
        <v>Excellent</v>
      </c>
      <c r="P3188"/>
      <c r="Q3188"/>
      <c r="R3188"/>
      <c r="S3188"/>
      <c r="T3188"/>
      <c r="U3188"/>
    </row>
    <row r="3189" spans="1:21">
      <c r="A3189" s="2">
        <v>197085</v>
      </c>
      <c r="B3189" s="2" t="s">
        <v>30</v>
      </c>
      <c r="C3189" s="4">
        <v>45419</v>
      </c>
      <c r="D3189" s="17">
        <v>45419</v>
      </c>
      <c r="E3189" s="2" t="s">
        <v>24</v>
      </c>
      <c r="F3189" s="2" t="s">
        <v>17</v>
      </c>
      <c r="G3189" s="2">
        <v>25</v>
      </c>
      <c r="H3189" s="2" t="s">
        <v>115</v>
      </c>
      <c r="I3189" s="2" t="s">
        <v>19</v>
      </c>
      <c r="J3189" s="12">
        <v>10</v>
      </c>
      <c r="K3189" s="2">
        <v>10</v>
      </c>
      <c r="L3189" s="2">
        <v>2</v>
      </c>
      <c r="M3189" s="12">
        <v>20</v>
      </c>
      <c r="N3189" s="3">
        <v>1</v>
      </c>
      <c r="O3189" s="2" t="str" cm="1">
        <f t="array" ref="O3189">_xlfn.IFS(N3189=1,"Unsatisfactory",N3189=2,"Poor",N3189=3,"Average",N3189=4,"Good",N3189=5,"Excellent")</f>
        <v>Unsatisfactory</v>
      </c>
      <c r="P3189"/>
      <c r="Q3189"/>
      <c r="R3189"/>
      <c r="S3189"/>
      <c r="T3189"/>
      <c r="U3189"/>
    </row>
    <row r="3190" spans="1:21">
      <c r="A3190" s="2">
        <v>195817</v>
      </c>
      <c r="B3190" s="2" t="s">
        <v>42</v>
      </c>
      <c r="C3190" s="4">
        <v>45460</v>
      </c>
      <c r="D3190" s="17">
        <v>45460</v>
      </c>
      <c r="E3190" s="2" t="s">
        <v>16</v>
      </c>
      <c r="F3190" s="2" t="s">
        <v>25</v>
      </c>
      <c r="G3190" s="2">
        <v>32</v>
      </c>
      <c r="H3190" s="2" t="s">
        <v>67</v>
      </c>
      <c r="I3190" s="2" t="s">
        <v>27</v>
      </c>
      <c r="J3190" s="12">
        <v>65</v>
      </c>
      <c r="K3190" s="2">
        <v>105</v>
      </c>
      <c r="L3190" s="2">
        <v>2</v>
      </c>
      <c r="M3190" s="12">
        <v>210</v>
      </c>
      <c r="N3190" s="3">
        <v>5</v>
      </c>
      <c r="O3190" s="2" t="str" cm="1">
        <f t="array" ref="O3190">_xlfn.IFS(N3190=1,"Unsatisfactory",N3190=2,"Poor",N3190=3,"Average",N3190=4,"Good",N3190=5,"Excellent")</f>
        <v>Excellent</v>
      </c>
      <c r="P3190"/>
      <c r="Q3190"/>
      <c r="R3190"/>
      <c r="S3190"/>
      <c r="T3190"/>
      <c r="U3190"/>
    </row>
    <row r="3191" spans="1:21">
      <c r="A3191" s="2">
        <v>140177</v>
      </c>
      <c r="B3191" s="2" t="s">
        <v>23</v>
      </c>
      <c r="C3191" s="4">
        <v>45310</v>
      </c>
      <c r="D3191" s="17">
        <v>45310</v>
      </c>
      <c r="E3191" s="2" t="s">
        <v>24</v>
      </c>
      <c r="F3191" s="2" t="s">
        <v>17</v>
      </c>
      <c r="G3191" s="2">
        <v>19</v>
      </c>
      <c r="H3191" s="2" t="s">
        <v>62</v>
      </c>
      <c r="I3191" s="2" t="s">
        <v>19</v>
      </c>
      <c r="J3191" s="12">
        <v>9</v>
      </c>
      <c r="K3191" s="2">
        <v>9</v>
      </c>
      <c r="L3191" s="2">
        <v>1</v>
      </c>
      <c r="M3191" s="12">
        <v>9</v>
      </c>
      <c r="N3191" s="3">
        <v>3</v>
      </c>
      <c r="O3191" s="2" t="str" cm="1">
        <f t="array" ref="O3191">_xlfn.IFS(N3191=1,"Unsatisfactory",N3191=2,"Poor",N3191=3,"Average",N3191=4,"Good",N3191=5,"Excellent")</f>
        <v>Average</v>
      </c>
      <c r="P3191"/>
      <c r="Q3191"/>
      <c r="R3191"/>
      <c r="S3191"/>
      <c r="T3191"/>
      <c r="U3191"/>
    </row>
    <row r="3192" spans="1:21">
      <c r="A3192" s="2">
        <v>128328</v>
      </c>
      <c r="B3192" s="2" t="s">
        <v>23</v>
      </c>
      <c r="C3192" s="4">
        <v>45454</v>
      </c>
      <c r="D3192" s="17">
        <v>45454</v>
      </c>
      <c r="E3192" s="2" t="s">
        <v>24</v>
      </c>
      <c r="F3192" s="2" t="s">
        <v>17</v>
      </c>
      <c r="G3192" s="2">
        <v>24</v>
      </c>
      <c r="H3192" s="2" t="s">
        <v>129</v>
      </c>
      <c r="I3192" s="2" t="s">
        <v>19</v>
      </c>
      <c r="J3192" s="12">
        <v>9</v>
      </c>
      <c r="K3192" s="2">
        <v>9</v>
      </c>
      <c r="L3192" s="2">
        <v>1</v>
      </c>
      <c r="M3192" s="12">
        <v>9</v>
      </c>
      <c r="N3192" s="3">
        <v>1</v>
      </c>
      <c r="O3192" s="2" t="str" cm="1">
        <f t="array" ref="O3192">_xlfn.IFS(N3192=1,"Unsatisfactory",N3192=2,"Poor",N3192=3,"Average",N3192=4,"Good",N3192=5,"Excellent")</f>
        <v>Unsatisfactory</v>
      </c>
      <c r="P3192"/>
      <c r="Q3192"/>
      <c r="R3192"/>
      <c r="S3192"/>
      <c r="T3192"/>
      <c r="U3192"/>
    </row>
    <row r="3193" spans="1:21">
      <c r="A3193" s="2">
        <v>178983</v>
      </c>
      <c r="B3193" s="2" t="s">
        <v>53</v>
      </c>
      <c r="C3193" s="4">
        <v>45595</v>
      </c>
      <c r="D3193" s="17">
        <v>45595</v>
      </c>
      <c r="E3193" s="2" t="s">
        <v>37</v>
      </c>
      <c r="F3193" s="2" t="s">
        <v>17</v>
      </c>
      <c r="G3193" s="2">
        <v>34</v>
      </c>
      <c r="H3193" s="2" t="s">
        <v>60</v>
      </c>
      <c r="I3193" s="2" t="s">
        <v>19</v>
      </c>
      <c r="J3193" s="12">
        <v>15</v>
      </c>
      <c r="K3193" s="2">
        <v>15</v>
      </c>
      <c r="L3193" s="2">
        <v>1</v>
      </c>
      <c r="M3193" s="12">
        <v>15</v>
      </c>
      <c r="N3193" s="3">
        <v>1</v>
      </c>
      <c r="O3193" s="2" t="str" cm="1">
        <f t="array" ref="O3193">_xlfn.IFS(N3193=1,"Unsatisfactory",N3193=2,"Poor",N3193=3,"Average",N3193=4,"Good",N3193=5,"Excellent")</f>
        <v>Unsatisfactory</v>
      </c>
      <c r="P3193"/>
      <c r="Q3193"/>
      <c r="R3193"/>
      <c r="S3193"/>
      <c r="T3193"/>
      <c r="U3193"/>
    </row>
    <row r="3194" spans="1:21">
      <c r="A3194" s="2">
        <v>148846</v>
      </c>
      <c r="B3194" s="2" t="s">
        <v>30</v>
      </c>
      <c r="C3194" s="4">
        <v>45522</v>
      </c>
      <c r="D3194" s="17">
        <v>45522</v>
      </c>
      <c r="E3194" s="2" t="s">
        <v>24</v>
      </c>
      <c r="F3194" s="2" t="s">
        <v>17</v>
      </c>
      <c r="G3194" s="2">
        <v>23</v>
      </c>
      <c r="H3194" s="2" t="s">
        <v>75</v>
      </c>
      <c r="I3194" s="2" t="s">
        <v>27</v>
      </c>
      <c r="J3194" s="12">
        <v>10</v>
      </c>
      <c r="K3194" s="2">
        <v>80</v>
      </c>
      <c r="L3194" s="2">
        <v>1</v>
      </c>
      <c r="M3194" s="12">
        <v>80</v>
      </c>
      <c r="N3194" s="3">
        <v>4</v>
      </c>
      <c r="O3194" s="2" t="str" cm="1">
        <f t="array" ref="O3194">_xlfn.IFS(N3194=1,"Unsatisfactory",N3194=2,"Poor",N3194=3,"Average",N3194=4,"Good",N3194=5,"Excellent")</f>
        <v>Good</v>
      </c>
      <c r="P3194"/>
      <c r="Q3194"/>
      <c r="R3194"/>
      <c r="S3194"/>
      <c r="T3194"/>
      <c r="U3194"/>
    </row>
    <row r="3195" spans="1:21">
      <c r="A3195" s="2">
        <v>170474</v>
      </c>
      <c r="B3195" s="2" t="s">
        <v>50</v>
      </c>
      <c r="C3195" s="4">
        <v>45507</v>
      </c>
      <c r="D3195" s="17">
        <v>45507</v>
      </c>
      <c r="E3195" s="2" t="s">
        <v>16</v>
      </c>
      <c r="F3195" s="2" t="s">
        <v>17</v>
      </c>
      <c r="G3195" s="2">
        <v>24</v>
      </c>
      <c r="H3195" s="2" t="s">
        <v>58</v>
      </c>
      <c r="I3195" s="2" t="s">
        <v>27</v>
      </c>
      <c r="J3195" s="12">
        <v>97</v>
      </c>
      <c r="K3195" s="2">
        <v>137</v>
      </c>
      <c r="L3195" s="2">
        <v>1</v>
      </c>
      <c r="M3195" s="12">
        <v>137</v>
      </c>
      <c r="N3195" s="3">
        <v>5</v>
      </c>
      <c r="O3195" s="2" t="str" cm="1">
        <f t="array" ref="O3195">_xlfn.IFS(N3195=1,"Unsatisfactory",N3195=2,"Poor",N3195=3,"Average",N3195=4,"Good",N3195=5,"Excellent")</f>
        <v>Excellent</v>
      </c>
      <c r="P3195"/>
      <c r="Q3195"/>
      <c r="R3195"/>
      <c r="S3195"/>
      <c r="T3195"/>
      <c r="U3195"/>
    </row>
    <row r="3196" spans="1:21">
      <c r="A3196" s="2">
        <v>151224</v>
      </c>
      <c r="B3196" s="2" t="s">
        <v>42</v>
      </c>
      <c r="C3196" s="4">
        <v>45322</v>
      </c>
      <c r="D3196" s="17">
        <v>45322</v>
      </c>
      <c r="E3196" s="2" t="s">
        <v>16</v>
      </c>
      <c r="F3196" s="2" t="s">
        <v>25</v>
      </c>
      <c r="G3196" s="2">
        <v>22</v>
      </c>
      <c r="H3196" s="2" t="s">
        <v>46</v>
      </c>
      <c r="I3196" s="2" t="s">
        <v>19</v>
      </c>
      <c r="J3196" s="12">
        <v>65</v>
      </c>
      <c r="K3196" s="2">
        <v>65</v>
      </c>
      <c r="L3196" s="2">
        <v>4</v>
      </c>
      <c r="M3196" s="12">
        <v>260</v>
      </c>
      <c r="N3196" s="3">
        <v>2</v>
      </c>
      <c r="O3196" s="2" t="str" cm="1">
        <f t="array" ref="O3196">_xlfn.IFS(N3196=1,"Unsatisfactory",N3196=2,"Poor",N3196=3,"Average",N3196=4,"Good",N3196=5,"Excellent")</f>
        <v>Poor</v>
      </c>
      <c r="P3196"/>
      <c r="Q3196"/>
      <c r="R3196"/>
      <c r="S3196"/>
      <c r="T3196"/>
      <c r="U3196"/>
    </row>
    <row r="3197" spans="1:21">
      <c r="A3197" s="2">
        <v>144774</v>
      </c>
      <c r="B3197" s="2" t="s">
        <v>42</v>
      </c>
      <c r="C3197" s="4">
        <v>45291</v>
      </c>
      <c r="D3197" s="17">
        <v>45291</v>
      </c>
      <c r="E3197" s="2" t="s">
        <v>16</v>
      </c>
      <c r="F3197" s="2" t="s">
        <v>17</v>
      </c>
      <c r="G3197" s="2">
        <v>23</v>
      </c>
      <c r="H3197" s="2" t="s">
        <v>118</v>
      </c>
      <c r="I3197" s="2" t="s">
        <v>19</v>
      </c>
      <c r="J3197" s="12">
        <v>65</v>
      </c>
      <c r="K3197" s="2">
        <v>65</v>
      </c>
      <c r="L3197" s="2">
        <v>1</v>
      </c>
      <c r="M3197" s="12">
        <v>65</v>
      </c>
      <c r="N3197" s="3">
        <v>3</v>
      </c>
      <c r="O3197" s="2" t="str" cm="1">
        <f t="array" ref="O3197">_xlfn.IFS(N3197=1,"Unsatisfactory",N3197=2,"Poor",N3197=3,"Average",N3197=4,"Good",N3197=5,"Excellent")</f>
        <v>Average</v>
      </c>
      <c r="P3197"/>
      <c r="Q3197"/>
      <c r="R3197"/>
      <c r="S3197"/>
      <c r="T3197"/>
      <c r="U3197"/>
    </row>
    <row r="3198" spans="1:21">
      <c r="A3198" s="2">
        <v>189317</v>
      </c>
      <c r="B3198" s="2" t="s">
        <v>15</v>
      </c>
      <c r="C3198" s="4">
        <v>45524</v>
      </c>
      <c r="D3198" s="17">
        <v>45524</v>
      </c>
      <c r="E3198" s="2" t="s">
        <v>16</v>
      </c>
      <c r="F3198" s="2" t="s">
        <v>25</v>
      </c>
      <c r="G3198" s="2">
        <v>25</v>
      </c>
      <c r="H3198" s="2" t="s">
        <v>31</v>
      </c>
      <c r="I3198" s="2" t="s">
        <v>19</v>
      </c>
      <c r="J3198" s="12">
        <v>100</v>
      </c>
      <c r="K3198" s="2">
        <v>100</v>
      </c>
      <c r="L3198" s="2">
        <v>1</v>
      </c>
      <c r="M3198" s="12">
        <v>100</v>
      </c>
      <c r="N3198" s="3">
        <v>5</v>
      </c>
      <c r="O3198" s="2" t="str" cm="1">
        <f t="array" ref="O3198">_xlfn.IFS(N3198=1,"Unsatisfactory",N3198=2,"Poor",N3198=3,"Average",N3198=4,"Good",N3198=5,"Excellent")</f>
        <v>Excellent</v>
      </c>
      <c r="P3198"/>
      <c r="Q3198"/>
      <c r="R3198"/>
      <c r="S3198"/>
      <c r="T3198"/>
      <c r="U3198"/>
    </row>
    <row r="3199" spans="1:21">
      <c r="A3199" s="2">
        <v>145880</v>
      </c>
      <c r="B3199" s="2" t="s">
        <v>30</v>
      </c>
      <c r="C3199" s="4">
        <v>45467</v>
      </c>
      <c r="D3199" s="17">
        <v>45467</v>
      </c>
      <c r="E3199" s="2" t="s">
        <v>24</v>
      </c>
      <c r="F3199" s="2" t="s">
        <v>25</v>
      </c>
      <c r="G3199" s="2">
        <v>20</v>
      </c>
      <c r="H3199" s="2" t="s">
        <v>129</v>
      </c>
      <c r="I3199" s="2" t="s">
        <v>19</v>
      </c>
      <c r="J3199" s="12">
        <v>10</v>
      </c>
      <c r="K3199" s="2">
        <v>10</v>
      </c>
      <c r="L3199" s="2">
        <v>1</v>
      </c>
      <c r="M3199" s="12">
        <v>10</v>
      </c>
      <c r="N3199" s="3">
        <v>1</v>
      </c>
      <c r="O3199" s="2" t="str" cm="1">
        <f t="array" ref="O3199">_xlfn.IFS(N3199=1,"Unsatisfactory",N3199=2,"Poor",N3199=3,"Average",N3199=4,"Good",N3199=5,"Excellent")</f>
        <v>Unsatisfactory</v>
      </c>
      <c r="P3199"/>
      <c r="Q3199"/>
      <c r="R3199"/>
      <c r="S3199"/>
      <c r="T3199"/>
      <c r="U3199"/>
    </row>
    <row r="3200" spans="1:21">
      <c r="A3200" s="2">
        <v>195029</v>
      </c>
      <c r="B3200" s="2" t="s">
        <v>30</v>
      </c>
      <c r="C3200" s="4">
        <v>45540</v>
      </c>
      <c r="D3200" s="17">
        <v>45540</v>
      </c>
      <c r="E3200" s="2" t="s">
        <v>24</v>
      </c>
      <c r="F3200" s="2" t="s">
        <v>17</v>
      </c>
      <c r="G3200" s="2">
        <v>24</v>
      </c>
      <c r="H3200" s="2" t="s">
        <v>60</v>
      </c>
      <c r="I3200" s="2" t="s">
        <v>19</v>
      </c>
      <c r="J3200" s="12">
        <v>10</v>
      </c>
      <c r="K3200" s="2">
        <v>10</v>
      </c>
      <c r="L3200" s="2">
        <v>1</v>
      </c>
      <c r="M3200" s="12">
        <v>10</v>
      </c>
      <c r="N3200" s="3">
        <v>5</v>
      </c>
      <c r="O3200" s="2" t="str" cm="1">
        <f t="array" ref="O3200">_xlfn.IFS(N3200=1,"Unsatisfactory",N3200=2,"Poor",N3200=3,"Average",N3200=4,"Good",N3200=5,"Excellent")</f>
        <v>Excellent</v>
      </c>
      <c r="P3200"/>
      <c r="Q3200"/>
      <c r="R3200"/>
      <c r="S3200"/>
      <c r="T3200"/>
      <c r="U3200"/>
    </row>
    <row r="3201" spans="1:21">
      <c r="A3201" s="2">
        <v>166556</v>
      </c>
      <c r="B3201" s="2" t="s">
        <v>42</v>
      </c>
      <c r="C3201" s="4">
        <v>45323</v>
      </c>
      <c r="D3201" s="17">
        <v>45323</v>
      </c>
      <c r="E3201" s="2" t="s">
        <v>16</v>
      </c>
      <c r="F3201" s="2" t="s">
        <v>17</v>
      </c>
      <c r="G3201" s="2">
        <v>26</v>
      </c>
      <c r="H3201" s="2" t="s">
        <v>128</v>
      </c>
      <c r="I3201" s="2" t="s">
        <v>19</v>
      </c>
      <c r="J3201" s="12">
        <v>65</v>
      </c>
      <c r="K3201" s="2">
        <v>65</v>
      </c>
      <c r="L3201" s="2">
        <v>1</v>
      </c>
      <c r="M3201" s="12">
        <v>65</v>
      </c>
      <c r="N3201" s="3">
        <v>5</v>
      </c>
      <c r="O3201" s="2" t="str" cm="1">
        <f t="array" ref="O3201">_xlfn.IFS(N3201=1,"Unsatisfactory",N3201=2,"Poor",N3201=3,"Average",N3201=4,"Good",N3201=5,"Excellent")</f>
        <v>Excellent</v>
      </c>
      <c r="P3201"/>
      <c r="Q3201"/>
      <c r="R3201"/>
      <c r="S3201"/>
      <c r="T3201"/>
      <c r="U3201"/>
    </row>
    <row r="3202" spans="1:21">
      <c r="A3202" s="2">
        <v>169298</v>
      </c>
      <c r="B3202" s="2" t="s">
        <v>76</v>
      </c>
      <c r="C3202" s="4">
        <v>45256</v>
      </c>
      <c r="D3202" s="17">
        <v>45256</v>
      </c>
      <c r="E3202" s="2" t="s">
        <v>37</v>
      </c>
      <c r="F3202" s="2" t="s">
        <v>17</v>
      </c>
      <c r="G3202" s="2">
        <v>33</v>
      </c>
      <c r="H3202" s="2" t="s">
        <v>60</v>
      </c>
      <c r="I3202" s="2" t="s">
        <v>19</v>
      </c>
      <c r="J3202" s="12">
        <v>45</v>
      </c>
      <c r="K3202" s="2">
        <v>45</v>
      </c>
      <c r="L3202" s="2">
        <v>1</v>
      </c>
      <c r="M3202" s="12">
        <v>45</v>
      </c>
      <c r="N3202" s="3">
        <v>5</v>
      </c>
      <c r="O3202" s="2" t="str" cm="1">
        <f t="array" ref="O3202">_xlfn.IFS(N3202=1,"Unsatisfactory",N3202=2,"Poor",N3202=3,"Average",N3202=4,"Good",N3202=5,"Excellent")</f>
        <v>Excellent</v>
      </c>
      <c r="P3202"/>
      <c r="Q3202"/>
      <c r="R3202"/>
      <c r="S3202"/>
      <c r="T3202"/>
      <c r="U3202"/>
    </row>
    <row r="3203" spans="1:21">
      <c r="A3203" s="2">
        <v>151132</v>
      </c>
      <c r="B3203" s="2" t="s">
        <v>48</v>
      </c>
      <c r="C3203" s="4">
        <v>45325</v>
      </c>
      <c r="D3203" s="17">
        <v>45325</v>
      </c>
      <c r="E3203" s="2" t="s">
        <v>16</v>
      </c>
      <c r="F3203" s="2" t="s">
        <v>17</v>
      </c>
      <c r="G3203" s="2">
        <v>25</v>
      </c>
      <c r="H3203" s="2" t="s">
        <v>31</v>
      </c>
      <c r="I3203" s="2" t="s">
        <v>19</v>
      </c>
      <c r="J3203" s="12">
        <v>130</v>
      </c>
      <c r="K3203" s="2">
        <v>130</v>
      </c>
      <c r="L3203" s="2">
        <v>1</v>
      </c>
      <c r="M3203" s="12">
        <v>130</v>
      </c>
      <c r="N3203" s="3">
        <v>3</v>
      </c>
      <c r="O3203" s="2" t="str" cm="1">
        <f t="array" ref="O3203">_xlfn.IFS(N3203=1,"Unsatisfactory",N3203=2,"Poor",N3203=3,"Average",N3203=4,"Good",N3203=5,"Excellent")</f>
        <v>Average</v>
      </c>
      <c r="P3203"/>
      <c r="Q3203"/>
      <c r="R3203"/>
      <c r="S3203"/>
      <c r="T3203"/>
      <c r="U3203"/>
    </row>
    <row r="3204" spans="1:21">
      <c r="A3204" s="2">
        <v>156910</v>
      </c>
      <c r="B3204" s="2" t="s">
        <v>42</v>
      </c>
      <c r="C3204" s="4">
        <v>45400</v>
      </c>
      <c r="D3204" s="17">
        <v>45400</v>
      </c>
      <c r="E3204" s="2" t="s">
        <v>16</v>
      </c>
      <c r="F3204" s="2" t="s">
        <v>17</v>
      </c>
      <c r="G3204" s="2">
        <v>21</v>
      </c>
      <c r="H3204" s="2" t="s">
        <v>38</v>
      </c>
      <c r="I3204" s="2" t="s">
        <v>19</v>
      </c>
      <c r="J3204" s="12">
        <v>65</v>
      </c>
      <c r="K3204" s="2">
        <v>65</v>
      </c>
      <c r="L3204" s="2">
        <v>3</v>
      </c>
      <c r="M3204" s="12">
        <v>195</v>
      </c>
      <c r="N3204" s="3">
        <v>1</v>
      </c>
      <c r="O3204" s="2" t="str" cm="1">
        <f t="array" ref="O3204">_xlfn.IFS(N3204=1,"Unsatisfactory",N3204=2,"Poor",N3204=3,"Average",N3204=4,"Good",N3204=5,"Excellent")</f>
        <v>Unsatisfactory</v>
      </c>
      <c r="P3204"/>
      <c r="Q3204"/>
      <c r="R3204"/>
      <c r="S3204"/>
      <c r="T3204"/>
      <c r="U3204"/>
    </row>
    <row r="3205" spans="1:21">
      <c r="A3205" s="2">
        <v>172449</v>
      </c>
      <c r="B3205" s="2" t="s">
        <v>42</v>
      </c>
      <c r="C3205" s="4">
        <v>45449</v>
      </c>
      <c r="D3205" s="17">
        <v>45449</v>
      </c>
      <c r="E3205" s="2" t="s">
        <v>16</v>
      </c>
      <c r="F3205" s="2" t="s">
        <v>17</v>
      </c>
      <c r="G3205" s="2">
        <v>35</v>
      </c>
      <c r="H3205" s="2" t="s">
        <v>128</v>
      </c>
      <c r="I3205" s="2" t="s">
        <v>19</v>
      </c>
      <c r="J3205" s="12">
        <v>65</v>
      </c>
      <c r="K3205" s="2">
        <v>65</v>
      </c>
      <c r="L3205" s="2">
        <v>3</v>
      </c>
      <c r="M3205" s="12">
        <v>195</v>
      </c>
      <c r="N3205" s="3">
        <v>1</v>
      </c>
      <c r="O3205" s="2" t="str" cm="1">
        <f t="array" ref="O3205">_xlfn.IFS(N3205=1,"Unsatisfactory",N3205=2,"Poor",N3205=3,"Average",N3205=4,"Good",N3205=5,"Excellent")</f>
        <v>Unsatisfactory</v>
      </c>
      <c r="P3205"/>
      <c r="Q3205"/>
      <c r="R3205"/>
      <c r="S3205"/>
      <c r="T3205"/>
      <c r="U3205"/>
    </row>
    <row r="3206" spans="1:21">
      <c r="A3206" s="2">
        <v>179164</v>
      </c>
      <c r="B3206" s="2" t="s">
        <v>53</v>
      </c>
      <c r="C3206" s="4">
        <v>45377</v>
      </c>
      <c r="D3206" s="17">
        <v>45377</v>
      </c>
      <c r="E3206" s="2" t="s">
        <v>37</v>
      </c>
      <c r="F3206" s="2" t="s">
        <v>17</v>
      </c>
      <c r="G3206" s="2">
        <v>22</v>
      </c>
      <c r="H3206" s="2" t="s">
        <v>44</v>
      </c>
      <c r="I3206" s="2" t="s">
        <v>27</v>
      </c>
      <c r="J3206" s="12">
        <v>15</v>
      </c>
      <c r="K3206" s="2">
        <v>40</v>
      </c>
      <c r="L3206" s="2">
        <v>1</v>
      </c>
      <c r="M3206" s="12">
        <v>40</v>
      </c>
      <c r="N3206" s="3">
        <v>5</v>
      </c>
      <c r="O3206" s="2" t="str" cm="1">
        <f t="array" ref="O3206">_xlfn.IFS(N3206=1,"Unsatisfactory",N3206=2,"Poor",N3206=3,"Average",N3206=4,"Good",N3206=5,"Excellent")</f>
        <v>Excellent</v>
      </c>
      <c r="P3206"/>
      <c r="Q3206"/>
      <c r="R3206"/>
      <c r="S3206"/>
      <c r="T3206"/>
      <c r="U3206"/>
    </row>
    <row r="3207" spans="1:21">
      <c r="A3207" s="2">
        <v>132566</v>
      </c>
      <c r="B3207" s="2" t="s">
        <v>42</v>
      </c>
      <c r="C3207" s="4">
        <v>45286</v>
      </c>
      <c r="D3207" s="17">
        <v>45286</v>
      </c>
      <c r="E3207" s="2" t="s">
        <v>16</v>
      </c>
      <c r="F3207" s="2" t="s">
        <v>17</v>
      </c>
      <c r="G3207" s="2">
        <v>27</v>
      </c>
      <c r="H3207" s="2" t="s">
        <v>26</v>
      </c>
      <c r="I3207" s="2" t="s">
        <v>27</v>
      </c>
      <c r="J3207" s="12">
        <v>65</v>
      </c>
      <c r="K3207" s="2">
        <v>105</v>
      </c>
      <c r="L3207" s="2">
        <v>1</v>
      </c>
      <c r="M3207" s="12">
        <v>105</v>
      </c>
      <c r="N3207" s="3">
        <v>4</v>
      </c>
      <c r="O3207" s="2" t="str" cm="1">
        <f t="array" ref="O3207">_xlfn.IFS(N3207=1,"Unsatisfactory",N3207=2,"Poor",N3207=3,"Average",N3207=4,"Good",N3207=5,"Excellent")</f>
        <v>Good</v>
      </c>
      <c r="P3207"/>
      <c r="Q3207"/>
      <c r="R3207"/>
      <c r="S3207"/>
      <c r="T3207"/>
      <c r="U3207"/>
    </row>
    <row r="3208" spans="1:21">
      <c r="A3208" s="2">
        <v>129692</v>
      </c>
      <c r="B3208" s="2" t="s">
        <v>82</v>
      </c>
      <c r="C3208" s="4">
        <v>45564</v>
      </c>
      <c r="D3208" s="17">
        <v>45564</v>
      </c>
      <c r="E3208" s="2" t="s">
        <v>37</v>
      </c>
      <c r="F3208" s="2" t="s">
        <v>17</v>
      </c>
      <c r="G3208" s="2">
        <v>29</v>
      </c>
      <c r="H3208" s="2" t="s">
        <v>80</v>
      </c>
      <c r="I3208" s="2" t="s">
        <v>27</v>
      </c>
      <c r="J3208" s="12">
        <v>20</v>
      </c>
      <c r="K3208" s="2">
        <v>60</v>
      </c>
      <c r="L3208" s="2">
        <v>2</v>
      </c>
      <c r="M3208" s="12">
        <v>120</v>
      </c>
      <c r="N3208" s="3">
        <v>2</v>
      </c>
      <c r="O3208" s="2" t="str" cm="1">
        <f t="array" ref="O3208">_xlfn.IFS(N3208=1,"Unsatisfactory",N3208=2,"Poor",N3208=3,"Average",N3208=4,"Good",N3208=5,"Excellent")</f>
        <v>Poor</v>
      </c>
      <c r="P3208"/>
      <c r="Q3208"/>
      <c r="R3208"/>
      <c r="S3208"/>
      <c r="T3208"/>
      <c r="U3208"/>
    </row>
    <row r="3209" spans="1:21">
      <c r="A3209" s="2">
        <v>167092</v>
      </c>
      <c r="B3209" s="2" t="s">
        <v>42</v>
      </c>
      <c r="C3209" s="4">
        <v>45430</v>
      </c>
      <c r="D3209" s="17">
        <v>45430</v>
      </c>
      <c r="E3209" s="2" t="s">
        <v>16</v>
      </c>
      <c r="F3209" s="2" t="s">
        <v>25</v>
      </c>
      <c r="G3209" s="2">
        <v>24</v>
      </c>
      <c r="H3209" s="2" t="s">
        <v>51</v>
      </c>
      <c r="I3209" s="2" t="s">
        <v>27</v>
      </c>
      <c r="J3209" s="12">
        <v>65</v>
      </c>
      <c r="K3209" s="2">
        <v>115</v>
      </c>
      <c r="L3209" s="2">
        <v>1</v>
      </c>
      <c r="M3209" s="12">
        <v>115</v>
      </c>
      <c r="N3209" s="3">
        <v>4</v>
      </c>
      <c r="O3209" s="2" t="str" cm="1">
        <f t="array" ref="O3209">_xlfn.IFS(N3209=1,"Unsatisfactory",N3209=2,"Poor",N3209=3,"Average",N3209=4,"Good",N3209=5,"Excellent")</f>
        <v>Good</v>
      </c>
      <c r="P3209"/>
      <c r="Q3209"/>
      <c r="R3209"/>
      <c r="S3209"/>
      <c r="T3209"/>
      <c r="U3209"/>
    </row>
    <row r="3210" spans="1:21">
      <c r="A3210" s="2">
        <v>152045</v>
      </c>
      <c r="B3210" s="2" t="s">
        <v>50</v>
      </c>
      <c r="C3210" s="4">
        <v>45243</v>
      </c>
      <c r="D3210" s="17">
        <v>45243</v>
      </c>
      <c r="E3210" s="2" t="s">
        <v>16</v>
      </c>
      <c r="F3210" s="2" t="s">
        <v>17</v>
      </c>
      <c r="G3210" s="2">
        <v>18</v>
      </c>
      <c r="H3210" s="2" t="s">
        <v>56</v>
      </c>
      <c r="I3210" s="2" t="s">
        <v>19</v>
      </c>
      <c r="J3210" s="12">
        <v>97</v>
      </c>
      <c r="K3210" s="2">
        <v>97</v>
      </c>
      <c r="L3210" s="2">
        <v>1</v>
      </c>
      <c r="M3210" s="12">
        <v>97</v>
      </c>
      <c r="N3210" s="3">
        <v>1</v>
      </c>
      <c r="O3210" s="2" t="str" cm="1">
        <f t="array" ref="O3210">_xlfn.IFS(N3210=1,"Unsatisfactory",N3210=2,"Poor",N3210=3,"Average",N3210=4,"Good",N3210=5,"Excellent")</f>
        <v>Unsatisfactory</v>
      </c>
      <c r="P3210"/>
      <c r="Q3210"/>
      <c r="R3210"/>
      <c r="S3210"/>
      <c r="T3210"/>
      <c r="U3210"/>
    </row>
    <row r="3211" spans="1:21">
      <c r="A3211" s="2">
        <v>137011</v>
      </c>
      <c r="B3211" s="2" t="s">
        <v>42</v>
      </c>
      <c r="C3211" s="4">
        <v>45311</v>
      </c>
      <c r="D3211" s="17">
        <v>45311</v>
      </c>
      <c r="E3211" s="2" t="s">
        <v>16</v>
      </c>
      <c r="F3211" s="2" t="s">
        <v>25</v>
      </c>
      <c r="G3211" s="2">
        <v>20</v>
      </c>
      <c r="H3211" s="2" t="s">
        <v>31</v>
      </c>
      <c r="I3211" s="2" t="s">
        <v>19</v>
      </c>
      <c r="J3211" s="12">
        <v>65</v>
      </c>
      <c r="K3211" s="2">
        <v>65</v>
      </c>
      <c r="L3211" s="2">
        <v>1</v>
      </c>
      <c r="M3211" s="12">
        <v>65</v>
      </c>
      <c r="N3211" s="3">
        <v>5</v>
      </c>
      <c r="O3211" s="2" t="str" cm="1">
        <f t="array" ref="O3211">_xlfn.IFS(N3211=1,"Unsatisfactory",N3211=2,"Poor",N3211=3,"Average",N3211=4,"Good",N3211=5,"Excellent")</f>
        <v>Excellent</v>
      </c>
      <c r="P3211"/>
      <c r="Q3211"/>
      <c r="R3211"/>
      <c r="S3211"/>
      <c r="T3211"/>
      <c r="U3211"/>
    </row>
    <row r="3212" spans="1:21">
      <c r="A3212" s="2">
        <v>164136</v>
      </c>
      <c r="B3212" s="2" t="s">
        <v>15</v>
      </c>
      <c r="C3212" s="4">
        <v>45297</v>
      </c>
      <c r="D3212" s="17">
        <v>45297</v>
      </c>
      <c r="E3212" s="2" t="s">
        <v>16</v>
      </c>
      <c r="F3212" s="2" t="s">
        <v>17</v>
      </c>
      <c r="G3212" s="2">
        <v>33</v>
      </c>
      <c r="H3212" s="2" t="s">
        <v>130</v>
      </c>
      <c r="I3212" s="2" t="s">
        <v>19</v>
      </c>
      <c r="J3212" s="12">
        <v>100</v>
      </c>
      <c r="K3212" s="2">
        <v>100</v>
      </c>
      <c r="L3212" s="2">
        <v>1</v>
      </c>
      <c r="M3212" s="12">
        <v>100</v>
      </c>
      <c r="N3212" s="3">
        <v>4</v>
      </c>
      <c r="O3212" s="2" t="str" cm="1">
        <f t="array" ref="O3212">_xlfn.IFS(N3212=1,"Unsatisfactory",N3212=2,"Poor",N3212=3,"Average",N3212=4,"Good",N3212=5,"Excellent")</f>
        <v>Good</v>
      </c>
      <c r="P3212"/>
      <c r="Q3212"/>
      <c r="R3212"/>
      <c r="S3212"/>
      <c r="T3212"/>
      <c r="U3212"/>
    </row>
    <row r="3213" spans="1:21">
      <c r="A3213" s="2">
        <v>130761</v>
      </c>
      <c r="B3213" s="2" t="s">
        <v>23</v>
      </c>
      <c r="C3213" s="4">
        <v>45513</v>
      </c>
      <c r="D3213" s="17">
        <v>45513</v>
      </c>
      <c r="E3213" s="2" t="s">
        <v>24</v>
      </c>
      <c r="F3213" s="2" t="s">
        <v>17</v>
      </c>
      <c r="G3213" s="2">
        <v>20</v>
      </c>
      <c r="H3213" s="2" t="s">
        <v>130</v>
      </c>
      <c r="I3213" s="2" t="s">
        <v>19</v>
      </c>
      <c r="J3213" s="12">
        <v>9</v>
      </c>
      <c r="K3213" s="2">
        <v>9</v>
      </c>
      <c r="L3213" s="2">
        <v>1</v>
      </c>
      <c r="M3213" s="12">
        <v>9</v>
      </c>
      <c r="N3213" s="3">
        <v>3</v>
      </c>
      <c r="O3213" s="2" t="str" cm="1">
        <f t="array" ref="O3213">_xlfn.IFS(N3213=1,"Unsatisfactory",N3213=2,"Poor",N3213=3,"Average",N3213=4,"Good",N3213=5,"Excellent")</f>
        <v>Average</v>
      </c>
      <c r="P3213"/>
      <c r="Q3213"/>
      <c r="R3213"/>
      <c r="S3213"/>
      <c r="T3213"/>
      <c r="U3213"/>
    </row>
    <row r="3214" spans="1:21">
      <c r="A3214" s="2">
        <v>129347</v>
      </c>
      <c r="B3214" s="2" t="s">
        <v>42</v>
      </c>
      <c r="C3214" s="4">
        <v>45236</v>
      </c>
      <c r="D3214" s="17">
        <v>45236</v>
      </c>
      <c r="E3214" s="2" t="s">
        <v>16</v>
      </c>
      <c r="F3214" s="2" t="s">
        <v>17</v>
      </c>
      <c r="G3214" s="2">
        <v>28</v>
      </c>
      <c r="H3214" s="2" t="s">
        <v>46</v>
      </c>
      <c r="I3214" s="2" t="s">
        <v>19</v>
      </c>
      <c r="J3214" s="12">
        <v>65</v>
      </c>
      <c r="K3214" s="2">
        <v>65</v>
      </c>
      <c r="L3214" s="2">
        <v>1</v>
      </c>
      <c r="M3214" s="12">
        <v>65</v>
      </c>
      <c r="N3214" s="3">
        <v>4</v>
      </c>
      <c r="O3214" s="2" t="str" cm="1">
        <f t="array" ref="O3214">_xlfn.IFS(N3214=1,"Unsatisfactory",N3214=2,"Poor",N3214=3,"Average",N3214=4,"Good",N3214=5,"Excellent")</f>
        <v>Good</v>
      </c>
      <c r="P3214"/>
      <c r="Q3214"/>
      <c r="R3214"/>
      <c r="S3214"/>
      <c r="T3214"/>
      <c r="U3214"/>
    </row>
    <row r="3215" spans="1:21">
      <c r="A3215" s="2">
        <v>137304</v>
      </c>
      <c r="B3215" s="2" t="s">
        <v>50</v>
      </c>
      <c r="C3215" s="4">
        <v>45371</v>
      </c>
      <c r="D3215" s="17">
        <v>45371</v>
      </c>
      <c r="E3215" s="2" t="s">
        <v>16</v>
      </c>
      <c r="F3215" s="2" t="s">
        <v>17</v>
      </c>
      <c r="G3215" s="2">
        <v>34</v>
      </c>
      <c r="H3215" s="2" t="s">
        <v>31</v>
      </c>
      <c r="I3215" s="2" t="s">
        <v>19</v>
      </c>
      <c r="J3215" s="12">
        <v>97</v>
      </c>
      <c r="K3215" s="2">
        <v>97</v>
      </c>
      <c r="L3215" s="2">
        <v>1</v>
      </c>
      <c r="M3215" s="12">
        <v>97</v>
      </c>
      <c r="N3215" s="3">
        <v>2</v>
      </c>
      <c r="O3215" s="2" t="str" cm="1">
        <f t="array" ref="O3215">_xlfn.IFS(N3215=1,"Unsatisfactory",N3215=2,"Poor",N3215=3,"Average",N3215=4,"Good",N3215=5,"Excellent")</f>
        <v>Poor</v>
      </c>
      <c r="P3215"/>
      <c r="Q3215"/>
      <c r="R3215"/>
      <c r="S3215"/>
      <c r="T3215"/>
      <c r="U3215"/>
    </row>
    <row r="3216" spans="1:21">
      <c r="A3216" s="2">
        <v>141498</v>
      </c>
      <c r="B3216" s="2" t="s">
        <v>48</v>
      </c>
      <c r="C3216" s="4">
        <v>45559</v>
      </c>
      <c r="D3216" s="17">
        <v>45559</v>
      </c>
      <c r="E3216" s="2" t="s">
        <v>16</v>
      </c>
      <c r="F3216" s="2" t="s">
        <v>25</v>
      </c>
      <c r="G3216" s="2">
        <v>27</v>
      </c>
      <c r="H3216" s="2" t="s">
        <v>60</v>
      </c>
      <c r="I3216" s="2" t="s">
        <v>19</v>
      </c>
      <c r="J3216" s="12">
        <v>130</v>
      </c>
      <c r="K3216" s="2">
        <v>130</v>
      </c>
      <c r="L3216" s="2">
        <v>1</v>
      </c>
      <c r="M3216" s="12">
        <v>130</v>
      </c>
      <c r="N3216" s="3">
        <v>5</v>
      </c>
      <c r="O3216" s="2" t="str" cm="1">
        <f t="array" ref="O3216">_xlfn.IFS(N3216=1,"Unsatisfactory",N3216=2,"Poor",N3216=3,"Average",N3216=4,"Good",N3216=5,"Excellent")</f>
        <v>Excellent</v>
      </c>
      <c r="P3216"/>
      <c r="Q3216"/>
      <c r="R3216"/>
      <c r="S3216"/>
      <c r="T3216"/>
      <c r="U3216"/>
    </row>
    <row r="3217" spans="1:21">
      <c r="A3217" s="2">
        <v>178741</v>
      </c>
      <c r="B3217" s="2" t="s">
        <v>30</v>
      </c>
      <c r="C3217" s="4">
        <v>45262</v>
      </c>
      <c r="D3217" s="17">
        <v>45262</v>
      </c>
      <c r="E3217" s="2" t="s">
        <v>24</v>
      </c>
      <c r="F3217" s="2" t="s">
        <v>25</v>
      </c>
      <c r="G3217" s="2">
        <v>20</v>
      </c>
      <c r="H3217" s="2" t="s">
        <v>29</v>
      </c>
      <c r="I3217" s="2" t="s">
        <v>19</v>
      </c>
      <c r="J3217" s="12">
        <v>10</v>
      </c>
      <c r="K3217" s="2">
        <v>10</v>
      </c>
      <c r="L3217" s="2">
        <v>1</v>
      </c>
      <c r="M3217" s="12">
        <v>10</v>
      </c>
      <c r="N3217" s="3">
        <v>2</v>
      </c>
      <c r="O3217" s="2" t="str" cm="1">
        <f t="array" ref="O3217">_xlfn.IFS(N3217=1,"Unsatisfactory",N3217=2,"Poor",N3217=3,"Average",N3217=4,"Good",N3217=5,"Excellent")</f>
        <v>Poor</v>
      </c>
      <c r="P3217"/>
      <c r="Q3217"/>
      <c r="R3217"/>
      <c r="S3217"/>
      <c r="T3217"/>
      <c r="U3217"/>
    </row>
    <row r="3218" spans="1:21">
      <c r="A3218" s="2">
        <v>144209</v>
      </c>
      <c r="B3218" s="2" t="s">
        <v>53</v>
      </c>
      <c r="C3218" s="4">
        <v>45527</v>
      </c>
      <c r="D3218" s="17">
        <v>45527</v>
      </c>
      <c r="E3218" s="2" t="s">
        <v>37</v>
      </c>
      <c r="F3218" s="2" t="s">
        <v>17</v>
      </c>
      <c r="G3218" s="2">
        <v>33</v>
      </c>
      <c r="H3218" s="2" t="s">
        <v>130</v>
      </c>
      <c r="I3218" s="2" t="s">
        <v>19</v>
      </c>
      <c r="J3218" s="12">
        <v>15</v>
      </c>
      <c r="K3218" s="2">
        <v>15</v>
      </c>
      <c r="L3218" s="2">
        <v>2</v>
      </c>
      <c r="M3218" s="12">
        <v>30</v>
      </c>
      <c r="N3218" s="3">
        <v>5</v>
      </c>
      <c r="O3218" s="2" t="str" cm="1">
        <f t="array" ref="O3218">_xlfn.IFS(N3218=1,"Unsatisfactory",N3218=2,"Poor",N3218=3,"Average",N3218=4,"Good",N3218=5,"Excellent")</f>
        <v>Excellent</v>
      </c>
      <c r="P3218"/>
      <c r="Q3218"/>
      <c r="R3218"/>
      <c r="S3218"/>
      <c r="T3218"/>
      <c r="U3218"/>
    </row>
    <row r="3219" spans="1:21">
      <c r="A3219" s="2">
        <v>132217</v>
      </c>
      <c r="B3219" s="2" t="s">
        <v>50</v>
      </c>
      <c r="C3219" s="4">
        <v>45493</v>
      </c>
      <c r="D3219" s="17">
        <v>45493</v>
      </c>
      <c r="E3219" s="2" t="s">
        <v>16</v>
      </c>
      <c r="F3219" s="2" t="s">
        <v>17</v>
      </c>
      <c r="G3219" s="2">
        <v>20</v>
      </c>
      <c r="H3219" s="2" t="s">
        <v>29</v>
      </c>
      <c r="I3219" s="2" t="s">
        <v>19</v>
      </c>
      <c r="J3219" s="12">
        <v>97</v>
      </c>
      <c r="K3219" s="2">
        <v>97</v>
      </c>
      <c r="L3219" s="2">
        <v>1</v>
      </c>
      <c r="M3219" s="12">
        <v>97</v>
      </c>
      <c r="N3219" s="3">
        <v>5</v>
      </c>
      <c r="O3219" s="2" t="str" cm="1">
        <f t="array" ref="O3219">_xlfn.IFS(N3219=1,"Unsatisfactory",N3219=2,"Poor",N3219=3,"Average",N3219=4,"Good",N3219=5,"Excellent")</f>
        <v>Excellent</v>
      </c>
      <c r="P3219"/>
      <c r="Q3219"/>
      <c r="R3219"/>
      <c r="S3219"/>
      <c r="T3219"/>
      <c r="U3219"/>
    </row>
    <row r="3220" spans="1:21">
      <c r="A3220" s="2">
        <v>159734</v>
      </c>
      <c r="B3220" s="2" t="s">
        <v>82</v>
      </c>
      <c r="C3220" s="4">
        <v>45346</v>
      </c>
      <c r="D3220" s="17">
        <v>45346</v>
      </c>
      <c r="E3220" s="2" t="s">
        <v>37</v>
      </c>
      <c r="F3220" s="2" t="s">
        <v>25</v>
      </c>
      <c r="G3220" s="2">
        <v>33</v>
      </c>
      <c r="H3220" s="2" t="s">
        <v>118</v>
      </c>
      <c r="I3220" s="2" t="s">
        <v>19</v>
      </c>
      <c r="J3220" s="12">
        <v>20</v>
      </c>
      <c r="K3220" s="2">
        <v>20</v>
      </c>
      <c r="L3220" s="2">
        <v>1</v>
      </c>
      <c r="M3220" s="12">
        <v>20</v>
      </c>
      <c r="N3220" s="3">
        <v>5</v>
      </c>
      <c r="O3220" s="2" t="str" cm="1">
        <f t="array" ref="O3220">_xlfn.IFS(N3220=1,"Unsatisfactory",N3220=2,"Poor",N3220=3,"Average",N3220=4,"Good",N3220=5,"Excellent")</f>
        <v>Excellent</v>
      </c>
      <c r="P3220"/>
      <c r="Q3220"/>
      <c r="R3220"/>
      <c r="S3220"/>
      <c r="T3220"/>
      <c r="U3220"/>
    </row>
    <row r="3221" spans="1:21">
      <c r="A3221" s="2">
        <v>145274</v>
      </c>
      <c r="B3221" s="2" t="s">
        <v>42</v>
      </c>
      <c r="C3221" s="4">
        <v>45583</v>
      </c>
      <c r="D3221" s="17">
        <v>45583</v>
      </c>
      <c r="E3221" s="2" t="s">
        <v>16</v>
      </c>
      <c r="F3221" s="2" t="s">
        <v>17</v>
      </c>
      <c r="G3221" s="2">
        <v>23</v>
      </c>
      <c r="H3221" s="2" t="s">
        <v>130</v>
      </c>
      <c r="I3221" s="2" t="s">
        <v>19</v>
      </c>
      <c r="J3221" s="12">
        <v>65</v>
      </c>
      <c r="K3221" s="2">
        <v>65</v>
      </c>
      <c r="L3221" s="2">
        <v>2</v>
      </c>
      <c r="M3221" s="12">
        <v>130</v>
      </c>
      <c r="N3221" s="3">
        <v>5</v>
      </c>
      <c r="O3221" s="2" t="str" cm="1">
        <f t="array" ref="O3221">_xlfn.IFS(N3221=1,"Unsatisfactory",N3221=2,"Poor",N3221=3,"Average",N3221=4,"Good",N3221=5,"Excellent")</f>
        <v>Excellent</v>
      </c>
      <c r="P3221"/>
      <c r="Q3221"/>
      <c r="R3221"/>
      <c r="S3221"/>
      <c r="T3221"/>
      <c r="U3221"/>
    </row>
    <row r="3222" spans="1:21">
      <c r="A3222" s="2">
        <v>160607</v>
      </c>
      <c r="B3222" s="2" t="s">
        <v>30</v>
      </c>
      <c r="C3222" s="4">
        <v>45393</v>
      </c>
      <c r="D3222" s="17">
        <v>45393</v>
      </c>
      <c r="E3222" s="2" t="s">
        <v>24</v>
      </c>
      <c r="F3222" s="2" t="s">
        <v>17</v>
      </c>
      <c r="G3222" s="2">
        <v>21</v>
      </c>
      <c r="H3222" s="2" t="s">
        <v>34</v>
      </c>
      <c r="I3222" s="2" t="s">
        <v>27</v>
      </c>
      <c r="J3222" s="12">
        <v>10</v>
      </c>
      <c r="K3222" s="2">
        <v>110</v>
      </c>
      <c r="L3222" s="2">
        <v>1</v>
      </c>
      <c r="M3222" s="12">
        <v>110</v>
      </c>
      <c r="N3222" s="3">
        <v>4</v>
      </c>
      <c r="O3222" s="2" t="str" cm="1">
        <f t="array" ref="O3222">_xlfn.IFS(N3222=1,"Unsatisfactory",N3222=2,"Poor",N3222=3,"Average",N3222=4,"Good",N3222=5,"Excellent")</f>
        <v>Good</v>
      </c>
      <c r="P3222"/>
      <c r="Q3222"/>
      <c r="R3222"/>
      <c r="S3222"/>
      <c r="T3222"/>
      <c r="U3222"/>
    </row>
    <row r="3223" spans="1:21">
      <c r="A3223" s="2">
        <v>182991</v>
      </c>
      <c r="B3223" s="2" t="s">
        <v>48</v>
      </c>
      <c r="C3223" s="4">
        <v>45570</v>
      </c>
      <c r="D3223" s="17">
        <v>45570</v>
      </c>
      <c r="E3223" s="2" t="s">
        <v>16</v>
      </c>
      <c r="F3223" s="2" t="s">
        <v>17</v>
      </c>
      <c r="G3223" s="2">
        <v>19</v>
      </c>
      <c r="H3223" s="2" t="s">
        <v>131</v>
      </c>
      <c r="I3223" s="2" t="s">
        <v>27</v>
      </c>
      <c r="J3223" s="12">
        <v>130</v>
      </c>
      <c r="K3223" s="2">
        <v>200</v>
      </c>
      <c r="L3223" s="2">
        <v>1</v>
      </c>
      <c r="M3223" s="12">
        <v>200</v>
      </c>
      <c r="N3223" s="3">
        <v>5</v>
      </c>
      <c r="O3223" s="2" t="str" cm="1">
        <f t="array" ref="O3223">_xlfn.IFS(N3223=1,"Unsatisfactory",N3223=2,"Poor",N3223=3,"Average",N3223=4,"Good",N3223=5,"Excellent")</f>
        <v>Excellent</v>
      </c>
      <c r="P3223"/>
      <c r="Q3223"/>
      <c r="R3223"/>
      <c r="S3223"/>
      <c r="T3223"/>
      <c r="U3223"/>
    </row>
    <row r="3224" spans="1:21">
      <c r="A3224" s="2">
        <v>132836</v>
      </c>
      <c r="B3224" s="2" t="s">
        <v>76</v>
      </c>
      <c r="C3224" s="4">
        <v>45273</v>
      </c>
      <c r="D3224" s="17">
        <v>45273</v>
      </c>
      <c r="E3224" s="2" t="s">
        <v>37</v>
      </c>
      <c r="F3224" s="2" t="s">
        <v>17</v>
      </c>
      <c r="G3224" s="2">
        <v>33</v>
      </c>
      <c r="H3224" s="2" t="s">
        <v>34</v>
      </c>
      <c r="I3224" s="2" t="s">
        <v>27</v>
      </c>
      <c r="J3224" s="12">
        <v>45</v>
      </c>
      <c r="K3224" s="2">
        <v>145</v>
      </c>
      <c r="L3224" s="2">
        <v>1</v>
      </c>
      <c r="M3224" s="12">
        <v>145</v>
      </c>
      <c r="N3224" s="3">
        <v>4</v>
      </c>
      <c r="O3224" s="2" t="str" cm="1">
        <f t="array" ref="O3224">_xlfn.IFS(N3224=1,"Unsatisfactory",N3224=2,"Poor",N3224=3,"Average",N3224=4,"Good",N3224=5,"Excellent")</f>
        <v>Good</v>
      </c>
      <c r="P3224"/>
      <c r="Q3224"/>
      <c r="R3224"/>
      <c r="S3224"/>
      <c r="T3224"/>
      <c r="U3224"/>
    </row>
    <row r="3225" spans="1:21">
      <c r="A3225" s="2">
        <v>125262</v>
      </c>
      <c r="B3225" s="2" t="s">
        <v>53</v>
      </c>
      <c r="C3225" s="4">
        <v>45370</v>
      </c>
      <c r="D3225" s="17">
        <v>45370</v>
      </c>
      <c r="E3225" s="2" t="s">
        <v>37</v>
      </c>
      <c r="F3225" s="2" t="s">
        <v>25</v>
      </c>
      <c r="G3225" s="2">
        <v>26</v>
      </c>
      <c r="H3225" s="2" t="s">
        <v>67</v>
      </c>
      <c r="I3225" s="2" t="s">
        <v>27</v>
      </c>
      <c r="J3225" s="12">
        <v>15</v>
      </c>
      <c r="K3225" s="2">
        <v>55</v>
      </c>
      <c r="L3225" s="2">
        <v>1</v>
      </c>
      <c r="M3225" s="12">
        <v>55</v>
      </c>
      <c r="N3225" s="3">
        <v>4</v>
      </c>
      <c r="O3225" s="2" t="str" cm="1">
        <f t="array" ref="O3225">_xlfn.IFS(N3225=1,"Unsatisfactory",N3225=2,"Poor",N3225=3,"Average",N3225=4,"Good",N3225=5,"Excellent")</f>
        <v>Good</v>
      </c>
      <c r="P3225"/>
      <c r="Q3225"/>
      <c r="R3225"/>
      <c r="S3225"/>
      <c r="T3225"/>
      <c r="U3225"/>
    </row>
    <row r="3226" spans="1:21">
      <c r="A3226" s="2">
        <v>145112</v>
      </c>
      <c r="B3226" s="2" t="s">
        <v>42</v>
      </c>
      <c r="C3226" s="4">
        <v>45489</v>
      </c>
      <c r="D3226" s="17">
        <v>45489</v>
      </c>
      <c r="E3226" s="2" t="s">
        <v>16</v>
      </c>
      <c r="F3226" s="2" t="s">
        <v>17</v>
      </c>
      <c r="G3226" s="2">
        <v>31</v>
      </c>
      <c r="H3226" s="2" t="s">
        <v>58</v>
      </c>
      <c r="I3226" s="2" t="s">
        <v>27</v>
      </c>
      <c r="J3226" s="12">
        <v>65</v>
      </c>
      <c r="K3226" s="2">
        <v>105</v>
      </c>
      <c r="L3226" s="2">
        <v>2</v>
      </c>
      <c r="M3226" s="12">
        <v>210</v>
      </c>
      <c r="N3226" s="3">
        <v>4</v>
      </c>
      <c r="O3226" s="2" t="str" cm="1">
        <f t="array" ref="O3226">_xlfn.IFS(N3226=1,"Unsatisfactory",N3226=2,"Poor",N3226=3,"Average",N3226=4,"Good",N3226=5,"Excellent")</f>
        <v>Good</v>
      </c>
      <c r="P3226"/>
      <c r="Q3226"/>
      <c r="R3226"/>
      <c r="S3226"/>
      <c r="T3226"/>
      <c r="U3226"/>
    </row>
    <row r="3227" spans="1:21">
      <c r="A3227" s="2">
        <v>153577</v>
      </c>
      <c r="B3227" s="2" t="s">
        <v>48</v>
      </c>
      <c r="C3227" s="4">
        <v>45520</v>
      </c>
      <c r="D3227" s="17">
        <v>45520</v>
      </c>
      <c r="E3227" s="2" t="s">
        <v>16</v>
      </c>
      <c r="F3227" s="2" t="s">
        <v>17</v>
      </c>
      <c r="G3227" s="2">
        <v>24</v>
      </c>
      <c r="H3227" s="2" t="s">
        <v>31</v>
      </c>
      <c r="I3227" s="2" t="s">
        <v>19</v>
      </c>
      <c r="J3227" s="12">
        <v>130</v>
      </c>
      <c r="K3227" s="2">
        <v>130</v>
      </c>
      <c r="L3227" s="2">
        <v>3</v>
      </c>
      <c r="M3227" s="12">
        <v>390</v>
      </c>
      <c r="N3227" s="3">
        <v>5</v>
      </c>
      <c r="O3227" s="2" t="str" cm="1">
        <f t="array" ref="O3227">_xlfn.IFS(N3227=1,"Unsatisfactory",N3227=2,"Poor",N3227=3,"Average",N3227=4,"Good",N3227=5,"Excellent")</f>
        <v>Excellent</v>
      </c>
      <c r="P3227"/>
      <c r="Q3227"/>
      <c r="R3227"/>
      <c r="S3227"/>
      <c r="T3227"/>
      <c r="U3227"/>
    </row>
    <row r="3228" spans="1:21">
      <c r="A3228" s="2">
        <v>123518</v>
      </c>
      <c r="B3228" s="2" t="s">
        <v>53</v>
      </c>
      <c r="C3228" s="4">
        <v>45371</v>
      </c>
      <c r="D3228" s="17">
        <v>45371</v>
      </c>
      <c r="E3228" s="2" t="s">
        <v>37</v>
      </c>
      <c r="F3228" s="2" t="s">
        <v>25</v>
      </c>
      <c r="G3228" s="2">
        <v>30</v>
      </c>
      <c r="H3228" s="2" t="s">
        <v>74</v>
      </c>
      <c r="I3228" s="2" t="s">
        <v>27</v>
      </c>
      <c r="J3228" s="12">
        <v>15</v>
      </c>
      <c r="K3228" s="2">
        <v>40</v>
      </c>
      <c r="L3228" s="2">
        <v>1</v>
      </c>
      <c r="M3228" s="12">
        <v>40</v>
      </c>
      <c r="N3228" s="3">
        <v>4</v>
      </c>
      <c r="O3228" s="2" t="str" cm="1">
        <f t="array" ref="O3228">_xlfn.IFS(N3228=1,"Unsatisfactory",N3228=2,"Poor",N3228=3,"Average",N3228=4,"Good",N3228=5,"Excellent")</f>
        <v>Good</v>
      </c>
      <c r="P3228"/>
      <c r="Q3228"/>
      <c r="R3228"/>
      <c r="S3228"/>
      <c r="T3228"/>
      <c r="U3228"/>
    </row>
    <row r="3229" spans="1:21">
      <c r="A3229" s="2">
        <v>165673</v>
      </c>
      <c r="B3229" s="2" t="s">
        <v>48</v>
      </c>
      <c r="C3229" s="4">
        <v>45277</v>
      </c>
      <c r="D3229" s="17">
        <v>45277</v>
      </c>
      <c r="E3229" s="2" t="s">
        <v>16</v>
      </c>
      <c r="F3229" s="2" t="s">
        <v>17</v>
      </c>
      <c r="G3229" s="2">
        <v>21</v>
      </c>
      <c r="H3229" s="2" t="s">
        <v>44</v>
      </c>
      <c r="I3229" s="2" t="s">
        <v>27</v>
      </c>
      <c r="J3229" s="12">
        <v>130</v>
      </c>
      <c r="K3229" s="2">
        <v>155</v>
      </c>
      <c r="L3229" s="2">
        <v>3</v>
      </c>
      <c r="M3229" s="12">
        <v>465</v>
      </c>
      <c r="N3229" s="3">
        <v>5</v>
      </c>
      <c r="O3229" s="2" t="str" cm="1">
        <f t="array" ref="O3229">_xlfn.IFS(N3229=1,"Unsatisfactory",N3229=2,"Poor",N3229=3,"Average",N3229=4,"Good",N3229=5,"Excellent")</f>
        <v>Excellent</v>
      </c>
      <c r="P3229"/>
      <c r="Q3229"/>
      <c r="R3229"/>
      <c r="S3229"/>
      <c r="T3229"/>
      <c r="U3229"/>
    </row>
    <row r="3230" spans="1:21">
      <c r="A3230" s="2">
        <v>196034</v>
      </c>
      <c r="B3230" s="2" t="s">
        <v>50</v>
      </c>
      <c r="C3230" s="4">
        <v>45529</v>
      </c>
      <c r="D3230" s="17">
        <v>45529</v>
      </c>
      <c r="E3230" s="2" t="s">
        <v>16</v>
      </c>
      <c r="F3230" s="2" t="s">
        <v>17</v>
      </c>
      <c r="G3230" s="2">
        <v>32</v>
      </c>
      <c r="H3230" s="2" t="s">
        <v>38</v>
      </c>
      <c r="I3230" s="2" t="s">
        <v>19</v>
      </c>
      <c r="J3230" s="12">
        <v>97</v>
      </c>
      <c r="K3230" s="2">
        <v>97</v>
      </c>
      <c r="L3230" s="2">
        <v>1</v>
      </c>
      <c r="M3230" s="12">
        <v>97</v>
      </c>
      <c r="N3230" s="3">
        <v>3</v>
      </c>
      <c r="O3230" s="2" t="str" cm="1">
        <f t="array" ref="O3230">_xlfn.IFS(N3230=1,"Unsatisfactory",N3230=2,"Poor",N3230=3,"Average",N3230=4,"Good",N3230=5,"Excellent")</f>
        <v>Average</v>
      </c>
      <c r="P3230"/>
      <c r="Q3230"/>
      <c r="R3230"/>
      <c r="S3230"/>
      <c r="T3230"/>
      <c r="U3230"/>
    </row>
    <row r="3231" spans="1:21">
      <c r="A3231" s="2">
        <v>153111</v>
      </c>
      <c r="B3231" s="2" t="s">
        <v>53</v>
      </c>
      <c r="C3231" s="4">
        <v>45330</v>
      </c>
      <c r="D3231" s="17">
        <v>45330</v>
      </c>
      <c r="E3231" s="2" t="s">
        <v>37</v>
      </c>
      <c r="F3231" s="2" t="s">
        <v>25</v>
      </c>
      <c r="G3231" s="2">
        <v>22</v>
      </c>
      <c r="H3231" s="2" t="s">
        <v>60</v>
      </c>
      <c r="I3231" s="2" t="s">
        <v>19</v>
      </c>
      <c r="J3231" s="12">
        <v>15</v>
      </c>
      <c r="K3231" s="2">
        <v>15</v>
      </c>
      <c r="L3231" s="2">
        <v>3</v>
      </c>
      <c r="M3231" s="12">
        <v>45</v>
      </c>
      <c r="N3231" s="3">
        <v>5</v>
      </c>
      <c r="O3231" s="2" t="str" cm="1">
        <f t="array" ref="O3231">_xlfn.IFS(N3231=1,"Unsatisfactory",N3231=2,"Poor",N3231=3,"Average",N3231=4,"Good",N3231=5,"Excellent")</f>
        <v>Excellent</v>
      </c>
      <c r="P3231"/>
      <c r="Q3231"/>
      <c r="R3231"/>
      <c r="S3231"/>
      <c r="T3231"/>
      <c r="U3231"/>
    </row>
    <row r="3232" spans="1:21">
      <c r="A3232" s="2">
        <v>178564</v>
      </c>
      <c r="B3232" s="2" t="s">
        <v>36</v>
      </c>
      <c r="C3232" s="4">
        <v>45499</v>
      </c>
      <c r="D3232" s="17">
        <v>45499</v>
      </c>
      <c r="E3232" s="2" t="s">
        <v>37</v>
      </c>
      <c r="F3232" s="2" t="s">
        <v>17</v>
      </c>
      <c r="G3232" s="2">
        <v>27</v>
      </c>
      <c r="H3232" s="2" t="s">
        <v>38</v>
      </c>
      <c r="I3232" s="2" t="s">
        <v>19</v>
      </c>
      <c r="J3232" s="12">
        <v>32</v>
      </c>
      <c r="K3232" s="2">
        <v>32</v>
      </c>
      <c r="L3232" s="2">
        <v>1</v>
      </c>
      <c r="M3232" s="12">
        <v>32</v>
      </c>
      <c r="N3232" s="3">
        <v>2</v>
      </c>
      <c r="O3232" s="2" t="str" cm="1">
        <f t="array" ref="O3232">_xlfn.IFS(N3232=1,"Unsatisfactory",N3232=2,"Poor",N3232=3,"Average",N3232=4,"Good",N3232=5,"Excellent")</f>
        <v>Poor</v>
      </c>
      <c r="P3232"/>
      <c r="Q3232"/>
      <c r="R3232"/>
      <c r="S3232"/>
      <c r="T3232"/>
      <c r="U3232"/>
    </row>
    <row r="3233" spans="1:21">
      <c r="A3233" s="2">
        <v>185214</v>
      </c>
      <c r="B3233" s="2" t="s">
        <v>30</v>
      </c>
      <c r="C3233" s="4">
        <v>45545</v>
      </c>
      <c r="D3233" s="17">
        <v>45545</v>
      </c>
      <c r="E3233" s="2" t="s">
        <v>24</v>
      </c>
      <c r="F3233" s="2" t="s">
        <v>17</v>
      </c>
      <c r="G3233" s="2">
        <v>22</v>
      </c>
      <c r="H3233" s="2" t="s">
        <v>29</v>
      </c>
      <c r="I3233" s="2" t="s">
        <v>19</v>
      </c>
      <c r="J3233" s="12">
        <v>10</v>
      </c>
      <c r="K3233" s="2">
        <v>10</v>
      </c>
      <c r="L3233" s="2">
        <v>1</v>
      </c>
      <c r="M3233" s="12">
        <v>10</v>
      </c>
      <c r="N3233" s="3">
        <v>5</v>
      </c>
      <c r="O3233" s="2" t="str" cm="1">
        <f t="array" ref="O3233">_xlfn.IFS(N3233=1,"Unsatisfactory",N3233=2,"Poor",N3233=3,"Average",N3233=4,"Good",N3233=5,"Excellent")</f>
        <v>Excellent</v>
      </c>
      <c r="P3233"/>
      <c r="Q3233"/>
      <c r="R3233"/>
      <c r="S3233"/>
      <c r="T3233"/>
      <c r="U3233"/>
    </row>
    <row r="3234" spans="1:21">
      <c r="A3234" s="2">
        <v>156678</v>
      </c>
      <c r="B3234" s="2" t="s">
        <v>50</v>
      </c>
      <c r="C3234" s="4">
        <v>45250</v>
      </c>
      <c r="D3234" s="17">
        <v>45250</v>
      </c>
      <c r="E3234" s="2" t="s">
        <v>16</v>
      </c>
      <c r="F3234" s="2" t="s">
        <v>17</v>
      </c>
      <c r="G3234" s="2">
        <v>24</v>
      </c>
      <c r="H3234" s="2" t="s">
        <v>62</v>
      </c>
      <c r="I3234" s="2" t="s">
        <v>19</v>
      </c>
      <c r="J3234" s="12">
        <v>97</v>
      </c>
      <c r="K3234" s="2">
        <v>97</v>
      </c>
      <c r="L3234" s="2">
        <v>1</v>
      </c>
      <c r="M3234" s="12">
        <v>97</v>
      </c>
      <c r="N3234" s="3">
        <v>2</v>
      </c>
      <c r="O3234" s="2" t="str" cm="1">
        <f t="array" ref="O3234">_xlfn.IFS(N3234=1,"Unsatisfactory",N3234=2,"Poor",N3234=3,"Average",N3234=4,"Good",N3234=5,"Excellent")</f>
        <v>Poor</v>
      </c>
      <c r="P3234"/>
      <c r="Q3234"/>
      <c r="R3234"/>
      <c r="S3234"/>
      <c r="T3234"/>
      <c r="U3234"/>
    </row>
    <row r="3235" spans="1:21">
      <c r="A3235" s="2">
        <v>180535</v>
      </c>
      <c r="B3235" s="2" t="s">
        <v>50</v>
      </c>
      <c r="C3235" s="4">
        <v>45378</v>
      </c>
      <c r="D3235" s="17">
        <v>45378</v>
      </c>
      <c r="E3235" s="2" t="s">
        <v>16</v>
      </c>
      <c r="F3235" s="2" t="s">
        <v>17</v>
      </c>
      <c r="G3235" s="2">
        <v>27</v>
      </c>
      <c r="H3235" s="2" t="s">
        <v>66</v>
      </c>
      <c r="I3235" s="2" t="s">
        <v>27</v>
      </c>
      <c r="J3235" s="12">
        <v>97</v>
      </c>
      <c r="K3235" s="2">
        <v>137</v>
      </c>
      <c r="L3235" s="2">
        <v>1</v>
      </c>
      <c r="M3235" s="12">
        <v>137</v>
      </c>
      <c r="N3235" s="3">
        <v>1</v>
      </c>
      <c r="O3235" s="2" t="str" cm="1">
        <f t="array" ref="O3235">_xlfn.IFS(N3235=1,"Unsatisfactory",N3235=2,"Poor",N3235=3,"Average",N3235=4,"Good",N3235=5,"Excellent")</f>
        <v>Unsatisfactory</v>
      </c>
      <c r="P3235"/>
      <c r="Q3235"/>
      <c r="R3235"/>
      <c r="S3235"/>
      <c r="T3235"/>
      <c r="U3235"/>
    </row>
    <row r="3236" spans="1:21">
      <c r="A3236" s="2">
        <v>165056</v>
      </c>
      <c r="B3236" s="2" t="s">
        <v>82</v>
      </c>
      <c r="C3236" s="4">
        <v>45297</v>
      </c>
      <c r="D3236" s="17">
        <v>45297</v>
      </c>
      <c r="E3236" s="2" t="s">
        <v>37</v>
      </c>
      <c r="F3236" s="2" t="s">
        <v>17</v>
      </c>
      <c r="G3236" s="2">
        <v>27</v>
      </c>
      <c r="H3236" s="2" t="s">
        <v>130</v>
      </c>
      <c r="I3236" s="2" t="s">
        <v>19</v>
      </c>
      <c r="J3236" s="12">
        <v>20</v>
      </c>
      <c r="K3236" s="2">
        <v>20</v>
      </c>
      <c r="L3236" s="2">
        <v>1</v>
      </c>
      <c r="M3236" s="12">
        <v>20</v>
      </c>
      <c r="N3236" s="3">
        <v>5</v>
      </c>
      <c r="O3236" s="2" t="str" cm="1">
        <f t="array" ref="O3236">_xlfn.IFS(N3236=1,"Unsatisfactory",N3236=2,"Poor",N3236=3,"Average",N3236=4,"Good",N3236=5,"Excellent")</f>
        <v>Excellent</v>
      </c>
      <c r="P3236"/>
      <c r="Q3236"/>
      <c r="R3236"/>
      <c r="S3236"/>
      <c r="T3236"/>
      <c r="U3236"/>
    </row>
    <row r="3237" spans="1:21">
      <c r="A3237" s="2">
        <v>127280</v>
      </c>
      <c r="B3237" s="2" t="s">
        <v>50</v>
      </c>
      <c r="C3237" s="4">
        <v>45398</v>
      </c>
      <c r="D3237" s="17">
        <v>45398</v>
      </c>
      <c r="E3237" s="2" t="s">
        <v>16</v>
      </c>
      <c r="F3237" s="2" t="s">
        <v>17</v>
      </c>
      <c r="G3237" s="2">
        <v>20</v>
      </c>
      <c r="H3237" s="2" t="s">
        <v>131</v>
      </c>
      <c r="I3237" s="2" t="s">
        <v>27</v>
      </c>
      <c r="J3237" s="12">
        <v>97</v>
      </c>
      <c r="K3237" s="2">
        <v>167</v>
      </c>
      <c r="L3237" s="2">
        <v>1</v>
      </c>
      <c r="M3237" s="12">
        <v>167</v>
      </c>
      <c r="N3237" s="3">
        <v>5</v>
      </c>
      <c r="O3237" s="2" t="str" cm="1">
        <f t="array" ref="O3237">_xlfn.IFS(N3237=1,"Unsatisfactory",N3237=2,"Poor",N3237=3,"Average",N3237=4,"Good",N3237=5,"Excellent")</f>
        <v>Excellent</v>
      </c>
      <c r="P3237"/>
      <c r="Q3237"/>
      <c r="R3237"/>
      <c r="S3237"/>
      <c r="T3237"/>
      <c r="U3237"/>
    </row>
    <row r="3238" spans="1:21">
      <c r="A3238" s="2">
        <v>155816</v>
      </c>
      <c r="B3238" s="2" t="s">
        <v>82</v>
      </c>
      <c r="C3238" s="4">
        <v>45376</v>
      </c>
      <c r="D3238" s="17">
        <v>45376</v>
      </c>
      <c r="E3238" s="2" t="s">
        <v>37</v>
      </c>
      <c r="F3238" s="2" t="s">
        <v>17</v>
      </c>
      <c r="G3238" s="2">
        <v>32</v>
      </c>
      <c r="H3238" s="2" t="s">
        <v>56</v>
      </c>
      <c r="I3238" s="2" t="s">
        <v>19</v>
      </c>
      <c r="J3238" s="12">
        <v>20</v>
      </c>
      <c r="K3238" s="2">
        <v>20</v>
      </c>
      <c r="L3238" s="2">
        <v>1</v>
      </c>
      <c r="M3238" s="12">
        <v>20</v>
      </c>
      <c r="N3238" s="3">
        <v>4</v>
      </c>
      <c r="O3238" s="2" t="str" cm="1">
        <f t="array" ref="O3238">_xlfn.IFS(N3238=1,"Unsatisfactory",N3238=2,"Poor",N3238=3,"Average",N3238=4,"Good",N3238=5,"Excellent")</f>
        <v>Good</v>
      </c>
      <c r="P3238"/>
      <c r="Q3238"/>
      <c r="R3238"/>
      <c r="S3238"/>
      <c r="T3238"/>
      <c r="U3238"/>
    </row>
    <row r="3239" spans="1:21">
      <c r="A3239" s="2">
        <v>135625</v>
      </c>
      <c r="B3239" s="2" t="s">
        <v>42</v>
      </c>
      <c r="C3239" s="4">
        <v>45294</v>
      </c>
      <c r="D3239" s="17">
        <v>45294</v>
      </c>
      <c r="E3239" s="2" t="s">
        <v>16</v>
      </c>
      <c r="F3239" s="2" t="s">
        <v>17</v>
      </c>
      <c r="G3239" s="2">
        <v>35</v>
      </c>
      <c r="H3239" s="2" t="s">
        <v>31</v>
      </c>
      <c r="I3239" s="2" t="s">
        <v>19</v>
      </c>
      <c r="J3239" s="12">
        <v>65</v>
      </c>
      <c r="K3239" s="2">
        <v>65</v>
      </c>
      <c r="L3239" s="2">
        <v>3</v>
      </c>
      <c r="M3239" s="12">
        <v>195</v>
      </c>
      <c r="N3239" s="3">
        <v>1</v>
      </c>
      <c r="O3239" s="2" t="str" cm="1">
        <f t="array" ref="O3239">_xlfn.IFS(N3239=1,"Unsatisfactory",N3239=2,"Poor",N3239=3,"Average",N3239=4,"Good",N3239=5,"Excellent")</f>
        <v>Unsatisfactory</v>
      </c>
      <c r="P3239"/>
      <c r="Q3239"/>
      <c r="R3239"/>
      <c r="S3239"/>
      <c r="T3239"/>
      <c r="U3239"/>
    </row>
    <row r="3240" spans="1:21">
      <c r="A3240" s="2">
        <v>180531</v>
      </c>
      <c r="B3240" s="2" t="s">
        <v>15</v>
      </c>
      <c r="C3240" s="4">
        <v>45334</v>
      </c>
      <c r="D3240" s="17">
        <v>45334</v>
      </c>
      <c r="E3240" s="2" t="s">
        <v>16</v>
      </c>
      <c r="F3240" s="2" t="s">
        <v>25</v>
      </c>
      <c r="G3240" s="2">
        <v>24</v>
      </c>
      <c r="H3240" s="2" t="s">
        <v>46</v>
      </c>
      <c r="I3240" s="2" t="s">
        <v>19</v>
      </c>
      <c r="J3240" s="12">
        <v>100</v>
      </c>
      <c r="K3240" s="2">
        <v>100</v>
      </c>
      <c r="L3240" s="2">
        <v>4</v>
      </c>
      <c r="M3240" s="12">
        <v>400</v>
      </c>
      <c r="N3240" s="3">
        <v>1</v>
      </c>
      <c r="O3240" s="2" t="str" cm="1">
        <f t="array" ref="O3240">_xlfn.IFS(N3240=1,"Unsatisfactory",N3240=2,"Poor",N3240=3,"Average",N3240=4,"Good",N3240=5,"Excellent")</f>
        <v>Unsatisfactory</v>
      </c>
      <c r="P3240"/>
      <c r="Q3240"/>
      <c r="R3240"/>
      <c r="S3240"/>
      <c r="T3240"/>
      <c r="U3240"/>
    </row>
    <row r="3241" spans="1:21">
      <c r="A3241" s="2">
        <v>130236</v>
      </c>
      <c r="B3241" s="2" t="s">
        <v>53</v>
      </c>
      <c r="C3241" s="4">
        <v>45362</v>
      </c>
      <c r="D3241" s="17">
        <v>45362</v>
      </c>
      <c r="E3241" s="2" t="s">
        <v>37</v>
      </c>
      <c r="F3241" s="2" t="s">
        <v>25</v>
      </c>
      <c r="G3241" s="2">
        <v>30</v>
      </c>
      <c r="H3241" s="2" t="s">
        <v>60</v>
      </c>
      <c r="I3241" s="2" t="s">
        <v>19</v>
      </c>
      <c r="J3241" s="12">
        <v>15</v>
      </c>
      <c r="K3241" s="2">
        <v>15</v>
      </c>
      <c r="L3241" s="2">
        <v>1</v>
      </c>
      <c r="M3241" s="12">
        <v>15</v>
      </c>
      <c r="N3241" s="3">
        <v>5</v>
      </c>
      <c r="O3241" s="2" t="str" cm="1">
        <f t="array" ref="O3241">_xlfn.IFS(N3241=1,"Unsatisfactory",N3241=2,"Poor",N3241=3,"Average",N3241=4,"Good",N3241=5,"Excellent")</f>
        <v>Excellent</v>
      </c>
      <c r="P3241"/>
      <c r="Q3241"/>
      <c r="R3241"/>
      <c r="S3241"/>
      <c r="T3241"/>
      <c r="U3241"/>
    </row>
    <row r="3242" spans="1:21">
      <c r="A3242" s="2">
        <v>140080</v>
      </c>
      <c r="B3242" s="2" t="s">
        <v>15</v>
      </c>
      <c r="C3242" s="4">
        <v>45386</v>
      </c>
      <c r="D3242" s="17">
        <v>45386</v>
      </c>
      <c r="E3242" s="2" t="s">
        <v>16</v>
      </c>
      <c r="F3242" s="2" t="s">
        <v>17</v>
      </c>
      <c r="G3242" s="2">
        <v>26</v>
      </c>
      <c r="H3242" s="2" t="s">
        <v>26</v>
      </c>
      <c r="I3242" s="2" t="s">
        <v>27</v>
      </c>
      <c r="J3242" s="12">
        <v>100</v>
      </c>
      <c r="K3242" s="2">
        <v>140</v>
      </c>
      <c r="L3242" s="2">
        <v>3</v>
      </c>
      <c r="M3242" s="12">
        <v>420</v>
      </c>
      <c r="N3242" s="3">
        <v>4</v>
      </c>
      <c r="O3242" s="2" t="str" cm="1">
        <f t="array" ref="O3242">_xlfn.IFS(N3242=1,"Unsatisfactory",N3242=2,"Poor",N3242=3,"Average",N3242=4,"Good",N3242=5,"Excellent")</f>
        <v>Good</v>
      </c>
      <c r="P3242"/>
      <c r="Q3242"/>
      <c r="R3242"/>
      <c r="S3242"/>
      <c r="T3242"/>
      <c r="U3242"/>
    </row>
    <row r="3243" spans="1:21">
      <c r="A3243" s="2">
        <v>120824</v>
      </c>
      <c r="B3243" s="2" t="s">
        <v>33</v>
      </c>
      <c r="C3243" s="4">
        <v>45294</v>
      </c>
      <c r="D3243" s="17">
        <v>45294</v>
      </c>
      <c r="E3243" s="2" t="s">
        <v>16</v>
      </c>
      <c r="F3243" s="2" t="s">
        <v>17</v>
      </c>
      <c r="G3243" s="2">
        <v>21</v>
      </c>
      <c r="H3243" s="2" t="s">
        <v>60</v>
      </c>
      <c r="I3243" s="2" t="s">
        <v>19</v>
      </c>
      <c r="J3243" s="12">
        <v>118</v>
      </c>
      <c r="K3243" s="2">
        <v>118</v>
      </c>
      <c r="L3243" s="2">
        <v>1</v>
      </c>
      <c r="M3243" s="12">
        <v>118</v>
      </c>
      <c r="N3243" s="3">
        <v>4</v>
      </c>
      <c r="O3243" s="2" t="str" cm="1">
        <f t="array" ref="O3243">_xlfn.IFS(N3243=1,"Unsatisfactory",N3243=2,"Poor",N3243=3,"Average",N3243=4,"Good",N3243=5,"Excellent")</f>
        <v>Good</v>
      </c>
      <c r="P3243"/>
      <c r="Q3243"/>
      <c r="R3243"/>
      <c r="S3243"/>
      <c r="T3243"/>
      <c r="U3243"/>
    </row>
    <row r="3244" spans="1:21">
      <c r="A3244" s="2">
        <v>129721</v>
      </c>
      <c r="B3244" s="2" t="s">
        <v>36</v>
      </c>
      <c r="C3244" s="4">
        <v>45517</v>
      </c>
      <c r="D3244" s="17">
        <v>45517</v>
      </c>
      <c r="E3244" s="2" t="s">
        <v>37</v>
      </c>
      <c r="F3244" s="2" t="s">
        <v>17</v>
      </c>
      <c r="G3244" s="2">
        <v>23</v>
      </c>
      <c r="H3244" s="2" t="s">
        <v>29</v>
      </c>
      <c r="I3244" s="2" t="s">
        <v>19</v>
      </c>
      <c r="J3244" s="12">
        <v>32</v>
      </c>
      <c r="K3244" s="2">
        <v>32</v>
      </c>
      <c r="L3244" s="2">
        <v>1</v>
      </c>
      <c r="M3244" s="12">
        <v>32</v>
      </c>
      <c r="N3244" s="3">
        <v>2</v>
      </c>
      <c r="O3244" s="2" t="str" cm="1">
        <f t="array" ref="O3244">_xlfn.IFS(N3244=1,"Unsatisfactory",N3244=2,"Poor",N3244=3,"Average",N3244=4,"Good",N3244=5,"Excellent")</f>
        <v>Poor</v>
      </c>
      <c r="P3244"/>
      <c r="Q3244"/>
      <c r="R3244"/>
      <c r="S3244"/>
      <c r="T3244"/>
      <c r="U3244"/>
    </row>
    <row r="3245" spans="1:21">
      <c r="A3245" s="2">
        <v>196055</v>
      </c>
      <c r="B3245" s="2" t="s">
        <v>42</v>
      </c>
      <c r="C3245" s="4">
        <v>45391</v>
      </c>
      <c r="D3245" s="17">
        <v>45391</v>
      </c>
      <c r="E3245" s="2" t="s">
        <v>16</v>
      </c>
      <c r="F3245" s="2" t="s">
        <v>17</v>
      </c>
      <c r="G3245" s="2">
        <v>25</v>
      </c>
      <c r="H3245" s="2" t="s">
        <v>80</v>
      </c>
      <c r="I3245" s="2" t="s">
        <v>27</v>
      </c>
      <c r="J3245" s="12">
        <v>65</v>
      </c>
      <c r="K3245" s="2">
        <v>105</v>
      </c>
      <c r="L3245" s="2">
        <v>1</v>
      </c>
      <c r="M3245" s="12">
        <v>105</v>
      </c>
      <c r="N3245" s="3">
        <v>4</v>
      </c>
      <c r="O3245" s="2" t="str" cm="1">
        <f t="array" ref="O3245">_xlfn.IFS(N3245=1,"Unsatisfactory",N3245=2,"Poor",N3245=3,"Average",N3245=4,"Good",N3245=5,"Excellent")</f>
        <v>Good</v>
      </c>
      <c r="P3245"/>
      <c r="Q3245"/>
      <c r="R3245"/>
      <c r="S3245"/>
      <c r="T3245"/>
      <c r="U3245"/>
    </row>
    <row r="3246" spans="1:21">
      <c r="A3246" s="2">
        <v>134505</v>
      </c>
      <c r="B3246" s="2" t="s">
        <v>82</v>
      </c>
      <c r="C3246" s="4">
        <v>45543</v>
      </c>
      <c r="D3246" s="17">
        <v>45543</v>
      </c>
      <c r="E3246" s="2" t="s">
        <v>37</v>
      </c>
      <c r="F3246" s="2" t="s">
        <v>17</v>
      </c>
      <c r="G3246" s="2">
        <v>21</v>
      </c>
      <c r="H3246" s="2" t="s">
        <v>130</v>
      </c>
      <c r="I3246" s="2" t="s">
        <v>19</v>
      </c>
      <c r="J3246" s="12">
        <v>20</v>
      </c>
      <c r="K3246" s="2">
        <v>20</v>
      </c>
      <c r="L3246" s="2">
        <v>1</v>
      </c>
      <c r="M3246" s="12">
        <v>20</v>
      </c>
      <c r="N3246" s="3">
        <v>3</v>
      </c>
      <c r="O3246" s="2" t="str" cm="1">
        <f t="array" ref="O3246">_xlfn.IFS(N3246=1,"Unsatisfactory",N3246=2,"Poor",N3246=3,"Average",N3246=4,"Good",N3246=5,"Excellent")</f>
        <v>Average</v>
      </c>
      <c r="P3246"/>
      <c r="Q3246"/>
      <c r="R3246"/>
      <c r="S3246"/>
      <c r="T3246"/>
      <c r="U3246"/>
    </row>
    <row r="3247" spans="1:21">
      <c r="A3247" s="2">
        <v>144131</v>
      </c>
      <c r="B3247" s="2" t="s">
        <v>50</v>
      </c>
      <c r="C3247" s="4">
        <v>45392</v>
      </c>
      <c r="D3247" s="17">
        <v>45392</v>
      </c>
      <c r="E3247" s="2" t="s">
        <v>16</v>
      </c>
      <c r="F3247" s="2" t="s">
        <v>17</v>
      </c>
      <c r="G3247" s="2">
        <v>34</v>
      </c>
      <c r="H3247" s="2" t="s">
        <v>46</v>
      </c>
      <c r="I3247" s="2" t="s">
        <v>19</v>
      </c>
      <c r="J3247" s="12">
        <v>97</v>
      </c>
      <c r="K3247" s="2">
        <v>97</v>
      </c>
      <c r="L3247" s="2">
        <v>1</v>
      </c>
      <c r="M3247" s="12">
        <v>97</v>
      </c>
      <c r="N3247" s="3">
        <v>4</v>
      </c>
      <c r="O3247" s="2" t="str" cm="1">
        <f t="array" ref="O3247">_xlfn.IFS(N3247=1,"Unsatisfactory",N3247=2,"Poor",N3247=3,"Average",N3247=4,"Good",N3247=5,"Excellent")</f>
        <v>Good</v>
      </c>
      <c r="P3247"/>
      <c r="Q3247"/>
      <c r="R3247"/>
      <c r="S3247"/>
      <c r="T3247"/>
      <c r="U3247"/>
    </row>
    <row r="3248" spans="1:21">
      <c r="A3248" s="2">
        <v>163314</v>
      </c>
      <c r="B3248" s="2" t="s">
        <v>42</v>
      </c>
      <c r="C3248" s="4">
        <v>45382</v>
      </c>
      <c r="D3248" s="17">
        <v>45382</v>
      </c>
      <c r="E3248" s="2" t="s">
        <v>16</v>
      </c>
      <c r="F3248" s="2" t="s">
        <v>17</v>
      </c>
      <c r="G3248" s="2">
        <v>34</v>
      </c>
      <c r="H3248" s="2" t="s">
        <v>60</v>
      </c>
      <c r="I3248" s="2" t="s">
        <v>19</v>
      </c>
      <c r="J3248" s="12">
        <v>65</v>
      </c>
      <c r="K3248" s="2">
        <v>65</v>
      </c>
      <c r="L3248" s="2">
        <v>1</v>
      </c>
      <c r="M3248" s="12">
        <v>65</v>
      </c>
      <c r="N3248" s="3">
        <v>3</v>
      </c>
      <c r="O3248" s="2" t="str" cm="1">
        <f t="array" ref="O3248">_xlfn.IFS(N3248=1,"Unsatisfactory",N3248=2,"Poor",N3248=3,"Average",N3248=4,"Good",N3248=5,"Excellent")</f>
        <v>Average</v>
      </c>
      <c r="P3248"/>
      <c r="Q3248"/>
      <c r="R3248"/>
      <c r="S3248"/>
      <c r="T3248"/>
      <c r="U3248"/>
    </row>
    <row r="3249" spans="1:21">
      <c r="A3249" s="2">
        <v>189496</v>
      </c>
      <c r="B3249" s="2" t="s">
        <v>23</v>
      </c>
      <c r="C3249" s="4">
        <v>45341</v>
      </c>
      <c r="D3249" s="17">
        <v>45341</v>
      </c>
      <c r="E3249" s="2" t="s">
        <v>24</v>
      </c>
      <c r="F3249" s="2" t="s">
        <v>17</v>
      </c>
      <c r="G3249" s="2">
        <v>28</v>
      </c>
      <c r="H3249" s="2" t="s">
        <v>31</v>
      </c>
      <c r="I3249" s="2" t="s">
        <v>19</v>
      </c>
      <c r="J3249" s="12">
        <v>9</v>
      </c>
      <c r="K3249" s="2">
        <v>9</v>
      </c>
      <c r="L3249" s="2">
        <v>1</v>
      </c>
      <c r="M3249" s="12">
        <v>9</v>
      </c>
      <c r="N3249" s="3">
        <v>5</v>
      </c>
      <c r="O3249" s="2" t="str" cm="1">
        <f t="array" ref="O3249">_xlfn.IFS(N3249=1,"Unsatisfactory",N3249=2,"Poor",N3249=3,"Average",N3249=4,"Good",N3249=5,"Excellent")</f>
        <v>Excellent</v>
      </c>
      <c r="P3249"/>
      <c r="Q3249"/>
      <c r="R3249"/>
      <c r="S3249"/>
      <c r="T3249"/>
      <c r="U3249"/>
    </row>
    <row r="3250" spans="1:21">
      <c r="A3250" s="2">
        <v>170796</v>
      </c>
      <c r="B3250" s="2" t="s">
        <v>23</v>
      </c>
      <c r="C3250" s="4">
        <v>45323</v>
      </c>
      <c r="D3250" s="17">
        <v>45323</v>
      </c>
      <c r="E3250" s="2" t="s">
        <v>24</v>
      </c>
      <c r="F3250" s="2" t="s">
        <v>25</v>
      </c>
      <c r="G3250" s="2">
        <v>26</v>
      </c>
      <c r="H3250" s="2" t="s">
        <v>38</v>
      </c>
      <c r="I3250" s="2" t="s">
        <v>19</v>
      </c>
      <c r="J3250" s="12">
        <v>9</v>
      </c>
      <c r="K3250" s="2">
        <v>9</v>
      </c>
      <c r="L3250" s="2">
        <v>2</v>
      </c>
      <c r="M3250" s="12">
        <v>18</v>
      </c>
      <c r="N3250" s="3">
        <v>4</v>
      </c>
      <c r="O3250" s="2" t="str" cm="1">
        <f t="array" ref="O3250">_xlfn.IFS(N3250=1,"Unsatisfactory",N3250=2,"Poor",N3250=3,"Average",N3250=4,"Good",N3250=5,"Excellent")</f>
        <v>Good</v>
      </c>
      <c r="P3250"/>
      <c r="Q3250"/>
      <c r="R3250"/>
      <c r="S3250"/>
      <c r="T3250"/>
      <c r="U3250"/>
    </row>
    <row r="3251" spans="1:21">
      <c r="A3251" s="2">
        <v>146271</v>
      </c>
      <c r="B3251" s="2" t="s">
        <v>42</v>
      </c>
      <c r="C3251" s="4">
        <v>45294</v>
      </c>
      <c r="D3251" s="17">
        <v>45294</v>
      </c>
      <c r="E3251" s="2" t="s">
        <v>16</v>
      </c>
      <c r="F3251" s="2" t="s">
        <v>17</v>
      </c>
      <c r="G3251" s="2">
        <v>28</v>
      </c>
      <c r="H3251" s="2" t="s">
        <v>56</v>
      </c>
      <c r="I3251" s="2" t="s">
        <v>19</v>
      </c>
      <c r="J3251" s="12">
        <v>65</v>
      </c>
      <c r="K3251" s="2">
        <v>65</v>
      </c>
      <c r="L3251" s="2">
        <v>2</v>
      </c>
      <c r="M3251" s="12">
        <v>130</v>
      </c>
      <c r="N3251" s="3">
        <v>3</v>
      </c>
      <c r="O3251" s="2" t="str" cm="1">
        <f t="array" ref="O3251">_xlfn.IFS(N3251=1,"Unsatisfactory",N3251=2,"Poor",N3251=3,"Average",N3251=4,"Good",N3251=5,"Excellent")</f>
        <v>Average</v>
      </c>
      <c r="P3251"/>
      <c r="Q3251"/>
      <c r="R3251"/>
      <c r="S3251"/>
      <c r="T3251"/>
      <c r="U3251"/>
    </row>
    <row r="3252" spans="1:21">
      <c r="A3252" s="2">
        <v>123008</v>
      </c>
      <c r="B3252" s="2" t="s">
        <v>23</v>
      </c>
      <c r="C3252" s="4">
        <v>45365</v>
      </c>
      <c r="D3252" s="17">
        <v>45365</v>
      </c>
      <c r="E3252" s="2" t="s">
        <v>24</v>
      </c>
      <c r="F3252" s="2" t="s">
        <v>17</v>
      </c>
      <c r="G3252" s="2">
        <v>32</v>
      </c>
      <c r="H3252" s="2" t="s">
        <v>38</v>
      </c>
      <c r="I3252" s="2" t="s">
        <v>19</v>
      </c>
      <c r="J3252" s="12">
        <v>9</v>
      </c>
      <c r="K3252" s="2">
        <v>9</v>
      </c>
      <c r="L3252" s="2">
        <v>1</v>
      </c>
      <c r="M3252" s="12">
        <v>9</v>
      </c>
      <c r="N3252" s="3">
        <v>3</v>
      </c>
      <c r="O3252" s="2" t="str" cm="1">
        <f t="array" ref="O3252">_xlfn.IFS(N3252=1,"Unsatisfactory",N3252=2,"Poor",N3252=3,"Average",N3252=4,"Good",N3252=5,"Excellent")</f>
        <v>Average</v>
      </c>
      <c r="P3252"/>
      <c r="Q3252"/>
      <c r="R3252"/>
      <c r="S3252"/>
      <c r="T3252"/>
      <c r="U3252"/>
    </row>
    <row r="3253" spans="1:21">
      <c r="A3253" s="2">
        <v>161897</v>
      </c>
      <c r="B3253" s="2" t="s">
        <v>50</v>
      </c>
      <c r="C3253" s="4">
        <v>45453</v>
      </c>
      <c r="D3253" s="17">
        <v>45453</v>
      </c>
      <c r="E3253" s="2" t="s">
        <v>16</v>
      </c>
      <c r="F3253" s="2" t="s">
        <v>17</v>
      </c>
      <c r="G3253" s="2">
        <v>32</v>
      </c>
      <c r="H3253" s="2" t="s">
        <v>79</v>
      </c>
      <c r="I3253" s="2" t="s">
        <v>27</v>
      </c>
      <c r="J3253" s="12">
        <v>97</v>
      </c>
      <c r="K3253" s="2">
        <v>137</v>
      </c>
      <c r="L3253" s="2">
        <v>1</v>
      </c>
      <c r="M3253" s="12">
        <v>137</v>
      </c>
      <c r="N3253" s="3">
        <v>5</v>
      </c>
      <c r="O3253" s="2" t="str" cm="1">
        <f t="array" ref="O3253">_xlfn.IFS(N3253=1,"Unsatisfactory",N3253=2,"Poor",N3253=3,"Average",N3253=4,"Good",N3253=5,"Excellent")</f>
        <v>Excellent</v>
      </c>
      <c r="P3253"/>
      <c r="Q3253"/>
      <c r="R3253"/>
      <c r="S3253"/>
      <c r="T3253"/>
      <c r="U3253"/>
    </row>
    <row r="3254" spans="1:21">
      <c r="A3254" s="2">
        <v>149861</v>
      </c>
      <c r="B3254" s="2" t="s">
        <v>76</v>
      </c>
      <c r="C3254" s="4">
        <v>45564</v>
      </c>
      <c r="D3254" s="17">
        <v>45564</v>
      </c>
      <c r="E3254" s="2" t="s">
        <v>37</v>
      </c>
      <c r="F3254" s="2" t="s">
        <v>25</v>
      </c>
      <c r="G3254" s="2">
        <v>35</v>
      </c>
      <c r="H3254" s="2" t="s">
        <v>46</v>
      </c>
      <c r="I3254" s="2" t="s">
        <v>19</v>
      </c>
      <c r="J3254" s="12">
        <v>45</v>
      </c>
      <c r="K3254" s="2">
        <v>45</v>
      </c>
      <c r="L3254" s="2">
        <v>1</v>
      </c>
      <c r="M3254" s="12">
        <v>45</v>
      </c>
      <c r="N3254" s="3">
        <v>5</v>
      </c>
      <c r="O3254" s="2" t="str" cm="1">
        <f t="array" ref="O3254">_xlfn.IFS(N3254=1,"Unsatisfactory",N3254=2,"Poor",N3254=3,"Average",N3254=4,"Good",N3254=5,"Excellent")</f>
        <v>Excellent</v>
      </c>
      <c r="P3254"/>
      <c r="Q3254"/>
      <c r="R3254"/>
      <c r="S3254"/>
      <c r="T3254"/>
      <c r="U3254"/>
    </row>
    <row r="3255" spans="1:21">
      <c r="A3255" s="2">
        <v>192374</v>
      </c>
      <c r="B3255" s="2" t="s">
        <v>30</v>
      </c>
      <c r="C3255" s="4">
        <v>45518</v>
      </c>
      <c r="D3255" s="17">
        <v>45518</v>
      </c>
      <c r="E3255" s="2" t="s">
        <v>24</v>
      </c>
      <c r="F3255" s="2" t="s">
        <v>17</v>
      </c>
      <c r="G3255" s="2">
        <v>20</v>
      </c>
      <c r="H3255" s="2" t="s">
        <v>62</v>
      </c>
      <c r="I3255" s="2" t="s">
        <v>19</v>
      </c>
      <c r="J3255" s="12">
        <v>10</v>
      </c>
      <c r="K3255" s="2">
        <v>10</v>
      </c>
      <c r="L3255" s="2">
        <v>4</v>
      </c>
      <c r="M3255" s="12">
        <v>40</v>
      </c>
      <c r="N3255" s="3">
        <v>5</v>
      </c>
      <c r="O3255" s="2" t="str" cm="1">
        <f t="array" ref="O3255">_xlfn.IFS(N3255=1,"Unsatisfactory",N3255=2,"Poor",N3255=3,"Average",N3255=4,"Good",N3255=5,"Excellent")</f>
        <v>Excellent</v>
      </c>
      <c r="P3255"/>
      <c r="Q3255"/>
      <c r="R3255"/>
      <c r="S3255"/>
      <c r="T3255"/>
      <c r="U3255"/>
    </row>
    <row r="3256" spans="1:21">
      <c r="A3256" s="2">
        <v>134294</v>
      </c>
      <c r="B3256" s="2" t="s">
        <v>53</v>
      </c>
      <c r="C3256" s="4">
        <v>45308</v>
      </c>
      <c r="D3256" s="17">
        <v>45308</v>
      </c>
      <c r="E3256" s="2" t="s">
        <v>37</v>
      </c>
      <c r="F3256" s="2" t="s">
        <v>17</v>
      </c>
      <c r="G3256" s="2">
        <v>21</v>
      </c>
      <c r="H3256" s="2" t="s">
        <v>62</v>
      </c>
      <c r="I3256" s="2" t="s">
        <v>19</v>
      </c>
      <c r="J3256" s="12">
        <v>15</v>
      </c>
      <c r="K3256" s="2">
        <v>15</v>
      </c>
      <c r="L3256" s="2">
        <v>3</v>
      </c>
      <c r="M3256" s="12">
        <v>45</v>
      </c>
      <c r="N3256" s="3">
        <v>5</v>
      </c>
      <c r="O3256" s="2" t="str" cm="1">
        <f t="array" ref="O3256">_xlfn.IFS(N3256=1,"Unsatisfactory",N3256=2,"Poor",N3256=3,"Average",N3256=4,"Good",N3256=5,"Excellent")</f>
        <v>Excellent</v>
      </c>
      <c r="P3256"/>
      <c r="Q3256"/>
      <c r="R3256"/>
      <c r="S3256"/>
      <c r="T3256"/>
      <c r="U3256"/>
    </row>
    <row r="3257" spans="1:21">
      <c r="A3257" s="2">
        <v>155426</v>
      </c>
      <c r="B3257" s="2" t="s">
        <v>78</v>
      </c>
      <c r="C3257" s="4">
        <v>45549</v>
      </c>
      <c r="D3257" s="17">
        <v>45549</v>
      </c>
      <c r="E3257" s="2" t="s">
        <v>37</v>
      </c>
      <c r="F3257" s="2" t="s">
        <v>17</v>
      </c>
      <c r="G3257" s="2">
        <v>31</v>
      </c>
      <c r="H3257" s="2" t="s">
        <v>115</v>
      </c>
      <c r="I3257" s="2" t="s">
        <v>19</v>
      </c>
      <c r="J3257" s="12">
        <v>50</v>
      </c>
      <c r="K3257" s="2">
        <v>50</v>
      </c>
      <c r="L3257" s="2">
        <v>1</v>
      </c>
      <c r="M3257" s="12">
        <v>50</v>
      </c>
      <c r="N3257" s="3">
        <v>1</v>
      </c>
      <c r="O3257" s="2" t="str" cm="1">
        <f t="array" ref="O3257">_xlfn.IFS(N3257=1,"Unsatisfactory",N3257=2,"Poor",N3257=3,"Average",N3257=4,"Good",N3257=5,"Excellent")</f>
        <v>Unsatisfactory</v>
      </c>
      <c r="P3257"/>
      <c r="Q3257"/>
      <c r="R3257"/>
      <c r="S3257"/>
      <c r="T3257"/>
      <c r="U3257"/>
    </row>
    <row r="3258" spans="1:21">
      <c r="A3258" s="2">
        <v>181494</v>
      </c>
      <c r="B3258" s="2" t="s">
        <v>23</v>
      </c>
      <c r="C3258" s="4">
        <v>45563</v>
      </c>
      <c r="D3258" s="17">
        <v>45563</v>
      </c>
      <c r="E3258" s="2" t="s">
        <v>24</v>
      </c>
      <c r="F3258" s="2" t="s">
        <v>17</v>
      </c>
      <c r="G3258" s="2">
        <v>27</v>
      </c>
      <c r="H3258" s="2" t="s">
        <v>128</v>
      </c>
      <c r="I3258" s="2" t="s">
        <v>19</v>
      </c>
      <c r="J3258" s="12">
        <v>9</v>
      </c>
      <c r="K3258" s="2">
        <v>9</v>
      </c>
      <c r="L3258" s="2">
        <v>1</v>
      </c>
      <c r="M3258" s="12">
        <v>9</v>
      </c>
      <c r="N3258" s="3">
        <v>4</v>
      </c>
      <c r="O3258" s="2" t="str" cm="1">
        <f t="array" ref="O3258">_xlfn.IFS(N3258=1,"Unsatisfactory",N3258=2,"Poor",N3258=3,"Average",N3258=4,"Good",N3258=5,"Excellent")</f>
        <v>Good</v>
      </c>
      <c r="P3258"/>
      <c r="Q3258"/>
      <c r="R3258"/>
      <c r="S3258"/>
      <c r="T3258"/>
      <c r="U3258"/>
    </row>
    <row r="3259" spans="1:21">
      <c r="A3259" s="2">
        <v>177719</v>
      </c>
      <c r="B3259" s="2" t="s">
        <v>50</v>
      </c>
      <c r="C3259" s="4">
        <v>45412</v>
      </c>
      <c r="D3259" s="17">
        <v>45412</v>
      </c>
      <c r="E3259" s="2" t="s">
        <v>16</v>
      </c>
      <c r="F3259" s="2" t="s">
        <v>17</v>
      </c>
      <c r="G3259" s="2">
        <v>30</v>
      </c>
      <c r="H3259" s="2" t="s">
        <v>67</v>
      </c>
      <c r="I3259" s="2" t="s">
        <v>27</v>
      </c>
      <c r="J3259" s="12">
        <v>97</v>
      </c>
      <c r="K3259" s="2">
        <v>137</v>
      </c>
      <c r="L3259" s="2">
        <v>2</v>
      </c>
      <c r="M3259" s="12">
        <v>274</v>
      </c>
      <c r="N3259" s="3">
        <v>1</v>
      </c>
      <c r="O3259" s="2" t="str" cm="1">
        <f t="array" ref="O3259">_xlfn.IFS(N3259=1,"Unsatisfactory",N3259=2,"Poor",N3259=3,"Average",N3259=4,"Good",N3259=5,"Excellent")</f>
        <v>Unsatisfactory</v>
      </c>
      <c r="P3259"/>
      <c r="Q3259"/>
      <c r="R3259"/>
      <c r="S3259"/>
      <c r="T3259"/>
      <c r="U3259"/>
    </row>
    <row r="3260" spans="1:21">
      <c r="A3260" s="2">
        <v>184967</v>
      </c>
      <c r="B3260" s="2" t="s">
        <v>30</v>
      </c>
      <c r="C3260" s="4">
        <v>45324</v>
      </c>
      <c r="D3260" s="17">
        <v>45324</v>
      </c>
      <c r="E3260" s="2" t="s">
        <v>24</v>
      </c>
      <c r="F3260" s="2" t="s">
        <v>17</v>
      </c>
      <c r="G3260" s="2">
        <v>31</v>
      </c>
      <c r="H3260" s="2" t="s">
        <v>79</v>
      </c>
      <c r="I3260" s="2" t="s">
        <v>27</v>
      </c>
      <c r="J3260" s="12">
        <v>10</v>
      </c>
      <c r="K3260" s="2">
        <v>50</v>
      </c>
      <c r="L3260" s="2">
        <v>1</v>
      </c>
      <c r="M3260" s="12">
        <v>50</v>
      </c>
      <c r="N3260" s="3">
        <v>3</v>
      </c>
      <c r="O3260" s="2" t="str" cm="1">
        <f t="array" ref="O3260">_xlfn.IFS(N3260=1,"Unsatisfactory",N3260=2,"Poor",N3260=3,"Average",N3260=4,"Good",N3260=5,"Excellent")</f>
        <v>Average</v>
      </c>
      <c r="P3260"/>
      <c r="Q3260"/>
      <c r="R3260"/>
      <c r="S3260"/>
      <c r="T3260"/>
      <c r="U3260"/>
    </row>
    <row r="3261" spans="1:21">
      <c r="A3261" s="2">
        <v>141713</v>
      </c>
      <c r="B3261" s="2" t="s">
        <v>15</v>
      </c>
      <c r="C3261" s="4">
        <v>45303</v>
      </c>
      <c r="D3261" s="17">
        <v>45303</v>
      </c>
      <c r="E3261" s="2" t="s">
        <v>16</v>
      </c>
      <c r="F3261" s="2" t="s">
        <v>25</v>
      </c>
      <c r="G3261" s="2">
        <v>31</v>
      </c>
      <c r="H3261" s="2" t="s">
        <v>29</v>
      </c>
      <c r="I3261" s="2" t="s">
        <v>19</v>
      </c>
      <c r="J3261" s="12">
        <v>100</v>
      </c>
      <c r="K3261" s="2">
        <v>100</v>
      </c>
      <c r="L3261" s="2">
        <v>3</v>
      </c>
      <c r="M3261" s="12">
        <v>300</v>
      </c>
      <c r="N3261" s="3">
        <v>4</v>
      </c>
      <c r="O3261" s="2" t="str" cm="1">
        <f t="array" ref="O3261">_xlfn.IFS(N3261=1,"Unsatisfactory",N3261=2,"Poor",N3261=3,"Average",N3261=4,"Good",N3261=5,"Excellent")</f>
        <v>Good</v>
      </c>
      <c r="P3261"/>
      <c r="Q3261"/>
      <c r="R3261"/>
      <c r="S3261"/>
      <c r="T3261"/>
      <c r="U3261"/>
    </row>
    <row r="3262" spans="1:21">
      <c r="A3262" s="2">
        <v>186262</v>
      </c>
      <c r="B3262" s="2" t="s">
        <v>42</v>
      </c>
      <c r="C3262" s="4">
        <v>45403</v>
      </c>
      <c r="D3262" s="17">
        <v>45403</v>
      </c>
      <c r="E3262" s="2" t="s">
        <v>16</v>
      </c>
      <c r="F3262" s="2" t="s">
        <v>25</v>
      </c>
      <c r="G3262" s="2">
        <v>30</v>
      </c>
      <c r="H3262" s="2" t="s">
        <v>80</v>
      </c>
      <c r="I3262" s="2" t="s">
        <v>27</v>
      </c>
      <c r="J3262" s="12">
        <v>65</v>
      </c>
      <c r="K3262" s="2">
        <v>105</v>
      </c>
      <c r="L3262" s="2">
        <v>1</v>
      </c>
      <c r="M3262" s="12">
        <v>105</v>
      </c>
      <c r="N3262" s="3">
        <v>5</v>
      </c>
      <c r="O3262" s="2" t="str" cm="1">
        <f t="array" ref="O3262">_xlfn.IFS(N3262=1,"Unsatisfactory",N3262=2,"Poor",N3262=3,"Average",N3262=4,"Good",N3262=5,"Excellent")</f>
        <v>Excellent</v>
      </c>
      <c r="P3262"/>
      <c r="Q3262"/>
      <c r="R3262"/>
      <c r="S3262"/>
      <c r="T3262"/>
      <c r="U3262"/>
    </row>
    <row r="3263" spans="1:21">
      <c r="A3263" s="2">
        <v>180520</v>
      </c>
      <c r="B3263" s="2" t="s">
        <v>42</v>
      </c>
      <c r="C3263" s="4">
        <v>45383</v>
      </c>
      <c r="D3263" s="17">
        <v>45383</v>
      </c>
      <c r="E3263" s="2" t="s">
        <v>16</v>
      </c>
      <c r="F3263" s="2" t="s">
        <v>17</v>
      </c>
      <c r="G3263" s="2">
        <v>35</v>
      </c>
      <c r="H3263" s="2" t="s">
        <v>62</v>
      </c>
      <c r="I3263" s="2" t="s">
        <v>19</v>
      </c>
      <c r="J3263" s="12">
        <v>65</v>
      </c>
      <c r="K3263" s="2">
        <v>65</v>
      </c>
      <c r="L3263" s="2">
        <v>1</v>
      </c>
      <c r="M3263" s="12">
        <v>65</v>
      </c>
      <c r="N3263" s="3">
        <v>5</v>
      </c>
      <c r="O3263" s="2" t="str" cm="1">
        <f t="array" ref="O3263">_xlfn.IFS(N3263=1,"Unsatisfactory",N3263=2,"Poor",N3263=3,"Average",N3263=4,"Good",N3263=5,"Excellent")</f>
        <v>Excellent</v>
      </c>
      <c r="P3263"/>
      <c r="Q3263"/>
      <c r="R3263"/>
      <c r="S3263"/>
      <c r="T3263"/>
      <c r="U3263"/>
    </row>
    <row r="3264" spans="1:21">
      <c r="A3264" s="2">
        <v>163432</v>
      </c>
      <c r="B3264" s="2" t="s">
        <v>42</v>
      </c>
      <c r="C3264" s="4">
        <v>45373</v>
      </c>
      <c r="D3264" s="17">
        <v>45373</v>
      </c>
      <c r="E3264" s="2" t="s">
        <v>16</v>
      </c>
      <c r="F3264" s="2" t="s">
        <v>17</v>
      </c>
      <c r="G3264" s="2">
        <v>22</v>
      </c>
      <c r="H3264" s="2" t="s">
        <v>74</v>
      </c>
      <c r="I3264" s="2" t="s">
        <v>27</v>
      </c>
      <c r="J3264" s="12">
        <v>65</v>
      </c>
      <c r="K3264" s="2">
        <v>90</v>
      </c>
      <c r="L3264" s="2">
        <v>1</v>
      </c>
      <c r="M3264" s="12">
        <v>90</v>
      </c>
      <c r="N3264" s="3">
        <v>5</v>
      </c>
      <c r="O3264" s="2" t="str" cm="1">
        <f t="array" ref="O3264">_xlfn.IFS(N3264=1,"Unsatisfactory",N3264=2,"Poor",N3264=3,"Average",N3264=4,"Good",N3264=5,"Excellent")</f>
        <v>Excellent</v>
      </c>
      <c r="P3264"/>
      <c r="Q3264"/>
      <c r="R3264"/>
      <c r="S3264"/>
      <c r="T3264"/>
      <c r="U3264"/>
    </row>
    <row r="3265" spans="1:21">
      <c r="A3265" s="2">
        <v>154896</v>
      </c>
      <c r="B3265" s="2" t="s">
        <v>15</v>
      </c>
      <c r="C3265" s="4">
        <v>45307</v>
      </c>
      <c r="D3265" s="17">
        <v>45307</v>
      </c>
      <c r="E3265" s="2" t="s">
        <v>16</v>
      </c>
      <c r="F3265" s="2" t="s">
        <v>17</v>
      </c>
      <c r="G3265" s="2">
        <v>20</v>
      </c>
      <c r="H3265" s="2" t="s">
        <v>34</v>
      </c>
      <c r="I3265" s="2" t="s">
        <v>27</v>
      </c>
      <c r="J3265" s="12">
        <v>100</v>
      </c>
      <c r="K3265" s="2">
        <v>200</v>
      </c>
      <c r="L3265" s="2">
        <v>5</v>
      </c>
      <c r="M3265" s="12">
        <v>1000</v>
      </c>
      <c r="N3265" s="3">
        <v>2</v>
      </c>
      <c r="O3265" s="2" t="str" cm="1">
        <f t="array" ref="O3265">_xlfn.IFS(N3265=1,"Unsatisfactory",N3265=2,"Poor",N3265=3,"Average",N3265=4,"Good",N3265=5,"Excellent")</f>
        <v>Poor</v>
      </c>
      <c r="P3265"/>
      <c r="Q3265"/>
      <c r="R3265"/>
      <c r="S3265"/>
      <c r="T3265"/>
      <c r="U3265"/>
    </row>
    <row r="3266" spans="1:21">
      <c r="A3266" s="2">
        <v>185867</v>
      </c>
      <c r="B3266" s="2" t="s">
        <v>42</v>
      </c>
      <c r="C3266" s="4">
        <v>45400</v>
      </c>
      <c r="D3266" s="17">
        <v>45400</v>
      </c>
      <c r="E3266" s="2" t="s">
        <v>16</v>
      </c>
      <c r="F3266" s="2" t="s">
        <v>25</v>
      </c>
      <c r="G3266" s="2">
        <v>32</v>
      </c>
      <c r="H3266" s="2" t="s">
        <v>67</v>
      </c>
      <c r="I3266" s="2" t="s">
        <v>27</v>
      </c>
      <c r="J3266" s="12">
        <v>65</v>
      </c>
      <c r="K3266" s="2">
        <v>105</v>
      </c>
      <c r="L3266" s="2">
        <v>1</v>
      </c>
      <c r="M3266" s="12">
        <v>105</v>
      </c>
      <c r="N3266" s="3">
        <v>1</v>
      </c>
      <c r="O3266" s="2" t="str" cm="1">
        <f t="array" ref="O3266">_xlfn.IFS(N3266=1,"Unsatisfactory",N3266=2,"Poor",N3266=3,"Average",N3266=4,"Good",N3266=5,"Excellent")</f>
        <v>Unsatisfactory</v>
      </c>
      <c r="P3266"/>
      <c r="Q3266"/>
      <c r="R3266"/>
      <c r="S3266"/>
      <c r="T3266"/>
      <c r="U3266"/>
    </row>
    <row r="3267" spans="1:21">
      <c r="A3267" s="2">
        <v>154385</v>
      </c>
      <c r="B3267" s="2" t="s">
        <v>36</v>
      </c>
      <c r="C3267" s="4">
        <v>45523</v>
      </c>
      <c r="D3267" s="17">
        <v>45523</v>
      </c>
      <c r="E3267" s="2" t="s">
        <v>37</v>
      </c>
      <c r="F3267" s="2" t="s">
        <v>17</v>
      </c>
      <c r="G3267" s="2">
        <v>34</v>
      </c>
      <c r="H3267" s="2" t="s">
        <v>69</v>
      </c>
      <c r="I3267" s="2" t="s">
        <v>19</v>
      </c>
      <c r="J3267" s="12">
        <v>32</v>
      </c>
      <c r="K3267" s="2">
        <v>32</v>
      </c>
      <c r="L3267" s="2">
        <v>1</v>
      </c>
      <c r="M3267" s="12">
        <v>32</v>
      </c>
      <c r="N3267" s="3">
        <v>5</v>
      </c>
      <c r="O3267" s="2" t="str" cm="1">
        <f t="array" ref="O3267">_xlfn.IFS(N3267=1,"Unsatisfactory",N3267=2,"Poor",N3267=3,"Average",N3267=4,"Good",N3267=5,"Excellent")</f>
        <v>Excellent</v>
      </c>
      <c r="P3267"/>
      <c r="Q3267"/>
      <c r="R3267"/>
      <c r="S3267"/>
      <c r="T3267"/>
      <c r="U3267"/>
    </row>
    <row r="3268" spans="1:21">
      <c r="A3268" s="2">
        <v>171242</v>
      </c>
      <c r="B3268" s="2" t="s">
        <v>85</v>
      </c>
      <c r="C3268" s="4">
        <v>45563</v>
      </c>
      <c r="D3268" s="17">
        <v>45563</v>
      </c>
      <c r="E3268" s="2" t="s">
        <v>24</v>
      </c>
      <c r="F3268" s="2" t="s">
        <v>25</v>
      </c>
      <c r="G3268" s="2">
        <v>25</v>
      </c>
      <c r="H3268" s="2" t="s">
        <v>130</v>
      </c>
      <c r="I3268" s="2" t="s">
        <v>19</v>
      </c>
      <c r="J3268" s="12">
        <v>23</v>
      </c>
      <c r="K3268" s="2">
        <v>23</v>
      </c>
      <c r="L3268" s="2">
        <v>2</v>
      </c>
      <c r="M3268" s="12">
        <v>46</v>
      </c>
      <c r="N3268" s="3">
        <v>4</v>
      </c>
      <c r="O3268" s="2" t="str" cm="1">
        <f t="array" ref="O3268">_xlfn.IFS(N3268=1,"Unsatisfactory",N3268=2,"Poor",N3268=3,"Average",N3268=4,"Good",N3268=5,"Excellent")</f>
        <v>Good</v>
      </c>
      <c r="P3268"/>
      <c r="Q3268"/>
      <c r="R3268"/>
      <c r="S3268"/>
      <c r="T3268"/>
      <c r="U3268"/>
    </row>
    <row r="3269" spans="1:21">
      <c r="A3269" s="2">
        <v>179708</v>
      </c>
      <c r="B3269" s="2" t="s">
        <v>33</v>
      </c>
      <c r="C3269" s="4">
        <v>45266</v>
      </c>
      <c r="D3269" s="17">
        <v>45266</v>
      </c>
      <c r="E3269" s="2" t="s">
        <v>16</v>
      </c>
      <c r="F3269" s="2" t="s">
        <v>17</v>
      </c>
      <c r="G3269" s="2">
        <v>20</v>
      </c>
      <c r="H3269" s="2" t="s">
        <v>60</v>
      </c>
      <c r="I3269" s="2" t="s">
        <v>19</v>
      </c>
      <c r="J3269" s="12">
        <v>118</v>
      </c>
      <c r="K3269" s="2">
        <v>118</v>
      </c>
      <c r="L3269" s="2">
        <v>1</v>
      </c>
      <c r="M3269" s="12">
        <v>118</v>
      </c>
      <c r="N3269" s="3">
        <v>4</v>
      </c>
      <c r="O3269" s="2" t="str" cm="1">
        <f t="array" ref="O3269">_xlfn.IFS(N3269=1,"Unsatisfactory",N3269=2,"Poor",N3269=3,"Average",N3269=4,"Good",N3269=5,"Excellent")</f>
        <v>Good</v>
      </c>
      <c r="P3269"/>
      <c r="Q3269"/>
      <c r="R3269"/>
      <c r="S3269"/>
      <c r="T3269"/>
      <c r="U3269"/>
    </row>
    <row r="3270" spans="1:21">
      <c r="A3270" s="2">
        <v>157956</v>
      </c>
      <c r="B3270" s="2" t="s">
        <v>53</v>
      </c>
      <c r="C3270" s="4">
        <v>45366</v>
      </c>
      <c r="D3270" s="17">
        <v>45366</v>
      </c>
      <c r="E3270" s="2" t="s">
        <v>37</v>
      </c>
      <c r="F3270" s="2" t="s">
        <v>25</v>
      </c>
      <c r="G3270" s="2">
        <v>29</v>
      </c>
      <c r="H3270" s="2" t="s">
        <v>38</v>
      </c>
      <c r="I3270" s="2" t="s">
        <v>19</v>
      </c>
      <c r="J3270" s="12">
        <v>15</v>
      </c>
      <c r="K3270" s="2">
        <v>15</v>
      </c>
      <c r="L3270" s="2">
        <v>2</v>
      </c>
      <c r="M3270" s="12">
        <v>30</v>
      </c>
      <c r="N3270" s="3">
        <v>4</v>
      </c>
      <c r="O3270" s="2" t="str" cm="1">
        <f t="array" ref="O3270">_xlfn.IFS(N3270=1,"Unsatisfactory",N3270=2,"Poor",N3270=3,"Average",N3270=4,"Good",N3270=5,"Excellent")</f>
        <v>Good</v>
      </c>
      <c r="P3270"/>
      <c r="Q3270"/>
      <c r="R3270"/>
      <c r="S3270"/>
      <c r="T3270"/>
      <c r="U3270"/>
    </row>
    <row r="3271" spans="1:21">
      <c r="A3271" s="2">
        <v>189866</v>
      </c>
      <c r="B3271" s="2" t="s">
        <v>15</v>
      </c>
      <c r="C3271" s="4">
        <v>45314</v>
      </c>
      <c r="D3271" s="17">
        <v>45314</v>
      </c>
      <c r="E3271" s="2" t="s">
        <v>16</v>
      </c>
      <c r="F3271" s="2" t="s">
        <v>25</v>
      </c>
      <c r="G3271" s="2">
        <v>28</v>
      </c>
      <c r="H3271" s="2" t="s">
        <v>129</v>
      </c>
      <c r="I3271" s="2" t="s">
        <v>19</v>
      </c>
      <c r="J3271" s="12">
        <v>100</v>
      </c>
      <c r="K3271" s="2">
        <v>100</v>
      </c>
      <c r="L3271" s="2">
        <v>2</v>
      </c>
      <c r="M3271" s="12">
        <v>200</v>
      </c>
      <c r="N3271" s="3">
        <v>1</v>
      </c>
      <c r="O3271" s="2" t="str" cm="1">
        <f t="array" ref="O3271">_xlfn.IFS(N3271=1,"Unsatisfactory",N3271=2,"Poor",N3271=3,"Average",N3271=4,"Good",N3271=5,"Excellent")</f>
        <v>Unsatisfactory</v>
      </c>
      <c r="P3271"/>
      <c r="Q3271"/>
      <c r="R3271"/>
      <c r="S3271"/>
      <c r="T3271"/>
      <c r="U3271"/>
    </row>
    <row r="3272" spans="1:21">
      <c r="A3272" s="2">
        <v>123060</v>
      </c>
      <c r="B3272" s="2" t="s">
        <v>82</v>
      </c>
      <c r="C3272" s="4">
        <v>45467</v>
      </c>
      <c r="D3272" s="17">
        <v>45467</v>
      </c>
      <c r="E3272" s="2" t="s">
        <v>37</v>
      </c>
      <c r="F3272" s="2" t="s">
        <v>25</v>
      </c>
      <c r="G3272" s="2">
        <v>31</v>
      </c>
      <c r="H3272" s="2" t="s">
        <v>118</v>
      </c>
      <c r="I3272" s="2" t="s">
        <v>19</v>
      </c>
      <c r="J3272" s="12">
        <v>20</v>
      </c>
      <c r="K3272" s="2">
        <v>20</v>
      </c>
      <c r="L3272" s="2">
        <v>1</v>
      </c>
      <c r="M3272" s="12">
        <v>20</v>
      </c>
      <c r="N3272" s="3">
        <v>5</v>
      </c>
      <c r="O3272" s="2" t="str" cm="1">
        <f t="array" ref="O3272">_xlfn.IFS(N3272=1,"Unsatisfactory",N3272=2,"Poor",N3272=3,"Average",N3272=4,"Good",N3272=5,"Excellent")</f>
        <v>Excellent</v>
      </c>
      <c r="P3272"/>
      <c r="Q3272"/>
      <c r="R3272"/>
      <c r="S3272"/>
      <c r="T3272"/>
      <c r="U3272"/>
    </row>
    <row r="3273" spans="1:21">
      <c r="A3273" s="2">
        <v>182161</v>
      </c>
      <c r="B3273" s="2" t="s">
        <v>23</v>
      </c>
      <c r="C3273" s="4">
        <v>45385</v>
      </c>
      <c r="D3273" s="17">
        <v>45385</v>
      </c>
      <c r="E3273" s="2" t="s">
        <v>24</v>
      </c>
      <c r="F3273" s="2" t="s">
        <v>17</v>
      </c>
      <c r="G3273" s="2">
        <v>31</v>
      </c>
      <c r="H3273" s="2" t="s">
        <v>26</v>
      </c>
      <c r="I3273" s="2" t="s">
        <v>27</v>
      </c>
      <c r="J3273" s="12">
        <v>9</v>
      </c>
      <c r="K3273" s="2">
        <v>49</v>
      </c>
      <c r="L3273" s="2">
        <v>2</v>
      </c>
      <c r="M3273" s="12">
        <v>98</v>
      </c>
      <c r="N3273" s="3">
        <v>4</v>
      </c>
      <c r="O3273" s="2" t="str" cm="1">
        <f t="array" ref="O3273">_xlfn.IFS(N3273=1,"Unsatisfactory",N3273=2,"Poor",N3273=3,"Average",N3273=4,"Good",N3273=5,"Excellent")</f>
        <v>Good</v>
      </c>
      <c r="P3273"/>
      <c r="Q3273"/>
      <c r="R3273"/>
      <c r="S3273"/>
      <c r="T3273"/>
      <c r="U3273"/>
    </row>
    <row r="3274" spans="1:21">
      <c r="A3274" s="2">
        <v>151591</v>
      </c>
      <c r="B3274" s="2" t="s">
        <v>76</v>
      </c>
      <c r="C3274" s="4">
        <v>45536</v>
      </c>
      <c r="D3274" s="17">
        <v>45536</v>
      </c>
      <c r="E3274" s="2" t="s">
        <v>37</v>
      </c>
      <c r="F3274" s="2" t="s">
        <v>17</v>
      </c>
      <c r="G3274" s="2">
        <v>26</v>
      </c>
      <c r="H3274" s="2" t="s">
        <v>31</v>
      </c>
      <c r="I3274" s="2" t="s">
        <v>19</v>
      </c>
      <c r="J3274" s="12">
        <v>45</v>
      </c>
      <c r="K3274" s="2">
        <v>45</v>
      </c>
      <c r="L3274" s="2">
        <v>1</v>
      </c>
      <c r="M3274" s="12">
        <v>45</v>
      </c>
      <c r="N3274" s="3">
        <v>4</v>
      </c>
      <c r="O3274" s="2" t="str" cm="1">
        <f t="array" ref="O3274">_xlfn.IFS(N3274=1,"Unsatisfactory",N3274=2,"Poor",N3274=3,"Average",N3274=4,"Good",N3274=5,"Excellent")</f>
        <v>Good</v>
      </c>
      <c r="P3274"/>
      <c r="Q3274"/>
      <c r="R3274"/>
      <c r="S3274"/>
      <c r="T3274"/>
      <c r="U3274"/>
    </row>
    <row r="3275" spans="1:21">
      <c r="A3275" s="2">
        <v>152870</v>
      </c>
      <c r="B3275" s="2" t="s">
        <v>50</v>
      </c>
      <c r="C3275" s="4">
        <v>45414</v>
      </c>
      <c r="D3275" s="17">
        <v>45414</v>
      </c>
      <c r="E3275" s="2" t="s">
        <v>16</v>
      </c>
      <c r="F3275" s="2" t="s">
        <v>17</v>
      </c>
      <c r="G3275" s="2">
        <v>26</v>
      </c>
      <c r="H3275" s="2" t="s">
        <v>128</v>
      </c>
      <c r="I3275" s="2" t="s">
        <v>19</v>
      </c>
      <c r="J3275" s="12">
        <v>97</v>
      </c>
      <c r="K3275" s="2">
        <v>97</v>
      </c>
      <c r="L3275" s="2">
        <v>3</v>
      </c>
      <c r="M3275" s="12">
        <v>291</v>
      </c>
      <c r="N3275" s="3">
        <v>3</v>
      </c>
      <c r="O3275" s="2" t="str" cm="1">
        <f t="array" ref="O3275">_xlfn.IFS(N3275=1,"Unsatisfactory",N3275=2,"Poor",N3275=3,"Average",N3275=4,"Good",N3275=5,"Excellent")</f>
        <v>Average</v>
      </c>
      <c r="P3275"/>
      <c r="Q3275"/>
      <c r="R3275"/>
      <c r="S3275"/>
      <c r="T3275"/>
      <c r="U3275"/>
    </row>
    <row r="3276" spans="1:21">
      <c r="A3276" s="2">
        <v>148391</v>
      </c>
      <c r="B3276" s="2" t="s">
        <v>15</v>
      </c>
      <c r="C3276" s="4">
        <v>45327</v>
      </c>
      <c r="D3276" s="17">
        <v>45327</v>
      </c>
      <c r="E3276" s="2" t="s">
        <v>16</v>
      </c>
      <c r="F3276" s="2" t="s">
        <v>25</v>
      </c>
      <c r="G3276" s="2">
        <v>32</v>
      </c>
      <c r="H3276" s="2" t="s">
        <v>66</v>
      </c>
      <c r="I3276" s="2" t="s">
        <v>27</v>
      </c>
      <c r="J3276" s="12">
        <v>100</v>
      </c>
      <c r="K3276" s="2">
        <v>140</v>
      </c>
      <c r="L3276" s="2">
        <v>3</v>
      </c>
      <c r="M3276" s="12">
        <v>420</v>
      </c>
      <c r="N3276" s="3">
        <v>4</v>
      </c>
      <c r="O3276" s="2" t="str" cm="1">
        <f t="array" ref="O3276">_xlfn.IFS(N3276=1,"Unsatisfactory",N3276=2,"Poor",N3276=3,"Average",N3276=4,"Good",N3276=5,"Excellent")</f>
        <v>Good</v>
      </c>
      <c r="P3276"/>
      <c r="Q3276"/>
      <c r="R3276"/>
      <c r="S3276"/>
      <c r="T3276"/>
      <c r="U3276"/>
    </row>
    <row r="3277" spans="1:21">
      <c r="A3277" s="2">
        <v>137238</v>
      </c>
      <c r="B3277" s="2" t="s">
        <v>23</v>
      </c>
      <c r="C3277" s="4">
        <v>45265</v>
      </c>
      <c r="D3277" s="17">
        <v>45265</v>
      </c>
      <c r="E3277" s="2" t="s">
        <v>24</v>
      </c>
      <c r="F3277" s="2" t="s">
        <v>17</v>
      </c>
      <c r="G3277" s="2">
        <v>24</v>
      </c>
      <c r="H3277" s="2" t="s">
        <v>29</v>
      </c>
      <c r="I3277" s="2" t="s">
        <v>19</v>
      </c>
      <c r="J3277" s="12">
        <v>9</v>
      </c>
      <c r="K3277" s="2">
        <v>9</v>
      </c>
      <c r="L3277" s="2">
        <v>1</v>
      </c>
      <c r="M3277" s="12">
        <v>9</v>
      </c>
      <c r="N3277" s="3">
        <v>5</v>
      </c>
      <c r="O3277" s="2" t="str" cm="1">
        <f t="array" ref="O3277">_xlfn.IFS(N3277=1,"Unsatisfactory",N3277=2,"Poor",N3277=3,"Average",N3277=4,"Good",N3277=5,"Excellent")</f>
        <v>Excellent</v>
      </c>
      <c r="P3277"/>
      <c r="Q3277"/>
      <c r="R3277"/>
      <c r="S3277"/>
      <c r="T3277"/>
      <c r="U3277"/>
    </row>
    <row r="3278" spans="1:21">
      <c r="A3278" s="2">
        <v>180265</v>
      </c>
      <c r="B3278" s="2" t="s">
        <v>33</v>
      </c>
      <c r="C3278" s="4">
        <v>45410</v>
      </c>
      <c r="D3278" s="17">
        <v>45410</v>
      </c>
      <c r="E3278" s="2" t="s">
        <v>16</v>
      </c>
      <c r="F3278" s="2" t="s">
        <v>17</v>
      </c>
      <c r="G3278" s="2">
        <v>23</v>
      </c>
      <c r="H3278" s="2" t="s">
        <v>51</v>
      </c>
      <c r="I3278" s="2" t="s">
        <v>27</v>
      </c>
      <c r="J3278" s="12">
        <v>118</v>
      </c>
      <c r="K3278" s="2">
        <v>168</v>
      </c>
      <c r="L3278" s="2">
        <v>1</v>
      </c>
      <c r="M3278" s="12">
        <v>168</v>
      </c>
      <c r="N3278" s="3">
        <v>5</v>
      </c>
      <c r="O3278" s="2" t="str" cm="1">
        <f t="array" ref="O3278">_xlfn.IFS(N3278=1,"Unsatisfactory",N3278=2,"Poor",N3278=3,"Average",N3278=4,"Good",N3278=5,"Excellent")</f>
        <v>Excellent</v>
      </c>
      <c r="P3278"/>
      <c r="Q3278"/>
      <c r="R3278"/>
      <c r="S3278"/>
      <c r="T3278"/>
      <c r="U3278"/>
    </row>
    <row r="3279" spans="1:21">
      <c r="A3279" s="2">
        <v>187858</v>
      </c>
      <c r="B3279" s="2" t="s">
        <v>42</v>
      </c>
      <c r="C3279" s="4">
        <v>45456</v>
      </c>
      <c r="D3279" s="17">
        <v>45456</v>
      </c>
      <c r="E3279" s="2" t="s">
        <v>16</v>
      </c>
      <c r="F3279" s="2" t="s">
        <v>17</v>
      </c>
      <c r="G3279" s="2">
        <v>33</v>
      </c>
      <c r="H3279" s="2" t="s">
        <v>29</v>
      </c>
      <c r="I3279" s="2" t="s">
        <v>19</v>
      </c>
      <c r="J3279" s="12">
        <v>65</v>
      </c>
      <c r="K3279" s="2">
        <v>65</v>
      </c>
      <c r="L3279" s="2">
        <v>2</v>
      </c>
      <c r="M3279" s="12">
        <v>130</v>
      </c>
      <c r="N3279" s="3">
        <v>4</v>
      </c>
      <c r="O3279" s="2" t="str" cm="1">
        <f t="array" ref="O3279">_xlfn.IFS(N3279=1,"Unsatisfactory",N3279=2,"Poor",N3279=3,"Average",N3279=4,"Good",N3279=5,"Excellent")</f>
        <v>Good</v>
      </c>
      <c r="P3279"/>
      <c r="Q3279"/>
      <c r="R3279"/>
      <c r="S3279"/>
      <c r="T3279"/>
      <c r="U3279"/>
    </row>
    <row r="3280" spans="1:21">
      <c r="A3280" s="2">
        <v>187614</v>
      </c>
      <c r="B3280" s="2" t="s">
        <v>50</v>
      </c>
      <c r="C3280" s="4">
        <v>45569</v>
      </c>
      <c r="D3280" s="17">
        <v>45569</v>
      </c>
      <c r="E3280" s="2" t="s">
        <v>16</v>
      </c>
      <c r="F3280" s="2" t="s">
        <v>25</v>
      </c>
      <c r="G3280" s="2">
        <v>32</v>
      </c>
      <c r="H3280" s="2" t="s">
        <v>115</v>
      </c>
      <c r="I3280" s="2" t="s">
        <v>19</v>
      </c>
      <c r="J3280" s="12">
        <v>97</v>
      </c>
      <c r="K3280" s="2">
        <v>97</v>
      </c>
      <c r="L3280" s="2">
        <v>4</v>
      </c>
      <c r="M3280" s="12">
        <v>388</v>
      </c>
      <c r="N3280" s="3">
        <v>3</v>
      </c>
      <c r="O3280" s="2" t="str" cm="1">
        <f t="array" ref="O3280">_xlfn.IFS(N3280=1,"Unsatisfactory",N3280=2,"Poor",N3280=3,"Average",N3280=4,"Good",N3280=5,"Excellent")</f>
        <v>Average</v>
      </c>
      <c r="P3280"/>
      <c r="Q3280"/>
      <c r="R3280"/>
      <c r="S3280"/>
      <c r="T3280"/>
      <c r="U3280"/>
    </row>
    <row r="3281" spans="1:21">
      <c r="A3281" s="2">
        <v>163602</v>
      </c>
      <c r="B3281" s="2" t="s">
        <v>15</v>
      </c>
      <c r="C3281" s="4">
        <v>45432</v>
      </c>
      <c r="D3281" s="17">
        <v>45432</v>
      </c>
      <c r="E3281" s="2" t="s">
        <v>16</v>
      </c>
      <c r="F3281" s="2" t="s">
        <v>17</v>
      </c>
      <c r="G3281" s="2">
        <v>33</v>
      </c>
      <c r="H3281" s="2" t="s">
        <v>128</v>
      </c>
      <c r="I3281" s="2" t="s">
        <v>19</v>
      </c>
      <c r="J3281" s="12">
        <v>100</v>
      </c>
      <c r="K3281" s="2">
        <v>100</v>
      </c>
      <c r="L3281" s="2">
        <v>1</v>
      </c>
      <c r="M3281" s="12">
        <v>100</v>
      </c>
      <c r="N3281" s="3">
        <v>5</v>
      </c>
      <c r="O3281" s="2" t="str" cm="1">
        <f t="array" ref="O3281">_xlfn.IFS(N3281=1,"Unsatisfactory",N3281=2,"Poor",N3281=3,"Average",N3281=4,"Good",N3281=5,"Excellent")</f>
        <v>Excellent</v>
      </c>
      <c r="P3281"/>
      <c r="Q3281"/>
      <c r="R3281"/>
      <c r="S3281"/>
      <c r="T3281"/>
      <c r="U3281"/>
    </row>
    <row r="3282" spans="1:21">
      <c r="A3282" s="2">
        <v>147058</v>
      </c>
      <c r="B3282" s="2" t="s">
        <v>15</v>
      </c>
      <c r="C3282" s="4">
        <v>45339</v>
      </c>
      <c r="D3282" s="17">
        <v>45339</v>
      </c>
      <c r="E3282" s="2" t="s">
        <v>16</v>
      </c>
      <c r="F3282" s="2" t="s">
        <v>17</v>
      </c>
      <c r="G3282" s="2">
        <v>28</v>
      </c>
      <c r="H3282" s="2" t="s">
        <v>62</v>
      </c>
      <c r="I3282" s="2" t="s">
        <v>19</v>
      </c>
      <c r="J3282" s="12">
        <v>100</v>
      </c>
      <c r="K3282" s="2">
        <v>100</v>
      </c>
      <c r="L3282" s="2">
        <v>5</v>
      </c>
      <c r="M3282" s="12">
        <v>500</v>
      </c>
      <c r="N3282" s="3">
        <v>2</v>
      </c>
      <c r="O3282" s="2" t="str" cm="1">
        <f t="array" ref="O3282">_xlfn.IFS(N3282=1,"Unsatisfactory",N3282=2,"Poor",N3282=3,"Average",N3282=4,"Good",N3282=5,"Excellent")</f>
        <v>Poor</v>
      </c>
      <c r="P3282"/>
      <c r="Q3282"/>
      <c r="R3282"/>
      <c r="S3282"/>
      <c r="T3282"/>
      <c r="U3282"/>
    </row>
    <row r="3283" spans="1:21">
      <c r="A3283" s="2">
        <v>162307</v>
      </c>
      <c r="B3283" s="2" t="s">
        <v>42</v>
      </c>
      <c r="C3283" s="4">
        <v>45568</v>
      </c>
      <c r="D3283" s="17">
        <v>45568</v>
      </c>
      <c r="E3283" s="2" t="s">
        <v>16</v>
      </c>
      <c r="F3283" s="2" t="s">
        <v>17</v>
      </c>
      <c r="G3283" s="2">
        <v>20</v>
      </c>
      <c r="H3283" s="2" t="s">
        <v>58</v>
      </c>
      <c r="I3283" s="2" t="s">
        <v>27</v>
      </c>
      <c r="J3283" s="12">
        <v>65</v>
      </c>
      <c r="K3283" s="2">
        <v>105</v>
      </c>
      <c r="L3283" s="2">
        <v>2</v>
      </c>
      <c r="M3283" s="12">
        <v>210</v>
      </c>
      <c r="N3283" s="3">
        <v>4</v>
      </c>
      <c r="O3283" s="2" t="str" cm="1">
        <f t="array" ref="O3283">_xlfn.IFS(N3283=1,"Unsatisfactory",N3283=2,"Poor",N3283=3,"Average",N3283=4,"Good",N3283=5,"Excellent")</f>
        <v>Good</v>
      </c>
      <c r="P3283"/>
      <c r="Q3283"/>
      <c r="R3283"/>
      <c r="S3283"/>
      <c r="T3283"/>
      <c r="U3283"/>
    </row>
    <row r="3284" spans="1:21">
      <c r="A3284" s="2">
        <v>153095</v>
      </c>
      <c r="B3284" s="2" t="s">
        <v>36</v>
      </c>
      <c r="C3284" s="4">
        <v>45347</v>
      </c>
      <c r="D3284" s="17">
        <v>45347</v>
      </c>
      <c r="E3284" s="2" t="s">
        <v>37</v>
      </c>
      <c r="F3284" s="2" t="s">
        <v>25</v>
      </c>
      <c r="G3284" s="2">
        <v>23</v>
      </c>
      <c r="H3284" s="2" t="s">
        <v>118</v>
      </c>
      <c r="I3284" s="2" t="s">
        <v>19</v>
      </c>
      <c r="J3284" s="12">
        <v>32</v>
      </c>
      <c r="K3284" s="2">
        <v>32</v>
      </c>
      <c r="L3284" s="2">
        <v>1</v>
      </c>
      <c r="M3284" s="12">
        <v>32</v>
      </c>
      <c r="N3284" s="3">
        <v>4</v>
      </c>
      <c r="O3284" s="2" t="str" cm="1">
        <f t="array" ref="O3284">_xlfn.IFS(N3284=1,"Unsatisfactory",N3284=2,"Poor",N3284=3,"Average",N3284=4,"Good",N3284=5,"Excellent")</f>
        <v>Good</v>
      </c>
      <c r="P3284"/>
      <c r="Q3284"/>
      <c r="R3284"/>
      <c r="S3284"/>
      <c r="T3284"/>
      <c r="U3284"/>
    </row>
    <row r="3285" spans="1:21">
      <c r="A3285" s="2">
        <v>156266</v>
      </c>
      <c r="B3285" s="2" t="s">
        <v>50</v>
      </c>
      <c r="C3285" s="4">
        <v>45316</v>
      </c>
      <c r="D3285" s="17">
        <v>45316</v>
      </c>
      <c r="E3285" s="2" t="s">
        <v>16</v>
      </c>
      <c r="F3285" s="2" t="s">
        <v>17</v>
      </c>
      <c r="G3285" s="2">
        <v>32</v>
      </c>
      <c r="H3285" s="2" t="s">
        <v>29</v>
      </c>
      <c r="I3285" s="2" t="s">
        <v>19</v>
      </c>
      <c r="J3285" s="12">
        <v>97</v>
      </c>
      <c r="K3285" s="2">
        <v>97</v>
      </c>
      <c r="L3285" s="2">
        <v>1</v>
      </c>
      <c r="M3285" s="12">
        <v>97</v>
      </c>
      <c r="N3285" s="3">
        <v>3</v>
      </c>
      <c r="O3285" s="2" t="str" cm="1">
        <f t="array" ref="O3285">_xlfn.IFS(N3285=1,"Unsatisfactory",N3285=2,"Poor",N3285=3,"Average",N3285=4,"Good",N3285=5,"Excellent")</f>
        <v>Average</v>
      </c>
      <c r="P3285"/>
      <c r="Q3285"/>
      <c r="R3285"/>
      <c r="S3285"/>
      <c r="T3285"/>
      <c r="U3285"/>
    </row>
    <row r="3286" spans="1:21">
      <c r="A3286" s="2">
        <v>122240</v>
      </c>
      <c r="B3286" s="2" t="s">
        <v>42</v>
      </c>
      <c r="C3286" s="4">
        <v>45392</v>
      </c>
      <c r="D3286" s="17">
        <v>45392</v>
      </c>
      <c r="E3286" s="2" t="s">
        <v>16</v>
      </c>
      <c r="F3286" s="2" t="s">
        <v>17</v>
      </c>
      <c r="G3286" s="2">
        <v>29</v>
      </c>
      <c r="H3286" s="2" t="s">
        <v>128</v>
      </c>
      <c r="I3286" s="2" t="s">
        <v>19</v>
      </c>
      <c r="J3286" s="12">
        <v>65</v>
      </c>
      <c r="K3286" s="2">
        <v>65</v>
      </c>
      <c r="L3286" s="2">
        <v>1</v>
      </c>
      <c r="M3286" s="12">
        <v>65</v>
      </c>
      <c r="N3286" s="3">
        <v>5</v>
      </c>
      <c r="O3286" s="2" t="str" cm="1">
        <f t="array" ref="O3286">_xlfn.IFS(N3286=1,"Unsatisfactory",N3286=2,"Poor",N3286=3,"Average",N3286=4,"Good",N3286=5,"Excellent")</f>
        <v>Excellent</v>
      </c>
      <c r="P3286"/>
      <c r="Q3286"/>
      <c r="R3286"/>
      <c r="S3286"/>
      <c r="T3286"/>
      <c r="U3286"/>
    </row>
    <row r="3287" spans="1:21">
      <c r="A3287" s="2">
        <v>190344</v>
      </c>
      <c r="B3287" s="2" t="s">
        <v>53</v>
      </c>
      <c r="C3287" s="4">
        <v>45484</v>
      </c>
      <c r="D3287" s="17">
        <v>45484</v>
      </c>
      <c r="E3287" s="2" t="s">
        <v>37</v>
      </c>
      <c r="F3287" s="2" t="s">
        <v>25</v>
      </c>
      <c r="G3287" s="2">
        <v>18</v>
      </c>
      <c r="H3287" s="2" t="s">
        <v>66</v>
      </c>
      <c r="I3287" s="2" t="s">
        <v>27</v>
      </c>
      <c r="J3287" s="12">
        <v>15</v>
      </c>
      <c r="K3287" s="2">
        <v>55</v>
      </c>
      <c r="L3287" s="2">
        <v>1</v>
      </c>
      <c r="M3287" s="12">
        <v>55</v>
      </c>
      <c r="N3287" s="3">
        <v>5</v>
      </c>
      <c r="O3287" s="2" t="str" cm="1">
        <f t="array" ref="O3287">_xlfn.IFS(N3287=1,"Unsatisfactory",N3287=2,"Poor",N3287=3,"Average",N3287=4,"Good",N3287=5,"Excellent")</f>
        <v>Excellent</v>
      </c>
      <c r="P3287"/>
      <c r="Q3287"/>
      <c r="R3287"/>
      <c r="S3287"/>
      <c r="T3287"/>
      <c r="U3287"/>
    </row>
    <row r="3288" spans="1:21">
      <c r="A3288" s="2">
        <v>120685</v>
      </c>
      <c r="B3288" s="2" t="s">
        <v>23</v>
      </c>
      <c r="C3288" s="4">
        <v>45462</v>
      </c>
      <c r="D3288" s="17">
        <v>45462</v>
      </c>
      <c r="E3288" s="2" t="s">
        <v>24</v>
      </c>
      <c r="F3288" s="2" t="s">
        <v>25</v>
      </c>
      <c r="G3288" s="2">
        <v>34</v>
      </c>
      <c r="H3288" s="2" t="s">
        <v>38</v>
      </c>
      <c r="I3288" s="2" t="s">
        <v>19</v>
      </c>
      <c r="J3288" s="12">
        <v>9</v>
      </c>
      <c r="K3288" s="2">
        <v>9</v>
      </c>
      <c r="L3288" s="2">
        <v>3</v>
      </c>
      <c r="M3288" s="12">
        <v>27</v>
      </c>
      <c r="N3288" s="3">
        <v>2</v>
      </c>
      <c r="O3288" s="2" t="str" cm="1">
        <f t="array" ref="O3288">_xlfn.IFS(N3288=1,"Unsatisfactory",N3288=2,"Poor",N3288=3,"Average",N3288=4,"Good",N3288=5,"Excellent")</f>
        <v>Poor</v>
      </c>
      <c r="P3288"/>
      <c r="Q3288"/>
      <c r="R3288"/>
      <c r="S3288"/>
      <c r="T3288"/>
      <c r="U3288"/>
    </row>
    <row r="3289" spans="1:21">
      <c r="A3289" s="2">
        <v>154591</v>
      </c>
      <c r="B3289" s="2" t="s">
        <v>78</v>
      </c>
      <c r="C3289" s="4">
        <v>45543</v>
      </c>
      <c r="D3289" s="17">
        <v>45543</v>
      </c>
      <c r="E3289" s="2" t="s">
        <v>37</v>
      </c>
      <c r="F3289" s="2" t="s">
        <v>17</v>
      </c>
      <c r="G3289" s="2">
        <v>19</v>
      </c>
      <c r="H3289" s="2" t="s">
        <v>34</v>
      </c>
      <c r="I3289" s="2" t="s">
        <v>27</v>
      </c>
      <c r="J3289" s="12">
        <v>50</v>
      </c>
      <c r="K3289" s="2">
        <v>150</v>
      </c>
      <c r="L3289" s="2">
        <v>1</v>
      </c>
      <c r="M3289" s="12">
        <v>150</v>
      </c>
      <c r="N3289" s="3">
        <v>1</v>
      </c>
      <c r="O3289" s="2" t="str" cm="1">
        <f t="array" ref="O3289">_xlfn.IFS(N3289=1,"Unsatisfactory",N3289=2,"Poor",N3289=3,"Average",N3289=4,"Good",N3289=5,"Excellent")</f>
        <v>Unsatisfactory</v>
      </c>
      <c r="P3289"/>
      <c r="Q3289"/>
      <c r="R3289"/>
      <c r="S3289"/>
      <c r="T3289"/>
      <c r="U3289"/>
    </row>
    <row r="3290" spans="1:21">
      <c r="A3290" s="2">
        <v>143088</v>
      </c>
      <c r="B3290" s="2" t="s">
        <v>15</v>
      </c>
      <c r="C3290" s="4">
        <v>45334</v>
      </c>
      <c r="D3290" s="17">
        <v>45334</v>
      </c>
      <c r="E3290" s="2" t="s">
        <v>16</v>
      </c>
      <c r="F3290" s="2" t="s">
        <v>17</v>
      </c>
      <c r="G3290" s="2">
        <v>26</v>
      </c>
      <c r="H3290" s="2" t="s">
        <v>46</v>
      </c>
      <c r="I3290" s="2" t="s">
        <v>19</v>
      </c>
      <c r="J3290" s="12">
        <v>100</v>
      </c>
      <c r="K3290" s="2">
        <v>100</v>
      </c>
      <c r="L3290" s="2">
        <v>1</v>
      </c>
      <c r="M3290" s="12">
        <v>100</v>
      </c>
      <c r="N3290" s="3">
        <v>3</v>
      </c>
      <c r="O3290" s="2" t="str" cm="1">
        <f t="array" ref="O3290">_xlfn.IFS(N3290=1,"Unsatisfactory",N3290=2,"Poor",N3290=3,"Average",N3290=4,"Good",N3290=5,"Excellent")</f>
        <v>Average</v>
      </c>
      <c r="P3290"/>
      <c r="Q3290"/>
      <c r="R3290"/>
      <c r="S3290"/>
      <c r="T3290"/>
      <c r="U3290"/>
    </row>
    <row r="3291" spans="1:21">
      <c r="A3291" s="2">
        <v>168594</v>
      </c>
      <c r="B3291" s="2" t="s">
        <v>48</v>
      </c>
      <c r="C3291" s="4">
        <v>45250</v>
      </c>
      <c r="D3291" s="17">
        <v>45250</v>
      </c>
      <c r="E3291" s="2" t="s">
        <v>16</v>
      </c>
      <c r="F3291" s="2" t="s">
        <v>17</v>
      </c>
      <c r="G3291" s="2">
        <v>35</v>
      </c>
      <c r="H3291" s="2" t="s">
        <v>80</v>
      </c>
      <c r="I3291" s="2" t="s">
        <v>27</v>
      </c>
      <c r="J3291" s="12">
        <v>130</v>
      </c>
      <c r="K3291" s="2">
        <v>170</v>
      </c>
      <c r="L3291" s="2">
        <v>1</v>
      </c>
      <c r="M3291" s="12">
        <v>170</v>
      </c>
      <c r="N3291" s="3">
        <v>4</v>
      </c>
      <c r="O3291" s="2" t="str" cm="1">
        <f t="array" ref="O3291">_xlfn.IFS(N3291=1,"Unsatisfactory",N3291=2,"Poor",N3291=3,"Average",N3291=4,"Good",N3291=5,"Excellent")</f>
        <v>Good</v>
      </c>
      <c r="P3291"/>
      <c r="Q3291"/>
      <c r="R3291"/>
      <c r="S3291"/>
      <c r="T3291"/>
      <c r="U3291"/>
    </row>
    <row r="3292" spans="1:21">
      <c r="A3292" s="2">
        <v>120545</v>
      </c>
      <c r="B3292" s="2" t="s">
        <v>30</v>
      </c>
      <c r="C3292" s="4">
        <v>45550</v>
      </c>
      <c r="D3292" s="17">
        <v>45550</v>
      </c>
      <c r="E3292" s="2" t="s">
        <v>24</v>
      </c>
      <c r="F3292" s="2" t="s">
        <v>17</v>
      </c>
      <c r="G3292" s="2">
        <v>34</v>
      </c>
      <c r="H3292" s="2" t="s">
        <v>62</v>
      </c>
      <c r="I3292" s="2" t="s">
        <v>19</v>
      </c>
      <c r="J3292" s="12">
        <v>10</v>
      </c>
      <c r="K3292" s="2">
        <v>10</v>
      </c>
      <c r="L3292" s="2">
        <v>1</v>
      </c>
      <c r="M3292" s="12">
        <v>10</v>
      </c>
      <c r="N3292" s="3">
        <v>4</v>
      </c>
      <c r="O3292" s="2" t="str" cm="1">
        <f t="array" ref="O3292">_xlfn.IFS(N3292=1,"Unsatisfactory",N3292=2,"Poor",N3292=3,"Average",N3292=4,"Good",N3292=5,"Excellent")</f>
        <v>Good</v>
      </c>
      <c r="P3292"/>
      <c r="Q3292"/>
      <c r="R3292"/>
      <c r="S3292"/>
      <c r="T3292"/>
      <c r="U3292"/>
    </row>
    <row r="3293" spans="1:21">
      <c r="A3293" s="2">
        <v>165704</v>
      </c>
      <c r="B3293" s="2" t="s">
        <v>30</v>
      </c>
      <c r="C3293" s="4">
        <v>45291</v>
      </c>
      <c r="D3293" s="17">
        <v>45291</v>
      </c>
      <c r="E3293" s="2" t="s">
        <v>24</v>
      </c>
      <c r="F3293" s="2" t="s">
        <v>17</v>
      </c>
      <c r="G3293" s="2">
        <v>21</v>
      </c>
      <c r="H3293" s="2" t="s">
        <v>75</v>
      </c>
      <c r="I3293" s="2" t="s">
        <v>27</v>
      </c>
      <c r="J3293" s="12">
        <v>10</v>
      </c>
      <c r="K3293" s="2">
        <v>80</v>
      </c>
      <c r="L3293" s="2">
        <v>1</v>
      </c>
      <c r="M3293" s="12">
        <v>80</v>
      </c>
      <c r="N3293" s="3">
        <v>4</v>
      </c>
      <c r="O3293" s="2" t="str" cm="1">
        <f t="array" ref="O3293">_xlfn.IFS(N3293=1,"Unsatisfactory",N3293=2,"Poor",N3293=3,"Average",N3293=4,"Good",N3293=5,"Excellent")</f>
        <v>Good</v>
      </c>
      <c r="P3293"/>
      <c r="Q3293"/>
      <c r="R3293"/>
      <c r="S3293"/>
      <c r="T3293"/>
      <c r="U3293"/>
    </row>
    <row r="3294" spans="1:21">
      <c r="A3294" s="2">
        <v>146329</v>
      </c>
      <c r="B3294" s="2" t="s">
        <v>53</v>
      </c>
      <c r="C3294" s="4">
        <v>45329</v>
      </c>
      <c r="D3294" s="17">
        <v>45329</v>
      </c>
      <c r="E3294" s="2" t="s">
        <v>37</v>
      </c>
      <c r="F3294" s="2" t="s">
        <v>17</v>
      </c>
      <c r="G3294" s="2">
        <v>20</v>
      </c>
      <c r="H3294" s="2" t="s">
        <v>118</v>
      </c>
      <c r="I3294" s="2" t="s">
        <v>19</v>
      </c>
      <c r="J3294" s="12">
        <v>15</v>
      </c>
      <c r="K3294" s="2">
        <v>15</v>
      </c>
      <c r="L3294" s="2">
        <v>1</v>
      </c>
      <c r="M3294" s="12">
        <v>15</v>
      </c>
      <c r="N3294" s="3">
        <v>4</v>
      </c>
      <c r="O3294" s="2" t="str" cm="1">
        <f t="array" ref="O3294">_xlfn.IFS(N3294=1,"Unsatisfactory",N3294=2,"Poor",N3294=3,"Average",N3294=4,"Good",N3294=5,"Excellent")</f>
        <v>Good</v>
      </c>
      <c r="P3294"/>
      <c r="Q3294"/>
      <c r="R3294"/>
      <c r="S3294"/>
      <c r="T3294"/>
      <c r="U3294"/>
    </row>
    <row r="3295" spans="1:21">
      <c r="A3295" s="2">
        <v>157491</v>
      </c>
      <c r="B3295" s="2" t="s">
        <v>23</v>
      </c>
      <c r="C3295" s="4">
        <v>45437</v>
      </c>
      <c r="D3295" s="17">
        <v>45437</v>
      </c>
      <c r="E3295" s="2" t="s">
        <v>24</v>
      </c>
      <c r="F3295" s="2" t="s">
        <v>17</v>
      </c>
      <c r="G3295" s="2">
        <v>24</v>
      </c>
      <c r="H3295" s="2" t="s">
        <v>29</v>
      </c>
      <c r="I3295" s="2" t="s">
        <v>19</v>
      </c>
      <c r="J3295" s="12">
        <v>9</v>
      </c>
      <c r="K3295" s="2">
        <v>9</v>
      </c>
      <c r="L3295" s="2">
        <v>2</v>
      </c>
      <c r="M3295" s="12">
        <v>18</v>
      </c>
      <c r="N3295" s="3">
        <v>5</v>
      </c>
      <c r="O3295" s="2" t="str" cm="1">
        <f t="array" ref="O3295">_xlfn.IFS(N3295=1,"Unsatisfactory",N3295=2,"Poor",N3295=3,"Average",N3295=4,"Good",N3295=5,"Excellent")</f>
        <v>Excellent</v>
      </c>
      <c r="P3295"/>
      <c r="Q3295"/>
      <c r="R3295"/>
      <c r="S3295"/>
      <c r="T3295"/>
      <c r="U3295"/>
    </row>
    <row r="3296" spans="1:21">
      <c r="A3296" s="2">
        <v>123360</v>
      </c>
      <c r="B3296" s="2" t="s">
        <v>15</v>
      </c>
      <c r="C3296" s="4">
        <v>45318</v>
      </c>
      <c r="D3296" s="17">
        <v>45318</v>
      </c>
      <c r="E3296" s="2" t="s">
        <v>16</v>
      </c>
      <c r="F3296" s="2" t="s">
        <v>17</v>
      </c>
      <c r="G3296" s="2">
        <v>35</v>
      </c>
      <c r="H3296" s="2" t="s">
        <v>51</v>
      </c>
      <c r="I3296" s="2" t="s">
        <v>27</v>
      </c>
      <c r="J3296" s="12">
        <v>100</v>
      </c>
      <c r="K3296" s="2">
        <v>150</v>
      </c>
      <c r="L3296" s="2">
        <v>2</v>
      </c>
      <c r="M3296" s="12">
        <v>300</v>
      </c>
      <c r="N3296" s="3">
        <v>2</v>
      </c>
      <c r="O3296" s="2" t="str" cm="1">
        <f t="array" ref="O3296">_xlfn.IFS(N3296=1,"Unsatisfactory",N3296=2,"Poor",N3296=3,"Average",N3296=4,"Good",N3296=5,"Excellent")</f>
        <v>Poor</v>
      </c>
      <c r="P3296"/>
      <c r="Q3296"/>
      <c r="R3296"/>
      <c r="S3296"/>
      <c r="T3296"/>
      <c r="U3296"/>
    </row>
    <row r="3297" spans="1:21">
      <c r="A3297" s="2">
        <v>156768</v>
      </c>
      <c r="B3297" s="2" t="s">
        <v>50</v>
      </c>
      <c r="C3297" s="4">
        <v>45525</v>
      </c>
      <c r="D3297" s="17">
        <v>45525</v>
      </c>
      <c r="E3297" s="2" t="s">
        <v>16</v>
      </c>
      <c r="F3297" s="2" t="s">
        <v>17</v>
      </c>
      <c r="G3297" s="2">
        <v>35</v>
      </c>
      <c r="H3297" s="2" t="s">
        <v>62</v>
      </c>
      <c r="I3297" s="2" t="s">
        <v>19</v>
      </c>
      <c r="J3297" s="12">
        <v>97</v>
      </c>
      <c r="K3297" s="2">
        <v>97</v>
      </c>
      <c r="L3297" s="2">
        <v>3</v>
      </c>
      <c r="M3297" s="12">
        <v>291</v>
      </c>
      <c r="N3297" s="3">
        <v>5</v>
      </c>
      <c r="O3297" s="2" t="str" cm="1">
        <f t="array" ref="O3297">_xlfn.IFS(N3297=1,"Unsatisfactory",N3297=2,"Poor",N3297=3,"Average",N3297=4,"Good",N3297=5,"Excellent")</f>
        <v>Excellent</v>
      </c>
      <c r="P3297"/>
      <c r="Q3297"/>
      <c r="R3297"/>
      <c r="S3297"/>
      <c r="T3297"/>
      <c r="U3297"/>
    </row>
    <row r="3298" spans="1:21">
      <c r="A3298" s="2">
        <v>150127</v>
      </c>
      <c r="B3298" s="2" t="s">
        <v>76</v>
      </c>
      <c r="C3298" s="4">
        <v>45474</v>
      </c>
      <c r="D3298" s="17">
        <v>45474</v>
      </c>
      <c r="E3298" s="2" t="s">
        <v>37</v>
      </c>
      <c r="F3298" s="2" t="s">
        <v>25</v>
      </c>
      <c r="G3298" s="2">
        <v>23</v>
      </c>
      <c r="H3298" s="2" t="s">
        <v>26</v>
      </c>
      <c r="I3298" s="2" t="s">
        <v>27</v>
      </c>
      <c r="J3298" s="12">
        <v>45</v>
      </c>
      <c r="K3298" s="2">
        <v>85</v>
      </c>
      <c r="L3298" s="2">
        <v>1</v>
      </c>
      <c r="M3298" s="12">
        <v>85</v>
      </c>
      <c r="N3298" s="3">
        <v>1</v>
      </c>
      <c r="O3298" s="2" t="str" cm="1">
        <f t="array" ref="O3298">_xlfn.IFS(N3298=1,"Unsatisfactory",N3298=2,"Poor",N3298=3,"Average",N3298=4,"Good",N3298=5,"Excellent")</f>
        <v>Unsatisfactory</v>
      </c>
      <c r="P3298"/>
      <c r="Q3298"/>
      <c r="R3298"/>
      <c r="S3298"/>
      <c r="T3298"/>
      <c r="U3298"/>
    </row>
    <row r="3299" spans="1:21">
      <c r="A3299" s="2">
        <v>151772</v>
      </c>
      <c r="B3299" s="2" t="s">
        <v>48</v>
      </c>
      <c r="C3299" s="4">
        <v>45303</v>
      </c>
      <c r="D3299" s="17">
        <v>45303</v>
      </c>
      <c r="E3299" s="2" t="s">
        <v>16</v>
      </c>
      <c r="F3299" s="2" t="s">
        <v>25</v>
      </c>
      <c r="G3299" s="2">
        <v>33</v>
      </c>
      <c r="H3299" s="2" t="s">
        <v>74</v>
      </c>
      <c r="I3299" s="2" t="s">
        <v>27</v>
      </c>
      <c r="J3299" s="12">
        <v>130</v>
      </c>
      <c r="K3299" s="2">
        <v>155</v>
      </c>
      <c r="L3299" s="2">
        <v>3</v>
      </c>
      <c r="M3299" s="12">
        <v>465</v>
      </c>
      <c r="N3299" s="3">
        <v>2</v>
      </c>
      <c r="O3299" s="2" t="str" cm="1">
        <f t="array" ref="O3299">_xlfn.IFS(N3299=1,"Unsatisfactory",N3299=2,"Poor",N3299=3,"Average",N3299=4,"Good",N3299=5,"Excellent")</f>
        <v>Poor</v>
      </c>
      <c r="P3299"/>
      <c r="Q3299"/>
      <c r="R3299"/>
      <c r="S3299"/>
      <c r="T3299"/>
      <c r="U3299"/>
    </row>
    <row r="3300" spans="1:21">
      <c r="A3300" s="2">
        <v>172777</v>
      </c>
      <c r="B3300" s="2" t="s">
        <v>53</v>
      </c>
      <c r="C3300" s="4">
        <v>45247</v>
      </c>
      <c r="D3300" s="17">
        <v>45247</v>
      </c>
      <c r="E3300" s="2" t="s">
        <v>37</v>
      </c>
      <c r="F3300" s="2" t="s">
        <v>17</v>
      </c>
      <c r="G3300" s="2">
        <v>31</v>
      </c>
      <c r="H3300" s="2" t="s">
        <v>130</v>
      </c>
      <c r="I3300" s="2" t="s">
        <v>19</v>
      </c>
      <c r="J3300" s="12">
        <v>15</v>
      </c>
      <c r="K3300" s="2">
        <v>15</v>
      </c>
      <c r="L3300" s="2">
        <v>1</v>
      </c>
      <c r="M3300" s="12">
        <v>15</v>
      </c>
      <c r="N3300" s="3">
        <v>5</v>
      </c>
      <c r="O3300" s="2" t="str" cm="1">
        <f t="array" ref="O3300">_xlfn.IFS(N3300=1,"Unsatisfactory",N3300=2,"Poor",N3300=3,"Average",N3300=4,"Good",N3300=5,"Excellent")</f>
        <v>Excellent</v>
      </c>
      <c r="P3300"/>
      <c r="Q3300"/>
      <c r="R3300"/>
      <c r="S3300"/>
      <c r="T3300"/>
      <c r="U3300"/>
    </row>
    <row r="3301" spans="1:21">
      <c r="A3301" s="2">
        <v>167556</v>
      </c>
      <c r="B3301" s="2" t="s">
        <v>82</v>
      </c>
      <c r="C3301" s="4">
        <v>45575</v>
      </c>
      <c r="D3301" s="17">
        <v>45575</v>
      </c>
      <c r="E3301" s="2" t="s">
        <v>37</v>
      </c>
      <c r="F3301" s="2" t="s">
        <v>17</v>
      </c>
      <c r="G3301" s="2">
        <v>28</v>
      </c>
      <c r="H3301" s="2" t="s">
        <v>129</v>
      </c>
      <c r="I3301" s="2" t="s">
        <v>19</v>
      </c>
      <c r="J3301" s="12">
        <v>20</v>
      </c>
      <c r="K3301" s="2">
        <v>20</v>
      </c>
      <c r="L3301" s="2">
        <v>1</v>
      </c>
      <c r="M3301" s="12">
        <v>20</v>
      </c>
      <c r="N3301" s="3">
        <v>5</v>
      </c>
      <c r="O3301" s="2" t="str" cm="1">
        <f t="array" ref="O3301">_xlfn.IFS(N3301=1,"Unsatisfactory",N3301=2,"Poor",N3301=3,"Average",N3301=4,"Good",N3301=5,"Excellent")</f>
        <v>Excellent</v>
      </c>
      <c r="P3301"/>
      <c r="Q3301"/>
      <c r="R3301"/>
      <c r="S3301"/>
      <c r="T3301"/>
      <c r="U3301"/>
    </row>
    <row r="3302" spans="1:21">
      <c r="A3302" s="2">
        <v>133978</v>
      </c>
      <c r="B3302" s="2" t="s">
        <v>15</v>
      </c>
      <c r="C3302" s="4">
        <v>45587</v>
      </c>
      <c r="D3302" s="17">
        <v>45587</v>
      </c>
      <c r="E3302" s="2" t="s">
        <v>16</v>
      </c>
      <c r="F3302" s="2" t="s">
        <v>25</v>
      </c>
      <c r="G3302" s="2">
        <v>33</v>
      </c>
      <c r="H3302" s="2" t="s">
        <v>34</v>
      </c>
      <c r="I3302" s="2" t="s">
        <v>27</v>
      </c>
      <c r="J3302" s="12">
        <v>100</v>
      </c>
      <c r="K3302" s="2">
        <v>200</v>
      </c>
      <c r="L3302" s="2">
        <v>1</v>
      </c>
      <c r="M3302" s="12">
        <v>200</v>
      </c>
      <c r="N3302" s="3">
        <v>5</v>
      </c>
      <c r="O3302" s="2" t="str" cm="1">
        <f t="array" ref="O3302">_xlfn.IFS(N3302=1,"Unsatisfactory",N3302=2,"Poor",N3302=3,"Average",N3302=4,"Good",N3302=5,"Excellent")</f>
        <v>Excellent</v>
      </c>
      <c r="P3302"/>
      <c r="Q3302"/>
      <c r="R3302"/>
      <c r="S3302"/>
      <c r="T3302"/>
      <c r="U3302"/>
    </row>
    <row r="3303" spans="1:21">
      <c r="A3303" s="2">
        <v>166932</v>
      </c>
      <c r="B3303" s="2" t="s">
        <v>15</v>
      </c>
      <c r="C3303" s="4">
        <v>45275</v>
      </c>
      <c r="D3303" s="17">
        <v>45275</v>
      </c>
      <c r="E3303" s="2" t="s">
        <v>16</v>
      </c>
      <c r="F3303" s="2" t="s">
        <v>17</v>
      </c>
      <c r="G3303" s="2">
        <v>33</v>
      </c>
      <c r="H3303" s="2" t="s">
        <v>115</v>
      </c>
      <c r="I3303" s="2" t="s">
        <v>19</v>
      </c>
      <c r="J3303" s="12">
        <v>100</v>
      </c>
      <c r="K3303" s="2">
        <v>100</v>
      </c>
      <c r="L3303" s="2">
        <v>2</v>
      </c>
      <c r="M3303" s="12">
        <v>200</v>
      </c>
      <c r="N3303" s="3">
        <v>1</v>
      </c>
      <c r="O3303" s="2" t="str" cm="1">
        <f t="array" ref="O3303">_xlfn.IFS(N3303=1,"Unsatisfactory",N3303=2,"Poor",N3303=3,"Average",N3303=4,"Good",N3303=5,"Excellent")</f>
        <v>Unsatisfactory</v>
      </c>
      <c r="P3303"/>
      <c r="Q3303"/>
      <c r="R3303"/>
      <c r="S3303"/>
      <c r="T3303"/>
      <c r="U3303"/>
    </row>
    <row r="3304" spans="1:21">
      <c r="A3304" s="2">
        <v>150529</v>
      </c>
      <c r="B3304" s="2" t="s">
        <v>36</v>
      </c>
      <c r="C3304" s="4">
        <v>45329</v>
      </c>
      <c r="D3304" s="17">
        <v>45329</v>
      </c>
      <c r="E3304" s="2" t="s">
        <v>37</v>
      </c>
      <c r="F3304" s="2" t="s">
        <v>25</v>
      </c>
      <c r="G3304" s="2">
        <v>20</v>
      </c>
      <c r="H3304" s="2" t="s">
        <v>115</v>
      </c>
      <c r="I3304" s="2" t="s">
        <v>19</v>
      </c>
      <c r="J3304" s="12">
        <v>32</v>
      </c>
      <c r="K3304" s="2">
        <v>32</v>
      </c>
      <c r="L3304" s="2">
        <v>1</v>
      </c>
      <c r="M3304" s="12">
        <v>32</v>
      </c>
      <c r="N3304" s="3">
        <v>4</v>
      </c>
      <c r="O3304" s="2" t="str" cm="1">
        <f t="array" ref="O3304">_xlfn.IFS(N3304=1,"Unsatisfactory",N3304=2,"Poor",N3304=3,"Average",N3304=4,"Good",N3304=5,"Excellent")</f>
        <v>Good</v>
      </c>
      <c r="P3304"/>
      <c r="Q3304"/>
      <c r="R3304"/>
      <c r="S3304"/>
      <c r="T3304"/>
      <c r="U3304"/>
    </row>
    <row r="3305" spans="1:21">
      <c r="A3305" s="2">
        <v>162914</v>
      </c>
      <c r="B3305" s="2" t="s">
        <v>76</v>
      </c>
      <c r="C3305" s="4">
        <v>45405</v>
      </c>
      <c r="D3305" s="17">
        <v>45405</v>
      </c>
      <c r="E3305" s="2" t="s">
        <v>37</v>
      </c>
      <c r="F3305" s="2" t="s">
        <v>17</v>
      </c>
      <c r="G3305" s="2">
        <v>24</v>
      </c>
      <c r="H3305" s="2" t="s">
        <v>38</v>
      </c>
      <c r="I3305" s="2" t="s">
        <v>19</v>
      </c>
      <c r="J3305" s="12">
        <v>45</v>
      </c>
      <c r="K3305" s="2">
        <v>45</v>
      </c>
      <c r="L3305" s="2">
        <v>1</v>
      </c>
      <c r="M3305" s="12">
        <v>45</v>
      </c>
      <c r="N3305" s="3">
        <v>5</v>
      </c>
      <c r="O3305" s="2" t="str" cm="1">
        <f t="array" ref="O3305">_xlfn.IFS(N3305=1,"Unsatisfactory",N3305=2,"Poor",N3305=3,"Average",N3305=4,"Good",N3305=5,"Excellent")</f>
        <v>Excellent</v>
      </c>
      <c r="P3305"/>
      <c r="Q3305"/>
      <c r="R3305"/>
      <c r="S3305"/>
      <c r="T3305"/>
      <c r="U3305"/>
    </row>
    <row r="3306" spans="1:21">
      <c r="A3306" s="2">
        <v>122701</v>
      </c>
      <c r="B3306" s="2" t="s">
        <v>36</v>
      </c>
      <c r="C3306" s="4">
        <v>45363</v>
      </c>
      <c r="D3306" s="17">
        <v>45363</v>
      </c>
      <c r="E3306" s="2" t="s">
        <v>37</v>
      </c>
      <c r="F3306" s="2" t="s">
        <v>17</v>
      </c>
      <c r="G3306" s="2">
        <v>20</v>
      </c>
      <c r="H3306" s="2" t="s">
        <v>38</v>
      </c>
      <c r="I3306" s="2" t="s">
        <v>19</v>
      </c>
      <c r="J3306" s="12">
        <v>32</v>
      </c>
      <c r="K3306" s="2">
        <v>32</v>
      </c>
      <c r="L3306" s="2">
        <v>1</v>
      </c>
      <c r="M3306" s="12">
        <v>32</v>
      </c>
      <c r="N3306" s="3">
        <v>4</v>
      </c>
      <c r="O3306" s="2" t="str" cm="1">
        <f t="array" ref="O3306">_xlfn.IFS(N3306=1,"Unsatisfactory",N3306=2,"Poor",N3306=3,"Average",N3306=4,"Good",N3306=5,"Excellent")</f>
        <v>Good</v>
      </c>
      <c r="P3306"/>
      <c r="Q3306"/>
      <c r="R3306"/>
      <c r="S3306"/>
      <c r="T3306"/>
      <c r="U3306"/>
    </row>
    <row r="3307" spans="1:21">
      <c r="A3307" s="2">
        <v>198375</v>
      </c>
      <c r="B3307" s="2" t="s">
        <v>42</v>
      </c>
      <c r="C3307" s="4">
        <v>45264</v>
      </c>
      <c r="D3307" s="17">
        <v>45264</v>
      </c>
      <c r="E3307" s="2" t="s">
        <v>16</v>
      </c>
      <c r="F3307" s="2" t="s">
        <v>17</v>
      </c>
      <c r="G3307" s="2">
        <v>23</v>
      </c>
      <c r="H3307" s="2" t="s">
        <v>130</v>
      </c>
      <c r="I3307" s="2" t="s">
        <v>19</v>
      </c>
      <c r="J3307" s="12">
        <v>65</v>
      </c>
      <c r="K3307" s="2">
        <v>65</v>
      </c>
      <c r="L3307" s="2">
        <v>3</v>
      </c>
      <c r="M3307" s="12">
        <v>195</v>
      </c>
      <c r="N3307" s="3">
        <v>4</v>
      </c>
      <c r="O3307" s="2" t="str" cm="1">
        <f t="array" ref="O3307">_xlfn.IFS(N3307=1,"Unsatisfactory",N3307=2,"Poor",N3307=3,"Average",N3307=4,"Good",N3307=5,"Excellent")</f>
        <v>Good</v>
      </c>
      <c r="P3307"/>
      <c r="Q3307"/>
      <c r="R3307"/>
      <c r="S3307"/>
      <c r="T3307"/>
      <c r="U3307"/>
    </row>
    <row r="3308" spans="1:21">
      <c r="A3308" s="2">
        <v>184018</v>
      </c>
      <c r="B3308" s="2" t="s">
        <v>53</v>
      </c>
      <c r="C3308" s="4">
        <v>45295</v>
      </c>
      <c r="D3308" s="17">
        <v>45295</v>
      </c>
      <c r="E3308" s="2" t="s">
        <v>37</v>
      </c>
      <c r="F3308" s="2" t="s">
        <v>17</v>
      </c>
      <c r="G3308" s="2">
        <v>31</v>
      </c>
      <c r="H3308" s="2" t="s">
        <v>38</v>
      </c>
      <c r="I3308" s="2" t="s">
        <v>19</v>
      </c>
      <c r="J3308" s="12">
        <v>15</v>
      </c>
      <c r="K3308" s="2">
        <v>15</v>
      </c>
      <c r="L3308" s="2">
        <v>1</v>
      </c>
      <c r="M3308" s="12">
        <v>15</v>
      </c>
      <c r="N3308" s="3">
        <v>4</v>
      </c>
      <c r="O3308" s="2" t="str" cm="1">
        <f t="array" ref="O3308">_xlfn.IFS(N3308=1,"Unsatisfactory",N3308=2,"Poor",N3308=3,"Average",N3308=4,"Good",N3308=5,"Excellent")</f>
        <v>Good</v>
      </c>
      <c r="P3308"/>
      <c r="Q3308"/>
      <c r="R3308"/>
      <c r="S3308"/>
      <c r="T3308"/>
      <c r="U3308"/>
    </row>
    <row r="3309" spans="1:21">
      <c r="A3309" s="2">
        <v>123649</v>
      </c>
      <c r="B3309" s="2" t="s">
        <v>36</v>
      </c>
      <c r="C3309" s="4">
        <v>45265</v>
      </c>
      <c r="D3309" s="17">
        <v>45265</v>
      </c>
      <c r="E3309" s="2" t="s">
        <v>37</v>
      </c>
      <c r="F3309" s="2" t="s">
        <v>25</v>
      </c>
      <c r="G3309" s="2">
        <v>30</v>
      </c>
      <c r="H3309" s="2" t="s">
        <v>128</v>
      </c>
      <c r="I3309" s="2" t="s">
        <v>19</v>
      </c>
      <c r="J3309" s="12">
        <v>32</v>
      </c>
      <c r="K3309" s="2">
        <v>32</v>
      </c>
      <c r="L3309" s="2">
        <v>3</v>
      </c>
      <c r="M3309" s="12">
        <v>96</v>
      </c>
      <c r="N3309" s="3">
        <v>1</v>
      </c>
      <c r="O3309" s="2" t="str" cm="1">
        <f t="array" ref="O3309">_xlfn.IFS(N3309=1,"Unsatisfactory",N3309=2,"Poor",N3309=3,"Average",N3309=4,"Good",N3309=5,"Excellent")</f>
        <v>Unsatisfactory</v>
      </c>
      <c r="P3309"/>
      <c r="Q3309"/>
      <c r="R3309"/>
      <c r="S3309"/>
      <c r="T3309"/>
      <c r="U3309"/>
    </row>
    <row r="3310" spans="1:21">
      <c r="A3310" s="2">
        <v>135970</v>
      </c>
      <c r="B3310" s="2" t="s">
        <v>42</v>
      </c>
      <c r="C3310" s="4">
        <v>45582</v>
      </c>
      <c r="D3310" s="17">
        <v>45582</v>
      </c>
      <c r="E3310" s="2" t="s">
        <v>16</v>
      </c>
      <c r="F3310" s="2" t="s">
        <v>25</v>
      </c>
      <c r="G3310" s="2">
        <v>29</v>
      </c>
      <c r="H3310" s="2" t="s">
        <v>128</v>
      </c>
      <c r="I3310" s="2" t="s">
        <v>19</v>
      </c>
      <c r="J3310" s="12">
        <v>65</v>
      </c>
      <c r="K3310" s="2">
        <v>65</v>
      </c>
      <c r="L3310" s="2">
        <v>3</v>
      </c>
      <c r="M3310" s="12">
        <v>195</v>
      </c>
      <c r="N3310" s="3">
        <v>3</v>
      </c>
      <c r="O3310" s="2" t="str" cm="1">
        <f t="array" ref="O3310">_xlfn.IFS(N3310=1,"Unsatisfactory",N3310=2,"Poor",N3310=3,"Average",N3310=4,"Good",N3310=5,"Excellent")</f>
        <v>Average</v>
      </c>
      <c r="P3310"/>
      <c r="Q3310"/>
      <c r="R3310"/>
      <c r="S3310"/>
      <c r="T3310"/>
      <c r="U3310"/>
    </row>
    <row r="3311" spans="1:21">
      <c r="A3311" s="2">
        <v>172497</v>
      </c>
      <c r="B3311" s="2" t="s">
        <v>50</v>
      </c>
      <c r="C3311" s="4">
        <v>45333</v>
      </c>
      <c r="D3311" s="17">
        <v>45333</v>
      </c>
      <c r="E3311" s="2" t="s">
        <v>16</v>
      </c>
      <c r="F3311" s="2" t="s">
        <v>17</v>
      </c>
      <c r="G3311" s="2">
        <v>18</v>
      </c>
      <c r="H3311" s="2" t="s">
        <v>56</v>
      </c>
      <c r="I3311" s="2" t="s">
        <v>19</v>
      </c>
      <c r="J3311" s="12">
        <v>97</v>
      </c>
      <c r="K3311" s="2">
        <v>97</v>
      </c>
      <c r="L3311" s="2">
        <v>2</v>
      </c>
      <c r="M3311" s="12">
        <v>194</v>
      </c>
      <c r="N3311" s="3">
        <v>5</v>
      </c>
      <c r="O3311" s="2" t="str" cm="1">
        <f t="array" ref="O3311">_xlfn.IFS(N3311=1,"Unsatisfactory",N3311=2,"Poor",N3311=3,"Average",N3311=4,"Good",N3311=5,"Excellent")</f>
        <v>Excellent</v>
      </c>
      <c r="P3311"/>
      <c r="Q3311"/>
      <c r="R3311"/>
      <c r="S3311"/>
      <c r="T3311"/>
      <c r="U3311"/>
    </row>
    <row r="3312" spans="1:21">
      <c r="A3312" s="2">
        <v>182723</v>
      </c>
      <c r="B3312" s="2" t="s">
        <v>15</v>
      </c>
      <c r="C3312" s="4">
        <v>45545</v>
      </c>
      <c r="D3312" s="17">
        <v>45545</v>
      </c>
      <c r="E3312" s="2" t="s">
        <v>16</v>
      </c>
      <c r="F3312" s="2" t="s">
        <v>17</v>
      </c>
      <c r="G3312" s="2">
        <v>18</v>
      </c>
      <c r="H3312" s="2" t="s">
        <v>79</v>
      </c>
      <c r="I3312" s="2" t="s">
        <v>27</v>
      </c>
      <c r="J3312" s="12">
        <v>100</v>
      </c>
      <c r="K3312" s="2">
        <v>140</v>
      </c>
      <c r="L3312" s="2">
        <v>1</v>
      </c>
      <c r="M3312" s="12">
        <v>140</v>
      </c>
      <c r="N3312" s="3">
        <v>2</v>
      </c>
      <c r="O3312" s="2" t="str" cm="1">
        <f t="array" ref="O3312">_xlfn.IFS(N3312=1,"Unsatisfactory",N3312=2,"Poor",N3312=3,"Average",N3312=4,"Good",N3312=5,"Excellent")</f>
        <v>Poor</v>
      </c>
      <c r="P3312"/>
      <c r="Q3312"/>
      <c r="R3312"/>
      <c r="S3312"/>
      <c r="T3312"/>
      <c r="U3312"/>
    </row>
    <row r="3313" spans="1:21">
      <c r="A3313" s="2">
        <v>160282</v>
      </c>
      <c r="B3313" s="2" t="s">
        <v>53</v>
      </c>
      <c r="C3313" s="4">
        <v>45273</v>
      </c>
      <c r="D3313" s="17">
        <v>45273</v>
      </c>
      <c r="E3313" s="2" t="s">
        <v>37</v>
      </c>
      <c r="F3313" s="2" t="s">
        <v>17</v>
      </c>
      <c r="G3313" s="2">
        <v>28</v>
      </c>
      <c r="H3313" s="2" t="s">
        <v>60</v>
      </c>
      <c r="I3313" s="2" t="s">
        <v>19</v>
      </c>
      <c r="J3313" s="12">
        <v>15</v>
      </c>
      <c r="K3313" s="2">
        <v>15</v>
      </c>
      <c r="L3313" s="2">
        <v>1</v>
      </c>
      <c r="M3313" s="12">
        <v>15</v>
      </c>
      <c r="N3313" s="3">
        <v>3</v>
      </c>
      <c r="O3313" s="2" t="str" cm="1">
        <f t="array" ref="O3313">_xlfn.IFS(N3313=1,"Unsatisfactory",N3313=2,"Poor",N3313=3,"Average",N3313=4,"Good",N3313=5,"Excellent")</f>
        <v>Average</v>
      </c>
      <c r="P3313"/>
      <c r="Q3313"/>
      <c r="R3313"/>
      <c r="S3313"/>
      <c r="T3313"/>
      <c r="U3313"/>
    </row>
    <row r="3314" spans="1:21">
      <c r="A3314" s="2">
        <v>152638</v>
      </c>
      <c r="B3314" s="2" t="s">
        <v>42</v>
      </c>
      <c r="C3314" s="4">
        <v>45513</v>
      </c>
      <c r="D3314" s="17">
        <v>45513</v>
      </c>
      <c r="E3314" s="2" t="s">
        <v>16</v>
      </c>
      <c r="F3314" s="2" t="s">
        <v>17</v>
      </c>
      <c r="G3314" s="2">
        <v>18</v>
      </c>
      <c r="H3314" s="2" t="s">
        <v>129</v>
      </c>
      <c r="I3314" s="2" t="s">
        <v>19</v>
      </c>
      <c r="J3314" s="12">
        <v>65</v>
      </c>
      <c r="K3314" s="2">
        <v>65</v>
      </c>
      <c r="L3314" s="2">
        <v>4</v>
      </c>
      <c r="M3314" s="12">
        <v>260</v>
      </c>
      <c r="N3314" s="3">
        <v>4</v>
      </c>
      <c r="O3314" s="2" t="str" cm="1">
        <f t="array" ref="O3314">_xlfn.IFS(N3314=1,"Unsatisfactory",N3314=2,"Poor",N3314=3,"Average",N3314=4,"Good",N3314=5,"Excellent")</f>
        <v>Good</v>
      </c>
      <c r="P3314"/>
      <c r="Q3314"/>
      <c r="R3314"/>
      <c r="S3314"/>
      <c r="T3314"/>
      <c r="U3314"/>
    </row>
    <row r="3315" spans="1:21">
      <c r="A3315" s="2">
        <v>184674</v>
      </c>
      <c r="B3315" s="2" t="s">
        <v>76</v>
      </c>
      <c r="C3315" s="4">
        <v>45299</v>
      </c>
      <c r="D3315" s="17">
        <v>45299</v>
      </c>
      <c r="E3315" s="2" t="s">
        <v>37</v>
      </c>
      <c r="F3315" s="2" t="s">
        <v>17</v>
      </c>
      <c r="G3315" s="2">
        <v>28</v>
      </c>
      <c r="H3315" s="2" t="s">
        <v>128</v>
      </c>
      <c r="I3315" s="2" t="s">
        <v>19</v>
      </c>
      <c r="J3315" s="12">
        <v>45</v>
      </c>
      <c r="K3315" s="2">
        <v>45</v>
      </c>
      <c r="L3315" s="2">
        <v>1</v>
      </c>
      <c r="M3315" s="12">
        <v>45</v>
      </c>
      <c r="N3315" s="3">
        <v>4</v>
      </c>
      <c r="O3315" s="2" t="str" cm="1">
        <f t="array" ref="O3315">_xlfn.IFS(N3315=1,"Unsatisfactory",N3315=2,"Poor",N3315=3,"Average",N3315=4,"Good",N3315=5,"Excellent")</f>
        <v>Good</v>
      </c>
      <c r="P3315"/>
      <c r="Q3315"/>
      <c r="R3315"/>
      <c r="S3315"/>
      <c r="T3315"/>
      <c r="U3315"/>
    </row>
    <row r="3316" spans="1:21">
      <c r="A3316" s="2">
        <v>165477</v>
      </c>
      <c r="B3316" s="2" t="s">
        <v>23</v>
      </c>
      <c r="C3316" s="4">
        <v>45410</v>
      </c>
      <c r="D3316" s="17">
        <v>45410</v>
      </c>
      <c r="E3316" s="2" t="s">
        <v>24</v>
      </c>
      <c r="F3316" s="2" t="s">
        <v>17</v>
      </c>
      <c r="G3316" s="2">
        <v>29</v>
      </c>
      <c r="H3316" s="2" t="s">
        <v>62</v>
      </c>
      <c r="I3316" s="2" t="s">
        <v>19</v>
      </c>
      <c r="J3316" s="12">
        <v>9</v>
      </c>
      <c r="K3316" s="2">
        <v>9</v>
      </c>
      <c r="L3316" s="2">
        <v>1</v>
      </c>
      <c r="M3316" s="12">
        <v>9</v>
      </c>
      <c r="N3316" s="3">
        <v>1</v>
      </c>
      <c r="O3316" s="2" t="str" cm="1">
        <f t="array" ref="O3316">_xlfn.IFS(N3316=1,"Unsatisfactory",N3316=2,"Poor",N3316=3,"Average",N3316=4,"Good",N3316=5,"Excellent")</f>
        <v>Unsatisfactory</v>
      </c>
      <c r="P3316"/>
      <c r="Q3316"/>
      <c r="R3316"/>
      <c r="S3316"/>
      <c r="T3316"/>
      <c r="U3316"/>
    </row>
    <row r="3317" spans="1:21">
      <c r="A3317" s="2">
        <v>143818</v>
      </c>
      <c r="B3317" s="2" t="s">
        <v>76</v>
      </c>
      <c r="C3317" s="4">
        <v>45461</v>
      </c>
      <c r="D3317" s="17">
        <v>45461</v>
      </c>
      <c r="E3317" s="2" t="s">
        <v>37</v>
      </c>
      <c r="F3317" s="2" t="s">
        <v>25</v>
      </c>
      <c r="G3317" s="2">
        <v>27</v>
      </c>
      <c r="H3317" s="2" t="s">
        <v>115</v>
      </c>
      <c r="I3317" s="2" t="s">
        <v>19</v>
      </c>
      <c r="J3317" s="12">
        <v>45</v>
      </c>
      <c r="K3317" s="2">
        <v>45</v>
      </c>
      <c r="L3317" s="2">
        <v>1</v>
      </c>
      <c r="M3317" s="12">
        <v>45</v>
      </c>
      <c r="N3317" s="3">
        <v>4</v>
      </c>
      <c r="O3317" s="2" t="str" cm="1">
        <f t="array" ref="O3317">_xlfn.IFS(N3317=1,"Unsatisfactory",N3317=2,"Poor",N3317=3,"Average",N3317=4,"Good",N3317=5,"Excellent")</f>
        <v>Good</v>
      </c>
      <c r="P3317"/>
      <c r="Q3317"/>
      <c r="R3317"/>
      <c r="S3317"/>
      <c r="T3317"/>
      <c r="U3317"/>
    </row>
    <row r="3318" spans="1:21">
      <c r="A3318" s="2">
        <v>145174</v>
      </c>
      <c r="B3318" s="2" t="s">
        <v>30</v>
      </c>
      <c r="C3318" s="4">
        <v>45364</v>
      </c>
      <c r="D3318" s="17">
        <v>45364</v>
      </c>
      <c r="E3318" s="2" t="s">
        <v>24</v>
      </c>
      <c r="F3318" s="2" t="s">
        <v>17</v>
      </c>
      <c r="G3318" s="2">
        <v>26</v>
      </c>
      <c r="H3318" s="2" t="s">
        <v>79</v>
      </c>
      <c r="I3318" s="2" t="s">
        <v>27</v>
      </c>
      <c r="J3318" s="12">
        <v>10</v>
      </c>
      <c r="K3318" s="2">
        <v>50</v>
      </c>
      <c r="L3318" s="2">
        <v>1</v>
      </c>
      <c r="M3318" s="12">
        <v>50</v>
      </c>
      <c r="N3318" s="3">
        <v>4</v>
      </c>
      <c r="O3318" s="2" t="str" cm="1">
        <f t="array" ref="O3318">_xlfn.IFS(N3318=1,"Unsatisfactory",N3318=2,"Poor",N3318=3,"Average",N3318=4,"Good",N3318=5,"Excellent")</f>
        <v>Good</v>
      </c>
      <c r="P3318"/>
      <c r="Q3318"/>
      <c r="R3318"/>
      <c r="S3318"/>
      <c r="T3318"/>
      <c r="U3318"/>
    </row>
    <row r="3319" spans="1:21">
      <c r="A3319" s="2">
        <v>165139</v>
      </c>
      <c r="B3319" s="2" t="s">
        <v>42</v>
      </c>
      <c r="C3319" s="4">
        <v>45570</v>
      </c>
      <c r="D3319" s="17">
        <v>45570</v>
      </c>
      <c r="E3319" s="2" t="s">
        <v>16</v>
      </c>
      <c r="F3319" s="2" t="s">
        <v>17</v>
      </c>
      <c r="G3319" s="2">
        <v>22</v>
      </c>
      <c r="H3319" s="2" t="s">
        <v>31</v>
      </c>
      <c r="I3319" s="2" t="s">
        <v>19</v>
      </c>
      <c r="J3319" s="12">
        <v>65</v>
      </c>
      <c r="K3319" s="2">
        <v>65</v>
      </c>
      <c r="L3319" s="2">
        <v>2</v>
      </c>
      <c r="M3319" s="12">
        <v>130</v>
      </c>
      <c r="N3319" s="3">
        <v>2</v>
      </c>
      <c r="O3319" s="2" t="str" cm="1">
        <f t="array" ref="O3319">_xlfn.IFS(N3319=1,"Unsatisfactory",N3319=2,"Poor",N3319=3,"Average",N3319=4,"Good",N3319=5,"Excellent")</f>
        <v>Poor</v>
      </c>
      <c r="P3319"/>
      <c r="Q3319"/>
      <c r="R3319"/>
      <c r="S3319"/>
      <c r="T3319"/>
      <c r="U3319"/>
    </row>
    <row r="3320" spans="1:21">
      <c r="A3320" s="2">
        <v>145076</v>
      </c>
      <c r="B3320" s="2" t="s">
        <v>30</v>
      </c>
      <c r="C3320" s="4">
        <v>45329</v>
      </c>
      <c r="D3320" s="17">
        <v>45329</v>
      </c>
      <c r="E3320" s="2" t="s">
        <v>24</v>
      </c>
      <c r="F3320" s="2" t="s">
        <v>25</v>
      </c>
      <c r="G3320" s="2">
        <v>34</v>
      </c>
      <c r="H3320" s="2" t="s">
        <v>38</v>
      </c>
      <c r="I3320" s="2" t="s">
        <v>19</v>
      </c>
      <c r="J3320" s="12">
        <v>10</v>
      </c>
      <c r="K3320" s="2">
        <v>10</v>
      </c>
      <c r="L3320" s="2">
        <v>1</v>
      </c>
      <c r="M3320" s="12">
        <v>10</v>
      </c>
      <c r="N3320" s="3">
        <v>4</v>
      </c>
      <c r="O3320" s="2" t="str" cm="1">
        <f t="array" ref="O3320">_xlfn.IFS(N3320=1,"Unsatisfactory",N3320=2,"Poor",N3320=3,"Average",N3320=4,"Good",N3320=5,"Excellent")</f>
        <v>Good</v>
      </c>
      <c r="P3320"/>
      <c r="Q3320"/>
      <c r="R3320"/>
      <c r="S3320"/>
      <c r="T3320"/>
      <c r="U3320"/>
    </row>
    <row r="3321" spans="1:21">
      <c r="A3321" s="2">
        <v>155839</v>
      </c>
      <c r="B3321" s="2" t="s">
        <v>15</v>
      </c>
      <c r="C3321" s="4">
        <v>45493</v>
      </c>
      <c r="D3321" s="17">
        <v>45493</v>
      </c>
      <c r="E3321" s="2" t="s">
        <v>16</v>
      </c>
      <c r="F3321" s="2" t="s">
        <v>17</v>
      </c>
      <c r="G3321" s="2">
        <v>30</v>
      </c>
      <c r="H3321" s="2" t="s">
        <v>67</v>
      </c>
      <c r="I3321" s="2" t="s">
        <v>27</v>
      </c>
      <c r="J3321" s="12">
        <v>100</v>
      </c>
      <c r="K3321" s="2">
        <v>140</v>
      </c>
      <c r="L3321" s="2">
        <v>1</v>
      </c>
      <c r="M3321" s="12">
        <v>140</v>
      </c>
      <c r="N3321" s="3">
        <v>4</v>
      </c>
      <c r="O3321" s="2" t="str" cm="1">
        <f t="array" ref="O3321">_xlfn.IFS(N3321=1,"Unsatisfactory",N3321=2,"Poor",N3321=3,"Average",N3321=4,"Good",N3321=5,"Excellent")</f>
        <v>Good</v>
      </c>
      <c r="P3321"/>
      <c r="Q3321"/>
      <c r="R3321"/>
      <c r="S3321"/>
      <c r="T3321"/>
      <c r="U3321"/>
    </row>
    <row r="3322" spans="1:21">
      <c r="A3322" s="2">
        <v>124694</v>
      </c>
      <c r="B3322" s="2" t="s">
        <v>50</v>
      </c>
      <c r="C3322" s="4">
        <v>45429</v>
      </c>
      <c r="D3322" s="17">
        <v>45429</v>
      </c>
      <c r="E3322" s="2" t="s">
        <v>16</v>
      </c>
      <c r="F3322" s="2" t="s">
        <v>17</v>
      </c>
      <c r="G3322" s="2">
        <v>26</v>
      </c>
      <c r="H3322" s="2" t="s">
        <v>129</v>
      </c>
      <c r="I3322" s="2" t="s">
        <v>19</v>
      </c>
      <c r="J3322" s="12">
        <v>97</v>
      </c>
      <c r="K3322" s="2">
        <v>97</v>
      </c>
      <c r="L3322" s="2">
        <v>4</v>
      </c>
      <c r="M3322" s="12">
        <v>388</v>
      </c>
      <c r="N3322" s="3">
        <v>5</v>
      </c>
      <c r="O3322" s="2" t="str" cm="1">
        <f t="array" ref="O3322">_xlfn.IFS(N3322=1,"Unsatisfactory",N3322=2,"Poor",N3322=3,"Average",N3322=4,"Good",N3322=5,"Excellent")</f>
        <v>Excellent</v>
      </c>
      <c r="P3322"/>
      <c r="Q3322"/>
      <c r="R3322"/>
      <c r="S3322"/>
      <c r="T3322"/>
      <c r="U3322"/>
    </row>
    <row r="3323" spans="1:21">
      <c r="A3323" s="2">
        <v>165162</v>
      </c>
      <c r="B3323" s="2" t="s">
        <v>48</v>
      </c>
      <c r="C3323" s="4">
        <v>45269</v>
      </c>
      <c r="D3323" s="17">
        <v>45269</v>
      </c>
      <c r="E3323" s="2" t="s">
        <v>16</v>
      </c>
      <c r="F3323" s="2" t="s">
        <v>25</v>
      </c>
      <c r="G3323" s="2">
        <v>30</v>
      </c>
      <c r="H3323" s="2" t="s">
        <v>44</v>
      </c>
      <c r="I3323" s="2" t="s">
        <v>27</v>
      </c>
      <c r="J3323" s="12">
        <v>130</v>
      </c>
      <c r="K3323" s="2">
        <v>155</v>
      </c>
      <c r="L3323" s="2">
        <v>1</v>
      </c>
      <c r="M3323" s="12">
        <v>155</v>
      </c>
      <c r="N3323" s="3">
        <v>4</v>
      </c>
      <c r="O3323" s="2" t="str" cm="1">
        <f t="array" ref="O3323">_xlfn.IFS(N3323=1,"Unsatisfactory",N3323=2,"Poor",N3323=3,"Average",N3323=4,"Good",N3323=5,"Excellent")</f>
        <v>Good</v>
      </c>
      <c r="P3323"/>
      <c r="Q3323"/>
      <c r="R3323"/>
      <c r="S3323"/>
      <c r="T3323"/>
      <c r="U3323"/>
    </row>
    <row r="3324" spans="1:21">
      <c r="A3324" s="2">
        <v>124977</v>
      </c>
      <c r="B3324" s="2" t="s">
        <v>42</v>
      </c>
      <c r="C3324" s="4">
        <v>45459</v>
      </c>
      <c r="D3324" s="17">
        <v>45459</v>
      </c>
      <c r="E3324" s="2" t="s">
        <v>16</v>
      </c>
      <c r="F3324" s="2" t="s">
        <v>25</v>
      </c>
      <c r="G3324" s="2">
        <v>24</v>
      </c>
      <c r="H3324" s="2" t="s">
        <v>69</v>
      </c>
      <c r="I3324" s="2" t="s">
        <v>19</v>
      </c>
      <c r="J3324" s="12">
        <v>65</v>
      </c>
      <c r="K3324" s="2">
        <v>65</v>
      </c>
      <c r="L3324" s="2">
        <v>1</v>
      </c>
      <c r="M3324" s="12">
        <v>65</v>
      </c>
      <c r="N3324" s="3">
        <v>3</v>
      </c>
      <c r="O3324" s="2" t="str" cm="1">
        <f t="array" ref="O3324">_xlfn.IFS(N3324=1,"Unsatisfactory",N3324=2,"Poor",N3324=3,"Average",N3324=4,"Good",N3324=5,"Excellent")</f>
        <v>Average</v>
      </c>
      <c r="P3324"/>
      <c r="Q3324"/>
      <c r="R3324"/>
      <c r="S3324"/>
      <c r="T3324"/>
      <c r="U3324"/>
    </row>
    <row r="3325" spans="1:21">
      <c r="A3325" s="2">
        <v>155075</v>
      </c>
      <c r="B3325" s="2" t="s">
        <v>30</v>
      </c>
      <c r="C3325" s="4">
        <v>45423</v>
      </c>
      <c r="D3325" s="17">
        <v>45423</v>
      </c>
      <c r="E3325" s="2" t="s">
        <v>24</v>
      </c>
      <c r="F3325" s="2" t="s">
        <v>17</v>
      </c>
      <c r="G3325" s="2">
        <v>18</v>
      </c>
      <c r="H3325" s="2" t="s">
        <v>29</v>
      </c>
      <c r="I3325" s="2" t="s">
        <v>19</v>
      </c>
      <c r="J3325" s="12">
        <v>10</v>
      </c>
      <c r="K3325" s="2">
        <v>10</v>
      </c>
      <c r="L3325" s="2">
        <v>2</v>
      </c>
      <c r="M3325" s="12">
        <v>20</v>
      </c>
      <c r="N3325" s="3">
        <v>4</v>
      </c>
      <c r="O3325" s="2" t="str" cm="1">
        <f t="array" ref="O3325">_xlfn.IFS(N3325=1,"Unsatisfactory",N3325=2,"Poor",N3325=3,"Average",N3325=4,"Good",N3325=5,"Excellent")</f>
        <v>Good</v>
      </c>
      <c r="P3325"/>
      <c r="Q3325"/>
      <c r="R3325"/>
      <c r="S3325"/>
      <c r="T3325"/>
      <c r="U3325"/>
    </row>
    <row r="3326" spans="1:21">
      <c r="A3326" s="2">
        <v>177399</v>
      </c>
      <c r="B3326" s="2" t="s">
        <v>23</v>
      </c>
      <c r="C3326" s="4">
        <v>45285</v>
      </c>
      <c r="D3326" s="17">
        <v>45285</v>
      </c>
      <c r="E3326" s="2" t="s">
        <v>24</v>
      </c>
      <c r="F3326" s="2" t="s">
        <v>25</v>
      </c>
      <c r="G3326" s="2">
        <v>21</v>
      </c>
      <c r="H3326" s="2" t="s">
        <v>46</v>
      </c>
      <c r="I3326" s="2" t="s">
        <v>19</v>
      </c>
      <c r="J3326" s="12">
        <v>9</v>
      </c>
      <c r="K3326" s="2">
        <v>9</v>
      </c>
      <c r="L3326" s="2">
        <v>1</v>
      </c>
      <c r="M3326" s="12">
        <v>9</v>
      </c>
      <c r="N3326" s="3">
        <v>3</v>
      </c>
      <c r="O3326" s="2" t="str" cm="1">
        <f t="array" ref="O3326">_xlfn.IFS(N3326=1,"Unsatisfactory",N3326=2,"Poor",N3326=3,"Average",N3326=4,"Good",N3326=5,"Excellent")</f>
        <v>Average</v>
      </c>
      <c r="P3326"/>
      <c r="Q3326"/>
      <c r="R3326"/>
      <c r="S3326"/>
      <c r="T3326"/>
      <c r="U3326"/>
    </row>
    <row r="3327" spans="1:21">
      <c r="A3327" s="2">
        <v>122797</v>
      </c>
      <c r="B3327" s="2" t="s">
        <v>82</v>
      </c>
      <c r="C3327" s="4">
        <v>45379</v>
      </c>
      <c r="D3327" s="17">
        <v>45379</v>
      </c>
      <c r="E3327" s="2" t="s">
        <v>37</v>
      </c>
      <c r="F3327" s="2" t="s">
        <v>17</v>
      </c>
      <c r="G3327" s="2">
        <v>33</v>
      </c>
      <c r="H3327" s="2" t="s">
        <v>69</v>
      </c>
      <c r="I3327" s="2" t="s">
        <v>19</v>
      </c>
      <c r="J3327" s="12">
        <v>20</v>
      </c>
      <c r="K3327" s="2">
        <v>20</v>
      </c>
      <c r="L3327" s="2">
        <v>3</v>
      </c>
      <c r="M3327" s="12">
        <v>60</v>
      </c>
      <c r="N3327" s="3">
        <v>5</v>
      </c>
      <c r="O3327" s="2" t="str" cm="1">
        <f t="array" ref="O3327">_xlfn.IFS(N3327=1,"Unsatisfactory",N3327=2,"Poor",N3327=3,"Average",N3327=4,"Good",N3327=5,"Excellent")</f>
        <v>Excellent</v>
      </c>
      <c r="P3327"/>
      <c r="Q3327"/>
      <c r="R3327"/>
      <c r="S3327"/>
      <c r="T3327"/>
      <c r="U3327"/>
    </row>
    <row r="3328" spans="1:21">
      <c r="A3328" s="2">
        <v>159870</v>
      </c>
      <c r="B3328" s="2" t="s">
        <v>42</v>
      </c>
      <c r="C3328" s="4">
        <v>45567</v>
      </c>
      <c r="D3328" s="17">
        <v>45567</v>
      </c>
      <c r="E3328" s="2" t="s">
        <v>16</v>
      </c>
      <c r="F3328" s="2" t="s">
        <v>17</v>
      </c>
      <c r="G3328" s="2">
        <v>18</v>
      </c>
      <c r="H3328" s="2" t="s">
        <v>69</v>
      </c>
      <c r="I3328" s="2" t="s">
        <v>19</v>
      </c>
      <c r="J3328" s="12">
        <v>65</v>
      </c>
      <c r="K3328" s="2">
        <v>65</v>
      </c>
      <c r="L3328" s="2">
        <v>2</v>
      </c>
      <c r="M3328" s="12">
        <v>130</v>
      </c>
      <c r="N3328" s="3">
        <v>5</v>
      </c>
      <c r="O3328" s="2" t="str" cm="1">
        <f t="array" ref="O3328">_xlfn.IFS(N3328=1,"Unsatisfactory",N3328=2,"Poor",N3328=3,"Average",N3328=4,"Good",N3328=5,"Excellent")</f>
        <v>Excellent</v>
      </c>
      <c r="P3328"/>
      <c r="Q3328"/>
      <c r="R3328"/>
      <c r="S3328"/>
      <c r="T3328"/>
      <c r="U3328"/>
    </row>
    <row r="3329" spans="1:21">
      <c r="A3329" s="2">
        <v>142446</v>
      </c>
      <c r="B3329" s="2" t="s">
        <v>42</v>
      </c>
      <c r="C3329" s="4">
        <v>45290</v>
      </c>
      <c r="D3329" s="17">
        <v>45290</v>
      </c>
      <c r="E3329" s="2" t="s">
        <v>16</v>
      </c>
      <c r="F3329" s="2" t="s">
        <v>17</v>
      </c>
      <c r="G3329" s="2">
        <v>26</v>
      </c>
      <c r="H3329" s="2" t="s">
        <v>56</v>
      </c>
      <c r="I3329" s="2" t="s">
        <v>19</v>
      </c>
      <c r="J3329" s="12">
        <v>65</v>
      </c>
      <c r="K3329" s="2">
        <v>65</v>
      </c>
      <c r="L3329" s="2">
        <v>2</v>
      </c>
      <c r="M3329" s="12">
        <v>130</v>
      </c>
      <c r="N3329" s="3">
        <v>3</v>
      </c>
      <c r="O3329" s="2" t="str" cm="1">
        <f t="array" ref="O3329">_xlfn.IFS(N3329=1,"Unsatisfactory",N3329=2,"Poor",N3329=3,"Average",N3329=4,"Good",N3329=5,"Excellent")</f>
        <v>Average</v>
      </c>
      <c r="P3329"/>
      <c r="Q3329"/>
      <c r="R3329"/>
      <c r="S3329"/>
      <c r="T3329"/>
      <c r="U3329"/>
    </row>
    <row r="3330" spans="1:21">
      <c r="A3330" s="2">
        <v>124956</v>
      </c>
      <c r="B3330" s="2" t="s">
        <v>53</v>
      </c>
      <c r="C3330" s="4">
        <v>45423</v>
      </c>
      <c r="D3330" s="17">
        <v>45423</v>
      </c>
      <c r="E3330" s="2" t="s">
        <v>37</v>
      </c>
      <c r="F3330" s="2" t="s">
        <v>25</v>
      </c>
      <c r="G3330" s="2">
        <v>26</v>
      </c>
      <c r="H3330" s="2" t="s">
        <v>79</v>
      </c>
      <c r="I3330" s="2" t="s">
        <v>27</v>
      </c>
      <c r="J3330" s="12">
        <v>15</v>
      </c>
      <c r="K3330" s="2">
        <v>55</v>
      </c>
      <c r="L3330" s="2">
        <v>1</v>
      </c>
      <c r="M3330" s="12">
        <v>55</v>
      </c>
      <c r="N3330" s="3">
        <v>4</v>
      </c>
      <c r="O3330" s="2" t="str" cm="1">
        <f t="array" ref="O3330">_xlfn.IFS(N3330=1,"Unsatisfactory",N3330=2,"Poor",N3330=3,"Average",N3330=4,"Good",N3330=5,"Excellent")</f>
        <v>Good</v>
      </c>
      <c r="P3330"/>
      <c r="Q3330"/>
      <c r="R3330"/>
      <c r="S3330"/>
      <c r="T3330"/>
      <c r="U3330"/>
    </row>
    <row r="3331" spans="1:21">
      <c r="A3331" s="2">
        <v>182150</v>
      </c>
      <c r="B3331" s="2" t="s">
        <v>50</v>
      </c>
      <c r="C3331" s="4">
        <v>45527</v>
      </c>
      <c r="D3331" s="17">
        <v>45527</v>
      </c>
      <c r="E3331" s="2" t="s">
        <v>16</v>
      </c>
      <c r="F3331" s="2" t="s">
        <v>17</v>
      </c>
      <c r="G3331" s="2">
        <v>35</v>
      </c>
      <c r="H3331" s="2" t="s">
        <v>29</v>
      </c>
      <c r="I3331" s="2" t="s">
        <v>19</v>
      </c>
      <c r="J3331" s="12">
        <v>97</v>
      </c>
      <c r="K3331" s="2">
        <v>97</v>
      </c>
      <c r="L3331" s="2">
        <v>1</v>
      </c>
      <c r="M3331" s="12">
        <v>97</v>
      </c>
      <c r="N3331" s="3">
        <v>4</v>
      </c>
      <c r="O3331" s="2" t="str" cm="1">
        <f t="array" ref="O3331">_xlfn.IFS(N3331=1,"Unsatisfactory",N3331=2,"Poor",N3331=3,"Average",N3331=4,"Good",N3331=5,"Excellent")</f>
        <v>Good</v>
      </c>
      <c r="P3331"/>
      <c r="Q3331"/>
      <c r="R3331"/>
      <c r="S3331"/>
      <c r="T3331"/>
      <c r="U3331"/>
    </row>
    <row r="3332" spans="1:21">
      <c r="A3332" s="2">
        <v>186193</v>
      </c>
      <c r="B3332" s="2" t="s">
        <v>76</v>
      </c>
      <c r="C3332" s="4">
        <v>45560</v>
      </c>
      <c r="D3332" s="17">
        <v>45560</v>
      </c>
      <c r="E3332" s="2" t="s">
        <v>37</v>
      </c>
      <c r="F3332" s="2" t="s">
        <v>17</v>
      </c>
      <c r="G3332" s="2">
        <v>27</v>
      </c>
      <c r="H3332" s="2" t="s">
        <v>38</v>
      </c>
      <c r="I3332" s="2" t="s">
        <v>19</v>
      </c>
      <c r="J3332" s="12">
        <v>45</v>
      </c>
      <c r="K3332" s="2">
        <v>45</v>
      </c>
      <c r="L3332" s="2">
        <v>1</v>
      </c>
      <c r="M3332" s="12">
        <v>45</v>
      </c>
      <c r="N3332" s="3">
        <v>2</v>
      </c>
      <c r="O3332" s="2" t="str" cm="1">
        <f t="array" ref="O3332">_xlfn.IFS(N3332=1,"Unsatisfactory",N3332=2,"Poor",N3332=3,"Average",N3332=4,"Good",N3332=5,"Excellent")</f>
        <v>Poor</v>
      </c>
      <c r="P3332"/>
      <c r="Q3332"/>
      <c r="R3332"/>
      <c r="S3332"/>
      <c r="T3332"/>
      <c r="U3332"/>
    </row>
    <row r="3333" spans="1:21">
      <c r="A3333" s="2">
        <v>132979</v>
      </c>
      <c r="B3333" s="2" t="s">
        <v>53</v>
      </c>
      <c r="C3333" s="4">
        <v>45477</v>
      </c>
      <c r="D3333" s="17">
        <v>45477</v>
      </c>
      <c r="E3333" s="2" t="s">
        <v>37</v>
      </c>
      <c r="F3333" s="2" t="s">
        <v>17</v>
      </c>
      <c r="G3333" s="2">
        <v>22</v>
      </c>
      <c r="H3333" s="2" t="s">
        <v>38</v>
      </c>
      <c r="I3333" s="2" t="s">
        <v>19</v>
      </c>
      <c r="J3333" s="12">
        <v>15</v>
      </c>
      <c r="K3333" s="2">
        <v>15</v>
      </c>
      <c r="L3333" s="2">
        <v>1</v>
      </c>
      <c r="M3333" s="12">
        <v>15</v>
      </c>
      <c r="N3333" s="3">
        <v>1</v>
      </c>
      <c r="O3333" s="2" t="str" cm="1">
        <f t="array" ref="O3333">_xlfn.IFS(N3333=1,"Unsatisfactory",N3333=2,"Poor",N3333=3,"Average",N3333=4,"Good",N3333=5,"Excellent")</f>
        <v>Unsatisfactory</v>
      </c>
      <c r="P3333"/>
      <c r="Q3333"/>
      <c r="R3333"/>
      <c r="S3333"/>
      <c r="T3333"/>
      <c r="U3333"/>
    </row>
    <row r="3334" spans="1:21">
      <c r="A3334" s="2">
        <v>124791</v>
      </c>
      <c r="B3334" s="2" t="s">
        <v>30</v>
      </c>
      <c r="C3334" s="4">
        <v>45264</v>
      </c>
      <c r="D3334" s="17">
        <v>45264</v>
      </c>
      <c r="E3334" s="2" t="s">
        <v>24</v>
      </c>
      <c r="F3334" s="2" t="s">
        <v>17</v>
      </c>
      <c r="G3334" s="2">
        <v>32</v>
      </c>
      <c r="H3334" s="2" t="s">
        <v>60</v>
      </c>
      <c r="I3334" s="2" t="s">
        <v>19</v>
      </c>
      <c r="J3334" s="12">
        <v>10</v>
      </c>
      <c r="K3334" s="2">
        <v>10</v>
      </c>
      <c r="L3334" s="2">
        <v>3</v>
      </c>
      <c r="M3334" s="12">
        <v>30</v>
      </c>
      <c r="N3334" s="3">
        <v>5</v>
      </c>
      <c r="O3334" s="2" t="str" cm="1">
        <f t="array" ref="O3334">_xlfn.IFS(N3334=1,"Unsatisfactory",N3334=2,"Poor",N3334=3,"Average",N3334=4,"Good",N3334=5,"Excellent")</f>
        <v>Excellent</v>
      </c>
      <c r="P3334"/>
      <c r="Q3334"/>
      <c r="R3334"/>
      <c r="S3334"/>
      <c r="T3334"/>
      <c r="U3334"/>
    </row>
    <row r="3335" spans="1:21">
      <c r="A3335" s="2">
        <v>140781</v>
      </c>
      <c r="B3335" s="2" t="s">
        <v>42</v>
      </c>
      <c r="C3335" s="4">
        <v>45589</v>
      </c>
      <c r="D3335" s="17">
        <v>45589</v>
      </c>
      <c r="E3335" s="2" t="s">
        <v>16</v>
      </c>
      <c r="F3335" s="2" t="s">
        <v>17</v>
      </c>
      <c r="G3335" s="2">
        <v>25</v>
      </c>
      <c r="H3335" s="2" t="s">
        <v>129</v>
      </c>
      <c r="I3335" s="2" t="s">
        <v>19</v>
      </c>
      <c r="J3335" s="12">
        <v>65</v>
      </c>
      <c r="K3335" s="2">
        <v>65</v>
      </c>
      <c r="L3335" s="2">
        <v>1</v>
      </c>
      <c r="M3335" s="12">
        <v>65</v>
      </c>
      <c r="N3335" s="3">
        <v>3</v>
      </c>
      <c r="O3335" s="2" t="str" cm="1">
        <f t="array" ref="O3335">_xlfn.IFS(N3335=1,"Unsatisfactory",N3335=2,"Poor",N3335=3,"Average",N3335=4,"Good",N3335=5,"Excellent")</f>
        <v>Average</v>
      </c>
      <c r="P3335"/>
      <c r="Q3335"/>
      <c r="R3335"/>
      <c r="S3335"/>
      <c r="T3335"/>
      <c r="U3335"/>
    </row>
    <row r="3336" spans="1:21">
      <c r="A3336" s="2">
        <v>169586</v>
      </c>
      <c r="B3336" s="2" t="s">
        <v>50</v>
      </c>
      <c r="C3336" s="4">
        <v>45242</v>
      </c>
      <c r="D3336" s="17">
        <v>45242</v>
      </c>
      <c r="E3336" s="2" t="s">
        <v>16</v>
      </c>
      <c r="F3336" s="2" t="s">
        <v>17</v>
      </c>
      <c r="G3336" s="2">
        <v>23</v>
      </c>
      <c r="H3336" s="2" t="s">
        <v>130</v>
      </c>
      <c r="I3336" s="2" t="s">
        <v>19</v>
      </c>
      <c r="J3336" s="12">
        <v>97</v>
      </c>
      <c r="K3336" s="2">
        <v>97</v>
      </c>
      <c r="L3336" s="2">
        <v>3</v>
      </c>
      <c r="M3336" s="12">
        <v>291</v>
      </c>
      <c r="N3336" s="3">
        <v>4</v>
      </c>
      <c r="O3336" s="2" t="str" cm="1">
        <f t="array" ref="O3336">_xlfn.IFS(N3336=1,"Unsatisfactory",N3336=2,"Poor",N3336=3,"Average",N3336=4,"Good",N3336=5,"Excellent")</f>
        <v>Good</v>
      </c>
      <c r="P3336"/>
      <c r="Q3336"/>
      <c r="R3336"/>
      <c r="S3336"/>
      <c r="T3336"/>
      <c r="U3336"/>
    </row>
    <row r="3337" spans="1:21">
      <c r="A3337" s="2">
        <v>140748</v>
      </c>
      <c r="B3337" s="2" t="s">
        <v>82</v>
      </c>
      <c r="C3337" s="4">
        <v>45272</v>
      </c>
      <c r="D3337" s="17">
        <v>45272</v>
      </c>
      <c r="E3337" s="2" t="s">
        <v>37</v>
      </c>
      <c r="F3337" s="2" t="s">
        <v>17</v>
      </c>
      <c r="G3337" s="2">
        <v>22</v>
      </c>
      <c r="H3337" s="2" t="s">
        <v>38</v>
      </c>
      <c r="I3337" s="2" t="s">
        <v>19</v>
      </c>
      <c r="J3337" s="12">
        <v>20</v>
      </c>
      <c r="K3337" s="2">
        <v>20</v>
      </c>
      <c r="L3337" s="2">
        <v>4</v>
      </c>
      <c r="M3337" s="12">
        <v>80</v>
      </c>
      <c r="N3337" s="3">
        <v>1</v>
      </c>
      <c r="O3337" s="2" t="str" cm="1">
        <f t="array" ref="O3337">_xlfn.IFS(N3337=1,"Unsatisfactory",N3337=2,"Poor",N3337=3,"Average",N3337=4,"Good",N3337=5,"Excellent")</f>
        <v>Unsatisfactory</v>
      </c>
      <c r="P3337"/>
      <c r="Q3337"/>
      <c r="R3337"/>
      <c r="S3337"/>
      <c r="T3337"/>
      <c r="U3337"/>
    </row>
    <row r="3338" spans="1:21">
      <c r="A3338" s="2">
        <v>136539</v>
      </c>
      <c r="B3338" s="2" t="s">
        <v>33</v>
      </c>
      <c r="C3338" s="4">
        <v>45453</v>
      </c>
      <c r="D3338" s="17">
        <v>45453</v>
      </c>
      <c r="E3338" s="2" t="s">
        <v>16</v>
      </c>
      <c r="F3338" s="2" t="s">
        <v>25</v>
      </c>
      <c r="G3338" s="2">
        <v>34</v>
      </c>
      <c r="H3338" s="2" t="s">
        <v>46</v>
      </c>
      <c r="I3338" s="2" t="s">
        <v>19</v>
      </c>
      <c r="J3338" s="12">
        <v>118</v>
      </c>
      <c r="K3338" s="2">
        <v>118</v>
      </c>
      <c r="L3338" s="2">
        <v>1</v>
      </c>
      <c r="M3338" s="12">
        <v>118</v>
      </c>
      <c r="N3338" s="3">
        <v>4</v>
      </c>
      <c r="O3338" s="2" t="str" cm="1">
        <f t="array" ref="O3338">_xlfn.IFS(N3338=1,"Unsatisfactory",N3338=2,"Poor",N3338=3,"Average",N3338=4,"Good",N3338=5,"Excellent")</f>
        <v>Good</v>
      </c>
      <c r="P3338"/>
      <c r="Q3338"/>
      <c r="R3338"/>
      <c r="S3338"/>
      <c r="T3338"/>
      <c r="U3338"/>
    </row>
    <row r="3339" spans="1:21">
      <c r="A3339" s="2">
        <v>198369</v>
      </c>
      <c r="B3339" s="2" t="s">
        <v>30</v>
      </c>
      <c r="C3339" s="4">
        <v>45435</v>
      </c>
      <c r="D3339" s="17">
        <v>45435</v>
      </c>
      <c r="E3339" s="2" t="s">
        <v>24</v>
      </c>
      <c r="F3339" s="2" t="s">
        <v>17</v>
      </c>
      <c r="G3339" s="2">
        <v>20</v>
      </c>
      <c r="H3339" s="2" t="s">
        <v>130</v>
      </c>
      <c r="I3339" s="2" t="s">
        <v>19</v>
      </c>
      <c r="J3339" s="12">
        <v>10</v>
      </c>
      <c r="K3339" s="2">
        <v>10</v>
      </c>
      <c r="L3339" s="2">
        <v>1</v>
      </c>
      <c r="M3339" s="12">
        <v>10</v>
      </c>
      <c r="N3339" s="3">
        <v>5</v>
      </c>
      <c r="O3339" s="2" t="str" cm="1">
        <f t="array" ref="O3339">_xlfn.IFS(N3339=1,"Unsatisfactory",N3339=2,"Poor",N3339=3,"Average",N3339=4,"Good",N3339=5,"Excellent")</f>
        <v>Excellent</v>
      </c>
      <c r="P3339"/>
      <c r="Q3339"/>
      <c r="R3339"/>
      <c r="S3339"/>
      <c r="T3339"/>
      <c r="U3339"/>
    </row>
    <row r="3340" spans="1:21">
      <c r="A3340" s="2">
        <v>123258</v>
      </c>
      <c r="B3340" s="2" t="s">
        <v>36</v>
      </c>
      <c r="C3340" s="4">
        <v>45316</v>
      </c>
      <c r="D3340" s="17">
        <v>45316</v>
      </c>
      <c r="E3340" s="2" t="s">
        <v>37</v>
      </c>
      <c r="F3340" s="2" t="s">
        <v>17</v>
      </c>
      <c r="G3340" s="2">
        <v>23</v>
      </c>
      <c r="H3340" s="2" t="s">
        <v>51</v>
      </c>
      <c r="I3340" s="2" t="s">
        <v>27</v>
      </c>
      <c r="J3340" s="12">
        <v>32</v>
      </c>
      <c r="K3340" s="2">
        <v>82</v>
      </c>
      <c r="L3340" s="2">
        <v>1</v>
      </c>
      <c r="M3340" s="12">
        <v>82</v>
      </c>
      <c r="N3340" s="3">
        <v>5</v>
      </c>
      <c r="O3340" s="2" t="str" cm="1">
        <f t="array" ref="O3340">_xlfn.IFS(N3340=1,"Unsatisfactory",N3340=2,"Poor",N3340=3,"Average",N3340=4,"Good",N3340=5,"Excellent")</f>
        <v>Excellent</v>
      </c>
      <c r="P3340"/>
      <c r="Q3340"/>
      <c r="R3340"/>
      <c r="S3340"/>
      <c r="T3340"/>
      <c r="U3340"/>
    </row>
    <row r="3341" spans="1:21">
      <c r="A3341" s="2">
        <v>162807</v>
      </c>
      <c r="B3341" s="2" t="s">
        <v>36</v>
      </c>
      <c r="C3341" s="4">
        <v>45271</v>
      </c>
      <c r="D3341" s="17">
        <v>45271</v>
      </c>
      <c r="E3341" s="2" t="s">
        <v>37</v>
      </c>
      <c r="F3341" s="2" t="s">
        <v>25</v>
      </c>
      <c r="G3341" s="2">
        <v>35</v>
      </c>
      <c r="H3341" s="2" t="s">
        <v>29</v>
      </c>
      <c r="I3341" s="2" t="s">
        <v>19</v>
      </c>
      <c r="J3341" s="12">
        <v>32</v>
      </c>
      <c r="K3341" s="2">
        <v>32</v>
      </c>
      <c r="L3341" s="2">
        <v>2</v>
      </c>
      <c r="M3341" s="12">
        <v>64</v>
      </c>
      <c r="N3341" s="3">
        <v>4</v>
      </c>
      <c r="O3341" s="2" t="str" cm="1">
        <f t="array" ref="O3341">_xlfn.IFS(N3341=1,"Unsatisfactory",N3341=2,"Poor",N3341=3,"Average",N3341=4,"Good",N3341=5,"Excellent")</f>
        <v>Good</v>
      </c>
      <c r="P3341"/>
      <c r="Q3341"/>
      <c r="R3341"/>
      <c r="S3341"/>
      <c r="T3341"/>
      <c r="U3341"/>
    </row>
    <row r="3342" spans="1:21">
      <c r="A3342" s="2">
        <v>174447</v>
      </c>
      <c r="B3342" s="2" t="s">
        <v>53</v>
      </c>
      <c r="C3342" s="4">
        <v>45583</v>
      </c>
      <c r="D3342" s="17">
        <v>45583</v>
      </c>
      <c r="E3342" s="2" t="s">
        <v>37</v>
      </c>
      <c r="F3342" s="2" t="s">
        <v>17</v>
      </c>
      <c r="G3342" s="2">
        <v>20</v>
      </c>
      <c r="H3342" s="2" t="s">
        <v>115</v>
      </c>
      <c r="I3342" s="2" t="s">
        <v>19</v>
      </c>
      <c r="J3342" s="12">
        <v>15</v>
      </c>
      <c r="K3342" s="2">
        <v>15</v>
      </c>
      <c r="L3342" s="2">
        <v>1</v>
      </c>
      <c r="M3342" s="12">
        <v>15</v>
      </c>
      <c r="N3342" s="3">
        <v>4</v>
      </c>
      <c r="O3342" s="2" t="str" cm="1">
        <f t="array" ref="O3342">_xlfn.IFS(N3342=1,"Unsatisfactory",N3342=2,"Poor",N3342=3,"Average",N3342=4,"Good",N3342=5,"Excellent")</f>
        <v>Good</v>
      </c>
      <c r="P3342"/>
      <c r="Q3342"/>
      <c r="R3342"/>
      <c r="S3342"/>
      <c r="T3342"/>
      <c r="U3342"/>
    </row>
    <row r="3343" spans="1:21">
      <c r="A3343" s="2">
        <v>179841</v>
      </c>
      <c r="B3343" s="2" t="s">
        <v>42</v>
      </c>
      <c r="C3343" s="4">
        <v>45507</v>
      </c>
      <c r="D3343" s="17">
        <v>45507</v>
      </c>
      <c r="E3343" s="2" t="s">
        <v>16</v>
      </c>
      <c r="F3343" s="2" t="s">
        <v>17</v>
      </c>
      <c r="G3343" s="2">
        <v>25</v>
      </c>
      <c r="H3343" s="2" t="s">
        <v>79</v>
      </c>
      <c r="I3343" s="2" t="s">
        <v>27</v>
      </c>
      <c r="J3343" s="12">
        <v>65</v>
      </c>
      <c r="K3343" s="2">
        <v>105</v>
      </c>
      <c r="L3343" s="2">
        <v>5</v>
      </c>
      <c r="M3343" s="12">
        <v>525</v>
      </c>
      <c r="N3343" s="3">
        <v>3</v>
      </c>
      <c r="O3343" s="2" t="str" cm="1">
        <f t="array" ref="O3343">_xlfn.IFS(N3343=1,"Unsatisfactory",N3343=2,"Poor",N3343=3,"Average",N3343=4,"Good",N3343=5,"Excellent")</f>
        <v>Average</v>
      </c>
      <c r="P3343"/>
      <c r="Q3343"/>
      <c r="R3343"/>
      <c r="S3343"/>
      <c r="T3343"/>
      <c r="U3343"/>
    </row>
    <row r="3344" spans="1:21">
      <c r="A3344" s="2">
        <v>160651</v>
      </c>
      <c r="B3344" s="2" t="s">
        <v>15</v>
      </c>
      <c r="C3344" s="4">
        <v>45501</v>
      </c>
      <c r="D3344" s="17">
        <v>45501</v>
      </c>
      <c r="E3344" s="2" t="s">
        <v>16</v>
      </c>
      <c r="F3344" s="2" t="s">
        <v>25</v>
      </c>
      <c r="G3344" s="2">
        <v>21</v>
      </c>
      <c r="H3344" s="2" t="s">
        <v>118</v>
      </c>
      <c r="I3344" s="2" t="s">
        <v>19</v>
      </c>
      <c r="J3344" s="12">
        <v>100</v>
      </c>
      <c r="K3344" s="2">
        <v>100</v>
      </c>
      <c r="L3344" s="2">
        <v>2</v>
      </c>
      <c r="M3344" s="12">
        <v>200</v>
      </c>
      <c r="N3344" s="3">
        <v>1</v>
      </c>
      <c r="O3344" s="2" t="str" cm="1">
        <f t="array" ref="O3344">_xlfn.IFS(N3344=1,"Unsatisfactory",N3344=2,"Poor",N3344=3,"Average",N3344=4,"Good",N3344=5,"Excellent")</f>
        <v>Unsatisfactory</v>
      </c>
      <c r="P3344"/>
      <c r="Q3344"/>
      <c r="R3344"/>
      <c r="S3344"/>
      <c r="T3344"/>
      <c r="U3344"/>
    </row>
    <row r="3345" spans="1:21">
      <c r="A3345" s="2">
        <v>198711</v>
      </c>
      <c r="B3345" s="2" t="s">
        <v>42</v>
      </c>
      <c r="C3345" s="4">
        <v>45597</v>
      </c>
      <c r="D3345" s="17">
        <v>45597</v>
      </c>
      <c r="E3345" s="2" t="s">
        <v>16</v>
      </c>
      <c r="F3345" s="2" t="s">
        <v>17</v>
      </c>
      <c r="G3345" s="2">
        <v>28</v>
      </c>
      <c r="H3345" s="2" t="s">
        <v>38</v>
      </c>
      <c r="I3345" s="2" t="s">
        <v>19</v>
      </c>
      <c r="J3345" s="12">
        <v>65</v>
      </c>
      <c r="K3345" s="2">
        <v>65</v>
      </c>
      <c r="L3345" s="2">
        <v>3</v>
      </c>
      <c r="M3345" s="12">
        <v>195</v>
      </c>
      <c r="N3345" s="3">
        <v>3</v>
      </c>
      <c r="O3345" s="2" t="str" cm="1">
        <f t="array" ref="O3345">_xlfn.IFS(N3345=1,"Unsatisfactory",N3345=2,"Poor",N3345=3,"Average",N3345=4,"Good",N3345=5,"Excellent")</f>
        <v>Average</v>
      </c>
      <c r="P3345"/>
      <c r="Q3345"/>
      <c r="R3345"/>
      <c r="S3345"/>
      <c r="T3345"/>
      <c r="U3345"/>
    </row>
    <row r="3346" spans="1:21">
      <c r="A3346" s="2">
        <v>198683</v>
      </c>
      <c r="B3346" s="2" t="s">
        <v>82</v>
      </c>
      <c r="C3346" s="4">
        <v>45512</v>
      </c>
      <c r="D3346" s="17">
        <v>45512</v>
      </c>
      <c r="E3346" s="2" t="s">
        <v>37</v>
      </c>
      <c r="F3346" s="2" t="s">
        <v>25</v>
      </c>
      <c r="G3346" s="2">
        <v>23</v>
      </c>
      <c r="H3346" s="2" t="s">
        <v>69</v>
      </c>
      <c r="I3346" s="2" t="s">
        <v>19</v>
      </c>
      <c r="J3346" s="12">
        <v>20</v>
      </c>
      <c r="K3346" s="2">
        <v>20</v>
      </c>
      <c r="L3346" s="2">
        <v>1</v>
      </c>
      <c r="M3346" s="12">
        <v>20</v>
      </c>
      <c r="N3346" s="3">
        <v>4</v>
      </c>
      <c r="O3346" s="2" t="str" cm="1">
        <f t="array" ref="O3346">_xlfn.IFS(N3346=1,"Unsatisfactory",N3346=2,"Poor",N3346=3,"Average",N3346=4,"Good",N3346=5,"Excellent")</f>
        <v>Good</v>
      </c>
      <c r="P3346"/>
      <c r="Q3346"/>
      <c r="R3346"/>
      <c r="S3346"/>
      <c r="T3346"/>
      <c r="U3346"/>
    </row>
    <row r="3347" spans="1:21">
      <c r="A3347" s="2">
        <v>166486</v>
      </c>
      <c r="B3347" s="2" t="s">
        <v>42</v>
      </c>
      <c r="C3347" s="4">
        <v>45303</v>
      </c>
      <c r="D3347" s="17">
        <v>45303</v>
      </c>
      <c r="E3347" s="2" t="s">
        <v>16</v>
      </c>
      <c r="F3347" s="2" t="s">
        <v>25</v>
      </c>
      <c r="G3347" s="2">
        <v>20</v>
      </c>
      <c r="H3347" s="2" t="s">
        <v>56</v>
      </c>
      <c r="I3347" s="2" t="s">
        <v>19</v>
      </c>
      <c r="J3347" s="12">
        <v>65</v>
      </c>
      <c r="K3347" s="2">
        <v>65</v>
      </c>
      <c r="L3347" s="2">
        <v>1</v>
      </c>
      <c r="M3347" s="12">
        <v>65</v>
      </c>
      <c r="N3347" s="3">
        <v>2</v>
      </c>
      <c r="O3347" s="2" t="str" cm="1">
        <f t="array" ref="O3347">_xlfn.IFS(N3347=1,"Unsatisfactory",N3347=2,"Poor",N3347=3,"Average",N3347=4,"Good",N3347=5,"Excellent")</f>
        <v>Poor</v>
      </c>
      <c r="P3347"/>
      <c r="Q3347"/>
      <c r="R3347"/>
      <c r="S3347"/>
      <c r="T3347"/>
      <c r="U3347"/>
    </row>
    <row r="3348" spans="1:21">
      <c r="A3348" s="2">
        <v>176633</v>
      </c>
      <c r="B3348" s="2" t="s">
        <v>85</v>
      </c>
      <c r="C3348" s="4">
        <v>45588</v>
      </c>
      <c r="D3348" s="17">
        <v>45588</v>
      </c>
      <c r="E3348" s="2" t="s">
        <v>24</v>
      </c>
      <c r="F3348" s="2" t="s">
        <v>17</v>
      </c>
      <c r="G3348" s="2">
        <v>30</v>
      </c>
      <c r="H3348" s="2" t="s">
        <v>60</v>
      </c>
      <c r="I3348" s="2" t="s">
        <v>19</v>
      </c>
      <c r="J3348" s="12">
        <v>23</v>
      </c>
      <c r="K3348" s="2">
        <v>23</v>
      </c>
      <c r="L3348" s="2">
        <v>3</v>
      </c>
      <c r="M3348" s="12">
        <v>69</v>
      </c>
      <c r="N3348" s="3">
        <v>4</v>
      </c>
      <c r="O3348" s="2" t="str" cm="1">
        <f t="array" ref="O3348">_xlfn.IFS(N3348=1,"Unsatisfactory",N3348=2,"Poor",N3348=3,"Average",N3348=4,"Good",N3348=5,"Excellent")</f>
        <v>Good</v>
      </c>
      <c r="P3348"/>
      <c r="Q3348"/>
      <c r="R3348"/>
      <c r="S3348"/>
      <c r="T3348"/>
      <c r="U3348"/>
    </row>
    <row r="3349" spans="1:21">
      <c r="A3349" s="2">
        <v>165784</v>
      </c>
      <c r="B3349" s="2" t="s">
        <v>76</v>
      </c>
      <c r="C3349" s="4">
        <v>45305</v>
      </c>
      <c r="D3349" s="17">
        <v>45305</v>
      </c>
      <c r="E3349" s="2" t="s">
        <v>37</v>
      </c>
      <c r="F3349" s="2" t="s">
        <v>17</v>
      </c>
      <c r="G3349" s="2">
        <v>23</v>
      </c>
      <c r="H3349" s="2" t="s">
        <v>129</v>
      </c>
      <c r="I3349" s="2" t="s">
        <v>19</v>
      </c>
      <c r="J3349" s="12">
        <v>45</v>
      </c>
      <c r="K3349" s="2">
        <v>45</v>
      </c>
      <c r="L3349" s="2">
        <v>1</v>
      </c>
      <c r="M3349" s="12">
        <v>45</v>
      </c>
      <c r="N3349" s="3">
        <v>3</v>
      </c>
      <c r="O3349" s="2" t="str" cm="1">
        <f t="array" ref="O3349">_xlfn.IFS(N3349=1,"Unsatisfactory",N3349=2,"Poor",N3349=3,"Average",N3349=4,"Good",N3349=5,"Excellent")</f>
        <v>Average</v>
      </c>
      <c r="P3349"/>
      <c r="Q3349"/>
      <c r="R3349"/>
      <c r="S3349"/>
      <c r="T3349"/>
      <c r="U3349"/>
    </row>
    <row r="3350" spans="1:21">
      <c r="A3350" s="2">
        <v>134266</v>
      </c>
      <c r="B3350" s="2" t="s">
        <v>76</v>
      </c>
      <c r="C3350" s="4">
        <v>45392</v>
      </c>
      <c r="D3350" s="17">
        <v>45392</v>
      </c>
      <c r="E3350" s="2" t="s">
        <v>37</v>
      </c>
      <c r="F3350" s="2" t="s">
        <v>17</v>
      </c>
      <c r="G3350" s="2">
        <v>23</v>
      </c>
      <c r="H3350" s="2" t="s">
        <v>75</v>
      </c>
      <c r="I3350" s="2" t="s">
        <v>27</v>
      </c>
      <c r="J3350" s="12">
        <v>45</v>
      </c>
      <c r="K3350" s="2">
        <v>115</v>
      </c>
      <c r="L3350" s="2">
        <v>3</v>
      </c>
      <c r="M3350" s="12">
        <v>345</v>
      </c>
      <c r="N3350" s="3">
        <v>2</v>
      </c>
      <c r="O3350" s="2" t="str" cm="1">
        <f t="array" ref="O3350">_xlfn.IFS(N3350=1,"Unsatisfactory",N3350=2,"Poor",N3350=3,"Average",N3350=4,"Good",N3350=5,"Excellent")</f>
        <v>Poor</v>
      </c>
      <c r="P3350"/>
      <c r="Q3350"/>
      <c r="R3350"/>
      <c r="S3350"/>
      <c r="T3350"/>
      <c r="U3350"/>
    </row>
    <row r="3351" spans="1:21">
      <c r="A3351" s="2">
        <v>199060</v>
      </c>
      <c r="B3351" s="2" t="s">
        <v>50</v>
      </c>
      <c r="C3351" s="4">
        <v>45535</v>
      </c>
      <c r="D3351" s="17">
        <v>45535</v>
      </c>
      <c r="E3351" s="2" t="s">
        <v>16</v>
      </c>
      <c r="F3351" s="2" t="s">
        <v>17</v>
      </c>
      <c r="G3351" s="2">
        <v>27</v>
      </c>
      <c r="H3351" s="2" t="s">
        <v>118</v>
      </c>
      <c r="I3351" s="2" t="s">
        <v>19</v>
      </c>
      <c r="J3351" s="12">
        <v>97</v>
      </c>
      <c r="K3351" s="2">
        <v>97</v>
      </c>
      <c r="L3351" s="2">
        <v>2</v>
      </c>
      <c r="M3351" s="12">
        <v>194</v>
      </c>
      <c r="N3351" s="3">
        <v>4</v>
      </c>
      <c r="O3351" s="2" t="str" cm="1">
        <f t="array" ref="O3351">_xlfn.IFS(N3351=1,"Unsatisfactory",N3351=2,"Poor",N3351=3,"Average",N3351=4,"Good",N3351=5,"Excellent")</f>
        <v>Good</v>
      </c>
      <c r="P3351"/>
      <c r="Q3351"/>
      <c r="R3351"/>
      <c r="S3351"/>
      <c r="T3351"/>
      <c r="U3351"/>
    </row>
    <row r="3352" spans="1:21">
      <c r="A3352" s="2">
        <v>160829</v>
      </c>
      <c r="B3352" s="2" t="s">
        <v>15</v>
      </c>
      <c r="C3352" s="4">
        <v>45568</v>
      </c>
      <c r="D3352" s="17">
        <v>45568</v>
      </c>
      <c r="E3352" s="2" t="s">
        <v>16</v>
      </c>
      <c r="F3352" s="2" t="s">
        <v>17</v>
      </c>
      <c r="G3352" s="2">
        <v>23</v>
      </c>
      <c r="H3352" s="2" t="s">
        <v>69</v>
      </c>
      <c r="I3352" s="2" t="s">
        <v>19</v>
      </c>
      <c r="J3352" s="12">
        <v>100</v>
      </c>
      <c r="K3352" s="2">
        <v>100</v>
      </c>
      <c r="L3352" s="2">
        <v>3</v>
      </c>
      <c r="M3352" s="12">
        <v>300</v>
      </c>
      <c r="N3352" s="3">
        <v>4</v>
      </c>
      <c r="O3352" s="2" t="str" cm="1">
        <f t="array" ref="O3352">_xlfn.IFS(N3352=1,"Unsatisfactory",N3352=2,"Poor",N3352=3,"Average",N3352=4,"Good",N3352=5,"Excellent")</f>
        <v>Good</v>
      </c>
      <c r="P3352"/>
      <c r="Q3352"/>
      <c r="R3352"/>
      <c r="S3352"/>
      <c r="T3352"/>
      <c r="U3352"/>
    </row>
    <row r="3353" spans="1:21">
      <c r="A3353" s="2">
        <v>123449</v>
      </c>
      <c r="B3353" s="2" t="s">
        <v>42</v>
      </c>
      <c r="C3353" s="4">
        <v>45419</v>
      </c>
      <c r="D3353" s="17">
        <v>45419</v>
      </c>
      <c r="E3353" s="2" t="s">
        <v>16</v>
      </c>
      <c r="F3353" s="2" t="s">
        <v>25</v>
      </c>
      <c r="G3353" s="2">
        <v>24</v>
      </c>
      <c r="H3353" s="2" t="s">
        <v>26</v>
      </c>
      <c r="I3353" s="2" t="s">
        <v>27</v>
      </c>
      <c r="J3353" s="12">
        <v>65</v>
      </c>
      <c r="K3353" s="2">
        <v>105</v>
      </c>
      <c r="L3353" s="2">
        <v>1</v>
      </c>
      <c r="M3353" s="12">
        <v>105</v>
      </c>
      <c r="N3353" s="3">
        <v>5</v>
      </c>
      <c r="O3353" s="2" t="str" cm="1">
        <f t="array" ref="O3353">_xlfn.IFS(N3353=1,"Unsatisfactory",N3353=2,"Poor",N3353=3,"Average",N3353=4,"Good",N3353=5,"Excellent")</f>
        <v>Excellent</v>
      </c>
      <c r="P3353"/>
      <c r="Q3353"/>
      <c r="R3353"/>
      <c r="S3353"/>
      <c r="T3353"/>
      <c r="U3353"/>
    </row>
    <row r="3354" spans="1:21">
      <c r="A3354" s="2">
        <v>199009</v>
      </c>
      <c r="B3354" s="2" t="s">
        <v>33</v>
      </c>
      <c r="C3354" s="4">
        <v>45499</v>
      </c>
      <c r="D3354" s="17">
        <v>45499</v>
      </c>
      <c r="E3354" s="2" t="s">
        <v>16</v>
      </c>
      <c r="F3354" s="2" t="s">
        <v>17</v>
      </c>
      <c r="G3354" s="2">
        <v>29</v>
      </c>
      <c r="H3354" s="2" t="s">
        <v>58</v>
      </c>
      <c r="I3354" s="2" t="s">
        <v>27</v>
      </c>
      <c r="J3354" s="12">
        <v>118</v>
      </c>
      <c r="K3354" s="2">
        <v>158</v>
      </c>
      <c r="L3354" s="2">
        <v>1</v>
      </c>
      <c r="M3354" s="12">
        <v>158</v>
      </c>
      <c r="N3354" s="3">
        <v>4</v>
      </c>
      <c r="O3354" s="2" t="str" cm="1">
        <f t="array" ref="O3354">_xlfn.IFS(N3354=1,"Unsatisfactory",N3354=2,"Poor",N3354=3,"Average",N3354=4,"Good",N3354=5,"Excellent")</f>
        <v>Good</v>
      </c>
      <c r="P3354"/>
      <c r="Q3354"/>
      <c r="R3354"/>
      <c r="S3354"/>
      <c r="T3354"/>
      <c r="U3354"/>
    </row>
    <row r="3355" spans="1:21">
      <c r="A3355" s="2">
        <v>138946</v>
      </c>
      <c r="B3355" s="2" t="s">
        <v>42</v>
      </c>
      <c r="C3355" s="4">
        <v>45358</v>
      </c>
      <c r="D3355" s="17">
        <v>45358</v>
      </c>
      <c r="E3355" s="2" t="s">
        <v>16</v>
      </c>
      <c r="F3355" s="2" t="s">
        <v>25</v>
      </c>
      <c r="G3355" s="2">
        <v>31</v>
      </c>
      <c r="H3355" s="2" t="s">
        <v>69</v>
      </c>
      <c r="I3355" s="2" t="s">
        <v>19</v>
      </c>
      <c r="J3355" s="12">
        <v>65</v>
      </c>
      <c r="K3355" s="2">
        <v>65</v>
      </c>
      <c r="L3355" s="2">
        <v>2</v>
      </c>
      <c r="M3355" s="12">
        <v>130</v>
      </c>
      <c r="N3355" s="3">
        <v>4</v>
      </c>
      <c r="O3355" s="2" t="str" cm="1">
        <f t="array" ref="O3355">_xlfn.IFS(N3355=1,"Unsatisfactory",N3355=2,"Poor",N3355=3,"Average",N3355=4,"Good",N3355=5,"Excellent")</f>
        <v>Good</v>
      </c>
      <c r="P3355"/>
      <c r="Q3355"/>
      <c r="R3355"/>
      <c r="S3355"/>
      <c r="T3355"/>
      <c r="U3355"/>
    </row>
    <row r="3356" spans="1:21">
      <c r="A3356" s="2">
        <v>191901</v>
      </c>
      <c r="B3356" s="2" t="s">
        <v>50</v>
      </c>
      <c r="C3356" s="4">
        <v>45418</v>
      </c>
      <c r="D3356" s="17">
        <v>45418</v>
      </c>
      <c r="E3356" s="2" t="s">
        <v>16</v>
      </c>
      <c r="F3356" s="2" t="s">
        <v>17</v>
      </c>
      <c r="G3356" s="2">
        <v>18</v>
      </c>
      <c r="H3356" s="2" t="s">
        <v>31</v>
      </c>
      <c r="I3356" s="2" t="s">
        <v>19</v>
      </c>
      <c r="J3356" s="12">
        <v>97</v>
      </c>
      <c r="K3356" s="2">
        <v>97</v>
      </c>
      <c r="L3356" s="2">
        <v>1</v>
      </c>
      <c r="M3356" s="12">
        <v>97</v>
      </c>
      <c r="N3356" s="3">
        <v>1</v>
      </c>
      <c r="O3356" s="2" t="str" cm="1">
        <f t="array" ref="O3356">_xlfn.IFS(N3356=1,"Unsatisfactory",N3356=2,"Poor",N3356=3,"Average",N3356=4,"Good",N3356=5,"Excellent")</f>
        <v>Unsatisfactory</v>
      </c>
      <c r="P3356"/>
      <c r="Q3356"/>
      <c r="R3356"/>
      <c r="S3356"/>
      <c r="T3356"/>
      <c r="U3356"/>
    </row>
    <row r="3357" spans="1:21">
      <c r="A3357" s="2">
        <v>172884</v>
      </c>
      <c r="B3357" s="2" t="s">
        <v>76</v>
      </c>
      <c r="C3357" s="4">
        <v>45399</v>
      </c>
      <c r="D3357" s="17">
        <v>45399</v>
      </c>
      <c r="E3357" s="2" t="s">
        <v>37</v>
      </c>
      <c r="F3357" s="2" t="s">
        <v>17</v>
      </c>
      <c r="G3357" s="2">
        <v>27</v>
      </c>
      <c r="H3357" s="2" t="s">
        <v>38</v>
      </c>
      <c r="I3357" s="2" t="s">
        <v>19</v>
      </c>
      <c r="J3357" s="12">
        <v>45</v>
      </c>
      <c r="K3357" s="2">
        <v>45</v>
      </c>
      <c r="L3357" s="2">
        <v>1</v>
      </c>
      <c r="M3357" s="12">
        <v>45</v>
      </c>
      <c r="N3357" s="3">
        <v>1</v>
      </c>
      <c r="O3357" s="2" t="str" cm="1">
        <f t="array" ref="O3357">_xlfn.IFS(N3357=1,"Unsatisfactory",N3357=2,"Poor",N3357=3,"Average",N3357=4,"Good",N3357=5,"Excellent")</f>
        <v>Unsatisfactory</v>
      </c>
      <c r="P3357"/>
      <c r="Q3357"/>
      <c r="R3357"/>
      <c r="S3357"/>
      <c r="T3357"/>
      <c r="U3357"/>
    </row>
    <row r="3358" spans="1:21">
      <c r="A3358" s="2">
        <v>121658</v>
      </c>
      <c r="B3358" s="2" t="s">
        <v>48</v>
      </c>
      <c r="C3358" s="4">
        <v>45333</v>
      </c>
      <c r="D3358" s="17">
        <v>45333</v>
      </c>
      <c r="E3358" s="2" t="s">
        <v>16</v>
      </c>
      <c r="F3358" s="2" t="s">
        <v>17</v>
      </c>
      <c r="G3358" s="2">
        <v>20</v>
      </c>
      <c r="H3358" s="2" t="s">
        <v>60</v>
      </c>
      <c r="I3358" s="2" t="s">
        <v>19</v>
      </c>
      <c r="J3358" s="12">
        <v>130</v>
      </c>
      <c r="K3358" s="2">
        <v>130</v>
      </c>
      <c r="L3358" s="2">
        <v>2</v>
      </c>
      <c r="M3358" s="12">
        <v>260</v>
      </c>
      <c r="N3358" s="3">
        <v>4</v>
      </c>
      <c r="O3358" s="2" t="str" cm="1">
        <f t="array" ref="O3358">_xlfn.IFS(N3358=1,"Unsatisfactory",N3358=2,"Poor",N3358=3,"Average",N3358=4,"Good",N3358=5,"Excellent")</f>
        <v>Good</v>
      </c>
      <c r="P3358"/>
      <c r="Q3358"/>
      <c r="R3358"/>
      <c r="S3358"/>
      <c r="T3358"/>
      <c r="U3358"/>
    </row>
    <row r="3359" spans="1:21">
      <c r="A3359" s="2">
        <v>130544</v>
      </c>
      <c r="B3359" s="2" t="s">
        <v>50</v>
      </c>
      <c r="C3359" s="4">
        <v>45272</v>
      </c>
      <c r="D3359" s="17">
        <v>45272</v>
      </c>
      <c r="E3359" s="2" t="s">
        <v>16</v>
      </c>
      <c r="F3359" s="2" t="s">
        <v>17</v>
      </c>
      <c r="G3359" s="2">
        <v>26</v>
      </c>
      <c r="H3359" s="2" t="s">
        <v>118</v>
      </c>
      <c r="I3359" s="2" t="s">
        <v>19</v>
      </c>
      <c r="J3359" s="12">
        <v>97</v>
      </c>
      <c r="K3359" s="2">
        <v>97</v>
      </c>
      <c r="L3359" s="2">
        <v>1</v>
      </c>
      <c r="M3359" s="12">
        <v>97</v>
      </c>
      <c r="N3359" s="3">
        <v>4</v>
      </c>
      <c r="O3359" s="2" t="str" cm="1">
        <f t="array" ref="O3359">_xlfn.IFS(N3359=1,"Unsatisfactory",N3359=2,"Poor",N3359=3,"Average",N3359=4,"Good",N3359=5,"Excellent")</f>
        <v>Good</v>
      </c>
      <c r="P3359"/>
      <c r="Q3359"/>
      <c r="R3359"/>
      <c r="S3359"/>
      <c r="T3359"/>
      <c r="U3359"/>
    </row>
    <row r="3360" spans="1:21">
      <c r="A3360" s="2">
        <v>168914</v>
      </c>
      <c r="B3360" s="2" t="s">
        <v>42</v>
      </c>
      <c r="C3360" s="4">
        <v>45536</v>
      </c>
      <c r="D3360" s="17">
        <v>45536</v>
      </c>
      <c r="E3360" s="2" t="s">
        <v>16</v>
      </c>
      <c r="F3360" s="2" t="s">
        <v>25</v>
      </c>
      <c r="G3360" s="2">
        <v>25</v>
      </c>
      <c r="H3360" s="2" t="s">
        <v>46</v>
      </c>
      <c r="I3360" s="2" t="s">
        <v>19</v>
      </c>
      <c r="J3360" s="12">
        <v>65</v>
      </c>
      <c r="K3360" s="2">
        <v>65</v>
      </c>
      <c r="L3360" s="2">
        <v>1</v>
      </c>
      <c r="M3360" s="12">
        <v>65</v>
      </c>
      <c r="N3360" s="3">
        <v>3</v>
      </c>
      <c r="O3360" s="2" t="str" cm="1">
        <f t="array" ref="O3360">_xlfn.IFS(N3360=1,"Unsatisfactory",N3360=2,"Poor",N3360=3,"Average",N3360=4,"Good",N3360=5,"Excellent")</f>
        <v>Average</v>
      </c>
      <c r="P3360"/>
      <c r="Q3360"/>
      <c r="R3360"/>
      <c r="S3360"/>
      <c r="T3360"/>
      <c r="U3360"/>
    </row>
    <row r="3361" spans="1:21">
      <c r="A3361" s="2">
        <v>160492</v>
      </c>
      <c r="B3361" s="2" t="s">
        <v>33</v>
      </c>
      <c r="C3361" s="4">
        <v>45555</v>
      </c>
      <c r="D3361" s="17">
        <v>45555</v>
      </c>
      <c r="E3361" s="2" t="s">
        <v>16</v>
      </c>
      <c r="F3361" s="2" t="s">
        <v>17</v>
      </c>
      <c r="G3361" s="2">
        <v>31</v>
      </c>
      <c r="H3361" s="2" t="s">
        <v>31</v>
      </c>
      <c r="I3361" s="2" t="s">
        <v>19</v>
      </c>
      <c r="J3361" s="12">
        <v>118</v>
      </c>
      <c r="K3361" s="2">
        <v>118</v>
      </c>
      <c r="L3361" s="2">
        <v>2</v>
      </c>
      <c r="M3361" s="12">
        <v>236</v>
      </c>
      <c r="N3361" s="3">
        <v>4</v>
      </c>
      <c r="O3361" s="2" t="str" cm="1">
        <f t="array" ref="O3361">_xlfn.IFS(N3361=1,"Unsatisfactory",N3361=2,"Poor",N3361=3,"Average",N3361=4,"Good",N3361=5,"Excellent")</f>
        <v>Good</v>
      </c>
      <c r="P3361"/>
      <c r="Q3361"/>
      <c r="R3361"/>
      <c r="S3361"/>
      <c r="T3361"/>
      <c r="U3361"/>
    </row>
    <row r="3362" spans="1:21">
      <c r="A3362" s="2">
        <v>160787</v>
      </c>
      <c r="B3362" s="2" t="s">
        <v>50</v>
      </c>
      <c r="C3362" s="4">
        <v>45559</v>
      </c>
      <c r="D3362" s="17">
        <v>45559</v>
      </c>
      <c r="E3362" s="2" t="s">
        <v>16</v>
      </c>
      <c r="F3362" s="2" t="s">
        <v>17</v>
      </c>
      <c r="G3362" s="2">
        <v>25</v>
      </c>
      <c r="H3362" s="2" t="s">
        <v>38</v>
      </c>
      <c r="I3362" s="2" t="s">
        <v>19</v>
      </c>
      <c r="J3362" s="12">
        <v>97</v>
      </c>
      <c r="K3362" s="2">
        <v>97</v>
      </c>
      <c r="L3362" s="2">
        <v>4</v>
      </c>
      <c r="M3362" s="12">
        <v>388</v>
      </c>
      <c r="N3362" s="3">
        <v>5</v>
      </c>
      <c r="O3362" s="2" t="str" cm="1">
        <f t="array" ref="O3362">_xlfn.IFS(N3362=1,"Unsatisfactory",N3362=2,"Poor",N3362=3,"Average",N3362=4,"Good",N3362=5,"Excellent")</f>
        <v>Excellent</v>
      </c>
      <c r="P3362"/>
      <c r="Q3362"/>
      <c r="R3362"/>
      <c r="S3362"/>
      <c r="T3362"/>
      <c r="U3362"/>
    </row>
    <row r="3363" spans="1:21">
      <c r="A3363" s="2">
        <v>182526</v>
      </c>
      <c r="B3363" s="2" t="s">
        <v>42</v>
      </c>
      <c r="C3363" s="4">
        <v>45515</v>
      </c>
      <c r="D3363" s="17">
        <v>45515</v>
      </c>
      <c r="E3363" s="2" t="s">
        <v>16</v>
      </c>
      <c r="F3363" s="2" t="s">
        <v>17</v>
      </c>
      <c r="G3363" s="2">
        <v>22</v>
      </c>
      <c r="H3363" s="2" t="s">
        <v>31</v>
      </c>
      <c r="I3363" s="2" t="s">
        <v>19</v>
      </c>
      <c r="J3363" s="12">
        <v>65</v>
      </c>
      <c r="K3363" s="2">
        <v>65</v>
      </c>
      <c r="L3363" s="2">
        <v>1</v>
      </c>
      <c r="M3363" s="12">
        <v>65</v>
      </c>
      <c r="N3363" s="3">
        <v>2</v>
      </c>
      <c r="O3363" s="2" t="str" cm="1">
        <f t="array" ref="O3363">_xlfn.IFS(N3363=1,"Unsatisfactory",N3363=2,"Poor",N3363=3,"Average",N3363=4,"Good",N3363=5,"Excellent")</f>
        <v>Poor</v>
      </c>
      <c r="P3363"/>
      <c r="Q3363"/>
      <c r="R3363"/>
      <c r="S3363"/>
      <c r="T3363"/>
      <c r="U3363"/>
    </row>
    <row r="3364" spans="1:21">
      <c r="A3364" s="2">
        <v>148299</v>
      </c>
      <c r="B3364" s="2" t="s">
        <v>76</v>
      </c>
      <c r="C3364" s="4">
        <v>45474</v>
      </c>
      <c r="D3364" s="17">
        <v>45474</v>
      </c>
      <c r="E3364" s="2" t="s">
        <v>37</v>
      </c>
      <c r="F3364" s="2" t="s">
        <v>17</v>
      </c>
      <c r="G3364" s="2">
        <v>19</v>
      </c>
      <c r="H3364" s="2" t="s">
        <v>38</v>
      </c>
      <c r="I3364" s="2" t="s">
        <v>19</v>
      </c>
      <c r="J3364" s="12">
        <v>45</v>
      </c>
      <c r="K3364" s="2">
        <v>45</v>
      </c>
      <c r="L3364" s="2">
        <v>1</v>
      </c>
      <c r="M3364" s="12">
        <v>45</v>
      </c>
      <c r="N3364" s="3">
        <v>5</v>
      </c>
      <c r="O3364" s="2" t="str" cm="1">
        <f t="array" ref="O3364">_xlfn.IFS(N3364=1,"Unsatisfactory",N3364=2,"Poor",N3364=3,"Average",N3364=4,"Good",N3364=5,"Excellent")</f>
        <v>Excellent</v>
      </c>
      <c r="P3364"/>
      <c r="Q3364"/>
      <c r="R3364"/>
      <c r="S3364"/>
      <c r="T3364"/>
      <c r="U3364"/>
    </row>
    <row r="3365" spans="1:21">
      <c r="A3365" s="2">
        <v>161329</v>
      </c>
      <c r="B3365" s="2" t="s">
        <v>30</v>
      </c>
      <c r="C3365" s="4">
        <v>45466</v>
      </c>
      <c r="D3365" s="17">
        <v>45466</v>
      </c>
      <c r="E3365" s="2" t="s">
        <v>24</v>
      </c>
      <c r="F3365" s="2" t="s">
        <v>17</v>
      </c>
      <c r="G3365" s="2">
        <v>30</v>
      </c>
      <c r="H3365" s="2" t="s">
        <v>129</v>
      </c>
      <c r="I3365" s="2" t="s">
        <v>19</v>
      </c>
      <c r="J3365" s="12">
        <v>10</v>
      </c>
      <c r="K3365" s="2">
        <v>10</v>
      </c>
      <c r="L3365" s="2">
        <v>1</v>
      </c>
      <c r="M3365" s="12">
        <v>10</v>
      </c>
      <c r="N3365" s="3">
        <v>4</v>
      </c>
      <c r="O3365" s="2" t="str" cm="1">
        <f t="array" ref="O3365">_xlfn.IFS(N3365=1,"Unsatisfactory",N3365=2,"Poor",N3365=3,"Average",N3365=4,"Good",N3365=5,"Excellent")</f>
        <v>Good</v>
      </c>
      <c r="P3365"/>
      <c r="Q3365"/>
      <c r="R3365"/>
      <c r="S3365"/>
      <c r="T3365"/>
      <c r="U3365"/>
    </row>
    <row r="3366" spans="1:21">
      <c r="A3366" s="2">
        <v>187123</v>
      </c>
      <c r="B3366" s="2" t="s">
        <v>23</v>
      </c>
      <c r="C3366" s="4">
        <v>45377</v>
      </c>
      <c r="D3366" s="17">
        <v>45377</v>
      </c>
      <c r="E3366" s="2" t="s">
        <v>24</v>
      </c>
      <c r="F3366" s="2" t="s">
        <v>25</v>
      </c>
      <c r="G3366" s="2">
        <v>27</v>
      </c>
      <c r="H3366" s="2" t="s">
        <v>115</v>
      </c>
      <c r="I3366" s="2" t="s">
        <v>19</v>
      </c>
      <c r="J3366" s="12">
        <v>9</v>
      </c>
      <c r="K3366" s="2">
        <v>9</v>
      </c>
      <c r="L3366" s="2">
        <v>1</v>
      </c>
      <c r="M3366" s="12">
        <v>9</v>
      </c>
      <c r="N3366" s="3">
        <v>4</v>
      </c>
      <c r="O3366" s="2" t="str" cm="1">
        <f t="array" ref="O3366">_xlfn.IFS(N3366=1,"Unsatisfactory",N3366=2,"Poor",N3366=3,"Average",N3366=4,"Good",N3366=5,"Excellent")</f>
        <v>Good</v>
      </c>
      <c r="P3366"/>
      <c r="Q3366"/>
      <c r="R3366"/>
      <c r="S3366"/>
      <c r="T3366"/>
      <c r="U3366"/>
    </row>
    <row r="3367" spans="1:21">
      <c r="A3367" s="2">
        <v>179244</v>
      </c>
      <c r="B3367" s="2" t="s">
        <v>50</v>
      </c>
      <c r="C3367" s="4">
        <v>45540</v>
      </c>
      <c r="D3367" s="17">
        <v>45540</v>
      </c>
      <c r="E3367" s="2" t="s">
        <v>16</v>
      </c>
      <c r="F3367" s="2" t="s">
        <v>25</v>
      </c>
      <c r="G3367" s="2">
        <v>20</v>
      </c>
      <c r="H3367" s="2" t="s">
        <v>46</v>
      </c>
      <c r="I3367" s="2" t="s">
        <v>19</v>
      </c>
      <c r="J3367" s="12">
        <v>97</v>
      </c>
      <c r="K3367" s="2">
        <v>97</v>
      </c>
      <c r="L3367" s="2">
        <v>4</v>
      </c>
      <c r="M3367" s="12">
        <v>388</v>
      </c>
      <c r="N3367" s="3">
        <v>5</v>
      </c>
      <c r="O3367" s="2" t="str" cm="1">
        <f t="array" ref="O3367">_xlfn.IFS(N3367=1,"Unsatisfactory",N3367=2,"Poor",N3367=3,"Average",N3367=4,"Good",N3367=5,"Excellent")</f>
        <v>Excellent</v>
      </c>
      <c r="P3367"/>
      <c r="Q3367"/>
      <c r="R3367"/>
      <c r="S3367"/>
      <c r="T3367"/>
      <c r="U3367"/>
    </row>
    <row r="3368" spans="1:21">
      <c r="A3368" s="2">
        <v>128786</v>
      </c>
      <c r="B3368" s="2" t="s">
        <v>85</v>
      </c>
      <c r="C3368" s="4">
        <v>45300</v>
      </c>
      <c r="D3368" s="17">
        <v>45300</v>
      </c>
      <c r="E3368" s="2" t="s">
        <v>24</v>
      </c>
      <c r="F3368" s="2" t="s">
        <v>17</v>
      </c>
      <c r="G3368" s="2">
        <v>29</v>
      </c>
      <c r="H3368" s="2" t="s">
        <v>38</v>
      </c>
      <c r="I3368" s="2" t="s">
        <v>19</v>
      </c>
      <c r="J3368" s="12">
        <v>23</v>
      </c>
      <c r="K3368" s="2">
        <v>23</v>
      </c>
      <c r="L3368" s="2">
        <v>2</v>
      </c>
      <c r="M3368" s="12">
        <v>46</v>
      </c>
      <c r="N3368" s="3">
        <v>1</v>
      </c>
      <c r="O3368" s="2" t="str" cm="1">
        <f t="array" ref="O3368">_xlfn.IFS(N3368=1,"Unsatisfactory",N3368=2,"Poor",N3368=3,"Average",N3368=4,"Good",N3368=5,"Excellent")</f>
        <v>Unsatisfactory</v>
      </c>
      <c r="P3368"/>
      <c r="Q3368"/>
      <c r="R3368"/>
      <c r="S3368"/>
      <c r="T3368"/>
      <c r="U3368"/>
    </row>
    <row r="3369" spans="1:21">
      <c r="A3369" s="2">
        <v>191383</v>
      </c>
      <c r="B3369" s="2" t="s">
        <v>36</v>
      </c>
      <c r="C3369" s="4">
        <v>45438</v>
      </c>
      <c r="D3369" s="17">
        <v>45438</v>
      </c>
      <c r="E3369" s="2" t="s">
        <v>37</v>
      </c>
      <c r="F3369" s="2" t="s">
        <v>17</v>
      </c>
      <c r="G3369" s="2">
        <v>25</v>
      </c>
      <c r="H3369" s="2" t="s">
        <v>118</v>
      </c>
      <c r="I3369" s="2" t="s">
        <v>19</v>
      </c>
      <c r="J3369" s="12">
        <v>32</v>
      </c>
      <c r="K3369" s="2">
        <v>32</v>
      </c>
      <c r="L3369" s="2">
        <v>1</v>
      </c>
      <c r="M3369" s="12">
        <v>32</v>
      </c>
      <c r="N3369" s="3">
        <v>5</v>
      </c>
      <c r="O3369" s="2" t="str" cm="1">
        <f t="array" ref="O3369">_xlfn.IFS(N3369=1,"Unsatisfactory",N3369=2,"Poor",N3369=3,"Average",N3369=4,"Good",N3369=5,"Excellent")</f>
        <v>Excellent</v>
      </c>
      <c r="P3369"/>
      <c r="Q3369"/>
      <c r="R3369"/>
      <c r="S3369"/>
      <c r="T3369"/>
      <c r="U3369"/>
    </row>
    <row r="3370" spans="1:21">
      <c r="A3370" s="2">
        <v>164908</v>
      </c>
      <c r="B3370" s="2" t="s">
        <v>42</v>
      </c>
      <c r="C3370" s="4">
        <v>45354</v>
      </c>
      <c r="D3370" s="17">
        <v>45354</v>
      </c>
      <c r="E3370" s="2" t="s">
        <v>16</v>
      </c>
      <c r="F3370" s="2" t="s">
        <v>17</v>
      </c>
      <c r="G3370" s="2">
        <v>31</v>
      </c>
      <c r="H3370" s="2" t="s">
        <v>44</v>
      </c>
      <c r="I3370" s="2" t="s">
        <v>27</v>
      </c>
      <c r="J3370" s="12">
        <v>65</v>
      </c>
      <c r="K3370" s="2">
        <v>90</v>
      </c>
      <c r="L3370" s="2">
        <v>2</v>
      </c>
      <c r="M3370" s="12">
        <v>180</v>
      </c>
      <c r="N3370" s="3">
        <v>1</v>
      </c>
      <c r="O3370" s="2" t="str" cm="1">
        <f t="array" ref="O3370">_xlfn.IFS(N3370=1,"Unsatisfactory",N3370=2,"Poor",N3370=3,"Average",N3370=4,"Good",N3370=5,"Excellent")</f>
        <v>Unsatisfactory</v>
      </c>
      <c r="P3370"/>
      <c r="Q3370"/>
      <c r="R3370"/>
      <c r="S3370"/>
      <c r="T3370"/>
      <c r="U3370"/>
    </row>
    <row r="3371" spans="1:21">
      <c r="A3371" s="2">
        <v>199675</v>
      </c>
      <c r="B3371" s="2" t="s">
        <v>23</v>
      </c>
      <c r="C3371" s="4">
        <v>45353</v>
      </c>
      <c r="D3371" s="17">
        <v>45353</v>
      </c>
      <c r="E3371" s="2" t="s">
        <v>24</v>
      </c>
      <c r="F3371" s="2" t="s">
        <v>25</v>
      </c>
      <c r="G3371" s="2">
        <v>28</v>
      </c>
      <c r="H3371" s="2" t="s">
        <v>29</v>
      </c>
      <c r="I3371" s="2" t="s">
        <v>19</v>
      </c>
      <c r="J3371" s="12">
        <v>9</v>
      </c>
      <c r="K3371" s="2">
        <v>9</v>
      </c>
      <c r="L3371" s="2">
        <v>1</v>
      </c>
      <c r="M3371" s="12">
        <v>9</v>
      </c>
      <c r="N3371" s="3">
        <v>4</v>
      </c>
      <c r="O3371" s="2" t="str" cm="1">
        <f t="array" ref="O3371">_xlfn.IFS(N3371=1,"Unsatisfactory",N3371=2,"Poor",N3371=3,"Average",N3371=4,"Good",N3371=5,"Excellent")</f>
        <v>Good</v>
      </c>
      <c r="P3371"/>
      <c r="Q3371"/>
      <c r="R3371"/>
      <c r="S3371"/>
      <c r="T3371"/>
      <c r="U3371"/>
    </row>
    <row r="3372" spans="1:21">
      <c r="A3372" s="2">
        <v>132904</v>
      </c>
      <c r="B3372" s="2" t="s">
        <v>85</v>
      </c>
      <c r="C3372" s="4">
        <v>45549</v>
      </c>
      <c r="D3372" s="17">
        <v>45549</v>
      </c>
      <c r="E3372" s="2" t="s">
        <v>24</v>
      </c>
      <c r="F3372" s="2" t="s">
        <v>17</v>
      </c>
      <c r="G3372" s="2">
        <v>19</v>
      </c>
      <c r="H3372" s="2" t="s">
        <v>115</v>
      </c>
      <c r="I3372" s="2" t="s">
        <v>19</v>
      </c>
      <c r="J3372" s="12">
        <v>23</v>
      </c>
      <c r="K3372" s="2">
        <v>23</v>
      </c>
      <c r="L3372" s="2">
        <v>1</v>
      </c>
      <c r="M3372" s="12">
        <v>23</v>
      </c>
      <c r="N3372" s="3">
        <v>4</v>
      </c>
      <c r="O3372" s="2" t="str" cm="1">
        <f t="array" ref="O3372">_xlfn.IFS(N3372=1,"Unsatisfactory",N3372=2,"Poor",N3372=3,"Average",N3372=4,"Good",N3372=5,"Excellent")</f>
        <v>Good</v>
      </c>
      <c r="P3372"/>
      <c r="Q3372"/>
      <c r="R3372"/>
      <c r="S3372"/>
      <c r="T3372"/>
      <c r="U3372"/>
    </row>
    <row r="3373" spans="1:21">
      <c r="A3373" s="2">
        <v>156523</v>
      </c>
      <c r="B3373" s="2" t="s">
        <v>15</v>
      </c>
      <c r="C3373" s="4">
        <v>45599</v>
      </c>
      <c r="D3373" s="17">
        <v>45599</v>
      </c>
      <c r="E3373" s="2" t="s">
        <v>16</v>
      </c>
      <c r="F3373" s="2" t="s">
        <v>17</v>
      </c>
      <c r="G3373" s="2">
        <v>32</v>
      </c>
      <c r="H3373" s="2" t="s">
        <v>131</v>
      </c>
      <c r="I3373" s="2" t="s">
        <v>27</v>
      </c>
      <c r="J3373" s="12">
        <v>100</v>
      </c>
      <c r="K3373" s="2">
        <v>170</v>
      </c>
      <c r="L3373" s="2">
        <v>2</v>
      </c>
      <c r="M3373" s="12">
        <v>340</v>
      </c>
      <c r="N3373" s="3">
        <v>3</v>
      </c>
      <c r="O3373" s="2" t="str" cm="1">
        <f t="array" ref="O3373">_xlfn.IFS(N3373=1,"Unsatisfactory",N3373=2,"Poor",N3373=3,"Average",N3373=4,"Good",N3373=5,"Excellent")</f>
        <v>Average</v>
      </c>
      <c r="P3373"/>
      <c r="Q3373"/>
      <c r="R3373"/>
      <c r="S3373"/>
      <c r="T3373"/>
      <c r="U3373"/>
    </row>
    <row r="3374" spans="1:21">
      <c r="A3374" s="2">
        <v>176894</v>
      </c>
      <c r="B3374" s="2" t="s">
        <v>78</v>
      </c>
      <c r="C3374" s="4">
        <v>45492</v>
      </c>
      <c r="D3374" s="17">
        <v>45492</v>
      </c>
      <c r="E3374" s="2" t="s">
        <v>37</v>
      </c>
      <c r="F3374" s="2" t="s">
        <v>17</v>
      </c>
      <c r="G3374" s="2">
        <v>35</v>
      </c>
      <c r="H3374" s="2" t="s">
        <v>128</v>
      </c>
      <c r="I3374" s="2" t="s">
        <v>19</v>
      </c>
      <c r="J3374" s="12">
        <v>50</v>
      </c>
      <c r="K3374" s="2">
        <v>50</v>
      </c>
      <c r="L3374" s="2">
        <v>1</v>
      </c>
      <c r="M3374" s="12">
        <v>50</v>
      </c>
      <c r="N3374" s="3">
        <v>4</v>
      </c>
      <c r="O3374" s="2" t="str" cm="1">
        <f t="array" ref="O3374">_xlfn.IFS(N3374=1,"Unsatisfactory",N3374=2,"Poor",N3374=3,"Average",N3374=4,"Good",N3374=5,"Excellent")</f>
        <v>Good</v>
      </c>
      <c r="P3374"/>
      <c r="Q3374"/>
      <c r="R3374"/>
      <c r="S3374"/>
      <c r="T3374"/>
      <c r="U3374"/>
    </row>
    <row r="3375" spans="1:21">
      <c r="A3375" s="2">
        <v>146372</v>
      </c>
      <c r="B3375" s="2" t="s">
        <v>15</v>
      </c>
      <c r="C3375" s="4">
        <v>45377</v>
      </c>
      <c r="D3375" s="17">
        <v>45377</v>
      </c>
      <c r="E3375" s="2" t="s">
        <v>16</v>
      </c>
      <c r="F3375" s="2" t="s">
        <v>17</v>
      </c>
      <c r="G3375" s="2">
        <v>30</v>
      </c>
      <c r="H3375" s="2" t="s">
        <v>60</v>
      </c>
      <c r="I3375" s="2" t="s">
        <v>19</v>
      </c>
      <c r="J3375" s="12">
        <v>100</v>
      </c>
      <c r="K3375" s="2">
        <v>100</v>
      </c>
      <c r="L3375" s="2">
        <v>1</v>
      </c>
      <c r="M3375" s="12">
        <v>100</v>
      </c>
      <c r="N3375" s="3">
        <v>4</v>
      </c>
      <c r="O3375" s="2" t="str" cm="1">
        <f t="array" ref="O3375">_xlfn.IFS(N3375=1,"Unsatisfactory",N3375=2,"Poor",N3375=3,"Average",N3375=4,"Good",N3375=5,"Excellent")</f>
        <v>Good</v>
      </c>
      <c r="P3375"/>
      <c r="Q3375"/>
      <c r="R3375"/>
      <c r="S3375"/>
      <c r="T3375"/>
      <c r="U3375"/>
    </row>
    <row r="3376" spans="1:21">
      <c r="A3376" s="2">
        <v>156448</v>
      </c>
      <c r="B3376" s="2" t="s">
        <v>53</v>
      </c>
      <c r="C3376" s="4">
        <v>45476</v>
      </c>
      <c r="D3376" s="17">
        <v>45476</v>
      </c>
      <c r="E3376" s="2" t="s">
        <v>37</v>
      </c>
      <c r="F3376" s="2" t="s">
        <v>25</v>
      </c>
      <c r="G3376" s="2">
        <v>34</v>
      </c>
      <c r="H3376" s="2" t="s">
        <v>69</v>
      </c>
      <c r="I3376" s="2" t="s">
        <v>19</v>
      </c>
      <c r="J3376" s="12">
        <v>15</v>
      </c>
      <c r="K3376" s="2">
        <v>15</v>
      </c>
      <c r="L3376" s="2">
        <v>1</v>
      </c>
      <c r="M3376" s="12">
        <v>15</v>
      </c>
      <c r="N3376" s="3">
        <v>4</v>
      </c>
      <c r="O3376" s="2" t="str" cm="1">
        <f t="array" ref="O3376">_xlfn.IFS(N3376=1,"Unsatisfactory",N3376=2,"Poor",N3376=3,"Average",N3376=4,"Good",N3376=5,"Excellent")</f>
        <v>Good</v>
      </c>
      <c r="P3376"/>
      <c r="Q3376"/>
      <c r="R3376"/>
      <c r="S3376"/>
      <c r="T3376"/>
      <c r="U3376"/>
    </row>
    <row r="3377" spans="1:21">
      <c r="A3377" s="2">
        <v>131717</v>
      </c>
      <c r="B3377" s="2" t="s">
        <v>23</v>
      </c>
      <c r="C3377" s="4">
        <v>45299</v>
      </c>
      <c r="D3377" s="17">
        <v>45299</v>
      </c>
      <c r="E3377" s="2" t="s">
        <v>24</v>
      </c>
      <c r="F3377" s="2" t="s">
        <v>17</v>
      </c>
      <c r="G3377" s="2">
        <v>27</v>
      </c>
      <c r="H3377" s="2" t="s">
        <v>69</v>
      </c>
      <c r="I3377" s="2" t="s">
        <v>19</v>
      </c>
      <c r="J3377" s="12">
        <v>9</v>
      </c>
      <c r="K3377" s="2">
        <v>9</v>
      </c>
      <c r="L3377" s="2">
        <v>2</v>
      </c>
      <c r="M3377" s="12">
        <v>18</v>
      </c>
      <c r="N3377" s="3">
        <v>4</v>
      </c>
      <c r="O3377" s="2" t="str" cm="1">
        <f t="array" ref="O3377">_xlfn.IFS(N3377=1,"Unsatisfactory",N3377=2,"Poor",N3377=3,"Average",N3377=4,"Good",N3377=5,"Excellent")</f>
        <v>Good</v>
      </c>
      <c r="P3377"/>
      <c r="Q3377"/>
      <c r="R3377"/>
      <c r="S3377"/>
      <c r="T3377"/>
      <c r="U3377"/>
    </row>
    <row r="3378" spans="1:21">
      <c r="A3378" s="2">
        <v>150436</v>
      </c>
      <c r="B3378" s="2" t="s">
        <v>30</v>
      </c>
      <c r="C3378" s="4">
        <v>45411</v>
      </c>
      <c r="D3378" s="17">
        <v>45411</v>
      </c>
      <c r="E3378" s="2" t="s">
        <v>24</v>
      </c>
      <c r="F3378" s="2" t="s">
        <v>17</v>
      </c>
      <c r="G3378" s="2">
        <v>23</v>
      </c>
      <c r="H3378" s="2" t="s">
        <v>118</v>
      </c>
      <c r="I3378" s="2" t="s">
        <v>19</v>
      </c>
      <c r="J3378" s="12">
        <v>10</v>
      </c>
      <c r="K3378" s="2">
        <v>10</v>
      </c>
      <c r="L3378" s="2">
        <v>1</v>
      </c>
      <c r="M3378" s="12">
        <v>10</v>
      </c>
      <c r="N3378" s="3">
        <v>5</v>
      </c>
      <c r="O3378" s="2" t="str" cm="1">
        <f t="array" ref="O3378">_xlfn.IFS(N3378=1,"Unsatisfactory",N3378=2,"Poor",N3378=3,"Average",N3378=4,"Good",N3378=5,"Excellent")</f>
        <v>Excellent</v>
      </c>
      <c r="P3378"/>
      <c r="Q3378"/>
      <c r="R3378"/>
      <c r="S3378"/>
      <c r="T3378"/>
      <c r="U3378"/>
    </row>
    <row r="3379" spans="1:21">
      <c r="A3379" s="2">
        <v>196704</v>
      </c>
      <c r="B3379" s="2" t="s">
        <v>36</v>
      </c>
      <c r="C3379" s="4">
        <v>45412</v>
      </c>
      <c r="D3379" s="17">
        <v>45412</v>
      </c>
      <c r="E3379" s="2" t="s">
        <v>37</v>
      </c>
      <c r="F3379" s="2" t="s">
        <v>17</v>
      </c>
      <c r="G3379" s="2">
        <v>29</v>
      </c>
      <c r="H3379" s="2" t="s">
        <v>34</v>
      </c>
      <c r="I3379" s="2" t="s">
        <v>27</v>
      </c>
      <c r="J3379" s="12">
        <v>32</v>
      </c>
      <c r="K3379" s="2">
        <v>132</v>
      </c>
      <c r="L3379" s="2">
        <v>1</v>
      </c>
      <c r="M3379" s="12">
        <v>132</v>
      </c>
      <c r="N3379" s="3">
        <v>3</v>
      </c>
      <c r="O3379" s="2" t="str" cm="1">
        <f t="array" ref="O3379">_xlfn.IFS(N3379=1,"Unsatisfactory",N3379=2,"Poor",N3379=3,"Average",N3379=4,"Good",N3379=5,"Excellent")</f>
        <v>Average</v>
      </c>
      <c r="P3379"/>
      <c r="Q3379"/>
      <c r="R3379"/>
      <c r="S3379"/>
      <c r="T3379"/>
      <c r="U3379"/>
    </row>
    <row r="3380" spans="1:21">
      <c r="A3380" s="2">
        <v>158655</v>
      </c>
      <c r="B3380" s="2" t="s">
        <v>15</v>
      </c>
      <c r="C3380" s="4">
        <v>45393</v>
      </c>
      <c r="D3380" s="17">
        <v>45393</v>
      </c>
      <c r="E3380" s="2" t="s">
        <v>16</v>
      </c>
      <c r="F3380" s="2" t="s">
        <v>17</v>
      </c>
      <c r="G3380" s="2">
        <v>19</v>
      </c>
      <c r="H3380" s="2" t="s">
        <v>46</v>
      </c>
      <c r="I3380" s="2" t="s">
        <v>19</v>
      </c>
      <c r="J3380" s="12">
        <v>100</v>
      </c>
      <c r="K3380" s="2">
        <v>100</v>
      </c>
      <c r="L3380" s="2">
        <v>1</v>
      </c>
      <c r="M3380" s="12">
        <v>100</v>
      </c>
      <c r="N3380" s="3">
        <v>5</v>
      </c>
      <c r="O3380" s="2" t="str" cm="1">
        <f t="array" ref="O3380">_xlfn.IFS(N3380=1,"Unsatisfactory",N3380=2,"Poor",N3380=3,"Average",N3380=4,"Good",N3380=5,"Excellent")</f>
        <v>Excellent</v>
      </c>
      <c r="P3380"/>
      <c r="Q3380"/>
      <c r="R3380"/>
      <c r="S3380"/>
      <c r="T3380"/>
      <c r="U3380"/>
    </row>
    <row r="3381" spans="1:21">
      <c r="A3381" s="2">
        <v>167225</v>
      </c>
      <c r="B3381" s="2" t="s">
        <v>53</v>
      </c>
      <c r="C3381" s="4">
        <v>45320</v>
      </c>
      <c r="D3381" s="17">
        <v>45320</v>
      </c>
      <c r="E3381" s="2" t="s">
        <v>37</v>
      </c>
      <c r="F3381" s="2" t="s">
        <v>25</v>
      </c>
      <c r="G3381" s="2">
        <v>30</v>
      </c>
      <c r="H3381" s="2" t="s">
        <v>67</v>
      </c>
      <c r="I3381" s="2" t="s">
        <v>27</v>
      </c>
      <c r="J3381" s="12">
        <v>15</v>
      </c>
      <c r="K3381" s="2">
        <v>55</v>
      </c>
      <c r="L3381" s="2">
        <v>1</v>
      </c>
      <c r="M3381" s="12">
        <v>55</v>
      </c>
      <c r="N3381" s="3">
        <v>3</v>
      </c>
      <c r="O3381" s="2" t="str" cm="1">
        <f t="array" ref="O3381">_xlfn.IFS(N3381=1,"Unsatisfactory",N3381=2,"Poor",N3381=3,"Average",N3381=4,"Good",N3381=5,"Excellent")</f>
        <v>Average</v>
      </c>
      <c r="P3381"/>
      <c r="Q3381"/>
      <c r="R3381"/>
      <c r="S3381"/>
      <c r="T3381"/>
      <c r="U3381"/>
    </row>
    <row r="3382" spans="1:21">
      <c r="A3382" s="2">
        <v>170263</v>
      </c>
      <c r="B3382" s="2" t="s">
        <v>76</v>
      </c>
      <c r="C3382" s="4">
        <v>45505</v>
      </c>
      <c r="D3382" s="17">
        <v>45505</v>
      </c>
      <c r="E3382" s="2" t="s">
        <v>37</v>
      </c>
      <c r="F3382" s="2" t="s">
        <v>17</v>
      </c>
      <c r="G3382" s="2">
        <v>20</v>
      </c>
      <c r="H3382" s="2" t="s">
        <v>26</v>
      </c>
      <c r="I3382" s="2" t="s">
        <v>27</v>
      </c>
      <c r="J3382" s="12">
        <v>45</v>
      </c>
      <c r="K3382" s="2">
        <v>85</v>
      </c>
      <c r="L3382" s="2">
        <v>5</v>
      </c>
      <c r="M3382" s="12">
        <v>425</v>
      </c>
      <c r="N3382" s="3">
        <v>1</v>
      </c>
      <c r="O3382" s="2" t="str" cm="1">
        <f t="array" ref="O3382">_xlfn.IFS(N3382=1,"Unsatisfactory",N3382=2,"Poor",N3382=3,"Average",N3382=4,"Good",N3382=5,"Excellent")</f>
        <v>Unsatisfactory</v>
      </c>
      <c r="P3382"/>
      <c r="Q3382"/>
      <c r="R3382"/>
      <c r="S3382"/>
      <c r="T3382"/>
      <c r="U3382"/>
    </row>
    <row r="3383" spans="1:21">
      <c r="A3383" s="2">
        <v>164604</v>
      </c>
      <c r="B3383" s="2" t="s">
        <v>82</v>
      </c>
      <c r="C3383" s="4">
        <v>45328</v>
      </c>
      <c r="D3383" s="17">
        <v>45328</v>
      </c>
      <c r="E3383" s="2" t="s">
        <v>37</v>
      </c>
      <c r="F3383" s="2" t="s">
        <v>17</v>
      </c>
      <c r="G3383" s="2">
        <v>27</v>
      </c>
      <c r="H3383" s="2" t="s">
        <v>38</v>
      </c>
      <c r="I3383" s="2" t="s">
        <v>19</v>
      </c>
      <c r="J3383" s="12">
        <v>20</v>
      </c>
      <c r="K3383" s="2">
        <v>20</v>
      </c>
      <c r="L3383" s="2">
        <v>4</v>
      </c>
      <c r="M3383" s="12">
        <v>80</v>
      </c>
      <c r="N3383" s="3">
        <v>5</v>
      </c>
      <c r="O3383" s="2" t="str" cm="1">
        <f t="array" ref="O3383">_xlfn.IFS(N3383=1,"Unsatisfactory",N3383=2,"Poor",N3383=3,"Average",N3383=4,"Good",N3383=5,"Excellent")</f>
        <v>Excellent</v>
      </c>
      <c r="P3383"/>
      <c r="Q3383"/>
      <c r="R3383"/>
      <c r="S3383"/>
      <c r="T3383"/>
      <c r="U3383"/>
    </row>
    <row r="3384" spans="1:21">
      <c r="A3384" s="2">
        <v>199711</v>
      </c>
      <c r="B3384" s="2" t="s">
        <v>82</v>
      </c>
      <c r="C3384" s="4">
        <v>45524</v>
      </c>
      <c r="D3384" s="17">
        <v>45524</v>
      </c>
      <c r="E3384" s="2" t="s">
        <v>37</v>
      </c>
      <c r="F3384" s="2" t="s">
        <v>25</v>
      </c>
      <c r="G3384" s="2">
        <v>28</v>
      </c>
      <c r="H3384" s="2" t="s">
        <v>130</v>
      </c>
      <c r="I3384" s="2" t="s">
        <v>19</v>
      </c>
      <c r="J3384" s="12">
        <v>20</v>
      </c>
      <c r="K3384" s="2">
        <v>20</v>
      </c>
      <c r="L3384" s="2">
        <v>2</v>
      </c>
      <c r="M3384" s="12">
        <v>40</v>
      </c>
      <c r="N3384" s="3">
        <v>2</v>
      </c>
      <c r="O3384" s="2" t="str" cm="1">
        <f t="array" ref="O3384">_xlfn.IFS(N3384=1,"Unsatisfactory",N3384=2,"Poor",N3384=3,"Average",N3384=4,"Good",N3384=5,"Excellent")</f>
        <v>Poor</v>
      </c>
      <c r="P3384"/>
      <c r="Q3384"/>
      <c r="R3384"/>
      <c r="S3384"/>
      <c r="T3384"/>
      <c r="U3384"/>
    </row>
    <row r="3385" spans="1:21">
      <c r="A3385" s="2">
        <v>191676</v>
      </c>
      <c r="B3385" s="2" t="s">
        <v>23</v>
      </c>
      <c r="C3385" s="4">
        <v>45266</v>
      </c>
      <c r="D3385" s="17">
        <v>45266</v>
      </c>
      <c r="E3385" s="2" t="s">
        <v>24</v>
      </c>
      <c r="F3385" s="2" t="s">
        <v>17</v>
      </c>
      <c r="G3385" s="2">
        <v>23</v>
      </c>
      <c r="H3385" s="2" t="s">
        <v>80</v>
      </c>
      <c r="I3385" s="2" t="s">
        <v>27</v>
      </c>
      <c r="J3385" s="12">
        <v>9</v>
      </c>
      <c r="K3385" s="2">
        <v>49</v>
      </c>
      <c r="L3385" s="2">
        <v>2</v>
      </c>
      <c r="M3385" s="12">
        <v>98</v>
      </c>
      <c r="N3385" s="3">
        <v>1</v>
      </c>
      <c r="O3385" s="2" t="str" cm="1">
        <f t="array" ref="O3385">_xlfn.IFS(N3385=1,"Unsatisfactory",N3385=2,"Poor",N3385=3,"Average",N3385=4,"Good",N3385=5,"Excellent")</f>
        <v>Unsatisfactory</v>
      </c>
      <c r="P3385"/>
      <c r="Q3385"/>
      <c r="R3385"/>
      <c r="S3385"/>
      <c r="T3385"/>
      <c r="U3385"/>
    </row>
    <row r="3386" spans="1:21">
      <c r="A3386" s="2">
        <v>152816</v>
      </c>
      <c r="B3386" s="2" t="s">
        <v>82</v>
      </c>
      <c r="C3386" s="4">
        <v>45313</v>
      </c>
      <c r="D3386" s="17">
        <v>45313</v>
      </c>
      <c r="E3386" s="2" t="s">
        <v>37</v>
      </c>
      <c r="F3386" s="2" t="s">
        <v>17</v>
      </c>
      <c r="G3386" s="2">
        <v>24</v>
      </c>
      <c r="H3386" s="2" t="s">
        <v>60</v>
      </c>
      <c r="I3386" s="2" t="s">
        <v>19</v>
      </c>
      <c r="J3386" s="12">
        <v>20</v>
      </c>
      <c r="K3386" s="2">
        <v>20</v>
      </c>
      <c r="L3386" s="2">
        <v>1</v>
      </c>
      <c r="M3386" s="12">
        <v>20</v>
      </c>
      <c r="N3386" s="3">
        <v>1</v>
      </c>
      <c r="O3386" s="2" t="str" cm="1">
        <f t="array" ref="O3386">_xlfn.IFS(N3386=1,"Unsatisfactory",N3386=2,"Poor",N3386=3,"Average",N3386=4,"Good",N3386=5,"Excellent")</f>
        <v>Unsatisfactory</v>
      </c>
      <c r="P3386"/>
      <c r="Q3386"/>
      <c r="R3386"/>
      <c r="S3386"/>
      <c r="T3386"/>
      <c r="U3386"/>
    </row>
    <row r="3387" spans="1:21">
      <c r="A3387" s="2">
        <v>186040</v>
      </c>
      <c r="B3387" s="2" t="s">
        <v>53</v>
      </c>
      <c r="C3387" s="4">
        <v>45244</v>
      </c>
      <c r="D3387" s="17">
        <v>45244</v>
      </c>
      <c r="E3387" s="2" t="s">
        <v>37</v>
      </c>
      <c r="F3387" s="2" t="s">
        <v>17</v>
      </c>
      <c r="G3387" s="2">
        <v>18</v>
      </c>
      <c r="H3387" s="2" t="s">
        <v>128</v>
      </c>
      <c r="I3387" s="2" t="s">
        <v>19</v>
      </c>
      <c r="J3387" s="12">
        <v>15</v>
      </c>
      <c r="K3387" s="2">
        <v>15</v>
      </c>
      <c r="L3387" s="2">
        <v>2</v>
      </c>
      <c r="M3387" s="12">
        <v>30</v>
      </c>
      <c r="N3387" s="3">
        <v>1</v>
      </c>
      <c r="O3387" s="2" t="str" cm="1">
        <f t="array" ref="O3387">_xlfn.IFS(N3387=1,"Unsatisfactory",N3387=2,"Poor",N3387=3,"Average",N3387=4,"Good",N3387=5,"Excellent")</f>
        <v>Unsatisfactory</v>
      </c>
      <c r="P3387"/>
      <c r="Q3387"/>
      <c r="R3387"/>
      <c r="S3387"/>
      <c r="T3387"/>
      <c r="U3387"/>
    </row>
    <row r="3388" spans="1:21">
      <c r="A3388" s="2">
        <v>125540</v>
      </c>
      <c r="B3388" s="2" t="s">
        <v>53</v>
      </c>
      <c r="C3388" s="4">
        <v>45424</v>
      </c>
      <c r="D3388" s="17">
        <v>45424</v>
      </c>
      <c r="E3388" s="2" t="s">
        <v>37</v>
      </c>
      <c r="F3388" s="2" t="s">
        <v>25</v>
      </c>
      <c r="G3388" s="2">
        <v>28</v>
      </c>
      <c r="H3388" s="2" t="s">
        <v>115</v>
      </c>
      <c r="I3388" s="2" t="s">
        <v>19</v>
      </c>
      <c r="J3388" s="12">
        <v>15</v>
      </c>
      <c r="K3388" s="2">
        <v>15</v>
      </c>
      <c r="L3388" s="2">
        <v>1</v>
      </c>
      <c r="M3388" s="12">
        <v>15</v>
      </c>
      <c r="N3388" s="3">
        <v>5</v>
      </c>
      <c r="O3388" s="2" t="str" cm="1">
        <f t="array" ref="O3388">_xlfn.IFS(N3388=1,"Unsatisfactory",N3388=2,"Poor",N3388=3,"Average",N3388=4,"Good",N3388=5,"Excellent")</f>
        <v>Excellent</v>
      </c>
      <c r="P3388"/>
      <c r="Q3388"/>
      <c r="R3388"/>
      <c r="S3388"/>
      <c r="T3388"/>
      <c r="U3388"/>
    </row>
    <row r="3389" spans="1:21">
      <c r="A3389" s="2">
        <v>161598</v>
      </c>
      <c r="B3389" s="2" t="s">
        <v>42</v>
      </c>
      <c r="C3389" s="4">
        <v>45508</v>
      </c>
      <c r="D3389" s="17">
        <v>45508</v>
      </c>
      <c r="E3389" s="2" t="s">
        <v>16</v>
      </c>
      <c r="F3389" s="2" t="s">
        <v>25</v>
      </c>
      <c r="G3389" s="2">
        <v>18</v>
      </c>
      <c r="H3389" s="2" t="s">
        <v>128</v>
      </c>
      <c r="I3389" s="2" t="s">
        <v>19</v>
      </c>
      <c r="J3389" s="12">
        <v>65</v>
      </c>
      <c r="K3389" s="2">
        <v>65</v>
      </c>
      <c r="L3389" s="2">
        <v>2</v>
      </c>
      <c r="M3389" s="12">
        <v>130</v>
      </c>
      <c r="N3389" s="3">
        <v>1</v>
      </c>
      <c r="O3389" s="2" t="str" cm="1">
        <f t="array" ref="O3389">_xlfn.IFS(N3389=1,"Unsatisfactory",N3389=2,"Poor",N3389=3,"Average",N3389=4,"Good",N3389=5,"Excellent")</f>
        <v>Unsatisfactory</v>
      </c>
      <c r="P3389"/>
      <c r="Q3389"/>
      <c r="R3389"/>
      <c r="S3389"/>
      <c r="T3389"/>
      <c r="U3389"/>
    </row>
    <row r="3390" spans="1:21">
      <c r="A3390" s="2">
        <v>178944</v>
      </c>
      <c r="B3390" s="2" t="s">
        <v>50</v>
      </c>
      <c r="C3390" s="4">
        <v>45481</v>
      </c>
      <c r="D3390" s="17">
        <v>45481</v>
      </c>
      <c r="E3390" s="2" t="s">
        <v>16</v>
      </c>
      <c r="F3390" s="2" t="s">
        <v>25</v>
      </c>
      <c r="G3390" s="2">
        <v>26</v>
      </c>
      <c r="H3390" s="2" t="s">
        <v>44</v>
      </c>
      <c r="I3390" s="2" t="s">
        <v>27</v>
      </c>
      <c r="J3390" s="12">
        <v>97</v>
      </c>
      <c r="K3390" s="2">
        <v>122</v>
      </c>
      <c r="L3390" s="2">
        <v>1</v>
      </c>
      <c r="M3390" s="12">
        <v>122</v>
      </c>
      <c r="N3390" s="3">
        <v>1</v>
      </c>
      <c r="O3390" s="2" t="str" cm="1">
        <f t="array" ref="O3390">_xlfn.IFS(N3390=1,"Unsatisfactory",N3390=2,"Poor",N3390=3,"Average",N3390=4,"Good",N3390=5,"Excellent")</f>
        <v>Unsatisfactory</v>
      </c>
      <c r="P3390"/>
      <c r="Q3390"/>
      <c r="R3390"/>
      <c r="S3390"/>
      <c r="T3390"/>
      <c r="U3390"/>
    </row>
    <row r="3391" spans="1:21">
      <c r="A3391" s="2">
        <v>163403</v>
      </c>
      <c r="B3391" s="2" t="s">
        <v>15</v>
      </c>
      <c r="C3391" s="4">
        <v>45463</v>
      </c>
      <c r="D3391" s="17">
        <v>45463</v>
      </c>
      <c r="E3391" s="2" t="s">
        <v>16</v>
      </c>
      <c r="F3391" s="2" t="s">
        <v>25</v>
      </c>
      <c r="G3391" s="2">
        <v>23</v>
      </c>
      <c r="H3391" s="2" t="s">
        <v>130</v>
      </c>
      <c r="I3391" s="2" t="s">
        <v>19</v>
      </c>
      <c r="J3391" s="12">
        <v>100</v>
      </c>
      <c r="K3391" s="2">
        <v>100</v>
      </c>
      <c r="L3391" s="2">
        <v>3</v>
      </c>
      <c r="M3391" s="12">
        <v>300</v>
      </c>
      <c r="N3391" s="3">
        <v>3</v>
      </c>
      <c r="O3391" s="2" t="str" cm="1">
        <f t="array" ref="O3391">_xlfn.IFS(N3391=1,"Unsatisfactory",N3391=2,"Poor",N3391=3,"Average",N3391=4,"Good",N3391=5,"Excellent")</f>
        <v>Average</v>
      </c>
      <c r="P3391"/>
      <c r="Q3391"/>
      <c r="R3391"/>
      <c r="S3391"/>
      <c r="T3391"/>
      <c r="U3391"/>
    </row>
    <row r="3392" spans="1:21">
      <c r="A3392" s="2">
        <v>180543</v>
      </c>
      <c r="B3392" s="2" t="s">
        <v>82</v>
      </c>
      <c r="C3392" s="4">
        <v>45332</v>
      </c>
      <c r="D3392" s="17">
        <v>45332</v>
      </c>
      <c r="E3392" s="2" t="s">
        <v>37</v>
      </c>
      <c r="F3392" s="2" t="s">
        <v>25</v>
      </c>
      <c r="G3392" s="2">
        <v>25</v>
      </c>
      <c r="H3392" s="2" t="s">
        <v>129</v>
      </c>
      <c r="I3392" s="2" t="s">
        <v>19</v>
      </c>
      <c r="J3392" s="12">
        <v>20</v>
      </c>
      <c r="K3392" s="2">
        <v>20</v>
      </c>
      <c r="L3392" s="2">
        <v>1</v>
      </c>
      <c r="M3392" s="12">
        <v>20</v>
      </c>
      <c r="N3392" s="3">
        <v>3</v>
      </c>
      <c r="O3392" s="2" t="str" cm="1">
        <f t="array" ref="O3392">_xlfn.IFS(N3392=1,"Unsatisfactory",N3392=2,"Poor",N3392=3,"Average",N3392=4,"Good",N3392=5,"Excellent")</f>
        <v>Average</v>
      </c>
      <c r="P3392"/>
      <c r="Q3392"/>
      <c r="R3392"/>
      <c r="S3392"/>
      <c r="T3392"/>
      <c r="U3392"/>
    </row>
    <row r="3393" spans="1:21">
      <c r="A3393" s="2">
        <v>159578</v>
      </c>
      <c r="B3393" s="2" t="s">
        <v>85</v>
      </c>
      <c r="C3393" s="4">
        <v>45359</v>
      </c>
      <c r="D3393" s="17">
        <v>45359</v>
      </c>
      <c r="E3393" s="2" t="s">
        <v>24</v>
      </c>
      <c r="F3393" s="2" t="s">
        <v>17</v>
      </c>
      <c r="G3393" s="2">
        <v>21</v>
      </c>
      <c r="H3393" s="2" t="s">
        <v>38</v>
      </c>
      <c r="I3393" s="2" t="s">
        <v>19</v>
      </c>
      <c r="J3393" s="12">
        <v>23</v>
      </c>
      <c r="K3393" s="2">
        <v>23</v>
      </c>
      <c r="L3393" s="2">
        <v>2</v>
      </c>
      <c r="M3393" s="12">
        <v>46</v>
      </c>
      <c r="N3393" s="3">
        <v>5</v>
      </c>
      <c r="O3393" s="2" t="str" cm="1">
        <f t="array" ref="O3393">_xlfn.IFS(N3393=1,"Unsatisfactory",N3393=2,"Poor",N3393=3,"Average",N3393=4,"Good",N3393=5,"Excellent")</f>
        <v>Excellent</v>
      </c>
      <c r="P3393"/>
      <c r="Q3393"/>
      <c r="R3393"/>
      <c r="S3393"/>
      <c r="T3393"/>
      <c r="U3393"/>
    </row>
    <row r="3394" spans="1:21">
      <c r="A3394" s="2">
        <v>170868</v>
      </c>
      <c r="B3394" s="2" t="s">
        <v>42</v>
      </c>
      <c r="C3394" s="4">
        <v>45242</v>
      </c>
      <c r="D3394" s="17">
        <v>45242</v>
      </c>
      <c r="E3394" s="2" t="s">
        <v>16</v>
      </c>
      <c r="F3394" s="2" t="s">
        <v>17</v>
      </c>
      <c r="G3394" s="2">
        <v>32</v>
      </c>
      <c r="H3394" s="2" t="s">
        <v>115</v>
      </c>
      <c r="I3394" s="2" t="s">
        <v>19</v>
      </c>
      <c r="J3394" s="12">
        <v>65</v>
      </c>
      <c r="K3394" s="2">
        <v>65</v>
      </c>
      <c r="L3394" s="2">
        <v>2</v>
      </c>
      <c r="M3394" s="12">
        <v>130</v>
      </c>
      <c r="N3394" s="3">
        <v>2</v>
      </c>
      <c r="O3394" s="2" t="str" cm="1">
        <f t="array" ref="O3394">_xlfn.IFS(N3394=1,"Unsatisfactory",N3394=2,"Poor",N3394=3,"Average",N3394=4,"Good",N3394=5,"Excellent")</f>
        <v>Poor</v>
      </c>
      <c r="P3394"/>
      <c r="Q3394"/>
      <c r="R3394"/>
      <c r="S3394"/>
      <c r="T3394"/>
      <c r="U3394"/>
    </row>
    <row r="3395" spans="1:21">
      <c r="A3395" s="2">
        <v>161165</v>
      </c>
      <c r="B3395" s="2" t="s">
        <v>42</v>
      </c>
      <c r="C3395" s="4">
        <v>45312</v>
      </c>
      <c r="D3395" s="17">
        <v>45312</v>
      </c>
      <c r="E3395" s="2" t="s">
        <v>16</v>
      </c>
      <c r="F3395" s="2" t="s">
        <v>17</v>
      </c>
      <c r="G3395" s="2">
        <v>34</v>
      </c>
      <c r="H3395" s="2" t="s">
        <v>118</v>
      </c>
      <c r="I3395" s="2" t="s">
        <v>19</v>
      </c>
      <c r="J3395" s="12">
        <v>65</v>
      </c>
      <c r="K3395" s="2">
        <v>65</v>
      </c>
      <c r="L3395" s="2">
        <v>1</v>
      </c>
      <c r="M3395" s="12">
        <v>65</v>
      </c>
      <c r="N3395" s="3">
        <v>5</v>
      </c>
      <c r="O3395" s="2" t="str" cm="1">
        <f t="array" ref="O3395">_xlfn.IFS(N3395=1,"Unsatisfactory",N3395=2,"Poor",N3395=3,"Average",N3395=4,"Good",N3395=5,"Excellent")</f>
        <v>Excellent</v>
      </c>
      <c r="P3395"/>
      <c r="Q3395"/>
      <c r="R3395"/>
      <c r="S3395"/>
      <c r="T3395"/>
      <c r="U3395"/>
    </row>
    <row r="3396" spans="1:21">
      <c r="A3396" s="2">
        <v>132802</v>
      </c>
      <c r="B3396" s="2" t="s">
        <v>33</v>
      </c>
      <c r="C3396" s="4">
        <v>45304</v>
      </c>
      <c r="D3396" s="17">
        <v>45304</v>
      </c>
      <c r="E3396" s="2" t="s">
        <v>16</v>
      </c>
      <c r="F3396" s="2" t="s">
        <v>25</v>
      </c>
      <c r="G3396" s="2">
        <v>26</v>
      </c>
      <c r="H3396" s="2" t="s">
        <v>38</v>
      </c>
      <c r="I3396" s="2" t="s">
        <v>19</v>
      </c>
      <c r="J3396" s="12">
        <v>118</v>
      </c>
      <c r="K3396" s="2">
        <v>118</v>
      </c>
      <c r="L3396" s="2">
        <v>2</v>
      </c>
      <c r="M3396" s="12">
        <v>236</v>
      </c>
      <c r="N3396" s="3">
        <v>1</v>
      </c>
      <c r="O3396" s="2" t="str" cm="1">
        <f t="array" ref="O3396">_xlfn.IFS(N3396=1,"Unsatisfactory",N3396=2,"Poor",N3396=3,"Average",N3396=4,"Good",N3396=5,"Excellent")</f>
        <v>Unsatisfactory</v>
      </c>
      <c r="P3396"/>
      <c r="Q3396"/>
      <c r="R3396"/>
      <c r="S3396"/>
      <c r="T3396"/>
      <c r="U3396"/>
    </row>
    <row r="3397" spans="1:21">
      <c r="A3397" s="2">
        <v>144803</v>
      </c>
      <c r="B3397" s="2" t="s">
        <v>53</v>
      </c>
      <c r="C3397" s="4">
        <v>45552</v>
      </c>
      <c r="D3397" s="17">
        <v>45552</v>
      </c>
      <c r="E3397" s="2" t="s">
        <v>37</v>
      </c>
      <c r="F3397" s="2" t="s">
        <v>17</v>
      </c>
      <c r="G3397" s="2">
        <v>34</v>
      </c>
      <c r="H3397" s="2" t="s">
        <v>67</v>
      </c>
      <c r="I3397" s="2" t="s">
        <v>27</v>
      </c>
      <c r="J3397" s="12">
        <v>15</v>
      </c>
      <c r="K3397" s="2">
        <v>55</v>
      </c>
      <c r="L3397" s="2">
        <v>1</v>
      </c>
      <c r="M3397" s="12">
        <v>55</v>
      </c>
      <c r="N3397" s="3">
        <v>4</v>
      </c>
      <c r="O3397" s="2" t="str" cm="1">
        <f t="array" ref="O3397">_xlfn.IFS(N3397=1,"Unsatisfactory",N3397=2,"Poor",N3397=3,"Average",N3397=4,"Good",N3397=5,"Excellent")</f>
        <v>Good</v>
      </c>
      <c r="P3397"/>
      <c r="Q3397"/>
      <c r="R3397"/>
      <c r="S3397"/>
      <c r="T3397"/>
      <c r="U3397"/>
    </row>
    <row r="3398" spans="1:21">
      <c r="A3398" s="2">
        <v>189443</v>
      </c>
      <c r="B3398" s="2" t="s">
        <v>33</v>
      </c>
      <c r="C3398" s="4">
        <v>45286</v>
      </c>
      <c r="D3398" s="17">
        <v>45286</v>
      </c>
      <c r="E3398" s="2" t="s">
        <v>16</v>
      </c>
      <c r="F3398" s="2" t="s">
        <v>17</v>
      </c>
      <c r="G3398" s="2">
        <v>23</v>
      </c>
      <c r="H3398" s="2" t="s">
        <v>115</v>
      </c>
      <c r="I3398" s="2" t="s">
        <v>19</v>
      </c>
      <c r="J3398" s="12">
        <v>118</v>
      </c>
      <c r="K3398" s="2">
        <v>118</v>
      </c>
      <c r="L3398" s="2">
        <v>1</v>
      </c>
      <c r="M3398" s="12">
        <v>118</v>
      </c>
      <c r="N3398" s="3">
        <v>3</v>
      </c>
      <c r="O3398" s="2" t="str" cm="1">
        <f t="array" ref="O3398">_xlfn.IFS(N3398=1,"Unsatisfactory",N3398=2,"Poor",N3398=3,"Average",N3398=4,"Good",N3398=5,"Excellent")</f>
        <v>Average</v>
      </c>
      <c r="P3398"/>
      <c r="Q3398"/>
      <c r="R3398"/>
      <c r="S3398"/>
      <c r="T3398"/>
      <c r="U3398"/>
    </row>
    <row r="3399" spans="1:21">
      <c r="A3399" s="2">
        <v>142582</v>
      </c>
      <c r="B3399" s="2" t="s">
        <v>50</v>
      </c>
      <c r="C3399" s="4">
        <v>45308</v>
      </c>
      <c r="D3399" s="17">
        <v>45308</v>
      </c>
      <c r="E3399" s="2" t="s">
        <v>16</v>
      </c>
      <c r="F3399" s="2" t="s">
        <v>17</v>
      </c>
      <c r="G3399" s="2">
        <v>23</v>
      </c>
      <c r="H3399" s="2" t="s">
        <v>60</v>
      </c>
      <c r="I3399" s="2" t="s">
        <v>19</v>
      </c>
      <c r="J3399" s="12">
        <v>97</v>
      </c>
      <c r="K3399" s="2">
        <v>97</v>
      </c>
      <c r="L3399" s="2">
        <v>1</v>
      </c>
      <c r="M3399" s="12">
        <v>97</v>
      </c>
      <c r="N3399" s="3">
        <v>4</v>
      </c>
      <c r="O3399" s="2" t="str" cm="1">
        <f t="array" ref="O3399">_xlfn.IFS(N3399=1,"Unsatisfactory",N3399=2,"Poor",N3399=3,"Average",N3399=4,"Good",N3399=5,"Excellent")</f>
        <v>Good</v>
      </c>
      <c r="P3399"/>
      <c r="Q3399"/>
      <c r="R3399"/>
      <c r="S3399"/>
      <c r="T3399"/>
      <c r="U3399"/>
    </row>
    <row r="3400" spans="1:21">
      <c r="A3400" s="2">
        <v>132858</v>
      </c>
      <c r="B3400" s="2" t="s">
        <v>53</v>
      </c>
      <c r="C3400" s="4">
        <v>45468</v>
      </c>
      <c r="D3400" s="17">
        <v>45468</v>
      </c>
      <c r="E3400" s="2" t="s">
        <v>37</v>
      </c>
      <c r="F3400" s="2" t="s">
        <v>17</v>
      </c>
      <c r="G3400" s="2">
        <v>23</v>
      </c>
      <c r="H3400" s="2" t="s">
        <v>130</v>
      </c>
      <c r="I3400" s="2" t="s">
        <v>19</v>
      </c>
      <c r="J3400" s="12">
        <v>15</v>
      </c>
      <c r="K3400" s="2">
        <v>15</v>
      </c>
      <c r="L3400" s="2">
        <v>4</v>
      </c>
      <c r="M3400" s="12">
        <v>60</v>
      </c>
      <c r="N3400" s="3">
        <v>2</v>
      </c>
      <c r="O3400" s="2" t="str" cm="1">
        <f t="array" ref="O3400">_xlfn.IFS(N3400=1,"Unsatisfactory",N3400=2,"Poor",N3400=3,"Average",N3400=4,"Good",N3400=5,"Excellent")</f>
        <v>Poor</v>
      </c>
      <c r="P3400"/>
      <c r="Q3400"/>
      <c r="R3400"/>
      <c r="S3400"/>
      <c r="T3400"/>
      <c r="U3400"/>
    </row>
    <row r="3401" spans="1:21">
      <c r="A3401" s="2">
        <v>176480</v>
      </c>
      <c r="B3401" s="2" t="s">
        <v>36</v>
      </c>
      <c r="C3401" s="4">
        <v>45585</v>
      </c>
      <c r="D3401" s="17">
        <v>45585</v>
      </c>
      <c r="E3401" s="2" t="s">
        <v>37</v>
      </c>
      <c r="F3401" s="2" t="s">
        <v>17</v>
      </c>
      <c r="G3401" s="2">
        <v>34</v>
      </c>
      <c r="H3401" s="2" t="s">
        <v>130</v>
      </c>
      <c r="I3401" s="2" t="s">
        <v>19</v>
      </c>
      <c r="J3401" s="12">
        <v>32</v>
      </c>
      <c r="K3401" s="2">
        <v>32</v>
      </c>
      <c r="L3401" s="2">
        <v>1</v>
      </c>
      <c r="M3401" s="12">
        <v>32</v>
      </c>
      <c r="N3401" s="3">
        <v>1</v>
      </c>
      <c r="O3401" s="2" t="str" cm="1">
        <f t="array" ref="O3401">_xlfn.IFS(N3401=1,"Unsatisfactory",N3401=2,"Poor",N3401=3,"Average",N3401=4,"Good",N3401=5,"Excellent")</f>
        <v>Unsatisfactory</v>
      </c>
      <c r="P3401"/>
      <c r="Q3401"/>
      <c r="R3401"/>
      <c r="S3401"/>
      <c r="T3401"/>
      <c r="U3401"/>
    </row>
    <row r="3402" spans="1:21">
      <c r="A3402" s="2">
        <v>127211</v>
      </c>
      <c r="B3402" s="2" t="s">
        <v>50</v>
      </c>
      <c r="C3402" s="4">
        <v>45464</v>
      </c>
      <c r="D3402" s="17">
        <v>45464</v>
      </c>
      <c r="E3402" s="2" t="s">
        <v>16</v>
      </c>
      <c r="F3402" s="2" t="s">
        <v>17</v>
      </c>
      <c r="G3402" s="2">
        <v>23</v>
      </c>
      <c r="H3402" s="2" t="s">
        <v>129</v>
      </c>
      <c r="I3402" s="2" t="s">
        <v>19</v>
      </c>
      <c r="J3402" s="12">
        <v>97</v>
      </c>
      <c r="K3402" s="2">
        <v>97</v>
      </c>
      <c r="L3402" s="2">
        <v>3</v>
      </c>
      <c r="M3402" s="12">
        <v>291</v>
      </c>
      <c r="N3402" s="3">
        <v>3</v>
      </c>
      <c r="O3402" s="2" t="str" cm="1">
        <f t="array" ref="O3402">_xlfn.IFS(N3402=1,"Unsatisfactory",N3402=2,"Poor",N3402=3,"Average",N3402=4,"Good",N3402=5,"Excellent")</f>
        <v>Average</v>
      </c>
      <c r="P3402"/>
      <c r="Q3402"/>
      <c r="R3402"/>
      <c r="S3402"/>
      <c r="T3402"/>
      <c r="U3402"/>
    </row>
    <row r="3403" spans="1:21">
      <c r="A3403" s="2">
        <v>186467</v>
      </c>
      <c r="B3403" s="2" t="s">
        <v>53</v>
      </c>
      <c r="C3403" s="4">
        <v>45590</v>
      </c>
      <c r="D3403" s="17">
        <v>45590</v>
      </c>
      <c r="E3403" s="2" t="s">
        <v>37</v>
      </c>
      <c r="F3403" s="2" t="s">
        <v>25</v>
      </c>
      <c r="G3403" s="2">
        <v>26</v>
      </c>
      <c r="H3403" s="2" t="s">
        <v>130</v>
      </c>
      <c r="I3403" s="2" t="s">
        <v>19</v>
      </c>
      <c r="J3403" s="12">
        <v>15</v>
      </c>
      <c r="K3403" s="2">
        <v>15</v>
      </c>
      <c r="L3403" s="2">
        <v>4</v>
      </c>
      <c r="M3403" s="12">
        <v>60</v>
      </c>
      <c r="N3403" s="3">
        <v>5</v>
      </c>
      <c r="O3403" s="2" t="str" cm="1">
        <f t="array" ref="O3403">_xlfn.IFS(N3403=1,"Unsatisfactory",N3403=2,"Poor",N3403=3,"Average",N3403=4,"Good",N3403=5,"Excellent")</f>
        <v>Excellent</v>
      </c>
      <c r="P3403"/>
      <c r="Q3403"/>
      <c r="R3403"/>
      <c r="S3403"/>
      <c r="T3403"/>
      <c r="U3403"/>
    </row>
    <row r="3404" spans="1:21">
      <c r="A3404" s="2">
        <v>125686</v>
      </c>
      <c r="B3404" s="2" t="s">
        <v>42</v>
      </c>
      <c r="C3404" s="4">
        <v>45365</v>
      </c>
      <c r="D3404" s="17">
        <v>45365</v>
      </c>
      <c r="E3404" s="2" t="s">
        <v>16</v>
      </c>
      <c r="F3404" s="2" t="s">
        <v>17</v>
      </c>
      <c r="G3404" s="2">
        <v>23</v>
      </c>
      <c r="H3404" s="2" t="s">
        <v>46</v>
      </c>
      <c r="I3404" s="2" t="s">
        <v>19</v>
      </c>
      <c r="J3404" s="12">
        <v>65</v>
      </c>
      <c r="K3404" s="2">
        <v>65</v>
      </c>
      <c r="L3404" s="2">
        <v>2</v>
      </c>
      <c r="M3404" s="12">
        <v>130</v>
      </c>
      <c r="N3404" s="3">
        <v>4</v>
      </c>
      <c r="O3404" s="2" t="str" cm="1">
        <f t="array" ref="O3404">_xlfn.IFS(N3404=1,"Unsatisfactory",N3404=2,"Poor",N3404=3,"Average",N3404=4,"Good",N3404=5,"Excellent")</f>
        <v>Good</v>
      </c>
      <c r="P3404"/>
      <c r="Q3404"/>
      <c r="R3404"/>
      <c r="S3404"/>
      <c r="T3404"/>
      <c r="U3404"/>
    </row>
    <row r="3405" spans="1:21">
      <c r="A3405" s="2">
        <v>142340</v>
      </c>
      <c r="B3405" s="2" t="s">
        <v>82</v>
      </c>
      <c r="C3405" s="4">
        <v>45518</v>
      </c>
      <c r="D3405" s="17">
        <v>45518</v>
      </c>
      <c r="E3405" s="2" t="s">
        <v>37</v>
      </c>
      <c r="F3405" s="2" t="s">
        <v>17</v>
      </c>
      <c r="G3405" s="2">
        <v>31</v>
      </c>
      <c r="H3405" s="2" t="s">
        <v>66</v>
      </c>
      <c r="I3405" s="2" t="s">
        <v>27</v>
      </c>
      <c r="J3405" s="12">
        <v>20</v>
      </c>
      <c r="K3405" s="2">
        <v>60</v>
      </c>
      <c r="L3405" s="2">
        <v>1</v>
      </c>
      <c r="M3405" s="12">
        <v>60</v>
      </c>
      <c r="N3405" s="3">
        <v>3</v>
      </c>
      <c r="O3405" s="2" t="str" cm="1">
        <f t="array" ref="O3405">_xlfn.IFS(N3405=1,"Unsatisfactory",N3405=2,"Poor",N3405=3,"Average",N3405=4,"Good",N3405=5,"Excellent")</f>
        <v>Average</v>
      </c>
      <c r="P3405"/>
      <c r="Q3405"/>
      <c r="R3405"/>
      <c r="S3405"/>
      <c r="T3405"/>
      <c r="U3405"/>
    </row>
    <row r="3406" spans="1:21">
      <c r="A3406" s="2">
        <v>156606</v>
      </c>
      <c r="B3406" s="2" t="s">
        <v>23</v>
      </c>
      <c r="C3406" s="4">
        <v>45419</v>
      </c>
      <c r="D3406" s="17">
        <v>45419</v>
      </c>
      <c r="E3406" s="2" t="s">
        <v>24</v>
      </c>
      <c r="F3406" s="2" t="s">
        <v>25</v>
      </c>
      <c r="G3406" s="2">
        <v>21</v>
      </c>
      <c r="H3406" s="2" t="s">
        <v>58</v>
      </c>
      <c r="I3406" s="2" t="s">
        <v>27</v>
      </c>
      <c r="J3406" s="12">
        <v>9</v>
      </c>
      <c r="K3406" s="2">
        <v>49</v>
      </c>
      <c r="L3406" s="2">
        <v>1</v>
      </c>
      <c r="M3406" s="12">
        <v>49</v>
      </c>
      <c r="N3406" s="3">
        <v>4</v>
      </c>
      <c r="O3406" s="2" t="str" cm="1">
        <f t="array" ref="O3406">_xlfn.IFS(N3406=1,"Unsatisfactory",N3406=2,"Poor",N3406=3,"Average",N3406=4,"Good",N3406=5,"Excellent")</f>
        <v>Good</v>
      </c>
      <c r="P3406"/>
      <c r="Q3406"/>
      <c r="R3406"/>
      <c r="S3406"/>
      <c r="T3406"/>
      <c r="U3406"/>
    </row>
    <row r="3407" spans="1:21">
      <c r="A3407" s="2">
        <v>153985</v>
      </c>
      <c r="B3407" s="2" t="s">
        <v>78</v>
      </c>
      <c r="C3407" s="4">
        <v>45592</v>
      </c>
      <c r="D3407" s="17">
        <v>45592</v>
      </c>
      <c r="E3407" s="2" t="s">
        <v>37</v>
      </c>
      <c r="F3407" s="2" t="s">
        <v>17</v>
      </c>
      <c r="G3407" s="2">
        <v>24</v>
      </c>
      <c r="H3407" s="2" t="s">
        <v>62</v>
      </c>
      <c r="I3407" s="2" t="s">
        <v>19</v>
      </c>
      <c r="J3407" s="12">
        <v>50</v>
      </c>
      <c r="K3407" s="2">
        <v>50</v>
      </c>
      <c r="L3407" s="2">
        <v>1</v>
      </c>
      <c r="M3407" s="12">
        <v>50</v>
      </c>
      <c r="N3407" s="3">
        <v>1</v>
      </c>
      <c r="O3407" s="2" t="str" cm="1">
        <f t="array" ref="O3407">_xlfn.IFS(N3407=1,"Unsatisfactory",N3407=2,"Poor",N3407=3,"Average",N3407=4,"Good",N3407=5,"Excellent")</f>
        <v>Unsatisfactory</v>
      </c>
      <c r="P3407"/>
      <c r="Q3407"/>
      <c r="R3407"/>
      <c r="S3407"/>
      <c r="T3407"/>
      <c r="U3407"/>
    </row>
    <row r="3408" spans="1:21">
      <c r="A3408" s="2">
        <v>134922</v>
      </c>
      <c r="B3408" s="2" t="s">
        <v>23</v>
      </c>
      <c r="C3408" s="4">
        <v>45528</v>
      </c>
      <c r="D3408" s="17">
        <v>45528</v>
      </c>
      <c r="E3408" s="2" t="s">
        <v>24</v>
      </c>
      <c r="F3408" s="2" t="s">
        <v>25</v>
      </c>
      <c r="G3408" s="2">
        <v>34</v>
      </c>
      <c r="H3408" s="2" t="s">
        <v>60</v>
      </c>
      <c r="I3408" s="2" t="s">
        <v>19</v>
      </c>
      <c r="J3408" s="12">
        <v>9</v>
      </c>
      <c r="K3408" s="2">
        <v>9</v>
      </c>
      <c r="L3408" s="2">
        <v>1</v>
      </c>
      <c r="M3408" s="12">
        <v>9</v>
      </c>
      <c r="N3408" s="3">
        <v>3</v>
      </c>
      <c r="O3408" s="2" t="str" cm="1">
        <f t="array" ref="O3408">_xlfn.IFS(N3408=1,"Unsatisfactory",N3408=2,"Poor",N3408=3,"Average",N3408=4,"Good",N3408=5,"Excellent")</f>
        <v>Average</v>
      </c>
      <c r="P3408"/>
      <c r="Q3408"/>
      <c r="R3408"/>
      <c r="S3408"/>
      <c r="T3408"/>
      <c r="U3408"/>
    </row>
    <row r="3409" spans="1:21">
      <c r="A3409" s="2">
        <v>161922</v>
      </c>
      <c r="B3409" s="2" t="s">
        <v>82</v>
      </c>
      <c r="C3409" s="4">
        <v>45294</v>
      </c>
      <c r="D3409" s="17">
        <v>45294</v>
      </c>
      <c r="E3409" s="2" t="s">
        <v>37</v>
      </c>
      <c r="F3409" s="2" t="s">
        <v>17</v>
      </c>
      <c r="G3409" s="2">
        <v>21</v>
      </c>
      <c r="H3409" s="2" t="s">
        <v>128</v>
      </c>
      <c r="I3409" s="2" t="s">
        <v>19</v>
      </c>
      <c r="J3409" s="12">
        <v>20</v>
      </c>
      <c r="K3409" s="2">
        <v>20</v>
      </c>
      <c r="L3409" s="2">
        <v>4</v>
      </c>
      <c r="M3409" s="12">
        <v>80</v>
      </c>
      <c r="N3409" s="3">
        <v>1</v>
      </c>
      <c r="O3409" s="2" t="str" cm="1">
        <f t="array" ref="O3409">_xlfn.IFS(N3409=1,"Unsatisfactory",N3409=2,"Poor",N3409=3,"Average",N3409=4,"Good",N3409=5,"Excellent")</f>
        <v>Unsatisfactory</v>
      </c>
      <c r="P3409"/>
      <c r="Q3409"/>
      <c r="R3409"/>
      <c r="S3409"/>
      <c r="T3409"/>
      <c r="U3409"/>
    </row>
    <row r="3410" spans="1:21">
      <c r="A3410" s="2">
        <v>181275</v>
      </c>
      <c r="B3410" s="2" t="s">
        <v>50</v>
      </c>
      <c r="C3410" s="4">
        <v>45265</v>
      </c>
      <c r="D3410" s="17">
        <v>45265</v>
      </c>
      <c r="E3410" s="2" t="s">
        <v>16</v>
      </c>
      <c r="F3410" s="2" t="s">
        <v>25</v>
      </c>
      <c r="G3410" s="2">
        <v>32</v>
      </c>
      <c r="H3410" s="2" t="s">
        <v>74</v>
      </c>
      <c r="I3410" s="2" t="s">
        <v>27</v>
      </c>
      <c r="J3410" s="12">
        <v>97</v>
      </c>
      <c r="K3410" s="2">
        <v>122</v>
      </c>
      <c r="L3410" s="2">
        <v>2</v>
      </c>
      <c r="M3410" s="12">
        <v>244</v>
      </c>
      <c r="N3410" s="3">
        <v>5</v>
      </c>
      <c r="O3410" s="2" t="str" cm="1">
        <f t="array" ref="O3410">_xlfn.IFS(N3410=1,"Unsatisfactory",N3410=2,"Poor",N3410=3,"Average",N3410=4,"Good",N3410=5,"Excellent")</f>
        <v>Excellent</v>
      </c>
      <c r="P3410"/>
      <c r="Q3410"/>
      <c r="R3410"/>
      <c r="S3410"/>
      <c r="T3410"/>
      <c r="U3410"/>
    </row>
    <row r="3411" spans="1:21">
      <c r="A3411" s="2">
        <v>138782</v>
      </c>
      <c r="B3411" s="2" t="s">
        <v>48</v>
      </c>
      <c r="C3411" s="4">
        <v>45455</v>
      </c>
      <c r="D3411" s="17">
        <v>45455</v>
      </c>
      <c r="E3411" s="2" t="s">
        <v>16</v>
      </c>
      <c r="F3411" s="2" t="s">
        <v>17</v>
      </c>
      <c r="G3411" s="2">
        <v>29</v>
      </c>
      <c r="H3411" s="2" t="s">
        <v>31</v>
      </c>
      <c r="I3411" s="2" t="s">
        <v>19</v>
      </c>
      <c r="J3411" s="12">
        <v>130</v>
      </c>
      <c r="K3411" s="2">
        <v>130</v>
      </c>
      <c r="L3411" s="2">
        <v>3</v>
      </c>
      <c r="M3411" s="12">
        <v>390</v>
      </c>
      <c r="N3411" s="3">
        <v>1</v>
      </c>
      <c r="O3411" s="2" t="str" cm="1">
        <f t="array" ref="O3411">_xlfn.IFS(N3411=1,"Unsatisfactory",N3411=2,"Poor",N3411=3,"Average",N3411=4,"Good",N3411=5,"Excellent")</f>
        <v>Unsatisfactory</v>
      </c>
      <c r="P3411"/>
      <c r="Q3411"/>
      <c r="R3411"/>
      <c r="S3411"/>
      <c r="T3411"/>
      <c r="U3411"/>
    </row>
    <row r="3412" spans="1:21">
      <c r="A3412" s="2">
        <v>189790</v>
      </c>
      <c r="B3412" s="2" t="s">
        <v>42</v>
      </c>
      <c r="C3412" s="4">
        <v>45436</v>
      </c>
      <c r="D3412" s="17">
        <v>45436</v>
      </c>
      <c r="E3412" s="2" t="s">
        <v>16</v>
      </c>
      <c r="F3412" s="2" t="s">
        <v>17</v>
      </c>
      <c r="G3412" s="2">
        <v>32</v>
      </c>
      <c r="H3412" s="2" t="s">
        <v>60</v>
      </c>
      <c r="I3412" s="2" t="s">
        <v>19</v>
      </c>
      <c r="J3412" s="12">
        <v>65</v>
      </c>
      <c r="K3412" s="2">
        <v>65</v>
      </c>
      <c r="L3412" s="2">
        <v>1</v>
      </c>
      <c r="M3412" s="12">
        <v>65</v>
      </c>
      <c r="N3412" s="3">
        <v>3</v>
      </c>
      <c r="O3412" s="2" t="str" cm="1">
        <f t="array" ref="O3412">_xlfn.IFS(N3412=1,"Unsatisfactory",N3412=2,"Poor",N3412=3,"Average",N3412=4,"Good",N3412=5,"Excellent")</f>
        <v>Average</v>
      </c>
      <c r="P3412"/>
      <c r="Q3412"/>
      <c r="R3412"/>
      <c r="S3412"/>
      <c r="T3412"/>
      <c r="U3412"/>
    </row>
    <row r="3413" spans="1:21">
      <c r="A3413" s="2">
        <v>169238</v>
      </c>
      <c r="B3413" s="2" t="s">
        <v>42</v>
      </c>
      <c r="C3413" s="4">
        <v>45480</v>
      </c>
      <c r="D3413" s="17">
        <v>45480</v>
      </c>
      <c r="E3413" s="2" t="s">
        <v>16</v>
      </c>
      <c r="F3413" s="2" t="s">
        <v>17</v>
      </c>
      <c r="G3413" s="2">
        <v>32</v>
      </c>
      <c r="H3413" s="2" t="s">
        <v>29</v>
      </c>
      <c r="I3413" s="2" t="s">
        <v>19</v>
      </c>
      <c r="J3413" s="12">
        <v>65</v>
      </c>
      <c r="K3413" s="2">
        <v>65</v>
      </c>
      <c r="L3413" s="2">
        <v>1</v>
      </c>
      <c r="M3413" s="12">
        <v>65</v>
      </c>
      <c r="N3413" s="3">
        <v>2</v>
      </c>
      <c r="O3413" s="2" t="str" cm="1">
        <f t="array" ref="O3413">_xlfn.IFS(N3413=1,"Unsatisfactory",N3413=2,"Poor",N3413=3,"Average",N3413=4,"Good",N3413=5,"Excellent")</f>
        <v>Poor</v>
      </c>
      <c r="P3413"/>
      <c r="Q3413"/>
      <c r="R3413"/>
      <c r="S3413"/>
      <c r="T3413"/>
      <c r="U3413"/>
    </row>
    <row r="3414" spans="1:21">
      <c r="A3414" s="2">
        <v>159074</v>
      </c>
      <c r="B3414" s="2" t="s">
        <v>36</v>
      </c>
      <c r="C3414" s="4">
        <v>45508</v>
      </c>
      <c r="D3414" s="17">
        <v>45508</v>
      </c>
      <c r="E3414" s="2" t="s">
        <v>37</v>
      </c>
      <c r="F3414" s="2" t="s">
        <v>17</v>
      </c>
      <c r="G3414" s="2">
        <v>29</v>
      </c>
      <c r="H3414" s="2" t="s">
        <v>31</v>
      </c>
      <c r="I3414" s="2" t="s">
        <v>19</v>
      </c>
      <c r="J3414" s="12">
        <v>32</v>
      </c>
      <c r="K3414" s="2">
        <v>32</v>
      </c>
      <c r="L3414" s="2">
        <v>1</v>
      </c>
      <c r="M3414" s="12">
        <v>32</v>
      </c>
      <c r="N3414" s="3">
        <v>5</v>
      </c>
      <c r="O3414" s="2" t="str" cm="1">
        <f t="array" ref="O3414">_xlfn.IFS(N3414=1,"Unsatisfactory",N3414=2,"Poor",N3414=3,"Average",N3414=4,"Good",N3414=5,"Excellent")</f>
        <v>Excellent</v>
      </c>
      <c r="P3414"/>
      <c r="Q3414"/>
      <c r="R3414"/>
      <c r="S3414"/>
      <c r="T3414"/>
      <c r="U3414"/>
    </row>
    <row r="3415" spans="1:21">
      <c r="A3415" s="2">
        <v>185233</v>
      </c>
      <c r="B3415" s="2" t="s">
        <v>36</v>
      </c>
      <c r="C3415" s="4">
        <v>45456</v>
      </c>
      <c r="D3415" s="17">
        <v>45456</v>
      </c>
      <c r="E3415" s="2" t="s">
        <v>37</v>
      </c>
      <c r="F3415" s="2" t="s">
        <v>25</v>
      </c>
      <c r="G3415" s="2">
        <v>20</v>
      </c>
      <c r="H3415" s="2" t="s">
        <v>56</v>
      </c>
      <c r="I3415" s="2" t="s">
        <v>19</v>
      </c>
      <c r="J3415" s="12">
        <v>32</v>
      </c>
      <c r="K3415" s="2">
        <v>32</v>
      </c>
      <c r="L3415" s="2">
        <v>1</v>
      </c>
      <c r="M3415" s="12">
        <v>32</v>
      </c>
      <c r="N3415" s="3">
        <v>3</v>
      </c>
      <c r="O3415" s="2" t="str" cm="1">
        <f t="array" ref="O3415">_xlfn.IFS(N3415=1,"Unsatisfactory",N3415=2,"Poor",N3415=3,"Average",N3415=4,"Good",N3415=5,"Excellent")</f>
        <v>Average</v>
      </c>
      <c r="P3415"/>
      <c r="Q3415"/>
      <c r="R3415"/>
      <c r="S3415"/>
      <c r="T3415"/>
      <c r="U3415"/>
    </row>
    <row r="3416" spans="1:21">
      <c r="A3416" s="2">
        <v>161035</v>
      </c>
      <c r="B3416" s="2" t="s">
        <v>36</v>
      </c>
      <c r="C3416" s="4">
        <v>45516</v>
      </c>
      <c r="D3416" s="17">
        <v>45516</v>
      </c>
      <c r="E3416" s="2" t="s">
        <v>37</v>
      </c>
      <c r="F3416" s="2" t="s">
        <v>25</v>
      </c>
      <c r="G3416" s="2">
        <v>32</v>
      </c>
      <c r="H3416" s="2" t="s">
        <v>75</v>
      </c>
      <c r="I3416" s="2" t="s">
        <v>27</v>
      </c>
      <c r="J3416" s="12">
        <v>32</v>
      </c>
      <c r="K3416" s="2">
        <v>102</v>
      </c>
      <c r="L3416" s="2">
        <v>1</v>
      </c>
      <c r="M3416" s="12">
        <v>102</v>
      </c>
      <c r="N3416" s="3">
        <v>1</v>
      </c>
      <c r="O3416" s="2" t="str" cm="1">
        <f t="array" ref="O3416">_xlfn.IFS(N3416=1,"Unsatisfactory",N3416=2,"Poor",N3416=3,"Average",N3416=4,"Good",N3416=5,"Excellent")</f>
        <v>Unsatisfactory</v>
      </c>
      <c r="P3416"/>
      <c r="Q3416"/>
      <c r="R3416"/>
      <c r="S3416"/>
      <c r="T3416"/>
      <c r="U3416"/>
    </row>
    <row r="3417" spans="1:21">
      <c r="A3417" s="2">
        <v>194792</v>
      </c>
      <c r="B3417" s="2" t="s">
        <v>23</v>
      </c>
      <c r="C3417" s="4">
        <v>45418</v>
      </c>
      <c r="D3417" s="17">
        <v>45418</v>
      </c>
      <c r="E3417" s="2" t="s">
        <v>24</v>
      </c>
      <c r="F3417" s="2" t="s">
        <v>25</v>
      </c>
      <c r="G3417" s="2">
        <v>32</v>
      </c>
      <c r="H3417" s="2" t="s">
        <v>62</v>
      </c>
      <c r="I3417" s="2" t="s">
        <v>19</v>
      </c>
      <c r="J3417" s="12">
        <v>9</v>
      </c>
      <c r="K3417" s="2">
        <v>9</v>
      </c>
      <c r="L3417" s="2">
        <v>1</v>
      </c>
      <c r="M3417" s="12">
        <v>9</v>
      </c>
      <c r="N3417" s="3">
        <v>4</v>
      </c>
      <c r="O3417" s="2" t="str" cm="1">
        <f t="array" ref="O3417">_xlfn.IFS(N3417=1,"Unsatisfactory",N3417=2,"Poor",N3417=3,"Average",N3417=4,"Good",N3417=5,"Excellent")</f>
        <v>Good</v>
      </c>
      <c r="P3417"/>
      <c r="Q3417"/>
      <c r="R3417"/>
      <c r="S3417"/>
      <c r="T3417"/>
      <c r="U3417"/>
    </row>
    <row r="3418" spans="1:21">
      <c r="A3418" s="2">
        <v>199636</v>
      </c>
      <c r="B3418" s="2" t="s">
        <v>82</v>
      </c>
      <c r="C3418" s="4">
        <v>45476</v>
      </c>
      <c r="D3418" s="17">
        <v>45476</v>
      </c>
      <c r="E3418" s="2" t="s">
        <v>37</v>
      </c>
      <c r="F3418" s="2" t="s">
        <v>17</v>
      </c>
      <c r="G3418" s="2">
        <v>23</v>
      </c>
      <c r="H3418" s="2" t="s">
        <v>60</v>
      </c>
      <c r="I3418" s="2" t="s">
        <v>19</v>
      </c>
      <c r="J3418" s="12">
        <v>20</v>
      </c>
      <c r="K3418" s="2">
        <v>20</v>
      </c>
      <c r="L3418" s="2">
        <v>4</v>
      </c>
      <c r="M3418" s="12">
        <v>80</v>
      </c>
      <c r="N3418" s="3">
        <v>3</v>
      </c>
      <c r="O3418" s="2" t="str" cm="1">
        <f t="array" ref="O3418">_xlfn.IFS(N3418=1,"Unsatisfactory",N3418=2,"Poor",N3418=3,"Average",N3418=4,"Good",N3418=5,"Excellent")</f>
        <v>Average</v>
      </c>
      <c r="P3418"/>
      <c r="Q3418"/>
      <c r="R3418"/>
      <c r="S3418"/>
      <c r="T3418"/>
      <c r="U3418"/>
    </row>
    <row r="3419" spans="1:21">
      <c r="A3419" s="2">
        <v>194283</v>
      </c>
      <c r="B3419" s="2" t="s">
        <v>82</v>
      </c>
      <c r="C3419" s="4">
        <v>45440</v>
      </c>
      <c r="D3419" s="17">
        <v>45440</v>
      </c>
      <c r="E3419" s="2" t="s">
        <v>37</v>
      </c>
      <c r="F3419" s="2" t="s">
        <v>17</v>
      </c>
      <c r="G3419" s="2">
        <v>26</v>
      </c>
      <c r="H3419" s="2" t="s">
        <v>128</v>
      </c>
      <c r="I3419" s="2" t="s">
        <v>19</v>
      </c>
      <c r="J3419" s="12">
        <v>20</v>
      </c>
      <c r="K3419" s="2">
        <v>20</v>
      </c>
      <c r="L3419" s="2">
        <v>2</v>
      </c>
      <c r="M3419" s="12">
        <v>40</v>
      </c>
      <c r="N3419" s="3">
        <v>2</v>
      </c>
      <c r="O3419" s="2" t="str" cm="1">
        <f t="array" ref="O3419">_xlfn.IFS(N3419=1,"Unsatisfactory",N3419=2,"Poor",N3419=3,"Average",N3419=4,"Good",N3419=5,"Excellent")</f>
        <v>Poor</v>
      </c>
      <c r="P3419"/>
      <c r="Q3419"/>
      <c r="R3419"/>
      <c r="S3419"/>
      <c r="T3419"/>
      <c r="U3419"/>
    </row>
    <row r="3420" spans="1:21">
      <c r="A3420" s="2">
        <v>197118</v>
      </c>
      <c r="B3420" s="2" t="s">
        <v>50</v>
      </c>
      <c r="C3420" s="4">
        <v>45501</v>
      </c>
      <c r="D3420" s="17">
        <v>45501</v>
      </c>
      <c r="E3420" s="2" t="s">
        <v>16</v>
      </c>
      <c r="F3420" s="2" t="s">
        <v>25</v>
      </c>
      <c r="G3420" s="2">
        <v>34</v>
      </c>
      <c r="H3420" s="2" t="s">
        <v>130</v>
      </c>
      <c r="I3420" s="2" t="s">
        <v>19</v>
      </c>
      <c r="J3420" s="12">
        <v>97</v>
      </c>
      <c r="K3420" s="2">
        <v>97</v>
      </c>
      <c r="L3420" s="2">
        <v>1</v>
      </c>
      <c r="M3420" s="12">
        <v>97</v>
      </c>
      <c r="N3420" s="3">
        <v>5</v>
      </c>
      <c r="O3420" s="2" t="str" cm="1">
        <f t="array" ref="O3420">_xlfn.IFS(N3420=1,"Unsatisfactory",N3420=2,"Poor",N3420=3,"Average",N3420=4,"Good",N3420=5,"Excellent")</f>
        <v>Excellent</v>
      </c>
      <c r="P3420"/>
      <c r="Q3420"/>
      <c r="R3420"/>
      <c r="S3420"/>
      <c r="T3420"/>
      <c r="U3420"/>
    </row>
    <row r="3421" spans="1:21">
      <c r="A3421" s="2">
        <v>153159</v>
      </c>
      <c r="B3421" s="2" t="s">
        <v>53</v>
      </c>
      <c r="C3421" s="4">
        <v>45358</v>
      </c>
      <c r="D3421" s="17">
        <v>45358</v>
      </c>
      <c r="E3421" s="2" t="s">
        <v>37</v>
      </c>
      <c r="F3421" s="2" t="s">
        <v>17</v>
      </c>
      <c r="G3421" s="2">
        <v>29</v>
      </c>
      <c r="H3421" s="2" t="s">
        <v>29</v>
      </c>
      <c r="I3421" s="2" t="s">
        <v>19</v>
      </c>
      <c r="J3421" s="12">
        <v>15</v>
      </c>
      <c r="K3421" s="2">
        <v>15</v>
      </c>
      <c r="L3421" s="2">
        <v>3</v>
      </c>
      <c r="M3421" s="12">
        <v>45</v>
      </c>
      <c r="N3421" s="3">
        <v>5</v>
      </c>
      <c r="O3421" s="2" t="str" cm="1">
        <f t="array" ref="O3421">_xlfn.IFS(N3421=1,"Unsatisfactory",N3421=2,"Poor",N3421=3,"Average",N3421=4,"Good",N3421=5,"Excellent")</f>
        <v>Excellent</v>
      </c>
      <c r="P3421"/>
      <c r="Q3421"/>
      <c r="R3421"/>
      <c r="S3421"/>
      <c r="T3421"/>
      <c r="U3421"/>
    </row>
    <row r="3422" spans="1:21">
      <c r="A3422" s="2">
        <v>160901</v>
      </c>
      <c r="B3422" s="2" t="s">
        <v>36</v>
      </c>
      <c r="C3422" s="4">
        <v>45460</v>
      </c>
      <c r="D3422" s="17">
        <v>45460</v>
      </c>
      <c r="E3422" s="2" t="s">
        <v>37</v>
      </c>
      <c r="F3422" s="2" t="s">
        <v>25</v>
      </c>
      <c r="G3422" s="2">
        <v>22</v>
      </c>
      <c r="H3422" s="2" t="s">
        <v>75</v>
      </c>
      <c r="I3422" s="2" t="s">
        <v>27</v>
      </c>
      <c r="J3422" s="12">
        <v>32</v>
      </c>
      <c r="K3422" s="2">
        <v>102</v>
      </c>
      <c r="L3422" s="2">
        <v>1</v>
      </c>
      <c r="M3422" s="12">
        <v>102</v>
      </c>
      <c r="N3422" s="3">
        <v>4</v>
      </c>
      <c r="O3422" s="2" t="str" cm="1">
        <f t="array" ref="O3422">_xlfn.IFS(N3422=1,"Unsatisfactory",N3422=2,"Poor",N3422=3,"Average",N3422=4,"Good",N3422=5,"Excellent")</f>
        <v>Good</v>
      </c>
      <c r="P3422"/>
      <c r="Q3422"/>
      <c r="R3422"/>
      <c r="S3422"/>
      <c r="T3422"/>
      <c r="U3422"/>
    </row>
    <row r="3423" spans="1:21">
      <c r="A3423" s="2">
        <v>126439</v>
      </c>
      <c r="B3423" s="2" t="s">
        <v>42</v>
      </c>
      <c r="C3423" s="4">
        <v>45551</v>
      </c>
      <c r="D3423" s="17">
        <v>45551</v>
      </c>
      <c r="E3423" s="2" t="s">
        <v>16</v>
      </c>
      <c r="F3423" s="2" t="s">
        <v>25</v>
      </c>
      <c r="G3423" s="2">
        <v>31</v>
      </c>
      <c r="H3423" s="2" t="s">
        <v>44</v>
      </c>
      <c r="I3423" s="2" t="s">
        <v>27</v>
      </c>
      <c r="J3423" s="12">
        <v>65</v>
      </c>
      <c r="K3423" s="2">
        <v>90</v>
      </c>
      <c r="L3423" s="2">
        <v>1</v>
      </c>
      <c r="M3423" s="12">
        <v>90</v>
      </c>
      <c r="N3423" s="3">
        <v>4</v>
      </c>
      <c r="O3423" s="2" t="str" cm="1">
        <f t="array" ref="O3423">_xlfn.IFS(N3423=1,"Unsatisfactory",N3423=2,"Poor",N3423=3,"Average",N3423=4,"Good",N3423=5,"Excellent")</f>
        <v>Good</v>
      </c>
      <c r="P3423"/>
      <c r="Q3423"/>
      <c r="R3423"/>
      <c r="S3423"/>
      <c r="T3423"/>
      <c r="U3423"/>
    </row>
    <row r="3424" spans="1:21">
      <c r="A3424" s="2">
        <v>142376</v>
      </c>
      <c r="B3424" s="2" t="s">
        <v>23</v>
      </c>
      <c r="C3424" s="4">
        <v>45600</v>
      </c>
      <c r="D3424" s="17">
        <v>45600</v>
      </c>
      <c r="E3424" s="2" t="s">
        <v>24</v>
      </c>
      <c r="F3424" s="2" t="s">
        <v>17</v>
      </c>
      <c r="G3424" s="2">
        <v>18</v>
      </c>
      <c r="H3424" s="2" t="s">
        <v>46</v>
      </c>
      <c r="I3424" s="2" t="s">
        <v>19</v>
      </c>
      <c r="J3424" s="12">
        <v>9</v>
      </c>
      <c r="K3424" s="2">
        <v>9</v>
      </c>
      <c r="L3424" s="2">
        <v>1</v>
      </c>
      <c r="M3424" s="12">
        <v>9</v>
      </c>
      <c r="N3424" s="3">
        <v>4</v>
      </c>
      <c r="O3424" s="2" t="str" cm="1">
        <f t="array" ref="O3424">_xlfn.IFS(N3424=1,"Unsatisfactory",N3424=2,"Poor",N3424=3,"Average",N3424=4,"Good",N3424=5,"Excellent")</f>
        <v>Good</v>
      </c>
      <c r="P3424"/>
      <c r="Q3424"/>
      <c r="R3424"/>
      <c r="S3424"/>
      <c r="T3424"/>
      <c r="U3424"/>
    </row>
    <row r="3425" spans="1:21">
      <c r="A3425" s="2">
        <v>154346</v>
      </c>
      <c r="B3425" s="2" t="s">
        <v>23</v>
      </c>
      <c r="C3425" s="4">
        <v>45468</v>
      </c>
      <c r="D3425" s="17">
        <v>45468</v>
      </c>
      <c r="E3425" s="2" t="s">
        <v>24</v>
      </c>
      <c r="F3425" s="2" t="s">
        <v>17</v>
      </c>
      <c r="G3425" s="2">
        <v>32</v>
      </c>
      <c r="H3425" s="2" t="s">
        <v>115</v>
      </c>
      <c r="I3425" s="2" t="s">
        <v>19</v>
      </c>
      <c r="J3425" s="12">
        <v>9</v>
      </c>
      <c r="K3425" s="2">
        <v>9</v>
      </c>
      <c r="L3425" s="2">
        <v>3</v>
      </c>
      <c r="M3425" s="12">
        <v>27</v>
      </c>
      <c r="N3425" s="3">
        <v>4</v>
      </c>
      <c r="O3425" s="2" t="str" cm="1">
        <f t="array" ref="O3425">_xlfn.IFS(N3425=1,"Unsatisfactory",N3425=2,"Poor",N3425=3,"Average",N3425=4,"Good",N3425=5,"Excellent")</f>
        <v>Good</v>
      </c>
      <c r="P3425"/>
      <c r="Q3425"/>
      <c r="R3425"/>
      <c r="S3425"/>
      <c r="T3425"/>
      <c r="U3425"/>
    </row>
    <row r="3426" spans="1:21">
      <c r="A3426" s="2">
        <v>173303</v>
      </c>
      <c r="B3426" s="2" t="s">
        <v>15</v>
      </c>
      <c r="C3426" s="4">
        <v>45313</v>
      </c>
      <c r="D3426" s="17">
        <v>45313</v>
      </c>
      <c r="E3426" s="2" t="s">
        <v>16</v>
      </c>
      <c r="F3426" s="2" t="s">
        <v>25</v>
      </c>
      <c r="G3426" s="2">
        <v>25</v>
      </c>
      <c r="H3426" s="2" t="s">
        <v>130</v>
      </c>
      <c r="I3426" s="2" t="s">
        <v>19</v>
      </c>
      <c r="J3426" s="12">
        <v>100</v>
      </c>
      <c r="K3426" s="2">
        <v>100</v>
      </c>
      <c r="L3426" s="2">
        <v>1</v>
      </c>
      <c r="M3426" s="12">
        <v>100</v>
      </c>
      <c r="N3426" s="3">
        <v>4</v>
      </c>
      <c r="O3426" s="2" t="str" cm="1">
        <f t="array" ref="O3426">_xlfn.IFS(N3426=1,"Unsatisfactory",N3426=2,"Poor",N3426=3,"Average",N3426=4,"Good",N3426=5,"Excellent")</f>
        <v>Good</v>
      </c>
      <c r="P3426"/>
      <c r="Q3426"/>
      <c r="R3426"/>
      <c r="S3426"/>
      <c r="T3426"/>
      <c r="U3426"/>
    </row>
    <row r="3427" spans="1:21">
      <c r="A3427" s="2">
        <v>190359</v>
      </c>
      <c r="B3427" s="2" t="s">
        <v>48</v>
      </c>
      <c r="C3427" s="4">
        <v>45255</v>
      </c>
      <c r="D3427" s="17">
        <v>45255</v>
      </c>
      <c r="E3427" s="2" t="s">
        <v>16</v>
      </c>
      <c r="F3427" s="2" t="s">
        <v>17</v>
      </c>
      <c r="G3427" s="2">
        <v>31</v>
      </c>
      <c r="H3427" s="2" t="s">
        <v>130</v>
      </c>
      <c r="I3427" s="2" t="s">
        <v>19</v>
      </c>
      <c r="J3427" s="12">
        <v>130</v>
      </c>
      <c r="K3427" s="2">
        <v>130</v>
      </c>
      <c r="L3427" s="2">
        <v>1</v>
      </c>
      <c r="M3427" s="12">
        <v>130</v>
      </c>
      <c r="N3427" s="3">
        <v>4</v>
      </c>
      <c r="O3427" s="2" t="str" cm="1">
        <f t="array" ref="O3427">_xlfn.IFS(N3427=1,"Unsatisfactory",N3427=2,"Poor",N3427=3,"Average",N3427=4,"Good",N3427=5,"Excellent")</f>
        <v>Good</v>
      </c>
      <c r="P3427"/>
      <c r="Q3427"/>
      <c r="R3427"/>
      <c r="S3427"/>
      <c r="T3427"/>
      <c r="U3427"/>
    </row>
    <row r="3428" spans="1:21">
      <c r="A3428" s="2">
        <v>172879</v>
      </c>
      <c r="B3428" s="2" t="s">
        <v>42</v>
      </c>
      <c r="C3428" s="4">
        <v>45536</v>
      </c>
      <c r="D3428" s="17">
        <v>45536</v>
      </c>
      <c r="E3428" s="2" t="s">
        <v>16</v>
      </c>
      <c r="F3428" s="2" t="s">
        <v>25</v>
      </c>
      <c r="G3428" s="2">
        <v>19</v>
      </c>
      <c r="H3428" s="2" t="s">
        <v>118</v>
      </c>
      <c r="I3428" s="2" t="s">
        <v>19</v>
      </c>
      <c r="J3428" s="12">
        <v>65</v>
      </c>
      <c r="K3428" s="2">
        <v>65</v>
      </c>
      <c r="L3428" s="2">
        <v>1</v>
      </c>
      <c r="M3428" s="12">
        <v>65</v>
      </c>
      <c r="N3428" s="3">
        <v>5</v>
      </c>
      <c r="O3428" s="2" t="str" cm="1">
        <f t="array" ref="O3428">_xlfn.IFS(N3428=1,"Unsatisfactory",N3428=2,"Poor",N3428=3,"Average",N3428=4,"Good",N3428=5,"Excellent")</f>
        <v>Excellent</v>
      </c>
      <c r="P3428"/>
      <c r="Q3428"/>
      <c r="R3428"/>
      <c r="S3428"/>
      <c r="T3428"/>
      <c r="U3428"/>
    </row>
    <row r="3429" spans="1:21">
      <c r="A3429" s="2">
        <v>146240</v>
      </c>
      <c r="B3429" s="2" t="s">
        <v>30</v>
      </c>
      <c r="C3429" s="4">
        <v>45362</v>
      </c>
      <c r="D3429" s="17">
        <v>45362</v>
      </c>
      <c r="E3429" s="2" t="s">
        <v>24</v>
      </c>
      <c r="F3429" s="2" t="s">
        <v>17</v>
      </c>
      <c r="G3429" s="2">
        <v>18</v>
      </c>
      <c r="H3429" s="2" t="s">
        <v>128</v>
      </c>
      <c r="I3429" s="2" t="s">
        <v>19</v>
      </c>
      <c r="J3429" s="12">
        <v>10</v>
      </c>
      <c r="K3429" s="2">
        <v>10</v>
      </c>
      <c r="L3429" s="2">
        <v>1</v>
      </c>
      <c r="M3429" s="12">
        <v>10</v>
      </c>
      <c r="N3429" s="3">
        <v>5</v>
      </c>
      <c r="O3429" s="2" t="str" cm="1">
        <f t="array" ref="O3429">_xlfn.IFS(N3429=1,"Unsatisfactory",N3429=2,"Poor",N3429=3,"Average",N3429=4,"Good",N3429=5,"Excellent")</f>
        <v>Excellent</v>
      </c>
      <c r="P3429"/>
      <c r="Q3429"/>
      <c r="R3429"/>
      <c r="S3429"/>
      <c r="T3429"/>
      <c r="U3429"/>
    </row>
    <row r="3430" spans="1:21">
      <c r="A3430" s="2">
        <v>199791</v>
      </c>
      <c r="B3430" s="2" t="s">
        <v>53</v>
      </c>
      <c r="C3430" s="4">
        <v>45379</v>
      </c>
      <c r="D3430" s="17">
        <v>45379</v>
      </c>
      <c r="E3430" s="2" t="s">
        <v>37</v>
      </c>
      <c r="F3430" s="2" t="s">
        <v>17</v>
      </c>
      <c r="G3430" s="2">
        <v>21</v>
      </c>
      <c r="H3430" s="2" t="s">
        <v>29</v>
      </c>
      <c r="I3430" s="2" t="s">
        <v>19</v>
      </c>
      <c r="J3430" s="12">
        <v>15</v>
      </c>
      <c r="K3430" s="2">
        <v>15</v>
      </c>
      <c r="L3430" s="2">
        <v>2</v>
      </c>
      <c r="M3430" s="12">
        <v>30</v>
      </c>
      <c r="N3430" s="3">
        <v>5</v>
      </c>
      <c r="O3430" s="2" t="str" cm="1">
        <f t="array" ref="O3430">_xlfn.IFS(N3430=1,"Unsatisfactory",N3430=2,"Poor",N3430=3,"Average",N3430=4,"Good",N3430=5,"Excellent")</f>
        <v>Excellent</v>
      </c>
      <c r="P3430"/>
      <c r="Q3430"/>
      <c r="R3430"/>
      <c r="S3430"/>
      <c r="T3430"/>
      <c r="U3430"/>
    </row>
    <row r="3431" spans="1:21">
      <c r="A3431" s="2">
        <v>199361</v>
      </c>
      <c r="B3431" s="2" t="s">
        <v>50</v>
      </c>
      <c r="C3431" s="4">
        <v>45439</v>
      </c>
      <c r="D3431" s="17">
        <v>45439</v>
      </c>
      <c r="E3431" s="2" t="s">
        <v>16</v>
      </c>
      <c r="F3431" s="2" t="s">
        <v>25</v>
      </c>
      <c r="G3431" s="2">
        <v>30</v>
      </c>
      <c r="H3431" s="2" t="s">
        <v>62</v>
      </c>
      <c r="I3431" s="2" t="s">
        <v>19</v>
      </c>
      <c r="J3431" s="12">
        <v>97</v>
      </c>
      <c r="K3431" s="2">
        <v>97</v>
      </c>
      <c r="L3431" s="2">
        <v>4</v>
      </c>
      <c r="M3431" s="12">
        <v>388</v>
      </c>
      <c r="N3431" s="3">
        <v>5</v>
      </c>
      <c r="O3431" s="2" t="str" cm="1">
        <f t="array" ref="O3431">_xlfn.IFS(N3431=1,"Unsatisfactory",N3431=2,"Poor",N3431=3,"Average",N3431=4,"Good",N3431=5,"Excellent")</f>
        <v>Excellent</v>
      </c>
      <c r="P3431"/>
      <c r="Q3431"/>
      <c r="R3431"/>
      <c r="S3431"/>
      <c r="T3431"/>
      <c r="U3431"/>
    </row>
    <row r="3432" spans="1:21">
      <c r="A3432" s="2">
        <v>156394</v>
      </c>
      <c r="B3432" s="2" t="s">
        <v>50</v>
      </c>
      <c r="C3432" s="4">
        <v>45445</v>
      </c>
      <c r="D3432" s="17">
        <v>45445</v>
      </c>
      <c r="E3432" s="2" t="s">
        <v>16</v>
      </c>
      <c r="F3432" s="2" t="s">
        <v>17</v>
      </c>
      <c r="G3432" s="2">
        <v>18</v>
      </c>
      <c r="H3432" s="2" t="s">
        <v>130</v>
      </c>
      <c r="I3432" s="2" t="s">
        <v>19</v>
      </c>
      <c r="J3432" s="12">
        <v>97</v>
      </c>
      <c r="K3432" s="2">
        <v>97</v>
      </c>
      <c r="L3432" s="2">
        <v>1</v>
      </c>
      <c r="M3432" s="12">
        <v>97</v>
      </c>
      <c r="N3432" s="3">
        <v>1</v>
      </c>
      <c r="O3432" s="2" t="str" cm="1">
        <f t="array" ref="O3432">_xlfn.IFS(N3432=1,"Unsatisfactory",N3432=2,"Poor",N3432=3,"Average",N3432=4,"Good",N3432=5,"Excellent")</f>
        <v>Unsatisfactory</v>
      </c>
      <c r="P3432"/>
      <c r="Q3432"/>
      <c r="R3432"/>
      <c r="S3432"/>
      <c r="T3432"/>
      <c r="U3432"/>
    </row>
    <row r="3433" spans="1:21">
      <c r="A3433" s="2">
        <v>131231</v>
      </c>
      <c r="B3433" s="2" t="s">
        <v>76</v>
      </c>
      <c r="C3433" s="4">
        <v>45595</v>
      </c>
      <c r="D3433" s="17">
        <v>45595</v>
      </c>
      <c r="E3433" s="2" t="s">
        <v>37</v>
      </c>
      <c r="F3433" s="2" t="s">
        <v>25</v>
      </c>
      <c r="G3433" s="2">
        <v>27</v>
      </c>
      <c r="H3433" s="2" t="s">
        <v>128</v>
      </c>
      <c r="I3433" s="2" t="s">
        <v>19</v>
      </c>
      <c r="J3433" s="12">
        <v>45</v>
      </c>
      <c r="K3433" s="2">
        <v>45</v>
      </c>
      <c r="L3433" s="2">
        <v>1</v>
      </c>
      <c r="M3433" s="12">
        <v>45</v>
      </c>
      <c r="N3433" s="3">
        <v>5</v>
      </c>
      <c r="O3433" s="2" t="str" cm="1">
        <f t="array" ref="O3433">_xlfn.IFS(N3433=1,"Unsatisfactory",N3433=2,"Poor",N3433=3,"Average",N3433=4,"Good",N3433=5,"Excellent")</f>
        <v>Excellent</v>
      </c>
      <c r="P3433"/>
      <c r="Q3433"/>
      <c r="R3433"/>
      <c r="S3433"/>
      <c r="T3433"/>
      <c r="U3433"/>
    </row>
    <row r="3434" spans="1:21">
      <c r="A3434" s="2">
        <v>166368</v>
      </c>
      <c r="B3434" s="2" t="s">
        <v>82</v>
      </c>
      <c r="C3434" s="4">
        <v>45588</v>
      </c>
      <c r="D3434" s="17">
        <v>45588</v>
      </c>
      <c r="E3434" s="2" t="s">
        <v>37</v>
      </c>
      <c r="F3434" s="2" t="s">
        <v>17</v>
      </c>
      <c r="G3434" s="2">
        <v>28</v>
      </c>
      <c r="H3434" s="2" t="s">
        <v>115</v>
      </c>
      <c r="I3434" s="2" t="s">
        <v>19</v>
      </c>
      <c r="J3434" s="12">
        <v>20</v>
      </c>
      <c r="K3434" s="2">
        <v>20</v>
      </c>
      <c r="L3434" s="2">
        <v>1</v>
      </c>
      <c r="M3434" s="12">
        <v>20</v>
      </c>
      <c r="N3434" s="3">
        <v>1</v>
      </c>
      <c r="O3434" s="2" t="str" cm="1">
        <f t="array" ref="O3434">_xlfn.IFS(N3434=1,"Unsatisfactory",N3434=2,"Poor",N3434=3,"Average",N3434=4,"Good",N3434=5,"Excellent")</f>
        <v>Unsatisfactory</v>
      </c>
      <c r="P3434"/>
      <c r="Q3434"/>
      <c r="R3434"/>
      <c r="S3434"/>
      <c r="T3434"/>
      <c r="U3434"/>
    </row>
    <row r="3435" spans="1:21">
      <c r="A3435" s="2">
        <v>170445</v>
      </c>
      <c r="B3435" s="2" t="s">
        <v>82</v>
      </c>
      <c r="C3435" s="4">
        <v>45589</v>
      </c>
      <c r="D3435" s="17">
        <v>45589</v>
      </c>
      <c r="E3435" s="2" t="s">
        <v>37</v>
      </c>
      <c r="F3435" s="2" t="s">
        <v>17</v>
      </c>
      <c r="G3435" s="2">
        <v>33</v>
      </c>
      <c r="H3435" s="2" t="s">
        <v>130</v>
      </c>
      <c r="I3435" s="2" t="s">
        <v>19</v>
      </c>
      <c r="J3435" s="12">
        <v>20</v>
      </c>
      <c r="K3435" s="2">
        <v>20</v>
      </c>
      <c r="L3435" s="2">
        <v>1</v>
      </c>
      <c r="M3435" s="12">
        <v>20</v>
      </c>
      <c r="N3435" s="3">
        <v>4</v>
      </c>
      <c r="O3435" s="2" t="str" cm="1">
        <f t="array" ref="O3435">_xlfn.IFS(N3435=1,"Unsatisfactory",N3435=2,"Poor",N3435=3,"Average",N3435=4,"Good",N3435=5,"Excellent")</f>
        <v>Good</v>
      </c>
      <c r="P3435"/>
      <c r="Q3435"/>
      <c r="R3435"/>
      <c r="S3435"/>
      <c r="T3435"/>
      <c r="U3435"/>
    </row>
    <row r="3436" spans="1:21">
      <c r="A3436" s="2">
        <v>130848</v>
      </c>
      <c r="B3436" s="2" t="s">
        <v>36</v>
      </c>
      <c r="C3436" s="4">
        <v>45401</v>
      </c>
      <c r="D3436" s="17">
        <v>45401</v>
      </c>
      <c r="E3436" s="2" t="s">
        <v>37</v>
      </c>
      <c r="F3436" s="2" t="s">
        <v>25</v>
      </c>
      <c r="G3436" s="2">
        <v>24</v>
      </c>
      <c r="H3436" s="2" t="s">
        <v>31</v>
      </c>
      <c r="I3436" s="2" t="s">
        <v>19</v>
      </c>
      <c r="J3436" s="12">
        <v>32</v>
      </c>
      <c r="K3436" s="2">
        <v>32</v>
      </c>
      <c r="L3436" s="2">
        <v>1</v>
      </c>
      <c r="M3436" s="12">
        <v>32</v>
      </c>
      <c r="N3436" s="3">
        <v>4</v>
      </c>
      <c r="O3436" s="2" t="str" cm="1">
        <f t="array" ref="O3436">_xlfn.IFS(N3436=1,"Unsatisfactory",N3436=2,"Poor",N3436=3,"Average",N3436=4,"Good",N3436=5,"Excellent")</f>
        <v>Good</v>
      </c>
      <c r="P3436"/>
      <c r="Q3436"/>
      <c r="R3436"/>
      <c r="S3436"/>
      <c r="T3436"/>
      <c r="U3436"/>
    </row>
    <row r="3437" spans="1:21">
      <c r="A3437" s="2">
        <v>132488</v>
      </c>
      <c r="B3437" s="2" t="s">
        <v>82</v>
      </c>
      <c r="C3437" s="4">
        <v>45395</v>
      </c>
      <c r="D3437" s="17">
        <v>45395</v>
      </c>
      <c r="E3437" s="2" t="s">
        <v>37</v>
      </c>
      <c r="F3437" s="2" t="s">
        <v>17</v>
      </c>
      <c r="G3437" s="2">
        <v>28</v>
      </c>
      <c r="H3437" s="2" t="s">
        <v>74</v>
      </c>
      <c r="I3437" s="2" t="s">
        <v>27</v>
      </c>
      <c r="J3437" s="12">
        <v>20</v>
      </c>
      <c r="K3437" s="2">
        <v>45</v>
      </c>
      <c r="L3437" s="2">
        <v>2</v>
      </c>
      <c r="M3437" s="12">
        <v>90</v>
      </c>
      <c r="N3437" s="3">
        <v>4</v>
      </c>
      <c r="O3437" s="2" t="str" cm="1">
        <f t="array" ref="O3437">_xlfn.IFS(N3437=1,"Unsatisfactory",N3437=2,"Poor",N3437=3,"Average",N3437=4,"Good",N3437=5,"Excellent")</f>
        <v>Good</v>
      </c>
      <c r="P3437"/>
      <c r="Q3437"/>
      <c r="R3437"/>
      <c r="S3437"/>
      <c r="T3437"/>
      <c r="U3437"/>
    </row>
    <row r="3438" spans="1:21">
      <c r="A3438" s="2">
        <v>132854</v>
      </c>
      <c r="B3438" s="2" t="s">
        <v>33</v>
      </c>
      <c r="C3438" s="4">
        <v>45473</v>
      </c>
      <c r="D3438" s="17">
        <v>45473</v>
      </c>
      <c r="E3438" s="2" t="s">
        <v>16</v>
      </c>
      <c r="F3438" s="2" t="s">
        <v>25</v>
      </c>
      <c r="G3438" s="2">
        <v>28</v>
      </c>
      <c r="H3438" s="2" t="s">
        <v>31</v>
      </c>
      <c r="I3438" s="2" t="s">
        <v>19</v>
      </c>
      <c r="J3438" s="12">
        <v>118</v>
      </c>
      <c r="K3438" s="2">
        <v>118</v>
      </c>
      <c r="L3438" s="2">
        <v>1</v>
      </c>
      <c r="M3438" s="12">
        <v>118</v>
      </c>
      <c r="N3438" s="3">
        <v>2</v>
      </c>
      <c r="O3438" s="2" t="str" cm="1">
        <f t="array" ref="O3438">_xlfn.IFS(N3438=1,"Unsatisfactory",N3438=2,"Poor",N3438=3,"Average",N3438=4,"Good",N3438=5,"Excellent")</f>
        <v>Poor</v>
      </c>
      <c r="P3438"/>
      <c r="Q3438"/>
      <c r="R3438"/>
      <c r="S3438"/>
      <c r="T3438"/>
      <c r="U3438"/>
    </row>
    <row r="3439" spans="1:21">
      <c r="A3439" s="2">
        <v>146553</v>
      </c>
      <c r="B3439" s="2" t="s">
        <v>42</v>
      </c>
      <c r="C3439" s="4">
        <v>45346</v>
      </c>
      <c r="D3439" s="17">
        <v>45346</v>
      </c>
      <c r="E3439" s="2" t="s">
        <v>16</v>
      </c>
      <c r="F3439" s="2" t="s">
        <v>17</v>
      </c>
      <c r="G3439" s="2">
        <v>26</v>
      </c>
      <c r="H3439" s="2" t="s">
        <v>62</v>
      </c>
      <c r="I3439" s="2" t="s">
        <v>19</v>
      </c>
      <c r="J3439" s="12">
        <v>65</v>
      </c>
      <c r="K3439" s="2">
        <v>65</v>
      </c>
      <c r="L3439" s="2">
        <v>1</v>
      </c>
      <c r="M3439" s="12">
        <v>65</v>
      </c>
      <c r="N3439" s="3">
        <v>5</v>
      </c>
      <c r="O3439" s="2" t="str" cm="1">
        <f t="array" ref="O3439">_xlfn.IFS(N3439=1,"Unsatisfactory",N3439=2,"Poor",N3439=3,"Average",N3439=4,"Good",N3439=5,"Excellent")</f>
        <v>Excellent</v>
      </c>
      <c r="P3439"/>
      <c r="Q3439"/>
      <c r="R3439"/>
      <c r="S3439"/>
      <c r="T3439"/>
      <c r="U3439"/>
    </row>
    <row r="3440" spans="1:21">
      <c r="A3440" s="2">
        <v>164746</v>
      </c>
      <c r="B3440" s="2" t="s">
        <v>42</v>
      </c>
      <c r="C3440" s="4">
        <v>45377</v>
      </c>
      <c r="D3440" s="17">
        <v>45377</v>
      </c>
      <c r="E3440" s="2" t="s">
        <v>16</v>
      </c>
      <c r="F3440" s="2" t="s">
        <v>25</v>
      </c>
      <c r="G3440" s="2">
        <v>24</v>
      </c>
      <c r="H3440" s="2" t="s">
        <v>56</v>
      </c>
      <c r="I3440" s="2" t="s">
        <v>19</v>
      </c>
      <c r="J3440" s="12">
        <v>65</v>
      </c>
      <c r="K3440" s="2">
        <v>65</v>
      </c>
      <c r="L3440" s="2">
        <v>3</v>
      </c>
      <c r="M3440" s="12">
        <v>195</v>
      </c>
      <c r="N3440" s="3">
        <v>5</v>
      </c>
      <c r="O3440" s="2" t="str" cm="1">
        <f t="array" ref="O3440">_xlfn.IFS(N3440=1,"Unsatisfactory",N3440=2,"Poor",N3440=3,"Average",N3440=4,"Good",N3440=5,"Excellent")</f>
        <v>Excellent</v>
      </c>
      <c r="P3440"/>
      <c r="Q3440"/>
      <c r="R3440"/>
      <c r="S3440"/>
      <c r="T3440"/>
      <c r="U3440"/>
    </row>
    <row r="3441" spans="1:21">
      <c r="A3441" s="2">
        <v>192423</v>
      </c>
      <c r="B3441" s="2" t="s">
        <v>42</v>
      </c>
      <c r="C3441" s="4">
        <v>45376</v>
      </c>
      <c r="D3441" s="17">
        <v>45376</v>
      </c>
      <c r="E3441" s="2" t="s">
        <v>16</v>
      </c>
      <c r="F3441" s="2" t="s">
        <v>17</v>
      </c>
      <c r="G3441" s="2">
        <v>32</v>
      </c>
      <c r="H3441" s="2" t="s">
        <v>62</v>
      </c>
      <c r="I3441" s="2" t="s">
        <v>19</v>
      </c>
      <c r="J3441" s="12">
        <v>65</v>
      </c>
      <c r="K3441" s="2">
        <v>65</v>
      </c>
      <c r="L3441" s="2">
        <v>1</v>
      </c>
      <c r="M3441" s="12">
        <v>65</v>
      </c>
      <c r="N3441" s="3">
        <v>5</v>
      </c>
      <c r="O3441" s="2" t="str" cm="1">
        <f t="array" ref="O3441">_xlfn.IFS(N3441=1,"Unsatisfactory",N3441=2,"Poor",N3441=3,"Average",N3441=4,"Good",N3441=5,"Excellent")</f>
        <v>Excellent</v>
      </c>
      <c r="P3441"/>
      <c r="Q3441"/>
      <c r="R3441"/>
      <c r="S3441"/>
      <c r="T3441"/>
      <c r="U3441"/>
    </row>
    <row r="3442" spans="1:21">
      <c r="A3442" s="2">
        <v>160953</v>
      </c>
      <c r="B3442" s="2" t="s">
        <v>42</v>
      </c>
      <c r="C3442" s="4">
        <v>45330</v>
      </c>
      <c r="D3442" s="17">
        <v>45330</v>
      </c>
      <c r="E3442" s="2" t="s">
        <v>16</v>
      </c>
      <c r="F3442" s="2" t="s">
        <v>17</v>
      </c>
      <c r="G3442" s="2">
        <v>35</v>
      </c>
      <c r="H3442" s="2" t="s">
        <v>80</v>
      </c>
      <c r="I3442" s="2" t="s">
        <v>27</v>
      </c>
      <c r="J3442" s="12">
        <v>65</v>
      </c>
      <c r="K3442" s="2">
        <v>105</v>
      </c>
      <c r="L3442" s="2">
        <v>1</v>
      </c>
      <c r="M3442" s="12">
        <v>105</v>
      </c>
      <c r="N3442" s="3">
        <v>2</v>
      </c>
      <c r="O3442" s="2" t="str" cm="1">
        <f t="array" ref="O3442">_xlfn.IFS(N3442=1,"Unsatisfactory",N3442=2,"Poor",N3442=3,"Average",N3442=4,"Good",N3442=5,"Excellent")</f>
        <v>Poor</v>
      </c>
      <c r="P3442"/>
      <c r="Q3442"/>
      <c r="R3442"/>
      <c r="S3442"/>
      <c r="T3442"/>
      <c r="U3442"/>
    </row>
    <row r="3443" spans="1:21">
      <c r="A3443" s="2">
        <v>137871</v>
      </c>
      <c r="B3443" s="2" t="s">
        <v>76</v>
      </c>
      <c r="C3443" s="4">
        <v>45373</v>
      </c>
      <c r="D3443" s="17">
        <v>45373</v>
      </c>
      <c r="E3443" s="2" t="s">
        <v>37</v>
      </c>
      <c r="F3443" s="2" t="s">
        <v>17</v>
      </c>
      <c r="G3443" s="2">
        <v>25</v>
      </c>
      <c r="H3443" s="2" t="s">
        <v>31</v>
      </c>
      <c r="I3443" s="2" t="s">
        <v>19</v>
      </c>
      <c r="J3443" s="12">
        <v>45</v>
      </c>
      <c r="K3443" s="2">
        <v>45</v>
      </c>
      <c r="L3443" s="2">
        <v>4</v>
      </c>
      <c r="M3443" s="12">
        <v>180</v>
      </c>
      <c r="N3443" s="3">
        <v>5</v>
      </c>
      <c r="O3443" s="2" t="str" cm="1">
        <f t="array" ref="O3443">_xlfn.IFS(N3443=1,"Unsatisfactory",N3443=2,"Poor",N3443=3,"Average",N3443=4,"Good",N3443=5,"Excellent")</f>
        <v>Excellent</v>
      </c>
      <c r="P3443"/>
      <c r="Q3443"/>
      <c r="R3443"/>
      <c r="S3443"/>
      <c r="T3443"/>
      <c r="U3443"/>
    </row>
    <row r="3444" spans="1:21">
      <c r="A3444" s="2">
        <v>124702</v>
      </c>
      <c r="B3444" s="2" t="s">
        <v>53</v>
      </c>
      <c r="C3444" s="4">
        <v>45296</v>
      </c>
      <c r="D3444" s="17">
        <v>45296</v>
      </c>
      <c r="E3444" s="2" t="s">
        <v>37</v>
      </c>
      <c r="F3444" s="2" t="s">
        <v>25</v>
      </c>
      <c r="G3444" s="2">
        <v>30</v>
      </c>
      <c r="H3444" s="2" t="s">
        <v>60</v>
      </c>
      <c r="I3444" s="2" t="s">
        <v>19</v>
      </c>
      <c r="J3444" s="12">
        <v>15</v>
      </c>
      <c r="K3444" s="2">
        <v>15</v>
      </c>
      <c r="L3444" s="2">
        <v>2</v>
      </c>
      <c r="M3444" s="12">
        <v>30</v>
      </c>
      <c r="N3444" s="3">
        <v>2</v>
      </c>
      <c r="O3444" s="2" t="str" cm="1">
        <f t="array" ref="O3444">_xlfn.IFS(N3444=1,"Unsatisfactory",N3444=2,"Poor",N3444=3,"Average",N3444=4,"Good",N3444=5,"Excellent")</f>
        <v>Poor</v>
      </c>
      <c r="P3444"/>
      <c r="Q3444"/>
      <c r="R3444"/>
      <c r="S3444"/>
      <c r="T3444"/>
      <c r="U3444"/>
    </row>
    <row r="3445" spans="1:21">
      <c r="A3445" s="2">
        <v>170702</v>
      </c>
      <c r="B3445" s="2" t="s">
        <v>15</v>
      </c>
      <c r="C3445" s="4">
        <v>45307</v>
      </c>
      <c r="D3445" s="17">
        <v>45307</v>
      </c>
      <c r="E3445" s="2" t="s">
        <v>16</v>
      </c>
      <c r="F3445" s="2" t="s">
        <v>17</v>
      </c>
      <c r="G3445" s="2">
        <v>29</v>
      </c>
      <c r="H3445" s="2" t="s">
        <v>31</v>
      </c>
      <c r="I3445" s="2" t="s">
        <v>19</v>
      </c>
      <c r="J3445" s="12">
        <v>100</v>
      </c>
      <c r="K3445" s="2">
        <v>100</v>
      </c>
      <c r="L3445" s="2">
        <v>4</v>
      </c>
      <c r="M3445" s="12">
        <v>400</v>
      </c>
      <c r="N3445" s="3">
        <v>5</v>
      </c>
      <c r="O3445" s="2" t="str" cm="1">
        <f t="array" ref="O3445">_xlfn.IFS(N3445=1,"Unsatisfactory",N3445=2,"Poor",N3445=3,"Average",N3445=4,"Good",N3445=5,"Excellent")</f>
        <v>Excellent</v>
      </c>
      <c r="P3445"/>
      <c r="Q3445"/>
      <c r="R3445"/>
      <c r="S3445"/>
      <c r="T3445"/>
      <c r="U3445"/>
    </row>
    <row r="3446" spans="1:21">
      <c r="A3446" s="2">
        <v>150300</v>
      </c>
      <c r="B3446" s="2" t="s">
        <v>15</v>
      </c>
      <c r="C3446" s="4">
        <v>45577</v>
      </c>
      <c r="D3446" s="17">
        <v>45577</v>
      </c>
      <c r="E3446" s="2" t="s">
        <v>16</v>
      </c>
      <c r="F3446" s="2" t="s">
        <v>17</v>
      </c>
      <c r="G3446" s="2">
        <v>27</v>
      </c>
      <c r="H3446" s="2" t="s">
        <v>62</v>
      </c>
      <c r="I3446" s="2" t="s">
        <v>19</v>
      </c>
      <c r="J3446" s="12">
        <v>100</v>
      </c>
      <c r="K3446" s="2">
        <v>100</v>
      </c>
      <c r="L3446" s="2">
        <v>1</v>
      </c>
      <c r="M3446" s="12">
        <v>100</v>
      </c>
      <c r="N3446" s="3">
        <v>3</v>
      </c>
      <c r="O3446" s="2" t="str" cm="1">
        <f t="array" ref="O3446">_xlfn.IFS(N3446=1,"Unsatisfactory",N3446=2,"Poor",N3446=3,"Average",N3446=4,"Good",N3446=5,"Excellent")</f>
        <v>Average</v>
      </c>
      <c r="P3446"/>
      <c r="Q3446"/>
      <c r="R3446"/>
      <c r="S3446"/>
      <c r="T3446"/>
      <c r="U3446"/>
    </row>
    <row r="3447" spans="1:21">
      <c r="A3447" s="2">
        <v>196341</v>
      </c>
      <c r="B3447" s="2" t="s">
        <v>82</v>
      </c>
      <c r="C3447" s="4">
        <v>45355</v>
      </c>
      <c r="D3447" s="17">
        <v>45355</v>
      </c>
      <c r="E3447" s="2" t="s">
        <v>37</v>
      </c>
      <c r="F3447" s="2" t="s">
        <v>17</v>
      </c>
      <c r="G3447" s="2">
        <v>30</v>
      </c>
      <c r="H3447" s="2" t="s">
        <v>56</v>
      </c>
      <c r="I3447" s="2" t="s">
        <v>19</v>
      </c>
      <c r="J3447" s="12">
        <v>20</v>
      </c>
      <c r="K3447" s="2">
        <v>20</v>
      </c>
      <c r="L3447" s="2">
        <v>1</v>
      </c>
      <c r="M3447" s="12">
        <v>20</v>
      </c>
      <c r="N3447" s="3">
        <v>2</v>
      </c>
      <c r="O3447" s="2" t="str" cm="1">
        <f t="array" ref="O3447">_xlfn.IFS(N3447=1,"Unsatisfactory",N3447=2,"Poor",N3447=3,"Average",N3447=4,"Good",N3447=5,"Excellent")</f>
        <v>Poor</v>
      </c>
      <c r="P3447"/>
      <c r="Q3447"/>
      <c r="R3447"/>
      <c r="S3447"/>
      <c r="T3447"/>
      <c r="U3447"/>
    </row>
    <row r="3448" spans="1:21">
      <c r="A3448" s="2">
        <v>159906</v>
      </c>
      <c r="B3448" s="2" t="s">
        <v>23</v>
      </c>
      <c r="C3448" s="4">
        <v>45396</v>
      </c>
      <c r="D3448" s="17">
        <v>45396</v>
      </c>
      <c r="E3448" s="2" t="s">
        <v>24</v>
      </c>
      <c r="F3448" s="2" t="s">
        <v>17</v>
      </c>
      <c r="G3448" s="2">
        <v>21</v>
      </c>
      <c r="H3448" s="2" t="s">
        <v>51</v>
      </c>
      <c r="I3448" s="2" t="s">
        <v>27</v>
      </c>
      <c r="J3448" s="12">
        <v>9</v>
      </c>
      <c r="K3448" s="2">
        <v>59</v>
      </c>
      <c r="L3448" s="2">
        <v>1</v>
      </c>
      <c r="M3448" s="12">
        <v>59</v>
      </c>
      <c r="N3448" s="3">
        <v>3</v>
      </c>
      <c r="O3448" s="2" t="str" cm="1">
        <f t="array" ref="O3448">_xlfn.IFS(N3448=1,"Unsatisfactory",N3448=2,"Poor",N3448=3,"Average",N3448=4,"Good",N3448=5,"Excellent")</f>
        <v>Average</v>
      </c>
      <c r="P3448"/>
      <c r="Q3448"/>
      <c r="R3448"/>
      <c r="S3448"/>
      <c r="T3448"/>
      <c r="U3448"/>
    </row>
    <row r="3449" spans="1:21">
      <c r="A3449" s="2">
        <v>131464</v>
      </c>
      <c r="B3449" s="2" t="s">
        <v>36</v>
      </c>
      <c r="C3449" s="4">
        <v>45301</v>
      </c>
      <c r="D3449" s="17">
        <v>45301</v>
      </c>
      <c r="E3449" s="2" t="s">
        <v>37</v>
      </c>
      <c r="F3449" s="2" t="s">
        <v>25</v>
      </c>
      <c r="G3449" s="2">
        <v>28</v>
      </c>
      <c r="H3449" s="2" t="s">
        <v>60</v>
      </c>
      <c r="I3449" s="2" t="s">
        <v>19</v>
      </c>
      <c r="J3449" s="12">
        <v>32</v>
      </c>
      <c r="K3449" s="2">
        <v>32</v>
      </c>
      <c r="L3449" s="2">
        <v>4</v>
      </c>
      <c r="M3449" s="12">
        <v>128</v>
      </c>
      <c r="N3449" s="3">
        <v>4</v>
      </c>
      <c r="O3449" s="2" t="str" cm="1">
        <f t="array" ref="O3449">_xlfn.IFS(N3449=1,"Unsatisfactory",N3449=2,"Poor",N3449=3,"Average",N3449=4,"Good",N3449=5,"Excellent")</f>
        <v>Good</v>
      </c>
      <c r="P3449"/>
      <c r="Q3449"/>
      <c r="R3449"/>
      <c r="S3449"/>
      <c r="T3449"/>
      <c r="U3449"/>
    </row>
    <row r="3450" spans="1:21">
      <c r="A3450" s="2">
        <v>149896</v>
      </c>
      <c r="B3450" s="2" t="s">
        <v>50</v>
      </c>
      <c r="C3450" s="4">
        <v>45559</v>
      </c>
      <c r="D3450" s="17">
        <v>45559</v>
      </c>
      <c r="E3450" s="2" t="s">
        <v>16</v>
      </c>
      <c r="F3450" s="2" t="s">
        <v>17</v>
      </c>
      <c r="G3450" s="2">
        <v>32</v>
      </c>
      <c r="H3450" s="2" t="s">
        <v>29</v>
      </c>
      <c r="I3450" s="2" t="s">
        <v>19</v>
      </c>
      <c r="J3450" s="12">
        <v>97</v>
      </c>
      <c r="K3450" s="2">
        <v>97</v>
      </c>
      <c r="L3450" s="2">
        <v>2</v>
      </c>
      <c r="M3450" s="12">
        <v>194</v>
      </c>
      <c r="N3450" s="3">
        <v>5</v>
      </c>
      <c r="O3450" s="2" t="str" cm="1">
        <f t="array" ref="O3450">_xlfn.IFS(N3450=1,"Unsatisfactory",N3450=2,"Poor",N3450=3,"Average",N3450=4,"Good",N3450=5,"Excellent")</f>
        <v>Excellent</v>
      </c>
      <c r="P3450"/>
      <c r="Q3450"/>
      <c r="R3450"/>
      <c r="S3450"/>
      <c r="T3450"/>
      <c r="U3450"/>
    </row>
    <row r="3451" spans="1:21">
      <c r="A3451" s="2">
        <v>186603</v>
      </c>
      <c r="B3451" s="2" t="s">
        <v>33</v>
      </c>
      <c r="C3451" s="4">
        <v>45549</v>
      </c>
      <c r="D3451" s="17">
        <v>45549</v>
      </c>
      <c r="E3451" s="2" t="s">
        <v>16</v>
      </c>
      <c r="F3451" s="2" t="s">
        <v>25</v>
      </c>
      <c r="G3451" s="2">
        <v>26</v>
      </c>
      <c r="H3451" s="2" t="s">
        <v>38</v>
      </c>
      <c r="I3451" s="2" t="s">
        <v>19</v>
      </c>
      <c r="J3451" s="12">
        <v>118</v>
      </c>
      <c r="K3451" s="2">
        <v>118</v>
      </c>
      <c r="L3451" s="2">
        <v>1</v>
      </c>
      <c r="M3451" s="12">
        <v>118</v>
      </c>
      <c r="N3451" s="3">
        <v>5</v>
      </c>
      <c r="O3451" s="2" t="str" cm="1">
        <f t="array" ref="O3451">_xlfn.IFS(N3451=1,"Unsatisfactory",N3451=2,"Poor",N3451=3,"Average",N3451=4,"Good",N3451=5,"Excellent")</f>
        <v>Excellent</v>
      </c>
      <c r="P3451"/>
      <c r="Q3451"/>
      <c r="R3451"/>
      <c r="S3451"/>
      <c r="T3451"/>
      <c r="U3451"/>
    </row>
    <row r="3452" spans="1:21">
      <c r="A3452" s="2">
        <v>166185</v>
      </c>
      <c r="B3452" s="2" t="s">
        <v>30</v>
      </c>
      <c r="C3452" s="4">
        <v>45269</v>
      </c>
      <c r="D3452" s="17">
        <v>45269</v>
      </c>
      <c r="E3452" s="2" t="s">
        <v>24</v>
      </c>
      <c r="F3452" s="2" t="s">
        <v>17</v>
      </c>
      <c r="G3452" s="2">
        <v>23</v>
      </c>
      <c r="H3452" s="2" t="s">
        <v>26</v>
      </c>
      <c r="I3452" s="2" t="s">
        <v>27</v>
      </c>
      <c r="J3452" s="12">
        <v>10</v>
      </c>
      <c r="K3452" s="2">
        <v>50</v>
      </c>
      <c r="L3452" s="2">
        <v>1</v>
      </c>
      <c r="M3452" s="12">
        <v>50</v>
      </c>
      <c r="N3452" s="3">
        <v>5</v>
      </c>
      <c r="O3452" s="2" t="str" cm="1">
        <f t="array" ref="O3452">_xlfn.IFS(N3452=1,"Unsatisfactory",N3452=2,"Poor",N3452=3,"Average",N3452=4,"Good",N3452=5,"Excellent")</f>
        <v>Excellent</v>
      </c>
      <c r="P3452"/>
      <c r="Q3452"/>
      <c r="R3452"/>
      <c r="S3452"/>
      <c r="T3452"/>
      <c r="U3452"/>
    </row>
    <row r="3453" spans="1:21">
      <c r="A3453" s="2">
        <v>127460</v>
      </c>
      <c r="B3453" s="2" t="s">
        <v>53</v>
      </c>
      <c r="C3453" s="4">
        <v>45316</v>
      </c>
      <c r="D3453" s="17">
        <v>45316</v>
      </c>
      <c r="E3453" s="2" t="s">
        <v>37</v>
      </c>
      <c r="F3453" s="2" t="s">
        <v>17</v>
      </c>
      <c r="G3453" s="2">
        <v>30</v>
      </c>
      <c r="H3453" s="2" t="s">
        <v>29</v>
      </c>
      <c r="I3453" s="2" t="s">
        <v>19</v>
      </c>
      <c r="J3453" s="12">
        <v>15</v>
      </c>
      <c r="K3453" s="2">
        <v>15</v>
      </c>
      <c r="L3453" s="2">
        <v>2</v>
      </c>
      <c r="M3453" s="12">
        <v>30</v>
      </c>
      <c r="N3453" s="3">
        <v>4</v>
      </c>
      <c r="O3453" s="2" t="str" cm="1">
        <f t="array" ref="O3453">_xlfn.IFS(N3453=1,"Unsatisfactory",N3453=2,"Poor",N3453=3,"Average",N3453=4,"Good",N3453=5,"Excellent")</f>
        <v>Good</v>
      </c>
      <c r="P3453"/>
      <c r="Q3453"/>
      <c r="R3453"/>
      <c r="S3453"/>
      <c r="T3453"/>
      <c r="U3453"/>
    </row>
    <row r="3454" spans="1:21">
      <c r="A3454" s="2">
        <v>157344</v>
      </c>
      <c r="B3454" s="2" t="s">
        <v>30</v>
      </c>
      <c r="C3454" s="4">
        <v>45333</v>
      </c>
      <c r="D3454" s="17">
        <v>45333</v>
      </c>
      <c r="E3454" s="2" t="s">
        <v>24</v>
      </c>
      <c r="F3454" s="2" t="s">
        <v>25</v>
      </c>
      <c r="G3454" s="2">
        <v>26</v>
      </c>
      <c r="H3454" s="2" t="s">
        <v>129</v>
      </c>
      <c r="I3454" s="2" t="s">
        <v>19</v>
      </c>
      <c r="J3454" s="12">
        <v>10</v>
      </c>
      <c r="K3454" s="2">
        <v>10</v>
      </c>
      <c r="L3454" s="2">
        <v>1</v>
      </c>
      <c r="M3454" s="12">
        <v>10</v>
      </c>
      <c r="N3454" s="3">
        <v>2</v>
      </c>
      <c r="O3454" s="2" t="str" cm="1">
        <f t="array" ref="O3454">_xlfn.IFS(N3454=1,"Unsatisfactory",N3454=2,"Poor",N3454=3,"Average",N3454=4,"Good",N3454=5,"Excellent")</f>
        <v>Poor</v>
      </c>
      <c r="P3454"/>
      <c r="Q3454"/>
      <c r="R3454"/>
      <c r="S3454"/>
      <c r="T3454"/>
      <c r="U3454"/>
    </row>
    <row r="3455" spans="1:21">
      <c r="A3455" s="2">
        <v>186248</v>
      </c>
      <c r="B3455" s="2" t="s">
        <v>23</v>
      </c>
      <c r="C3455" s="4">
        <v>45272</v>
      </c>
      <c r="D3455" s="17">
        <v>45272</v>
      </c>
      <c r="E3455" s="2" t="s">
        <v>24</v>
      </c>
      <c r="F3455" s="2" t="s">
        <v>17</v>
      </c>
      <c r="G3455" s="2">
        <v>18</v>
      </c>
      <c r="H3455" s="2" t="s">
        <v>129</v>
      </c>
      <c r="I3455" s="2" t="s">
        <v>19</v>
      </c>
      <c r="J3455" s="12">
        <v>9</v>
      </c>
      <c r="K3455" s="2">
        <v>9</v>
      </c>
      <c r="L3455" s="2">
        <v>1</v>
      </c>
      <c r="M3455" s="12">
        <v>9</v>
      </c>
      <c r="N3455" s="3">
        <v>3</v>
      </c>
      <c r="O3455" s="2" t="str" cm="1">
        <f t="array" ref="O3455">_xlfn.IFS(N3455=1,"Unsatisfactory",N3455=2,"Poor",N3455=3,"Average",N3455=4,"Good",N3455=5,"Excellent")</f>
        <v>Average</v>
      </c>
      <c r="P3455"/>
      <c r="Q3455"/>
      <c r="R3455"/>
      <c r="S3455"/>
      <c r="T3455"/>
      <c r="U3455"/>
    </row>
    <row r="3456" spans="1:21">
      <c r="A3456" s="2">
        <v>136965</v>
      </c>
      <c r="B3456" s="2" t="s">
        <v>42</v>
      </c>
      <c r="C3456" s="4">
        <v>45575</v>
      </c>
      <c r="D3456" s="17">
        <v>45575</v>
      </c>
      <c r="E3456" s="2" t="s">
        <v>16</v>
      </c>
      <c r="F3456" s="2" t="s">
        <v>17</v>
      </c>
      <c r="G3456" s="2">
        <v>19</v>
      </c>
      <c r="H3456" s="2" t="s">
        <v>29</v>
      </c>
      <c r="I3456" s="2" t="s">
        <v>19</v>
      </c>
      <c r="J3456" s="12">
        <v>65</v>
      </c>
      <c r="K3456" s="2">
        <v>65</v>
      </c>
      <c r="L3456" s="2">
        <v>5</v>
      </c>
      <c r="M3456" s="12">
        <v>325</v>
      </c>
      <c r="N3456" s="3">
        <v>5</v>
      </c>
      <c r="O3456" s="2" t="str" cm="1">
        <f t="array" ref="O3456">_xlfn.IFS(N3456=1,"Unsatisfactory",N3456=2,"Poor",N3456=3,"Average",N3456=4,"Good",N3456=5,"Excellent")</f>
        <v>Excellent</v>
      </c>
      <c r="P3456"/>
      <c r="Q3456"/>
      <c r="R3456"/>
      <c r="S3456"/>
      <c r="T3456"/>
      <c r="U3456"/>
    </row>
    <row r="3457" spans="1:21">
      <c r="A3457" s="2">
        <v>172587</v>
      </c>
      <c r="B3457" s="2" t="s">
        <v>36</v>
      </c>
      <c r="C3457" s="4">
        <v>45592</v>
      </c>
      <c r="D3457" s="17">
        <v>45592</v>
      </c>
      <c r="E3457" s="2" t="s">
        <v>37</v>
      </c>
      <c r="F3457" s="2" t="s">
        <v>17</v>
      </c>
      <c r="G3457" s="2">
        <v>31</v>
      </c>
      <c r="H3457" s="2" t="s">
        <v>66</v>
      </c>
      <c r="I3457" s="2" t="s">
        <v>27</v>
      </c>
      <c r="J3457" s="12">
        <v>32</v>
      </c>
      <c r="K3457" s="2">
        <v>72</v>
      </c>
      <c r="L3457" s="2">
        <v>1</v>
      </c>
      <c r="M3457" s="12">
        <v>72</v>
      </c>
      <c r="N3457" s="3">
        <v>5</v>
      </c>
      <c r="O3457" s="2" t="str" cm="1">
        <f t="array" ref="O3457">_xlfn.IFS(N3457=1,"Unsatisfactory",N3457=2,"Poor",N3457=3,"Average",N3457=4,"Good",N3457=5,"Excellent")</f>
        <v>Excellent</v>
      </c>
      <c r="P3457"/>
      <c r="Q3457"/>
      <c r="R3457"/>
      <c r="S3457"/>
      <c r="T3457"/>
      <c r="U3457"/>
    </row>
    <row r="3458" spans="1:21">
      <c r="A3458" s="2">
        <v>160606</v>
      </c>
      <c r="B3458" s="2" t="s">
        <v>76</v>
      </c>
      <c r="C3458" s="4">
        <v>45555</v>
      </c>
      <c r="D3458" s="17">
        <v>45555</v>
      </c>
      <c r="E3458" s="2" t="s">
        <v>37</v>
      </c>
      <c r="F3458" s="2" t="s">
        <v>17</v>
      </c>
      <c r="G3458" s="2">
        <v>19</v>
      </c>
      <c r="H3458" s="2" t="s">
        <v>130</v>
      </c>
      <c r="I3458" s="2" t="s">
        <v>19</v>
      </c>
      <c r="J3458" s="12">
        <v>45</v>
      </c>
      <c r="K3458" s="2">
        <v>45</v>
      </c>
      <c r="L3458" s="2">
        <v>3</v>
      </c>
      <c r="M3458" s="12">
        <v>135</v>
      </c>
      <c r="N3458" s="3">
        <v>1</v>
      </c>
      <c r="O3458" s="2" t="str" cm="1">
        <f t="array" ref="O3458">_xlfn.IFS(N3458=1,"Unsatisfactory",N3458=2,"Poor",N3458=3,"Average",N3458=4,"Good",N3458=5,"Excellent")</f>
        <v>Unsatisfactory</v>
      </c>
      <c r="P3458"/>
      <c r="Q3458"/>
      <c r="R3458"/>
      <c r="S3458"/>
      <c r="T3458"/>
      <c r="U3458"/>
    </row>
    <row r="3459" spans="1:21">
      <c r="A3459" s="2">
        <v>132076</v>
      </c>
      <c r="B3459" s="2" t="s">
        <v>15</v>
      </c>
      <c r="C3459" s="4">
        <v>45464</v>
      </c>
      <c r="D3459" s="17">
        <v>45464</v>
      </c>
      <c r="E3459" s="2" t="s">
        <v>16</v>
      </c>
      <c r="F3459" s="2" t="s">
        <v>17</v>
      </c>
      <c r="G3459" s="2">
        <v>27</v>
      </c>
      <c r="H3459" s="2" t="s">
        <v>115</v>
      </c>
      <c r="I3459" s="2" t="s">
        <v>19</v>
      </c>
      <c r="J3459" s="12">
        <v>100</v>
      </c>
      <c r="K3459" s="2">
        <v>100</v>
      </c>
      <c r="L3459" s="2">
        <v>1</v>
      </c>
      <c r="M3459" s="12">
        <v>100</v>
      </c>
      <c r="N3459" s="3">
        <v>3</v>
      </c>
      <c r="O3459" s="2" t="str" cm="1">
        <f t="array" ref="O3459">_xlfn.IFS(N3459=1,"Unsatisfactory",N3459=2,"Poor",N3459=3,"Average",N3459=4,"Good",N3459=5,"Excellent")</f>
        <v>Average</v>
      </c>
      <c r="P3459"/>
      <c r="Q3459"/>
      <c r="R3459"/>
      <c r="S3459"/>
      <c r="T3459"/>
      <c r="U3459"/>
    </row>
    <row r="3460" spans="1:21">
      <c r="A3460" s="2">
        <v>149509</v>
      </c>
      <c r="B3460" s="2" t="s">
        <v>42</v>
      </c>
      <c r="C3460" s="4">
        <v>45249</v>
      </c>
      <c r="D3460" s="17">
        <v>45249</v>
      </c>
      <c r="E3460" s="2" t="s">
        <v>16</v>
      </c>
      <c r="F3460" s="2" t="s">
        <v>17</v>
      </c>
      <c r="G3460" s="2">
        <v>30</v>
      </c>
      <c r="H3460" s="2" t="s">
        <v>26</v>
      </c>
      <c r="I3460" s="2" t="s">
        <v>27</v>
      </c>
      <c r="J3460" s="12">
        <v>65</v>
      </c>
      <c r="K3460" s="2">
        <v>105</v>
      </c>
      <c r="L3460" s="2">
        <v>1</v>
      </c>
      <c r="M3460" s="12">
        <v>105</v>
      </c>
      <c r="N3460" s="3">
        <v>1</v>
      </c>
      <c r="O3460" s="2" t="str" cm="1">
        <f t="array" ref="O3460">_xlfn.IFS(N3460=1,"Unsatisfactory",N3460=2,"Poor",N3460=3,"Average",N3460=4,"Good",N3460=5,"Excellent")</f>
        <v>Unsatisfactory</v>
      </c>
      <c r="P3460"/>
      <c r="Q3460"/>
      <c r="R3460"/>
      <c r="S3460"/>
      <c r="T3460"/>
      <c r="U3460"/>
    </row>
    <row r="3461" spans="1:21">
      <c r="A3461" s="2">
        <v>179120</v>
      </c>
      <c r="B3461" s="2" t="s">
        <v>53</v>
      </c>
      <c r="C3461" s="4">
        <v>45522</v>
      </c>
      <c r="D3461" s="17">
        <v>45522</v>
      </c>
      <c r="E3461" s="2" t="s">
        <v>37</v>
      </c>
      <c r="F3461" s="2" t="s">
        <v>25</v>
      </c>
      <c r="G3461" s="2">
        <v>27</v>
      </c>
      <c r="H3461" s="2" t="s">
        <v>118</v>
      </c>
      <c r="I3461" s="2" t="s">
        <v>19</v>
      </c>
      <c r="J3461" s="12">
        <v>15</v>
      </c>
      <c r="K3461" s="2">
        <v>15</v>
      </c>
      <c r="L3461" s="2">
        <v>1</v>
      </c>
      <c r="M3461" s="12">
        <v>15</v>
      </c>
      <c r="N3461" s="3">
        <v>5</v>
      </c>
      <c r="O3461" s="2" t="str" cm="1">
        <f t="array" ref="O3461">_xlfn.IFS(N3461=1,"Unsatisfactory",N3461=2,"Poor",N3461=3,"Average",N3461=4,"Good",N3461=5,"Excellent")</f>
        <v>Excellent</v>
      </c>
      <c r="P3461"/>
      <c r="Q3461"/>
      <c r="R3461"/>
      <c r="S3461"/>
      <c r="T3461"/>
      <c r="U3461"/>
    </row>
    <row r="3462" spans="1:21">
      <c r="A3462" s="2">
        <v>148643</v>
      </c>
      <c r="B3462" s="2" t="s">
        <v>42</v>
      </c>
      <c r="C3462" s="4">
        <v>45499</v>
      </c>
      <c r="D3462" s="17">
        <v>45499</v>
      </c>
      <c r="E3462" s="2" t="s">
        <v>16</v>
      </c>
      <c r="F3462" s="2" t="s">
        <v>17</v>
      </c>
      <c r="G3462" s="2">
        <v>24</v>
      </c>
      <c r="H3462" s="2" t="s">
        <v>67</v>
      </c>
      <c r="I3462" s="2" t="s">
        <v>27</v>
      </c>
      <c r="J3462" s="12">
        <v>65</v>
      </c>
      <c r="K3462" s="2">
        <v>105</v>
      </c>
      <c r="L3462" s="2">
        <v>1</v>
      </c>
      <c r="M3462" s="12">
        <v>105</v>
      </c>
      <c r="N3462" s="3">
        <v>2</v>
      </c>
      <c r="O3462" s="2" t="str" cm="1">
        <f t="array" ref="O3462">_xlfn.IFS(N3462=1,"Unsatisfactory",N3462=2,"Poor",N3462=3,"Average",N3462=4,"Good",N3462=5,"Excellent")</f>
        <v>Poor</v>
      </c>
      <c r="P3462"/>
      <c r="Q3462"/>
      <c r="R3462"/>
      <c r="S3462"/>
      <c r="T3462"/>
      <c r="U3462"/>
    </row>
    <row r="3463" spans="1:21">
      <c r="A3463" s="2">
        <v>196452</v>
      </c>
      <c r="B3463" s="2" t="s">
        <v>53</v>
      </c>
      <c r="C3463" s="4">
        <v>45470</v>
      </c>
      <c r="D3463" s="17">
        <v>45470</v>
      </c>
      <c r="E3463" s="2" t="s">
        <v>37</v>
      </c>
      <c r="F3463" s="2" t="s">
        <v>25</v>
      </c>
      <c r="G3463" s="2">
        <v>22</v>
      </c>
      <c r="H3463" s="2" t="s">
        <v>131</v>
      </c>
      <c r="I3463" s="2" t="s">
        <v>27</v>
      </c>
      <c r="J3463" s="12">
        <v>15</v>
      </c>
      <c r="K3463" s="2">
        <v>85</v>
      </c>
      <c r="L3463" s="2">
        <v>1</v>
      </c>
      <c r="M3463" s="12">
        <v>85</v>
      </c>
      <c r="N3463" s="3">
        <v>4</v>
      </c>
      <c r="O3463" s="2" t="str" cm="1">
        <f t="array" ref="O3463">_xlfn.IFS(N3463=1,"Unsatisfactory",N3463=2,"Poor",N3463=3,"Average",N3463=4,"Good",N3463=5,"Excellent")</f>
        <v>Good</v>
      </c>
      <c r="P3463"/>
      <c r="Q3463"/>
      <c r="R3463"/>
      <c r="S3463"/>
      <c r="T3463"/>
      <c r="U3463"/>
    </row>
    <row r="3464" spans="1:21">
      <c r="A3464" s="2">
        <v>153501</v>
      </c>
      <c r="B3464" s="2" t="s">
        <v>50</v>
      </c>
      <c r="C3464" s="4">
        <v>45258</v>
      </c>
      <c r="D3464" s="17">
        <v>45258</v>
      </c>
      <c r="E3464" s="2" t="s">
        <v>16</v>
      </c>
      <c r="F3464" s="2" t="s">
        <v>17</v>
      </c>
      <c r="G3464" s="2">
        <v>20</v>
      </c>
      <c r="H3464" s="2" t="s">
        <v>60</v>
      </c>
      <c r="I3464" s="2" t="s">
        <v>19</v>
      </c>
      <c r="J3464" s="12">
        <v>97</v>
      </c>
      <c r="K3464" s="2">
        <v>97</v>
      </c>
      <c r="L3464" s="2">
        <v>1</v>
      </c>
      <c r="M3464" s="12">
        <v>97</v>
      </c>
      <c r="N3464" s="3">
        <v>5</v>
      </c>
      <c r="O3464" s="2" t="str" cm="1">
        <f t="array" ref="O3464">_xlfn.IFS(N3464=1,"Unsatisfactory",N3464=2,"Poor",N3464=3,"Average",N3464=4,"Good",N3464=5,"Excellent")</f>
        <v>Excellent</v>
      </c>
      <c r="P3464"/>
      <c r="Q3464"/>
      <c r="R3464"/>
      <c r="S3464"/>
      <c r="T3464"/>
      <c r="U3464"/>
    </row>
    <row r="3465" spans="1:21">
      <c r="A3465" s="2">
        <v>199778</v>
      </c>
      <c r="B3465" s="2" t="s">
        <v>23</v>
      </c>
      <c r="C3465" s="4">
        <v>45599</v>
      </c>
      <c r="D3465" s="17">
        <v>45599</v>
      </c>
      <c r="E3465" s="2" t="s">
        <v>24</v>
      </c>
      <c r="F3465" s="2" t="s">
        <v>17</v>
      </c>
      <c r="G3465" s="2">
        <v>32</v>
      </c>
      <c r="H3465" s="2" t="s">
        <v>58</v>
      </c>
      <c r="I3465" s="2" t="s">
        <v>27</v>
      </c>
      <c r="J3465" s="12">
        <v>9</v>
      </c>
      <c r="K3465" s="2">
        <v>49</v>
      </c>
      <c r="L3465" s="2">
        <v>1</v>
      </c>
      <c r="M3465" s="12">
        <v>49</v>
      </c>
      <c r="N3465" s="3">
        <v>4</v>
      </c>
      <c r="O3465" s="2" t="str" cm="1">
        <f t="array" ref="O3465">_xlfn.IFS(N3465=1,"Unsatisfactory",N3465=2,"Poor",N3465=3,"Average",N3465=4,"Good",N3465=5,"Excellent")</f>
        <v>Good</v>
      </c>
      <c r="P3465"/>
      <c r="Q3465"/>
      <c r="R3465"/>
      <c r="S3465"/>
      <c r="T3465"/>
      <c r="U3465"/>
    </row>
    <row r="3466" spans="1:21">
      <c r="A3466" s="2">
        <v>142442</v>
      </c>
      <c r="B3466" s="2" t="s">
        <v>50</v>
      </c>
      <c r="C3466" s="4">
        <v>45410</v>
      </c>
      <c r="D3466" s="17">
        <v>45410</v>
      </c>
      <c r="E3466" s="2" t="s">
        <v>16</v>
      </c>
      <c r="F3466" s="2" t="s">
        <v>25</v>
      </c>
      <c r="G3466" s="2">
        <v>20</v>
      </c>
      <c r="H3466" s="2" t="s">
        <v>75</v>
      </c>
      <c r="I3466" s="2" t="s">
        <v>27</v>
      </c>
      <c r="J3466" s="12">
        <v>97</v>
      </c>
      <c r="K3466" s="2">
        <v>167</v>
      </c>
      <c r="L3466" s="2">
        <v>2</v>
      </c>
      <c r="M3466" s="12">
        <v>334</v>
      </c>
      <c r="N3466" s="3">
        <v>5</v>
      </c>
      <c r="O3466" s="2" t="str" cm="1">
        <f t="array" ref="O3466">_xlfn.IFS(N3466=1,"Unsatisfactory",N3466=2,"Poor",N3466=3,"Average",N3466=4,"Good",N3466=5,"Excellent")</f>
        <v>Excellent</v>
      </c>
      <c r="P3466"/>
      <c r="Q3466"/>
      <c r="R3466"/>
      <c r="S3466"/>
      <c r="T3466"/>
      <c r="U3466"/>
    </row>
    <row r="3467" spans="1:21">
      <c r="A3467" s="2">
        <v>134987</v>
      </c>
      <c r="B3467" s="2" t="s">
        <v>30</v>
      </c>
      <c r="C3467" s="4">
        <v>45339</v>
      </c>
      <c r="D3467" s="17">
        <v>45339</v>
      </c>
      <c r="E3467" s="2" t="s">
        <v>24</v>
      </c>
      <c r="F3467" s="2" t="s">
        <v>17</v>
      </c>
      <c r="G3467" s="2">
        <v>18</v>
      </c>
      <c r="H3467" s="2" t="s">
        <v>74</v>
      </c>
      <c r="I3467" s="2" t="s">
        <v>27</v>
      </c>
      <c r="J3467" s="12">
        <v>10</v>
      </c>
      <c r="K3467" s="2">
        <v>35</v>
      </c>
      <c r="L3467" s="2">
        <v>5</v>
      </c>
      <c r="M3467" s="12">
        <v>175</v>
      </c>
      <c r="N3467" s="3">
        <v>4</v>
      </c>
      <c r="O3467" s="2" t="str" cm="1">
        <f t="array" ref="O3467">_xlfn.IFS(N3467=1,"Unsatisfactory",N3467=2,"Poor",N3467=3,"Average",N3467=4,"Good",N3467=5,"Excellent")</f>
        <v>Good</v>
      </c>
      <c r="P3467"/>
      <c r="Q3467"/>
      <c r="R3467"/>
      <c r="S3467"/>
      <c r="T3467"/>
      <c r="U3467"/>
    </row>
    <row r="3468" spans="1:21">
      <c r="A3468" s="2">
        <v>190935</v>
      </c>
      <c r="B3468" s="2" t="s">
        <v>50</v>
      </c>
      <c r="C3468" s="4">
        <v>45574</v>
      </c>
      <c r="D3468" s="17">
        <v>45574</v>
      </c>
      <c r="E3468" s="2" t="s">
        <v>16</v>
      </c>
      <c r="F3468" s="2" t="s">
        <v>17</v>
      </c>
      <c r="G3468" s="2">
        <v>25</v>
      </c>
      <c r="H3468" s="2" t="s">
        <v>34</v>
      </c>
      <c r="I3468" s="2" t="s">
        <v>27</v>
      </c>
      <c r="J3468" s="12">
        <v>97</v>
      </c>
      <c r="K3468" s="2">
        <v>197</v>
      </c>
      <c r="L3468" s="2">
        <v>1</v>
      </c>
      <c r="M3468" s="12">
        <v>197</v>
      </c>
      <c r="N3468" s="3">
        <v>3</v>
      </c>
      <c r="O3468" s="2" t="str" cm="1">
        <f t="array" ref="O3468">_xlfn.IFS(N3468=1,"Unsatisfactory",N3468=2,"Poor",N3468=3,"Average",N3468=4,"Good",N3468=5,"Excellent")</f>
        <v>Average</v>
      </c>
      <c r="P3468"/>
      <c r="Q3468"/>
      <c r="R3468"/>
      <c r="S3468"/>
      <c r="T3468"/>
      <c r="U3468"/>
    </row>
    <row r="3469" spans="1:21">
      <c r="A3469" s="2">
        <v>175367</v>
      </c>
      <c r="B3469" s="2" t="s">
        <v>42</v>
      </c>
      <c r="C3469" s="4">
        <v>45384</v>
      </c>
      <c r="D3469" s="17">
        <v>45384</v>
      </c>
      <c r="E3469" s="2" t="s">
        <v>16</v>
      </c>
      <c r="F3469" s="2" t="s">
        <v>25</v>
      </c>
      <c r="G3469" s="2">
        <v>23</v>
      </c>
      <c r="H3469" s="2" t="s">
        <v>60</v>
      </c>
      <c r="I3469" s="2" t="s">
        <v>19</v>
      </c>
      <c r="J3469" s="12">
        <v>65</v>
      </c>
      <c r="K3469" s="2">
        <v>65</v>
      </c>
      <c r="L3469" s="2">
        <v>1</v>
      </c>
      <c r="M3469" s="12">
        <v>65</v>
      </c>
      <c r="N3469" s="3">
        <v>4</v>
      </c>
      <c r="O3469" s="2" t="str" cm="1">
        <f t="array" ref="O3469">_xlfn.IFS(N3469=1,"Unsatisfactory",N3469=2,"Poor",N3469=3,"Average",N3469=4,"Good",N3469=5,"Excellent")</f>
        <v>Good</v>
      </c>
      <c r="P3469"/>
      <c r="Q3469"/>
      <c r="R3469"/>
      <c r="S3469"/>
      <c r="T3469"/>
      <c r="U3469"/>
    </row>
    <row r="3470" spans="1:21">
      <c r="A3470" s="2">
        <v>128927</v>
      </c>
      <c r="B3470" s="2" t="s">
        <v>33</v>
      </c>
      <c r="C3470" s="4">
        <v>45431</v>
      </c>
      <c r="D3470" s="17">
        <v>45431</v>
      </c>
      <c r="E3470" s="2" t="s">
        <v>16</v>
      </c>
      <c r="F3470" s="2" t="s">
        <v>17</v>
      </c>
      <c r="G3470" s="2">
        <v>32</v>
      </c>
      <c r="H3470" s="2" t="s">
        <v>31</v>
      </c>
      <c r="I3470" s="2" t="s">
        <v>19</v>
      </c>
      <c r="J3470" s="12">
        <v>118</v>
      </c>
      <c r="K3470" s="2">
        <v>118</v>
      </c>
      <c r="L3470" s="2">
        <v>4</v>
      </c>
      <c r="M3470" s="12">
        <v>472</v>
      </c>
      <c r="N3470" s="3">
        <v>4</v>
      </c>
      <c r="O3470" s="2" t="str" cm="1">
        <f t="array" ref="O3470">_xlfn.IFS(N3470=1,"Unsatisfactory",N3470=2,"Poor",N3470=3,"Average",N3470=4,"Good",N3470=5,"Excellent")</f>
        <v>Good</v>
      </c>
      <c r="P3470"/>
      <c r="Q3470"/>
      <c r="R3470"/>
      <c r="S3470"/>
      <c r="T3470"/>
      <c r="U3470"/>
    </row>
    <row r="3471" spans="1:21">
      <c r="A3471" s="2">
        <v>187156</v>
      </c>
      <c r="B3471" s="2" t="s">
        <v>48</v>
      </c>
      <c r="C3471" s="4">
        <v>45316</v>
      </c>
      <c r="D3471" s="17">
        <v>45316</v>
      </c>
      <c r="E3471" s="2" t="s">
        <v>16</v>
      </c>
      <c r="F3471" s="2" t="s">
        <v>17</v>
      </c>
      <c r="G3471" s="2">
        <v>31</v>
      </c>
      <c r="H3471" s="2" t="s">
        <v>38</v>
      </c>
      <c r="I3471" s="2" t="s">
        <v>19</v>
      </c>
      <c r="J3471" s="12">
        <v>130</v>
      </c>
      <c r="K3471" s="2">
        <v>130</v>
      </c>
      <c r="L3471" s="2">
        <v>1</v>
      </c>
      <c r="M3471" s="12">
        <v>130</v>
      </c>
      <c r="N3471" s="3">
        <v>4</v>
      </c>
      <c r="O3471" s="2" t="str" cm="1">
        <f t="array" ref="O3471">_xlfn.IFS(N3471=1,"Unsatisfactory",N3471=2,"Poor",N3471=3,"Average",N3471=4,"Good",N3471=5,"Excellent")</f>
        <v>Good</v>
      </c>
      <c r="P3471"/>
      <c r="Q3471"/>
      <c r="R3471"/>
      <c r="S3471"/>
      <c r="T3471"/>
      <c r="U3471"/>
    </row>
    <row r="3472" spans="1:21">
      <c r="A3472" s="2">
        <v>150054</v>
      </c>
      <c r="B3472" s="2" t="s">
        <v>48</v>
      </c>
      <c r="C3472" s="4">
        <v>45364</v>
      </c>
      <c r="D3472" s="17">
        <v>45364</v>
      </c>
      <c r="E3472" s="2" t="s">
        <v>16</v>
      </c>
      <c r="F3472" s="2" t="s">
        <v>25</v>
      </c>
      <c r="G3472" s="2">
        <v>20</v>
      </c>
      <c r="H3472" s="2" t="s">
        <v>56</v>
      </c>
      <c r="I3472" s="2" t="s">
        <v>19</v>
      </c>
      <c r="J3472" s="12">
        <v>130</v>
      </c>
      <c r="K3472" s="2">
        <v>130</v>
      </c>
      <c r="L3472" s="2">
        <v>1</v>
      </c>
      <c r="M3472" s="12">
        <v>130</v>
      </c>
      <c r="N3472" s="3">
        <v>4</v>
      </c>
      <c r="O3472" s="2" t="str" cm="1">
        <f t="array" ref="O3472">_xlfn.IFS(N3472=1,"Unsatisfactory",N3472=2,"Poor",N3472=3,"Average",N3472=4,"Good",N3472=5,"Excellent")</f>
        <v>Good</v>
      </c>
      <c r="P3472"/>
      <c r="Q3472"/>
      <c r="R3472"/>
      <c r="S3472"/>
      <c r="T3472"/>
      <c r="U3472"/>
    </row>
    <row r="3473" spans="1:21">
      <c r="A3473" s="2">
        <v>189411</v>
      </c>
      <c r="B3473" s="2" t="s">
        <v>42</v>
      </c>
      <c r="C3473" s="4">
        <v>45386</v>
      </c>
      <c r="D3473" s="17">
        <v>45386</v>
      </c>
      <c r="E3473" s="2" t="s">
        <v>16</v>
      </c>
      <c r="F3473" s="2" t="s">
        <v>25</v>
      </c>
      <c r="G3473" s="2">
        <v>21</v>
      </c>
      <c r="H3473" s="2" t="s">
        <v>56</v>
      </c>
      <c r="I3473" s="2" t="s">
        <v>19</v>
      </c>
      <c r="J3473" s="12">
        <v>65</v>
      </c>
      <c r="K3473" s="2">
        <v>65</v>
      </c>
      <c r="L3473" s="2">
        <v>1</v>
      </c>
      <c r="M3473" s="12">
        <v>65</v>
      </c>
      <c r="N3473" s="3">
        <v>2</v>
      </c>
      <c r="O3473" s="2" t="str" cm="1">
        <f t="array" ref="O3473">_xlfn.IFS(N3473=1,"Unsatisfactory",N3473=2,"Poor",N3473=3,"Average",N3473=4,"Good",N3473=5,"Excellent")</f>
        <v>Poor</v>
      </c>
      <c r="P3473"/>
      <c r="Q3473"/>
      <c r="R3473"/>
      <c r="S3473"/>
      <c r="T3473"/>
      <c r="U3473"/>
    </row>
    <row r="3474" spans="1:21">
      <c r="A3474" s="2">
        <v>189332</v>
      </c>
      <c r="B3474" s="2" t="s">
        <v>30</v>
      </c>
      <c r="C3474" s="4">
        <v>45562</v>
      </c>
      <c r="D3474" s="17">
        <v>45562</v>
      </c>
      <c r="E3474" s="2" t="s">
        <v>24</v>
      </c>
      <c r="F3474" s="2" t="s">
        <v>17</v>
      </c>
      <c r="G3474" s="2">
        <v>23</v>
      </c>
      <c r="H3474" s="2" t="s">
        <v>69</v>
      </c>
      <c r="I3474" s="2" t="s">
        <v>19</v>
      </c>
      <c r="J3474" s="12">
        <v>10</v>
      </c>
      <c r="K3474" s="2">
        <v>10</v>
      </c>
      <c r="L3474" s="2">
        <v>1</v>
      </c>
      <c r="M3474" s="12">
        <v>10</v>
      </c>
      <c r="N3474" s="3">
        <v>2</v>
      </c>
      <c r="O3474" s="2" t="str" cm="1">
        <f t="array" ref="O3474">_xlfn.IFS(N3474=1,"Unsatisfactory",N3474=2,"Poor",N3474=3,"Average",N3474=4,"Good",N3474=5,"Excellent")</f>
        <v>Poor</v>
      </c>
      <c r="P3474"/>
      <c r="Q3474"/>
      <c r="R3474"/>
      <c r="S3474"/>
      <c r="T3474"/>
      <c r="U3474"/>
    </row>
    <row r="3475" spans="1:21">
      <c r="A3475" s="2">
        <v>156157</v>
      </c>
      <c r="B3475" s="2" t="s">
        <v>42</v>
      </c>
      <c r="C3475" s="4">
        <v>45257</v>
      </c>
      <c r="D3475" s="17">
        <v>45257</v>
      </c>
      <c r="E3475" s="2" t="s">
        <v>16</v>
      </c>
      <c r="F3475" s="2" t="s">
        <v>17</v>
      </c>
      <c r="G3475" s="2">
        <v>29</v>
      </c>
      <c r="H3475" s="2" t="s">
        <v>130</v>
      </c>
      <c r="I3475" s="2" t="s">
        <v>19</v>
      </c>
      <c r="J3475" s="12">
        <v>65</v>
      </c>
      <c r="K3475" s="2">
        <v>65</v>
      </c>
      <c r="L3475" s="2">
        <v>1</v>
      </c>
      <c r="M3475" s="12">
        <v>65</v>
      </c>
      <c r="N3475" s="3">
        <v>5</v>
      </c>
      <c r="O3475" s="2" t="str" cm="1">
        <f t="array" ref="O3475">_xlfn.IFS(N3475=1,"Unsatisfactory",N3475=2,"Poor",N3475=3,"Average",N3475=4,"Good",N3475=5,"Excellent")</f>
        <v>Excellent</v>
      </c>
      <c r="P3475"/>
      <c r="Q3475"/>
      <c r="R3475"/>
      <c r="S3475"/>
      <c r="T3475"/>
      <c r="U3475"/>
    </row>
    <row r="3476" spans="1:21">
      <c r="A3476" s="2">
        <v>193191</v>
      </c>
      <c r="B3476" s="2" t="s">
        <v>30</v>
      </c>
      <c r="C3476" s="4">
        <v>45430</v>
      </c>
      <c r="D3476" s="17">
        <v>45430</v>
      </c>
      <c r="E3476" s="2" t="s">
        <v>24</v>
      </c>
      <c r="F3476" s="2" t="s">
        <v>17</v>
      </c>
      <c r="G3476" s="2">
        <v>35</v>
      </c>
      <c r="H3476" s="2" t="s">
        <v>38</v>
      </c>
      <c r="I3476" s="2" t="s">
        <v>19</v>
      </c>
      <c r="J3476" s="12">
        <v>10</v>
      </c>
      <c r="K3476" s="2">
        <v>10</v>
      </c>
      <c r="L3476" s="2">
        <v>1</v>
      </c>
      <c r="M3476" s="12">
        <v>10</v>
      </c>
      <c r="N3476" s="3">
        <v>3</v>
      </c>
      <c r="O3476" s="2" t="str" cm="1">
        <f t="array" ref="O3476">_xlfn.IFS(N3476=1,"Unsatisfactory",N3476=2,"Poor",N3476=3,"Average",N3476=4,"Good",N3476=5,"Excellent")</f>
        <v>Average</v>
      </c>
      <c r="P3476"/>
      <c r="Q3476"/>
      <c r="R3476"/>
      <c r="S3476"/>
      <c r="T3476"/>
      <c r="U3476"/>
    </row>
    <row r="3477" spans="1:21">
      <c r="A3477" s="2">
        <v>130130</v>
      </c>
      <c r="B3477" s="2" t="s">
        <v>48</v>
      </c>
      <c r="C3477" s="4">
        <v>45428</v>
      </c>
      <c r="D3477" s="17">
        <v>45428</v>
      </c>
      <c r="E3477" s="2" t="s">
        <v>16</v>
      </c>
      <c r="F3477" s="2" t="s">
        <v>25</v>
      </c>
      <c r="G3477" s="2">
        <v>26</v>
      </c>
      <c r="H3477" s="2" t="s">
        <v>56</v>
      </c>
      <c r="I3477" s="2" t="s">
        <v>19</v>
      </c>
      <c r="J3477" s="12">
        <v>130</v>
      </c>
      <c r="K3477" s="2">
        <v>130</v>
      </c>
      <c r="L3477" s="2">
        <v>1</v>
      </c>
      <c r="M3477" s="12">
        <v>130</v>
      </c>
      <c r="N3477" s="3">
        <v>5</v>
      </c>
      <c r="O3477" s="2" t="str" cm="1">
        <f t="array" ref="O3477">_xlfn.IFS(N3477=1,"Unsatisfactory",N3477=2,"Poor",N3477=3,"Average",N3477=4,"Good",N3477=5,"Excellent")</f>
        <v>Excellent</v>
      </c>
      <c r="P3477"/>
      <c r="Q3477"/>
      <c r="R3477"/>
      <c r="S3477"/>
      <c r="T3477"/>
      <c r="U3477"/>
    </row>
    <row r="3478" spans="1:21">
      <c r="A3478" s="2">
        <v>187551</v>
      </c>
      <c r="B3478" s="2" t="s">
        <v>78</v>
      </c>
      <c r="C3478" s="4">
        <v>45422</v>
      </c>
      <c r="D3478" s="17">
        <v>45422</v>
      </c>
      <c r="E3478" s="2" t="s">
        <v>37</v>
      </c>
      <c r="F3478" s="2" t="s">
        <v>17</v>
      </c>
      <c r="G3478" s="2">
        <v>19</v>
      </c>
      <c r="H3478" s="2" t="s">
        <v>56</v>
      </c>
      <c r="I3478" s="2" t="s">
        <v>19</v>
      </c>
      <c r="J3478" s="12">
        <v>50</v>
      </c>
      <c r="K3478" s="2">
        <v>50</v>
      </c>
      <c r="L3478" s="2">
        <v>1</v>
      </c>
      <c r="M3478" s="12">
        <v>50</v>
      </c>
      <c r="N3478" s="3">
        <v>5</v>
      </c>
      <c r="O3478" s="2" t="str" cm="1">
        <f t="array" ref="O3478">_xlfn.IFS(N3478=1,"Unsatisfactory",N3478=2,"Poor",N3478=3,"Average",N3478=4,"Good",N3478=5,"Excellent")</f>
        <v>Excellent</v>
      </c>
      <c r="P3478"/>
      <c r="Q3478"/>
      <c r="R3478"/>
      <c r="S3478"/>
      <c r="T3478"/>
      <c r="U3478"/>
    </row>
    <row r="3479" spans="1:21">
      <c r="A3479" s="2">
        <v>187626</v>
      </c>
      <c r="B3479" s="2" t="s">
        <v>42</v>
      </c>
      <c r="C3479" s="4">
        <v>45294</v>
      </c>
      <c r="D3479" s="17">
        <v>45294</v>
      </c>
      <c r="E3479" s="2" t="s">
        <v>16</v>
      </c>
      <c r="F3479" s="2" t="s">
        <v>17</v>
      </c>
      <c r="G3479" s="2">
        <v>32</v>
      </c>
      <c r="H3479" s="2" t="s">
        <v>74</v>
      </c>
      <c r="I3479" s="2" t="s">
        <v>27</v>
      </c>
      <c r="J3479" s="12">
        <v>65</v>
      </c>
      <c r="K3479" s="2">
        <v>90</v>
      </c>
      <c r="L3479" s="2">
        <v>1</v>
      </c>
      <c r="M3479" s="12">
        <v>90</v>
      </c>
      <c r="N3479" s="3">
        <v>4</v>
      </c>
      <c r="O3479" s="2" t="str" cm="1">
        <f t="array" ref="O3479">_xlfn.IFS(N3479=1,"Unsatisfactory",N3479=2,"Poor",N3479=3,"Average",N3479=4,"Good",N3479=5,"Excellent")</f>
        <v>Good</v>
      </c>
      <c r="P3479"/>
      <c r="Q3479"/>
      <c r="R3479"/>
      <c r="S3479"/>
      <c r="T3479"/>
      <c r="U3479"/>
    </row>
    <row r="3480" spans="1:21">
      <c r="A3480" s="2">
        <v>156507</v>
      </c>
      <c r="B3480" s="2" t="s">
        <v>53</v>
      </c>
      <c r="C3480" s="4">
        <v>45404</v>
      </c>
      <c r="D3480" s="17">
        <v>45404</v>
      </c>
      <c r="E3480" s="2" t="s">
        <v>37</v>
      </c>
      <c r="F3480" s="2" t="s">
        <v>17</v>
      </c>
      <c r="G3480" s="2">
        <v>30</v>
      </c>
      <c r="H3480" s="2" t="s">
        <v>29</v>
      </c>
      <c r="I3480" s="2" t="s">
        <v>19</v>
      </c>
      <c r="J3480" s="12">
        <v>15</v>
      </c>
      <c r="K3480" s="2">
        <v>15</v>
      </c>
      <c r="L3480" s="2">
        <v>2</v>
      </c>
      <c r="M3480" s="12">
        <v>30</v>
      </c>
      <c r="N3480" s="3">
        <v>1</v>
      </c>
      <c r="O3480" s="2" t="str" cm="1">
        <f t="array" ref="O3480">_xlfn.IFS(N3480=1,"Unsatisfactory",N3480=2,"Poor",N3480=3,"Average",N3480=4,"Good",N3480=5,"Excellent")</f>
        <v>Unsatisfactory</v>
      </c>
      <c r="P3480"/>
      <c r="Q3480"/>
      <c r="R3480"/>
      <c r="S3480"/>
      <c r="T3480"/>
      <c r="U3480"/>
    </row>
    <row r="3481" spans="1:21">
      <c r="A3481" s="2">
        <v>191315</v>
      </c>
      <c r="B3481" s="2" t="s">
        <v>50</v>
      </c>
      <c r="C3481" s="4">
        <v>45487</v>
      </c>
      <c r="D3481" s="17">
        <v>45487</v>
      </c>
      <c r="E3481" s="2" t="s">
        <v>16</v>
      </c>
      <c r="F3481" s="2" t="s">
        <v>17</v>
      </c>
      <c r="G3481" s="2">
        <v>34</v>
      </c>
      <c r="H3481" s="2" t="s">
        <v>60</v>
      </c>
      <c r="I3481" s="2" t="s">
        <v>19</v>
      </c>
      <c r="J3481" s="12">
        <v>97</v>
      </c>
      <c r="K3481" s="2">
        <v>97</v>
      </c>
      <c r="L3481" s="2">
        <v>2</v>
      </c>
      <c r="M3481" s="12">
        <v>194</v>
      </c>
      <c r="N3481" s="3">
        <v>4</v>
      </c>
      <c r="O3481" s="2" t="str" cm="1">
        <f t="array" ref="O3481">_xlfn.IFS(N3481=1,"Unsatisfactory",N3481=2,"Poor",N3481=3,"Average",N3481=4,"Good",N3481=5,"Excellent")</f>
        <v>Good</v>
      </c>
      <c r="P3481"/>
      <c r="Q3481"/>
      <c r="R3481"/>
      <c r="S3481"/>
      <c r="T3481"/>
      <c r="U3481"/>
    </row>
    <row r="3482" spans="1:21">
      <c r="A3482" s="2">
        <v>167914</v>
      </c>
      <c r="B3482" s="2" t="s">
        <v>15</v>
      </c>
      <c r="C3482" s="4">
        <v>45524</v>
      </c>
      <c r="D3482" s="17">
        <v>45524</v>
      </c>
      <c r="E3482" s="2" t="s">
        <v>16</v>
      </c>
      <c r="F3482" s="2" t="s">
        <v>17</v>
      </c>
      <c r="G3482" s="2">
        <v>23</v>
      </c>
      <c r="H3482" s="2" t="s">
        <v>38</v>
      </c>
      <c r="I3482" s="2" t="s">
        <v>19</v>
      </c>
      <c r="J3482" s="12">
        <v>100</v>
      </c>
      <c r="K3482" s="2">
        <v>100</v>
      </c>
      <c r="L3482" s="2">
        <v>2</v>
      </c>
      <c r="M3482" s="12">
        <v>200</v>
      </c>
      <c r="N3482" s="3">
        <v>4</v>
      </c>
      <c r="O3482" s="2" t="str" cm="1">
        <f t="array" ref="O3482">_xlfn.IFS(N3482=1,"Unsatisfactory",N3482=2,"Poor",N3482=3,"Average",N3482=4,"Good",N3482=5,"Excellent")</f>
        <v>Good</v>
      </c>
      <c r="P3482"/>
      <c r="Q3482"/>
      <c r="R3482"/>
      <c r="S3482"/>
      <c r="T3482"/>
      <c r="U3482"/>
    </row>
    <row r="3483" spans="1:21">
      <c r="A3483" s="2">
        <v>152455</v>
      </c>
      <c r="B3483" s="2" t="s">
        <v>33</v>
      </c>
      <c r="C3483" s="4">
        <v>45520</v>
      </c>
      <c r="D3483" s="17">
        <v>45520</v>
      </c>
      <c r="E3483" s="2" t="s">
        <v>16</v>
      </c>
      <c r="F3483" s="2" t="s">
        <v>25</v>
      </c>
      <c r="G3483" s="2">
        <v>19</v>
      </c>
      <c r="H3483" s="2" t="s">
        <v>38</v>
      </c>
      <c r="I3483" s="2" t="s">
        <v>19</v>
      </c>
      <c r="J3483" s="12">
        <v>118</v>
      </c>
      <c r="K3483" s="2">
        <v>118</v>
      </c>
      <c r="L3483" s="2">
        <v>1</v>
      </c>
      <c r="M3483" s="12">
        <v>118</v>
      </c>
      <c r="N3483" s="3">
        <v>3</v>
      </c>
      <c r="O3483" s="2" t="str" cm="1">
        <f t="array" ref="O3483">_xlfn.IFS(N3483=1,"Unsatisfactory",N3483=2,"Poor",N3483=3,"Average",N3483=4,"Good",N3483=5,"Excellent")</f>
        <v>Average</v>
      </c>
      <c r="P3483"/>
      <c r="Q3483"/>
      <c r="R3483"/>
      <c r="S3483"/>
      <c r="T3483"/>
      <c r="U3483"/>
    </row>
    <row r="3484" spans="1:21">
      <c r="A3484" s="2">
        <v>121800</v>
      </c>
      <c r="B3484" s="2" t="s">
        <v>76</v>
      </c>
      <c r="C3484" s="4">
        <v>45428</v>
      </c>
      <c r="D3484" s="17">
        <v>45428</v>
      </c>
      <c r="E3484" s="2" t="s">
        <v>37</v>
      </c>
      <c r="F3484" s="2" t="s">
        <v>17</v>
      </c>
      <c r="G3484" s="2">
        <v>25</v>
      </c>
      <c r="H3484" s="2" t="s">
        <v>31</v>
      </c>
      <c r="I3484" s="2" t="s">
        <v>19</v>
      </c>
      <c r="J3484" s="12">
        <v>45</v>
      </c>
      <c r="K3484" s="2">
        <v>45</v>
      </c>
      <c r="L3484" s="2">
        <v>4</v>
      </c>
      <c r="M3484" s="12">
        <v>180</v>
      </c>
      <c r="N3484" s="3">
        <v>3</v>
      </c>
      <c r="O3484" s="2" t="str" cm="1">
        <f t="array" ref="O3484">_xlfn.IFS(N3484=1,"Unsatisfactory",N3484=2,"Poor",N3484=3,"Average",N3484=4,"Good",N3484=5,"Excellent")</f>
        <v>Average</v>
      </c>
      <c r="P3484"/>
      <c r="Q3484"/>
      <c r="R3484"/>
      <c r="S3484"/>
      <c r="T3484"/>
      <c r="U3484"/>
    </row>
    <row r="3485" spans="1:21">
      <c r="A3485" s="2">
        <v>138469</v>
      </c>
      <c r="B3485" s="2" t="s">
        <v>36</v>
      </c>
      <c r="C3485" s="4">
        <v>45492</v>
      </c>
      <c r="D3485" s="17">
        <v>45492</v>
      </c>
      <c r="E3485" s="2" t="s">
        <v>37</v>
      </c>
      <c r="F3485" s="2" t="s">
        <v>17</v>
      </c>
      <c r="G3485" s="2">
        <v>26</v>
      </c>
      <c r="H3485" s="2" t="s">
        <v>118</v>
      </c>
      <c r="I3485" s="2" t="s">
        <v>19</v>
      </c>
      <c r="J3485" s="12">
        <v>32</v>
      </c>
      <c r="K3485" s="2">
        <v>32</v>
      </c>
      <c r="L3485" s="2">
        <v>2</v>
      </c>
      <c r="M3485" s="12">
        <v>64</v>
      </c>
      <c r="N3485" s="3">
        <v>5</v>
      </c>
      <c r="O3485" s="2" t="str" cm="1">
        <f t="array" ref="O3485">_xlfn.IFS(N3485=1,"Unsatisfactory",N3485=2,"Poor",N3485=3,"Average",N3485=4,"Good",N3485=5,"Excellent")</f>
        <v>Excellent</v>
      </c>
      <c r="P3485"/>
      <c r="Q3485"/>
      <c r="R3485"/>
      <c r="S3485"/>
      <c r="T3485"/>
      <c r="U3485"/>
    </row>
    <row r="3486" spans="1:21">
      <c r="A3486" s="2">
        <v>190411</v>
      </c>
      <c r="B3486" s="2" t="s">
        <v>42</v>
      </c>
      <c r="C3486" s="4">
        <v>45597</v>
      </c>
      <c r="D3486" s="17">
        <v>45597</v>
      </c>
      <c r="E3486" s="2" t="s">
        <v>16</v>
      </c>
      <c r="F3486" s="2" t="s">
        <v>17</v>
      </c>
      <c r="G3486" s="2">
        <v>22</v>
      </c>
      <c r="H3486" s="2" t="s">
        <v>130</v>
      </c>
      <c r="I3486" s="2" t="s">
        <v>19</v>
      </c>
      <c r="J3486" s="12">
        <v>65</v>
      </c>
      <c r="K3486" s="2">
        <v>65</v>
      </c>
      <c r="L3486" s="2">
        <v>2</v>
      </c>
      <c r="M3486" s="12">
        <v>130</v>
      </c>
      <c r="N3486" s="3">
        <v>4</v>
      </c>
      <c r="O3486" s="2" t="str" cm="1">
        <f t="array" ref="O3486">_xlfn.IFS(N3486=1,"Unsatisfactory",N3486=2,"Poor",N3486=3,"Average",N3486=4,"Good",N3486=5,"Excellent")</f>
        <v>Good</v>
      </c>
      <c r="P3486"/>
      <c r="Q3486"/>
      <c r="R3486"/>
      <c r="S3486"/>
      <c r="T3486"/>
      <c r="U3486"/>
    </row>
    <row r="3487" spans="1:21">
      <c r="A3487" s="2">
        <v>165138</v>
      </c>
      <c r="B3487" s="2" t="s">
        <v>30</v>
      </c>
      <c r="C3487" s="4">
        <v>45517</v>
      </c>
      <c r="D3487" s="17">
        <v>45517</v>
      </c>
      <c r="E3487" s="2" t="s">
        <v>24</v>
      </c>
      <c r="F3487" s="2" t="s">
        <v>17</v>
      </c>
      <c r="G3487" s="2">
        <v>33</v>
      </c>
      <c r="H3487" s="2" t="s">
        <v>131</v>
      </c>
      <c r="I3487" s="2" t="s">
        <v>27</v>
      </c>
      <c r="J3487" s="12">
        <v>10</v>
      </c>
      <c r="K3487" s="2">
        <v>80</v>
      </c>
      <c r="L3487" s="2">
        <v>1</v>
      </c>
      <c r="M3487" s="12">
        <v>80</v>
      </c>
      <c r="N3487" s="3">
        <v>4</v>
      </c>
      <c r="O3487" s="2" t="str" cm="1">
        <f t="array" ref="O3487">_xlfn.IFS(N3487=1,"Unsatisfactory",N3487=2,"Poor",N3487=3,"Average",N3487=4,"Good",N3487=5,"Excellent")</f>
        <v>Good</v>
      </c>
      <c r="P3487"/>
      <c r="Q3487"/>
      <c r="R3487"/>
      <c r="S3487"/>
      <c r="T3487"/>
      <c r="U3487"/>
    </row>
    <row r="3488" spans="1:21">
      <c r="A3488" s="2">
        <v>120948</v>
      </c>
      <c r="B3488" s="2" t="s">
        <v>23</v>
      </c>
      <c r="C3488" s="4">
        <v>45509</v>
      </c>
      <c r="D3488" s="17">
        <v>45509</v>
      </c>
      <c r="E3488" s="2" t="s">
        <v>24</v>
      </c>
      <c r="F3488" s="2" t="s">
        <v>17</v>
      </c>
      <c r="G3488" s="2">
        <v>23</v>
      </c>
      <c r="H3488" s="2" t="s">
        <v>131</v>
      </c>
      <c r="I3488" s="2" t="s">
        <v>27</v>
      </c>
      <c r="J3488" s="12">
        <v>9</v>
      </c>
      <c r="K3488" s="2">
        <v>79</v>
      </c>
      <c r="L3488" s="2">
        <v>1</v>
      </c>
      <c r="M3488" s="12">
        <v>79</v>
      </c>
      <c r="N3488" s="3">
        <v>5</v>
      </c>
      <c r="O3488" s="2" t="str" cm="1">
        <f t="array" ref="O3488">_xlfn.IFS(N3488=1,"Unsatisfactory",N3488=2,"Poor",N3488=3,"Average",N3488=4,"Good",N3488=5,"Excellent")</f>
        <v>Excellent</v>
      </c>
      <c r="P3488"/>
      <c r="Q3488"/>
      <c r="R3488"/>
      <c r="S3488"/>
      <c r="T3488"/>
      <c r="U3488"/>
    </row>
    <row r="3489" spans="1:21">
      <c r="A3489" s="2">
        <v>198268</v>
      </c>
      <c r="B3489" s="2" t="s">
        <v>48</v>
      </c>
      <c r="C3489" s="4">
        <v>45560</v>
      </c>
      <c r="D3489" s="17">
        <v>45560</v>
      </c>
      <c r="E3489" s="2" t="s">
        <v>16</v>
      </c>
      <c r="F3489" s="2" t="s">
        <v>17</v>
      </c>
      <c r="G3489" s="2">
        <v>22</v>
      </c>
      <c r="H3489" s="2" t="s">
        <v>129</v>
      </c>
      <c r="I3489" s="2" t="s">
        <v>19</v>
      </c>
      <c r="J3489" s="12">
        <v>130</v>
      </c>
      <c r="K3489" s="2">
        <v>130</v>
      </c>
      <c r="L3489" s="2">
        <v>1</v>
      </c>
      <c r="M3489" s="12">
        <v>130</v>
      </c>
      <c r="N3489" s="3">
        <v>5</v>
      </c>
      <c r="O3489" s="2" t="str" cm="1">
        <f t="array" ref="O3489">_xlfn.IFS(N3489=1,"Unsatisfactory",N3489=2,"Poor",N3489=3,"Average",N3489=4,"Good",N3489=5,"Excellent")</f>
        <v>Excellent</v>
      </c>
      <c r="P3489"/>
      <c r="Q3489"/>
      <c r="R3489"/>
      <c r="S3489"/>
      <c r="T3489"/>
      <c r="U3489"/>
    </row>
    <row r="3490" spans="1:21">
      <c r="A3490" s="2">
        <v>127257</v>
      </c>
      <c r="B3490" s="2" t="s">
        <v>50</v>
      </c>
      <c r="C3490" s="4">
        <v>45426</v>
      </c>
      <c r="D3490" s="17">
        <v>45426</v>
      </c>
      <c r="E3490" s="2" t="s">
        <v>16</v>
      </c>
      <c r="F3490" s="2" t="s">
        <v>25</v>
      </c>
      <c r="G3490" s="2">
        <v>31</v>
      </c>
      <c r="H3490" s="2" t="s">
        <v>129</v>
      </c>
      <c r="I3490" s="2" t="s">
        <v>19</v>
      </c>
      <c r="J3490" s="12">
        <v>97</v>
      </c>
      <c r="K3490" s="2">
        <v>97</v>
      </c>
      <c r="L3490" s="2">
        <v>1</v>
      </c>
      <c r="M3490" s="12">
        <v>97</v>
      </c>
      <c r="N3490" s="3">
        <v>3</v>
      </c>
      <c r="O3490" s="2" t="str" cm="1">
        <f t="array" ref="O3490">_xlfn.IFS(N3490=1,"Unsatisfactory",N3490=2,"Poor",N3490=3,"Average",N3490=4,"Good",N3490=5,"Excellent")</f>
        <v>Average</v>
      </c>
      <c r="P3490"/>
      <c r="Q3490"/>
      <c r="R3490"/>
      <c r="S3490"/>
      <c r="T3490"/>
      <c r="U3490"/>
    </row>
    <row r="3491" spans="1:21">
      <c r="A3491" s="2">
        <v>194936</v>
      </c>
      <c r="B3491" s="2" t="s">
        <v>76</v>
      </c>
      <c r="C3491" s="4">
        <v>45541</v>
      </c>
      <c r="D3491" s="17">
        <v>45541</v>
      </c>
      <c r="E3491" s="2" t="s">
        <v>37</v>
      </c>
      <c r="F3491" s="2" t="s">
        <v>25</v>
      </c>
      <c r="G3491" s="2">
        <v>29</v>
      </c>
      <c r="H3491" s="2" t="s">
        <v>56</v>
      </c>
      <c r="I3491" s="2" t="s">
        <v>19</v>
      </c>
      <c r="J3491" s="12">
        <v>45</v>
      </c>
      <c r="K3491" s="2">
        <v>45</v>
      </c>
      <c r="L3491" s="2">
        <v>1</v>
      </c>
      <c r="M3491" s="12">
        <v>45</v>
      </c>
      <c r="N3491" s="3">
        <v>2</v>
      </c>
      <c r="O3491" s="2" t="str" cm="1">
        <f t="array" ref="O3491">_xlfn.IFS(N3491=1,"Unsatisfactory",N3491=2,"Poor",N3491=3,"Average",N3491=4,"Good",N3491=5,"Excellent")</f>
        <v>Poor</v>
      </c>
      <c r="P3491"/>
      <c r="Q3491"/>
      <c r="R3491"/>
      <c r="S3491"/>
      <c r="T3491"/>
      <c r="U3491"/>
    </row>
    <row r="3492" spans="1:21">
      <c r="A3492" s="2">
        <v>192546</v>
      </c>
      <c r="B3492" s="2" t="s">
        <v>23</v>
      </c>
      <c r="C3492" s="4">
        <v>45600</v>
      </c>
      <c r="D3492" s="17">
        <v>45600</v>
      </c>
      <c r="E3492" s="2" t="s">
        <v>24</v>
      </c>
      <c r="F3492" s="2" t="s">
        <v>25</v>
      </c>
      <c r="G3492" s="2">
        <v>32</v>
      </c>
      <c r="H3492" s="2" t="s">
        <v>74</v>
      </c>
      <c r="I3492" s="2" t="s">
        <v>27</v>
      </c>
      <c r="J3492" s="12">
        <v>9</v>
      </c>
      <c r="K3492" s="2">
        <v>34</v>
      </c>
      <c r="L3492" s="2">
        <v>1</v>
      </c>
      <c r="M3492" s="12">
        <v>34</v>
      </c>
      <c r="N3492" s="3">
        <v>4</v>
      </c>
      <c r="O3492" s="2" t="str" cm="1">
        <f t="array" ref="O3492">_xlfn.IFS(N3492=1,"Unsatisfactory",N3492=2,"Poor",N3492=3,"Average",N3492=4,"Good",N3492=5,"Excellent")</f>
        <v>Good</v>
      </c>
      <c r="P3492"/>
      <c r="Q3492"/>
      <c r="R3492"/>
      <c r="S3492"/>
      <c r="T3492"/>
      <c r="U3492"/>
    </row>
    <row r="3493" spans="1:21">
      <c r="A3493" s="2">
        <v>157818</v>
      </c>
      <c r="B3493" s="2" t="s">
        <v>50</v>
      </c>
      <c r="C3493" s="4">
        <v>45301</v>
      </c>
      <c r="D3493" s="17">
        <v>45301</v>
      </c>
      <c r="E3493" s="2" t="s">
        <v>16</v>
      </c>
      <c r="F3493" s="2" t="s">
        <v>25</v>
      </c>
      <c r="G3493" s="2">
        <v>27</v>
      </c>
      <c r="H3493" s="2" t="s">
        <v>46</v>
      </c>
      <c r="I3493" s="2" t="s">
        <v>19</v>
      </c>
      <c r="J3493" s="12">
        <v>97</v>
      </c>
      <c r="K3493" s="2">
        <v>97</v>
      </c>
      <c r="L3493" s="2">
        <v>2</v>
      </c>
      <c r="M3493" s="12">
        <v>194</v>
      </c>
      <c r="N3493" s="3">
        <v>5</v>
      </c>
      <c r="O3493" s="2" t="str" cm="1">
        <f t="array" ref="O3493">_xlfn.IFS(N3493=1,"Unsatisfactory",N3493=2,"Poor",N3493=3,"Average",N3493=4,"Good",N3493=5,"Excellent")</f>
        <v>Excellent</v>
      </c>
      <c r="P3493"/>
      <c r="Q3493"/>
      <c r="R3493"/>
      <c r="S3493"/>
      <c r="T3493"/>
      <c r="U3493"/>
    </row>
    <row r="3494" spans="1:21">
      <c r="A3494" s="2">
        <v>158821</v>
      </c>
      <c r="B3494" s="2" t="s">
        <v>30</v>
      </c>
      <c r="C3494" s="4">
        <v>45420</v>
      </c>
      <c r="D3494" s="17">
        <v>45420</v>
      </c>
      <c r="E3494" s="2" t="s">
        <v>24</v>
      </c>
      <c r="F3494" s="2" t="s">
        <v>17</v>
      </c>
      <c r="G3494" s="2">
        <v>31</v>
      </c>
      <c r="H3494" s="2" t="s">
        <v>130</v>
      </c>
      <c r="I3494" s="2" t="s">
        <v>19</v>
      </c>
      <c r="J3494" s="12">
        <v>10</v>
      </c>
      <c r="K3494" s="2">
        <v>10</v>
      </c>
      <c r="L3494" s="2">
        <v>1</v>
      </c>
      <c r="M3494" s="12">
        <v>10</v>
      </c>
      <c r="N3494" s="3">
        <v>4</v>
      </c>
      <c r="O3494" s="2" t="str" cm="1">
        <f t="array" ref="O3494">_xlfn.IFS(N3494=1,"Unsatisfactory",N3494=2,"Poor",N3494=3,"Average",N3494=4,"Good",N3494=5,"Excellent")</f>
        <v>Good</v>
      </c>
      <c r="P3494"/>
      <c r="Q3494"/>
      <c r="R3494"/>
      <c r="S3494"/>
      <c r="T3494"/>
      <c r="U3494"/>
    </row>
    <row r="3495" spans="1:21">
      <c r="A3495" s="2">
        <v>154055</v>
      </c>
      <c r="B3495" s="2" t="s">
        <v>53</v>
      </c>
      <c r="C3495" s="4">
        <v>45549</v>
      </c>
      <c r="D3495" s="17">
        <v>45549</v>
      </c>
      <c r="E3495" s="2" t="s">
        <v>37</v>
      </c>
      <c r="F3495" s="2" t="s">
        <v>17</v>
      </c>
      <c r="G3495" s="2">
        <v>34</v>
      </c>
      <c r="H3495" s="2" t="s">
        <v>34</v>
      </c>
      <c r="I3495" s="2" t="s">
        <v>27</v>
      </c>
      <c r="J3495" s="12">
        <v>15</v>
      </c>
      <c r="K3495" s="2">
        <v>115</v>
      </c>
      <c r="L3495" s="2">
        <v>2</v>
      </c>
      <c r="M3495" s="12">
        <v>230</v>
      </c>
      <c r="N3495" s="3">
        <v>4</v>
      </c>
      <c r="O3495" s="2" t="str" cm="1">
        <f t="array" ref="O3495">_xlfn.IFS(N3495=1,"Unsatisfactory",N3495=2,"Poor",N3495=3,"Average",N3495=4,"Good",N3495=5,"Excellent")</f>
        <v>Good</v>
      </c>
      <c r="P3495"/>
      <c r="Q3495"/>
      <c r="R3495"/>
      <c r="S3495"/>
      <c r="T3495"/>
      <c r="U3495"/>
    </row>
    <row r="3496" spans="1:21">
      <c r="A3496" s="2">
        <v>178746</v>
      </c>
      <c r="B3496" s="2" t="s">
        <v>42</v>
      </c>
      <c r="C3496" s="4">
        <v>45336</v>
      </c>
      <c r="D3496" s="17">
        <v>45336</v>
      </c>
      <c r="E3496" s="2" t="s">
        <v>16</v>
      </c>
      <c r="F3496" s="2" t="s">
        <v>25</v>
      </c>
      <c r="G3496" s="2">
        <v>29</v>
      </c>
      <c r="H3496" s="2" t="s">
        <v>69</v>
      </c>
      <c r="I3496" s="2" t="s">
        <v>19</v>
      </c>
      <c r="J3496" s="12">
        <v>65</v>
      </c>
      <c r="K3496" s="2">
        <v>65</v>
      </c>
      <c r="L3496" s="2">
        <v>1</v>
      </c>
      <c r="M3496" s="12">
        <v>65</v>
      </c>
      <c r="N3496" s="3">
        <v>4</v>
      </c>
      <c r="O3496" s="2" t="str" cm="1">
        <f t="array" ref="O3496">_xlfn.IFS(N3496=1,"Unsatisfactory",N3496=2,"Poor",N3496=3,"Average",N3496=4,"Good",N3496=5,"Excellent")</f>
        <v>Good</v>
      </c>
      <c r="P3496"/>
      <c r="Q3496"/>
      <c r="R3496"/>
      <c r="S3496"/>
      <c r="T3496"/>
      <c r="U3496"/>
    </row>
    <row r="3497" spans="1:21">
      <c r="A3497" s="2">
        <v>189239</v>
      </c>
      <c r="B3497" s="2" t="s">
        <v>82</v>
      </c>
      <c r="C3497" s="4">
        <v>45289</v>
      </c>
      <c r="D3497" s="17">
        <v>45289</v>
      </c>
      <c r="E3497" s="2" t="s">
        <v>37</v>
      </c>
      <c r="F3497" s="2" t="s">
        <v>17</v>
      </c>
      <c r="G3497" s="2">
        <v>33</v>
      </c>
      <c r="H3497" s="2" t="s">
        <v>62</v>
      </c>
      <c r="I3497" s="2" t="s">
        <v>19</v>
      </c>
      <c r="J3497" s="12">
        <v>20</v>
      </c>
      <c r="K3497" s="2">
        <v>20</v>
      </c>
      <c r="L3497" s="2">
        <v>2</v>
      </c>
      <c r="M3497" s="12">
        <v>40</v>
      </c>
      <c r="N3497" s="3">
        <v>4</v>
      </c>
      <c r="O3497" s="2" t="str" cm="1">
        <f t="array" ref="O3497">_xlfn.IFS(N3497=1,"Unsatisfactory",N3497=2,"Poor",N3497=3,"Average",N3497=4,"Good",N3497=5,"Excellent")</f>
        <v>Good</v>
      </c>
      <c r="P3497"/>
      <c r="Q3497"/>
      <c r="R3497"/>
      <c r="S3497"/>
      <c r="T3497"/>
      <c r="U3497"/>
    </row>
    <row r="3498" spans="1:21">
      <c r="A3498" s="2">
        <v>154131</v>
      </c>
      <c r="B3498" s="2" t="s">
        <v>82</v>
      </c>
      <c r="C3498" s="4">
        <v>45337</v>
      </c>
      <c r="D3498" s="17">
        <v>45337</v>
      </c>
      <c r="E3498" s="2" t="s">
        <v>37</v>
      </c>
      <c r="F3498" s="2" t="s">
        <v>25</v>
      </c>
      <c r="G3498" s="2">
        <v>24</v>
      </c>
      <c r="H3498" s="2" t="s">
        <v>56</v>
      </c>
      <c r="I3498" s="2" t="s">
        <v>19</v>
      </c>
      <c r="J3498" s="12">
        <v>20</v>
      </c>
      <c r="K3498" s="2">
        <v>20</v>
      </c>
      <c r="L3498" s="2">
        <v>3</v>
      </c>
      <c r="M3498" s="12">
        <v>60</v>
      </c>
      <c r="N3498" s="3">
        <v>4</v>
      </c>
      <c r="O3498" s="2" t="str" cm="1">
        <f t="array" ref="O3498">_xlfn.IFS(N3498=1,"Unsatisfactory",N3498=2,"Poor",N3498=3,"Average",N3498=4,"Good",N3498=5,"Excellent")</f>
        <v>Good</v>
      </c>
      <c r="P3498"/>
      <c r="Q3498"/>
      <c r="R3498"/>
      <c r="S3498"/>
      <c r="T3498"/>
      <c r="U3498"/>
    </row>
    <row r="3499" spans="1:21">
      <c r="A3499" s="2">
        <v>197483</v>
      </c>
      <c r="B3499" s="2" t="s">
        <v>42</v>
      </c>
      <c r="C3499" s="4">
        <v>45276</v>
      </c>
      <c r="D3499" s="17">
        <v>45276</v>
      </c>
      <c r="E3499" s="2" t="s">
        <v>16</v>
      </c>
      <c r="F3499" s="2" t="s">
        <v>17</v>
      </c>
      <c r="G3499" s="2">
        <v>34</v>
      </c>
      <c r="H3499" s="2" t="s">
        <v>128</v>
      </c>
      <c r="I3499" s="2" t="s">
        <v>19</v>
      </c>
      <c r="J3499" s="12">
        <v>65</v>
      </c>
      <c r="K3499" s="2">
        <v>65</v>
      </c>
      <c r="L3499" s="2">
        <v>3</v>
      </c>
      <c r="M3499" s="12">
        <v>195</v>
      </c>
      <c r="N3499" s="3">
        <v>5</v>
      </c>
      <c r="O3499" s="2" t="str" cm="1">
        <f t="array" ref="O3499">_xlfn.IFS(N3499=1,"Unsatisfactory",N3499=2,"Poor",N3499=3,"Average",N3499=4,"Good",N3499=5,"Excellent")</f>
        <v>Excellent</v>
      </c>
      <c r="P3499"/>
      <c r="Q3499"/>
      <c r="R3499"/>
      <c r="S3499"/>
      <c r="T3499"/>
      <c r="U3499"/>
    </row>
    <row r="3500" spans="1:21">
      <c r="A3500" s="2">
        <v>134097</v>
      </c>
      <c r="B3500" s="2" t="s">
        <v>76</v>
      </c>
      <c r="C3500" s="4">
        <v>45407</v>
      </c>
      <c r="D3500" s="17">
        <v>45407</v>
      </c>
      <c r="E3500" s="2" t="s">
        <v>37</v>
      </c>
      <c r="F3500" s="2" t="s">
        <v>25</v>
      </c>
      <c r="G3500" s="2">
        <v>24</v>
      </c>
      <c r="H3500" s="2" t="s">
        <v>60</v>
      </c>
      <c r="I3500" s="2" t="s">
        <v>19</v>
      </c>
      <c r="J3500" s="12">
        <v>45</v>
      </c>
      <c r="K3500" s="2">
        <v>45</v>
      </c>
      <c r="L3500" s="2">
        <v>2</v>
      </c>
      <c r="M3500" s="12">
        <v>90</v>
      </c>
      <c r="N3500" s="3">
        <v>4</v>
      </c>
      <c r="O3500" s="2" t="str" cm="1">
        <f t="array" ref="O3500">_xlfn.IFS(N3500=1,"Unsatisfactory",N3500=2,"Poor",N3500=3,"Average",N3500=4,"Good",N3500=5,"Excellent")</f>
        <v>Good</v>
      </c>
      <c r="P3500"/>
      <c r="Q3500"/>
      <c r="R3500"/>
      <c r="S3500"/>
      <c r="T3500"/>
      <c r="U3500"/>
    </row>
    <row r="3501" spans="1:21">
      <c r="A3501" s="2">
        <v>144378</v>
      </c>
      <c r="B3501" s="2" t="s">
        <v>53</v>
      </c>
      <c r="C3501" s="4">
        <v>45593</v>
      </c>
      <c r="D3501" s="17">
        <v>45593</v>
      </c>
      <c r="E3501" s="2" t="s">
        <v>37</v>
      </c>
      <c r="F3501" s="2" t="s">
        <v>25</v>
      </c>
      <c r="G3501" s="2">
        <v>20</v>
      </c>
      <c r="H3501" s="2" t="s">
        <v>115</v>
      </c>
      <c r="I3501" s="2" t="s">
        <v>19</v>
      </c>
      <c r="J3501" s="12">
        <v>15</v>
      </c>
      <c r="K3501" s="2">
        <v>15</v>
      </c>
      <c r="L3501" s="2">
        <v>1</v>
      </c>
      <c r="M3501" s="12">
        <v>15</v>
      </c>
      <c r="N3501" s="3">
        <v>3</v>
      </c>
      <c r="O3501" s="2" t="str" cm="1">
        <f t="array" ref="O3501">_xlfn.IFS(N3501=1,"Unsatisfactory",N3501=2,"Poor",N3501=3,"Average",N3501=4,"Good",N3501=5,"Excellent")</f>
        <v>Average</v>
      </c>
      <c r="P3501"/>
      <c r="Q3501"/>
      <c r="R3501"/>
      <c r="S3501"/>
      <c r="T3501"/>
      <c r="U3501"/>
    </row>
    <row r="3502" spans="1:21">
      <c r="A3502" s="2">
        <v>182346</v>
      </c>
      <c r="B3502" s="2" t="s">
        <v>23</v>
      </c>
      <c r="C3502" s="4">
        <v>45351</v>
      </c>
      <c r="D3502" s="17">
        <v>45351</v>
      </c>
      <c r="E3502" s="2" t="s">
        <v>24</v>
      </c>
      <c r="F3502" s="2" t="s">
        <v>17</v>
      </c>
      <c r="G3502" s="2">
        <v>27</v>
      </c>
      <c r="H3502" s="2" t="s">
        <v>131</v>
      </c>
      <c r="I3502" s="2" t="s">
        <v>27</v>
      </c>
      <c r="J3502" s="12">
        <v>9</v>
      </c>
      <c r="K3502" s="2">
        <v>79</v>
      </c>
      <c r="L3502" s="2">
        <v>2</v>
      </c>
      <c r="M3502" s="12">
        <v>158</v>
      </c>
      <c r="N3502" s="3">
        <v>2</v>
      </c>
      <c r="O3502" s="2" t="str" cm="1">
        <f t="array" ref="O3502">_xlfn.IFS(N3502=1,"Unsatisfactory",N3502=2,"Poor",N3502=3,"Average",N3502=4,"Good",N3502=5,"Excellent")</f>
        <v>Poor</v>
      </c>
      <c r="P3502"/>
      <c r="Q3502"/>
      <c r="R3502"/>
      <c r="S3502"/>
      <c r="T3502"/>
      <c r="U3502"/>
    </row>
    <row r="3503" spans="1:21">
      <c r="A3503" s="2">
        <v>169664</v>
      </c>
      <c r="B3503" s="2" t="s">
        <v>30</v>
      </c>
      <c r="C3503" s="4">
        <v>45303</v>
      </c>
      <c r="D3503" s="17">
        <v>45303</v>
      </c>
      <c r="E3503" s="2" t="s">
        <v>24</v>
      </c>
      <c r="F3503" s="2" t="s">
        <v>17</v>
      </c>
      <c r="G3503" s="2">
        <v>33</v>
      </c>
      <c r="H3503" s="2" t="s">
        <v>69</v>
      </c>
      <c r="I3503" s="2" t="s">
        <v>19</v>
      </c>
      <c r="J3503" s="12">
        <v>10</v>
      </c>
      <c r="K3503" s="2">
        <v>10</v>
      </c>
      <c r="L3503" s="2">
        <v>1</v>
      </c>
      <c r="M3503" s="12">
        <v>10</v>
      </c>
      <c r="N3503" s="3">
        <v>4</v>
      </c>
      <c r="O3503" s="2" t="str" cm="1">
        <f t="array" ref="O3503">_xlfn.IFS(N3503=1,"Unsatisfactory",N3503=2,"Poor",N3503=3,"Average",N3503=4,"Good",N3503=5,"Excellent")</f>
        <v>Good</v>
      </c>
      <c r="P3503"/>
      <c r="Q3503"/>
      <c r="R3503"/>
      <c r="S3503"/>
      <c r="T3503"/>
      <c r="U3503"/>
    </row>
    <row r="3504" spans="1:21">
      <c r="A3504" s="2">
        <v>140392</v>
      </c>
      <c r="B3504" s="2" t="s">
        <v>33</v>
      </c>
      <c r="C3504" s="4">
        <v>45555</v>
      </c>
      <c r="D3504" s="17">
        <v>45555</v>
      </c>
      <c r="E3504" s="2" t="s">
        <v>16</v>
      </c>
      <c r="F3504" s="2" t="s">
        <v>17</v>
      </c>
      <c r="G3504" s="2">
        <v>25</v>
      </c>
      <c r="H3504" s="2" t="s">
        <v>46</v>
      </c>
      <c r="I3504" s="2" t="s">
        <v>19</v>
      </c>
      <c r="J3504" s="12">
        <v>118</v>
      </c>
      <c r="K3504" s="2">
        <v>118</v>
      </c>
      <c r="L3504" s="2">
        <v>4</v>
      </c>
      <c r="M3504" s="12">
        <v>472</v>
      </c>
      <c r="N3504" s="3">
        <v>5</v>
      </c>
      <c r="O3504" s="2" t="str" cm="1">
        <f t="array" ref="O3504">_xlfn.IFS(N3504=1,"Unsatisfactory",N3504=2,"Poor",N3504=3,"Average",N3504=4,"Good",N3504=5,"Excellent")</f>
        <v>Excellent</v>
      </c>
      <c r="P3504"/>
      <c r="Q3504"/>
      <c r="R3504"/>
      <c r="S3504"/>
      <c r="T3504"/>
      <c r="U3504"/>
    </row>
    <row r="3505" spans="1:21">
      <c r="A3505" s="2">
        <v>166524</v>
      </c>
      <c r="B3505" s="2" t="s">
        <v>42</v>
      </c>
      <c r="C3505" s="4">
        <v>45285</v>
      </c>
      <c r="D3505" s="17">
        <v>45285</v>
      </c>
      <c r="E3505" s="2" t="s">
        <v>16</v>
      </c>
      <c r="F3505" s="2" t="s">
        <v>17</v>
      </c>
      <c r="G3505" s="2">
        <v>28</v>
      </c>
      <c r="H3505" s="2" t="s">
        <v>26</v>
      </c>
      <c r="I3505" s="2" t="s">
        <v>27</v>
      </c>
      <c r="J3505" s="12">
        <v>65</v>
      </c>
      <c r="K3505" s="2">
        <v>105</v>
      </c>
      <c r="L3505" s="2">
        <v>4</v>
      </c>
      <c r="M3505" s="12">
        <v>420</v>
      </c>
      <c r="N3505" s="3">
        <v>5</v>
      </c>
      <c r="O3505" s="2" t="str" cm="1">
        <f t="array" ref="O3505">_xlfn.IFS(N3505=1,"Unsatisfactory",N3505=2,"Poor",N3505=3,"Average",N3505=4,"Good",N3505=5,"Excellent")</f>
        <v>Excellent</v>
      </c>
      <c r="P3505"/>
      <c r="Q3505"/>
      <c r="R3505"/>
      <c r="S3505"/>
      <c r="T3505"/>
      <c r="U3505"/>
    </row>
    <row r="3506" spans="1:21">
      <c r="A3506" s="2">
        <v>145216</v>
      </c>
      <c r="B3506" s="2" t="s">
        <v>42</v>
      </c>
      <c r="C3506" s="4">
        <v>45416</v>
      </c>
      <c r="D3506" s="17">
        <v>45416</v>
      </c>
      <c r="E3506" s="2" t="s">
        <v>16</v>
      </c>
      <c r="F3506" s="2" t="s">
        <v>17</v>
      </c>
      <c r="G3506" s="2">
        <v>30</v>
      </c>
      <c r="H3506" s="2" t="s">
        <v>60</v>
      </c>
      <c r="I3506" s="2" t="s">
        <v>19</v>
      </c>
      <c r="J3506" s="12">
        <v>65</v>
      </c>
      <c r="K3506" s="2">
        <v>65</v>
      </c>
      <c r="L3506" s="2">
        <v>1</v>
      </c>
      <c r="M3506" s="12">
        <v>65</v>
      </c>
      <c r="N3506" s="3">
        <v>4</v>
      </c>
      <c r="O3506" s="2" t="str" cm="1">
        <f t="array" ref="O3506">_xlfn.IFS(N3506=1,"Unsatisfactory",N3506=2,"Poor",N3506=3,"Average",N3506=4,"Good",N3506=5,"Excellent")</f>
        <v>Good</v>
      </c>
      <c r="P3506"/>
      <c r="Q3506"/>
      <c r="R3506"/>
      <c r="S3506"/>
      <c r="T3506"/>
      <c r="U3506"/>
    </row>
    <row r="3507" spans="1:21">
      <c r="A3507" s="2">
        <v>149891</v>
      </c>
      <c r="B3507" s="2" t="s">
        <v>15</v>
      </c>
      <c r="C3507" s="4">
        <v>45265</v>
      </c>
      <c r="D3507" s="17">
        <v>45265</v>
      </c>
      <c r="E3507" s="2" t="s">
        <v>16</v>
      </c>
      <c r="F3507" s="2" t="s">
        <v>17</v>
      </c>
      <c r="G3507" s="2">
        <v>34</v>
      </c>
      <c r="H3507" s="2" t="s">
        <v>31</v>
      </c>
      <c r="I3507" s="2" t="s">
        <v>19</v>
      </c>
      <c r="J3507" s="12">
        <v>100</v>
      </c>
      <c r="K3507" s="2">
        <v>100</v>
      </c>
      <c r="L3507" s="2">
        <v>2</v>
      </c>
      <c r="M3507" s="12">
        <v>200</v>
      </c>
      <c r="N3507" s="3">
        <v>2</v>
      </c>
      <c r="O3507" s="2" t="str" cm="1">
        <f t="array" ref="O3507">_xlfn.IFS(N3507=1,"Unsatisfactory",N3507=2,"Poor",N3507=3,"Average",N3507=4,"Good",N3507=5,"Excellent")</f>
        <v>Poor</v>
      </c>
      <c r="P3507"/>
      <c r="Q3507"/>
      <c r="R3507"/>
      <c r="S3507"/>
      <c r="T3507"/>
      <c r="U3507"/>
    </row>
    <row r="3508" spans="1:21">
      <c r="A3508" s="2">
        <v>150728</v>
      </c>
      <c r="B3508" s="2" t="s">
        <v>36</v>
      </c>
      <c r="C3508" s="4">
        <v>45545</v>
      </c>
      <c r="D3508" s="17">
        <v>45545</v>
      </c>
      <c r="E3508" s="2" t="s">
        <v>37</v>
      </c>
      <c r="F3508" s="2" t="s">
        <v>25</v>
      </c>
      <c r="G3508" s="2">
        <v>22</v>
      </c>
      <c r="H3508" s="2" t="s">
        <v>58</v>
      </c>
      <c r="I3508" s="2" t="s">
        <v>27</v>
      </c>
      <c r="J3508" s="12">
        <v>32</v>
      </c>
      <c r="K3508" s="2">
        <v>72</v>
      </c>
      <c r="L3508" s="2">
        <v>4</v>
      </c>
      <c r="M3508" s="12">
        <v>288</v>
      </c>
      <c r="N3508" s="3">
        <v>4</v>
      </c>
      <c r="O3508" s="2" t="str" cm="1">
        <f t="array" ref="O3508">_xlfn.IFS(N3508=1,"Unsatisfactory",N3508=2,"Poor",N3508=3,"Average",N3508=4,"Good",N3508=5,"Excellent")</f>
        <v>Good</v>
      </c>
      <c r="P3508"/>
      <c r="Q3508"/>
      <c r="R3508"/>
      <c r="S3508"/>
      <c r="T3508"/>
      <c r="U3508"/>
    </row>
    <row r="3509" spans="1:21">
      <c r="A3509" s="2">
        <v>141142</v>
      </c>
      <c r="B3509" s="2" t="s">
        <v>15</v>
      </c>
      <c r="C3509" s="4">
        <v>45320</v>
      </c>
      <c r="D3509" s="17">
        <v>45320</v>
      </c>
      <c r="E3509" s="2" t="s">
        <v>16</v>
      </c>
      <c r="F3509" s="2" t="s">
        <v>17</v>
      </c>
      <c r="G3509" s="2">
        <v>23</v>
      </c>
      <c r="H3509" s="2" t="s">
        <v>56</v>
      </c>
      <c r="I3509" s="2" t="s">
        <v>19</v>
      </c>
      <c r="J3509" s="12">
        <v>100</v>
      </c>
      <c r="K3509" s="2">
        <v>100</v>
      </c>
      <c r="L3509" s="2">
        <v>1</v>
      </c>
      <c r="M3509" s="12">
        <v>100</v>
      </c>
      <c r="N3509" s="3">
        <v>5</v>
      </c>
      <c r="O3509" s="2" t="str" cm="1">
        <f t="array" ref="O3509">_xlfn.IFS(N3509=1,"Unsatisfactory",N3509=2,"Poor",N3509=3,"Average",N3509=4,"Good",N3509=5,"Excellent")</f>
        <v>Excellent</v>
      </c>
      <c r="P3509"/>
      <c r="Q3509"/>
      <c r="R3509"/>
      <c r="S3509"/>
      <c r="T3509"/>
      <c r="U3509"/>
    </row>
    <row r="3510" spans="1:21">
      <c r="A3510" s="2">
        <v>138630</v>
      </c>
      <c r="B3510" s="2" t="s">
        <v>48</v>
      </c>
      <c r="C3510" s="4">
        <v>45390</v>
      </c>
      <c r="D3510" s="17">
        <v>45390</v>
      </c>
      <c r="E3510" s="2" t="s">
        <v>16</v>
      </c>
      <c r="F3510" s="2" t="s">
        <v>25</v>
      </c>
      <c r="G3510" s="2">
        <v>31</v>
      </c>
      <c r="H3510" s="2" t="s">
        <v>60</v>
      </c>
      <c r="I3510" s="2" t="s">
        <v>19</v>
      </c>
      <c r="J3510" s="12">
        <v>130</v>
      </c>
      <c r="K3510" s="2">
        <v>130</v>
      </c>
      <c r="L3510" s="2">
        <v>1</v>
      </c>
      <c r="M3510" s="12">
        <v>130</v>
      </c>
      <c r="N3510" s="3">
        <v>3</v>
      </c>
      <c r="O3510" s="2" t="str" cm="1">
        <f t="array" ref="O3510">_xlfn.IFS(N3510=1,"Unsatisfactory",N3510=2,"Poor",N3510=3,"Average",N3510=4,"Good",N3510=5,"Excellent")</f>
        <v>Average</v>
      </c>
      <c r="P3510"/>
      <c r="Q3510"/>
      <c r="R3510"/>
      <c r="S3510"/>
      <c r="T3510"/>
      <c r="U3510"/>
    </row>
    <row r="3511" spans="1:21">
      <c r="A3511" s="2">
        <v>180396</v>
      </c>
      <c r="B3511" s="2" t="s">
        <v>15</v>
      </c>
      <c r="C3511" s="4">
        <v>45483</v>
      </c>
      <c r="D3511" s="17">
        <v>45483</v>
      </c>
      <c r="E3511" s="2" t="s">
        <v>16</v>
      </c>
      <c r="F3511" s="2" t="s">
        <v>17</v>
      </c>
      <c r="G3511" s="2">
        <v>27</v>
      </c>
      <c r="H3511" s="2" t="s">
        <v>118</v>
      </c>
      <c r="I3511" s="2" t="s">
        <v>19</v>
      </c>
      <c r="J3511" s="12">
        <v>100</v>
      </c>
      <c r="K3511" s="2">
        <v>100</v>
      </c>
      <c r="L3511" s="2">
        <v>1</v>
      </c>
      <c r="M3511" s="12">
        <v>100</v>
      </c>
      <c r="N3511" s="3">
        <v>4</v>
      </c>
      <c r="O3511" s="2" t="str" cm="1">
        <f t="array" ref="O3511">_xlfn.IFS(N3511=1,"Unsatisfactory",N3511=2,"Poor",N3511=3,"Average",N3511=4,"Good",N3511=5,"Excellent")</f>
        <v>Good</v>
      </c>
      <c r="P3511"/>
      <c r="Q3511"/>
      <c r="R3511"/>
      <c r="S3511"/>
      <c r="T3511"/>
      <c r="U3511"/>
    </row>
    <row r="3512" spans="1:21">
      <c r="A3512" s="2">
        <v>143165</v>
      </c>
      <c r="B3512" s="2" t="s">
        <v>82</v>
      </c>
      <c r="C3512" s="4">
        <v>45453</v>
      </c>
      <c r="D3512" s="17">
        <v>45453</v>
      </c>
      <c r="E3512" s="2" t="s">
        <v>37</v>
      </c>
      <c r="F3512" s="2" t="s">
        <v>17</v>
      </c>
      <c r="G3512" s="2">
        <v>35</v>
      </c>
      <c r="H3512" s="2" t="s">
        <v>130</v>
      </c>
      <c r="I3512" s="2" t="s">
        <v>19</v>
      </c>
      <c r="J3512" s="12">
        <v>20</v>
      </c>
      <c r="K3512" s="2">
        <v>20</v>
      </c>
      <c r="L3512" s="2">
        <v>1</v>
      </c>
      <c r="M3512" s="12">
        <v>20</v>
      </c>
      <c r="N3512" s="3">
        <v>1</v>
      </c>
      <c r="O3512" s="2" t="str" cm="1">
        <f t="array" ref="O3512">_xlfn.IFS(N3512=1,"Unsatisfactory",N3512=2,"Poor",N3512=3,"Average",N3512=4,"Good",N3512=5,"Excellent")</f>
        <v>Unsatisfactory</v>
      </c>
      <c r="P3512"/>
      <c r="Q3512"/>
      <c r="R3512"/>
      <c r="S3512"/>
      <c r="T3512"/>
      <c r="U3512"/>
    </row>
    <row r="3513" spans="1:21">
      <c r="A3513" s="2">
        <v>182836</v>
      </c>
      <c r="B3513" s="2" t="s">
        <v>30</v>
      </c>
      <c r="C3513" s="4">
        <v>45290</v>
      </c>
      <c r="D3513" s="17">
        <v>45290</v>
      </c>
      <c r="E3513" s="2" t="s">
        <v>24</v>
      </c>
      <c r="F3513" s="2" t="s">
        <v>17</v>
      </c>
      <c r="G3513" s="2">
        <v>25</v>
      </c>
      <c r="H3513" s="2" t="s">
        <v>38</v>
      </c>
      <c r="I3513" s="2" t="s">
        <v>19</v>
      </c>
      <c r="J3513" s="12">
        <v>10</v>
      </c>
      <c r="K3513" s="2">
        <v>10</v>
      </c>
      <c r="L3513" s="2">
        <v>1</v>
      </c>
      <c r="M3513" s="12">
        <v>10</v>
      </c>
      <c r="N3513" s="3">
        <v>4</v>
      </c>
      <c r="O3513" s="2" t="str" cm="1">
        <f t="array" ref="O3513">_xlfn.IFS(N3513=1,"Unsatisfactory",N3513=2,"Poor",N3513=3,"Average",N3513=4,"Good",N3513=5,"Excellent")</f>
        <v>Good</v>
      </c>
      <c r="P3513"/>
      <c r="Q3513"/>
      <c r="R3513"/>
      <c r="S3513"/>
      <c r="T3513"/>
      <c r="U3513"/>
    </row>
    <row r="3514" spans="1:21">
      <c r="A3514" s="2">
        <v>134078</v>
      </c>
      <c r="B3514" s="2" t="s">
        <v>53</v>
      </c>
      <c r="C3514" s="4">
        <v>45563</v>
      </c>
      <c r="D3514" s="17">
        <v>45563</v>
      </c>
      <c r="E3514" s="2" t="s">
        <v>37</v>
      </c>
      <c r="F3514" s="2" t="s">
        <v>25</v>
      </c>
      <c r="G3514" s="2">
        <v>35</v>
      </c>
      <c r="H3514" s="2" t="s">
        <v>80</v>
      </c>
      <c r="I3514" s="2" t="s">
        <v>27</v>
      </c>
      <c r="J3514" s="12">
        <v>15</v>
      </c>
      <c r="K3514" s="2">
        <v>55</v>
      </c>
      <c r="L3514" s="2">
        <v>4</v>
      </c>
      <c r="M3514" s="12">
        <v>220</v>
      </c>
      <c r="N3514" s="3">
        <v>5</v>
      </c>
      <c r="O3514" s="2" t="str" cm="1">
        <f t="array" ref="O3514">_xlfn.IFS(N3514=1,"Unsatisfactory",N3514=2,"Poor",N3514=3,"Average",N3514=4,"Good",N3514=5,"Excellent")</f>
        <v>Excellent</v>
      </c>
      <c r="P3514"/>
      <c r="Q3514"/>
      <c r="R3514"/>
      <c r="S3514"/>
      <c r="T3514"/>
      <c r="U3514"/>
    </row>
    <row r="3515" spans="1:21">
      <c r="A3515" s="2">
        <v>157919</v>
      </c>
      <c r="B3515" s="2" t="s">
        <v>42</v>
      </c>
      <c r="C3515" s="4">
        <v>45246</v>
      </c>
      <c r="D3515" s="17">
        <v>45246</v>
      </c>
      <c r="E3515" s="2" t="s">
        <v>16</v>
      </c>
      <c r="F3515" s="2" t="s">
        <v>17</v>
      </c>
      <c r="G3515" s="2">
        <v>24</v>
      </c>
      <c r="H3515" s="2" t="s">
        <v>67</v>
      </c>
      <c r="I3515" s="2" t="s">
        <v>27</v>
      </c>
      <c r="J3515" s="12">
        <v>65</v>
      </c>
      <c r="K3515" s="2">
        <v>105</v>
      </c>
      <c r="L3515" s="2">
        <v>4</v>
      </c>
      <c r="M3515" s="12">
        <v>420</v>
      </c>
      <c r="N3515" s="3">
        <v>5</v>
      </c>
      <c r="O3515" s="2" t="str" cm="1">
        <f t="array" ref="O3515">_xlfn.IFS(N3515=1,"Unsatisfactory",N3515=2,"Poor",N3515=3,"Average",N3515=4,"Good",N3515=5,"Excellent")</f>
        <v>Excellent</v>
      </c>
      <c r="P3515"/>
      <c r="Q3515"/>
      <c r="R3515"/>
      <c r="S3515"/>
      <c r="T3515"/>
      <c r="U3515"/>
    </row>
    <row r="3516" spans="1:21">
      <c r="A3516" s="2">
        <v>168053</v>
      </c>
      <c r="B3516" s="2" t="s">
        <v>42</v>
      </c>
      <c r="C3516" s="4">
        <v>45273</v>
      </c>
      <c r="D3516" s="17">
        <v>45273</v>
      </c>
      <c r="E3516" s="2" t="s">
        <v>16</v>
      </c>
      <c r="F3516" s="2" t="s">
        <v>25</v>
      </c>
      <c r="G3516" s="2">
        <v>20</v>
      </c>
      <c r="H3516" s="2" t="s">
        <v>118</v>
      </c>
      <c r="I3516" s="2" t="s">
        <v>19</v>
      </c>
      <c r="J3516" s="12">
        <v>65</v>
      </c>
      <c r="K3516" s="2">
        <v>65</v>
      </c>
      <c r="L3516" s="2">
        <v>1</v>
      </c>
      <c r="M3516" s="12">
        <v>65</v>
      </c>
      <c r="N3516" s="3">
        <v>4</v>
      </c>
      <c r="O3516" s="2" t="str" cm="1">
        <f t="array" ref="O3516">_xlfn.IFS(N3516=1,"Unsatisfactory",N3516=2,"Poor",N3516=3,"Average",N3516=4,"Good",N3516=5,"Excellent")</f>
        <v>Good</v>
      </c>
      <c r="P3516"/>
      <c r="Q3516"/>
      <c r="R3516"/>
      <c r="S3516"/>
      <c r="T3516"/>
      <c r="U3516"/>
    </row>
    <row r="3517" spans="1:21">
      <c r="A3517" s="2">
        <v>166585</v>
      </c>
      <c r="B3517" s="2" t="s">
        <v>23</v>
      </c>
      <c r="C3517" s="4">
        <v>45451</v>
      </c>
      <c r="D3517" s="17">
        <v>45451</v>
      </c>
      <c r="E3517" s="2" t="s">
        <v>24</v>
      </c>
      <c r="F3517" s="2" t="s">
        <v>25</v>
      </c>
      <c r="G3517" s="2">
        <v>19</v>
      </c>
      <c r="H3517" s="2" t="s">
        <v>60</v>
      </c>
      <c r="I3517" s="2" t="s">
        <v>19</v>
      </c>
      <c r="J3517" s="12">
        <v>9</v>
      </c>
      <c r="K3517" s="2">
        <v>9</v>
      </c>
      <c r="L3517" s="2">
        <v>1</v>
      </c>
      <c r="M3517" s="12">
        <v>9</v>
      </c>
      <c r="N3517" s="3">
        <v>1</v>
      </c>
      <c r="O3517" s="2" t="str" cm="1">
        <f t="array" ref="O3517">_xlfn.IFS(N3517=1,"Unsatisfactory",N3517=2,"Poor",N3517=3,"Average",N3517=4,"Good",N3517=5,"Excellent")</f>
        <v>Unsatisfactory</v>
      </c>
      <c r="P3517"/>
      <c r="Q3517"/>
      <c r="R3517"/>
      <c r="S3517"/>
      <c r="T3517"/>
      <c r="U3517"/>
    </row>
    <row r="3518" spans="1:21">
      <c r="A3518" s="2">
        <v>139589</v>
      </c>
      <c r="B3518" s="2" t="s">
        <v>78</v>
      </c>
      <c r="C3518" s="4">
        <v>45463</v>
      </c>
      <c r="D3518" s="17">
        <v>45463</v>
      </c>
      <c r="E3518" s="2" t="s">
        <v>37</v>
      </c>
      <c r="F3518" s="2" t="s">
        <v>17</v>
      </c>
      <c r="G3518" s="2">
        <v>32</v>
      </c>
      <c r="H3518" s="2" t="s">
        <v>115</v>
      </c>
      <c r="I3518" s="2" t="s">
        <v>19</v>
      </c>
      <c r="J3518" s="12">
        <v>50</v>
      </c>
      <c r="K3518" s="2">
        <v>50</v>
      </c>
      <c r="L3518" s="2">
        <v>1</v>
      </c>
      <c r="M3518" s="12">
        <v>50</v>
      </c>
      <c r="N3518" s="3">
        <v>4</v>
      </c>
      <c r="O3518" s="2" t="str" cm="1">
        <f t="array" ref="O3518">_xlfn.IFS(N3518=1,"Unsatisfactory",N3518=2,"Poor",N3518=3,"Average",N3518=4,"Good",N3518=5,"Excellent")</f>
        <v>Good</v>
      </c>
      <c r="P3518"/>
      <c r="Q3518"/>
      <c r="R3518"/>
      <c r="S3518"/>
      <c r="T3518"/>
      <c r="U3518"/>
    </row>
    <row r="3519" spans="1:21">
      <c r="A3519" s="2">
        <v>140740</v>
      </c>
      <c r="B3519" s="2" t="s">
        <v>30</v>
      </c>
      <c r="C3519" s="4">
        <v>45286</v>
      </c>
      <c r="D3519" s="17">
        <v>45286</v>
      </c>
      <c r="E3519" s="2" t="s">
        <v>24</v>
      </c>
      <c r="F3519" s="2" t="s">
        <v>17</v>
      </c>
      <c r="G3519" s="2">
        <v>35</v>
      </c>
      <c r="H3519" s="2" t="s">
        <v>56</v>
      </c>
      <c r="I3519" s="2" t="s">
        <v>19</v>
      </c>
      <c r="J3519" s="12">
        <v>10</v>
      </c>
      <c r="K3519" s="2">
        <v>10</v>
      </c>
      <c r="L3519" s="2">
        <v>1</v>
      </c>
      <c r="M3519" s="12">
        <v>10</v>
      </c>
      <c r="N3519" s="3">
        <v>5</v>
      </c>
      <c r="O3519" s="2" t="str" cm="1">
        <f t="array" ref="O3519">_xlfn.IFS(N3519=1,"Unsatisfactory",N3519=2,"Poor",N3519=3,"Average",N3519=4,"Good",N3519=5,"Excellent")</f>
        <v>Excellent</v>
      </c>
      <c r="P3519"/>
      <c r="Q3519"/>
      <c r="R3519"/>
      <c r="S3519"/>
      <c r="T3519"/>
      <c r="U3519"/>
    </row>
    <row r="3520" spans="1:21">
      <c r="A3520" s="2">
        <v>155464</v>
      </c>
      <c r="B3520" s="2" t="s">
        <v>53</v>
      </c>
      <c r="C3520" s="4">
        <v>45263</v>
      </c>
      <c r="D3520" s="17">
        <v>45263</v>
      </c>
      <c r="E3520" s="2" t="s">
        <v>37</v>
      </c>
      <c r="F3520" s="2" t="s">
        <v>25</v>
      </c>
      <c r="G3520" s="2">
        <v>25</v>
      </c>
      <c r="H3520" s="2" t="s">
        <v>118</v>
      </c>
      <c r="I3520" s="2" t="s">
        <v>19</v>
      </c>
      <c r="J3520" s="12">
        <v>15</v>
      </c>
      <c r="K3520" s="2">
        <v>15</v>
      </c>
      <c r="L3520" s="2">
        <v>3</v>
      </c>
      <c r="M3520" s="12">
        <v>45</v>
      </c>
      <c r="N3520" s="3">
        <v>5</v>
      </c>
      <c r="O3520" s="2" t="str" cm="1">
        <f t="array" ref="O3520">_xlfn.IFS(N3520=1,"Unsatisfactory",N3520=2,"Poor",N3520=3,"Average",N3520=4,"Good",N3520=5,"Excellent")</f>
        <v>Excellent</v>
      </c>
      <c r="P3520"/>
      <c r="Q3520"/>
      <c r="R3520"/>
      <c r="S3520"/>
      <c r="T3520"/>
      <c r="U3520"/>
    </row>
    <row r="3521" spans="1:21">
      <c r="A3521" s="2">
        <v>178866</v>
      </c>
      <c r="B3521" s="2" t="s">
        <v>53</v>
      </c>
      <c r="C3521" s="4">
        <v>45316</v>
      </c>
      <c r="D3521" s="17">
        <v>45316</v>
      </c>
      <c r="E3521" s="2" t="s">
        <v>37</v>
      </c>
      <c r="F3521" s="2" t="s">
        <v>17</v>
      </c>
      <c r="G3521" s="2">
        <v>18</v>
      </c>
      <c r="H3521" s="2" t="s">
        <v>26</v>
      </c>
      <c r="I3521" s="2" t="s">
        <v>27</v>
      </c>
      <c r="J3521" s="12">
        <v>15</v>
      </c>
      <c r="K3521" s="2">
        <v>55</v>
      </c>
      <c r="L3521" s="2">
        <v>1</v>
      </c>
      <c r="M3521" s="12">
        <v>55</v>
      </c>
      <c r="N3521" s="3">
        <v>4</v>
      </c>
      <c r="O3521" s="2" t="str" cm="1">
        <f t="array" ref="O3521">_xlfn.IFS(N3521=1,"Unsatisfactory",N3521=2,"Poor",N3521=3,"Average",N3521=4,"Good",N3521=5,"Excellent")</f>
        <v>Good</v>
      </c>
      <c r="P3521"/>
      <c r="Q3521"/>
      <c r="R3521"/>
      <c r="S3521"/>
      <c r="T3521"/>
      <c r="U3521"/>
    </row>
    <row r="3522" spans="1:21">
      <c r="A3522" s="2">
        <v>156196</v>
      </c>
      <c r="B3522" s="2" t="s">
        <v>30</v>
      </c>
      <c r="C3522" s="4">
        <v>45498</v>
      </c>
      <c r="D3522" s="17">
        <v>45498</v>
      </c>
      <c r="E3522" s="2" t="s">
        <v>24</v>
      </c>
      <c r="F3522" s="2" t="s">
        <v>25</v>
      </c>
      <c r="G3522" s="2">
        <v>18</v>
      </c>
      <c r="H3522" s="2" t="s">
        <v>58</v>
      </c>
      <c r="I3522" s="2" t="s">
        <v>27</v>
      </c>
      <c r="J3522" s="12">
        <v>10</v>
      </c>
      <c r="K3522" s="2">
        <v>50</v>
      </c>
      <c r="L3522" s="2">
        <v>1</v>
      </c>
      <c r="M3522" s="12">
        <v>50</v>
      </c>
      <c r="N3522" s="3">
        <v>1</v>
      </c>
      <c r="O3522" s="2" t="str" cm="1">
        <f t="array" ref="O3522">_xlfn.IFS(N3522=1,"Unsatisfactory",N3522=2,"Poor",N3522=3,"Average",N3522=4,"Good",N3522=5,"Excellent")</f>
        <v>Unsatisfactory</v>
      </c>
      <c r="P3522"/>
      <c r="Q3522"/>
      <c r="R3522"/>
      <c r="S3522"/>
      <c r="T3522"/>
      <c r="U3522"/>
    </row>
    <row r="3523" spans="1:21">
      <c r="A3523" s="2">
        <v>132001</v>
      </c>
      <c r="B3523" s="2" t="s">
        <v>82</v>
      </c>
      <c r="C3523" s="4">
        <v>45331</v>
      </c>
      <c r="D3523" s="17">
        <v>45331</v>
      </c>
      <c r="E3523" s="2" t="s">
        <v>37</v>
      </c>
      <c r="F3523" s="2" t="s">
        <v>17</v>
      </c>
      <c r="G3523" s="2">
        <v>24</v>
      </c>
      <c r="H3523" s="2" t="s">
        <v>75</v>
      </c>
      <c r="I3523" s="2" t="s">
        <v>27</v>
      </c>
      <c r="J3523" s="12">
        <v>20</v>
      </c>
      <c r="K3523" s="2">
        <v>90</v>
      </c>
      <c r="L3523" s="2">
        <v>1</v>
      </c>
      <c r="M3523" s="12">
        <v>90</v>
      </c>
      <c r="N3523" s="3">
        <v>5</v>
      </c>
      <c r="O3523" s="2" t="str" cm="1">
        <f t="array" ref="O3523">_xlfn.IFS(N3523=1,"Unsatisfactory",N3523=2,"Poor",N3523=3,"Average",N3523=4,"Good",N3523=5,"Excellent")</f>
        <v>Excellent</v>
      </c>
      <c r="P3523"/>
      <c r="Q3523"/>
      <c r="R3523"/>
      <c r="S3523"/>
      <c r="T3523"/>
      <c r="U3523"/>
    </row>
    <row r="3524" spans="1:21">
      <c r="A3524" s="2">
        <v>198736</v>
      </c>
      <c r="B3524" s="2" t="s">
        <v>42</v>
      </c>
      <c r="C3524" s="4">
        <v>45286</v>
      </c>
      <c r="D3524" s="17">
        <v>45286</v>
      </c>
      <c r="E3524" s="2" t="s">
        <v>16</v>
      </c>
      <c r="F3524" s="2" t="s">
        <v>17</v>
      </c>
      <c r="G3524" s="2">
        <v>33</v>
      </c>
      <c r="H3524" s="2" t="s">
        <v>75</v>
      </c>
      <c r="I3524" s="2" t="s">
        <v>27</v>
      </c>
      <c r="J3524" s="12">
        <v>65</v>
      </c>
      <c r="K3524" s="2">
        <v>135</v>
      </c>
      <c r="L3524" s="2">
        <v>1</v>
      </c>
      <c r="M3524" s="12">
        <v>135</v>
      </c>
      <c r="N3524" s="3">
        <v>5</v>
      </c>
      <c r="O3524" s="2" t="str" cm="1">
        <f t="array" ref="O3524">_xlfn.IFS(N3524=1,"Unsatisfactory",N3524=2,"Poor",N3524=3,"Average",N3524=4,"Good",N3524=5,"Excellent")</f>
        <v>Excellent</v>
      </c>
      <c r="P3524"/>
      <c r="Q3524"/>
      <c r="R3524"/>
      <c r="S3524"/>
      <c r="T3524"/>
      <c r="U3524"/>
    </row>
    <row r="3525" spans="1:21">
      <c r="A3525" s="2">
        <v>186609</v>
      </c>
      <c r="B3525" s="2" t="s">
        <v>33</v>
      </c>
      <c r="C3525" s="4">
        <v>45304</v>
      </c>
      <c r="D3525" s="17">
        <v>45304</v>
      </c>
      <c r="E3525" s="2" t="s">
        <v>16</v>
      </c>
      <c r="F3525" s="2" t="s">
        <v>17</v>
      </c>
      <c r="G3525" s="2">
        <v>28</v>
      </c>
      <c r="H3525" s="2" t="s">
        <v>56</v>
      </c>
      <c r="I3525" s="2" t="s">
        <v>19</v>
      </c>
      <c r="J3525" s="12">
        <v>118</v>
      </c>
      <c r="K3525" s="2">
        <v>118</v>
      </c>
      <c r="L3525" s="2">
        <v>2</v>
      </c>
      <c r="M3525" s="12">
        <v>236</v>
      </c>
      <c r="N3525" s="3">
        <v>5</v>
      </c>
      <c r="O3525" s="2" t="str" cm="1">
        <f t="array" ref="O3525">_xlfn.IFS(N3525=1,"Unsatisfactory",N3525=2,"Poor",N3525=3,"Average",N3525=4,"Good",N3525=5,"Excellent")</f>
        <v>Excellent</v>
      </c>
      <c r="P3525"/>
      <c r="Q3525"/>
      <c r="R3525"/>
      <c r="S3525"/>
      <c r="T3525"/>
      <c r="U3525"/>
    </row>
    <row r="3526" spans="1:21">
      <c r="A3526" s="2">
        <v>189939</v>
      </c>
      <c r="B3526" s="2" t="s">
        <v>42</v>
      </c>
      <c r="C3526" s="4">
        <v>45322</v>
      </c>
      <c r="D3526" s="17">
        <v>45322</v>
      </c>
      <c r="E3526" s="2" t="s">
        <v>16</v>
      </c>
      <c r="F3526" s="2" t="s">
        <v>17</v>
      </c>
      <c r="G3526" s="2">
        <v>28</v>
      </c>
      <c r="H3526" s="2" t="s">
        <v>56</v>
      </c>
      <c r="I3526" s="2" t="s">
        <v>19</v>
      </c>
      <c r="J3526" s="12">
        <v>65</v>
      </c>
      <c r="K3526" s="2">
        <v>65</v>
      </c>
      <c r="L3526" s="2">
        <v>1</v>
      </c>
      <c r="M3526" s="12">
        <v>65</v>
      </c>
      <c r="N3526" s="3">
        <v>4</v>
      </c>
      <c r="O3526" s="2" t="str" cm="1">
        <f t="array" ref="O3526">_xlfn.IFS(N3526=1,"Unsatisfactory",N3526=2,"Poor",N3526=3,"Average",N3526=4,"Good",N3526=5,"Excellent")</f>
        <v>Good</v>
      </c>
      <c r="P3526"/>
      <c r="Q3526"/>
      <c r="R3526"/>
      <c r="S3526"/>
      <c r="T3526"/>
      <c r="U3526"/>
    </row>
    <row r="3527" spans="1:21">
      <c r="A3527" s="2">
        <v>168640</v>
      </c>
      <c r="B3527" s="2" t="s">
        <v>15</v>
      </c>
      <c r="C3527" s="4">
        <v>45252</v>
      </c>
      <c r="D3527" s="17">
        <v>45252</v>
      </c>
      <c r="E3527" s="2" t="s">
        <v>16</v>
      </c>
      <c r="F3527" s="2" t="s">
        <v>17</v>
      </c>
      <c r="G3527" s="2">
        <v>21</v>
      </c>
      <c r="H3527" s="2" t="s">
        <v>115</v>
      </c>
      <c r="I3527" s="2" t="s">
        <v>19</v>
      </c>
      <c r="J3527" s="12">
        <v>100</v>
      </c>
      <c r="K3527" s="2">
        <v>100</v>
      </c>
      <c r="L3527" s="2">
        <v>1</v>
      </c>
      <c r="M3527" s="12">
        <v>100</v>
      </c>
      <c r="N3527" s="3">
        <v>3</v>
      </c>
      <c r="O3527" s="2" t="str" cm="1">
        <f t="array" ref="O3527">_xlfn.IFS(N3527=1,"Unsatisfactory",N3527=2,"Poor",N3527=3,"Average",N3527=4,"Good",N3527=5,"Excellent")</f>
        <v>Average</v>
      </c>
      <c r="P3527"/>
      <c r="Q3527"/>
      <c r="R3527"/>
      <c r="S3527"/>
      <c r="T3527"/>
      <c r="U3527"/>
    </row>
    <row r="3528" spans="1:21">
      <c r="A3528" s="2">
        <v>121824</v>
      </c>
      <c r="B3528" s="2" t="s">
        <v>33</v>
      </c>
      <c r="C3528" s="4">
        <v>45557</v>
      </c>
      <c r="D3528" s="17">
        <v>45557</v>
      </c>
      <c r="E3528" s="2" t="s">
        <v>16</v>
      </c>
      <c r="F3528" s="2" t="s">
        <v>25</v>
      </c>
      <c r="G3528" s="2">
        <v>32</v>
      </c>
      <c r="H3528" s="2" t="s">
        <v>60</v>
      </c>
      <c r="I3528" s="2" t="s">
        <v>19</v>
      </c>
      <c r="J3528" s="12">
        <v>118</v>
      </c>
      <c r="K3528" s="2">
        <v>118</v>
      </c>
      <c r="L3528" s="2">
        <v>1</v>
      </c>
      <c r="M3528" s="12">
        <v>118</v>
      </c>
      <c r="N3528" s="3">
        <v>3</v>
      </c>
      <c r="O3528" s="2" t="str" cm="1">
        <f t="array" ref="O3528">_xlfn.IFS(N3528=1,"Unsatisfactory",N3528=2,"Poor",N3528=3,"Average",N3528=4,"Good",N3528=5,"Excellent")</f>
        <v>Average</v>
      </c>
      <c r="P3528"/>
      <c r="Q3528"/>
      <c r="R3528"/>
      <c r="S3528"/>
      <c r="T3528"/>
      <c r="U3528"/>
    </row>
    <row r="3529" spans="1:21">
      <c r="A3529" s="2">
        <v>129507</v>
      </c>
      <c r="B3529" s="2" t="s">
        <v>15</v>
      </c>
      <c r="C3529" s="4">
        <v>45402</v>
      </c>
      <c r="D3529" s="17">
        <v>45402</v>
      </c>
      <c r="E3529" s="2" t="s">
        <v>16</v>
      </c>
      <c r="F3529" s="2" t="s">
        <v>25</v>
      </c>
      <c r="G3529" s="2">
        <v>33</v>
      </c>
      <c r="H3529" s="2" t="s">
        <v>60</v>
      </c>
      <c r="I3529" s="2" t="s">
        <v>19</v>
      </c>
      <c r="J3529" s="12">
        <v>100</v>
      </c>
      <c r="K3529" s="2">
        <v>100</v>
      </c>
      <c r="L3529" s="2">
        <v>1</v>
      </c>
      <c r="M3529" s="12">
        <v>100</v>
      </c>
      <c r="N3529" s="3">
        <v>5</v>
      </c>
      <c r="O3529" s="2" t="str" cm="1">
        <f t="array" ref="O3529">_xlfn.IFS(N3529=1,"Unsatisfactory",N3529=2,"Poor",N3529=3,"Average",N3529=4,"Good",N3529=5,"Excellent")</f>
        <v>Excellent</v>
      </c>
      <c r="P3529"/>
      <c r="Q3529"/>
      <c r="R3529"/>
      <c r="S3529"/>
      <c r="T3529"/>
      <c r="U3529"/>
    </row>
    <row r="3530" spans="1:21">
      <c r="A3530" s="2">
        <v>128321</v>
      </c>
      <c r="B3530" s="2" t="s">
        <v>78</v>
      </c>
      <c r="C3530" s="4">
        <v>45270</v>
      </c>
      <c r="D3530" s="17">
        <v>45270</v>
      </c>
      <c r="E3530" s="2" t="s">
        <v>37</v>
      </c>
      <c r="F3530" s="2" t="s">
        <v>17</v>
      </c>
      <c r="G3530" s="2">
        <v>19</v>
      </c>
      <c r="H3530" s="2" t="s">
        <v>29</v>
      </c>
      <c r="I3530" s="2" t="s">
        <v>19</v>
      </c>
      <c r="J3530" s="12">
        <v>50</v>
      </c>
      <c r="K3530" s="2">
        <v>50</v>
      </c>
      <c r="L3530" s="2">
        <v>1</v>
      </c>
      <c r="M3530" s="12">
        <v>50</v>
      </c>
      <c r="N3530" s="3">
        <v>5</v>
      </c>
      <c r="O3530" s="2" t="str" cm="1">
        <f t="array" ref="O3530">_xlfn.IFS(N3530=1,"Unsatisfactory",N3530=2,"Poor",N3530=3,"Average",N3530=4,"Good",N3530=5,"Excellent")</f>
        <v>Excellent</v>
      </c>
      <c r="P3530"/>
      <c r="Q3530"/>
      <c r="R3530"/>
      <c r="S3530"/>
      <c r="T3530"/>
      <c r="U3530"/>
    </row>
    <row r="3531" spans="1:21">
      <c r="A3531" s="2">
        <v>166801</v>
      </c>
      <c r="B3531" s="2" t="s">
        <v>53</v>
      </c>
      <c r="C3531" s="4">
        <v>45511</v>
      </c>
      <c r="D3531" s="17">
        <v>45511</v>
      </c>
      <c r="E3531" s="2" t="s">
        <v>37</v>
      </c>
      <c r="F3531" s="2" t="s">
        <v>17</v>
      </c>
      <c r="G3531" s="2">
        <v>30</v>
      </c>
      <c r="H3531" s="2" t="s">
        <v>130</v>
      </c>
      <c r="I3531" s="2" t="s">
        <v>19</v>
      </c>
      <c r="J3531" s="12">
        <v>15</v>
      </c>
      <c r="K3531" s="2">
        <v>15</v>
      </c>
      <c r="L3531" s="2">
        <v>1</v>
      </c>
      <c r="M3531" s="12">
        <v>15</v>
      </c>
      <c r="N3531" s="3">
        <v>1</v>
      </c>
      <c r="O3531" s="2" t="str" cm="1">
        <f t="array" ref="O3531">_xlfn.IFS(N3531=1,"Unsatisfactory",N3531=2,"Poor",N3531=3,"Average",N3531=4,"Good",N3531=5,"Excellent")</f>
        <v>Unsatisfactory</v>
      </c>
      <c r="P3531"/>
      <c r="Q3531"/>
      <c r="R3531"/>
      <c r="S3531"/>
      <c r="T3531"/>
      <c r="U3531"/>
    </row>
    <row r="3532" spans="1:21">
      <c r="A3532" s="2">
        <v>171128</v>
      </c>
      <c r="B3532" s="2" t="s">
        <v>53</v>
      </c>
      <c r="C3532" s="4">
        <v>45323</v>
      </c>
      <c r="D3532" s="17">
        <v>45323</v>
      </c>
      <c r="E3532" s="2" t="s">
        <v>37</v>
      </c>
      <c r="F3532" s="2" t="s">
        <v>17</v>
      </c>
      <c r="G3532" s="2">
        <v>24</v>
      </c>
      <c r="H3532" s="2" t="s">
        <v>31</v>
      </c>
      <c r="I3532" s="2" t="s">
        <v>19</v>
      </c>
      <c r="J3532" s="12">
        <v>15</v>
      </c>
      <c r="K3532" s="2">
        <v>15</v>
      </c>
      <c r="L3532" s="2">
        <v>2</v>
      </c>
      <c r="M3532" s="12">
        <v>30</v>
      </c>
      <c r="N3532" s="3">
        <v>3</v>
      </c>
      <c r="O3532" s="2" t="str" cm="1">
        <f t="array" ref="O3532">_xlfn.IFS(N3532=1,"Unsatisfactory",N3532=2,"Poor",N3532=3,"Average",N3532=4,"Good",N3532=5,"Excellent")</f>
        <v>Average</v>
      </c>
      <c r="P3532"/>
      <c r="Q3532"/>
      <c r="R3532"/>
      <c r="S3532"/>
      <c r="T3532"/>
      <c r="U3532"/>
    </row>
    <row r="3533" spans="1:21">
      <c r="A3533" s="2">
        <v>141447</v>
      </c>
      <c r="B3533" s="2" t="s">
        <v>42</v>
      </c>
      <c r="C3533" s="4">
        <v>45383</v>
      </c>
      <c r="D3533" s="17">
        <v>45383</v>
      </c>
      <c r="E3533" s="2" t="s">
        <v>16</v>
      </c>
      <c r="F3533" s="2" t="s">
        <v>17</v>
      </c>
      <c r="G3533" s="2">
        <v>33</v>
      </c>
      <c r="H3533" s="2" t="s">
        <v>56</v>
      </c>
      <c r="I3533" s="2" t="s">
        <v>19</v>
      </c>
      <c r="J3533" s="12">
        <v>65</v>
      </c>
      <c r="K3533" s="2">
        <v>65</v>
      </c>
      <c r="L3533" s="2">
        <v>2</v>
      </c>
      <c r="M3533" s="12">
        <v>130</v>
      </c>
      <c r="N3533" s="3">
        <v>5</v>
      </c>
      <c r="O3533" s="2" t="str" cm="1">
        <f t="array" ref="O3533">_xlfn.IFS(N3533=1,"Unsatisfactory",N3533=2,"Poor",N3533=3,"Average",N3533=4,"Good",N3533=5,"Excellent")</f>
        <v>Excellent</v>
      </c>
      <c r="P3533"/>
      <c r="Q3533"/>
      <c r="R3533"/>
      <c r="S3533"/>
      <c r="T3533"/>
      <c r="U3533"/>
    </row>
    <row r="3534" spans="1:21">
      <c r="A3534" s="2">
        <v>190476</v>
      </c>
      <c r="B3534" s="2" t="s">
        <v>42</v>
      </c>
      <c r="C3534" s="4">
        <v>45304</v>
      </c>
      <c r="D3534" s="17">
        <v>45304</v>
      </c>
      <c r="E3534" s="2" t="s">
        <v>16</v>
      </c>
      <c r="F3534" s="2" t="s">
        <v>17</v>
      </c>
      <c r="G3534" s="2">
        <v>26</v>
      </c>
      <c r="H3534" s="2" t="s">
        <v>115</v>
      </c>
      <c r="I3534" s="2" t="s">
        <v>19</v>
      </c>
      <c r="J3534" s="12">
        <v>65</v>
      </c>
      <c r="K3534" s="2">
        <v>65</v>
      </c>
      <c r="L3534" s="2">
        <v>1</v>
      </c>
      <c r="M3534" s="12">
        <v>65</v>
      </c>
      <c r="N3534" s="3">
        <v>2</v>
      </c>
      <c r="O3534" s="2" t="str" cm="1">
        <f t="array" ref="O3534">_xlfn.IFS(N3534=1,"Unsatisfactory",N3534=2,"Poor",N3534=3,"Average",N3534=4,"Good",N3534=5,"Excellent")</f>
        <v>Poor</v>
      </c>
      <c r="P3534"/>
      <c r="Q3534"/>
      <c r="R3534"/>
      <c r="S3534"/>
      <c r="T3534"/>
      <c r="U3534"/>
    </row>
    <row r="3535" spans="1:21">
      <c r="A3535" s="2">
        <v>148127</v>
      </c>
      <c r="B3535" s="2" t="s">
        <v>50</v>
      </c>
      <c r="C3535" s="4">
        <v>45589</v>
      </c>
      <c r="D3535" s="17">
        <v>45589</v>
      </c>
      <c r="E3535" s="2" t="s">
        <v>16</v>
      </c>
      <c r="F3535" s="2" t="s">
        <v>25</v>
      </c>
      <c r="G3535" s="2">
        <v>34</v>
      </c>
      <c r="H3535" s="2" t="s">
        <v>79</v>
      </c>
      <c r="I3535" s="2" t="s">
        <v>27</v>
      </c>
      <c r="J3535" s="12">
        <v>97</v>
      </c>
      <c r="K3535" s="2">
        <v>137</v>
      </c>
      <c r="L3535" s="2">
        <v>2</v>
      </c>
      <c r="M3535" s="12">
        <v>274</v>
      </c>
      <c r="N3535" s="3">
        <v>4</v>
      </c>
      <c r="O3535" s="2" t="str" cm="1">
        <f t="array" ref="O3535">_xlfn.IFS(N3535=1,"Unsatisfactory",N3535=2,"Poor",N3535=3,"Average",N3535=4,"Good",N3535=5,"Excellent")</f>
        <v>Good</v>
      </c>
      <c r="P3535"/>
      <c r="Q3535"/>
      <c r="R3535"/>
      <c r="S3535"/>
      <c r="T3535"/>
      <c r="U3535"/>
    </row>
    <row r="3536" spans="1:21">
      <c r="A3536" s="2">
        <v>122551</v>
      </c>
      <c r="B3536" s="2" t="s">
        <v>42</v>
      </c>
      <c r="C3536" s="4">
        <v>45282</v>
      </c>
      <c r="D3536" s="17">
        <v>45282</v>
      </c>
      <c r="E3536" s="2" t="s">
        <v>16</v>
      </c>
      <c r="F3536" s="2" t="s">
        <v>25</v>
      </c>
      <c r="G3536" s="2">
        <v>19</v>
      </c>
      <c r="H3536" s="2" t="s">
        <v>62</v>
      </c>
      <c r="I3536" s="2" t="s">
        <v>19</v>
      </c>
      <c r="J3536" s="12">
        <v>65</v>
      </c>
      <c r="K3536" s="2">
        <v>65</v>
      </c>
      <c r="L3536" s="2">
        <v>1</v>
      </c>
      <c r="M3536" s="12">
        <v>65</v>
      </c>
      <c r="N3536" s="3">
        <v>1</v>
      </c>
      <c r="O3536" s="2" t="str" cm="1">
        <f t="array" ref="O3536">_xlfn.IFS(N3536=1,"Unsatisfactory",N3536=2,"Poor",N3536=3,"Average",N3536=4,"Good",N3536=5,"Excellent")</f>
        <v>Unsatisfactory</v>
      </c>
      <c r="P3536"/>
      <c r="Q3536"/>
      <c r="R3536"/>
      <c r="S3536"/>
      <c r="T3536"/>
      <c r="U3536"/>
    </row>
    <row r="3537" spans="1:21">
      <c r="A3537" s="2">
        <v>187293</v>
      </c>
      <c r="B3537" s="2" t="s">
        <v>76</v>
      </c>
      <c r="C3537" s="4">
        <v>45469</v>
      </c>
      <c r="D3537" s="17">
        <v>45469</v>
      </c>
      <c r="E3537" s="2" t="s">
        <v>37</v>
      </c>
      <c r="F3537" s="2" t="s">
        <v>17</v>
      </c>
      <c r="G3537" s="2">
        <v>21</v>
      </c>
      <c r="H3537" s="2" t="s">
        <v>67</v>
      </c>
      <c r="I3537" s="2" t="s">
        <v>27</v>
      </c>
      <c r="J3537" s="12">
        <v>45</v>
      </c>
      <c r="K3537" s="2">
        <v>85</v>
      </c>
      <c r="L3537" s="2">
        <v>1</v>
      </c>
      <c r="M3537" s="12">
        <v>85</v>
      </c>
      <c r="N3537" s="3">
        <v>3</v>
      </c>
      <c r="O3537" s="2" t="str" cm="1">
        <f t="array" ref="O3537">_xlfn.IFS(N3537=1,"Unsatisfactory",N3537=2,"Poor",N3537=3,"Average",N3537=4,"Good",N3537=5,"Excellent")</f>
        <v>Average</v>
      </c>
      <c r="P3537"/>
      <c r="Q3537"/>
      <c r="R3537"/>
      <c r="S3537"/>
      <c r="T3537"/>
      <c r="U3537"/>
    </row>
    <row r="3538" spans="1:21">
      <c r="A3538" s="2">
        <v>153710</v>
      </c>
      <c r="B3538" s="2" t="s">
        <v>15</v>
      </c>
      <c r="C3538" s="4">
        <v>45527</v>
      </c>
      <c r="D3538" s="17">
        <v>45527</v>
      </c>
      <c r="E3538" s="2" t="s">
        <v>16</v>
      </c>
      <c r="F3538" s="2" t="s">
        <v>17</v>
      </c>
      <c r="G3538" s="2">
        <v>31</v>
      </c>
      <c r="H3538" s="2" t="s">
        <v>130</v>
      </c>
      <c r="I3538" s="2" t="s">
        <v>19</v>
      </c>
      <c r="J3538" s="12">
        <v>100</v>
      </c>
      <c r="K3538" s="2">
        <v>100</v>
      </c>
      <c r="L3538" s="2">
        <v>3</v>
      </c>
      <c r="M3538" s="12">
        <v>300</v>
      </c>
      <c r="N3538" s="3">
        <v>2</v>
      </c>
      <c r="O3538" s="2" t="str" cm="1">
        <f t="array" ref="O3538">_xlfn.IFS(N3538=1,"Unsatisfactory",N3538=2,"Poor",N3538=3,"Average",N3538=4,"Good",N3538=5,"Excellent")</f>
        <v>Poor</v>
      </c>
      <c r="P3538"/>
      <c r="Q3538"/>
      <c r="R3538"/>
      <c r="S3538"/>
      <c r="T3538"/>
      <c r="U3538"/>
    </row>
    <row r="3539" spans="1:21">
      <c r="A3539" s="2">
        <v>129337</v>
      </c>
      <c r="B3539" s="2" t="s">
        <v>42</v>
      </c>
      <c r="C3539" s="4">
        <v>45520</v>
      </c>
      <c r="D3539" s="17">
        <v>45520</v>
      </c>
      <c r="E3539" s="2" t="s">
        <v>16</v>
      </c>
      <c r="F3539" s="2" t="s">
        <v>25</v>
      </c>
      <c r="G3539" s="2">
        <v>19</v>
      </c>
      <c r="H3539" s="2" t="s">
        <v>129</v>
      </c>
      <c r="I3539" s="2" t="s">
        <v>19</v>
      </c>
      <c r="J3539" s="12">
        <v>65</v>
      </c>
      <c r="K3539" s="2">
        <v>65</v>
      </c>
      <c r="L3539" s="2">
        <v>1</v>
      </c>
      <c r="M3539" s="12">
        <v>65</v>
      </c>
      <c r="N3539" s="3">
        <v>3</v>
      </c>
      <c r="O3539" s="2" t="str" cm="1">
        <f t="array" ref="O3539">_xlfn.IFS(N3539=1,"Unsatisfactory",N3539=2,"Poor",N3539=3,"Average",N3539=4,"Good",N3539=5,"Excellent")</f>
        <v>Average</v>
      </c>
      <c r="P3539"/>
      <c r="Q3539"/>
      <c r="R3539"/>
      <c r="S3539"/>
      <c r="T3539"/>
      <c r="U3539"/>
    </row>
    <row r="3540" spans="1:21">
      <c r="A3540" s="2">
        <v>176830</v>
      </c>
      <c r="B3540" s="2" t="s">
        <v>23</v>
      </c>
      <c r="C3540" s="4">
        <v>45507</v>
      </c>
      <c r="D3540" s="17">
        <v>45507</v>
      </c>
      <c r="E3540" s="2" t="s">
        <v>24</v>
      </c>
      <c r="F3540" s="2" t="s">
        <v>25</v>
      </c>
      <c r="G3540" s="2">
        <v>25</v>
      </c>
      <c r="H3540" s="2" t="s">
        <v>130</v>
      </c>
      <c r="I3540" s="2" t="s">
        <v>19</v>
      </c>
      <c r="J3540" s="12">
        <v>9</v>
      </c>
      <c r="K3540" s="2">
        <v>9</v>
      </c>
      <c r="L3540" s="2">
        <v>2</v>
      </c>
      <c r="M3540" s="12">
        <v>18</v>
      </c>
      <c r="N3540" s="3">
        <v>5</v>
      </c>
      <c r="O3540" s="2" t="str" cm="1">
        <f t="array" ref="O3540">_xlfn.IFS(N3540=1,"Unsatisfactory",N3540=2,"Poor",N3540=3,"Average",N3540=4,"Good",N3540=5,"Excellent")</f>
        <v>Excellent</v>
      </c>
      <c r="P3540"/>
      <c r="Q3540"/>
      <c r="R3540"/>
      <c r="S3540"/>
      <c r="T3540"/>
      <c r="U3540"/>
    </row>
    <row r="3541" spans="1:21">
      <c r="A3541" s="2">
        <v>167677</v>
      </c>
      <c r="B3541" s="2" t="s">
        <v>76</v>
      </c>
      <c r="C3541" s="4">
        <v>45411</v>
      </c>
      <c r="D3541" s="17">
        <v>45411</v>
      </c>
      <c r="E3541" s="2" t="s">
        <v>37</v>
      </c>
      <c r="F3541" s="2" t="s">
        <v>25</v>
      </c>
      <c r="G3541" s="2">
        <v>34</v>
      </c>
      <c r="H3541" s="2" t="s">
        <v>62</v>
      </c>
      <c r="I3541" s="2" t="s">
        <v>19</v>
      </c>
      <c r="J3541" s="12">
        <v>45</v>
      </c>
      <c r="K3541" s="2">
        <v>45</v>
      </c>
      <c r="L3541" s="2">
        <v>1</v>
      </c>
      <c r="M3541" s="12">
        <v>45</v>
      </c>
      <c r="N3541" s="3">
        <v>4</v>
      </c>
      <c r="O3541" s="2" t="str" cm="1">
        <f t="array" ref="O3541">_xlfn.IFS(N3541=1,"Unsatisfactory",N3541=2,"Poor",N3541=3,"Average",N3541=4,"Good",N3541=5,"Excellent")</f>
        <v>Good</v>
      </c>
      <c r="P3541"/>
      <c r="Q3541"/>
      <c r="R3541"/>
      <c r="S3541"/>
      <c r="T3541"/>
      <c r="U3541"/>
    </row>
    <row r="3542" spans="1:21">
      <c r="A3542" s="2">
        <v>145093</v>
      </c>
      <c r="B3542" s="2" t="s">
        <v>53</v>
      </c>
      <c r="C3542" s="4">
        <v>45456</v>
      </c>
      <c r="D3542" s="17">
        <v>45456</v>
      </c>
      <c r="E3542" s="2" t="s">
        <v>37</v>
      </c>
      <c r="F3542" s="2" t="s">
        <v>17</v>
      </c>
      <c r="G3542" s="2">
        <v>24</v>
      </c>
      <c r="H3542" s="2" t="s">
        <v>46</v>
      </c>
      <c r="I3542" s="2" t="s">
        <v>19</v>
      </c>
      <c r="J3542" s="12">
        <v>15</v>
      </c>
      <c r="K3542" s="2">
        <v>15</v>
      </c>
      <c r="L3542" s="2">
        <v>1</v>
      </c>
      <c r="M3542" s="12">
        <v>15</v>
      </c>
      <c r="N3542" s="3">
        <v>3</v>
      </c>
      <c r="O3542" s="2" t="str" cm="1">
        <f t="array" ref="O3542">_xlfn.IFS(N3542=1,"Unsatisfactory",N3542=2,"Poor",N3542=3,"Average",N3542=4,"Good",N3542=5,"Excellent")</f>
        <v>Average</v>
      </c>
      <c r="P3542"/>
      <c r="Q3542"/>
      <c r="R3542"/>
      <c r="S3542"/>
      <c r="T3542"/>
      <c r="U3542"/>
    </row>
    <row r="3543" spans="1:21">
      <c r="A3543" s="2">
        <v>125820</v>
      </c>
      <c r="B3543" s="2" t="s">
        <v>42</v>
      </c>
      <c r="C3543" s="4">
        <v>45243</v>
      </c>
      <c r="D3543" s="17">
        <v>45243</v>
      </c>
      <c r="E3543" s="2" t="s">
        <v>16</v>
      </c>
      <c r="F3543" s="2" t="s">
        <v>17</v>
      </c>
      <c r="G3543" s="2">
        <v>23</v>
      </c>
      <c r="H3543" s="2" t="s">
        <v>129</v>
      </c>
      <c r="I3543" s="2" t="s">
        <v>19</v>
      </c>
      <c r="J3543" s="12">
        <v>65</v>
      </c>
      <c r="K3543" s="2">
        <v>65</v>
      </c>
      <c r="L3543" s="2">
        <v>1</v>
      </c>
      <c r="M3543" s="12">
        <v>65</v>
      </c>
      <c r="N3543" s="3">
        <v>5</v>
      </c>
      <c r="O3543" s="2" t="str" cm="1">
        <f t="array" ref="O3543">_xlfn.IFS(N3543=1,"Unsatisfactory",N3543=2,"Poor",N3543=3,"Average",N3543=4,"Good",N3543=5,"Excellent")</f>
        <v>Excellent</v>
      </c>
      <c r="P3543"/>
      <c r="Q3543"/>
      <c r="R3543"/>
      <c r="S3543"/>
      <c r="T3543"/>
      <c r="U3543"/>
    </row>
    <row r="3544" spans="1:21">
      <c r="A3544" s="2">
        <v>144789</v>
      </c>
      <c r="B3544" s="2" t="s">
        <v>78</v>
      </c>
      <c r="C3544" s="4">
        <v>45293</v>
      </c>
      <c r="D3544" s="17">
        <v>45293</v>
      </c>
      <c r="E3544" s="2" t="s">
        <v>37</v>
      </c>
      <c r="F3544" s="2" t="s">
        <v>17</v>
      </c>
      <c r="G3544" s="2">
        <v>32</v>
      </c>
      <c r="H3544" s="2" t="s">
        <v>129</v>
      </c>
      <c r="I3544" s="2" t="s">
        <v>19</v>
      </c>
      <c r="J3544" s="12">
        <v>50</v>
      </c>
      <c r="K3544" s="2">
        <v>50</v>
      </c>
      <c r="L3544" s="2">
        <v>2</v>
      </c>
      <c r="M3544" s="12">
        <v>100</v>
      </c>
      <c r="N3544" s="3">
        <v>3</v>
      </c>
      <c r="O3544" s="2" t="str" cm="1">
        <f t="array" ref="O3544">_xlfn.IFS(N3544=1,"Unsatisfactory",N3544=2,"Poor",N3544=3,"Average",N3544=4,"Good",N3544=5,"Excellent")</f>
        <v>Average</v>
      </c>
      <c r="P3544"/>
      <c r="Q3544"/>
      <c r="R3544"/>
      <c r="S3544"/>
      <c r="T3544"/>
      <c r="U3544"/>
    </row>
    <row r="3545" spans="1:21">
      <c r="A3545" s="2">
        <v>137953</v>
      </c>
      <c r="B3545" s="2" t="s">
        <v>42</v>
      </c>
      <c r="C3545" s="4">
        <v>45572</v>
      </c>
      <c r="D3545" s="17">
        <v>45572</v>
      </c>
      <c r="E3545" s="2" t="s">
        <v>16</v>
      </c>
      <c r="F3545" s="2" t="s">
        <v>17</v>
      </c>
      <c r="G3545" s="2">
        <v>32</v>
      </c>
      <c r="H3545" s="2" t="s">
        <v>60</v>
      </c>
      <c r="I3545" s="2" t="s">
        <v>19</v>
      </c>
      <c r="J3545" s="12">
        <v>65</v>
      </c>
      <c r="K3545" s="2">
        <v>65</v>
      </c>
      <c r="L3545" s="2">
        <v>1</v>
      </c>
      <c r="M3545" s="12">
        <v>65</v>
      </c>
      <c r="N3545" s="3">
        <v>2</v>
      </c>
      <c r="O3545" s="2" t="str" cm="1">
        <f t="array" ref="O3545">_xlfn.IFS(N3545=1,"Unsatisfactory",N3545=2,"Poor",N3545=3,"Average",N3545=4,"Good",N3545=5,"Excellent")</f>
        <v>Poor</v>
      </c>
      <c r="P3545"/>
      <c r="Q3545"/>
      <c r="R3545"/>
      <c r="S3545"/>
      <c r="T3545"/>
      <c r="U3545"/>
    </row>
    <row r="3546" spans="1:21">
      <c r="A3546" s="2">
        <v>145042</v>
      </c>
      <c r="B3546" s="2" t="s">
        <v>42</v>
      </c>
      <c r="C3546" s="4">
        <v>45590</v>
      </c>
      <c r="D3546" s="17">
        <v>45590</v>
      </c>
      <c r="E3546" s="2" t="s">
        <v>16</v>
      </c>
      <c r="F3546" s="2" t="s">
        <v>17</v>
      </c>
      <c r="G3546" s="2">
        <v>24</v>
      </c>
      <c r="H3546" s="2" t="s">
        <v>38</v>
      </c>
      <c r="I3546" s="2" t="s">
        <v>19</v>
      </c>
      <c r="J3546" s="12">
        <v>65</v>
      </c>
      <c r="K3546" s="2">
        <v>65</v>
      </c>
      <c r="L3546" s="2">
        <v>1</v>
      </c>
      <c r="M3546" s="12">
        <v>65</v>
      </c>
      <c r="N3546" s="3">
        <v>5</v>
      </c>
      <c r="O3546" s="2" t="str" cm="1">
        <f t="array" ref="O3546">_xlfn.IFS(N3546=1,"Unsatisfactory",N3546=2,"Poor",N3546=3,"Average",N3546=4,"Good",N3546=5,"Excellent")</f>
        <v>Excellent</v>
      </c>
      <c r="P3546"/>
      <c r="Q3546"/>
      <c r="R3546"/>
      <c r="S3546"/>
      <c r="T3546"/>
      <c r="U3546"/>
    </row>
    <row r="3547" spans="1:21">
      <c r="A3547" s="2">
        <v>145866</v>
      </c>
      <c r="B3547" s="2" t="s">
        <v>50</v>
      </c>
      <c r="C3547" s="4">
        <v>45409</v>
      </c>
      <c r="D3547" s="17">
        <v>45409</v>
      </c>
      <c r="E3547" s="2" t="s">
        <v>16</v>
      </c>
      <c r="F3547" s="2" t="s">
        <v>25</v>
      </c>
      <c r="G3547" s="2">
        <v>28</v>
      </c>
      <c r="H3547" s="2" t="s">
        <v>46</v>
      </c>
      <c r="I3547" s="2" t="s">
        <v>19</v>
      </c>
      <c r="J3547" s="12">
        <v>97</v>
      </c>
      <c r="K3547" s="2">
        <v>97</v>
      </c>
      <c r="L3547" s="2">
        <v>1</v>
      </c>
      <c r="M3547" s="12">
        <v>97</v>
      </c>
      <c r="N3547" s="3">
        <v>1</v>
      </c>
      <c r="O3547" s="2" t="str" cm="1">
        <f t="array" ref="O3547">_xlfn.IFS(N3547=1,"Unsatisfactory",N3547=2,"Poor",N3547=3,"Average",N3547=4,"Good",N3547=5,"Excellent")</f>
        <v>Unsatisfactory</v>
      </c>
      <c r="P3547"/>
      <c r="Q3547"/>
      <c r="R3547"/>
      <c r="S3547"/>
      <c r="T3547"/>
      <c r="U3547"/>
    </row>
    <row r="3548" spans="1:21">
      <c r="A3548" s="2">
        <v>194628</v>
      </c>
      <c r="B3548" s="2" t="s">
        <v>23</v>
      </c>
      <c r="C3548" s="4">
        <v>45538</v>
      </c>
      <c r="D3548" s="17">
        <v>45538</v>
      </c>
      <c r="E3548" s="2" t="s">
        <v>24</v>
      </c>
      <c r="F3548" s="2" t="s">
        <v>25</v>
      </c>
      <c r="G3548" s="2">
        <v>25</v>
      </c>
      <c r="H3548" s="2" t="s">
        <v>44</v>
      </c>
      <c r="I3548" s="2" t="s">
        <v>27</v>
      </c>
      <c r="J3548" s="12">
        <v>9</v>
      </c>
      <c r="K3548" s="2">
        <v>34</v>
      </c>
      <c r="L3548" s="2">
        <v>1</v>
      </c>
      <c r="M3548" s="12">
        <v>34</v>
      </c>
      <c r="N3548" s="3">
        <v>1</v>
      </c>
      <c r="O3548" s="2" t="str" cm="1">
        <f t="array" ref="O3548">_xlfn.IFS(N3548=1,"Unsatisfactory",N3548=2,"Poor",N3548=3,"Average",N3548=4,"Good",N3548=5,"Excellent")</f>
        <v>Unsatisfactory</v>
      </c>
      <c r="P3548"/>
      <c r="Q3548"/>
      <c r="R3548"/>
      <c r="S3548"/>
      <c r="T3548"/>
      <c r="U3548"/>
    </row>
    <row r="3549" spans="1:21">
      <c r="A3549" s="2">
        <v>142589</v>
      </c>
      <c r="B3549" s="2" t="s">
        <v>30</v>
      </c>
      <c r="C3549" s="4">
        <v>45391</v>
      </c>
      <c r="D3549" s="17">
        <v>45391</v>
      </c>
      <c r="E3549" s="2" t="s">
        <v>24</v>
      </c>
      <c r="F3549" s="2" t="s">
        <v>17</v>
      </c>
      <c r="G3549" s="2">
        <v>30</v>
      </c>
      <c r="H3549" s="2" t="s">
        <v>118</v>
      </c>
      <c r="I3549" s="2" t="s">
        <v>19</v>
      </c>
      <c r="J3549" s="12">
        <v>10</v>
      </c>
      <c r="K3549" s="2">
        <v>10</v>
      </c>
      <c r="L3549" s="2">
        <v>4</v>
      </c>
      <c r="M3549" s="12">
        <v>40</v>
      </c>
      <c r="N3549" s="3">
        <v>5</v>
      </c>
      <c r="O3549" s="2" t="str" cm="1">
        <f t="array" ref="O3549">_xlfn.IFS(N3549=1,"Unsatisfactory",N3549=2,"Poor",N3549=3,"Average",N3549=4,"Good",N3549=5,"Excellent")</f>
        <v>Excellent</v>
      </c>
      <c r="P3549"/>
      <c r="Q3549"/>
      <c r="R3549"/>
      <c r="S3549"/>
      <c r="T3549"/>
      <c r="U3549"/>
    </row>
    <row r="3550" spans="1:21">
      <c r="A3550" s="2">
        <v>189330</v>
      </c>
      <c r="B3550" s="2" t="s">
        <v>30</v>
      </c>
      <c r="C3550" s="4">
        <v>45567</v>
      </c>
      <c r="D3550" s="17">
        <v>45567</v>
      </c>
      <c r="E3550" s="2" t="s">
        <v>24</v>
      </c>
      <c r="F3550" s="2" t="s">
        <v>25</v>
      </c>
      <c r="G3550" s="2">
        <v>30</v>
      </c>
      <c r="H3550" s="2" t="s">
        <v>130</v>
      </c>
      <c r="I3550" s="2" t="s">
        <v>19</v>
      </c>
      <c r="J3550" s="12">
        <v>10</v>
      </c>
      <c r="K3550" s="2">
        <v>10</v>
      </c>
      <c r="L3550" s="2">
        <v>1</v>
      </c>
      <c r="M3550" s="12">
        <v>10</v>
      </c>
      <c r="N3550" s="3">
        <v>4</v>
      </c>
      <c r="O3550" s="2" t="str" cm="1">
        <f t="array" ref="O3550">_xlfn.IFS(N3550=1,"Unsatisfactory",N3550=2,"Poor",N3550=3,"Average",N3550=4,"Good",N3550=5,"Excellent")</f>
        <v>Good</v>
      </c>
      <c r="P3550"/>
      <c r="Q3550"/>
      <c r="R3550"/>
      <c r="S3550"/>
      <c r="T3550"/>
      <c r="U3550"/>
    </row>
    <row r="3551" spans="1:21">
      <c r="A3551" s="2">
        <v>136984</v>
      </c>
      <c r="B3551" s="2" t="s">
        <v>42</v>
      </c>
      <c r="C3551" s="4">
        <v>45504</v>
      </c>
      <c r="D3551" s="17">
        <v>45504</v>
      </c>
      <c r="E3551" s="2" t="s">
        <v>16</v>
      </c>
      <c r="F3551" s="2" t="s">
        <v>17</v>
      </c>
      <c r="G3551" s="2">
        <v>28</v>
      </c>
      <c r="H3551" s="2" t="s">
        <v>62</v>
      </c>
      <c r="I3551" s="2" t="s">
        <v>19</v>
      </c>
      <c r="J3551" s="12">
        <v>65</v>
      </c>
      <c r="K3551" s="2">
        <v>65</v>
      </c>
      <c r="L3551" s="2">
        <v>1</v>
      </c>
      <c r="M3551" s="12">
        <v>65</v>
      </c>
      <c r="N3551" s="3">
        <v>4</v>
      </c>
      <c r="O3551" s="2" t="str" cm="1">
        <f t="array" ref="O3551">_xlfn.IFS(N3551=1,"Unsatisfactory",N3551=2,"Poor",N3551=3,"Average",N3551=4,"Good",N3551=5,"Excellent")</f>
        <v>Good</v>
      </c>
      <c r="P3551"/>
      <c r="Q3551"/>
      <c r="R3551"/>
      <c r="S3551"/>
      <c r="T3551"/>
      <c r="U3551"/>
    </row>
    <row r="3552" spans="1:21">
      <c r="A3552" s="2">
        <v>146172</v>
      </c>
      <c r="B3552" s="2" t="s">
        <v>42</v>
      </c>
      <c r="C3552" s="4">
        <v>45277</v>
      </c>
      <c r="D3552" s="17">
        <v>45277</v>
      </c>
      <c r="E3552" s="2" t="s">
        <v>16</v>
      </c>
      <c r="F3552" s="2" t="s">
        <v>17</v>
      </c>
      <c r="G3552" s="2">
        <v>26</v>
      </c>
      <c r="H3552" s="2" t="s">
        <v>80</v>
      </c>
      <c r="I3552" s="2" t="s">
        <v>27</v>
      </c>
      <c r="J3552" s="12">
        <v>65</v>
      </c>
      <c r="K3552" s="2">
        <v>105</v>
      </c>
      <c r="L3552" s="2">
        <v>1</v>
      </c>
      <c r="M3552" s="12">
        <v>105</v>
      </c>
      <c r="N3552" s="3">
        <v>5</v>
      </c>
      <c r="O3552" s="2" t="str" cm="1">
        <f t="array" ref="O3552">_xlfn.IFS(N3552=1,"Unsatisfactory",N3552=2,"Poor",N3552=3,"Average",N3552=4,"Good",N3552=5,"Excellent")</f>
        <v>Excellent</v>
      </c>
      <c r="P3552"/>
      <c r="Q3552"/>
      <c r="R3552"/>
      <c r="S3552"/>
      <c r="T3552"/>
      <c r="U3552"/>
    </row>
    <row r="3553" spans="1:21">
      <c r="A3553" s="2">
        <v>199099</v>
      </c>
      <c r="B3553" s="2" t="s">
        <v>23</v>
      </c>
      <c r="C3553" s="4">
        <v>45555</v>
      </c>
      <c r="D3553" s="17">
        <v>45555</v>
      </c>
      <c r="E3553" s="2" t="s">
        <v>24</v>
      </c>
      <c r="F3553" s="2" t="s">
        <v>17</v>
      </c>
      <c r="G3553" s="2">
        <v>30</v>
      </c>
      <c r="H3553" s="2" t="s">
        <v>130</v>
      </c>
      <c r="I3553" s="2" t="s">
        <v>19</v>
      </c>
      <c r="J3553" s="12">
        <v>9</v>
      </c>
      <c r="K3553" s="2">
        <v>9</v>
      </c>
      <c r="L3553" s="2">
        <v>1</v>
      </c>
      <c r="M3553" s="12">
        <v>9</v>
      </c>
      <c r="N3553" s="3">
        <v>5</v>
      </c>
      <c r="O3553" s="2" t="str" cm="1">
        <f t="array" ref="O3553">_xlfn.IFS(N3553=1,"Unsatisfactory",N3553=2,"Poor",N3553=3,"Average",N3553=4,"Good",N3553=5,"Excellent")</f>
        <v>Excellent</v>
      </c>
      <c r="P3553"/>
      <c r="Q3553"/>
      <c r="R3553"/>
      <c r="S3553"/>
      <c r="T3553"/>
      <c r="U3553"/>
    </row>
    <row r="3554" spans="1:21">
      <c r="A3554" s="2">
        <v>121086</v>
      </c>
      <c r="B3554" s="2" t="s">
        <v>53</v>
      </c>
      <c r="C3554" s="4">
        <v>45527</v>
      </c>
      <c r="D3554" s="17">
        <v>45527</v>
      </c>
      <c r="E3554" s="2" t="s">
        <v>37</v>
      </c>
      <c r="F3554" s="2" t="s">
        <v>17</v>
      </c>
      <c r="G3554" s="2">
        <v>31</v>
      </c>
      <c r="H3554" s="2" t="s">
        <v>56</v>
      </c>
      <c r="I3554" s="2" t="s">
        <v>19</v>
      </c>
      <c r="J3554" s="12">
        <v>15</v>
      </c>
      <c r="K3554" s="2">
        <v>15</v>
      </c>
      <c r="L3554" s="2">
        <v>1</v>
      </c>
      <c r="M3554" s="12">
        <v>15</v>
      </c>
      <c r="N3554" s="3">
        <v>4</v>
      </c>
      <c r="O3554" s="2" t="str" cm="1">
        <f t="array" ref="O3554">_xlfn.IFS(N3554=1,"Unsatisfactory",N3554=2,"Poor",N3554=3,"Average",N3554=4,"Good",N3554=5,"Excellent")</f>
        <v>Good</v>
      </c>
      <c r="P3554"/>
      <c r="Q3554"/>
      <c r="R3554"/>
      <c r="S3554"/>
      <c r="T3554"/>
      <c r="U3554"/>
    </row>
    <row r="3555" spans="1:21">
      <c r="A3555" s="2">
        <v>164106</v>
      </c>
      <c r="B3555" s="2" t="s">
        <v>23</v>
      </c>
      <c r="C3555" s="4">
        <v>45268</v>
      </c>
      <c r="D3555" s="17">
        <v>45268</v>
      </c>
      <c r="E3555" s="2" t="s">
        <v>24</v>
      </c>
      <c r="F3555" s="2" t="s">
        <v>25</v>
      </c>
      <c r="G3555" s="2">
        <v>34</v>
      </c>
      <c r="H3555" s="2" t="s">
        <v>38</v>
      </c>
      <c r="I3555" s="2" t="s">
        <v>19</v>
      </c>
      <c r="J3555" s="12">
        <v>9</v>
      </c>
      <c r="K3555" s="2">
        <v>9</v>
      </c>
      <c r="L3555" s="2">
        <v>3</v>
      </c>
      <c r="M3555" s="12">
        <v>27</v>
      </c>
      <c r="N3555" s="3">
        <v>4</v>
      </c>
      <c r="O3555" s="2" t="str" cm="1">
        <f t="array" ref="O3555">_xlfn.IFS(N3555=1,"Unsatisfactory",N3555=2,"Poor",N3555=3,"Average",N3555=4,"Good",N3555=5,"Excellent")</f>
        <v>Good</v>
      </c>
      <c r="P3555"/>
      <c r="Q3555"/>
      <c r="R3555"/>
      <c r="S3555"/>
      <c r="T3555"/>
      <c r="U3555"/>
    </row>
    <row r="3556" spans="1:21">
      <c r="A3556" s="2">
        <v>156823</v>
      </c>
      <c r="B3556" s="2" t="s">
        <v>30</v>
      </c>
      <c r="C3556" s="4">
        <v>45430</v>
      </c>
      <c r="D3556" s="17">
        <v>45430</v>
      </c>
      <c r="E3556" s="2" t="s">
        <v>24</v>
      </c>
      <c r="F3556" s="2" t="s">
        <v>17</v>
      </c>
      <c r="G3556" s="2">
        <v>27</v>
      </c>
      <c r="H3556" s="2" t="s">
        <v>56</v>
      </c>
      <c r="I3556" s="2" t="s">
        <v>19</v>
      </c>
      <c r="J3556" s="12">
        <v>10</v>
      </c>
      <c r="K3556" s="2">
        <v>10</v>
      </c>
      <c r="L3556" s="2">
        <v>1</v>
      </c>
      <c r="M3556" s="12">
        <v>10</v>
      </c>
      <c r="N3556" s="3">
        <v>4</v>
      </c>
      <c r="O3556" s="2" t="str" cm="1">
        <f t="array" ref="O3556">_xlfn.IFS(N3556=1,"Unsatisfactory",N3556=2,"Poor",N3556=3,"Average",N3556=4,"Good",N3556=5,"Excellent")</f>
        <v>Good</v>
      </c>
      <c r="P3556"/>
      <c r="Q3556"/>
      <c r="R3556"/>
      <c r="S3556"/>
      <c r="T3556"/>
      <c r="U3556"/>
    </row>
    <row r="3557" spans="1:21">
      <c r="A3557" s="2">
        <v>125048</v>
      </c>
      <c r="B3557" s="2" t="s">
        <v>48</v>
      </c>
      <c r="C3557" s="4">
        <v>45390</v>
      </c>
      <c r="D3557" s="17">
        <v>45390</v>
      </c>
      <c r="E3557" s="2" t="s">
        <v>16</v>
      </c>
      <c r="F3557" s="2" t="s">
        <v>17</v>
      </c>
      <c r="G3557" s="2">
        <v>32</v>
      </c>
      <c r="H3557" s="2" t="s">
        <v>115</v>
      </c>
      <c r="I3557" s="2" t="s">
        <v>19</v>
      </c>
      <c r="J3557" s="12">
        <v>130</v>
      </c>
      <c r="K3557" s="2">
        <v>130</v>
      </c>
      <c r="L3557" s="2">
        <v>1</v>
      </c>
      <c r="M3557" s="12">
        <v>130</v>
      </c>
      <c r="N3557" s="3">
        <v>5</v>
      </c>
      <c r="O3557" s="2" t="str" cm="1">
        <f t="array" ref="O3557">_xlfn.IFS(N3557=1,"Unsatisfactory",N3557=2,"Poor",N3557=3,"Average",N3557=4,"Good",N3557=5,"Excellent")</f>
        <v>Excellent</v>
      </c>
      <c r="P3557"/>
      <c r="Q3557"/>
      <c r="R3557"/>
      <c r="S3557"/>
      <c r="T3557"/>
      <c r="U3557"/>
    </row>
    <row r="3558" spans="1:21">
      <c r="A3558" s="2">
        <v>147939</v>
      </c>
      <c r="B3558" s="2" t="s">
        <v>15</v>
      </c>
      <c r="C3558" s="4">
        <v>45363</v>
      </c>
      <c r="D3558" s="17">
        <v>45363</v>
      </c>
      <c r="E3558" s="2" t="s">
        <v>16</v>
      </c>
      <c r="F3558" s="2" t="s">
        <v>17</v>
      </c>
      <c r="G3558" s="2">
        <v>21</v>
      </c>
      <c r="H3558" s="2" t="s">
        <v>31</v>
      </c>
      <c r="I3558" s="2" t="s">
        <v>19</v>
      </c>
      <c r="J3558" s="12">
        <v>100</v>
      </c>
      <c r="K3558" s="2">
        <v>100</v>
      </c>
      <c r="L3558" s="2">
        <v>1</v>
      </c>
      <c r="M3558" s="12">
        <v>100</v>
      </c>
      <c r="N3558" s="3">
        <v>1</v>
      </c>
      <c r="O3558" s="2" t="str" cm="1">
        <f t="array" ref="O3558">_xlfn.IFS(N3558=1,"Unsatisfactory",N3558=2,"Poor",N3558=3,"Average",N3558=4,"Good",N3558=5,"Excellent")</f>
        <v>Unsatisfactory</v>
      </c>
      <c r="P3558"/>
      <c r="Q3558"/>
      <c r="R3558"/>
      <c r="S3558"/>
      <c r="T3558"/>
      <c r="U3558"/>
    </row>
    <row r="3559" spans="1:21">
      <c r="A3559" s="2">
        <v>147016</v>
      </c>
      <c r="B3559" s="2" t="s">
        <v>85</v>
      </c>
      <c r="C3559" s="4">
        <v>45461</v>
      </c>
      <c r="D3559" s="17">
        <v>45461</v>
      </c>
      <c r="E3559" s="2" t="s">
        <v>24</v>
      </c>
      <c r="F3559" s="2" t="s">
        <v>17</v>
      </c>
      <c r="G3559" s="2">
        <v>32</v>
      </c>
      <c r="H3559" s="2" t="s">
        <v>44</v>
      </c>
      <c r="I3559" s="2" t="s">
        <v>27</v>
      </c>
      <c r="J3559" s="12">
        <v>23</v>
      </c>
      <c r="K3559" s="2">
        <v>48</v>
      </c>
      <c r="L3559" s="2">
        <v>3</v>
      </c>
      <c r="M3559" s="12">
        <v>144</v>
      </c>
      <c r="N3559" s="3">
        <v>5</v>
      </c>
      <c r="O3559" s="2" t="str" cm="1">
        <f t="array" ref="O3559">_xlfn.IFS(N3559=1,"Unsatisfactory",N3559=2,"Poor",N3559=3,"Average",N3559=4,"Good",N3559=5,"Excellent")</f>
        <v>Excellent</v>
      </c>
      <c r="P3559"/>
      <c r="Q3559"/>
      <c r="R3559"/>
      <c r="S3559"/>
      <c r="T3559"/>
      <c r="U3559"/>
    </row>
    <row r="3560" spans="1:21">
      <c r="A3560" s="2">
        <v>128787</v>
      </c>
      <c r="B3560" s="2" t="s">
        <v>48</v>
      </c>
      <c r="C3560" s="4">
        <v>45333</v>
      </c>
      <c r="D3560" s="17">
        <v>45333</v>
      </c>
      <c r="E3560" s="2" t="s">
        <v>16</v>
      </c>
      <c r="F3560" s="2" t="s">
        <v>25</v>
      </c>
      <c r="G3560" s="2">
        <v>30</v>
      </c>
      <c r="H3560" s="2" t="s">
        <v>130</v>
      </c>
      <c r="I3560" s="2" t="s">
        <v>19</v>
      </c>
      <c r="J3560" s="12">
        <v>130</v>
      </c>
      <c r="K3560" s="2">
        <v>130</v>
      </c>
      <c r="L3560" s="2">
        <v>1</v>
      </c>
      <c r="M3560" s="12">
        <v>130</v>
      </c>
      <c r="N3560" s="3">
        <v>1</v>
      </c>
      <c r="O3560" s="2" t="str" cm="1">
        <f t="array" ref="O3560">_xlfn.IFS(N3560=1,"Unsatisfactory",N3560=2,"Poor",N3560=3,"Average",N3560=4,"Good",N3560=5,"Excellent")</f>
        <v>Unsatisfactory</v>
      </c>
      <c r="P3560"/>
      <c r="Q3560"/>
      <c r="R3560"/>
      <c r="S3560"/>
      <c r="T3560"/>
      <c r="U3560"/>
    </row>
    <row r="3561" spans="1:21">
      <c r="A3561" s="2">
        <v>150499</v>
      </c>
      <c r="B3561" s="2" t="s">
        <v>42</v>
      </c>
      <c r="C3561" s="4">
        <v>45363</v>
      </c>
      <c r="D3561" s="17">
        <v>45363</v>
      </c>
      <c r="E3561" s="2" t="s">
        <v>16</v>
      </c>
      <c r="F3561" s="2" t="s">
        <v>17</v>
      </c>
      <c r="G3561" s="2">
        <v>24</v>
      </c>
      <c r="H3561" s="2" t="s">
        <v>29</v>
      </c>
      <c r="I3561" s="2" t="s">
        <v>19</v>
      </c>
      <c r="J3561" s="12">
        <v>65</v>
      </c>
      <c r="K3561" s="2">
        <v>65</v>
      </c>
      <c r="L3561" s="2">
        <v>2</v>
      </c>
      <c r="M3561" s="12">
        <v>130</v>
      </c>
      <c r="N3561" s="3">
        <v>1</v>
      </c>
      <c r="O3561" s="2" t="str" cm="1">
        <f t="array" ref="O3561">_xlfn.IFS(N3561=1,"Unsatisfactory",N3561=2,"Poor",N3561=3,"Average",N3561=4,"Good",N3561=5,"Excellent")</f>
        <v>Unsatisfactory</v>
      </c>
      <c r="P3561"/>
      <c r="Q3561"/>
      <c r="R3561"/>
      <c r="S3561"/>
      <c r="T3561"/>
      <c r="U3561"/>
    </row>
    <row r="3562" spans="1:21">
      <c r="A3562" s="2">
        <v>137372</v>
      </c>
      <c r="B3562" s="2" t="s">
        <v>76</v>
      </c>
      <c r="C3562" s="4">
        <v>45368</v>
      </c>
      <c r="D3562" s="17">
        <v>45368</v>
      </c>
      <c r="E3562" s="2" t="s">
        <v>37</v>
      </c>
      <c r="F3562" s="2" t="s">
        <v>17</v>
      </c>
      <c r="G3562" s="2">
        <v>18</v>
      </c>
      <c r="H3562" s="2" t="s">
        <v>56</v>
      </c>
      <c r="I3562" s="2" t="s">
        <v>19</v>
      </c>
      <c r="J3562" s="12">
        <v>45</v>
      </c>
      <c r="K3562" s="2">
        <v>45</v>
      </c>
      <c r="L3562" s="2">
        <v>1</v>
      </c>
      <c r="M3562" s="12">
        <v>45</v>
      </c>
      <c r="N3562" s="3">
        <v>5</v>
      </c>
      <c r="O3562" s="2" t="str" cm="1">
        <f t="array" ref="O3562">_xlfn.IFS(N3562=1,"Unsatisfactory",N3562=2,"Poor",N3562=3,"Average",N3562=4,"Good",N3562=5,"Excellent")</f>
        <v>Excellent</v>
      </c>
      <c r="P3562"/>
      <c r="Q3562"/>
      <c r="R3562"/>
      <c r="S3562"/>
      <c r="T3562"/>
      <c r="U3562"/>
    </row>
    <row r="3563" spans="1:21">
      <c r="A3563" s="2">
        <v>174877</v>
      </c>
      <c r="B3563" s="2" t="s">
        <v>36</v>
      </c>
      <c r="C3563" s="4">
        <v>45384</v>
      </c>
      <c r="D3563" s="17">
        <v>45384</v>
      </c>
      <c r="E3563" s="2" t="s">
        <v>37</v>
      </c>
      <c r="F3563" s="2" t="s">
        <v>25</v>
      </c>
      <c r="G3563" s="2">
        <v>34</v>
      </c>
      <c r="H3563" s="2" t="s">
        <v>58</v>
      </c>
      <c r="I3563" s="2" t="s">
        <v>27</v>
      </c>
      <c r="J3563" s="12">
        <v>32</v>
      </c>
      <c r="K3563" s="2">
        <v>72</v>
      </c>
      <c r="L3563" s="2">
        <v>1</v>
      </c>
      <c r="M3563" s="12">
        <v>72</v>
      </c>
      <c r="N3563" s="3">
        <v>5</v>
      </c>
      <c r="O3563" s="2" t="str" cm="1">
        <f t="array" ref="O3563">_xlfn.IFS(N3563=1,"Unsatisfactory",N3563=2,"Poor",N3563=3,"Average",N3563=4,"Good",N3563=5,"Excellent")</f>
        <v>Excellent</v>
      </c>
      <c r="P3563"/>
      <c r="Q3563"/>
      <c r="R3563"/>
      <c r="S3563"/>
      <c r="T3563"/>
      <c r="U3563"/>
    </row>
    <row r="3564" spans="1:21">
      <c r="A3564" s="2">
        <v>121391</v>
      </c>
      <c r="B3564" s="2" t="s">
        <v>50</v>
      </c>
      <c r="C3564" s="4">
        <v>45596</v>
      </c>
      <c r="D3564" s="17">
        <v>45596</v>
      </c>
      <c r="E3564" s="2" t="s">
        <v>16</v>
      </c>
      <c r="F3564" s="2" t="s">
        <v>17</v>
      </c>
      <c r="G3564" s="2">
        <v>34</v>
      </c>
      <c r="H3564" s="2" t="s">
        <v>118</v>
      </c>
      <c r="I3564" s="2" t="s">
        <v>19</v>
      </c>
      <c r="J3564" s="12">
        <v>97</v>
      </c>
      <c r="K3564" s="2">
        <v>97</v>
      </c>
      <c r="L3564" s="2">
        <v>1</v>
      </c>
      <c r="M3564" s="12">
        <v>97</v>
      </c>
      <c r="N3564" s="3">
        <v>5</v>
      </c>
      <c r="O3564" s="2" t="str" cm="1">
        <f t="array" ref="O3564">_xlfn.IFS(N3564=1,"Unsatisfactory",N3564=2,"Poor",N3564=3,"Average",N3564=4,"Good",N3564=5,"Excellent")</f>
        <v>Excellent</v>
      </c>
      <c r="P3564"/>
      <c r="Q3564"/>
      <c r="R3564"/>
      <c r="S3564"/>
      <c r="T3564"/>
      <c r="U3564"/>
    </row>
    <row r="3565" spans="1:21">
      <c r="A3565" s="2">
        <v>141776</v>
      </c>
      <c r="B3565" s="2" t="s">
        <v>82</v>
      </c>
      <c r="C3565" s="4">
        <v>45392</v>
      </c>
      <c r="D3565" s="17">
        <v>45392</v>
      </c>
      <c r="E3565" s="2" t="s">
        <v>37</v>
      </c>
      <c r="F3565" s="2" t="s">
        <v>17</v>
      </c>
      <c r="G3565" s="2">
        <v>19</v>
      </c>
      <c r="H3565" s="2" t="s">
        <v>130</v>
      </c>
      <c r="I3565" s="2" t="s">
        <v>19</v>
      </c>
      <c r="J3565" s="12">
        <v>20</v>
      </c>
      <c r="K3565" s="2">
        <v>20</v>
      </c>
      <c r="L3565" s="2">
        <v>4</v>
      </c>
      <c r="M3565" s="12">
        <v>80</v>
      </c>
      <c r="N3565" s="3">
        <v>2</v>
      </c>
      <c r="O3565" s="2" t="str" cm="1">
        <f t="array" ref="O3565">_xlfn.IFS(N3565=1,"Unsatisfactory",N3565=2,"Poor",N3565=3,"Average",N3565=4,"Good",N3565=5,"Excellent")</f>
        <v>Poor</v>
      </c>
      <c r="P3565"/>
      <c r="Q3565"/>
      <c r="R3565"/>
      <c r="S3565"/>
      <c r="T3565"/>
      <c r="U3565"/>
    </row>
    <row r="3566" spans="1:21">
      <c r="A3566" s="2">
        <v>186180</v>
      </c>
      <c r="B3566" s="2" t="s">
        <v>42</v>
      </c>
      <c r="C3566" s="4">
        <v>45359</v>
      </c>
      <c r="D3566" s="17">
        <v>45359</v>
      </c>
      <c r="E3566" s="2" t="s">
        <v>16</v>
      </c>
      <c r="F3566" s="2" t="s">
        <v>17</v>
      </c>
      <c r="G3566" s="2">
        <v>19</v>
      </c>
      <c r="H3566" s="2" t="s">
        <v>79</v>
      </c>
      <c r="I3566" s="2" t="s">
        <v>27</v>
      </c>
      <c r="J3566" s="12">
        <v>65</v>
      </c>
      <c r="K3566" s="2">
        <v>105</v>
      </c>
      <c r="L3566" s="2">
        <v>3</v>
      </c>
      <c r="M3566" s="12">
        <v>315</v>
      </c>
      <c r="N3566" s="3">
        <v>5</v>
      </c>
      <c r="O3566" s="2" t="str" cm="1">
        <f t="array" ref="O3566">_xlfn.IFS(N3566=1,"Unsatisfactory",N3566=2,"Poor",N3566=3,"Average",N3566=4,"Good",N3566=5,"Excellent")</f>
        <v>Excellent</v>
      </c>
      <c r="P3566"/>
      <c r="Q3566"/>
      <c r="R3566"/>
      <c r="S3566"/>
      <c r="T3566"/>
      <c r="U3566"/>
    </row>
    <row r="3567" spans="1:21">
      <c r="A3567" s="2">
        <v>183032</v>
      </c>
      <c r="B3567" s="2" t="s">
        <v>42</v>
      </c>
      <c r="C3567" s="4">
        <v>45235</v>
      </c>
      <c r="D3567" s="17">
        <v>45235</v>
      </c>
      <c r="E3567" s="2" t="s">
        <v>16</v>
      </c>
      <c r="F3567" s="2" t="s">
        <v>17</v>
      </c>
      <c r="G3567" s="2">
        <v>24</v>
      </c>
      <c r="H3567" s="2" t="s">
        <v>60</v>
      </c>
      <c r="I3567" s="2" t="s">
        <v>19</v>
      </c>
      <c r="J3567" s="12">
        <v>65</v>
      </c>
      <c r="K3567" s="2">
        <v>65</v>
      </c>
      <c r="L3567" s="2">
        <v>5</v>
      </c>
      <c r="M3567" s="12">
        <v>325</v>
      </c>
      <c r="N3567" s="3">
        <v>4</v>
      </c>
      <c r="O3567" s="2" t="str" cm="1">
        <f t="array" ref="O3567">_xlfn.IFS(N3567=1,"Unsatisfactory",N3567=2,"Poor",N3567=3,"Average",N3567=4,"Good",N3567=5,"Excellent")</f>
        <v>Good</v>
      </c>
      <c r="P3567"/>
      <c r="Q3567"/>
      <c r="R3567"/>
      <c r="S3567"/>
      <c r="T3567"/>
      <c r="U3567"/>
    </row>
    <row r="3568" spans="1:21">
      <c r="A3568" s="2">
        <v>170863</v>
      </c>
      <c r="B3568" s="2" t="s">
        <v>42</v>
      </c>
      <c r="C3568" s="4">
        <v>45243</v>
      </c>
      <c r="D3568" s="17">
        <v>45243</v>
      </c>
      <c r="E3568" s="2" t="s">
        <v>16</v>
      </c>
      <c r="F3568" s="2" t="s">
        <v>17</v>
      </c>
      <c r="G3568" s="2">
        <v>31</v>
      </c>
      <c r="H3568" s="2" t="s">
        <v>74</v>
      </c>
      <c r="I3568" s="2" t="s">
        <v>27</v>
      </c>
      <c r="J3568" s="12">
        <v>65</v>
      </c>
      <c r="K3568" s="2">
        <v>90</v>
      </c>
      <c r="L3568" s="2">
        <v>1</v>
      </c>
      <c r="M3568" s="12">
        <v>90</v>
      </c>
      <c r="N3568" s="3">
        <v>4</v>
      </c>
      <c r="O3568" s="2" t="str" cm="1">
        <f t="array" ref="O3568">_xlfn.IFS(N3568=1,"Unsatisfactory",N3568=2,"Poor",N3568=3,"Average",N3568=4,"Good",N3568=5,"Excellent")</f>
        <v>Good</v>
      </c>
      <c r="P3568"/>
      <c r="Q3568"/>
      <c r="R3568"/>
      <c r="S3568"/>
      <c r="T3568"/>
      <c r="U3568"/>
    </row>
    <row r="3569" spans="1:21">
      <c r="A3569" s="2">
        <v>184040</v>
      </c>
      <c r="B3569" s="2" t="s">
        <v>33</v>
      </c>
      <c r="C3569" s="4">
        <v>45436</v>
      </c>
      <c r="D3569" s="17">
        <v>45436</v>
      </c>
      <c r="E3569" s="2" t="s">
        <v>16</v>
      </c>
      <c r="F3569" s="2" t="s">
        <v>25</v>
      </c>
      <c r="G3569" s="2">
        <v>23</v>
      </c>
      <c r="H3569" s="2" t="s">
        <v>79</v>
      </c>
      <c r="I3569" s="2" t="s">
        <v>27</v>
      </c>
      <c r="J3569" s="12">
        <v>118</v>
      </c>
      <c r="K3569" s="2">
        <v>158</v>
      </c>
      <c r="L3569" s="2">
        <v>1</v>
      </c>
      <c r="M3569" s="12">
        <v>158</v>
      </c>
      <c r="N3569" s="3">
        <v>2</v>
      </c>
      <c r="O3569" s="2" t="str" cm="1">
        <f t="array" ref="O3569">_xlfn.IFS(N3569=1,"Unsatisfactory",N3569=2,"Poor",N3569=3,"Average",N3569=4,"Good",N3569=5,"Excellent")</f>
        <v>Poor</v>
      </c>
      <c r="P3569"/>
      <c r="Q3569"/>
      <c r="R3569"/>
      <c r="S3569"/>
      <c r="T3569"/>
      <c r="U3569"/>
    </row>
    <row r="3570" spans="1:21">
      <c r="A3570" s="2">
        <v>124312</v>
      </c>
      <c r="B3570" s="2" t="s">
        <v>78</v>
      </c>
      <c r="C3570" s="4">
        <v>45523</v>
      </c>
      <c r="D3570" s="17">
        <v>45523</v>
      </c>
      <c r="E3570" s="2" t="s">
        <v>37</v>
      </c>
      <c r="F3570" s="2" t="s">
        <v>17</v>
      </c>
      <c r="G3570" s="2">
        <v>24</v>
      </c>
      <c r="H3570" s="2" t="s">
        <v>67</v>
      </c>
      <c r="I3570" s="2" t="s">
        <v>27</v>
      </c>
      <c r="J3570" s="12">
        <v>50</v>
      </c>
      <c r="K3570" s="2">
        <v>90</v>
      </c>
      <c r="L3570" s="2">
        <v>1</v>
      </c>
      <c r="M3570" s="12">
        <v>90</v>
      </c>
      <c r="N3570" s="3">
        <v>4</v>
      </c>
      <c r="O3570" s="2" t="str" cm="1">
        <f t="array" ref="O3570">_xlfn.IFS(N3570=1,"Unsatisfactory",N3570=2,"Poor",N3570=3,"Average",N3570=4,"Good",N3570=5,"Excellent")</f>
        <v>Good</v>
      </c>
      <c r="P3570"/>
      <c r="Q3570"/>
      <c r="R3570"/>
      <c r="S3570"/>
      <c r="T3570"/>
      <c r="U3570"/>
    </row>
    <row r="3571" spans="1:21">
      <c r="A3571" s="2">
        <v>198805</v>
      </c>
      <c r="B3571" s="2" t="s">
        <v>50</v>
      </c>
      <c r="C3571" s="4">
        <v>45469</v>
      </c>
      <c r="D3571" s="17">
        <v>45469</v>
      </c>
      <c r="E3571" s="2" t="s">
        <v>16</v>
      </c>
      <c r="F3571" s="2" t="s">
        <v>17</v>
      </c>
      <c r="G3571" s="2">
        <v>22</v>
      </c>
      <c r="H3571" s="2" t="s">
        <v>130</v>
      </c>
      <c r="I3571" s="2" t="s">
        <v>19</v>
      </c>
      <c r="J3571" s="12">
        <v>97</v>
      </c>
      <c r="K3571" s="2">
        <v>97</v>
      </c>
      <c r="L3571" s="2">
        <v>2</v>
      </c>
      <c r="M3571" s="12">
        <v>194</v>
      </c>
      <c r="N3571" s="3">
        <v>4</v>
      </c>
      <c r="O3571" s="2" t="str" cm="1">
        <f t="array" ref="O3571">_xlfn.IFS(N3571=1,"Unsatisfactory",N3571=2,"Poor",N3571=3,"Average",N3571=4,"Good",N3571=5,"Excellent")</f>
        <v>Good</v>
      </c>
      <c r="P3571"/>
      <c r="Q3571"/>
      <c r="R3571"/>
      <c r="S3571"/>
      <c r="T3571"/>
      <c r="U3571"/>
    </row>
    <row r="3572" spans="1:21">
      <c r="A3572" s="2">
        <v>121552</v>
      </c>
      <c r="B3572" s="2" t="s">
        <v>15</v>
      </c>
      <c r="C3572" s="4">
        <v>45580</v>
      </c>
      <c r="D3572" s="17">
        <v>45580</v>
      </c>
      <c r="E3572" s="2" t="s">
        <v>16</v>
      </c>
      <c r="F3572" s="2" t="s">
        <v>17</v>
      </c>
      <c r="G3572" s="2">
        <v>23</v>
      </c>
      <c r="H3572" s="2" t="s">
        <v>130</v>
      </c>
      <c r="I3572" s="2" t="s">
        <v>19</v>
      </c>
      <c r="J3572" s="12">
        <v>100</v>
      </c>
      <c r="K3572" s="2">
        <v>100</v>
      </c>
      <c r="L3572" s="2">
        <v>1</v>
      </c>
      <c r="M3572" s="12">
        <v>100</v>
      </c>
      <c r="N3572" s="3">
        <v>5</v>
      </c>
      <c r="O3572" s="2" t="str" cm="1">
        <f t="array" ref="O3572">_xlfn.IFS(N3572=1,"Unsatisfactory",N3572=2,"Poor",N3572=3,"Average",N3572=4,"Good",N3572=5,"Excellent")</f>
        <v>Excellent</v>
      </c>
      <c r="P3572"/>
      <c r="Q3572"/>
      <c r="R3572"/>
      <c r="S3572"/>
      <c r="T3572"/>
      <c r="U3572"/>
    </row>
    <row r="3573" spans="1:21">
      <c r="A3573" s="2">
        <v>193640</v>
      </c>
      <c r="B3573" s="2" t="s">
        <v>42</v>
      </c>
      <c r="C3573" s="4">
        <v>45550</v>
      </c>
      <c r="D3573" s="17">
        <v>45550</v>
      </c>
      <c r="E3573" s="2" t="s">
        <v>16</v>
      </c>
      <c r="F3573" s="2" t="s">
        <v>17</v>
      </c>
      <c r="G3573" s="2">
        <v>35</v>
      </c>
      <c r="H3573" s="2" t="s">
        <v>118</v>
      </c>
      <c r="I3573" s="2" t="s">
        <v>19</v>
      </c>
      <c r="J3573" s="12">
        <v>65</v>
      </c>
      <c r="K3573" s="2">
        <v>65</v>
      </c>
      <c r="L3573" s="2">
        <v>1</v>
      </c>
      <c r="M3573" s="12">
        <v>65</v>
      </c>
      <c r="N3573" s="3">
        <v>4</v>
      </c>
      <c r="O3573" s="2" t="str" cm="1">
        <f t="array" ref="O3573">_xlfn.IFS(N3573=1,"Unsatisfactory",N3573=2,"Poor",N3573=3,"Average",N3573=4,"Good",N3573=5,"Excellent")</f>
        <v>Good</v>
      </c>
      <c r="P3573"/>
      <c r="Q3573"/>
      <c r="R3573"/>
      <c r="S3573"/>
      <c r="T3573"/>
      <c r="U3573"/>
    </row>
    <row r="3574" spans="1:21">
      <c r="A3574" s="2">
        <v>185825</v>
      </c>
      <c r="B3574" s="2" t="s">
        <v>42</v>
      </c>
      <c r="C3574" s="4">
        <v>45422</v>
      </c>
      <c r="D3574" s="17">
        <v>45422</v>
      </c>
      <c r="E3574" s="2" t="s">
        <v>16</v>
      </c>
      <c r="F3574" s="2" t="s">
        <v>25</v>
      </c>
      <c r="G3574" s="2">
        <v>20</v>
      </c>
      <c r="H3574" s="2" t="s">
        <v>46</v>
      </c>
      <c r="I3574" s="2" t="s">
        <v>19</v>
      </c>
      <c r="J3574" s="12">
        <v>65</v>
      </c>
      <c r="K3574" s="2">
        <v>65</v>
      </c>
      <c r="L3574" s="2">
        <v>3</v>
      </c>
      <c r="M3574" s="12">
        <v>195</v>
      </c>
      <c r="N3574" s="3">
        <v>4</v>
      </c>
      <c r="O3574" s="2" t="str" cm="1">
        <f t="array" ref="O3574">_xlfn.IFS(N3574=1,"Unsatisfactory",N3574=2,"Poor",N3574=3,"Average",N3574=4,"Good",N3574=5,"Excellent")</f>
        <v>Good</v>
      </c>
      <c r="P3574"/>
      <c r="Q3574"/>
      <c r="R3574"/>
      <c r="S3574"/>
      <c r="T3574"/>
      <c r="U3574"/>
    </row>
    <row r="3575" spans="1:21">
      <c r="A3575" s="2">
        <v>153614</v>
      </c>
      <c r="B3575" s="2" t="s">
        <v>42</v>
      </c>
      <c r="C3575" s="4">
        <v>45566</v>
      </c>
      <c r="D3575" s="17">
        <v>45566</v>
      </c>
      <c r="E3575" s="2" t="s">
        <v>16</v>
      </c>
      <c r="F3575" s="2" t="s">
        <v>17</v>
      </c>
      <c r="G3575" s="2">
        <v>27</v>
      </c>
      <c r="H3575" s="2" t="s">
        <v>29</v>
      </c>
      <c r="I3575" s="2" t="s">
        <v>19</v>
      </c>
      <c r="J3575" s="12">
        <v>65</v>
      </c>
      <c r="K3575" s="2">
        <v>65</v>
      </c>
      <c r="L3575" s="2">
        <v>1</v>
      </c>
      <c r="M3575" s="12">
        <v>65</v>
      </c>
      <c r="N3575" s="3">
        <v>5</v>
      </c>
      <c r="O3575" s="2" t="str" cm="1">
        <f t="array" ref="O3575">_xlfn.IFS(N3575=1,"Unsatisfactory",N3575=2,"Poor",N3575=3,"Average",N3575=4,"Good",N3575=5,"Excellent")</f>
        <v>Excellent</v>
      </c>
      <c r="P3575"/>
      <c r="Q3575"/>
      <c r="R3575"/>
      <c r="S3575"/>
      <c r="T3575"/>
      <c r="U3575"/>
    </row>
    <row r="3576" spans="1:21">
      <c r="A3576" s="2">
        <v>162218</v>
      </c>
      <c r="B3576" s="2" t="s">
        <v>48</v>
      </c>
      <c r="C3576" s="4">
        <v>45481</v>
      </c>
      <c r="D3576" s="17">
        <v>45481</v>
      </c>
      <c r="E3576" s="2" t="s">
        <v>16</v>
      </c>
      <c r="F3576" s="2" t="s">
        <v>17</v>
      </c>
      <c r="G3576" s="2">
        <v>19</v>
      </c>
      <c r="H3576" s="2" t="s">
        <v>51</v>
      </c>
      <c r="I3576" s="2" t="s">
        <v>27</v>
      </c>
      <c r="J3576" s="12">
        <v>130</v>
      </c>
      <c r="K3576" s="2">
        <v>180</v>
      </c>
      <c r="L3576" s="2">
        <v>4</v>
      </c>
      <c r="M3576" s="12">
        <v>720</v>
      </c>
      <c r="N3576" s="3">
        <v>3</v>
      </c>
      <c r="O3576" s="2" t="str" cm="1">
        <f t="array" ref="O3576">_xlfn.IFS(N3576=1,"Unsatisfactory",N3576=2,"Poor",N3576=3,"Average",N3576=4,"Good",N3576=5,"Excellent")</f>
        <v>Average</v>
      </c>
      <c r="P3576"/>
      <c r="Q3576"/>
      <c r="R3576"/>
      <c r="S3576"/>
      <c r="T3576"/>
      <c r="U3576"/>
    </row>
    <row r="3577" spans="1:21">
      <c r="A3577" s="2">
        <v>134059</v>
      </c>
      <c r="B3577" s="2" t="s">
        <v>50</v>
      </c>
      <c r="C3577" s="4">
        <v>45320</v>
      </c>
      <c r="D3577" s="17">
        <v>45320</v>
      </c>
      <c r="E3577" s="2" t="s">
        <v>16</v>
      </c>
      <c r="F3577" s="2" t="s">
        <v>17</v>
      </c>
      <c r="G3577" s="2">
        <v>18</v>
      </c>
      <c r="H3577" s="2" t="s">
        <v>69</v>
      </c>
      <c r="I3577" s="2" t="s">
        <v>19</v>
      </c>
      <c r="J3577" s="12">
        <v>97</v>
      </c>
      <c r="K3577" s="2">
        <v>97</v>
      </c>
      <c r="L3577" s="2">
        <v>1</v>
      </c>
      <c r="M3577" s="12">
        <v>97</v>
      </c>
      <c r="N3577" s="3">
        <v>2</v>
      </c>
      <c r="O3577" s="2" t="str" cm="1">
        <f t="array" ref="O3577">_xlfn.IFS(N3577=1,"Unsatisfactory",N3577=2,"Poor",N3577=3,"Average",N3577=4,"Good",N3577=5,"Excellent")</f>
        <v>Poor</v>
      </c>
      <c r="P3577"/>
      <c r="Q3577"/>
      <c r="R3577"/>
      <c r="S3577"/>
      <c r="T3577"/>
      <c r="U3577"/>
    </row>
    <row r="3578" spans="1:21">
      <c r="A3578" s="2">
        <v>141527</v>
      </c>
      <c r="B3578" s="2" t="s">
        <v>48</v>
      </c>
      <c r="C3578" s="4">
        <v>45410</v>
      </c>
      <c r="D3578" s="17">
        <v>45410</v>
      </c>
      <c r="E3578" s="2" t="s">
        <v>16</v>
      </c>
      <c r="F3578" s="2" t="s">
        <v>17</v>
      </c>
      <c r="G3578" s="2">
        <v>18</v>
      </c>
      <c r="H3578" s="2" t="s">
        <v>56</v>
      </c>
      <c r="I3578" s="2" t="s">
        <v>19</v>
      </c>
      <c r="J3578" s="12">
        <v>130</v>
      </c>
      <c r="K3578" s="2">
        <v>130</v>
      </c>
      <c r="L3578" s="2">
        <v>1</v>
      </c>
      <c r="M3578" s="12">
        <v>130</v>
      </c>
      <c r="N3578" s="3">
        <v>3</v>
      </c>
      <c r="O3578" s="2" t="str" cm="1">
        <f t="array" ref="O3578">_xlfn.IFS(N3578=1,"Unsatisfactory",N3578=2,"Poor",N3578=3,"Average",N3578=4,"Good",N3578=5,"Excellent")</f>
        <v>Average</v>
      </c>
      <c r="P3578"/>
      <c r="Q3578"/>
      <c r="R3578"/>
      <c r="S3578"/>
      <c r="T3578"/>
      <c r="U3578"/>
    </row>
    <row r="3579" spans="1:21">
      <c r="A3579" s="2">
        <v>165509</v>
      </c>
      <c r="B3579" s="2" t="s">
        <v>42</v>
      </c>
      <c r="C3579" s="4">
        <v>45549</v>
      </c>
      <c r="D3579" s="17">
        <v>45549</v>
      </c>
      <c r="E3579" s="2" t="s">
        <v>16</v>
      </c>
      <c r="F3579" s="2" t="s">
        <v>25</v>
      </c>
      <c r="G3579" s="2">
        <v>30</v>
      </c>
      <c r="H3579" s="2" t="s">
        <v>80</v>
      </c>
      <c r="I3579" s="2" t="s">
        <v>27</v>
      </c>
      <c r="J3579" s="12">
        <v>65</v>
      </c>
      <c r="K3579" s="2">
        <v>105</v>
      </c>
      <c r="L3579" s="2">
        <v>2</v>
      </c>
      <c r="M3579" s="12">
        <v>210</v>
      </c>
      <c r="N3579" s="3">
        <v>1</v>
      </c>
      <c r="O3579" s="2" t="str" cm="1">
        <f t="array" ref="O3579">_xlfn.IFS(N3579=1,"Unsatisfactory",N3579=2,"Poor",N3579=3,"Average",N3579=4,"Good",N3579=5,"Excellent")</f>
        <v>Unsatisfactory</v>
      </c>
      <c r="P3579"/>
      <c r="Q3579"/>
      <c r="R3579"/>
      <c r="S3579"/>
      <c r="T3579"/>
      <c r="U3579"/>
    </row>
    <row r="3580" spans="1:21">
      <c r="A3580" s="2">
        <v>146206</v>
      </c>
      <c r="B3580" s="2" t="s">
        <v>42</v>
      </c>
      <c r="C3580" s="4">
        <v>45366</v>
      </c>
      <c r="D3580" s="17">
        <v>45366</v>
      </c>
      <c r="E3580" s="2" t="s">
        <v>16</v>
      </c>
      <c r="F3580" s="2" t="s">
        <v>17</v>
      </c>
      <c r="G3580" s="2">
        <v>29</v>
      </c>
      <c r="H3580" s="2" t="s">
        <v>118</v>
      </c>
      <c r="I3580" s="2" t="s">
        <v>19</v>
      </c>
      <c r="J3580" s="12">
        <v>65</v>
      </c>
      <c r="K3580" s="2">
        <v>65</v>
      </c>
      <c r="L3580" s="2">
        <v>1</v>
      </c>
      <c r="M3580" s="12">
        <v>65</v>
      </c>
      <c r="N3580" s="3">
        <v>5</v>
      </c>
      <c r="O3580" s="2" t="str" cm="1">
        <f t="array" ref="O3580">_xlfn.IFS(N3580=1,"Unsatisfactory",N3580=2,"Poor",N3580=3,"Average",N3580=4,"Good",N3580=5,"Excellent")</f>
        <v>Excellent</v>
      </c>
      <c r="P3580"/>
      <c r="Q3580"/>
      <c r="R3580"/>
      <c r="S3580"/>
      <c r="T3580"/>
      <c r="U3580"/>
    </row>
    <row r="3581" spans="1:21">
      <c r="A3581" s="2">
        <v>199274</v>
      </c>
      <c r="B3581" s="2" t="s">
        <v>78</v>
      </c>
      <c r="C3581" s="4">
        <v>45273</v>
      </c>
      <c r="D3581" s="17">
        <v>45273</v>
      </c>
      <c r="E3581" s="2" t="s">
        <v>37</v>
      </c>
      <c r="F3581" s="2" t="s">
        <v>17</v>
      </c>
      <c r="G3581" s="2">
        <v>34</v>
      </c>
      <c r="H3581" s="2" t="s">
        <v>26</v>
      </c>
      <c r="I3581" s="2" t="s">
        <v>27</v>
      </c>
      <c r="J3581" s="12">
        <v>50</v>
      </c>
      <c r="K3581" s="2">
        <v>90</v>
      </c>
      <c r="L3581" s="2">
        <v>3</v>
      </c>
      <c r="M3581" s="12">
        <v>270</v>
      </c>
      <c r="N3581" s="3">
        <v>5</v>
      </c>
      <c r="O3581" s="2" t="str" cm="1">
        <f t="array" ref="O3581">_xlfn.IFS(N3581=1,"Unsatisfactory",N3581=2,"Poor",N3581=3,"Average",N3581=4,"Good",N3581=5,"Excellent")</f>
        <v>Excellent</v>
      </c>
      <c r="P3581"/>
      <c r="Q3581"/>
      <c r="R3581"/>
      <c r="S3581"/>
      <c r="T3581"/>
      <c r="U3581"/>
    </row>
    <row r="3582" spans="1:21">
      <c r="A3582" s="2">
        <v>175851</v>
      </c>
      <c r="B3582" s="2" t="s">
        <v>30</v>
      </c>
      <c r="C3582" s="4">
        <v>45378</v>
      </c>
      <c r="D3582" s="17">
        <v>45378</v>
      </c>
      <c r="E3582" s="2" t="s">
        <v>24</v>
      </c>
      <c r="F3582" s="2" t="s">
        <v>17</v>
      </c>
      <c r="G3582" s="2">
        <v>25</v>
      </c>
      <c r="H3582" s="2" t="s">
        <v>29</v>
      </c>
      <c r="I3582" s="2" t="s">
        <v>19</v>
      </c>
      <c r="J3582" s="12">
        <v>10</v>
      </c>
      <c r="K3582" s="2">
        <v>10</v>
      </c>
      <c r="L3582" s="2">
        <v>3</v>
      </c>
      <c r="M3582" s="12">
        <v>30</v>
      </c>
      <c r="N3582" s="3">
        <v>4</v>
      </c>
      <c r="O3582" s="2" t="str" cm="1">
        <f t="array" ref="O3582">_xlfn.IFS(N3582=1,"Unsatisfactory",N3582=2,"Poor",N3582=3,"Average",N3582=4,"Good",N3582=5,"Excellent")</f>
        <v>Good</v>
      </c>
      <c r="P3582"/>
      <c r="Q3582"/>
      <c r="R3582"/>
      <c r="S3582"/>
      <c r="T3582"/>
      <c r="U3582"/>
    </row>
    <row r="3583" spans="1:21">
      <c r="A3583" s="2">
        <v>164419</v>
      </c>
      <c r="B3583" s="2" t="s">
        <v>53</v>
      </c>
      <c r="C3583" s="4">
        <v>45265</v>
      </c>
      <c r="D3583" s="17">
        <v>45265</v>
      </c>
      <c r="E3583" s="2" t="s">
        <v>37</v>
      </c>
      <c r="F3583" s="2" t="s">
        <v>17</v>
      </c>
      <c r="G3583" s="2">
        <v>27</v>
      </c>
      <c r="H3583" s="2" t="s">
        <v>80</v>
      </c>
      <c r="I3583" s="2" t="s">
        <v>27</v>
      </c>
      <c r="J3583" s="12">
        <v>15</v>
      </c>
      <c r="K3583" s="2">
        <v>55</v>
      </c>
      <c r="L3583" s="2">
        <v>4</v>
      </c>
      <c r="M3583" s="12">
        <v>220</v>
      </c>
      <c r="N3583" s="3">
        <v>1</v>
      </c>
      <c r="O3583" s="2" t="str" cm="1">
        <f t="array" ref="O3583">_xlfn.IFS(N3583=1,"Unsatisfactory",N3583=2,"Poor",N3583=3,"Average",N3583=4,"Good",N3583=5,"Excellent")</f>
        <v>Unsatisfactory</v>
      </c>
      <c r="P3583"/>
      <c r="Q3583"/>
      <c r="R3583"/>
      <c r="S3583"/>
      <c r="T3583"/>
      <c r="U3583"/>
    </row>
    <row r="3584" spans="1:21">
      <c r="A3584" s="2">
        <v>188283</v>
      </c>
      <c r="B3584" s="2" t="s">
        <v>48</v>
      </c>
      <c r="C3584" s="4">
        <v>45598</v>
      </c>
      <c r="D3584" s="17">
        <v>45598</v>
      </c>
      <c r="E3584" s="2" t="s">
        <v>16</v>
      </c>
      <c r="F3584" s="2" t="s">
        <v>25</v>
      </c>
      <c r="G3584" s="2">
        <v>22</v>
      </c>
      <c r="H3584" s="2" t="s">
        <v>31</v>
      </c>
      <c r="I3584" s="2" t="s">
        <v>19</v>
      </c>
      <c r="J3584" s="12">
        <v>130</v>
      </c>
      <c r="K3584" s="2">
        <v>130</v>
      </c>
      <c r="L3584" s="2">
        <v>2</v>
      </c>
      <c r="M3584" s="12">
        <v>260</v>
      </c>
      <c r="N3584" s="3">
        <v>5</v>
      </c>
      <c r="O3584" s="2" t="str" cm="1">
        <f t="array" ref="O3584">_xlfn.IFS(N3584=1,"Unsatisfactory",N3584=2,"Poor",N3584=3,"Average",N3584=4,"Good",N3584=5,"Excellent")</f>
        <v>Excellent</v>
      </c>
      <c r="P3584"/>
      <c r="Q3584"/>
      <c r="R3584"/>
      <c r="S3584"/>
      <c r="T3584"/>
      <c r="U3584"/>
    </row>
    <row r="3585" spans="1:21">
      <c r="A3585" s="2">
        <v>154378</v>
      </c>
      <c r="B3585" s="2" t="s">
        <v>76</v>
      </c>
      <c r="C3585" s="4">
        <v>45340</v>
      </c>
      <c r="D3585" s="17">
        <v>45340</v>
      </c>
      <c r="E3585" s="2" t="s">
        <v>37</v>
      </c>
      <c r="F3585" s="2" t="s">
        <v>17</v>
      </c>
      <c r="G3585" s="2">
        <v>23</v>
      </c>
      <c r="H3585" s="2" t="s">
        <v>118</v>
      </c>
      <c r="I3585" s="2" t="s">
        <v>19</v>
      </c>
      <c r="J3585" s="12">
        <v>45</v>
      </c>
      <c r="K3585" s="2">
        <v>45</v>
      </c>
      <c r="L3585" s="2">
        <v>1</v>
      </c>
      <c r="M3585" s="12">
        <v>45</v>
      </c>
      <c r="N3585" s="3">
        <v>4</v>
      </c>
      <c r="O3585" s="2" t="str" cm="1">
        <f t="array" ref="O3585">_xlfn.IFS(N3585=1,"Unsatisfactory",N3585=2,"Poor",N3585=3,"Average",N3585=4,"Good",N3585=5,"Excellent")</f>
        <v>Good</v>
      </c>
      <c r="P3585"/>
      <c r="Q3585"/>
      <c r="R3585"/>
      <c r="S3585"/>
      <c r="T3585"/>
      <c r="U3585"/>
    </row>
    <row r="3586" spans="1:21">
      <c r="A3586" s="2">
        <v>150113</v>
      </c>
      <c r="B3586" s="2" t="s">
        <v>53</v>
      </c>
      <c r="C3586" s="4">
        <v>45332</v>
      </c>
      <c r="D3586" s="17">
        <v>45332</v>
      </c>
      <c r="E3586" s="2" t="s">
        <v>37</v>
      </c>
      <c r="F3586" s="2" t="s">
        <v>17</v>
      </c>
      <c r="G3586" s="2">
        <v>31</v>
      </c>
      <c r="H3586" s="2" t="s">
        <v>69</v>
      </c>
      <c r="I3586" s="2" t="s">
        <v>19</v>
      </c>
      <c r="J3586" s="12">
        <v>15</v>
      </c>
      <c r="K3586" s="2">
        <v>15</v>
      </c>
      <c r="L3586" s="2">
        <v>4</v>
      </c>
      <c r="M3586" s="12">
        <v>60</v>
      </c>
      <c r="N3586" s="3">
        <v>3</v>
      </c>
      <c r="O3586" s="2" t="str" cm="1">
        <f t="array" ref="O3586">_xlfn.IFS(N3586=1,"Unsatisfactory",N3586=2,"Poor",N3586=3,"Average",N3586=4,"Good",N3586=5,"Excellent")</f>
        <v>Average</v>
      </c>
      <c r="P3586"/>
      <c r="Q3586"/>
      <c r="R3586"/>
      <c r="S3586"/>
      <c r="T3586"/>
      <c r="U3586"/>
    </row>
    <row r="3587" spans="1:21">
      <c r="A3587" s="2">
        <v>141274</v>
      </c>
      <c r="B3587" s="2" t="s">
        <v>85</v>
      </c>
      <c r="C3587" s="4">
        <v>45518</v>
      </c>
      <c r="D3587" s="17">
        <v>45518</v>
      </c>
      <c r="E3587" s="2" t="s">
        <v>24</v>
      </c>
      <c r="F3587" s="2" t="s">
        <v>17</v>
      </c>
      <c r="G3587" s="2">
        <v>35</v>
      </c>
      <c r="H3587" s="2" t="s">
        <v>66</v>
      </c>
      <c r="I3587" s="2" t="s">
        <v>27</v>
      </c>
      <c r="J3587" s="12">
        <v>23</v>
      </c>
      <c r="K3587" s="2">
        <v>63</v>
      </c>
      <c r="L3587" s="2">
        <v>1</v>
      </c>
      <c r="M3587" s="12">
        <v>63</v>
      </c>
      <c r="N3587" s="3">
        <v>5</v>
      </c>
      <c r="O3587" s="2" t="str" cm="1">
        <f t="array" ref="O3587">_xlfn.IFS(N3587=1,"Unsatisfactory",N3587=2,"Poor",N3587=3,"Average",N3587=4,"Good",N3587=5,"Excellent")</f>
        <v>Excellent</v>
      </c>
      <c r="P3587"/>
      <c r="Q3587"/>
      <c r="R3587"/>
      <c r="S3587"/>
      <c r="T3587"/>
      <c r="U3587"/>
    </row>
    <row r="3588" spans="1:21">
      <c r="A3588" s="2">
        <v>164771</v>
      </c>
      <c r="B3588" s="2" t="s">
        <v>42</v>
      </c>
      <c r="C3588" s="4">
        <v>45548</v>
      </c>
      <c r="D3588" s="17">
        <v>45548</v>
      </c>
      <c r="E3588" s="2" t="s">
        <v>16</v>
      </c>
      <c r="F3588" s="2" t="s">
        <v>17</v>
      </c>
      <c r="G3588" s="2">
        <v>28</v>
      </c>
      <c r="H3588" s="2" t="s">
        <v>29</v>
      </c>
      <c r="I3588" s="2" t="s">
        <v>19</v>
      </c>
      <c r="J3588" s="12">
        <v>65</v>
      </c>
      <c r="K3588" s="2">
        <v>65</v>
      </c>
      <c r="L3588" s="2">
        <v>1</v>
      </c>
      <c r="M3588" s="12">
        <v>65</v>
      </c>
      <c r="N3588" s="3">
        <v>3</v>
      </c>
      <c r="O3588" s="2" t="str" cm="1">
        <f t="array" ref="O3588">_xlfn.IFS(N3588=1,"Unsatisfactory",N3588=2,"Poor",N3588=3,"Average",N3588=4,"Good",N3588=5,"Excellent")</f>
        <v>Average</v>
      </c>
      <c r="P3588"/>
      <c r="Q3588"/>
      <c r="R3588"/>
      <c r="S3588"/>
      <c r="T3588"/>
      <c r="U3588"/>
    </row>
    <row r="3589" spans="1:21">
      <c r="A3589" s="2">
        <v>186025</v>
      </c>
      <c r="B3589" s="2" t="s">
        <v>82</v>
      </c>
      <c r="C3589" s="4">
        <v>45264</v>
      </c>
      <c r="D3589" s="17">
        <v>45264</v>
      </c>
      <c r="E3589" s="2" t="s">
        <v>37</v>
      </c>
      <c r="F3589" s="2" t="s">
        <v>17</v>
      </c>
      <c r="G3589" s="2">
        <v>21</v>
      </c>
      <c r="H3589" s="2" t="s">
        <v>31</v>
      </c>
      <c r="I3589" s="2" t="s">
        <v>19</v>
      </c>
      <c r="J3589" s="12">
        <v>20</v>
      </c>
      <c r="K3589" s="2">
        <v>20</v>
      </c>
      <c r="L3589" s="2">
        <v>2</v>
      </c>
      <c r="M3589" s="12">
        <v>40</v>
      </c>
      <c r="N3589" s="3">
        <v>5</v>
      </c>
      <c r="O3589" s="2" t="str" cm="1">
        <f t="array" ref="O3589">_xlfn.IFS(N3589=1,"Unsatisfactory",N3589=2,"Poor",N3589=3,"Average",N3589=4,"Good",N3589=5,"Excellent")</f>
        <v>Excellent</v>
      </c>
      <c r="P3589"/>
      <c r="Q3589"/>
      <c r="R3589"/>
      <c r="S3589"/>
      <c r="T3589"/>
      <c r="U3589"/>
    </row>
    <row r="3590" spans="1:21">
      <c r="A3590" s="2">
        <v>199279</v>
      </c>
      <c r="B3590" s="2" t="s">
        <v>50</v>
      </c>
      <c r="C3590" s="4">
        <v>45546</v>
      </c>
      <c r="D3590" s="17">
        <v>45546</v>
      </c>
      <c r="E3590" s="2" t="s">
        <v>16</v>
      </c>
      <c r="F3590" s="2" t="s">
        <v>17</v>
      </c>
      <c r="G3590" s="2">
        <v>32</v>
      </c>
      <c r="H3590" s="2" t="s">
        <v>128</v>
      </c>
      <c r="I3590" s="2" t="s">
        <v>19</v>
      </c>
      <c r="J3590" s="12">
        <v>97</v>
      </c>
      <c r="K3590" s="2">
        <v>97</v>
      </c>
      <c r="L3590" s="2">
        <v>1</v>
      </c>
      <c r="M3590" s="12">
        <v>97</v>
      </c>
      <c r="N3590" s="3">
        <v>1</v>
      </c>
      <c r="O3590" s="2" t="str" cm="1">
        <f t="array" ref="O3590">_xlfn.IFS(N3590=1,"Unsatisfactory",N3590=2,"Poor",N3590=3,"Average",N3590=4,"Good",N3590=5,"Excellent")</f>
        <v>Unsatisfactory</v>
      </c>
      <c r="P3590"/>
      <c r="Q3590"/>
      <c r="R3590"/>
      <c r="S3590"/>
      <c r="T3590"/>
      <c r="U3590"/>
    </row>
    <row r="3591" spans="1:21">
      <c r="A3591" s="2">
        <v>199540</v>
      </c>
      <c r="B3591" s="2" t="s">
        <v>50</v>
      </c>
      <c r="C3591" s="4">
        <v>45413</v>
      </c>
      <c r="D3591" s="17">
        <v>45413</v>
      </c>
      <c r="E3591" s="2" t="s">
        <v>16</v>
      </c>
      <c r="F3591" s="2" t="s">
        <v>25</v>
      </c>
      <c r="G3591" s="2">
        <v>24</v>
      </c>
      <c r="H3591" s="2" t="s">
        <v>75</v>
      </c>
      <c r="I3591" s="2" t="s">
        <v>27</v>
      </c>
      <c r="J3591" s="12">
        <v>97</v>
      </c>
      <c r="K3591" s="2">
        <v>167</v>
      </c>
      <c r="L3591" s="2">
        <v>1</v>
      </c>
      <c r="M3591" s="12">
        <v>167</v>
      </c>
      <c r="N3591" s="3">
        <v>4</v>
      </c>
      <c r="O3591" s="2" t="str" cm="1">
        <f t="array" ref="O3591">_xlfn.IFS(N3591=1,"Unsatisfactory",N3591=2,"Poor",N3591=3,"Average",N3591=4,"Good",N3591=5,"Excellent")</f>
        <v>Good</v>
      </c>
      <c r="P3591"/>
      <c r="Q3591"/>
      <c r="R3591"/>
      <c r="S3591"/>
      <c r="T3591"/>
      <c r="U3591"/>
    </row>
    <row r="3592" spans="1:21">
      <c r="A3592" s="2">
        <v>129107</v>
      </c>
      <c r="B3592" s="2" t="s">
        <v>23</v>
      </c>
      <c r="C3592" s="4">
        <v>45421</v>
      </c>
      <c r="D3592" s="17">
        <v>45421</v>
      </c>
      <c r="E3592" s="2" t="s">
        <v>24</v>
      </c>
      <c r="F3592" s="2" t="s">
        <v>25</v>
      </c>
      <c r="G3592" s="2">
        <v>19</v>
      </c>
      <c r="H3592" s="2" t="s">
        <v>26</v>
      </c>
      <c r="I3592" s="2" t="s">
        <v>27</v>
      </c>
      <c r="J3592" s="12">
        <v>9</v>
      </c>
      <c r="K3592" s="2">
        <v>49</v>
      </c>
      <c r="L3592" s="2">
        <v>1</v>
      </c>
      <c r="M3592" s="12">
        <v>49</v>
      </c>
      <c r="N3592" s="3">
        <v>5</v>
      </c>
      <c r="O3592" s="2" t="str" cm="1">
        <f t="array" ref="O3592">_xlfn.IFS(N3592=1,"Unsatisfactory",N3592=2,"Poor",N3592=3,"Average",N3592=4,"Good",N3592=5,"Excellent")</f>
        <v>Excellent</v>
      </c>
      <c r="P3592"/>
      <c r="Q3592"/>
      <c r="R3592"/>
      <c r="S3592"/>
      <c r="T3592"/>
      <c r="U3592"/>
    </row>
    <row r="3593" spans="1:21">
      <c r="A3593" s="2">
        <v>168123</v>
      </c>
      <c r="B3593" s="2" t="s">
        <v>23</v>
      </c>
      <c r="C3593" s="4">
        <v>45549</v>
      </c>
      <c r="D3593" s="17">
        <v>45549</v>
      </c>
      <c r="E3593" s="2" t="s">
        <v>24</v>
      </c>
      <c r="F3593" s="2" t="s">
        <v>25</v>
      </c>
      <c r="G3593" s="2">
        <v>28</v>
      </c>
      <c r="H3593" s="2" t="s">
        <v>60</v>
      </c>
      <c r="I3593" s="2" t="s">
        <v>19</v>
      </c>
      <c r="J3593" s="12">
        <v>9</v>
      </c>
      <c r="K3593" s="2">
        <v>9</v>
      </c>
      <c r="L3593" s="2">
        <v>1</v>
      </c>
      <c r="M3593" s="12">
        <v>9</v>
      </c>
      <c r="N3593" s="3">
        <v>4</v>
      </c>
      <c r="O3593" s="2" t="str" cm="1">
        <f t="array" ref="O3593">_xlfn.IFS(N3593=1,"Unsatisfactory",N3593=2,"Poor",N3593=3,"Average",N3593=4,"Good",N3593=5,"Excellent")</f>
        <v>Good</v>
      </c>
      <c r="P3593"/>
      <c r="Q3593"/>
      <c r="R3593"/>
      <c r="S3593"/>
      <c r="T3593"/>
      <c r="U3593"/>
    </row>
    <row r="3594" spans="1:21">
      <c r="A3594" s="2">
        <v>188953</v>
      </c>
      <c r="B3594" s="2" t="s">
        <v>42</v>
      </c>
      <c r="C3594" s="4">
        <v>45396</v>
      </c>
      <c r="D3594" s="17">
        <v>45396</v>
      </c>
      <c r="E3594" s="2" t="s">
        <v>16</v>
      </c>
      <c r="F3594" s="2" t="s">
        <v>17</v>
      </c>
      <c r="G3594" s="2">
        <v>21</v>
      </c>
      <c r="H3594" s="2" t="s">
        <v>69</v>
      </c>
      <c r="I3594" s="2" t="s">
        <v>19</v>
      </c>
      <c r="J3594" s="12">
        <v>65</v>
      </c>
      <c r="K3594" s="2">
        <v>65</v>
      </c>
      <c r="L3594" s="2">
        <v>1</v>
      </c>
      <c r="M3594" s="12">
        <v>65</v>
      </c>
      <c r="N3594" s="3">
        <v>1</v>
      </c>
      <c r="O3594" s="2" t="str" cm="1">
        <f t="array" ref="O3594">_xlfn.IFS(N3594=1,"Unsatisfactory",N3594=2,"Poor",N3594=3,"Average",N3594=4,"Good",N3594=5,"Excellent")</f>
        <v>Unsatisfactory</v>
      </c>
      <c r="P3594"/>
      <c r="Q3594"/>
      <c r="R3594"/>
      <c r="S3594"/>
      <c r="T3594"/>
      <c r="U3594"/>
    </row>
    <row r="3595" spans="1:21">
      <c r="A3595" s="2">
        <v>120329</v>
      </c>
      <c r="B3595" s="2" t="s">
        <v>15</v>
      </c>
      <c r="C3595" s="4">
        <v>45593</v>
      </c>
      <c r="D3595" s="17">
        <v>45593</v>
      </c>
      <c r="E3595" s="2" t="s">
        <v>16</v>
      </c>
      <c r="F3595" s="2" t="s">
        <v>25</v>
      </c>
      <c r="G3595" s="2">
        <v>20</v>
      </c>
      <c r="H3595" s="2" t="s">
        <v>38</v>
      </c>
      <c r="I3595" s="2" t="s">
        <v>19</v>
      </c>
      <c r="J3595" s="12">
        <v>100</v>
      </c>
      <c r="K3595" s="2">
        <v>100</v>
      </c>
      <c r="L3595" s="2">
        <v>1</v>
      </c>
      <c r="M3595" s="12">
        <v>100</v>
      </c>
      <c r="N3595" s="3">
        <v>3</v>
      </c>
      <c r="O3595" s="2" t="str" cm="1">
        <f t="array" ref="O3595">_xlfn.IFS(N3595=1,"Unsatisfactory",N3595=2,"Poor",N3595=3,"Average",N3595=4,"Good",N3595=5,"Excellent")</f>
        <v>Average</v>
      </c>
      <c r="P3595"/>
      <c r="Q3595"/>
      <c r="R3595"/>
      <c r="S3595"/>
      <c r="T3595"/>
      <c r="U3595"/>
    </row>
    <row r="3596" spans="1:21">
      <c r="A3596" s="2">
        <v>176028</v>
      </c>
      <c r="B3596" s="2" t="s">
        <v>50</v>
      </c>
      <c r="C3596" s="4">
        <v>45251</v>
      </c>
      <c r="D3596" s="17">
        <v>45251</v>
      </c>
      <c r="E3596" s="2" t="s">
        <v>16</v>
      </c>
      <c r="F3596" s="2" t="s">
        <v>25</v>
      </c>
      <c r="G3596" s="2">
        <v>28</v>
      </c>
      <c r="H3596" s="2" t="s">
        <v>80</v>
      </c>
      <c r="I3596" s="2" t="s">
        <v>27</v>
      </c>
      <c r="J3596" s="12">
        <v>97</v>
      </c>
      <c r="K3596" s="2">
        <v>137</v>
      </c>
      <c r="L3596" s="2">
        <v>1</v>
      </c>
      <c r="M3596" s="12">
        <v>137</v>
      </c>
      <c r="N3596" s="3">
        <v>4</v>
      </c>
      <c r="O3596" s="2" t="str" cm="1">
        <f t="array" ref="O3596">_xlfn.IFS(N3596=1,"Unsatisfactory",N3596=2,"Poor",N3596=3,"Average",N3596=4,"Good",N3596=5,"Excellent")</f>
        <v>Good</v>
      </c>
      <c r="P3596"/>
      <c r="Q3596"/>
      <c r="R3596"/>
      <c r="S3596"/>
      <c r="T3596"/>
      <c r="U3596"/>
    </row>
    <row r="3597" spans="1:21">
      <c r="A3597" s="2">
        <v>185611</v>
      </c>
      <c r="B3597" s="2" t="s">
        <v>42</v>
      </c>
      <c r="C3597" s="4">
        <v>45428</v>
      </c>
      <c r="D3597" s="17">
        <v>45428</v>
      </c>
      <c r="E3597" s="2" t="s">
        <v>16</v>
      </c>
      <c r="F3597" s="2" t="s">
        <v>17</v>
      </c>
      <c r="G3597" s="2">
        <v>20</v>
      </c>
      <c r="H3597" s="2" t="s">
        <v>130</v>
      </c>
      <c r="I3597" s="2" t="s">
        <v>19</v>
      </c>
      <c r="J3597" s="12">
        <v>65</v>
      </c>
      <c r="K3597" s="2">
        <v>65</v>
      </c>
      <c r="L3597" s="2">
        <v>1</v>
      </c>
      <c r="M3597" s="12">
        <v>65</v>
      </c>
      <c r="N3597" s="3">
        <v>1</v>
      </c>
      <c r="O3597" s="2" t="str" cm="1">
        <f t="array" ref="O3597">_xlfn.IFS(N3597=1,"Unsatisfactory",N3597=2,"Poor",N3597=3,"Average",N3597=4,"Good",N3597=5,"Excellent")</f>
        <v>Unsatisfactory</v>
      </c>
      <c r="P3597"/>
      <c r="Q3597"/>
      <c r="R3597"/>
      <c r="S3597"/>
      <c r="T3597"/>
      <c r="U3597"/>
    </row>
    <row r="3598" spans="1:21">
      <c r="A3598" s="2">
        <v>122119</v>
      </c>
      <c r="B3598" s="2" t="s">
        <v>48</v>
      </c>
      <c r="C3598" s="4">
        <v>45393</v>
      </c>
      <c r="D3598" s="17">
        <v>45393</v>
      </c>
      <c r="E3598" s="2" t="s">
        <v>16</v>
      </c>
      <c r="F3598" s="2" t="s">
        <v>25</v>
      </c>
      <c r="G3598" s="2">
        <v>21</v>
      </c>
      <c r="H3598" s="2" t="s">
        <v>60</v>
      </c>
      <c r="I3598" s="2" t="s">
        <v>19</v>
      </c>
      <c r="J3598" s="12">
        <v>130</v>
      </c>
      <c r="K3598" s="2">
        <v>130</v>
      </c>
      <c r="L3598" s="2">
        <v>5</v>
      </c>
      <c r="M3598" s="12">
        <v>650</v>
      </c>
      <c r="N3598" s="3">
        <v>4</v>
      </c>
      <c r="O3598" s="2" t="str" cm="1">
        <f t="array" ref="O3598">_xlfn.IFS(N3598=1,"Unsatisfactory",N3598=2,"Poor",N3598=3,"Average",N3598=4,"Good",N3598=5,"Excellent")</f>
        <v>Good</v>
      </c>
      <c r="P3598"/>
      <c r="Q3598"/>
      <c r="R3598"/>
      <c r="S3598"/>
      <c r="T3598"/>
      <c r="U3598"/>
    </row>
    <row r="3599" spans="1:21">
      <c r="A3599" s="2">
        <v>146582</v>
      </c>
      <c r="B3599" s="2" t="s">
        <v>53</v>
      </c>
      <c r="C3599" s="4">
        <v>45399</v>
      </c>
      <c r="D3599" s="17">
        <v>45399</v>
      </c>
      <c r="E3599" s="2" t="s">
        <v>37</v>
      </c>
      <c r="F3599" s="2" t="s">
        <v>17</v>
      </c>
      <c r="G3599" s="2">
        <v>35</v>
      </c>
      <c r="H3599" s="2" t="s">
        <v>44</v>
      </c>
      <c r="I3599" s="2" t="s">
        <v>27</v>
      </c>
      <c r="J3599" s="12">
        <v>15</v>
      </c>
      <c r="K3599" s="2">
        <v>40</v>
      </c>
      <c r="L3599" s="2">
        <v>4</v>
      </c>
      <c r="M3599" s="12">
        <v>160</v>
      </c>
      <c r="N3599" s="3">
        <v>2</v>
      </c>
      <c r="O3599" s="2" t="str" cm="1">
        <f t="array" ref="O3599">_xlfn.IFS(N3599=1,"Unsatisfactory",N3599=2,"Poor",N3599=3,"Average",N3599=4,"Good",N3599=5,"Excellent")</f>
        <v>Poor</v>
      </c>
      <c r="P3599"/>
      <c r="Q3599"/>
      <c r="R3599"/>
      <c r="S3599"/>
      <c r="T3599"/>
      <c r="U3599"/>
    </row>
    <row r="3600" spans="1:21">
      <c r="A3600" s="2">
        <v>197114</v>
      </c>
      <c r="B3600" s="2" t="s">
        <v>33</v>
      </c>
      <c r="C3600" s="4">
        <v>45330</v>
      </c>
      <c r="D3600" s="17">
        <v>45330</v>
      </c>
      <c r="E3600" s="2" t="s">
        <v>16</v>
      </c>
      <c r="F3600" s="2" t="s">
        <v>17</v>
      </c>
      <c r="G3600" s="2">
        <v>30</v>
      </c>
      <c r="H3600" s="2" t="s">
        <v>60</v>
      </c>
      <c r="I3600" s="2" t="s">
        <v>19</v>
      </c>
      <c r="J3600" s="12">
        <v>118</v>
      </c>
      <c r="K3600" s="2">
        <v>118</v>
      </c>
      <c r="L3600" s="2">
        <v>2</v>
      </c>
      <c r="M3600" s="12">
        <v>236</v>
      </c>
      <c r="N3600" s="3">
        <v>4</v>
      </c>
      <c r="O3600" s="2" t="str" cm="1">
        <f t="array" ref="O3600">_xlfn.IFS(N3600=1,"Unsatisfactory",N3600=2,"Poor",N3600=3,"Average",N3600=4,"Good",N3600=5,"Excellent")</f>
        <v>Good</v>
      </c>
      <c r="P3600"/>
      <c r="Q3600"/>
      <c r="R3600"/>
      <c r="S3600"/>
      <c r="T3600"/>
      <c r="U3600"/>
    </row>
    <row r="3601" spans="1:21">
      <c r="A3601" s="2">
        <v>123983</v>
      </c>
      <c r="B3601" s="2" t="s">
        <v>53</v>
      </c>
      <c r="C3601" s="4">
        <v>45587</v>
      </c>
      <c r="D3601" s="17">
        <v>45587</v>
      </c>
      <c r="E3601" s="2" t="s">
        <v>37</v>
      </c>
      <c r="F3601" s="2" t="s">
        <v>17</v>
      </c>
      <c r="G3601" s="2">
        <v>24</v>
      </c>
      <c r="H3601" s="2" t="s">
        <v>118</v>
      </c>
      <c r="I3601" s="2" t="s">
        <v>19</v>
      </c>
      <c r="J3601" s="12">
        <v>15</v>
      </c>
      <c r="K3601" s="2">
        <v>15</v>
      </c>
      <c r="L3601" s="2">
        <v>1</v>
      </c>
      <c r="M3601" s="12">
        <v>15</v>
      </c>
      <c r="N3601" s="3">
        <v>4</v>
      </c>
      <c r="O3601" s="2" t="str" cm="1">
        <f t="array" ref="O3601">_xlfn.IFS(N3601=1,"Unsatisfactory",N3601=2,"Poor",N3601=3,"Average",N3601=4,"Good",N3601=5,"Excellent")</f>
        <v>Good</v>
      </c>
      <c r="P3601"/>
      <c r="Q3601"/>
      <c r="R3601"/>
      <c r="S3601"/>
      <c r="T3601"/>
      <c r="U3601"/>
    </row>
    <row r="3602" spans="1:21">
      <c r="A3602" s="2">
        <v>149401</v>
      </c>
      <c r="B3602" s="2" t="s">
        <v>48</v>
      </c>
      <c r="C3602" s="4">
        <v>45442</v>
      </c>
      <c r="D3602" s="17">
        <v>45442</v>
      </c>
      <c r="E3602" s="2" t="s">
        <v>16</v>
      </c>
      <c r="F3602" s="2" t="s">
        <v>25</v>
      </c>
      <c r="G3602" s="2">
        <v>18</v>
      </c>
      <c r="H3602" s="2" t="s">
        <v>115</v>
      </c>
      <c r="I3602" s="2" t="s">
        <v>19</v>
      </c>
      <c r="J3602" s="12">
        <v>130</v>
      </c>
      <c r="K3602" s="2">
        <v>130</v>
      </c>
      <c r="L3602" s="2">
        <v>1</v>
      </c>
      <c r="M3602" s="12">
        <v>130</v>
      </c>
      <c r="N3602" s="3">
        <v>2</v>
      </c>
      <c r="O3602" s="2" t="str" cm="1">
        <f t="array" ref="O3602">_xlfn.IFS(N3602=1,"Unsatisfactory",N3602=2,"Poor",N3602=3,"Average",N3602=4,"Good",N3602=5,"Excellent")</f>
        <v>Poor</v>
      </c>
      <c r="P3602"/>
      <c r="Q3602"/>
      <c r="R3602"/>
      <c r="S3602"/>
      <c r="T3602"/>
      <c r="U3602"/>
    </row>
    <row r="3603" spans="1:21">
      <c r="A3603" s="2">
        <v>152092</v>
      </c>
      <c r="B3603" s="2" t="s">
        <v>48</v>
      </c>
      <c r="C3603" s="4">
        <v>45277</v>
      </c>
      <c r="D3603" s="17">
        <v>45277</v>
      </c>
      <c r="E3603" s="2" t="s">
        <v>16</v>
      </c>
      <c r="F3603" s="2" t="s">
        <v>25</v>
      </c>
      <c r="G3603" s="2">
        <v>34</v>
      </c>
      <c r="H3603" s="2" t="s">
        <v>58</v>
      </c>
      <c r="I3603" s="2" t="s">
        <v>27</v>
      </c>
      <c r="J3603" s="12">
        <v>130</v>
      </c>
      <c r="K3603" s="2">
        <v>170</v>
      </c>
      <c r="L3603" s="2">
        <v>2</v>
      </c>
      <c r="M3603" s="12">
        <v>340</v>
      </c>
      <c r="N3603" s="3">
        <v>4</v>
      </c>
      <c r="O3603" s="2" t="str" cm="1">
        <f t="array" ref="O3603">_xlfn.IFS(N3603=1,"Unsatisfactory",N3603=2,"Poor",N3603=3,"Average",N3603=4,"Good",N3603=5,"Excellent")</f>
        <v>Good</v>
      </c>
      <c r="P3603"/>
      <c r="Q3603"/>
      <c r="R3603"/>
      <c r="S3603"/>
      <c r="T3603"/>
      <c r="U3603"/>
    </row>
    <row r="3604" spans="1:21">
      <c r="A3604" s="2">
        <v>128772</v>
      </c>
      <c r="B3604" s="2" t="s">
        <v>30</v>
      </c>
      <c r="C3604" s="4">
        <v>45385</v>
      </c>
      <c r="D3604" s="17">
        <v>45385</v>
      </c>
      <c r="E3604" s="2" t="s">
        <v>24</v>
      </c>
      <c r="F3604" s="2" t="s">
        <v>25</v>
      </c>
      <c r="G3604" s="2">
        <v>31</v>
      </c>
      <c r="H3604" s="2" t="s">
        <v>115</v>
      </c>
      <c r="I3604" s="2" t="s">
        <v>19</v>
      </c>
      <c r="J3604" s="12">
        <v>10</v>
      </c>
      <c r="K3604" s="2">
        <v>10</v>
      </c>
      <c r="L3604" s="2">
        <v>3</v>
      </c>
      <c r="M3604" s="12">
        <v>30</v>
      </c>
      <c r="N3604" s="3">
        <v>4</v>
      </c>
      <c r="O3604" s="2" t="str" cm="1">
        <f t="array" ref="O3604">_xlfn.IFS(N3604=1,"Unsatisfactory",N3604=2,"Poor",N3604=3,"Average",N3604=4,"Good",N3604=5,"Excellent")</f>
        <v>Good</v>
      </c>
      <c r="P3604"/>
      <c r="Q3604"/>
      <c r="R3604"/>
      <c r="S3604"/>
      <c r="T3604"/>
      <c r="U3604"/>
    </row>
    <row r="3605" spans="1:21">
      <c r="A3605" s="2">
        <v>148985</v>
      </c>
      <c r="B3605" s="2" t="s">
        <v>76</v>
      </c>
      <c r="C3605" s="4">
        <v>45281</v>
      </c>
      <c r="D3605" s="17">
        <v>45281</v>
      </c>
      <c r="E3605" s="2" t="s">
        <v>37</v>
      </c>
      <c r="F3605" s="2" t="s">
        <v>25</v>
      </c>
      <c r="G3605" s="2">
        <v>20</v>
      </c>
      <c r="H3605" s="2" t="s">
        <v>56</v>
      </c>
      <c r="I3605" s="2" t="s">
        <v>19</v>
      </c>
      <c r="J3605" s="12">
        <v>45</v>
      </c>
      <c r="K3605" s="2">
        <v>45</v>
      </c>
      <c r="L3605" s="2">
        <v>2</v>
      </c>
      <c r="M3605" s="12">
        <v>90</v>
      </c>
      <c r="N3605" s="3">
        <v>2</v>
      </c>
      <c r="O3605" s="2" t="str" cm="1">
        <f t="array" ref="O3605">_xlfn.IFS(N3605=1,"Unsatisfactory",N3605=2,"Poor",N3605=3,"Average",N3605=4,"Good",N3605=5,"Excellent")</f>
        <v>Poor</v>
      </c>
      <c r="P3605"/>
      <c r="Q3605"/>
      <c r="R3605"/>
      <c r="S3605"/>
      <c r="T3605"/>
      <c r="U3605"/>
    </row>
    <row r="3606" spans="1:21">
      <c r="A3606" s="2">
        <v>126706</v>
      </c>
      <c r="B3606" s="2" t="s">
        <v>30</v>
      </c>
      <c r="C3606" s="4">
        <v>45292</v>
      </c>
      <c r="D3606" s="17">
        <v>45292</v>
      </c>
      <c r="E3606" s="2" t="s">
        <v>24</v>
      </c>
      <c r="F3606" s="2" t="s">
        <v>17</v>
      </c>
      <c r="G3606" s="2">
        <v>24</v>
      </c>
      <c r="H3606" s="2" t="s">
        <v>129</v>
      </c>
      <c r="I3606" s="2" t="s">
        <v>19</v>
      </c>
      <c r="J3606" s="12">
        <v>10</v>
      </c>
      <c r="K3606" s="2">
        <v>10</v>
      </c>
      <c r="L3606" s="2">
        <v>4</v>
      </c>
      <c r="M3606" s="12">
        <v>40</v>
      </c>
      <c r="N3606" s="3">
        <v>4</v>
      </c>
      <c r="O3606" s="2" t="str" cm="1">
        <f t="array" ref="O3606">_xlfn.IFS(N3606=1,"Unsatisfactory",N3606=2,"Poor",N3606=3,"Average",N3606=4,"Good",N3606=5,"Excellent")</f>
        <v>Good</v>
      </c>
      <c r="P3606"/>
      <c r="Q3606"/>
      <c r="R3606"/>
      <c r="S3606"/>
      <c r="T3606"/>
      <c r="U3606"/>
    </row>
    <row r="3607" spans="1:21">
      <c r="A3607" s="2">
        <v>160758</v>
      </c>
      <c r="B3607" s="2" t="s">
        <v>50</v>
      </c>
      <c r="C3607" s="4">
        <v>45543</v>
      </c>
      <c r="D3607" s="17">
        <v>45543</v>
      </c>
      <c r="E3607" s="2" t="s">
        <v>16</v>
      </c>
      <c r="F3607" s="2" t="s">
        <v>17</v>
      </c>
      <c r="G3607" s="2">
        <v>22</v>
      </c>
      <c r="H3607" s="2" t="s">
        <v>38</v>
      </c>
      <c r="I3607" s="2" t="s">
        <v>19</v>
      </c>
      <c r="J3607" s="12">
        <v>97</v>
      </c>
      <c r="K3607" s="2">
        <v>97</v>
      </c>
      <c r="L3607" s="2">
        <v>2</v>
      </c>
      <c r="M3607" s="12">
        <v>194</v>
      </c>
      <c r="N3607" s="3">
        <v>5</v>
      </c>
      <c r="O3607" s="2" t="str" cm="1">
        <f t="array" ref="O3607">_xlfn.IFS(N3607=1,"Unsatisfactory",N3607=2,"Poor",N3607=3,"Average",N3607=4,"Good",N3607=5,"Excellent")</f>
        <v>Excellent</v>
      </c>
      <c r="P3607"/>
      <c r="Q3607"/>
      <c r="R3607"/>
      <c r="S3607"/>
      <c r="T3607"/>
      <c r="U3607"/>
    </row>
    <row r="3608" spans="1:21">
      <c r="A3608" s="2">
        <v>199903</v>
      </c>
      <c r="B3608" s="2" t="s">
        <v>23</v>
      </c>
      <c r="C3608" s="4">
        <v>45493</v>
      </c>
      <c r="D3608" s="17">
        <v>45493</v>
      </c>
      <c r="E3608" s="2" t="s">
        <v>24</v>
      </c>
      <c r="F3608" s="2" t="s">
        <v>17</v>
      </c>
      <c r="G3608" s="2">
        <v>19</v>
      </c>
      <c r="H3608" s="2" t="s">
        <v>60</v>
      </c>
      <c r="I3608" s="2" t="s">
        <v>19</v>
      </c>
      <c r="J3608" s="12">
        <v>9</v>
      </c>
      <c r="K3608" s="2">
        <v>9</v>
      </c>
      <c r="L3608" s="2">
        <v>1</v>
      </c>
      <c r="M3608" s="12">
        <v>9</v>
      </c>
      <c r="N3608" s="3">
        <v>1</v>
      </c>
      <c r="O3608" s="2" t="str" cm="1">
        <f t="array" ref="O3608">_xlfn.IFS(N3608=1,"Unsatisfactory",N3608=2,"Poor",N3608=3,"Average",N3608=4,"Good",N3608=5,"Excellent")</f>
        <v>Unsatisfactory</v>
      </c>
      <c r="P3608"/>
      <c r="Q3608"/>
      <c r="R3608"/>
      <c r="S3608"/>
      <c r="T3608"/>
      <c r="U3608"/>
    </row>
    <row r="3609" spans="1:21">
      <c r="A3609" s="2">
        <v>184804</v>
      </c>
      <c r="B3609" s="2" t="s">
        <v>33</v>
      </c>
      <c r="C3609" s="4">
        <v>45495</v>
      </c>
      <c r="D3609" s="17">
        <v>45495</v>
      </c>
      <c r="E3609" s="2" t="s">
        <v>16</v>
      </c>
      <c r="F3609" s="2" t="s">
        <v>17</v>
      </c>
      <c r="G3609" s="2">
        <v>26</v>
      </c>
      <c r="H3609" s="2" t="s">
        <v>56</v>
      </c>
      <c r="I3609" s="2" t="s">
        <v>19</v>
      </c>
      <c r="J3609" s="12">
        <v>118</v>
      </c>
      <c r="K3609" s="2">
        <v>118</v>
      </c>
      <c r="L3609" s="2">
        <v>2</v>
      </c>
      <c r="M3609" s="12">
        <v>236</v>
      </c>
      <c r="N3609" s="3">
        <v>1</v>
      </c>
      <c r="O3609" s="2" t="str" cm="1">
        <f t="array" ref="O3609">_xlfn.IFS(N3609=1,"Unsatisfactory",N3609=2,"Poor",N3609=3,"Average",N3609=4,"Good",N3609=5,"Excellent")</f>
        <v>Unsatisfactory</v>
      </c>
      <c r="P3609"/>
      <c r="Q3609"/>
      <c r="R3609"/>
      <c r="S3609"/>
      <c r="T3609"/>
      <c r="U3609"/>
    </row>
    <row r="3610" spans="1:21">
      <c r="A3610" s="2">
        <v>145604</v>
      </c>
      <c r="B3610" s="2" t="s">
        <v>42</v>
      </c>
      <c r="C3610" s="4">
        <v>45250</v>
      </c>
      <c r="D3610" s="17">
        <v>45250</v>
      </c>
      <c r="E3610" s="2" t="s">
        <v>16</v>
      </c>
      <c r="F3610" s="2" t="s">
        <v>25</v>
      </c>
      <c r="G3610" s="2">
        <v>19</v>
      </c>
      <c r="H3610" s="2" t="s">
        <v>118</v>
      </c>
      <c r="I3610" s="2" t="s">
        <v>19</v>
      </c>
      <c r="J3610" s="12">
        <v>65</v>
      </c>
      <c r="K3610" s="2">
        <v>65</v>
      </c>
      <c r="L3610" s="2">
        <v>1</v>
      </c>
      <c r="M3610" s="12">
        <v>65</v>
      </c>
      <c r="N3610" s="3">
        <v>1</v>
      </c>
      <c r="O3610" s="2" t="str" cm="1">
        <f t="array" ref="O3610">_xlfn.IFS(N3610=1,"Unsatisfactory",N3610=2,"Poor",N3610=3,"Average",N3610=4,"Good",N3610=5,"Excellent")</f>
        <v>Unsatisfactory</v>
      </c>
      <c r="P3610"/>
      <c r="Q3610"/>
      <c r="R3610"/>
      <c r="S3610"/>
      <c r="T3610"/>
      <c r="U3610"/>
    </row>
    <row r="3611" spans="1:21">
      <c r="A3611" s="2">
        <v>123679</v>
      </c>
      <c r="B3611" s="2" t="s">
        <v>15</v>
      </c>
      <c r="C3611" s="4">
        <v>45283</v>
      </c>
      <c r="D3611" s="17">
        <v>45283</v>
      </c>
      <c r="E3611" s="2" t="s">
        <v>16</v>
      </c>
      <c r="F3611" s="2" t="s">
        <v>17</v>
      </c>
      <c r="G3611" s="2">
        <v>30</v>
      </c>
      <c r="H3611" s="2" t="s">
        <v>74</v>
      </c>
      <c r="I3611" s="2" t="s">
        <v>27</v>
      </c>
      <c r="J3611" s="12">
        <v>100</v>
      </c>
      <c r="K3611" s="2">
        <v>125</v>
      </c>
      <c r="L3611" s="2">
        <v>2</v>
      </c>
      <c r="M3611" s="12">
        <v>250</v>
      </c>
      <c r="N3611" s="3">
        <v>5</v>
      </c>
      <c r="O3611" s="2" t="str" cm="1">
        <f t="array" ref="O3611">_xlfn.IFS(N3611=1,"Unsatisfactory",N3611=2,"Poor",N3611=3,"Average",N3611=4,"Good",N3611=5,"Excellent")</f>
        <v>Excellent</v>
      </c>
      <c r="P3611"/>
      <c r="Q3611"/>
      <c r="R3611"/>
      <c r="S3611"/>
      <c r="T3611"/>
      <c r="U3611"/>
    </row>
    <row r="3612" spans="1:21">
      <c r="A3612" s="2">
        <v>195689</v>
      </c>
      <c r="B3612" s="2" t="s">
        <v>50</v>
      </c>
      <c r="C3612" s="4">
        <v>45441</v>
      </c>
      <c r="D3612" s="17">
        <v>45441</v>
      </c>
      <c r="E3612" s="2" t="s">
        <v>16</v>
      </c>
      <c r="F3612" s="2" t="s">
        <v>17</v>
      </c>
      <c r="G3612" s="2">
        <v>22</v>
      </c>
      <c r="H3612" s="2" t="s">
        <v>62</v>
      </c>
      <c r="I3612" s="2" t="s">
        <v>19</v>
      </c>
      <c r="J3612" s="12">
        <v>97</v>
      </c>
      <c r="K3612" s="2">
        <v>97</v>
      </c>
      <c r="L3612" s="2">
        <v>2</v>
      </c>
      <c r="M3612" s="12">
        <v>194</v>
      </c>
      <c r="N3612" s="3">
        <v>4</v>
      </c>
      <c r="O3612" s="2" t="str" cm="1">
        <f t="array" ref="O3612">_xlfn.IFS(N3612=1,"Unsatisfactory",N3612=2,"Poor",N3612=3,"Average",N3612=4,"Good",N3612=5,"Excellent")</f>
        <v>Good</v>
      </c>
      <c r="P3612"/>
      <c r="Q3612"/>
      <c r="R3612"/>
      <c r="S3612"/>
      <c r="T3612"/>
      <c r="U3612"/>
    </row>
    <row r="3613" spans="1:21">
      <c r="A3613" s="2">
        <v>168225</v>
      </c>
      <c r="B3613" s="2" t="s">
        <v>48</v>
      </c>
      <c r="C3613" s="4">
        <v>45530</v>
      </c>
      <c r="D3613" s="17">
        <v>45530</v>
      </c>
      <c r="E3613" s="2" t="s">
        <v>16</v>
      </c>
      <c r="F3613" s="2" t="s">
        <v>25</v>
      </c>
      <c r="G3613" s="2">
        <v>29</v>
      </c>
      <c r="H3613" s="2" t="s">
        <v>38</v>
      </c>
      <c r="I3613" s="2" t="s">
        <v>19</v>
      </c>
      <c r="J3613" s="12">
        <v>130</v>
      </c>
      <c r="K3613" s="2">
        <v>130</v>
      </c>
      <c r="L3613" s="2">
        <v>1</v>
      </c>
      <c r="M3613" s="12">
        <v>130</v>
      </c>
      <c r="N3613" s="3">
        <v>5</v>
      </c>
      <c r="O3613" s="2" t="str" cm="1">
        <f t="array" ref="O3613">_xlfn.IFS(N3613=1,"Unsatisfactory",N3613=2,"Poor",N3613=3,"Average",N3613=4,"Good",N3613=5,"Excellent")</f>
        <v>Excellent</v>
      </c>
      <c r="P3613"/>
      <c r="Q3613"/>
      <c r="R3613"/>
      <c r="S3613"/>
      <c r="T3613"/>
      <c r="U3613"/>
    </row>
    <row r="3614" spans="1:21">
      <c r="A3614" s="2">
        <v>174766</v>
      </c>
      <c r="B3614" s="2" t="s">
        <v>15</v>
      </c>
      <c r="C3614" s="4">
        <v>45276</v>
      </c>
      <c r="D3614" s="17">
        <v>45276</v>
      </c>
      <c r="E3614" s="2" t="s">
        <v>16</v>
      </c>
      <c r="F3614" s="2" t="s">
        <v>17</v>
      </c>
      <c r="G3614" s="2">
        <v>28</v>
      </c>
      <c r="H3614" s="2" t="s">
        <v>38</v>
      </c>
      <c r="I3614" s="2" t="s">
        <v>19</v>
      </c>
      <c r="J3614" s="12">
        <v>100</v>
      </c>
      <c r="K3614" s="2">
        <v>100</v>
      </c>
      <c r="L3614" s="2">
        <v>2</v>
      </c>
      <c r="M3614" s="12">
        <v>200</v>
      </c>
      <c r="N3614" s="3">
        <v>4</v>
      </c>
      <c r="O3614" s="2" t="str" cm="1">
        <f t="array" ref="O3614">_xlfn.IFS(N3614=1,"Unsatisfactory",N3614=2,"Poor",N3614=3,"Average",N3614=4,"Good",N3614=5,"Excellent")</f>
        <v>Good</v>
      </c>
      <c r="P3614"/>
      <c r="Q3614"/>
      <c r="R3614"/>
      <c r="S3614"/>
      <c r="T3614"/>
      <c r="U3614"/>
    </row>
    <row r="3615" spans="1:21">
      <c r="A3615" s="2">
        <v>125203</v>
      </c>
      <c r="B3615" s="2" t="s">
        <v>78</v>
      </c>
      <c r="C3615" s="4">
        <v>45546</v>
      </c>
      <c r="D3615" s="17">
        <v>45546</v>
      </c>
      <c r="E3615" s="2" t="s">
        <v>37</v>
      </c>
      <c r="F3615" s="2" t="s">
        <v>25</v>
      </c>
      <c r="G3615" s="2">
        <v>26</v>
      </c>
      <c r="H3615" s="2" t="s">
        <v>75</v>
      </c>
      <c r="I3615" s="2" t="s">
        <v>27</v>
      </c>
      <c r="J3615" s="12">
        <v>50</v>
      </c>
      <c r="K3615" s="2">
        <v>120</v>
      </c>
      <c r="L3615" s="2">
        <v>2</v>
      </c>
      <c r="M3615" s="12">
        <v>240</v>
      </c>
      <c r="N3615" s="3">
        <v>5</v>
      </c>
      <c r="O3615" s="2" t="str" cm="1">
        <f t="array" ref="O3615">_xlfn.IFS(N3615=1,"Unsatisfactory",N3615=2,"Poor",N3615=3,"Average",N3615=4,"Good",N3615=5,"Excellent")</f>
        <v>Excellent</v>
      </c>
      <c r="P3615"/>
      <c r="Q3615"/>
      <c r="R3615"/>
      <c r="S3615"/>
      <c r="T3615"/>
      <c r="U3615"/>
    </row>
    <row r="3616" spans="1:21">
      <c r="A3616" s="2">
        <v>126477</v>
      </c>
      <c r="B3616" s="2" t="s">
        <v>76</v>
      </c>
      <c r="C3616" s="4">
        <v>45520</v>
      </c>
      <c r="D3616" s="17">
        <v>45520</v>
      </c>
      <c r="E3616" s="2" t="s">
        <v>37</v>
      </c>
      <c r="F3616" s="2" t="s">
        <v>17</v>
      </c>
      <c r="G3616" s="2">
        <v>30</v>
      </c>
      <c r="H3616" s="2" t="s">
        <v>129</v>
      </c>
      <c r="I3616" s="2" t="s">
        <v>19</v>
      </c>
      <c r="J3616" s="12">
        <v>45</v>
      </c>
      <c r="K3616" s="2">
        <v>45</v>
      </c>
      <c r="L3616" s="2">
        <v>2</v>
      </c>
      <c r="M3616" s="12">
        <v>90</v>
      </c>
      <c r="N3616" s="3">
        <v>5</v>
      </c>
      <c r="O3616" s="2" t="str" cm="1">
        <f t="array" ref="O3616">_xlfn.IFS(N3616=1,"Unsatisfactory",N3616=2,"Poor",N3616=3,"Average",N3616=4,"Good",N3616=5,"Excellent")</f>
        <v>Excellent</v>
      </c>
      <c r="P3616"/>
      <c r="Q3616"/>
      <c r="R3616"/>
      <c r="S3616"/>
      <c r="T3616"/>
      <c r="U3616"/>
    </row>
    <row r="3617" spans="1:21">
      <c r="A3617" s="2">
        <v>123014</v>
      </c>
      <c r="B3617" s="2" t="s">
        <v>33</v>
      </c>
      <c r="C3617" s="4">
        <v>45235</v>
      </c>
      <c r="D3617" s="17">
        <v>45235</v>
      </c>
      <c r="E3617" s="2" t="s">
        <v>16</v>
      </c>
      <c r="F3617" s="2" t="s">
        <v>25</v>
      </c>
      <c r="G3617" s="2">
        <v>21</v>
      </c>
      <c r="H3617" s="2" t="s">
        <v>131</v>
      </c>
      <c r="I3617" s="2" t="s">
        <v>27</v>
      </c>
      <c r="J3617" s="12">
        <v>118</v>
      </c>
      <c r="K3617" s="2">
        <v>188</v>
      </c>
      <c r="L3617" s="2">
        <v>1</v>
      </c>
      <c r="M3617" s="12">
        <v>188</v>
      </c>
      <c r="N3617" s="3">
        <v>3</v>
      </c>
      <c r="O3617" s="2" t="str" cm="1">
        <f t="array" ref="O3617">_xlfn.IFS(N3617=1,"Unsatisfactory",N3617=2,"Poor",N3617=3,"Average",N3617=4,"Good",N3617=5,"Excellent")</f>
        <v>Average</v>
      </c>
      <c r="P3617"/>
      <c r="Q3617"/>
      <c r="R3617"/>
      <c r="S3617"/>
      <c r="T3617"/>
      <c r="U3617"/>
    </row>
    <row r="3618" spans="1:21">
      <c r="A3618" s="2">
        <v>193734</v>
      </c>
      <c r="B3618" s="2" t="s">
        <v>15</v>
      </c>
      <c r="C3618" s="4">
        <v>45478</v>
      </c>
      <c r="D3618" s="17">
        <v>45478</v>
      </c>
      <c r="E3618" s="2" t="s">
        <v>16</v>
      </c>
      <c r="F3618" s="2" t="s">
        <v>17</v>
      </c>
      <c r="G3618" s="2">
        <v>33</v>
      </c>
      <c r="H3618" s="2" t="s">
        <v>44</v>
      </c>
      <c r="I3618" s="2" t="s">
        <v>27</v>
      </c>
      <c r="J3618" s="12">
        <v>100</v>
      </c>
      <c r="K3618" s="2">
        <v>125</v>
      </c>
      <c r="L3618" s="2">
        <v>1</v>
      </c>
      <c r="M3618" s="12">
        <v>125</v>
      </c>
      <c r="N3618" s="3">
        <v>4</v>
      </c>
      <c r="O3618" s="2" t="str" cm="1">
        <f t="array" ref="O3618">_xlfn.IFS(N3618=1,"Unsatisfactory",N3618=2,"Poor",N3618=3,"Average",N3618=4,"Good",N3618=5,"Excellent")</f>
        <v>Good</v>
      </c>
      <c r="P3618"/>
      <c r="Q3618"/>
      <c r="R3618"/>
      <c r="S3618"/>
      <c r="T3618"/>
      <c r="U3618"/>
    </row>
    <row r="3619" spans="1:21">
      <c r="A3619" s="2">
        <v>159433</v>
      </c>
      <c r="B3619" s="2" t="s">
        <v>50</v>
      </c>
      <c r="C3619" s="4">
        <v>45472</v>
      </c>
      <c r="D3619" s="17">
        <v>45472</v>
      </c>
      <c r="E3619" s="2" t="s">
        <v>16</v>
      </c>
      <c r="F3619" s="2" t="s">
        <v>25</v>
      </c>
      <c r="G3619" s="2">
        <v>21</v>
      </c>
      <c r="H3619" s="2" t="s">
        <v>46</v>
      </c>
      <c r="I3619" s="2" t="s">
        <v>19</v>
      </c>
      <c r="J3619" s="12">
        <v>97</v>
      </c>
      <c r="K3619" s="2">
        <v>97</v>
      </c>
      <c r="L3619" s="2">
        <v>2</v>
      </c>
      <c r="M3619" s="12">
        <v>194</v>
      </c>
      <c r="N3619" s="3">
        <v>3</v>
      </c>
      <c r="O3619" s="2" t="str" cm="1">
        <f t="array" ref="O3619">_xlfn.IFS(N3619=1,"Unsatisfactory",N3619=2,"Poor",N3619=3,"Average",N3619=4,"Good",N3619=5,"Excellent")</f>
        <v>Average</v>
      </c>
      <c r="P3619"/>
      <c r="Q3619"/>
      <c r="R3619"/>
      <c r="S3619"/>
      <c r="T3619"/>
      <c r="U3619"/>
    </row>
    <row r="3620" spans="1:21">
      <c r="A3620" s="2">
        <v>128989</v>
      </c>
      <c r="B3620" s="2" t="s">
        <v>42</v>
      </c>
      <c r="C3620" s="4">
        <v>45542</v>
      </c>
      <c r="D3620" s="17">
        <v>45542</v>
      </c>
      <c r="E3620" s="2" t="s">
        <v>16</v>
      </c>
      <c r="F3620" s="2" t="s">
        <v>17</v>
      </c>
      <c r="G3620" s="2">
        <v>19</v>
      </c>
      <c r="H3620" s="2" t="s">
        <v>51</v>
      </c>
      <c r="I3620" s="2" t="s">
        <v>27</v>
      </c>
      <c r="J3620" s="12">
        <v>65</v>
      </c>
      <c r="K3620" s="2">
        <v>115</v>
      </c>
      <c r="L3620" s="2">
        <v>3</v>
      </c>
      <c r="M3620" s="12">
        <v>345</v>
      </c>
      <c r="N3620" s="3">
        <v>2</v>
      </c>
      <c r="O3620" s="2" t="str" cm="1">
        <f t="array" ref="O3620">_xlfn.IFS(N3620=1,"Unsatisfactory",N3620=2,"Poor",N3620=3,"Average",N3620=4,"Good",N3620=5,"Excellent")</f>
        <v>Poor</v>
      </c>
      <c r="P3620"/>
      <c r="Q3620"/>
      <c r="R3620"/>
      <c r="S3620"/>
      <c r="T3620"/>
      <c r="U3620"/>
    </row>
    <row r="3621" spans="1:21">
      <c r="A3621" s="2">
        <v>139827</v>
      </c>
      <c r="B3621" s="2" t="s">
        <v>42</v>
      </c>
      <c r="C3621" s="4">
        <v>45493</v>
      </c>
      <c r="D3621" s="17">
        <v>45493</v>
      </c>
      <c r="E3621" s="2" t="s">
        <v>16</v>
      </c>
      <c r="F3621" s="2" t="s">
        <v>17</v>
      </c>
      <c r="G3621" s="2">
        <v>35</v>
      </c>
      <c r="H3621" s="2" t="s">
        <v>29</v>
      </c>
      <c r="I3621" s="2" t="s">
        <v>19</v>
      </c>
      <c r="J3621" s="12">
        <v>65</v>
      </c>
      <c r="K3621" s="2">
        <v>65</v>
      </c>
      <c r="L3621" s="2">
        <v>3</v>
      </c>
      <c r="M3621" s="12">
        <v>195</v>
      </c>
      <c r="N3621" s="3">
        <v>1</v>
      </c>
      <c r="O3621" s="2" t="str" cm="1">
        <f t="array" ref="O3621">_xlfn.IFS(N3621=1,"Unsatisfactory",N3621=2,"Poor",N3621=3,"Average",N3621=4,"Good",N3621=5,"Excellent")</f>
        <v>Unsatisfactory</v>
      </c>
      <c r="P3621"/>
      <c r="Q3621"/>
      <c r="R3621"/>
      <c r="S3621"/>
      <c r="T3621"/>
      <c r="U3621"/>
    </row>
    <row r="3622" spans="1:21">
      <c r="A3622" s="2">
        <v>158481</v>
      </c>
      <c r="B3622" s="2" t="s">
        <v>15</v>
      </c>
      <c r="C3622" s="4">
        <v>45246</v>
      </c>
      <c r="D3622" s="17">
        <v>45246</v>
      </c>
      <c r="E3622" s="2" t="s">
        <v>16</v>
      </c>
      <c r="F3622" s="2" t="s">
        <v>25</v>
      </c>
      <c r="G3622" s="2">
        <v>22</v>
      </c>
      <c r="H3622" s="2" t="s">
        <v>118</v>
      </c>
      <c r="I3622" s="2" t="s">
        <v>19</v>
      </c>
      <c r="J3622" s="12">
        <v>100</v>
      </c>
      <c r="K3622" s="2">
        <v>100</v>
      </c>
      <c r="L3622" s="2">
        <v>1</v>
      </c>
      <c r="M3622" s="12">
        <v>100</v>
      </c>
      <c r="N3622" s="3">
        <v>4</v>
      </c>
      <c r="O3622" s="2" t="str" cm="1">
        <f t="array" ref="O3622">_xlfn.IFS(N3622=1,"Unsatisfactory",N3622=2,"Poor",N3622=3,"Average",N3622=4,"Good",N3622=5,"Excellent")</f>
        <v>Good</v>
      </c>
      <c r="P3622"/>
      <c r="Q3622"/>
      <c r="R3622"/>
      <c r="S3622"/>
      <c r="T3622"/>
      <c r="U3622"/>
    </row>
    <row r="3623" spans="1:21">
      <c r="A3623" s="2">
        <v>159607</v>
      </c>
      <c r="B3623" s="2" t="s">
        <v>23</v>
      </c>
      <c r="C3623" s="4">
        <v>45473</v>
      </c>
      <c r="D3623" s="17">
        <v>45473</v>
      </c>
      <c r="E3623" s="2" t="s">
        <v>24</v>
      </c>
      <c r="F3623" s="2" t="s">
        <v>17</v>
      </c>
      <c r="G3623" s="2">
        <v>23</v>
      </c>
      <c r="H3623" s="2" t="s">
        <v>34</v>
      </c>
      <c r="I3623" s="2" t="s">
        <v>27</v>
      </c>
      <c r="J3623" s="12">
        <v>9</v>
      </c>
      <c r="K3623" s="2">
        <v>109</v>
      </c>
      <c r="L3623" s="2">
        <v>2</v>
      </c>
      <c r="M3623" s="12">
        <v>218</v>
      </c>
      <c r="N3623" s="3">
        <v>4</v>
      </c>
      <c r="O3623" s="2" t="str" cm="1">
        <f t="array" ref="O3623">_xlfn.IFS(N3623=1,"Unsatisfactory",N3623=2,"Poor",N3623=3,"Average",N3623=4,"Good",N3623=5,"Excellent")</f>
        <v>Good</v>
      </c>
      <c r="P3623"/>
      <c r="Q3623"/>
      <c r="R3623"/>
      <c r="S3623"/>
      <c r="T3623"/>
      <c r="U3623"/>
    </row>
    <row r="3624" spans="1:21">
      <c r="A3624" s="2">
        <v>170970</v>
      </c>
      <c r="B3624" s="2" t="s">
        <v>78</v>
      </c>
      <c r="C3624" s="4">
        <v>45525</v>
      </c>
      <c r="D3624" s="17">
        <v>45525</v>
      </c>
      <c r="E3624" s="2" t="s">
        <v>37</v>
      </c>
      <c r="F3624" s="2" t="s">
        <v>17</v>
      </c>
      <c r="G3624" s="2">
        <v>21</v>
      </c>
      <c r="H3624" s="2" t="s">
        <v>66</v>
      </c>
      <c r="I3624" s="2" t="s">
        <v>27</v>
      </c>
      <c r="J3624" s="12">
        <v>50</v>
      </c>
      <c r="K3624" s="2">
        <v>90</v>
      </c>
      <c r="L3624" s="2">
        <v>1</v>
      </c>
      <c r="M3624" s="12">
        <v>90</v>
      </c>
      <c r="N3624" s="3">
        <v>5</v>
      </c>
      <c r="O3624" s="2" t="str" cm="1">
        <f t="array" ref="O3624">_xlfn.IFS(N3624=1,"Unsatisfactory",N3624=2,"Poor",N3624=3,"Average",N3624=4,"Good",N3624=5,"Excellent")</f>
        <v>Excellent</v>
      </c>
      <c r="P3624"/>
      <c r="Q3624"/>
      <c r="R3624"/>
      <c r="S3624"/>
      <c r="T3624"/>
      <c r="U3624"/>
    </row>
    <row r="3625" spans="1:21">
      <c r="A3625" s="2">
        <v>194889</v>
      </c>
      <c r="B3625" s="2" t="s">
        <v>23</v>
      </c>
      <c r="C3625" s="4">
        <v>45290</v>
      </c>
      <c r="D3625" s="17">
        <v>45290</v>
      </c>
      <c r="E3625" s="2" t="s">
        <v>24</v>
      </c>
      <c r="F3625" s="2" t="s">
        <v>25</v>
      </c>
      <c r="G3625" s="2">
        <v>34</v>
      </c>
      <c r="H3625" s="2" t="s">
        <v>29</v>
      </c>
      <c r="I3625" s="2" t="s">
        <v>19</v>
      </c>
      <c r="J3625" s="12">
        <v>9</v>
      </c>
      <c r="K3625" s="2">
        <v>9</v>
      </c>
      <c r="L3625" s="2">
        <v>3</v>
      </c>
      <c r="M3625" s="12">
        <v>27</v>
      </c>
      <c r="N3625" s="3">
        <v>5</v>
      </c>
      <c r="O3625" s="2" t="str" cm="1">
        <f t="array" ref="O3625">_xlfn.IFS(N3625=1,"Unsatisfactory",N3625=2,"Poor",N3625=3,"Average",N3625=4,"Good",N3625=5,"Excellent")</f>
        <v>Excellent</v>
      </c>
      <c r="P3625"/>
      <c r="Q3625"/>
      <c r="R3625"/>
      <c r="S3625"/>
      <c r="T3625"/>
      <c r="U3625"/>
    </row>
    <row r="3626" spans="1:21">
      <c r="A3626" s="2">
        <v>121932</v>
      </c>
      <c r="B3626" s="2" t="s">
        <v>82</v>
      </c>
      <c r="C3626" s="4">
        <v>45503</v>
      </c>
      <c r="D3626" s="17">
        <v>45503</v>
      </c>
      <c r="E3626" s="2" t="s">
        <v>37</v>
      </c>
      <c r="F3626" s="2" t="s">
        <v>25</v>
      </c>
      <c r="G3626" s="2">
        <v>25</v>
      </c>
      <c r="H3626" s="2" t="s">
        <v>128</v>
      </c>
      <c r="I3626" s="2" t="s">
        <v>19</v>
      </c>
      <c r="J3626" s="12">
        <v>20</v>
      </c>
      <c r="K3626" s="2">
        <v>20</v>
      </c>
      <c r="L3626" s="2">
        <v>1</v>
      </c>
      <c r="M3626" s="12">
        <v>20</v>
      </c>
      <c r="N3626" s="3">
        <v>4</v>
      </c>
      <c r="O3626" s="2" t="str" cm="1">
        <f t="array" ref="O3626">_xlfn.IFS(N3626=1,"Unsatisfactory",N3626=2,"Poor",N3626=3,"Average",N3626=4,"Good",N3626=5,"Excellent")</f>
        <v>Good</v>
      </c>
      <c r="P3626"/>
      <c r="Q3626"/>
      <c r="R3626"/>
      <c r="S3626"/>
      <c r="T3626"/>
      <c r="U3626"/>
    </row>
    <row r="3627" spans="1:21">
      <c r="A3627" s="2">
        <v>171155</v>
      </c>
      <c r="B3627" s="2" t="s">
        <v>23</v>
      </c>
      <c r="C3627" s="4">
        <v>45325</v>
      </c>
      <c r="D3627" s="17">
        <v>45325</v>
      </c>
      <c r="E3627" s="2" t="s">
        <v>24</v>
      </c>
      <c r="F3627" s="2" t="s">
        <v>17</v>
      </c>
      <c r="G3627" s="2">
        <v>35</v>
      </c>
      <c r="H3627" s="2" t="s">
        <v>115</v>
      </c>
      <c r="I3627" s="2" t="s">
        <v>19</v>
      </c>
      <c r="J3627" s="12">
        <v>9</v>
      </c>
      <c r="K3627" s="2">
        <v>9</v>
      </c>
      <c r="L3627" s="2">
        <v>1</v>
      </c>
      <c r="M3627" s="12">
        <v>9</v>
      </c>
      <c r="N3627" s="3">
        <v>4</v>
      </c>
      <c r="O3627" s="2" t="str" cm="1">
        <f t="array" ref="O3627">_xlfn.IFS(N3627=1,"Unsatisfactory",N3627=2,"Poor",N3627=3,"Average",N3627=4,"Good",N3627=5,"Excellent")</f>
        <v>Good</v>
      </c>
      <c r="P3627"/>
      <c r="Q3627"/>
      <c r="R3627"/>
      <c r="S3627"/>
      <c r="T3627"/>
      <c r="U3627"/>
    </row>
    <row r="3628" spans="1:21">
      <c r="A3628" s="2">
        <v>175341</v>
      </c>
      <c r="B3628" s="2" t="s">
        <v>42</v>
      </c>
      <c r="C3628" s="4">
        <v>45236</v>
      </c>
      <c r="D3628" s="17">
        <v>45236</v>
      </c>
      <c r="E3628" s="2" t="s">
        <v>16</v>
      </c>
      <c r="F3628" s="2" t="s">
        <v>17</v>
      </c>
      <c r="G3628" s="2">
        <v>27</v>
      </c>
      <c r="H3628" s="2" t="s">
        <v>118</v>
      </c>
      <c r="I3628" s="2" t="s">
        <v>19</v>
      </c>
      <c r="J3628" s="12">
        <v>65</v>
      </c>
      <c r="K3628" s="2">
        <v>65</v>
      </c>
      <c r="L3628" s="2">
        <v>1</v>
      </c>
      <c r="M3628" s="12">
        <v>65</v>
      </c>
      <c r="N3628" s="3">
        <v>4</v>
      </c>
      <c r="O3628" s="2" t="str" cm="1">
        <f t="array" ref="O3628">_xlfn.IFS(N3628=1,"Unsatisfactory",N3628=2,"Poor",N3628=3,"Average",N3628=4,"Good",N3628=5,"Excellent")</f>
        <v>Good</v>
      </c>
      <c r="P3628"/>
      <c r="Q3628"/>
      <c r="R3628"/>
      <c r="S3628"/>
      <c r="T3628"/>
      <c r="U3628"/>
    </row>
    <row r="3629" spans="1:21">
      <c r="A3629" s="2">
        <v>191440</v>
      </c>
      <c r="B3629" s="2" t="s">
        <v>42</v>
      </c>
      <c r="C3629" s="4">
        <v>45242</v>
      </c>
      <c r="D3629" s="17">
        <v>45242</v>
      </c>
      <c r="E3629" s="2" t="s">
        <v>16</v>
      </c>
      <c r="F3629" s="2" t="s">
        <v>17</v>
      </c>
      <c r="G3629" s="2">
        <v>24</v>
      </c>
      <c r="H3629" s="2" t="s">
        <v>66</v>
      </c>
      <c r="I3629" s="2" t="s">
        <v>27</v>
      </c>
      <c r="J3629" s="12">
        <v>65</v>
      </c>
      <c r="K3629" s="2">
        <v>105</v>
      </c>
      <c r="L3629" s="2">
        <v>5</v>
      </c>
      <c r="M3629" s="12">
        <v>525</v>
      </c>
      <c r="N3629" s="3">
        <v>3</v>
      </c>
      <c r="O3629" s="2" t="str" cm="1">
        <f t="array" ref="O3629">_xlfn.IFS(N3629=1,"Unsatisfactory",N3629=2,"Poor",N3629=3,"Average",N3629=4,"Good",N3629=5,"Excellent")</f>
        <v>Average</v>
      </c>
      <c r="P3629"/>
      <c r="Q3629"/>
      <c r="R3629"/>
      <c r="S3629"/>
      <c r="T3629"/>
      <c r="U3629"/>
    </row>
    <row r="3630" spans="1:21">
      <c r="A3630" s="2">
        <v>141375</v>
      </c>
      <c r="B3630" s="2" t="s">
        <v>36</v>
      </c>
      <c r="C3630" s="4">
        <v>45378</v>
      </c>
      <c r="D3630" s="17">
        <v>45378</v>
      </c>
      <c r="E3630" s="2" t="s">
        <v>37</v>
      </c>
      <c r="F3630" s="2" t="s">
        <v>25</v>
      </c>
      <c r="G3630" s="2">
        <v>25</v>
      </c>
      <c r="H3630" s="2" t="s">
        <v>46</v>
      </c>
      <c r="I3630" s="2" t="s">
        <v>19</v>
      </c>
      <c r="J3630" s="12">
        <v>32</v>
      </c>
      <c r="K3630" s="2">
        <v>32</v>
      </c>
      <c r="L3630" s="2">
        <v>3</v>
      </c>
      <c r="M3630" s="12">
        <v>96</v>
      </c>
      <c r="N3630" s="3">
        <v>4</v>
      </c>
      <c r="O3630" s="2" t="str" cm="1">
        <f t="array" ref="O3630">_xlfn.IFS(N3630=1,"Unsatisfactory",N3630=2,"Poor",N3630=3,"Average",N3630=4,"Good",N3630=5,"Excellent")</f>
        <v>Good</v>
      </c>
      <c r="P3630"/>
      <c r="Q3630"/>
      <c r="R3630"/>
      <c r="S3630"/>
      <c r="T3630"/>
      <c r="U3630"/>
    </row>
    <row r="3631" spans="1:21">
      <c r="A3631" s="2">
        <v>157744</v>
      </c>
      <c r="B3631" s="2" t="s">
        <v>42</v>
      </c>
      <c r="C3631" s="4">
        <v>45320</v>
      </c>
      <c r="D3631" s="17">
        <v>45320</v>
      </c>
      <c r="E3631" s="2" t="s">
        <v>16</v>
      </c>
      <c r="F3631" s="2" t="s">
        <v>25</v>
      </c>
      <c r="G3631" s="2">
        <v>25</v>
      </c>
      <c r="H3631" s="2" t="s">
        <v>38</v>
      </c>
      <c r="I3631" s="2" t="s">
        <v>19</v>
      </c>
      <c r="J3631" s="12">
        <v>65</v>
      </c>
      <c r="K3631" s="2">
        <v>65</v>
      </c>
      <c r="L3631" s="2">
        <v>1</v>
      </c>
      <c r="M3631" s="12">
        <v>65</v>
      </c>
      <c r="N3631" s="3">
        <v>1</v>
      </c>
      <c r="O3631" s="2" t="str" cm="1">
        <f t="array" ref="O3631">_xlfn.IFS(N3631=1,"Unsatisfactory",N3631=2,"Poor",N3631=3,"Average",N3631=4,"Good",N3631=5,"Excellent")</f>
        <v>Unsatisfactory</v>
      </c>
      <c r="P3631"/>
      <c r="Q3631"/>
      <c r="R3631"/>
      <c r="S3631"/>
      <c r="T3631"/>
      <c r="U3631"/>
    </row>
    <row r="3632" spans="1:21">
      <c r="A3632" s="2">
        <v>150985</v>
      </c>
      <c r="B3632" s="2" t="s">
        <v>23</v>
      </c>
      <c r="C3632" s="4">
        <v>45267</v>
      </c>
      <c r="D3632" s="17">
        <v>45267</v>
      </c>
      <c r="E3632" s="2" t="s">
        <v>24</v>
      </c>
      <c r="F3632" s="2" t="s">
        <v>17</v>
      </c>
      <c r="G3632" s="2">
        <v>22</v>
      </c>
      <c r="H3632" s="2" t="s">
        <v>66</v>
      </c>
      <c r="I3632" s="2" t="s">
        <v>27</v>
      </c>
      <c r="J3632" s="12">
        <v>9</v>
      </c>
      <c r="K3632" s="2">
        <v>49</v>
      </c>
      <c r="L3632" s="2">
        <v>3</v>
      </c>
      <c r="M3632" s="12">
        <v>147</v>
      </c>
      <c r="N3632" s="3">
        <v>5</v>
      </c>
      <c r="O3632" s="2" t="str" cm="1">
        <f t="array" ref="O3632">_xlfn.IFS(N3632=1,"Unsatisfactory",N3632=2,"Poor",N3632=3,"Average",N3632=4,"Good",N3632=5,"Excellent")</f>
        <v>Excellent</v>
      </c>
      <c r="P3632"/>
      <c r="Q3632"/>
      <c r="R3632"/>
      <c r="S3632"/>
      <c r="T3632"/>
      <c r="U3632"/>
    </row>
    <row r="3633" spans="1:21">
      <c r="A3633" s="2">
        <v>166528</v>
      </c>
      <c r="B3633" s="2" t="s">
        <v>48</v>
      </c>
      <c r="C3633" s="4">
        <v>45306</v>
      </c>
      <c r="D3633" s="17">
        <v>45306</v>
      </c>
      <c r="E3633" s="2" t="s">
        <v>16</v>
      </c>
      <c r="F3633" s="2" t="s">
        <v>17</v>
      </c>
      <c r="G3633" s="2">
        <v>32</v>
      </c>
      <c r="H3633" s="2" t="s">
        <v>29</v>
      </c>
      <c r="I3633" s="2" t="s">
        <v>19</v>
      </c>
      <c r="J3633" s="12">
        <v>130</v>
      </c>
      <c r="K3633" s="2">
        <v>130</v>
      </c>
      <c r="L3633" s="2">
        <v>1</v>
      </c>
      <c r="M3633" s="12">
        <v>130</v>
      </c>
      <c r="N3633" s="3">
        <v>5</v>
      </c>
      <c r="O3633" s="2" t="str" cm="1">
        <f t="array" ref="O3633">_xlfn.IFS(N3633=1,"Unsatisfactory",N3633=2,"Poor",N3633=3,"Average",N3633=4,"Good",N3633=5,"Excellent")</f>
        <v>Excellent</v>
      </c>
      <c r="P3633"/>
      <c r="Q3633"/>
      <c r="R3633"/>
      <c r="S3633"/>
      <c r="T3633"/>
      <c r="U3633"/>
    </row>
    <row r="3634" spans="1:21">
      <c r="A3634" s="2">
        <v>123784</v>
      </c>
      <c r="B3634" s="2" t="s">
        <v>53</v>
      </c>
      <c r="C3634" s="4">
        <v>45235</v>
      </c>
      <c r="D3634" s="17">
        <v>45235</v>
      </c>
      <c r="E3634" s="2" t="s">
        <v>37</v>
      </c>
      <c r="F3634" s="2" t="s">
        <v>25</v>
      </c>
      <c r="G3634" s="2">
        <v>20</v>
      </c>
      <c r="H3634" s="2" t="s">
        <v>60</v>
      </c>
      <c r="I3634" s="2" t="s">
        <v>19</v>
      </c>
      <c r="J3634" s="12">
        <v>15</v>
      </c>
      <c r="K3634" s="2">
        <v>15</v>
      </c>
      <c r="L3634" s="2">
        <v>1</v>
      </c>
      <c r="M3634" s="12">
        <v>15</v>
      </c>
      <c r="N3634" s="3">
        <v>4</v>
      </c>
      <c r="O3634" s="2" t="str" cm="1">
        <f t="array" ref="O3634">_xlfn.IFS(N3634=1,"Unsatisfactory",N3634=2,"Poor",N3634=3,"Average",N3634=4,"Good",N3634=5,"Excellent")</f>
        <v>Good</v>
      </c>
      <c r="P3634"/>
      <c r="Q3634"/>
      <c r="R3634"/>
      <c r="S3634"/>
      <c r="T3634"/>
      <c r="U3634"/>
    </row>
    <row r="3635" spans="1:21">
      <c r="A3635" s="2">
        <v>173178</v>
      </c>
      <c r="B3635" s="2" t="s">
        <v>42</v>
      </c>
      <c r="C3635" s="4">
        <v>45248</v>
      </c>
      <c r="D3635" s="17">
        <v>45248</v>
      </c>
      <c r="E3635" s="2" t="s">
        <v>16</v>
      </c>
      <c r="F3635" s="2" t="s">
        <v>25</v>
      </c>
      <c r="G3635" s="2">
        <v>22</v>
      </c>
      <c r="H3635" s="2" t="s">
        <v>74</v>
      </c>
      <c r="I3635" s="2" t="s">
        <v>27</v>
      </c>
      <c r="J3635" s="12">
        <v>65</v>
      </c>
      <c r="K3635" s="2">
        <v>90</v>
      </c>
      <c r="L3635" s="2">
        <v>1</v>
      </c>
      <c r="M3635" s="12">
        <v>90</v>
      </c>
      <c r="N3635" s="3">
        <v>5</v>
      </c>
      <c r="O3635" s="2" t="str" cm="1">
        <f t="array" ref="O3635">_xlfn.IFS(N3635=1,"Unsatisfactory",N3635=2,"Poor",N3635=3,"Average",N3635=4,"Good",N3635=5,"Excellent")</f>
        <v>Excellent</v>
      </c>
      <c r="P3635"/>
      <c r="Q3635"/>
      <c r="R3635"/>
      <c r="S3635"/>
      <c r="T3635"/>
      <c r="U3635"/>
    </row>
    <row r="3636" spans="1:21">
      <c r="A3636" s="2">
        <v>126547</v>
      </c>
      <c r="B3636" s="2" t="s">
        <v>36</v>
      </c>
      <c r="C3636" s="4">
        <v>45569</v>
      </c>
      <c r="D3636" s="17">
        <v>45569</v>
      </c>
      <c r="E3636" s="2" t="s">
        <v>37</v>
      </c>
      <c r="F3636" s="2" t="s">
        <v>17</v>
      </c>
      <c r="G3636" s="2">
        <v>24</v>
      </c>
      <c r="H3636" s="2" t="s">
        <v>129</v>
      </c>
      <c r="I3636" s="2" t="s">
        <v>19</v>
      </c>
      <c r="J3636" s="12">
        <v>32</v>
      </c>
      <c r="K3636" s="2">
        <v>32</v>
      </c>
      <c r="L3636" s="2">
        <v>1</v>
      </c>
      <c r="M3636" s="12">
        <v>32</v>
      </c>
      <c r="N3636" s="3">
        <v>4</v>
      </c>
      <c r="O3636" s="2" t="str" cm="1">
        <f t="array" ref="O3636">_xlfn.IFS(N3636=1,"Unsatisfactory",N3636=2,"Poor",N3636=3,"Average",N3636=4,"Good",N3636=5,"Excellent")</f>
        <v>Good</v>
      </c>
      <c r="P3636"/>
      <c r="Q3636"/>
      <c r="R3636"/>
      <c r="S3636"/>
      <c r="T3636"/>
      <c r="U3636"/>
    </row>
    <row r="3637" spans="1:21">
      <c r="A3637" s="2">
        <v>153510</v>
      </c>
      <c r="B3637" s="2" t="s">
        <v>42</v>
      </c>
      <c r="C3637" s="4">
        <v>45406</v>
      </c>
      <c r="D3637" s="17">
        <v>45406</v>
      </c>
      <c r="E3637" s="2" t="s">
        <v>16</v>
      </c>
      <c r="F3637" s="2" t="s">
        <v>17</v>
      </c>
      <c r="G3637" s="2">
        <v>34</v>
      </c>
      <c r="H3637" s="2" t="s">
        <v>29</v>
      </c>
      <c r="I3637" s="2" t="s">
        <v>19</v>
      </c>
      <c r="J3637" s="12">
        <v>65</v>
      </c>
      <c r="K3637" s="2">
        <v>65</v>
      </c>
      <c r="L3637" s="2">
        <v>1</v>
      </c>
      <c r="M3637" s="12">
        <v>65</v>
      </c>
      <c r="N3637" s="3">
        <v>1</v>
      </c>
      <c r="O3637" s="2" t="str" cm="1">
        <f t="array" ref="O3637">_xlfn.IFS(N3637=1,"Unsatisfactory",N3637=2,"Poor",N3637=3,"Average",N3637=4,"Good",N3637=5,"Excellent")</f>
        <v>Unsatisfactory</v>
      </c>
      <c r="P3637"/>
      <c r="Q3637"/>
      <c r="R3637"/>
      <c r="S3637"/>
      <c r="T3637"/>
      <c r="U3637"/>
    </row>
    <row r="3638" spans="1:21">
      <c r="A3638" s="2">
        <v>191607</v>
      </c>
      <c r="B3638" s="2" t="s">
        <v>42</v>
      </c>
      <c r="C3638" s="4">
        <v>45582</v>
      </c>
      <c r="D3638" s="17">
        <v>45582</v>
      </c>
      <c r="E3638" s="2" t="s">
        <v>16</v>
      </c>
      <c r="F3638" s="2" t="s">
        <v>25</v>
      </c>
      <c r="G3638" s="2">
        <v>25</v>
      </c>
      <c r="H3638" s="2" t="s">
        <v>60</v>
      </c>
      <c r="I3638" s="2" t="s">
        <v>19</v>
      </c>
      <c r="J3638" s="12">
        <v>65</v>
      </c>
      <c r="K3638" s="2">
        <v>65</v>
      </c>
      <c r="L3638" s="2">
        <v>1</v>
      </c>
      <c r="M3638" s="12">
        <v>65</v>
      </c>
      <c r="N3638" s="3">
        <v>5</v>
      </c>
      <c r="O3638" s="2" t="str" cm="1">
        <f t="array" ref="O3638">_xlfn.IFS(N3638=1,"Unsatisfactory",N3638=2,"Poor",N3638=3,"Average",N3638=4,"Good",N3638=5,"Excellent")</f>
        <v>Excellent</v>
      </c>
      <c r="P3638"/>
      <c r="Q3638"/>
      <c r="R3638"/>
      <c r="S3638"/>
      <c r="T3638"/>
      <c r="U3638"/>
    </row>
    <row r="3639" spans="1:21">
      <c r="A3639" s="2">
        <v>182999</v>
      </c>
      <c r="B3639" s="2" t="s">
        <v>42</v>
      </c>
      <c r="C3639" s="4">
        <v>45347</v>
      </c>
      <c r="D3639" s="17">
        <v>45347</v>
      </c>
      <c r="E3639" s="2" t="s">
        <v>16</v>
      </c>
      <c r="F3639" s="2" t="s">
        <v>17</v>
      </c>
      <c r="G3639" s="2">
        <v>20</v>
      </c>
      <c r="H3639" s="2" t="s">
        <v>69</v>
      </c>
      <c r="I3639" s="2" t="s">
        <v>19</v>
      </c>
      <c r="J3639" s="12">
        <v>65</v>
      </c>
      <c r="K3639" s="2">
        <v>65</v>
      </c>
      <c r="L3639" s="2">
        <v>1</v>
      </c>
      <c r="M3639" s="12">
        <v>65</v>
      </c>
      <c r="N3639" s="3">
        <v>1</v>
      </c>
      <c r="O3639" s="2" t="str" cm="1">
        <f t="array" ref="O3639">_xlfn.IFS(N3639=1,"Unsatisfactory",N3639=2,"Poor",N3639=3,"Average",N3639=4,"Good",N3639=5,"Excellent")</f>
        <v>Unsatisfactory</v>
      </c>
      <c r="P3639"/>
      <c r="Q3639"/>
      <c r="R3639"/>
      <c r="S3639"/>
      <c r="T3639"/>
      <c r="U3639"/>
    </row>
    <row r="3640" spans="1:21">
      <c r="A3640" s="2">
        <v>142061</v>
      </c>
      <c r="B3640" s="2" t="s">
        <v>78</v>
      </c>
      <c r="C3640" s="4">
        <v>45332</v>
      </c>
      <c r="D3640" s="17">
        <v>45332</v>
      </c>
      <c r="E3640" s="2" t="s">
        <v>37</v>
      </c>
      <c r="F3640" s="2" t="s">
        <v>17</v>
      </c>
      <c r="G3640" s="2">
        <v>21</v>
      </c>
      <c r="H3640" s="2" t="s">
        <v>56</v>
      </c>
      <c r="I3640" s="2" t="s">
        <v>19</v>
      </c>
      <c r="J3640" s="12">
        <v>50</v>
      </c>
      <c r="K3640" s="2">
        <v>50</v>
      </c>
      <c r="L3640" s="2">
        <v>3</v>
      </c>
      <c r="M3640" s="12">
        <v>150</v>
      </c>
      <c r="N3640" s="3">
        <v>4</v>
      </c>
      <c r="O3640" s="2" t="str" cm="1">
        <f t="array" ref="O3640">_xlfn.IFS(N3640=1,"Unsatisfactory",N3640=2,"Poor",N3640=3,"Average",N3640=4,"Good",N3640=5,"Excellent")</f>
        <v>Good</v>
      </c>
      <c r="P3640"/>
      <c r="Q3640"/>
      <c r="R3640"/>
      <c r="S3640"/>
      <c r="T3640"/>
      <c r="U3640"/>
    </row>
    <row r="3641" spans="1:21">
      <c r="A3641" s="2">
        <v>135386</v>
      </c>
      <c r="B3641" s="2" t="s">
        <v>42</v>
      </c>
      <c r="C3641" s="4">
        <v>45506</v>
      </c>
      <c r="D3641" s="17">
        <v>45506</v>
      </c>
      <c r="E3641" s="2" t="s">
        <v>16</v>
      </c>
      <c r="F3641" s="2" t="s">
        <v>17</v>
      </c>
      <c r="G3641" s="2">
        <v>22</v>
      </c>
      <c r="H3641" s="2" t="s">
        <v>38</v>
      </c>
      <c r="I3641" s="2" t="s">
        <v>19</v>
      </c>
      <c r="J3641" s="12">
        <v>65</v>
      </c>
      <c r="K3641" s="2">
        <v>65</v>
      </c>
      <c r="L3641" s="2">
        <v>5</v>
      </c>
      <c r="M3641" s="12">
        <v>325</v>
      </c>
      <c r="N3641" s="3">
        <v>4</v>
      </c>
      <c r="O3641" s="2" t="str" cm="1">
        <f t="array" ref="O3641">_xlfn.IFS(N3641=1,"Unsatisfactory",N3641=2,"Poor",N3641=3,"Average",N3641=4,"Good",N3641=5,"Excellent")</f>
        <v>Good</v>
      </c>
      <c r="P3641"/>
      <c r="Q3641"/>
      <c r="R3641"/>
      <c r="S3641"/>
      <c r="T3641"/>
      <c r="U3641"/>
    </row>
    <row r="3642" spans="1:21">
      <c r="A3642" s="2">
        <v>130036</v>
      </c>
      <c r="B3642" s="2" t="s">
        <v>23</v>
      </c>
      <c r="C3642" s="4">
        <v>45422</v>
      </c>
      <c r="D3642" s="17">
        <v>45422</v>
      </c>
      <c r="E3642" s="2" t="s">
        <v>24</v>
      </c>
      <c r="F3642" s="2" t="s">
        <v>17</v>
      </c>
      <c r="G3642" s="2">
        <v>31</v>
      </c>
      <c r="H3642" s="2" t="s">
        <v>131</v>
      </c>
      <c r="I3642" s="2" t="s">
        <v>27</v>
      </c>
      <c r="J3642" s="12">
        <v>9</v>
      </c>
      <c r="K3642" s="2">
        <v>79</v>
      </c>
      <c r="L3642" s="2">
        <v>3</v>
      </c>
      <c r="M3642" s="12">
        <v>237</v>
      </c>
      <c r="N3642" s="3">
        <v>3</v>
      </c>
      <c r="O3642" s="2" t="str" cm="1">
        <f t="array" ref="O3642">_xlfn.IFS(N3642=1,"Unsatisfactory",N3642=2,"Poor",N3642=3,"Average",N3642=4,"Good",N3642=5,"Excellent")</f>
        <v>Average</v>
      </c>
      <c r="P3642"/>
      <c r="Q3642"/>
      <c r="R3642"/>
      <c r="S3642"/>
      <c r="T3642"/>
      <c r="U3642"/>
    </row>
    <row r="3643" spans="1:21">
      <c r="A3643" s="2">
        <v>170196</v>
      </c>
      <c r="B3643" s="2" t="s">
        <v>50</v>
      </c>
      <c r="C3643" s="4">
        <v>45378</v>
      </c>
      <c r="D3643" s="17">
        <v>45378</v>
      </c>
      <c r="E3643" s="2" t="s">
        <v>16</v>
      </c>
      <c r="F3643" s="2" t="s">
        <v>17</v>
      </c>
      <c r="G3643" s="2">
        <v>33</v>
      </c>
      <c r="H3643" s="2" t="s">
        <v>80</v>
      </c>
      <c r="I3643" s="2" t="s">
        <v>27</v>
      </c>
      <c r="J3643" s="12">
        <v>97</v>
      </c>
      <c r="K3643" s="2">
        <v>137</v>
      </c>
      <c r="L3643" s="2">
        <v>1</v>
      </c>
      <c r="M3643" s="12">
        <v>137</v>
      </c>
      <c r="N3643" s="3">
        <v>1</v>
      </c>
      <c r="O3643" s="2" t="str" cm="1">
        <f t="array" ref="O3643">_xlfn.IFS(N3643=1,"Unsatisfactory",N3643=2,"Poor",N3643=3,"Average",N3643=4,"Good",N3643=5,"Excellent")</f>
        <v>Unsatisfactory</v>
      </c>
      <c r="P3643"/>
      <c r="Q3643"/>
      <c r="R3643"/>
      <c r="S3643"/>
      <c r="T3643"/>
      <c r="U3643"/>
    </row>
    <row r="3644" spans="1:21">
      <c r="A3644" s="2">
        <v>142906</v>
      </c>
      <c r="B3644" s="2" t="s">
        <v>42</v>
      </c>
      <c r="C3644" s="4">
        <v>45563</v>
      </c>
      <c r="D3644" s="17">
        <v>45563</v>
      </c>
      <c r="E3644" s="2" t="s">
        <v>16</v>
      </c>
      <c r="F3644" s="2" t="s">
        <v>17</v>
      </c>
      <c r="G3644" s="2">
        <v>35</v>
      </c>
      <c r="H3644" s="2" t="s">
        <v>75</v>
      </c>
      <c r="I3644" s="2" t="s">
        <v>27</v>
      </c>
      <c r="J3644" s="12">
        <v>65</v>
      </c>
      <c r="K3644" s="2">
        <v>135</v>
      </c>
      <c r="L3644" s="2">
        <v>1</v>
      </c>
      <c r="M3644" s="12">
        <v>135</v>
      </c>
      <c r="N3644" s="3">
        <v>1</v>
      </c>
      <c r="O3644" s="2" t="str" cm="1">
        <f t="array" ref="O3644">_xlfn.IFS(N3644=1,"Unsatisfactory",N3644=2,"Poor",N3644=3,"Average",N3644=4,"Good",N3644=5,"Excellent")</f>
        <v>Unsatisfactory</v>
      </c>
      <c r="P3644"/>
      <c r="Q3644"/>
      <c r="R3644"/>
      <c r="S3644"/>
      <c r="T3644"/>
      <c r="U3644"/>
    </row>
    <row r="3645" spans="1:21">
      <c r="A3645" s="2">
        <v>152109</v>
      </c>
      <c r="B3645" s="2" t="s">
        <v>33</v>
      </c>
      <c r="C3645" s="4">
        <v>45594</v>
      </c>
      <c r="D3645" s="17">
        <v>45594</v>
      </c>
      <c r="E3645" s="2" t="s">
        <v>16</v>
      </c>
      <c r="F3645" s="2" t="s">
        <v>17</v>
      </c>
      <c r="G3645" s="2">
        <v>25</v>
      </c>
      <c r="H3645" s="2" t="s">
        <v>31</v>
      </c>
      <c r="I3645" s="2" t="s">
        <v>19</v>
      </c>
      <c r="J3645" s="12">
        <v>118</v>
      </c>
      <c r="K3645" s="2">
        <v>118</v>
      </c>
      <c r="L3645" s="2">
        <v>1</v>
      </c>
      <c r="M3645" s="12">
        <v>118</v>
      </c>
      <c r="N3645" s="3">
        <v>1</v>
      </c>
      <c r="O3645" s="2" t="str" cm="1">
        <f t="array" ref="O3645">_xlfn.IFS(N3645=1,"Unsatisfactory",N3645=2,"Poor",N3645=3,"Average",N3645=4,"Good",N3645=5,"Excellent")</f>
        <v>Unsatisfactory</v>
      </c>
      <c r="P3645"/>
      <c r="Q3645"/>
      <c r="R3645"/>
      <c r="S3645"/>
      <c r="T3645"/>
      <c r="U3645"/>
    </row>
    <row r="3646" spans="1:21">
      <c r="A3646" s="2">
        <v>137644</v>
      </c>
      <c r="B3646" s="2" t="s">
        <v>42</v>
      </c>
      <c r="C3646" s="4">
        <v>45237</v>
      </c>
      <c r="D3646" s="17">
        <v>45237</v>
      </c>
      <c r="E3646" s="2" t="s">
        <v>16</v>
      </c>
      <c r="F3646" s="2" t="s">
        <v>17</v>
      </c>
      <c r="G3646" s="2">
        <v>27</v>
      </c>
      <c r="H3646" s="2" t="s">
        <v>46</v>
      </c>
      <c r="I3646" s="2" t="s">
        <v>19</v>
      </c>
      <c r="J3646" s="12">
        <v>65</v>
      </c>
      <c r="K3646" s="2">
        <v>65</v>
      </c>
      <c r="L3646" s="2">
        <v>1</v>
      </c>
      <c r="M3646" s="12">
        <v>65</v>
      </c>
      <c r="N3646" s="3">
        <v>2</v>
      </c>
      <c r="O3646" s="2" t="str" cm="1">
        <f t="array" ref="O3646">_xlfn.IFS(N3646=1,"Unsatisfactory",N3646=2,"Poor",N3646=3,"Average",N3646=4,"Good",N3646=5,"Excellent")</f>
        <v>Poor</v>
      </c>
      <c r="P3646"/>
      <c r="Q3646"/>
      <c r="R3646"/>
      <c r="S3646"/>
      <c r="T3646"/>
      <c r="U3646"/>
    </row>
    <row r="3647" spans="1:21">
      <c r="A3647" s="2">
        <v>163925</v>
      </c>
      <c r="B3647" s="2" t="s">
        <v>15</v>
      </c>
      <c r="C3647" s="4">
        <v>45464</v>
      </c>
      <c r="D3647" s="17">
        <v>45464</v>
      </c>
      <c r="E3647" s="2" t="s">
        <v>16</v>
      </c>
      <c r="F3647" s="2" t="s">
        <v>17</v>
      </c>
      <c r="G3647" s="2">
        <v>22</v>
      </c>
      <c r="H3647" s="2" t="s">
        <v>74</v>
      </c>
      <c r="I3647" s="2" t="s">
        <v>27</v>
      </c>
      <c r="J3647" s="12">
        <v>100</v>
      </c>
      <c r="K3647" s="2">
        <v>125</v>
      </c>
      <c r="L3647" s="2">
        <v>4</v>
      </c>
      <c r="M3647" s="12">
        <v>500</v>
      </c>
      <c r="N3647" s="3">
        <v>3</v>
      </c>
      <c r="O3647" s="2" t="str" cm="1">
        <f t="array" ref="O3647">_xlfn.IFS(N3647=1,"Unsatisfactory",N3647=2,"Poor",N3647=3,"Average",N3647=4,"Good",N3647=5,"Excellent")</f>
        <v>Average</v>
      </c>
      <c r="P3647"/>
      <c r="Q3647"/>
      <c r="R3647"/>
      <c r="S3647"/>
      <c r="T3647"/>
      <c r="U3647"/>
    </row>
    <row r="3648" spans="1:21">
      <c r="A3648" s="2">
        <v>136347</v>
      </c>
      <c r="B3648" s="2" t="s">
        <v>53</v>
      </c>
      <c r="C3648" s="4">
        <v>45320</v>
      </c>
      <c r="D3648" s="17">
        <v>45320</v>
      </c>
      <c r="E3648" s="2" t="s">
        <v>37</v>
      </c>
      <c r="F3648" s="2" t="s">
        <v>17</v>
      </c>
      <c r="G3648" s="2">
        <v>32</v>
      </c>
      <c r="H3648" s="2" t="s">
        <v>56</v>
      </c>
      <c r="I3648" s="2" t="s">
        <v>19</v>
      </c>
      <c r="J3648" s="12">
        <v>15</v>
      </c>
      <c r="K3648" s="2">
        <v>15</v>
      </c>
      <c r="L3648" s="2">
        <v>1</v>
      </c>
      <c r="M3648" s="12">
        <v>15</v>
      </c>
      <c r="N3648" s="3">
        <v>4</v>
      </c>
      <c r="O3648" s="2" t="str" cm="1">
        <f t="array" ref="O3648">_xlfn.IFS(N3648=1,"Unsatisfactory",N3648=2,"Poor",N3648=3,"Average",N3648=4,"Good",N3648=5,"Excellent")</f>
        <v>Good</v>
      </c>
      <c r="P3648"/>
      <c r="Q3648"/>
      <c r="R3648"/>
      <c r="S3648"/>
      <c r="T3648"/>
      <c r="U3648"/>
    </row>
    <row r="3649" spans="1:21">
      <c r="A3649" s="2">
        <v>153785</v>
      </c>
      <c r="B3649" s="2" t="s">
        <v>82</v>
      </c>
      <c r="C3649" s="4">
        <v>45586</v>
      </c>
      <c r="D3649" s="17">
        <v>45586</v>
      </c>
      <c r="E3649" s="2" t="s">
        <v>37</v>
      </c>
      <c r="F3649" s="2" t="s">
        <v>17</v>
      </c>
      <c r="G3649" s="2">
        <v>32</v>
      </c>
      <c r="H3649" s="2" t="s">
        <v>38</v>
      </c>
      <c r="I3649" s="2" t="s">
        <v>19</v>
      </c>
      <c r="J3649" s="12">
        <v>20</v>
      </c>
      <c r="K3649" s="2">
        <v>20</v>
      </c>
      <c r="L3649" s="2">
        <v>3</v>
      </c>
      <c r="M3649" s="12">
        <v>60</v>
      </c>
      <c r="N3649" s="3">
        <v>2</v>
      </c>
      <c r="O3649" s="2" t="str" cm="1">
        <f t="array" ref="O3649">_xlfn.IFS(N3649=1,"Unsatisfactory",N3649=2,"Poor",N3649=3,"Average",N3649=4,"Good",N3649=5,"Excellent")</f>
        <v>Poor</v>
      </c>
      <c r="P3649"/>
      <c r="Q3649"/>
      <c r="R3649"/>
      <c r="S3649"/>
      <c r="T3649"/>
      <c r="U3649"/>
    </row>
    <row r="3650" spans="1:21">
      <c r="A3650" s="2">
        <v>125377</v>
      </c>
      <c r="B3650" s="2" t="s">
        <v>50</v>
      </c>
      <c r="C3650" s="4">
        <v>45359</v>
      </c>
      <c r="D3650" s="17">
        <v>45359</v>
      </c>
      <c r="E3650" s="2" t="s">
        <v>16</v>
      </c>
      <c r="F3650" s="2" t="s">
        <v>17</v>
      </c>
      <c r="G3650" s="2">
        <v>29</v>
      </c>
      <c r="H3650" s="2" t="s">
        <v>128</v>
      </c>
      <c r="I3650" s="2" t="s">
        <v>19</v>
      </c>
      <c r="J3650" s="12">
        <v>97</v>
      </c>
      <c r="K3650" s="2">
        <v>97</v>
      </c>
      <c r="L3650" s="2">
        <v>2</v>
      </c>
      <c r="M3650" s="12">
        <v>194</v>
      </c>
      <c r="N3650" s="3">
        <v>1</v>
      </c>
      <c r="O3650" s="2" t="str" cm="1">
        <f t="array" ref="O3650">_xlfn.IFS(N3650=1,"Unsatisfactory",N3650=2,"Poor",N3650=3,"Average",N3650=4,"Good",N3650=5,"Excellent")</f>
        <v>Unsatisfactory</v>
      </c>
      <c r="P3650"/>
      <c r="Q3650"/>
      <c r="R3650"/>
      <c r="S3650"/>
      <c r="T3650"/>
      <c r="U3650"/>
    </row>
    <row r="3651" spans="1:21">
      <c r="A3651" s="2">
        <v>184421</v>
      </c>
      <c r="B3651" s="2" t="s">
        <v>15</v>
      </c>
      <c r="C3651" s="4">
        <v>45469</v>
      </c>
      <c r="D3651" s="17">
        <v>45469</v>
      </c>
      <c r="E3651" s="2" t="s">
        <v>16</v>
      </c>
      <c r="F3651" s="2" t="s">
        <v>17</v>
      </c>
      <c r="G3651" s="2">
        <v>26</v>
      </c>
      <c r="H3651" s="2" t="s">
        <v>38</v>
      </c>
      <c r="I3651" s="2" t="s">
        <v>19</v>
      </c>
      <c r="J3651" s="12">
        <v>100</v>
      </c>
      <c r="K3651" s="2">
        <v>100</v>
      </c>
      <c r="L3651" s="2">
        <v>1</v>
      </c>
      <c r="M3651" s="12">
        <v>100</v>
      </c>
      <c r="N3651" s="3">
        <v>4</v>
      </c>
      <c r="O3651" s="2" t="str" cm="1">
        <f t="array" ref="O3651">_xlfn.IFS(N3651=1,"Unsatisfactory",N3651=2,"Poor",N3651=3,"Average",N3651=4,"Good",N3651=5,"Excellent")</f>
        <v>Good</v>
      </c>
      <c r="P3651"/>
      <c r="Q3651"/>
      <c r="R3651"/>
      <c r="S3651"/>
      <c r="T3651"/>
      <c r="U3651"/>
    </row>
    <row r="3652" spans="1:21">
      <c r="A3652" s="2">
        <v>184524</v>
      </c>
      <c r="B3652" s="2" t="s">
        <v>50</v>
      </c>
      <c r="C3652" s="4">
        <v>45288</v>
      </c>
      <c r="D3652" s="17">
        <v>45288</v>
      </c>
      <c r="E3652" s="2" t="s">
        <v>16</v>
      </c>
      <c r="F3652" s="2" t="s">
        <v>17</v>
      </c>
      <c r="G3652" s="2">
        <v>24</v>
      </c>
      <c r="H3652" s="2" t="s">
        <v>46</v>
      </c>
      <c r="I3652" s="2" t="s">
        <v>19</v>
      </c>
      <c r="J3652" s="12">
        <v>97</v>
      </c>
      <c r="K3652" s="2">
        <v>97</v>
      </c>
      <c r="L3652" s="2">
        <v>2</v>
      </c>
      <c r="M3652" s="12">
        <v>194</v>
      </c>
      <c r="N3652" s="3">
        <v>3</v>
      </c>
      <c r="O3652" s="2" t="str" cm="1">
        <f t="array" ref="O3652">_xlfn.IFS(N3652=1,"Unsatisfactory",N3652=2,"Poor",N3652=3,"Average",N3652=4,"Good",N3652=5,"Excellent")</f>
        <v>Average</v>
      </c>
      <c r="P3652"/>
      <c r="Q3652"/>
      <c r="R3652"/>
      <c r="S3652"/>
      <c r="T3652"/>
      <c r="U3652"/>
    </row>
    <row r="3653" spans="1:21">
      <c r="A3653" s="2">
        <v>166297</v>
      </c>
      <c r="B3653" s="2" t="s">
        <v>42</v>
      </c>
      <c r="C3653" s="4">
        <v>45369</v>
      </c>
      <c r="D3653" s="17">
        <v>45369</v>
      </c>
      <c r="E3653" s="2" t="s">
        <v>16</v>
      </c>
      <c r="F3653" s="2" t="s">
        <v>17</v>
      </c>
      <c r="G3653" s="2">
        <v>26</v>
      </c>
      <c r="H3653" s="2" t="s">
        <v>34</v>
      </c>
      <c r="I3653" s="2" t="s">
        <v>27</v>
      </c>
      <c r="J3653" s="12">
        <v>65</v>
      </c>
      <c r="K3653" s="2">
        <v>165</v>
      </c>
      <c r="L3653" s="2">
        <v>1</v>
      </c>
      <c r="M3653" s="12">
        <v>165</v>
      </c>
      <c r="N3653" s="3">
        <v>4</v>
      </c>
      <c r="O3653" s="2" t="str" cm="1">
        <f t="array" ref="O3653">_xlfn.IFS(N3653=1,"Unsatisfactory",N3653=2,"Poor",N3653=3,"Average",N3653=4,"Good",N3653=5,"Excellent")</f>
        <v>Good</v>
      </c>
      <c r="P3653"/>
      <c r="Q3653"/>
      <c r="R3653"/>
      <c r="S3653"/>
      <c r="T3653"/>
      <c r="U3653"/>
    </row>
    <row r="3654" spans="1:21">
      <c r="A3654" s="2">
        <v>156242</v>
      </c>
      <c r="B3654" s="2" t="s">
        <v>42</v>
      </c>
      <c r="C3654" s="4">
        <v>45495</v>
      </c>
      <c r="D3654" s="17">
        <v>45495</v>
      </c>
      <c r="E3654" s="2" t="s">
        <v>16</v>
      </c>
      <c r="F3654" s="2" t="s">
        <v>17</v>
      </c>
      <c r="G3654" s="2">
        <v>19</v>
      </c>
      <c r="H3654" s="2" t="s">
        <v>80</v>
      </c>
      <c r="I3654" s="2" t="s">
        <v>27</v>
      </c>
      <c r="J3654" s="12">
        <v>65</v>
      </c>
      <c r="K3654" s="2">
        <v>105</v>
      </c>
      <c r="L3654" s="2">
        <v>1</v>
      </c>
      <c r="M3654" s="12">
        <v>105</v>
      </c>
      <c r="N3654" s="3">
        <v>3</v>
      </c>
      <c r="O3654" s="2" t="str" cm="1">
        <f t="array" ref="O3654">_xlfn.IFS(N3654=1,"Unsatisfactory",N3654=2,"Poor",N3654=3,"Average",N3654=4,"Good",N3654=5,"Excellent")</f>
        <v>Average</v>
      </c>
      <c r="P3654"/>
      <c r="Q3654"/>
      <c r="R3654"/>
      <c r="S3654"/>
      <c r="T3654"/>
      <c r="U3654"/>
    </row>
    <row r="3655" spans="1:21">
      <c r="A3655" s="2">
        <v>135584</v>
      </c>
      <c r="B3655" s="2" t="s">
        <v>82</v>
      </c>
      <c r="C3655" s="4">
        <v>45492</v>
      </c>
      <c r="D3655" s="17">
        <v>45492</v>
      </c>
      <c r="E3655" s="2" t="s">
        <v>37</v>
      </c>
      <c r="F3655" s="2" t="s">
        <v>17</v>
      </c>
      <c r="G3655" s="2">
        <v>21</v>
      </c>
      <c r="H3655" s="2" t="s">
        <v>38</v>
      </c>
      <c r="I3655" s="2" t="s">
        <v>19</v>
      </c>
      <c r="J3655" s="12">
        <v>20</v>
      </c>
      <c r="K3655" s="2">
        <v>20</v>
      </c>
      <c r="L3655" s="2">
        <v>1</v>
      </c>
      <c r="M3655" s="12">
        <v>20</v>
      </c>
      <c r="N3655" s="3">
        <v>2</v>
      </c>
      <c r="O3655" s="2" t="str" cm="1">
        <f t="array" ref="O3655">_xlfn.IFS(N3655=1,"Unsatisfactory",N3655=2,"Poor",N3655=3,"Average",N3655=4,"Good",N3655=5,"Excellent")</f>
        <v>Poor</v>
      </c>
      <c r="P3655"/>
      <c r="Q3655"/>
      <c r="R3655"/>
      <c r="S3655"/>
      <c r="T3655"/>
      <c r="U3655"/>
    </row>
    <row r="3656" spans="1:21">
      <c r="A3656" s="2">
        <v>168482</v>
      </c>
      <c r="B3656" s="2" t="s">
        <v>30</v>
      </c>
      <c r="C3656" s="4">
        <v>45579</v>
      </c>
      <c r="D3656" s="17">
        <v>45579</v>
      </c>
      <c r="E3656" s="2" t="s">
        <v>24</v>
      </c>
      <c r="F3656" s="2" t="s">
        <v>17</v>
      </c>
      <c r="G3656" s="2">
        <v>19</v>
      </c>
      <c r="H3656" s="2" t="s">
        <v>75</v>
      </c>
      <c r="I3656" s="2" t="s">
        <v>27</v>
      </c>
      <c r="J3656" s="12">
        <v>10</v>
      </c>
      <c r="K3656" s="2">
        <v>80</v>
      </c>
      <c r="L3656" s="2">
        <v>1</v>
      </c>
      <c r="M3656" s="12">
        <v>80</v>
      </c>
      <c r="N3656" s="3">
        <v>5</v>
      </c>
      <c r="O3656" s="2" t="str" cm="1">
        <f t="array" ref="O3656">_xlfn.IFS(N3656=1,"Unsatisfactory",N3656=2,"Poor",N3656=3,"Average",N3656=4,"Good",N3656=5,"Excellent")</f>
        <v>Excellent</v>
      </c>
      <c r="P3656"/>
      <c r="Q3656"/>
      <c r="R3656"/>
      <c r="S3656"/>
      <c r="T3656"/>
      <c r="U3656"/>
    </row>
    <row r="3657" spans="1:21">
      <c r="A3657" s="2">
        <v>171210</v>
      </c>
      <c r="B3657" s="2" t="s">
        <v>42</v>
      </c>
      <c r="C3657" s="4">
        <v>45470</v>
      </c>
      <c r="D3657" s="17">
        <v>45470</v>
      </c>
      <c r="E3657" s="2" t="s">
        <v>16</v>
      </c>
      <c r="F3657" s="2" t="s">
        <v>17</v>
      </c>
      <c r="G3657" s="2">
        <v>35</v>
      </c>
      <c r="H3657" s="2" t="s">
        <v>128</v>
      </c>
      <c r="I3657" s="2" t="s">
        <v>19</v>
      </c>
      <c r="J3657" s="12">
        <v>65</v>
      </c>
      <c r="K3657" s="2">
        <v>65</v>
      </c>
      <c r="L3657" s="2">
        <v>1</v>
      </c>
      <c r="M3657" s="12">
        <v>65</v>
      </c>
      <c r="N3657" s="3">
        <v>4</v>
      </c>
      <c r="O3657" s="2" t="str" cm="1">
        <f t="array" ref="O3657">_xlfn.IFS(N3657=1,"Unsatisfactory",N3657=2,"Poor",N3657=3,"Average",N3657=4,"Good",N3657=5,"Excellent")</f>
        <v>Good</v>
      </c>
      <c r="P3657"/>
      <c r="Q3657"/>
      <c r="R3657"/>
      <c r="S3657"/>
      <c r="T3657"/>
      <c r="U3657"/>
    </row>
    <row r="3658" spans="1:21">
      <c r="A3658" s="2">
        <v>159038</v>
      </c>
      <c r="B3658" s="2" t="s">
        <v>85</v>
      </c>
      <c r="C3658" s="4">
        <v>45277</v>
      </c>
      <c r="D3658" s="17">
        <v>45277</v>
      </c>
      <c r="E3658" s="2" t="s">
        <v>24</v>
      </c>
      <c r="F3658" s="2" t="s">
        <v>17</v>
      </c>
      <c r="G3658" s="2">
        <v>18</v>
      </c>
      <c r="H3658" s="2" t="s">
        <v>115</v>
      </c>
      <c r="I3658" s="2" t="s">
        <v>19</v>
      </c>
      <c r="J3658" s="12">
        <v>23</v>
      </c>
      <c r="K3658" s="2">
        <v>23</v>
      </c>
      <c r="L3658" s="2">
        <v>3</v>
      </c>
      <c r="M3658" s="12">
        <v>69</v>
      </c>
      <c r="N3658" s="3">
        <v>4</v>
      </c>
      <c r="O3658" s="2" t="str" cm="1">
        <f t="array" ref="O3658">_xlfn.IFS(N3658=1,"Unsatisfactory",N3658=2,"Poor",N3658=3,"Average",N3658=4,"Good",N3658=5,"Excellent")</f>
        <v>Good</v>
      </c>
      <c r="P3658"/>
      <c r="Q3658"/>
      <c r="R3658"/>
      <c r="S3658"/>
      <c r="T3658"/>
      <c r="U3658"/>
    </row>
    <row r="3659" spans="1:21">
      <c r="A3659" s="2">
        <v>147806</v>
      </c>
      <c r="B3659" s="2" t="s">
        <v>82</v>
      </c>
      <c r="C3659" s="4">
        <v>45344</v>
      </c>
      <c r="D3659" s="17">
        <v>45344</v>
      </c>
      <c r="E3659" s="2" t="s">
        <v>37</v>
      </c>
      <c r="F3659" s="2" t="s">
        <v>17</v>
      </c>
      <c r="G3659" s="2">
        <v>22</v>
      </c>
      <c r="H3659" s="2" t="s">
        <v>62</v>
      </c>
      <c r="I3659" s="2" t="s">
        <v>19</v>
      </c>
      <c r="J3659" s="12">
        <v>20</v>
      </c>
      <c r="K3659" s="2">
        <v>20</v>
      </c>
      <c r="L3659" s="2">
        <v>1</v>
      </c>
      <c r="M3659" s="12">
        <v>20</v>
      </c>
      <c r="N3659" s="3">
        <v>4</v>
      </c>
      <c r="O3659" s="2" t="str" cm="1">
        <f t="array" ref="O3659">_xlfn.IFS(N3659=1,"Unsatisfactory",N3659=2,"Poor",N3659=3,"Average",N3659=4,"Good",N3659=5,"Excellent")</f>
        <v>Good</v>
      </c>
      <c r="P3659"/>
      <c r="Q3659"/>
      <c r="R3659"/>
      <c r="S3659"/>
      <c r="T3659"/>
      <c r="U3659"/>
    </row>
    <row r="3660" spans="1:21">
      <c r="A3660" s="2">
        <v>178814</v>
      </c>
      <c r="B3660" s="2" t="s">
        <v>82</v>
      </c>
      <c r="C3660" s="4">
        <v>45534</v>
      </c>
      <c r="D3660" s="17">
        <v>45534</v>
      </c>
      <c r="E3660" s="2" t="s">
        <v>37</v>
      </c>
      <c r="F3660" s="2" t="s">
        <v>25</v>
      </c>
      <c r="G3660" s="2">
        <v>21</v>
      </c>
      <c r="H3660" s="2" t="s">
        <v>56</v>
      </c>
      <c r="I3660" s="2" t="s">
        <v>19</v>
      </c>
      <c r="J3660" s="12">
        <v>20</v>
      </c>
      <c r="K3660" s="2">
        <v>20</v>
      </c>
      <c r="L3660" s="2">
        <v>2</v>
      </c>
      <c r="M3660" s="12">
        <v>40</v>
      </c>
      <c r="N3660" s="3">
        <v>5</v>
      </c>
      <c r="O3660" s="2" t="str" cm="1">
        <f t="array" ref="O3660">_xlfn.IFS(N3660=1,"Unsatisfactory",N3660=2,"Poor",N3660=3,"Average",N3660=4,"Good",N3660=5,"Excellent")</f>
        <v>Excellent</v>
      </c>
      <c r="P3660"/>
      <c r="Q3660"/>
      <c r="R3660"/>
      <c r="S3660"/>
      <c r="T3660"/>
      <c r="U3660"/>
    </row>
    <row r="3661" spans="1:21">
      <c r="A3661" s="2">
        <v>150492</v>
      </c>
      <c r="B3661" s="2" t="s">
        <v>42</v>
      </c>
      <c r="C3661" s="4">
        <v>45408</v>
      </c>
      <c r="D3661" s="17">
        <v>45408</v>
      </c>
      <c r="E3661" s="2" t="s">
        <v>16</v>
      </c>
      <c r="F3661" s="2" t="s">
        <v>17</v>
      </c>
      <c r="G3661" s="2">
        <v>31</v>
      </c>
      <c r="H3661" s="2" t="s">
        <v>60</v>
      </c>
      <c r="I3661" s="2" t="s">
        <v>19</v>
      </c>
      <c r="J3661" s="12">
        <v>65</v>
      </c>
      <c r="K3661" s="2">
        <v>65</v>
      </c>
      <c r="L3661" s="2">
        <v>1</v>
      </c>
      <c r="M3661" s="12">
        <v>65</v>
      </c>
      <c r="N3661" s="3">
        <v>4</v>
      </c>
      <c r="O3661" s="2" t="str" cm="1">
        <f t="array" ref="O3661">_xlfn.IFS(N3661=1,"Unsatisfactory",N3661=2,"Poor",N3661=3,"Average",N3661=4,"Good",N3661=5,"Excellent")</f>
        <v>Good</v>
      </c>
      <c r="P3661"/>
      <c r="Q3661"/>
      <c r="R3661"/>
      <c r="S3661"/>
      <c r="T3661"/>
      <c r="U3661"/>
    </row>
    <row r="3662" spans="1:21">
      <c r="A3662" s="2">
        <v>122081</v>
      </c>
      <c r="B3662" s="2" t="s">
        <v>53</v>
      </c>
      <c r="C3662" s="4">
        <v>45579</v>
      </c>
      <c r="D3662" s="17">
        <v>45579</v>
      </c>
      <c r="E3662" s="2" t="s">
        <v>37</v>
      </c>
      <c r="F3662" s="2" t="s">
        <v>17</v>
      </c>
      <c r="G3662" s="2">
        <v>32</v>
      </c>
      <c r="H3662" s="2" t="s">
        <v>58</v>
      </c>
      <c r="I3662" s="2" t="s">
        <v>27</v>
      </c>
      <c r="J3662" s="12">
        <v>15</v>
      </c>
      <c r="K3662" s="2">
        <v>55</v>
      </c>
      <c r="L3662" s="2">
        <v>4</v>
      </c>
      <c r="M3662" s="12">
        <v>220</v>
      </c>
      <c r="N3662" s="3">
        <v>5</v>
      </c>
      <c r="O3662" s="2" t="str" cm="1">
        <f t="array" ref="O3662">_xlfn.IFS(N3662=1,"Unsatisfactory",N3662=2,"Poor",N3662=3,"Average",N3662=4,"Good",N3662=5,"Excellent")</f>
        <v>Excellent</v>
      </c>
      <c r="P3662"/>
      <c r="Q3662"/>
      <c r="R3662"/>
      <c r="S3662"/>
      <c r="T3662"/>
      <c r="U3662"/>
    </row>
    <row r="3663" spans="1:21">
      <c r="A3663" s="2">
        <v>197766</v>
      </c>
      <c r="B3663" s="2" t="s">
        <v>33</v>
      </c>
      <c r="C3663" s="4">
        <v>45418</v>
      </c>
      <c r="D3663" s="17">
        <v>45418</v>
      </c>
      <c r="E3663" s="2" t="s">
        <v>16</v>
      </c>
      <c r="F3663" s="2" t="s">
        <v>25</v>
      </c>
      <c r="G3663" s="2">
        <v>28</v>
      </c>
      <c r="H3663" s="2" t="s">
        <v>80</v>
      </c>
      <c r="I3663" s="2" t="s">
        <v>27</v>
      </c>
      <c r="J3663" s="12">
        <v>118</v>
      </c>
      <c r="K3663" s="2">
        <v>158</v>
      </c>
      <c r="L3663" s="2">
        <v>1</v>
      </c>
      <c r="M3663" s="12">
        <v>158</v>
      </c>
      <c r="N3663" s="3">
        <v>4</v>
      </c>
      <c r="O3663" s="2" t="str" cm="1">
        <f t="array" ref="O3663">_xlfn.IFS(N3663=1,"Unsatisfactory",N3663=2,"Poor",N3663=3,"Average",N3663=4,"Good",N3663=5,"Excellent")</f>
        <v>Good</v>
      </c>
      <c r="P3663"/>
      <c r="Q3663"/>
      <c r="R3663"/>
      <c r="S3663"/>
      <c r="T3663"/>
      <c r="U3663"/>
    </row>
    <row r="3664" spans="1:21">
      <c r="A3664" s="2">
        <v>154395</v>
      </c>
      <c r="B3664" s="2" t="s">
        <v>85</v>
      </c>
      <c r="C3664" s="4">
        <v>45412</v>
      </c>
      <c r="D3664" s="17">
        <v>45412</v>
      </c>
      <c r="E3664" s="2" t="s">
        <v>24</v>
      </c>
      <c r="F3664" s="2" t="s">
        <v>25</v>
      </c>
      <c r="G3664" s="2">
        <v>26</v>
      </c>
      <c r="H3664" s="2" t="s">
        <v>29</v>
      </c>
      <c r="I3664" s="2" t="s">
        <v>19</v>
      </c>
      <c r="J3664" s="12">
        <v>23</v>
      </c>
      <c r="K3664" s="2">
        <v>23</v>
      </c>
      <c r="L3664" s="2">
        <v>1</v>
      </c>
      <c r="M3664" s="12">
        <v>23</v>
      </c>
      <c r="N3664" s="3">
        <v>4</v>
      </c>
      <c r="O3664" s="2" t="str" cm="1">
        <f t="array" ref="O3664">_xlfn.IFS(N3664=1,"Unsatisfactory",N3664=2,"Poor",N3664=3,"Average",N3664=4,"Good",N3664=5,"Excellent")</f>
        <v>Good</v>
      </c>
      <c r="P3664"/>
      <c r="Q3664"/>
      <c r="R3664"/>
      <c r="S3664"/>
      <c r="T3664"/>
      <c r="U3664"/>
    </row>
    <row r="3665" spans="1:21">
      <c r="A3665" s="2">
        <v>168118</v>
      </c>
      <c r="B3665" s="2" t="s">
        <v>36</v>
      </c>
      <c r="C3665" s="4">
        <v>45287</v>
      </c>
      <c r="D3665" s="17">
        <v>45287</v>
      </c>
      <c r="E3665" s="2" t="s">
        <v>37</v>
      </c>
      <c r="F3665" s="2" t="s">
        <v>17</v>
      </c>
      <c r="G3665" s="2">
        <v>29</v>
      </c>
      <c r="H3665" s="2" t="s">
        <v>46</v>
      </c>
      <c r="I3665" s="2" t="s">
        <v>19</v>
      </c>
      <c r="J3665" s="12">
        <v>32</v>
      </c>
      <c r="K3665" s="2">
        <v>32</v>
      </c>
      <c r="L3665" s="2">
        <v>1</v>
      </c>
      <c r="M3665" s="12">
        <v>32</v>
      </c>
      <c r="N3665" s="3">
        <v>5</v>
      </c>
      <c r="O3665" s="2" t="str" cm="1">
        <f t="array" ref="O3665">_xlfn.IFS(N3665=1,"Unsatisfactory",N3665=2,"Poor",N3665=3,"Average",N3665=4,"Good",N3665=5,"Excellent")</f>
        <v>Excellent</v>
      </c>
      <c r="P3665"/>
      <c r="Q3665"/>
      <c r="R3665"/>
      <c r="S3665"/>
      <c r="T3665"/>
      <c r="U3665"/>
    </row>
    <row r="3666" spans="1:21">
      <c r="A3666" s="2">
        <v>141656</v>
      </c>
      <c r="B3666" s="2" t="s">
        <v>30</v>
      </c>
      <c r="C3666" s="4">
        <v>45293</v>
      </c>
      <c r="D3666" s="17">
        <v>45293</v>
      </c>
      <c r="E3666" s="2" t="s">
        <v>24</v>
      </c>
      <c r="F3666" s="2" t="s">
        <v>25</v>
      </c>
      <c r="G3666" s="2">
        <v>34</v>
      </c>
      <c r="H3666" s="2" t="s">
        <v>31</v>
      </c>
      <c r="I3666" s="2" t="s">
        <v>19</v>
      </c>
      <c r="J3666" s="12">
        <v>10</v>
      </c>
      <c r="K3666" s="2">
        <v>10</v>
      </c>
      <c r="L3666" s="2">
        <v>2</v>
      </c>
      <c r="M3666" s="12">
        <v>20</v>
      </c>
      <c r="N3666" s="3">
        <v>5</v>
      </c>
      <c r="O3666" s="2" t="str" cm="1">
        <f t="array" ref="O3666">_xlfn.IFS(N3666=1,"Unsatisfactory",N3666=2,"Poor",N3666=3,"Average",N3666=4,"Good",N3666=5,"Excellent")</f>
        <v>Excellent</v>
      </c>
      <c r="P3666"/>
      <c r="Q3666"/>
      <c r="R3666"/>
      <c r="S3666"/>
      <c r="T3666"/>
      <c r="U3666"/>
    </row>
    <row r="3667" spans="1:21">
      <c r="A3667" s="2">
        <v>151933</v>
      </c>
      <c r="B3667" s="2" t="s">
        <v>53</v>
      </c>
      <c r="C3667" s="4">
        <v>45499</v>
      </c>
      <c r="D3667" s="17">
        <v>45499</v>
      </c>
      <c r="E3667" s="2" t="s">
        <v>37</v>
      </c>
      <c r="F3667" s="2" t="s">
        <v>25</v>
      </c>
      <c r="G3667" s="2">
        <v>26</v>
      </c>
      <c r="H3667" s="2" t="s">
        <v>131</v>
      </c>
      <c r="I3667" s="2" t="s">
        <v>27</v>
      </c>
      <c r="J3667" s="12">
        <v>15</v>
      </c>
      <c r="K3667" s="2">
        <v>85</v>
      </c>
      <c r="L3667" s="2">
        <v>5</v>
      </c>
      <c r="M3667" s="12">
        <v>425</v>
      </c>
      <c r="N3667" s="3">
        <v>5</v>
      </c>
      <c r="O3667" s="2" t="str" cm="1">
        <f t="array" ref="O3667">_xlfn.IFS(N3667=1,"Unsatisfactory",N3667=2,"Poor",N3667=3,"Average",N3667=4,"Good",N3667=5,"Excellent")</f>
        <v>Excellent</v>
      </c>
      <c r="P3667"/>
      <c r="Q3667"/>
      <c r="R3667"/>
      <c r="S3667"/>
      <c r="T3667"/>
      <c r="U3667"/>
    </row>
    <row r="3668" spans="1:21">
      <c r="A3668" s="2">
        <v>152394</v>
      </c>
      <c r="B3668" s="2" t="s">
        <v>50</v>
      </c>
      <c r="C3668" s="4">
        <v>45298</v>
      </c>
      <c r="D3668" s="17">
        <v>45298</v>
      </c>
      <c r="E3668" s="2" t="s">
        <v>16</v>
      </c>
      <c r="F3668" s="2" t="s">
        <v>17</v>
      </c>
      <c r="G3668" s="2">
        <v>31</v>
      </c>
      <c r="H3668" s="2" t="s">
        <v>34</v>
      </c>
      <c r="I3668" s="2" t="s">
        <v>27</v>
      </c>
      <c r="J3668" s="12">
        <v>97</v>
      </c>
      <c r="K3668" s="2">
        <v>197</v>
      </c>
      <c r="L3668" s="2">
        <v>2</v>
      </c>
      <c r="M3668" s="12">
        <v>394</v>
      </c>
      <c r="N3668" s="3">
        <v>4</v>
      </c>
      <c r="O3668" s="2" t="str" cm="1">
        <f t="array" ref="O3668">_xlfn.IFS(N3668=1,"Unsatisfactory",N3668=2,"Poor",N3668=3,"Average",N3668=4,"Good",N3668=5,"Excellent")</f>
        <v>Good</v>
      </c>
      <c r="P3668"/>
      <c r="Q3668"/>
      <c r="R3668"/>
      <c r="S3668"/>
      <c r="T3668"/>
      <c r="U3668"/>
    </row>
    <row r="3669" spans="1:21">
      <c r="A3669" s="2">
        <v>160610</v>
      </c>
      <c r="B3669" s="2" t="s">
        <v>53</v>
      </c>
      <c r="C3669" s="4">
        <v>45390</v>
      </c>
      <c r="D3669" s="17">
        <v>45390</v>
      </c>
      <c r="E3669" s="2" t="s">
        <v>37</v>
      </c>
      <c r="F3669" s="2" t="s">
        <v>25</v>
      </c>
      <c r="G3669" s="2">
        <v>35</v>
      </c>
      <c r="H3669" s="2" t="s">
        <v>67</v>
      </c>
      <c r="I3669" s="2" t="s">
        <v>27</v>
      </c>
      <c r="J3669" s="12">
        <v>15</v>
      </c>
      <c r="K3669" s="2">
        <v>55</v>
      </c>
      <c r="L3669" s="2">
        <v>3</v>
      </c>
      <c r="M3669" s="12">
        <v>165</v>
      </c>
      <c r="N3669" s="3">
        <v>1</v>
      </c>
      <c r="O3669" s="2" t="str" cm="1">
        <f t="array" ref="O3669">_xlfn.IFS(N3669=1,"Unsatisfactory",N3669=2,"Poor",N3669=3,"Average",N3669=4,"Good",N3669=5,"Excellent")</f>
        <v>Unsatisfactory</v>
      </c>
      <c r="P3669"/>
      <c r="Q3669"/>
      <c r="R3669"/>
      <c r="S3669"/>
      <c r="T3669"/>
      <c r="U3669"/>
    </row>
    <row r="3670" spans="1:21">
      <c r="A3670" s="2">
        <v>169970</v>
      </c>
      <c r="B3670" s="2" t="s">
        <v>42</v>
      </c>
      <c r="C3670" s="4">
        <v>45329</v>
      </c>
      <c r="D3670" s="17">
        <v>45329</v>
      </c>
      <c r="E3670" s="2" t="s">
        <v>16</v>
      </c>
      <c r="F3670" s="2" t="s">
        <v>17</v>
      </c>
      <c r="G3670" s="2">
        <v>19</v>
      </c>
      <c r="H3670" s="2" t="s">
        <v>56</v>
      </c>
      <c r="I3670" s="2" t="s">
        <v>19</v>
      </c>
      <c r="J3670" s="12">
        <v>65</v>
      </c>
      <c r="K3670" s="2">
        <v>65</v>
      </c>
      <c r="L3670" s="2">
        <v>1</v>
      </c>
      <c r="M3670" s="12">
        <v>65</v>
      </c>
      <c r="N3670" s="3">
        <v>1</v>
      </c>
      <c r="O3670" s="2" t="str" cm="1">
        <f t="array" ref="O3670">_xlfn.IFS(N3670=1,"Unsatisfactory",N3670=2,"Poor",N3670=3,"Average",N3670=4,"Good",N3670=5,"Excellent")</f>
        <v>Unsatisfactory</v>
      </c>
      <c r="P3670"/>
      <c r="Q3670"/>
      <c r="R3670"/>
      <c r="S3670"/>
      <c r="T3670"/>
      <c r="U3670"/>
    </row>
    <row r="3671" spans="1:21">
      <c r="A3671" s="2">
        <v>150425</v>
      </c>
      <c r="B3671" s="2" t="s">
        <v>30</v>
      </c>
      <c r="C3671" s="4">
        <v>45583</v>
      </c>
      <c r="D3671" s="17">
        <v>45583</v>
      </c>
      <c r="E3671" s="2" t="s">
        <v>24</v>
      </c>
      <c r="F3671" s="2" t="s">
        <v>17</v>
      </c>
      <c r="G3671" s="2">
        <v>27</v>
      </c>
      <c r="H3671" s="2" t="s">
        <v>60</v>
      </c>
      <c r="I3671" s="2" t="s">
        <v>19</v>
      </c>
      <c r="J3671" s="12">
        <v>10</v>
      </c>
      <c r="K3671" s="2">
        <v>10</v>
      </c>
      <c r="L3671" s="2">
        <v>2</v>
      </c>
      <c r="M3671" s="12">
        <v>20</v>
      </c>
      <c r="N3671" s="3">
        <v>4</v>
      </c>
      <c r="O3671" s="2" t="str" cm="1">
        <f t="array" ref="O3671">_xlfn.IFS(N3671=1,"Unsatisfactory",N3671=2,"Poor",N3671=3,"Average",N3671=4,"Good",N3671=5,"Excellent")</f>
        <v>Good</v>
      </c>
      <c r="P3671"/>
      <c r="Q3671"/>
      <c r="R3671"/>
      <c r="S3671"/>
      <c r="T3671"/>
      <c r="U3671"/>
    </row>
    <row r="3672" spans="1:21">
      <c r="A3672" s="2">
        <v>158941</v>
      </c>
      <c r="B3672" s="2" t="s">
        <v>23</v>
      </c>
      <c r="C3672" s="4">
        <v>45596</v>
      </c>
      <c r="D3672" s="17">
        <v>45596</v>
      </c>
      <c r="E3672" s="2" t="s">
        <v>24</v>
      </c>
      <c r="F3672" s="2" t="s">
        <v>17</v>
      </c>
      <c r="G3672" s="2">
        <v>21</v>
      </c>
      <c r="H3672" s="2" t="s">
        <v>129</v>
      </c>
      <c r="I3672" s="2" t="s">
        <v>19</v>
      </c>
      <c r="J3672" s="12">
        <v>9</v>
      </c>
      <c r="K3672" s="2">
        <v>9</v>
      </c>
      <c r="L3672" s="2">
        <v>1</v>
      </c>
      <c r="M3672" s="12">
        <v>9</v>
      </c>
      <c r="N3672" s="3">
        <v>5</v>
      </c>
      <c r="O3672" s="2" t="str" cm="1">
        <f t="array" ref="O3672">_xlfn.IFS(N3672=1,"Unsatisfactory",N3672=2,"Poor",N3672=3,"Average",N3672=4,"Good",N3672=5,"Excellent")</f>
        <v>Excellent</v>
      </c>
      <c r="P3672"/>
      <c r="Q3672"/>
      <c r="R3672"/>
      <c r="S3672"/>
      <c r="T3672"/>
      <c r="U3672"/>
    </row>
    <row r="3673" spans="1:21">
      <c r="A3673" s="2">
        <v>169640</v>
      </c>
      <c r="B3673" s="2" t="s">
        <v>53</v>
      </c>
      <c r="C3673" s="4">
        <v>45519</v>
      </c>
      <c r="D3673" s="17">
        <v>45519</v>
      </c>
      <c r="E3673" s="2" t="s">
        <v>37</v>
      </c>
      <c r="F3673" s="2" t="s">
        <v>17</v>
      </c>
      <c r="G3673" s="2">
        <v>28</v>
      </c>
      <c r="H3673" s="2" t="s">
        <v>60</v>
      </c>
      <c r="I3673" s="2" t="s">
        <v>19</v>
      </c>
      <c r="J3673" s="12">
        <v>15</v>
      </c>
      <c r="K3673" s="2">
        <v>15</v>
      </c>
      <c r="L3673" s="2">
        <v>1</v>
      </c>
      <c r="M3673" s="12">
        <v>15</v>
      </c>
      <c r="N3673" s="3">
        <v>4</v>
      </c>
      <c r="O3673" s="2" t="str" cm="1">
        <f t="array" ref="O3673">_xlfn.IFS(N3673=1,"Unsatisfactory",N3673=2,"Poor",N3673=3,"Average",N3673=4,"Good",N3673=5,"Excellent")</f>
        <v>Good</v>
      </c>
      <c r="P3673"/>
      <c r="Q3673"/>
      <c r="R3673"/>
      <c r="S3673"/>
      <c r="T3673"/>
      <c r="U3673"/>
    </row>
    <row r="3674" spans="1:21">
      <c r="A3674" s="2">
        <v>126723</v>
      </c>
      <c r="B3674" s="2" t="s">
        <v>50</v>
      </c>
      <c r="C3674" s="4">
        <v>45422</v>
      </c>
      <c r="D3674" s="17">
        <v>45422</v>
      </c>
      <c r="E3674" s="2" t="s">
        <v>16</v>
      </c>
      <c r="F3674" s="2" t="s">
        <v>25</v>
      </c>
      <c r="G3674" s="2">
        <v>35</v>
      </c>
      <c r="H3674" s="2" t="s">
        <v>69</v>
      </c>
      <c r="I3674" s="2" t="s">
        <v>19</v>
      </c>
      <c r="J3674" s="12">
        <v>97</v>
      </c>
      <c r="K3674" s="2">
        <v>97</v>
      </c>
      <c r="L3674" s="2">
        <v>3</v>
      </c>
      <c r="M3674" s="12">
        <v>291</v>
      </c>
      <c r="N3674" s="3">
        <v>5</v>
      </c>
      <c r="O3674" s="2" t="str" cm="1">
        <f t="array" ref="O3674">_xlfn.IFS(N3674=1,"Unsatisfactory",N3674=2,"Poor",N3674=3,"Average",N3674=4,"Good",N3674=5,"Excellent")</f>
        <v>Excellent</v>
      </c>
      <c r="P3674"/>
      <c r="Q3674"/>
      <c r="R3674"/>
      <c r="S3674"/>
      <c r="T3674"/>
      <c r="U3674"/>
    </row>
    <row r="3675" spans="1:21">
      <c r="A3675" s="2">
        <v>193728</v>
      </c>
      <c r="B3675" s="2" t="s">
        <v>42</v>
      </c>
      <c r="C3675" s="4">
        <v>45253</v>
      </c>
      <c r="D3675" s="17">
        <v>45253</v>
      </c>
      <c r="E3675" s="2" t="s">
        <v>16</v>
      </c>
      <c r="F3675" s="2" t="s">
        <v>17</v>
      </c>
      <c r="G3675" s="2">
        <v>29</v>
      </c>
      <c r="H3675" s="2" t="s">
        <v>56</v>
      </c>
      <c r="I3675" s="2" t="s">
        <v>19</v>
      </c>
      <c r="J3675" s="12">
        <v>65</v>
      </c>
      <c r="K3675" s="2">
        <v>65</v>
      </c>
      <c r="L3675" s="2">
        <v>1</v>
      </c>
      <c r="M3675" s="12">
        <v>65</v>
      </c>
      <c r="N3675" s="3">
        <v>1</v>
      </c>
      <c r="O3675" s="2" t="str" cm="1">
        <f t="array" ref="O3675">_xlfn.IFS(N3675=1,"Unsatisfactory",N3675=2,"Poor",N3675=3,"Average",N3675=4,"Good",N3675=5,"Excellent")</f>
        <v>Unsatisfactory</v>
      </c>
      <c r="P3675"/>
      <c r="Q3675"/>
      <c r="R3675"/>
      <c r="S3675"/>
      <c r="T3675"/>
      <c r="U3675"/>
    </row>
    <row r="3676" spans="1:21">
      <c r="A3676" s="2">
        <v>195333</v>
      </c>
      <c r="B3676" s="2" t="s">
        <v>82</v>
      </c>
      <c r="C3676" s="4">
        <v>45506</v>
      </c>
      <c r="D3676" s="17">
        <v>45506</v>
      </c>
      <c r="E3676" s="2" t="s">
        <v>37</v>
      </c>
      <c r="F3676" s="2" t="s">
        <v>25</v>
      </c>
      <c r="G3676" s="2">
        <v>35</v>
      </c>
      <c r="H3676" s="2" t="s">
        <v>69</v>
      </c>
      <c r="I3676" s="2" t="s">
        <v>19</v>
      </c>
      <c r="J3676" s="12">
        <v>20</v>
      </c>
      <c r="K3676" s="2">
        <v>20</v>
      </c>
      <c r="L3676" s="2">
        <v>1</v>
      </c>
      <c r="M3676" s="12">
        <v>20</v>
      </c>
      <c r="N3676" s="3">
        <v>5</v>
      </c>
      <c r="O3676" s="2" t="str" cm="1">
        <f t="array" ref="O3676">_xlfn.IFS(N3676=1,"Unsatisfactory",N3676=2,"Poor",N3676=3,"Average",N3676=4,"Good",N3676=5,"Excellent")</f>
        <v>Excellent</v>
      </c>
      <c r="P3676"/>
      <c r="Q3676"/>
      <c r="R3676"/>
      <c r="S3676"/>
      <c r="T3676"/>
      <c r="U3676"/>
    </row>
    <row r="3677" spans="1:21">
      <c r="A3677" s="2">
        <v>165732</v>
      </c>
      <c r="B3677" s="2" t="s">
        <v>23</v>
      </c>
      <c r="C3677" s="4">
        <v>45250</v>
      </c>
      <c r="D3677" s="17">
        <v>45250</v>
      </c>
      <c r="E3677" s="2" t="s">
        <v>24</v>
      </c>
      <c r="F3677" s="2" t="s">
        <v>17</v>
      </c>
      <c r="G3677" s="2">
        <v>20</v>
      </c>
      <c r="H3677" s="2" t="s">
        <v>31</v>
      </c>
      <c r="I3677" s="2" t="s">
        <v>19</v>
      </c>
      <c r="J3677" s="12">
        <v>9</v>
      </c>
      <c r="K3677" s="2">
        <v>9</v>
      </c>
      <c r="L3677" s="2">
        <v>2</v>
      </c>
      <c r="M3677" s="12">
        <v>18</v>
      </c>
      <c r="N3677" s="3">
        <v>4</v>
      </c>
      <c r="O3677" s="2" t="str" cm="1">
        <f t="array" ref="O3677">_xlfn.IFS(N3677=1,"Unsatisfactory",N3677=2,"Poor",N3677=3,"Average",N3677=4,"Good",N3677=5,"Excellent")</f>
        <v>Good</v>
      </c>
      <c r="P3677"/>
      <c r="Q3677"/>
      <c r="R3677"/>
      <c r="S3677"/>
      <c r="T3677"/>
      <c r="U3677"/>
    </row>
    <row r="3678" spans="1:21">
      <c r="A3678" s="2">
        <v>173940</v>
      </c>
      <c r="B3678" s="2" t="s">
        <v>15</v>
      </c>
      <c r="C3678" s="4">
        <v>45411</v>
      </c>
      <c r="D3678" s="17">
        <v>45411</v>
      </c>
      <c r="E3678" s="2" t="s">
        <v>16</v>
      </c>
      <c r="F3678" s="2" t="s">
        <v>17</v>
      </c>
      <c r="G3678" s="2">
        <v>18</v>
      </c>
      <c r="H3678" s="2" t="s">
        <v>131</v>
      </c>
      <c r="I3678" s="2" t="s">
        <v>27</v>
      </c>
      <c r="J3678" s="12">
        <v>100</v>
      </c>
      <c r="K3678" s="2">
        <v>170</v>
      </c>
      <c r="L3678" s="2">
        <v>1</v>
      </c>
      <c r="M3678" s="12">
        <v>170</v>
      </c>
      <c r="N3678" s="3">
        <v>2</v>
      </c>
      <c r="O3678" s="2" t="str" cm="1">
        <f t="array" ref="O3678">_xlfn.IFS(N3678=1,"Unsatisfactory",N3678=2,"Poor",N3678=3,"Average",N3678=4,"Good",N3678=5,"Excellent")</f>
        <v>Poor</v>
      </c>
      <c r="P3678"/>
      <c r="Q3678"/>
      <c r="R3678"/>
      <c r="S3678"/>
      <c r="T3678"/>
      <c r="U3678"/>
    </row>
    <row r="3679" spans="1:21">
      <c r="A3679" s="2">
        <v>143799</v>
      </c>
      <c r="B3679" s="2" t="s">
        <v>50</v>
      </c>
      <c r="C3679" s="4">
        <v>45529</v>
      </c>
      <c r="D3679" s="17">
        <v>45529</v>
      </c>
      <c r="E3679" s="2" t="s">
        <v>16</v>
      </c>
      <c r="F3679" s="2" t="s">
        <v>17</v>
      </c>
      <c r="G3679" s="2">
        <v>23</v>
      </c>
      <c r="H3679" s="2" t="s">
        <v>56</v>
      </c>
      <c r="I3679" s="2" t="s">
        <v>19</v>
      </c>
      <c r="J3679" s="12">
        <v>97</v>
      </c>
      <c r="K3679" s="2">
        <v>97</v>
      </c>
      <c r="L3679" s="2">
        <v>1</v>
      </c>
      <c r="M3679" s="12">
        <v>97</v>
      </c>
      <c r="N3679" s="3">
        <v>3</v>
      </c>
      <c r="O3679" s="2" t="str" cm="1">
        <f t="array" ref="O3679">_xlfn.IFS(N3679=1,"Unsatisfactory",N3679=2,"Poor",N3679=3,"Average",N3679=4,"Good",N3679=5,"Excellent")</f>
        <v>Average</v>
      </c>
      <c r="P3679"/>
      <c r="Q3679"/>
      <c r="R3679"/>
      <c r="S3679"/>
      <c r="T3679"/>
      <c r="U3679"/>
    </row>
    <row r="3680" spans="1:21">
      <c r="A3680" s="2">
        <v>153758</v>
      </c>
      <c r="B3680" s="2" t="s">
        <v>76</v>
      </c>
      <c r="C3680" s="4">
        <v>45524</v>
      </c>
      <c r="D3680" s="17">
        <v>45524</v>
      </c>
      <c r="E3680" s="2" t="s">
        <v>37</v>
      </c>
      <c r="F3680" s="2" t="s">
        <v>17</v>
      </c>
      <c r="G3680" s="2">
        <v>19</v>
      </c>
      <c r="H3680" s="2" t="s">
        <v>79</v>
      </c>
      <c r="I3680" s="2" t="s">
        <v>27</v>
      </c>
      <c r="J3680" s="12">
        <v>45</v>
      </c>
      <c r="K3680" s="2">
        <v>85</v>
      </c>
      <c r="L3680" s="2">
        <v>1</v>
      </c>
      <c r="M3680" s="12">
        <v>85</v>
      </c>
      <c r="N3680" s="3">
        <v>3</v>
      </c>
      <c r="O3680" s="2" t="str" cm="1">
        <f t="array" ref="O3680">_xlfn.IFS(N3680=1,"Unsatisfactory",N3680=2,"Poor",N3680=3,"Average",N3680=4,"Good",N3680=5,"Excellent")</f>
        <v>Average</v>
      </c>
      <c r="P3680"/>
      <c r="Q3680"/>
      <c r="R3680"/>
      <c r="S3680"/>
      <c r="T3680"/>
      <c r="U3680"/>
    </row>
    <row r="3681" spans="1:21">
      <c r="A3681" s="2">
        <v>164658</v>
      </c>
      <c r="B3681" s="2" t="s">
        <v>30</v>
      </c>
      <c r="C3681" s="4">
        <v>45520</v>
      </c>
      <c r="D3681" s="17">
        <v>45520</v>
      </c>
      <c r="E3681" s="2" t="s">
        <v>24</v>
      </c>
      <c r="F3681" s="2" t="s">
        <v>17</v>
      </c>
      <c r="G3681" s="2">
        <v>33</v>
      </c>
      <c r="H3681" s="2" t="s">
        <v>51</v>
      </c>
      <c r="I3681" s="2" t="s">
        <v>27</v>
      </c>
      <c r="J3681" s="12">
        <v>10</v>
      </c>
      <c r="K3681" s="2">
        <v>60</v>
      </c>
      <c r="L3681" s="2">
        <v>2</v>
      </c>
      <c r="M3681" s="12">
        <v>120</v>
      </c>
      <c r="N3681" s="3">
        <v>4</v>
      </c>
      <c r="O3681" s="2" t="str" cm="1">
        <f t="array" ref="O3681">_xlfn.IFS(N3681=1,"Unsatisfactory",N3681=2,"Poor",N3681=3,"Average",N3681=4,"Good",N3681=5,"Excellent")</f>
        <v>Good</v>
      </c>
      <c r="P3681"/>
      <c r="Q3681"/>
      <c r="R3681"/>
      <c r="S3681"/>
      <c r="T3681"/>
      <c r="U3681"/>
    </row>
    <row r="3682" spans="1:21">
      <c r="A3682" s="2">
        <v>127652</v>
      </c>
      <c r="B3682" s="2" t="s">
        <v>42</v>
      </c>
      <c r="C3682" s="4">
        <v>45294</v>
      </c>
      <c r="D3682" s="17">
        <v>45294</v>
      </c>
      <c r="E3682" s="2" t="s">
        <v>16</v>
      </c>
      <c r="F3682" s="2" t="s">
        <v>25</v>
      </c>
      <c r="G3682" s="2">
        <v>34</v>
      </c>
      <c r="H3682" s="2" t="s">
        <v>34</v>
      </c>
      <c r="I3682" s="2" t="s">
        <v>27</v>
      </c>
      <c r="J3682" s="12">
        <v>65</v>
      </c>
      <c r="K3682" s="2">
        <v>165</v>
      </c>
      <c r="L3682" s="2">
        <v>1</v>
      </c>
      <c r="M3682" s="12">
        <v>165</v>
      </c>
      <c r="N3682" s="3">
        <v>5</v>
      </c>
      <c r="O3682" s="2" t="str" cm="1">
        <f t="array" ref="O3682">_xlfn.IFS(N3682=1,"Unsatisfactory",N3682=2,"Poor",N3682=3,"Average",N3682=4,"Good",N3682=5,"Excellent")</f>
        <v>Excellent</v>
      </c>
      <c r="P3682"/>
      <c r="Q3682"/>
      <c r="R3682"/>
      <c r="S3682"/>
      <c r="T3682"/>
      <c r="U3682"/>
    </row>
    <row r="3683" spans="1:21">
      <c r="A3683" s="2">
        <v>169335</v>
      </c>
      <c r="B3683" s="2" t="s">
        <v>23</v>
      </c>
      <c r="C3683" s="4">
        <v>45569</v>
      </c>
      <c r="D3683" s="17">
        <v>45569</v>
      </c>
      <c r="E3683" s="2" t="s">
        <v>24</v>
      </c>
      <c r="F3683" s="2" t="s">
        <v>17</v>
      </c>
      <c r="G3683" s="2">
        <v>18</v>
      </c>
      <c r="H3683" s="2" t="s">
        <v>131</v>
      </c>
      <c r="I3683" s="2" t="s">
        <v>27</v>
      </c>
      <c r="J3683" s="12">
        <v>9</v>
      </c>
      <c r="K3683" s="2">
        <v>79</v>
      </c>
      <c r="L3683" s="2">
        <v>1</v>
      </c>
      <c r="M3683" s="12">
        <v>79</v>
      </c>
      <c r="N3683" s="3">
        <v>4</v>
      </c>
      <c r="O3683" s="2" t="str" cm="1">
        <f t="array" ref="O3683">_xlfn.IFS(N3683=1,"Unsatisfactory",N3683=2,"Poor",N3683=3,"Average",N3683=4,"Good",N3683=5,"Excellent")</f>
        <v>Good</v>
      </c>
      <c r="P3683"/>
      <c r="Q3683"/>
      <c r="R3683"/>
      <c r="S3683"/>
      <c r="T3683"/>
      <c r="U3683"/>
    </row>
    <row r="3684" spans="1:21">
      <c r="A3684" s="2">
        <v>121211</v>
      </c>
      <c r="B3684" s="2" t="s">
        <v>76</v>
      </c>
      <c r="C3684" s="4">
        <v>45348</v>
      </c>
      <c r="D3684" s="17">
        <v>45348</v>
      </c>
      <c r="E3684" s="2" t="s">
        <v>37</v>
      </c>
      <c r="F3684" s="2" t="s">
        <v>17</v>
      </c>
      <c r="G3684" s="2">
        <v>29</v>
      </c>
      <c r="H3684" s="2" t="s">
        <v>44</v>
      </c>
      <c r="I3684" s="2" t="s">
        <v>27</v>
      </c>
      <c r="J3684" s="12">
        <v>45</v>
      </c>
      <c r="K3684" s="2">
        <v>70</v>
      </c>
      <c r="L3684" s="2">
        <v>1</v>
      </c>
      <c r="M3684" s="12">
        <v>70</v>
      </c>
      <c r="N3684" s="3">
        <v>4</v>
      </c>
      <c r="O3684" s="2" t="str" cm="1">
        <f t="array" ref="O3684">_xlfn.IFS(N3684=1,"Unsatisfactory",N3684=2,"Poor",N3684=3,"Average",N3684=4,"Good",N3684=5,"Excellent")</f>
        <v>Good</v>
      </c>
      <c r="P3684"/>
      <c r="Q3684"/>
      <c r="R3684"/>
      <c r="S3684"/>
      <c r="T3684"/>
      <c r="U3684"/>
    </row>
    <row r="3685" spans="1:21">
      <c r="A3685" s="2">
        <v>198968</v>
      </c>
      <c r="B3685" s="2" t="s">
        <v>42</v>
      </c>
      <c r="C3685" s="4">
        <v>45432</v>
      </c>
      <c r="D3685" s="17">
        <v>45432</v>
      </c>
      <c r="E3685" s="2" t="s">
        <v>16</v>
      </c>
      <c r="F3685" s="2" t="s">
        <v>17</v>
      </c>
      <c r="G3685" s="2">
        <v>25</v>
      </c>
      <c r="H3685" s="2" t="s">
        <v>46</v>
      </c>
      <c r="I3685" s="2" t="s">
        <v>19</v>
      </c>
      <c r="J3685" s="12">
        <v>65</v>
      </c>
      <c r="K3685" s="2">
        <v>65</v>
      </c>
      <c r="L3685" s="2">
        <v>3</v>
      </c>
      <c r="M3685" s="12">
        <v>195</v>
      </c>
      <c r="N3685" s="3">
        <v>1</v>
      </c>
      <c r="O3685" s="2" t="str" cm="1">
        <f t="array" ref="O3685">_xlfn.IFS(N3685=1,"Unsatisfactory",N3685=2,"Poor",N3685=3,"Average",N3685=4,"Good",N3685=5,"Excellent")</f>
        <v>Unsatisfactory</v>
      </c>
      <c r="P3685"/>
      <c r="Q3685"/>
      <c r="R3685"/>
      <c r="S3685"/>
      <c r="T3685"/>
      <c r="U3685"/>
    </row>
    <row r="3686" spans="1:21">
      <c r="A3686" s="2">
        <v>193484</v>
      </c>
      <c r="B3686" s="2" t="s">
        <v>50</v>
      </c>
      <c r="C3686" s="4">
        <v>45548</v>
      </c>
      <c r="D3686" s="17">
        <v>45548</v>
      </c>
      <c r="E3686" s="2" t="s">
        <v>16</v>
      </c>
      <c r="F3686" s="2" t="s">
        <v>17</v>
      </c>
      <c r="G3686" s="2">
        <v>26</v>
      </c>
      <c r="H3686" s="2" t="s">
        <v>67</v>
      </c>
      <c r="I3686" s="2" t="s">
        <v>27</v>
      </c>
      <c r="J3686" s="12">
        <v>97</v>
      </c>
      <c r="K3686" s="2">
        <v>137</v>
      </c>
      <c r="L3686" s="2">
        <v>2</v>
      </c>
      <c r="M3686" s="12">
        <v>274</v>
      </c>
      <c r="N3686" s="3">
        <v>5</v>
      </c>
      <c r="O3686" s="2" t="str" cm="1">
        <f t="array" ref="O3686">_xlfn.IFS(N3686=1,"Unsatisfactory",N3686=2,"Poor",N3686=3,"Average",N3686=4,"Good",N3686=5,"Excellent")</f>
        <v>Excellent</v>
      </c>
      <c r="P3686"/>
      <c r="Q3686"/>
      <c r="R3686"/>
      <c r="S3686"/>
      <c r="T3686"/>
      <c r="U3686"/>
    </row>
    <row r="3687" spans="1:21">
      <c r="A3687" s="2">
        <v>198677</v>
      </c>
      <c r="B3687" s="2" t="s">
        <v>33</v>
      </c>
      <c r="C3687" s="4">
        <v>45256</v>
      </c>
      <c r="D3687" s="17">
        <v>45256</v>
      </c>
      <c r="E3687" s="2" t="s">
        <v>16</v>
      </c>
      <c r="F3687" s="2" t="s">
        <v>17</v>
      </c>
      <c r="G3687" s="2">
        <v>18</v>
      </c>
      <c r="H3687" s="2" t="s">
        <v>38</v>
      </c>
      <c r="I3687" s="2" t="s">
        <v>19</v>
      </c>
      <c r="J3687" s="12">
        <v>118</v>
      </c>
      <c r="K3687" s="2">
        <v>118</v>
      </c>
      <c r="L3687" s="2">
        <v>1</v>
      </c>
      <c r="M3687" s="12">
        <v>118</v>
      </c>
      <c r="N3687" s="3">
        <v>4</v>
      </c>
      <c r="O3687" s="2" t="str" cm="1">
        <f t="array" ref="O3687">_xlfn.IFS(N3687=1,"Unsatisfactory",N3687=2,"Poor",N3687=3,"Average",N3687=4,"Good",N3687=5,"Excellent")</f>
        <v>Good</v>
      </c>
      <c r="P3687"/>
      <c r="Q3687"/>
      <c r="R3687"/>
      <c r="S3687"/>
      <c r="T3687"/>
      <c r="U3687"/>
    </row>
    <row r="3688" spans="1:21">
      <c r="A3688" s="2">
        <v>165764</v>
      </c>
      <c r="B3688" s="2" t="s">
        <v>23</v>
      </c>
      <c r="C3688" s="4">
        <v>45507</v>
      </c>
      <c r="D3688" s="17">
        <v>45507</v>
      </c>
      <c r="E3688" s="2" t="s">
        <v>24</v>
      </c>
      <c r="F3688" s="2" t="s">
        <v>25</v>
      </c>
      <c r="G3688" s="2">
        <v>30</v>
      </c>
      <c r="H3688" s="2" t="s">
        <v>115</v>
      </c>
      <c r="I3688" s="2" t="s">
        <v>19</v>
      </c>
      <c r="J3688" s="12">
        <v>9</v>
      </c>
      <c r="K3688" s="2">
        <v>9</v>
      </c>
      <c r="L3688" s="2">
        <v>1</v>
      </c>
      <c r="M3688" s="12">
        <v>9</v>
      </c>
      <c r="N3688" s="3">
        <v>4</v>
      </c>
      <c r="O3688" s="2" t="str" cm="1">
        <f t="array" ref="O3688">_xlfn.IFS(N3688=1,"Unsatisfactory",N3688=2,"Poor",N3688=3,"Average",N3688=4,"Good",N3688=5,"Excellent")</f>
        <v>Good</v>
      </c>
      <c r="P3688"/>
      <c r="Q3688"/>
      <c r="R3688"/>
      <c r="S3688"/>
      <c r="T3688"/>
      <c r="U3688"/>
    </row>
    <row r="3689" spans="1:21">
      <c r="A3689" s="2">
        <v>165534</v>
      </c>
      <c r="B3689" s="2" t="s">
        <v>15</v>
      </c>
      <c r="C3689" s="4">
        <v>45471</v>
      </c>
      <c r="D3689" s="17">
        <v>45471</v>
      </c>
      <c r="E3689" s="2" t="s">
        <v>16</v>
      </c>
      <c r="F3689" s="2" t="s">
        <v>17</v>
      </c>
      <c r="G3689" s="2">
        <v>20</v>
      </c>
      <c r="H3689" s="2" t="s">
        <v>31</v>
      </c>
      <c r="I3689" s="2" t="s">
        <v>19</v>
      </c>
      <c r="J3689" s="12">
        <v>100</v>
      </c>
      <c r="K3689" s="2">
        <v>100</v>
      </c>
      <c r="L3689" s="2">
        <v>3</v>
      </c>
      <c r="M3689" s="12">
        <v>300</v>
      </c>
      <c r="N3689" s="3">
        <v>5</v>
      </c>
      <c r="O3689" s="2" t="str" cm="1">
        <f t="array" ref="O3689">_xlfn.IFS(N3689=1,"Unsatisfactory",N3689=2,"Poor",N3689=3,"Average",N3689=4,"Good",N3689=5,"Excellent")</f>
        <v>Excellent</v>
      </c>
      <c r="P3689"/>
      <c r="Q3689"/>
      <c r="R3689"/>
      <c r="S3689"/>
      <c r="T3689"/>
      <c r="U3689"/>
    </row>
    <row r="3690" spans="1:21">
      <c r="A3690" s="2">
        <v>134971</v>
      </c>
      <c r="B3690" s="2" t="s">
        <v>53</v>
      </c>
      <c r="C3690" s="4">
        <v>45543</v>
      </c>
      <c r="D3690" s="17">
        <v>45543</v>
      </c>
      <c r="E3690" s="2" t="s">
        <v>37</v>
      </c>
      <c r="F3690" s="2" t="s">
        <v>17</v>
      </c>
      <c r="G3690" s="2">
        <v>34</v>
      </c>
      <c r="H3690" s="2" t="s">
        <v>75</v>
      </c>
      <c r="I3690" s="2" t="s">
        <v>27</v>
      </c>
      <c r="J3690" s="12">
        <v>15</v>
      </c>
      <c r="K3690" s="2">
        <v>85</v>
      </c>
      <c r="L3690" s="2">
        <v>4</v>
      </c>
      <c r="M3690" s="12">
        <v>340</v>
      </c>
      <c r="N3690" s="3">
        <v>2</v>
      </c>
      <c r="O3690" s="2" t="str" cm="1">
        <f t="array" ref="O3690">_xlfn.IFS(N3690=1,"Unsatisfactory",N3690=2,"Poor",N3690=3,"Average",N3690=4,"Good",N3690=5,"Excellent")</f>
        <v>Poor</v>
      </c>
      <c r="P3690"/>
      <c r="Q3690"/>
      <c r="R3690"/>
      <c r="S3690"/>
      <c r="T3690"/>
      <c r="U3690"/>
    </row>
    <row r="3691" spans="1:21">
      <c r="A3691" s="2">
        <v>183149</v>
      </c>
      <c r="B3691" s="2" t="s">
        <v>23</v>
      </c>
      <c r="C3691" s="4">
        <v>45493</v>
      </c>
      <c r="D3691" s="17">
        <v>45493</v>
      </c>
      <c r="E3691" s="2" t="s">
        <v>24</v>
      </c>
      <c r="F3691" s="2" t="s">
        <v>17</v>
      </c>
      <c r="G3691" s="2">
        <v>33</v>
      </c>
      <c r="H3691" s="2" t="s">
        <v>58</v>
      </c>
      <c r="I3691" s="2" t="s">
        <v>27</v>
      </c>
      <c r="J3691" s="12">
        <v>9</v>
      </c>
      <c r="K3691" s="2">
        <v>49</v>
      </c>
      <c r="L3691" s="2">
        <v>1</v>
      </c>
      <c r="M3691" s="12">
        <v>49</v>
      </c>
      <c r="N3691" s="3">
        <v>4</v>
      </c>
      <c r="O3691" s="2" t="str" cm="1">
        <f t="array" ref="O3691">_xlfn.IFS(N3691=1,"Unsatisfactory",N3691=2,"Poor",N3691=3,"Average",N3691=4,"Good",N3691=5,"Excellent")</f>
        <v>Good</v>
      </c>
      <c r="P3691"/>
      <c r="Q3691"/>
      <c r="R3691"/>
      <c r="S3691"/>
      <c r="T3691"/>
      <c r="U3691"/>
    </row>
    <row r="3692" spans="1:21">
      <c r="A3692" s="2">
        <v>146469</v>
      </c>
      <c r="B3692" s="2" t="s">
        <v>42</v>
      </c>
      <c r="C3692" s="4">
        <v>45289</v>
      </c>
      <c r="D3692" s="17">
        <v>45289</v>
      </c>
      <c r="E3692" s="2" t="s">
        <v>16</v>
      </c>
      <c r="F3692" s="2" t="s">
        <v>17</v>
      </c>
      <c r="G3692" s="2">
        <v>21</v>
      </c>
      <c r="H3692" s="2" t="s">
        <v>115</v>
      </c>
      <c r="I3692" s="2" t="s">
        <v>19</v>
      </c>
      <c r="J3692" s="12">
        <v>65</v>
      </c>
      <c r="K3692" s="2">
        <v>65</v>
      </c>
      <c r="L3692" s="2">
        <v>4</v>
      </c>
      <c r="M3692" s="12">
        <v>260</v>
      </c>
      <c r="N3692" s="3">
        <v>5</v>
      </c>
      <c r="O3692" s="2" t="str" cm="1">
        <f t="array" ref="O3692">_xlfn.IFS(N3692=1,"Unsatisfactory",N3692=2,"Poor",N3692=3,"Average",N3692=4,"Good",N3692=5,"Excellent")</f>
        <v>Excellent</v>
      </c>
      <c r="P3692"/>
      <c r="Q3692"/>
      <c r="R3692"/>
      <c r="S3692"/>
      <c r="T3692"/>
      <c r="U3692"/>
    </row>
    <row r="3693" spans="1:21">
      <c r="A3693" s="2">
        <v>198983</v>
      </c>
      <c r="B3693" s="2" t="s">
        <v>33</v>
      </c>
      <c r="C3693" s="4">
        <v>45541</v>
      </c>
      <c r="D3693" s="17">
        <v>45541</v>
      </c>
      <c r="E3693" s="2" t="s">
        <v>16</v>
      </c>
      <c r="F3693" s="2" t="s">
        <v>17</v>
      </c>
      <c r="G3693" s="2">
        <v>32</v>
      </c>
      <c r="H3693" s="2" t="s">
        <v>38</v>
      </c>
      <c r="I3693" s="2" t="s">
        <v>19</v>
      </c>
      <c r="J3693" s="12">
        <v>118</v>
      </c>
      <c r="K3693" s="2">
        <v>118</v>
      </c>
      <c r="L3693" s="2">
        <v>1</v>
      </c>
      <c r="M3693" s="12">
        <v>118</v>
      </c>
      <c r="N3693" s="3">
        <v>4</v>
      </c>
      <c r="O3693" s="2" t="str" cm="1">
        <f t="array" ref="O3693">_xlfn.IFS(N3693=1,"Unsatisfactory",N3693=2,"Poor",N3693=3,"Average",N3693=4,"Good",N3693=5,"Excellent")</f>
        <v>Good</v>
      </c>
      <c r="P3693"/>
      <c r="Q3693"/>
      <c r="R3693"/>
      <c r="S3693"/>
      <c r="T3693"/>
      <c r="U3693"/>
    </row>
    <row r="3694" spans="1:21">
      <c r="A3694" s="2">
        <v>131756</v>
      </c>
      <c r="B3694" s="2" t="s">
        <v>50</v>
      </c>
      <c r="C3694" s="4">
        <v>45290</v>
      </c>
      <c r="D3694" s="17">
        <v>45290</v>
      </c>
      <c r="E3694" s="2" t="s">
        <v>16</v>
      </c>
      <c r="F3694" s="2" t="s">
        <v>25</v>
      </c>
      <c r="G3694" s="2">
        <v>22</v>
      </c>
      <c r="H3694" s="2" t="s">
        <v>56</v>
      </c>
      <c r="I3694" s="2" t="s">
        <v>19</v>
      </c>
      <c r="J3694" s="12">
        <v>97</v>
      </c>
      <c r="K3694" s="2">
        <v>97</v>
      </c>
      <c r="L3694" s="2">
        <v>1</v>
      </c>
      <c r="M3694" s="12">
        <v>97</v>
      </c>
      <c r="N3694" s="3">
        <v>5</v>
      </c>
      <c r="O3694" s="2" t="str" cm="1">
        <f t="array" ref="O3694">_xlfn.IFS(N3694=1,"Unsatisfactory",N3694=2,"Poor",N3694=3,"Average",N3694=4,"Good",N3694=5,"Excellent")</f>
        <v>Excellent</v>
      </c>
      <c r="P3694"/>
      <c r="Q3694"/>
      <c r="R3694"/>
      <c r="S3694"/>
      <c r="T3694"/>
      <c r="U3694"/>
    </row>
    <row r="3695" spans="1:21">
      <c r="A3695" s="2">
        <v>185745</v>
      </c>
      <c r="B3695" s="2" t="s">
        <v>30</v>
      </c>
      <c r="C3695" s="4">
        <v>45283</v>
      </c>
      <c r="D3695" s="17">
        <v>45283</v>
      </c>
      <c r="E3695" s="2" t="s">
        <v>24</v>
      </c>
      <c r="F3695" s="2" t="s">
        <v>17</v>
      </c>
      <c r="G3695" s="2">
        <v>18</v>
      </c>
      <c r="H3695" s="2" t="s">
        <v>69</v>
      </c>
      <c r="I3695" s="2" t="s">
        <v>19</v>
      </c>
      <c r="J3695" s="12">
        <v>10</v>
      </c>
      <c r="K3695" s="2">
        <v>10</v>
      </c>
      <c r="L3695" s="2">
        <v>1</v>
      </c>
      <c r="M3695" s="12">
        <v>10</v>
      </c>
      <c r="N3695" s="3">
        <v>4</v>
      </c>
      <c r="O3695" s="2" t="str" cm="1">
        <f t="array" ref="O3695">_xlfn.IFS(N3695=1,"Unsatisfactory",N3695=2,"Poor",N3695=3,"Average",N3695=4,"Good",N3695=5,"Excellent")</f>
        <v>Good</v>
      </c>
      <c r="P3695"/>
      <c r="Q3695"/>
      <c r="R3695"/>
      <c r="S3695"/>
      <c r="T3695"/>
      <c r="U3695"/>
    </row>
    <row r="3696" spans="1:21">
      <c r="A3696" s="2">
        <v>149793</v>
      </c>
      <c r="B3696" s="2" t="s">
        <v>15</v>
      </c>
      <c r="C3696" s="4">
        <v>45238</v>
      </c>
      <c r="D3696" s="17">
        <v>45238</v>
      </c>
      <c r="E3696" s="2" t="s">
        <v>16</v>
      </c>
      <c r="F3696" s="2" t="s">
        <v>17</v>
      </c>
      <c r="G3696" s="2">
        <v>21</v>
      </c>
      <c r="H3696" s="2" t="s">
        <v>69</v>
      </c>
      <c r="I3696" s="2" t="s">
        <v>19</v>
      </c>
      <c r="J3696" s="12">
        <v>100</v>
      </c>
      <c r="K3696" s="2">
        <v>100</v>
      </c>
      <c r="L3696" s="2">
        <v>2</v>
      </c>
      <c r="M3696" s="12">
        <v>200</v>
      </c>
      <c r="N3696" s="3">
        <v>3</v>
      </c>
      <c r="O3696" s="2" t="str" cm="1">
        <f t="array" ref="O3696">_xlfn.IFS(N3696=1,"Unsatisfactory",N3696=2,"Poor",N3696=3,"Average",N3696=4,"Good",N3696=5,"Excellent")</f>
        <v>Average</v>
      </c>
      <c r="P3696"/>
      <c r="Q3696"/>
      <c r="R3696"/>
      <c r="S3696"/>
      <c r="T3696"/>
      <c r="U3696"/>
    </row>
    <row r="3697" spans="1:21">
      <c r="A3697" s="2">
        <v>178871</v>
      </c>
      <c r="B3697" s="2" t="s">
        <v>30</v>
      </c>
      <c r="C3697" s="4">
        <v>45417</v>
      </c>
      <c r="D3697" s="17">
        <v>45417</v>
      </c>
      <c r="E3697" s="2" t="s">
        <v>24</v>
      </c>
      <c r="F3697" s="2" t="s">
        <v>17</v>
      </c>
      <c r="G3697" s="2">
        <v>25</v>
      </c>
      <c r="H3697" s="2" t="s">
        <v>67</v>
      </c>
      <c r="I3697" s="2" t="s">
        <v>27</v>
      </c>
      <c r="J3697" s="12">
        <v>10</v>
      </c>
      <c r="K3697" s="2">
        <v>50</v>
      </c>
      <c r="L3697" s="2">
        <v>4</v>
      </c>
      <c r="M3697" s="12">
        <v>200</v>
      </c>
      <c r="N3697" s="3">
        <v>5</v>
      </c>
      <c r="O3697" s="2" t="str" cm="1">
        <f t="array" ref="O3697">_xlfn.IFS(N3697=1,"Unsatisfactory",N3697=2,"Poor",N3697=3,"Average",N3697=4,"Good",N3697=5,"Excellent")</f>
        <v>Excellent</v>
      </c>
      <c r="P3697"/>
      <c r="Q3697"/>
      <c r="R3697"/>
      <c r="S3697"/>
      <c r="T3697"/>
      <c r="U3697"/>
    </row>
    <row r="3698" spans="1:21">
      <c r="A3698" s="2">
        <v>171901</v>
      </c>
      <c r="B3698" s="2" t="s">
        <v>15</v>
      </c>
      <c r="C3698" s="4">
        <v>45567</v>
      </c>
      <c r="D3698" s="17">
        <v>45567</v>
      </c>
      <c r="E3698" s="2" t="s">
        <v>16</v>
      </c>
      <c r="F3698" s="2" t="s">
        <v>17</v>
      </c>
      <c r="G3698" s="2">
        <v>35</v>
      </c>
      <c r="H3698" s="2" t="s">
        <v>62</v>
      </c>
      <c r="I3698" s="2" t="s">
        <v>19</v>
      </c>
      <c r="J3698" s="12">
        <v>100</v>
      </c>
      <c r="K3698" s="2">
        <v>100</v>
      </c>
      <c r="L3698" s="2">
        <v>1</v>
      </c>
      <c r="M3698" s="12">
        <v>100</v>
      </c>
      <c r="N3698" s="3">
        <v>5</v>
      </c>
      <c r="O3698" s="2" t="str" cm="1">
        <f t="array" ref="O3698">_xlfn.IFS(N3698=1,"Unsatisfactory",N3698=2,"Poor",N3698=3,"Average",N3698=4,"Good",N3698=5,"Excellent")</f>
        <v>Excellent</v>
      </c>
      <c r="P3698"/>
      <c r="Q3698"/>
      <c r="R3698"/>
      <c r="S3698"/>
      <c r="T3698"/>
      <c r="U3698"/>
    </row>
    <row r="3699" spans="1:21">
      <c r="A3699" s="2">
        <v>192913</v>
      </c>
      <c r="B3699" s="2" t="s">
        <v>53</v>
      </c>
      <c r="C3699" s="4">
        <v>45235</v>
      </c>
      <c r="D3699" s="17">
        <v>45235</v>
      </c>
      <c r="E3699" s="2" t="s">
        <v>37</v>
      </c>
      <c r="F3699" s="2" t="s">
        <v>17</v>
      </c>
      <c r="G3699" s="2">
        <v>18</v>
      </c>
      <c r="H3699" s="2" t="s">
        <v>69</v>
      </c>
      <c r="I3699" s="2" t="s">
        <v>19</v>
      </c>
      <c r="J3699" s="12">
        <v>15</v>
      </c>
      <c r="K3699" s="2">
        <v>15</v>
      </c>
      <c r="L3699" s="2">
        <v>1</v>
      </c>
      <c r="M3699" s="12">
        <v>15</v>
      </c>
      <c r="N3699" s="3">
        <v>4</v>
      </c>
      <c r="O3699" s="2" t="str" cm="1">
        <f t="array" ref="O3699">_xlfn.IFS(N3699=1,"Unsatisfactory",N3699=2,"Poor",N3699=3,"Average",N3699=4,"Good",N3699=5,"Excellent")</f>
        <v>Good</v>
      </c>
      <c r="P3699"/>
      <c r="Q3699"/>
      <c r="R3699"/>
      <c r="S3699"/>
      <c r="T3699"/>
      <c r="U3699"/>
    </row>
    <row r="3700" spans="1:21">
      <c r="A3700" s="2">
        <v>137615</v>
      </c>
      <c r="B3700" s="2" t="s">
        <v>15</v>
      </c>
      <c r="C3700" s="4">
        <v>45301</v>
      </c>
      <c r="D3700" s="17">
        <v>45301</v>
      </c>
      <c r="E3700" s="2" t="s">
        <v>16</v>
      </c>
      <c r="F3700" s="2" t="s">
        <v>25</v>
      </c>
      <c r="G3700" s="2">
        <v>18</v>
      </c>
      <c r="H3700" s="2" t="s">
        <v>80</v>
      </c>
      <c r="I3700" s="2" t="s">
        <v>27</v>
      </c>
      <c r="J3700" s="12">
        <v>100</v>
      </c>
      <c r="K3700" s="2">
        <v>140</v>
      </c>
      <c r="L3700" s="2">
        <v>1</v>
      </c>
      <c r="M3700" s="12">
        <v>140</v>
      </c>
      <c r="N3700" s="3">
        <v>4</v>
      </c>
      <c r="O3700" s="2" t="str" cm="1">
        <f t="array" ref="O3700">_xlfn.IFS(N3700=1,"Unsatisfactory",N3700=2,"Poor",N3700=3,"Average",N3700=4,"Good",N3700=5,"Excellent")</f>
        <v>Good</v>
      </c>
      <c r="P3700"/>
      <c r="Q3700"/>
      <c r="R3700"/>
      <c r="S3700"/>
      <c r="T3700"/>
      <c r="U3700"/>
    </row>
    <row r="3701" spans="1:21">
      <c r="A3701" s="2">
        <v>125036</v>
      </c>
      <c r="B3701" s="2" t="s">
        <v>53</v>
      </c>
      <c r="C3701" s="4">
        <v>45500</v>
      </c>
      <c r="D3701" s="17">
        <v>45500</v>
      </c>
      <c r="E3701" s="2" t="s">
        <v>37</v>
      </c>
      <c r="F3701" s="2" t="s">
        <v>25</v>
      </c>
      <c r="G3701" s="2">
        <v>30</v>
      </c>
      <c r="H3701" s="2" t="s">
        <v>128</v>
      </c>
      <c r="I3701" s="2" t="s">
        <v>19</v>
      </c>
      <c r="J3701" s="12">
        <v>15</v>
      </c>
      <c r="K3701" s="2">
        <v>15</v>
      </c>
      <c r="L3701" s="2">
        <v>3</v>
      </c>
      <c r="M3701" s="12">
        <v>45</v>
      </c>
      <c r="N3701" s="3">
        <v>4</v>
      </c>
      <c r="O3701" s="2" t="str" cm="1">
        <f t="array" ref="O3701">_xlfn.IFS(N3701=1,"Unsatisfactory",N3701=2,"Poor",N3701=3,"Average",N3701=4,"Good",N3701=5,"Excellent")</f>
        <v>Good</v>
      </c>
      <c r="P3701"/>
      <c r="Q3701"/>
      <c r="R3701"/>
      <c r="S3701"/>
      <c r="T3701"/>
      <c r="U3701"/>
    </row>
    <row r="3702" spans="1:21">
      <c r="A3702" s="2">
        <v>187186</v>
      </c>
      <c r="B3702" s="2" t="s">
        <v>30</v>
      </c>
      <c r="C3702" s="4">
        <v>45377</v>
      </c>
      <c r="D3702" s="17">
        <v>45377</v>
      </c>
      <c r="E3702" s="2" t="s">
        <v>24</v>
      </c>
      <c r="F3702" s="2" t="s">
        <v>17</v>
      </c>
      <c r="G3702" s="2">
        <v>31</v>
      </c>
      <c r="H3702" s="2" t="s">
        <v>51</v>
      </c>
      <c r="I3702" s="2" t="s">
        <v>27</v>
      </c>
      <c r="J3702" s="12">
        <v>10</v>
      </c>
      <c r="K3702" s="2">
        <v>60</v>
      </c>
      <c r="L3702" s="2">
        <v>2</v>
      </c>
      <c r="M3702" s="12">
        <v>120</v>
      </c>
      <c r="N3702" s="3">
        <v>4</v>
      </c>
      <c r="O3702" s="2" t="str" cm="1">
        <f t="array" ref="O3702">_xlfn.IFS(N3702=1,"Unsatisfactory",N3702=2,"Poor",N3702=3,"Average",N3702=4,"Good",N3702=5,"Excellent")</f>
        <v>Good</v>
      </c>
      <c r="P3702"/>
      <c r="Q3702"/>
      <c r="R3702"/>
      <c r="S3702"/>
      <c r="T3702"/>
      <c r="U3702"/>
    </row>
    <row r="3703" spans="1:21">
      <c r="A3703" s="2">
        <v>131724</v>
      </c>
      <c r="B3703" s="2" t="s">
        <v>48</v>
      </c>
      <c r="C3703" s="4">
        <v>45278</v>
      </c>
      <c r="D3703" s="17">
        <v>45278</v>
      </c>
      <c r="E3703" s="2" t="s">
        <v>16</v>
      </c>
      <c r="F3703" s="2" t="s">
        <v>25</v>
      </c>
      <c r="G3703" s="2">
        <v>21</v>
      </c>
      <c r="H3703" s="2" t="s">
        <v>79</v>
      </c>
      <c r="I3703" s="2" t="s">
        <v>27</v>
      </c>
      <c r="J3703" s="12">
        <v>130</v>
      </c>
      <c r="K3703" s="2">
        <v>170</v>
      </c>
      <c r="L3703" s="2">
        <v>1</v>
      </c>
      <c r="M3703" s="12">
        <v>170</v>
      </c>
      <c r="N3703" s="3">
        <v>5</v>
      </c>
      <c r="O3703" s="2" t="str" cm="1">
        <f t="array" ref="O3703">_xlfn.IFS(N3703=1,"Unsatisfactory",N3703=2,"Poor",N3703=3,"Average",N3703=4,"Good",N3703=5,"Excellent")</f>
        <v>Excellent</v>
      </c>
      <c r="P3703"/>
      <c r="Q3703"/>
      <c r="R3703"/>
      <c r="S3703"/>
      <c r="T3703"/>
      <c r="U3703"/>
    </row>
    <row r="3704" spans="1:21">
      <c r="A3704" s="2">
        <v>120257</v>
      </c>
      <c r="B3704" s="2" t="s">
        <v>48</v>
      </c>
      <c r="C3704" s="4">
        <v>45596</v>
      </c>
      <c r="D3704" s="17">
        <v>45596</v>
      </c>
      <c r="E3704" s="2" t="s">
        <v>16</v>
      </c>
      <c r="F3704" s="2" t="s">
        <v>17</v>
      </c>
      <c r="G3704" s="2">
        <v>18</v>
      </c>
      <c r="H3704" s="2" t="s">
        <v>58</v>
      </c>
      <c r="I3704" s="2" t="s">
        <v>27</v>
      </c>
      <c r="J3704" s="12">
        <v>130</v>
      </c>
      <c r="K3704" s="2">
        <v>170</v>
      </c>
      <c r="L3704" s="2">
        <v>1</v>
      </c>
      <c r="M3704" s="12">
        <v>170</v>
      </c>
      <c r="N3704" s="3">
        <v>1</v>
      </c>
      <c r="O3704" s="2" t="str" cm="1">
        <f t="array" ref="O3704">_xlfn.IFS(N3704=1,"Unsatisfactory",N3704=2,"Poor",N3704=3,"Average",N3704=4,"Good",N3704=5,"Excellent")</f>
        <v>Unsatisfactory</v>
      </c>
      <c r="P3704"/>
      <c r="Q3704"/>
      <c r="R3704"/>
      <c r="S3704"/>
      <c r="T3704"/>
      <c r="U3704"/>
    </row>
    <row r="3705" spans="1:21">
      <c r="A3705" s="2">
        <v>130073</v>
      </c>
      <c r="B3705" s="2" t="s">
        <v>15</v>
      </c>
      <c r="C3705" s="4">
        <v>45545</v>
      </c>
      <c r="D3705" s="17">
        <v>45545</v>
      </c>
      <c r="E3705" s="2" t="s">
        <v>16</v>
      </c>
      <c r="F3705" s="2" t="s">
        <v>17</v>
      </c>
      <c r="G3705" s="2">
        <v>30</v>
      </c>
      <c r="H3705" s="2" t="s">
        <v>80</v>
      </c>
      <c r="I3705" s="2" t="s">
        <v>27</v>
      </c>
      <c r="J3705" s="12">
        <v>100</v>
      </c>
      <c r="K3705" s="2">
        <v>140</v>
      </c>
      <c r="L3705" s="2">
        <v>2</v>
      </c>
      <c r="M3705" s="12">
        <v>280</v>
      </c>
      <c r="N3705" s="3">
        <v>3</v>
      </c>
      <c r="O3705" s="2" t="str" cm="1">
        <f t="array" ref="O3705">_xlfn.IFS(N3705=1,"Unsatisfactory",N3705=2,"Poor",N3705=3,"Average",N3705=4,"Good",N3705=5,"Excellent")</f>
        <v>Average</v>
      </c>
      <c r="P3705"/>
      <c r="Q3705"/>
      <c r="R3705"/>
      <c r="S3705"/>
      <c r="T3705"/>
      <c r="U3705"/>
    </row>
    <row r="3706" spans="1:21">
      <c r="A3706" s="2">
        <v>163751</v>
      </c>
      <c r="B3706" s="2" t="s">
        <v>53</v>
      </c>
      <c r="C3706" s="4">
        <v>45557</v>
      </c>
      <c r="D3706" s="17">
        <v>45557</v>
      </c>
      <c r="E3706" s="2" t="s">
        <v>37</v>
      </c>
      <c r="F3706" s="2" t="s">
        <v>25</v>
      </c>
      <c r="G3706" s="2">
        <v>26</v>
      </c>
      <c r="H3706" s="2" t="s">
        <v>31</v>
      </c>
      <c r="I3706" s="2" t="s">
        <v>19</v>
      </c>
      <c r="J3706" s="12">
        <v>15</v>
      </c>
      <c r="K3706" s="2">
        <v>15</v>
      </c>
      <c r="L3706" s="2">
        <v>1</v>
      </c>
      <c r="M3706" s="12">
        <v>15</v>
      </c>
      <c r="N3706" s="3">
        <v>5</v>
      </c>
      <c r="O3706" s="2" t="str" cm="1">
        <f t="array" ref="O3706">_xlfn.IFS(N3706=1,"Unsatisfactory",N3706=2,"Poor",N3706=3,"Average",N3706=4,"Good",N3706=5,"Excellent")</f>
        <v>Excellent</v>
      </c>
      <c r="P3706"/>
      <c r="Q3706"/>
      <c r="R3706"/>
      <c r="S3706"/>
      <c r="T3706"/>
      <c r="U3706"/>
    </row>
    <row r="3707" spans="1:21">
      <c r="A3707" s="2">
        <v>172119</v>
      </c>
      <c r="B3707" s="2" t="s">
        <v>15</v>
      </c>
      <c r="C3707" s="4">
        <v>45273</v>
      </c>
      <c r="D3707" s="17">
        <v>45273</v>
      </c>
      <c r="E3707" s="2" t="s">
        <v>16</v>
      </c>
      <c r="F3707" s="2" t="s">
        <v>25</v>
      </c>
      <c r="G3707" s="2">
        <v>22</v>
      </c>
      <c r="H3707" s="2" t="s">
        <v>118</v>
      </c>
      <c r="I3707" s="2" t="s">
        <v>19</v>
      </c>
      <c r="J3707" s="12">
        <v>100</v>
      </c>
      <c r="K3707" s="2">
        <v>100</v>
      </c>
      <c r="L3707" s="2">
        <v>1</v>
      </c>
      <c r="M3707" s="12">
        <v>100</v>
      </c>
      <c r="N3707" s="3">
        <v>4</v>
      </c>
      <c r="O3707" s="2" t="str" cm="1">
        <f t="array" ref="O3707">_xlfn.IFS(N3707=1,"Unsatisfactory",N3707=2,"Poor",N3707=3,"Average",N3707=4,"Good",N3707=5,"Excellent")</f>
        <v>Good</v>
      </c>
      <c r="P3707"/>
      <c r="Q3707"/>
      <c r="R3707"/>
      <c r="S3707"/>
      <c r="T3707"/>
      <c r="U3707"/>
    </row>
    <row r="3708" spans="1:21">
      <c r="A3708" s="2">
        <v>133941</v>
      </c>
      <c r="B3708" s="2" t="s">
        <v>23</v>
      </c>
      <c r="C3708" s="4">
        <v>45397</v>
      </c>
      <c r="D3708" s="17">
        <v>45397</v>
      </c>
      <c r="E3708" s="2" t="s">
        <v>24</v>
      </c>
      <c r="F3708" s="2" t="s">
        <v>17</v>
      </c>
      <c r="G3708" s="2">
        <v>19</v>
      </c>
      <c r="H3708" s="2" t="s">
        <v>115</v>
      </c>
      <c r="I3708" s="2" t="s">
        <v>19</v>
      </c>
      <c r="J3708" s="12">
        <v>9</v>
      </c>
      <c r="K3708" s="2">
        <v>9</v>
      </c>
      <c r="L3708" s="2">
        <v>1</v>
      </c>
      <c r="M3708" s="12">
        <v>9</v>
      </c>
      <c r="N3708" s="3">
        <v>1</v>
      </c>
      <c r="O3708" s="2" t="str" cm="1">
        <f t="array" ref="O3708">_xlfn.IFS(N3708=1,"Unsatisfactory",N3708=2,"Poor",N3708=3,"Average",N3708=4,"Good",N3708=5,"Excellent")</f>
        <v>Unsatisfactory</v>
      </c>
      <c r="P3708"/>
      <c r="Q3708"/>
      <c r="R3708"/>
      <c r="S3708"/>
      <c r="T3708"/>
      <c r="U3708"/>
    </row>
    <row r="3709" spans="1:21">
      <c r="A3709" s="2">
        <v>175719</v>
      </c>
      <c r="B3709" s="2" t="s">
        <v>48</v>
      </c>
      <c r="C3709" s="4">
        <v>45378</v>
      </c>
      <c r="D3709" s="17">
        <v>45378</v>
      </c>
      <c r="E3709" s="2" t="s">
        <v>16</v>
      </c>
      <c r="F3709" s="2" t="s">
        <v>25</v>
      </c>
      <c r="G3709" s="2">
        <v>33</v>
      </c>
      <c r="H3709" s="2" t="s">
        <v>60</v>
      </c>
      <c r="I3709" s="2" t="s">
        <v>19</v>
      </c>
      <c r="J3709" s="12">
        <v>130</v>
      </c>
      <c r="K3709" s="2">
        <v>130</v>
      </c>
      <c r="L3709" s="2">
        <v>1</v>
      </c>
      <c r="M3709" s="12">
        <v>130</v>
      </c>
      <c r="N3709" s="3">
        <v>3</v>
      </c>
      <c r="O3709" s="2" t="str" cm="1">
        <f t="array" ref="O3709">_xlfn.IFS(N3709=1,"Unsatisfactory",N3709=2,"Poor",N3709=3,"Average",N3709=4,"Good",N3709=5,"Excellent")</f>
        <v>Average</v>
      </c>
      <c r="P3709"/>
      <c r="Q3709"/>
      <c r="R3709"/>
      <c r="S3709"/>
      <c r="T3709"/>
      <c r="U3709"/>
    </row>
    <row r="3710" spans="1:21">
      <c r="A3710" s="2">
        <v>192182</v>
      </c>
      <c r="B3710" s="2" t="s">
        <v>53</v>
      </c>
      <c r="C3710" s="4">
        <v>45317</v>
      </c>
      <c r="D3710" s="17">
        <v>45317</v>
      </c>
      <c r="E3710" s="2" t="s">
        <v>37</v>
      </c>
      <c r="F3710" s="2" t="s">
        <v>25</v>
      </c>
      <c r="G3710" s="2">
        <v>32</v>
      </c>
      <c r="H3710" s="2" t="s">
        <v>79</v>
      </c>
      <c r="I3710" s="2" t="s">
        <v>27</v>
      </c>
      <c r="J3710" s="12">
        <v>15</v>
      </c>
      <c r="K3710" s="2">
        <v>55</v>
      </c>
      <c r="L3710" s="2">
        <v>2</v>
      </c>
      <c r="M3710" s="12">
        <v>110</v>
      </c>
      <c r="N3710" s="3">
        <v>4</v>
      </c>
      <c r="O3710" s="2" t="str" cm="1">
        <f t="array" ref="O3710">_xlfn.IFS(N3710=1,"Unsatisfactory",N3710=2,"Poor",N3710=3,"Average",N3710=4,"Good",N3710=5,"Excellent")</f>
        <v>Good</v>
      </c>
      <c r="P3710"/>
      <c r="Q3710"/>
      <c r="R3710"/>
      <c r="S3710"/>
      <c r="T3710"/>
      <c r="U3710"/>
    </row>
    <row r="3711" spans="1:21">
      <c r="A3711" s="2">
        <v>188883</v>
      </c>
      <c r="B3711" s="2" t="s">
        <v>78</v>
      </c>
      <c r="C3711" s="4">
        <v>45513</v>
      </c>
      <c r="D3711" s="17">
        <v>45513</v>
      </c>
      <c r="E3711" s="2" t="s">
        <v>37</v>
      </c>
      <c r="F3711" s="2" t="s">
        <v>17</v>
      </c>
      <c r="G3711" s="2">
        <v>21</v>
      </c>
      <c r="H3711" s="2" t="s">
        <v>44</v>
      </c>
      <c r="I3711" s="2" t="s">
        <v>27</v>
      </c>
      <c r="J3711" s="12">
        <v>50</v>
      </c>
      <c r="K3711" s="2">
        <v>75</v>
      </c>
      <c r="L3711" s="2">
        <v>1</v>
      </c>
      <c r="M3711" s="12">
        <v>75</v>
      </c>
      <c r="N3711" s="3">
        <v>2</v>
      </c>
      <c r="O3711" s="2" t="str" cm="1">
        <f t="array" ref="O3711">_xlfn.IFS(N3711=1,"Unsatisfactory",N3711=2,"Poor",N3711=3,"Average",N3711=4,"Good",N3711=5,"Excellent")</f>
        <v>Poor</v>
      </c>
      <c r="P3711"/>
      <c r="Q3711"/>
      <c r="R3711"/>
      <c r="S3711"/>
      <c r="T3711"/>
      <c r="U3711"/>
    </row>
    <row r="3712" spans="1:21">
      <c r="A3712" s="2">
        <v>153273</v>
      </c>
      <c r="B3712" s="2" t="s">
        <v>15</v>
      </c>
      <c r="C3712" s="4">
        <v>45579</v>
      </c>
      <c r="D3712" s="17">
        <v>45579</v>
      </c>
      <c r="E3712" s="2" t="s">
        <v>16</v>
      </c>
      <c r="F3712" s="2" t="s">
        <v>25</v>
      </c>
      <c r="G3712" s="2">
        <v>29</v>
      </c>
      <c r="H3712" s="2" t="s">
        <v>128</v>
      </c>
      <c r="I3712" s="2" t="s">
        <v>19</v>
      </c>
      <c r="J3712" s="12">
        <v>100</v>
      </c>
      <c r="K3712" s="2">
        <v>100</v>
      </c>
      <c r="L3712" s="2">
        <v>1</v>
      </c>
      <c r="M3712" s="12">
        <v>100</v>
      </c>
      <c r="N3712" s="3">
        <v>4</v>
      </c>
      <c r="O3712" s="2" t="str" cm="1">
        <f t="array" ref="O3712">_xlfn.IFS(N3712=1,"Unsatisfactory",N3712=2,"Poor",N3712=3,"Average",N3712=4,"Good",N3712=5,"Excellent")</f>
        <v>Good</v>
      </c>
      <c r="P3712"/>
      <c r="Q3712"/>
      <c r="R3712"/>
      <c r="S3712"/>
      <c r="T3712"/>
      <c r="U3712"/>
    </row>
    <row r="3713" spans="1:21">
      <c r="A3713" s="2">
        <v>140968</v>
      </c>
      <c r="B3713" s="2" t="s">
        <v>42</v>
      </c>
      <c r="C3713" s="4">
        <v>45455</v>
      </c>
      <c r="D3713" s="17">
        <v>45455</v>
      </c>
      <c r="E3713" s="2" t="s">
        <v>16</v>
      </c>
      <c r="F3713" s="2" t="s">
        <v>17</v>
      </c>
      <c r="G3713" s="2">
        <v>18</v>
      </c>
      <c r="H3713" s="2" t="s">
        <v>56</v>
      </c>
      <c r="I3713" s="2" t="s">
        <v>19</v>
      </c>
      <c r="J3713" s="12">
        <v>65</v>
      </c>
      <c r="K3713" s="2">
        <v>65</v>
      </c>
      <c r="L3713" s="2">
        <v>2</v>
      </c>
      <c r="M3713" s="12">
        <v>130</v>
      </c>
      <c r="N3713" s="3">
        <v>5</v>
      </c>
      <c r="O3713" s="2" t="str" cm="1">
        <f t="array" ref="O3713">_xlfn.IFS(N3713=1,"Unsatisfactory",N3713=2,"Poor",N3713=3,"Average",N3713=4,"Good",N3713=5,"Excellent")</f>
        <v>Excellent</v>
      </c>
      <c r="P3713"/>
      <c r="Q3713"/>
      <c r="R3713"/>
      <c r="S3713"/>
      <c r="T3713"/>
      <c r="U3713"/>
    </row>
    <row r="3714" spans="1:21">
      <c r="A3714" s="2">
        <v>137563</v>
      </c>
      <c r="B3714" s="2" t="s">
        <v>15</v>
      </c>
      <c r="C3714" s="4">
        <v>45367</v>
      </c>
      <c r="D3714" s="17">
        <v>45367</v>
      </c>
      <c r="E3714" s="2" t="s">
        <v>16</v>
      </c>
      <c r="F3714" s="2" t="s">
        <v>17</v>
      </c>
      <c r="G3714" s="2">
        <v>18</v>
      </c>
      <c r="H3714" s="2" t="s">
        <v>56</v>
      </c>
      <c r="I3714" s="2" t="s">
        <v>19</v>
      </c>
      <c r="J3714" s="12">
        <v>100</v>
      </c>
      <c r="K3714" s="2">
        <v>100</v>
      </c>
      <c r="L3714" s="2">
        <v>5</v>
      </c>
      <c r="M3714" s="12">
        <v>500</v>
      </c>
      <c r="N3714" s="3">
        <v>5</v>
      </c>
      <c r="O3714" s="2" t="str" cm="1">
        <f t="array" ref="O3714">_xlfn.IFS(N3714=1,"Unsatisfactory",N3714=2,"Poor",N3714=3,"Average",N3714=4,"Good",N3714=5,"Excellent")</f>
        <v>Excellent</v>
      </c>
      <c r="P3714"/>
      <c r="Q3714"/>
      <c r="R3714"/>
      <c r="S3714"/>
      <c r="T3714"/>
      <c r="U3714"/>
    </row>
    <row r="3715" spans="1:21">
      <c r="A3715" s="2">
        <v>194499</v>
      </c>
      <c r="B3715" s="2" t="s">
        <v>36</v>
      </c>
      <c r="C3715" s="4">
        <v>45465</v>
      </c>
      <c r="D3715" s="17">
        <v>45465</v>
      </c>
      <c r="E3715" s="2" t="s">
        <v>37</v>
      </c>
      <c r="F3715" s="2" t="s">
        <v>17</v>
      </c>
      <c r="G3715" s="2">
        <v>24</v>
      </c>
      <c r="H3715" s="2" t="s">
        <v>115</v>
      </c>
      <c r="I3715" s="2" t="s">
        <v>19</v>
      </c>
      <c r="J3715" s="12">
        <v>32</v>
      </c>
      <c r="K3715" s="2">
        <v>32</v>
      </c>
      <c r="L3715" s="2">
        <v>1</v>
      </c>
      <c r="M3715" s="12">
        <v>32</v>
      </c>
      <c r="N3715" s="3">
        <v>4</v>
      </c>
      <c r="O3715" s="2" t="str" cm="1">
        <f t="array" ref="O3715">_xlfn.IFS(N3715=1,"Unsatisfactory",N3715=2,"Poor",N3715=3,"Average",N3715=4,"Good",N3715=5,"Excellent")</f>
        <v>Good</v>
      </c>
      <c r="P3715"/>
      <c r="Q3715"/>
      <c r="R3715"/>
      <c r="S3715"/>
      <c r="T3715"/>
      <c r="U3715"/>
    </row>
    <row r="3716" spans="1:21">
      <c r="A3716" s="2">
        <v>133431</v>
      </c>
      <c r="B3716" s="2" t="s">
        <v>15</v>
      </c>
      <c r="C3716" s="4">
        <v>45393</v>
      </c>
      <c r="D3716" s="17">
        <v>45393</v>
      </c>
      <c r="E3716" s="2" t="s">
        <v>16</v>
      </c>
      <c r="F3716" s="2" t="s">
        <v>25</v>
      </c>
      <c r="G3716" s="2">
        <v>23</v>
      </c>
      <c r="H3716" s="2" t="s">
        <v>130</v>
      </c>
      <c r="I3716" s="2" t="s">
        <v>19</v>
      </c>
      <c r="J3716" s="12">
        <v>100</v>
      </c>
      <c r="K3716" s="2">
        <v>100</v>
      </c>
      <c r="L3716" s="2">
        <v>1</v>
      </c>
      <c r="M3716" s="12">
        <v>100</v>
      </c>
      <c r="N3716" s="3">
        <v>3</v>
      </c>
      <c r="O3716" s="2" t="str" cm="1">
        <f t="array" ref="O3716">_xlfn.IFS(N3716=1,"Unsatisfactory",N3716=2,"Poor",N3716=3,"Average",N3716=4,"Good",N3716=5,"Excellent")</f>
        <v>Average</v>
      </c>
      <c r="P3716"/>
      <c r="Q3716"/>
      <c r="R3716"/>
      <c r="S3716"/>
      <c r="T3716"/>
      <c r="U3716"/>
    </row>
    <row r="3717" spans="1:21">
      <c r="A3717" s="2">
        <v>171020</v>
      </c>
      <c r="B3717" s="2" t="s">
        <v>48</v>
      </c>
      <c r="C3717" s="4">
        <v>45305</v>
      </c>
      <c r="D3717" s="17">
        <v>45305</v>
      </c>
      <c r="E3717" s="2" t="s">
        <v>16</v>
      </c>
      <c r="F3717" s="2" t="s">
        <v>17</v>
      </c>
      <c r="G3717" s="2">
        <v>26</v>
      </c>
      <c r="H3717" s="2" t="s">
        <v>128</v>
      </c>
      <c r="I3717" s="2" t="s">
        <v>19</v>
      </c>
      <c r="J3717" s="12">
        <v>130</v>
      </c>
      <c r="K3717" s="2">
        <v>130</v>
      </c>
      <c r="L3717" s="2">
        <v>3</v>
      </c>
      <c r="M3717" s="12">
        <v>390</v>
      </c>
      <c r="N3717" s="3">
        <v>1</v>
      </c>
      <c r="O3717" s="2" t="str" cm="1">
        <f t="array" ref="O3717">_xlfn.IFS(N3717=1,"Unsatisfactory",N3717=2,"Poor",N3717=3,"Average",N3717=4,"Good",N3717=5,"Excellent")</f>
        <v>Unsatisfactory</v>
      </c>
      <c r="P3717"/>
      <c r="Q3717"/>
      <c r="R3717"/>
      <c r="S3717"/>
      <c r="T3717"/>
      <c r="U3717"/>
    </row>
    <row r="3718" spans="1:21">
      <c r="A3718" s="2">
        <v>182433</v>
      </c>
      <c r="B3718" s="2" t="s">
        <v>42</v>
      </c>
      <c r="C3718" s="4">
        <v>45586</v>
      </c>
      <c r="D3718" s="17">
        <v>45586</v>
      </c>
      <c r="E3718" s="2" t="s">
        <v>16</v>
      </c>
      <c r="F3718" s="2" t="s">
        <v>25</v>
      </c>
      <c r="G3718" s="2">
        <v>30</v>
      </c>
      <c r="H3718" s="2" t="s">
        <v>34</v>
      </c>
      <c r="I3718" s="2" t="s">
        <v>27</v>
      </c>
      <c r="J3718" s="12">
        <v>65</v>
      </c>
      <c r="K3718" s="2">
        <v>165</v>
      </c>
      <c r="L3718" s="2">
        <v>1</v>
      </c>
      <c r="M3718" s="12">
        <v>165</v>
      </c>
      <c r="N3718" s="3">
        <v>3</v>
      </c>
      <c r="O3718" s="2" t="str" cm="1">
        <f t="array" ref="O3718">_xlfn.IFS(N3718=1,"Unsatisfactory",N3718=2,"Poor",N3718=3,"Average",N3718=4,"Good",N3718=5,"Excellent")</f>
        <v>Average</v>
      </c>
      <c r="P3718"/>
      <c r="Q3718"/>
      <c r="R3718"/>
      <c r="S3718"/>
      <c r="T3718"/>
      <c r="U3718"/>
    </row>
    <row r="3719" spans="1:21">
      <c r="A3719" s="2">
        <v>146528</v>
      </c>
      <c r="B3719" s="2" t="s">
        <v>15</v>
      </c>
      <c r="C3719" s="4">
        <v>45287</v>
      </c>
      <c r="D3719" s="17">
        <v>45287</v>
      </c>
      <c r="E3719" s="2" t="s">
        <v>16</v>
      </c>
      <c r="F3719" s="2" t="s">
        <v>25</v>
      </c>
      <c r="G3719" s="2">
        <v>33</v>
      </c>
      <c r="H3719" s="2" t="s">
        <v>128</v>
      </c>
      <c r="I3719" s="2" t="s">
        <v>19</v>
      </c>
      <c r="J3719" s="12">
        <v>100</v>
      </c>
      <c r="K3719" s="2">
        <v>100</v>
      </c>
      <c r="L3719" s="2">
        <v>2</v>
      </c>
      <c r="M3719" s="12">
        <v>200</v>
      </c>
      <c r="N3719" s="3">
        <v>3</v>
      </c>
      <c r="O3719" s="2" t="str" cm="1">
        <f t="array" ref="O3719">_xlfn.IFS(N3719=1,"Unsatisfactory",N3719=2,"Poor",N3719=3,"Average",N3719=4,"Good",N3719=5,"Excellent")</f>
        <v>Average</v>
      </c>
      <c r="P3719"/>
      <c r="Q3719"/>
      <c r="R3719"/>
      <c r="S3719"/>
      <c r="T3719"/>
      <c r="U3719"/>
    </row>
    <row r="3720" spans="1:21">
      <c r="A3720" s="2">
        <v>132187</v>
      </c>
      <c r="B3720" s="2" t="s">
        <v>30</v>
      </c>
      <c r="C3720" s="4">
        <v>45556</v>
      </c>
      <c r="D3720" s="17">
        <v>45556</v>
      </c>
      <c r="E3720" s="2" t="s">
        <v>24</v>
      </c>
      <c r="F3720" s="2" t="s">
        <v>17</v>
      </c>
      <c r="G3720" s="2">
        <v>23</v>
      </c>
      <c r="H3720" s="2" t="s">
        <v>26</v>
      </c>
      <c r="I3720" s="2" t="s">
        <v>27</v>
      </c>
      <c r="J3720" s="12">
        <v>10</v>
      </c>
      <c r="K3720" s="2">
        <v>50</v>
      </c>
      <c r="L3720" s="2">
        <v>2</v>
      </c>
      <c r="M3720" s="12">
        <v>100</v>
      </c>
      <c r="N3720" s="3">
        <v>3</v>
      </c>
      <c r="O3720" s="2" t="str" cm="1">
        <f t="array" ref="O3720">_xlfn.IFS(N3720=1,"Unsatisfactory",N3720=2,"Poor",N3720=3,"Average",N3720=4,"Good",N3720=5,"Excellent")</f>
        <v>Average</v>
      </c>
      <c r="P3720"/>
      <c r="Q3720"/>
      <c r="R3720"/>
      <c r="S3720"/>
      <c r="T3720"/>
      <c r="U3720"/>
    </row>
    <row r="3721" spans="1:21">
      <c r="A3721" s="2">
        <v>141601</v>
      </c>
      <c r="B3721" s="2" t="s">
        <v>42</v>
      </c>
      <c r="C3721" s="4">
        <v>45268</v>
      </c>
      <c r="D3721" s="17">
        <v>45268</v>
      </c>
      <c r="E3721" s="2" t="s">
        <v>16</v>
      </c>
      <c r="F3721" s="2" t="s">
        <v>17</v>
      </c>
      <c r="G3721" s="2">
        <v>33</v>
      </c>
      <c r="H3721" s="2" t="s">
        <v>69</v>
      </c>
      <c r="I3721" s="2" t="s">
        <v>19</v>
      </c>
      <c r="J3721" s="12">
        <v>65</v>
      </c>
      <c r="K3721" s="2">
        <v>65</v>
      </c>
      <c r="L3721" s="2">
        <v>4</v>
      </c>
      <c r="M3721" s="12">
        <v>260</v>
      </c>
      <c r="N3721" s="3">
        <v>2</v>
      </c>
      <c r="O3721" s="2" t="str" cm="1">
        <f t="array" ref="O3721">_xlfn.IFS(N3721=1,"Unsatisfactory",N3721=2,"Poor",N3721=3,"Average",N3721=4,"Good",N3721=5,"Excellent")</f>
        <v>Poor</v>
      </c>
      <c r="P3721"/>
      <c r="Q3721"/>
      <c r="R3721"/>
      <c r="S3721"/>
      <c r="T3721"/>
      <c r="U3721"/>
    </row>
    <row r="3722" spans="1:21">
      <c r="A3722" s="2">
        <v>122608</v>
      </c>
      <c r="B3722" s="2" t="s">
        <v>30</v>
      </c>
      <c r="C3722" s="4">
        <v>45377</v>
      </c>
      <c r="D3722" s="17">
        <v>45377</v>
      </c>
      <c r="E3722" s="2" t="s">
        <v>24</v>
      </c>
      <c r="F3722" s="2" t="s">
        <v>25</v>
      </c>
      <c r="G3722" s="2">
        <v>22</v>
      </c>
      <c r="H3722" s="2" t="s">
        <v>75</v>
      </c>
      <c r="I3722" s="2" t="s">
        <v>27</v>
      </c>
      <c r="J3722" s="12">
        <v>10</v>
      </c>
      <c r="K3722" s="2">
        <v>80</v>
      </c>
      <c r="L3722" s="2">
        <v>3</v>
      </c>
      <c r="M3722" s="12">
        <v>240</v>
      </c>
      <c r="N3722" s="3">
        <v>5</v>
      </c>
      <c r="O3722" s="2" t="str" cm="1">
        <f t="array" ref="O3722">_xlfn.IFS(N3722=1,"Unsatisfactory",N3722=2,"Poor",N3722=3,"Average",N3722=4,"Good",N3722=5,"Excellent")</f>
        <v>Excellent</v>
      </c>
      <c r="P3722"/>
      <c r="Q3722"/>
      <c r="R3722"/>
      <c r="S3722"/>
      <c r="T3722"/>
      <c r="U3722"/>
    </row>
    <row r="3723" spans="1:21">
      <c r="A3723" s="2">
        <v>162714</v>
      </c>
      <c r="B3723" s="2" t="s">
        <v>82</v>
      </c>
      <c r="C3723" s="4">
        <v>45486</v>
      </c>
      <c r="D3723" s="17">
        <v>45486</v>
      </c>
      <c r="E3723" s="2" t="s">
        <v>37</v>
      </c>
      <c r="F3723" s="2" t="s">
        <v>17</v>
      </c>
      <c r="G3723" s="2">
        <v>33</v>
      </c>
      <c r="H3723" s="2" t="s">
        <v>118</v>
      </c>
      <c r="I3723" s="2" t="s">
        <v>19</v>
      </c>
      <c r="J3723" s="12">
        <v>20</v>
      </c>
      <c r="K3723" s="2">
        <v>20</v>
      </c>
      <c r="L3723" s="2">
        <v>1</v>
      </c>
      <c r="M3723" s="12">
        <v>20</v>
      </c>
      <c r="N3723" s="3">
        <v>1</v>
      </c>
      <c r="O3723" s="2" t="str" cm="1">
        <f t="array" ref="O3723">_xlfn.IFS(N3723=1,"Unsatisfactory",N3723=2,"Poor",N3723=3,"Average",N3723=4,"Good",N3723=5,"Excellent")</f>
        <v>Unsatisfactory</v>
      </c>
      <c r="P3723"/>
      <c r="Q3723"/>
      <c r="R3723"/>
      <c r="S3723"/>
      <c r="T3723"/>
      <c r="U3723"/>
    </row>
    <row r="3724" spans="1:21">
      <c r="A3724" s="2">
        <v>136697</v>
      </c>
      <c r="B3724" s="2" t="s">
        <v>76</v>
      </c>
      <c r="C3724" s="4">
        <v>45575</v>
      </c>
      <c r="D3724" s="17">
        <v>45575</v>
      </c>
      <c r="E3724" s="2" t="s">
        <v>37</v>
      </c>
      <c r="F3724" s="2" t="s">
        <v>17</v>
      </c>
      <c r="G3724" s="2">
        <v>31</v>
      </c>
      <c r="H3724" s="2" t="s">
        <v>56</v>
      </c>
      <c r="I3724" s="2" t="s">
        <v>19</v>
      </c>
      <c r="J3724" s="12">
        <v>45</v>
      </c>
      <c r="K3724" s="2">
        <v>45</v>
      </c>
      <c r="L3724" s="2">
        <v>1</v>
      </c>
      <c r="M3724" s="12">
        <v>45</v>
      </c>
      <c r="N3724" s="3">
        <v>4</v>
      </c>
      <c r="O3724" s="2" t="str" cm="1">
        <f t="array" ref="O3724">_xlfn.IFS(N3724=1,"Unsatisfactory",N3724=2,"Poor",N3724=3,"Average",N3724=4,"Good",N3724=5,"Excellent")</f>
        <v>Good</v>
      </c>
      <c r="P3724"/>
      <c r="Q3724"/>
      <c r="R3724"/>
      <c r="S3724"/>
      <c r="T3724"/>
      <c r="U3724"/>
    </row>
    <row r="3725" spans="1:21">
      <c r="A3725" s="2">
        <v>143388</v>
      </c>
      <c r="B3725" s="2" t="s">
        <v>82</v>
      </c>
      <c r="C3725" s="4">
        <v>45275</v>
      </c>
      <c r="D3725" s="17">
        <v>45275</v>
      </c>
      <c r="E3725" s="2" t="s">
        <v>37</v>
      </c>
      <c r="F3725" s="2" t="s">
        <v>17</v>
      </c>
      <c r="G3725" s="2">
        <v>28</v>
      </c>
      <c r="H3725" s="2" t="s">
        <v>118</v>
      </c>
      <c r="I3725" s="2" t="s">
        <v>19</v>
      </c>
      <c r="J3725" s="12">
        <v>20</v>
      </c>
      <c r="K3725" s="2">
        <v>20</v>
      </c>
      <c r="L3725" s="2">
        <v>1</v>
      </c>
      <c r="M3725" s="12">
        <v>20</v>
      </c>
      <c r="N3725" s="3">
        <v>1</v>
      </c>
      <c r="O3725" s="2" t="str" cm="1">
        <f t="array" ref="O3725">_xlfn.IFS(N3725=1,"Unsatisfactory",N3725=2,"Poor",N3725=3,"Average",N3725=4,"Good",N3725=5,"Excellent")</f>
        <v>Unsatisfactory</v>
      </c>
      <c r="P3725"/>
      <c r="Q3725"/>
      <c r="R3725"/>
      <c r="S3725"/>
      <c r="T3725"/>
      <c r="U3725"/>
    </row>
    <row r="3726" spans="1:21">
      <c r="A3726" s="2">
        <v>181613</v>
      </c>
      <c r="B3726" s="2" t="s">
        <v>15</v>
      </c>
      <c r="C3726" s="4">
        <v>45506</v>
      </c>
      <c r="D3726" s="17">
        <v>45506</v>
      </c>
      <c r="E3726" s="2" t="s">
        <v>16</v>
      </c>
      <c r="F3726" s="2" t="s">
        <v>17</v>
      </c>
      <c r="G3726" s="2">
        <v>21</v>
      </c>
      <c r="H3726" s="2" t="s">
        <v>115</v>
      </c>
      <c r="I3726" s="2" t="s">
        <v>19</v>
      </c>
      <c r="J3726" s="12">
        <v>100</v>
      </c>
      <c r="K3726" s="2">
        <v>100</v>
      </c>
      <c r="L3726" s="2">
        <v>4</v>
      </c>
      <c r="M3726" s="12">
        <v>400</v>
      </c>
      <c r="N3726" s="3">
        <v>5</v>
      </c>
      <c r="O3726" s="2" t="str" cm="1">
        <f t="array" ref="O3726">_xlfn.IFS(N3726=1,"Unsatisfactory",N3726=2,"Poor",N3726=3,"Average",N3726=4,"Good",N3726=5,"Excellent")</f>
        <v>Excellent</v>
      </c>
      <c r="P3726"/>
      <c r="Q3726"/>
      <c r="R3726"/>
      <c r="S3726"/>
      <c r="T3726"/>
      <c r="U3726"/>
    </row>
    <row r="3727" spans="1:21">
      <c r="A3727" s="2">
        <v>198892</v>
      </c>
      <c r="B3727" s="2" t="s">
        <v>23</v>
      </c>
      <c r="C3727" s="4">
        <v>45551</v>
      </c>
      <c r="D3727" s="17">
        <v>45551</v>
      </c>
      <c r="E3727" s="2" t="s">
        <v>24</v>
      </c>
      <c r="F3727" s="2" t="s">
        <v>25</v>
      </c>
      <c r="G3727" s="2">
        <v>19</v>
      </c>
      <c r="H3727" s="2" t="s">
        <v>66</v>
      </c>
      <c r="I3727" s="2" t="s">
        <v>27</v>
      </c>
      <c r="J3727" s="12">
        <v>9</v>
      </c>
      <c r="K3727" s="2">
        <v>49</v>
      </c>
      <c r="L3727" s="2">
        <v>1</v>
      </c>
      <c r="M3727" s="12">
        <v>49</v>
      </c>
      <c r="N3727" s="3">
        <v>1</v>
      </c>
      <c r="O3727" s="2" t="str" cm="1">
        <f t="array" ref="O3727">_xlfn.IFS(N3727=1,"Unsatisfactory",N3727=2,"Poor",N3727=3,"Average",N3727=4,"Good",N3727=5,"Excellent")</f>
        <v>Unsatisfactory</v>
      </c>
      <c r="P3727"/>
      <c r="Q3727"/>
      <c r="R3727"/>
      <c r="S3727"/>
      <c r="T3727"/>
      <c r="U3727"/>
    </row>
    <row r="3728" spans="1:21">
      <c r="A3728" s="2">
        <v>163564</v>
      </c>
      <c r="B3728" s="2" t="s">
        <v>15</v>
      </c>
      <c r="C3728" s="4">
        <v>45369</v>
      </c>
      <c r="D3728" s="17">
        <v>45369</v>
      </c>
      <c r="E3728" s="2" t="s">
        <v>16</v>
      </c>
      <c r="F3728" s="2" t="s">
        <v>17</v>
      </c>
      <c r="G3728" s="2">
        <v>24</v>
      </c>
      <c r="H3728" s="2" t="s">
        <v>128</v>
      </c>
      <c r="I3728" s="2" t="s">
        <v>19</v>
      </c>
      <c r="J3728" s="12">
        <v>100</v>
      </c>
      <c r="K3728" s="2">
        <v>100</v>
      </c>
      <c r="L3728" s="2">
        <v>1</v>
      </c>
      <c r="M3728" s="12">
        <v>100</v>
      </c>
      <c r="N3728" s="3">
        <v>4</v>
      </c>
      <c r="O3728" s="2" t="str" cm="1">
        <f t="array" ref="O3728">_xlfn.IFS(N3728=1,"Unsatisfactory",N3728=2,"Poor",N3728=3,"Average",N3728=4,"Good",N3728=5,"Excellent")</f>
        <v>Good</v>
      </c>
      <c r="P3728"/>
      <c r="Q3728"/>
      <c r="R3728"/>
      <c r="S3728"/>
      <c r="T3728"/>
      <c r="U3728"/>
    </row>
    <row r="3729" spans="1:21">
      <c r="A3729" s="2">
        <v>141386</v>
      </c>
      <c r="B3729" s="2" t="s">
        <v>42</v>
      </c>
      <c r="C3729" s="4">
        <v>45417</v>
      </c>
      <c r="D3729" s="17">
        <v>45417</v>
      </c>
      <c r="E3729" s="2" t="s">
        <v>16</v>
      </c>
      <c r="F3729" s="2" t="s">
        <v>17</v>
      </c>
      <c r="G3729" s="2">
        <v>25</v>
      </c>
      <c r="H3729" s="2" t="s">
        <v>51</v>
      </c>
      <c r="I3729" s="2" t="s">
        <v>27</v>
      </c>
      <c r="J3729" s="12">
        <v>65</v>
      </c>
      <c r="K3729" s="2">
        <v>115</v>
      </c>
      <c r="L3729" s="2">
        <v>1</v>
      </c>
      <c r="M3729" s="12">
        <v>115</v>
      </c>
      <c r="N3729" s="3">
        <v>4</v>
      </c>
      <c r="O3729" s="2" t="str" cm="1">
        <f t="array" ref="O3729">_xlfn.IFS(N3729=1,"Unsatisfactory",N3729=2,"Poor",N3729=3,"Average",N3729=4,"Good",N3729=5,"Excellent")</f>
        <v>Good</v>
      </c>
      <c r="P3729"/>
      <c r="Q3729"/>
      <c r="R3729"/>
      <c r="S3729"/>
      <c r="T3729"/>
      <c r="U3729"/>
    </row>
    <row r="3730" spans="1:21">
      <c r="A3730" s="2">
        <v>193971</v>
      </c>
      <c r="B3730" s="2" t="s">
        <v>23</v>
      </c>
      <c r="C3730" s="4">
        <v>45284</v>
      </c>
      <c r="D3730" s="17">
        <v>45284</v>
      </c>
      <c r="E3730" s="2" t="s">
        <v>24</v>
      </c>
      <c r="F3730" s="2" t="s">
        <v>17</v>
      </c>
      <c r="G3730" s="2">
        <v>21</v>
      </c>
      <c r="H3730" s="2" t="s">
        <v>118</v>
      </c>
      <c r="I3730" s="2" t="s">
        <v>19</v>
      </c>
      <c r="J3730" s="12">
        <v>9</v>
      </c>
      <c r="K3730" s="2">
        <v>9</v>
      </c>
      <c r="L3730" s="2">
        <v>1</v>
      </c>
      <c r="M3730" s="12">
        <v>9</v>
      </c>
      <c r="N3730" s="3">
        <v>5</v>
      </c>
      <c r="O3730" s="2" t="str" cm="1">
        <f t="array" ref="O3730">_xlfn.IFS(N3730=1,"Unsatisfactory",N3730=2,"Poor",N3730=3,"Average",N3730=4,"Good",N3730=5,"Excellent")</f>
        <v>Excellent</v>
      </c>
      <c r="P3730"/>
      <c r="Q3730"/>
      <c r="R3730"/>
      <c r="S3730"/>
      <c r="T3730"/>
      <c r="U3730"/>
    </row>
    <row r="3731" spans="1:21">
      <c r="A3731" s="2">
        <v>154899</v>
      </c>
      <c r="B3731" s="2" t="s">
        <v>76</v>
      </c>
      <c r="C3731" s="4">
        <v>45273</v>
      </c>
      <c r="D3731" s="17">
        <v>45273</v>
      </c>
      <c r="E3731" s="2" t="s">
        <v>37</v>
      </c>
      <c r="F3731" s="2" t="s">
        <v>17</v>
      </c>
      <c r="G3731" s="2">
        <v>34</v>
      </c>
      <c r="H3731" s="2" t="s">
        <v>128</v>
      </c>
      <c r="I3731" s="2" t="s">
        <v>19</v>
      </c>
      <c r="J3731" s="12">
        <v>45</v>
      </c>
      <c r="K3731" s="2">
        <v>45</v>
      </c>
      <c r="L3731" s="2">
        <v>1</v>
      </c>
      <c r="M3731" s="12">
        <v>45</v>
      </c>
      <c r="N3731" s="3">
        <v>4</v>
      </c>
      <c r="O3731" s="2" t="str" cm="1">
        <f t="array" ref="O3731">_xlfn.IFS(N3731=1,"Unsatisfactory",N3731=2,"Poor",N3731=3,"Average",N3731=4,"Good",N3731=5,"Excellent")</f>
        <v>Good</v>
      </c>
      <c r="P3731"/>
      <c r="Q3731"/>
      <c r="R3731"/>
      <c r="S3731"/>
      <c r="T3731"/>
      <c r="U3731"/>
    </row>
    <row r="3732" spans="1:21">
      <c r="A3732" s="2">
        <v>199768</v>
      </c>
      <c r="B3732" s="2" t="s">
        <v>15</v>
      </c>
      <c r="C3732" s="4">
        <v>45539</v>
      </c>
      <c r="D3732" s="17">
        <v>45539</v>
      </c>
      <c r="E3732" s="2" t="s">
        <v>16</v>
      </c>
      <c r="F3732" s="2" t="s">
        <v>17</v>
      </c>
      <c r="G3732" s="2">
        <v>22</v>
      </c>
      <c r="H3732" s="2" t="s">
        <v>115</v>
      </c>
      <c r="I3732" s="2" t="s">
        <v>19</v>
      </c>
      <c r="J3732" s="12">
        <v>100</v>
      </c>
      <c r="K3732" s="2">
        <v>100</v>
      </c>
      <c r="L3732" s="2">
        <v>1</v>
      </c>
      <c r="M3732" s="12">
        <v>100</v>
      </c>
      <c r="N3732" s="3">
        <v>1</v>
      </c>
      <c r="O3732" s="2" t="str" cm="1">
        <f t="array" ref="O3732">_xlfn.IFS(N3732=1,"Unsatisfactory",N3732=2,"Poor",N3732=3,"Average",N3732=4,"Good",N3732=5,"Excellent")</f>
        <v>Unsatisfactory</v>
      </c>
      <c r="P3732"/>
      <c r="Q3732"/>
      <c r="R3732"/>
      <c r="S3732"/>
      <c r="T3732"/>
      <c r="U3732"/>
    </row>
    <row r="3733" spans="1:21">
      <c r="A3733" s="2">
        <v>194798</v>
      </c>
      <c r="B3733" s="2" t="s">
        <v>42</v>
      </c>
      <c r="C3733" s="4">
        <v>45560</v>
      </c>
      <c r="D3733" s="17">
        <v>45560</v>
      </c>
      <c r="E3733" s="2" t="s">
        <v>16</v>
      </c>
      <c r="F3733" s="2" t="s">
        <v>17</v>
      </c>
      <c r="G3733" s="2">
        <v>34</v>
      </c>
      <c r="H3733" s="2" t="s">
        <v>66</v>
      </c>
      <c r="I3733" s="2" t="s">
        <v>27</v>
      </c>
      <c r="J3733" s="12">
        <v>65</v>
      </c>
      <c r="K3733" s="2">
        <v>105</v>
      </c>
      <c r="L3733" s="2">
        <v>3</v>
      </c>
      <c r="M3733" s="12">
        <v>315</v>
      </c>
      <c r="N3733" s="3">
        <v>5</v>
      </c>
      <c r="O3733" s="2" t="str" cm="1">
        <f t="array" ref="O3733">_xlfn.IFS(N3733=1,"Unsatisfactory",N3733=2,"Poor",N3733=3,"Average",N3733=4,"Good",N3733=5,"Excellent")</f>
        <v>Excellent</v>
      </c>
      <c r="P3733"/>
      <c r="Q3733"/>
      <c r="R3733"/>
      <c r="S3733"/>
      <c r="T3733"/>
      <c r="U3733"/>
    </row>
    <row r="3734" spans="1:21">
      <c r="A3734" s="2">
        <v>126408</v>
      </c>
      <c r="B3734" s="2" t="s">
        <v>15</v>
      </c>
      <c r="C3734" s="4">
        <v>45562</v>
      </c>
      <c r="D3734" s="17">
        <v>45562</v>
      </c>
      <c r="E3734" s="2" t="s">
        <v>16</v>
      </c>
      <c r="F3734" s="2" t="s">
        <v>25</v>
      </c>
      <c r="G3734" s="2">
        <v>24</v>
      </c>
      <c r="H3734" s="2" t="s">
        <v>74</v>
      </c>
      <c r="I3734" s="2" t="s">
        <v>27</v>
      </c>
      <c r="J3734" s="12">
        <v>100</v>
      </c>
      <c r="K3734" s="2">
        <v>125</v>
      </c>
      <c r="L3734" s="2">
        <v>3</v>
      </c>
      <c r="M3734" s="12">
        <v>375</v>
      </c>
      <c r="N3734" s="3">
        <v>4</v>
      </c>
      <c r="O3734" s="2" t="str" cm="1">
        <f t="array" ref="O3734">_xlfn.IFS(N3734=1,"Unsatisfactory",N3734=2,"Poor",N3734=3,"Average",N3734=4,"Good",N3734=5,"Excellent")</f>
        <v>Good</v>
      </c>
      <c r="P3734"/>
      <c r="Q3734"/>
      <c r="R3734"/>
      <c r="S3734"/>
      <c r="T3734"/>
      <c r="U3734"/>
    </row>
    <row r="3735" spans="1:21">
      <c r="A3735" s="2">
        <v>132978</v>
      </c>
      <c r="B3735" s="2" t="s">
        <v>53</v>
      </c>
      <c r="C3735" s="4">
        <v>45293</v>
      </c>
      <c r="D3735" s="17">
        <v>45293</v>
      </c>
      <c r="E3735" s="2" t="s">
        <v>37</v>
      </c>
      <c r="F3735" s="2" t="s">
        <v>17</v>
      </c>
      <c r="G3735" s="2">
        <v>28</v>
      </c>
      <c r="H3735" s="2" t="s">
        <v>31</v>
      </c>
      <c r="I3735" s="2" t="s">
        <v>19</v>
      </c>
      <c r="J3735" s="12">
        <v>15</v>
      </c>
      <c r="K3735" s="2">
        <v>15</v>
      </c>
      <c r="L3735" s="2">
        <v>1</v>
      </c>
      <c r="M3735" s="12">
        <v>15</v>
      </c>
      <c r="N3735" s="3">
        <v>5</v>
      </c>
      <c r="O3735" s="2" t="str" cm="1">
        <f t="array" ref="O3735">_xlfn.IFS(N3735=1,"Unsatisfactory",N3735=2,"Poor",N3735=3,"Average",N3735=4,"Good",N3735=5,"Excellent")</f>
        <v>Excellent</v>
      </c>
      <c r="P3735"/>
      <c r="Q3735"/>
      <c r="R3735"/>
      <c r="S3735"/>
      <c r="T3735"/>
      <c r="U3735"/>
    </row>
    <row r="3736" spans="1:21">
      <c r="A3736" s="2">
        <v>169462</v>
      </c>
      <c r="B3736" s="2" t="s">
        <v>15</v>
      </c>
      <c r="C3736" s="4">
        <v>45260</v>
      </c>
      <c r="D3736" s="17">
        <v>45260</v>
      </c>
      <c r="E3736" s="2" t="s">
        <v>16</v>
      </c>
      <c r="F3736" s="2" t="s">
        <v>25</v>
      </c>
      <c r="G3736" s="2">
        <v>34</v>
      </c>
      <c r="H3736" s="2" t="s">
        <v>128</v>
      </c>
      <c r="I3736" s="2" t="s">
        <v>19</v>
      </c>
      <c r="J3736" s="12">
        <v>100</v>
      </c>
      <c r="K3736" s="2">
        <v>100</v>
      </c>
      <c r="L3736" s="2">
        <v>1</v>
      </c>
      <c r="M3736" s="12">
        <v>100</v>
      </c>
      <c r="N3736" s="3">
        <v>4</v>
      </c>
      <c r="O3736" s="2" t="str" cm="1">
        <f t="array" ref="O3736">_xlfn.IFS(N3736=1,"Unsatisfactory",N3736=2,"Poor",N3736=3,"Average",N3736=4,"Good",N3736=5,"Excellent")</f>
        <v>Good</v>
      </c>
      <c r="P3736"/>
      <c r="Q3736"/>
      <c r="R3736"/>
      <c r="S3736"/>
      <c r="T3736"/>
      <c r="U3736"/>
    </row>
    <row r="3737" spans="1:21">
      <c r="A3737" s="2">
        <v>164933</v>
      </c>
      <c r="B3737" s="2" t="s">
        <v>42</v>
      </c>
      <c r="C3737" s="4">
        <v>45292</v>
      </c>
      <c r="D3737" s="17">
        <v>45292</v>
      </c>
      <c r="E3737" s="2" t="s">
        <v>16</v>
      </c>
      <c r="F3737" s="2" t="s">
        <v>25</v>
      </c>
      <c r="G3737" s="2">
        <v>28</v>
      </c>
      <c r="H3737" s="2" t="s">
        <v>60</v>
      </c>
      <c r="I3737" s="2" t="s">
        <v>19</v>
      </c>
      <c r="J3737" s="12">
        <v>65</v>
      </c>
      <c r="K3737" s="2">
        <v>65</v>
      </c>
      <c r="L3737" s="2">
        <v>1</v>
      </c>
      <c r="M3737" s="12">
        <v>65</v>
      </c>
      <c r="N3737" s="3">
        <v>5</v>
      </c>
      <c r="O3737" s="2" t="str" cm="1">
        <f t="array" ref="O3737">_xlfn.IFS(N3737=1,"Unsatisfactory",N3737=2,"Poor",N3737=3,"Average",N3737=4,"Good",N3737=5,"Excellent")</f>
        <v>Excellent</v>
      </c>
      <c r="P3737"/>
      <c r="Q3737"/>
      <c r="R3737"/>
      <c r="S3737"/>
      <c r="T3737"/>
      <c r="U3737"/>
    </row>
    <row r="3738" spans="1:21">
      <c r="A3738" s="2">
        <v>172838</v>
      </c>
      <c r="B3738" s="2" t="s">
        <v>53</v>
      </c>
      <c r="C3738" s="4">
        <v>45504</v>
      </c>
      <c r="D3738" s="17">
        <v>45504</v>
      </c>
      <c r="E3738" s="2" t="s">
        <v>37</v>
      </c>
      <c r="F3738" s="2" t="s">
        <v>17</v>
      </c>
      <c r="G3738" s="2">
        <v>34</v>
      </c>
      <c r="H3738" s="2" t="s">
        <v>46</v>
      </c>
      <c r="I3738" s="2" t="s">
        <v>19</v>
      </c>
      <c r="J3738" s="12">
        <v>15</v>
      </c>
      <c r="K3738" s="2">
        <v>15</v>
      </c>
      <c r="L3738" s="2">
        <v>4</v>
      </c>
      <c r="M3738" s="12">
        <v>60</v>
      </c>
      <c r="N3738" s="3">
        <v>1</v>
      </c>
      <c r="O3738" s="2" t="str" cm="1">
        <f t="array" ref="O3738">_xlfn.IFS(N3738=1,"Unsatisfactory",N3738=2,"Poor",N3738=3,"Average",N3738=4,"Good",N3738=5,"Excellent")</f>
        <v>Unsatisfactory</v>
      </c>
      <c r="P3738"/>
      <c r="Q3738"/>
      <c r="R3738"/>
      <c r="S3738"/>
      <c r="T3738"/>
      <c r="U3738"/>
    </row>
    <row r="3739" spans="1:21">
      <c r="A3739" s="2">
        <v>130696</v>
      </c>
      <c r="B3739" s="2" t="s">
        <v>23</v>
      </c>
      <c r="C3739" s="4">
        <v>45430</v>
      </c>
      <c r="D3739" s="17">
        <v>45430</v>
      </c>
      <c r="E3739" s="2" t="s">
        <v>24</v>
      </c>
      <c r="F3739" s="2" t="s">
        <v>17</v>
      </c>
      <c r="G3739" s="2">
        <v>35</v>
      </c>
      <c r="H3739" s="2" t="s">
        <v>115</v>
      </c>
      <c r="I3739" s="2" t="s">
        <v>19</v>
      </c>
      <c r="J3739" s="12">
        <v>9</v>
      </c>
      <c r="K3739" s="2">
        <v>9</v>
      </c>
      <c r="L3739" s="2">
        <v>4</v>
      </c>
      <c r="M3739" s="12">
        <v>36</v>
      </c>
      <c r="N3739" s="3">
        <v>4</v>
      </c>
      <c r="O3739" s="2" t="str" cm="1">
        <f t="array" ref="O3739">_xlfn.IFS(N3739=1,"Unsatisfactory",N3739=2,"Poor",N3739=3,"Average",N3739=4,"Good",N3739=5,"Excellent")</f>
        <v>Good</v>
      </c>
      <c r="P3739"/>
      <c r="Q3739"/>
      <c r="R3739"/>
      <c r="S3739"/>
      <c r="T3739"/>
      <c r="U3739"/>
    </row>
    <row r="3740" spans="1:21">
      <c r="A3740" s="2">
        <v>137723</v>
      </c>
      <c r="B3740" s="2" t="s">
        <v>53</v>
      </c>
      <c r="C3740" s="4">
        <v>45321</v>
      </c>
      <c r="D3740" s="17">
        <v>45321</v>
      </c>
      <c r="E3740" s="2" t="s">
        <v>37</v>
      </c>
      <c r="F3740" s="2" t="s">
        <v>17</v>
      </c>
      <c r="G3740" s="2">
        <v>23</v>
      </c>
      <c r="H3740" s="2" t="s">
        <v>31</v>
      </c>
      <c r="I3740" s="2" t="s">
        <v>19</v>
      </c>
      <c r="J3740" s="12">
        <v>15</v>
      </c>
      <c r="K3740" s="2">
        <v>15</v>
      </c>
      <c r="L3740" s="2">
        <v>1</v>
      </c>
      <c r="M3740" s="12">
        <v>15</v>
      </c>
      <c r="N3740" s="3">
        <v>1</v>
      </c>
      <c r="O3740" s="2" t="str" cm="1">
        <f t="array" ref="O3740">_xlfn.IFS(N3740=1,"Unsatisfactory",N3740=2,"Poor",N3740=3,"Average",N3740=4,"Good",N3740=5,"Excellent")</f>
        <v>Unsatisfactory</v>
      </c>
      <c r="P3740"/>
      <c r="Q3740"/>
      <c r="R3740"/>
      <c r="S3740"/>
      <c r="T3740"/>
      <c r="U3740"/>
    </row>
    <row r="3741" spans="1:21">
      <c r="A3741" s="2">
        <v>171209</v>
      </c>
      <c r="B3741" s="2" t="s">
        <v>53</v>
      </c>
      <c r="C3741" s="4">
        <v>45240</v>
      </c>
      <c r="D3741" s="17">
        <v>45240</v>
      </c>
      <c r="E3741" s="2" t="s">
        <v>37</v>
      </c>
      <c r="F3741" s="2" t="s">
        <v>17</v>
      </c>
      <c r="G3741" s="2">
        <v>30</v>
      </c>
      <c r="H3741" s="2" t="s">
        <v>31</v>
      </c>
      <c r="I3741" s="2" t="s">
        <v>19</v>
      </c>
      <c r="J3741" s="12">
        <v>15</v>
      </c>
      <c r="K3741" s="2">
        <v>15</v>
      </c>
      <c r="L3741" s="2">
        <v>1</v>
      </c>
      <c r="M3741" s="12">
        <v>15</v>
      </c>
      <c r="N3741" s="3">
        <v>2</v>
      </c>
      <c r="O3741" s="2" t="str" cm="1">
        <f t="array" ref="O3741">_xlfn.IFS(N3741=1,"Unsatisfactory",N3741=2,"Poor",N3741=3,"Average",N3741=4,"Good",N3741=5,"Excellent")</f>
        <v>Poor</v>
      </c>
      <c r="P3741"/>
      <c r="Q3741"/>
      <c r="R3741"/>
      <c r="S3741"/>
      <c r="T3741"/>
      <c r="U3741"/>
    </row>
    <row r="3742" spans="1:21">
      <c r="A3742" s="2">
        <v>148259</v>
      </c>
      <c r="B3742" s="2" t="s">
        <v>42</v>
      </c>
      <c r="C3742" s="4">
        <v>45384</v>
      </c>
      <c r="D3742" s="17">
        <v>45384</v>
      </c>
      <c r="E3742" s="2" t="s">
        <v>16</v>
      </c>
      <c r="F3742" s="2" t="s">
        <v>25</v>
      </c>
      <c r="G3742" s="2">
        <v>23</v>
      </c>
      <c r="H3742" s="2" t="s">
        <v>56</v>
      </c>
      <c r="I3742" s="2" t="s">
        <v>19</v>
      </c>
      <c r="J3742" s="12">
        <v>65</v>
      </c>
      <c r="K3742" s="2">
        <v>65</v>
      </c>
      <c r="L3742" s="2">
        <v>1</v>
      </c>
      <c r="M3742" s="12">
        <v>65</v>
      </c>
      <c r="N3742" s="3">
        <v>1</v>
      </c>
      <c r="O3742" s="2" t="str" cm="1">
        <f t="array" ref="O3742">_xlfn.IFS(N3742=1,"Unsatisfactory",N3742=2,"Poor",N3742=3,"Average",N3742=4,"Good",N3742=5,"Excellent")</f>
        <v>Unsatisfactory</v>
      </c>
      <c r="P3742"/>
      <c r="Q3742"/>
      <c r="R3742"/>
      <c r="S3742"/>
      <c r="T3742"/>
      <c r="U3742"/>
    </row>
    <row r="3743" spans="1:21">
      <c r="A3743" s="2">
        <v>160872</v>
      </c>
      <c r="B3743" s="2" t="s">
        <v>42</v>
      </c>
      <c r="C3743" s="4">
        <v>45255</v>
      </c>
      <c r="D3743" s="17">
        <v>45255</v>
      </c>
      <c r="E3743" s="2" t="s">
        <v>16</v>
      </c>
      <c r="F3743" s="2" t="s">
        <v>17</v>
      </c>
      <c r="G3743" s="2">
        <v>34</v>
      </c>
      <c r="H3743" s="2" t="s">
        <v>115</v>
      </c>
      <c r="I3743" s="2" t="s">
        <v>19</v>
      </c>
      <c r="J3743" s="12">
        <v>65</v>
      </c>
      <c r="K3743" s="2">
        <v>65</v>
      </c>
      <c r="L3743" s="2">
        <v>1</v>
      </c>
      <c r="M3743" s="12">
        <v>65</v>
      </c>
      <c r="N3743" s="3">
        <v>4</v>
      </c>
      <c r="O3743" s="2" t="str" cm="1">
        <f t="array" ref="O3743">_xlfn.IFS(N3743=1,"Unsatisfactory",N3743=2,"Poor",N3743=3,"Average",N3743=4,"Good",N3743=5,"Excellent")</f>
        <v>Good</v>
      </c>
      <c r="P3743"/>
      <c r="Q3743"/>
      <c r="R3743"/>
      <c r="S3743"/>
      <c r="T3743"/>
      <c r="U3743"/>
    </row>
    <row r="3744" spans="1:21">
      <c r="A3744" s="2">
        <v>150149</v>
      </c>
      <c r="B3744" s="2" t="s">
        <v>53</v>
      </c>
      <c r="C3744" s="4">
        <v>45274</v>
      </c>
      <c r="D3744" s="17">
        <v>45274</v>
      </c>
      <c r="E3744" s="2" t="s">
        <v>37</v>
      </c>
      <c r="F3744" s="2" t="s">
        <v>17</v>
      </c>
      <c r="G3744" s="2">
        <v>26</v>
      </c>
      <c r="H3744" s="2" t="s">
        <v>29</v>
      </c>
      <c r="I3744" s="2" t="s">
        <v>19</v>
      </c>
      <c r="J3744" s="12">
        <v>15</v>
      </c>
      <c r="K3744" s="2">
        <v>15</v>
      </c>
      <c r="L3744" s="2">
        <v>1</v>
      </c>
      <c r="M3744" s="12">
        <v>15</v>
      </c>
      <c r="N3744" s="3">
        <v>4</v>
      </c>
      <c r="O3744" s="2" t="str" cm="1">
        <f t="array" ref="O3744">_xlfn.IFS(N3744=1,"Unsatisfactory",N3744=2,"Poor",N3744=3,"Average",N3744=4,"Good",N3744=5,"Excellent")</f>
        <v>Good</v>
      </c>
      <c r="P3744"/>
      <c r="Q3744"/>
      <c r="R3744"/>
      <c r="S3744"/>
      <c r="T3744"/>
      <c r="U3744"/>
    </row>
    <row r="3745" spans="1:21">
      <c r="A3745" s="2">
        <v>143851</v>
      </c>
      <c r="B3745" s="2" t="s">
        <v>23</v>
      </c>
      <c r="C3745" s="4">
        <v>45410</v>
      </c>
      <c r="D3745" s="17">
        <v>45410</v>
      </c>
      <c r="E3745" s="2" t="s">
        <v>24</v>
      </c>
      <c r="F3745" s="2" t="s">
        <v>25</v>
      </c>
      <c r="G3745" s="2">
        <v>24</v>
      </c>
      <c r="H3745" s="2" t="s">
        <v>26</v>
      </c>
      <c r="I3745" s="2" t="s">
        <v>27</v>
      </c>
      <c r="J3745" s="12">
        <v>9</v>
      </c>
      <c r="K3745" s="2">
        <v>49</v>
      </c>
      <c r="L3745" s="2">
        <v>1</v>
      </c>
      <c r="M3745" s="12">
        <v>49</v>
      </c>
      <c r="N3745" s="3">
        <v>4</v>
      </c>
      <c r="O3745" s="2" t="str" cm="1">
        <f t="array" ref="O3745">_xlfn.IFS(N3745=1,"Unsatisfactory",N3745=2,"Poor",N3745=3,"Average",N3745=4,"Good",N3745=5,"Excellent")</f>
        <v>Good</v>
      </c>
      <c r="P3745"/>
      <c r="Q3745"/>
      <c r="R3745"/>
      <c r="S3745"/>
      <c r="T3745"/>
      <c r="U3745"/>
    </row>
    <row r="3746" spans="1:21">
      <c r="A3746" s="2">
        <v>138814</v>
      </c>
      <c r="B3746" s="2" t="s">
        <v>50</v>
      </c>
      <c r="C3746" s="4">
        <v>45330</v>
      </c>
      <c r="D3746" s="17">
        <v>45330</v>
      </c>
      <c r="E3746" s="2" t="s">
        <v>16</v>
      </c>
      <c r="F3746" s="2" t="s">
        <v>17</v>
      </c>
      <c r="G3746" s="2">
        <v>34</v>
      </c>
      <c r="H3746" s="2" t="s">
        <v>26</v>
      </c>
      <c r="I3746" s="2" t="s">
        <v>27</v>
      </c>
      <c r="J3746" s="12">
        <v>97</v>
      </c>
      <c r="K3746" s="2">
        <v>137</v>
      </c>
      <c r="L3746" s="2">
        <v>2</v>
      </c>
      <c r="M3746" s="12">
        <v>274</v>
      </c>
      <c r="N3746" s="3">
        <v>5</v>
      </c>
      <c r="O3746" s="2" t="str" cm="1">
        <f t="array" ref="O3746">_xlfn.IFS(N3746=1,"Unsatisfactory",N3746=2,"Poor",N3746=3,"Average",N3746=4,"Good",N3746=5,"Excellent")</f>
        <v>Excellent</v>
      </c>
      <c r="P3746"/>
      <c r="Q3746"/>
      <c r="R3746"/>
      <c r="S3746"/>
      <c r="T3746"/>
      <c r="U3746"/>
    </row>
    <row r="3747" spans="1:21">
      <c r="A3747" s="2">
        <v>193687</v>
      </c>
      <c r="B3747" s="2" t="s">
        <v>23</v>
      </c>
      <c r="C3747" s="4">
        <v>45599</v>
      </c>
      <c r="D3747" s="17">
        <v>45599</v>
      </c>
      <c r="E3747" s="2" t="s">
        <v>24</v>
      </c>
      <c r="F3747" s="2" t="s">
        <v>17</v>
      </c>
      <c r="G3747" s="2">
        <v>18</v>
      </c>
      <c r="H3747" s="2" t="s">
        <v>31</v>
      </c>
      <c r="I3747" s="2" t="s">
        <v>19</v>
      </c>
      <c r="J3747" s="12">
        <v>9</v>
      </c>
      <c r="K3747" s="2">
        <v>9</v>
      </c>
      <c r="L3747" s="2">
        <v>4</v>
      </c>
      <c r="M3747" s="12">
        <v>36</v>
      </c>
      <c r="N3747" s="3">
        <v>4</v>
      </c>
      <c r="O3747" s="2" t="str" cm="1">
        <f t="array" ref="O3747">_xlfn.IFS(N3747=1,"Unsatisfactory",N3747=2,"Poor",N3747=3,"Average",N3747=4,"Good",N3747=5,"Excellent")</f>
        <v>Good</v>
      </c>
      <c r="P3747"/>
      <c r="Q3747"/>
      <c r="R3747"/>
      <c r="S3747"/>
      <c r="T3747"/>
      <c r="U3747"/>
    </row>
    <row r="3748" spans="1:21">
      <c r="A3748" s="2">
        <v>176309</v>
      </c>
      <c r="B3748" s="2" t="s">
        <v>82</v>
      </c>
      <c r="C3748" s="4">
        <v>45297</v>
      </c>
      <c r="D3748" s="17">
        <v>45297</v>
      </c>
      <c r="E3748" s="2" t="s">
        <v>37</v>
      </c>
      <c r="F3748" s="2" t="s">
        <v>25</v>
      </c>
      <c r="G3748" s="2">
        <v>20</v>
      </c>
      <c r="H3748" s="2" t="s">
        <v>46</v>
      </c>
      <c r="I3748" s="2" t="s">
        <v>19</v>
      </c>
      <c r="J3748" s="12">
        <v>20</v>
      </c>
      <c r="K3748" s="2">
        <v>20</v>
      </c>
      <c r="L3748" s="2">
        <v>1</v>
      </c>
      <c r="M3748" s="12">
        <v>20</v>
      </c>
      <c r="N3748" s="3">
        <v>5</v>
      </c>
      <c r="O3748" s="2" t="str" cm="1">
        <f t="array" ref="O3748">_xlfn.IFS(N3748=1,"Unsatisfactory",N3748=2,"Poor",N3748=3,"Average",N3748=4,"Good",N3748=5,"Excellent")</f>
        <v>Excellent</v>
      </c>
      <c r="P3748"/>
      <c r="Q3748"/>
      <c r="R3748"/>
      <c r="S3748"/>
      <c r="T3748"/>
      <c r="U3748"/>
    </row>
    <row r="3749" spans="1:21">
      <c r="A3749" s="2">
        <v>167887</v>
      </c>
      <c r="B3749" s="2" t="s">
        <v>53</v>
      </c>
      <c r="C3749" s="4">
        <v>45450</v>
      </c>
      <c r="D3749" s="17">
        <v>45450</v>
      </c>
      <c r="E3749" s="2" t="s">
        <v>37</v>
      </c>
      <c r="F3749" s="2" t="s">
        <v>17</v>
      </c>
      <c r="G3749" s="2">
        <v>19</v>
      </c>
      <c r="H3749" s="2" t="s">
        <v>62</v>
      </c>
      <c r="I3749" s="2" t="s">
        <v>19</v>
      </c>
      <c r="J3749" s="12">
        <v>15</v>
      </c>
      <c r="K3749" s="2">
        <v>15</v>
      </c>
      <c r="L3749" s="2">
        <v>1</v>
      </c>
      <c r="M3749" s="12">
        <v>15</v>
      </c>
      <c r="N3749" s="3">
        <v>4</v>
      </c>
      <c r="O3749" s="2" t="str" cm="1">
        <f t="array" ref="O3749">_xlfn.IFS(N3749=1,"Unsatisfactory",N3749=2,"Poor",N3749=3,"Average",N3749=4,"Good",N3749=5,"Excellent")</f>
        <v>Good</v>
      </c>
      <c r="P3749"/>
      <c r="Q3749"/>
      <c r="R3749"/>
      <c r="S3749"/>
      <c r="T3749"/>
      <c r="U3749"/>
    </row>
    <row r="3750" spans="1:21">
      <c r="A3750" s="2">
        <v>191165</v>
      </c>
      <c r="B3750" s="2" t="s">
        <v>42</v>
      </c>
      <c r="C3750" s="4">
        <v>45474</v>
      </c>
      <c r="D3750" s="17">
        <v>45474</v>
      </c>
      <c r="E3750" s="2" t="s">
        <v>16</v>
      </c>
      <c r="F3750" s="2" t="s">
        <v>17</v>
      </c>
      <c r="G3750" s="2">
        <v>33</v>
      </c>
      <c r="H3750" s="2" t="s">
        <v>129</v>
      </c>
      <c r="I3750" s="2" t="s">
        <v>19</v>
      </c>
      <c r="J3750" s="12">
        <v>65</v>
      </c>
      <c r="K3750" s="2">
        <v>65</v>
      </c>
      <c r="L3750" s="2">
        <v>1</v>
      </c>
      <c r="M3750" s="12">
        <v>65</v>
      </c>
      <c r="N3750" s="3">
        <v>5</v>
      </c>
      <c r="O3750" s="2" t="str" cm="1">
        <f t="array" ref="O3750">_xlfn.IFS(N3750=1,"Unsatisfactory",N3750=2,"Poor",N3750=3,"Average",N3750=4,"Good",N3750=5,"Excellent")</f>
        <v>Excellent</v>
      </c>
      <c r="P3750"/>
      <c r="Q3750"/>
      <c r="R3750"/>
      <c r="S3750"/>
      <c r="T3750"/>
      <c r="U3750"/>
    </row>
    <row r="3751" spans="1:21">
      <c r="A3751" s="2">
        <v>173016</v>
      </c>
      <c r="B3751" s="2" t="s">
        <v>15</v>
      </c>
      <c r="C3751" s="4">
        <v>45582</v>
      </c>
      <c r="D3751" s="17">
        <v>45582</v>
      </c>
      <c r="E3751" s="2" t="s">
        <v>16</v>
      </c>
      <c r="F3751" s="2" t="s">
        <v>25</v>
      </c>
      <c r="G3751" s="2">
        <v>21</v>
      </c>
      <c r="H3751" s="2" t="s">
        <v>29</v>
      </c>
      <c r="I3751" s="2" t="s">
        <v>19</v>
      </c>
      <c r="J3751" s="12">
        <v>100</v>
      </c>
      <c r="K3751" s="2">
        <v>100</v>
      </c>
      <c r="L3751" s="2">
        <v>1</v>
      </c>
      <c r="M3751" s="12">
        <v>100</v>
      </c>
      <c r="N3751" s="3">
        <v>5</v>
      </c>
      <c r="O3751" s="2" t="str" cm="1">
        <f t="array" ref="O3751">_xlfn.IFS(N3751=1,"Unsatisfactory",N3751=2,"Poor",N3751=3,"Average",N3751=4,"Good",N3751=5,"Excellent")</f>
        <v>Excellent</v>
      </c>
      <c r="P3751"/>
      <c r="Q3751"/>
      <c r="R3751"/>
      <c r="S3751"/>
      <c r="T3751"/>
      <c r="U3751"/>
    </row>
    <row r="3752" spans="1:21">
      <c r="A3752" s="2">
        <v>185542</v>
      </c>
      <c r="B3752" s="2" t="s">
        <v>23</v>
      </c>
      <c r="C3752" s="4">
        <v>45407</v>
      </c>
      <c r="D3752" s="17">
        <v>45407</v>
      </c>
      <c r="E3752" s="2" t="s">
        <v>24</v>
      </c>
      <c r="F3752" s="2" t="s">
        <v>17</v>
      </c>
      <c r="G3752" s="2">
        <v>29</v>
      </c>
      <c r="H3752" s="2" t="s">
        <v>80</v>
      </c>
      <c r="I3752" s="2" t="s">
        <v>27</v>
      </c>
      <c r="J3752" s="12">
        <v>9</v>
      </c>
      <c r="K3752" s="2">
        <v>49</v>
      </c>
      <c r="L3752" s="2">
        <v>1</v>
      </c>
      <c r="M3752" s="12">
        <v>49</v>
      </c>
      <c r="N3752" s="3">
        <v>5</v>
      </c>
      <c r="O3752" s="2" t="str" cm="1">
        <f t="array" ref="O3752">_xlfn.IFS(N3752=1,"Unsatisfactory",N3752=2,"Poor",N3752=3,"Average",N3752=4,"Good",N3752=5,"Excellent")</f>
        <v>Excellent</v>
      </c>
      <c r="P3752"/>
      <c r="Q3752"/>
      <c r="R3752"/>
      <c r="S3752"/>
      <c r="T3752"/>
      <c r="U3752"/>
    </row>
    <row r="3753" spans="1:21">
      <c r="A3753" s="2">
        <v>193871</v>
      </c>
      <c r="B3753" s="2" t="s">
        <v>42</v>
      </c>
      <c r="C3753" s="4">
        <v>45379</v>
      </c>
      <c r="D3753" s="17">
        <v>45379</v>
      </c>
      <c r="E3753" s="2" t="s">
        <v>16</v>
      </c>
      <c r="F3753" s="2" t="s">
        <v>17</v>
      </c>
      <c r="G3753" s="2">
        <v>18</v>
      </c>
      <c r="H3753" s="2" t="s">
        <v>130</v>
      </c>
      <c r="I3753" s="2" t="s">
        <v>19</v>
      </c>
      <c r="J3753" s="12">
        <v>65</v>
      </c>
      <c r="K3753" s="2">
        <v>65</v>
      </c>
      <c r="L3753" s="2">
        <v>1</v>
      </c>
      <c r="M3753" s="12">
        <v>65</v>
      </c>
      <c r="N3753" s="3">
        <v>1</v>
      </c>
      <c r="O3753" s="2" t="str" cm="1">
        <f t="array" ref="O3753">_xlfn.IFS(N3753=1,"Unsatisfactory",N3753=2,"Poor",N3753=3,"Average",N3753=4,"Good",N3753=5,"Excellent")</f>
        <v>Unsatisfactory</v>
      </c>
      <c r="P3753"/>
      <c r="Q3753"/>
      <c r="R3753"/>
      <c r="S3753"/>
      <c r="T3753"/>
      <c r="U3753"/>
    </row>
    <row r="3754" spans="1:21">
      <c r="A3754" s="2">
        <v>155291</v>
      </c>
      <c r="B3754" s="2" t="s">
        <v>82</v>
      </c>
      <c r="C3754" s="4">
        <v>45343</v>
      </c>
      <c r="D3754" s="17">
        <v>45343</v>
      </c>
      <c r="E3754" s="2" t="s">
        <v>37</v>
      </c>
      <c r="F3754" s="2" t="s">
        <v>25</v>
      </c>
      <c r="G3754" s="2">
        <v>24</v>
      </c>
      <c r="H3754" s="2" t="s">
        <v>34</v>
      </c>
      <c r="I3754" s="2" t="s">
        <v>27</v>
      </c>
      <c r="J3754" s="12">
        <v>20</v>
      </c>
      <c r="K3754" s="2">
        <v>120</v>
      </c>
      <c r="L3754" s="2">
        <v>1</v>
      </c>
      <c r="M3754" s="12">
        <v>120</v>
      </c>
      <c r="N3754" s="3">
        <v>4</v>
      </c>
      <c r="O3754" s="2" t="str" cm="1">
        <f t="array" ref="O3754">_xlfn.IFS(N3754=1,"Unsatisfactory",N3754=2,"Poor",N3754=3,"Average",N3754=4,"Good",N3754=5,"Excellent")</f>
        <v>Good</v>
      </c>
      <c r="P3754"/>
      <c r="Q3754"/>
      <c r="R3754"/>
      <c r="S3754"/>
      <c r="T3754"/>
      <c r="U3754"/>
    </row>
    <row r="3755" spans="1:21">
      <c r="A3755" s="2">
        <v>134673</v>
      </c>
      <c r="B3755" s="2" t="s">
        <v>78</v>
      </c>
      <c r="C3755" s="4">
        <v>45590</v>
      </c>
      <c r="D3755" s="17">
        <v>45590</v>
      </c>
      <c r="E3755" s="2" t="s">
        <v>37</v>
      </c>
      <c r="F3755" s="2" t="s">
        <v>17</v>
      </c>
      <c r="G3755" s="2">
        <v>32</v>
      </c>
      <c r="H3755" s="2" t="s">
        <v>75</v>
      </c>
      <c r="I3755" s="2" t="s">
        <v>27</v>
      </c>
      <c r="J3755" s="12">
        <v>50</v>
      </c>
      <c r="K3755" s="2">
        <v>120</v>
      </c>
      <c r="L3755" s="2">
        <v>1</v>
      </c>
      <c r="M3755" s="12">
        <v>120</v>
      </c>
      <c r="N3755" s="3">
        <v>2</v>
      </c>
      <c r="O3755" s="2" t="str" cm="1">
        <f t="array" ref="O3755">_xlfn.IFS(N3755=1,"Unsatisfactory",N3755=2,"Poor",N3755=3,"Average",N3755=4,"Good",N3755=5,"Excellent")</f>
        <v>Poor</v>
      </c>
      <c r="P3755"/>
      <c r="Q3755"/>
      <c r="R3755"/>
      <c r="S3755"/>
      <c r="T3755"/>
      <c r="U3755"/>
    </row>
    <row r="3756" spans="1:21">
      <c r="A3756" s="2">
        <v>181316</v>
      </c>
      <c r="B3756" s="2" t="s">
        <v>50</v>
      </c>
      <c r="C3756" s="4">
        <v>45534</v>
      </c>
      <c r="D3756" s="17">
        <v>45534</v>
      </c>
      <c r="E3756" s="2" t="s">
        <v>16</v>
      </c>
      <c r="F3756" s="2" t="s">
        <v>17</v>
      </c>
      <c r="G3756" s="2">
        <v>34</v>
      </c>
      <c r="H3756" s="2" t="s">
        <v>67</v>
      </c>
      <c r="I3756" s="2" t="s">
        <v>27</v>
      </c>
      <c r="J3756" s="12">
        <v>97</v>
      </c>
      <c r="K3756" s="2">
        <v>137</v>
      </c>
      <c r="L3756" s="2">
        <v>1</v>
      </c>
      <c r="M3756" s="12">
        <v>137</v>
      </c>
      <c r="N3756" s="3">
        <v>3</v>
      </c>
      <c r="O3756" s="2" t="str" cm="1">
        <f t="array" ref="O3756">_xlfn.IFS(N3756=1,"Unsatisfactory",N3756=2,"Poor",N3756=3,"Average",N3756=4,"Good",N3756=5,"Excellent")</f>
        <v>Average</v>
      </c>
      <c r="P3756"/>
      <c r="Q3756"/>
      <c r="R3756"/>
      <c r="S3756"/>
      <c r="T3756"/>
      <c r="U3756"/>
    </row>
    <row r="3757" spans="1:21">
      <c r="A3757" s="2">
        <v>134607</v>
      </c>
      <c r="B3757" s="2" t="s">
        <v>23</v>
      </c>
      <c r="C3757" s="4">
        <v>45442</v>
      </c>
      <c r="D3757" s="17">
        <v>45442</v>
      </c>
      <c r="E3757" s="2" t="s">
        <v>24</v>
      </c>
      <c r="F3757" s="2" t="s">
        <v>17</v>
      </c>
      <c r="G3757" s="2">
        <v>18</v>
      </c>
      <c r="H3757" s="2" t="s">
        <v>128</v>
      </c>
      <c r="I3757" s="2" t="s">
        <v>19</v>
      </c>
      <c r="J3757" s="12">
        <v>9</v>
      </c>
      <c r="K3757" s="2">
        <v>9</v>
      </c>
      <c r="L3757" s="2">
        <v>2</v>
      </c>
      <c r="M3757" s="12">
        <v>18</v>
      </c>
      <c r="N3757" s="3">
        <v>3</v>
      </c>
      <c r="O3757" s="2" t="str" cm="1">
        <f t="array" ref="O3757">_xlfn.IFS(N3757=1,"Unsatisfactory",N3757=2,"Poor",N3757=3,"Average",N3757=4,"Good",N3757=5,"Excellent")</f>
        <v>Average</v>
      </c>
      <c r="P3757"/>
      <c r="Q3757"/>
      <c r="R3757"/>
      <c r="S3757"/>
      <c r="T3757"/>
      <c r="U3757"/>
    </row>
    <row r="3758" spans="1:21">
      <c r="A3758" s="2">
        <v>154613</v>
      </c>
      <c r="B3758" s="2" t="s">
        <v>30</v>
      </c>
      <c r="C3758" s="4">
        <v>45330</v>
      </c>
      <c r="D3758" s="17">
        <v>45330</v>
      </c>
      <c r="E3758" s="2" t="s">
        <v>24</v>
      </c>
      <c r="F3758" s="2" t="s">
        <v>17</v>
      </c>
      <c r="G3758" s="2">
        <v>27</v>
      </c>
      <c r="H3758" s="2" t="s">
        <v>58</v>
      </c>
      <c r="I3758" s="2" t="s">
        <v>27</v>
      </c>
      <c r="J3758" s="12">
        <v>10</v>
      </c>
      <c r="K3758" s="2">
        <v>50</v>
      </c>
      <c r="L3758" s="2">
        <v>4</v>
      </c>
      <c r="M3758" s="12">
        <v>200</v>
      </c>
      <c r="N3758" s="3">
        <v>2</v>
      </c>
      <c r="O3758" s="2" t="str" cm="1">
        <f t="array" ref="O3758">_xlfn.IFS(N3758=1,"Unsatisfactory",N3758=2,"Poor",N3758=3,"Average",N3758=4,"Good",N3758=5,"Excellent")</f>
        <v>Poor</v>
      </c>
      <c r="P3758"/>
      <c r="Q3758"/>
      <c r="R3758"/>
      <c r="S3758"/>
      <c r="T3758"/>
      <c r="U3758"/>
    </row>
    <row r="3759" spans="1:21">
      <c r="A3759" s="2">
        <v>135841</v>
      </c>
      <c r="B3759" s="2" t="s">
        <v>53</v>
      </c>
      <c r="C3759" s="4">
        <v>45353</v>
      </c>
      <c r="D3759" s="17">
        <v>45353</v>
      </c>
      <c r="E3759" s="2" t="s">
        <v>37</v>
      </c>
      <c r="F3759" s="2" t="s">
        <v>25</v>
      </c>
      <c r="G3759" s="2">
        <v>25</v>
      </c>
      <c r="H3759" s="2" t="s">
        <v>46</v>
      </c>
      <c r="I3759" s="2" t="s">
        <v>19</v>
      </c>
      <c r="J3759" s="12">
        <v>15</v>
      </c>
      <c r="K3759" s="2">
        <v>15</v>
      </c>
      <c r="L3759" s="2">
        <v>1</v>
      </c>
      <c r="M3759" s="12">
        <v>15</v>
      </c>
      <c r="N3759" s="3">
        <v>4</v>
      </c>
      <c r="O3759" s="2" t="str" cm="1">
        <f t="array" ref="O3759">_xlfn.IFS(N3759=1,"Unsatisfactory",N3759=2,"Poor",N3759=3,"Average",N3759=4,"Good",N3759=5,"Excellent")</f>
        <v>Good</v>
      </c>
      <c r="P3759"/>
      <c r="Q3759"/>
      <c r="R3759"/>
      <c r="S3759"/>
      <c r="T3759"/>
      <c r="U3759"/>
    </row>
    <row r="3760" spans="1:21">
      <c r="A3760" s="2">
        <v>130975</v>
      </c>
      <c r="B3760" s="2" t="s">
        <v>53</v>
      </c>
      <c r="C3760" s="4">
        <v>45534</v>
      </c>
      <c r="D3760" s="17">
        <v>45534</v>
      </c>
      <c r="E3760" s="2" t="s">
        <v>37</v>
      </c>
      <c r="F3760" s="2" t="s">
        <v>17</v>
      </c>
      <c r="G3760" s="2">
        <v>26</v>
      </c>
      <c r="H3760" s="2" t="s">
        <v>67</v>
      </c>
      <c r="I3760" s="2" t="s">
        <v>27</v>
      </c>
      <c r="J3760" s="12">
        <v>15</v>
      </c>
      <c r="K3760" s="2">
        <v>55</v>
      </c>
      <c r="L3760" s="2">
        <v>1</v>
      </c>
      <c r="M3760" s="12">
        <v>55</v>
      </c>
      <c r="N3760" s="3">
        <v>3</v>
      </c>
      <c r="O3760" s="2" t="str" cm="1">
        <f t="array" ref="O3760">_xlfn.IFS(N3760=1,"Unsatisfactory",N3760=2,"Poor",N3760=3,"Average",N3760=4,"Good",N3760=5,"Excellent")</f>
        <v>Average</v>
      </c>
      <c r="P3760"/>
      <c r="Q3760"/>
      <c r="R3760"/>
      <c r="S3760"/>
      <c r="T3760"/>
      <c r="U3760"/>
    </row>
    <row r="3761" spans="1:21">
      <c r="A3761" s="2">
        <v>152950</v>
      </c>
      <c r="B3761" s="2" t="s">
        <v>53</v>
      </c>
      <c r="C3761" s="4">
        <v>45369</v>
      </c>
      <c r="D3761" s="17">
        <v>45369</v>
      </c>
      <c r="E3761" s="2" t="s">
        <v>37</v>
      </c>
      <c r="F3761" s="2" t="s">
        <v>17</v>
      </c>
      <c r="G3761" s="2">
        <v>28</v>
      </c>
      <c r="H3761" s="2" t="s">
        <v>56</v>
      </c>
      <c r="I3761" s="2" t="s">
        <v>19</v>
      </c>
      <c r="J3761" s="12">
        <v>15</v>
      </c>
      <c r="K3761" s="2">
        <v>15</v>
      </c>
      <c r="L3761" s="2">
        <v>2</v>
      </c>
      <c r="M3761" s="12">
        <v>30</v>
      </c>
      <c r="N3761" s="3">
        <v>4</v>
      </c>
      <c r="O3761" s="2" t="str" cm="1">
        <f t="array" ref="O3761">_xlfn.IFS(N3761=1,"Unsatisfactory",N3761=2,"Poor",N3761=3,"Average",N3761=4,"Good",N3761=5,"Excellent")</f>
        <v>Good</v>
      </c>
      <c r="P3761"/>
      <c r="Q3761"/>
      <c r="R3761"/>
      <c r="S3761"/>
      <c r="T3761"/>
      <c r="U3761"/>
    </row>
    <row r="3762" spans="1:21">
      <c r="A3762" s="2">
        <v>122938</v>
      </c>
      <c r="B3762" s="2" t="s">
        <v>42</v>
      </c>
      <c r="C3762" s="4">
        <v>45431</v>
      </c>
      <c r="D3762" s="17">
        <v>45431</v>
      </c>
      <c r="E3762" s="2" t="s">
        <v>16</v>
      </c>
      <c r="F3762" s="2" t="s">
        <v>17</v>
      </c>
      <c r="G3762" s="2">
        <v>20</v>
      </c>
      <c r="H3762" s="2" t="s">
        <v>51</v>
      </c>
      <c r="I3762" s="2" t="s">
        <v>27</v>
      </c>
      <c r="J3762" s="12">
        <v>65</v>
      </c>
      <c r="K3762" s="2">
        <v>115</v>
      </c>
      <c r="L3762" s="2">
        <v>1</v>
      </c>
      <c r="M3762" s="12">
        <v>115</v>
      </c>
      <c r="N3762" s="3">
        <v>4</v>
      </c>
      <c r="O3762" s="2" t="str" cm="1">
        <f t="array" ref="O3762">_xlfn.IFS(N3762=1,"Unsatisfactory",N3762=2,"Poor",N3762=3,"Average",N3762=4,"Good",N3762=5,"Excellent")</f>
        <v>Good</v>
      </c>
      <c r="P3762"/>
      <c r="Q3762"/>
      <c r="R3762"/>
      <c r="S3762"/>
      <c r="T3762"/>
      <c r="U3762"/>
    </row>
    <row r="3763" spans="1:21">
      <c r="A3763" s="2">
        <v>186103</v>
      </c>
      <c r="B3763" s="2" t="s">
        <v>42</v>
      </c>
      <c r="C3763" s="4">
        <v>45599</v>
      </c>
      <c r="D3763" s="17">
        <v>45599</v>
      </c>
      <c r="E3763" s="2" t="s">
        <v>16</v>
      </c>
      <c r="F3763" s="2" t="s">
        <v>17</v>
      </c>
      <c r="G3763" s="2">
        <v>31</v>
      </c>
      <c r="H3763" s="2" t="s">
        <v>62</v>
      </c>
      <c r="I3763" s="2" t="s">
        <v>19</v>
      </c>
      <c r="J3763" s="12">
        <v>65</v>
      </c>
      <c r="K3763" s="2">
        <v>65</v>
      </c>
      <c r="L3763" s="2">
        <v>1</v>
      </c>
      <c r="M3763" s="12">
        <v>65</v>
      </c>
      <c r="N3763" s="3">
        <v>5</v>
      </c>
      <c r="O3763" s="2" t="str" cm="1">
        <f t="array" ref="O3763">_xlfn.IFS(N3763=1,"Unsatisfactory",N3763=2,"Poor",N3763=3,"Average",N3763=4,"Good",N3763=5,"Excellent")</f>
        <v>Excellent</v>
      </c>
      <c r="P3763"/>
      <c r="Q3763"/>
      <c r="R3763"/>
      <c r="S3763"/>
      <c r="T3763"/>
      <c r="U3763"/>
    </row>
    <row r="3764" spans="1:21">
      <c r="A3764" s="2">
        <v>191484</v>
      </c>
      <c r="B3764" s="2" t="s">
        <v>48</v>
      </c>
      <c r="C3764" s="4">
        <v>45282</v>
      </c>
      <c r="D3764" s="17">
        <v>45282</v>
      </c>
      <c r="E3764" s="2" t="s">
        <v>16</v>
      </c>
      <c r="F3764" s="2" t="s">
        <v>17</v>
      </c>
      <c r="G3764" s="2">
        <v>30</v>
      </c>
      <c r="H3764" s="2" t="s">
        <v>128</v>
      </c>
      <c r="I3764" s="2" t="s">
        <v>19</v>
      </c>
      <c r="J3764" s="12">
        <v>130</v>
      </c>
      <c r="K3764" s="2">
        <v>130</v>
      </c>
      <c r="L3764" s="2">
        <v>1</v>
      </c>
      <c r="M3764" s="12">
        <v>130</v>
      </c>
      <c r="N3764" s="3">
        <v>5</v>
      </c>
      <c r="O3764" s="2" t="str" cm="1">
        <f t="array" ref="O3764">_xlfn.IFS(N3764=1,"Unsatisfactory",N3764=2,"Poor",N3764=3,"Average",N3764=4,"Good",N3764=5,"Excellent")</f>
        <v>Excellent</v>
      </c>
      <c r="P3764"/>
      <c r="Q3764"/>
      <c r="R3764"/>
      <c r="S3764"/>
      <c r="T3764"/>
      <c r="U3764"/>
    </row>
    <row r="3765" spans="1:21">
      <c r="A3765" s="2">
        <v>198121</v>
      </c>
      <c r="B3765" s="2" t="s">
        <v>15</v>
      </c>
      <c r="C3765" s="4">
        <v>45575</v>
      </c>
      <c r="D3765" s="17">
        <v>45575</v>
      </c>
      <c r="E3765" s="2" t="s">
        <v>16</v>
      </c>
      <c r="F3765" s="2" t="s">
        <v>17</v>
      </c>
      <c r="G3765" s="2">
        <v>21</v>
      </c>
      <c r="H3765" s="2" t="s">
        <v>51</v>
      </c>
      <c r="I3765" s="2" t="s">
        <v>27</v>
      </c>
      <c r="J3765" s="12">
        <v>100</v>
      </c>
      <c r="K3765" s="2">
        <v>150</v>
      </c>
      <c r="L3765" s="2">
        <v>1</v>
      </c>
      <c r="M3765" s="12">
        <v>150</v>
      </c>
      <c r="N3765" s="3">
        <v>1</v>
      </c>
      <c r="O3765" s="2" t="str" cm="1">
        <f t="array" ref="O3765">_xlfn.IFS(N3765=1,"Unsatisfactory",N3765=2,"Poor",N3765=3,"Average",N3765=4,"Good",N3765=5,"Excellent")</f>
        <v>Unsatisfactory</v>
      </c>
      <c r="P3765"/>
      <c r="Q3765"/>
      <c r="R3765"/>
      <c r="S3765"/>
      <c r="T3765"/>
      <c r="U3765"/>
    </row>
    <row r="3766" spans="1:21">
      <c r="A3766" s="2">
        <v>157940</v>
      </c>
      <c r="B3766" s="2" t="s">
        <v>42</v>
      </c>
      <c r="C3766" s="4">
        <v>45433</v>
      </c>
      <c r="D3766" s="17">
        <v>45433</v>
      </c>
      <c r="E3766" s="2" t="s">
        <v>16</v>
      </c>
      <c r="F3766" s="2" t="s">
        <v>17</v>
      </c>
      <c r="G3766" s="2">
        <v>24</v>
      </c>
      <c r="H3766" s="2" t="s">
        <v>80</v>
      </c>
      <c r="I3766" s="2" t="s">
        <v>27</v>
      </c>
      <c r="J3766" s="12">
        <v>65</v>
      </c>
      <c r="K3766" s="2">
        <v>105</v>
      </c>
      <c r="L3766" s="2">
        <v>1</v>
      </c>
      <c r="M3766" s="12">
        <v>105</v>
      </c>
      <c r="N3766" s="3">
        <v>4</v>
      </c>
      <c r="O3766" s="2" t="str" cm="1">
        <f t="array" ref="O3766">_xlfn.IFS(N3766=1,"Unsatisfactory",N3766=2,"Poor",N3766=3,"Average",N3766=4,"Good",N3766=5,"Excellent")</f>
        <v>Good</v>
      </c>
      <c r="P3766"/>
      <c r="Q3766"/>
      <c r="R3766"/>
      <c r="S3766"/>
      <c r="T3766"/>
      <c r="U3766"/>
    </row>
    <row r="3767" spans="1:21">
      <c r="A3767" s="2">
        <v>178266</v>
      </c>
      <c r="B3767" s="2" t="s">
        <v>33</v>
      </c>
      <c r="C3767" s="4">
        <v>45288</v>
      </c>
      <c r="D3767" s="17">
        <v>45288</v>
      </c>
      <c r="E3767" s="2" t="s">
        <v>16</v>
      </c>
      <c r="F3767" s="2" t="s">
        <v>17</v>
      </c>
      <c r="G3767" s="2">
        <v>30</v>
      </c>
      <c r="H3767" s="2" t="s">
        <v>51</v>
      </c>
      <c r="I3767" s="2" t="s">
        <v>27</v>
      </c>
      <c r="J3767" s="12">
        <v>118</v>
      </c>
      <c r="K3767" s="2">
        <v>168</v>
      </c>
      <c r="L3767" s="2">
        <v>2</v>
      </c>
      <c r="M3767" s="12">
        <v>336</v>
      </c>
      <c r="N3767" s="3">
        <v>5</v>
      </c>
      <c r="O3767" s="2" t="str" cm="1">
        <f t="array" ref="O3767">_xlfn.IFS(N3767=1,"Unsatisfactory",N3767=2,"Poor",N3767=3,"Average",N3767=4,"Good",N3767=5,"Excellent")</f>
        <v>Excellent</v>
      </c>
      <c r="P3767"/>
      <c r="Q3767"/>
      <c r="R3767"/>
      <c r="S3767"/>
      <c r="T3767"/>
      <c r="U3767"/>
    </row>
    <row r="3768" spans="1:21">
      <c r="A3768" s="2">
        <v>121711</v>
      </c>
      <c r="B3768" s="2" t="s">
        <v>82</v>
      </c>
      <c r="C3768" s="4">
        <v>45342</v>
      </c>
      <c r="D3768" s="17">
        <v>45342</v>
      </c>
      <c r="E3768" s="2" t="s">
        <v>37</v>
      </c>
      <c r="F3768" s="2" t="s">
        <v>17</v>
      </c>
      <c r="G3768" s="2">
        <v>23</v>
      </c>
      <c r="H3768" s="2" t="s">
        <v>115</v>
      </c>
      <c r="I3768" s="2" t="s">
        <v>19</v>
      </c>
      <c r="J3768" s="12">
        <v>20</v>
      </c>
      <c r="K3768" s="2">
        <v>20</v>
      </c>
      <c r="L3768" s="2">
        <v>1</v>
      </c>
      <c r="M3768" s="12">
        <v>20</v>
      </c>
      <c r="N3768" s="3">
        <v>5</v>
      </c>
      <c r="O3768" s="2" t="str" cm="1">
        <f t="array" ref="O3768">_xlfn.IFS(N3768=1,"Unsatisfactory",N3768=2,"Poor",N3768=3,"Average",N3768=4,"Good",N3768=5,"Excellent")</f>
        <v>Excellent</v>
      </c>
      <c r="P3768"/>
      <c r="Q3768"/>
      <c r="R3768"/>
      <c r="S3768"/>
      <c r="T3768"/>
      <c r="U3768"/>
    </row>
    <row r="3769" spans="1:21">
      <c r="A3769" s="2">
        <v>185776</v>
      </c>
      <c r="B3769" s="2" t="s">
        <v>53</v>
      </c>
      <c r="C3769" s="4">
        <v>45478</v>
      </c>
      <c r="D3769" s="17">
        <v>45478</v>
      </c>
      <c r="E3769" s="2" t="s">
        <v>37</v>
      </c>
      <c r="F3769" s="2" t="s">
        <v>25</v>
      </c>
      <c r="G3769" s="2">
        <v>26</v>
      </c>
      <c r="H3769" s="2" t="s">
        <v>34</v>
      </c>
      <c r="I3769" s="2" t="s">
        <v>27</v>
      </c>
      <c r="J3769" s="12">
        <v>15</v>
      </c>
      <c r="K3769" s="2">
        <v>115</v>
      </c>
      <c r="L3769" s="2">
        <v>1</v>
      </c>
      <c r="M3769" s="12">
        <v>115</v>
      </c>
      <c r="N3769" s="3">
        <v>4</v>
      </c>
      <c r="O3769" s="2" t="str" cm="1">
        <f t="array" ref="O3769">_xlfn.IFS(N3769=1,"Unsatisfactory",N3769=2,"Poor",N3769=3,"Average",N3769=4,"Good",N3769=5,"Excellent")</f>
        <v>Good</v>
      </c>
      <c r="P3769"/>
      <c r="Q3769"/>
      <c r="R3769"/>
      <c r="S3769"/>
      <c r="T3769"/>
      <c r="U3769"/>
    </row>
    <row r="3770" spans="1:21">
      <c r="A3770" s="2">
        <v>175633</v>
      </c>
      <c r="B3770" s="2" t="s">
        <v>15</v>
      </c>
      <c r="C3770" s="4">
        <v>45283</v>
      </c>
      <c r="D3770" s="17">
        <v>45283</v>
      </c>
      <c r="E3770" s="2" t="s">
        <v>16</v>
      </c>
      <c r="F3770" s="2" t="s">
        <v>17</v>
      </c>
      <c r="G3770" s="2">
        <v>24</v>
      </c>
      <c r="H3770" s="2" t="s">
        <v>130</v>
      </c>
      <c r="I3770" s="2" t="s">
        <v>19</v>
      </c>
      <c r="J3770" s="12">
        <v>100</v>
      </c>
      <c r="K3770" s="2">
        <v>100</v>
      </c>
      <c r="L3770" s="2">
        <v>4</v>
      </c>
      <c r="M3770" s="12">
        <v>400</v>
      </c>
      <c r="N3770" s="3">
        <v>4</v>
      </c>
      <c r="O3770" s="2" t="str" cm="1">
        <f t="array" ref="O3770">_xlfn.IFS(N3770=1,"Unsatisfactory",N3770=2,"Poor",N3770=3,"Average",N3770=4,"Good",N3770=5,"Excellent")</f>
        <v>Good</v>
      </c>
      <c r="P3770"/>
      <c r="Q3770"/>
      <c r="R3770"/>
      <c r="S3770"/>
      <c r="T3770"/>
      <c r="U3770"/>
    </row>
    <row r="3771" spans="1:21">
      <c r="A3771" s="2">
        <v>168685</v>
      </c>
      <c r="B3771" s="2" t="s">
        <v>23</v>
      </c>
      <c r="C3771" s="4">
        <v>45547</v>
      </c>
      <c r="D3771" s="17">
        <v>45547</v>
      </c>
      <c r="E3771" s="2" t="s">
        <v>24</v>
      </c>
      <c r="F3771" s="2" t="s">
        <v>17</v>
      </c>
      <c r="G3771" s="2">
        <v>27</v>
      </c>
      <c r="H3771" s="2" t="s">
        <v>115</v>
      </c>
      <c r="I3771" s="2" t="s">
        <v>19</v>
      </c>
      <c r="J3771" s="12">
        <v>9</v>
      </c>
      <c r="K3771" s="2">
        <v>9</v>
      </c>
      <c r="L3771" s="2">
        <v>4</v>
      </c>
      <c r="M3771" s="12">
        <v>36</v>
      </c>
      <c r="N3771" s="3">
        <v>3</v>
      </c>
      <c r="O3771" s="2" t="str" cm="1">
        <f t="array" ref="O3771">_xlfn.IFS(N3771=1,"Unsatisfactory",N3771=2,"Poor",N3771=3,"Average",N3771=4,"Good",N3771=5,"Excellent")</f>
        <v>Average</v>
      </c>
      <c r="P3771"/>
      <c r="Q3771"/>
      <c r="R3771"/>
      <c r="S3771"/>
      <c r="T3771"/>
      <c r="U3771"/>
    </row>
    <row r="3772" spans="1:21">
      <c r="A3772" s="2">
        <v>163243</v>
      </c>
      <c r="B3772" s="2" t="s">
        <v>30</v>
      </c>
      <c r="C3772" s="4">
        <v>45582</v>
      </c>
      <c r="D3772" s="17">
        <v>45582</v>
      </c>
      <c r="E3772" s="2" t="s">
        <v>24</v>
      </c>
      <c r="F3772" s="2" t="s">
        <v>25</v>
      </c>
      <c r="G3772" s="2">
        <v>30</v>
      </c>
      <c r="H3772" s="2" t="s">
        <v>29</v>
      </c>
      <c r="I3772" s="2" t="s">
        <v>19</v>
      </c>
      <c r="J3772" s="12">
        <v>10</v>
      </c>
      <c r="K3772" s="2">
        <v>10</v>
      </c>
      <c r="L3772" s="2">
        <v>4</v>
      </c>
      <c r="M3772" s="12">
        <v>40</v>
      </c>
      <c r="N3772" s="3">
        <v>4</v>
      </c>
      <c r="O3772" s="2" t="str" cm="1">
        <f t="array" ref="O3772">_xlfn.IFS(N3772=1,"Unsatisfactory",N3772=2,"Poor",N3772=3,"Average",N3772=4,"Good",N3772=5,"Excellent")</f>
        <v>Good</v>
      </c>
      <c r="P3772"/>
      <c r="Q3772"/>
      <c r="R3772"/>
      <c r="S3772"/>
      <c r="T3772"/>
      <c r="U3772"/>
    </row>
    <row r="3773" spans="1:21">
      <c r="A3773" s="2">
        <v>197813</v>
      </c>
      <c r="B3773" s="2" t="s">
        <v>15</v>
      </c>
      <c r="C3773" s="4">
        <v>45240</v>
      </c>
      <c r="D3773" s="17">
        <v>45240</v>
      </c>
      <c r="E3773" s="2" t="s">
        <v>16</v>
      </c>
      <c r="F3773" s="2" t="s">
        <v>25</v>
      </c>
      <c r="G3773" s="2">
        <v>24</v>
      </c>
      <c r="H3773" s="2" t="s">
        <v>44</v>
      </c>
      <c r="I3773" s="2" t="s">
        <v>27</v>
      </c>
      <c r="J3773" s="12">
        <v>100</v>
      </c>
      <c r="K3773" s="2">
        <v>125</v>
      </c>
      <c r="L3773" s="2">
        <v>1</v>
      </c>
      <c r="M3773" s="12">
        <v>125</v>
      </c>
      <c r="N3773" s="3">
        <v>4</v>
      </c>
      <c r="O3773" s="2" t="str" cm="1">
        <f t="array" ref="O3773">_xlfn.IFS(N3773=1,"Unsatisfactory",N3773=2,"Poor",N3773=3,"Average",N3773=4,"Good",N3773=5,"Excellent")</f>
        <v>Good</v>
      </c>
      <c r="P3773"/>
      <c r="Q3773"/>
      <c r="R3773"/>
      <c r="S3773"/>
      <c r="T3773"/>
      <c r="U3773"/>
    </row>
    <row r="3774" spans="1:21">
      <c r="A3774" s="2">
        <v>162895</v>
      </c>
      <c r="B3774" s="2" t="s">
        <v>15</v>
      </c>
      <c r="C3774" s="4">
        <v>45321</v>
      </c>
      <c r="D3774" s="17">
        <v>45321</v>
      </c>
      <c r="E3774" s="2" t="s">
        <v>16</v>
      </c>
      <c r="F3774" s="2" t="s">
        <v>17</v>
      </c>
      <c r="G3774" s="2">
        <v>29</v>
      </c>
      <c r="H3774" s="2" t="s">
        <v>56</v>
      </c>
      <c r="I3774" s="2" t="s">
        <v>19</v>
      </c>
      <c r="J3774" s="12">
        <v>100</v>
      </c>
      <c r="K3774" s="2">
        <v>100</v>
      </c>
      <c r="L3774" s="2">
        <v>3</v>
      </c>
      <c r="M3774" s="12">
        <v>300</v>
      </c>
      <c r="N3774" s="3">
        <v>5</v>
      </c>
      <c r="O3774" s="2" t="str" cm="1">
        <f t="array" ref="O3774">_xlfn.IFS(N3774=1,"Unsatisfactory",N3774=2,"Poor",N3774=3,"Average",N3774=4,"Good",N3774=5,"Excellent")</f>
        <v>Excellent</v>
      </c>
      <c r="P3774"/>
      <c r="Q3774"/>
      <c r="R3774"/>
      <c r="S3774"/>
      <c r="T3774"/>
      <c r="U3774"/>
    </row>
    <row r="3775" spans="1:21">
      <c r="A3775" s="2">
        <v>167011</v>
      </c>
      <c r="B3775" s="2" t="s">
        <v>50</v>
      </c>
      <c r="C3775" s="4">
        <v>45590</v>
      </c>
      <c r="D3775" s="17">
        <v>45590</v>
      </c>
      <c r="E3775" s="2" t="s">
        <v>16</v>
      </c>
      <c r="F3775" s="2" t="s">
        <v>17</v>
      </c>
      <c r="G3775" s="2">
        <v>31</v>
      </c>
      <c r="H3775" s="2" t="s">
        <v>46</v>
      </c>
      <c r="I3775" s="2" t="s">
        <v>19</v>
      </c>
      <c r="J3775" s="12">
        <v>97</v>
      </c>
      <c r="K3775" s="2">
        <v>97</v>
      </c>
      <c r="L3775" s="2">
        <v>2</v>
      </c>
      <c r="M3775" s="12">
        <v>194</v>
      </c>
      <c r="N3775" s="3">
        <v>4</v>
      </c>
      <c r="O3775" s="2" t="str" cm="1">
        <f t="array" ref="O3775">_xlfn.IFS(N3775=1,"Unsatisfactory",N3775=2,"Poor",N3775=3,"Average",N3775=4,"Good",N3775=5,"Excellent")</f>
        <v>Good</v>
      </c>
      <c r="P3775"/>
      <c r="Q3775"/>
      <c r="R3775"/>
      <c r="S3775"/>
      <c r="T3775"/>
      <c r="U3775"/>
    </row>
    <row r="3776" spans="1:21">
      <c r="A3776" s="2">
        <v>199435</v>
      </c>
      <c r="B3776" s="2" t="s">
        <v>30</v>
      </c>
      <c r="C3776" s="4">
        <v>45270</v>
      </c>
      <c r="D3776" s="17">
        <v>45270</v>
      </c>
      <c r="E3776" s="2" t="s">
        <v>24</v>
      </c>
      <c r="F3776" s="2" t="s">
        <v>17</v>
      </c>
      <c r="G3776" s="2">
        <v>35</v>
      </c>
      <c r="H3776" s="2" t="s">
        <v>80</v>
      </c>
      <c r="I3776" s="2" t="s">
        <v>27</v>
      </c>
      <c r="J3776" s="12">
        <v>10</v>
      </c>
      <c r="K3776" s="2">
        <v>50</v>
      </c>
      <c r="L3776" s="2">
        <v>1</v>
      </c>
      <c r="M3776" s="12">
        <v>50</v>
      </c>
      <c r="N3776" s="3">
        <v>1</v>
      </c>
      <c r="O3776" s="2" t="str" cm="1">
        <f t="array" ref="O3776">_xlfn.IFS(N3776=1,"Unsatisfactory",N3776=2,"Poor",N3776=3,"Average",N3776=4,"Good",N3776=5,"Excellent")</f>
        <v>Unsatisfactory</v>
      </c>
      <c r="P3776"/>
      <c r="Q3776"/>
      <c r="R3776"/>
      <c r="S3776"/>
      <c r="T3776"/>
      <c r="U3776"/>
    </row>
    <row r="3777" spans="1:21">
      <c r="A3777" s="2">
        <v>126737</v>
      </c>
      <c r="B3777" s="2" t="s">
        <v>23</v>
      </c>
      <c r="C3777" s="4">
        <v>45272</v>
      </c>
      <c r="D3777" s="17">
        <v>45272</v>
      </c>
      <c r="E3777" s="2" t="s">
        <v>24</v>
      </c>
      <c r="F3777" s="2" t="s">
        <v>17</v>
      </c>
      <c r="G3777" s="2">
        <v>33</v>
      </c>
      <c r="H3777" s="2" t="s">
        <v>66</v>
      </c>
      <c r="I3777" s="2" t="s">
        <v>27</v>
      </c>
      <c r="J3777" s="12">
        <v>9</v>
      </c>
      <c r="K3777" s="2">
        <v>49</v>
      </c>
      <c r="L3777" s="2">
        <v>1</v>
      </c>
      <c r="M3777" s="12">
        <v>49</v>
      </c>
      <c r="N3777" s="3">
        <v>5</v>
      </c>
      <c r="O3777" s="2" t="str" cm="1">
        <f t="array" ref="O3777">_xlfn.IFS(N3777=1,"Unsatisfactory",N3777=2,"Poor",N3777=3,"Average",N3777=4,"Good",N3777=5,"Excellent")</f>
        <v>Excellent</v>
      </c>
      <c r="P3777"/>
      <c r="Q3777"/>
      <c r="R3777"/>
      <c r="S3777"/>
      <c r="T3777"/>
      <c r="U3777"/>
    </row>
    <row r="3778" spans="1:21">
      <c r="A3778" s="2">
        <v>137337</v>
      </c>
      <c r="B3778" s="2" t="s">
        <v>76</v>
      </c>
      <c r="C3778" s="4">
        <v>45298</v>
      </c>
      <c r="D3778" s="17">
        <v>45298</v>
      </c>
      <c r="E3778" s="2" t="s">
        <v>37</v>
      </c>
      <c r="F3778" s="2" t="s">
        <v>17</v>
      </c>
      <c r="G3778" s="2">
        <v>19</v>
      </c>
      <c r="H3778" s="2" t="s">
        <v>115</v>
      </c>
      <c r="I3778" s="2" t="s">
        <v>19</v>
      </c>
      <c r="J3778" s="12">
        <v>45</v>
      </c>
      <c r="K3778" s="2">
        <v>45</v>
      </c>
      <c r="L3778" s="2">
        <v>1</v>
      </c>
      <c r="M3778" s="12">
        <v>45</v>
      </c>
      <c r="N3778" s="3">
        <v>4</v>
      </c>
      <c r="O3778" s="2" t="str" cm="1">
        <f t="array" ref="O3778">_xlfn.IFS(N3778=1,"Unsatisfactory",N3778=2,"Poor",N3778=3,"Average",N3778=4,"Good",N3778=5,"Excellent")</f>
        <v>Good</v>
      </c>
      <c r="P3778"/>
      <c r="Q3778"/>
      <c r="R3778"/>
      <c r="S3778"/>
      <c r="T3778"/>
      <c r="U3778"/>
    </row>
    <row r="3779" spans="1:21">
      <c r="A3779" s="2">
        <v>138016</v>
      </c>
      <c r="B3779" s="2" t="s">
        <v>23</v>
      </c>
      <c r="C3779" s="4">
        <v>45368</v>
      </c>
      <c r="D3779" s="17">
        <v>45368</v>
      </c>
      <c r="E3779" s="2" t="s">
        <v>24</v>
      </c>
      <c r="F3779" s="2" t="s">
        <v>17</v>
      </c>
      <c r="G3779" s="2">
        <v>29</v>
      </c>
      <c r="H3779" s="2" t="s">
        <v>129</v>
      </c>
      <c r="I3779" s="2" t="s">
        <v>19</v>
      </c>
      <c r="J3779" s="12">
        <v>9</v>
      </c>
      <c r="K3779" s="2">
        <v>9</v>
      </c>
      <c r="L3779" s="2">
        <v>2</v>
      </c>
      <c r="M3779" s="12">
        <v>18</v>
      </c>
      <c r="N3779" s="3">
        <v>4</v>
      </c>
      <c r="O3779" s="2" t="str" cm="1">
        <f t="array" ref="O3779">_xlfn.IFS(N3779=1,"Unsatisfactory",N3779=2,"Poor",N3779=3,"Average",N3779=4,"Good",N3779=5,"Excellent")</f>
        <v>Good</v>
      </c>
      <c r="P3779"/>
      <c r="Q3779"/>
      <c r="R3779"/>
      <c r="S3779"/>
      <c r="T3779"/>
      <c r="U3779"/>
    </row>
    <row r="3780" spans="1:21">
      <c r="A3780" s="2">
        <v>156979</v>
      </c>
      <c r="B3780" s="2" t="s">
        <v>15</v>
      </c>
      <c r="C3780" s="4">
        <v>45592</v>
      </c>
      <c r="D3780" s="17">
        <v>45592</v>
      </c>
      <c r="E3780" s="2" t="s">
        <v>16</v>
      </c>
      <c r="F3780" s="2" t="s">
        <v>17</v>
      </c>
      <c r="G3780" s="2">
        <v>23</v>
      </c>
      <c r="H3780" s="2" t="s">
        <v>56</v>
      </c>
      <c r="I3780" s="2" t="s">
        <v>19</v>
      </c>
      <c r="J3780" s="12">
        <v>100</v>
      </c>
      <c r="K3780" s="2">
        <v>100</v>
      </c>
      <c r="L3780" s="2">
        <v>1</v>
      </c>
      <c r="M3780" s="12">
        <v>100</v>
      </c>
      <c r="N3780" s="3">
        <v>5</v>
      </c>
      <c r="O3780" s="2" t="str" cm="1">
        <f t="array" ref="O3780">_xlfn.IFS(N3780=1,"Unsatisfactory",N3780=2,"Poor",N3780=3,"Average",N3780=4,"Good",N3780=5,"Excellent")</f>
        <v>Excellent</v>
      </c>
      <c r="P3780"/>
      <c r="Q3780"/>
      <c r="R3780"/>
      <c r="S3780"/>
      <c r="T3780"/>
      <c r="U3780"/>
    </row>
    <row r="3781" spans="1:21">
      <c r="A3781" s="2">
        <v>177836</v>
      </c>
      <c r="B3781" s="2" t="s">
        <v>30</v>
      </c>
      <c r="C3781" s="4">
        <v>45483</v>
      </c>
      <c r="D3781" s="17">
        <v>45483</v>
      </c>
      <c r="E3781" s="2" t="s">
        <v>24</v>
      </c>
      <c r="F3781" s="2" t="s">
        <v>17</v>
      </c>
      <c r="G3781" s="2">
        <v>18</v>
      </c>
      <c r="H3781" s="2" t="s">
        <v>58</v>
      </c>
      <c r="I3781" s="2" t="s">
        <v>27</v>
      </c>
      <c r="J3781" s="12">
        <v>10</v>
      </c>
      <c r="K3781" s="2">
        <v>50</v>
      </c>
      <c r="L3781" s="2">
        <v>5</v>
      </c>
      <c r="M3781" s="12">
        <v>250</v>
      </c>
      <c r="N3781" s="3">
        <v>4</v>
      </c>
      <c r="O3781" s="2" t="str" cm="1">
        <f t="array" ref="O3781">_xlfn.IFS(N3781=1,"Unsatisfactory",N3781=2,"Poor",N3781=3,"Average",N3781=4,"Good",N3781=5,"Excellent")</f>
        <v>Good</v>
      </c>
      <c r="P3781"/>
      <c r="Q3781"/>
      <c r="R3781"/>
      <c r="S3781"/>
      <c r="T3781"/>
      <c r="U3781"/>
    </row>
    <row r="3782" spans="1:21">
      <c r="A3782" s="2">
        <v>164533</v>
      </c>
      <c r="B3782" s="2" t="s">
        <v>36</v>
      </c>
      <c r="C3782" s="4">
        <v>45358</v>
      </c>
      <c r="D3782" s="17">
        <v>45358</v>
      </c>
      <c r="E3782" s="2" t="s">
        <v>37</v>
      </c>
      <c r="F3782" s="2" t="s">
        <v>17</v>
      </c>
      <c r="G3782" s="2">
        <v>19</v>
      </c>
      <c r="H3782" s="2" t="s">
        <v>130</v>
      </c>
      <c r="I3782" s="2" t="s">
        <v>19</v>
      </c>
      <c r="J3782" s="12">
        <v>32</v>
      </c>
      <c r="K3782" s="2">
        <v>32</v>
      </c>
      <c r="L3782" s="2">
        <v>1</v>
      </c>
      <c r="M3782" s="12">
        <v>32</v>
      </c>
      <c r="N3782" s="3">
        <v>5</v>
      </c>
      <c r="O3782" s="2" t="str" cm="1">
        <f t="array" ref="O3782">_xlfn.IFS(N3782=1,"Unsatisfactory",N3782=2,"Poor",N3782=3,"Average",N3782=4,"Good",N3782=5,"Excellent")</f>
        <v>Excellent</v>
      </c>
      <c r="P3782"/>
      <c r="Q3782"/>
      <c r="R3782"/>
      <c r="S3782"/>
      <c r="T3782"/>
      <c r="U3782"/>
    </row>
    <row r="3783" spans="1:21">
      <c r="A3783" s="2">
        <v>189093</v>
      </c>
      <c r="B3783" s="2" t="s">
        <v>23</v>
      </c>
      <c r="C3783" s="4">
        <v>45237</v>
      </c>
      <c r="D3783" s="17">
        <v>45237</v>
      </c>
      <c r="E3783" s="2" t="s">
        <v>24</v>
      </c>
      <c r="F3783" s="2" t="s">
        <v>17</v>
      </c>
      <c r="G3783" s="2">
        <v>21</v>
      </c>
      <c r="H3783" s="2" t="s">
        <v>129</v>
      </c>
      <c r="I3783" s="2" t="s">
        <v>19</v>
      </c>
      <c r="J3783" s="12">
        <v>9</v>
      </c>
      <c r="K3783" s="2">
        <v>9</v>
      </c>
      <c r="L3783" s="2">
        <v>1</v>
      </c>
      <c r="M3783" s="12">
        <v>9</v>
      </c>
      <c r="N3783" s="3">
        <v>4</v>
      </c>
      <c r="O3783" s="2" t="str" cm="1">
        <f t="array" ref="O3783">_xlfn.IFS(N3783=1,"Unsatisfactory",N3783=2,"Poor",N3783=3,"Average",N3783=4,"Good",N3783=5,"Excellent")</f>
        <v>Good</v>
      </c>
      <c r="P3783"/>
      <c r="Q3783"/>
      <c r="R3783"/>
      <c r="S3783"/>
      <c r="T3783"/>
      <c r="U3783"/>
    </row>
    <row r="3784" spans="1:21">
      <c r="A3784" s="2">
        <v>193770</v>
      </c>
      <c r="B3784" s="2" t="s">
        <v>15</v>
      </c>
      <c r="C3784" s="4">
        <v>45324</v>
      </c>
      <c r="D3784" s="17">
        <v>45324</v>
      </c>
      <c r="E3784" s="2" t="s">
        <v>16</v>
      </c>
      <c r="F3784" s="2" t="s">
        <v>17</v>
      </c>
      <c r="G3784" s="2">
        <v>25</v>
      </c>
      <c r="H3784" s="2" t="s">
        <v>26</v>
      </c>
      <c r="I3784" s="2" t="s">
        <v>27</v>
      </c>
      <c r="J3784" s="12">
        <v>100</v>
      </c>
      <c r="K3784" s="2">
        <v>140</v>
      </c>
      <c r="L3784" s="2">
        <v>1</v>
      </c>
      <c r="M3784" s="12">
        <v>140</v>
      </c>
      <c r="N3784" s="3">
        <v>5</v>
      </c>
      <c r="O3784" s="2" t="str" cm="1">
        <f t="array" ref="O3784">_xlfn.IFS(N3784=1,"Unsatisfactory",N3784=2,"Poor",N3784=3,"Average",N3784=4,"Good",N3784=5,"Excellent")</f>
        <v>Excellent</v>
      </c>
      <c r="P3784"/>
      <c r="Q3784"/>
      <c r="R3784"/>
      <c r="S3784"/>
      <c r="T3784"/>
      <c r="U3784"/>
    </row>
    <row r="3785" spans="1:21">
      <c r="A3785" s="2">
        <v>174384</v>
      </c>
      <c r="B3785" s="2" t="s">
        <v>23</v>
      </c>
      <c r="C3785" s="4">
        <v>45330</v>
      </c>
      <c r="D3785" s="17">
        <v>45330</v>
      </c>
      <c r="E3785" s="2" t="s">
        <v>24</v>
      </c>
      <c r="F3785" s="2" t="s">
        <v>17</v>
      </c>
      <c r="G3785" s="2">
        <v>29</v>
      </c>
      <c r="H3785" s="2" t="s">
        <v>62</v>
      </c>
      <c r="I3785" s="2" t="s">
        <v>19</v>
      </c>
      <c r="J3785" s="12">
        <v>9</v>
      </c>
      <c r="K3785" s="2">
        <v>9</v>
      </c>
      <c r="L3785" s="2">
        <v>1</v>
      </c>
      <c r="M3785" s="12">
        <v>9</v>
      </c>
      <c r="N3785" s="3">
        <v>4</v>
      </c>
      <c r="O3785" s="2" t="str" cm="1">
        <f t="array" ref="O3785">_xlfn.IFS(N3785=1,"Unsatisfactory",N3785=2,"Poor",N3785=3,"Average",N3785=4,"Good",N3785=5,"Excellent")</f>
        <v>Good</v>
      </c>
      <c r="P3785"/>
      <c r="Q3785"/>
      <c r="R3785"/>
      <c r="S3785"/>
      <c r="T3785"/>
      <c r="U3785"/>
    </row>
    <row r="3786" spans="1:21">
      <c r="A3786" s="2">
        <v>174549</v>
      </c>
      <c r="B3786" s="2" t="s">
        <v>82</v>
      </c>
      <c r="C3786" s="4">
        <v>45504</v>
      </c>
      <c r="D3786" s="17">
        <v>45504</v>
      </c>
      <c r="E3786" s="2" t="s">
        <v>37</v>
      </c>
      <c r="F3786" s="2" t="s">
        <v>17</v>
      </c>
      <c r="G3786" s="2">
        <v>26</v>
      </c>
      <c r="H3786" s="2" t="s">
        <v>69</v>
      </c>
      <c r="I3786" s="2" t="s">
        <v>19</v>
      </c>
      <c r="J3786" s="12">
        <v>20</v>
      </c>
      <c r="K3786" s="2">
        <v>20</v>
      </c>
      <c r="L3786" s="2">
        <v>2</v>
      </c>
      <c r="M3786" s="12">
        <v>40</v>
      </c>
      <c r="N3786" s="3">
        <v>2</v>
      </c>
      <c r="O3786" s="2" t="str" cm="1">
        <f t="array" ref="O3786">_xlfn.IFS(N3786=1,"Unsatisfactory",N3786=2,"Poor",N3786=3,"Average",N3786=4,"Good",N3786=5,"Excellent")</f>
        <v>Poor</v>
      </c>
      <c r="P3786"/>
      <c r="Q3786"/>
      <c r="R3786"/>
      <c r="S3786"/>
      <c r="T3786"/>
      <c r="U3786"/>
    </row>
    <row r="3787" spans="1:21">
      <c r="A3787" s="2">
        <v>172300</v>
      </c>
      <c r="B3787" s="2" t="s">
        <v>15</v>
      </c>
      <c r="C3787" s="4">
        <v>45543</v>
      </c>
      <c r="D3787" s="17">
        <v>45543</v>
      </c>
      <c r="E3787" s="2" t="s">
        <v>16</v>
      </c>
      <c r="F3787" s="2" t="s">
        <v>17</v>
      </c>
      <c r="G3787" s="2">
        <v>25</v>
      </c>
      <c r="H3787" s="2" t="s">
        <v>118</v>
      </c>
      <c r="I3787" s="2" t="s">
        <v>19</v>
      </c>
      <c r="J3787" s="12">
        <v>100</v>
      </c>
      <c r="K3787" s="2">
        <v>100</v>
      </c>
      <c r="L3787" s="2">
        <v>2</v>
      </c>
      <c r="M3787" s="12">
        <v>200</v>
      </c>
      <c r="N3787" s="3">
        <v>2</v>
      </c>
      <c r="O3787" s="2" t="str" cm="1">
        <f t="array" ref="O3787">_xlfn.IFS(N3787=1,"Unsatisfactory",N3787=2,"Poor",N3787=3,"Average",N3787=4,"Good",N3787=5,"Excellent")</f>
        <v>Poor</v>
      </c>
      <c r="P3787"/>
      <c r="Q3787"/>
      <c r="R3787"/>
      <c r="S3787"/>
      <c r="T3787"/>
      <c r="U3787"/>
    </row>
    <row r="3788" spans="1:21">
      <c r="A3788" s="2">
        <v>147073</v>
      </c>
      <c r="B3788" s="2" t="s">
        <v>53</v>
      </c>
      <c r="C3788" s="4">
        <v>45316</v>
      </c>
      <c r="D3788" s="17">
        <v>45316</v>
      </c>
      <c r="E3788" s="2" t="s">
        <v>37</v>
      </c>
      <c r="F3788" s="2" t="s">
        <v>25</v>
      </c>
      <c r="G3788" s="2">
        <v>28</v>
      </c>
      <c r="H3788" s="2" t="s">
        <v>66</v>
      </c>
      <c r="I3788" s="2" t="s">
        <v>27</v>
      </c>
      <c r="J3788" s="12">
        <v>15</v>
      </c>
      <c r="K3788" s="2">
        <v>55</v>
      </c>
      <c r="L3788" s="2">
        <v>1</v>
      </c>
      <c r="M3788" s="12">
        <v>55</v>
      </c>
      <c r="N3788" s="3">
        <v>4</v>
      </c>
      <c r="O3788" s="2" t="str" cm="1">
        <f t="array" ref="O3788">_xlfn.IFS(N3788=1,"Unsatisfactory",N3788=2,"Poor",N3788=3,"Average",N3788=4,"Good",N3788=5,"Excellent")</f>
        <v>Good</v>
      </c>
      <c r="P3788"/>
      <c r="Q3788"/>
      <c r="R3788"/>
      <c r="S3788"/>
      <c r="T3788"/>
      <c r="U3788"/>
    </row>
    <row r="3789" spans="1:21">
      <c r="A3789" s="2">
        <v>134103</v>
      </c>
      <c r="B3789" s="2" t="s">
        <v>48</v>
      </c>
      <c r="C3789" s="4">
        <v>45487</v>
      </c>
      <c r="D3789" s="17">
        <v>45487</v>
      </c>
      <c r="E3789" s="2" t="s">
        <v>16</v>
      </c>
      <c r="F3789" s="2" t="s">
        <v>25</v>
      </c>
      <c r="G3789" s="2">
        <v>22</v>
      </c>
      <c r="H3789" s="2" t="s">
        <v>129</v>
      </c>
      <c r="I3789" s="2" t="s">
        <v>19</v>
      </c>
      <c r="J3789" s="12">
        <v>130</v>
      </c>
      <c r="K3789" s="2">
        <v>130</v>
      </c>
      <c r="L3789" s="2">
        <v>1</v>
      </c>
      <c r="M3789" s="12">
        <v>130</v>
      </c>
      <c r="N3789" s="3">
        <v>4</v>
      </c>
      <c r="O3789" s="2" t="str" cm="1">
        <f t="array" ref="O3789">_xlfn.IFS(N3789=1,"Unsatisfactory",N3789=2,"Poor",N3789=3,"Average",N3789=4,"Good",N3789=5,"Excellent")</f>
        <v>Good</v>
      </c>
      <c r="P3789"/>
      <c r="Q3789"/>
      <c r="R3789"/>
      <c r="S3789"/>
      <c r="T3789"/>
      <c r="U3789"/>
    </row>
    <row r="3790" spans="1:21">
      <c r="A3790" s="2">
        <v>155261</v>
      </c>
      <c r="B3790" s="2" t="s">
        <v>15</v>
      </c>
      <c r="C3790" s="4">
        <v>45386</v>
      </c>
      <c r="D3790" s="17">
        <v>45386</v>
      </c>
      <c r="E3790" s="2" t="s">
        <v>16</v>
      </c>
      <c r="F3790" s="2" t="s">
        <v>25</v>
      </c>
      <c r="G3790" s="2">
        <v>27</v>
      </c>
      <c r="H3790" s="2" t="s">
        <v>31</v>
      </c>
      <c r="I3790" s="2" t="s">
        <v>19</v>
      </c>
      <c r="J3790" s="12">
        <v>100</v>
      </c>
      <c r="K3790" s="2">
        <v>100</v>
      </c>
      <c r="L3790" s="2">
        <v>1</v>
      </c>
      <c r="M3790" s="12">
        <v>100</v>
      </c>
      <c r="N3790" s="3">
        <v>4</v>
      </c>
      <c r="O3790" s="2" t="str" cm="1">
        <f t="array" ref="O3790">_xlfn.IFS(N3790=1,"Unsatisfactory",N3790=2,"Poor",N3790=3,"Average",N3790=4,"Good",N3790=5,"Excellent")</f>
        <v>Good</v>
      </c>
      <c r="P3790"/>
      <c r="Q3790"/>
      <c r="R3790"/>
      <c r="S3790"/>
      <c r="T3790"/>
      <c r="U3790"/>
    </row>
    <row r="3791" spans="1:21">
      <c r="A3791" s="2">
        <v>151432</v>
      </c>
      <c r="B3791" s="2" t="s">
        <v>82</v>
      </c>
      <c r="C3791" s="4">
        <v>45348</v>
      </c>
      <c r="D3791" s="17">
        <v>45348</v>
      </c>
      <c r="E3791" s="2" t="s">
        <v>37</v>
      </c>
      <c r="F3791" s="2" t="s">
        <v>25</v>
      </c>
      <c r="G3791" s="2">
        <v>24</v>
      </c>
      <c r="H3791" s="2" t="s">
        <v>75</v>
      </c>
      <c r="I3791" s="2" t="s">
        <v>27</v>
      </c>
      <c r="J3791" s="12">
        <v>20</v>
      </c>
      <c r="K3791" s="2">
        <v>90</v>
      </c>
      <c r="L3791" s="2">
        <v>1</v>
      </c>
      <c r="M3791" s="12">
        <v>90</v>
      </c>
      <c r="N3791" s="3">
        <v>1</v>
      </c>
      <c r="O3791" s="2" t="str" cm="1">
        <f t="array" ref="O3791">_xlfn.IFS(N3791=1,"Unsatisfactory",N3791=2,"Poor",N3791=3,"Average",N3791=4,"Good",N3791=5,"Excellent")</f>
        <v>Unsatisfactory</v>
      </c>
      <c r="P3791"/>
      <c r="Q3791"/>
      <c r="R3791"/>
      <c r="S3791"/>
      <c r="T3791"/>
      <c r="U3791"/>
    </row>
    <row r="3792" spans="1:21">
      <c r="A3792" s="2">
        <v>152126</v>
      </c>
      <c r="B3792" s="2" t="s">
        <v>50</v>
      </c>
      <c r="C3792" s="4">
        <v>45353</v>
      </c>
      <c r="D3792" s="17">
        <v>45353</v>
      </c>
      <c r="E3792" s="2" t="s">
        <v>16</v>
      </c>
      <c r="F3792" s="2" t="s">
        <v>17</v>
      </c>
      <c r="G3792" s="2">
        <v>32</v>
      </c>
      <c r="H3792" s="2" t="s">
        <v>130</v>
      </c>
      <c r="I3792" s="2" t="s">
        <v>19</v>
      </c>
      <c r="J3792" s="12">
        <v>97</v>
      </c>
      <c r="K3792" s="2">
        <v>97</v>
      </c>
      <c r="L3792" s="2">
        <v>2</v>
      </c>
      <c r="M3792" s="12">
        <v>194</v>
      </c>
      <c r="N3792" s="3">
        <v>4</v>
      </c>
      <c r="O3792" s="2" t="str" cm="1">
        <f t="array" ref="O3792">_xlfn.IFS(N3792=1,"Unsatisfactory",N3792=2,"Poor",N3792=3,"Average",N3792=4,"Good",N3792=5,"Excellent")</f>
        <v>Good</v>
      </c>
      <c r="P3792"/>
      <c r="Q3792"/>
      <c r="R3792"/>
      <c r="S3792"/>
      <c r="T3792"/>
      <c r="U3792"/>
    </row>
    <row r="3793" spans="1:21">
      <c r="A3793" s="2">
        <v>127601</v>
      </c>
      <c r="B3793" s="2" t="s">
        <v>50</v>
      </c>
      <c r="C3793" s="4">
        <v>45501</v>
      </c>
      <c r="D3793" s="17">
        <v>45501</v>
      </c>
      <c r="E3793" s="2" t="s">
        <v>16</v>
      </c>
      <c r="F3793" s="2" t="s">
        <v>17</v>
      </c>
      <c r="G3793" s="2">
        <v>33</v>
      </c>
      <c r="H3793" s="2" t="s">
        <v>128</v>
      </c>
      <c r="I3793" s="2" t="s">
        <v>19</v>
      </c>
      <c r="J3793" s="12">
        <v>97</v>
      </c>
      <c r="K3793" s="2">
        <v>97</v>
      </c>
      <c r="L3793" s="2">
        <v>4</v>
      </c>
      <c r="M3793" s="12">
        <v>388</v>
      </c>
      <c r="N3793" s="3">
        <v>3</v>
      </c>
      <c r="O3793" s="2" t="str" cm="1">
        <f t="array" ref="O3793">_xlfn.IFS(N3793=1,"Unsatisfactory",N3793=2,"Poor",N3793=3,"Average",N3793=4,"Good",N3793=5,"Excellent")</f>
        <v>Average</v>
      </c>
      <c r="P3793"/>
      <c r="Q3793"/>
      <c r="R3793"/>
      <c r="S3793"/>
      <c r="T3793"/>
      <c r="U3793"/>
    </row>
    <row r="3794" spans="1:21">
      <c r="A3794" s="2">
        <v>181937</v>
      </c>
      <c r="B3794" s="2" t="s">
        <v>23</v>
      </c>
      <c r="C3794" s="4">
        <v>45313</v>
      </c>
      <c r="D3794" s="17">
        <v>45313</v>
      </c>
      <c r="E3794" s="2" t="s">
        <v>24</v>
      </c>
      <c r="F3794" s="2" t="s">
        <v>25</v>
      </c>
      <c r="G3794" s="2">
        <v>35</v>
      </c>
      <c r="H3794" s="2" t="s">
        <v>118</v>
      </c>
      <c r="I3794" s="2" t="s">
        <v>19</v>
      </c>
      <c r="J3794" s="12">
        <v>9</v>
      </c>
      <c r="K3794" s="2">
        <v>9</v>
      </c>
      <c r="L3794" s="2">
        <v>1</v>
      </c>
      <c r="M3794" s="12">
        <v>9</v>
      </c>
      <c r="N3794" s="3">
        <v>5</v>
      </c>
      <c r="O3794" s="2" t="str" cm="1">
        <f t="array" ref="O3794">_xlfn.IFS(N3794=1,"Unsatisfactory",N3794=2,"Poor",N3794=3,"Average",N3794=4,"Good",N3794=5,"Excellent")</f>
        <v>Excellent</v>
      </c>
      <c r="P3794"/>
      <c r="Q3794"/>
      <c r="R3794"/>
      <c r="S3794"/>
      <c r="T3794"/>
      <c r="U3794"/>
    </row>
    <row r="3795" spans="1:21">
      <c r="A3795" s="2">
        <v>181208</v>
      </c>
      <c r="B3795" s="2" t="s">
        <v>53</v>
      </c>
      <c r="C3795" s="4">
        <v>45525</v>
      </c>
      <c r="D3795" s="17">
        <v>45525</v>
      </c>
      <c r="E3795" s="2" t="s">
        <v>37</v>
      </c>
      <c r="F3795" s="2" t="s">
        <v>17</v>
      </c>
      <c r="G3795" s="2">
        <v>21</v>
      </c>
      <c r="H3795" s="2" t="s">
        <v>31</v>
      </c>
      <c r="I3795" s="2" t="s">
        <v>19</v>
      </c>
      <c r="J3795" s="12">
        <v>15</v>
      </c>
      <c r="K3795" s="2">
        <v>15</v>
      </c>
      <c r="L3795" s="2">
        <v>2</v>
      </c>
      <c r="M3795" s="12">
        <v>30</v>
      </c>
      <c r="N3795" s="3">
        <v>2</v>
      </c>
      <c r="O3795" s="2" t="str" cm="1">
        <f t="array" ref="O3795">_xlfn.IFS(N3795=1,"Unsatisfactory",N3795=2,"Poor",N3795=3,"Average",N3795=4,"Good",N3795=5,"Excellent")</f>
        <v>Poor</v>
      </c>
      <c r="P3795"/>
      <c r="Q3795"/>
      <c r="R3795"/>
      <c r="S3795"/>
      <c r="T3795"/>
      <c r="U3795"/>
    </row>
    <row r="3796" spans="1:21">
      <c r="A3796" s="2">
        <v>131208</v>
      </c>
      <c r="B3796" s="2" t="s">
        <v>53</v>
      </c>
      <c r="C3796" s="4">
        <v>45430</v>
      </c>
      <c r="D3796" s="17">
        <v>45430</v>
      </c>
      <c r="E3796" s="2" t="s">
        <v>37</v>
      </c>
      <c r="F3796" s="2" t="s">
        <v>17</v>
      </c>
      <c r="G3796" s="2">
        <v>28</v>
      </c>
      <c r="H3796" s="2" t="s">
        <v>129</v>
      </c>
      <c r="I3796" s="2" t="s">
        <v>19</v>
      </c>
      <c r="J3796" s="12">
        <v>15</v>
      </c>
      <c r="K3796" s="2">
        <v>15</v>
      </c>
      <c r="L3796" s="2">
        <v>5</v>
      </c>
      <c r="M3796" s="12">
        <v>75</v>
      </c>
      <c r="N3796" s="3">
        <v>3</v>
      </c>
      <c r="O3796" s="2" t="str" cm="1">
        <f t="array" ref="O3796">_xlfn.IFS(N3796=1,"Unsatisfactory",N3796=2,"Poor",N3796=3,"Average",N3796=4,"Good",N3796=5,"Excellent")</f>
        <v>Average</v>
      </c>
      <c r="P3796"/>
      <c r="Q3796"/>
      <c r="R3796"/>
      <c r="S3796"/>
      <c r="T3796"/>
      <c r="U3796"/>
    </row>
    <row r="3797" spans="1:21">
      <c r="A3797" s="2">
        <v>161958</v>
      </c>
      <c r="B3797" s="2" t="s">
        <v>50</v>
      </c>
      <c r="C3797" s="4">
        <v>45407</v>
      </c>
      <c r="D3797" s="17">
        <v>45407</v>
      </c>
      <c r="E3797" s="2" t="s">
        <v>16</v>
      </c>
      <c r="F3797" s="2" t="s">
        <v>17</v>
      </c>
      <c r="G3797" s="2">
        <v>33</v>
      </c>
      <c r="H3797" s="2" t="s">
        <v>56</v>
      </c>
      <c r="I3797" s="2" t="s">
        <v>19</v>
      </c>
      <c r="J3797" s="12">
        <v>97</v>
      </c>
      <c r="K3797" s="2">
        <v>97</v>
      </c>
      <c r="L3797" s="2">
        <v>2</v>
      </c>
      <c r="M3797" s="12">
        <v>194</v>
      </c>
      <c r="N3797" s="3">
        <v>5</v>
      </c>
      <c r="O3797" s="2" t="str" cm="1">
        <f t="array" ref="O3797">_xlfn.IFS(N3797=1,"Unsatisfactory",N3797=2,"Poor",N3797=3,"Average",N3797=4,"Good",N3797=5,"Excellent")</f>
        <v>Excellent</v>
      </c>
      <c r="P3797"/>
      <c r="Q3797"/>
      <c r="R3797"/>
      <c r="S3797"/>
      <c r="T3797"/>
      <c r="U3797"/>
    </row>
    <row r="3798" spans="1:21">
      <c r="A3798" s="2">
        <v>146304</v>
      </c>
      <c r="B3798" s="2" t="s">
        <v>15</v>
      </c>
      <c r="C3798" s="4">
        <v>45542</v>
      </c>
      <c r="D3798" s="17">
        <v>45542</v>
      </c>
      <c r="E3798" s="2" t="s">
        <v>16</v>
      </c>
      <c r="F3798" s="2" t="s">
        <v>17</v>
      </c>
      <c r="G3798" s="2">
        <v>33</v>
      </c>
      <c r="H3798" s="2" t="s">
        <v>128</v>
      </c>
      <c r="I3798" s="2" t="s">
        <v>19</v>
      </c>
      <c r="J3798" s="12">
        <v>100</v>
      </c>
      <c r="K3798" s="2">
        <v>100</v>
      </c>
      <c r="L3798" s="2">
        <v>1</v>
      </c>
      <c r="M3798" s="12">
        <v>100</v>
      </c>
      <c r="N3798" s="3">
        <v>1</v>
      </c>
      <c r="O3798" s="2" t="str" cm="1">
        <f t="array" ref="O3798">_xlfn.IFS(N3798=1,"Unsatisfactory",N3798=2,"Poor",N3798=3,"Average",N3798=4,"Good",N3798=5,"Excellent")</f>
        <v>Unsatisfactory</v>
      </c>
      <c r="P3798"/>
      <c r="Q3798"/>
      <c r="R3798"/>
      <c r="S3798"/>
      <c r="T3798"/>
      <c r="U3798"/>
    </row>
    <row r="3799" spans="1:21">
      <c r="A3799" s="2">
        <v>145953</v>
      </c>
      <c r="B3799" s="2" t="s">
        <v>42</v>
      </c>
      <c r="C3799" s="4">
        <v>45510</v>
      </c>
      <c r="D3799" s="17">
        <v>45510</v>
      </c>
      <c r="E3799" s="2" t="s">
        <v>16</v>
      </c>
      <c r="F3799" s="2" t="s">
        <v>25</v>
      </c>
      <c r="G3799" s="2">
        <v>29</v>
      </c>
      <c r="H3799" s="2" t="s">
        <v>56</v>
      </c>
      <c r="I3799" s="2" t="s">
        <v>19</v>
      </c>
      <c r="J3799" s="12">
        <v>65</v>
      </c>
      <c r="K3799" s="2">
        <v>65</v>
      </c>
      <c r="L3799" s="2">
        <v>1</v>
      </c>
      <c r="M3799" s="12">
        <v>65</v>
      </c>
      <c r="N3799" s="3">
        <v>2</v>
      </c>
      <c r="O3799" s="2" t="str" cm="1">
        <f t="array" ref="O3799">_xlfn.IFS(N3799=1,"Unsatisfactory",N3799=2,"Poor",N3799=3,"Average",N3799=4,"Good",N3799=5,"Excellent")</f>
        <v>Poor</v>
      </c>
      <c r="P3799"/>
      <c r="Q3799"/>
      <c r="R3799"/>
      <c r="S3799"/>
      <c r="T3799"/>
      <c r="U3799"/>
    </row>
    <row r="3800" spans="1:21">
      <c r="A3800" s="2">
        <v>186439</v>
      </c>
      <c r="B3800" s="2" t="s">
        <v>53</v>
      </c>
      <c r="C3800" s="4">
        <v>45433</v>
      </c>
      <c r="D3800" s="17">
        <v>45433</v>
      </c>
      <c r="E3800" s="2" t="s">
        <v>37</v>
      </c>
      <c r="F3800" s="2" t="s">
        <v>17</v>
      </c>
      <c r="G3800" s="2">
        <v>27</v>
      </c>
      <c r="H3800" s="2" t="s">
        <v>129</v>
      </c>
      <c r="I3800" s="2" t="s">
        <v>19</v>
      </c>
      <c r="J3800" s="12">
        <v>15</v>
      </c>
      <c r="K3800" s="2">
        <v>15</v>
      </c>
      <c r="L3800" s="2">
        <v>1</v>
      </c>
      <c r="M3800" s="12">
        <v>15</v>
      </c>
      <c r="N3800" s="3">
        <v>2</v>
      </c>
      <c r="O3800" s="2" t="str" cm="1">
        <f t="array" ref="O3800">_xlfn.IFS(N3800=1,"Unsatisfactory",N3800=2,"Poor",N3800=3,"Average",N3800=4,"Good",N3800=5,"Excellent")</f>
        <v>Poor</v>
      </c>
      <c r="P3800"/>
      <c r="Q3800"/>
      <c r="R3800"/>
      <c r="S3800"/>
      <c r="T3800"/>
      <c r="U3800"/>
    </row>
    <row r="3801" spans="1:21">
      <c r="A3801" s="2">
        <v>138129</v>
      </c>
      <c r="B3801" s="2" t="s">
        <v>30</v>
      </c>
      <c r="C3801" s="4">
        <v>45407</v>
      </c>
      <c r="D3801" s="17">
        <v>45407</v>
      </c>
      <c r="E3801" s="2" t="s">
        <v>24</v>
      </c>
      <c r="F3801" s="2" t="s">
        <v>17</v>
      </c>
      <c r="G3801" s="2">
        <v>24</v>
      </c>
      <c r="H3801" s="2" t="s">
        <v>31</v>
      </c>
      <c r="I3801" s="2" t="s">
        <v>19</v>
      </c>
      <c r="J3801" s="12">
        <v>10</v>
      </c>
      <c r="K3801" s="2">
        <v>10</v>
      </c>
      <c r="L3801" s="2">
        <v>1</v>
      </c>
      <c r="M3801" s="12">
        <v>10</v>
      </c>
      <c r="N3801" s="3">
        <v>4</v>
      </c>
      <c r="O3801" s="2" t="str" cm="1">
        <f t="array" ref="O3801">_xlfn.IFS(N3801=1,"Unsatisfactory",N3801=2,"Poor",N3801=3,"Average",N3801=4,"Good",N3801=5,"Excellent")</f>
        <v>Good</v>
      </c>
      <c r="P3801"/>
      <c r="Q3801"/>
      <c r="R3801"/>
      <c r="S3801"/>
      <c r="T3801"/>
      <c r="U3801"/>
    </row>
    <row r="3802" spans="1:21">
      <c r="A3802" s="2">
        <v>141164</v>
      </c>
      <c r="B3802" s="2" t="s">
        <v>82</v>
      </c>
      <c r="C3802" s="4">
        <v>45394</v>
      </c>
      <c r="D3802" s="17">
        <v>45394</v>
      </c>
      <c r="E3802" s="2" t="s">
        <v>37</v>
      </c>
      <c r="F3802" s="2" t="s">
        <v>25</v>
      </c>
      <c r="G3802" s="2">
        <v>19</v>
      </c>
      <c r="H3802" s="2" t="s">
        <v>44</v>
      </c>
      <c r="I3802" s="2" t="s">
        <v>27</v>
      </c>
      <c r="J3802" s="12">
        <v>20</v>
      </c>
      <c r="K3802" s="2">
        <v>45</v>
      </c>
      <c r="L3802" s="2">
        <v>1</v>
      </c>
      <c r="M3802" s="12">
        <v>45</v>
      </c>
      <c r="N3802" s="3">
        <v>4</v>
      </c>
      <c r="O3802" s="2" t="str" cm="1">
        <f t="array" ref="O3802">_xlfn.IFS(N3802=1,"Unsatisfactory",N3802=2,"Poor",N3802=3,"Average",N3802=4,"Good",N3802=5,"Excellent")</f>
        <v>Good</v>
      </c>
      <c r="P3802"/>
      <c r="Q3802"/>
      <c r="R3802"/>
      <c r="S3802"/>
      <c r="T3802"/>
      <c r="U3802"/>
    </row>
    <row r="3803" spans="1:21">
      <c r="A3803" s="2">
        <v>139161</v>
      </c>
      <c r="B3803" s="2" t="s">
        <v>50</v>
      </c>
      <c r="C3803" s="4">
        <v>45509</v>
      </c>
      <c r="D3803" s="17">
        <v>45509</v>
      </c>
      <c r="E3803" s="2" t="s">
        <v>16</v>
      </c>
      <c r="F3803" s="2" t="s">
        <v>25</v>
      </c>
      <c r="G3803" s="2">
        <v>23</v>
      </c>
      <c r="H3803" s="2" t="s">
        <v>62</v>
      </c>
      <c r="I3803" s="2" t="s">
        <v>19</v>
      </c>
      <c r="J3803" s="12">
        <v>97</v>
      </c>
      <c r="K3803" s="2">
        <v>97</v>
      </c>
      <c r="L3803" s="2">
        <v>4</v>
      </c>
      <c r="M3803" s="12">
        <v>388</v>
      </c>
      <c r="N3803" s="3">
        <v>4</v>
      </c>
      <c r="O3803" s="2" t="str" cm="1">
        <f t="array" ref="O3803">_xlfn.IFS(N3803=1,"Unsatisfactory",N3803=2,"Poor",N3803=3,"Average",N3803=4,"Good",N3803=5,"Excellent")</f>
        <v>Good</v>
      </c>
      <c r="P3803"/>
      <c r="Q3803"/>
      <c r="R3803"/>
      <c r="S3803"/>
      <c r="T3803"/>
      <c r="U3803"/>
    </row>
    <row r="3804" spans="1:21">
      <c r="A3804" s="2">
        <v>165487</v>
      </c>
      <c r="B3804" s="2" t="s">
        <v>15</v>
      </c>
      <c r="C3804" s="4">
        <v>45591</v>
      </c>
      <c r="D3804" s="17">
        <v>45591</v>
      </c>
      <c r="E3804" s="2" t="s">
        <v>16</v>
      </c>
      <c r="F3804" s="2" t="s">
        <v>17</v>
      </c>
      <c r="G3804" s="2">
        <v>24</v>
      </c>
      <c r="H3804" s="2" t="s">
        <v>29</v>
      </c>
      <c r="I3804" s="2" t="s">
        <v>19</v>
      </c>
      <c r="J3804" s="12">
        <v>100</v>
      </c>
      <c r="K3804" s="2">
        <v>100</v>
      </c>
      <c r="L3804" s="2">
        <v>3</v>
      </c>
      <c r="M3804" s="12">
        <v>300</v>
      </c>
      <c r="N3804" s="3">
        <v>5</v>
      </c>
      <c r="O3804" s="2" t="str" cm="1">
        <f t="array" ref="O3804">_xlfn.IFS(N3804=1,"Unsatisfactory",N3804=2,"Poor",N3804=3,"Average",N3804=4,"Good",N3804=5,"Excellent")</f>
        <v>Excellent</v>
      </c>
      <c r="P3804"/>
      <c r="Q3804"/>
      <c r="R3804"/>
      <c r="S3804"/>
      <c r="T3804"/>
      <c r="U3804"/>
    </row>
    <row r="3805" spans="1:21">
      <c r="A3805" s="2">
        <v>176646</v>
      </c>
      <c r="B3805" s="2" t="s">
        <v>50</v>
      </c>
      <c r="C3805" s="4">
        <v>45260</v>
      </c>
      <c r="D3805" s="17">
        <v>45260</v>
      </c>
      <c r="E3805" s="2" t="s">
        <v>16</v>
      </c>
      <c r="F3805" s="2" t="s">
        <v>17</v>
      </c>
      <c r="G3805" s="2">
        <v>31</v>
      </c>
      <c r="H3805" s="2" t="s">
        <v>58</v>
      </c>
      <c r="I3805" s="2" t="s">
        <v>27</v>
      </c>
      <c r="J3805" s="12">
        <v>97</v>
      </c>
      <c r="K3805" s="2">
        <v>137</v>
      </c>
      <c r="L3805" s="2">
        <v>1</v>
      </c>
      <c r="M3805" s="12">
        <v>137</v>
      </c>
      <c r="N3805" s="3">
        <v>5</v>
      </c>
      <c r="O3805" s="2" t="str" cm="1">
        <f t="array" ref="O3805">_xlfn.IFS(N3805=1,"Unsatisfactory",N3805=2,"Poor",N3805=3,"Average",N3805=4,"Good",N3805=5,"Excellent")</f>
        <v>Excellent</v>
      </c>
      <c r="P3805"/>
      <c r="Q3805"/>
      <c r="R3805"/>
      <c r="S3805"/>
      <c r="T3805"/>
      <c r="U3805"/>
    </row>
    <row r="3806" spans="1:21">
      <c r="A3806" s="2">
        <v>122503</v>
      </c>
      <c r="B3806" s="2" t="s">
        <v>82</v>
      </c>
      <c r="C3806" s="4">
        <v>45265</v>
      </c>
      <c r="D3806" s="17">
        <v>45265</v>
      </c>
      <c r="E3806" s="2" t="s">
        <v>37</v>
      </c>
      <c r="F3806" s="2" t="s">
        <v>17</v>
      </c>
      <c r="G3806" s="2">
        <v>19</v>
      </c>
      <c r="H3806" s="2" t="s">
        <v>115</v>
      </c>
      <c r="I3806" s="2" t="s">
        <v>19</v>
      </c>
      <c r="J3806" s="12">
        <v>20</v>
      </c>
      <c r="K3806" s="2">
        <v>20</v>
      </c>
      <c r="L3806" s="2">
        <v>2</v>
      </c>
      <c r="M3806" s="12">
        <v>40</v>
      </c>
      <c r="N3806" s="3">
        <v>4</v>
      </c>
      <c r="O3806" s="2" t="str" cm="1">
        <f t="array" ref="O3806">_xlfn.IFS(N3806=1,"Unsatisfactory",N3806=2,"Poor",N3806=3,"Average",N3806=4,"Good",N3806=5,"Excellent")</f>
        <v>Good</v>
      </c>
      <c r="P3806"/>
      <c r="Q3806"/>
      <c r="R3806"/>
      <c r="S3806"/>
      <c r="T3806"/>
      <c r="U3806"/>
    </row>
    <row r="3807" spans="1:21">
      <c r="A3807" s="2">
        <v>183941</v>
      </c>
      <c r="B3807" s="2" t="s">
        <v>42</v>
      </c>
      <c r="C3807" s="4">
        <v>45264</v>
      </c>
      <c r="D3807" s="17">
        <v>45264</v>
      </c>
      <c r="E3807" s="2" t="s">
        <v>16</v>
      </c>
      <c r="F3807" s="2" t="s">
        <v>17</v>
      </c>
      <c r="G3807" s="2">
        <v>25</v>
      </c>
      <c r="H3807" s="2" t="s">
        <v>80</v>
      </c>
      <c r="I3807" s="2" t="s">
        <v>27</v>
      </c>
      <c r="J3807" s="12">
        <v>65</v>
      </c>
      <c r="K3807" s="2">
        <v>105</v>
      </c>
      <c r="L3807" s="2">
        <v>4</v>
      </c>
      <c r="M3807" s="12">
        <v>420</v>
      </c>
      <c r="N3807" s="3">
        <v>4</v>
      </c>
      <c r="O3807" s="2" t="str" cm="1">
        <f t="array" ref="O3807">_xlfn.IFS(N3807=1,"Unsatisfactory",N3807=2,"Poor",N3807=3,"Average",N3807=4,"Good",N3807=5,"Excellent")</f>
        <v>Good</v>
      </c>
      <c r="P3807"/>
      <c r="Q3807"/>
      <c r="R3807"/>
      <c r="S3807"/>
      <c r="T3807"/>
      <c r="U3807"/>
    </row>
    <row r="3808" spans="1:21">
      <c r="A3808" s="2">
        <v>174294</v>
      </c>
      <c r="B3808" s="2" t="s">
        <v>15</v>
      </c>
      <c r="C3808" s="4">
        <v>45357</v>
      </c>
      <c r="D3808" s="17">
        <v>45357</v>
      </c>
      <c r="E3808" s="2" t="s">
        <v>16</v>
      </c>
      <c r="F3808" s="2" t="s">
        <v>25</v>
      </c>
      <c r="G3808" s="2">
        <v>21</v>
      </c>
      <c r="H3808" s="2" t="s">
        <v>46</v>
      </c>
      <c r="I3808" s="2" t="s">
        <v>19</v>
      </c>
      <c r="J3808" s="12">
        <v>100</v>
      </c>
      <c r="K3808" s="2">
        <v>100</v>
      </c>
      <c r="L3808" s="2">
        <v>5</v>
      </c>
      <c r="M3808" s="12">
        <v>500</v>
      </c>
      <c r="N3808" s="3">
        <v>3</v>
      </c>
      <c r="O3808" s="2" t="str" cm="1">
        <f t="array" ref="O3808">_xlfn.IFS(N3808=1,"Unsatisfactory",N3808=2,"Poor",N3808=3,"Average",N3808=4,"Good",N3808=5,"Excellent")</f>
        <v>Average</v>
      </c>
      <c r="P3808"/>
      <c r="Q3808"/>
      <c r="R3808"/>
      <c r="S3808"/>
      <c r="T3808"/>
      <c r="U3808"/>
    </row>
    <row r="3809" spans="1:21">
      <c r="A3809" s="2">
        <v>137571</v>
      </c>
      <c r="B3809" s="2" t="s">
        <v>82</v>
      </c>
      <c r="C3809" s="4">
        <v>45267</v>
      </c>
      <c r="D3809" s="17">
        <v>45267</v>
      </c>
      <c r="E3809" s="2" t="s">
        <v>37</v>
      </c>
      <c r="F3809" s="2" t="s">
        <v>17</v>
      </c>
      <c r="G3809" s="2">
        <v>28</v>
      </c>
      <c r="H3809" s="2" t="s">
        <v>69</v>
      </c>
      <c r="I3809" s="2" t="s">
        <v>19</v>
      </c>
      <c r="J3809" s="12">
        <v>20</v>
      </c>
      <c r="K3809" s="2">
        <v>20</v>
      </c>
      <c r="L3809" s="2">
        <v>1</v>
      </c>
      <c r="M3809" s="12">
        <v>20</v>
      </c>
      <c r="N3809" s="3">
        <v>4</v>
      </c>
      <c r="O3809" s="2" t="str" cm="1">
        <f t="array" ref="O3809">_xlfn.IFS(N3809=1,"Unsatisfactory",N3809=2,"Poor",N3809=3,"Average",N3809=4,"Good",N3809=5,"Excellent")</f>
        <v>Good</v>
      </c>
      <c r="P3809"/>
      <c r="Q3809"/>
      <c r="R3809"/>
      <c r="S3809"/>
      <c r="T3809"/>
      <c r="U3809"/>
    </row>
    <row r="3810" spans="1:21">
      <c r="A3810" s="2">
        <v>169511</v>
      </c>
      <c r="B3810" s="2" t="s">
        <v>50</v>
      </c>
      <c r="C3810" s="4">
        <v>45395</v>
      </c>
      <c r="D3810" s="17">
        <v>45395</v>
      </c>
      <c r="E3810" s="2" t="s">
        <v>16</v>
      </c>
      <c r="F3810" s="2" t="s">
        <v>17</v>
      </c>
      <c r="G3810" s="2">
        <v>34</v>
      </c>
      <c r="H3810" s="2" t="s">
        <v>128</v>
      </c>
      <c r="I3810" s="2" t="s">
        <v>19</v>
      </c>
      <c r="J3810" s="12">
        <v>97</v>
      </c>
      <c r="K3810" s="2">
        <v>97</v>
      </c>
      <c r="L3810" s="2">
        <v>1</v>
      </c>
      <c r="M3810" s="12">
        <v>97</v>
      </c>
      <c r="N3810" s="3">
        <v>1</v>
      </c>
      <c r="O3810" s="2" t="str" cm="1">
        <f t="array" ref="O3810">_xlfn.IFS(N3810=1,"Unsatisfactory",N3810=2,"Poor",N3810=3,"Average",N3810=4,"Good",N3810=5,"Excellent")</f>
        <v>Unsatisfactory</v>
      </c>
      <c r="P3810"/>
      <c r="Q3810"/>
      <c r="R3810"/>
      <c r="S3810"/>
      <c r="T3810"/>
      <c r="U3810"/>
    </row>
    <row r="3811" spans="1:21">
      <c r="A3811" s="2">
        <v>193615</v>
      </c>
      <c r="B3811" s="2" t="s">
        <v>53</v>
      </c>
      <c r="C3811" s="4">
        <v>45316</v>
      </c>
      <c r="D3811" s="17">
        <v>45316</v>
      </c>
      <c r="E3811" s="2" t="s">
        <v>37</v>
      </c>
      <c r="F3811" s="2" t="s">
        <v>17</v>
      </c>
      <c r="G3811" s="2">
        <v>28</v>
      </c>
      <c r="H3811" s="2" t="s">
        <v>38</v>
      </c>
      <c r="I3811" s="2" t="s">
        <v>19</v>
      </c>
      <c r="J3811" s="12">
        <v>15</v>
      </c>
      <c r="K3811" s="2">
        <v>15</v>
      </c>
      <c r="L3811" s="2">
        <v>1</v>
      </c>
      <c r="M3811" s="12">
        <v>15</v>
      </c>
      <c r="N3811" s="3">
        <v>4</v>
      </c>
      <c r="O3811" s="2" t="str" cm="1">
        <f t="array" ref="O3811">_xlfn.IFS(N3811=1,"Unsatisfactory",N3811=2,"Poor",N3811=3,"Average",N3811=4,"Good",N3811=5,"Excellent")</f>
        <v>Good</v>
      </c>
      <c r="P3811"/>
      <c r="Q3811"/>
      <c r="R3811"/>
      <c r="S3811"/>
      <c r="T3811"/>
      <c r="U3811"/>
    </row>
    <row r="3812" spans="1:21">
      <c r="A3812" s="2">
        <v>187201</v>
      </c>
      <c r="B3812" s="2" t="s">
        <v>50</v>
      </c>
      <c r="C3812" s="4">
        <v>45515</v>
      </c>
      <c r="D3812" s="17">
        <v>45515</v>
      </c>
      <c r="E3812" s="2" t="s">
        <v>16</v>
      </c>
      <c r="F3812" s="2" t="s">
        <v>17</v>
      </c>
      <c r="G3812" s="2">
        <v>21</v>
      </c>
      <c r="H3812" s="2" t="s">
        <v>46</v>
      </c>
      <c r="I3812" s="2" t="s">
        <v>19</v>
      </c>
      <c r="J3812" s="12">
        <v>97</v>
      </c>
      <c r="K3812" s="2">
        <v>97</v>
      </c>
      <c r="L3812" s="2">
        <v>3</v>
      </c>
      <c r="M3812" s="12">
        <v>291</v>
      </c>
      <c r="N3812" s="3">
        <v>5</v>
      </c>
      <c r="O3812" s="2" t="str" cm="1">
        <f t="array" ref="O3812">_xlfn.IFS(N3812=1,"Unsatisfactory",N3812=2,"Poor",N3812=3,"Average",N3812=4,"Good",N3812=5,"Excellent")</f>
        <v>Excellent</v>
      </c>
      <c r="P3812"/>
      <c r="Q3812"/>
      <c r="R3812"/>
      <c r="S3812"/>
      <c r="T3812"/>
      <c r="U3812"/>
    </row>
    <row r="3813" spans="1:21">
      <c r="A3813" s="2">
        <v>146803</v>
      </c>
      <c r="B3813" s="2" t="s">
        <v>15</v>
      </c>
      <c r="C3813" s="4">
        <v>45430</v>
      </c>
      <c r="D3813" s="17">
        <v>45430</v>
      </c>
      <c r="E3813" s="2" t="s">
        <v>16</v>
      </c>
      <c r="F3813" s="2" t="s">
        <v>17</v>
      </c>
      <c r="G3813" s="2">
        <v>22</v>
      </c>
      <c r="H3813" s="2" t="s">
        <v>128</v>
      </c>
      <c r="I3813" s="2" t="s">
        <v>19</v>
      </c>
      <c r="J3813" s="12">
        <v>100</v>
      </c>
      <c r="K3813" s="2">
        <v>100</v>
      </c>
      <c r="L3813" s="2">
        <v>2</v>
      </c>
      <c r="M3813" s="12">
        <v>200</v>
      </c>
      <c r="N3813" s="3">
        <v>5</v>
      </c>
      <c r="O3813" s="2" t="str" cm="1">
        <f t="array" ref="O3813">_xlfn.IFS(N3813=1,"Unsatisfactory",N3813=2,"Poor",N3813=3,"Average",N3813=4,"Good",N3813=5,"Excellent")</f>
        <v>Excellent</v>
      </c>
      <c r="P3813"/>
      <c r="Q3813"/>
      <c r="R3813"/>
      <c r="S3813"/>
      <c r="T3813"/>
      <c r="U3813"/>
    </row>
    <row r="3814" spans="1:21">
      <c r="A3814" s="2">
        <v>162523</v>
      </c>
      <c r="B3814" s="2" t="s">
        <v>48</v>
      </c>
      <c r="C3814" s="4">
        <v>45495</v>
      </c>
      <c r="D3814" s="17">
        <v>45495</v>
      </c>
      <c r="E3814" s="2" t="s">
        <v>16</v>
      </c>
      <c r="F3814" s="2" t="s">
        <v>17</v>
      </c>
      <c r="G3814" s="2">
        <v>28</v>
      </c>
      <c r="H3814" s="2" t="s">
        <v>115</v>
      </c>
      <c r="I3814" s="2" t="s">
        <v>19</v>
      </c>
      <c r="J3814" s="12">
        <v>130</v>
      </c>
      <c r="K3814" s="2">
        <v>130</v>
      </c>
      <c r="L3814" s="2">
        <v>1</v>
      </c>
      <c r="M3814" s="12">
        <v>130</v>
      </c>
      <c r="N3814" s="3">
        <v>5</v>
      </c>
      <c r="O3814" s="2" t="str" cm="1">
        <f t="array" ref="O3814">_xlfn.IFS(N3814=1,"Unsatisfactory",N3814=2,"Poor",N3814=3,"Average",N3814=4,"Good",N3814=5,"Excellent")</f>
        <v>Excellent</v>
      </c>
      <c r="P3814"/>
      <c r="Q3814"/>
      <c r="R3814"/>
      <c r="S3814"/>
      <c r="T3814"/>
      <c r="U3814"/>
    </row>
    <row r="3815" spans="1:21">
      <c r="A3815" s="2">
        <v>162019</v>
      </c>
      <c r="B3815" s="2" t="s">
        <v>33</v>
      </c>
      <c r="C3815" s="4">
        <v>45501</v>
      </c>
      <c r="D3815" s="17">
        <v>45501</v>
      </c>
      <c r="E3815" s="2" t="s">
        <v>16</v>
      </c>
      <c r="F3815" s="2" t="s">
        <v>17</v>
      </c>
      <c r="G3815" s="2">
        <v>22</v>
      </c>
      <c r="H3815" s="2" t="s">
        <v>80</v>
      </c>
      <c r="I3815" s="2" t="s">
        <v>27</v>
      </c>
      <c r="J3815" s="12">
        <v>118</v>
      </c>
      <c r="K3815" s="2">
        <v>158</v>
      </c>
      <c r="L3815" s="2">
        <v>4</v>
      </c>
      <c r="M3815" s="12">
        <v>632</v>
      </c>
      <c r="N3815" s="3">
        <v>3</v>
      </c>
      <c r="O3815" s="2" t="str" cm="1">
        <f t="array" ref="O3815">_xlfn.IFS(N3815=1,"Unsatisfactory",N3815=2,"Poor",N3815=3,"Average",N3815=4,"Good",N3815=5,"Excellent")</f>
        <v>Average</v>
      </c>
      <c r="P3815"/>
      <c r="Q3815"/>
      <c r="R3815"/>
      <c r="S3815"/>
      <c r="T3815"/>
      <c r="U3815"/>
    </row>
    <row r="3816" spans="1:21">
      <c r="A3816" s="2">
        <v>159685</v>
      </c>
      <c r="B3816" s="2" t="s">
        <v>50</v>
      </c>
      <c r="C3816" s="4">
        <v>45321</v>
      </c>
      <c r="D3816" s="17">
        <v>45321</v>
      </c>
      <c r="E3816" s="2" t="s">
        <v>16</v>
      </c>
      <c r="F3816" s="2" t="s">
        <v>25</v>
      </c>
      <c r="G3816" s="2">
        <v>28</v>
      </c>
      <c r="H3816" s="2" t="s">
        <v>69</v>
      </c>
      <c r="I3816" s="2" t="s">
        <v>19</v>
      </c>
      <c r="J3816" s="12">
        <v>97</v>
      </c>
      <c r="K3816" s="2">
        <v>97</v>
      </c>
      <c r="L3816" s="2">
        <v>2</v>
      </c>
      <c r="M3816" s="12">
        <v>194</v>
      </c>
      <c r="N3816" s="3">
        <v>3</v>
      </c>
      <c r="O3816" s="2" t="str" cm="1">
        <f t="array" ref="O3816">_xlfn.IFS(N3816=1,"Unsatisfactory",N3816=2,"Poor",N3816=3,"Average",N3816=4,"Good",N3816=5,"Excellent")</f>
        <v>Average</v>
      </c>
      <c r="P3816"/>
      <c r="Q3816"/>
      <c r="R3816"/>
      <c r="S3816"/>
      <c r="T3816"/>
      <c r="U3816"/>
    </row>
    <row r="3817" spans="1:21">
      <c r="A3817" s="2">
        <v>185983</v>
      </c>
      <c r="B3817" s="2" t="s">
        <v>15</v>
      </c>
      <c r="C3817" s="4">
        <v>45494</v>
      </c>
      <c r="D3817" s="17">
        <v>45494</v>
      </c>
      <c r="E3817" s="2" t="s">
        <v>16</v>
      </c>
      <c r="F3817" s="2" t="s">
        <v>17</v>
      </c>
      <c r="G3817" s="2">
        <v>30</v>
      </c>
      <c r="H3817" s="2" t="s">
        <v>60</v>
      </c>
      <c r="I3817" s="2" t="s">
        <v>19</v>
      </c>
      <c r="J3817" s="12">
        <v>100</v>
      </c>
      <c r="K3817" s="2">
        <v>100</v>
      </c>
      <c r="L3817" s="2">
        <v>4</v>
      </c>
      <c r="M3817" s="12">
        <v>400</v>
      </c>
      <c r="N3817" s="3">
        <v>4</v>
      </c>
      <c r="O3817" s="2" t="str" cm="1">
        <f t="array" ref="O3817">_xlfn.IFS(N3817=1,"Unsatisfactory",N3817=2,"Poor",N3817=3,"Average",N3817=4,"Good",N3817=5,"Excellent")</f>
        <v>Good</v>
      </c>
      <c r="P3817"/>
      <c r="Q3817"/>
      <c r="R3817"/>
      <c r="S3817"/>
      <c r="T3817"/>
      <c r="U3817"/>
    </row>
    <row r="3818" spans="1:21">
      <c r="A3818" s="2">
        <v>148088</v>
      </c>
      <c r="B3818" s="2" t="s">
        <v>53</v>
      </c>
      <c r="C3818" s="4">
        <v>45568</v>
      </c>
      <c r="D3818" s="17">
        <v>45568</v>
      </c>
      <c r="E3818" s="2" t="s">
        <v>37</v>
      </c>
      <c r="F3818" s="2" t="s">
        <v>17</v>
      </c>
      <c r="G3818" s="2">
        <v>29</v>
      </c>
      <c r="H3818" s="2" t="s">
        <v>60</v>
      </c>
      <c r="I3818" s="2" t="s">
        <v>19</v>
      </c>
      <c r="J3818" s="12">
        <v>15</v>
      </c>
      <c r="K3818" s="2">
        <v>15</v>
      </c>
      <c r="L3818" s="2">
        <v>1</v>
      </c>
      <c r="M3818" s="12">
        <v>15</v>
      </c>
      <c r="N3818" s="3">
        <v>1</v>
      </c>
      <c r="O3818" s="2" t="str" cm="1">
        <f t="array" ref="O3818">_xlfn.IFS(N3818=1,"Unsatisfactory",N3818=2,"Poor",N3818=3,"Average",N3818=4,"Good",N3818=5,"Excellent")</f>
        <v>Unsatisfactory</v>
      </c>
      <c r="P3818"/>
      <c r="Q3818"/>
      <c r="R3818"/>
      <c r="S3818"/>
      <c r="T3818"/>
      <c r="U3818"/>
    </row>
    <row r="3819" spans="1:21">
      <c r="A3819" s="2">
        <v>181012</v>
      </c>
      <c r="B3819" s="2" t="s">
        <v>42</v>
      </c>
      <c r="C3819" s="4">
        <v>45406</v>
      </c>
      <c r="D3819" s="17">
        <v>45406</v>
      </c>
      <c r="E3819" s="2" t="s">
        <v>16</v>
      </c>
      <c r="F3819" s="2" t="s">
        <v>25</v>
      </c>
      <c r="G3819" s="2">
        <v>31</v>
      </c>
      <c r="H3819" s="2" t="s">
        <v>56</v>
      </c>
      <c r="I3819" s="2" t="s">
        <v>19</v>
      </c>
      <c r="J3819" s="12">
        <v>65</v>
      </c>
      <c r="K3819" s="2">
        <v>65</v>
      </c>
      <c r="L3819" s="2">
        <v>5</v>
      </c>
      <c r="M3819" s="12">
        <v>325</v>
      </c>
      <c r="N3819" s="3">
        <v>4</v>
      </c>
      <c r="O3819" s="2" t="str" cm="1">
        <f t="array" ref="O3819">_xlfn.IFS(N3819=1,"Unsatisfactory",N3819=2,"Poor",N3819=3,"Average",N3819=4,"Good",N3819=5,"Excellent")</f>
        <v>Good</v>
      </c>
      <c r="P3819"/>
      <c r="Q3819"/>
      <c r="R3819"/>
      <c r="S3819"/>
      <c r="T3819"/>
      <c r="U3819"/>
    </row>
    <row r="3820" spans="1:21">
      <c r="A3820" s="2">
        <v>188937</v>
      </c>
      <c r="B3820" s="2" t="s">
        <v>82</v>
      </c>
      <c r="C3820" s="4">
        <v>45475</v>
      </c>
      <c r="D3820" s="17">
        <v>45475</v>
      </c>
      <c r="E3820" s="2" t="s">
        <v>37</v>
      </c>
      <c r="F3820" s="2" t="s">
        <v>17</v>
      </c>
      <c r="G3820" s="2">
        <v>25</v>
      </c>
      <c r="H3820" s="2" t="s">
        <v>66</v>
      </c>
      <c r="I3820" s="2" t="s">
        <v>27</v>
      </c>
      <c r="J3820" s="12">
        <v>20</v>
      </c>
      <c r="K3820" s="2">
        <v>60</v>
      </c>
      <c r="L3820" s="2">
        <v>2</v>
      </c>
      <c r="M3820" s="12">
        <v>120</v>
      </c>
      <c r="N3820" s="3">
        <v>2</v>
      </c>
      <c r="O3820" s="2" t="str" cm="1">
        <f t="array" ref="O3820">_xlfn.IFS(N3820=1,"Unsatisfactory",N3820=2,"Poor",N3820=3,"Average",N3820=4,"Good",N3820=5,"Excellent")</f>
        <v>Poor</v>
      </c>
      <c r="P3820"/>
      <c r="Q3820"/>
      <c r="R3820"/>
      <c r="S3820"/>
      <c r="T3820"/>
      <c r="U3820"/>
    </row>
    <row r="3821" spans="1:21">
      <c r="A3821" s="2">
        <v>198303</v>
      </c>
      <c r="B3821" s="2" t="s">
        <v>53</v>
      </c>
      <c r="C3821" s="4">
        <v>45358</v>
      </c>
      <c r="D3821" s="17">
        <v>45358</v>
      </c>
      <c r="E3821" s="2" t="s">
        <v>37</v>
      </c>
      <c r="F3821" s="2" t="s">
        <v>17</v>
      </c>
      <c r="G3821" s="2">
        <v>33</v>
      </c>
      <c r="H3821" s="2" t="s">
        <v>56</v>
      </c>
      <c r="I3821" s="2" t="s">
        <v>19</v>
      </c>
      <c r="J3821" s="12">
        <v>15</v>
      </c>
      <c r="K3821" s="2">
        <v>15</v>
      </c>
      <c r="L3821" s="2">
        <v>1</v>
      </c>
      <c r="M3821" s="12">
        <v>15</v>
      </c>
      <c r="N3821" s="3">
        <v>4</v>
      </c>
      <c r="O3821" s="2" t="str" cm="1">
        <f t="array" ref="O3821">_xlfn.IFS(N3821=1,"Unsatisfactory",N3821=2,"Poor",N3821=3,"Average",N3821=4,"Good",N3821=5,"Excellent")</f>
        <v>Good</v>
      </c>
      <c r="P3821"/>
      <c r="Q3821"/>
      <c r="R3821"/>
      <c r="S3821"/>
      <c r="T3821"/>
      <c r="U3821"/>
    </row>
    <row r="3822" spans="1:21">
      <c r="A3822" s="2">
        <v>195531</v>
      </c>
      <c r="B3822" s="2" t="s">
        <v>42</v>
      </c>
      <c r="C3822" s="4">
        <v>45577</v>
      </c>
      <c r="D3822" s="17">
        <v>45577</v>
      </c>
      <c r="E3822" s="2" t="s">
        <v>16</v>
      </c>
      <c r="F3822" s="2" t="s">
        <v>17</v>
      </c>
      <c r="G3822" s="2">
        <v>27</v>
      </c>
      <c r="H3822" s="2" t="s">
        <v>62</v>
      </c>
      <c r="I3822" s="2" t="s">
        <v>19</v>
      </c>
      <c r="J3822" s="12">
        <v>65</v>
      </c>
      <c r="K3822" s="2">
        <v>65</v>
      </c>
      <c r="L3822" s="2">
        <v>1</v>
      </c>
      <c r="M3822" s="12">
        <v>65</v>
      </c>
      <c r="N3822" s="3">
        <v>1</v>
      </c>
      <c r="O3822" s="2" t="str" cm="1">
        <f t="array" ref="O3822">_xlfn.IFS(N3822=1,"Unsatisfactory",N3822=2,"Poor",N3822=3,"Average",N3822=4,"Good",N3822=5,"Excellent")</f>
        <v>Unsatisfactory</v>
      </c>
      <c r="P3822"/>
      <c r="Q3822"/>
      <c r="R3822"/>
      <c r="S3822"/>
      <c r="T3822"/>
      <c r="U3822"/>
    </row>
    <row r="3823" spans="1:21">
      <c r="A3823" s="2">
        <v>188143</v>
      </c>
      <c r="B3823" s="2" t="s">
        <v>15</v>
      </c>
      <c r="C3823" s="4">
        <v>45518</v>
      </c>
      <c r="D3823" s="17">
        <v>45518</v>
      </c>
      <c r="E3823" s="2" t="s">
        <v>16</v>
      </c>
      <c r="F3823" s="2" t="s">
        <v>17</v>
      </c>
      <c r="G3823" s="2">
        <v>27</v>
      </c>
      <c r="H3823" s="2" t="s">
        <v>56</v>
      </c>
      <c r="I3823" s="2" t="s">
        <v>19</v>
      </c>
      <c r="J3823" s="12">
        <v>100</v>
      </c>
      <c r="K3823" s="2">
        <v>100</v>
      </c>
      <c r="L3823" s="2">
        <v>4</v>
      </c>
      <c r="M3823" s="12">
        <v>400</v>
      </c>
      <c r="N3823" s="3">
        <v>1</v>
      </c>
      <c r="O3823" s="2" t="str" cm="1">
        <f t="array" ref="O3823">_xlfn.IFS(N3823=1,"Unsatisfactory",N3823=2,"Poor",N3823=3,"Average",N3823=4,"Good",N3823=5,"Excellent")</f>
        <v>Unsatisfactory</v>
      </c>
      <c r="P3823"/>
      <c r="Q3823"/>
      <c r="R3823"/>
      <c r="S3823"/>
      <c r="T3823"/>
      <c r="U3823"/>
    </row>
    <row r="3824" spans="1:21">
      <c r="A3824" s="2">
        <v>137819</v>
      </c>
      <c r="B3824" s="2" t="s">
        <v>23</v>
      </c>
      <c r="C3824" s="4">
        <v>45468</v>
      </c>
      <c r="D3824" s="17">
        <v>45468</v>
      </c>
      <c r="E3824" s="2" t="s">
        <v>24</v>
      </c>
      <c r="F3824" s="2" t="s">
        <v>17</v>
      </c>
      <c r="G3824" s="2">
        <v>27</v>
      </c>
      <c r="H3824" s="2" t="s">
        <v>69</v>
      </c>
      <c r="I3824" s="2" t="s">
        <v>19</v>
      </c>
      <c r="J3824" s="12">
        <v>9</v>
      </c>
      <c r="K3824" s="2">
        <v>9</v>
      </c>
      <c r="L3824" s="2">
        <v>1</v>
      </c>
      <c r="M3824" s="12">
        <v>9</v>
      </c>
      <c r="N3824" s="3">
        <v>4</v>
      </c>
      <c r="O3824" s="2" t="str" cm="1">
        <f t="array" ref="O3824">_xlfn.IFS(N3824=1,"Unsatisfactory",N3824=2,"Poor",N3824=3,"Average",N3824=4,"Good",N3824=5,"Excellent")</f>
        <v>Good</v>
      </c>
      <c r="P3824"/>
      <c r="Q3824"/>
      <c r="R3824"/>
      <c r="S3824"/>
      <c r="T3824"/>
      <c r="U3824"/>
    </row>
    <row r="3825" spans="1:21">
      <c r="A3825" s="2">
        <v>125247</v>
      </c>
      <c r="B3825" s="2" t="s">
        <v>23</v>
      </c>
      <c r="C3825" s="4">
        <v>45563</v>
      </c>
      <c r="D3825" s="17">
        <v>45563</v>
      </c>
      <c r="E3825" s="2" t="s">
        <v>24</v>
      </c>
      <c r="F3825" s="2" t="s">
        <v>17</v>
      </c>
      <c r="G3825" s="2">
        <v>29</v>
      </c>
      <c r="H3825" s="2" t="s">
        <v>129</v>
      </c>
      <c r="I3825" s="2" t="s">
        <v>19</v>
      </c>
      <c r="J3825" s="12">
        <v>9</v>
      </c>
      <c r="K3825" s="2">
        <v>9</v>
      </c>
      <c r="L3825" s="2">
        <v>2</v>
      </c>
      <c r="M3825" s="12">
        <v>18</v>
      </c>
      <c r="N3825" s="3">
        <v>4</v>
      </c>
      <c r="O3825" s="2" t="str" cm="1">
        <f t="array" ref="O3825">_xlfn.IFS(N3825=1,"Unsatisfactory",N3825=2,"Poor",N3825=3,"Average",N3825=4,"Good",N3825=5,"Excellent")</f>
        <v>Good</v>
      </c>
      <c r="P3825"/>
      <c r="Q3825"/>
      <c r="R3825"/>
      <c r="S3825"/>
      <c r="T3825"/>
      <c r="U3825"/>
    </row>
    <row r="3826" spans="1:21">
      <c r="A3826" s="2">
        <v>184044</v>
      </c>
      <c r="B3826" s="2" t="s">
        <v>23</v>
      </c>
      <c r="C3826" s="4">
        <v>45553</v>
      </c>
      <c r="D3826" s="17">
        <v>45553</v>
      </c>
      <c r="E3826" s="2" t="s">
        <v>24</v>
      </c>
      <c r="F3826" s="2" t="s">
        <v>17</v>
      </c>
      <c r="G3826" s="2">
        <v>35</v>
      </c>
      <c r="H3826" s="2" t="s">
        <v>44</v>
      </c>
      <c r="I3826" s="2" t="s">
        <v>27</v>
      </c>
      <c r="J3826" s="12">
        <v>9</v>
      </c>
      <c r="K3826" s="2">
        <v>34</v>
      </c>
      <c r="L3826" s="2">
        <v>3</v>
      </c>
      <c r="M3826" s="12">
        <v>102</v>
      </c>
      <c r="N3826" s="3">
        <v>5</v>
      </c>
      <c r="O3826" s="2" t="str" cm="1">
        <f t="array" ref="O3826">_xlfn.IFS(N3826=1,"Unsatisfactory",N3826=2,"Poor",N3826=3,"Average",N3826=4,"Good",N3826=5,"Excellent")</f>
        <v>Excellent</v>
      </c>
      <c r="P3826"/>
      <c r="Q3826"/>
      <c r="R3826"/>
      <c r="S3826"/>
      <c r="T3826"/>
      <c r="U3826"/>
    </row>
    <row r="3827" spans="1:21">
      <c r="A3827" s="2">
        <v>181700</v>
      </c>
      <c r="B3827" s="2" t="s">
        <v>50</v>
      </c>
      <c r="C3827" s="4">
        <v>45237</v>
      </c>
      <c r="D3827" s="17">
        <v>45237</v>
      </c>
      <c r="E3827" s="2" t="s">
        <v>16</v>
      </c>
      <c r="F3827" s="2" t="s">
        <v>17</v>
      </c>
      <c r="G3827" s="2">
        <v>20</v>
      </c>
      <c r="H3827" s="2" t="s">
        <v>128</v>
      </c>
      <c r="I3827" s="2" t="s">
        <v>19</v>
      </c>
      <c r="J3827" s="12">
        <v>97</v>
      </c>
      <c r="K3827" s="2">
        <v>97</v>
      </c>
      <c r="L3827" s="2">
        <v>1</v>
      </c>
      <c r="M3827" s="12">
        <v>97</v>
      </c>
      <c r="N3827" s="3">
        <v>2</v>
      </c>
      <c r="O3827" s="2" t="str" cm="1">
        <f t="array" ref="O3827">_xlfn.IFS(N3827=1,"Unsatisfactory",N3827=2,"Poor",N3827=3,"Average",N3827=4,"Good",N3827=5,"Excellent")</f>
        <v>Poor</v>
      </c>
      <c r="P3827"/>
      <c r="Q3827"/>
      <c r="R3827"/>
      <c r="S3827"/>
      <c r="T3827"/>
      <c r="U3827"/>
    </row>
    <row r="3828" spans="1:21">
      <c r="A3828" s="2">
        <v>143053</v>
      </c>
      <c r="B3828" s="2" t="s">
        <v>42</v>
      </c>
      <c r="C3828" s="4">
        <v>45526</v>
      </c>
      <c r="D3828" s="17">
        <v>45526</v>
      </c>
      <c r="E3828" s="2" t="s">
        <v>16</v>
      </c>
      <c r="F3828" s="2" t="s">
        <v>25</v>
      </c>
      <c r="G3828" s="2">
        <v>27</v>
      </c>
      <c r="H3828" s="2" t="s">
        <v>44</v>
      </c>
      <c r="I3828" s="2" t="s">
        <v>27</v>
      </c>
      <c r="J3828" s="12">
        <v>65</v>
      </c>
      <c r="K3828" s="2">
        <v>90</v>
      </c>
      <c r="L3828" s="2">
        <v>1</v>
      </c>
      <c r="M3828" s="12">
        <v>90</v>
      </c>
      <c r="N3828" s="3">
        <v>2</v>
      </c>
      <c r="O3828" s="2" t="str" cm="1">
        <f t="array" ref="O3828">_xlfn.IFS(N3828=1,"Unsatisfactory",N3828=2,"Poor",N3828=3,"Average",N3828=4,"Good",N3828=5,"Excellent")</f>
        <v>Poor</v>
      </c>
      <c r="P3828"/>
      <c r="Q3828"/>
      <c r="R3828"/>
      <c r="S3828"/>
      <c r="T3828"/>
      <c r="U3828"/>
    </row>
    <row r="3829" spans="1:21">
      <c r="A3829" s="2">
        <v>167328</v>
      </c>
      <c r="B3829" s="2" t="s">
        <v>50</v>
      </c>
      <c r="C3829" s="4">
        <v>45351</v>
      </c>
      <c r="D3829" s="17">
        <v>45351</v>
      </c>
      <c r="E3829" s="2" t="s">
        <v>16</v>
      </c>
      <c r="F3829" s="2" t="s">
        <v>17</v>
      </c>
      <c r="G3829" s="2">
        <v>26</v>
      </c>
      <c r="H3829" s="2" t="s">
        <v>115</v>
      </c>
      <c r="I3829" s="2" t="s">
        <v>19</v>
      </c>
      <c r="J3829" s="12">
        <v>97</v>
      </c>
      <c r="K3829" s="2">
        <v>97</v>
      </c>
      <c r="L3829" s="2">
        <v>1</v>
      </c>
      <c r="M3829" s="12">
        <v>97</v>
      </c>
      <c r="N3829" s="3">
        <v>4</v>
      </c>
      <c r="O3829" s="2" t="str" cm="1">
        <f t="array" ref="O3829">_xlfn.IFS(N3829=1,"Unsatisfactory",N3829=2,"Poor",N3829=3,"Average",N3829=4,"Good",N3829=5,"Excellent")</f>
        <v>Good</v>
      </c>
      <c r="P3829"/>
      <c r="Q3829"/>
      <c r="R3829"/>
      <c r="S3829"/>
      <c r="T3829"/>
      <c r="U3829"/>
    </row>
    <row r="3830" spans="1:21">
      <c r="A3830" s="2">
        <v>161427</v>
      </c>
      <c r="B3830" s="2" t="s">
        <v>85</v>
      </c>
      <c r="C3830" s="4">
        <v>45423</v>
      </c>
      <c r="D3830" s="17">
        <v>45423</v>
      </c>
      <c r="E3830" s="2" t="s">
        <v>24</v>
      </c>
      <c r="F3830" s="2" t="s">
        <v>25</v>
      </c>
      <c r="G3830" s="2">
        <v>26</v>
      </c>
      <c r="H3830" s="2" t="s">
        <v>26</v>
      </c>
      <c r="I3830" s="2" t="s">
        <v>27</v>
      </c>
      <c r="J3830" s="12">
        <v>23</v>
      </c>
      <c r="K3830" s="2">
        <v>63</v>
      </c>
      <c r="L3830" s="2">
        <v>5</v>
      </c>
      <c r="M3830" s="12">
        <v>315</v>
      </c>
      <c r="N3830" s="3">
        <v>4</v>
      </c>
      <c r="O3830" s="2" t="str" cm="1">
        <f t="array" ref="O3830">_xlfn.IFS(N3830=1,"Unsatisfactory",N3830=2,"Poor",N3830=3,"Average",N3830=4,"Good",N3830=5,"Excellent")</f>
        <v>Good</v>
      </c>
      <c r="P3830"/>
      <c r="Q3830"/>
      <c r="R3830"/>
      <c r="S3830"/>
      <c r="T3830"/>
      <c r="U3830"/>
    </row>
    <row r="3831" spans="1:21">
      <c r="A3831" s="2">
        <v>139149</v>
      </c>
      <c r="B3831" s="2" t="s">
        <v>53</v>
      </c>
      <c r="C3831" s="4">
        <v>45389</v>
      </c>
      <c r="D3831" s="17">
        <v>45389</v>
      </c>
      <c r="E3831" s="2" t="s">
        <v>37</v>
      </c>
      <c r="F3831" s="2" t="s">
        <v>25</v>
      </c>
      <c r="G3831" s="2">
        <v>30</v>
      </c>
      <c r="H3831" s="2" t="s">
        <v>130</v>
      </c>
      <c r="I3831" s="2" t="s">
        <v>19</v>
      </c>
      <c r="J3831" s="12">
        <v>15</v>
      </c>
      <c r="K3831" s="2">
        <v>15</v>
      </c>
      <c r="L3831" s="2">
        <v>3</v>
      </c>
      <c r="M3831" s="12">
        <v>45</v>
      </c>
      <c r="N3831" s="3">
        <v>4</v>
      </c>
      <c r="O3831" s="2" t="str" cm="1">
        <f t="array" ref="O3831">_xlfn.IFS(N3831=1,"Unsatisfactory",N3831=2,"Poor",N3831=3,"Average",N3831=4,"Good",N3831=5,"Excellent")</f>
        <v>Good</v>
      </c>
      <c r="P3831"/>
      <c r="Q3831"/>
      <c r="R3831"/>
      <c r="S3831"/>
      <c r="T3831"/>
      <c r="U3831"/>
    </row>
    <row r="3832" spans="1:21">
      <c r="A3832" s="2">
        <v>179348</v>
      </c>
      <c r="B3832" s="2" t="s">
        <v>15</v>
      </c>
      <c r="C3832" s="4">
        <v>45511</v>
      </c>
      <c r="D3832" s="17">
        <v>45511</v>
      </c>
      <c r="E3832" s="2" t="s">
        <v>16</v>
      </c>
      <c r="F3832" s="2" t="s">
        <v>17</v>
      </c>
      <c r="G3832" s="2">
        <v>26</v>
      </c>
      <c r="H3832" s="2" t="s">
        <v>79</v>
      </c>
      <c r="I3832" s="2" t="s">
        <v>27</v>
      </c>
      <c r="J3832" s="12">
        <v>100</v>
      </c>
      <c r="K3832" s="2">
        <v>140</v>
      </c>
      <c r="L3832" s="2">
        <v>2</v>
      </c>
      <c r="M3832" s="12">
        <v>280</v>
      </c>
      <c r="N3832" s="3">
        <v>4</v>
      </c>
      <c r="O3832" s="2" t="str" cm="1">
        <f t="array" ref="O3832">_xlfn.IFS(N3832=1,"Unsatisfactory",N3832=2,"Poor",N3832=3,"Average",N3832=4,"Good",N3832=5,"Excellent")</f>
        <v>Good</v>
      </c>
      <c r="P3832"/>
      <c r="Q3832"/>
      <c r="R3832"/>
      <c r="S3832"/>
      <c r="T3832"/>
      <c r="U3832"/>
    </row>
    <row r="3833" spans="1:21">
      <c r="A3833" s="2">
        <v>129539</v>
      </c>
      <c r="B3833" s="2" t="s">
        <v>53</v>
      </c>
      <c r="C3833" s="4">
        <v>45264</v>
      </c>
      <c r="D3833" s="17">
        <v>45264</v>
      </c>
      <c r="E3833" s="2" t="s">
        <v>37</v>
      </c>
      <c r="F3833" s="2" t="s">
        <v>17</v>
      </c>
      <c r="G3833" s="2">
        <v>19</v>
      </c>
      <c r="H3833" s="2" t="s">
        <v>131</v>
      </c>
      <c r="I3833" s="2" t="s">
        <v>27</v>
      </c>
      <c r="J3833" s="12">
        <v>15</v>
      </c>
      <c r="K3833" s="2">
        <v>85</v>
      </c>
      <c r="L3833" s="2">
        <v>2</v>
      </c>
      <c r="M3833" s="12">
        <v>170</v>
      </c>
      <c r="N3833" s="3">
        <v>5</v>
      </c>
      <c r="O3833" s="2" t="str" cm="1">
        <f t="array" ref="O3833">_xlfn.IFS(N3833=1,"Unsatisfactory",N3833=2,"Poor",N3833=3,"Average",N3833=4,"Good",N3833=5,"Excellent")</f>
        <v>Excellent</v>
      </c>
      <c r="P3833"/>
      <c r="Q3833"/>
      <c r="R3833"/>
      <c r="S3833"/>
      <c r="T3833"/>
      <c r="U3833"/>
    </row>
    <row r="3834" spans="1:21">
      <c r="A3834" s="2">
        <v>177691</v>
      </c>
      <c r="B3834" s="2" t="s">
        <v>53</v>
      </c>
      <c r="C3834" s="4">
        <v>45449</v>
      </c>
      <c r="D3834" s="17">
        <v>45449</v>
      </c>
      <c r="E3834" s="2" t="s">
        <v>37</v>
      </c>
      <c r="F3834" s="2" t="s">
        <v>25</v>
      </c>
      <c r="G3834" s="2">
        <v>28</v>
      </c>
      <c r="H3834" s="2" t="s">
        <v>79</v>
      </c>
      <c r="I3834" s="2" t="s">
        <v>27</v>
      </c>
      <c r="J3834" s="12">
        <v>15</v>
      </c>
      <c r="K3834" s="2">
        <v>55</v>
      </c>
      <c r="L3834" s="2">
        <v>2</v>
      </c>
      <c r="M3834" s="12">
        <v>110</v>
      </c>
      <c r="N3834" s="3">
        <v>5</v>
      </c>
      <c r="O3834" s="2" t="str" cm="1">
        <f t="array" ref="O3834">_xlfn.IFS(N3834=1,"Unsatisfactory",N3834=2,"Poor",N3834=3,"Average",N3834=4,"Good",N3834=5,"Excellent")</f>
        <v>Excellent</v>
      </c>
      <c r="P3834"/>
      <c r="Q3834"/>
      <c r="R3834"/>
      <c r="S3834"/>
      <c r="T3834"/>
      <c r="U3834"/>
    </row>
    <row r="3835" spans="1:21">
      <c r="A3835" s="2">
        <v>126870</v>
      </c>
      <c r="B3835" s="2" t="s">
        <v>48</v>
      </c>
      <c r="C3835" s="4">
        <v>45418</v>
      </c>
      <c r="D3835" s="17">
        <v>45418</v>
      </c>
      <c r="E3835" s="2" t="s">
        <v>16</v>
      </c>
      <c r="F3835" s="2" t="s">
        <v>25</v>
      </c>
      <c r="G3835" s="2">
        <v>24</v>
      </c>
      <c r="H3835" s="2" t="s">
        <v>56</v>
      </c>
      <c r="I3835" s="2" t="s">
        <v>19</v>
      </c>
      <c r="J3835" s="12">
        <v>130</v>
      </c>
      <c r="K3835" s="2">
        <v>130</v>
      </c>
      <c r="L3835" s="2">
        <v>1</v>
      </c>
      <c r="M3835" s="12">
        <v>130</v>
      </c>
      <c r="N3835" s="3">
        <v>4</v>
      </c>
      <c r="O3835" s="2" t="str" cm="1">
        <f t="array" ref="O3835">_xlfn.IFS(N3835=1,"Unsatisfactory",N3835=2,"Poor",N3835=3,"Average",N3835=4,"Good",N3835=5,"Excellent")</f>
        <v>Good</v>
      </c>
      <c r="P3835"/>
      <c r="Q3835"/>
      <c r="R3835"/>
      <c r="S3835"/>
      <c r="T3835"/>
      <c r="U3835"/>
    </row>
    <row r="3836" spans="1:21">
      <c r="A3836" s="2">
        <v>150868</v>
      </c>
      <c r="B3836" s="2" t="s">
        <v>42</v>
      </c>
      <c r="C3836" s="4">
        <v>45550</v>
      </c>
      <c r="D3836" s="17">
        <v>45550</v>
      </c>
      <c r="E3836" s="2" t="s">
        <v>16</v>
      </c>
      <c r="F3836" s="2" t="s">
        <v>17</v>
      </c>
      <c r="G3836" s="2">
        <v>20</v>
      </c>
      <c r="H3836" s="2" t="s">
        <v>69</v>
      </c>
      <c r="I3836" s="2" t="s">
        <v>19</v>
      </c>
      <c r="J3836" s="12">
        <v>65</v>
      </c>
      <c r="K3836" s="2">
        <v>65</v>
      </c>
      <c r="L3836" s="2">
        <v>1</v>
      </c>
      <c r="M3836" s="12">
        <v>65</v>
      </c>
      <c r="N3836" s="3">
        <v>2</v>
      </c>
      <c r="O3836" s="2" t="str" cm="1">
        <f t="array" ref="O3836">_xlfn.IFS(N3836=1,"Unsatisfactory",N3836=2,"Poor",N3836=3,"Average",N3836=4,"Good",N3836=5,"Excellent")</f>
        <v>Poor</v>
      </c>
      <c r="P3836"/>
      <c r="Q3836"/>
      <c r="R3836"/>
      <c r="S3836"/>
      <c r="T3836"/>
      <c r="U3836"/>
    </row>
    <row r="3837" spans="1:21">
      <c r="A3837" s="2">
        <v>159495</v>
      </c>
      <c r="B3837" s="2" t="s">
        <v>36</v>
      </c>
      <c r="C3837" s="4">
        <v>45292</v>
      </c>
      <c r="D3837" s="17">
        <v>45292</v>
      </c>
      <c r="E3837" s="2" t="s">
        <v>37</v>
      </c>
      <c r="F3837" s="2" t="s">
        <v>17</v>
      </c>
      <c r="G3837" s="2">
        <v>29</v>
      </c>
      <c r="H3837" s="2" t="s">
        <v>56</v>
      </c>
      <c r="I3837" s="2" t="s">
        <v>19</v>
      </c>
      <c r="J3837" s="12">
        <v>32</v>
      </c>
      <c r="K3837" s="2">
        <v>32</v>
      </c>
      <c r="L3837" s="2">
        <v>1</v>
      </c>
      <c r="M3837" s="12">
        <v>32</v>
      </c>
      <c r="N3837" s="3">
        <v>5</v>
      </c>
      <c r="O3837" s="2" t="str" cm="1">
        <f t="array" ref="O3837">_xlfn.IFS(N3837=1,"Unsatisfactory",N3837=2,"Poor",N3837=3,"Average",N3837=4,"Good",N3837=5,"Excellent")</f>
        <v>Excellent</v>
      </c>
      <c r="P3837"/>
      <c r="Q3837"/>
      <c r="R3837"/>
      <c r="S3837"/>
      <c r="T3837"/>
      <c r="U3837"/>
    </row>
    <row r="3838" spans="1:21">
      <c r="A3838" s="2">
        <v>179602</v>
      </c>
      <c r="B3838" s="2" t="s">
        <v>42</v>
      </c>
      <c r="C3838" s="4">
        <v>45418</v>
      </c>
      <c r="D3838" s="17">
        <v>45418</v>
      </c>
      <c r="E3838" s="2" t="s">
        <v>16</v>
      </c>
      <c r="F3838" s="2" t="s">
        <v>17</v>
      </c>
      <c r="G3838" s="2">
        <v>35</v>
      </c>
      <c r="H3838" s="2" t="s">
        <v>60</v>
      </c>
      <c r="I3838" s="2" t="s">
        <v>19</v>
      </c>
      <c r="J3838" s="12">
        <v>65</v>
      </c>
      <c r="K3838" s="2">
        <v>65</v>
      </c>
      <c r="L3838" s="2">
        <v>2</v>
      </c>
      <c r="M3838" s="12">
        <v>130</v>
      </c>
      <c r="N3838" s="3">
        <v>1</v>
      </c>
      <c r="O3838" s="2" t="str" cm="1">
        <f t="array" ref="O3838">_xlfn.IFS(N3838=1,"Unsatisfactory",N3838=2,"Poor",N3838=3,"Average",N3838=4,"Good",N3838=5,"Excellent")</f>
        <v>Unsatisfactory</v>
      </c>
      <c r="P3838"/>
      <c r="Q3838"/>
      <c r="R3838"/>
      <c r="S3838"/>
      <c r="T3838"/>
      <c r="U3838"/>
    </row>
    <row r="3839" spans="1:21">
      <c r="A3839" s="2">
        <v>196848</v>
      </c>
      <c r="B3839" s="2" t="s">
        <v>48</v>
      </c>
      <c r="C3839" s="4">
        <v>45562</v>
      </c>
      <c r="D3839" s="17">
        <v>45562</v>
      </c>
      <c r="E3839" s="2" t="s">
        <v>16</v>
      </c>
      <c r="F3839" s="2" t="s">
        <v>17</v>
      </c>
      <c r="G3839" s="2">
        <v>23</v>
      </c>
      <c r="H3839" s="2" t="s">
        <v>75</v>
      </c>
      <c r="I3839" s="2" t="s">
        <v>27</v>
      </c>
      <c r="J3839" s="12">
        <v>130</v>
      </c>
      <c r="K3839" s="2">
        <v>200</v>
      </c>
      <c r="L3839" s="2">
        <v>1</v>
      </c>
      <c r="M3839" s="12">
        <v>200</v>
      </c>
      <c r="N3839" s="3">
        <v>5</v>
      </c>
      <c r="O3839" s="2" t="str" cm="1">
        <f t="array" ref="O3839">_xlfn.IFS(N3839=1,"Unsatisfactory",N3839=2,"Poor",N3839=3,"Average",N3839=4,"Good",N3839=5,"Excellent")</f>
        <v>Excellent</v>
      </c>
      <c r="P3839"/>
      <c r="Q3839"/>
      <c r="R3839"/>
      <c r="S3839"/>
      <c r="T3839"/>
      <c r="U3839"/>
    </row>
    <row r="3840" spans="1:21">
      <c r="A3840" s="2">
        <v>153332</v>
      </c>
      <c r="B3840" s="2" t="s">
        <v>53</v>
      </c>
      <c r="C3840" s="4">
        <v>45283</v>
      </c>
      <c r="D3840" s="17">
        <v>45283</v>
      </c>
      <c r="E3840" s="2" t="s">
        <v>37</v>
      </c>
      <c r="F3840" s="2" t="s">
        <v>17</v>
      </c>
      <c r="G3840" s="2">
        <v>22</v>
      </c>
      <c r="H3840" s="2" t="s">
        <v>62</v>
      </c>
      <c r="I3840" s="2" t="s">
        <v>19</v>
      </c>
      <c r="J3840" s="12">
        <v>15</v>
      </c>
      <c r="K3840" s="2">
        <v>15</v>
      </c>
      <c r="L3840" s="2">
        <v>1</v>
      </c>
      <c r="M3840" s="12">
        <v>15</v>
      </c>
      <c r="N3840" s="3">
        <v>5</v>
      </c>
      <c r="O3840" s="2" t="str" cm="1">
        <f t="array" ref="O3840">_xlfn.IFS(N3840=1,"Unsatisfactory",N3840=2,"Poor",N3840=3,"Average",N3840=4,"Good",N3840=5,"Excellent")</f>
        <v>Excellent</v>
      </c>
      <c r="P3840"/>
      <c r="Q3840"/>
      <c r="R3840"/>
      <c r="S3840"/>
      <c r="T3840"/>
      <c r="U3840"/>
    </row>
    <row r="3841" spans="1:21">
      <c r="A3841" s="2">
        <v>123451</v>
      </c>
      <c r="B3841" s="2" t="s">
        <v>50</v>
      </c>
      <c r="C3841" s="4">
        <v>45574</v>
      </c>
      <c r="D3841" s="17">
        <v>45574</v>
      </c>
      <c r="E3841" s="2" t="s">
        <v>16</v>
      </c>
      <c r="F3841" s="2" t="s">
        <v>17</v>
      </c>
      <c r="G3841" s="2">
        <v>24</v>
      </c>
      <c r="H3841" s="2" t="s">
        <v>74</v>
      </c>
      <c r="I3841" s="2" t="s">
        <v>27</v>
      </c>
      <c r="J3841" s="12">
        <v>97</v>
      </c>
      <c r="K3841" s="2">
        <v>122</v>
      </c>
      <c r="L3841" s="2">
        <v>2</v>
      </c>
      <c r="M3841" s="12">
        <v>244</v>
      </c>
      <c r="N3841" s="3">
        <v>5</v>
      </c>
      <c r="O3841" s="2" t="str" cm="1">
        <f t="array" ref="O3841">_xlfn.IFS(N3841=1,"Unsatisfactory",N3841=2,"Poor",N3841=3,"Average",N3841=4,"Good",N3841=5,"Excellent")</f>
        <v>Excellent</v>
      </c>
      <c r="P3841"/>
      <c r="Q3841"/>
      <c r="R3841"/>
      <c r="S3841"/>
      <c r="T3841"/>
      <c r="U3841"/>
    </row>
    <row r="3842" spans="1:21">
      <c r="A3842" s="2">
        <v>144678</v>
      </c>
      <c r="B3842" s="2" t="s">
        <v>42</v>
      </c>
      <c r="C3842" s="4">
        <v>45514</v>
      </c>
      <c r="D3842" s="17">
        <v>45514</v>
      </c>
      <c r="E3842" s="2" t="s">
        <v>16</v>
      </c>
      <c r="F3842" s="2" t="s">
        <v>17</v>
      </c>
      <c r="G3842" s="2">
        <v>18</v>
      </c>
      <c r="H3842" s="2" t="s">
        <v>67</v>
      </c>
      <c r="I3842" s="2" t="s">
        <v>27</v>
      </c>
      <c r="J3842" s="12">
        <v>65</v>
      </c>
      <c r="K3842" s="2">
        <v>105</v>
      </c>
      <c r="L3842" s="2">
        <v>1</v>
      </c>
      <c r="M3842" s="12">
        <v>105</v>
      </c>
      <c r="N3842" s="3">
        <v>5</v>
      </c>
      <c r="O3842" s="2" t="str" cm="1">
        <f t="array" ref="O3842">_xlfn.IFS(N3842=1,"Unsatisfactory",N3842=2,"Poor",N3842=3,"Average",N3842=4,"Good",N3842=5,"Excellent")</f>
        <v>Excellent</v>
      </c>
      <c r="P3842"/>
      <c r="Q3842"/>
      <c r="R3842"/>
      <c r="S3842"/>
      <c r="T3842"/>
      <c r="U3842"/>
    </row>
    <row r="3843" spans="1:21">
      <c r="A3843" s="2">
        <v>183033</v>
      </c>
      <c r="B3843" s="2" t="s">
        <v>42</v>
      </c>
      <c r="C3843" s="4">
        <v>45430</v>
      </c>
      <c r="D3843" s="17">
        <v>45430</v>
      </c>
      <c r="E3843" s="2" t="s">
        <v>16</v>
      </c>
      <c r="F3843" s="2" t="s">
        <v>17</v>
      </c>
      <c r="G3843" s="2">
        <v>21</v>
      </c>
      <c r="H3843" s="2" t="s">
        <v>115</v>
      </c>
      <c r="I3843" s="2" t="s">
        <v>19</v>
      </c>
      <c r="J3843" s="12">
        <v>65</v>
      </c>
      <c r="K3843" s="2">
        <v>65</v>
      </c>
      <c r="L3843" s="2">
        <v>1</v>
      </c>
      <c r="M3843" s="12">
        <v>65</v>
      </c>
      <c r="N3843" s="3">
        <v>5</v>
      </c>
      <c r="O3843" s="2" t="str" cm="1">
        <f t="array" ref="O3843">_xlfn.IFS(N3843=1,"Unsatisfactory",N3843=2,"Poor",N3843=3,"Average",N3843=4,"Good",N3843=5,"Excellent")</f>
        <v>Excellent</v>
      </c>
      <c r="P3843"/>
      <c r="Q3843"/>
      <c r="R3843"/>
      <c r="S3843"/>
      <c r="T3843"/>
      <c r="U3843"/>
    </row>
    <row r="3844" spans="1:21">
      <c r="A3844" s="2">
        <v>120421</v>
      </c>
      <c r="B3844" s="2" t="s">
        <v>53</v>
      </c>
      <c r="C3844" s="4">
        <v>45253</v>
      </c>
      <c r="D3844" s="17">
        <v>45253</v>
      </c>
      <c r="E3844" s="2" t="s">
        <v>37</v>
      </c>
      <c r="F3844" s="2" t="s">
        <v>17</v>
      </c>
      <c r="G3844" s="2">
        <v>25</v>
      </c>
      <c r="H3844" s="2" t="s">
        <v>46</v>
      </c>
      <c r="I3844" s="2" t="s">
        <v>19</v>
      </c>
      <c r="J3844" s="12">
        <v>15</v>
      </c>
      <c r="K3844" s="2">
        <v>15</v>
      </c>
      <c r="L3844" s="2">
        <v>1</v>
      </c>
      <c r="M3844" s="12">
        <v>15</v>
      </c>
      <c r="N3844" s="3">
        <v>1</v>
      </c>
      <c r="O3844" s="2" t="str" cm="1">
        <f t="array" ref="O3844">_xlfn.IFS(N3844=1,"Unsatisfactory",N3844=2,"Poor",N3844=3,"Average",N3844=4,"Good",N3844=5,"Excellent")</f>
        <v>Unsatisfactory</v>
      </c>
      <c r="P3844"/>
      <c r="Q3844"/>
      <c r="R3844"/>
      <c r="S3844"/>
      <c r="T3844"/>
      <c r="U3844"/>
    </row>
    <row r="3845" spans="1:21">
      <c r="A3845" s="2">
        <v>149834</v>
      </c>
      <c r="B3845" s="2" t="s">
        <v>33</v>
      </c>
      <c r="C3845" s="4">
        <v>45580</v>
      </c>
      <c r="D3845" s="17">
        <v>45580</v>
      </c>
      <c r="E3845" s="2" t="s">
        <v>16</v>
      </c>
      <c r="F3845" s="2" t="s">
        <v>25</v>
      </c>
      <c r="G3845" s="2">
        <v>20</v>
      </c>
      <c r="H3845" s="2" t="s">
        <v>60</v>
      </c>
      <c r="I3845" s="2" t="s">
        <v>19</v>
      </c>
      <c r="J3845" s="12">
        <v>118</v>
      </c>
      <c r="K3845" s="2">
        <v>118</v>
      </c>
      <c r="L3845" s="2">
        <v>1</v>
      </c>
      <c r="M3845" s="12">
        <v>118</v>
      </c>
      <c r="N3845" s="3">
        <v>5</v>
      </c>
      <c r="O3845" s="2" t="str" cm="1">
        <f t="array" ref="O3845">_xlfn.IFS(N3845=1,"Unsatisfactory",N3845=2,"Poor",N3845=3,"Average",N3845=4,"Good",N3845=5,"Excellent")</f>
        <v>Excellent</v>
      </c>
      <c r="P3845"/>
      <c r="Q3845"/>
      <c r="R3845"/>
      <c r="S3845"/>
      <c r="T3845"/>
      <c r="U3845"/>
    </row>
    <row r="3846" spans="1:21">
      <c r="A3846" s="2">
        <v>144277</v>
      </c>
      <c r="B3846" s="2" t="s">
        <v>30</v>
      </c>
      <c r="C3846" s="4">
        <v>45312</v>
      </c>
      <c r="D3846" s="17">
        <v>45312</v>
      </c>
      <c r="E3846" s="2" t="s">
        <v>24</v>
      </c>
      <c r="F3846" s="2" t="s">
        <v>17</v>
      </c>
      <c r="G3846" s="2">
        <v>24</v>
      </c>
      <c r="H3846" s="2" t="s">
        <v>56</v>
      </c>
      <c r="I3846" s="2" t="s">
        <v>19</v>
      </c>
      <c r="J3846" s="12">
        <v>10</v>
      </c>
      <c r="K3846" s="2">
        <v>10</v>
      </c>
      <c r="L3846" s="2">
        <v>2</v>
      </c>
      <c r="M3846" s="12">
        <v>20</v>
      </c>
      <c r="N3846" s="3">
        <v>4</v>
      </c>
      <c r="O3846" s="2" t="str" cm="1">
        <f t="array" ref="O3846">_xlfn.IFS(N3846=1,"Unsatisfactory",N3846=2,"Poor",N3846=3,"Average",N3846=4,"Good",N3846=5,"Excellent")</f>
        <v>Good</v>
      </c>
      <c r="P3846"/>
      <c r="Q3846"/>
      <c r="R3846"/>
      <c r="S3846"/>
      <c r="T3846"/>
      <c r="U3846"/>
    </row>
    <row r="3847" spans="1:21">
      <c r="A3847" s="2">
        <v>122883</v>
      </c>
      <c r="B3847" s="2" t="s">
        <v>23</v>
      </c>
      <c r="C3847" s="4">
        <v>45303</v>
      </c>
      <c r="D3847" s="17">
        <v>45303</v>
      </c>
      <c r="E3847" s="2" t="s">
        <v>24</v>
      </c>
      <c r="F3847" s="2" t="s">
        <v>17</v>
      </c>
      <c r="G3847" s="2">
        <v>29</v>
      </c>
      <c r="H3847" s="2" t="s">
        <v>44</v>
      </c>
      <c r="I3847" s="2" t="s">
        <v>27</v>
      </c>
      <c r="J3847" s="12">
        <v>9</v>
      </c>
      <c r="K3847" s="2">
        <v>34</v>
      </c>
      <c r="L3847" s="2">
        <v>1</v>
      </c>
      <c r="M3847" s="12">
        <v>34</v>
      </c>
      <c r="N3847" s="3">
        <v>2</v>
      </c>
      <c r="O3847" s="2" t="str" cm="1">
        <f t="array" ref="O3847">_xlfn.IFS(N3847=1,"Unsatisfactory",N3847=2,"Poor",N3847=3,"Average",N3847=4,"Good",N3847=5,"Excellent")</f>
        <v>Poor</v>
      </c>
      <c r="P3847"/>
      <c r="Q3847"/>
      <c r="R3847"/>
      <c r="S3847"/>
      <c r="T3847"/>
      <c r="U3847"/>
    </row>
    <row r="3848" spans="1:21">
      <c r="A3848" s="2">
        <v>157198</v>
      </c>
      <c r="B3848" s="2" t="s">
        <v>33</v>
      </c>
      <c r="C3848" s="4">
        <v>45295</v>
      </c>
      <c r="D3848" s="17">
        <v>45295</v>
      </c>
      <c r="E3848" s="2" t="s">
        <v>16</v>
      </c>
      <c r="F3848" s="2" t="s">
        <v>17</v>
      </c>
      <c r="G3848" s="2">
        <v>28</v>
      </c>
      <c r="H3848" s="2" t="s">
        <v>29</v>
      </c>
      <c r="I3848" s="2" t="s">
        <v>19</v>
      </c>
      <c r="J3848" s="12">
        <v>118</v>
      </c>
      <c r="K3848" s="2">
        <v>118</v>
      </c>
      <c r="L3848" s="2">
        <v>1</v>
      </c>
      <c r="M3848" s="12">
        <v>118</v>
      </c>
      <c r="N3848" s="3">
        <v>4</v>
      </c>
      <c r="O3848" s="2" t="str" cm="1">
        <f t="array" ref="O3848">_xlfn.IFS(N3848=1,"Unsatisfactory",N3848=2,"Poor",N3848=3,"Average",N3848=4,"Good",N3848=5,"Excellent")</f>
        <v>Good</v>
      </c>
      <c r="P3848"/>
      <c r="Q3848"/>
      <c r="R3848"/>
      <c r="S3848"/>
      <c r="T3848"/>
      <c r="U3848"/>
    </row>
    <row r="3849" spans="1:21">
      <c r="A3849" s="2">
        <v>184786</v>
      </c>
      <c r="B3849" s="2" t="s">
        <v>23</v>
      </c>
      <c r="C3849" s="4">
        <v>45473</v>
      </c>
      <c r="D3849" s="17">
        <v>45473</v>
      </c>
      <c r="E3849" s="2" t="s">
        <v>24</v>
      </c>
      <c r="F3849" s="2" t="s">
        <v>17</v>
      </c>
      <c r="G3849" s="2">
        <v>27</v>
      </c>
      <c r="H3849" s="2" t="s">
        <v>31</v>
      </c>
      <c r="I3849" s="2" t="s">
        <v>19</v>
      </c>
      <c r="J3849" s="12">
        <v>9</v>
      </c>
      <c r="K3849" s="2">
        <v>9</v>
      </c>
      <c r="L3849" s="2">
        <v>1</v>
      </c>
      <c r="M3849" s="12">
        <v>9</v>
      </c>
      <c r="N3849" s="3">
        <v>4</v>
      </c>
      <c r="O3849" s="2" t="str" cm="1">
        <f t="array" ref="O3849">_xlfn.IFS(N3849=1,"Unsatisfactory",N3849=2,"Poor",N3849=3,"Average",N3849=4,"Good",N3849=5,"Excellent")</f>
        <v>Good</v>
      </c>
      <c r="P3849"/>
      <c r="Q3849"/>
      <c r="R3849"/>
      <c r="S3849"/>
      <c r="T3849"/>
      <c r="U3849"/>
    </row>
    <row r="3850" spans="1:21">
      <c r="A3850" s="2">
        <v>192653</v>
      </c>
      <c r="B3850" s="2" t="s">
        <v>36</v>
      </c>
      <c r="C3850" s="4">
        <v>45318</v>
      </c>
      <c r="D3850" s="17">
        <v>45318</v>
      </c>
      <c r="E3850" s="2" t="s">
        <v>37</v>
      </c>
      <c r="F3850" s="2" t="s">
        <v>25</v>
      </c>
      <c r="G3850" s="2">
        <v>30</v>
      </c>
      <c r="H3850" s="2" t="s">
        <v>129</v>
      </c>
      <c r="I3850" s="2" t="s">
        <v>19</v>
      </c>
      <c r="J3850" s="12">
        <v>32</v>
      </c>
      <c r="K3850" s="2">
        <v>32</v>
      </c>
      <c r="L3850" s="2">
        <v>1</v>
      </c>
      <c r="M3850" s="12">
        <v>32</v>
      </c>
      <c r="N3850" s="3">
        <v>5</v>
      </c>
      <c r="O3850" s="2" t="str" cm="1">
        <f t="array" ref="O3850">_xlfn.IFS(N3850=1,"Unsatisfactory",N3850=2,"Poor",N3850=3,"Average",N3850=4,"Good",N3850=5,"Excellent")</f>
        <v>Excellent</v>
      </c>
      <c r="P3850"/>
      <c r="Q3850"/>
      <c r="R3850"/>
      <c r="S3850"/>
      <c r="T3850"/>
      <c r="U3850"/>
    </row>
    <row r="3851" spans="1:21">
      <c r="A3851" s="2">
        <v>169536</v>
      </c>
      <c r="B3851" s="2" t="s">
        <v>42</v>
      </c>
      <c r="C3851" s="4">
        <v>45511</v>
      </c>
      <c r="D3851" s="17">
        <v>45511</v>
      </c>
      <c r="E3851" s="2" t="s">
        <v>16</v>
      </c>
      <c r="F3851" s="2" t="s">
        <v>25</v>
      </c>
      <c r="G3851" s="2">
        <v>28</v>
      </c>
      <c r="H3851" s="2" t="s">
        <v>69</v>
      </c>
      <c r="I3851" s="2" t="s">
        <v>19</v>
      </c>
      <c r="J3851" s="12">
        <v>65</v>
      </c>
      <c r="K3851" s="2">
        <v>65</v>
      </c>
      <c r="L3851" s="2">
        <v>1</v>
      </c>
      <c r="M3851" s="12">
        <v>65</v>
      </c>
      <c r="N3851" s="3">
        <v>3</v>
      </c>
      <c r="O3851" s="2" t="str" cm="1">
        <f t="array" ref="O3851">_xlfn.IFS(N3851=1,"Unsatisfactory",N3851=2,"Poor",N3851=3,"Average",N3851=4,"Good",N3851=5,"Excellent")</f>
        <v>Average</v>
      </c>
      <c r="P3851"/>
      <c r="Q3851"/>
      <c r="R3851"/>
      <c r="S3851"/>
      <c r="T3851"/>
      <c r="U3851"/>
    </row>
    <row r="3852" spans="1:21">
      <c r="A3852" s="2">
        <v>127946</v>
      </c>
      <c r="B3852" s="2" t="s">
        <v>48</v>
      </c>
      <c r="C3852" s="4">
        <v>45330</v>
      </c>
      <c r="D3852" s="17">
        <v>45330</v>
      </c>
      <c r="E3852" s="2" t="s">
        <v>16</v>
      </c>
      <c r="F3852" s="2" t="s">
        <v>17</v>
      </c>
      <c r="G3852" s="2">
        <v>24</v>
      </c>
      <c r="H3852" s="2" t="s">
        <v>62</v>
      </c>
      <c r="I3852" s="2" t="s">
        <v>19</v>
      </c>
      <c r="J3852" s="12">
        <v>130</v>
      </c>
      <c r="K3852" s="2">
        <v>130</v>
      </c>
      <c r="L3852" s="2">
        <v>4</v>
      </c>
      <c r="M3852" s="12">
        <v>520</v>
      </c>
      <c r="N3852" s="3">
        <v>3</v>
      </c>
      <c r="O3852" s="2" t="str" cm="1">
        <f t="array" ref="O3852">_xlfn.IFS(N3852=1,"Unsatisfactory",N3852=2,"Poor",N3852=3,"Average",N3852=4,"Good",N3852=5,"Excellent")</f>
        <v>Average</v>
      </c>
      <c r="P3852"/>
      <c r="Q3852"/>
      <c r="R3852"/>
      <c r="S3852"/>
      <c r="T3852"/>
      <c r="U3852"/>
    </row>
    <row r="3853" spans="1:21">
      <c r="A3853" s="2">
        <v>183160</v>
      </c>
      <c r="B3853" s="2" t="s">
        <v>33</v>
      </c>
      <c r="C3853" s="4">
        <v>45492</v>
      </c>
      <c r="D3853" s="17">
        <v>45492</v>
      </c>
      <c r="E3853" s="2" t="s">
        <v>16</v>
      </c>
      <c r="F3853" s="2" t="s">
        <v>17</v>
      </c>
      <c r="G3853" s="2">
        <v>30</v>
      </c>
      <c r="H3853" s="2" t="s">
        <v>74</v>
      </c>
      <c r="I3853" s="2" t="s">
        <v>27</v>
      </c>
      <c r="J3853" s="12">
        <v>118</v>
      </c>
      <c r="K3853" s="2">
        <v>143</v>
      </c>
      <c r="L3853" s="2">
        <v>1</v>
      </c>
      <c r="M3853" s="12">
        <v>143</v>
      </c>
      <c r="N3853" s="3">
        <v>5</v>
      </c>
      <c r="O3853" s="2" t="str" cm="1">
        <f t="array" ref="O3853">_xlfn.IFS(N3853=1,"Unsatisfactory",N3853=2,"Poor",N3853=3,"Average",N3853=4,"Good",N3853=5,"Excellent")</f>
        <v>Excellent</v>
      </c>
      <c r="P3853"/>
      <c r="Q3853"/>
      <c r="R3853"/>
      <c r="S3853"/>
      <c r="T3853"/>
      <c r="U3853"/>
    </row>
    <row r="3854" spans="1:21">
      <c r="A3854" s="2">
        <v>134882</v>
      </c>
      <c r="B3854" s="2" t="s">
        <v>30</v>
      </c>
      <c r="C3854" s="4">
        <v>45513</v>
      </c>
      <c r="D3854" s="17">
        <v>45513</v>
      </c>
      <c r="E3854" s="2" t="s">
        <v>24</v>
      </c>
      <c r="F3854" s="2" t="s">
        <v>17</v>
      </c>
      <c r="G3854" s="2">
        <v>28</v>
      </c>
      <c r="H3854" s="2" t="s">
        <v>128</v>
      </c>
      <c r="I3854" s="2" t="s">
        <v>19</v>
      </c>
      <c r="J3854" s="12">
        <v>10</v>
      </c>
      <c r="K3854" s="2">
        <v>10</v>
      </c>
      <c r="L3854" s="2">
        <v>1</v>
      </c>
      <c r="M3854" s="12">
        <v>10</v>
      </c>
      <c r="N3854" s="3">
        <v>1</v>
      </c>
      <c r="O3854" s="2" t="str" cm="1">
        <f t="array" ref="O3854">_xlfn.IFS(N3854=1,"Unsatisfactory",N3854=2,"Poor",N3854=3,"Average",N3854=4,"Good",N3854=5,"Excellent")</f>
        <v>Unsatisfactory</v>
      </c>
      <c r="P3854"/>
      <c r="Q3854"/>
      <c r="R3854"/>
      <c r="S3854"/>
      <c r="T3854"/>
      <c r="U3854"/>
    </row>
    <row r="3855" spans="1:21">
      <c r="A3855" s="2">
        <v>152314</v>
      </c>
      <c r="B3855" s="2" t="s">
        <v>30</v>
      </c>
      <c r="C3855" s="4">
        <v>45496</v>
      </c>
      <c r="D3855" s="17">
        <v>45496</v>
      </c>
      <c r="E3855" s="2" t="s">
        <v>24</v>
      </c>
      <c r="F3855" s="2" t="s">
        <v>17</v>
      </c>
      <c r="G3855" s="2">
        <v>34</v>
      </c>
      <c r="H3855" s="2" t="s">
        <v>51</v>
      </c>
      <c r="I3855" s="2" t="s">
        <v>27</v>
      </c>
      <c r="J3855" s="12">
        <v>10</v>
      </c>
      <c r="K3855" s="2">
        <v>60</v>
      </c>
      <c r="L3855" s="2">
        <v>4</v>
      </c>
      <c r="M3855" s="12">
        <v>240</v>
      </c>
      <c r="N3855" s="3">
        <v>5</v>
      </c>
      <c r="O3855" s="2" t="str" cm="1">
        <f t="array" ref="O3855">_xlfn.IFS(N3855=1,"Unsatisfactory",N3855=2,"Poor",N3855=3,"Average",N3855=4,"Good",N3855=5,"Excellent")</f>
        <v>Excellent</v>
      </c>
      <c r="P3855"/>
      <c r="Q3855"/>
      <c r="R3855"/>
      <c r="S3855"/>
      <c r="T3855"/>
      <c r="U3855"/>
    </row>
    <row r="3856" spans="1:21">
      <c r="A3856" s="2">
        <v>132747</v>
      </c>
      <c r="B3856" s="2" t="s">
        <v>30</v>
      </c>
      <c r="C3856" s="4">
        <v>45313</v>
      </c>
      <c r="D3856" s="17">
        <v>45313</v>
      </c>
      <c r="E3856" s="2" t="s">
        <v>24</v>
      </c>
      <c r="F3856" s="2" t="s">
        <v>25</v>
      </c>
      <c r="G3856" s="2">
        <v>22</v>
      </c>
      <c r="H3856" s="2" t="s">
        <v>38</v>
      </c>
      <c r="I3856" s="2" t="s">
        <v>19</v>
      </c>
      <c r="J3856" s="12">
        <v>10</v>
      </c>
      <c r="K3856" s="2">
        <v>10</v>
      </c>
      <c r="L3856" s="2">
        <v>1</v>
      </c>
      <c r="M3856" s="12">
        <v>10</v>
      </c>
      <c r="N3856" s="3">
        <v>4</v>
      </c>
      <c r="O3856" s="2" t="str" cm="1">
        <f t="array" ref="O3856">_xlfn.IFS(N3856=1,"Unsatisfactory",N3856=2,"Poor",N3856=3,"Average",N3856=4,"Good",N3856=5,"Excellent")</f>
        <v>Good</v>
      </c>
      <c r="P3856"/>
      <c r="Q3856"/>
      <c r="R3856"/>
      <c r="S3856"/>
      <c r="T3856"/>
      <c r="U3856"/>
    </row>
    <row r="3857" spans="1:21">
      <c r="A3857" s="2">
        <v>184430</v>
      </c>
      <c r="B3857" s="2" t="s">
        <v>48</v>
      </c>
      <c r="C3857" s="4">
        <v>45423</v>
      </c>
      <c r="D3857" s="17">
        <v>45423</v>
      </c>
      <c r="E3857" s="2" t="s">
        <v>16</v>
      </c>
      <c r="F3857" s="2" t="s">
        <v>17</v>
      </c>
      <c r="G3857" s="2">
        <v>33</v>
      </c>
      <c r="H3857" s="2" t="s">
        <v>115</v>
      </c>
      <c r="I3857" s="2" t="s">
        <v>19</v>
      </c>
      <c r="J3857" s="12">
        <v>130</v>
      </c>
      <c r="K3857" s="2">
        <v>130</v>
      </c>
      <c r="L3857" s="2">
        <v>1</v>
      </c>
      <c r="M3857" s="12">
        <v>130</v>
      </c>
      <c r="N3857" s="3">
        <v>3</v>
      </c>
      <c r="O3857" s="2" t="str" cm="1">
        <f t="array" ref="O3857">_xlfn.IFS(N3857=1,"Unsatisfactory",N3857=2,"Poor",N3857=3,"Average",N3857=4,"Good",N3857=5,"Excellent")</f>
        <v>Average</v>
      </c>
      <c r="P3857"/>
      <c r="Q3857"/>
      <c r="R3857"/>
      <c r="S3857"/>
      <c r="T3857"/>
      <c r="U3857"/>
    </row>
    <row r="3858" spans="1:21">
      <c r="A3858" s="2">
        <v>168751</v>
      </c>
      <c r="B3858" s="2" t="s">
        <v>42</v>
      </c>
      <c r="C3858" s="4">
        <v>45262</v>
      </c>
      <c r="D3858" s="17">
        <v>45262</v>
      </c>
      <c r="E3858" s="2" t="s">
        <v>16</v>
      </c>
      <c r="F3858" s="2" t="s">
        <v>17</v>
      </c>
      <c r="G3858" s="2">
        <v>19</v>
      </c>
      <c r="H3858" s="2" t="s">
        <v>38</v>
      </c>
      <c r="I3858" s="2" t="s">
        <v>19</v>
      </c>
      <c r="J3858" s="12">
        <v>65</v>
      </c>
      <c r="K3858" s="2">
        <v>65</v>
      </c>
      <c r="L3858" s="2">
        <v>1</v>
      </c>
      <c r="M3858" s="12">
        <v>65</v>
      </c>
      <c r="N3858" s="3">
        <v>3</v>
      </c>
      <c r="O3858" s="2" t="str" cm="1">
        <f t="array" ref="O3858">_xlfn.IFS(N3858=1,"Unsatisfactory",N3858=2,"Poor",N3858=3,"Average",N3858=4,"Good",N3858=5,"Excellent")</f>
        <v>Average</v>
      </c>
      <c r="P3858"/>
      <c r="Q3858"/>
      <c r="R3858"/>
      <c r="S3858"/>
      <c r="T3858"/>
      <c r="U3858"/>
    </row>
    <row r="3859" spans="1:21">
      <c r="A3859" s="2">
        <v>140063</v>
      </c>
      <c r="B3859" s="2" t="s">
        <v>53</v>
      </c>
      <c r="C3859" s="4">
        <v>45472</v>
      </c>
      <c r="D3859" s="17">
        <v>45472</v>
      </c>
      <c r="E3859" s="2" t="s">
        <v>37</v>
      </c>
      <c r="F3859" s="2" t="s">
        <v>17</v>
      </c>
      <c r="G3859" s="2">
        <v>22</v>
      </c>
      <c r="H3859" s="2" t="s">
        <v>79</v>
      </c>
      <c r="I3859" s="2" t="s">
        <v>27</v>
      </c>
      <c r="J3859" s="12">
        <v>15</v>
      </c>
      <c r="K3859" s="2">
        <v>55</v>
      </c>
      <c r="L3859" s="2">
        <v>1</v>
      </c>
      <c r="M3859" s="12">
        <v>55</v>
      </c>
      <c r="N3859" s="3">
        <v>4</v>
      </c>
      <c r="O3859" s="2" t="str" cm="1">
        <f t="array" ref="O3859">_xlfn.IFS(N3859=1,"Unsatisfactory",N3859=2,"Poor",N3859=3,"Average",N3859=4,"Good",N3859=5,"Excellent")</f>
        <v>Good</v>
      </c>
      <c r="P3859"/>
      <c r="Q3859"/>
      <c r="R3859"/>
      <c r="S3859"/>
      <c r="T3859"/>
      <c r="U3859"/>
    </row>
    <row r="3860" spans="1:21">
      <c r="A3860" s="2">
        <v>186300</v>
      </c>
      <c r="B3860" s="2" t="s">
        <v>23</v>
      </c>
      <c r="C3860" s="4">
        <v>45474</v>
      </c>
      <c r="D3860" s="17">
        <v>45474</v>
      </c>
      <c r="E3860" s="2" t="s">
        <v>24</v>
      </c>
      <c r="F3860" s="2" t="s">
        <v>17</v>
      </c>
      <c r="G3860" s="2">
        <v>32</v>
      </c>
      <c r="H3860" s="2" t="s">
        <v>56</v>
      </c>
      <c r="I3860" s="2" t="s">
        <v>19</v>
      </c>
      <c r="J3860" s="12">
        <v>9</v>
      </c>
      <c r="K3860" s="2">
        <v>9</v>
      </c>
      <c r="L3860" s="2">
        <v>2</v>
      </c>
      <c r="M3860" s="12">
        <v>18</v>
      </c>
      <c r="N3860" s="3">
        <v>5</v>
      </c>
      <c r="O3860" s="2" t="str" cm="1">
        <f t="array" ref="O3860">_xlfn.IFS(N3860=1,"Unsatisfactory",N3860=2,"Poor",N3860=3,"Average",N3860=4,"Good",N3860=5,"Excellent")</f>
        <v>Excellent</v>
      </c>
      <c r="P3860"/>
      <c r="Q3860"/>
      <c r="R3860"/>
      <c r="S3860"/>
      <c r="T3860"/>
      <c r="U3860"/>
    </row>
    <row r="3861" spans="1:21">
      <c r="A3861" s="2">
        <v>150905</v>
      </c>
      <c r="B3861" s="2" t="s">
        <v>42</v>
      </c>
      <c r="C3861" s="4">
        <v>45407</v>
      </c>
      <c r="D3861" s="17">
        <v>45407</v>
      </c>
      <c r="E3861" s="2" t="s">
        <v>16</v>
      </c>
      <c r="F3861" s="2" t="s">
        <v>17</v>
      </c>
      <c r="G3861" s="2">
        <v>31</v>
      </c>
      <c r="H3861" s="2" t="s">
        <v>118</v>
      </c>
      <c r="I3861" s="2" t="s">
        <v>19</v>
      </c>
      <c r="J3861" s="12">
        <v>65</v>
      </c>
      <c r="K3861" s="2">
        <v>65</v>
      </c>
      <c r="L3861" s="2">
        <v>1</v>
      </c>
      <c r="M3861" s="12">
        <v>65</v>
      </c>
      <c r="N3861" s="3">
        <v>4</v>
      </c>
      <c r="O3861" s="2" t="str" cm="1">
        <f t="array" ref="O3861">_xlfn.IFS(N3861=1,"Unsatisfactory",N3861=2,"Poor",N3861=3,"Average",N3861=4,"Good",N3861=5,"Excellent")</f>
        <v>Good</v>
      </c>
      <c r="P3861"/>
      <c r="Q3861"/>
      <c r="R3861"/>
      <c r="S3861"/>
      <c r="T3861"/>
      <c r="U3861"/>
    </row>
    <row r="3862" spans="1:21">
      <c r="A3862" s="2">
        <v>182819</v>
      </c>
      <c r="B3862" s="2" t="s">
        <v>50</v>
      </c>
      <c r="C3862" s="4">
        <v>45275</v>
      </c>
      <c r="D3862" s="17">
        <v>45275</v>
      </c>
      <c r="E3862" s="2" t="s">
        <v>16</v>
      </c>
      <c r="F3862" s="2" t="s">
        <v>25</v>
      </c>
      <c r="G3862" s="2">
        <v>20</v>
      </c>
      <c r="H3862" s="2" t="s">
        <v>31</v>
      </c>
      <c r="I3862" s="2" t="s">
        <v>19</v>
      </c>
      <c r="J3862" s="12">
        <v>97</v>
      </c>
      <c r="K3862" s="2">
        <v>97</v>
      </c>
      <c r="L3862" s="2">
        <v>2</v>
      </c>
      <c r="M3862" s="12">
        <v>194</v>
      </c>
      <c r="N3862" s="3">
        <v>4</v>
      </c>
      <c r="O3862" s="2" t="str" cm="1">
        <f t="array" ref="O3862">_xlfn.IFS(N3862=1,"Unsatisfactory",N3862=2,"Poor",N3862=3,"Average",N3862=4,"Good",N3862=5,"Excellent")</f>
        <v>Good</v>
      </c>
      <c r="P3862"/>
      <c r="Q3862"/>
      <c r="R3862"/>
      <c r="S3862"/>
      <c r="T3862"/>
      <c r="U3862"/>
    </row>
    <row r="3863" spans="1:21">
      <c r="A3863" s="2">
        <v>133014</v>
      </c>
      <c r="B3863" s="2" t="s">
        <v>30</v>
      </c>
      <c r="C3863" s="4">
        <v>45471</v>
      </c>
      <c r="D3863" s="17">
        <v>45471</v>
      </c>
      <c r="E3863" s="2" t="s">
        <v>24</v>
      </c>
      <c r="F3863" s="2" t="s">
        <v>17</v>
      </c>
      <c r="G3863" s="2">
        <v>23</v>
      </c>
      <c r="H3863" s="2" t="s">
        <v>69</v>
      </c>
      <c r="I3863" s="2" t="s">
        <v>19</v>
      </c>
      <c r="J3863" s="12">
        <v>10</v>
      </c>
      <c r="K3863" s="2">
        <v>10</v>
      </c>
      <c r="L3863" s="2">
        <v>3</v>
      </c>
      <c r="M3863" s="12">
        <v>30</v>
      </c>
      <c r="N3863" s="3">
        <v>1</v>
      </c>
      <c r="O3863" s="2" t="str" cm="1">
        <f t="array" ref="O3863">_xlfn.IFS(N3863=1,"Unsatisfactory",N3863=2,"Poor",N3863=3,"Average",N3863=4,"Good",N3863=5,"Excellent")</f>
        <v>Unsatisfactory</v>
      </c>
      <c r="P3863"/>
      <c r="Q3863"/>
      <c r="R3863"/>
      <c r="S3863"/>
      <c r="T3863"/>
      <c r="U3863"/>
    </row>
    <row r="3864" spans="1:21">
      <c r="A3864" s="2">
        <v>189082</v>
      </c>
      <c r="B3864" s="2" t="s">
        <v>36</v>
      </c>
      <c r="C3864" s="4">
        <v>45336</v>
      </c>
      <c r="D3864" s="17">
        <v>45336</v>
      </c>
      <c r="E3864" s="2" t="s">
        <v>37</v>
      </c>
      <c r="F3864" s="2" t="s">
        <v>25</v>
      </c>
      <c r="G3864" s="2">
        <v>35</v>
      </c>
      <c r="H3864" s="2" t="s">
        <v>129</v>
      </c>
      <c r="I3864" s="2" t="s">
        <v>19</v>
      </c>
      <c r="J3864" s="12">
        <v>32</v>
      </c>
      <c r="K3864" s="2">
        <v>32</v>
      </c>
      <c r="L3864" s="2">
        <v>1</v>
      </c>
      <c r="M3864" s="12">
        <v>32</v>
      </c>
      <c r="N3864" s="3">
        <v>4</v>
      </c>
      <c r="O3864" s="2" t="str" cm="1">
        <f t="array" ref="O3864">_xlfn.IFS(N3864=1,"Unsatisfactory",N3864=2,"Poor",N3864=3,"Average",N3864=4,"Good",N3864=5,"Excellent")</f>
        <v>Good</v>
      </c>
      <c r="P3864"/>
      <c r="Q3864"/>
      <c r="R3864"/>
      <c r="S3864"/>
      <c r="T3864"/>
      <c r="U3864"/>
    </row>
    <row r="3865" spans="1:21">
      <c r="A3865" s="2">
        <v>189076</v>
      </c>
      <c r="B3865" s="2" t="s">
        <v>15</v>
      </c>
      <c r="C3865" s="4">
        <v>45371</v>
      </c>
      <c r="D3865" s="17">
        <v>45371</v>
      </c>
      <c r="E3865" s="2" t="s">
        <v>16</v>
      </c>
      <c r="F3865" s="2" t="s">
        <v>17</v>
      </c>
      <c r="G3865" s="2">
        <v>24</v>
      </c>
      <c r="H3865" s="2" t="s">
        <v>131</v>
      </c>
      <c r="I3865" s="2" t="s">
        <v>27</v>
      </c>
      <c r="J3865" s="12">
        <v>100</v>
      </c>
      <c r="K3865" s="2">
        <v>170</v>
      </c>
      <c r="L3865" s="2">
        <v>2</v>
      </c>
      <c r="M3865" s="12">
        <v>340</v>
      </c>
      <c r="N3865" s="3">
        <v>3</v>
      </c>
      <c r="O3865" s="2" t="str" cm="1">
        <f t="array" ref="O3865">_xlfn.IFS(N3865=1,"Unsatisfactory",N3865=2,"Poor",N3865=3,"Average",N3865=4,"Good",N3865=5,"Excellent")</f>
        <v>Average</v>
      </c>
      <c r="P3865"/>
      <c r="Q3865"/>
      <c r="R3865"/>
      <c r="S3865"/>
      <c r="T3865"/>
      <c r="U3865"/>
    </row>
    <row r="3866" spans="1:21">
      <c r="A3866" s="2">
        <v>137150</v>
      </c>
      <c r="B3866" s="2" t="s">
        <v>53</v>
      </c>
      <c r="C3866" s="4">
        <v>45513</v>
      </c>
      <c r="D3866" s="17">
        <v>45513</v>
      </c>
      <c r="E3866" s="2" t="s">
        <v>37</v>
      </c>
      <c r="F3866" s="2" t="s">
        <v>25</v>
      </c>
      <c r="G3866" s="2">
        <v>33</v>
      </c>
      <c r="H3866" s="2" t="s">
        <v>118</v>
      </c>
      <c r="I3866" s="2" t="s">
        <v>19</v>
      </c>
      <c r="J3866" s="12">
        <v>15</v>
      </c>
      <c r="K3866" s="2">
        <v>15</v>
      </c>
      <c r="L3866" s="2">
        <v>3</v>
      </c>
      <c r="M3866" s="12">
        <v>45</v>
      </c>
      <c r="N3866" s="3">
        <v>5</v>
      </c>
      <c r="O3866" s="2" t="str" cm="1">
        <f t="array" ref="O3866">_xlfn.IFS(N3866=1,"Unsatisfactory",N3866=2,"Poor",N3866=3,"Average",N3866=4,"Good",N3866=5,"Excellent")</f>
        <v>Excellent</v>
      </c>
      <c r="P3866"/>
      <c r="Q3866"/>
      <c r="R3866"/>
      <c r="S3866"/>
      <c r="T3866"/>
      <c r="U3866"/>
    </row>
    <row r="3867" spans="1:21">
      <c r="A3867" s="2">
        <v>153986</v>
      </c>
      <c r="B3867" s="2" t="s">
        <v>50</v>
      </c>
      <c r="C3867" s="4">
        <v>45486</v>
      </c>
      <c r="D3867" s="17">
        <v>45486</v>
      </c>
      <c r="E3867" s="2" t="s">
        <v>16</v>
      </c>
      <c r="F3867" s="2" t="s">
        <v>17</v>
      </c>
      <c r="G3867" s="2">
        <v>18</v>
      </c>
      <c r="H3867" s="2" t="s">
        <v>56</v>
      </c>
      <c r="I3867" s="2" t="s">
        <v>19</v>
      </c>
      <c r="J3867" s="12">
        <v>97</v>
      </c>
      <c r="K3867" s="2">
        <v>97</v>
      </c>
      <c r="L3867" s="2">
        <v>1</v>
      </c>
      <c r="M3867" s="12">
        <v>97</v>
      </c>
      <c r="N3867" s="3">
        <v>5</v>
      </c>
      <c r="O3867" s="2" t="str" cm="1">
        <f t="array" ref="O3867">_xlfn.IFS(N3867=1,"Unsatisfactory",N3867=2,"Poor",N3867=3,"Average",N3867=4,"Good",N3867=5,"Excellent")</f>
        <v>Excellent</v>
      </c>
      <c r="P3867"/>
      <c r="Q3867"/>
      <c r="R3867"/>
      <c r="S3867"/>
      <c r="T3867"/>
      <c r="U3867"/>
    </row>
    <row r="3868" spans="1:21">
      <c r="A3868" s="2">
        <v>146381</v>
      </c>
      <c r="B3868" s="2" t="s">
        <v>42</v>
      </c>
      <c r="C3868" s="4">
        <v>45468</v>
      </c>
      <c r="D3868" s="17">
        <v>45468</v>
      </c>
      <c r="E3868" s="2" t="s">
        <v>16</v>
      </c>
      <c r="F3868" s="2" t="s">
        <v>17</v>
      </c>
      <c r="G3868" s="2">
        <v>27</v>
      </c>
      <c r="H3868" s="2" t="s">
        <v>60</v>
      </c>
      <c r="I3868" s="2" t="s">
        <v>19</v>
      </c>
      <c r="J3868" s="12">
        <v>65</v>
      </c>
      <c r="K3868" s="2">
        <v>65</v>
      </c>
      <c r="L3868" s="2">
        <v>1</v>
      </c>
      <c r="M3868" s="12">
        <v>65</v>
      </c>
      <c r="N3868" s="3">
        <v>2</v>
      </c>
      <c r="O3868" s="2" t="str" cm="1">
        <f t="array" ref="O3868">_xlfn.IFS(N3868=1,"Unsatisfactory",N3868=2,"Poor",N3868=3,"Average",N3868=4,"Good",N3868=5,"Excellent")</f>
        <v>Poor</v>
      </c>
      <c r="P3868"/>
      <c r="Q3868"/>
      <c r="R3868"/>
      <c r="S3868"/>
      <c r="T3868"/>
      <c r="U3868"/>
    </row>
    <row r="3869" spans="1:21">
      <c r="A3869" s="2">
        <v>127704</v>
      </c>
      <c r="B3869" s="2" t="s">
        <v>42</v>
      </c>
      <c r="C3869" s="4">
        <v>45344</v>
      </c>
      <c r="D3869" s="17">
        <v>45344</v>
      </c>
      <c r="E3869" s="2" t="s">
        <v>16</v>
      </c>
      <c r="F3869" s="2" t="s">
        <v>17</v>
      </c>
      <c r="G3869" s="2">
        <v>27</v>
      </c>
      <c r="H3869" s="2" t="s">
        <v>129</v>
      </c>
      <c r="I3869" s="2" t="s">
        <v>19</v>
      </c>
      <c r="J3869" s="12">
        <v>65</v>
      </c>
      <c r="K3869" s="2">
        <v>65</v>
      </c>
      <c r="L3869" s="2">
        <v>1</v>
      </c>
      <c r="M3869" s="12">
        <v>65</v>
      </c>
      <c r="N3869" s="3">
        <v>4</v>
      </c>
      <c r="O3869" s="2" t="str" cm="1">
        <f t="array" ref="O3869">_xlfn.IFS(N3869=1,"Unsatisfactory",N3869=2,"Poor",N3869=3,"Average",N3869=4,"Good",N3869=5,"Excellent")</f>
        <v>Good</v>
      </c>
      <c r="P3869"/>
      <c r="Q3869"/>
      <c r="R3869"/>
      <c r="S3869"/>
      <c r="T3869"/>
      <c r="U3869"/>
    </row>
    <row r="3870" spans="1:21">
      <c r="A3870" s="2">
        <v>135241</v>
      </c>
      <c r="B3870" s="2" t="s">
        <v>15</v>
      </c>
      <c r="C3870" s="4">
        <v>45526</v>
      </c>
      <c r="D3870" s="17">
        <v>45526</v>
      </c>
      <c r="E3870" s="2" t="s">
        <v>16</v>
      </c>
      <c r="F3870" s="2" t="s">
        <v>25</v>
      </c>
      <c r="G3870" s="2">
        <v>19</v>
      </c>
      <c r="H3870" s="2" t="s">
        <v>130</v>
      </c>
      <c r="I3870" s="2" t="s">
        <v>19</v>
      </c>
      <c r="J3870" s="12">
        <v>100</v>
      </c>
      <c r="K3870" s="2">
        <v>100</v>
      </c>
      <c r="L3870" s="2">
        <v>2</v>
      </c>
      <c r="M3870" s="12">
        <v>200</v>
      </c>
      <c r="N3870" s="3">
        <v>4</v>
      </c>
      <c r="O3870" s="2" t="str" cm="1">
        <f t="array" ref="O3870">_xlfn.IFS(N3870=1,"Unsatisfactory",N3870=2,"Poor",N3870=3,"Average",N3870=4,"Good",N3870=5,"Excellent")</f>
        <v>Good</v>
      </c>
      <c r="P3870"/>
      <c r="Q3870"/>
      <c r="R3870"/>
      <c r="S3870"/>
      <c r="T3870"/>
      <c r="U3870"/>
    </row>
    <row r="3871" spans="1:21">
      <c r="A3871" s="2">
        <v>197599</v>
      </c>
      <c r="B3871" s="2" t="s">
        <v>53</v>
      </c>
      <c r="C3871" s="4">
        <v>45516</v>
      </c>
      <c r="D3871" s="17">
        <v>45516</v>
      </c>
      <c r="E3871" s="2" t="s">
        <v>37</v>
      </c>
      <c r="F3871" s="2" t="s">
        <v>17</v>
      </c>
      <c r="G3871" s="2">
        <v>19</v>
      </c>
      <c r="H3871" s="2" t="s">
        <v>31</v>
      </c>
      <c r="I3871" s="2" t="s">
        <v>19</v>
      </c>
      <c r="J3871" s="12">
        <v>15</v>
      </c>
      <c r="K3871" s="2">
        <v>15</v>
      </c>
      <c r="L3871" s="2">
        <v>3</v>
      </c>
      <c r="M3871" s="12">
        <v>45</v>
      </c>
      <c r="N3871" s="3">
        <v>4</v>
      </c>
      <c r="O3871" s="2" t="str" cm="1">
        <f t="array" ref="O3871">_xlfn.IFS(N3871=1,"Unsatisfactory",N3871=2,"Poor",N3871=3,"Average",N3871=4,"Good",N3871=5,"Excellent")</f>
        <v>Good</v>
      </c>
      <c r="P3871"/>
      <c r="Q3871"/>
      <c r="R3871"/>
      <c r="S3871"/>
      <c r="T3871"/>
      <c r="U3871"/>
    </row>
    <row r="3872" spans="1:21">
      <c r="A3872" s="2">
        <v>148062</v>
      </c>
      <c r="B3872" s="2" t="s">
        <v>23</v>
      </c>
      <c r="C3872" s="4">
        <v>45394</v>
      </c>
      <c r="D3872" s="17">
        <v>45394</v>
      </c>
      <c r="E3872" s="2" t="s">
        <v>24</v>
      </c>
      <c r="F3872" s="2" t="s">
        <v>17</v>
      </c>
      <c r="G3872" s="2">
        <v>21</v>
      </c>
      <c r="H3872" s="2" t="s">
        <v>74</v>
      </c>
      <c r="I3872" s="2" t="s">
        <v>27</v>
      </c>
      <c r="J3872" s="12">
        <v>9</v>
      </c>
      <c r="K3872" s="2">
        <v>34</v>
      </c>
      <c r="L3872" s="2">
        <v>2</v>
      </c>
      <c r="M3872" s="12">
        <v>68</v>
      </c>
      <c r="N3872" s="3">
        <v>5</v>
      </c>
      <c r="O3872" s="2" t="str" cm="1">
        <f t="array" ref="O3872">_xlfn.IFS(N3872=1,"Unsatisfactory",N3872=2,"Poor",N3872=3,"Average",N3872=4,"Good",N3872=5,"Excellent")</f>
        <v>Excellent</v>
      </c>
      <c r="P3872"/>
      <c r="Q3872"/>
      <c r="R3872"/>
      <c r="S3872"/>
      <c r="T3872"/>
      <c r="U3872"/>
    </row>
    <row r="3873" spans="1:21">
      <c r="A3873" s="2">
        <v>170133</v>
      </c>
      <c r="B3873" s="2" t="s">
        <v>15</v>
      </c>
      <c r="C3873" s="4">
        <v>45245</v>
      </c>
      <c r="D3873" s="17">
        <v>45245</v>
      </c>
      <c r="E3873" s="2" t="s">
        <v>16</v>
      </c>
      <c r="F3873" s="2" t="s">
        <v>17</v>
      </c>
      <c r="G3873" s="2">
        <v>29</v>
      </c>
      <c r="H3873" s="2" t="s">
        <v>46</v>
      </c>
      <c r="I3873" s="2" t="s">
        <v>19</v>
      </c>
      <c r="J3873" s="12">
        <v>100</v>
      </c>
      <c r="K3873" s="2">
        <v>100</v>
      </c>
      <c r="L3873" s="2">
        <v>1</v>
      </c>
      <c r="M3873" s="12">
        <v>100</v>
      </c>
      <c r="N3873" s="3">
        <v>3</v>
      </c>
      <c r="O3873" s="2" t="str" cm="1">
        <f t="array" ref="O3873">_xlfn.IFS(N3873=1,"Unsatisfactory",N3873=2,"Poor",N3873=3,"Average",N3873=4,"Good",N3873=5,"Excellent")</f>
        <v>Average</v>
      </c>
      <c r="P3873"/>
      <c r="Q3873"/>
      <c r="R3873"/>
      <c r="S3873"/>
      <c r="T3873"/>
      <c r="U3873"/>
    </row>
    <row r="3874" spans="1:21">
      <c r="A3874" s="2">
        <v>139258</v>
      </c>
      <c r="B3874" s="2" t="s">
        <v>42</v>
      </c>
      <c r="C3874" s="4">
        <v>45316</v>
      </c>
      <c r="D3874" s="17">
        <v>45316</v>
      </c>
      <c r="E3874" s="2" t="s">
        <v>16</v>
      </c>
      <c r="F3874" s="2" t="s">
        <v>25</v>
      </c>
      <c r="G3874" s="2">
        <v>25</v>
      </c>
      <c r="H3874" s="2" t="s">
        <v>69</v>
      </c>
      <c r="I3874" s="2" t="s">
        <v>19</v>
      </c>
      <c r="J3874" s="12">
        <v>65</v>
      </c>
      <c r="K3874" s="2">
        <v>65</v>
      </c>
      <c r="L3874" s="2">
        <v>1</v>
      </c>
      <c r="M3874" s="12">
        <v>65</v>
      </c>
      <c r="N3874" s="3">
        <v>5</v>
      </c>
      <c r="O3874" s="2" t="str" cm="1">
        <f t="array" ref="O3874">_xlfn.IFS(N3874=1,"Unsatisfactory",N3874=2,"Poor",N3874=3,"Average",N3874=4,"Good",N3874=5,"Excellent")</f>
        <v>Excellent</v>
      </c>
      <c r="P3874"/>
      <c r="Q3874"/>
      <c r="R3874"/>
      <c r="S3874"/>
      <c r="T3874"/>
      <c r="U3874"/>
    </row>
    <row r="3875" spans="1:21">
      <c r="A3875" s="2">
        <v>135733</v>
      </c>
      <c r="B3875" s="2" t="s">
        <v>82</v>
      </c>
      <c r="C3875" s="4">
        <v>45304</v>
      </c>
      <c r="D3875" s="17">
        <v>45304</v>
      </c>
      <c r="E3875" s="2" t="s">
        <v>37</v>
      </c>
      <c r="F3875" s="2" t="s">
        <v>17</v>
      </c>
      <c r="G3875" s="2">
        <v>33</v>
      </c>
      <c r="H3875" s="2" t="s">
        <v>62</v>
      </c>
      <c r="I3875" s="2" t="s">
        <v>19</v>
      </c>
      <c r="J3875" s="12">
        <v>20</v>
      </c>
      <c r="K3875" s="2">
        <v>20</v>
      </c>
      <c r="L3875" s="2">
        <v>1</v>
      </c>
      <c r="M3875" s="12">
        <v>20</v>
      </c>
      <c r="N3875" s="3">
        <v>5</v>
      </c>
      <c r="O3875" s="2" t="str" cm="1">
        <f t="array" ref="O3875">_xlfn.IFS(N3875=1,"Unsatisfactory",N3875=2,"Poor",N3875=3,"Average",N3875=4,"Good",N3875=5,"Excellent")</f>
        <v>Excellent</v>
      </c>
      <c r="P3875"/>
      <c r="Q3875"/>
      <c r="R3875"/>
      <c r="S3875"/>
      <c r="T3875"/>
      <c r="U3875"/>
    </row>
    <row r="3876" spans="1:21">
      <c r="A3876" s="2">
        <v>153497</v>
      </c>
      <c r="B3876" s="2" t="s">
        <v>30</v>
      </c>
      <c r="C3876" s="4">
        <v>45359</v>
      </c>
      <c r="D3876" s="17">
        <v>45359</v>
      </c>
      <c r="E3876" s="2" t="s">
        <v>24</v>
      </c>
      <c r="F3876" s="2" t="s">
        <v>25</v>
      </c>
      <c r="G3876" s="2">
        <v>28</v>
      </c>
      <c r="H3876" s="2" t="s">
        <v>44</v>
      </c>
      <c r="I3876" s="2" t="s">
        <v>27</v>
      </c>
      <c r="J3876" s="12">
        <v>10</v>
      </c>
      <c r="K3876" s="2">
        <v>35</v>
      </c>
      <c r="L3876" s="2">
        <v>1</v>
      </c>
      <c r="M3876" s="12">
        <v>35</v>
      </c>
      <c r="N3876" s="3">
        <v>4</v>
      </c>
      <c r="O3876" s="2" t="str" cm="1">
        <f t="array" ref="O3876">_xlfn.IFS(N3876=1,"Unsatisfactory",N3876=2,"Poor",N3876=3,"Average",N3876=4,"Good",N3876=5,"Excellent")</f>
        <v>Good</v>
      </c>
      <c r="P3876"/>
      <c r="Q3876"/>
      <c r="R3876"/>
      <c r="S3876"/>
      <c r="T3876"/>
      <c r="U3876"/>
    </row>
    <row r="3877" spans="1:21">
      <c r="A3877" s="2">
        <v>147281</v>
      </c>
      <c r="B3877" s="2" t="s">
        <v>50</v>
      </c>
      <c r="C3877" s="4">
        <v>45551</v>
      </c>
      <c r="D3877" s="17">
        <v>45551</v>
      </c>
      <c r="E3877" s="2" t="s">
        <v>16</v>
      </c>
      <c r="F3877" s="2" t="s">
        <v>17</v>
      </c>
      <c r="G3877" s="2">
        <v>25</v>
      </c>
      <c r="H3877" s="2" t="s">
        <v>69</v>
      </c>
      <c r="I3877" s="2" t="s">
        <v>19</v>
      </c>
      <c r="J3877" s="12">
        <v>97</v>
      </c>
      <c r="K3877" s="2">
        <v>97</v>
      </c>
      <c r="L3877" s="2">
        <v>5</v>
      </c>
      <c r="M3877" s="12">
        <v>485</v>
      </c>
      <c r="N3877" s="3">
        <v>5</v>
      </c>
      <c r="O3877" s="2" t="str" cm="1">
        <f t="array" ref="O3877">_xlfn.IFS(N3877=1,"Unsatisfactory",N3877=2,"Poor",N3877=3,"Average",N3877=4,"Good",N3877=5,"Excellent")</f>
        <v>Excellent</v>
      </c>
      <c r="P3877"/>
      <c r="Q3877"/>
      <c r="R3877"/>
      <c r="S3877"/>
      <c r="T3877"/>
      <c r="U3877"/>
    </row>
    <row r="3878" spans="1:21">
      <c r="A3878" s="2">
        <v>134416</v>
      </c>
      <c r="B3878" s="2" t="s">
        <v>42</v>
      </c>
      <c r="C3878" s="4">
        <v>45522</v>
      </c>
      <c r="D3878" s="17">
        <v>45522</v>
      </c>
      <c r="E3878" s="2" t="s">
        <v>16</v>
      </c>
      <c r="F3878" s="2" t="s">
        <v>17</v>
      </c>
      <c r="G3878" s="2">
        <v>27</v>
      </c>
      <c r="H3878" s="2" t="s">
        <v>128</v>
      </c>
      <c r="I3878" s="2" t="s">
        <v>19</v>
      </c>
      <c r="J3878" s="12">
        <v>65</v>
      </c>
      <c r="K3878" s="2">
        <v>65</v>
      </c>
      <c r="L3878" s="2">
        <v>1</v>
      </c>
      <c r="M3878" s="12">
        <v>65</v>
      </c>
      <c r="N3878" s="3">
        <v>5</v>
      </c>
      <c r="O3878" s="2" t="str" cm="1">
        <f t="array" ref="O3878">_xlfn.IFS(N3878=1,"Unsatisfactory",N3878=2,"Poor",N3878=3,"Average",N3878=4,"Good",N3878=5,"Excellent")</f>
        <v>Excellent</v>
      </c>
      <c r="P3878"/>
      <c r="Q3878"/>
      <c r="R3878"/>
      <c r="S3878"/>
      <c r="T3878"/>
      <c r="U3878"/>
    </row>
    <row r="3879" spans="1:21">
      <c r="A3879" s="2">
        <v>138031</v>
      </c>
      <c r="B3879" s="2" t="s">
        <v>15</v>
      </c>
      <c r="C3879" s="4">
        <v>45311</v>
      </c>
      <c r="D3879" s="17">
        <v>45311</v>
      </c>
      <c r="E3879" s="2" t="s">
        <v>16</v>
      </c>
      <c r="F3879" s="2" t="s">
        <v>17</v>
      </c>
      <c r="G3879" s="2">
        <v>32</v>
      </c>
      <c r="H3879" s="2" t="s">
        <v>130</v>
      </c>
      <c r="I3879" s="2" t="s">
        <v>19</v>
      </c>
      <c r="J3879" s="12">
        <v>100</v>
      </c>
      <c r="K3879" s="2">
        <v>100</v>
      </c>
      <c r="L3879" s="2">
        <v>1</v>
      </c>
      <c r="M3879" s="12">
        <v>100</v>
      </c>
      <c r="N3879" s="3">
        <v>1</v>
      </c>
      <c r="O3879" s="2" t="str" cm="1">
        <f t="array" ref="O3879">_xlfn.IFS(N3879=1,"Unsatisfactory",N3879=2,"Poor",N3879=3,"Average",N3879=4,"Good",N3879=5,"Excellent")</f>
        <v>Unsatisfactory</v>
      </c>
      <c r="P3879"/>
      <c r="Q3879"/>
      <c r="R3879"/>
      <c r="S3879"/>
      <c r="T3879"/>
      <c r="U3879"/>
    </row>
    <row r="3880" spans="1:21">
      <c r="A3880" s="2">
        <v>158437</v>
      </c>
      <c r="B3880" s="2" t="s">
        <v>30</v>
      </c>
      <c r="C3880" s="4">
        <v>45434</v>
      </c>
      <c r="D3880" s="17">
        <v>45434</v>
      </c>
      <c r="E3880" s="2" t="s">
        <v>24</v>
      </c>
      <c r="F3880" s="2" t="s">
        <v>17</v>
      </c>
      <c r="G3880" s="2">
        <v>32</v>
      </c>
      <c r="H3880" s="2" t="s">
        <v>118</v>
      </c>
      <c r="I3880" s="2" t="s">
        <v>19</v>
      </c>
      <c r="J3880" s="12">
        <v>10</v>
      </c>
      <c r="K3880" s="2">
        <v>10</v>
      </c>
      <c r="L3880" s="2">
        <v>1</v>
      </c>
      <c r="M3880" s="12">
        <v>10</v>
      </c>
      <c r="N3880" s="3">
        <v>3</v>
      </c>
      <c r="O3880" s="2" t="str" cm="1">
        <f t="array" ref="O3880">_xlfn.IFS(N3880=1,"Unsatisfactory",N3880=2,"Poor",N3880=3,"Average",N3880=4,"Good",N3880=5,"Excellent")</f>
        <v>Average</v>
      </c>
      <c r="P3880"/>
      <c r="Q3880"/>
      <c r="R3880"/>
      <c r="S3880"/>
      <c r="T3880"/>
      <c r="U3880"/>
    </row>
    <row r="3881" spans="1:21">
      <c r="A3881" s="2">
        <v>154230</v>
      </c>
      <c r="B3881" s="2" t="s">
        <v>23</v>
      </c>
      <c r="C3881" s="4">
        <v>45536</v>
      </c>
      <c r="D3881" s="17">
        <v>45536</v>
      </c>
      <c r="E3881" s="2" t="s">
        <v>24</v>
      </c>
      <c r="F3881" s="2" t="s">
        <v>17</v>
      </c>
      <c r="G3881" s="2">
        <v>18</v>
      </c>
      <c r="H3881" s="2" t="s">
        <v>46</v>
      </c>
      <c r="I3881" s="2" t="s">
        <v>19</v>
      </c>
      <c r="J3881" s="12">
        <v>9</v>
      </c>
      <c r="K3881" s="2">
        <v>9</v>
      </c>
      <c r="L3881" s="2">
        <v>1</v>
      </c>
      <c r="M3881" s="12">
        <v>9</v>
      </c>
      <c r="N3881" s="3">
        <v>4</v>
      </c>
      <c r="O3881" s="2" t="str" cm="1">
        <f t="array" ref="O3881">_xlfn.IFS(N3881=1,"Unsatisfactory",N3881=2,"Poor",N3881=3,"Average",N3881=4,"Good",N3881=5,"Excellent")</f>
        <v>Good</v>
      </c>
      <c r="P3881"/>
      <c r="Q3881"/>
      <c r="R3881"/>
      <c r="S3881"/>
      <c r="T3881"/>
      <c r="U3881"/>
    </row>
    <row r="3882" spans="1:21">
      <c r="A3882" s="2">
        <v>152426</v>
      </c>
      <c r="B3882" s="2" t="s">
        <v>42</v>
      </c>
      <c r="C3882" s="4">
        <v>45460</v>
      </c>
      <c r="D3882" s="17">
        <v>45460</v>
      </c>
      <c r="E3882" s="2" t="s">
        <v>16</v>
      </c>
      <c r="F3882" s="2" t="s">
        <v>25</v>
      </c>
      <c r="G3882" s="2">
        <v>18</v>
      </c>
      <c r="H3882" s="2" t="s">
        <v>130</v>
      </c>
      <c r="I3882" s="2" t="s">
        <v>19</v>
      </c>
      <c r="J3882" s="12">
        <v>65</v>
      </c>
      <c r="K3882" s="2">
        <v>65</v>
      </c>
      <c r="L3882" s="2">
        <v>2</v>
      </c>
      <c r="M3882" s="12">
        <v>130</v>
      </c>
      <c r="N3882" s="3">
        <v>5</v>
      </c>
      <c r="O3882" s="2" t="str" cm="1">
        <f t="array" ref="O3882">_xlfn.IFS(N3882=1,"Unsatisfactory",N3882=2,"Poor",N3882=3,"Average",N3882=4,"Good",N3882=5,"Excellent")</f>
        <v>Excellent</v>
      </c>
      <c r="P3882"/>
      <c r="Q3882"/>
      <c r="R3882"/>
      <c r="S3882"/>
      <c r="T3882"/>
      <c r="U3882"/>
    </row>
    <row r="3883" spans="1:21">
      <c r="A3883" s="2">
        <v>135985</v>
      </c>
      <c r="B3883" s="2" t="s">
        <v>53</v>
      </c>
      <c r="C3883" s="4">
        <v>45491</v>
      </c>
      <c r="D3883" s="17">
        <v>45491</v>
      </c>
      <c r="E3883" s="2" t="s">
        <v>37</v>
      </c>
      <c r="F3883" s="2" t="s">
        <v>17</v>
      </c>
      <c r="G3883" s="2">
        <v>35</v>
      </c>
      <c r="H3883" s="2" t="s">
        <v>130</v>
      </c>
      <c r="I3883" s="2" t="s">
        <v>19</v>
      </c>
      <c r="J3883" s="12">
        <v>15</v>
      </c>
      <c r="K3883" s="2">
        <v>15</v>
      </c>
      <c r="L3883" s="2">
        <v>1</v>
      </c>
      <c r="M3883" s="12">
        <v>15</v>
      </c>
      <c r="N3883" s="3">
        <v>1</v>
      </c>
      <c r="O3883" s="2" t="str" cm="1">
        <f t="array" ref="O3883">_xlfn.IFS(N3883=1,"Unsatisfactory",N3883=2,"Poor",N3883=3,"Average",N3883=4,"Good",N3883=5,"Excellent")</f>
        <v>Unsatisfactory</v>
      </c>
      <c r="P3883"/>
      <c r="Q3883"/>
      <c r="R3883"/>
      <c r="S3883"/>
      <c r="T3883"/>
      <c r="U3883"/>
    </row>
    <row r="3884" spans="1:21">
      <c r="A3884" s="2">
        <v>144743</v>
      </c>
      <c r="B3884" s="2" t="s">
        <v>42</v>
      </c>
      <c r="C3884" s="4">
        <v>45599</v>
      </c>
      <c r="D3884" s="17">
        <v>45599</v>
      </c>
      <c r="E3884" s="2" t="s">
        <v>16</v>
      </c>
      <c r="F3884" s="2" t="s">
        <v>17</v>
      </c>
      <c r="G3884" s="2">
        <v>31</v>
      </c>
      <c r="H3884" s="2" t="s">
        <v>34</v>
      </c>
      <c r="I3884" s="2" t="s">
        <v>27</v>
      </c>
      <c r="J3884" s="12">
        <v>65</v>
      </c>
      <c r="K3884" s="2">
        <v>165</v>
      </c>
      <c r="L3884" s="2">
        <v>3</v>
      </c>
      <c r="M3884" s="12">
        <v>495</v>
      </c>
      <c r="N3884" s="3">
        <v>4</v>
      </c>
      <c r="O3884" s="2" t="str" cm="1">
        <f t="array" ref="O3884">_xlfn.IFS(N3884=1,"Unsatisfactory",N3884=2,"Poor",N3884=3,"Average",N3884=4,"Good",N3884=5,"Excellent")</f>
        <v>Good</v>
      </c>
      <c r="P3884"/>
      <c r="Q3884"/>
      <c r="R3884"/>
      <c r="S3884"/>
      <c r="T3884"/>
      <c r="U3884"/>
    </row>
    <row r="3885" spans="1:21">
      <c r="A3885" s="2">
        <v>126685</v>
      </c>
      <c r="B3885" s="2" t="s">
        <v>30</v>
      </c>
      <c r="C3885" s="4">
        <v>45486</v>
      </c>
      <c r="D3885" s="17">
        <v>45486</v>
      </c>
      <c r="E3885" s="2" t="s">
        <v>24</v>
      </c>
      <c r="F3885" s="2" t="s">
        <v>25</v>
      </c>
      <c r="G3885" s="2">
        <v>30</v>
      </c>
      <c r="H3885" s="2" t="s">
        <v>129</v>
      </c>
      <c r="I3885" s="2" t="s">
        <v>19</v>
      </c>
      <c r="J3885" s="12">
        <v>10</v>
      </c>
      <c r="K3885" s="2">
        <v>10</v>
      </c>
      <c r="L3885" s="2">
        <v>1</v>
      </c>
      <c r="M3885" s="12">
        <v>10</v>
      </c>
      <c r="N3885" s="3">
        <v>3</v>
      </c>
      <c r="O3885" s="2" t="str" cm="1">
        <f t="array" ref="O3885">_xlfn.IFS(N3885=1,"Unsatisfactory",N3885=2,"Poor",N3885=3,"Average",N3885=4,"Good",N3885=5,"Excellent")</f>
        <v>Average</v>
      </c>
      <c r="P3885"/>
      <c r="Q3885"/>
      <c r="R3885"/>
      <c r="S3885"/>
      <c r="T3885"/>
      <c r="U3885"/>
    </row>
    <row r="3886" spans="1:21">
      <c r="A3886" s="2">
        <v>156076</v>
      </c>
      <c r="B3886" s="2" t="s">
        <v>48</v>
      </c>
      <c r="C3886" s="4">
        <v>45374</v>
      </c>
      <c r="D3886" s="17">
        <v>45374</v>
      </c>
      <c r="E3886" s="2" t="s">
        <v>16</v>
      </c>
      <c r="F3886" s="2" t="s">
        <v>17</v>
      </c>
      <c r="G3886" s="2">
        <v>21</v>
      </c>
      <c r="H3886" s="2" t="s">
        <v>58</v>
      </c>
      <c r="I3886" s="2" t="s">
        <v>27</v>
      </c>
      <c r="J3886" s="12">
        <v>130</v>
      </c>
      <c r="K3886" s="2">
        <v>170</v>
      </c>
      <c r="L3886" s="2">
        <v>1</v>
      </c>
      <c r="M3886" s="12">
        <v>170</v>
      </c>
      <c r="N3886" s="3">
        <v>4</v>
      </c>
      <c r="O3886" s="2" t="str" cm="1">
        <f t="array" ref="O3886">_xlfn.IFS(N3886=1,"Unsatisfactory",N3886=2,"Poor",N3886=3,"Average",N3886=4,"Good",N3886=5,"Excellent")</f>
        <v>Good</v>
      </c>
      <c r="P3886"/>
      <c r="Q3886"/>
      <c r="R3886"/>
      <c r="S3886"/>
      <c r="T3886"/>
      <c r="U3886"/>
    </row>
    <row r="3887" spans="1:21">
      <c r="A3887" s="2">
        <v>130550</v>
      </c>
      <c r="B3887" s="2" t="s">
        <v>50</v>
      </c>
      <c r="C3887" s="4">
        <v>45276</v>
      </c>
      <c r="D3887" s="17">
        <v>45276</v>
      </c>
      <c r="E3887" s="2" t="s">
        <v>16</v>
      </c>
      <c r="F3887" s="2" t="s">
        <v>25</v>
      </c>
      <c r="G3887" s="2">
        <v>25</v>
      </c>
      <c r="H3887" s="2" t="s">
        <v>129</v>
      </c>
      <c r="I3887" s="2" t="s">
        <v>19</v>
      </c>
      <c r="J3887" s="12">
        <v>97</v>
      </c>
      <c r="K3887" s="2">
        <v>97</v>
      </c>
      <c r="L3887" s="2">
        <v>1</v>
      </c>
      <c r="M3887" s="12">
        <v>97</v>
      </c>
      <c r="N3887" s="3">
        <v>4</v>
      </c>
      <c r="O3887" s="2" t="str" cm="1">
        <f t="array" ref="O3887">_xlfn.IFS(N3887=1,"Unsatisfactory",N3887=2,"Poor",N3887=3,"Average",N3887=4,"Good",N3887=5,"Excellent")</f>
        <v>Good</v>
      </c>
      <c r="P3887"/>
      <c r="Q3887"/>
      <c r="R3887"/>
      <c r="S3887"/>
      <c r="T3887"/>
      <c r="U3887"/>
    </row>
    <row r="3888" spans="1:21">
      <c r="A3888" s="2">
        <v>121083</v>
      </c>
      <c r="B3888" s="2" t="s">
        <v>53</v>
      </c>
      <c r="C3888" s="4">
        <v>45304</v>
      </c>
      <c r="D3888" s="17">
        <v>45304</v>
      </c>
      <c r="E3888" s="2" t="s">
        <v>37</v>
      </c>
      <c r="F3888" s="2" t="s">
        <v>17</v>
      </c>
      <c r="G3888" s="2">
        <v>32</v>
      </c>
      <c r="H3888" s="2" t="s">
        <v>79</v>
      </c>
      <c r="I3888" s="2" t="s">
        <v>27</v>
      </c>
      <c r="J3888" s="12">
        <v>15</v>
      </c>
      <c r="K3888" s="2">
        <v>55</v>
      </c>
      <c r="L3888" s="2">
        <v>1</v>
      </c>
      <c r="M3888" s="12">
        <v>55</v>
      </c>
      <c r="N3888" s="3">
        <v>4</v>
      </c>
      <c r="O3888" s="2" t="str" cm="1">
        <f t="array" ref="O3888">_xlfn.IFS(N3888=1,"Unsatisfactory",N3888=2,"Poor",N3888=3,"Average",N3888=4,"Good",N3888=5,"Excellent")</f>
        <v>Good</v>
      </c>
      <c r="P3888"/>
      <c r="Q3888"/>
      <c r="R3888"/>
      <c r="S3888"/>
      <c r="T3888"/>
      <c r="U3888"/>
    </row>
    <row r="3889" spans="1:21">
      <c r="A3889" s="2">
        <v>121191</v>
      </c>
      <c r="B3889" s="2" t="s">
        <v>42</v>
      </c>
      <c r="C3889" s="4">
        <v>45418</v>
      </c>
      <c r="D3889" s="17">
        <v>45418</v>
      </c>
      <c r="E3889" s="2" t="s">
        <v>16</v>
      </c>
      <c r="F3889" s="2" t="s">
        <v>17</v>
      </c>
      <c r="G3889" s="2">
        <v>22</v>
      </c>
      <c r="H3889" s="2" t="s">
        <v>79</v>
      </c>
      <c r="I3889" s="2" t="s">
        <v>27</v>
      </c>
      <c r="J3889" s="12">
        <v>65</v>
      </c>
      <c r="K3889" s="2">
        <v>105</v>
      </c>
      <c r="L3889" s="2">
        <v>1</v>
      </c>
      <c r="M3889" s="12">
        <v>105</v>
      </c>
      <c r="N3889" s="3">
        <v>3</v>
      </c>
      <c r="O3889" s="2" t="str" cm="1">
        <f t="array" ref="O3889">_xlfn.IFS(N3889=1,"Unsatisfactory",N3889=2,"Poor",N3889=3,"Average",N3889=4,"Good",N3889=5,"Excellent")</f>
        <v>Average</v>
      </c>
      <c r="P3889"/>
      <c r="Q3889"/>
      <c r="R3889"/>
      <c r="S3889"/>
      <c r="T3889"/>
      <c r="U3889"/>
    </row>
    <row r="3890" spans="1:21">
      <c r="A3890" s="2">
        <v>146816</v>
      </c>
      <c r="B3890" s="2" t="s">
        <v>53</v>
      </c>
      <c r="C3890" s="4">
        <v>45434</v>
      </c>
      <c r="D3890" s="17">
        <v>45434</v>
      </c>
      <c r="E3890" s="2" t="s">
        <v>37</v>
      </c>
      <c r="F3890" s="2" t="s">
        <v>17</v>
      </c>
      <c r="G3890" s="2">
        <v>29</v>
      </c>
      <c r="H3890" s="2" t="s">
        <v>44</v>
      </c>
      <c r="I3890" s="2" t="s">
        <v>27</v>
      </c>
      <c r="J3890" s="12">
        <v>15</v>
      </c>
      <c r="K3890" s="2">
        <v>40</v>
      </c>
      <c r="L3890" s="2">
        <v>1</v>
      </c>
      <c r="M3890" s="12">
        <v>40</v>
      </c>
      <c r="N3890" s="3">
        <v>3</v>
      </c>
      <c r="O3890" s="2" t="str" cm="1">
        <f t="array" ref="O3890">_xlfn.IFS(N3890=1,"Unsatisfactory",N3890=2,"Poor",N3890=3,"Average",N3890=4,"Good",N3890=5,"Excellent")</f>
        <v>Average</v>
      </c>
      <c r="P3890"/>
      <c r="Q3890"/>
      <c r="R3890"/>
      <c r="S3890"/>
      <c r="T3890"/>
      <c r="U3890"/>
    </row>
    <row r="3891" spans="1:21">
      <c r="A3891" s="2">
        <v>135880</v>
      </c>
      <c r="B3891" s="2" t="s">
        <v>53</v>
      </c>
      <c r="C3891" s="4">
        <v>45470</v>
      </c>
      <c r="D3891" s="17">
        <v>45470</v>
      </c>
      <c r="E3891" s="2" t="s">
        <v>37</v>
      </c>
      <c r="F3891" s="2" t="s">
        <v>17</v>
      </c>
      <c r="G3891" s="2">
        <v>29</v>
      </c>
      <c r="H3891" s="2" t="s">
        <v>67</v>
      </c>
      <c r="I3891" s="2" t="s">
        <v>27</v>
      </c>
      <c r="J3891" s="12">
        <v>15</v>
      </c>
      <c r="K3891" s="2">
        <v>55</v>
      </c>
      <c r="L3891" s="2">
        <v>1</v>
      </c>
      <c r="M3891" s="12">
        <v>55</v>
      </c>
      <c r="N3891" s="3">
        <v>5</v>
      </c>
      <c r="O3891" s="2" t="str" cm="1">
        <f t="array" ref="O3891">_xlfn.IFS(N3891=1,"Unsatisfactory",N3891=2,"Poor",N3891=3,"Average",N3891=4,"Good",N3891=5,"Excellent")</f>
        <v>Excellent</v>
      </c>
      <c r="P3891"/>
      <c r="Q3891"/>
      <c r="R3891"/>
      <c r="S3891"/>
      <c r="T3891"/>
      <c r="U3891"/>
    </row>
    <row r="3892" spans="1:21">
      <c r="A3892" s="2">
        <v>187391</v>
      </c>
      <c r="B3892" s="2" t="s">
        <v>36</v>
      </c>
      <c r="C3892" s="4">
        <v>45375</v>
      </c>
      <c r="D3892" s="17">
        <v>45375</v>
      </c>
      <c r="E3892" s="2" t="s">
        <v>37</v>
      </c>
      <c r="F3892" s="2" t="s">
        <v>17</v>
      </c>
      <c r="G3892" s="2">
        <v>20</v>
      </c>
      <c r="H3892" s="2" t="s">
        <v>60</v>
      </c>
      <c r="I3892" s="2" t="s">
        <v>19</v>
      </c>
      <c r="J3892" s="12">
        <v>32</v>
      </c>
      <c r="K3892" s="2">
        <v>32</v>
      </c>
      <c r="L3892" s="2">
        <v>1</v>
      </c>
      <c r="M3892" s="12">
        <v>32</v>
      </c>
      <c r="N3892" s="3">
        <v>5</v>
      </c>
      <c r="O3892" s="2" t="str" cm="1">
        <f t="array" ref="O3892">_xlfn.IFS(N3892=1,"Unsatisfactory",N3892=2,"Poor",N3892=3,"Average",N3892=4,"Good",N3892=5,"Excellent")</f>
        <v>Excellent</v>
      </c>
      <c r="P3892"/>
      <c r="Q3892"/>
      <c r="R3892"/>
      <c r="S3892"/>
      <c r="T3892"/>
      <c r="U3892"/>
    </row>
    <row r="3893" spans="1:21">
      <c r="A3893" s="2">
        <v>181834</v>
      </c>
      <c r="B3893" s="2" t="s">
        <v>50</v>
      </c>
      <c r="C3893" s="4">
        <v>45279</v>
      </c>
      <c r="D3893" s="17">
        <v>45279</v>
      </c>
      <c r="E3893" s="2" t="s">
        <v>16</v>
      </c>
      <c r="F3893" s="2" t="s">
        <v>25</v>
      </c>
      <c r="G3893" s="2">
        <v>31</v>
      </c>
      <c r="H3893" s="2" t="s">
        <v>130</v>
      </c>
      <c r="I3893" s="2" t="s">
        <v>19</v>
      </c>
      <c r="J3893" s="12">
        <v>97</v>
      </c>
      <c r="K3893" s="2">
        <v>97</v>
      </c>
      <c r="L3893" s="2">
        <v>1</v>
      </c>
      <c r="M3893" s="12">
        <v>97</v>
      </c>
      <c r="N3893" s="3">
        <v>5</v>
      </c>
      <c r="O3893" s="2" t="str" cm="1">
        <f t="array" ref="O3893">_xlfn.IFS(N3893=1,"Unsatisfactory",N3893=2,"Poor",N3893=3,"Average",N3893=4,"Good",N3893=5,"Excellent")</f>
        <v>Excellent</v>
      </c>
      <c r="P3893"/>
      <c r="Q3893"/>
      <c r="R3893"/>
      <c r="S3893"/>
      <c r="T3893"/>
      <c r="U3893"/>
    </row>
    <row r="3894" spans="1:21">
      <c r="A3894" s="2">
        <v>189295</v>
      </c>
      <c r="B3894" s="2" t="s">
        <v>50</v>
      </c>
      <c r="C3894" s="4">
        <v>45544</v>
      </c>
      <c r="D3894" s="17">
        <v>45544</v>
      </c>
      <c r="E3894" s="2" t="s">
        <v>16</v>
      </c>
      <c r="F3894" s="2" t="s">
        <v>17</v>
      </c>
      <c r="G3894" s="2">
        <v>33</v>
      </c>
      <c r="H3894" s="2" t="s">
        <v>128</v>
      </c>
      <c r="I3894" s="2" t="s">
        <v>19</v>
      </c>
      <c r="J3894" s="12">
        <v>97</v>
      </c>
      <c r="K3894" s="2">
        <v>97</v>
      </c>
      <c r="L3894" s="2">
        <v>3</v>
      </c>
      <c r="M3894" s="12">
        <v>291</v>
      </c>
      <c r="N3894" s="3">
        <v>4</v>
      </c>
      <c r="O3894" s="2" t="str" cm="1">
        <f t="array" ref="O3894">_xlfn.IFS(N3894=1,"Unsatisfactory",N3894=2,"Poor",N3894=3,"Average",N3894=4,"Good",N3894=5,"Excellent")</f>
        <v>Good</v>
      </c>
      <c r="P3894"/>
      <c r="Q3894"/>
      <c r="R3894"/>
      <c r="S3894"/>
      <c r="T3894"/>
      <c r="U3894"/>
    </row>
    <row r="3895" spans="1:21">
      <c r="A3895" s="2">
        <v>157600</v>
      </c>
      <c r="B3895" s="2" t="s">
        <v>48</v>
      </c>
      <c r="C3895" s="4">
        <v>45358</v>
      </c>
      <c r="D3895" s="17">
        <v>45358</v>
      </c>
      <c r="E3895" s="2" t="s">
        <v>16</v>
      </c>
      <c r="F3895" s="2" t="s">
        <v>25</v>
      </c>
      <c r="G3895" s="2">
        <v>31</v>
      </c>
      <c r="H3895" s="2" t="s">
        <v>128</v>
      </c>
      <c r="I3895" s="2" t="s">
        <v>19</v>
      </c>
      <c r="J3895" s="12">
        <v>130</v>
      </c>
      <c r="K3895" s="2">
        <v>130</v>
      </c>
      <c r="L3895" s="2">
        <v>3</v>
      </c>
      <c r="M3895" s="12">
        <v>390</v>
      </c>
      <c r="N3895" s="3">
        <v>2</v>
      </c>
      <c r="O3895" s="2" t="str" cm="1">
        <f t="array" ref="O3895">_xlfn.IFS(N3895=1,"Unsatisfactory",N3895=2,"Poor",N3895=3,"Average",N3895=4,"Good",N3895=5,"Excellent")</f>
        <v>Poor</v>
      </c>
      <c r="P3895"/>
      <c r="Q3895"/>
      <c r="R3895"/>
      <c r="S3895"/>
      <c r="T3895"/>
      <c r="U3895"/>
    </row>
    <row r="3896" spans="1:21">
      <c r="A3896" s="2">
        <v>169822</v>
      </c>
      <c r="B3896" s="2" t="s">
        <v>82</v>
      </c>
      <c r="C3896" s="4">
        <v>45241</v>
      </c>
      <c r="D3896" s="17">
        <v>45241</v>
      </c>
      <c r="E3896" s="2" t="s">
        <v>37</v>
      </c>
      <c r="F3896" s="2" t="s">
        <v>17</v>
      </c>
      <c r="G3896" s="2">
        <v>25</v>
      </c>
      <c r="H3896" s="2" t="s">
        <v>38</v>
      </c>
      <c r="I3896" s="2" t="s">
        <v>19</v>
      </c>
      <c r="J3896" s="12">
        <v>20</v>
      </c>
      <c r="K3896" s="2">
        <v>20</v>
      </c>
      <c r="L3896" s="2">
        <v>2</v>
      </c>
      <c r="M3896" s="12">
        <v>40</v>
      </c>
      <c r="N3896" s="3">
        <v>4</v>
      </c>
      <c r="O3896" s="2" t="str" cm="1">
        <f t="array" ref="O3896">_xlfn.IFS(N3896=1,"Unsatisfactory",N3896=2,"Poor",N3896=3,"Average",N3896=4,"Good",N3896=5,"Excellent")</f>
        <v>Good</v>
      </c>
      <c r="P3896"/>
      <c r="Q3896"/>
      <c r="R3896"/>
      <c r="S3896"/>
      <c r="T3896"/>
      <c r="U3896"/>
    </row>
    <row r="3897" spans="1:21">
      <c r="A3897" s="2">
        <v>185274</v>
      </c>
      <c r="B3897" s="2" t="s">
        <v>42</v>
      </c>
      <c r="C3897" s="4">
        <v>45546</v>
      </c>
      <c r="D3897" s="17">
        <v>45546</v>
      </c>
      <c r="E3897" s="2" t="s">
        <v>16</v>
      </c>
      <c r="F3897" s="2" t="s">
        <v>17</v>
      </c>
      <c r="G3897" s="2">
        <v>32</v>
      </c>
      <c r="H3897" s="2" t="s">
        <v>60</v>
      </c>
      <c r="I3897" s="2" t="s">
        <v>19</v>
      </c>
      <c r="J3897" s="12">
        <v>65</v>
      </c>
      <c r="K3897" s="2">
        <v>65</v>
      </c>
      <c r="L3897" s="2">
        <v>1</v>
      </c>
      <c r="M3897" s="12">
        <v>65</v>
      </c>
      <c r="N3897" s="3">
        <v>1</v>
      </c>
      <c r="O3897" s="2" t="str" cm="1">
        <f t="array" ref="O3897">_xlfn.IFS(N3897=1,"Unsatisfactory",N3897=2,"Poor",N3897=3,"Average",N3897=4,"Good",N3897=5,"Excellent")</f>
        <v>Unsatisfactory</v>
      </c>
      <c r="P3897"/>
      <c r="Q3897"/>
      <c r="R3897"/>
      <c r="S3897"/>
      <c r="T3897"/>
      <c r="U3897"/>
    </row>
    <row r="3898" spans="1:21">
      <c r="A3898" s="2">
        <v>127319</v>
      </c>
      <c r="B3898" s="2" t="s">
        <v>50</v>
      </c>
      <c r="C3898" s="4">
        <v>45244</v>
      </c>
      <c r="D3898" s="17">
        <v>45244</v>
      </c>
      <c r="E3898" s="2" t="s">
        <v>16</v>
      </c>
      <c r="F3898" s="2" t="s">
        <v>17</v>
      </c>
      <c r="G3898" s="2">
        <v>28</v>
      </c>
      <c r="H3898" s="2" t="s">
        <v>80</v>
      </c>
      <c r="I3898" s="2" t="s">
        <v>27</v>
      </c>
      <c r="J3898" s="12">
        <v>97</v>
      </c>
      <c r="K3898" s="2">
        <v>137</v>
      </c>
      <c r="L3898" s="2">
        <v>1</v>
      </c>
      <c r="M3898" s="12">
        <v>137</v>
      </c>
      <c r="N3898" s="3">
        <v>1</v>
      </c>
      <c r="O3898" s="2" t="str" cm="1">
        <f t="array" ref="O3898">_xlfn.IFS(N3898=1,"Unsatisfactory",N3898=2,"Poor",N3898=3,"Average",N3898=4,"Good",N3898=5,"Excellent")</f>
        <v>Unsatisfactory</v>
      </c>
      <c r="P3898"/>
      <c r="Q3898"/>
      <c r="R3898"/>
      <c r="S3898"/>
      <c r="T3898"/>
      <c r="U3898"/>
    </row>
    <row r="3899" spans="1:21">
      <c r="A3899" s="2">
        <v>159179</v>
      </c>
      <c r="B3899" s="2" t="s">
        <v>36</v>
      </c>
      <c r="C3899" s="4">
        <v>45268</v>
      </c>
      <c r="D3899" s="17">
        <v>45268</v>
      </c>
      <c r="E3899" s="2" t="s">
        <v>37</v>
      </c>
      <c r="F3899" s="2" t="s">
        <v>17</v>
      </c>
      <c r="G3899" s="2">
        <v>35</v>
      </c>
      <c r="H3899" s="2" t="s">
        <v>62</v>
      </c>
      <c r="I3899" s="2" t="s">
        <v>19</v>
      </c>
      <c r="J3899" s="12">
        <v>32</v>
      </c>
      <c r="K3899" s="2">
        <v>32</v>
      </c>
      <c r="L3899" s="2">
        <v>1</v>
      </c>
      <c r="M3899" s="12">
        <v>32</v>
      </c>
      <c r="N3899" s="3">
        <v>5</v>
      </c>
      <c r="O3899" s="2" t="str" cm="1">
        <f t="array" ref="O3899">_xlfn.IFS(N3899=1,"Unsatisfactory",N3899=2,"Poor",N3899=3,"Average",N3899=4,"Good",N3899=5,"Excellent")</f>
        <v>Excellent</v>
      </c>
      <c r="P3899"/>
      <c r="Q3899"/>
      <c r="R3899"/>
      <c r="S3899"/>
      <c r="T3899"/>
      <c r="U3899"/>
    </row>
    <row r="3900" spans="1:21">
      <c r="A3900" s="2">
        <v>166643</v>
      </c>
      <c r="B3900" s="2" t="s">
        <v>15</v>
      </c>
      <c r="C3900" s="4">
        <v>45458</v>
      </c>
      <c r="D3900" s="17">
        <v>45458</v>
      </c>
      <c r="E3900" s="2" t="s">
        <v>16</v>
      </c>
      <c r="F3900" s="2" t="s">
        <v>25</v>
      </c>
      <c r="G3900" s="2">
        <v>26</v>
      </c>
      <c r="H3900" s="2" t="s">
        <v>46</v>
      </c>
      <c r="I3900" s="2" t="s">
        <v>19</v>
      </c>
      <c r="J3900" s="12">
        <v>100</v>
      </c>
      <c r="K3900" s="2">
        <v>100</v>
      </c>
      <c r="L3900" s="2">
        <v>3</v>
      </c>
      <c r="M3900" s="12">
        <v>300</v>
      </c>
      <c r="N3900" s="3">
        <v>1</v>
      </c>
      <c r="O3900" s="2" t="str" cm="1">
        <f t="array" ref="O3900">_xlfn.IFS(N3900=1,"Unsatisfactory",N3900=2,"Poor",N3900=3,"Average",N3900=4,"Good",N3900=5,"Excellent")</f>
        <v>Unsatisfactory</v>
      </c>
      <c r="P3900"/>
      <c r="Q3900"/>
      <c r="R3900"/>
      <c r="S3900"/>
      <c r="T3900"/>
      <c r="U3900"/>
    </row>
    <row r="3901" spans="1:21">
      <c r="A3901" s="2">
        <v>149019</v>
      </c>
      <c r="B3901" s="2" t="s">
        <v>23</v>
      </c>
      <c r="C3901" s="4">
        <v>45241</v>
      </c>
      <c r="D3901" s="17">
        <v>45241</v>
      </c>
      <c r="E3901" s="2" t="s">
        <v>24</v>
      </c>
      <c r="F3901" s="2" t="s">
        <v>17</v>
      </c>
      <c r="G3901" s="2">
        <v>19</v>
      </c>
      <c r="H3901" s="2" t="s">
        <v>131</v>
      </c>
      <c r="I3901" s="2" t="s">
        <v>27</v>
      </c>
      <c r="J3901" s="12">
        <v>9</v>
      </c>
      <c r="K3901" s="2">
        <v>79</v>
      </c>
      <c r="L3901" s="2">
        <v>1</v>
      </c>
      <c r="M3901" s="12">
        <v>79</v>
      </c>
      <c r="N3901" s="3">
        <v>4</v>
      </c>
      <c r="O3901" s="2" t="str" cm="1">
        <f t="array" ref="O3901">_xlfn.IFS(N3901=1,"Unsatisfactory",N3901=2,"Poor",N3901=3,"Average",N3901=4,"Good",N3901=5,"Excellent")</f>
        <v>Good</v>
      </c>
      <c r="P3901"/>
      <c r="Q3901"/>
      <c r="R3901"/>
      <c r="S3901"/>
      <c r="T3901"/>
      <c r="U3901"/>
    </row>
    <row r="3902" spans="1:21">
      <c r="A3902" s="2">
        <v>121585</v>
      </c>
      <c r="B3902" s="2" t="s">
        <v>82</v>
      </c>
      <c r="C3902" s="4">
        <v>45576</v>
      </c>
      <c r="D3902" s="17">
        <v>45576</v>
      </c>
      <c r="E3902" s="2" t="s">
        <v>37</v>
      </c>
      <c r="F3902" s="2" t="s">
        <v>25</v>
      </c>
      <c r="G3902" s="2">
        <v>27</v>
      </c>
      <c r="H3902" s="2" t="s">
        <v>115</v>
      </c>
      <c r="I3902" s="2" t="s">
        <v>19</v>
      </c>
      <c r="J3902" s="12">
        <v>20</v>
      </c>
      <c r="K3902" s="2">
        <v>20</v>
      </c>
      <c r="L3902" s="2">
        <v>1</v>
      </c>
      <c r="M3902" s="12">
        <v>20</v>
      </c>
      <c r="N3902" s="3">
        <v>3</v>
      </c>
      <c r="O3902" s="2" t="str" cm="1">
        <f t="array" ref="O3902">_xlfn.IFS(N3902=1,"Unsatisfactory",N3902=2,"Poor",N3902=3,"Average",N3902=4,"Good",N3902=5,"Excellent")</f>
        <v>Average</v>
      </c>
      <c r="P3902"/>
      <c r="Q3902"/>
      <c r="R3902"/>
      <c r="S3902"/>
      <c r="T3902"/>
      <c r="U3902"/>
    </row>
    <row r="3903" spans="1:21">
      <c r="A3903" s="2">
        <v>127078</v>
      </c>
      <c r="B3903" s="2" t="s">
        <v>50</v>
      </c>
      <c r="C3903" s="4">
        <v>45549</v>
      </c>
      <c r="D3903" s="17">
        <v>45549</v>
      </c>
      <c r="E3903" s="2" t="s">
        <v>16</v>
      </c>
      <c r="F3903" s="2" t="s">
        <v>17</v>
      </c>
      <c r="G3903" s="2">
        <v>33</v>
      </c>
      <c r="H3903" s="2" t="s">
        <v>129</v>
      </c>
      <c r="I3903" s="2" t="s">
        <v>19</v>
      </c>
      <c r="J3903" s="12">
        <v>97</v>
      </c>
      <c r="K3903" s="2">
        <v>97</v>
      </c>
      <c r="L3903" s="2">
        <v>4</v>
      </c>
      <c r="M3903" s="12">
        <v>388</v>
      </c>
      <c r="N3903" s="3">
        <v>4</v>
      </c>
      <c r="O3903" s="2" t="str" cm="1">
        <f t="array" ref="O3903">_xlfn.IFS(N3903=1,"Unsatisfactory",N3903=2,"Poor",N3903=3,"Average",N3903=4,"Good",N3903=5,"Excellent")</f>
        <v>Good</v>
      </c>
      <c r="P3903"/>
      <c r="Q3903"/>
      <c r="R3903"/>
      <c r="S3903"/>
      <c r="T3903"/>
      <c r="U3903"/>
    </row>
    <row r="3904" spans="1:21">
      <c r="A3904" s="2">
        <v>178524</v>
      </c>
      <c r="B3904" s="2" t="s">
        <v>50</v>
      </c>
      <c r="C3904" s="4">
        <v>45330</v>
      </c>
      <c r="D3904" s="17">
        <v>45330</v>
      </c>
      <c r="E3904" s="2" t="s">
        <v>16</v>
      </c>
      <c r="F3904" s="2" t="s">
        <v>17</v>
      </c>
      <c r="G3904" s="2">
        <v>28</v>
      </c>
      <c r="H3904" s="2" t="s">
        <v>29</v>
      </c>
      <c r="I3904" s="2" t="s">
        <v>19</v>
      </c>
      <c r="J3904" s="12">
        <v>97</v>
      </c>
      <c r="K3904" s="2">
        <v>97</v>
      </c>
      <c r="L3904" s="2">
        <v>1</v>
      </c>
      <c r="M3904" s="12">
        <v>97</v>
      </c>
      <c r="N3904" s="3">
        <v>5</v>
      </c>
      <c r="O3904" s="2" t="str" cm="1">
        <f t="array" ref="O3904">_xlfn.IFS(N3904=1,"Unsatisfactory",N3904=2,"Poor",N3904=3,"Average",N3904=4,"Good",N3904=5,"Excellent")</f>
        <v>Excellent</v>
      </c>
      <c r="P3904"/>
      <c r="Q3904"/>
      <c r="R3904"/>
      <c r="S3904"/>
      <c r="T3904"/>
      <c r="U3904"/>
    </row>
    <row r="3905" spans="1:21">
      <c r="A3905" s="2">
        <v>179343</v>
      </c>
      <c r="B3905" s="2" t="s">
        <v>82</v>
      </c>
      <c r="C3905" s="4">
        <v>45247</v>
      </c>
      <c r="D3905" s="17">
        <v>45247</v>
      </c>
      <c r="E3905" s="2" t="s">
        <v>37</v>
      </c>
      <c r="F3905" s="2" t="s">
        <v>25</v>
      </c>
      <c r="G3905" s="2">
        <v>29</v>
      </c>
      <c r="H3905" s="2" t="s">
        <v>128</v>
      </c>
      <c r="I3905" s="2" t="s">
        <v>19</v>
      </c>
      <c r="J3905" s="12">
        <v>20</v>
      </c>
      <c r="K3905" s="2">
        <v>20</v>
      </c>
      <c r="L3905" s="2">
        <v>1</v>
      </c>
      <c r="M3905" s="12">
        <v>20</v>
      </c>
      <c r="N3905" s="3">
        <v>2</v>
      </c>
      <c r="O3905" s="2" t="str" cm="1">
        <f t="array" ref="O3905">_xlfn.IFS(N3905=1,"Unsatisfactory",N3905=2,"Poor",N3905=3,"Average",N3905=4,"Good",N3905=5,"Excellent")</f>
        <v>Poor</v>
      </c>
      <c r="P3905"/>
      <c r="Q3905"/>
      <c r="R3905"/>
      <c r="S3905"/>
      <c r="T3905"/>
      <c r="U3905"/>
    </row>
    <row r="3906" spans="1:21">
      <c r="A3906" s="2">
        <v>179844</v>
      </c>
      <c r="B3906" s="2" t="s">
        <v>15</v>
      </c>
      <c r="C3906" s="4">
        <v>45371</v>
      </c>
      <c r="D3906" s="17">
        <v>45371</v>
      </c>
      <c r="E3906" s="2" t="s">
        <v>16</v>
      </c>
      <c r="F3906" s="2" t="s">
        <v>17</v>
      </c>
      <c r="G3906" s="2">
        <v>28</v>
      </c>
      <c r="H3906" s="2" t="s">
        <v>66</v>
      </c>
      <c r="I3906" s="2" t="s">
        <v>27</v>
      </c>
      <c r="J3906" s="12">
        <v>100</v>
      </c>
      <c r="K3906" s="2">
        <v>140</v>
      </c>
      <c r="L3906" s="2">
        <v>5</v>
      </c>
      <c r="M3906" s="12">
        <v>700</v>
      </c>
      <c r="N3906" s="3">
        <v>4</v>
      </c>
      <c r="O3906" s="2" t="str" cm="1">
        <f t="array" ref="O3906">_xlfn.IFS(N3906=1,"Unsatisfactory",N3906=2,"Poor",N3906=3,"Average",N3906=4,"Good",N3906=5,"Excellent")</f>
        <v>Good</v>
      </c>
      <c r="P3906"/>
      <c r="Q3906"/>
      <c r="R3906"/>
      <c r="S3906"/>
      <c r="T3906"/>
      <c r="U3906"/>
    </row>
    <row r="3907" spans="1:21">
      <c r="A3907" s="2">
        <v>148592</v>
      </c>
      <c r="B3907" s="2" t="s">
        <v>42</v>
      </c>
      <c r="C3907" s="4">
        <v>45392</v>
      </c>
      <c r="D3907" s="17">
        <v>45392</v>
      </c>
      <c r="E3907" s="2" t="s">
        <v>16</v>
      </c>
      <c r="F3907" s="2" t="s">
        <v>25</v>
      </c>
      <c r="G3907" s="2">
        <v>18</v>
      </c>
      <c r="H3907" s="2" t="s">
        <v>69</v>
      </c>
      <c r="I3907" s="2" t="s">
        <v>19</v>
      </c>
      <c r="J3907" s="12">
        <v>65</v>
      </c>
      <c r="K3907" s="2">
        <v>65</v>
      </c>
      <c r="L3907" s="2">
        <v>1</v>
      </c>
      <c r="M3907" s="12">
        <v>65</v>
      </c>
      <c r="N3907" s="3">
        <v>2</v>
      </c>
      <c r="O3907" s="2" t="str" cm="1">
        <f t="array" ref="O3907">_xlfn.IFS(N3907=1,"Unsatisfactory",N3907=2,"Poor",N3907=3,"Average",N3907=4,"Good",N3907=5,"Excellent")</f>
        <v>Poor</v>
      </c>
      <c r="P3907"/>
      <c r="Q3907"/>
      <c r="R3907"/>
      <c r="S3907"/>
      <c r="T3907"/>
      <c r="U3907"/>
    </row>
    <row r="3908" spans="1:21">
      <c r="A3908" s="2">
        <v>190909</v>
      </c>
      <c r="B3908" s="2" t="s">
        <v>48</v>
      </c>
      <c r="C3908" s="4">
        <v>45293</v>
      </c>
      <c r="D3908" s="17">
        <v>45293</v>
      </c>
      <c r="E3908" s="2" t="s">
        <v>16</v>
      </c>
      <c r="F3908" s="2" t="s">
        <v>25</v>
      </c>
      <c r="G3908" s="2">
        <v>28</v>
      </c>
      <c r="H3908" s="2" t="s">
        <v>129</v>
      </c>
      <c r="I3908" s="2" t="s">
        <v>19</v>
      </c>
      <c r="J3908" s="12">
        <v>130</v>
      </c>
      <c r="K3908" s="2">
        <v>130</v>
      </c>
      <c r="L3908" s="2">
        <v>1</v>
      </c>
      <c r="M3908" s="12">
        <v>130</v>
      </c>
      <c r="N3908" s="3">
        <v>4</v>
      </c>
      <c r="O3908" s="2" t="str" cm="1">
        <f t="array" ref="O3908">_xlfn.IFS(N3908=1,"Unsatisfactory",N3908=2,"Poor",N3908=3,"Average",N3908=4,"Good",N3908=5,"Excellent")</f>
        <v>Good</v>
      </c>
      <c r="P3908"/>
      <c r="Q3908"/>
      <c r="R3908"/>
      <c r="S3908"/>
      <c r="T3908"/>
      <c r="U3908"/>
    </row>
    <row r="3909" spans="1:21">
      <c r="A3909" s="2">
        <v>156080</v>
      </c>
      <c r="B3909" s="2" t="s">
        <v>36</v>
      </c>
      <c r="C3909" s="4">
        <v>45288</v>
      </c>
      <c r="D3909" s="17">
        <v>45288</v>
      </c>
      <c r="E3909" s="2" t="s">
        <v>37</v>
      </c>
      <c r="F3909" s="2" t="s">
        <v>17</v>
      </c>
      <c r="G3909" s="2">
        <v>22</v>
      </c>
      <c r="H3909" s="2" t="s">
        <v>118</v>
      </c>
      <c r="I3909" s="2" t="s">
        <v>19</v>
      </c>
      <c r="J3909" s="12">
        <v>32</v>
      </c>
      <c r="K3909" s="2">
        <v>32</v>
      </c>
      <c r="L3909" s="2">
        <v>2</v>
      </c>
      <c r="M3909" s="12">
        <v>64</v>
      </c>
      <c r="N3909" s="3">
        <v>4</v>
      </c>
      <c r="O3909" s="2" t="str" cm="1">
        <f t="array" ref="O3909">_xlfn.IFS(N3909=1,"Unsatisfactory",N3909=2,"Poor",N3909=3,"Average",N3909=4,"Good",N3909=5,"Excellent")</f>
        <v>Good</v>
      </c>
      <c r="P3909"/>
      <c r="Q3909"/>
      <c r="R3909"/>
      <c r="S3909"/>
      <c r="T3909"/>
      <c r="U3909"/>
    </row>
    <row r="3910" spans="1:21">
      <c r="A3910" s="2">
        <v>156581</v>
      </c>
      <c r="B3910" s="2" t="s">
        <v>42</v>
      </c>
      <c r="C3910" s="4">
        <v>45260</v>
      </c>
      <c r="D3910" s="17">
        <v>45260</v>
      </c>
      <c r="E3910" s="2" t="s">
        <v>16</v>
      </c>
      <c r="F3910" s="2" t="s">
        <v>17</v>
      </c>
      <c r="G3910" s="2">
        <v>33</v>
      </c>
      <c r="H3910" s="2" t="s">
        <v>129</v>
      </c>
      <c r="I3910" s="2" t="s">
        <v>19</v>
      </c>
      <c r="J3910" s="12">
        <v>65</v>
      </c>
      <c r="K3910" s="2">
        <v>65</v>
      </c>
      <c r="L3910" s="2">
        <v>1</v>
      </c>
      <c r="M3910" s="12">
        <v>65</v>
      </c>
      <c r="N3910" s="3">
        <v>4</v>
      </c>
      <c r="O3910" s="2" t="str" cm="1">
        <f t="array" ref="O3910">_xlfn.IFS(N3910=1,"Unsatisfactory",N3910=2,"Poor",N3910=3,"Average",N3910=4,"Good",N3910=5,"Excellent")</f>
        <v>Good</v>
      </c>
      <c r="P3910"/>
      <c r="Q3910"/>
      <c r="R3910"/>
      <c r="S3910"/>
      <c r="T3910"/>
      <c r="U3910"/>
    </row>
    <row r="3911" spans="1:21">
      <c r="A3911" s="2">
        <v>148030</v>
      </c>
      <c r="B3911" s="2" t="s">
        <v>36</v>
      </c>
      <c r="C3911" s="4">
        <v>45383</v>
      </c>
      <c r="D3911" s="17">
        <v>45383</v>
      </c>
      <c r="E3911" s="2" t="s">
        <v>37</v>
      </c>
      <c r="F3911" s="2" t="s">
        <v>17</v>
      </c>
      <c r="G3911" s="2">
        <v>35</v>
      </c>
      <c r="H3911" s="2" t="s">
        <v>129</v>
      </c>
      <c r="I3911" s="2" t="s">
        <v>19</v>
      </c>
      <c r="J3911" s="12">
        <v>32</v>
      </c>
      <c r="K3911" s="2">
        <v>32</v>
      </c>
      <c r="L3911" s="2">
        <v>2</v>
      </c>
      <c r="M3911" s="12">
        <v>64</v>
      </c>
      <c r="N3911" s="3">
        <v>4</v>
      </c>
      <c r="O3911" s="2" t="str" cm="1">
        <f t="array" ref="O3911">_xlfn.IFS(N3911=1,"Unsatisfactory",N3911=2,"Poor",N3911=3,"Average",N3911=4,"Good",N3911=5,"Excellent")</f>
        <v>Good</v>
      </c>
      <c r="P3911"/>
      <c r="Q3911"/>
      <c r="R3911"/>
      <c r="S3911"/>
      <c r="T3911"/>
      <c r="U3911"/>
    </row>
    <row r="3912" spans="1:21">
      <c r="A3912" s="2">
        <v>130991</v>
      </c>
      <c r="B3912" s="2" t="s">
        <v>23</v>
      </c>
      <c r="C3912" s="4">
        <v>45354</v>
      </c>
      <c r="D3912" s="17">
        <v>45354</v>
      </c>
      <c r="E3912" s="2" t="s">
        <v>24</v>
      </c>
      <c r="F3912" s="2" t="s">
        <v>25</v>
      </c>
      <c r="G3912" s="2">
        <v>24</v>
      </c>
      <c r="H3912" s="2" t="s">
        <v>58</v>
      </c>
      <c r="I3912" s="2" t="s">
        <v>27</v>
      </c>
      <c r="J3912" s="12">
        <v>9</v>
      </c>
      <c r="K3912" s="2">
        <v>49</v>
      </c>
      <c r="L3912" s="2">
        <v>1</v>
      </c>
      <c r="M3912" s="12">
        <v>49</v>
      </c>
      <c r="N3912" s="3">
        <v>5</v>
      </c>
      <c r="O3912" s="2" t="str" cm="1">
        <f t="array" ref="O3912">_xlfn.IFS(N3912=1,"Unsatisfactory",N3912=2,"Poor",N3912=3,"Average",N3912=4,"Good",N3912=5,"Excellent")</f>
        <v>Excellent</v>
      </c>
      <c r="P3912"/>
      <c r="Q3912"/>
      <c r="R3912"/>
      <c r="S3912"/>
      <c r="T3912"/>
      <c r="U3912"/>
    </row>
    <row r="3913" spans="1:21">
      <c r="A3913" s="2">
        <v>195600</v>
      </c>
      <c r="B3913" s="2" t="s">
        <v>30</v>
      </c>
      <c r="C3913" s="4">
        <v>45259</v>
      </c>
      <c r="D3913" s="17">
        <v>45259</v>
      </c>
      <c r="E3913" s="2" t="s">
        <v>24</v>
      </c>
      <c r="F3913" s="2" t="s">
        <v>25</v>
      </c>
      <c r="G3913" s="2">
        <v>30</v>
      </c>
      <c r="H3913" s="2" t="s">
        <v>75</v>
      </c>
      <c r="I3913" s="2" t="s">
        <v>27</v>
      </c>
      <c r="J3913" s="12">
        <v>10</v>
      </c>
      <c r="K3913" s="2">
        <v>80</v>
      </c>
      <c r="L3913" s="2">
        <v>3</v>
      </c>
      <c r="M3913" s="12">
        <v>240</v>
      </c>
      <c r="N3913" s="3">
        <v>3</v>
      </c>
      <c r="O3913" s="2" t="str" cm="1">
        <f t="array" ref="O3913">_xlfn.IFS(N3913=1,"Unsatisfactory",N3913=2,"Poor",N3913=3,"Average",N3913=4,"Good",N3913=5,"Excellent")</f>
        <v>Average</v>
      </c>
      <c r="P3913"/>
      <c r="Q3913"/>
      <c r="R3913"/>
      <c r="S3913"/>
      <c r="T3913"/>
      <c r="U3913"/>
    </row>
    <row r="3914" spans="1:21">
      <c r="A3914" s="2">
        <v>139564</v>
      </c>
      <c r="B3914" s="2" t="s">
        <v>23</v>
      </c>
      <c r="C3914" s="4">
        <v>45431</v>
      </c>
      <c r="D3914" s="17">
        <v>45431</v>
      </c>
      <c r="E3914" s="2" t="s">
        <v>24</v>
      </c>
      <c r="F3914" s="2" t="s">
        <v>25</v>
      </c>
      <c r="G3914" s="2">
        <v>21</v>
      </c>
      <c r="H3914" s="2" t="s">
        <v>130</v>
      </c>
      <c r="I3914" s="2" t="s">
        <v>19</v>
      </c>
      <c r="J3914" s="12">
        <v>9</v>
      </c>
      <c r="K3914" s="2">
        <v>9</v>
      </c>
      <c r="L3914" s="2">
        <v>1</v>
      </c>
      <c r="M3914" s="12">
        <v>9</v>
      </c>
      <c r="N3914" s="3">
        <v>5</v>
      </c>
      <c r="O3914" s="2" t="str" cm="1">
        <f t="array" ref="O3914">_xlfn.IFS(N3914=1,"Unsatisfactory",N3914=2,"Poor",N3914=3,"Average",N3914=4,"Good",N3914=5,"Excellent")</f>
        <v>Excellent</v>
      </c>
      <c r="P3914"/>
      <c r="Q3914"/>
      <c r="R3914"/>
      <c r="S3914"/>
      <c r="T3914"/>
      <c r="U3914"/>
    </row>
    <row r="3915" spans="1:21">
      <c r="A3915" s="2">
        <v>151739</v>
      </c>
      <c r="B3915" s="2" t="s">
        <v>42</v>
      </c>
      <c r="C3915" s="4">
        <v>45408</v>
      </c>
      <c r="D3915" s="17">
        <v>45408</v>
      </c>
      <c r="E3915" s="2" t="s">
        <v>16</v>
      </c>
      <c r="F3915" s="2" t="s">
        <v>17</v>
      </c>
      <c r="G3915" s="2">
        <v>21</v>
      </c>
      <c r="H3915" s="2" t="s">
        <v>44</v>
      </c>
      <c r="I3915" s="2" t="s">
        <v>27</v>
      </c>
      <c r="J3915" s="12">
        <v>65</v>
      </c>
      <c r="K3915" s="2">
        <v>90</v>
      </c>
      <c r="L3915" s="2">
        <v>2</v>
      </c>
      <c r="M3915" s="12">
        <v>180</v>
      </c>
      <c r="N3915" s="3">
        <v>4</v>
      </c>
      <c r="O3915" s="2" t="str" cm="1">
        <f t="array" ref="O3915">_xlfn.IFS(N3915=1,"Unsatisfactory",N3915=2,"Poor",N3915=3,"Average",N3915=4,"Good",N3915=5,"Excellent")</f>
        <v>Good</v>
      </c>
      <c r="P3915"/>
      <c r="Q3915"/>
      <c r="R3915"/>
      <c r="S3915"/>
      <c r="T3915"/>
      <c r="U3915"/>
    </row>
    <row r="3916" spans="1:21">
      <c r="A3916" s="2">
        <v>199443</v>
      </c>
      <c r="B3916" s="2" t="s">
        <v>50</v>
      </c>
      <c r="C3916" s="4">
        <v>45372</v>
      </c>
      <c r="D3916" s="17">
        <v>45372</v>
      </c>
      <c r="E3916" s="2" t="s">
        <v>16</v>
      </c>
      <c r="F3916" s="2" t="s">
        <v>17</v>
      </c>
      <c r="G3916" s="2">
        <v>30</v>
      </c>
      <c r="H3916" s="2" t="s">
        <v>115</v>
      </c>
      <c r="I3916" s="2" t="s">
        <v>19</v>
      </c>
      <c r="J3916" s="12">
        <v>97</v>
      </c>
      <c r="K3916" s="2">
        <v>97</v>
      </c>
      <c r="L3916" s="2">
        <v>2</v>
      </c>
      <c r="M3916" s="12">
        <v>194</v>
      </c>
      <c r="N3916" s="3">
        <v>4</v>
      </c>
      <c r="O3916" s="2" t="str" cm="1">
        <f t="array" ref="O3916">_xlfn.IFS(N3916=1,"Unsatisfactory",N3916=2,"Poor",N3916=3,"Average",N3916=4,"Good",N3916=5,"Excellent")</f>
        <v>Good</v>
      </c>
      <c r="P3916"/>
      <c r="Q3916"/>
      <c r="R3916"/>
      <c r="S3916"/>
      <c r="T3916"/>
      <c r="U3916"/>
    </row>
    <row r="3917" spans="1:21">
      <c r="A3917" s="2">
        <v>156049</v>
      </c>
      <c r="B3917" s="2" t="s">
        <v>50</v>
      </c>
      <c r="C3917" s="4">
        <v>45520</v>
      </c>
      <c r="D3917" s="17">
        <v>45520</v>
      </c>
      <c r="E3917" s="2" t="s">
        <v>16</v>
      </c>
      <c r="F3917" s="2" t="s">
        <v>17</v>
      </c>
      <c r="G3917" s="2">
        <v>19</v>
      </c>
      <c r="H3917" s="2" t="s">
        <v>115</v>
      </c>
      <c r="I3917" s="2" t="s">
        <v>19</v>
      </c>
      <c r="J3917" s="12">
        <v>97</v>
      </c>
      <c r="K3917" s="2">
        <v>97</v>
      </c>
      <c r="L3917" s="2">
        <v>3</v>
      </c>
      <c r="M3917" s="12">
        <v>291</v>
      </c>
      <c r="N3917" s="3">
        <v>5</v>
      </c>
      <c r="O3917" s="2" t="str" cm="1">
        <f t="array" ref="O3917">_xlfn.IFS(N3917=1,"Unsatisfactory",N3917=2,"Poor",N3917=3,"Average",N3917=4,"Good",N3917=5,"Excellent")</f>
        <v>Excellent</v>
      </c>
      <c r="P3917"/>
      <c r="Q3917"/>
      <c r="R3917"/>
      <c r="S3917"/>
      <c r="T3917"/>
      <c r="U3917"/>
    </row>
    <row r="3918" spans="1:21">
      <c r="A3918" s="2">
        <v>163980</v>
      </c>
      <c r="B3918" s="2" t="s">
        <v>36</v>
      </c>
      <c r="C3918" s="4">
        <v>45336</v>
      </c>
      <c r="D3918" s="17">
        <v>45336</v>
      </c>
      <c r="E3918" s="2" t="s">
        <v>37</v>
      </c>
      <c r="F3918" s="2" t="s">
        <v>17</v>
      </c>
      <c r="G3918" s="2">
        <v>26</v>
      </c>
      <c r="H3918" s="2" t="s">
        <v>62</v>
      </c>
      <c r="I3918" s="2" t="s">
        <v>19</v>
      </c>
      <c r="J3918" s="12">
        <v>32</v>
      </c>
      <c r="K3918" s="2">
        <v>32</v>
      </c>
      <c r="L3918" s="2">
        <v>1</v>
      </c>
      <c r="M3918" s="12">
        <v>32</v>
      </c>
      <c r="N3918" s="3">
        <v>4</v>
      </c>
      <c r="O3918" s="2" t="str" cm="1">
        <f t="array" ref="O3918">_xlfn.IFS(N3918=1,"Unsatisfactory",N3918=2,"Poor",N3918=3,"Average",N3918=4,"Good",N3918=5,"Excellent")</f>
        <v>Good</v>
      </c>
      <c r="P3918"/>
      <c r="Q3918"/>
      <c r="R3918"/>
      <c r="S3918"/>
      <c r="T3918"/>
      <c r="U3918"/>
    </row>
    <row r="3919" spans="1:21">
      <c r="A3919" s="2">
        <v>182950</v>
      </c>
      <c r="B3919" s="2" t="s">
        <v>50</v>
      </c>
      <c r="C3919" s="4">
        <v>45433</v>
      </c>
      <c r="D3919" s="17">
        <v>45433</v>
      </c>
      <c r="E3919" s="2" t="s">
        <v>16</v>
      </c>
      <c r="F3919" s="2" t="s">
        <v>17</v>
      </c>
      <c r="G3919" s="2">
        <v>19</v>
      </c>
      <c r="H3919" s="2" t="s">
        <v>31</v>
      </c>
      <c r="I3919" s="2" t="s">
        <v>19</v>
      </c>
      <c r="J3919" s="12">
        <v>97</v>
      </c>
      <c r="K3919" s="2">
        <v>97</v>
      </c>
      <c r="L3919" s="2">
        <v>1</v>
      </c>
      <c r="M3919" s="12">
        <v>97</v>
      </c>
      <c r="N3919" s="3">
        <v>2</v>
      </c>
      <c r="O3919" s="2" t="str" cm="1">
        <f t="array" ref="O3919">_xlfn.IFS(N3919=1,"Unsatisfactory",N3919=2,"Poor",N3919=3,"Average",N3919=4,"Good",N3919=5,"Excellent")</f>
        <v>Poor</v>
      </c>
      <c r="P3919"/>
      <c r="Q3919"/>
      <c r="R3919"/>
      <c r="S3919"/>
      <c r="T3919"/>
      <c r="U3919"/>
    </row>
    <row r="3920" spans="1:21">
      <c r="A3920" s="2">
        <v>151773</v>
      </c>
      <c r="B3920" s="2" t="s">
        <v>23</v>
      </c>
      <c r="C3920" s="4">
        <v>45290</v>
      </c>
      <c r="D3920" s="17">
        <v>45290</v>
      </c>
      <c r="E3920" s="2" t="s">
        <v>24</v>
      </c>
      <c r="F3920" s="2" t="s">
        <v>17</v>
      </c>
      <c r="G3920" s="2">
        <v>18</v>
      </c>
      <c r="H3920" s="2" t="s">
        <v>129</v>
      </c>
      <c r="I3920" s="2" t="s">
        <v>19</v>
      </c>
      <c r="J3920" s="12">
        <v>9</v>
      </c>
      <c r="K3920" s="2">
        <v>9</v>
      </c>
      <c r="L3920" s="2">
        <v>1</v>
      </c>
      <c r="M3920" s="12">
        <v>9</v>
      </c>
      <c r="N3920" s="3">
        <v>3</v>
      </c>
      <c r="O3920" s="2" t="str" cm="1">
        <f t="array" ref="O3920">_xlfn.IFS(N3920=1,"Unsatisfactory",N3920=2,"Poor",N3920=3,"Average",N3920=4,"Good",N3920=5,"Excellent")</f>
        <v>Average</v>
      </c>
      <c r="P3920"/>
      <c r="Q3920"/>
      <c r="R3920"/>
      <c r="S3920"/>
      <c r="T3920"/>
      <c r="U3920"/>
    </row>
    <row r="3921" spans="1:21">
      <c r="A3921" s="2">
        <v>189047</v>
      </c>
      <c r="B3921" s="2" t="s">
        <v>30</v>
      </c>
      <c r="C3921" s="4">
        <v>45317</v>
      </c>
      <c r="D3921" s="17">
        <v>45317</v>
      </c>
      <c r="E3921" s="2" t="s">
        <v>24</v>
      </c>
      <c r="F3921" s="2" t="s">
        <v>17</v>
      </c>
      <c r="G3921" s="2">
        <v>26</v>
      </c>
      <c r="H3921" s="2" t="s">
        <v>34</v>
      </c>
      <c r="I3921" s="2" t="s">
        <v>27</v>
      </c>
      <c r="J3921" s="12">
        <v>10</v>
      </c>
      <c r="K3921" s="2">
        <v>110</v>
      </c>
      <c r="L3921" s="2">
        <v>3</v>
      </c>
      <c r="M3921" s="12">
        <v>330</v>
      </c>
      <c r="N3921" s="3">
        <v>5</v>
      </c>
      <c r="O3921" s="2" t="str" cm="1">
        <f t="array" ref="O3921">_xlfn.IFS(N3921=1,"Unsatisfactory",N3921=2,"Poor",N3921=3,"Average",N3921=4,"Good",N3921=5,"Excellent")</f>
        <v>Excellent</v>
      </c>
      <c r="P3921"/>
      <c r="Q3921"/>
      <c r="R3921"/>
      <c r="S3921"/>
      <c r="T3921"/>
      <c r="U3921"/>
    </row>
    <row r="3922" spans="1:21">
      <c r="A3922" s="2">
        <v>135129</v>
      </c>
      <c r="B3922" s="2" t="s">
        <v>42</v>
      </c>
      <c r="C3922" s="4">
        <v>45421</v>
      </c>
      <c r="D3922" s="17">
        <v>45421</v>
      </c>
      <c r="E3922" s="2" t="s">
        <v>16</v>
      </c>
      <c r="F3922" s="2" t="s">
        <v>17</v>
      </c>
      <c r="G3922" s="2">
        <v>27</v>
      </c>
      <c r="H3922" s="2" t="s">
        <v>69</v>
      </c>
      <c r="I3922" s="2" t="s">
        <v>19</v>
      </c>
      <c r="J3922" s="12">
        <v>65</v>
      </c>
      <c r="K3922" s="2">
        <v>65</v>
      </c>
      <c r="L3922" s="2">
        <v>3</v>
      </c>
      <c r="M3922" s="12">
        <v>195</v>
      </c>
      <c r="N3922" s="3">
        <v>1</v>
      </c>
      <c r="O3922" s="2" t="str" cm="1">
        <f t="array" ref="O3922">_xlfn.IFS(N3922=1,"Unsatisfactory",N3922=2,"Poor",N3922=3,"Average",N3922=4,"Good",N3922=5,"Excellent")</f>
        <v>Unsatisfactory</v>
      </c>
      <c r="P3922"/>
      <c r="Q3922"/>
      <c r="R3922"/>
      <c r="S3922"/>
      <c r="T3922"/>
      <c r="U3922"/>
    </row>
    <row r="3923" spans="1:21">
      <c r="A3923" s="2">
        <v>192596</v>
      </c>
      <c r="B3923" s="2" t="s">
        <v>76</v>
      </c>
      <c r="C3923" s="4">
        <v>45434</v>
      </c>
      <c r="D3923" s="17">
        <v>45434</v>
      </c>
      <c r="E3923" s="2" t="s">
        <v>37</v>
      </c>
      <c r="F3923" s="2" t="s">
        <v>17</v>
      </c>
      <c r="G3923" s="2">
        <v>33</v>
      </c>
      <c r="H3923" s="2" t="s">
        <v>118</v>
      </c>
      <c r="I3923" s="2" t="s">
        <v>19</v>
      </c>
      <c r="J3923" s="12">
        <v>45</v>
      </c>
      <c r="K3923" s="2">
        <v>45</v>
      </c>
      <c r="L3923" s="2">
        <v>3</v>
      </c>
      <c r="M3923" s="12">
        <v>135</v>
      </c>
      <c r="N3923" s="3">
        <v>5</v>
      </c>
      <c r="O3923" s="2" t="str" cm="1">
        <f t="array" ref="O3923">_xlfn.IFS(N3923=1,"Unsatisfactory",N3923=2,"Poor",N3923=3,"Average",N3923=4,"Good",N3923=5,"Excellent")</f>
        <v>Excellent</v>
      </c>
      <c r="P3923"/>
      <c r="Q3923"/>
      <c r="R3923"/>
      <c r="S3923"/>
      <c r="T3923"/>
      <c r="U3923"/>
    </row>
    <row r="3924" spans="1:21">
      <c r="A3924" s="2">
        <v>155514</v>
      </c>
      <c r="B3924" s="2" t="s">
        <v>53</v>
      </c>
      <c r="C3924" s="4">
        <v>45369</v>
      </c>
      <c r="D3924" s="17">
        <v>45369</v>
      </c>
      <c r="E3924" s="2" t="s">
        <v>37</v>
      </c>
      <c r="F3924" s="2" t="s">
        <v>25</v>
      </c>
      <c r="G3924" s="2">
        <v>24</v>
      </c>
      <c r="H3924" s="2" t="s">
        <v>60</v>
      </c>
      <c r="I3924" s="2" t="s">
        <v>19</v>
      </c>
      <c r="J3924" s="12">
        <v>15</v>
      </c>
      <c r="K3924" s="2">
        <v>15</v>
      </c>
      <c r="L3924" s="2">
        <v>1</v>
      </c>
      <c r="M3924" s="12">
        <v>15</v>
      </c>
      <c r="N3924" s="3">
        <v>3</v>
      </c>
      <c r="O3924" s="2" t="str" cm="1">
        <f t="array" ref="O3924">_xlfn.IFS(N3924=1,"Unsatisfactory",N3924=2,"Poor",N3924=3,"Average",N3924=4,"Good",N3924=5,"Excellent")</f>
        <v>Average</v>
      </c>
      <c r="P3924"/>
      <c r="Q3924"/>
      <c r="R3924"/>
      <c r="S3924"/>
      <c r="T3924"/>
      <c r="U3924"/>
    </row>
    <row r="3925" spans="1:21">
      <c r="A3925" s="2">
        <v>185999</v>
      </c>
      <c r="B3925" s="2" t="s">
        <v>30</v>
      </c>
      <c r="C3925" s="4">
        <v>45300</v>
      </c>
      <c r="D3925" s="17">
        <v>45300</v>
      </c>
      <c r="E3925" s="2" t="s">
        <v>24</v>
      </c>
      <c r="F3925" s="2" t="s">
        <v>17</v>
      </c>
      <c r="G3925" s="2">
        <v>25</v>
      </c>
      <c r="H3925" s="2" t="s">
        <v>130</v>
      </c>
      <c r="I3925" s="2" t="s">
        <v>19</v>
      </c>
      <c r="J3925" s="12">
        <v>10</v>
      </c>
      <c r="K3925" s="2">
        <v>10</v>
      </c>
      <c r="L3925" s="2">
        <v>1</v>
      </c>
      <c r="M3925" s="12">
        <v>10</v>
      </c>
      <c r="N3925" s="3">
        <v>1</v>
      </c>
      <c r="O3925" s="2" t="str" cm="1">
        <f t="array" ref="O3925">_xlfn.IFS(N3925=1,"Unsatisfactory",N3925=2,"Poor",N3925=3,"Average",N3925=4,"Good",N3925=5,"Excellent")</f>
        <v>Unsatisfactory</v>
      </c>
      <c r="P3925"/>
      <c r="Q3925"/>
      <c r="R3925"/>
      <c r="S3925"/>
      <c r="T3925"/>
      <c r="U3925"/>
    </row>
    <row r="3926" spans="1:21">
      <c r="A3926" s="2">
        <v>193591</v>
      </c>
      <c r="B3926" s="2" t="s">
        <v>23</v>
      </c>
      <c r="C3926" s="4">
        <v>45425</v>
      </c>
      <c r="D3926" s="17">
        <v>45425</v>
      </c>
      <c r="E3926" s="2" t="s">
        <v>24</v>
      </c>
      <c r="F3926" s="2" t="s">
        <v>17</v>
      </c>
      <c r="G3926" s="2">
        <v>24</v>
      </c>
      <c r="H3926" s="2" t="s">
        <v>46</v>
      </c>
      <c r="I3926" s="2" t="s">
        <v>19</v>
      </c>
      <c r="J3926" s="12">
        <v>9</v>
      </c>
      <c r="K3926" s="2">
        <v>9</v>
      </c>
      <c r="L3926" s="2">
        <v>2</v>
      </c>
      <c r="M3926" s="12">
        <v>18</v>
      </c>
      <c r="N3926" s="3">
        <v>5</v>
      </c>
      <c r="O3926" s="2" t="str" cm="1">
        <f t="array" ref="O3926">_xlfn.IFS(N3926=1,"Unsatisfactory",N3926=2,"Poor",N3926=3,"Average",N3926=4,"Good",N3926=5,"Excellent")</f>
        <v>Excellent</v>
      </c>
      <c r="P3926"/>
      <c r="Q3926"/>
      <c r="R3926"/>
      <c r="S3926"/>
      <c r="T3926"/>
      <c r="U3926"/>
    </row>
    <row r="3927" spans="1:21">
      <c r="A3927" s="2">
        <v>127282</v>
      </c>
      <c r="B3927" s="2" t="s">
        <v>23</v>
      </c>
      <c r="C3927" s="4">
        <v>45272</v>
      </c>
      <c r="D3927" s="17">
        <v>45272</v>
      </c>
      <c r="E3927" s="2" t="s">
        <v>24</v>
      </c>
      <c r="F3927" s="2" t="s">
        <v>25</v>
      </c>
      <c r="G3927" s="2">
        <v>28</v>
      </c>
      <c r="H3927" s="2" t="s">
        <v>75</v>
      </c>
      <c r="I3927" s="2" t="s">
        <v>27</v>
      </c>
      <c r="J3927" s="12">
        <v>9</v>
      </c>
      <c r="K3927" s="2">
        <v>79</v>
      </c>
      <c r="L3927" s="2">
        <v>5</v>
      </c>
      <c r="M3927" s="12">
        <v>395</v>
      </c>
      <c r="N3927" s="3">
        <v>3</v>
      </c>
      <c r="O3927" s="2" t="str" cm="1">
        <f t="array" ref="O3927">_xlfn.IFS(N3927=1,"Unsatisfactory",N3927=2,"Poor",N3927=3,"Average",N3927=4,"Good",N3927=5,"Excellent")</f>
        <v>Average</v>
      </c>
      <c r="P3927"/>
      <c r="Q3927"/>
      <c r="R3927"/>
      <c r="S3927"/>
      <c r="T3927"/>
      <c r="U3927"/>
    </row>
    <row r="3928" spans="1:21">
      <c r="A3928" s="2">
        <v>178726</v>
      </c>
      <c r="B3928" s="2" t="s">
        <v>78</v>
      </c>
      <c r="C3928" s="4">
        <v>45566</v>
      </c>
      <c r="D3928" s="17">
        <v>45566</v>
      </c>
      <c r="E3928" s="2" t="s">
        <v>37</v>
      </c>
      <c r="F3928" s="2" t="s">
        <v>25</v>
      </c>
      <c r="G3928" s="2">
        <v>24</v>
      </c>
      <c r="H3928" s="2" t="s">
        <v>69</v>
      </c>
      <c r="I3928" s="2" t="s">
        <v>19</v>
      </c>
      <c r="J3928" s="12">
        <v>50</v>
      </c>
      <c r="K3928" s="2">
        <v>50</v>
      </c>
      <c r="L3928" s="2">
        <v>4</v>
      </c>
      <c r="M3928" s="12">
        <v>200</v>
      </c>
      <c r="N3928" s="3">
        <v>3</v>
      </c>
      <c r="O3928" s="2" t="str" cm="1">
        <f t="array" ref="O3928">_xlfn.IFS(N3928=1,"Unsatisfactory",N3928=2,"Poor",N3928=3,"Average",N3928=4,"Good",N3928=5,"Excellent")</f>
        <v>Average</v>
      </c>
      <c r="P3928"/>
      <c r="Q3928"/>
      <c r="R3928"/>
      <c r="S3928"/>
      <c r="T3928"/>
      <c r="U3928"/>
    </row>
    <row r="3929" spans="1:21">
      <c r="A3929" s="2">
        <v>172405</v>
      </c>
      <c r="B3929" s="2" t="s">
        <v>33</v>
      </c>
      <c r="C3929" s="4">
        <v>45407</v>
      </c>
      <c r="D3929" s="17">
        <v>45407</v>
      </c>
      <c r="E3929" s="2" t="s">
        <v>16</v>
      </c>
      <c r="F3929" s="2" t="s">
        <v>17</v>
      </c>
      <c r="G3929" s="2">
        <v>18</v>
      </c>
      <c r="H3929" s="2" t="s">
        <v>131</v>
      </c>
      <c r="I3929" s="2" t="s">
        <v>27</v>
      </c>
      <c r="J3929" s="12">
        <v>118</v>
      </c>
      <c r="K3929" s="2">
        <v>188</v>
      </c>
      <c r="L3929" s="2">
        <v>1</v>
      </c>
      <c r="M3929" s="12">
        <v>188</v>
      </c>
      <c r="N3929" s="3">
        <v>4</v>
      </c>
      <c r="O3929" s="2" t="str" cm="1">
        <f t="array" ref="O3929">_xlfn.IFS(N3929=1,"Unsatisfactory",N3929=2,"Poor",N3929=3,"Average",N3929=4,"Good",N3929=5,"Excellent")</f>
        <v>Good</v>
      </c>
      <c r="P3929"/>
      <c r="Q3929"/>
      <c r="R3929"/>
      <c r="S3929"/>
      <c r="T3929"/>
      <c r="U3929"/>
    </row>
    <row r="3930" spans="1:21">
      <c r="A3930" s="2">
        <v>160280</v>
      </c>
      <c r="B3930" s="2" t="s">
        <v>42</v>
      </c>
      <c r="C3930" s="4">
        <v>45471</v>
      </c>
      <c r="D3930" s="17">
        <v>45471</v>
      </c>
      <c r="E3930" s="2" t="s">
        <v>16</v>
      </c>
      <c r="F3930" s="2" t="s">
        <v>17</v>
      </c>
      <c r="G3930" s="2">
        <v>35</v>
      </c>
      <c r="H3930" s="2" t="s">
        <v>129</v>
      </c>
      <c r="I3930" s="2" t="s">
        <v>19</v>
      </c>
      <c r="J3930" s="12">
        <v>65</v>
      </c>
      <c r="K3930" s="2">
        <v>65</v>
      </c>
      <c r="L3930" s="2">
        <v>1</v>
      </c>
      <c r="M3930" s="12">
        <v>65</v>
      </c>
      <c r="N3930" s="3">
        <v>3</v>
      </c>
      <c r="O3930" s="2" t="str" cm="1">
        <f t="array" ref="O3930">_xlfn.IFS(N3930=1,"Unsatisfactory",N3930=2,"Poor",N3930=3,"Average",N3930=4,"Good",N3930=5,"Excellent")</f>
        <v>Average</v>
      </c>
      <c r="P3930"/>
      <c r="Q3930"/>
      <c r="R3930"/>
      <c r="S3930"/>
      <c r="T3930"/>
      <c r="U3930"/>
    </row>
    <row r="3931" spans="1:21">
      <c r="A3931" s="2">
        <v>178117</v>
      </c>
      <c r="B3931" s="2" t="s">
        <v>30</v>
      </c>
      <c r="C3931" s="4">
        <v>45371</v>
      </c>
      <c r="D3931" s="17">
        <v>45371</v>
      </c>
      <c r="E3931" s="2" t="s">
        <v>24</v>
      </c>
      <c r="F3931" s="2" t="s">
        <v>17</v>
      </c>
      <c r="G3931" s="2">
        <v>23</v>
      </c>
      <c r="H3931" s="2" t="s">
        <v>38</v>
      </c>
      <c r="I3931" s="2" t="s">
        <v>19</v>
      </c>
      <c r="J3931" s="12">
        <v>10</v>
      </c>
      <c r="K3931" s="2">
        <v>10</v>
      </c>
      <c r="L3931" s="2">
        <v>1</v>
      </c>
      <c r="M3931" s="12">
        <v>10</v>
      </c>
      <c r="N3931" s="3">
        <v>1</v>
      </c>
      <c r="O3931" s="2" t="str" cm="1">
        <f t="array" ref="O3931">_xlfn.IFS(N3931=1,"Unsatisfactory",N3931=2,"Poor",N3931=3,"Average",N3931=4,"Good",N3931=5,"Excellent")</f>
        <v>Unsatisfactory</v>
      </c>
      <c r="P3931"/>
      <c r="Q3931"/>
      <c r="R3931"/>
      <c r="S3931"/>
      <c r="T3931"/>
      <c r="U3931"/>
    </row>
    <row r="3932" spans="1:21">
      <c r="A3932" s="2">
        <v>128650</v>
      </c>
      <c r="B3932" s="2" t="s">
        <v>82</v>
      </c>
      <c r="C3932" s="4">
        <v>45294</v>
      </c>
      <c r="D3932" s="17">
        <v>45294</v>
      </c>
      <c r="E3932" s="2" t="s">
        <v>37</v>
      </c>
      <c r="F3932" s="2" t="s">
        <v>17</v>
      </c>
      <c r="G3932" s="2">
        <v>18</v>
      </c>
      <c r="H3932" s="2" t="s">
        <v>69</v>
      </c>
      <c r="I3932" s="2" t="s">
        <v>19</v>
      </c>
      <c r="J3932" s="12">
        <v>20</v>
      </c>
      <c r="K3932" s="2">
        <v>20</v>
      </c>
      <c r="L3932" s="2">
        <v>1</v>
      </c>
      <c r="M3932" s="12">
        <v>20</v>
      </c>
      <c r="N3932" s="3">
        <v>4</v>
      </c>
      <c r="O3932" s="2" t="str" cm="1">
        <f t="array" ref="O3932">_xlfn.IFS(N3932=1,"Unsatisfactory",N3932=2,"Poor",N3932=3,"Average",N3932=4,"Good",N3932=5,"Excellent")</f>
        <v>Good</v>
      </c>
      <c r="P3932"/>
      <c r="Q3932"/>
      <c r="R3932"/>
      <c r="S3932"/>
      <c r="T3932"/>
      <c r="U3932"/>
    </row>
    <row r="3933" spans="1:21">
      <c r="A3933" s="2">
        <v>188752</v>
      </c>
      <c r="B3933" s="2" t="s">
        <v>23</v>
      </c>
      <c r="C3933" s="4">
        <v>45330</v>
      </c>
      <c r="D3933" s="17">
        <v>45330</v>
      </c>
      <c r="E3933" s="2" t="s">
        <v>24</v>
      </c>
      <c r="F3933" s="2" t="s">
        <v>17</v>
      </c>
      <c r="G3933" s="2">
        <v>26</v>
      </c>
      <c r="H3933" s="2" t="s">
        <v>29</v>
      </c>
      <c r="I3933" s="2" t="s">
        <v>19</v>
      </c>
      <c r="J3933" s="12">
        <v>9</v>
      </c>
      <c r="K3933" s="2">
        <v>9</v>
      </c>
      <c r="L3933" s="2">
        <v>1</v>
      </c>
      <c r="M3933" s="12">
        <v>9</v>
      </c>
      <c r="N3933" s="3">
        <v>5</v>
      </c>
      <c r="O3933" s="2" t="str" cm="1">
        <f t="array" ref="O3933">_xlfn.IFS(N3933=1,"Unsatisfactory",N3933=2,"Poor",N3933=3,"Average",N3933=4,"Good",N3933=5,"Excellent")</f>
        <v>Excellent</v>
      </c>
      <c r="P3933"/>
      <c r="Q3933"/>
      <c r="R3933"/>
      <c r="S3933"/>
      <c r="T3933"/>
      <c r="U3933"/>
    </row>
    <row r="3934" spans="1:21">
      <c r="A3934" s="2">
        <v>169884</v>
      </c>
      <c r="B3934" s="2" t="s">
        <v>36</v>
      </c>
      <c r="C3934" s="4">
        <v>45325</v>
      </c>
      <c r="D3934" s="17">
        <v>45325</v>
      </c>
      <c r="E3934" s="2" t="s">
        <v>37</v>
      </c>
      <c r="F3934" s="2" t="s">
        <v>17</v>
      </c>
      <c r="G3934" s="2">
        <v>22</v>
      </c>
      <c r="H3934" s="2" t="s">
        <v>129</v>
      </c>
      <c r="I3934" s="2" t="s">
        <v>19</v>
      </c>
      <c r="J3934" s="12">
        <v>32</v>
      </c>
      <c r="K3934" s="2">
        <v>32</v>
      </c>
      <c r="L3934" s="2">
        <v>4</v>
      </c>
      <c r="M3934" s="12">
        <v>128</v>
      </c>
      <c r="N3934" s="3">
        <v>1</v>
      </c>
      <c r="O3934" s="2" t="str" cm="1">
        <f t="array" ref="O3934">_xlfn.IFS(N3934=1,"Unsatisfactory",N3934=2,"Poor",N3934=3,"Average",N3934=4,"Good",N3934=5,"Excellent")</f>
        <v>Unsatisfactory</v>
      </c>
      <c r="P3934"/>
      <c r="Q3934"/>
      <c r="R3934"/>
      <c r="S3934"/>
      <c r="T3934"/>
      <c r="U3934"/>
    </row>
    <row r="3935" spans="1:21">
      <c r="A3935" s="2">
        <v>153435</v>
      </c>
      <c r="B3935" s="2" t="s">
        <v>23</v>
      </c>
      <c r="C3935" s="4">
        <v>45359</v>
      </c>
      <c r="D3935" s="17">
        <v>45359</v>
      </c>
      <c r="E3935" s="2" t="s">
        <v>24</v>
      </c>
      <c r="F3935" s="2" t="s">
        <v>25</v>
      </c>
      <c r="G3935" s="2">
        <v>28</v>
      </c>
      <c r="H3935" s="2" t="s">
        <v>130</v>
      </c>
      <c r="I3935" s="2" t="s">
        <v>19</v>
      </c>
      <c r="J3935" s="12">
        <v>9</v>
      </c>
      <c r="K3935" s="2">
        <v>9</v>
      </c>
      <c r="L3935" s="2">
        <v>1</v>
      </c>
      <c r="M3935" s="12">
        <v>9</v>
      </c>
      <c r="N3935" s="3">
        <v>2</v>
      </c>
      <c r="O3935" s="2" t="str" cm="1">
        <f t="array" ref="O3935">_xlfn.IFS(N3935=1,"Unsatisfactory",N3935=2,"Poor",N3935=3,"Average",N3935=4,"Good",N3935=5,"Excellent")</f>
        <v>Poor</v>
      </c>
      <c r="P3935"/>
      <c r="Q3935"/>
      <c r="R3935"/>
      <c r="S3935"/>
      <c r="T3935"/>
      <c r="U3935"/>
    </row>
    <row r="3936" spans="1:21">
      <c r="A3936" s="2">
        <v>137480</v>
      </c>
      <c r="B3936" s="2" t="s">
        <v>48</v>
      </c>
      <c r="C3936" s="4">
        <v>45364</v>
      </c>
      <c r="D3936" s="17">
        <v>45364</v>
      </c>
      <c r="E3936" s="2" t="s">
        <v>16</v>
      </c>
      <c r="F3936" s="2" t="s">
        <v>17</v>
      </c>
      <c r="G3936" s="2">
        <v>26</v>
      </c>
      <c r="H3936" s="2" t="s">
        <v>38</v>
      </c>
      <c r="I3936" s="2" t="s">
        <v>19</v>
      </c>
      <c r="J3936" s="12">
        <v>130</v>
      </c>
      <c r="K3936" s="2">
        <v>130</v>
      </c>
      <c r="L3936" s="2">
        <v>1</v>
      </c>
      <c r="M3936" s="12">
        <v>130</v>
      </c>
      <c r="N3936" s="3">
        <v>5</v>
      </c>
      <c r="O3936" s="2" t="str" cm="1">
        <f t="array" ref="O3936">_xlfn.IFS(N3936=1,"Unsatisfactory",N3936=2,"Poor",N3936=3,"Average",N3936=4,"Good",N3936=5,"Excellent")</f>
        <v>Excellent</v>
      </c>
      <c r="P3936"/>
      <c r="Q3936"/>
      <c r="R3936"/>
      <c r="S3936"/>
      <c r="T3936"/>
      <c r="U3936"/>
    </row>
    <row r="3937" spans="1:21">
      <c r="A3937" s="2">
        <v>137479</v>
      </c>
      <c r="B3937" s="2" t="s">
        <v>53</v>
      </c>
      <c r="C3937" s="4">
        <v>45499</v>
      </c>
      <c r="D3937" s="17">
        <v>45499</v>
      </c>
      <c r="E3937" s="2" t="s">
        <v>37</v>
      </c>
      <c r="F3937" s="2" t="s">
        <v>17</v>
      </c>
      <c r="G3937" s="2">
        <v>34</v>
      </c>
      <c r="H3937" s="2" t="s">
        <v>62</v>
      </c>
      <c r="I3937" s="2" t="s">
        <v>19</v>
      </c>
      <c r="J3937" s="12">
        <v>15</v>
      </c>
      <c r="K3937" s="2">
        <v>15</v>
      </c>
      <c r="L3937" s="2">
        <v>1</v>
      </c>
      <c r="M3937" s="12">
        <v>15</v>
      </c>
      <c r="N3937" s="3">
        <v>5</v>
      </c>
      <c r="O3937" s="2" t="str" cm="1">
        <f t="array" ref="O3937">_xlfn.IFS(N3937=1,"Unsatisfactory",N3937=2,"Poor",N3937=3,"Average",N3937=4,"Good",N3937=5,"Excellent")</f>
        <v>Excellent</v>
      </c>
      <c r="P3937"/>
      <c r="Q3937"/>
      <c r="R3937"/>
      <c r="S3937"/>
      <c r="T3937"/>
      <c r="U3937"/>
    </row>
    <row r="3938" spans="1:21">
      <c r="A3938" s="2">
        <v>189921</v>
      </c>
      <c r="B3938" s="2" t="s">
        <v>42</v>
      </c>
      <c r="C3938" s="4">
        <v>45475</v>
      </c>
      <c r="D3938" s="17">
        <v>45475</v>
      </c>
      <c r="E3938" s="2" t="s">
        <v>16</v>
      </c>
      <c r="F3938" s="2" t="s">
        <v>25</v>
      </c>
      <c r="G3938" s="2">
        <v>27</v>
      </c>
      <c r="H3938" s="2" t="s">
        <v>118</v>
      </c>
      <c r="I3938" s="2" t="s">
        <v>19</v>
      </c>
      <c r="J3938" s="12">
        <v>65</v>
      </c>
      <c r="K3938" s="2">
        <v>65</v>
      </c>
      <c r="L3938" s="2">
        <v>1</v>
      </c>
      <c r="M3938" s="12">
        <v>65</v>
      </c>
      <c r="N3938" s="3">
        <v>1</v>
      </c>
      <c r="O3938" s="2" t="str" cm="1">
        <f t="array" ref="O3938">_xlfn.IFS(N3938=1,"Unsatisfactory",N3938=2,"Poor",N3938=3,"Average",N3938=4,"Good",N3938=5,"Excellent")</f>
        <v>Unsatisfactory</v>
      </c>
      <c r="P3938"/>
      <c r="Q3938"/>
      <c r="R3938"/>
      <c r="S3938"/>
      <c r="T3938"/>
      <c r="U3938"/>
    </row>
    <row r="3939" spans="1:21">
      <c r="A3939" s="2">
        <v>137045</v>
      </c>
      <c r="B3939" s="2" t="s">
        <v>36</v>
      </c>
      <c r="C3939" s="4">
        <v>45534</v>
      </c>
      <c r="D3939" s="17">
        <v>45534</v>
      </c>
      <c r="E3939" s="2" t="s">
        <v>37</v>
      </c>
      <c r="F3939" s="2" t="s">
        <v>17</v>
      </c>
      <c r="G3939" s="2">
        <v>35</v>
      </c>
      <c r="H3939" s="2" t="s">
        <v>46</v>
      </c>
      <c r="I3939" s="2" t="s">
        <v>19</v>
      </c>
      <c r="J3939" s="12">
        <v>32</v>
      </c>
      <c r="K3939" s="2">
        <v>32</v>
      </c>
      <c r="L3939" s="2">
        <v>1</v>
      </c>
      <c r="M3939" s="12">
        <v>32</v>
      </c>
      <c r="N3939" s="3">
        <v>5</v>
      </c>
      <c r="O3939" s="2" t="str" cm="1">
        <f t="array" ref="O3939">_xlfn.IFS(N3939=1,"Unsatisfactory",N3939=2,"Poor",N3939=3,"Average",N3939=4,"Good",N3939=5,"Excellent")</f>
        <v>Excellent</v>
      </c>
      <c r="P3939"/>
      <c r="Q3939"/>
      <c r="R3939"/>
      <c r="S3939"/>
      <c r="T3939"/>
      <c r="U3939"/>
    </row>
    <row r="3940" spans="1:21">
      <c r="A3940" s="2">
        <v>153888</v>
      </c>
      <c r="B3940" s="2" t="s">
        <v>33</v>
      </c>
      <c r="C3940" s="4">
        <v>45479</v>
      </c>
      <c r="D3940" s="17">
        <v>45479</v>
      </c>
      <c r="E3940" s="2" t="s">
        <v>16</v>
      </c>
      <c r="F3940" s="2" t="s">
        <v>17</v>
      </c>
      <c r="G3940" s="2">
        <v>29</v>
      </c>
      <c r="H3940" s="2" t="s">
        <v>38</v>
      </c>
      <c r="I3940" s="2" t="s">
        <v>19</v>
      </c>
      <c r="J3940" s="12">
        <v>118</v>
      </c>
      <c r="K3940" s="2">
        <v>118</v>
      </c>
      <c r="L3940" s="2">
        <v>2</v>
      </c>
      <c r="M3940" s="12">
        <v>236</v>
      </c>
      <c r="N3940" s="3">
        <v>1</v>
      </c>
      <c r="O3940" s="2" t="str" cm="1">
        <f t="array" ref="O3940">_xlfn.IFS(N3940=1,"Unsatisfactory",N3940=2,"Poor",N3940=3,"Average",N3940=4,"Good",N3940=5,"Excellent")</f>
        <v>Unsatisfactory</v>
      </c>
      <c r="P3940"/>
      <c r="Q3940"/>
      <c r="R3940"/>
      <c r="S3940"/>
      <c r="T3940"/>
      <c r="U3940"/>
    </row>
    <row r="3941" spans="1:21">
      <c r="A3941" s="2">
        <v>176151</v>
      </c>
      <c r="B3941" s="2" t="s">
        <v>36</v>
      </c>
      <c r="C3941" s="4">
        <v>45375</v>
      </c>
      <c r="D3941" s="17">
        <v>45375</v>
      </c>
      <c r="E3941" s="2" t="s">
        <v>37</v>
      </c>
      <c r="F3941" s="2" t="s">
        <v>17</v>
      </c>
      <c r="G3941" s="2">
        <v>21</v>
      </c>
      <c r="H3941" s="2" t="s">
        <v>79</v>
      </c>
      <c r="I3941" s="2" t="s">
        <v>27</v>
      </c>
      <c r="J3941" s="12">
        <v>32</v>
      </c>
      <c r="K3941" s="2">
        <v>72</v>
      </c>
      <c r="L3941" s="2">
        <v>1</v>
      </c>
      <c r="M3941" s="12">
        <v>72</v>
      </c>
      <c r="N3941" s="3">
        <v>1</v>
      </c>
      <c r="O3941" s="2" t="str" cm="1">
        <f t="array" ref="O3941">_xlfn.IFS(N3941=1,"Unsatisfactory",N3941=2,"Poor",N3941=3,"Average",N3941=4,"Good",N3941=5,"Excellent")</f>
        <v>Unsatisfactory</v>
      </c>
      <c r="P3941"/>
      <c r="Q3941"/>
      <c r="R3941"/>
      <c r="S3941"/>
      <c r="T3941"/>
      <c r="U3941"/>
    </row>
    <row r="3942" spans="1:21">
      <c r="A3942" s="2">
        <v>185452</v>
      </c>
      <c r="B3942" s="2" t="s">
        <v>30</v>
      </c>
      <c r="C3942" s="4">
        <v>45429</v>
      </c>
      <c r="D3942" s="17">
        <v>45429</v>
      </c>
      <c r="E3942" s="2" t="s">
        <v>24</v>
      </c>
      <c r="F3942" s="2" t="s">
        <v>17</v>
      </c>
      <c r="G3942" s="2">
        <v>29</v>
      </c>
      <c r="H3942" s="2" t="s">
        <v>66</v>
      </c>
      <c r="I3942" s="2" t="s">
        <v>27</v>
      </c>
      <c r="J3942" s="12">
        <v>10</v>
      </c>
      <c r="K3942" s="2">
        <v>50</v>
      </c>
      <c r="L3942" s="2">
        <v>3</v>
      </c>
      <c r="M3942" s="12">
        <v>150</v>
      </c>
      <c r="N3942" s="3">
        <v>5</v>
      </c>
      <c r="O3942" s="2" t="str" cm="1">
        <f t="array" ref="O3942">_xlfn.IFS(N3942=1,"Unsatisfactory",N3942=2,"Poor",N3942=3,"Average",N3942=4,"Good",N3942=5,"Excellent")</f>
        <v>Excellent</v>
      </c>
      <c r="P3942"/>
      <c r="Q3942"/>
      <c r="R3942"/>
      <c r="S3942"/>
      <c r="T3942"/>
      <c r="U3942"/>
    </row>
    <row r="3943" spans="1:21">
      <c r="A3943" s="2">
        <v>154152</v>
      </c>
      <c r="B3943" s="2" t="s">
        <v>85</v>
      </c>
      <c r="C3943" s="4">
        <v>45593</v>
      </c>
      <c r="D3943" s="17">
        <v>45593</v>
      </c>
      <c r="E3943" s="2" t="s">
        <v>24</v>
      </c>
      <c r="F3943" s="2" t="s">
        <v>25</v>
      </c>
      <c r="G3943" s="2">
        <v>34</v>
      </c>
      <c r="H3943" s="2" t="s">
        <v>62</v>
      </c>
      <c r="I3943" s="2" t="s">
        <v>19</v>
      </c>
      <c r="J3943" s="12">
        <v>23</v>
      </c>
      <c r="K3943" s="2">
        <v>23</v>
      </c>
      <c r="L3943" s="2">
        <v>4</v>
      </c>
      <c r="M3943" s="12">
        <v>92</v>
      </c>
      <c r="N3943" s="3">
        <v>5</v>
      </c>
      <c r="O3943" s="2" t="str" cm="1">
        <f t="array" ref="O3943">_xlfn.IFS(N3943=1,"Unsatisfactory",N3943=2,"Poor",N3943=3,"Average",N3943=4,"Good",N3943=5,"Excellent")</f>
        <v>Excellent</v>
      </c>
      <c r="P3943"/>
      <c r="Q3943"/>
      <c r="R3943"/>
      <c r="S3943"/>
      <c r="T3943"/>
      <c r="U3943"/>
    </row>
    <row r="3944" spans="1:21">
      <c r="A3944" s="2">
        <v>144595</v>
      </c>
      <c r="B3944" s="2" t="s">
        <v>53</v>
      </c>
      <c r="C3944" s="4">
        <v>45304</v>
      </c>
      <c r="D3944" s="17">
        <v>45304</v>
      </c>
      <c r="E3944" s="2" t="s">
        <v>37</v>
      </c>
      <c r="F3944" s="2" t="s">
        <v>17</v>
      </c>
      <c r="G3944" s="2">
        <v>19</v>
      </c>
      <c r="H3944" s="2" t="s">
        <v>46</v>
      </c>
      <c r="I3944" s="2" t="s">
        <v>19</v>
      </c>
      <c r="J3944" s="12">
        <v>15</v>
      </c>
      <c r="K3944" s="2">
        <v>15</v>
      </c>
      <c r="L3944" s="2">
        <v>3</v>
      </c>
      <c r="M3944" s="12">
        <v>45</v>
      </c>
      <c r="N3944" s="3">
        <v>5</v>
      </c>
      <c r="O3944" s="2" t="str" cm="1">
        <f t="array" ref="O3944">_xlfn.IFS(N3944=1,"Unsatisfactory",N3944=2,"Poor",N3944=3,"Average",N3944=4,"Good",N3944=5,"Excellent")</f>
        <v>Excellent</v>
      </c>
      <c r="P3944"/>
      <c r="Q3944"/>
      <c r="R3944"/>
      <c r="S3944"/>
      <c r="T3944"/>
      <c r="U3944"/>
    </row>
    <row r="3945" spans="1:21">
      <c r="A3945" s="2">
        <v>190217</v>
      </c>
      <c r="B3945" s="2" t="s">
        <v>30</v>
      </c>
      <c r="C3945" s="4">
        <v>45520</v>
      </c>
      <c r="D3945" s="17">
        <v>45520</v>
      </c>
      <c r="E3945" s="2" t="s">
        <v>24</v>
      </c>
      <c r="F3945" s="2" t="s">
        <v>17</v>
      </c>
      <c r="G3945" s="2">
        <v>35</v>
      </c>
      <c r="H3945" s="2" t="s">
        <v>56</v>
      </c>
      <c r="I3945" s="2" t="s">
        <v>19</v>
      </c>
      <c r="J3945" s="12">
        <v>10</v>
      </c>
      <c r="K3945" s="2">
        <v>10</v>
      </c>
      <c r="L3945" s="2">
        <v>1</v>
      </c>
      <c r="M3945" s="12">
        <v>10</v>
      </c>
      <c r="N3945" s="3">
        <v>5</v>
      </c>
      <c r="O3945" s="2" t="str" cm="1">
        <f t="array" ref="O3945">_xlfn.IFS(N3945=1,"Unsatisfactory",N3945=2,"Poor",N3945=3,"Average",N3945=4,"Good",N3945=5,"Excellent")</f>
        <v>Excellent</v>
      </c>
      <c r="P3945"/>
      <c r="Q3945"/>
      <c r="R3945"/>
      <c r="S3945"/>
      <c r="T3945"/>
      <c r="U3945"/>
    </row>
    <row r="3946" spans="1:21">
      <c r="A3946" s="2">
        <v>189833</v>
      </c>
      <c r="B3946" s="2" t="s">
        <v>42</v>
      </c>
      <c r="C3946" s="4">
        <v>45238</v>
      </c>
      <c r="D3946" s="17">
        <v>45238</v>
      </c>
      <c r="E3946" s="2" t="s">
        <v>16</v>
      </c>
      <c r="F3946" s="2" t="s">
        <v>25</v>
      </c>
      <c r="G3946" s="2">
        <v>24</v>
      </c>
      <c r="H3946" s="2" t="s">
        <v>56</v>
      </c>
      <c r="I3946" s="2" t="s">
        <v>19</v>
      </c>
      <c r="J3946" s="12">
        <v>65</v>
      </c>
      <c r="K3946" s="2">
        <v>65</v>
      </c>
      <c r="L3946" s="2">
        <v>3</v>
      </c>
      <c r="M3946" s="12">
        <v>195</v>
      </c>
      <c r="N3946" s="3">
        <v>2</v>
      </c>
      <c r="O3946" s="2" t="str" cm="1">
        <f t="array" ref="O3946">_xlfn.IFS(N3946=1,"Unsatisfactory",N3946=2,"Poor",N3946=3,"Average",N3946=4,"Good",N3946=5,"Excellent")</f>
        <v>Poor</v>
      </c>
      <c r="P3946"/>
      <c r="Q3946"/>
      <c r="R3946"/>
      <c r="S3946"/>
      <c r="T3946"/>
      <c r="U3946"/>
    </row>
    <row r="3947" spans="1:21">
      <c r="A3947" s="2">
        <v>147916</v>
      </c>
      <c r="B3947" s="2" t="s">
        <v>78</v>
      </c>
      <c r="C3947" s="4">
        <v>45492</v>
      </c>
      <c r="D3947" s="17">
        <v>45492</v>
      </c>
      <c r="E3947" s="2" t="s">
        <v>37</v>
      </c>
      <c r="F3947" s="2" t="s">
        <v>25</v>
      </c>
      <c r="G3947" s="2">
        <v>30</v>
      </c>
      <c r="H3947" s="2" t="s">
        <v>130</v>
      </c>
      <c r="I3947" s="2" t="s">
        <v>19</v>
      </c>
      <c r="J3947" s="12">
        <v>50</v>
      </c>
      <c r="K3947" s="2">
        <v>50</v>
      </c>
      <c r="L3947" s="2">
        <v>1</v>
      </c>
      <c r="M3947" s="12">
        <v>50</v>
      </c>
      <c r="N3947" s="3">
        <v>3</v>
      </c>
      <c r="O3947" s="2" t="str" cm="1">
        <f t="array" ref="O3947">_xlfn.IFS(N3947=1,"Unsatisfactory",N3947=2,"Poor",N3947=3,"Average",N3947=4,"Good",N3947=5,"Excellent")</f>
        <v>Average</v>
      </c>
      <c r="P3947"/>
      <c r="Q3947"/>
      <c r="R3947"/>
      <c r="S3947"/>
      <c r="T3947"/>
      <c r="U3947"/>
    </row>
    <row r="3948" spans="1:21">
      <c r="A3948" s="2">
        <v>124187</v>
      </c>
      <c r="B3948" s="2" t="s">
        <v>82</v>
      </c>
      <c r="C3948" s="4">
        <v>45422</v>
      </c>
      <c r="D3948" s="17">
        <v>45422</v>
      </c>
      <c r="E3948" s="2" t="s">
        <v>37</v>
      </c>
      <c r="F3948" s="2" t="s">
        <v>17</v>
      </c>
      <c r="G3948" s="2">
        <v>18</v>
      </c>
      <c r="H3948" s="2" t="s">
        <v>38</v>
      </c>
      <c r="I3948" s="2" t="s">
        <v>19</v>
      </c>
      <c r="J3948" s="12">
        <v>20</v>
      </c>
      <c r="K3948" s="2">
        <v>20</v>
      </c>
      <c r="L3948" s="2">
        <v>1</v>
      </c>
      <c r="M3948" s="12">
        <v>20</v>
      </c>
      <c r="N3948" s="3">
        <v>5</v>
      </c>
      <c r="O3948" s="2" t="str" cm="1">
        <f t="array" ref="O3948">_xlfn.IFS(N3948=1,"Unsatisfactory",N3948=2,"Poor",N3948=3,"Average",N3948=4,"Good",N3948=5,"Excellent")</f>
        <v>Excellent</v>
      </c>
      <c r="P3948"/>
      <c r="Q3948"/>
      <c r="R3948"/>
      <c r="S3948"/>
      <c r="T3948"/>
      <c r="U3948"/>
    </row>
    <row r="3949" spans="1:21">
      <c r="A3949" s="2">
        <v>164768</v>
      </c>
      <c r="B3949" s="2" t="s">
        <v>53</v>
      </c>
      <c r="C3949" s="4">
        <v>45495</v>
      </c>
      <c r="D3949" s="17">
        <v>45495</v>
      </c>
      <c r="E3949" s="2" t="s">
        <v>37</v>
      </c>
      <c r="F3949" s="2" t="s">
        <v>25</v>
      </c>
      <c r="G3949" s="2">
        <v>25</v>
      </c>
      <c r="H3949" s="2" t="s">
        <v>60</v>
      </c>
      <c r="I3949" s="2" t="s">
        <v>19</v>
      </c>
      <c r="J3949" s="12">
        <v>15</v>
      </c>
      <c r="K3949" s="2">
        <v>15</v>
      </c>
      <c r="L3949" s="2">
        <v>1</v>
      </c>
      <c r="M3949" s="12">
        <v>15</v>
      </c>
      <c r="N3949" s="3">
        <v>5</v>
      </c>
      <c r="O3949" s="2" t="str" cm="1">
        <f t="array" ref="O3949">_xlfn.IFS(N3949=1,"Unsatisfactory",N3949=2,"Poor",N3949=3,"Average",N3949=4,"Good",N3949=5,"Excellent")</f>
        <v>Excellent</v>
      </c>
      <c r="P3949"/>
      <c r="Q3949"/>
      <c r="R3949"/>
      <c r="S3949"/>
      <c r="T3949"/>
      <c r="U3949"/>
    </row>
    <row r="3950" spans="1:21">
      <c r="A3950" s="2">
        <v>139417</v>
      </c>
      <c r="B3950" s="2" t="s">
        <v>23</v>
      </c>
      <c r="C3950" s="4">
        <v>45583</v>
      </c>
      <c r="D3950" s="17">
        <v>45583</v>
      </c>
      <c r="E3950" s="2" t="s">
        <v>24</v>
      </c>
      <c r="F3950" s="2" t="s">
        <v>17</v>
      </c>
      <c r="G3950" s="2">
        <v>35</v>
      </c>
      <c r="H3950" s="2" t="s">
        <v>69</v>
      </c>
      <c r="I3950" s="2" t="s">
        <v>19</v>
      </c>
      <c r="J3950" s="12">
        <v>9</v>
      </c>
      <c r="K3950" s="2">
        <v>9</v>
      </c>
      <c r="L3950" s="2">
        <v>1</v>
      </c>
      <c r="M3950" s="12">
        <v>9</v>
      </c>
      <c r="N3950" s="3">
        <v>1</v>
      </c>
      <c r="O3950" s="2" t="str" cm="1">
        <f t="array" ref="O3950">_xlfn.IFS(N3950=1,"Unsatisfactory",N3950=2,"Poor",N3950=3,"Average",N3950=4,"Good",N3950=5,"Excellent")</f>
        <v>Unsatisfactory</v>
      </c>
      <c r="P3950"/>
      <c r="Q3950"/>
      <c r="R3950"/>
      <c r="S3950"/>
      <c r="T3950"/>
      <c r="U3950"/>
    </row>
    <row r="3951" spans="1:21">
      <c r="A3951" s="2">
        <v>120977</v>
      </c>
      <c r="B3951" s="2" t="s">
        <v>76</v>
      </c>
      <c r="C3951" s="4">
        <v>45375</v>
      </c>
      <c r="D3951" s="17">
        <v>45375</v>
      </c>
      <c r="E3951" s="2" t="s">
        <v>37</v>
      </c>
      <c r="F3951" s="2" t="s">
        <v>17</v>
      </c>
      <c r="G3951" s="2">
        <v>23</v>
      </c>
      <c r="H3951" s="2" t="s">
        <v>46</v>
      </c>
      <c r="I3951" s="2" t="s">
        <v>19</v>
      </c>
      <c r="J3951" s="12">
        <v>45</v>
      </c>
      <c r="K3951" s="2">
        <v>45</v>
      </c>
      <c r="L3951" s="2">
        <v>1</v>
      </c>
      <c r="M3951" s="12">
        <v>45</v>
      </c>
      <c r="N3951" s="3">
        <v>4</v>
      </c>
      <c r="O3951" s="2" t="str" cm="1">
        <f t="array" ref="O3951">_xlfn.IFS(N3951=1,"Unsatisfactory",N3951=2,"Poor",N3951=3,"Average",N3951=4,"Good",N3951=5,"Excellent")</f>
        <v>Good</v>
      </c>
      <c r="P3951"/>
      <c r="Q3951"/>
      <c r="R3951"/>
      <c r="S3951"/>
      <c r="T3951"/>
      <c r="U3951"/>
    </row>
    <row r="3952" spans="1:21">
      <c r="A3952" s="2">
        <v>123934</v>
      </c>
      <c r="B3952" s="2" t="s">
        <v>23</v>
      </c>
      <c r="C3952" s="4">
        <v>45288</v>
      </c>
      <c r="D3952" s="17">
        <v>45288</v>
      </c>
      <c r="E3952" s="2" t="s">
        <v>24</v>
      </c>
      <c r="F3952" s="2" t="s">
        <v>17</v>
      </c>
      <c r="G3952" s="2">
        <v>21</v>
      </c>
      <c r="H3952" s="2" t="s">
        <v>118</v>
      </c>
      <c r="I3952" s="2" t="s">
        <v>19</v>
      </c>
      <c r="J3952" s="12">
        <v>9</v>
      </c>
      <c r="K3952" s="2">
        <v>9</v>
      </c>
      <c r="L3952" s="2">
        <v>1</v>
      </c>
      <c r="M3952" s="12">
        <v>9</v>
      </c>
      <c r="N3952" s="3">
        <v>3</v>
      </c>
      <c r="O3952" s="2" t="str" cm="1">
        <f t="array" ref="O3952">_xlfn.IFS(N3952=1,"Unsatisfactory",N3952=2,"Poor",N3952=3,"Average",N3952=4,"Good",N3952=5,"Excellent")</f>
        <v>Average</v>
      </c>
      <c r="P3952"/>
      <c r="Q3952"/>
      <c r="R3952"/>
      <c r="S3952"/>
      <c r="T3952"/>
      <c r="U3952"/>
    </row>
    <row r="3953" spans="1:21">
      <c r="A3953" s="2">
        <v>136370</v>
      </c>
      <c r="B3953" s="2" t="s">
        <v>76</v>
      </c>
      <c r="C3953" s="4">
        <v>45594</v>
      </c>
      <c r="D3953" s="17">
        <v>45594</v>
      </c>
      <c r="E3953" s="2" t="s">
        <v>37</v>
      </c>
      <c r="F3953" s="2" t="s">
        <v>25</v>
      </c>
      <c r="G3953" s="2">
        <v>28</v>
      </c>
      <c r="H3953" s="2" t="s">
        <v>128</v>
      </c>
      <c r="I3953" s="2" t="s">
        <v>19</v>
      </c>
      <c r="J3953" s="12">
        <v>45</v>
      </c>
      <c r="K3953" s="2">
        <v>45</v>
      </c>
      <c r="L3953" s="2">
        <v>1</v>
      </c>
      <c r="M3953" s="12">
        <v>45</v>
      </c>
      <c r="N3953" s="3">
        <v>1</v>
      </c>
      <c r="O3953" s="2" t="str" cm="1">
        <f t="array" ref="O3953">_xlfn.IFS(N3953=1,"Unsatisfactory",N3953=2,"Poor",N3953=3,"Average",N3953=4,"Good",N3953=5,"Excellent")</f>
        <v>Unsatisfactory</v>
      </c>
      <c r="P3953"/>
      <c r="Q3953"/>
      <c r="R3953"/>
      <c r="S3953"/>
      <c r="T3953"/>
      <c r="U3953"/>
    </row>
    <row r="3954" spans="1:21">
      <c r="A3954" s="2">
        <v>174768</v>
      </c>
      <c r="B3954" s="2" t="s">
        <v>42</v>
      </c>
      <c r="C3954" s="4">
        <v>45451</v>
      </c>
      <c r="D3954" s="17">
        <v>45451</v>
      </c>
      <c r="E3954" s="2" t="s">
        <v>16</v>
      </c>
      <c r="F3954" s="2" t="s">
        <v>17</v>
      </c>
      <c r="G3954" s="2">
        <v>26</v>
      </c>
      <c r="H3954" s="2" t="s">
        <v>62</v>
      </c>
      <c r="I3954" s="2" t="s">
        <v>19</v>
      </c>
      <c r="J3954" s="12">
        <v>65</v>
      </c>
      <c r="K3954" s="2">
        <v>65</v>
      </c>
      <c r="L3954" s="2">
        <v>1</v>
      </c>
      <c r="M3954" s="12">
        <v>65</v>
      </c>
      <c r="N3954" s="3">
        <v>5</v>
      </c>
      <c r="O3954" s="2" t="str" cm="1">
        <f t="array" ref="O3954">_xlfn.IFS(N3954=1,"Unsatisfactory",N3954=2,"Poor",N3954=3,"Average",N3954=4,"Good",N3954=5,"Excellent")</f>
        <v>Excellent</v>
      </c>
      <c r="P3954"/>
      <c r="Q3954"/>
      <c r="R3954"/>
      <c r="S3954"/>
      <c r="T3954"/>
      <c r="U3954"/>
    </row>
    <row r="3955" spans="1:21">
      <c r="A3955" s="2">
        <v>188792</v>
      </c>
      <c r="B3955" s="2" t="s">
        <v>48</v>
      </c>
      <c r="C3955" s="4">
        <v>45354</v>
      </c>
      <c r="D3955" s="17">
        <v>45354</v>
      </c>
      <c r="E3955" s="2" t="s">
        <v>16</v>
      </c>
      <c r="F3955" s="2" t="s">
        <v>17</v>
      </c>
      <c r="G3955" s="2">
        <v>27</v>
      </c>
      <c r="H3955" s="2" t="s">
        <v>129</v>
      </c>
      <c r="I3955" s="2" t="s">
        <v>19</v>
      </c>
      <c r="J3955" s="12">
        <v>130</v>
      </c>
      <c r="K3955" s="2">
        <v>130</v>
      </c>
      <c r="L3955" s="2">
        <v>1</v>
      </c>
      <c r="M3955" s="12">
        <v>130</v>
      </c>
      <c r="N3955" s="3">
        <v>3</v>
      </c>
      <c r="O3955" s="2" t="str" cm="1">
        <f t="array" ref="O3955">_xlfn.IFS(N3955=1,"Unsatisfactory",N3955=2,"Poor",N3955=3,"Average",N3955=4,"Good",N3955=5,"Excellent")</f>
        <v>Average</v>
      </c>
      <c r="P3955"/>
      <c r="Q3955"/>
      <c r="R3955"/>
      <c r="S3955"/>
      <c r="T3955"/>
      <c r="U3955"/>
    </row>
    <row r="3956" spans="1:21">
      <c r="A3956" s="2">
        <v>181336</v>
      </c>
      <c r="B3956" s="2" t="s">
        <v>15</v>
      </c>
      <c r="C3956" s="4">
        <v>45332</v>
      </c>
      <c r="D3956" s="17">
        <v>45332</v>
      </c>
      <c r="E3956" s="2" t="s">
        <v>16</v>
      </c>
      <c r="F3956" s="2" t="s">
        <v>25</v>
      </c>
      <c r="G3956" s="2">
        <v>19</v>
      </c>
      <c r="H3956" s="2" t="s">
        <v>69</v>
      </c>
      <c r="I3956" s="2" t="s">
        <v>19</v>
      </c>
      <c r="J3956" s="12">
        <v>100</v>
      </c>
      <c r="K3956" s="2">
        <v>100</v>
      </c>
      <c r="L3956" s="2">
        <v>1</v>
      </c>
      <c r="M3956" s="12">
        <v>100</v>
      </c>
      <c r="N3956" s="3">
        <v>4</v>
      </c>
      <c r="O3956" s="2" t="str" cm="1">
        <f t="array" ref="O3956">_xlfn.IFS(N3956=1,"Unsatisfactory",N3956=2,"Poor",N3956=3,"Average",N3956=4,"Good",N3956=5,"Excellent")</f>
        <v>Good</v>
      </c>
      <c r="P3956"/>
      <c r="Q3956"/>
      <c r="R3956"/>
      <c r="S3956"/>
      <c r="T3956"/>
      <c r="U3956"/>
    </row>
    <row r="3957" spans="1:21">
      <c r="A3957" s="2">
        <v>136626</v>
      </c>
      <c r="B3957" s="2" t="s">
        <v>82</v>
      </c>
      <c r="C3957" s="4">
        <v>45567</v>
      </c>
      <c r="D3957" s="17">
        <v>45567</v>
      </c>
      <c r="E3957" s="2" t="s">
        <v>37</v>
      </c>
      <c r="F3957" s="2" t="s">
        <v>17</v>
      </c>
      <c r="G3957" s="2">
        <v>32</v>
      </c>
      <c r="H3957" s="2" t="s">
        <v>29</v>
      </c>
      <c r="I3957" s="2" t="s">
        <v>19</v>
      </c>
      <c r="J3957" s="12">
        <v>20</v>
      </c>
      <c r="K3957" s="2">
        <v>20</v>
      </c>
      <c r="L3957" s="2">
        <v>1</v>
      </c>
      <c r="M3957" s="12">
        <v>20</v>
      </c>
      <c r="N3957" s="3">
        <v>1</v>
      </c>
      <c r="O3957" s="2" t="str" cm="1">
        <f t="array" ref="O3957">_xlfn.IFS(N3957=1,"Unsatisfactory",N3957=2,"Poor",N3957=3,"Average",N3957=4,"Good",N3957=5,"Excellent")</f>
        <v>Unsatisfactory</v>
      </c>
      <c r="P3957"/>
      <c r="Q3957"/>
      <c r="R3957"/>
      <c r="S3957"/>
      <c r="T3957"/>
      <c r="U3957"/>
    </row>
    <row r="3958" spans="1:21">
      <c r="A3958" s="2">
        <v>156323</v>
      </c>
      <c r="B3958" s="2" t="s">
        <v>42</v>
      </c>
      <c r="C3958" s="4">
        <v>45564</v>
      </c>
      <c r="D3958" s="17">
        <v>45564</v>
      </c>
      <c r="E3958" s="2" t="s">
        <v>16</v>
      </c>
      <c r="F3958" s="2" t="s">
        <v>17</v>
      </c>
      <c r="G3958" s="2">
        <v>34</v>
      </c>
      <c r="H3958" s="2" t="s">
        <v>130</v>
      </c>
      <c r="I3958" s="2" t="s">
        <v>19</v>
      </c>
      <c r="J3958" s="12">
        <v>65</v>
      </c>
      <c r="K3958" s="2">
        <v>65</v>
      </c>
      <c r="L3958" s="2">
        <v>4</v>
      </c>
      <c r="M3958" s="12">
        <v>260</v>
      </c>
      <c r="N3958" s="3">
        <v>2</v>
      </c>
      <c r="O3958" s="2" t="str" cm="1">
        <f t="array" ref="O3958">_xlfn.IFS(N3958=1,"Unsatisfactory",N3958=2,"Poor",N3958=3,"Average",N3958=4,"Good",N3958=5,"Excellent")</f>
        <v>Poor</v>
      </c>
      <c r="P3958"/>
      <c r="Q3958"/>
      <c r="R3958"/>
      <c r="S3958"/>
      <c r="T3958"/>
      <c r="U3958"/>
    </row>
    <row r="3959" spans="1:21">
      <c r="A3959" s="2">
        <v>124903</v>
      </c>
      <c r="B3959" s="2" t="s">
        <v>42</v>
      </c>
      <c r="C3959" s="4">
        <v>45471</v>
      </c>
      <c r="D3959" s="17">
        <v>45471</v>
      </c>
      <c r="E3959" s="2" t="s">
        <v>16</v>
      </c>
      <c r="F3959" s="2" t="s">
        <v>25</v>
      </c>
      <c r="G3959" s="2">
        <v>21</v>
      </c>
      <c r="H3959" s="2" t="s">
        <v>62</v>
      </c>
      <c r="I3959" s="2" t="s">
        <v>19</v>
      </c>
      <c r="J3959" s="12">
        <v>65</v>
      </c>
      <c r="K3959" s="2">
        <v>65</v>
      </c>
      <c r="L3959" s="2">
        <v>3</v>
      </c>
      <c r="M3959" s="12">
        <v>195</v>
      </c>
      <c r="N3959" s="3">
        <v>1</v>
      </c>
      <c r="O3959" s="2" t="str" cm="1">
        <f t="array" ref="O3959">_xlfn.IFS(N3959=1,"Unsatisfactory",N3959=2,"Poor",N3959=3,"Average",N3959=4,"Good",N3959=5,"Excellent")</f>
        <v>Unsatisfactory</v>
      </c>
      <c r="P3959"/>
      <c r="Q3959"/>
      <c r="R3959"/>
      <c r="S3959"/>
      <c r="T3959"/>
      <c r="U3959"/>
    </row>
    <row r="3960" spans="1:21">
      <c r="A3960" s="2">
        <v>167059</v>
      </c>
      <c r="B3960" s="2" t="s">
        <v>42</v>
      </c>
      <c r="C3960" s="4">
        <v>45500</v>
      </c>
      <c r="D3960" s="17">
        <v>45500</v>
      </c>
      <c r="E3960" s="2" t="s">
        <v>16</v>
      </c>
      <c r="F3960" s="2" t="s">
        <v>25</v>
      </c>
      <c r="G3960" s="2">
        <v>26</v>
      </c>
      <c r="H3960" s="2" t="s">
        <v>51</v>
      </c>
      <c r="I3960" s="2" t="s">
        <v>27</v>
      </c>
      <c r="J3960" s="12">
        <v>65</v>
      </c>
      <c r="K3960" s="2">
        <v>115</v>
      </c>
      <c r="L3960" s="2">
        <v>2</v>
      </c>
      <c r="M3960" s="12">
        <v>230</v>
      </c>
      <c r="N3960" s="3">
        <v>1</v>
      </c>
      <c r="O3960" s="2" t="str" cm="1">
        <f t="array" ref="O3960">_xlfn.IFS(N3960=1,"Unsatisfactory",N3960=2,"Poor",N3960=3,"Average",N3960=4,"Good",N3960=5,"Excellent")</f>
        <v>Unsatisfactory</v>
      </c>
      <c r="P3960"/>
      <c r="Q3960"/>
      <c r="R3960"/>
      <c r="S3960"/>
      <c r="T3960"/>
      <c r="U3960"/>
    </row>
    <row r="3961" spans="1:21">
      <c r="A3961" s="2">
        <v>158646</v>
      </c>
      <c r="B3961" s="2" t="s">
        <v>53</v>
      </c>
      <c r="C3961" s="4">
        <v>45378</v>
      </c>
      <c r="D3961" s="17">
        <v>45378</v>
      </c>
      <c r="E3961" s="2" t="s">
        <v>37</v>
      </c>
      <c r="F3961" s="2" t="s">
        <v>17</v>
      </c>
      <c r="G3961" s="2">
        <v>30</v>
      </c>
      <c r="H3961" s="2" t="s">
        <v>26</v>
      </c>
      <c r="I3961" s="2" t="s">
        <v>27</v>
      </c>
      <c r="J3961" s="12">
        <v>15</v>
      </c>
      <c r="K3961" s="2">
        <v>55</v>
      </c>
      <c r="L3961" s="2">
        <v>1</v>
      </c>
      <c r="M3961" s="12">
        <v>55</v>
      </c>
      <c r="N3961" s="3">
        <v>2</v>
      </c>
      <c r="O3961" s="2" t="str" cm="1">
        <f t="array" ref="O3961">_xlfn.IFS(N3961=1,"Unsatisfactory",N3961=2,"Poor",N3961=3,"Average",N3961=4,"Good",N3961=5,"Excellent")</f>
        <v>Poor</v>
      </c>
      <c r="P3961"/>
      <c r="Q3961"/>
      <c r="R3961"/>
      <c r="S3961"/>
      <c r="T3961"/>
      <c r="U3961"/>
    </row>
    <row r="3962" spans="1:21">
      <c r="A3962" s="2">
        <v>123525</v>
      </c>
      <c r="B3962" s="2" t="s">
        <v>82</v>
      </c>
      <c r="C3962" s="4">
        <v>45308</v>
      </c>
      <c r="D3962" s="17">
        <v>45308</v>
      </c>
      <c r="E3962" s="2" t="s">
        <v>37</v>
      </c>
      <c r="F3962" s="2" t="s">
        <v>17</v>
      </c>
      <c r="G3962" s="2">
        <v>25</v>
      </c>
      <c r="H3962" s="2" t="s">
        <v>60</v>
      </c>
      <c r="I3962" s="2" t="s">
        <v>19</v>
      </c>
      <c r="J3962" s="12">
        <v>20</v>
      </c>
      <c r="K3962" s="2">
        <v>20</v>
      </c>
      <c r="L3962" s="2">
        <v>1</v>
      </c>
      <c r="M3962" s="12">
        <v>20</v>
      </c>
      <c r="N3962" s="3">
        <v>5</v>
      </c>
      <c r="O3962" s="2" t="str" cm="1">
        <f t="array" ref="O3962">_xlfn.IFS(N3962=1,"Unsatisfactory",N3962=2,"Poor",N3962=3,"Average",N3962=4,"Good",N3962=5,"Excellent")</f>
        <v>Excellent</v>
      </c>
      <c r="P3962"/>
      <c r="Q3962"/>
      <c r="R3962"/>
      <c r="S3962"/>
      <c r="T3962"/>
      <c r="U3962"/>
    </row>
    <row r="3963" spans="1:21">
      <c r="A3963" s="2">
        <v>150999</v>
      </c>
      <c r="B3963" s="2" t="s">
        <v>76</v>
      </c>
      <c r="C3963" s="4">
        <v>45557</v>
      </c>
      <c r="D3963" s="17">
        <v>45557</v>
      </c>
      <c r="E3963" s="2" t="s">
        <v>37</v>
      </c>
      <c r="F3963" s="2" t="s">
        <v>25</v>
      </c>
      <c r="G3963" s="2">
        <v>35</v>
      </c>
      <c r="H3963" s="2" t="s">
        <v>115</v>
      </c>
      <c r="I3963" s="2" t="s">
        <v>19</v>
      </c>
      <c r="J3963" s="12">
        <v>45</v>
      </c>
      <c r="K3963" s="2">
        <v>45</v>
      </c>
      <c r="L3963" s="2">
        <v>1</v>
      </c>
      <c r="M3963" s="12">
        <v>45</v>
      </c>
      <c r="N3963" s="3">
        <v>2</v>
      </c>
      <c r="O3963" s="2" t="str" cm="1">
        <f t="array" ref="O3963">_xlfn.IFS(N3963=1,"Unsatisfactory",N3963=2,"Poor",N3963=3,"Average",N3963=4,"Good",N3963=5,"Excellent")</f>
        <v>Poor</v>
      </c>
      <c r="P3963"/>
      <c r="Q3963"/>
      <c r="R3963"/>
      <c r="S3963"/>
      <c r="T3963"/>
      <c r="U3963"/>
    </row>
    <row r="3964" spans="1:21">
      <c r="A3964" s="2">
        <v>183406</v>
      </c>
      <c r="B3964" s="2" t="s">
        <v>42</v>
      </c>
      <c r="C3964" s="4">
        <v>45409</v>
      </c>
      <c r="D3964" s="17">
        <v>45409</v>
      </c>
      <c r="E3964" s="2" t="s">
        <v>16</v>
      </c>
      <c r="F3964" s="2" t="s">
        <v>25</v>
      </c>
      <c r="G3964" s="2">
        <v>29</v>
      </c>
      <c r="H3964" s="2" t="s">
        <v>80</v>
      </c>
      <c r="I3964" s="2" t="s">
        <v>27</v>
      </c>
      <c r="J3964" s="12">
        <v>65</v>
      </c>
      <c r="K3964" s="2">
        <v>105</v>
      </c>
      <c r="L3964" s="2">
        <v>2</v>
      </c>
      <c r="M3964" s="12">
        <v>210</v>
      </c>
      <c r="N3964" s="3">
        <v>5</v>
      </c>
      <c r="O3964" s="2" t="str" cm="1">
        <f t="array" ref="O3964">_xlfn.IFS(N3964=1,"Unsatisfactory",N3964=2,"Poor",N3964=3,"Average",N3964=4,"Good",N3964=5,"Excellent")</f>
        <v>Excellent</v>
      </c>
      <c r="P3964"/>
      <c r="Q3964"/>
      <c r="R3964"/>
      <c r="S3964"/>
      <c r="T3964"/>
      <c r="U3964"/>
    </row>
    <row r="3965" spans="1:21">
      <c r="A3965" s="2">
        <v>147679</v>
      </c>
      <c r="B3965" s="2" t="s">
        <v>23</v>
      </c>
      <c r="C3965" s="4">
        <v>45553</v>
      </c>
      <c r="D3965" s="17">
        <v>45553</v>
      </c>
      <c r="E3965" s="2" t="s">
        <v>24</v>
      </c>
      <c r="F3965" s="2" t="s">
        <v>17</v>
      </c>
      <c r="G3965" s="2">
        <v>32</v>
      </c>
      <c r="H3965" s="2" t="s">
        <v>80</v>
      </c>
      <c r="I3965" s="2" t="s">
        <v>27</v>
      </c>
      <c r="J3965" s="12">
        <v>9</v>
      </c>
      <c r="K3965" s="2">
        <v>49</v>
      </c>
      <c r="L3965" s="2">
        <v>1</v>
      </c>
      <c r="M3965" s="12">
        <v>49</v>
      </c>
      <c r="N3965" s="3">
        <v>4</v>
      </c>
      <c r="O3965" s="2" t="str" cm="1">
        <f t="array" ref="O3965">_xlfn.IFS(N3965=1,"Unsatisfactory",N3965=2,"Poor",N3965=3,"Average",N3965=4,"Good",N3965=5,"Excellent")</f>
        <v>Good</v>
      </c>
      <c r="P3965"/>
      <c r="Q3965"/>
      <c r="R3965"/>
      <c r="S3965"/>
      <c r="T3965"/>
      <c r="U3965"/>
    </row>
    <row r="3966" spans="1:21">
      <c r="A3966" s="2">
        <v>130011</v>
      </c>
      <c r="B3966" s="2" t="s">
        <v>53</v>
      </c>
      <c r="C3966" s="4">
        <v>45401</v>
      </c>
      <c r="D3966" s="17">
        <v>45401</v>
      </c>
      <c r="E3966" s="2" t="s">
        <v>37</v>
      </c>
      <c r="F3966" s="2" t="s">
        <v>17</v>
      </c>
      <c r="G3966" s="2">
        <v>26</v>
      </c>
      <c r="H3966" s="2" t="s">
        <v>58</v>
      </c>
      <c r="I3966" s="2" t="s">
        <v>27</v>
      </c>
      <c r="J3966" s="12">
        <v>15</v>
      </c>
      <c r="K3966" s="2">
        <v>55</v>
      </c>
      <c r="L3966" s="2">
        <v>1</v>
      </c>
      <c r="M3966" s="12">
        <v>55</v>
      </c>
      <c r="N3966" s="3">
        <v>2</v>
      </c>
      <c r="O3966" s="2" t="str" cm="1">
        <f t="array" ref="O3966">_xlfn.IFS(N3966=1,"Unsatisfactory",N3966=2,"Poor",N3966=3,"Average",N3966=4,"Good",N3966=5,"Excellent")</f>
        <v>Poor</v>
      </c>
      <c r="P3966"/>
      <c r="Q3966"/>
      <c r="R3966"/>
      <c r="S3966"/>
      <c r="T3966"/>
      <c r="U3966"/>
    </row>
    <row r="3967" spans="1:21">
      <c r="A3967" s="2">
        <v>194497</v>
      </c>
      <c r="B3967" s="2" t="s">
        <v>15</v>
      </c>
      <c r="C3967" s="4">
        <v>45394</v>
      </c>
      <c r="D3967" s="17">
        <v>45394</v>
      </c>
      <c r="E3967" s="2" t="s">
        <v>16</v>
      </c>
      <c r="F3967" s="2" t="s">
        <v>17</v>
      </c>
      <c r="G3967" s="2">
        <v>35</v>
      </c>
      <c r="H3967" s="2" t="s">
        <v>129</v>
      </c>
      <c r="I3967" s="2" t="s">
        <v>19</v>
      </c>
      <c r="J3967" s="12">
        <v>100</v>
      </c>
      <c r="K3967" s="2">
        <v>100</v>
      </c>
      <c r="L3967" s="2">
        <v>1</v>
      </c>
      <c r="M3967" s="12">
        <v>100</v>
      </c>
      <c r="N3967" s="3">
        <v>4</v>
      </c>
      <c r="O3967" s="2" t="str" cm="1">
        <f t="array" ref="O3967">_xlfn.IFS(N3967=1,"Unsatisfactory",N3967=2,"Poor",N3967=3,"Average",N3967=4,"Good",N3967=5,"Excellent")</f>
        <v>Good</v>
      </c>
      <c r="P3967"/>
      <c r="Q3967"/>
      <c r="R3967"/>
      <c r="S3967"/>
      <c r="T3967"/>
      <c r="U3967"/>
    </row>
    <row r="3968" spans="1:21">
      <c r="A3968" s="2">
        <v>190603</v>
      </c>
      <c r="B3968" s="2" t="s">
        <v>85</v>
      </c>
      <c r="C3968" s="4">
        <v>45575</v>
      </c>
      <c r="D3968" s="17">
        <v>45575</v>
      </c>
      <c r="E3968" s="2" t="s">
        <v>24</v>
      </c>
      <c r="F3968" s="2" t="s">
        <v>17</v>
      </c>
      <c r="G3968" s="2">
        <v>34</v>
      </c>
      <c r="H3968" s="2" t="s">
        <v>115</v>
      </c>
      <c r="I3968" s="2" t="s">
        <v>19</v>
      </c>
      <c r="J3968" s="12">
        <v>23</v>
      </c>
      <c r="K3968" s="2">
        <v>23</v>
      </c>
      <c r="L3968" s="2">
        <v>1</v>
      </c>
      <c r="M3968" s="12">
        <v>23</v>
      </c>
      <c r="N3968" s="3">
        <v>5</v>
      </c>
      <c r="O3968" s="2" t="str" cm="1">
        <f t="array" ref="O3968">_xlfn.IFS(N3968=1,"Unsatisfactory",N3968=2,"Poor",N3968=3,"Average",N3968=4,"Good",N3968=5,"Excellent")</f>
        <v>Excellent</v>
      </c>
      <c r="P3968"/>
      <c r="Q3968"/>
      <c r="R3968"/>
      <c r="S3968"/>
      <c r="T3968"/>
      <c r="U3968"/>
    </row>
    <row r="3969" spans="1:21">
      <c r="A3969" s="2">
        <v>131262</v>
      </c>
      <c r="B3969" s="2" t="s">
        <v>33</v>
      </c>
      <c r="C3969" s="4">
        <v>45579</v>
      </c>
      <c r="D3969" s="17">
        <v>45579</v>
      </c>
      <c r="E3969" s="2" t="s">
        <v>16</v>
      </c>
      <c r="F3969" s="2" t="s">
        <v>17</v>
      </c>
      <c r="G3969" s="2">
        <v>25</v>
      </c>
      <c r="H3969" s="2" t="s">
        <v>80</v>
      </c>
      <c r="I3969" s="2" t="s">
        <v>27</v>
      </c>
      <c r="J3969" s="12">
        <v>118</v>
      </c>
      <c r="K3969" s="2">
        <v>158</v>
      </c>
      <c r="L3969" s="2">
        <v>1</v>
      </c>
      <c r="M3969" s="12">
        <v>158</v>
      </c>
      <c r="N3969" s="3">
        <v>5</v>
      </c>
      <c r="O3969" s="2" t="str" cm="1">
        <f t="array" ref="O3969">_xlfn.IFS(N3969=1,"Unsatisfactory",N3969=2,"Poor",N3969=3,"Average",N3969=4,"Good",N3969=5,"Excellent")</f>
        <v>Excellent</v>
      </c>
      <c r="P3969"/>
      <c r="Q3969"/>
      <c r="R3969"/>
      <c r="S3969"/>
      <c r="T3969"/>
      <c r="U3969"/>
    </row>
    <row r="3970" spans="1:21">
      <c r="A3970" s="2">
        <v>136365</v>
      </c>
      <c r="B3970" s="2" t="s">
        <v>50</v>
      </c>
      <c r="C3970" s="4">
        <v>45377</v>
      </c>
      <c r="D3970" s="17">
        <v>45377</v>
      </c>
      <c r="E3970" s="2" t="s">
        <v>16</v>
      </c>
      <c r="F3970" s="2" t="s">
        <v>17</v>
      </c>
      <c r="G3970" s="2">
        <v>35</v>
      </c>
      <c r="H3970" s="2" t="s">
        <v>74</v>
      </c>
      <c r="I3970" s="2" t="s">
        <v>27</v>
      </c>
      <c r="J3970" s="12">
        <v>97</v>
      </c>
      <c r="K3970" s="2">
        <v>122</v>
      </c>
      <c r="L3970" s="2">
        <v>1</v>
      </c>
      <c r="M3970" s="12">
        <v>122</v>
      </c>
      <c r="N3970" s="3">
        <v>1</v>
      </c>
      <c r="O3970" s="2" t="str" cm="1">
        <f t="array" ref="O3970">_xlfn.IFS(N3970=1,"Unsatisfactory",N3970=2,"Poor",N3970=3,"Average",N3970=4,"Good",N3970=5,"Excellent")</f>
        <v>Unsatisfactory</v>
      </c>
      <c r="P3970"/>
      <c r="Q3970"/>
      <c r="R3970"/>
      <c r="S3970"/>
      <c r="T3970"/>
      <c r="U3970"/>
    </row>
    <row r="3971" spans="1:21">
      <c r="A3971" s="2">
        <v>148676</v>
      </c>
      <c r="B3971" s="2" t="s">
        <v>30</v>
      </c>
      <c r="C3971" s="4">
        <v>45378</v>
      </c>
      <c r="D3971" s="17">
        <v>45378</v>
      </c>
      <c r="E3971" s="2" t="s">
        <v>24</v>
      </c>
      <c r="F3971" s="2" t="s">
        <v>17</v>
      </c>
      <c r="G3971" s="2">
        <v>29</v>
      </c>
      <c r="H3971" s="2" t="s">
        <v>44</v>
      </c>
      <c r="I3971" s="2" t="s">
        <v>27</v>
      </c>
      <c r="J3971" s="12">
        <v>10</v>
      </c>
      <c r="K3971" s="2">
        <v>35</v>
      </c>
      <c r="L3971" s="2">
        <v>2</v>
      </c>
      <c r="M3971" s="12">
        <v>70</v>
      </c>
      <c r="N3971" s="3">
        <v>3</v>
      </c>
      <c r="O3971" s="2" t="str" cm="1">
        <f t="array" ref="O3971">_xlfn.IFS(N3971=1,"Unsatisfactory",N3971=2,"Poor",N3971=3,"Average",N3971=4,"Good",N3971=5,"Excellent")</f>
        <v>Average</v>
      </c>
      <c r="P3971"/>
      <c r="Q3971"/>
      <c r="R3971"/>
      <c r="S3971"/>
      <c r="T3971"/>
      <c r="U3971"/>
    </row>
    <row r="3972" spans="1:21">
      <c r="A3972" s="2">
        <v>124595</v>
      </c>
      <c r="B3972" s="2" t="s">
        <v>42</v>
      </c>
      <c r="C3972" s="4">
        <v>45436</v>
      </c>
      <c r="D3972" s="17">
        <v>45436</v>
      </c>
      <c r="E3972" s="2" t="s">
        <v>16</v>
      </c>
      <c r="F3972" s="2" t="s">
        <v>17</v>
      </c>
      <c r="G3972" s="2">
        <v>19</v>
      </c>
      <c r="H3972" s="2" t="s">
        <v>44</v>
      </c>
      <c r="I3972" s="2" t="s">
        <v>27</v>
      </c>
      <c r="J3972" s="12">
        <v>65</v>
      </c>
      <c r="K3972" s="2">
        <v>90</v>
      </c>
      <c r="L3972" s="2">
        <v>4</v>
      </c>
      <c r="M3972" s="12">
        <v>360</v>
      </c>
      <c r="N3972" s="3">
        <v>5</v>
      </c>
      <c r="O3972" s="2" t="str" cm="1">
        <f t="array" ref="O3972">_xlfn.IFS(N3972=1,"Unsatisfactory",N3972=2,"Poor",N3972=3,"Average",N3972=4,"Good",N3972=5,"Excellent")</f>
        <v>Excellent</v>
      </c>
      <c r="P3972"/>
      <c r="Q3972"/>
      <c r="R3972"/>
      <c r="S3972"/>
      <c r="T3972"/>
      <c r="U3972"/>
    </row>
    <row r="3973" spans="1:21">
      <c r="A3973" s="2">
        <v>121225</v>
      </c>
      <c r="B3973" s="2" t="s">
        <v>48</v>
      </c>
      <c r="C3973" s="4">
        <v>45343</v>
      </c>
      <c r="D3973" s="17">
        <v>45343</v>
      </c>
      <c r="E3973" s="2" t="s">
        <v>16</v>
      </c>
      <c r="F3973" s="2" t="s">
        <v>17</v>
      </c>
      <c r="G3973" s="2">
        <v>29</v>
      </c>
      <c r="H3973" s="2" t="s">
        <v>46</v>
      </c>
      <c r="I3973" s="2" t="s">
        <v>19</v>
      </c>
      <c r="J3973" s="12">
        <v>130</v>
      </c>
      <c r="K3973" s="2">
        <v>130</v>
      </c>
      <c r="L3973" s="2">
        <v>2</v>
      </c>
      <c r="M3973" s="12">
        <v>260</v>
      </c>
      <c r="N3973" s="3">
        <v>4</v>
      </c>
      <c r="O3973" s="2" t="str" cm="1">
        <f t="array" ref="O3973">_xlfn.IFS(N3973=1,"Unsatisfactory",N3973=2,"Poor",N3973=3,"Average",N3973=4,"Good",N3973=5,"Excellent")</f>
        <v>Good</v>
      </c>
      <c r="P3973"/>
      <c r="Q3973"/>
      <c r="R3973"/>
      <c r="S3973"/>
      <c r="T3973"/>
      <c r="U3973"/>
    </row>
    <row r="3974" spans="1:21">
      <c r="A3974" s="2">
        <v>145450</v>
      </c>
      <c r="B3974" s="2" t="s">
        <v>50</v>
      </c>
      <c r="C3974" s="4">
        <v>45374</v>
      </c>
      <c r="D3974" s="17">
        <v>45374</v>
      </c>
      <c r="E3974" s="2" t="s">
        <v>16</v>
      </c>
      <c r="F3974" s="2" t="s">
        <v>17</v>
      </c>
      <c r="G3974" s="2">
        <v>21</v>
      </c>
      <c r="H3974" s="2" t="s">
        <v>44</v>
      </c>
      <c r="I3974" s="2" t="s">
        <v>27</v>
      </c>
      <c r="J3974" s="12">
        <v>97</v>
      </c>
      <c r="K3974" s="2">
        <v>122</v>
      </c>
      <c r="L3974" s="2">
        <v>1</v>
      </c>
      <c r="M3974" s="12">
        <v>122</v>
      </c>
      <c r="N3974" s="3">
        <v>1</v>
      </c>
      <c r="O3974" s="2" t="str" cm="1">
        <f t="array" ref="O3974">_xlfn.IFS(N3974=1,"Unsatisfactory",N3974=2,"Poor",N3974=3,"Average",N3974=4,"Good",N3974=5,"Excellent")</f>
        <v>Unsatisfactory</v>
      </c>
      <c r="P3974"/>
      <c r="Q3974"/>
      <c r="R3974"/>
      <c r="S3974"/>
      <c r="T3974"/>
      <c r="U3974"/>
    </row>
    <row r="3975" spans="1:21">
      <c r="A3975" s="2">
        <v>190179</v>
      </c>
      <c r="B3975" s="2" t="s">
        <v>42</v>
      </c>
      <c r="C3975" s="4">
        <v>45368</v>
      </c>
      <c r="D3975" s="17">
        <v>45368</v>
      </c>
      <c r="E3975" s="2" t="s">
        <v>16</v>
      </c>
      <c r="F3975" s="2" t="s">
        <v>17</v>
      </c>
      <c r="G3975" s="2">
        <v>27</v>
      </c>
      <c r="H3975" s="2" t="s">
        <v>62</v>
      </c>
      <c r="I3975" s="2" t="s">
        <v>19</v>
      </c>
      <c r="J3975" s="12">
        <v>65</v>
      </c>
      <c r="K3975" s="2">
        <v>65</v>
      </c>
      <c r="L3975" s="2">
        <v>2</v>
      </c>
      <c r="M3975" s="12">
        <v>130</v>
      </c>
      <c r="N3975" s="3">
        <v>4</v>
      </c>
      <c r="O3975" s="2" t="str" cm="1">
        <f t="array" ref="O3975">_xlfn.IFS(N3975=1,"Unsatisfactory",N3975=2,"Poor",N3975=3,"Average",N3975=4,"Good",N3975=5,"Excellent")</f>
        <v>Good</v>
      </c>
      <c r="P3975"/>
      <c r="Q3975"/>
      <c r="R3975"/>
      <c r="S3975"/>
      <c r="T3975"/>
      <c r="U3975"/>
    </row>
    <row r="3976" spans="1:21">
      <c r="A3976" s="2">
        <v>129154</v>
      </c>
      <c r="B3976" s="2" t="s">
        <v>53</v>
      </c>
      <c r="C3976" s="4">
        <v>45302</v>
      </c>
      <c r="D3976" s="17">
        <v>45302</v>
      </c>
      <c r="E3976" s="2" t="s">
        <v>37</v>
      </c>
      <c r="F3976" s="2" t="s">
        <v>17</v>
      </c>
      <c r="G3976" s="2">
        <v>23</v>
      </c>
      <c r="H3976" s="2" t="s">
        <v>80</v>
      </c>
      <c r="I3976" s="2" t="s">
        <v>27</v>
      </c>
      <c r="J3976" s="12">
        <v>15</v>
      </c>
      <c r="K3976" s="2">
        <v>55</v>
      </c>
      <c r="L3976" s="2">
        <v>1</v>
      </c>
      <c r="M3976" s="12">
        <v>55</v>
      </c>
      <c r="N3976" s="3">
        <v>1</v>
      </c>
      <c r="O3976" s="2" t="str" cm="1">
        <f t="array" ref="O3976">_xlfn.IFS(N3976=1,"Unsatisfactory",N3976=2,"Poor",N3976=3,"Average",N3976=4,"Good",N3976=5,"Excellent")</f>
        <v>Unsatisfactory</v>
      </c>
      <c r="P3976"/>
      <c r="Q3976"/>
      <c r="R3976"/>
      <c r="S3976"/>
      <c r="T3976"/>
      <c r="U3976"/>
    </row>
    <row r="3977" spans="1:21">
      <c r="A3977" s="2">
        <v>177906</v>
      </c>
      <c r="B3977" s="2" t="s">
        <v>30</v>
      </c>
      <c r="C3977" s="4">
        <v>45357</v>
      </c>
      <c r="D3977" s="17">
        <v>45357</v>
      </c>
      <c r="E3977" s="2" t="s">
        <v>24</v>
      </c>
      <c r="F3977" s="2" t="s">
        <v>17</v>
      </c>
      <c r="G3977" s="2">
        <v>30</v>
      </c>
      <c r="H3977" s="2" t="s">
        <v>118</v>
      </c>
      <c r="I3977" s="2" t="s">
        <v>19</v>
      </c>
      <c r="J3977" s="12">
        <v>10</v>
      </c>
      <c r="K3977" s="2">
        <v>10</v>
      </c>
      <c r="L3977" s="2">
        <v>1</v>
      </c>
      <c r="M3977" s="12">
        <v>10</v>
      </c>
      <c r="N3977" s="3">
        <v>4</v>
      </c>
      <c r="O3977" s="2" t="str" cm="1">
        <f t="array" ref="O3977">_xlfn.IFS(N3977=1,"Unsatisfactory",N3977=2,"Poor",N3977=3,"Average",N3977=4,"Good",N3977=5,"Excellent")</f>
        <v>Good</v>
      </c>
      <c r="P3977"/>
      <c r="Q3977"/>
      <c r="R3977"/>
      <c r="S3977"/>
      <c r="T3977"/>
      <c r="U3977"/>
    </row>
    <row r="3978" spans="1:21">
      <c r="A3978" s="2">
        <v>160895</v>
      </c>
      <c r="B3978" s="2" t="s">
        <v>15</v>
      </c>
      <c r="C3978" s="4">
        <v>45273</v>
      </c>
      <c r="D3978" s="17">
        <v>45273</v>
      </c>
      <c r="E3978" s="2" t="s">
        <v>16</v>
      </c>
      <c r="F3978" s="2" t="s">
        <v>17</v>
      </c>
      <c r="G3978" s="2">
        <v>20</v>
      </c>
      <c r="H3978" s="2" t="s">
        <v>44</v>
      </c>
      <c r="I3978" s="2" t="s">
        <v>27</v>
      </c>
      <c r="J3978" s="12">
        <v>100</v>
      </c>
      <c r="K3978" s="2">
        <v>125</v>
      </c>
      <c r="L3978" s="2">
        <v>1</v>
      </c>
      <c r="M3978" s="12">
        <v>125</v>
      </c>
      <c r="N3978" s="3">
        <v>5</v>
      </c>
      <c r="O3978" s="2" t="str" cm="1">
        <f t="array" ref="O3978">_xlfn.IFS(N3978=1,"Unsatisfactory",N3978=2,"Poor",N3978=3,"Average",N3978=4,"Good",N3978=5,"Excellent")</f>
        <v>Excellent</v>
      </c>
      <c r="P3978"/>
      <c r="Q3978"/>
      <c r="R3978"/>
      <c r="S3978"/>
      <c r="T3978"/>
      <c r="U3978"/>
    </row>
    <row r="3979" spans="1:21">
      <c r="A3979" s="2">
        <v>124503</v>
      </c>
      <c r="B3979" s="2" t="s">
        <v>53</v>
      </c>
      <c r="C3979" s="4">
        <v>45253</v>
      </c>
      <c r="D3979" s="17">
        <v>45253</v>
      </c>
      <c r="E3979" s="2" t="s">
        <v>37</v>
      </c>
      <c r="F3979" s="2" t="s">
        <v>17</v>
      </c>
      <c r="G3979" s="2">
        <v>21</v>
      </c>
      <c r="H3979" s="2" t="s">
        <v>115</v>
      </c>
      <c r="I3979" s="2" t="s">
        <v>19</v>
      </c>
      <c r="J3979" s="12">
        <v>15</v>
      </c>
      <c r="K3979" s="2">
        <v>15</v>
      </c>
      <c r="L3979" s="2">
        <v>1</v>
      </c>
      <c r="M3979" s="12">
        <v>15</v>
      </c>
      <c r="N3979" s="3">
        <v>4</v>
      </c>
      <c r="O3979" s="2" t="str" cm="1">
        <f t="array" ref="O3979">_xlfn.IFS(N3979=1,"Unsatisfactory",N3979=2,"Poor",N3979=3,"Average",N3979=4,"Good",N3979=5,"Excellent")</f>
        <v>Good</v>
      </c>
      <c r="P3979"/>
      <c r="Q3979"/>
      <c r="R3979"/>
      <c r="S3979"/>
      <c r="T3979"/>
      <c r="U3979"/>
    </row>
    <row r="3980" spans="1:21">
      <c r="A3980" s="2">
        <v>185224</v>
      </c>
      <c r="B3980" s="2" t="s">
        <v>82</v>
      </c>
      <c r="C3980" s="4">
        <v>45540</v>
      </c>
      <c r="D3980" s="17">
        <v>45540</v>
      </c>
      <c r="E3980" s="2" t="s">
        <v>37</v>
      </c>
      <c r="F3980" s="2" t="s">
        <v>17</v>
      </c>
      <c r="G3980" s="2">
        <v>19</v>
      </c>
      <c r="H3980" s="2" t="s">
        <v>128</v>
      </c>
      <c r="I3980" s="2" t="s">
        <v>19</v>
      </c>
      <c r="J3980" s="12">
        <v>20</v>
      </c>
      <c r="K3980" s="2">
        <v>20</v>
      </c>
      <c r="L3980" s="2">
        <v>1</v>
      </c>
      <c r="M3980" s="12">
        <v>20</v>
      </c>
      <c r="N3980" s="3">
        <v>5</v>
      </c>
      <c r="O3980" s="2" t="str" cm="1">
        <f t="array" ref="O3980">_xlfn.IFS(N3980=1,"Unsatisfactory",N3980=2,"Poor",N3980=3,"Average",N3980=4,"Good",N3980=5,"Excellent")</f>
        <v>Excellent</v>
      </c>
      <c r="P3980"/>
      <c r="Q3980"/>
      <c r="R3980"/>
      <c r="S3980"/>
      <c r="T3980"/>
      <c r="U3980"/>
    </row>
    <row r="3981" spans="1:21">
      <c r="A3981" s="2">
        <v>148157</v>
      </c>
      <c r="B3981" s="2" t="s">
        <v>33</v>
      </c>
      <c r="C3981" s="4">
        <v>45527</v>
      </c>
      <c r="D3981" s="17">
        <v>45527</v>
      </c>
      <c r="E3981" s="2" t="s">
        <v>16</v>
      </c>
      <c r="F3981" s="2" t="s">
        <v>25</v>
      </c>
      <c r="G3981" s="2">
        <v>26</v>
      </c>
      <c r="H3981" s="2" t="s">
        <v>130</v>
      </c>
      <c r="I3981" s="2" t="s">
        <v>19</v>
      </c>
      <c r="J3981" s="12">
        <v>118</v>
      </c>
      <c r="K3981" s="2">
        <v>118</v>
      </c>
      <c r="L3981" s="2">
        <v>1</v>
      </c>
      <c r="M3981" s="12">
        <v>118</v>
      </c>
      <c r="N3981" s="3">
        <v>1</v>
      </c>
      <c r="O3981" s="2" t="str" cm="1">
        <f t="array" ref="O3981">_xlfn.IFS(N3981=1,"Unsatisfactory",N3981=2,"Poor",N3981=3,"Average",N3981=4,"Good",N3981=5,"Excellent")</f>
        <v>Unsatisfactory</v>
      </c>
      <c r="P3981"/>
      <c r="Q3981"/>
      <c r="R3981"/>
      <c r="S3981"/>
      <c r="T3981"/>
      <c r="U3981"/>
    </row>
    <row r="3982" spans="1:21">
      <c r="A3982" s="2">
        <v>141156</v>
      </c>
      <c r="B3982" s="2" t="s">
        <v>42</v>
      </c>
      <c r="C3982" s="4">
        <v>45291</v>
      </c>
      <c r="D3982" s="17">
        <v>45291</v>
      </c>
      <c r="E3982" s="2" t="s">
        <v>16</v>
      </c>
      <c r="F3982" s="2" t="s">
        <v>17</v>
      </c>
      <c r="G3982" s="2">
        <v>33</v>
      </c>
      <c r="H3982" s="2" t="s">
        <v>44</v>
      </c>
      <c r="I3982" s="2" t="s">
        <v>27</v>
      </c>
      <c r="J3982" s="12">
        <v>65</v>
      </c>
      <c r="K3982" s="2">
        <v>90</v>
      </c>
      <c r="L3982" s="2">
        <v>1</v>
      </c>
      <c r="M3982" s="12">
        <v>90</v>
      </c>
      <c r="N3982" s="3">
        <v>3</v>
      </c>
      <c r="O3982" s="2" t="str" cm="1">
        <f t="array" ref="O3982">_xlfn.IFS(N3982=1,"Unsatisfactory",N3982=2,"Poor",N3982=3,"Average",N3982=4,"Good",N3982=5,"Excellent")</f>
        <v>Average</v>
      </c>
      <c r="P3982"/>
      <c r="Q3982"/>
      <c r="R3982"/>
      <c r="S3982"/>
      <c r="T3982"/>
      <c r="U3982"/>
    </row>
    <row r="3983" spans="1:21">
      <c r="A3983" s="2">
        <v>137828</v>
      </c>
      <c r="B3983" s="2" t="s">
        <v>23</v>
      </c>
      <c r="C3983" s="4">
        <v>45318</v>
      </c>
      <c r="D3983" s="17">
        <v>45318</v>
      </c>
      <c r="E3983" s="2" t="s">
        <v>24</v>
      </c>
      <c r="F3983" s="2" t="s">
        <v>25</v>
      </c>
      <c r="G3983" s="2">
        <v>33</v>
      </c>
      <c r="H3983" s="2" t="s">
        <v>67</v>
      </c>
      <c r="I3983" s="2" t="s">
        <v>27</v>
      </c>
      <c r="J3983" s="12">
        <v>9</v>
      </c>
      <c r="K3983" s="2">
        <v>49</v>
      </c>
      <c r="L3983" s="2">
        <v>2</v>
      </c>
      <c r="M3983" s="12">
        <v>98</v>
      </c>
      <c r="N3983" s="3">
        <v>2</v>
      </c>
      <c r="O3983" s="2" t="str" cm="1">
        <f t="array" ref="O3983">_xlfn.IFS(N3983=1,"Unsatisfactory",N3983=2,"Poor",N3983=3,"Average",N3983=4,"Good",N3983=5,"Excellent")</f>
        <v>Poor</v>
      </c>
      <c r="P3983"/>
      <c r="Q3983"/>
      <c r="R3983"/>
      <c r="S3983"/>
      <c r="T3983"/>
      <c r="U3983"/>
    </row>
    <row r="3984" spans="1:21">
      <c r="A3984" s="2">
        <v>198060</v>
      </c>
      <c r="B3984" s="2" t="s">
        <v>53</v>
      </c>
      <c r="C3984" s="4">
        <v>45569</v>
      </c>
      <c r="D3984" s="17">
        <v>45569</v>
      </c>
      <c r="E3984" s="2" t="s">
        <v>37</v>
      </c>
      <c r="F3984" s="2" t="s">
        <v>17</v>
      </c>
      <c r="G3984" s="2">
        <v>28</v>
      </c>
      <c r="H3984" s="2" t="s">
        <v>62</v>
      </c>
      <c r="I3984" s="2" t="s">
        <v>19</v>
      </c>
      <c r="J3984" s="12">
        <v>15</v>
      </c>
      <c r="K3984" s="2">
        <v>15</v>
      </c>
      <c r="L3984" s="2">
        <v>4</v>
      </c>
      <c r="M3984" s="12">
        <v>60</v>
      </c>
      <c r="N3984" s="3">
        <v>3</v>
      </c>
      <c r="O3984" s="2" t="str" cm="1">
        <f t="array" ref="O3984">_xlfn.IFS(N3984=1,"Unsatisfactory",N3984=2,"Poor",N3984=3,"Average",N3984=4,"Good",N3984=5,"Excellent")</f>
        <v>Average</v>
      </c>
      <c r="P3984"/>
      <c r="Q3984"/>
      <c r="R3984"/>
      <c r="S3984"/>
      <c r="T3984"/>
      <c r="U3984"/>
    </row>
    <row r="3985" spans="1:21">
      <c r="A3985" s="2">
        <v>168414</v>
      </c>
      <c r="B3985" s="2" t="s">
        <v>53</v>
      </c>
      <c r="C3985" s="4">
        <v>45369</v>
      </c>
      <c r="D3985" s="17">
        <v>45369</v>
      </c>
      <c r="E3985" s="2" t="s">
        <v>37</v>
      </c>
      <c r="F3985" s="2" t="s">
        <v>25</v>
      </c>
      <c r="G3985" s="2">
        <v>34</v>
      </c>
      <c r="H3985" s="2" t="s">
        <v>60</v>
      </c>
      <c r="I3985" s="2" t="s">
        <v>19</v>
      </c>
      <c r="J3985" s="12">
        <v>15</v>
      </c>
      <c r="K3985" s="2">
        <v>15</v>
      </c>
      <c r="L3985" s="2">
        <v>3</v>
      </c>
      <c r="M3985" s="12">
        <v>45</v>
      </c>
      <c r="N3985" s="3">
        <v>3</v>
      </c>
      <c r="O3985" s="2" t="str" cm="1">
        <f t="array" ref="O3985">_xlfn.IFS(N3985=1,"Unsatisfactory",N3985=2,"Poor",N3985=3,"Average",N3985=4,"Good",N3985=5,"Excellent")</f>
        <v>Average</v>
      </c>
      <c r="P3985"/>
      <c r="Q3985"/>
      <c r="R3985"/>
      <c r="S3985"/>
      <c r="T3985"/>
      <c r="U3985"/>
    </row>
    <row r="3986" spans="1:21">
      <c r="A3986" s="2">
        <v>196923</v>
      </c>
      <c r="B3986" s="2" t="s">
        <v>53</v>
      </c>
      <c r="C3986" s="4">
        <v>45251</v>
      </c>
      <c r="D3986" s="17">
        <v>45251</v>
      </c>
      <c r="E3986" s="2" t="s">
        <v>37</v>
      </c>
      <c r="F3986" s="2" t="s">
        <v>17</v>
      </c>
      <c r="G3986" s="2">
        <v>32</v>
      </c>
      <c r="H3986" s="2" t="s">
        <v>66</v>
      </c>
      <c r="I3986" s="2" t="s">
        <v>27</v>
      </c>
      <c r="J3986" s="12">
        <v>15</v>
      </c>
      <c r="K3986" s="2">
        <v>55</v>
      </c>
      <c r="L3986" s="2">
        <v>1</v>
      </c>
      <c r="M3986" s="12">
        <v>55</v>
      </c>
      <c r="N3986" s="3">
        <v>5</v>
      </c>
      <c r="O3986" s="2" t="str" cm="1">
        <f t="array" ref="O3986">_xlfn.IFS(N3986=1,"Unsatisfactory",N3986=2,"Poor",N3986=3,"Average",N3986=4,"Good",N3986=5,"Excellent")</f>
        <v>Excellent</v>
      </c>
      <c r="P3986"/>
      <c r="Q3986"/>
      <c r="R3986"/>
      <c r="S3986"/>
      <c r="T3986"/>
      <c r="U3986"/>
    </row>
    <row r="3987" spans="1:21">
      <c r="A3987" s="2">
        <v>138784</v>
      </c>
      <c r="B3987" s="2" t="s">
        <v>50</v>
      </c>
      <c r="C3987" s="4">
        <v>45580</v>
      </c>
      <c r="D3987" s="17">
        <v>45580</v>
      </c>
      <c r="E3987" s="2" t="s">
        <v>16</v>
      </c>
      <c r="F3987" s="2" t="s">
        <v>17</v>
      </c>
      <c r="G3987" s="2">
        <v>30</v>
      </c>
      <c r="H3987" s="2" t="s">
        <v>66</v>
      </c>
      <c r="I3987" s="2" t="s">
        <v>27</v>
      </c>
      <c r="J3987" s="12">
        <v>97</v>
      </c>
      <c r="K3987" s="2">
        <v>137</v>
      </c>
      <c r="L3987" s="2">
        <v>1</v>
      </c>
      <c r="M3987" s="12">
        <v>137</v>
      </c>
      <c r="N3987" s="3">
        <v>5</v>
      </c>
      <c r="O3987" s="2" t="str" cm="1">
        <f t="array" ref="O3987">_xlfn.IFS(N3987=1,"Unsatisfactory",N3987=2,"Poor",N3987=3,"Average",N3987=4,"Good",N3987=5,"Excellent")</f>
        <v>Excellent</v>
      </c>
      <c r="P3987"/>
      <c r="Q3987"/>
      <c r="R3987"/>
      <c r="S3987"/>
      <c r="T3987"/>
      <c r="U3987"/>
    </row>
    <row r="3988" spans="1:21">
      <c r="A3988" s="2">
        <v>125061</v>
      </c>
      <c r="B3988" s="2" t="s">
        <v>23</v>
      </c>
      <c r="C3988" s="4">
        <v>45331</v>
      </c>
      <c r="D3988" s="17">
        <v>45331</v>
      </c>
      <c r="E3988" s="2" t="s">
        <v>24</v>
      </c>
      <c r="F3988" s="2" t="s">
        <v>17</v>
      </c>
      <c r="G3988" s="2">
        <v>23</v>
      </c>
      <c r="H3988" s="2" t="s">
        <v>69</v>
      </c>
      <c r="I3988" s="2" t="s">
        <v>19</v>
      </c>
      <c r="J3988" s="12">
        <v>9</v>
      </c>
      <c r="K3988" s="2">
        <v>9</v>
      </c>
      <c r="L3988" s="2">
        <v>1</v>
      </c>
      <c r="M3988" s="12">
        <v>9</v>
      </c>
      <c r="N3988" s="3">
        <v>4</v>
      </c>
      <c r="O3988" s="2" t="str" cm="1">
        <f t="array" ref="O3988">_xlfn.IFS(N3988=1,"Unsatisfactory",N3988=2,"Poor",N3988=3,"Average",N3988=4,"Good",N3988=5,"Excellent")</f>
        <v>Good</v>
      </c>
      <c r="P3988"/>
      <c r="Q3988"/>
      <c r="R3988"/>
      <c r="S3988"/>
      <c r="T3988"/>
      <c r="U3988"/>
    </row>
    <row r="3989" spans="1:21">
      <c r="A3989" s="2">
        <v>172082</v>
      </c>
      <c r="B3989" s="2" t="s">
        <v>30</v>
      </c>
      <c r="C3989" s="4">
        <v>45558</v>
      </c>
      <c r="D3989" s="17">
        <v>45558</v>
      </c>
      <c r="E3989" s="2" t="s">
        <v>24</v>
      </c>
      <c r="F3989" s="2" t="s">
        <v>17</v>
      </c>
      <c r="G3989" s="2">
        <v>27</v>
      </c>
      <c r="H3989" s="2" t="s">
        <v>66</v>
      </c>
      <c r="I3989" s="2" t="s">
        <v>27</v>
      </c>
      <c r="J3989" s="12">
        <v>10</v>
      </c>
      <c r="K3989" s="2">
        <v>50</v>
      </c>
      <c r="L3989" s="2">
        <v>1</v>
      </c>
      <c r="M3989" s="12">
        <v>50</v>
      </c>
      <c r="N3989" s="3">
        <v>5</v>
      </c>
      <c r="O3989" s="2" t="str" cm="1">
        <f t="array" ref="O3989">_xlfn.IFS(N3989=1,"Unsatisfactory",N3989=2,"Poor",N3989=3,"Average",N3989=4,"Good",N3989=5,"Excellent")</f>
        <v>Excellent</v>
      </c>
      <c r="P3989"/>
      <c r="Q3989"/>
      <c r="R3989"/>
      <c r="S3989"/>
      <c r="T3989"/>
      <c r="U3989"/>
    </row>
    <row r="3990" spans="1:21">
      <c r="A3990" s="2">
        <v>122670</v>
      </c>
      <c r="B3990" s="2" t="s">
        <v>42</v>
      </c>
      <c r="C3990" s="4">
        <v>45315</v>
      </c>
      <c r="D3990" s="17">
        <v>45315</v>
      </c>
      <c r="E3990" s="2" t="s">
        <v>16</v>
      </c>
      <c r="F3990" s="2" t="s">
        <v>17</v>
      </c>
      <c r="G3990" s="2">
        <v>30</v>
      </c>
      <c r="H3990" s="2" t="s">
        <v>44</v>
      </c>
      <c r="I3990" s="2" t="s">
        <v>27</v>
      </c>
      <c r="J3990" s="12">
        <v>65</v>
      </c>
      <c r="K3990" s="2">
        <v>90</v>
      </c>
      <c r="L3990" s="2">
        <v>3</v>
      </c>
      <c r="M3990" s="12">
        <v>270</v>
      </c>
      <c r="N3990" s="3">
        <v>5</v>
      </c>
      <c r="O3990" s="2" t="str" cm="1">
        <f t="array" ref="O3990">_xlfn.IFS(N3990=1,"Unsatisfactory",N3990=2,"Poor",N3990=3,"Average",N3990=4,"Good",N3990=5,"Excellent")</f>
        <v>Excellent</v>
      </c>
      <c r="P3990"/>
      <c r="Q3990"/>
      <c r="R3990"/>
      <c r="S3990"/>
      <c r="T3990"/>
      <c r="U3990"/>
    </row>
    <row r="3991" spans="1:21">
      <c r="A3991" s="2">
        <v>136398</v>
      </c>
      <c r="B3991" s="2" t="s">
        <v>30</v>
      </c>
      <c r="C3991" s="4">
        <v>45450</v>
      </c>
      <c r="D3991" s="17">
        <v>45450</v>
      </c>
      <c r="E3991" s="2" t="s">
        <v>24</v>
      </c>
      <c r="F3991" s="2" t="s">
        <v>17</v>
      </c>
      <c r="G3991" s="2">
        <v>27</v>
      </c>
      <c r="H3991" s="2" t="s">
        <v>29</v>
      </c>
      <c r="I3991" s="2" t="s">
        <v>19</v>
      </c>
      <c r="J3991" s="12">
        <v>10</v>
      </c>
      <c r="K3991" s="2">
        <v>10</v>
      </c>
      <c r="L3991" s="2">
        <v>1</v>
      </c>
      <c r="M3991" s="12">
        <v>10</v>
      </c>
      <c r="N3991" s="3">
        <v>1</v>
      </c>
      <c r="O3991" s="2" t="str" cm="1">
        <f t="array" ref="O3991">_xlfn.IFS(N3991=1,"Unsatisfactory",N3991=2,"Poor",N3991=3,"Average",N3991=4,"Good",N3991=5,"Excellent")</f>
        <v>Unsatisfactory</v>
      </c>
      <c r="P3991"/>
      <c r="Q3991"/>
      <c r="R3991"/>
      <c r="S3991"/>
      <c r="T3991"/>
      <c r="U3991"/>
    </row>
    <row r="3992" spans="1:21">
      <c r="A3992" s="2">
        <v>184830</v>
      </c>
      <c r="B3992" s="2" t="s">
        <v>33</v>
      </c>
      <c r="C3992" s="4">
        <v>45568</v>
      </c>
      <c r="D3992" s="17">
        <v>45568</v>
      </c>
      <c r="E3992" s="2" t="s">
        <v>16</v>
      </c>
      <c r="F3992" s="2" t="s">
        <v>25</v>
      </c>
      <c r="G3992" s="2">
        <v>32</v>
      </c>
      <c r="H3992" s="2" t="s">
        <v>129</v>
      </c>
      <c r="I3992" s="2" t="s">
        <v>19</v>
      </c>
      <c r="J3992" s="12">
        <v>118</v>
      </c>
      <c r="K3992" s="2">
        <v>118</v>
      </c>
      <c r="L3992" s="2">
        <v>1</v>
      </c>
      <c r="M3992" s="12">
        <v>118</v>
      </c>
      <c r="N3992" s="3">
        <v>4</v>
      </c>
      <c r="O3992" s="2" t="str" cm="1">
        <f t="array" ref="O3992">_xlfn.IFS(N3992=1,"Unsatisfactory",N3992=2,"Poor",N3992=3,"Average",N3992=4,"Good",N3992=5,"Excellent")</f>
        <v>Good</v>
      </c>
      <c r="P3992"/>
      <c r="Q3992"/>
      <c r="R3992"/>
      <c r="S3992"/>
      <c r="T3992"/>
      <c r="U3992"/>
    </row>
    <row r="3993" spans="1:21">
      <c r="A3993" s="2">
        <v>122143</v>
      </c>
      <c r="B3993" s="2" t="s">
        <v>15</v>
      </c>
      <c r="C3993" s="4">
        <v>45593</v>
      </c>
      <c r="D3993" s="17">
        <v>45593</v>
      </c>
      <c r="E3993" s="2" t="s">
        <v>16</v>
      </c>
      <c r="F3993" s="2" t="s">
        <v>17</v>
      </c>
      <c r="G3993" s="2">
        <v>29</v>
      </c>
      <c r="H3993" s="2" t="s">
        <v>69</v>
      </c>
      <c r="I3993" s="2" t="s">
        <v>19</v>
      </c>
      <c r="J3993" s="12">
        <v>100</v>
      </c>
      <c r="K3993" s="2">
        <v>100</v>
      </c>
      <c r="L3993" s="2">
        <v>1</v>
      </c>
      <c r="M3993" s="12">
        <v>100</v>
      </c>
      <c r="N3993" s="3">
        <v>5</v>
      </c>
      <c r="O3993" s="2" t="str" cm="1">
        <f t="array" ref="O3993">_xlfn.IFS(N3993=1,"Unsatisfactory",N3993=2,"Poor",N3993=3,"Average",N3993=4,"Good",N3993=5,"Excellent")</f>
        <v>Excellent</v>
      </c>
      <c r="P3993"/>
      <c r="Q3993"/>
      <c r="R3993"/>
      <c r="S3993"/>
      <c r="T3993"/>
      <c r="U3993"/>
    </row>
    <row r="3994" spans="1:21">
      <c r="A3994" s="2">
        <v>148717</v>
      </c>
      <c r="B3994" s="2" t="s">
        <v>50</v>
      </c>
      <c r="C3994" s="4">
        <v>45426</v>
      </c>
      <c r="D3994" s="17">
        <v>45426</v>
      </c>
      <c r="E3994" s="2" t="s">
        <v>16</v>
      </c>
      <c r="F3994" s="2" t="s">
        <v>17</v>
      </c>
      <c r="G3994" s="2">
        <v>22</v>
      </c>
      <c r="H3994" s="2" t="s">
        <v>62</v>
      </c>
      <c r="I3994" s="2" t="s">
        <v>19</v>
      </c>
      <c r="J3994" s="12">
        <v>97</v>
      </c>
      <c r="K3994" s="2">
        <v>97</v>
      </c>
      <c r="L3994" s="2">
        <v>4</v>
      </c>
      <c r="M3994" s="12">
        <v>388</v>
      </c>
      <c r="N3994" s="3">
        <v>4</v>
      </c>
      <c r="O3994" s="2" t="str" cm="1">
        <f t="array" ref="O3994">_xlfn.IFS(N3994=1,"Unsatisfactory",N3994=2,"Poor",N3994=3,"Average",N3994=4,"Good",N3994=5,"Excellent")</f>
        <v>Good</v>
      </c>
      <c r="P3994"/>
      <c r="Q3994"/>
      <c r="R3994"/>
      <c r="S3994"/>
      <c r="T3994"/>
      <c r="U3994"/>
    </row>
    <row r="3995" spans="1:21">
      <c r="A3995" s="2">
        <v>122510</v>
      </c>
      <c r="B3995" s="2" t="s">
        <v>50</v>
      </c>
      <c r="C3995" s="4">
        <v>45575</v>
      </c>
      <c r="D3995" s="17">
        <v>45575</v>
      </c>
      <c r="E3995" s="2" t="s">
        <v>16</v>
      </c>
      <c r="F3995" s="2" t="s">
        <v>17</v>
      </c>
      <c r="G3995" s="2">
        <v>20</v>
      </c>
      <c r="H3995" s="2" t="s">
        <v>38</v>
      </c>
      <c r="I3995" s="2" t="s">
        <v>19</v>
      </c>
      <c r="J3995" s="12">
        <v>97</v>
      </c>
      <c r="K3995" s="2">
        <v>97</v>
      </c>
      <c r="L3995" s="2">
        <v>1</v>
      </c>
      <c r="M3995" s="12">
        <v>97</v>
      </c>
      <c r="N3995" s="3">
        <v>4</v>
      </c>
      <c r="O3995" s="2" t="str" cm="1">
        <f t="array" ref="O3995">_xlfn.IFS(N3995=1,"Unsatisfactory",N3995=2,"Poor",N3995=3,"Average",N3995=4,"Good",N3995=5,"Excellent")</f>
        <v>Good</v>
      </c>
      <c r="P3995"/>
      <c r="Q3995"/>
      <c r="R3995"/>
      <c r="S3995"/>
      <c r="T3995"/>
      <c r="U3995"/>
    </row>
    <row r="3996" spans="1:21">
      <c r="A3996" s="2">
        <v>140251</v>
      </c>
      <c r="B3996" s="2" t="s">
        <v>15</v>
      </c>
      <c r="C3996" s="4">
        <v>45480</v>
      </c>
      <c r="D3996" s="17">
        <v>45480</v>
      </c>
      <c r="E3996" s="2" t="s">
        <v>16</v>
      </c>
      <c r="F3996" s="2" t="s">
        <v>17</v>
      </c>
      <c r="G3996" s="2">
        <v>34</v>
      </c>
      <c r="H3996" s="2" t="s">
        <v>31</v>
      </c>
      <c r="I3996" s="2" t="s">
        <v>19</v>
      </c>
      <c r="J3996" s="12">
        <v>100</v>
      </c>
      <c r="K3996" s="2">
        <v>100</v>
      </c>
      <c r="L3996" s="2">
        <v>3</v>
      </c>
      <c r="M3996" s="12">
        <v>300</v>
      </c>
      <c r="N3996" s="3">
        <v>2</v>
      </c>
      <c r="O3996" s="2" t="str" cm="1">
        <f t="array" ref="O3996">_xlfn.IFS(N3996=1,"Unsatisfactory",N3996=2,"Poor",N3996=3,"Average",N3996=4,"Good",N3996=5,"Excellent")</f>
        <v>Poor</v>
      </c>
      <c r="P3996"/>
      <c r="Q3996"/>
      <c r="R3996"/>
      <c r="S3996"/>
      <c r="T3996"/>
      <c r="U3996"/>
    </row>
    <row r="3997" spans="1:21">
      <c r="A3997" s="2">
        <v>161244</v>
      </c>
      <c r="B3997" s="2" t="s">
        <v>50</v>
      </c>
      <c r="C3997" s="4">
        <v>45314</v>
      </c>
      <c r="D3997" s="17">
        <v>45314</v>
      </c>
      <c r="E3997" s="2" t="s">
        <v>16</v>
      </c>
      <c r="F3997" s="2" t="s">
        <v>25</v>
      </c>
      <c r="G3997" s="2">
        <v>25</v>
      </c>
      <c r="H3997" s="2" t="s">
        <v>29</v>
      </c>
      <c r="I3997" s="2" t="s">
        <v>19</v>
      </c>
      <c r="J3997" s="12">
        <v>97</v>
      </c>
      <c r="K3997" s="2">
        <v>97</v>
      </c>
      <c r="L3997" s="2">
        <v>3</v>
      </c>
      <c r="M3997" s="12">
        <v>291</v>
      </c>
      <c r="N3997" s="3">
        <v>5</v>
      </c>
      <c r="O3997" s="2" t="str" cm="1">
        <f t="array" ref="O3997">_xlfn.IFS(N3997=1,"Unsatisfactory",N3997=2,"Poor",N3997=3,"Average",N3997=4,"Good",N3997=5,"Excellent")</f>
        <v>Excellent</v>
      </c>
      <c r="P3997"/>
      <c r="Q3997"/>
      <c r="R3997"/>
      <c r="S3997"/>
      <c r="T3997"/>
      <c r="U3997"/>
    </row>
    <row r="3998" spans="1:21">
      <c r="A3998" s="2">
        <v>120535</v>
      </c>
      <c r="B3998" s="2" t="s">
        <v>42</v>
      </c>
      <c r="C3998" s="4">
        <v>45250</v>
      </c>
      <c r="D3998" s="17">
        <v>45250</v>
      </c>
      <c r="E3998" s="2" t="s">
        <v>16</v>
      </c>
      <c r="F3998" s="2" t="s">
        <v>17</v>
      </c>
      <c r="G3998" s="2">
        <v>20</v>
      </c>
      <c r="H3998" s="2" t="s">
        <v>130</v>
      </c>
      <c r="I3998" s="2" t="s">
        <v>19</v>
      </c>
      <c r="J3998" s="12">
        <v>65</v>
      </c>
      <c r="K3998" s="2">
        <v>65</v>
      </c>
      <c r="L3998" s="2">
        <v>1</v>
      </c>
      <c r="M3998" s="12">
        <v>65</v>
      </c>
      <c r="N3998" s="3">
        <v>5</v>
      </c>
      <c r="O3998" s="2" t="str" cm="1">
        <f t="array" ref="O3998">_xlfn.IFS(N3998=1,"Unsatisfactory",N3998=2,"Poor",N3998=3,"Average",N3998=4,"Good",N3998=5,"Excellent")</f>
        <v>Excellent</v>
      </c>
      <c r="P3998"/>
      <c r="Q3998"/>
      <c r="R3998"/>
      <c r="S3998"/>
      <c r="T3998"/>
      <c r="U3998"/>
    </row>
    <row r="3999" spans="1:21">
      <c r="A3999" s="2">
        <v>184411</v>
      </c>
      <c r="B3999" s="2" t="s">
        <v>53</v>
      </c>
      <c r="C3999" s="4">
        <v>45489</v>
      </c>
      <c r="D3999" s="17">
        <v>45489</v>
      </c>
      <c r="E3999" s="2" t="s">
        <v>37</v>
      </c>
      <c r="F3999" s="2" t="s">
        <v>25</v>
      </c>
      <c r="G3999" s="2">
        <v>25</v>
      </c>
      <c r="H3999" s="2" t="s">
        <v>128</v>
      </c>
      <c r="I3999" s="2" t="s">
        <v>19</v>
      </c>
      <c r="J3999" s="12">
        <v>15</v>
      </c>
      <c r="K3999" s="2">
        <v>15</v>
      </c>
      <c r="L3999" s="2">
        <v>1</v>
      </c>
      <c r="M3999" s="12">
        <v>15</v>
      </c>
      <c r="N3999" s="3">
        <v>1</v>
      </c>
      <c r="O3999" s="2" t="str" cm="1">
        <f t="array" ref="O3999">_xlfn.IFS(N3999=1,"Unsatisfactory",N3999=2,"Poor",N3999=3,"Average",N3999=4,"Good",N3999=5,"Excellent")</f>
        <v>Unsatisfactory</v>
      </c>
      <c r="P3999"/>
      <c r="Q3999"/>
      <c r="R3999"/>
      <c r="S3999"/>
      <c r="T3999"/>
      <c r="U3999"/>
    </row>
    <row r="4000" spans="1:21">
      <c r="A4000" s="2">
        <v>173681</v>
      </c>
      <c r="B4000" s="2" t="s">
        <v>42</v>
      </c>
      <c r="C4000" s="4">
        <v>45335</v>
      </c>
      <c r="D4000" s="17">
        <v>45335</v>
      </c>
      <c r="E4000" s="2" t="s">
        <v>16</v>
      </c>
      <c r="F4000" s="2" t="s">
        <v>17</v>
      </c>
      <c r="G4000" s="2">
        <v>32</v>
      </c>
      <c r="H4000" s="2" t="s">
        <v>129</v>
      </c>
      <c r="I4000" s="2" t="s">
        <v>19</v>
      </c>
      <c r="J4000" s="12">
        <v>65</v>
      </c>
      <c r="K4000" s="2">
        <v>65</v>
      </c>
      <c r="L4000" s="2">
        <v>2</v>
      </c>
      <c r="M4000" s="12">
        <v>130</v>
      </c>
      <c r="N4000" s="3">
        <v>5</v>
      </c>
      <c r="O4000" s="2" t="str" cm="1">
        <f t="array" ref="O4000">_xlfn.IFS(N4000=1,"Unsatisfactory",N4000=2,"Poor",N4000=3,"Average",N4000=4,"Good",N4000=5,"Excellent")</f>
        <v>Excellent</v>
      </c>
      <c r="P4000"/>
      <c r="Q4000"/>
      <c r="R4000"/>
      <c r="S4000"/>
      <c r="T4000"/>
      <c r="U4000"/>
    </row>
    <row r="4001" spans="1:21">
      <c r="A4001" s="2">
        <v>175784</v>
      </c>
      <c r="B4001" s="2" t="s">
        <v>53</v>
      </c>
      <c r="C4001" s="4">
        <v>45558</v>
      </c>
      <c r="D4001" s="17">
        <v>45558</v>
      </c>
      <c r="E4001" s="2" t="s">
        <v>37</v>
      </c>
      <c r="F4001" s="2" t="s">
        <v>17</v>
      </c>
      <c r="G4001" s="2">
        <v>33</v>
      </c>
      <c r="H4001" s="2" t="s">
        <v>74</v>
      </c>
      <c r="I4001" s="2" t="s">
        <v>27</v>
      </c>
      <c r="J4001" s="12">
        <v>15</v>
      </c>
      <c r="K4001" s="2">
        <v>40</v>
      </c>
      <c r="L4001" s="2">
        <v>3</v>
      </c>
      <c r="M4001" s="12">
        <v>120</v>
      </c>
      <c r="N4001" s="3">
        <v>4</v>
      </c>
      <c r="O4001" s="2" t="str" cm="1">
        <f t="array" ref="O4001">_xlfn.IFS(N4001=1,"Unsatisfactory",N4001=2,"Poor",N4001=3,"Average",N4001=4,"Good",N4001=5,"Excellent")</f>
        <v>Good</v>
      </c>
      <c r="P4001"/>
      <c r="Q4001"/>
      <c r="R4001"/>
      <c r="S4001"/>
      <c r="T4001"/>
      <c r="U4001"/>
    </row>
    <row r="4002" spans="1:21">
      <c r="A4002" s="2">
        <v>145120</v>
      </c>
      <c r="B4002" s="2" t="s">
        <v>53</v>
      </c>
      <c r="C4002" s="4">
        <v>45598</v>
      </c>
      <c r="D4002" s="17">
        <v>45598</v>
      </c>
      <c r="E4002" s="2" t="s">
        <v>37</v>
      </c>
      <c r="F4002" s="2" t="s">
        <v>25</v>
      </c>
      <c r="G4002" s="2">
        <v>21</v>
      </c>
      <c r="H4002" s="2" t="s">
        <v>62</v>
      </c>
      <c r="I4002" s="2" t="s">
        <v>19</v>
      </c>
      <c r="J4002" s="12">
        <v>15</v>
      </c>
      <c r="K4002" s="2">
        <v>15</v>
      </c>
      <c r="L4002" s="2">
        <v>2</v>
      </c>
      <c r="M4002" s="12">
        <v>30</v>
      </c>
      <c r="N4002" s="3">
        <v>4</v>
      </c>
      <c r="O4002" s="2" t="str" cm="1">
        <f t="array" ref="O4002">_xlfn.IFS(N4002=1,"Unsatisfactory",N4002=2,"Poor",N4002=3,"Average",N4002=4,"Good",N4002=5,"Excellent")</f>
        <v>Good</v>
      </c>
      <c r="P4002"/>
      <c r="Q4002"/>
      <c r="R4002"/>
      <c r="S4002"/>
      <c r="T4002"/>
      <c r="U4002"/>
    </row>
    <row r="4003" spans="1:21">
      <c r="A4003" s="2">
        <v>153167</v>
      </c>
      <c r="B4003" s="2" t="s">
        <v>23</v>
      </c>
      <c r="C4003" s="4">
        <v>45410</v>
      </c>
      <c r="D4003" s="17">
        <v>45410</v>
      </c>
      <c r="E4003" s="2" t="s">
        <v>24</v>
      </c>
      <c r="F4003" s="2" t="s">
        <v>17</v>
      </c>
      <c r="G4003" s="2">
        <v>24</v>
      </c>
      <c r="H4003" s="2" t="s">
        <v>29</v>
      </c>
      <c r="I4003" s="2" t="s">
        <v>19</v>
      </c>
      <c r="J4003" s="12">
        <v>9</v>
      </c>
      <c r="K4003" s="2">
        <v>9</v>
      </c>
      <c r="L4003" s="2">
        <v>1</v>
      </c>
      <c r="M4003" s="12">
        <v>9</v>
      </c>
      <c r="N4003" s="3">
        <v>5</v>
      </c>
      <c r="O4003" s="2" t="str" cm="1">
        <f t="array" ref="O4003">_xlfn.IFS(N4003=1,"Unsatisfactory",N4003=2,"Poor",N4003=3,"Average",N4003=4,"Good",N4003=5,"Excellent")</f>
        <v>Excellent</v>
      </c>
      <c r="P4003"/>
      <c r="Q4003"/>
      <c r="R4003"/>
      <c r="S4003"/>
      <c r="T4003"/>
      <c r="U4003"/>
    </row>
    <row r="4004" spans="1:21">
      <c r="A4004" s="2">
        <v>173588</v>
      </c>
      <c r="B4004" s="2" t="s">
        <v>15</v>
      </c>
      <c r="C4004" s="4">
        <v>45399</v>
      </c>
      <c r="D4004" s="17">
        <v>45399</v>
      </c>
      <c r="E4004" s="2" t="s">
        <v>16</v>
      </c>
      <c r="F4004" s="2" t="s">
        <v>17</v>
      </c>
      <c r="G4004" s="2">
        <v>24</v>
      </c>
      <c r="H4004" s="2" t="s">
        <v>38</v>
      </c>
      <c r="I4004" s="2" t="s">
        <v>19</v>
      </c>
      <c r="J4004" s="12">
        <v>100</v>
      </c>
      <c r="K4004" s="2">
        <v>100</v>
      </c>
      <c r="L4004" s="2">
        <v>1</v>
      </c>
      <c r="M4004" s="12">
        <v>100</v>
      </c>
      <c r="N4004" s="3">
        <v>4</v>
      </c>
      <c r="O4004" s="2" t="str" cm="1">
        <f t="array" ref="O4004">_xlfn.IFS(N4004=1,"Unsatisfactory",N4004=2,"Poor",N4004=3,"Average",N4004=4,"Good",N4004=5,"Excellent")</f>
        <v>Good</v>
      </c>
      <c r="P4004"/>
      <c r="Q4004"/>
      <c r="R4004"/>
      <c r="S4004"/>
      <c r="T4004"/>
      <c r="U4004"/>
    </row>
    <row r="4005" spans="1:21">
      <c r="A4005" s="2">
        <v>182765</v>
      </c>
      <c r="B4005" s="2" t="s">
        <v>50</v>
      </c>
      <c r="C4005" s="4">
        <v>45364</v>
      </c>
      <c r="D4005" s="17">
        <v>45364</v>
      </c>
      <c r="E4005" s="2" t="s">
        <v>16</v>
      </c>
      <c r="F4005" s="2" t="s">
        <v>17</v>
      </c>
      <c r="G4005" s="2">
        <v>21</v>
      </c>
      <c r="H4005" s="2" t="s">
        <v>38</v>
      </c>
      <c r="I4005" s="2" t="s">
        <v>19</v>
      </c>
      <c r="J4005" s="12">
        <v>97</v>
      </c>
      <c r="K4005" s="2">
        <v>97</v>
      </c>
      <c r="L4005" s="2">
        <v>4</v>
      </c>
      <c r="M4005" s="12">
        <v>388</v>
      </c>
      <c r="N4005" s="3">
        <v>5</v>
      </c>
      <c r="O4005" s="2" t="str" cm="1">
        <f t="array" ref="O4005">_xlfn.IFS(N4005=1,"Unsatisfactory",N4005=2,"Poor",N4005=3,"Average",N4005=4,"Good",N4005=5,"Excellent")</f>
        <v>Excellent</v>
      </c>
      <c r="P4005"/>
      <c r="Q4005"/>
      <c r="R4005"/>
      <c r="S4005"/>
      <c r="T4005"/>
      <c r="U4005"/>
    </row>
    <row r="4006" spans="1:21">
      <c r="A4006" s="2">
        <v>185355</v>
      </c>
      <c r="B4006" s="2" t="s">
        <v>50</v>
      </c>
      <c r="C4006" s="4">
        <v>45298</v>
      </c>
      <c r="D4006" s="17">
        <v>45298</v>
      </c>
      <c r="E4006" s="2" t="s">
        <v>16</v>
      </c>
      <c r="F4006" s="2" t="s">
        <v>17</v>
      </c>
      <c r="G4006" s="2">
        <v>23</v>
      </c>
      <c r="H4006" s="2" t="s">
        <v>46</v>
      </c>
      <c r="I4006" s="2" t="s">
        <v>19</v>
      </c>
      <c r="J4006" s="12">
        <v>97</v>
      </c>
      <c r="K4006" s="2">
        <v>97</v>
      </c>
      <c r="L4006" s="2">
        <v>1</v>
      </c>
      <c r="M4006" s="12">
        <v>97</v>
      </c>
      <c r="N4006" s="3">
        <v>4</v>
      </c>
      <c r="O4006" s="2" t="str" cm="1">
        <f t="array" ref="O4006">_xlfn.IFS(N4006=1,"Unsatisfactory",N4006=2,"Poor",N4006=3,"Average",N4006=4,"Good",N4006=5,"Excellent")</f>
        <v>Good</v>
      </c>
      <c r="P4006"/>
      <c r="Q4006"/>
      <c r="R4006"/>
      <c r="S4006"/>
      <c r="T4006"/>
      <c r="U4006"/>
    </row>
    <row r="4007" spans="1:21">
      <c r="A4007" s="2">
        <v>194291</v>
      </c>
      <c r="B4007" s="2" t="s">
        <v>76</v>
      </c>
      <c r="C4007" s="4">
        <v>45366</v>
      </c>
      <c r="D4007" s="17">
        <v>45366</v>
      </c>
      <c r="E4007" s="2" t="s">
        <v>37</v>
      </c>
      <c r="F4007" s="2" t="s">
        <v>17</v>
      </c>
      <c r="G4007" s="2">
        <v>22</v>
      </c>
      <c r="H4007" s="2" t="s">
        <v>79</v>
      </c>
      <c r="I4007" s="2" t="s">
        <v>27</v>
      </c>
      <c r="J4007" s="12">
        <v>45</v>
      </c>
      <c r="K4007" s="2">
        <v>85</v>
      </c>
      <c r="L4007" s="2">
        <v>1</v>
      </c>
      <c r="M4007" s="12">
        <v>85</v>
      </c>
      <c r="N4007" s="3">
        <v>5</v>
      </c>
      <c r="O4007" s="2" t="str" cm="1">
        <f t="array" ref="O4007">_xlfn.IFS(N4007=1,"Unsatisfactory",N4007=2,"Poor",N4007=3,"Average",N4007=4,"Good",N4007=5,"Excellent")</f>
        <v>Excellent</v>
      </c>
      <c r="P4007"/>
      <c r="Q4007"/>
      <c r="R4007"/>
      <c r="S4007"/>
      <c r="T4007"/>
      <c r="U4007"/>
    </row>
    <row r="4008" spans="1:21">
      <c r="A4008" s="2">
        <v>158367</v>
      </c>
      <c r="B4008" s="2" t="s">
        <v>42</v>
      </c>
      <c r="C4008" s="4">
        <v>45430</v>
      </c>
      <c r="D4008" s="17">
        <v>45430</v>
      </c>
      <c r="E4008" s="2" t="s">
        <v>16</v>
      </c>
      <c r="F4008" s="2" t="s">
        <v>25</v>
      </c>
      <c r="G4008" s="2">
        <v>23</v>
      </c>
      <c r="H4008" s="2" t="s">
        <v>80</v>
      </c>
      <c r="I4008" s="2" t="s">
        <v>27</v>
      </c>
      <c r="J4008" s="12">
        <v>65</v>
      </c>
      <c r="K4008" s="2">
        <v>105</v>
      </c>
      <c r="L4008" s="2">
        <v>3</v>
      </c>
      <c r="M4008" s="12">
        <v>315</v>
      </c>
      <c r="N4008" s="3">
        <v>5</v>
      </c>
      <c r="O4008" s="2" t="str" cm="1">
        <f t="array" ref="O4008">_xlfn.IFS(N4008=1,"Unsatisfactory",N4008=2,"Poor",N4008=3,"Average",N4008=4,"Good",N4008=5,"Excellent")</f>
        <v>Excellent</v>
      </c>
      <c r="P4008"/>
      <c r="Q4008"/>
      <c r="R4008"/>
      <c r="S4008"/>
      <c r="T4008"/>
      <c r="U4008"/>
    </row>
    <row r="4009" spans="1:21">
      <c r="A4009" s="2">
        <v>141520</v>
      </c>
      <c r="B4009" s="2" t="s">
        <v>50</v>
      </c>
      <c r="C4009" s="4">
        <v>45351</v>
      </c>
      <c r="D4009" s="17">
        <v>45351</v>
      </c>
      <c r="E4009" s="2" t="s">
        <v>16</v>
      </c>
      <c r="F4009" s="2" t="s">
        <v>17</v>
      </c>
      <c r="G4009" s="2">
        <v>35</v>
      </c>
      <c r="H4009" s="2" t="s">
        <v>75</v>
      </c>
      <c r="I4009" s="2" t="s">
        <v>27</v>
      </c>
      <c r="J4009" s="12">
        <v>97</v>
      </c>
      <c r="K4009" s="2">
        <v>167</v>
      </c>
      <c r="L4009" s="2">
        <v>1</v>
      </c>
      <c r="M4009" s="12">
        <v>167</v>
      </c>
      <c r="N4009" s="3">
        <v>5</v>
      </c>
      <c r="O4009" s="2" t="str" cm="1">
        <f t="array" ref="O4009">_xlfn.IFS(N4009=1,"Unsatisfactory",N4009=2,"Poor",N4009=3,"Average",N4009=4,"Good",N4009=5,"Excellent")</f>
        <v>Excellent</v>
      </c>
      <c r="P4009"/>
      <c r="Q4009"/>
      <c r="R4009"/>
      <c r="S4009"/>
      <c r="T4009"/>
      <c r="U4009"/>
    </row>
    <row r="4010" spans="1:21">
      <c r="A4010" s="2">
        <v>180952</v>
      </c>
      <c r="B4010" s="2" t="s">
        <v>50</v>
      </c>
      <c r="C4010" s="4">
        <v>45415</v>
      </c>
      <c r="D4010" s="17">
        <v>45415</v>
      </c>
      <c r="E4010" s="2" t="s">
        <v>16</v>
      </c>
      <c r="F4010" s="2" t="s">
        <v>17</v>
      </c>
      <c r="G4010" s="2">
        <v>25</v>
      </c>
      <c r="H4010" s="2" t="s">
        <v>31</v>
      </c>
      <c r="I4010" s="2" t="s">
        <v>19</v>
      </c>
      <c r="J4010" s="12">
        <v>97</v>
      </c>
      <c r="K4010" s="2">
        <v>97</v>
      </c>
      <c r="L4010" s="2">
        <v>1</v>
      </c>
      <c r="M4010" s="12">
        <v>97</v>
      </c>
      <c r="N4010" s="3">
        <v>4</v>
      </c>
      <c r="O4010" s="2" t="str" cm="1">
        <f t="array" ref="O4010">_xlfn.IFS(N4010=1,"Unsatisfactory",N4010=2,"Poor",N4010=3,"Average",N4010=4,"Good",N4010=5,"Excellent")</f>
        <v>Good</v>
      </c>
      <c r="P4010"/>
      <c r="Q4010"/>
      <c r="R4010"/>
      <c r="S4010"/>
      <c r="T4010"/>
      <c r="U4010"/>
    </row>
    <row r="4011" spans="1:21">
      <c r="A4011" s="2">
        <v>169595</v>
      </c>
      <c r="B4011" s="2" t="s">
        <v>82</v>
      </c>
      <c r="C4011" s="4">
        <v>45586</v>
      </c>
      <c r="D4011" s="17">
        <v>45586</v>
      </c>
      <c r="E4011" s="2" t="s">
        <v>37</v>
      </c>
      <c r="F4011" s="2" t="s">
        <v>17</v>
      </c>
      <c r="G4011" s="2">
        <v>19</v>
      </c>
      <c r="H4011" s="2" t="s">
        <v>31</v>
      </c>
      <c r="I4011" s="2" t="s">
        <v>19</v>
      </c>
      <c r="J4011" s="12">
        <v>20</v>
      </c>
      <c r="K4011" s="2">
        <v>20</v>
      </c>
      <c r="L4011" s="2">
        <v>1</v>
      </c>
      <c r="M4011" s="12">
        <v>20</v>
      </c>
      <c r="N4011" s="3">
        <v>5</v>
      </c>
      <c r="O4011" s="2" t="str" cm="1">
        <f t="array" ref="O4011">_xlfn.IFS(N4011=1,"Unsatisfactory",N4011=2,"Poor",N4011=3,"Average",N4011=4,"Good",N4011=5,"Excellent")</f>
        <v>Excellent</v>
      </c>
      <c r="P4011"/>
      <c r="Q4011"/>
      <c r="R4011"/>
      <c r="S4011"/>
      <c r="T4011"/>
      <c r="U4011"/>
    </row>
    <row r="4012" spans="1:21">
      <c r="A4012" s="2">
        <v>157755</v>
      </c>
      <c r="B4012" s="2" t="s">
        <v>42</v>
      </c>
      <c r="C4012" s="4">
        <v>45434</v>
      </c>
      <c r="D4012" s="17">
        <v>45434</v>
      </c>
      <c r="E4012" s="2" t="s">
        <v>16</v>
      </c>
      <c r="F4012" s="2" t="s">
        <v>17</v>
      </c>
      <c r="G4012" s="2">
        <v>29</v>
      </c>
      <c r="H4012" s="2" t="s">
        <v>115</v>
      </c>
      <c r="I4012" s="2" t="s">
        <v>19</v>
      </c>
      <c r="J4012" s="12">
        <v>65</v>
      </c>
      <c r="K4012" s="2">
        <v>65</v>
      </c>
      <c r="L4012" s="2">
        <v>1</v>
      </c>
      <c r="M4012" s="12">
        <v>65</v>
      </c>
      <c r="N4012" s="3">
        <v>4</v>
      </c>
      <c r="O4012" s="2" t="str" cm="1">
        <f t="array" ref="O4012">_xlfn.IFS(N4012=1,"Unsatisfactory",N4012=2,"Poor",N4012=3,"Average",N4012=4,"Good",N4012=5,"Excellent")</f>
        <v>Good</v>
      </c>
      <c r="P4012"/>
      <c r="Q4012"/>
      <c r="R4012"/>
      <c r="S4012"/>
      <c r="T4012"/>
      <c r="U4012"/>
    </row>
    <row r="4013" spans="1:21">
      <c r="A4013" s="2">
        <v>189916</v>
      </c>
      <c r="B4013" s="2" t="s">
        <v>30</v>
      </c>
      <c r="C4013" s="4">
        <v>45282</v>
      </c>
      <c r="D4013" s="17">
        <v>45282</v>
      </c>
      <c r="E4013" s="2" t="s">
        <v>24</v>
      </c>
      <c r="F4013" s="2" t="s">
        <v>17</v>
      </c>
      <c r="G4013" s="2">
        <v>28</v>
      </c>
      <c r="H4013" s="2" t="s">
        <v>46</v>
      </c>
      <c r="I4013" s="2" t="s">
        <v>19</v>
      </c>
      <c r="J4013" s="12">
        <v>10</v>
      </c>
      <c r="K4013" s="2">
        <v>10</v>
      </c>
      <c r="L4013" s="2">
        <v>2</v>
      </c>
      <c r="M4013" s="12">
        <v>20</v>
      </c>
      <c r="N4013" s="3">
        <v>5</v>
      </c>
      <c r="O4013" s="2" t="str" cm="1">
        <f t="array" ref="O4013">_xlfn.IFS(N4013=1,"Unsatisfactory",N4013=2,"Poor",N4013=3,"Average",N4013=4,"Good",N4013=5,"Excellent")</f>
        <v>Excellent</v>
      </c>
      <c r="P4013"/>
      <c r="Q4013"/>
      <c r="R4013"/>
      <c r="S4013"/>
      <c r="T4013"/>
      <c r="U4013"/>
    </row>
    <row r="4014" spans="1:21">
      <c r="A4014" s="2">
        <v>180253</v>
      </c>
      <c r="B4014" s="2" t="s">
        <v>42</v>
      </c>
      <c r="C4014" s="4">
        <v>45464</v>
      </c>
      <c r="D4014" s="17">
        <v>45464</v>
      </c>
      <c r="E4014" s="2" t="s">
        <v>16</v>
      </c>
      <c r="F4014" s="2" t="s">
        <v>17</v>
      </c>
      <c r="G4014" s="2">
        <v>28</v>
      </c>
      <c r="H4014" s="2" t="s">
        <v>67</v>
      </c>
      <c r="I4014" s="2" t="s">
        <v>27</v>
      </c>
      <c r="J4014" s="12">
        <v>65</v>
      </c>
      <c r="K4014" s="2">
        <v>105</v>
      </c>
      <c r="L4014" s="2">
        <v>3</v>
      </c>
      <c r="M4014" s="12">
        <v>315</v>
      </c>
      <c r="N4014" s="3">
        <v>2</v>
      </c>
      <c r="O4014" s="2" t="str" cm="1">
        <f t="array" ref="O4014">_xlfn.IFS(N4014=1,"Unsatisfactory",N4014=2,"Poor",N4014=3,"Average",N4014=4,"Good",N4014=5,"Excellent")</f>
        <v>Poor</v>
      </c>
      <c r="P4014"/>
      <c r="Q4014"/>
      <c r="R4014"/>
      <c r="S4014"/>
      <c r="T4014"/>
      <c r="U4014"/>
    </row>
    <row r="4015" spans="1:21">
      <c r="A4015" s="2">
        <v>162700</v>
      </c>
      <c r="B4015" s="2" t="s">
        <v>82</v>
      </c>
      <c r="C4015" s="4">
        <v>45531</v>
      </c>
      <c r="D4015" s="17">
        <v>45531</v>
      </c>
      <c r="E4015" s="2" t="s">
        <v>37</v>
      </c>
      <c r="F4015" s="2" t="s">
        <v>17</v>
      </c>
      <c r="G4015" s="2">
        <v>20</v>
      </c>
      <c r="H4015" s="2" t="s">
        <v>56</v>
      </c>
      <c r="I4015" s="2" t="s">
        <v>19</v>
      </c>
      <c r="J4015" s="12">
        <v>20</v>
      </c>
      <c r="K4015" s="2">
        <v>20</v>
      </c>
      <c r="L4015" s="2">
        <v>1</v>
      </c>
      <c r="M4015" s="12">
        <v>20</v>
      </c>
      <c r="N4015" s="3">
        <v>1</v>
      </c>
      <c r="O4015" s="2" t="str" cm="1">
        <f t="array" ref="O4015">_xlfn.IFS(N4015=1,"Unsatisfactory",N4015=2,"Poor",N4015=3,"Average",N4015=4,"Good",N4015=5,"Excellent")</f>
        <v>Unsatisfactory</v>
      </c>
      <c r="P4015"/>
      <c r="Q4015"/>
      <c r="R4015"/>
      <c r="S4015"/>
      <c r="T4015"/>
      <c r="U4015"/>
    </row>
    <row r="4016" spans="1:21">
      <c r="A4016" s="2">
        <v>132844</v>
      </c>
      <c r="B4016" s="2" t="s">
        <v>42</v>
      </c>
      <c r="C4016" s="4">
        <v>45331</v>
      </c>
      <c r="D4016" s="17">
        <v>45331</v>
      </c>
      <c r="E4016" s="2" t="s">
        <v>16</v>
      </c>
      <c r="F4016" s="2" t="s">
        <v>17</v>
      </c>
      <c r="G4016" s="2">
        <v>31</v>
      </c>
      <c r="H4016" s="2" t="s">
        <v>60</v>
      </c>
      <c r="I4016" s="2" t="s">
        <v>19</v>
      </c>
      <c r="J4016" s="12">
        <v>65</v>
      </c>
      <c r="K4016" s="2">
        <v>65</v>
      </c>
      <c r="L4016" s="2">
        <v>1</v>
      </c>
      <c r="M4016" s="12">
        <v>65</v>
      </c>
      <c r="N4016" s="3">
        <v>3</v>
      </c>
      <c r="O4016" s="2" t="str" cm="1">
        <f t="array" ref="O4016">_xlfn.IFS(N4016=1,"Unsatisfactory",N4016=2,"Poor",N4016=3,"Average",N4016=4,"Good",N4016=5,"Excellent")</f>
        <v>Average</v>
      </c>
      <c r="P4016"/>
      <c r="Q4016"/>
      <c r="R4016"/>
      <c r="S4016"/>
      <c r="T4016"/>
      <c r="U4016"/>
    </row>
    <row r="4017" spans="1:21">
      <c r="A4017" s="2">
        <v>125263</v>
      </c>
      <c r="B4017" s="2" t="s">
        <v>76</v>
      </c>
      <c r="C4017" s="4">
        <v>45499</v>
      </c>
      <c r="D4017" s="17">
        <v>45499</v>
      </c>
      <c r="E4017" s="2" t="s">
        <v>37</v>
      </c>
      <c r="F4017" s="2" t="s">
        <v>25</v>
      </c>
      <c r="G4017" s="2">
        <v>23</v>
      </c>
      <c r="H4017" s="2" t="s">
        <v>34</v>
      </c>
      <c r="I4017" s="2" t="s">
        <v>27</v>
      </c>
      <c r="J4017" s="12">
        <v>45</v>
      </c>
      <c r="K4017" s="2">
        <v>145</v>
      </c>
      <c r="L4017" s="2">
        <v>1</v>
      </c>
      <c r="M4017" s="12">
        <v>145</v>
      </c>
      <c r="N4017" s="3">
        <v>5</v>
      </c>
      <c r="O4017" s="2" t="str" cm="1">
        <f t="array" ref="O4017">_xlfn.IFS(N4017=1,"Unsatisfactory",N4017=2,"Poor",N4017=3,"Average",N4017=4,"Good",N4017=5,"Excellent")</f>
        <v>Excellent</v>
      </c>
      <c r="P4017"/>
      <c r="Q4017"/>
      <c r="R4017"/>
      <c r="S4017"/>
      <c r="T4017"/>
      <c r="U4017"/>
    </row>
    <row r="4018" spans="1:21">
      <c r="A4018" s="2">
        <v>120219</v>
      </c>
      <c r="B4018" s="2" t="s">
        <v>53</v>
      </c>
      <c r="C4018" s="4">
        <v>45468</v>
      </c>
      <c r="D4018" s="17">
        <v>45468</v>
      </c>
      <c r="E4018" s="2" t="s">
        <v>37</v>
      </c>
      <c r="F4018" s="2" t="s">
        <v>25</v>
      </c>
      <c r="G4018" s="2">
        <v>22</v>
      </c>
      <c r="H4018" s="2" t="s">
        <v>118</v>
      </c>
      <c r="I4018" s="2" t="s">
        <v>19</v>
      </c>
      <c r="J4018" s="12">
        <v>15</v>
      </c>
      <c r="K4018" s="2">
        <v>15</v>
      </c>
      <c r="L4018" s="2">
        <v>1</v>
      </c>
      <c r="M4018" s="12">
        <v>15</v>
      </c>
      <c r="N4018" s="3">
        <v>5</v>
      </c>
      <c r="O4018" s="2" t="str" cm="1">
        <f t="array" ref="O4018">_xlfn.IFS(N4018=1,"Unsatisfactory",N4018=2,"Poor",N4018=3,"Average",N4018=4,"Good",N4018=5,"Excellent")</f>
        <v>Excellent</v>
      </c>
      <c r="P4018"/>
      <c r="Q4018"/>
      <c r="R4018"/>
      <c r="S4018"/>
      <c r="T4018"/>
      <c r="U4018"/>
    </row>
    <row r="4019" spans="1:21">
      <c r="A4019" s="2">
        <v>170436</v>
      </c>
      <c r="B4019" s="2" t="s">
        <v>42</v>
      </c>
      <c r="C4019" s="4">
        <v>45318</v>
      </c>
      <c r="D4019" s="17">
        <v>45318</v>
      </c>
      <c r="E4019" s="2" t="s">
        <v>16</v>
      </c>
      <c r="F4019" s="2" t="s">
        <v>17</v>
      </c>
      <c r="G4019" s="2">
        <v>18</v>
      </c>
      <c r="H4019" s="2" t="s">
        <v>26</v>
      </c>
      <c r="I4019" s="2" t="s">
        <v>27</v>
      </c>
      <c r="J4019" s="12">
        <v>65</v>
      </c>
      <c r="K4019" s="2">
        <v>105</v>
      </c>
      <c r="L4019" s="2">
        <v>1</v>
      </c>
      <c r="M4019" s="12">
        <v>105</v>
      </c>
      <c r="N4019" s="3">
        <v>4</v>
      </c>
      <c r="O4019" s="2" t="str" cm="1">
        <f t="array" ref="O4019">_xlfn.IFS(N4019=1,"Unsatisfactory",N4019=2,"Poor",N4019=3,"Average",N4019=4,"Good",N4019=5,"Excellent")</f>
        <v>Good</v>
      </c>
      <c r="P4019"/>
      <c r="Q4019"/>
      <c r="R4019"/>
      <c r="S4019"/>
      <c r="T4019"/>
      <c r="U4019"/>
    </row>
    <row r="4020" spans="1:21">
      <c r="A4020" s="2">
        <v>183348</v>
      </c>
      <c r="B4020" s="2" t="s">
        <v>23</v>
      </c>
      <c r="C4020" s="4">
        <v>45553</v>
      </c>
      <c r="D4020" s="17">
        <v>45553</v>
      </c>
      <c r="E4020" s="2" t="s">
        <v>24</v>
      </c>
      <c r="F4020" s="2" t="s">
        <v>17</v>
      </c>
      <c r="G4020" s="2">
        <v>25</v>
      </c>
      <c r="H4020" s="2" t="s">
        <v>56</v>
      </c>
      <c r="I4020" s="2" t="s">
        <v>19</v>
      </c>
      <c r="J4020" s="12">
        <v>9</v>
      </c>
      <c r="K4020" s="2">
        <v>9</v>
      </c>
      <c r="L4020" s="2">
        <v>1</v>
      </c>
      <c r="M4020" s="12">
        <v>9</v>
      </c>
      <c r="N4020" s="3">
        <v>4</v>
      </c>
      <c r="O4020" s="2" t="str" cm="1">
        <f t="array" ref="O4020">_xlfn.IFS(N4020=1,"Unsatisfactory",N4020=2,"Poor",N4020=3,"Average",N4020=4,"Good",N4020=5,"Excellent")</f>
        <v>Good</v>
      </c>
      <c r="P4020"/>
      <c r="Q4020"/>
      <c r="R4020"/>
      <c r="S4020"/>
      <c r="T4020"/>
      <c r="U4020"/>
    </row>
    <row r="4021" spans="1:21">
      <c r="A4021" s="2">
        <v>159999</v>
      </c>
      <c r="B4021" s="2" t="s">
        <v>53</v>
      </c>
      <c r="C4021" s="4">
        <v>45344</v>
      </c>
      <c r="D4021" s="17">
        <v>45344</v>
      </c>
      <c r="E4021" s="2" t="s">
        <v>37</v>
      </c>
      <c r="F4021" s="2" t="s">
        <v>17</v>
      </c>
      <c r="G4021" s="2">
        <v>23</v>
      </c>
      <c r="H4021" s="2" t="s">
        <v>131</v>
      </c>
      <c r="I4021" s="2" t="s">
        <v>27</v>
      </c>
      <c r="J4021" s="12">
        <v>15</v>
      </c>
      <c r="K4021" s="2">
        <v>85</v>
      </c>
      <c r="L4021" s="2">
        <v>1</v>
      </c>
      <c r="M4021" s="12">
        <v>85</v>
      </c>
      <c r="N4021" s="3">
        <v>4</v>
      </c>
      <c r="O4021" s="2" t="str" cm="1">
        <f t="array" ref="O4021">_xlfn.IFS(N4021=1,"Unsatisfactory",N4021=2,"Poor",N4021=3,"Average",N4021=4,"Good",N4021=5,"Excellent")</f>
        <v>Good</v>
      </c>
      <c r="P4021"/>
      <c r="Q4021"/>
      <c r="R4021"/>
      <c r="S4021"/>
      <c r="T4021"/>
      <c r="U4021"/>
    </row>
    <row r="4022" spans="1:21">
      <c r="A4022" s="2">
        <v>162062</v>
      </c>
      <c r="B4022" s="2" t="s">
        <v>33</v>
      </c>
      <c r="C4022" s="4">
        <v>45590</v>
      </c>
      <c r="D4022" s="17">
        <v>45590</v>
      </c>
      <c r="E4022" s="2" t="s">
        <v>16</v>
      </c>
      <c r="F4022" s="2" t="s">
        <v>25</v>
      </c>
      <c r="G4022" s="2">
        <v>31</v>
      </c>
      <c r="H4022" s="2" t="s">
        <v>75</v>
      </c>
      <c r="I4022" s="2" t="s">
        <v>27</v>
      </c>
      <c r="J4022" s="12">
        <v>118</v>
      </c>
      <c r="K4022" s="2">
        <v>188</v>
      </c>
      <c r="L4022" s="2">
        <v>1</v>
      </c>
      <c r="M4022" s="12">
        <v>188</v>
      </c>
      <c r="N4022" s="3">
        <v>4</v>
      </c>
      <c r="O4022" s="2" t="str" cm="1">
        <f t="array" ref="O4022">_xlfn.IFS(N4022=1,"Unsatisfactory",N4022=2,"Poor",N4022=3,"Average",N4022=4,"Good",N4022=5,"Excellent")</f>
        <v>Good</v>
      </c>
      <c r="P4022"/>
      <c r="Q4022"/>
      <c r="R4022"/>
      <c r="S4022"/>
      <c r="T4022"/>
      <c r="U4022"/>
    </row>
    <row r="4023" spans="1:21">
      <c r="A4023" s="2">
        <v>121891</v>
      </c>
      <c r="B4023" s="2" t="s">
        <v>42</v>
      </c>
      <c r="C4023" s="4">
        <v>45497</v>
      </c>
      <c r="D4023" s="17">
        <v>45497</v>
      </c>
      <c r="E4023" s="2" t="s">
        <v>16</v>
      </c>
      <c r="F4023" s="2" t="s">
        <v>17</v>
      </c>
      <c r="G4023" s="2">
        <v>18</v>
      </c>
      <c r="H4023" s="2" t="s">
        <v>60</v>
      </c>
      <c r="I4023" s="2" t="s">
        <v>19</v>
      </c>
      <c r="J4023" s="12">
        <v>65</v>
      </c>
      <c r="K4023" s="2">
        <v>65</v>
      </c>
      <c r="L4023" s="2">
        <v>2</v>
      </c>
      <c r="M4023" s="12">
        <v>130</v>
      </c>
      <c r="N4023" s="3">
        <v>4</v>
      </c>
      <c r="O4023" s="2" t="str" cm="1">
        <f t="array" ref="O4023">_xlfn.IFS(N4023=1,"Unsatisfactory",N4023=2,"Poor",N4023=3,"Average",N4023=4,"Good",N4023=5,"Excellent")</f>
        <v>Good</v>
      </c>
      <c r="P4023"/>
      <c r="Q4023"/>
      <c r="R4023"/>
      <c r="S4023"/>
      <c r="T4023"/>
      <c r="U4023"/>
    </row>
    <row r="4024" spans="1:21">
      <c r="A4024" s="2">
        <v>134491</v>
      </c>
      <c r="B4024" s="2" t="s">
        <v>42</v>
      </c>
      <c r="C4024" s="4">
        <v>45296</v>
      </c>
      <c r="D4024" s="17">
        <v>45296</v>
      </c>
      <c r="E4024" s="2" t="s">
        <v>16</v>
      </c>
      <c r="F4024" s="2" t="s">
        <v>17</v>
      </c>
      <c r="G4024" s="2">
        <v>25</v>
      </c>
      <c r="H4024" s="2" t="s">
        <v>34</v>
      </c>
      <c r="I4024" s="2" t="s">
        <v>27</v>
      </c>
      <c r="J4024" s="12">
        <v>65</v>
      </c>
      <c r="K4024" s="2">
        <v>165</v>
      </c>
      <c r="L4024" s="2">
        <v>1</v>
      </c>
      <c r="M4024" s="12">
        <v>165</v>
      </c>
      <c r="N4024" s="3">
        <v>5</v>
      </c>
      <c r="O4024" s="2" t="str" cm="1">
        <f t="array" ref="O4024">_xlfn.IFS(N4024=1,"Unsatisfactory",N4024=2,"Poor",N4024=3,"Average",N4024=4,"Good",N4024=5,"Excellent")</f>
        <v>Excellent</v>
      </c>
      <c r="P4024"/>
      <c r="Q4024"/>
      <c r="R4024"/>
      <c r="S4024"/>
      <c r="T4024"/>
      <c r="U4024"/>
    </row>
    <row r="4025" spans="1:21">
      <c r="A4025" s="2">
        <v>126901</v>
      </c>
      <c r="B4025" s="2" t="s">
        <v>82</v>
      </c>
      <c r="C4025" s="4">
        <v>45530</v>
      </c>
      <c r="D4025" s="17">
        <v>45530</v>
      </c>
      <c r="E4025" s="2" t="s">
        <v>37</v>
      </c>
      <c r="F4025" s="2" t="s">
        <v>17</v>
      </c>
      <c r="G4025" s="2">
        <v>28</v>
      </c>
      <c r="H4025" s="2" t="s">
        <v>31</v>
      </c>
      <c r="I4025" s="2" t="s">
        <v>19</v>
      </c>
      <c r="J4025" s="12">
        <v>20</v>
      </c>
      <c r="K4025" s="2">
        <v>20</v>
      </c>
      <c r="L4025" s="2">
        <v>1</v>
      </c>
      <c r="M4025" s="12">
        <v>20</v>
      </c>
      <c r="N4025" s="3">
        <v>1</v>
      </c>
      <c r="O4025" s="2" t="str" cm="1">
        <f t="array" ref="O4025">_xlfn.IFS(N4025=1,"Unsatisfactory",N4025=2,"Poor",N4025=3,"Average",N4025=4,"Good",N4025=5,"Excellent")</f>
        <v>Unsatisfactory</v>
      </c>
      <c r="P4025"/>
      <c r="Q4025"/>
      <c r="R4025"/>
      <c r="S4025"/>
      <c r="T4025"/>
      <c r="U4025"/>
    </row>
    <row r="4026" spans="1:21">
      <c r="A4026" s="2">
        <v>132528</v>
      </c>
      <c r="B4026" s="2" t="s">
        <v>50</v>
      </c>
      <c r="C4026" s="4">
        <v>45460</v>
      </c>
      <c r="D4026" s="17">
        <v>45460</v>
      </c>
      <c r="E4026" s="2" t="s">
        <v>16</v>
      </c>
      <c r="F4026" s="2" t="s">
        <v>17</v>
      </c>
      <c r="G4026" s="2">
        <v>33</v>
      </c>
      <c r="H4026" s="2" t="s">
        <v>80</v>
      </c>
      <c r="I4026" s="2" t="s">
        <v>27</v>
      </c>
      <c r="J4026" s="12">
        <v>97</v>
      </c>
      <c r="K4026" s="2">
        <v>137</v>
      </c>
      <c r="L4026" s="2">
        <v>1</v>
      </c>
      <c r="M4026" s="12">
        <v>137</v>
      </c>
      <c r="N4026" s="3">
        <v>4</v>
      </c>
      <c r="O4026" s="2" t="str" cm="1">
        <f t="array" ref="O4026">_xlfn.IFS(N4026=1,"Unsatisfactory",N4026=2,"Poor",N4026=3,"Average",N4026=4,"Good",N4026=5,"Excellent")</f>
        <v>Good</v>
      </c>
      <c r="P4026"/>
      <c r="Q4026"/>
      <c r="R4026"/>
      <c r="S4026"/>
      <c r="T4026"/>
      <c r="U4026"/>
    </row>
    <row r="4027" spans="1:21">
      <c r="A4027" s="2">
        <v>179688</v>
      </c>
      <c r="B4027" s="2" t="s">
        <v>53</v>
      </c>
      <c r="C4027" s="4">
        <v>45589</v>
      </c>
      <c r="D4027" s="17">
        <v>45589</v>
      </c>
      <c r="E4027" s="2" t="s">
        <v>37</v>
      </c>
      <c r="F4027" s="2" t="s">
        <v>25</v>
      </c>
      <c r="G4027" s="2">
        <v>22</v>
      </c>
      <c r="H4027" s="2" t="s">
        <v>66</v>
      </c>
      <c r="I4027" s="2" t="s">
        <v>27</v>
      </c>
      <c r="J4027" s="12">
        <v>15</v>
      </c>
      <c r="K4027" s="2">
        <v>55</v>
      </c>
      <c r="L4027" s="2">
        <v>3</v>
      </c>
      <c r="M4027" s="12">
        <v>165</v>
      </c>
      <c r="N4027" s="3">
        <v>4</v>
      </c>
      <c r="O4027" s="2" t="str" cm="1">
        <f t="array" ref="O4027">_xlfn.IFS(N4027=1,"Unsatisfactory",N4027=2,"Poor",N4027=3,"Average",N4027=4,"Good",N4027=5,"Excellent")</f>
        <v>Good</v>
      </c>
      <c r="P4027"/>
      <c r="Q4027"/>
      <c r="R4027"/>
      <c r="S4027"/>
      <c r="T4027"/>
      <c r="U4027"/>
    </row>
    <row r="4028" spans="1:21">
      <c r="A4028" s="2">
        <v>182397</v>
      </c>
      <c r="B4028" s="2" t="s">
        <v>76</v>
      </c>
      <c r="C4028" s="4">
        <v>45307</v>
      </c>
      <c r="D4028" s="17">
        <v>45307</v>
      </c>
      <c r="E4028" s="2" t="s">
        <v>37</v>
      </c>
      <c r="F4028" s="2" t="s">
        <v>17</v>
      </c>
      <c r="G4028" s="2">
        <v>29</v>
      </c>
      <c r="H4028" s="2" t="s">
        <v>131</v>
      </c>
      <c r="I4028" s="2" t="s">
        <v>27</v>
      </c>
      <c r="J4028" s="12">
        <v>45</v>
      </c>
      <c r="K4028" s="2">
        <v>115</v>
      </c>
      <c r="L4028" s="2">
        <v>1</v>
      </c>
      <c r="M4028" s="12">
        <v>115</v>
      </c>
      <c r="N4028" s="3">
        <v>4</v>
      </c>
      <c r="O4028" s="2" t="str" cm="1">
        <f t="array" ref="O4028">_xlfn.IFS(N4028=1,"Unsatisfactory",N4028=2,"Poor",N4028=3,"Average",N4028=4,"Good",N4028=5,"Excellent")</f>
        <v>Good</v>
      </c>
      <c r="P4028"/>
      <c r="Q4028"/>
      <c r="R4028"/>
      <c r="S4028"/>
      <c r="T4028"/>
      <c r="U4028"/>
    </row>
    <row r="4029" spans="1:21">
      <c r="A4029" s="2">
        <v>199014</v>
      </c>
      <c r="B4029" s="2" t="s">
        <v>82</v>
      </c>
      <c r="C4029" s="4">
        <v>45256</v>
      </c>
      <c r="D4029" s="17">
        <v>45256</v>
      </c>
      <c r="E4029" s="2" t="s">
        <v>37</v>
      </c>
      <c r="F4029" s="2" t="s">
        <v>25</v>
      </c>
      <c r="G4029" s="2">
        <v>23</v>
      </c>
      <c r="H4029" s="2" t="s">
        <v>34</v>
      </c>
      <c r="I4029" s="2" t="s">
        <v>27</v>
      </c>
      <c r="J4029" s="12">
        <v>20</v>
      </c>
      <c r="K4029" s="2">
        <v>120</v>
      </c>
      <c r="L4029" s="2">
        <v>4</v>
      </c>
      <c r="M4029" s="12">
        <v>480</v>
      </c>
      <c r="N4029" s="3">
        <v>3</v>
      </c>
      <c r="O4029" s="2" t="str" cm="1">
        <f t="array" ref="O4029">_xlfn.IFS(N4029=1,"Unsatisfactory",N4029=2,"Poor",N4029=3,"Average",N4029=4,"Good",N4029=5,"Excellent")</f>
        <v>Average</v>
      </c>
      <c r="P4029"/>
      <c r="Q4029"/>
      <c r="R4029"/>
      <c r="S4029"/>
      <c r="T4029"/>
      <c r="U4029"/>
    </row>
    <row r="4030" spans="1:21">
      <c r="A4030" s="2">
        <v>147256</v>
      </c>
      <c r="B4030" s="2" t="s">
        <v>15</v>
      </c>
      <c r="C4030" s="4">
        <v>45361</v>
      </c>
      <c r="D4030" s="17">
        <v>45361</v>
      </c>
      <c r="E4030" s="2" t="s">
        <v>16</v>
      </c>
      <c r="F4030" s="2" t="s">
        <v>17</v>
      </c>
      <c r="G4030" s="2">
        <v>19</v>
      </c>
      <c r="H4030" s="2" t="s">
        <v>38</v>
      </c>
      <c r="I4030" s="2" t="s">
        <v>19</v>
      </c>
      <c r="J4030" s="12">
        <v>100</v>
      </c>
      <c r="K4030" s="2">
        <v>100</v>
      </c>
      <c r="L4030" s="2">
        <v>1</v>
      </c>
      <c r="M4030" s="12">
        <v>100</v>
      </c>
      <c r="N4030" s="3">
        <v>4</v>
      </c>
      <c r="O4030" s="2" t="str" cm="1">
        <f t="array" ref="O4030">_xlfn.IFS(N4030=1,"Unsatisfactory",N4030=2,"Poor",N4030=3,"Average",N4030=4,"Good",N4030=5,"Excellent")</f>
        <v>Good</v>
      </c>
      <c r="P4030"/>
      <c r="Q4030"/>
      <c r="R4030"/>
      <c r="S4030"/>
      <c r="T4030"/>
      <c r="U4030"/>
    </row>
    <row r="4031" spans="1:21">
      <c r="A4031" s="2">
        <v>199504</v>
      </c>
      <c r="B4031" s="2" t="s">
        <v>53</v>
      </c>
      <c r="C4031" s="4">
        <v>45548</v>
      </c>
      <c r="D4031" s="17">
        <v>45548</v>
      </c>
      <c r="E4031" s="2" t="s">
        <v>37</v>
      </c>
      <c r="F4031" s="2" t="s">
        <v>17</v>
      </c>
      <c r="G4031" s="2">
        <v>20</v>
      </c>
      <c r="H4031" s="2" t="s">
        <v>130</v>
      </c>
      <c r="I4031" s="2" t="s">
        <v>19</v>
      </c>
      <c r="J4031" s="12">
        <v>15</v>
      </c>
      <c r="K4031" s="2">
        <v>15</v>
      </c>
      <c r="L4031" s="2">
        <v>4</v>
      </c>
      <c r="M4031" s="12">
        <v>60</v>
      </c>
      <c r="N4031" s="3">
        <v>3</v>
      </c>
      <c r="O4031" s="2" t="str" cm="1">
        <f t="array" ref="O4031">_xlfn.IFS(N4031=1,"Unsatisfactory",N4031=2,"Poor",N4031=3,"Average",N4031=4,"Good",N4031=5,"Excellent")</f>
        <v>Average</v>
      </c>
      <c r="P4031"/>
      <c r="Q4031"/>
      <c r="R4031"/>
      <c r="S4031"/>
      <c r="T4031"/>
      <c r="U4031"/>
    </row>
    <row r="4032" spans="1:21">
      <c r="A4032" s="2">
        <v>130335</v>
      </c>
      <c r="B4032" s="2" t="s">
        <v>50</v>
      </c>
      <c r="C4032" s="4">
        <v>45573</v>
      </c>
      <c r="D4032" s="17">
        <v>45573</v>
      </c>
      <c r="E4032" s="2" t="s">
        <v>16</v>
      </c>
      <c r="F4032" s="2" t="s">
        <v>17</v>
      </c>
      <c r="G4032" s="2">
        <v>20</v>
      </c>
      <c r="H4032" s="2" t="s">
        <v>58</v>
      </c>
      <c r="I4032" s="2" t="s">
        <v>27</v>
      </c>
      <c r="J4032" s="12">
        <v>97</v>
      </c>
      <c r="K4032" s="2">
        <v>137</v>
      </c>
      <c r="L4032" s="2">
        <v>1</v>
      </c>
      <c r="M4032" s="12">
        <v>137</v>
      </c>
      <c r="N4032" s="3">
        <v>2</v>
      </c>
      <c r="O4032" s="2" t="str" cm="1">
        <f t="array" ref="O4032">_xlfn.IFS(N4032=1,"Unsatisfactory",N4032=2,"Poor",N4032=3,"Average",N4032=4,"Good",N4032=5,"Excellent")</f>
        <v>Poor</v>
      </c>
      <c r="P4032"/>
      <c r="Q4032"/>
      <c r="R4032"/>
      <c r="S4032"/>
      <c r="T4032"/>
      <c r="U4032"/>
    </row>
    <row r="4033" spans="1:21">
      <c r="A4033" s="2">
        <v>144867</v>
      </c>
      <c r="B4033" s="2" t="s">
        <v>42</v>
      </c>
      <c r="C4033" s="4">
        <v>45421</v>
      </c>
      <c r="D4033" s="17">
        <v>45421</v>
      </c>
      <c r="E4033" s="2" t="s">
        <v>16</v>
      </c>
      <c r="F4033" s="2" t="s">
        <v>17</v>
      </c>
      <c r="G4033" s="2">
        <v>20</v>
      </c>
      <c r="H4033" s="2" t="s">
        <v>38</v>
      </c>
      <c r="I4033" s="2" t="s">
        <v>19</v>
      </c>
      <c r="J4033" s="12">
        <v>65</v>
      </c>
      <c r="K4033" s="2">
        <v>65</v>
      </c>
      <c r="L4033" s="2">
        <v>1</v>
      </c>
      <c r="M4033" s="12">
        <v>65</v>
      </c>
      <c r="N4033" s="3">
        <v>5</v>
      </c>
      <c r="O4033" s="2" t="str" cm="1">
        <f t="array" ref="O4033">_xlfn.IFS(N4033=1,"Unsatisfactory",N4033=2,"Poor",N4033=3,"Average",N4033=4,"Good",N4033=5,"Excellent")</f>
        <v>Excellent</v>
      </c>
      <c r="P4033"/>
      <c r="Q4033"/>
      <c r="R4033"/>
      <c r="S4033"/>
      <c r="T4033"/>
      <c r="U4033"/>
    </row>
    <row r="4034" spans="1:21">
      <c r="A4034" s="2">
        <v>134478</v>
      </c>
      <c r="B4034" s="2" t="s">
        <v>50</v>
      </c>
      <c r="C4034" s="4">
        <v>45260</v>
      </c>
      <c r="D4034" s="17">
        <v>45260</v>
      </c>
      <c r="E4034" s="2" t="s">
        <v>16</v>
      </c>
      <c r="F4034" s="2" t="s">
        <v>25</v>
      </c>
      <c r="G4034" s="2">
        <v>23</v>
      </c>
      <c r="H4034" s="2" t="s">
        <v>128</v>
      </c>
      <c r="I4034" s="2" t="s">
        <v>19</v>
      </c>
      <c r="J4034" s="12">
        <v>97</v>
      </c>
      <c r="K4034" s="2">
        <v>97</v>
      </c>
      <c r="L4034" s="2">
        <v>5</v>
      </c>
      <c r="M4034" s="12">
        <v>485</v>
      </c>
      <c r="N4034" s="3">
        <v>2</v>
      </c>
      <c r="O4034" s="2" t="str" cm="1">
        <f t="array" ref="O4034">_xlfn.IFS(N4034=1,"Unsatisfactory",N4034=2,"Poor",N4034=3,"Average",N4034=4,"Good",N4034=5,"Excellent")</f>
        <v>Poor</v>
      </c>
      <c r="P4034"/>
      <c r="Q4034"/>
      <c r="R4034"/>
      <c r="S4034"/>
      <c r="T4034"/>
      <c r="U4034"/>
    </row>
    <row r="4035" spans="1:21">
      <c r="A4035" s="2">
        <v>130079</v>
      </c>
      <c r="B4035" s="2" t="s">
        <v>76</v>
      </c>
      <c r="C4035" s="4">
        <v>45347</v>
      </c>
      <c r="D4035" s="17">
        <v>45347</v>
      </c>
      <c r="E4035" s="2" t="s">
        <v>37</v>
      </c>
      <c r="F4035" s="2" t="s">
        <v>17</v>
      </c>
      <c r="G4035" s="2">
        <v>25</v>
      </c>
      <c r="H4035" s="2" t="s">
        <v>29</v>
      </c>
      <c r="I4035" s="2" t="s">
        <v>19</v>
      </c>
      <c r="J4035" s="12">
        <v>45</v>
      </c>
      <c r="K4035" s="2">
        <v>45</v>
      </c>
      <c r="L4035" s="2">
        <v>1</v>
      </c>
      <c r="M4035" s="12">
        <v>45</v>
      </c>
      <c r="N4035" s="3">
        <v>5</v>
      </c>
      <c r="O4035" s="2" t="str" cm="1">
        <f t="array" ref="O4035">_xlfn.IFS(N4035=1,"Unsatisfactory",N4035=2,"Poor",N4035=3,"Average",N4035=4,"Good",N4035=5,"Excellent")</f>
        <v>Excellent</v>
      </c>
      <c r="P4035"/>
      <c r="Q4035"/>
      <c r="R4035"/>
      <c r="S4035"/>
      <c r="T4035"/>
      <c r="U4035"/>
    </row>
    <row r="4036" spans="1:21">
      <c r="A4036" s="2">
        <v>191229</v>
      </c>
      <c r="B4036" s="2" t="s">
        <v>33</v>
      </c>
      <c r="C4036" s="4">
        <v>45509</v>
      </c>
      <c r="D4036" s="17">
        <v>45509</v>
      </c>
      <c r="E4036" s="2" t="s">
        <v>16</v>
      </c>
      <c r="F4036" s="2" t="s">
        <v>17</v>
      </c>
      <c r="G4036" s="2">
        <v>20</v>
      </c>
      <c r="H4036" s="2" t="s">
        <v>130</v>
      </c>
      <c r="I4036" s="2" t="s">
        <v>19</v>
      </c>
      <c r="J4036" s="12">
        <v>118</v>
      </c>
      <c r="K4036" s="2">
        <v>118</v>
      </c>
      <c r="L4036" s="2">
        <v>1</v>
      </c>
      <c r="M4036" s="12">
        <v>118</v>
      </c>
      <c r="N4036" s="3">
        <v>3</v>
      </c>
      <c r="O4036" s="2" t="str" cm="1">
        <f t="array" ref="O4036">_xlfn.IFS(N4036=1,"Unsatisfactory",N4036=2,"Poor",N4036=3,"Average",N4036=4,"Good",N4036=5,"Excellent")</f>
        <v>Average</v>
      </c>
      <c r="P4036"/>
      <c r="Q4036"/>
      <c r="R4036"/>
      <c r="S4036"/>
      <c r="T4036"/>
      <c r="U4036"/>
    </row>
    <row r="4037" spans="1:21">
      <c r="A4037" s="2">
        <v>126246</v>
      </c>
      <c r="B4037" s="2" t="s">
        <v>53</v>
      </c>
      <c r="C4037" s="4">
        <v>45251</v>
      </c>
      <c r="D4037" s="17">
        <v>45251</v>
      </c>
      <c r="E4037" s="2" t="s">
        <v>37</v>
      </c>
      <c r="F4037" s="2" t="s">
        <v>25</v>
      </c>
      <c r="G4037" s="2">
        <v>31</v>
      </c>
      <c r="H4037" s="2" t="s">
        <v>115</v>
      </c>
      <c r="I4037" s="2" t="s">
        <v>19</v>
      </c>
      <c r="J4037" s="12">
        <v>15</v>
      </c>
      <c r="K4037" s="2">
        <v>15</v>
      </c>
      <c r="L4037" s="2">
        <v>3</v>
      </c>
      <c r="M4037" s="12">
        <v>45</v>
      </c>
      <c r="N4037" s="3">
        <v>5</v>
      </c>
      <c r="O4037" s="2" t="str" cm="1">
        <f t="array" ref="O4037">_xlfn.IFS(N4037=1,"Unsatisfactory",N4037=2,"Poor",N4037=3,"Average",N4037=4,"Good",N4037=5,"Excellent")</f>
        <v>Excellent</v>
      </c>
      <c r="P4037"/>
      <c r="Q4037"/>
      <c r="R4037"/>
      <c r="S4037"/>
      <c r="T4037"/>
      <c r="U4037"/>
    </row>
    <row r="4038" spans="1:21">
      <c r="A4038" s="2">
        <v>176659</v>
      </c>
      <c r="B4038" s="2" t="s">
        <v>15</v>
      </c>
      <c r="C4038" s="4">
        <v>45489</v>
      </c>
      <c r="D4038" s="17">
        <v>45489</v>
      </c>
      <c r="E4038" s="2" t="s">
        <v>16</v>
      </c>
      <c r="F4038" s="2" t="s">
        <v>25</v>
      </c>
      <c r="G4038" s="2">
        <v>29</v>
      </c>
      <c r="H4038" s="2" t="s">
        <v>62</v>
      </c>
      <c r="I4038" s="2" t="s">
        <v>19</v>
      </c>
      <c r="J4038" s="12">
        <v>100</v>
      </c>
      <c r="K4038" s="2">
        <v>100</v>
      </c>
      <c r="L4038" s="2">
        <v>1</v>
      </c>
      <c r="M4038" s="12">
        <v>100</v>
      </c>
      <c r="N4038" s="3">
        <v>5</v>
      </c>
      <c r="O4038" s="2" t="str" cm="1">
        <f t="array" ref="O4038">_xlfn.IFS(N4038=1,"Unsatisfactory",N4038=2,"Poor",N4038=3,"Average",N4038=4,"Good",N4038=5,"Excellent")</f>
        <v>Excellent</v>
      </c>
      <c r="P4038"/>
      <c r="Q4038"/>
      <c r="R4038"/>
      <c r="S4038"/>
      <c r="T4038"/>
      <c r="U4038"/>
    </row>
    <row r="4039" spans="1:21">
      <c r="A4039" s="2">
        <v>186868</v>
      </c>
      <c r="B4039" s="2" t="s">
        <v>23</v>
      </c>
      <c r="C4039" s="4">
        <v>45569</v>
      </c>
      <c r="D4039" s="17">
        <v>45569</v>
      </c>
      <c r="E4039" s="2" t="s">
        <v>24</v>
      </c>
      <c r="F4039" s="2" t="s">
        <v>17</v>
      </c>
      <c r="G4039" s="2">
        <v>33</v>
      </c>
      <c r="H4039" s="2" t="s">
        <v>46</v>
      </c>
      <c r="I4039" s="2" t="s">
        <v>19</v>
      </c>
      <c r="J4039" s="12">
        <v>9</v>
      </c>
      <c r="K4039" s="2">
        <v>9</v>
      </c>
      <c r="L4039" s="2">
        <v>2</v>
      </c>
      <c r="M4039" s="12">
        <v>18</v>
      </c>
      <c r="N4039" s="3">
        <v>5</v>
      </c>
      <c r="O4039" s="2" t="str" cm="1">
        <f t="array" ref="O4039">_xlfn.IFS(N4039=1,"Unsatisfactory",N4039=2,"Poor",N4039=3,"Average",N4039=4,"Good",N4039=5,"Excellent")</f>
        <v>Excellent</v>
      </c>
      <c r="P4039"/>
      <c r="Q4039"/>
      <c r="R4039"/>
      <c r="S4039"/>
      <c r="T4039"/>
      <c r="U4039"/>
    </row>
    <row r="4040" spans="1:21">
      <c r="A4040" s="2">
        <v>152366</v>
      </c>
      <c r="B4040" s="2" t="s">
        <v>23</v>
      </c>
      <c r="C4040" s="4">
        <v>45306</v>
      </c>
      <c r="D4040" s="17">
        <v>45306</v>
      </c>
      <c r="E4040" s="2" t="s">
        <v>24</v>
      </c>
      <c r="F4040" s="2" t="s">
        <v>17</v>
      </c>
      <c r="G4040" s="2">
        <v>23</v>
      </c>
      <c r="H4040" s="2" t="s">
        <v>69</v>
      </c>
      <c r="I4040" s="2" t="s">
        <v>19</v>
      </c>
      <c r="J4040" s="12">
        <v>9</v>
      </c>
      <c r="K4040" s="2">
        <v>9</v>
      </c>
      <c r="L4040" s="2">
        <v>1</v>
      </c>
      <c r="M4040" s="12">
        <v>9</v>
      </c>
      <c r="N4040" s="3">
        <v>3</v>
      </c>
      <c r="O4040" s="2" t="str" cm="1">
        <f t="array" ref="O4040">_xlfn.IFS(N4040=1,"Unsatisfactory",N4040=2,"Poor",N4040=3,"Average",N4040=4,"Good",N4040=5,"Excellent")</f>
        <v>Average</v>
      </c>
      <c r="P4040"/>
      <c r="Q4040"/>
      <c r="R4040"/>
      <c r="S4040"/>
      <c r="T4040"/>
      <c r="U4040"/>
    </row>
    <row r="4041" spans="1:21">
      <c r="A4041" s="2">
        <v>186966</v>
      </c>
      <c r="B4041" s="2" t="s">
        <v>15</v>
      </c>
      <c r="C4041" s="4">
        <v>45348</v>
      </c>
      <c r="D4041" s="17">
        <v>45348</v>
      </c>
      <c r="E4041" s="2" t="s">
        <v>16</v>
      </c>
      <c r="F4041" s="2" t="s">
        <v>17</v>
      </c>
      <c r="G4041" s="2">
        <v>22</v>
      </c>
      <c r="H4041" s="2" t="s">
        <v>79</v>
      </c>
      <c r="I4041" s="2" t="s">
        <v>27</v>
      </c>
      <c r="J4041" s="12">
        <v>100</v>
      </c>
      <c r="K4041" s="2">
        <v>140</v>
      </c>
      <c r="L4041" s="2">
        <v>1</v>
      </c>
      <c r="M4041" s="12">
        <v>140</v>
      </c>
      <c r="N4041" s="3">
        <v>4</v>
      </c>
      <c r="O4041" s="2" t="str" cm="1">
        <f t="array" ref="O4041">_xlfn.IFS(N4041=1,"Unsatisfactory",N4041=2,"Poor",N4041=3,"Average",N4041=4,"Good",N4041=5,"Excellent")</f>
        <v>Good</v>
      </c>
      <c r="P4041"/>
      <c r="Q4041"/>
      <c r="R4041"/>
      <c r="S4041"/>
      <c r="T4041"/>
      <c r="U4041"/>
    </row>
    <row r="4042" spans="1:21">
      <c r="A4042" s="2">
        <v>167845</v>
      </c>
      <c r="B4042" s="2" t="s">
        <v>50</v>
      </c>
      <c r="C4042" s="4">
        <v>45579</v>
      </c>
      <c r="D4042" s="17">
        <v>45579</v>
      </c>
      <c r="E4042" s="2" t="s">
        <v>16</v>
      </c>
      <c r="F4042" s="2" t="s">
        <v>17</v>
      </c>
      <c r="G4042" s="2">
        <v>35</v>
      </c>
      <c r="H4042" s="2" t="s">
        <v>31</v>
      </c>
      <c r="I4042" s="2" t="s">
        <v>19</v>
      </c>
      <c r="J4042" s="12">
        <v>97</v>
      </c>
      <c r="K4042" s="2">
        <v>97</v>
      </c>
      <c r="L4042" s="2">
        <v>1</v>
      </c>
      <c r="M4042" s="12">
        <v>97</v>
      </c>
      <c r="N4042" s="3">
        <v>4</v>
      </c>
      <c r="O4042" s="2" t="str" cm="1">
        <f t="array" ref="O4042">_xlfn.IFS(N4042=1,"Unsatisfactory",N4042=2,"Poor",N4042=3,"Average",N4042=4,"Good",N4042=5,"Excellent")</f>
        <v>Good</v>
      </c>
      <c r="P4042"/>
      <c r="Q4042"/>
      <c r="R4042"/>
      <c r="S4042"/>
      <c r="T4042"/>
      <c r="U4042"/>
    </row>
    <row r="4043" spans="1:21">
      <c r="A4043" s="2">
        <v>183844</v>
      </c>
      <c r="B4043" s="2" t="s">
        <v>33</v>
      </c>
      <c r="C4043" s="4">
        <v>45523</v>
      </c>
      <c r="D4043" s="17">
        <v>45523</v>
      </c>
      <c r="E4043" s="2" t="s">
        <v>16</v>
      </c>
      <c r="F4043" s="2" t="s">
        <v>17</v>
      </c>
      <c r="G4043" s="2">
        <v>23</v>
      </c>
      <c r="H4043" s="2" t="s">
        <v>46</v>
      </c>
      <c r="I4043" s="2" t="s">
        <v>19</v>
      </c>
      <c r="J4043" s="12">
        <v>118</v>
      </c>
      <c r="K4043" s="2">
        <v>118</v>
      </c>
      <c r="L4043" s="2">
        <v>3</v>
      </c>
      <c r="M4043" s="12">
        <v>354</v>
      </c>
      <c r="N4043" s="3">
        <v>4</v>
      </c>
      <c r="O4043" s="2" t="str" cm="1">
        <f t="array" ref="O4043">_xlfn.IFS(N4043=1,"Unsatisfactory",N4043=2,"Poor",N4043=3,"Average",N4043=4,"Good",N4043=5,"Excellent")</f>
        <v>Good</v>
      </c>
      <c r="P4043"/>
      <c r="Q4043"/>
      <c r="R4043"/>
      <c r="S4043"/>
      <c r="T4043"/>
      <c r="U4043"/>
    </row>
    <row r="4044" spans="1:21">
      <c r="A4044" s="2">
        <v>152230</v>
      </c>
      <c r="B4044" s="2" t="s">
        <v>42</v>
      </c>
      <c r="C4044" s="4">
        <v>45364</v>
      </c>
      <c r="D4044" s="17">
        <v>45364</v>
      </c>
      <c r="E4044" s="2" t="s">
        <v>16</v>
      </c>
      <c r="F4044" s="2" t="s">
        <v>17</v>
      </c>
      <c r="G4044" s="2">
        <v>26</v>
      </c>
      <c r="H4044" s="2" t="s">
        <v>115</v>
      </c>
      <c r="I4044" s="2" t="s">
        <v>19</v>
      </c>
      <c r="J4044" s="12">
        <v>65</v>
      </c>
      <c r="K4044" s="2">
        <v>65</v>
      </c>
      <c r="L4044" s="2">
        <v>4</v>
      </c>
      <c r="M4044" s="12">
        <v>260</v>
      </c>
      <c r="N4044" s="3">
        <v>1</v>
      </c>
      <c r="O4044" s="2" t="str" cm="1">
        <f t="array" ref="O4044">_xlfn.IFS(N4044=1,"Unsatisfactory",N4044=2,"Poor",N4044=3,"Average",N4044=4,"Good",N4044=5,"Excellent")</f>
        <v>Unsatisfactory</v>
      </c>
      <c r="P4044"/>
      <c r="Q4044"/>
      <c r="R4044"/>
      <c r="S4044"/>
      <c r="T4044"/>
      <c r="U4044"/>
    </row>
    <row r="4045" spans="1:21">
      <c r="A4045" s="2">
        <v>153029</v>
      </c>
      <c r="B4045" s="2" t="s">
        <v>53</v>
      </c>
      <c r="C4045" s="4">
        <v>45405</v>
      </c>
      <c r="D4045" s="17">
        <v>45405</v>
      </c>
      <c r="E4045" s="2" t="s">
        <v>37</v>
      </c>
      <c r="F4045" s="2" t="s">
        <v>17</v>
      </c>
      <c r="G4045" s="2">
        <v>18</v>
      </c>
      <c r="H4045" s="2" t="s">
        <v>128</v>
      </c>
      <c r="I4045" s="2" t="s">
        <v>19</v>
      </c>
      <c r="J4045" s="12">
        <v>15</v>
      </c>
      <c r="K4045" s="2">
        <v>15</v>
      </c>
      <c r="L4045" s="2">
        <v>1</v>
      </c>
      <c r="M4045" s="12">
        <v>15</v>
      </c>
      <c r="N4045" s="3">
        <v>1</v>
      </c>
      <c r="O4045" s="2" t="str" cm="1">
        <f t="array" ref="O4045">_xlfn.IFS(N4045=1,"Unsatisfactory",N4045=2,"Poor",N4045=3,"Average",N4045=4,"Good",N4045=5,"Excellent")</f>
        <v>Unsatisfactory</v>
      </c>
      <c r="P4045"/>
      <c r="Q4045"/>
      <c r="R4045"/>
      <c r="S4045"/>
      <c r="T4045"/>
      <c r="U4045"/>
    </row>
    <row r="4046" spans="1:21">
      <c r="A4046" s="2">
        <v>175146</v>
      </c>
      <c r="B4046" s="2" t="s">
        <v>15</v>
      </c>
      <c r="C4046" s="4">
        <v>45405</v>
      </c>
      <c r="D4046" s="17">
        <v>45405</v>
      </c>
      <c r="E4046" s="2" t="s">
        <v>16</v>
      </c>
      <c r="F4046" s="2" t="s">
        <v>17</v>
      </c>
      <c r="G4046" s="2">
        <v>25</v>
      </c>
      <c r="H4046" s="2" t="s">
        <v>131</v>
      </c>
      <c r="I4046" s="2" t="s">
        <v>27</v>
      </c>
      <c r="J4046" s="12">
        <v>100</v>
      </c>
      <c r="K4046" s="2">
        <v>170</v>
      </c>
      <c r="L4046" s="2">
        <v>1</v>
      </c>
      <c r="M4046" s="12">
        <v>170</v>
      </c>
      <c r="N4046" s="3">
        <v>5</v>
      </c>
      <c r="O4046" s="2" t="str" cm="1">
        <f t="array" ref="O4046">_xlfn.IFS(N4046=1,"Unsatisfactory",N4046=2,"Poor",N4046=3,"Average",N4046=4,"Good",N4046=5,"Excellent")</f>
        <v>Excellent</v>
      </c>
      <c r="P4046"/>
      <c r="Q4046"/>
      <c r="R4046"/>
      <c r="S4046"/>
      <c r="T4046"/>
      <c r="U4046"/>
    </row>
    <row r="4047" spans="1:21">
      <c r="A4047" s="2">
        <v>199180</v>
      </c>
      <c r="B4047" s="2" t="s">
        <v>53</v>
      </c>
      <c r="C4047" s="4">
        <v>45435</v>
      </c>
      <c r="D4047" s="17">
        <v>45435</v>
      </c>
      <c r="E4047" s="2" t="s">
        <v>37</v>
      </c>
      <c r="F4047" s="2" t="s">
        <v>17</v>
      </c>
      <c r="G4047" s="2">
        <v>19</v>
      </c>
      <c r="H4047" s="2" t="s">
        <v>34</v>
      </c>
      <c r="I4047" s="2" t="s">
        <v>27</v>
      </c>
      <c r="J4047" s="12">
        <v>15</v>
      </c>
      <c r="K4047" s="2">
        <v>115</v>
      </c>
      <c r="L4047" s="2">
        <v>1</v>
      </c>
      <c r="M4047" s="12">
        <v>115</v>
      </c>
      <c r="N4047" s="3">
        <v>5</v>
      </c>
      <c r="O4047" s="2" t="str" cm="1">
        <f t="array" ref="O4047">_xlfn.IFS(N4047=1,"Unsatisfactory",N4047=2,"Poor",N4047=3,"Average",N4047=4,"Good",N4047=5,"Excellent")</f>
        <v>Excellent</v>
      </c>
      <c r="P4047"/>
      <c r="Q4047"/>
      <c r="R4047"/>
      <c r="S4047"/>
      <c r="T4047"/>
      <c r="U4047"/>
    </row>
    <row r="4048" spans="1:21">
      <c r="A4048" s="2">
        <v>162260</v>
      </c>
      <c r="B4048" s="2" t="s">
        <v>15</v>
      </c>
      <c r="C4048" s="4">
        <v>45409</v>
      </c>
      <c r="D4048" s="17">
        <v>45409</v>
      </c>
      <c r="E4048" s="2" t="s">
        <v>16</v>
      </c>
      <c r="F4048" s="2" t="s">
        <v>17</v>
      </c>
      <c r="G4048" s="2">
        <v>25</v>
      </c>
      <c r="H4048" s="2" t="s">
        <v>44</v>
      </c>
      <c r="I4048" s="2" t="s">
        <v>27</v>
      </c>
      <c r="J4048" s="12">
        <v>100</v>
      </c>
      <c r="K4048" s="2">
        <v>125</v>
      </c>
      <c r="L4048" s="2">
        <v>1</v>
      </c>
      <c r="M4048" s="12">
        <v>125</v>
      </c>
      <c r="N4048" s="3">
        <v>4</v>
      </c>
      <c r="O4048" s="2" t="str" cm="1">
        <f t="array" ref="O4048">_xlfn.IFS(N4048=1,"Unsatisfactory",N4048=2,"Poor",N4048=3,"Average",N4048=4,"Good",N4048=5,"Excellent")</f>
        <v>Good</v>
      </c>
      <c r="P4048"/>
      <c r="Q4048"/>
      <c r="R4048"/>
      <c r="S4048"/>
      <c r="T4048"/>
      <c r="U4048"/>
    </row>
    <row r="4049" spans="1:21">
      <c r="A4049" s="2">
        <v>128050</v>
      </c>
      <c r="B4049" s="2" t="s">
        <v>33</v>
      </c>
      <c r="C4049" s="4">
        <v>45499</v>
      </c>
      <c r="D4049" s="17">
        <v>45499</v>
      </c>
      <c r="E4049" s="2" t="s">
        <v>16</v>
      </c>
      <c r="F4049" s="2" t="s">
        <v>17</v>
      </c>
      <c r="G4049" s="2">
        <v>26</v>
      </c>
      <c r="H4049" s="2" t="s">
        <v>56</v>
      </c>
      <c r="I4049" s="2" t="s">
        <v>19</v>
      </c>
      <c r="J4049" s="12">
        <v>118</v>
      </c>
      <c r="K4049" s="2">
        <v>118</v>
      </c>
      <c r="L4049" s="2">
        <v>1</v>
      </c>
      <c r="M4049" s="12">
        <v>118</v>
      </c>
      <c r="N4049" s="3">
        <v>2</v>
      </c>
      <c r="O4049" s="2" t="str" cm="1">
        <f t="array" ref="O4049">_xlfn.IFS(N4049=1,"Unsatisfactory",N4049=2,"Poor",N4049=3,"Average",N4049=4,"Good",N4049=5,"Excellent")</f>
        <v>Poor</v>
      </c>
      <c r="P4049"/>
      <c r="Q4049"/>
      <c r="R4049"/>
      <c r="S4049"/>
      <c r="T4049"/>
      <c r="U4049"/>
    </row>
    <row r="4050" spans="1:21">
      <c r="A4050" s="2">
        <v>132842</v>
      </c>
      <c r="B4050" s="2" t="s">
        <v>53</v>
      </c>
      <c r="C4050" s="4">
        <v>45558</v>
      </c>
      <c r="D4050" s="17">
        <v>45558</v>
      </c>
      <c r="E4050" s="2" t="s">
        <v>37</v>
      </c>
      <c r="F4050" s="2" t="s">
        <v>17</v>
      </c>
      <c r="G4050" s="2">
        <v>27</v>
      </c>
      <c r="H4050" s="2" t="s">
        <v>67</v>
      </c>
      <c r="I4050" s="2" t="s">
        <v>27</v>
      </c>
      <c r="J4050" s="12">
        <v>15</v>
      </c>
      <c r="K4050" s="2">
        <v>55</v>
      </c>
      <c r="L4050" s="2">
        <v>1</v>
      </c>
      <c r="M4050" s="12">
        <v>55</v>
      </c>
      <c r="N4050" s="3">
        <v>5</v>
      </c>
      <c r="O4050" s="2" t="str" cm="1">
        <f t="array" ref="O4050">_xlfn.IFS(N4050=1,"Unsatisfactory",N4050=2,"Poor",N4050=3,"Average",N4050=4,"Good",N4050=5,"Excellent")</f>
        <v>Excellent</v>
      </c>
      <c r="P4050"/>
      <c r="Q4050"/>
      <c r="R4050"/>
      <c r="S4050"/>
      <c r="T4050"/>
      <c r="U4050"/>
    </row>
    <row r="4051" spans="1:21">
      <c r="A4051" s="2">
        <v>190227</v>
      </c>
      <c r="B4051" s="2" t="s">
        <v>53</v>
      </c>
      <c r="C4051" s="4">
        <v>45385</v>
      </c>
      <c r="D4051" s="17">
        <v>45385</v>
      </c>
      <c r="E4051" s="2" t="s">
        <v>37</v>
      </c>
      <c r="F4051" s="2" t="s">
        <v>25</v>
      </c>
      <c r="G4051" s="2">
        <v>27</v>
      </c>
      <c r="H4051" s="2" t="s">
        <v>56</v>
      </c>
      <c r="I4051" s="2" t="s">
        <v>19</v>
      </c>
      <c r="J4051" s="12">
        <v>15</v>
      </c>
      <c r="K4051" s="2">
        <v>15</v>
      </c>
      <c r="L4051" s="2">
        <v>4</v>
      </c>
      <c r="M4051" s="12">
        <v>60</v>
      </c>
      <c r="N4051" s="3">
        <v>5</v>
      </c>
      <c r="O4051" s="2" t="str" cm="1">
        <f t="array" ref="O4051">_xlfn.IFS(N4051=1,"Unsatisfactory",N4051=2,"Poor",N4051=3,"Average",N4051=4,"Good",N4051=5,"Excellent")</f>
        <v>Excellent</v>
      </c>
      <c r="P4051"/>
      <c r="Q4051"/>
      <c r="R4051"/>
      <c r="S4051"/>
      <c r="T4051"/>
      <c r="U4051"/>
    </row>
    <row r="4052" spans="1:21">
      <c r="A4052" s="2">
        <v>124841</v>
      </c>
      <c r="B4052" s="2" t="s">
        <v>30</v>
      </c>
      <c r="C4052" s="4">
        <v>45517</v>
      </c>
      <c r="D4052" s="17">
        <v>45517</v>
      </c>
      <c r="E4052" s="2" t="s">
        <v>24</v>
      </c>
      <c r="F4052" s="2" t="s">
        <v>25</v>
      </c>
      <c r="G4052" s="2">
        <v>27</v>
      </c>
      <c r="H4052" s="2" t="s">
        <v>29</v>
      </c>
      <c r="I4052" s="2" t="s">
        <v>19</v>
      </c>
      <c r="J4052" s="12">
        <v>10</v>
      </c>
      <c r="K4052" s="2">
        <v>10</v>
      </c>
      <c r="L4052" s="2">
        <v>1</v>
      </c>
      <c r="M4052" s="12">
        <v>10</v>
      </c>
      <c r="N4052" s="3">
        <v>2</v>
      </c>
      <c r="O4052" s="2" t="str" cm="1">
        <f t="array" ref="O4052">_xlfn.IFS(N4052=1,"Unsatisfactory",N4052=2,"Poor",N4052=3,"Average",N4052=4,"Good",N4052=5,"Excellent")</f>
        <v>Poor</v>
      </c>
      <c r="P4052"/>
      <c r="Q4052"/>
      <c r="R4052"/>
      <c r="S4052"/>
      <c r="T4052"/>
      <c r="U4052"/>
    </row>
    <row r="4053" spans="1:21">
      <c r="A4053" s="2">
        <v>131523</v>
      </c>
      <c r="B4053" s="2" t="s">
        <v>30</v>
      </c>
      <c r="C4053" s="4">
        <v>45453</v>
      </c>
      <c r="D4053" s="17">
        <v>45453</v>
      </c>
      <c r="E4053" s="2" t="s">
        <v>24</v>
      </c>
      <c r="F4053" s="2" t="s">
        <v>25</v>
      </c>
      <c r="G4053" s="2">
        <v>28</v>
      </c>
      <c r="H4053" s="2" t="s">
        <v>115</v>
      </c>
      <c r="I4053" s="2" t="s">
        <v>19</v>
      </c>
      <c r="J4053" s="12">
        <v>10</v>
      </c>
      <c r="K4053" s="2">
        <v>10</v>
      </c>
      <c r="L4053" s="2">
        <v>1</v>
      </c>
      <c r="M4053" s="12">
        <v>10</v>
      </c>
      <c r="N4053" s="3">
        <v>2</v>
      </c>
      <c r="O4053" s="2" t="str" cm="1">
        <f t="array" ref="O4053">_xlfn.IFS(N4053=1,"Unsatisfactory",N4053=2,"Poor",N4053=3,"Average",N4053=4,"Good",N4053=5,"Excellent")</f>
        <v>Poor</v>
      </c>
      <c r="P4053"/>
      <c r="Q4053"/>
      <c r="R4053"/>
      <c r="S4053"/>
      <c r="T4053"/>
      <c r="U4053"/>
    </row>
    <row r="4054" spans="1:21">
      <c r="A4054" s="2">
        <v>185197</v>
      </c>
      <c r="B4054" s="2" t="s">
        <v>76</v>
      </c>
      <c r="C4054" s="4">
        <v>45477</v>
      </c>
      <c r="D4054" s="17">
        <v>45477</v>
      </c>
      <c r="E4054" s="2" t="s">
        <v>37</v>
      </c>
      <c r="F4054" s="2" t="s">
        <v>17</v>
      </c>
      <c r="G4054" s="2">
        <v>24</v>
      </c>
      <c r="H4054" s="2" t="s">
        <v>60</v>
      </c>
      <c r="I4054" s="2" t="s">
        <v>19</v>
      </c>
      <c r="J4054" s="12">
        <v>45</v>
      </c>
      <c r="K4054" s="2">
        <v>45</v>
      </c>
      <c r="L4054" s="2">
        <v>2</v>
      </c>
      <c r="M4054" s="12">
        <v>90</v>
      </c>
      <c r="N4054" s="3">
        <v>2</v>
      </c>
      <c r="O4054" s="2" t="str" cm="1">
        <f t="array" ref="O4054">_xlfn.IFS(N4054=1,"Unsatisfactory",N4054=2,"Poor",N4054=3,"Average",N4054=4,"Good",N4054=5,"Excellent")</f>
        <v>Poor</v>
      </c>
      <c r="P4054"/>
      <c r="Q4054"/>
      <c r="R4054"/>
      <c r="S4054"/>
      <c r="T4054"/>
      <c r="U4054"/>
    </row>
    <row r="4055" spans="1:21">
      <c r="A4055" s="2">
        <v>131362</v>
      </c>
      <c r="B4055" s="2" t="s">
        <v>42</v>
      </c>
      <c r="C4055" s="4">
        <v>45502</v>
      </c>
      <c r="D4055" s="17">
        <v>45502</v>
      </c>
      <c r="E4055" s="2" t="s">
        <v>16</v>
      </c>
      <c r="F4055" s="2" t="s">
        <v>17</v>
      </c>
      <c r="G4055" s="2">
        <v>28</v>
      </c>
      <c r="H4055" s="2" t="s">
        <v>74</v>
      </c>
      <c r="I4055" s="2" t="s">
        <v>27</v>
      </c>
      <c r="J4055" s="12">
        <v>65</v>
      </c>
      <c r="K4055" s="2">
        <v>90</v>
      </c>
      <c r="L4055" s="2">
        <v>2</v>
      </c>
      <c r="M4055" s="12">
        <v>180</v>
      </c>
      <c r="N4055" s="3">
        <v>4</v>
      </c>
      <c r="O4055" s="2" t="str" cm="1">
        <f t="array" ref="O4055">_xlfn.IFS(N4055=1,"Unsatisfactory",N4055=2,"Poor",N4055=3,"Average",N4055=4,"Good",N4055=5,"Excellent")</f>
        <v>Good</v>
      </c>
      <c r="P4055"/>
      <c r="Q4055"/>
      <c r="R4055"/>
      <c r="S4055"/>
      <c r="T4055"/>
      <c r="U4055"/>
    </row>
    <row r="4056" spans="1:21">
      <c r="A4056" s="2">
        <v>133489</v>
      </c>
      <c r="B4056" s="2" t="s">
        <v>53</v>
      </c>
      <c r="C4056" s="4">
        <v>45546</v>
      </c>
      <c r="D4056" s="17">
        <v>45546</v>
      </c>
      <c r="E4056" s="2" t="s">
        <v>37</v>
      </c>
      <c r="F4056" s="2" t="s">
        <v>17</v>
      </c>
      <c r="G4056" s="2">
        <v>27</v>
      </c>
      <c r="H4056" s="2" t="s">
        <v>74</v>
      </c>
      <c r="I4056" s="2" t="s">
        <v>27</v>
      </c>
      <c r="J4056" s="12">
        <v>15</v>
      </c>
      <c r="K4056" s="2">
        <v>40</v>
      </c>
      <c r="L4056" s="2">
        <v>2</v>
      </c>
      <c r="M4056" s="12">
        <v>80</v>
      </c>
      <c r="N4056" s="3">
        <v>3</v>
      </c>
      <c r="O4056" s="2" t="str" cm="1">
        <f t="array" ref="O4056">_xlfn.IFS(N4056=1,"Unsatisfactory",N4056=2,"Poor",N4056=3,"Average",N4056=4,"Good",N4056=5,"Excellent")</f>
        <v>Average</v>
      </c>
      <c r="P4056"/>
      <c r="Q4056"/>
      <c r="R4056"/>
      <c r="S4056"/>
      <c r="T4056"/>
      <c r="U4056"/>
    </row>
    <row r="4057" spans="1:21">
      <c r="A4057" s="2">
        <v>138248</v>
      </c>
      <c r="B4057" s="2" t="s">
        <v>42</v>
      </c>
      <c r="C4057" s="4">
        <v>45383</v>
      </c>
      <c r="D4057" s="17">
        <v>45383</v>
      </c>
      <c r="E4057" s="2" t="s">
        <v>16</v>
      </c>
      <c r="F4057" s="2" t="s">
        <v>25</v>
      </c>
      <c r="G4057" s="2">
        <v>34</v>
      </c>
      <c r="H4057" s="2" t="s">
        <v>60</v>
      </c>
      <c r="I4057" s="2" t="s">
        <v>19</v>
      </c>
      <c r="J4057" s="12">
        <v>65</v>
      </c>
      <c r="K4057" s="2">
        <v>65</v>
      </c>
      <c r="L4057" s="2">
        <v>1</v>
      </c>
      <c r="M4057" s="12">
        <v>65</v>
      </c>
      <c r="N4057" s="3">
        <v>4</v>
      </c>
      <c r="O4057" s="2" t="str" cm="1">
        <f t="array" ref="O4057">_xlfn.IFS(N4057=1,"Unsatisfactory",N4057=2,"Poor",N4057=3,"Average",N4057=4,"Good",N4057=5,"Excellent")</f>
        <v>Good</v>
      </c>
      <c r="P4057"/>
      <c r="Q4057"/>
      <c r="R4057"/>
      <c r="S4057"/>
      <c r="T4057"/>
      <c r="U4057"/>
    </row>
    <row r="4058" spans="1:21">
      <c r="A4058" s="2">
        <v>142773</v>
      </c>
      <c r="B4058" s="2" t="s">
        <v>53</v>
      </c>
      <c r="C4058" s="4">
        <v>45548</v>
      </c>
      <c r="D4058" s="17">
        <v>45548</v>
      </c>
      <c r="E4058" s="2" t="s">
        <v>37</v>
      </c>
      <c r="F4058" s="2" t="s">
        <v>17</v>
      </c>
      <c r="G4058" s="2">
        <v>18</v>
      </c>
      <c r="H4058" s="2" t="s">
        <v>38</v>
      </c>
      <c r="I4058" s="2" t="s">
        <v>19</v>
      </c>
      <c r="J4058" s="12">
        <v>15</v>
      </c>
      <c r="K4058" s="2">
        <v>15</v>
      </c>
      <c r="L4058" s="2">
        <v>1</v>
      </c>
      <c r="M4058" s="12">
        <v>15</v>
      </c>
      <c r="N4058" s="3">
        <v>4</v>
      </c>
      <c r="O4058" s="2" t="str" cm="1">
        <f t="array" ref="O4058">_xlfn.IFS(N4058=1,"Unsatisfactory",N4058=2,"Poor",N4058=3,"Average",N4058=4,"Good",N4058=5,"Excellent")</f>
        <v>Good</v>
      </c>
      <c r="P4058"/>
      <c r="Q4058"/>
      <c r="R4058"/>
      <c r="S4058"/>
      <c r="T4058"/>
      <c r="U4058"/>
    </row>
    <row r="4059" spans="1:21">
      <c r="A4059" s="2">
        <v>127258</v>
      </c>
      <c r="B4059" s="2" t="s">
        <v>53</v>
      </c>
      <c r="C4059" s="4">
        <v>45479</v>
      </c>
      <c r="D4059" s="17">
        <v>45479</v>
      </c>
      <c r="E4059" s="2" t="s">
        <v>37</v>
      </c>
      <c r="F4059" s="2" t="s">
        <v>17</v>
      </c>
      <c r="G4059" s="2">
        <v>18</v>
      </c>
      <c r="H4059" s="2" t="s">
        <v>60</v>
      </c>
      <c r="I4059" s="2" t="s">
        <v>19</v>
      </c>
      <c r="J4059" s="12">
        <v>15</v>
      </c>
      <c r="K4059" s="2">
        <v>15</v>
      </c>
      <c r="L4059" s="2">
        <v>1</v>
      </c>
      <c r="M4059" s="12">
        <v>15</v>
      </c>
      <c r="N4059" s="3">
        <v>3</v>
      </c>
      <c r="O4059" s="2" t="str" cm="1">
        <f t="array" ref="O4059">_xlfn.IFS(N4059=1,"Unsatisfactory",N4059=2,"Poor",N4059=3,"Average",N4059=4,"Good",N4059=5,"Excellent")</f>
        <v>Average</v>
      </c>
      <c r="P4059"/>
      <c r="Q4059"/>
      <c r="R4059"/>
      <c r="S4059"/>
      <c r="T4059"/>
      <c r="U4059"/>
    </row>
    <row r="4060" spans="1:21">
      <c r="A4060" s="2">
        <v>140955</v>
      </c>
      <c r="B4060" s="2" t="s">
        <v>53</v>
      </c>
      <c r="C4060" s="4">
        <v>45427</v>
      </c>
      <c r="D4060" s="17">
        <v>45427</v>
      </c>
      <c r="E4060" s="2" t="s">
        <v>37</v>
      </c>
      <c r="F4060" s="2" t="s">
        <v>17</v>
      </c>
      <c r="G4060" s="2">
        <v>30</v>
      </c>
      <c r="H4060" s="2" t="s">
        <v>69</v>
      </c>
      <c r="I4060" s="2" t="s">
        <v>19</v>
      </c>
      <c r="J4060" s="12">
        <v>15</v>
      </c>
      <c r="K4060" s="2">
        <v>15</v>
      </c>
      <c r="L4060" s="2">
        <v>1</v>
      </c>
      <c r="M4060" s="12">
        <v>15</v>
      </c>
      <c r="N4060" s="3">
        <v>5</v>
      </c>
      <c r="O4060" s="2" t="str" cm="1">
        <f t="array" ref="O4060">_xlfn.IFS(N4060=1,"Unsatisfactory",N4060=2,"Poor",N4060=3,"Average",N4060=4,"Good",N4060=5,"Excellent")</f>
        <v>Excellent</v>
      </c>
      <c r="P4060"/>
      <c r="Q4060"/>
      <c r="R4060"/>
      <c r="S4060"/>
      <c r="T4060"/>
      <c r="U4060"/>
    </row>
    <row r="4061" spans="1:21">
      <c r="A4061" s="2">
        <v>199704</v>
      </c>
      <c r="B4061" s="2" t="s">
        <v>53</v>
      </c>
      <c r="C4061" s="4">
        <v>45273</v>
      </c>
      <c r="D4061" s="17">
        <v>45273</v>
      </c>
      <c r="E4061" s="2" t="s">
        <v>37</v>
      </c>
      <c r="F4061" s="2" t="s">
        <v>17</v>
      </c>
      <c r="G4061" s="2">
        <v>35</v>
      </c>
      <c r="H4061" s="2" t="s">
        <v>115</v>
      </c>
      <c r="I4061" s="2" t="s">
        <v>19</v>
      </c>
      <c r="J4061" s="12">
        <v>15</v>
      </c>
      <c r="K4061" s="2">
        <v>15</v>
      </c>
      <c r="L4061" s="2">
        <v>1</v>
      </c>
      <c r="M4061" s="12">
        <v>15</v>
      </c>
      <c r="N4061" s="3">
        <v>3</v>
      </c>
      <c r="O4061" s="2" t="str" cm="1">
        <f t="array" ref="O4061">_xlfn.IFS(N4061=1,"Unsatisfactory",N4061=2,"Poor",N4061=3,"Average",N4061=4,"Good",N4061=5,"Excellent")</f>
        <v>Average</v>
      </c>
      <c r="P4061"/>
      <c r="Q4061"/>
      <c r="R4061"/>
      <c r="S4061"/>
      <c r="T4061"/>
      <c r="U4061"/>
    </row>
    <row r="4062" spans="1:21">
      <c r="A4062" s="2">
        <v>171364</v>
      </c>
      <c r="B4062" s="2" t="s">
        <v>30</v>
      </c>
      <c r="C4062" s="4">
        <v>45429</v>
      </c>
      <c r="D4062" s="17">
        <v>45429</v>
      </c>
      <c r="E4062" s="2" t="s">
        <v>24</v>
      </c>
      <c r="F4062" s="2" t="s">
        <v>17</v>
      </c>
      <c r="G4062" s="2">
        <v>25</v>
      </c>
      <c r="H4062" s="2" t="s">
        <v>31</v>
      </c>
      <c r="I4062" s="2" t="s">
        <v>19</v>
      </c>
      <c r="J4062" s="12">
        <v>10</v>
      </c>
      <c r="K4062" s="2">
        <v>10</v>
      </c>
      <c r="L4062" s="2">
        <v>4</v>
      </c>
      <c r="M4062" s="12">
        <v>40</v>
      </c>
      <c r="N4062" s="3">
        <v>4</v>
      </c>
      <c r="O4062" s="2" t="str" cm="1">
        <f t="array" ref="O4062">_xlfn.IFS(N4062=1,"Unsatisfactory",N4062=2,"Poor",N4062=3,"Average",N4062=4,"Good",N4062=5,"Excellent")</f>
        <v>Good</v>
      </c>
      <c r="P4062"/>
      <c r="Q4062"/>
      <c r="R4062"/>
      <c r="S4062"/>
      <c r="T4062"/>
      <c r="U4062"/>
    </row>
    <row r="4063" spans="1:21">
      <c r="A4063" s="2">
        <v>144204</v>
      </c>
      <c r="B4063" s="2" t="s">
        <v>50</v>
      </c>
      <c r="C4063" s="4">
        <v>45592</v>
      </c>
      <c r="D4063" s="17">
        <v>45592</v>
      </c>
      <c r="E4063" s="2" t="s">
        <v>16</v>
      </c>
      <c r="F4063" s="2" t="s">
        <v>17</v>
      </c>
      <c r="G4063" s="2">
        <v>35</v>
      </c>
      <c r="H4063" s="2" t="s">
        <v>62</v>
      </c>
      <c r="I4063" s="2" t="s">
        <v>19</v>
      </c>
      <c r="J4063" s="12">
        <v>97</v>
      </c>
      <c r="K4063" s="2">
        <v>97</v>
      </c>
      <c r="L4063" s="2">
        <v>1</v>
      </c>
      <c r="M4063" s="12">
        <v>97</v>
      </c>
      <c r="N4063" s="3">
        <v>5</v>
      </c>
      <c r="O4063" s="2" t="str" cm="1">
        <f t="array" ref="O4063">_xlfn.IFS(N4063=1,"Unsatisfactory",N4063=2,"Poor",N4063=3,"Average",N4063=4,"Good",N4063=5,"Excellent")</f>
        <v>Excellent</v>
      </c>
      <c r="P4063"/>
      <c r="Q4063"/>
      <c r="R4063"/>
      <c r="S4063"/>
      <c r="T4063"/>
      <c r="U4063"/>
    </row>
    <row r="4064" spans="1:21">
      <c r="A4064" s="2">
        <v>157194</v>
      </c>
      <c r="B4064" s="2" t="s">
        <v>42</v>
      </c>
      <c r="C4064" s="4">
        <v>45263</v>
      </c>
      <c r="D4064" s="17">
        <v>45263</v>
      </c>
      <c r="E4064" s="2" t="s">
        <v>16</v>
      </c>
      <c r="F4064" s="2" t="s">
        <v>25</v>
      </c>
      <c r="G4064" s="2">
        <v>35</v>
      </c>
      <c r="H4064" s="2" t="s">
        <v>31</v>
      </c>
      <c r="I4064" s="2" t="s">
        <v>19</v>
      </c>
      <c r="J4064" s="12">
        <v>65</v>
      </c>
      <c r="K4064" s="2">
        <v>65</v>
      </c>
      <c r="L4064" s="2">
        <v>3</v>
      </c>
      <c r="M4064" s="12">
        <v>195</v>
      </c>
      <c r="N4064" s="3">
        <v>5</v>
      </c>
      <c r="O4064" s="2" t="str" cm="1">
        <f t="array" ref="O4064">_xlfn.IFS(N4064=1,"Unsatisfactory",N4064=2,"Poor",N4064=3,"Average",N4064=4,"Good",N4064=5,"Excellent")</f>
        <v>Excellent</v>
      </c>
      <c r="P4064"/>
      <c r="Q4064"/>
      <c r="R4064"/>
      <c r="S4064"/>
      <c r="T4064"/>
      <c r="U4064"/>
    </row>
    <row r="4065" spans="1:21">
      <c r="A4065" s="2">
        <v>199749</v>
      </c>
      <c r="B4065" s="2" t="s">
        <v>42</v>
      </c>
      <c r="C4065" s="4">
        <v>45284</v>
      </c>
      <c r="D4065" s="17">
        <v>45284</v>
      </c>
      <c r="E4065" s="2" t="s">
        <v>16</v>
      </c>
      <c r="F4065" s="2" t="s">
        <v>17</v>
      </c>
      <c r="G4065" s="2">
        <v>19</v>
      </c>
      <c r="H4065" s="2" t="s">
        <v>129</v>
      </c>
      <c r="I4065" s="2" t="s">
        <v>19</v>
      </c>
      <c r="J4065" s="12">
        <v>65</v>
      </c>
      <c r="K4065" s="2">
        <v>65</v>
      </c>
      <c r="L4065" s="2">
        <v>1</v>
      </c>
      <c r="M4065" s="12">
        <v>65</v>
      </c>
      <c r="N4065" s="3">
        <v>3</v>
      </c>
      <c r="O4065" s="2" t="str" cm="1">
        <f t="array" ref="O4065">_xlfn.IFS(N4065=1,"Unsatisfactory",N4065=2,"Poor",N4065=3,"Average",N4065=4,"Good",N4065=5,"Excellent")</f>
        <v>Average</v>
      </c>
      <c r="P4065"/>
      <c r="Q4065"/>
      <c r="R4065"/>
      <c r="S4065"/>
      <c r="T4065"/>
      <c r="U4065"/>
    </row>
    <row r="4066" spans="1:21">
      <c r="A4066" s="2">
        <v>180594</v>
      </c>
      <c r="B4066" s="2" t="s">
        <v>42</v>
      </c>
      <c r="C4066" s="4">
        <v>45355</v>
      </c>
      <c r="D4066" s="17">
        <v>45355</v>
      </c>
      <c r="E4066" s="2" t="s">
        <v>16</v>
      </c>
      <c r="F4066" s="2" t="s">
        <v>17</v>
      </c>
      <c r="G4066" s="2">
        <v>20</v>
      </c>
      <c r="H4066" s="2" t="s">
        <v>69</v>
      </c>
      <c r="I4066" s="2" t="s">
        <v>19</v>
      </c>
      <c r="J4066" s="12">
        <v>65</v>
      </c>
      <c r="K4066" s="2">
        <v>65</v>
      </c>
      <c r="L4066" s="2">
        <v>1</v>
      </c>
      <c r="M4066" s="12">
        <v>65</v>
      </c>
      <c r="N4066" s="3">
        <v>4</v>
      </c>
      <c r="O4066" s="2" t="str" cm="1">
        <f t="array" ref="O4066">_xlfn.IFS(N4066=1,"Unsatisfactory",N4066=2,"Poor",N4066=3,"Average",N4066=4,"Good",N4066=5,"Excellent")</f>
        <v>Good</v>
      </c>
      <c r="P4066"/>
      <c r="Q4066"/>
      <c r="R4066"/>
      <c r="S4066"/>
      <c r="T4066"/>
      <c r="U4066"/>
    </row>
    <row r="4067" spans="1:21">
      <c r="A4067" s="2">
        <v>185015</v>
      </c>
      <c r="B4067" s="2" t="s">
        <v>50</v>
      </c>
      <c r="C4067" s="4">
        <v>45277</v>
      </c>
      <c r="D4067" s="17">
        <v>45277</v>
      </c>
      <c r="E4067" s="2" t="s">
        <v>16</v>
      </c>
      <c r="F4067" s="2" t="s">
        <v>17</v>
      </c>
      <c r="G4067" s="2">
        <v>18</v>
      </c>
      <c r="H4067" s="2" t="s">
        <v>26</v>
      </c>
      <c r="I4067" s="2" t="s">
        <v>27</v>
      </c>
      <c r="J4067" s="12">
        <v>97</v>
      </c>
      <c r="K4067" s="2">
        <v>137</v>
      </c>
      <c r="L4067" s="2">
        <v>1</v>
      </c>
      <c r="M4067" s="12">
        <v>137</v>
      </c>
      <c r="N4067" s="3">
        <v>4</v>
      </c>
      <c r="O4067" s="2" t="str" cm="1">
        <f t="array" ref="O4067">_xlfn.IFS(N4067=1,"Unsatisfactory",N4067=2,"Poor",N4067=3,"Average",N4067=4,"Good",N4067=5,"Excellent")</f>
        <v>Good</v>
      </c>
      <c r="P4067"/>
      <c r="Q4067"/>
      <c r="R4067"/>
      <c r="S4067"/>
      <c r="T4067"/>
      <c r="U4067"/>
    </row>
    <row r="4068" spans="1:21">
      <c r="A4068" s="2">
        <v>197451</v>
      </c>
      <c r="B4068" s="2" t="s">
        <v>50</v>
      </c>
      <c r="C4068" s="4">
        <v>45427</v>
      </c>
      <c r="D4068" s="17">
        <v>45427</v>
      </c>
      <c r="E4068" s="2" t="s">
        <v>16</v>
      </c>
      <c r="F4068" s="2" t="s">
        <v>17</v>
      </c>
      <c r="G4068" s="2">
        <v>28</v>
      </c>
      <c r="H4068" s="2" t="s">
        <v>60</v>
      </c>
      <c r="I4068" s="2" t="s">
        <v>19</v>
      </c>
      <c r="J4068" s="12">
        <v>97</v>
      </c>
      <c r="K4068" s="2">
        <v>97</v>
      </c>
      <c r="L4068" s="2">
        <v>1</v>
      </c>
      <c r="M4068" s="12">
        <v>97</v>
      </c>
      <c r="N4068" s="3">
        <v>3</v>
      </c>
      <c r="O4068" s="2" t="str" cm="1">
        <f t="array" ref="O4068">_xlfn.IFS(N4068=1,"Unsatisfactory",N4068=2,"Poor",N4068=3,"Average",N4068=4,"Good",N4068=5,"Excellent")</f>
        <v>Average</v>
      </c>
      <c r="P4068"/>
      <c r="Q4068"/>
      <c r="R4068"/>
      <c r="S4068"/>
      <c r="T4068"/>
      <c r="U4068"/>
    </row>
    <row r="4069" spans="1:21">
      <c r="A4069" s="2">
        <v>161621</v>
      </c>
      <c r="B4069" s="2" t="s">
        <v>30</v>
      </c>
      <c r="C4069" s="4">
        <v>45243</v>
      </c>
      <c r="D4069" s="17">
        <v>45243</v>
      </c>
      <c r="E4069" s="2" t="s">
        <v>24</v>
      </c>
      <c r="F4069" s="2" t="s">
        <v>17</v>
      </c>
      <c r="G4069" s="2">
        <v>30</v>
      </c>
      <c r="H4069" s="2" t="s">
        <v>129</v>
      </c>
      <c r="I4069" s="2" t="s">
        <v>19</v>
      </c>
      <c r="J4069" s="12">
        <v>10</v>
      </c>
      <c r="K4069" s="2">
        <v>10</v>
      </c>
      <c r="L4069" s="2">
        <v>2</v>
      </c>
      <c r="M4069" s="12">
        <v>20</v>
      </c>
      <c r="N4069" s="3">
        <v>4</v>
      </c>
      <c r="O4069" s="2" t="str" cm="1">
        <f t="array" ref="O4069">_xlfn.IFS(N4069=1,"Unsatisfactory",N4069=2,"Poor",N4069=3,"Average",N4069=4,"Good",N4069=5,"Excellent")</f>
        <v>Good</v>
      </c>
      <c r="P4069"/>
      <c r="Q4069"/>
      <c r="R4069"/>
      <c r="S4069"/>
      <c r="T4069"/>
      <c r="U4069"/>
    </row>
    <row r="4070" spans="1:21">
      <c r="A4070" s="2">
        <v>127187</v>
      </c>
      <c r="B4070" s="2" t="s">
        <v>30</v>
      </c>
      <c r="C4070" s="4">
        <v>45332</v>
      </c>
      <c r="D4070" s="17">
        <v>45332</v>
      </c>
      <c r="E4070" s="2" t="s">
        <v>24</v>
      </c>
      <c r="F4070" s="2" t="s">
        <v>17</v>
      </c>
      <c r="G4070" s="2">
        <v>20</v>
      </c>
      <c r="H4070" s="2" t="s">
        <v>118</v>
      </c>
      <c r="I4070" s="2" t="s">
        <v>19</v>
      </c>
      <c r="J4070" s="12">
        <v>10</v>
      </c>
      <c r="K4070" s="2">
        <v>10</v>
      </c>
      <c r="L4070" s="2">
        <v>1</v>
      </c>
      <c r="M4070" s="12">
        <v>10</v>
      </c>
      <c r="N4070" s="3">
        <v>5</v>
      </c>
      <c r="O4070" s="2" t="str" cm="1">
        <f t="array" ref="O4070">_xlfn.IFS(N4070=1,"Unsatisfactory",N4070=2,"Poor",N4070=3,"Average",N4070=4,"Good",N4070=5,"Excellent")</f>
        <v>Excellent</v>
      </c>
      <c r="P4070"/>
      <c r="Q4070"/>
      <c r="R4070"/>
      <c r="S4070"/>
      <c r="T4070"/>
      <c r="U4070"/>
    </row>
    <row r="4071" spans="1:21">
      <c r="A4071" s="2">
        <v>189292</v>
      </c>
      <c r="B4071" s="2" t="s">
        <v>53</v>
      </c>
      <c r="C4071" s="4">
        <v>45355</v>
      </c>
      <c r="D4071" s="17">
        <v>45355</v>
      </c>
      <c r="E4071" s="2" t="s">
        <v>37</v>
      </c>
      <c r="F4071" s="2" t="s">
        <v>17</v>
      </c>
      <c r="G4071" s="2">
        <v>26</v>
      </c>
      <c r="H4071" s="2" t="s">
        <v>60</v>
      </c>
      <c r="I4071" s="2" t="s">
        <v>19</v>
      </c>
      <c r="J4071" s="12">
        <v>15</v>
      </c>
      <c r="K4071" s="2">
        <v>15</v>
      </c>
      <c r="L4071" s="2">
        <v>1</v>
      </c>
      <c r="M4071" s="12">
        <v>15</v>
      </c>
      <c r="N4071" s="3">
        <v>3</v>
      </c>
      <c r="O4071" s="2" t="str" cm="1">
        <f t="array" ref="O4071">_xlfn.IFS(N4071=1,"Unsatisfactory",N4071=2,"Poor",N4071=3,"Average",N4071=4,"Good",N4071=5,"Excellent")</f>
        <v>Average</v>
      </c>
      <c r="P4071"/>
      <c r="Q4071"/>
      <c r="R4071"/>
      <c r="S4071"/>
      <c r="T4071"/>
      <c r="U4071"/>
    </row>
    <row r="4072" spans="1:21">
      <c r="A4072" s="2">
        <v>191538</v>
      </c>
      <c r="B4072" s="2" t="s">
        <v>30</v>
      </c>
      <c r="C4072" s="4">
        <v>45504</v>
      </c>
      <c r="D4072" s="17">
        <v>45504</v>
      </c>
      <c r="E4072" s="2" t="s">
        <v>24</v>
      </c>
      <c r="F4072" s="2" t="s">
        <v>17</v>
      </c>
      <c r="G4072" s="2">
        <v>19</v>
      </c>
      <c r="H4072" s="2" t="s">
        <v>130</v>
      </c>
      <c r="I4072" s="2" t="s">
        <v>19</v>
      </c>
      <c r="J4072" s="12">
        <v>10</v>
      </c>
      <c r="K4072" s="2">
        <v>10</v>
      </c>
      <c r="L4072" s="2">
        <v>4</v>
      </c>
      <c r="M4072" s="12">
        <v>40</v>
      </c>
      <c r="N4072" s="3">
        <v>4</v>
      </c>
      <c r="O4072" s="2" t="str" cm="1">
        <f t="array" ref="O4072">_xlfn.IFS(N4072=1,"Unsatisfactory",N4072=2,"Poor",N4072=3,"Average",N4072=4,"Good",N4072=5,"Excellent")</f>
        <v>Good</v>
      </c>
      <c r="P4072"/>
      <c r="Q4072"/>
      <c r="R4072"/>
      <c r="S4072"/>
      <c r="T4072"/>
      <c r="U4072"/>
    </row>
    <row r="4073" spans="1:21">
      <c r="A4073" s="2">
        <v>133704</v>
      </c>
      <c r="B4073" s="2" t="s">
        <v>15</v>
      </c>
      <c r="C4073" s="4">
        <v>45274</v>
      </c>
      <c r="D4073" s="17">
        <v>45274</v>
      </c>
      <c r="E4073" s="2" t="s">
        <v>16</v>
      </c>
      <c r="F4073" s="2" t="s">
        <v>25</v>
      </c>
      <c r="G4073" s="2">
        <v>30</v>
      </c>
      <c r="H4073" s="2" t="s">
        <v>26</v>
      </c>
      <c r="I4073" s="2" t="s">
        <v>27</v>
      </c>
      <c r="J4073" s="12">
        <v>100</v>
      </c>
      <c r="K4073" s="2">
        <v>140</v>
      </c>
      <c r="L4073" s="2">
        <v>1</v>
      </c>
      <c r="M4073" s="12">
        <v>140</v>
      </c>
      <c r="N4073" s="3">
        <v>4</v>
      </c>
      <c r="O4073" s="2" t="str" cm="1">
        <f t="array" ref="O4073">_xlfn.IFS(N4073=1,"Unsatisfactory",N4073=2,"Poor",N4073=3,"Average",N4073=4,"Good",N4073=5,"Excellent")</f>
        <v>Good</v>
      </c>
      <c r="P4073"/>
      <c r="Q4073"/>
      <c r="R4073"/>
      <c r="S4073"/>
      <c r="T4073"/>
      <c r="U4073"/>
    </row>
    <row r="4074" spans="1:21">
      <c r="A4074" s="2">
        <v>189431</v>
      </c>
      <c r="B4074" s="2" t="s">
        <v>42</v>
      </c>
      <c r="C4074" s="4">
        <v>45374</v>
      </c>
      <c r="D4074" s="17">
        <v>45374</v>
      </c>
      <c r="E4074" s="2" t="s">
        <v>16</v>
      </c>
      <c r="F4074" s="2" t="s">
        <v>17</v>
      </c>
      <c r="G4074" s="2">
        <v>20</v>
      </c>
      <c r="H4074" s="2" t="s">
        <v>130</v>
      </c>
      <c r="I4074" s="2" t="s">
        <v>19</v>
      </c>
      <c r="J4074" s="12">
        <v>65</v>
      </c>
      <c r="K4074" s="2">
        <v>65</v>
      </c>
      <c r="L4074" s="2">
        <v>1</v>
      </c>
      <c r="M4074" s="12">
        <v>65</v>
      </c>
      <c r="N4074" s="3">
        <v>4</v>
      </c>
      <c r="O4074" s="2" t="str" cm="1">
        <f t="array" ref="O4074">_xlfn.IFS(N4074=1,"Unsatisfactory",N4074=2,"Poor",N4074=3,"Average",N4074=4,"Good",N4074=5,"Excellent")</f>
        <v>Good</v>
      </c>
      <c r="P4074"/>
      <c r="Q4074"/>
      <c r="R4074"/>
      <c r="S4074"/>
      <c r="T4074"/>
      <c r="U4074"/>
    </row>
    <row r="4075" spans="1:21">
      <c r="A4075" s="2">
        <v>151183</v>
      </c>
      <c r="B4075" s="2" t="s">
        <v>30</v>
      </c>
      <c r="C4075" s="4">
        <v>45343</v>
      </c>
      <c r="D4075" s="17">
        <v>45343</v>
      </c>
      <c r="E4075" s="2" t="s">
        <v>24</v>
      </c>
      <c r="F4075" s="2" t="s">
        <v>17</v>
      </c>
      <c r="G4075" s="2">
        <v>27</v>
      </c>
      <c r="H4075" s="2" t="s">
        <v>34</v>
      </c>
      <c r="I4075" s="2" t="s">
        <v>27</v>
      </c>
      <c r="J4075" s="12">
        <v>10</v>
      </c>
      <c r="K4075" s="2">
        <v>110</v>
      </c>
      <c r="L4075" s="2">
        <v>1</v>
      </c>
      <c r="M4075" s="12">
        <v>110</v>
      </c>
      <c r="N4075" s="3">
        <v>5</v>
      </c>
      <c r="O4075" s="2" t="str" cm="1">
        <f t="array" ref="O4075">_xlfn.IFS(N4075=1,"Unsatisfactory",N4075=2,"Poor",N4075=3,"Average",N4075=4,"Good",N4075=5,"Excellent")</f>
        <v>Excellent</v>
      </c>
      <c r="P4075"/>
      <c r="Q4075"/>
      <c r="R4075"/>
      <c r="S4075"/>
      <c r="T4075"/>
      <c r="U4075"/>
    </row>
    <row r="4076" spans="1:21">
      <c r="A4076" s="2">
        <v>180948</v>
      </c>
      <c r="B4076" s="2" t="s">
        <v>78</v>
      </c>
      <c r="C4076" s="4">
        <v>45532</v>
      </c>
      <c r="D4076" s="17">
        <v>45532</v>
      </c>
      <c r="E4076" s="2" t="s">
        <v>37</v>
      </c>
      <c r="F4076" s="2" t="s">
        <v>17</v>
      </c>
      <c r="G4076" s="2">
        <v>30</v>
      </c>
      <c r="H4076" s="2" t="s">
        <v>66</v>
      </c>
      <c r="I4076" s="2" t="s">
        <v>27</v>
      </c>
      <c r="J4076" s="12">
        <v>50</v>
      </c>
      <c r="K4076" s="2">
        <v>90</v>
      </c>
      <c r="L4076" s="2">
        <v>2</v>
      </c>
      <c r="M4076" s="12">
        <v>180</v>
      </c>
      <c r="N4076" s="3">
        <v>5</v>
      </c>
      <c r="O4076" s="2" t="str" cm="1">
        <f t="array" ref="O4076">_xlfn.IFS(N4076=1,"Unsatisfactory",N4076=2,"Poor",N4076=3,"Average",N4076=4,"Good",N4076=5,"Excellent")</f>
        <v>Excellent</v>
      </c>
      <c r="P4076"/>
      <c r="Q4076"/>
      <c r="R4076"/>
      <c r="S4076"/>
      <c r="T4076"/>
      <c r="U4076"/>
    </row>
    <row r="4077" spans="1:21">
      <c r="A4077" s="2">
        <v>132863</v>
      </c>
      <c r="B4077" s="2" t="s">
        <v>82</v>
      </c>
      <c r="C4077" s="4">
        <v>45352</v>
      </c>
      <c r="D4077" s="17">
        <v>45352</v>
      </c>
      <c r="E4077" s="2" t="s">
        <v>37</v>
      </c>
      <c r="F4077" s="2" t="s">
        <v>17</v>
      </c>
      <c r="G4077" s="2">
        <v>27</v>
      </c>
      <c r="H4077" s="2" t="s">
        <v>79</v>
      </c>
      <c r="I4077" s="2" t="s">
        <v>27</v>
      </c>
      <c r="J4077" s="12">
        <v>20</v>
      </c>
      <c r="K4077" s="2">
        <v>60</v>
      </c>
      <c r="L4077" s="2">
        <v>2</v>
      </c>
      <c r="M4077" s="12">
        <v>120</v>
      </c>
      <c r="N4077" s="3">
        <v>2</v>
      </c>
      <c r="O4077" s="2" t="str" cm="1">
        <f t="array" ref="O4077">_xlfn.IFS(N4077=1,"Unsatisfactory",N4077=2,"Poor",N4077=3,"Average",N4077=4,"Good",N4077=5,"Excellent")</f>
        <v>Poor</v>
      </c>
      <c r="P4077"/>
      <c r="Q4077"/>
      <c r="R4077"/>
      <c r="S4077"/>
      <c r="T4077"/>
      <c r="U4077"/>
    </row>
    <row r="4078" spans="1:21">
      <c r="A4078" s="2">
        <v>136761</v>
      </c>
      <c r="B4078" s="2" t="s">
        <v>48</v>
      </c>
      <c r="C4078" s="4">
        <v>45365</v>
      </c>
      <c r="D4078" s="17">
        <v>45365</v>
      </c>
      <c r="E4078" s="2" t="s">
        <v>16</v>
      </c>
      <c r="F4078" s="2" t="s">
        <v>17</v>
      </c>
      <c r="G4078" s="2">
        <v>27</v>
      </c>
      <c r="H4078" s="2" t="s">
        <v>38</v>
      </c>
      <c r="I4078" s="2" t="s">
        <v>19</v>
      </c>
      <c r="J4078" s="12">
        <v>130</v>
      </c>
      <c r="K4078" s="2">
        <v>130</v>
      </c>
      <c r="L4078" s="2">
        <v>3</v>
      </c>
      <c r="M4078" s="12">
        <v>390</v>
      </c>
      <c r="N4078" s="3">
        <v>5</v>
      </c>
      <c r="O4078" s="2" t="str" cm="1">
        <f t="array" ref="O4078">_xlfn.IFS(N4078=1,"Unsatisfactory",N4078=2,"Poor",N4078=3,"Average",N4078=4,"Good",N4078=5,"Excellent")</f>
        <v>Excellent</v>
      </c>
      <c r="P4078"/>
      <c r="Q4078"/>
      <c r="R4078"/>
      <c r="S4078"/>
      <c r="T4078"/>
      <c r="U4078"/>
    </row>
    <row r="4079" spans="1:21">
      <c r="A4079" s="2">
        <v>138970</v>
      </c>
      <c r="B4079" s="2" t="s">
        <v>42</v>
      </c>
      <c r="C4079" s="4">
        <v>45409</v>
      </c>
      <c r="D4079" s="17">
        <v>45409</v>
      </c>
      <c r="E4079" s="2" t="s">
        <v>16</v>
      </c>
      <c r="F4079" s="2" t="s">
        <v>17</v>
      </c>
      <c r="G4079" s="2">
        <v>22</v>
      </c>
      <c r="H4079" s="2" t="s">
        <v>29</v>
      </c>
      <c r="I4079" s="2" t="s">
        <v>19</v>
      </c>
      <c r="J4079" s="12">
        <v>65</v>
      </c>
      <c r="K4079" s="2">
        <v>65</v>
      </c>
      <c r="L4079" s="2">
        <v>1</v>
      </c>
      <c r="M4079" s="12">
        <v>65</v>
      </c>
      <c r="N4079" s="3">
        <v>5</v>
      </c>
      <c r="O4079" s="2" t="str" cm="1">
        <f t="array" ref="O4079">_xlfn.IFS(N4079=1,"Unsatisfactory",N4079=2,"Poor",N4079=3,"Average",N4079=4,"Good",N4079=5,"Excellent")</f>
        <v>Excellent</v>
      </c>
      <c r="P4079"/>
      <c r="Q4079"/>
      <c r="R4079"/>
      <c r="S4079"/>
      <c r="T4079"/>
      <c r="U4079"/>
    </row>
    <row r="4080" spans="1:21">
      <c r="A4080" s="2">
        <v>149398</v>
      </c>
      <c r="B4080" s="2" t="s">
        <v>36</v>
      </c>
      <c r="C4080" s="4">
        <v>45280</v>
      </c>
      <c r="D4080" s="17">
        <v>45280</v>
      </c>
      <c r="E4080" s="2" t="s">
        <v>37</v>
      </c>
      <c r="F4080" s="2" t="s">
        <v>25</v>
      </c>
      <c r="G4080" s="2">
        <v>35</v>
      </c>
      <c r="H4080" s="2" t="s">
        <v>62</v>
      </c>
      <c r="I4080" s="2" t="s">
        <v>19</v>
      </c>
      <c r="J4080" s="12">
        <v>32</v>
      </c>
      <c r="K4080" s="2">
        <v>32</v>
      </c>
      <c r="L4080" s="2">
        <v>1</v>
      </c>
      <c r="M4080" s="12">
        <v>32</v>
      </c>
      <c r="N4080" s="3">
        <v>3</v>
      </c>
      <c r="O4080" s="2" t="str" cm="1">
        <f t="array" ref="O4080">_xlfn.IFS(N4080=1,"Unsatisfactory",N4080=2,"Poor",N4080=3,"Average",N4080=4,"Good",N4080=5,"Excellent")</f>
        <v>Average</v>
      </c>
      <c r="P4080"/>
      <c r="Q4080"/>
      <c r="R4080"/>
      <c r="S4080"/>
      <c r="T4080"/>
      <c r="U4080"/>
    </row>
    <row r="4081" spans="1:21">
      <c r="A4081" s="2">
        <v>128720</v>
      </c>
      <c r="B4081" s="2" t="s">
        <v>23</v>
      </c>
      <c r="C4081" s="4">
        <v>45372</v>
      </c>
      <c r="D4081" s="17">
        <v>45372</v>
      </c>
      <c r="E4081" s="2" t="s">
        <v>24</v>
      </c>
      <c r="F4081" s="2" t="s">
        <v>17</v>
      </c>
      <c r="G4081" s="2">
        <v>20</v>
      </c>
      <c r="H4081" s="2" t="s">
        <v>79</v>
      </c>
      <c r="I4081" s="2" t="s">
        <v>27</v>
      </c>
      <c r="J4081" s="12">
        <v>9</v>
      </c>
      <c r="K4081" s="2">
        <v>49</v>
      </c>
      <c r="L4081" s="2">
        <v>1</v>
      </c>
      <c r="M4081" s="12">
        <v>49</v>
      </c>
      <c r="N4081" s="3">
        <v>3</v>
      </c>
      <c r="O4081" s="2" t="str" cm="1">
        <f t="array" ref="O4081">_xlfn.IFS(N4081=1,"Unsatisfactory",N4081=2,"Poor",N4081=3,"Average",N4081=4,"Good",N4081=5,"Excellent")</f>
        <v>Average</v>
      </c>
      <c r="P4081"/>
      <c r="Q4081"/>
      <c r="R4081"/>
      <c r="S4081"/>
      <c r="T4081"/>
      <c r="U4081"/>
    </row>
    <row r="4082" spans="1:21">
      <c r="A4082" s="2">
        <v>190429</v>
      </c>
      <c r="B4082" s="2" t="s">
        <v>30</v>
      </c>
      <c r="C4082" s="4">
        <v>45598</v>
      </c>
      <c r="D4082" s="17">
        <v>45598</v>
      </c>
      <c r="E4082" s="2" t="s">
        <v>24</v>
      </c>
      <c r="F4082" s="2" t="s">
        <v>17</v>
      </c>
      <c r="G4082" s="2">
        <v>34</v>
      </c>
      <c r="H4082" s="2" t="s">
        <v>115</v>
      </c>
      <c r="I4082" s="2" t="s">
        <v>19</v>
      </c>
      <c r="J4082" s="12">
        <v>10</v>
      </c>
      <c r="K4082" s="2">
        <v>10</v>
      </c>
      <c r="L4082" s="2">
        <v>1</v>
      </c>
      <c r="M4082" s="12">
        <v>10</v>
      </c>
      <c r="N4082" s="3">
        <v>4</v>
      </c>
      <c r="O4082" s="2" t="str" cm="1">
        <f t="array" ref="O4082">_xlfn.IFS(N4082=1,"Unsatisfactory",N4082=2,"Poor",N4082=3,"Average",N4082=4,"Good",N4082=5,"Excellent")</f>
        <v>Good</v>
      </c>
      <c r="P4082"/>
      <c r="Q4082"/>
      <c r="R4082"/>
      <c r="S4082"/>
      <c r="T4082"/>
      <c r="U4082"/>
    </row>
    <row r="4083" spans="1:21">
      <c r="A4083" s="2">
        <v>153774</v>
      </c>
      <c r="B4083" s="2" t="s">
        <v>30</v>
      </c>
      <c r="C4083" s="4">
        <v>45382</v>
      </c>
      <c r="D4083" s="17">
        <v>45382</v>
      </c>
      <c r="E4083" s="2" t="s">
        <v>24</v>
      </c>
      <c r="F4083" s="2" t="s">
        <v>25</v>
      </c>
      <c r="G4083" s="2">
        <v>18</v>
      </c>
      <c r="H4083" s="2" t="s">
        <v>118</v>
      </c>
      <c r="I4083" s="2" t="s">
        <v>19</v>
      </c>
      <c r="J4083" s="12">
        <v>10</v>
      </c>
      <c r="K4083" s="2">
        <v>10</v>
      </c>
      <c r="L4083" s="2">
        <v>2</v>
      </c>
      <c r="M4083" s="12">
        <v>20</v>
      </c>
      <c r="N4083" s="3">
        <v>4</v>
      </c>
      <c r="O4083" s="2" t="str" cm="1">
        <f t="array" ref="O4083">_xlfn.IFS(N4083=1,"Unsatisfactory",N4083=2,"Poor",N4083=3,"Average",N4083=4,"Good",N4083=5,"Excellent")</f>
        <v>Good</v>
      </c>
      <c r="P4083"/>
      <c r="Q4083"/>
      <c r="R4083"/>
      <c r="S4083"/>
      <c r="T4083"/>
      <c r="U4083"/>
    </row>
    <row r="4084" spans="1:21">
      <c r="A4084" s="2">
        <v>170047</v>
      </c>
      <c r="B4084" s="2" t="s">
        <v>78</v>
      </c>
      <c r="C4084" s="4">
        <v>45262</v>
      </c>
      <c r="D4084" s="17">
        <v>45262</v>
      </c>
      <c r="E4084" s="2" t="s">
        <v>37</v>
      </c>
      <c r="F4084" s="2" t="s">
        <v>17</v>
      </c>
      <c r="G4084" s="2">
        <v>34</v>
      </c>
      <c r="H4084" s="2" t="s">
        <v>128</v>
      </c>
      <c r="I4084" s="2" t="s">
        <v>19</v>
      </c>
      <c r="J4084" s="12">
        <v>50</v>
      </c>
      <c r="K4084" s="2">
        <v>50</v>
      </c>
      <c r="L4084" s="2">
        <v>1</v>
      </c>
      <c r="M4084" s="12">
        <v>50</v>
      </c>
      <c r="N4084" s="3">
        <v>5</v>
      </c>
      <c r="O4084" s="2" t="str" cm="1">
        <f t="array" ref="O4084">_xlfn.IFS(N4084=1,"Unsatisfactory",N4084=2,"Poor",N4084=3,"Average",N4084=4,"Good",N4084=5,"Excellent")</f>
        <v>Excellent</v>
      </c>
      <c r="P4084"/>
      <c r="Q4084"/>
      <c r="R4084"/>
      <c r="S4084"/>
      <c r="T4084"/>
      <c r="U4084"/>
    </row>
    <row r="4085" spans="1:21">
      <c r="A4085" s="2">
        <v>128273</v>
      </c>
      <c r="B4085" s="2" t="s">
        <v>50</v>
      </c>
      <c r="C4085" s="4">
        <v>45286</v>
      </c>
      <c r="D4085" s="17">
        <v>45286</v>
      </c>
      <c r="E4085" s="2" t="s">
        <v>16</v>
      </c>
      <c r="F4085" s="2" t="s">
        <v>17</v>
      </c>
      <c r="G4085" s="2">
        <v>32</v>
      </c>
      <c r="H4085" s="2" t="s">
        <v>115</v>
      </c>
      <c r="I4085" s="2" t="s">
        <v>19</v>
      </c>
      <c r="J4085" s="12">
        <v>97</v>
      </c>
      <c r="K4085" s="2">
        <v>97</v>
      </c>
      <c r="L4085" s="2">
        <v>1</v>
      </c>
      <c r="M4085" s="12">
        <v>97</v>
      </c>
      <c r="N4085" s="3">
        <v>1</v>
      </c>
      <c r="O4085" s="2" t="str" cm="1">
        <f t="array" ref="O4085">_xlfn.IFS(N4085=1,"Unsatisfactory",N4085=2,"Poor",N4085=3,"Average",N4085=4,"Good",N4085=5,"Excellent")</f>
        <v>Unsatisfactory</v>
      </c>
      <c r="P4085"/>
      <c r="Q4085"/>
      <c r="R4085"/>
      <c r="S4085"/>
      <c r="T4085"/>
      <c r="U4085"/>
    </row>
    <row r="4086" spans="1:21">
      <c r="A4086" s="2">
        <v>151305</v>
      </c>
      <c r="B4086" s="2" t="s">
        <v>42</v>
      </c>
      <c r="C4086" s="4">
        <v>45398</v>
      </c>
      <c r="D4086" s="17">
        <v>45398</v>
      </c>
      <c r="E4086" s="2" t="s">
        <v>16</v>
      </c>
      <c r="F4086" s="2" t="s">
        <v>25</v>
      </c>
      <c r="G4086" s="2">
        <v>30</v>
      </c>
      <c r="H4086" s="2" t="s">
        <v>80</v>
      </c>
      <c r="I4086" s="2" t="s">
        <v>27</v>
      </c>
      <c r="J4086" s="12">
        <v>65</v>
      </c>
      <c r="K4086" s="2">
        <v>105</v>
      </c>
      <c r="L4086" s="2">
        <v>1</v>
      </c>
      <c r="M4086" s="12">
        <v>105</v>
      </c>
      <c r="N4086" s="3">
        <v>4</v>
      </c>
      <c r="O4086" s="2" t="str" cm="1">
        <f t="array" ref="O4086">_xlfn.IFS(N4086=1,"Unsatisfactory",N4086=2,"Poor",N4086=3,"Average",N4086=4,"Good",N4086=5,"Excellent")</f>
        <v>Good</v>
      </c>
      <c r="P4086"/>
      <c r="Q4086"/>
      <c r="R4086"/>
      <c r="S4086"/>
      <c r="T4086"/>
      <c r="U4086"/>
    </row>
    <row r="4087" spans="1:21">
      <c r="A4087" s="2">
        <v>127399</v>
      </c>
      <c r="B4087" s="2" t="s">
        <v>15</v>
      </c>
      <c r="C4087" s="4">
        <v>45441</v>
      </c>
      <c r="D4087" s="17">
        <v>45441</v>
      </c>
      <c r="E4087" s="2" t="s">
        <v>16</v>
      </c>
      <c r="F4087" s="2" t="s">
        <v>17</v>
      </c>
      <c r="G4087" s="2">
        <v>34</v>
      </c>
      <c r="H4087" s="2" t="s">
        <v>80</v>
      </c>
      <c r="I4087" s="2" t="s">
        <v>27</v>
      </c>
      <c r="J4087" s="12">
        <v>100</v>
      </c>
      <c r="K4087" s="2">
        <v>140</v>
      </c>
      <c r="L4087" s="2">
        <v>3</v>
      </c>
      <c r="M4087" s="12">
        <v>420</v>
      </c>
      <c r="N4087" s="3">
        <v>5</v>
      </c>
      <c r="O4087" s="2" t="str" cm="1">
        <f t="array" ref="O4087">_xlfn.IFS(N4087=1,"Unsatisfactory",N4087=2,"Poor",N4087=3,"Average",N4087=4,"Good",N4087=5,"Excellent")</f>
        <v>Excellent</v>
      </c>
      <c r="P4087"/>
      <c r="Q4087"/>
      <c r="R4087"/>
      <c r="S4087"/>
      <c r="T4087"/>
      <c r="U4087"/>
    </row>
    <row r="4088" spans="1:21">
      <c r="A4088" s="2">
        <v>166145</v>
      </c>
      <c r="B4088" s="2" t="s">
        <v>50</v>
      </c>
      <c r="C4088" s="4">
        <v>45285</v>
      </c>
      <c r="D4088" s="17">
        <v>45285</v>
      </c>
      <c r="E4088" s="2" t="s">
        <v>16</v>
      </c>
      <c r="F4088" s="2" t="s">
        <v>17</v>
      </c>
      <c r="G4088" s="2">
        <v>23</v>
      </c>
      <c r="H4088" s="2" t="s">
        <v>115</v>
      </c>
      <c r="I4088" s="2" t="s">
        <v>19</v>
      </c>
      <c r="J4088" s="12">
        <v>97</v>
      </c>
      <c r="K4088" s="2">
        <v>97</v>
      </c>
      <c r="L4088" s="2">
        <v>1</v>
      </c>
      <c r="M4088" s="12">
        <v>97</v>
      </c>
      <c r="N4088" s="3">
        <v>5</v>
      </c>
      <c r="O4088" s="2" t="str" cm="1">
        <f t="array" ref="O4088">_xlfn.IFS(N4088=1,"Unsatisfactory",N4088=2,"Poor",N4088=3,"Average",N4088=4,"Good",N4088=5,"Excellent")</f>
        <v>Excellent</v>
      </c>
      <c r="P4088"/>
      <c r="Q4088"/>
      <c r="R4088"/>
      <c r="S4088"/>
      <c r="T4088"/>
      <c r="U4088"/>
    </row>
    <row r="4089" spans="1:21">
      <c r="A4089" s="2">
        <v>166393</v>
      </c>
      <c r="B4089" s="2" t="s">
        <v>42</v>
      </c>
      <c r="C4089" s="4">
        <v>45548</v>
      </c>
      <c r="D4089" s="17">
        <v>45548</v>
      </c>
      <c r="E4089" s="2" t="s">
        <v>16</v>
      </c>
      <c r="F4089" s="2" t="s">
        <v>25</v>
      </c>
      <c r="G4089" s="2">
        <v>20</v>
      </c>
      <c r="H4089" s="2" t="s">
        <v>130</v>
      </c>
      <c r="I4089" s="2" t="s">
        <v>19</v>
      </c>
      <c r="J4089" s="12">
        <v>65</v>
      </c>
      <c r="K4089" s="2">
        <v>65</v>
      </c>
      <c r="L4089" s="2">
        <v>2</v>
      </c>
      <c r="M4089" s="12">
        <v>130</v>
      </c>
      <c r="N4089" s="3">
        <v>4</v>
      </c>
      <c r="O4089" s="2" t="str" cm="1">
        <f t="array" ref="O4089">_xlfn.IFS(N4089=1,"Unsatisfactory",N4089=2,"Poor",N4089=3,"Average",N4089=4,"Good",N4089=5,"Excellent")</f>
        <v>Good</v>
      </c>
      <c r="P4089"/>
      <c r="Q4089"/>
      <c r="R4089"/>
      <c r="S4089"/>
      <c r="T4089"/>
      <c r="U4089"/>
    </row>
    <row r="4090" spans="1:21">
      <c r="A4090" s="2">
        <v>194726</v>
      </c>
      <c r="B4090" s="2" t="s">
        <v>85</v>
      </c>
      <c r="C4090" s="4">
        <v>45293</v>
      </c>
      <c r="D4090" s="17">
        <v>45293</v>
      </c>
      <c r="E4090" s="2" t="s">
        <v>24</v>
      </c>
      <c r="F4090" s="2" t="s">
        <v>17</v>
      </c>
      <c r="G4090" s="2">
        <v>27</v>
      </c>
      <c r="H4090" s="2" t="s">
        <v>29</v>
      </c>
      <c r="I4090" s="2" t="s">
        <v>19</v>
      </c>
      <c r="J4090" s="12">
        <v>23</v>
      </c>
      <c r="K4090" s="2">
        <v>23</v>
      </c>
      <c r="L4090" s="2">
        <v>4</v>
      </c>
      <c r="M4090" s="12">
        <v>92</v>
      </c>
      <c r="N4090" s="3">
        <v>4</v>
      </c>
      <c r="O4090" s="2" t="str" cm="1">
        <f t="array" ref="O4090">_xlfn.IFS(N4090=1,"Unsatisfactory",N4090=2,"Poor",N4090=3,"Average",N4090=4,"Good",N4090=5,"Excellent")</f>
        <v>Good</v>
      </c>
      <c r="P4090"/>
      <c r="Q4090"/>
      <c r="R4090"/>
      <c r="S4090"/>
      <c r="T4090"/>
      <c r="U4090"/>
    </row>
    <row r="4091" spans="1:21">
      <c r="A4091" s="2">
        <v>143807</v>
      </c>
      <c r="B4091" s="2" t="s">
        <v>42</v>
      </c>
      <c r="C4091" s="4">
        <v>45318</v>
      </c>
      <c r="D4091" s="17">
        <v>45318</v>
      </c>
      <c r="E4091" s="2" t="s">
        <v>16</v>
      </c>
      <c r="F4091" s="2" t="s">
        <v>17</v>
      </c>
      <c r="G4091" s="2">
        <v>33</v>
      </c>
      <c r="H4091" s="2" t="s">
        <v>31</v>
      </c>
      <c r="I4091" s="2" t="s">
        <v>19</v>
      </c>
      <c r="J4091" s="12">
        <v>65</v>
      </c>
      <c r="K4091" s="2">
        <v>65</v>
      </c>
      <c r="L4091" s="2">
        <v>1</v>
      </c>
      <c r="M4091" s="12">
        <v>65</v>
      </c>
      <c r="N4091" s="3">
        <v>4</v>
      </c>
      <c r="O4091" s="2" t="str" cm="1">
        <f t="array" ref="O4091">_xlfn.IFS(N4091=1,"Unsatisfactory",N4091=2,"Poor",N4091=3,"Average",N4091=4,"Good",N4091=5,"Excellent")</f>
        <v>Good</v>
      </c>
      <c r="P4091"/>
      <c r="Q4091"/>
      <c r="R4091"/>
      <c r="S4091"/>
      <c r="T4091"/>
      <c r="U4091"/>
    </row>
    <row r="4092" spans="1:21">
      <c r="A4092" s="2">
        <v>127188</v>
      </c>
      <c r="B4092" s="2" t="s">
        <v>42</v>
      </c>
      <c r="C4092" s="4">
        <v>45427</v>
      </c>
      <c r="D4092" s="17">
        <v>45427</v>
      </c>
      <c r="E4092" s="2" t="s">
        <v>16</v>
      </c>
      <c r="F4092" s="2" t="s">
        <v>17</v>
      </c>
      <c r="G4092" s="2">
        <v>35</v>
      </c>
      <c r="H4092" s="2" t="s">
        <v>115</v>
      </c>
      <c r="I4092" s="2" t="s">
        <v>19</v>
      </c>
      <c r="J4092" s="12">
        <v>65</v>
      </c>
      <c r="K4092" s="2">
        <v>65</v>
      </c>
      <c r="L4092" s="2">
        <v>1</v>
      </c>
      <c r="M4092" s="12">
        <v>65</v>
      </c>
      <c r="N4092" s="3">
        <v>5</v>
      </c>
      <c r="O4092" s="2" t="str" cm="1">
        <f t="array" ref="O4092">_xlfn.IFS(N4092=1,"Unsatisfactory",N4092=2,"Poor",N4092=3,"Average",N4092=4,"Good",N4092=5,"Excellent")</f>
        <v>Excellent</v>
      </c>
      <c r="P4092"/>
      <c r="Q4092"/>
      <c r="R4092"/>
      <c r="S4092"/>
      <c r="T4092"/>
      <c r="U4092"/>
    </row>
    <row r="4093" spans="1:21">
      <c r="A4093" s="2">
        <v>132632</v>
      </c>
      <c r="B4093" s="2" t="s">
        <v>30</v>
      </c>
      <c r="C4093" s="4">
        <v>45438</v>
      </c>
      <c r="D4093" s="17">
        <v>45438</v>
      </c>
      <c r="E4093" s="2" t="s">
        <v>24</v>
      </c>
      <c r="F4093" s="2" t="s">
        <v>25</v>
      </c>
      <c r="G4093" s="2">
        <v>21</v>
      </c>
      <c r="H4093" s="2" t="s">
        <v>62</v>
      </c>
      <c r="I4093" s="2" t="s">
        <v>19</v>
      </c>
      <c r="J4093" s="12">
        <v>10</v>
      </c>
      <c r="K4093" s="2">
        <v>10</v>
      </c>
      <c r="L4093" s="2">
        <v>1</v>
      </c>
      <c r="M4093" s="12">
        <v>10</v>
      </c>
      <c r="N4093" s="3">
        <v>2</v>
      </c>
      <c r="O4093" s="2" t="str" cm="1">
        <f t="array" ref="O4093">_xlfn.IFS(N4093=1,"Unsatisfactory",N4093=2,"Poor",N4093=3,"Average",N4093=4,"Good",N4093=5,"Excellent")</f>
        <v>Poor</v>
      </c>
      <c r="P4093"/>
      <c r="Q4093"/>
      <c r="R4093"/>
      <c r="S4093"/>
      <c r="T4093"/>
      <c r="U4093"/>
    </row>
    <row r="4094" spans="1:21">
      <c r="A4094" s="2">
        <v>146182</v>
      </c>
      <c r="B4094" s="2" t="s">
        <v>15</v>
      </c>
      <c r="C4094" s="4">
        <v>45498</v>
      </c>
      <c r="D4094" s="17">
        <v>45498</v>
      </c>
      <c r="E4094" s="2" t="s">
        <v>16</v>
      </c>
      <c r="F4094" s="2" t="s">
        <v>17</v>
      </c>
      <c r="G4094" s="2">
        <v>19</v>
      </c>
      <c r="H4094" s="2" t="s">
        <v>29</v>
      </c>
      <c r="I4094" s="2" t="s">
        <v>19</v>
      </c>
      <c r="J4094" s="12">
        <v>100</v>
      </c>
      <c r="K4094" s="2">
        <v>100</v>
      </c>
      <c r="L4094" s="2">
        <v>1</v>
      </c>
      <c r="M4094" s="12">
        <v>100</v>
      </c>
      <c r="N4094" s="3">
        <v>1</v>
      </c>
      <c r="O4094" s="2" t="str" cm="1">
        <f t="array" ref="O4094">_xlfn.IFS(N4094=1,"Unsatisfactory",N4094=2,"Poor",N4094=3,"Average",N4094=4,"Good",N4094=5,"Excellent")</f>
        <v>Unsatisfactory</v>
      </c>
      <c r="P4094"/>
      <c r="Q4094"/>
      <c r="R4094"/>
      <c r="S4094"/>
      <c r="T4094"/>
      <c r="U4094"/>
    </row>
    <row r="4095" spans="1:21">
      <c r="A4095" s="2">
        <v>164340</v>
      </c>
      <c r="B4095" s="2" t="s">
        <v>53</v>
      </c>
      <c r="C4095" s="4">
        <v>45421</v>
      </c>
      <c r="D4095" s="17">
        <v>45421</v>
      </c>
      <c r="E4095" s="2" t="s">
        <v>37</v>
      </c>
      <c r="F4095" s="2" t="s">
        <v>17</v>
      </c>
      <c r="G4095" s="2">
        <v>31</v>
      </c>
      <c r="H4095" s="2" t="s">
        <v>31</v>
      </c>
      <c r="I4095" s="2" t="s">
        <v>19</v>
      </c>
      <c r="J4095" s="12">
        <v>15</v>
      </c>
      <c r="K4095" s="2">
        <v>15</v>
      </c>
      <c r="L4095" s="2">
        <v>1</v>
      </c>
      <c r="M4095" s="12">
        <v>15</v>
      </c>
      <c r="N4095" s="3">
        <v>5</v>
      </c>
      <c r="O4095" s="2" t="str" cm="1">
        <f t="array" ref="O4095">_xlfn.IFS(N4095=1,"Unsatisfactory",N4095=2,"Poor",N4095=3,"Average",N4095=4,"Good",N4095=5,"Excellent")</f>
        <v>Excellent</v>
      </c>
      <c r="P4095"/>
      <c r="Q4095"/>
      <c r="R4095"/>
      <c r="S4095"/>
      <c r="T4095"/>
      <c r="U4095"/>
    </row>
    <row r="4096" spans="1:21">
      <c r="A4096" s="2">
        <v>186761</v>
      </c>
      <c r="B4096" s="2" t="s">
        <v>50</v>
      </c>
      <c r="C4096" s="4">
        <v>45346</v>
      </c>
      <c r="D4096" s="17">
        <v>45346</v>
      </c>
      <c r="E4096" s="2" t="s">
        <v>16</v>
      </c>
      <c r="F4096" s="2" t="s">
        <v>17</v>
      </c>
      <c r="G4096" s="2">
        <v>23</v>
      </c>
      <c r="H4096" s="2" t="s">
        <v>128</v>
      </c>
      <c r="I4096" s="2" t="s">
        <v>19</v>
      </c>
      <c r="J4096" s="12">
        <v>97</v>
      </c>
      <c r="K4096" s="2">
        <v>97</v>
      </c>
      <c r="L4096" s="2">
        <v>2</v>
      </c>
      <c r="M4096" s="12">
        <v>194</v>
      </c>
      <c r="N4096" s="3">
        <v>4</v>
      </c>
      <c r="O4096" s="2" t="str" cm="1">
        <f t="array" ref="O4096">_xlfn.IFS(N4096=1,"Unsatisfactory",N4096=2,"Poor",N4096=3,"Average",N4096=4,"Good",N4096=5,"Excellent")</f>
        <v>Good</v>
      </c>
      <c r="P4096"/>
      <c r="Q4096"/>
      <c r="R4096"/>
      <c r="S4096"/>
      <c r="T4096"/>
      <c r="U4096"/>
    </row>
    <row r="4097" spans="1:21">
      <c r="A4097" s="2">
        <v>169817</v>
      </c>
      <c r="B4097" s="2" t="s">
        <v>36</v>
      </c>
      <c r="C4097" s="4">
        <v>45453</v>
      </c>
      <c r="D4097" s="17">
        <v>45453</v>
      </c>
      <c r="E4097" s="2" t="s">
        <v>37</v>
      </c>
      <c r="F4097" s="2" t="s">
        <v>25</v>
      </c>
      <c r="G4097" s="2">
        <v>25</v>
      </c>
      <c r="H4097" s="2" t="s">
        <v>46</v>
      </c>
      <c r="I4097" s="2" t="s">
        <v>19</v>
      </c>
      <c r="J4097" s="12">
        <v>32</v>
      </c>
      <c r="K4097" s="2">
        <v>32</v>
      </c>
      <c r="L4097" s="2">
        <v>3</v>
      </c>
      <c r="M4097" s="12">
        <v>96</v>
      </c>
      <c r="N4097" s="3">
        <v>5</v>
      </c>
      <c r="O4097" s="2" t="str" cm="1">
        <f t="array" ref="O4097">_xlfn.IFS(N4097=1,"Unsatisfactory",N4097=2,"Poor",N4097=3,"Average",N4097=4,"Good",N4097=5,"Excellent")</f>
        <v>Excellent</v>
      </c>
      <c r="P4097"/>
      <c r="Q4097"/>
      <c r="R4097"/>
      <c r="S4097"/>
      <c r="T4097"/>
      <c r="U4097"/>
    </row>
    <row r="4098" spans="1:21">
      <c r="A4098" s="2">
        <v>164696</v>
      </c>
      <c r="B4098" s="2" t="s">
        <v>50</v>
      </c>
      <c r="C4098" s="4">
        <v>45392</v>
      </c>
      <c r="D4098" s="17">
        <v>45392</v>
      </c>
      <c r="E4098" s="2" t="s">
        <v>16</v>
      </c>
      <c r="F4098" s="2" t="s">
        <v>17</v>
      </c>
      <c r="G4098" s="2">
        <v>31</v>
      </c>
      <c r="H4098" s="2" t="s">
        <v>58</v>
      </c>
      <c r="I4098" s="2" t="s">
        <v>27</v>
      </c>
      <c r="J4098" s="12">
        <v>97</v>
      </c>
      <c r="K4098" s="2">
        <v>137</v>
      </c>
      <c r="L4098" s="2">
        <v>3</v>
      </c>
      <c r="M4098" s="12">
        <v>411</v>
      </c>
      <c r="N4098" s="3">
        <v>5</v>
      </c>
      <c r="O4098" s="2" t="str" cm="1">
        <f t="array" ref="O4098">_xlfn.IFS(N4098=1,"Unsatisfactory",N4098=2,"Poor",N4098=3,"Average",N4098=4,"Good",N4098=5,"Excellent")</f>
        <v>Excellent</v>
      </c>
      <c r="P4098"/>
      <c r="Q4098"/>
      <c r="R4098"/>
      <c r="S4098"/>
      <c r="T4098"/>
      <c r="U4098"/>
    </row>
    <row r="4099" spans="1:21">
      <c r="A4099" s="2">
        <v>186176</v>
      </c>
      <c r="B4099" s="2" t="s">
        <v>15</v>
      </c>
      <c r="C4099" s="4">
        <v>45558</v>
      </c>
      <c r="D4099" s="17">
        <v>45558</v>
      </c>
      <c r="E4099" s="2" t="s">
        <v>16</v>
      </c>
      <c r="F4099" s="2" t="s">
        <v>17</v>
      </c>
      <c r="G4099" s="2">
        <v>24</v>
      </c>
      <c r="H4099" s="2" t="s">
        <v>60</v>
      </c>
      <c r="I4099" s="2" t="s">
        <v>19</v>
      </c>
      <c r="J4099" s="12">
        <v>100</v>
      </c>
      <c r="K4099" s="2">
        <v>100</v>
      </c>
      <c r="L4099" s="2">
        <v>1</v>
      </c>
      <c r="M4099" s="12">
        <v>100</v>
      </c>
      <c r="N4099" s="3">
        <v>1</v>
      </c>
      <c r="O4099" s="2" t="str" cm="1">
        <f t="array" ref="O4099">_xlfn.IFS(N4099=1,"Unsatisfactory",N4099=2,"Poor",N4099=3,"Average",N4099=4,"Good",N4099=5,"Excellent")</f>
        <v>Unsatisfactory</v>
      </c>
      <c r="P4099"/>
      <c r="Q4099"/>
      <c r="R4099"/>
      <c r="S4099"/>
      <c r="T4099"/>
      <c r="U4099"/>
    </row>
    <row r="4100" spans="1:21">
      <c r="A4100" s="2">
        <v>167641</v>
      </c>
      <c r="B4100" s="2" t="s">
        <v>50</v>
      </c>
      <c r="C4100" s="4">
        <v>45541</v>
      </c>
      <c r="D4100" s="17">
        <v>45541</v>
      </c>
      <c r="E4100" s="2" t="s">
        <v>16</v>
      </c>
      <c r="F4100" s="2" t="s">
        <v>25</v>
      </c>
      <c r="G4100" s="2">
        <v>29</v>
      </c>
      <c r="H4100" s="2" t="s">
        <v>31</v>
      </c>
      <c r="I4100" s="2" t="s">
        <v>19</v>
      </c>
      <c r="J4100" s="12">
        <v>97</v>
      </c>
      <c r="K4100" s="2">
        <v>97</v>
      </c>
      <c r="L4100" s="2">
        <v>1</v>
      </c>
      <c r="M4100" s="12">
        <v>97</v>
      </c>
      <c r="N4100" s="3">
        <v>4</v>
      </c>
      <c r="O4100" s="2" t="str" cm="1">
        <f t="array" ref="O4100">_xlfn.IFS(N4100=1,"Unsatisfactory",N4100=2,"Poor",N4100=3,"Average",N4100=4,"Good",N4100=5,"Excellent")</f>
        <v>Good</v>
      </c>
      <c r="P4100"/>
      <c r="Q4100"/>
      <c r="R4100"/>
      <c r="S4100"/>
      <c r="T4100"/>
      <c r="U4100"/>
    </row>
    <row r="4101" spans="1:21">
      <c r="A4101" s="2">
        <v>150123</v>
      </c>
      <c r="B4101" s="2" t="s">
        <v>42</v>
      </c>
      <c r="C4101" s="4">
        <v>45392</v>
      </c>
      <c r="D4101" s="17">
        <v>45392</v>
      </c>
      <c r="E4101" s="2" t="s">
        <v>16</v>
      </c>
      <c r="F4101" s="2" t="s">
        <v>17</v>
      </c>
      <c r="G4101" s="2">
        <v>31</v>
      </c>
      <c r="H4101" s="2" t="s">
        <v>129</v>
      </c>
      <c r="I4101" s="2" t="s">
        <v>19</v>
      </c>
      <c r="J4101" s="12">
        <v>65</v>
      </c>
      <c r="K4101" s="2">
        <v>65</v>
      </c>
      <c r="L4101" s="2">
        <v>1</v>
      </c>
      <c r="M4101" s="12">
        <v>65</v>
      </c>
      <c r="N4101" s="3">
        <v>5</v>
      </c>
      <c r="O4101" s="2" t="str" cm="1">
        <f t="array" ref="O4101">_xlfn.IFS(N4101=1,"Unsatisfactory",N4101=2,"Poor",N4101=3,"Average",N4101=4,"Good",N4101=5,"Excellent")</f>
        <v>Excellent</v>
      </c>
      <c r="P4101"/>
      <c r="Q4101"/>
      <c r="R4101"/>
      <c r="S4101"/>
      <c r="T4101"/>
      <c r="U4101"/>
    </row>
    <row r="4102" spans="1:21">
      <c r="A4102" s="2">
        <v>136699</v>
      </c>
      <c r="B4102" s="2" t="s">
        <v>36</v>
      </c>
      <c r="C4102" s="4">
        <v>45407</v>
      </c>
      <c r="D4102" s="17">
        <v>45407</v>
      </c>
      <c r="E4102" s="2" t="s">
        <v>37</v>
      </c>
      <c r="F4102" s="2" t="s">
        <v>25</v>
      </c>
      <c r="G4102" s="2">
        <v>29</v>
      </c>
      <c r="H4102" s="2" t="s">
        <v>51</v>
      </c>
      <c r="I4102" s="2" t="s">
        <v>27</v>
      </c>
      <c r="J4102" s="12">
        <v>32</v>
      </c>
      <c r="K4102" s="2">
        <v>82</v>
      </c>
      <c r="L4102" s="2">
        <v>1</v>
      </c>
      <c r="M4102" s="12">
        <v>82</v>
      </c>
      <c r="N4102" s="3">
        <v>5</v>
      </c>
      <c r="O4102" s="2" t="str" cm="1">
        <f t="array" ref="O4102">_xlfn.IFS(N4102=1,"Unsatisfactory",N4102=2,"Poor",N4102=3,"Average",N4102=4,"Good",N4102=5,"Excellent")</f>
        <v>Excellent</v>
      </c>
      <c r="P4102"/>
      <c r="Q4102"/>
      <c r="R4102"/>
      <c r="S4102"/>
      <c r="T4102"/>
      <c r="U4102"/>
    </row>
    <row r="4103" spans="1:21">
      <c r="A4103" s="2">
        <v>195900</v>
      </c>
      <c r="B4103" s="2" t="s">
        <v>42</v>
      </c>
      <c r="C4103" s="4">
        <v>45324</v>
      </c>
      <c r="D4103" s="17">
        <v>45324</v>
      </c>
      <c r="E4103" s="2" t="s">
        <v>16</v>
      </c>
      <c r="F4103" s="2" t="s">
        <v>17</v>
      </c>
      <c r="G4103" s="2">
        <v>26</v>
      </c>
      <c r="H4103" s="2" t="s">
        <v>58</v>
      </c>
      <c r="I4103" s="2" t="s">
        <v>27</v>
      </c>
      <c r="J4103" s="12">
        <v>65</v>
      </c>
      <c r="K4103" s="2">
        <v>105</v>
      </c>
      <c r="L4103" s="2">
        <v>2</v>
      </c>
      <c r="M4103" s="12">
        <v>210</v>
      </c>
      <c r="N4103" s="3">
        <v>5</v>
      </c>
      <c r="O4103" s="2" t="str" cm="1">
        <f t="array" ref="O4103">_xlfn.IFS(N4103=1,"Unsatisfactory",N4103=2,"Poor",N4103=3,"Average",N4103=4,"Good",N4103=5,"Excellent")</f>
        <v>Excellent</v>
      </c>
      <c r="P4103"/>
      <c r="Q4103"/>
      <c r="R4103"/>
      <c r="S4103"/>
      <c r="T4103"/>
      <c r="U4103"/>
    </row>
    <row r="4104" spans="1:21">
      <c r="A4104" s="2">
        <v>130479</v>
      </c>
      <c r="B4104" s="2" t="s">
        <v>53</v>
      </c>
      <c r="C4104" s="4">
        <v>45511</v>
      </c>
      <c r="D4104" s="17">
        <v>45511</v>
      </c>
      <c r="E4104" s="2" t="s">
        <v>37</v>
      </c>
      <c r="F4104" s="2" t="s">
        <v>25</v>
      </c>
      <c r="G4104" s="2">
        <v>29</v>
      </c>
      <c r="H4104" s="2" t="s">
        <v>46</v>
      </c>
      <c r="I4104" s="2" t="s">
        <v>19</v>
      </c>
      <c r="J4104" s="12">
        <v>15</v>
      </c>
      <c r="K4104" s="2">
        <v>15</v>
      </c>
      <c r="L4104" s="2">
        <v>1</v>
      </c>
      <c r="M4104" s="12">
        <v>15</v>
      </c>
      <c r="N4104" s="3">
        <v>4</v>
      </c>
      <c r="O4104" s="2" t="str" cm="1">
        <f t="array" ref="O4104">_xlfn.IFS(N4104=1,"Unsatisfactory",N4104=2,"Poor",N4104=3,"Average",N4104=4,"Good",N4104=5,"Excellent")</f>
        <v>Good</v>
      </c>
      <c r="P4104"/>
      <c r="Q4104"/>
      <c r="R4104"/>
      <c r="S4104"/>
      <c r="T4104"/>
      <c r="U4104"/>
    </row>
    <row r="4105" spans="1:21">
      <c r="A4105" s="2">
        <v>153769</v>
      </c>
      <c r="B4105" s="2" t="s">
        <v>30</v>
      </c>
      <c r="C4105" s="4">
        <v>45411</v>
      </c>
      <c r="D4105" s="17">
        <v>45411</v>
      </c>
      <c r="E4105" s="2" t="s">
        <v>24</v>
      </c>
      <c r="F4105" s="2" t="s">
        <v>17</v>
      </c>
      <c r="G4105" s="2">
        <v>29</v>
      </c>
      <c r="H4105" s="2" t="s">
        <v>56</v>
      </c>
      <c r="I4105" s="2" t="s">
        <v>19</v>
      </c>
      <c r="J4105" s="12">
        <v>10</v>
      </c>
      <c r="K4105" s="2">
        <v>10</v>
      </c>
      <c r="L4105" s="2">
        <v>1</v>
      </c>
      <c r="M4105" s="12">
        <v>10</v>
      </c>
      <c r="N4105" s="3">
        <v>5</v>
      </c>
      <c r="O4105" s="2" t="str" cm="1">
        <f t="array" ref="O4105">_xlfn.IFS(N4105=1,"Unsatisfactory",N4105=2,"Poor",N4105=3,"Average",N4105=4,"Good",N4105=5,"Excellent")</f>
        <v>Excellent</v>
      </c>
      <c r="P4105"/>
      <c r="Q4105"/>
      <c r="R4105"/>
      <c r="S4105"/>
      <c r="T4105"/>
      <c r="U4105"/>
    </row>
    <row r="4106" spans="1:21">
      <c r="A4106" s="2">
        <v>173296</v>
      </c>
      <c r="B4106" s="2" t="s">
        <v>42</v>
      </c>
      <c r="C4106" s="4">
        <v>45410</v>
      </c>
      <c r="D4106" s="17">
        <v>45410</v>
      </c>
      <c r="E4106" s="2" t="s">
        <v>16</v>
      </c>
      <c r="F4106" s="2" t="s">
        <v>17</v>
      </c>
      <c r="G4106" s="2">
        <v>20</v>
      </c>
      <c r="H4106" s="2" t="s">
        <v>80</v>
      </c>
      <c r="I4106" s="2" t="s">
        <v>27</v>
      </c>
      <c r="J4106" s="12">
        <v>65</v>
      </c>
      <c r="K4106" s="2">
        <v>105</v>
      </c>
      <c r="L4106" s="2">
        <v>4</v>
      </c>
      <c r="M4106" s="12">
        <v>420</v>
      </c>
      <c r="N4106" s="3">
        <v>5</v>
      </c>
      <c r="O4106" s="2" t="str" cm="1">
        <f t="array" ref="O4106">_xlfn.IFS(N4106=1,"Unsatisfactory",N4106=2,"Poor",N4106=3,"Average",N4106=4,"Good",N4106=5,"Excellent")</f>
        <v>Excellent</v>
      </c>
      <c r="P4106"/>
      <c r="Q4106"/>
      <c r="R4106"/>
      <c r="S4106"/>
      <c r="T4106"/>
      <c r="U4106"/>
    </row>
    <row r="4107" spans="1:21">
      <c r="A4107" s="2">
        <v>120382</v>
      </c>
      <c r="B4107" s="2" t="s">
        <v>48</v>
      </c>
      <c r="C4107" s="4">
        <v>45349</v>
      </c>
      <c r="D4107" s="17">
        <v>45349</v>
      </c>
      <c r="E4107" s="2" t="s">
        <v>16</v>
      </c>
      <c r="F4107" s="2" t="s">
        <v>17</v>
      </c>
      <c r="G4107" s="2">
        <v>25</v>
      </c>
      <c r="H4107" s="2" t="s">
        <v>128</v>
      </c>
      <c r="I4107" s="2" t="s">
        <v>19</v>
      </c>
      <c r="J4107" s="12">
        <v>130</v>
      </c>
      <c r="K4107" s="2">
        <v>130</v>
      </c>
      <c r="L4107" s="2">
        <v>2</v>
      </c>
      <c r="M4107" s="12">
        <v>260</v>
      </c>
      <c r="N4107" s="3">
        <v>5</v>
      </c>
      <c r="O4107" s="2" t="str" cm="1">
        <f t="array" ref="O4107">_xlfn.IFS(N4107=1,"Unsatisfactory",N4107=2,"Poor",N4107=3,"Average",N4107=4,"Good",N4107=5,"Excellent")</f>
        <v>Excellent</v>
      </c>
      <c r="P4107"/>
      <c r="Q4107"/>
      <c r="R4107"/>
      <c r="S4107"/>
      <c r="T4107"/>
      <c r="U4107"/>
    </row>
    <row r="4108" spans="1:21">
      <c r="A4108" s="2">
        <v>196203</v>
      </c>
      <c r="B4108" s="2" t="s">
        <v>23</v>
      </c>
      <c r="C4108" s="4">
        <v>45452</v>
      </c>
      <c r="D4108" s="17">
        <v>45452</v>
      </c>
      <c r="E4108" s="2" t="s">
        <v>24</v>
      </c>
      <c r="F4108" s="2" t="s">
        <v>17</v>
      </c>
      <c r="G4108" s="2">
        <v>26</v>
      </c>
      <c r="H4108" s="2" t="s">
        <v>31</v>
      </c>
      <c r="I4108" s="2" t="s">
        <v>19</v>
      </c>
      <c r="J4108" s="12">
        <v>9</v>
      </c>
      <c r="K4108" s="2">
        <v>9</v>
      </c>
      <c r="L4108" s="2">
        <v>1</v>
      </c>
      <c r="M4108" s="12">
        <v>9</v>
      </c>
      <c r="N4108" s="3">
        <v>3</v>
      </c>
      <c r="O4108" s="2" t="str" cm="1">
        <f t="array" ref="O4108">_xlfn.IFS(N4108=1,"Unsatisfactory",N4108=2,"Poor",N4108=3,"Average",N4108=4,"Good",N4108=5,"Excellent")</f>
        <v>Average</v>
      </c>
      <c r="P4108"/>
      <c r="Q4108"/>
      <c r="R4108"/>
      <c r="S4108"/>
      <c r="T4108"/>
      <c r="U4108"/>
    </row>
    <row r="4109" spans="1:21">
      <c r="A4109" s="2">
        <v>176172</v>
      </c>
      <c r="B4109" s="2" t="s">
        <v>78</v>
      </c>
      <c r="C4109" s="4">
        <v>45277</v>
      </c>
      <c r="D4109" s="17">
        <v>45277</v>
      </c>
      <c r="E4109" s="2" t="s">
        <v>37</v>
      </c>
      <c r="F4109" s="2" t="s">
        <v>17</v>
      </c>
      <c r="G4109" s="2">
        <v>19</v>
      </c>
      <c r="H4109" s="2" t="s">
        <v>79</v>
      </c>
      <c r="I4109" s="2" t="s">
        <v>27</v>
      </c>
      <c r="J4109" s="12">
        <v>50</v>
      </c>
      <c r="K4109" s="2">
        <v>90</v>
      </c>
      <c r="L4109" s="2">
        <v>1</v>
      </c>
      <c r="M4109" s="12">
        <v>90</v>
      </c>
      <c r="N4109" s="3">
        <v>1</v>
      </c>
      <c r="O4109" s="2" t="str" cm="1">
        <f t="array" ref="O4109">_xlfn.IFS(N4109=1,"Unsatisfactory",N4109=2,"Poor",N4109=3,"Average",N4109=4,"Good",N4109=5,"Excellent")</f>
        <v>Unsatisfactory</v>
      </c>
      <c r="P4109"/>
      <c r="Q4109"/>
      <c r="R4109"/>
      <c r="S4109"/>
      <c r="T4109"/>
      <c r="U4109"/>
    </row>
    <row r="4110" spans="1:21">
      <c r="A4110" s="2">
        <v>173050</v>
      </c>
      <c r="B4110" s="2" t="s">
        <v>42</v>
      </c>
      <c r="C4110" s="4">
        <v>45480</v>
      </c>
      <c r="D4110" s="17">
        <v>45480</v>
      </c>
      <c r="E4110" s="2" t="s">
        <v>16</v>
      </c>
      <c r="F4110" s="2" t="s">
        <v>17</v>
      </c>
      <c r="G4110" s="2">
        <v>33</v>
      </c>
      <c r="H4110" s="2" t="s">
        <v>115</v>
      </c>
      <c r="I4110" s="2" t="s">
        <v>19</v>
      </c>
      <c r="J4110" s="12">
        <v>65</v>
      </c>
      <c r="K4110" s="2">
        <v>65</v>
      </c>
      <c r="L4110" s="2">
        <v>2</v>
      </c>
      <c r="M4110" s="12">
        <v>130</v>
      </c>
      <c r="N4110" s="3">
        <v>1</v>
      </c>
      <c r="O4110" s="2" t="str" cm="1">
        <f t="array" ref="O4110">_xlfn.IFS(N4110=1,"Unsatisfactory",N4110=2,"Poor",N4110=3,"Average",N4110=4,"Good",N4110=5,"Excellent")</f>
        <v>Unsatisfactory</v>
      </c>
      <c r="P4110"/>
      <c r="Q4110"/>
      <c r="R4110"/>
      <c r="S4110"/>
      <c r="T4110"/>
      <c r="U4110"/>
    </row>
    <row r="4111" spans="1:21">
      <c r="A4111" s="2">
        <v>197328</v>
      </c>
      <c r="B4111" s="2" t="s">
        <v>23</v>
      </c>
      <c r="C4111" s="4">
        <v>45538</v>
      </c>
      <c r="D4111" s="17">
        <v>45538</v>
      </c>
      <c r="E4111" s="2" t="s">
        <v>24</v>
      </c>
      <c r="F4111" s="2" t="s">
        <v>25</v>
      </c>
      <c r="G4111" s="2">
        <v>18</v>
      </c>
      <c r="H4111" s="2" t="s">
        <v>60</v>
      </c>
      <c r="I4111" s="2" t="s">
        <v>19</v>
      </c>
      <c r="J4111" s="12">
        <v>9</v>
      </c>
      <c r="K4111" s="2">
        <v>9</v>
      </c>
      <c r="L4111" s="2">
        <v>2</v>
      </c>
      <c r="M4111" s="12">
        <v>18</v>
      </c>
      <c r="N4111" s="3">
        <v>5</v>
      </c>
      <c r="O4111" s="2" t="str" cm="1">
        <f t="array" ref="O4111">_xlfn.IFS(N4111=1,"Unsatisfactory",N4111=2,"Poor",N4111=3,"Average",N4111=4,"Good",N4111=5,"Excellent")</f>
        <v>Excellent</v>
      </c>
      <c r="P4111"/>
      <c r="Q4111"/>
      <c r="R4111"/>
      <c r="S4111"/>
      <c r="T4111"/>
      <c r="U4111"/>
    </row>
    <row r="4112" spans="1:21">
      <c r="A4112" s="2">
        <v>133788</v>
      </c>
      <c r="B4112" s="2" t="s">
        <v>76</v>
      </c>
      <c r="C4112" s="4">
        <v>45434</v>
      </c>
      <c r="D4112" s="17">
        <v>45434</v>
      </c>
      <c r="E4112" s="2" t="s">
        <v>37</v>
      </c>
      <c r="F4112" s="2" t="s">
        <v>17</v>
      </c>
      <c r="G4112" s="2">
        <v>34</v>
      </c>
      <c r="H4112" s="2" t="s">
        <v>79</v>
      </c>
      <c r="I4112" s="2" t="s">
        <v>27</v>
      </c>
      <c r="J4112" s="12">
        <v>45</v>
      </c>
      <c r="K4112" s="2">
        <v>85</v>
      </c>
      <c r="L4112" s="2">
        <v>1</v>
      </c>
      <c r="M4112" s="12">
        <v>85</v>
      </c>
      <c r="N4112" s="3">
        <v>1</v>
      </c>
      <c r="O4112" s="2" t="str" cm="1">
        <f t="array" ref="O4112">_xlfn.IFS(N4112=1,"Unsatisfactory",N4112=2,"Poor",N4112=3,"Average",N4112=4,"Good",N4112=5,"Excellent")</f>
        <v>Unsatisfactory</v>
      </c>
      <c r="P4112"/>
      <c r="Q4112"/>
      <c r="R4112"/>
      <c r="S4112"/>
      <c r="T4112"/>
      <c r="U4112"/>
    </row>
    <row r="4113" spans="1:21">
      <c r="A4113" s="2">
        <v>134932</v>
      </c>
      <c r="B4113" s="2" t="s">
        <v>30</v>
      </c>
      <c r="C4113" s="4">
        <v>45378</v>
      </c>
      <c r="D4113" s="17">
        <v>45378</v>
      </c>
      <c r="E4113" s="2" t="s">
        <v>24</v>
      </c>
      <c r="F4113" s="2" t="s">
        <v>17</v>
      </c>
      <c r="G4113" s="2">
        <v>28</v>
      </c>
      <c r="H4113" s="2" t="s">
        <v>118</v>
      </c>
      <c r="I4113" s="2" t="s">
        <v>19</v>
      </c>
      <c r="J4113" s="12">
        <v>10</v>
      </c>
      <c r="K4113" s="2">
        <v>10</v>
      </c>
      <c r="L4113" s="2">
        <v>5</v>
      </c>
      <c r="M4113" s="12">
        <v>50</v>
      </c>
      <c r="N4113" s="3">
        <v>3</v>
      </c>
      <c r="O4113" s="2" t="str" cm="1">
        <f t="array" ref="O4113">_xlfn.IFS(N4113=1,"Unsatisfactory",N4113=2,"Poor",N4113=3,"Average",N4113=4,"Good",N4113=5,"Excellent")</f>
        <v>Average</v>
      </c>
      <c r="P4113"/>
      <c r="Q4113"/>
      <c r="R4113"/>
      <c r="S4113"/>
      <c r="T4113"/>
      <c r="U4113"/>
    </row>
    <row r="4114" spans="1:21">
      <c r="A4114" s="2">
        <v>139330</v>
      </c>
      <c r="B4114" s="2" t="s">
        <v>42</v>
      </c>
      <c r="C4114" s="4">
        <v>45243</v>
      </c>
      <c r="D4114" s="17">
        <v>45243</v>
      </c>
      <c r="E4114" s="2" t="s">
        <v>16</v>
      </c>
      <c r="F4114" s="2" t="s">
        <v>25</v>
      </c>
      <c r="G4114" s="2">
        <v>22</v>
      </c>
      <c r="H4114" s="2" t="s">
        <v>131</v>
      </c>
      <c r="I4114" s="2" t="s">
        <v>27</v>
      </c>
      <c r="J4114" s="12">
        <v>65</v>
      </c>
      <c r="K4114" s="2">
        <v>135</v>
      </c>
      <c r="L4114" s="2">
        <v>2</v>
      </c>
      <c r="M4114" s="12">
        <v>270</v>
      </c>
      <c r="N4114" s="3">
        <v>2</v>
      </c>
      <c r="O4114" s="2" t="str" cm="1">
        <f t="array" ref="O4114">_xlfn.IFS(N4114=1,"Unsatisfactory",N4114=2,"Poor",N4114=3,"Average",N4114=4,"Good",N4114=5,"Excellent")</f>
        <v>Poor</v>
      </c>
      <c r="P4114"/>
      <c r="Q4114"/>
      <c r="R4114"/>
      <c r="S4114"/>
      <c r="T4114"/>
      <c r="U4114"/>
    </row>
    <row r="4115" spans="1:21">
      <c r="A4115" s="2">
        <v>159632</v>
      </c>
      <c r="B4115" s="2" t="s">
        <v>50</v>
      </c>
      <c r="C4115" s="4">
        <v>45444</v>
      </c>
      <c r="D4115" s="17">
        <v>45444</v>
      </c>
      <c r="E4115" s="2" t="s">
        <v>16</v>
      </c>
      <c r="F4115" s="2" t="s">
        <v>25</v>
      </c>
      <c r="G4115" s="2">
        <v>18</v>
      </c>
      <c r="H4115" s="2" t="s">
        <v>66</v>
      </c>
      <c r="I4115" s="2" t="s">
        <v>27</v>
      </c>
      <c r="J4115" s="12">
        <v>97</v>
      </c>
      <c r="K4115" s="2">
        <v>137</v>
      </c>
      <c r="L4115" s="2">
        <v>1</v>
      </c>
      <c r="M4115" s="12">
        <v>137</v>
      </c>
      <c r="N4115" s="3">
        <v>5</v>
      </c>
      <c r="O4115" s="2" t="str" cm="1">
        <f t="array" ref="O4115">_xlfn.IFS(N4115=1,"Unsatisfactory",N4115=2,"Poor",N4115=3,"Average",N4115=4,"Good",N4115=5,"Excellent")</f>
        <v>Excellent</v>
      </c>
      <c r="P4115"/>
      <c r="Q4115"/>
      <c r="R4115"/>
      <c r="S4115"/>
      <c r="T4115"/>
      <c r="U4115"/>
    </row>
    <row r="4116" spans="1:21">
      <c r="A4116" s="2">
        <v>170451</v>
      </c>
      <c r="B4116" s="2" t="s">
        <v>82</v>
      </c>
      <c r="C4116" s="4">
        <v>45364</v>
      </c>
      <c r="D4116" s="17">
        <v>45364</v>
      </c>
      <c r="E4116" s="2" t="s">
        <v>37</v>
      </c>
      <c r="F4116" s="2" t="s">
        <v>25</v>
      </c>
      <c r="G4116" s="2">
        <v>29</v>
      </c>
      <c r="H4116" s="2" t="s">
        <v>75</v>
      </c>
      <c r="I4116" s="2" t="s">
        <v>27</v>
      </c>
      <c r="J4116" s="12">
        <v>20</v>
      </c>
      <c r="K4116" s="2">
        <v>90</v>
      </c>
      <c r="L4116" s="2">
        <v>1</v>
      </c>
      <c r="M4116" s="12">
        <v>90</v>
      </c>
      <c r="N4116" s="3">
        <v>4</v>
      </c>
      <c r="O4116" s="2" t="str" cm="1">
        <f t="array" ref="O4116">_xlfn.IFS(N4116=1,"Unsatisfactory",N4116=2,"Poor",N4116=3,"Average",N4116=4,"Good",N4116=5,"Excellent")</f>
        <v>Good</v>
      </c>
      <c r="P4116"/>
      <c r="Q4116"/>
      <c r="R4116"/>
      <c r="S4116"/>
      <c r="T4116"/>
      <c r="U4116"/>
    </row>
    <row r="4117" spans="1:21">
      <c r="A4117" s="2">
        <v>154062</v>
      </c>
      <c r="B4117" s="2" t="s">
        <v>53</v>
      </c>
      <c r="C4117" s="4">
        <v>45258</v>
      </c>
      <c r="D4117" s="17">
        <v>45258</v>
      </c>
      <c r="E4117" s="2" t="s">
        <v>37</v>
      </c>
      <c r="F4117" s="2" t="s">
        <v>17</v>
      </c>
      <c r="G4117" s="2">
        <v>23</v>
      </c>
      <c r="H4117" s="2" t="s">
        <v>129</v>
      </c>
      <c r="I4117" s="2" t="s">
        <v>19</v>
      </c>
      <c r="J4117" s="12">
        <v>15</v>
      </c>
      <c r="K4117" s="2">
        <v>15</v>
      </c>
      <c r="L4117" s="2">
        <v>1</v>
      </c>
      <c r="M4117" s="12">
        <v>15</v>
      </c>
      <c r="N4117" s="3">
        <v>1</v>
      </c>
      <c r="O4117" s="2" t="str" cm="1">
        <f t="array" ref="O4117">_xlfn.IFS(N4117=1,"Unsatisfactory",N4117=2,"Poor",N4117=3,"Average",N4117=4,"Good",N4117=5,"Excellent")</f>
        <v>Unsatisfactory</v>
      </c>
      <c r="P4117"/>
      <c r="Q4117"/>
      <c r="R4117"/>
      <c r="S4117"/>
      <c r="T4117"/>
      <c r="U4117"/>
    </row>
    <row r="4118" spans="1:21">
      <c r="A4118" s="2">
        <v>138215</v>
      </c>
      <c r="B4118" s="2" t="s">
        <v>53</v>
      </c>
      <c r="C4118" s="4">
        <v>45574</v>
      </c>
      <c r="D4118" s="17">
        <v>45574</v>
      </c>
      <c r="E4118" s="2" t="s">
        <v>37</v>
      </c>
      <c r="F4118" s="2" t="s">
        <v>25</v>
      </c>
      <c r="G4118" s="2">
        <v>27</v>
      </c>
      <c r="H4118" s="2" t="s">
        <v>66</v>
      </c>
      <c r="I4118" s="2" t="s">
        <v>27</v>
      </c>
      <c r="J4118" s="12">
        <v>15</v>
      </c>
      <c r="K4118" s="2">
        <v>55</v>
      </c>
      <c r="L4118" s="2">
        <v>1</v>
      </c>
      <c r="M4118" s="12">
        <v>55</v>
      </c>
      <c r="N4118" s="3">
        <v>1</v>
      </c>
      <c r="O4118" s="2" t="str" cm="1">
        <f t="array" ref="O4118">_xlfn.IFS(N4118=1,"Unsatisfactory",N4118=2,"Poor",N4118=3,"Average",N4118=4,"Good",N4118=5,"Excellent")</f>
        <v>Unsatisfactory</v>
      </c>
      <c r="P4118"/>
      <c r="Q4118"/>
      <c r="R4118"/>
      <c r="S4118"/>
      <c r="T4118"/>
      <c r="U4118"/>
    </row>
    <row r="4119" spans="1:21">
      <c r="A4119" s="2">
        <v>198788</v>
      </c>
      <c r="B4119" s="2" t="s">
        <v>53</v>
      </c>
      <c r="C4119" s="4">
        <v>45589</v>
      </c>
      <c r="D4119" s="17">
        <v>45589</v>
      </c>
      <c r="E4119" s="2" t="s">
        <v>37</v>
      </c>
      <c r="F4119" s="2" t="s">
        <v>17</v>
      </c>
      <c r="G4119" s="2">
        <v>20</v>
      </c>
      <c r="H4119" s="2" t="s">
        <v>75</v>
      </c>
      <c r="I4119" s="2" t="s">
        <v>27</v>
      </c>
      <c r="J4119" s="12">
        <v>15</v>
      </c>
      <c r="K4119" s="2">
        <v>85</v>
      </c>
      <c r="L4119" s="2">
        <v>1</v>
      </c>
      <c r="M4119" s="12">
        <v>85</v>
      </c>
      <c r="N4119" s="3">
        <v>4</v>
      </c>
      <c r="O4119" s="2" t="str" cm="1">
        <f t="array" ref="O4119">_xlfn.IFS(N4119=1,"Unsatisfactory",N4119=2,"Poor",N4119=3,"Average",N4119=4,"Good",N4119=5,"Excellent")</f>
        <v>Good</v>
      </c>
      <c r="P4119"/>
      <c r="Q4119"/>
      <c r="R4119"/>
      <c r="S4119"/>
      <c r="T4119"/>
      <c r="U4119"/>
    </row>
    <row r="4120" spans="1:21">
      <c r="A4120" s="2">
        <v>145532</v>
      </c>
      <c r="B4120" s="2" t="s">
        <v>78</v>
      </c>
      <c r="C4120" s="4">
        <v>45537</v>
      </c>
      <c r="D4120" s="17">
        <v>45537</v>
      </c>
      <c r="E4120" s="2" t="s">
        <v>37</v>
      </c>
      <c r="F4120" s="2" t="s">
        <v>25</v>
      </c>
      <c r="G4120" s="2">
        <v>35</v>
      </c>
      <c r="H4120" s="2" t="s">
        <v>67</v>
      </c>
      <c r="I4120" s="2" t="s">
        <v>27</v>
      </c>
      <c r="J4120" s="12">
        <v>50</v>
      </c>
      <c r="K4120" s="2">
        <v>90</v>
      </c>
      <c r="L4120" s="2">
        <v>3</v>
      </c>
      <c r="M4120" s="12">
        <v>270</v>
      </c>
      <c r="N4120" s="3">
        <v>5</v>
      </c>
      <c r="O4120" s="2" t="str" cm="1">
        <f t="array" ref="O4120">_xlfn.IFS(N4120=1,"Unsatisfactory",N4120=2,"Poor",N4120=3,"Average",N4120=4,"Good",N4120=5,"Excellent")</f>
        <v>Excellent</v>
      </c>
      <c r="P4120"/>
      <c r="Q4120"/>
      <c r="R4120"/>
      <c r="S4120"/>
      <c r="T4120"/>
      <c r="U4120"/>
    </row>
    <row r="4121" spans="1:21">
      <c r="A4121" s="2">
        <v>138815</v>
      </c>
      <c r="B4121" s="2" t="s">
        <v>50</v>
      </c>
      <c r="C4121" s="4">
        <v>45381</v>
      </c>
      <c r="D4121" s="17">
        <v>45381</v>
      </c>
      <c r="E4121" s="2" t="s">
        <v>16</v>
      </c>
      <c r="F4121" s="2" t="s">
        <v>17</v>
      </c>
      <c r="G4121" s="2">
        <v>25</v>
      </c>
      <c r="H4121" s="2" t="s">
        <v>75</v>
      </c>
      <c r="I4121" s="2" t="s">
        <v>27</v>
      </c>
      <c r="J4121" s="12">
        <v>97</v>
      </c>
      <c r="K4121" s="2">
        <v>167</v>
      </c>
      <c r="L4121" s="2">
        <v>3</v>
      </c>
      <c r="M4121" s="12">
        <v>501</v>
      </c>
      <c r="N4121" s="3">
        <v>2</v>
      </c>
      <c r="O4121" s="2" t="str" cm="1">
        <f t="array" ref="O4121">_xlfn.IFS(N4121=1,"Unsatisfactory",N4121=2,"Poor",N4121=3,"Average",N4121=4,"Good",N4121=5,"Excellent")</f>
        <v>Poor</v>
      </c>
      <c r="P4121"/>
      <c r="Q4121"/>
      <c r="R4121"/>
      <c r="S4121"/>
      <c r="T4121"/>
      <c r="U4121"/>
    </row>
    <row r="4122" spans="1:21">
      <c r="A4122" s="2">
        <v>194770</v>
      </c>
      <c r="B4122" s="2" t="s">
        <v>42</v>
      </c>
      <c r="C4122" s="4">
        <v>45393</v>
      </c>
      <c r="D4122" s="17">
        <v>45393</v>
      </c>
      <c r="E4122" s="2" t="s">
        <v>16</v>
      </c>
      <c r="F4122" s="2" t="s">
        <v>25</v>
      </c>
      <c r="G4122" s="2">
        <v>28</v>
      </c>
      <c r="H4122" s="2" t="s">
        <v>129</v>
      </c>
      <c r="I4122" s="2" t="s">
        <v>19</v>
      </c>
      <c r="J4122" s="12">
        <v>65</v>
      </c>
      <c r="K4122" s="2">
        <v>65</v>
      </c>
      <c r="L4122" s="2">
        <v>2</v>
      </c>
      <c r="M4122" s="12">
        <v>130</v>
      </c>
      <c r="N4122" s="3">
        <v>3</v>
      </c>
      <c r="O4122" s="2" t="str" cm="1">
        <f t="array" ref="O4122">_xlfn.IFS(N4122=1,"Unsatisfactory",N4122=2,"Poor",N4122=3,"Average",N4122=4,"Good",N4122=5,"Excellent")</f>
        <v>Average</v>
      </c>
      <c r="P4122"/>
      <c r="Q4122"/>
      <c r="R4122"/>
      <c r="S4122"/>
      <c r="T4122"/>
      <c r="U4122"/>
    </row>
    <row r="4123" spans="1:21">
      <c r="A4123" s="2">
        <v>155756</v>
      </c>
      <c r="B4123" s="2" t="s">
        <v>42</v>
      </c>
      <c r="C4123" s="4">
        <v>45239</v>
      </c>
      <c r="D4123" s="17">
        <v>45239</v>
      </c>
      <c r="E4123" s="2" t="s">
        <v>16</v>
      </c>
      <c r="F4123" s="2" t="s">
        <v>25</v>
      </c>
      <c r="G4123" s="2">
        <v>25</v>
      </c>
      <c r="H4123" s="2" t="s">
        <v>129</v>
      </c>
      <c r="I4123" s="2" t="s">
        <v>19</v>
      </c>
      <c r="J4123" s="12">
        <v>65</v>
      </c>
      <c r="K4123" s="2">
        <v>65</v>
      </c>
      <c r="L4123" s="2">
        <v>3</v>
      </c>
      <c r="M4123" s="12">
        <v>195</v>
      </c>
      <c r="N4123" s="3">
        <v>3</v>
      </c>
      <c r="O4123" s="2" t="str" cm="1">
        <f t="array" ref="O4123">_xlfn.IFS(N4123=1,"Unsatisfactory",N4123=2,"Poor",N4123=3,"Average",N4123=4,"Good",N4123=5,"Excellent")</f>
        <v>Average</v>
      </c>
      <c r="P4123"/>
      <c r="Q4123"/>
      <c r="R4123"/>
      <c r="S4123"/>
      <c r="T4123"/>
      <c r="U4123"/>
    </row>
    <row r="4124" spans="1:21">
      <c r="A4124" s="2">
        <v>137612</v>
      </c>
      <c r="B4124" s="2" t="s">
        <v>15</v>
      </c>
      <c r="C4124" s="4">
        <v>45342</v>
      </c>
      <c r="D4124" s="17">
        <v>45342</v>
      </c>
      <c r="E4124" s="2" t="s">
        <v>16</v>
      </c>
      <c r="F4124" s="2" t="s">
        <v>17</v>
      </c>
      <c r="G4124" s="2">
        <v>31</v>
      </c>
      <c r="H4124" s="2" t="s">
        <v>31</v>
      </c>
      <c r="I4124" s="2" t="s">
        <v>19</v>
      </c>
      <c r="J4124" s="12">
        <v>100</v>
      </c>
      <c r="K4124" s="2">
        <v>100</v>
      </c>
      <c r="L4124" s="2">
        <v>1</v>
      </c>
      <c r="M4124" s="12">
        <v>100</v>
      </c>
      <c r="N4124" s="3">
        <v>4</v>
      </c>
      <c r="O4124" s="2" t="str" cm="1">
        <f t="array" ref="O4124">_xlfn.IFS(N4124=1,"Unsatisfactory",N4124=2,"Poor",N4124=3,"Average",N4124=4,"Good",N4124=5,"Excellent")</f>
        <v>Good</v>
      </c>
      <c r="P4124"/>
      <c r="Q4124"/>
      <c r="R4124"/>
      <c r="S4124"/>
      <c r="T4124"/>
      <c r="U4124"/>
    </row>
    <row r="4125" spans="1:21">
      <c r="A4125" s="2">
        <v>177533</v>
      </c>
      <c r="B4125" s="2" t="s">
        <v>30</v>
      </c>
      <c r="C4125" s="4">
        <v>45502</v>
      </c>
      <c r="D4125" s="17">
        <v>45502</v>
      </c>
      <c r="E4125" s="2" t="s">
        <v>24</v>
      </c>
      <c r="F4125" s="2" t="s">
        <v>17</v>
      </c>
      <c r="G4125" s="2">
        <v>21</v>
      </c>
      <c r="H4125" s="2" t="s">
        <v>128</v>
      </c>
      <c r="I4125" s="2" t="s">
        <v>19</v>
      </c>
      <c r="J4125" s="12">
        <v>10</v>
      </c>
      <c r="K4125" s="2">
        <v>10</v>
      </c>
      <c r="L4125" s="2">
        <v>3</v>
      </c>
      <c r="M4125" s="12">
        <v>30</v>
      </c>
      <c r="N4125" s="3">
        <v>5</v>
      </c>
      <c r="O4125" s="2" t="str" cm="1">
        <f t="array" ref="O4125">_xlfn.IFS(N4125=1,"Unsatisfactory",N4125=2,"Poor",N4125=3,"Average",N4125=4,"Good",N4125=5,"Excellent")</f>
        <v>Excellent</v>
      </c>
      <c r="P4125"/>
      <c r="Q4125"/>
      <c r="R4125"/>
      <c r="S4125"/>
      <c r="T4125"/>
      <c r="U4125"/>
    </row>
    <row r="4126" spans="1:21">
      <c r="A4126" s="2">
        <v>198801</v>
      </c>
      <c r="B4126" s="2" t="s">
        <v>42</v>
      </c>
      <c r="C4126" s="4">
        <v>45464</v>
      </c>
      <c r="D4126" s="17">
        <v>45464</v>
      </c>
      <c r="E4126" s="2" t="s">
        <v>16</v>
      </c>
      <c r="F4126" s="2" t="s">
        <v>17</v>
      </c>
      <c r="G4126" s="2">
        <v>35</v>
      </c>
      <c r="H4126" s="2" t="s">
        <v>62</v>
      </c>
      <c r="I4126" s="2" t="s">
        <v>19</v>
      </c>
      <c r="J4126" s="12">
        <v>65</v>
      </c>
      <c r="K4126" s="2">
        <v>65</v>
      </c>
      <c r="L4126" s="2">
        <v>4</v>
      </c>
      <c r="M4126" s="12">
        <v>260</v>
      </c>
      <c r="N4126" s="3">
        <v>1</v>
      </c>
      <c r="O4126" s="2" t="str" cm="1">
        <f t="array" ref="O4126">_xlfn.IFS(N4126=1,"Unsatisfactory",N4126=2,"Poor",N4126=3,"Average",N4126=4,"Good",N4126=5,"Excellent")</f>
        <v>Unsatisfactory</v>
      </c>
      <c r="P4126"/>
      <c r="Q4126"/>
      <c r="R4126"/>
      <c r="S4126"/>
      <c r="T4126"/>
      <c r="U4126"/>
    </row>
    <row r="4127" spans="1:21">
      <c r="A4127" s="2">
        <v>143868</v>
      </c>
      <c r="B4127" s="2" t="s">
        <v>50</v>
      </c>
      <c r="C4127" s="4">
        <v>45582</v>
      </c>
      <c r="D4127" s="17">
        <v>45582</v>
      </c>
      <c r="E4127" s="2" t="s">
        <v>16</v>
      </c>
      <c r="F4127" s="2" t="s">
        <v>17</v>
      </c>
      <c r="G4127" s="2">
        <v>18</v>
      </c>
      <c r="H4127" s="2" t="s">
        <v>69</v>
      </c>
      <c r="I4127" s="2" t="s">
        <v>19</v>
      </c>
      <c r="J4127" s="12">
        <v>97</v>
      </c>
      <c r="K4127" s="2">
        <v>97</v>
      </c>
      <c r="L4127" s="2">
        <v>3</v>
      </c>
      <c r="M4127" s="12">
        <v>291</v>
      </c>
      <c r="N4127" s="3">
        <v>5</v>
      </c>
      <c r="O4127" s="2" t="str" cm="1">
        <f t="array" ref="O4127">_xlfn.IFS(N4127=1,"Unsatisfactory",N4127=2,"Poor",N4127=3,"Average",N4127=4,"Good",N4127=5,"Excellent")</f>
        <v>Excellent</v>
      </c>
      <c r="P4127"/>
      <c r="Q4127"/>
      <c r="R4127"/>
      <c r="S4127"/>
      <c r="T4127"/>
      <c r="U4127"/>
    </row>
    <row r="4128" spans="1:21">
      <c r="A4128" s="2">
        <v>154405</v>
      </c>
      <c r="B4128" s="2" t="s">
        <v>50</v>
      </c>
      <c r="C4128" s="4">
        <v>45380</v>
      </c>
      <c r="D4128" s="17">
        <v>45380</v>
      </c>
      <c r="E4128" s="2" t="s">
        <v>16</v>
      </c>
      <c r="F4128" s="2" t="s">
        <v>17</v>
      </c>
      <c r="G4128" s="2">
        <v>30</v>
      </c>
      <c r="H4128" s="2" t="s">
        <v>38</v>
      </c>
      <c r="I4128" s="2" t="s">
        <v>19</v>
      </c>
      <c r="J4128" s="12">
        <v>97</v>
      </c>
      <c r="K4128" s="2">
        <v>97</v>
      </c>
      <c r="L4128" s="2">
        <v>1</v>
      </c>
      <c r="M4128" s="12">
        <v>97</v>
      </c>
      <c r="N4128" s="3">
        <v>5</v>
      </c>
      <c r="O4128" s="2" t="str" cm="1">
        <f t="array" ref="O4128">_xlfn.IFS(N4128=1,"Unsatisfactory",N4128=2,"Poor",N4128=3,"Average",N4128=4,"Good",N4128=5,"Excellent")</f>
        <v>Excellent</v>
      </c>
      <c r="P4128"/>
      <c r="Q4128"/>
      <c r="R4128"/>
      <c r="S4128"/>
      <c r="T4128"/>
      <c r="U4128"/>
    </row>
    <row r="4129" spans="1:21">
      <c r="A4129" s="2">
        <v>198576</v>
      </c>
      <c r="B4129" s="2" t="s">
        <v>42</v>
      </c>
      <c r="C4129" s="4">
        <v>45440</v>
      </c>
      <c r="D4129" s="17">
        <v>45440</v>
      </c>
      <c r="E4129" s="2" t="s">
        <v>16</v>
      </c>
      <c r="F4129" s="2" t="s">
        <v>17</v>
      </c>
      <c r="G4129" s="2">
        <v>27</v>
      </c>
      <c r="H4129" s="2" t="s">
        <v>38</v>
      </c>
      <c r="I4129" s="2" t="s">
        <v>19</v>
      </c>
      <c r="J4129" s="12">
        <v>65</v>
      </c>
      <c r="K4129" s="2">
        <v>65</v>
      </c>
      <c r="L4129" s="2">
        <v>1</v>
      </c>
      <c r="M4129" s="12">
        <v>65</v>
      </c>
      <c r="N4129" s="3">
        <v>2</v>
      </c>
      <c r="O4129" s="2" t="str" cm="1">
        <f t="array" ref="O4129">_xlfn.IFS(N4129=1,"Unsatisfactory",N4129=2,"Poor",N4129=3,"Average",N4129=4,"Good",N4129=5,"Excellent")</f>
        <v>Poor</v>
      </c>
      <c r="P4129"/>
      <c r="Q4129"/>
      <c r="R4129"/>
      <c r="S4129"/>
      <c r="T4129"/>
      <c r="U4129"/>
    </row>
    <row r="4130" spans="1:21">
      <c r="A4130" s="2">
        <v>153466</v>
      </c>
      <c r="B4130" s="2" t="s">
        <v>82</v>
      </c>
      <c r="C4130" s="4">
        <v>45264</v>
      </c>
      <c r="D4130" s="17">
        <v>45264</v>
      </c>
      <c r="E4130" s="2" t="s">
        <v>37</v>
      </c>
      <c r="F4130" s="2" t="s">
        <v>25</v>
      </c>
      <c r="G4130" s="2">
        <v>28</v>
      </c>
      <c r="H4130" s="2" t="s">
        <v>60</v>
      </c>
      <c r="I4130" s="2" t="s">
        <v>19</v>
      </c>
      <c r="J4130" s="12">
        <v>20</v>
      </c>
      <c r="K4130" s="2">
        <v>20</v>
      </c>
      <c r="L4130" s="2">
        <v>1</v>
      </c>
      <c r="M4130" s="12">
        <v>20</v>
      </c>
      <c r="N4130" s="3">
        <v>3</v>
      </c>
      <c r="O4130" s="2" t="str" cm="1">
        <f t="array" ref="O4130">_xlfn.IFS(N4130=1,"Unsatisfactory",N4130=2,"Poor",N4130=3,"Average",N4130=4,"Good",N4130=5,"Excellent")</f>
        <v>Average</v>
      </c>
      <c r="P4130"/>
      <c r="Q4130"/>
      <c r="R4130"/>
      <c r="S4130"/>
      <c r="T4130"/>
      <c r="U4130"/>
    </row>
    <row r="4131" spans="1:21">
      <c r="A4131" s="2">
        <v>148804</v>
      </c>
      <c r="B4131" s="2" t="s">
        <v>53</v>
      </c>
      <c r="C4131" s="4">
        <v>45488</v>
      </c>
      <c r="D4131" s="17">
        <v>45488</v>
      </c>
      <c r="E4131" s="2" t="s">
        <v>37</v>
      </c>
      <c r="F4131" s="2" t="s">
        <v>17</v>
      </c>
      <c r="G4131" s="2">
        <v>28</v>
      </c>
      <c r="H4131" s="2" t="s">
        <v>66</v>
      </c>
      <c r="I4131" s="2" t="s">
        <v>27</v>
      </c>
      <c r="J4131" s="12">
        <v>15</v>
      </c>
      <c r="K4131" s="2">
        <v>55</v>
      </c>
      <c r="L4131" s="2">
        <v>1</v>
      </c>
      <c r="M4131" s="12">
        <v>55</v>
      </c>
      <c r="N4131" s="3">
        <v>1</v>
      </c>
      <c r="O4131" s="2" t="str" cm="1">
        <f t="array" ref="O4131">_xlfn.IFS(N4131=1,"Unsatisfactory",N4131=2,"Poor",N4131=3,"Average",N4131=4,"Good",N4131=5,"Excellent")</f>
        <v>Unsatisfactory</v>
      </c>
      <c r="P4131"/>
      <c r="Q4131"/>
      <c r="R4131"/>
      <c r="S4131"/>
      <c r="T4131"/>
      <c r="U4131"/>
    </row>
    <row r="4132" spans="1:21">
      <c r="A4132" s="2">
        <v>179035</v>
      </c>
      <c r="B4132" s="2" t="s">
        <v>42</v>
      </c>
      <c r="C4132" s="4">
        <v>45362</v>
      </c>
      <c r="D4132" s="17">
        <v>45362</v>
      </c>
      <c r="E4132" s="2" t="s">
        <v>16</v>
      </c>
      <c r="F4132" s="2" t="s">
        <v>25</v>
      </c>
      <c r="G4132" s="2">
        <v>23</v>
      </c>
      <c r="H4132" s="2" t="s">
        <v>29</v>
      </c>
      <c r="I4132" s="2" t="s">
        <v>19</v>
      </c>
      <c r="J4132" s="12">
        <v>65</v>
      </c>
      <c r="K4132" s="2">
        <v>65</v>
      </c>
      <c r="L4132" s="2">
        <v>3</v>
      </c>
      <c r="M4132" s="12">
        <v>195</v>
      </c>
      <c r="N4132" s="3">
        <v>4</v>
      </c>
      <c r="O4132" s="2" t="str" cm="1">
        <f t="array" ref="O4132">_xlfn.IFS(N4132=1,"Unsatisfactory",N4132=2,"Poor",N4132=3,"Average",N4132=4,"Good",N4132=5,"Excellent")</f>
        <v>Good</v>
      </c>
      <c r="P4132"/>
      <c r="Q4132"/>
      <c r="R4132"/>
      <c r="S4132"/>
      <c r="T4132"/>
      <c r="U4132"/>
    </row>
    <row r="4133" spans="1:21">
      <c r="A4133" s="2">
        <v>121502</v>
      </c>
      <c r="B4133" s="2" t="s">
        <v>42</v>
      </c>
      <c r="C4133" s="4">
        <v>45344</v>
      </c>
      <c r="D4133" s="17">
        <v>45344</v>
      </c>
      <c r="E4133" s="2" t="s">
        <v>16</v>
      </c>
      <c r="F4133" s="2" t="s">
        <v>17</v>
      </c>
      <c r="G4133" s="2">
        <v>23</v>
      </c>
      <c r="H4133" s="2" t="s">
        <v>130</v>
      </c>
      <c r="I4133" s="2" t="s">
        <v>19</v>
      </c>
      <c r="J4133" s="12">
        <v>65</v>
      </c>
      <c r="K4133" s="2">
        <v>65</v>
      </c>
      <c r="L4133" s="2">
        <v>1</v>
      </c>
      <c r="M4133" s="12">
        <v>65</v>
      </c>
      <c r="N4133" s="3">
        <v>5</v>
      </c>
      <c r="O4133" s="2" t="str" cm="1">
        <f t="array" ref="O4133">_xlfn.IFS(N4133=1,"Unsatisfactory",N4133=2,"Poor",N4133=3,"Average",N4133=4,"Good",N4133=5,"Excellent")</f>
        <v>Excellent</v>
      </c>
      <c r="P4133"/>
      <c r="Q4133"/>
      <c r="R4133"/>
      <c r="S4133"/>
      <c r="T4133"/>
      <c r="U4133"/>
    </row>
    <row r="4134" spans="1:21">
      <c r="A4134" s="2">
        <v>168228</v>
      </c>
      <c r="B4134" s="2" t="s">
        <v>33</v>
      </c>
      <c r="C4134" s="4">
        <v>45344</v>
      </c>
      <c r="D4134" s="17">
        <v>45344</v>
      </c>
      <c r="E4134" s="2" t="s">
        <v>16</v>
      </c>
      <c r="F4134" s="2" t="s">
        <v>17</v>
      </c>
      <c r="G4134" s="2">
        <v>27</v>
      </c>
      <c r="H4134" s="2" t="s">
        <v>130</v>
      </c>
      <c r="I4134" s="2" t="s">
        <v>19</v>
      </c>
      <c r="J4134" s="12">
        <v>118</v>
      </c>
      <c r="K4134" s="2">
        <v>118</v>
      </c>
      <c r="L4134" s="2">
        <v>2</v>
      </c>
      <c r="M4134" s="12">
        <v>236</v>
      </c>
      <c r="N4134" s="3">
        <v>4</v>
      </c>
      <c r="O4134" s="2" t="str" cm="1">
        <f t="array" ref="O4134">_xlfn.IFS(N4134=1,"Unsatisfactory",N4134=2,"Poor",N4134=3,"Average",N4134=4,"Good",N4134=5,"Excellent")</f>
        <v>Good</v>
      </c>
      <c r="P4134"/>
      <c r="Q4134"/>
      <c r="R4134"/>
      <c r="S4134"/>
      <c r="T4134"/>
      <c r="U4134"/>
    </row>
    <row r="4135" spans="1:21">
      <c r="A4135" s="2">
        <v>128499</v>
      </c>
      <c r="B4135" s="2" t="s">
        <v>48</v>
      </c>
      <c r="C4135" s="4">
        <v>45426</v>
      </c>
      <c r="D4135" s="17">
        <v>45426</v>
      </c>
      <c r="E4135" s="2" t="s">
        <v>16</v>
      </c>
      <c r="F4135" s="2" t="s">
        <v>17</v>
      </c>
      <c r="G4135" s="2">
        <v>24</v>
      </c>
      <c r="H4135" s="2" t="s">
        <v>129</v>
      </c>
      <c r="I4135" s="2" t="s">
        <v>19</v>
      </c>
      <c r="J4135" s="12">
        <v>130</v>
      </c>
      <c r="K4135" s="2">
        <v>130</v>
      </c>
      <c r="L4135" s="2">
        <v>1</v>
      </c>
      <c r="M4135" s="12">
        <v>130</v>
      </c>
      <c r="N4135" s="3">
        <v>4</v>
      </c>
      <c r="O4135" s="2" t="str" cm="1">
        <f t="array" ref="O4135">_xlfn.IFS(N4135=1,"Unsatisfactory",N4135=2,"Poor",N4135=3,"Average",N4135=4,"Good",N4135=5,"Excellent")</f>
        <v>Good</v>
      </c>
      <c r="P4135"/>
      <c r="Q4135"/>
      <c r="R4135"/>
      <c r="S4135"/>
      <c r="T4135"/>
      <c r="U4135"/>
    </row>
    <row r="4136" spans="1:21">
      <c r="A4136" s="2">
        <v>143047</v>
      </c>
      <c r="B4136" s="2" t="s">
        <v>42</v>
      </c>
      <c r="C4136" s="4">
        <v>45579</v>
      </c>
      <c r="D4136" s="17">
        <v>45579</v>
      </c>
      <c r="E4136" s="2" t="s">
        <v>16</v>
      </c>
      <c r="F4136" s="2" t="s">
        <v>25</v>
      </c>
      <c r="G4136" s="2">
        <v>32</v>
      </c>
      <c r="H4136" s="2" t="s">
        <v>60</v>
      </c>
      <c r="I4136" s="2" t="s">
        <v>19</v>
      </c>
      <c r="J4136" s="12">
        <v>65</v>
      </c>
      <c r="K4136" s="2">
        <v>65</v>
      </c>
      <c r="L4136" s="2">
        <v>2</v>
      </c>
      <c r="M4136" s="12">
        <v>130</v>
      </c>
      <c r="N4136" s="3">
        <v>5</v>
      </c>
      <c r="O4136" s="2" t="str" cm="1">
        <f t="array" ref="O4136">_xlfn.IFS(N4136=1,"Unsatisfactory",N4136=2,"Poor",N4136=3,"Average",N4136=4,"Good",N4136=5,"Excellent")</f>
        <v>Excellent</v>
      </c>
      <c r="P4136"/>
      <c r="Q4136"/>
      <c r="R4136"/>
      <c r="S4136"/>
      <c r="T4136"/>
      <c r="U4136"/>
    </row>
    <row r="4137" spans="1:21">
      <c r="A4137" s="2">
        <v>187269</v>
      </c>
      <c r="B4137" s="2" t="s">
        <v>23</v>
      </c>
      <c r="C4137" s="4">
        <v>45600</v>
      </c>
      <c r="D4137" s="17">
        <v>45600</v>
      </c>
      <c r="E4137" s="2" t="s">
        <v>24</v>
      </c>
      <c r="F4137" s="2" t="s">
        <v>17</v>
      </c>
      <c r="G4137" s="2">
        <v>32</v>
      </c>
      <c r="H4137" s="2" t="s">
        <v>46</v>
      </c>
      <c r="I4137" s="2" t="s">
        <v>19</v>
      </c>
      <c r="J4137" s="12">
        <v>9</v>
      </c>
      <c r="K4137" s="2">
        <v>9</v>
      </c>
      <c r="L4137" s="2">
        <v>3</v>
      </c>
      <c r="M4137" s="12">
        <v>27</v>
      </c>
      <c r="N4137" s="3">
        <v>3</v>
      </c>
      <c r="O4137" s="2" t="str" cm="1">
        <f t="array" ref="O4137">_xlfn.IFS(N4137=1,"Unsatisfactory",N4137=2,"Poor",N4137=3,"Average",N4137=4,"Good",N4137=5,"Excellent")</f>
        <v>Average</v>
      </c>
      <c r="P4137"/>
      <c r="Q4137"/>
      <c r="R4137"/>
      <c r="S4137"/>
      <c r="T4137"/>
      <c r="U4137"/>
    </row>
    <row r="4138" spans="1:21">
      <c r="A4138" s="2">
        <v>137194</v>
      </c>
      <c r="B4138" s="2" t="s">
        <v>15</v>
      </c>
      <c r="C4138" s="4">
        <v>45490</v>
      </c>
      <c r="D4138" s="17">
        <v>45490</v>
      </c>
      <c r="E4138" s="2" t="s">
        <v>16</v>
      </c>
      <c r="F4138" s="2" t="s">
        <v>17</v>
      </c>
      <c r="G4138" s="2">
        <v>34</v>
      </c>
      <c r="H4138" s="2" t="s">
        <v>46</v>
      </c>
      <c r="I4138" s="2" t="s">
        <v>19</v>
      </c>
      <c r="J4138" s="12">
        <v>100</v>
      </c>
      <c r="K4138" s="2">
        <v>100</v>
      </c>
      <c r="L4138" s="2">
        <v>1</v>
      </c>
      <c r="M4138" s="12">
        <v>100</v>
      </c>
      <c r="N4138" s="3">
        <v>4</v>
      </c>
      <c r="O4138" s="2" t="str" cm="1">
        <f t="array" ref="O4138">_xlfn.IFS(N4138=1,"Unsatisfactory",N4138=2,"Poor",N4138=3,"Average",N4138=4,"Good",N4138=5,"Excellent")</f>
        <v>Good</v>
      </c>
      <c r="P4138"/>
      <c r="Q4138"/>
      <c r="R4138"/>
      <c r="S4138"/>
      <c r="T4138"/>
      <c r="U4138"/>
    </row>
    <row r="4139" spans="1:21">
      <c r="A4139" s="2">
        <v>131146</v>
      </c>
      <c r="B4139" s="2" t="s">
        <v>23</v>
      </c>
      <c r="C4139" s="4">
        <v>45460</v>
      </c>
      <c r="D4139" s="17">
        <v>45460</v>
      </c>
      <c r="E4139" s="2" t="s">
        <v>24</v>
      </c>
      <c r="F4139" s="2" t="s">
        <v>25</v>
      </c>
      <c r="G4139" s="2">
        <v>29</v>
      </c>
      <c r="H4139" s="2" t="s">
        <v>66</v>
      </c>
      <c r="I4139" s="2" t="s">
        <v>27</v>
      </c>
      <c r="J4139" s="12">
        <v>9</v>
      </c>
      <c r="K4139" s="2">
        <v>49</v>
      </c>
      <c r="L4139" s="2">
        <v>4</v>
      </c>
      <c r="M4139" s="12">
        <v>196</v>
      </c>
      <c r="N4139" s="3">
        <v>1</v>
      </c>
      <c r="O4139" s="2" t="str" cm="1">
        <f t="array" ref="O4139">_xlfn.IFS(N4139=1,"Unsatisfactory",N4139=2,"Poor",N4139=3,"Average",N4139=4,"Good",N4139=5,"Excellent")</f>
        <v>Unsatisfactory</v>
      </c>
      <c r="P4139"/>
      <c r="Q4139"/>
      <c r="R4139"/>
      <c r="S4139"/>
      <c r="T4139"/>
      <c r="U4139"/>
    </row>
    <row r="4140" spans="1:21">
      <c r="A4140" s="2">
        <v>124029</v>
      </c>
      <c r="B4140" s="2" t="s">
        <v>30</v>
      </c>
      <c r="C4140" s="4">
        <v>45409</v>
      </c>
      <c r="D4140" s="17">
        <v>45409</v>
      </c>
      <c r="E4140" s="2" t="s">
        <v>24</v>
      </c>
      <c r="F4140" s="2" t="s">
        <v>17</v>
      </c>
      <c r="G4140" s="2">
        <v>25</v>
      </c>
      <c r="H4140" s="2" t="s">
        <v>130</v>
      </c>
      <c r="I4140" s="2" t="s">
        <v>19</v>
      </c>
      <c r="J4140" s="12">
        <v>10</v>
      </c>
      <c r="K4140" s="2">
        <v>10</v>
      </c>
      <c r="L4140" s="2">
        <v>4</v>
      </c>
      <c r="M4140" s="12">
        <v>40</v>
      </c>
      <c r="N4140" s="3">
        <v>4</v>
      </c>
      <c r="O4140" s="2" t="str" cm="1">
        <f t="array" ref="O4140">_xlfn.IFS(N4140=1,"Unsatisfactory",N4140=2,"Poor",N4140=3,"Average",N4140=4,"Good",N4140=5,"Excellent")</f>
        <v>Good</v>
      </c>
      <c r="P4140"/>
      <c r="Q4140"/>
      <c r="R4140"/>
      <c r="S4140"/>
      <c r="T4140"/>
      <c r="U4140"/>
    </row>
    <row r="4141" spans="1:21">
      <c r="A4141" s="2">
        <v>141126</v>
      </c>
      <c r="B4141" s="2" t="s">
        <v>15</v>
      </c>
      <c r="C4141" s="4">
        <v>45457</v>
      </c>
      <c r="D4141" s="17">
        <v>45457</v>
      </c>
      <c r="E4141" s="2" t="s">
        <v>16</v>
      </c>
      <c r="F4141" s="2" t="s">
        <v>25</v>
      </c>
      <c r="G4141" s="2">
        <v>27</v>
      </c>
      <c r="H4141" s="2" t="s">
        <v>128</v>
      </c>
      <c r="I4141" s="2" t="s">
        <v>19</v>
      </c>
      <c r="J4141" s="12">
        <v>100</v>
      </c>
      <c r="K4141" s="2">
        <v>100</v>
      </c>
      <c r="L4141" s="2">
        <v>1</v>
      </c>
      <c r="M4141" s="12">
        <v>100</v>
      </c>
      <c r="N4141" s="3">
        <v>2</v>
      </c>
      <c r="O4141" s="2" t="str" cm="1">
        <f t="array" ref="O4141">_xlfn.IFS(N4141=1,"Unsatisfactory",N4141=2,"Poor",N4141=3,"Average",N4141=4,"Good",N4141=5,"Excellent")</f>
        <v>Poor</v>
      </c>
      <c r="P4141"/>
      <c r="Q4141"/>
      <c r="R4141"/>
      <c r="S4141"/>
      <c r="T4141"/>
      <c r="U4141"/>
    </row>
    <row r="4142" spans="1:21">
      <c r="A4142" s="2">
        <v>138750</v>
      </c>
      <c r="B4142" s="2" t="s">
        <v>53</v>
      </c>
      <c r="C4142" s="4">
        <v>45517</v>
      </c>
      <c r="D4142" s="17">
        <v>45517</v>
      </c>
      <c r="E4142" s="2" t="s">
        <v>37</v>
      </c>
      <c r="F4142" s="2" t="s">
        <v>17</v>
      </c>
      <c r="G4142" s="2">
        <v>34</v>
      </c>
      <c r="H4142" s="2" t="s">
        <v>46</v>
      </c>
      <c r="I4142" s="2" t="s">
        <v>19</v>
      </c>
      <c r="J4142" s="12">
        <v>15</v>
      </c>
      <c r="K4142" s="2">
        <v>15</v>
      </c>
      <c r="L4142" s="2">
        <v>1</v>
      </c>
      <c r="M4142" s="12">
        <v>15</v>
      </c>
      <c r="N4142" s="3">
        <v>5</v>
      </c>
      <c r="O4142" s="2" t="str" cm="1">
        <f t="array" ref="O4142">_xlfn.IFS(N4142=1,"Unsatisfactory",N4142=2,"Poor",N4142=3,"Average",N4142=4,"Good",N4142=5,"Excellent")</f>
        <v>Excellent</v>
      </c>
      <c r="P4142"/>
      <c r="Q4142"/>
      <c r="R4142"/>
      <c r="S4142"/>
      <c r="T4142"/>
      <c r="U4142"/>
    </row>
    <row r="4143" spans="1:21">
      <c r="A4143" s="2">
        <v>127085</v>
      </c>
      <c r="B4143" s="2" t="s">
        <v>48</v>
      </c>
      <c r="C4143" s="4">
        <v>45447</v>
      </c>
      <c r="D4143" s="17">
        <v>45447</v>
      </c>
      <c r="E4143" s="2" t="s">
        <v>16</v>
      </c>
      <c r="F4143" s="2" t="s">
        <v>17</v>
      </c>
      <c r="G4143" s="2">
        <v>18</v>
      </c>
      <c r="H4143" s="2" t="s">
        <v>26</v>
      </c>
      <c r="I4143" s="2" t="s">
        <v>27</v>
      </c>
      <c r="J4143" s="12">
        <v>130</v>
      </c>
      <c r="K4143" s="2">
        <v>170</v>
      </c>
      <c r="L4143" s="2">
        <v>1</v>
      </c>
      <c r="M4143" s="12">
        <v>170</v>
      </c>
      <c r="N4143" s="3">
        <v>2</v>
      </c>
      <c r="O4143" s="2" t="str" cm="1">
        <f t="array" ref="O4143">_xlfn.IFS(N4143=1,"Unsatisfactory",N4143=2,"Poor",N4143=3,"Average",N4143=4,"Good",N4143=5,"Excellent")</f>
        <v>Poor</v>
      </c>
      <c r="P4143"/>
      <c r="Q4143"/>
      <c r="R4143"/>
      <c r="S4143"/>
      <c r="T4143"/>
      <c r="U4143"/>
    </row>
    <row r="4144" spans="1:21">
      <c r="A4144" s="2">
        <v>137965</v>
      </c>
      <c r="B4144" s="2" t="s">
        <v>15</v>
      </c>
      <c r="C4144" s="4">
        <v>45489</v>
      </c>
      <c r="D4144" s="17">
        <v>45489</v>
      </c>
      <c r="E4144" s="2" t="s">
        <v>16</v>
      </c>
      <c r="F4144" s="2" t="s">
        <v>25</v>
      </c>
      <c r="G4144" s="2">
        <v>29</v>
      </c>
      <c r="H4144" s="2" t="s">
        <v>74</v>
      </c>
      <c r="I4144" s="2" t="s">
        <v>27</v>
      </c>
      <c r="J4144" s="12">
        <v>100</v>
      </c>
      <c r="K4144" s="2">
        <v>125</v>
      </c>
      <c r="L4144" s="2">
        <v>2</v>
      </c>
      <c r="M4144" s="12">
        <v>250</v>
      </c>
      <c r="N4144" s="3">
        <v>3</v>
      </c>
      <c r="O4144" s="2" t="str" cm="1">
        <f t="array" ref="O4144">_xlfn.IFS(N4144=1,"Unsatisfactory",N4144=2,"Poor",N4144=3,"Average",N4144=4,"Good",N4144=5,"Excellent")</f>
        <v>Average</v>
      </c>
      <c r="P4144"/>
      <c r="Q4144"/>
      <c r="R4144"/>
      <c r="S4144"/>
      <c r="T4144"/>
      <c r="U4144"/>
    </row>
    <row r="4145" spans="1:21">
      <c r="A4145" s="2">
        <v>178229</v>
      </c>
      <c r="B4145" s="2" t="s">
        <v>33</v>
      </c>
      <c r="C4145" s="4">
        <v>45310</v>
      </c>
      <c r="D4145" s="17">
        <v>45310</v>
      </c>
      <c r="E4145" s="2" t="s">
        <v>16</v>
      </c>
      <c r="F4145" s="2" t="s">
        <v>17</v>
      </c>
      <c r="G4145" s="2">
        <v>35</v>
      </c>
      <c r="H4145" s="2" t="s">
        <v>60</v>
      </c>
      <c r="I4145" s="2" t="s">
        <v>19</v>
      </c>
      <c r="J4145" s="12">
        <v>118</v>
      </c>
      <c r="K4145" s="2">
        <v>118</v>
      </c>
      <c r="L4145" s="2">
        <v>2</v>
      </c>
      <c r="M4145" s="12">
        <v>236</v>
      </c>
      <c r="N4145" s="3">
        <v>4</v>
      </c>
      <c r="O4145" s="2" t="str" cm="1">
        <f t="array" ref="O4145">_xlfn.IFS(N4145=1,"Unsatisfactory",N4145=2,"Poor",N4145=3,"Average",N4145=4,"Good",N4145=5,"Excellent")</f>
        <v>Good</v>
      </c>
      <c r="P4145"/>
      <c r="Q4145"/>
      <c r="R4145"/>
      <c r="S4145"/>
      <c r="T4145"/>
      <c r="U4145"/>
    </row>
    <row r="4146" spans="1:21">
      <c r="A4146" s="2">
        <v>155749</v>
      </c>
      <c r="B4146" s="2" t="s">
        <v>42</v>
      </c>
      <c r="C4146" s="4">
        <v>45485</v>
      </c>
      <c r="D4146" s="17">
        <v>45485</v>
      </c>
      <c r="E4146" s="2" t="s">
        <v>16</v>
      </c>
      <c r="F4146" s="2" t="s">
        <v>17</v>
      </c>
      <c r="G4146" s="2">
        <v>32</v>
      </c>
      <c r="H4146" s="2" t="s">
        <v>128</v>
      </c>
      <c r="I4146" s="2" t="s">
        <v>19</v>
      </c>
      <c r="J4146" s="12">
        <v>65</v>
      </c>
      <c r="K4146" s="2">
        <v>65</v>
      </c>
      <c r="L4146" s="2">
        <v>4</v>
      </c>
      <c r="M4146" s="12">
        <v>260</v>
      </c>
      <c r="N4146" s="3">
        <v>1</v>
      </c>
      <c r="O4146" s="2" t="str" cm="1">
        <f t="array" ref="O4146">_xlfn.IFS(N4146=1,"Unsatisfactory",N4146=2,"Poor",N4146=3,"Average",N4146=4,"Good",N4146=5,"Excellent")</f>
        <v>Unsatisfactory</v>
      </c>
      <c r="P4146"/>
      <c r="Q4146"/>
      <c r="R4146"/>
      <c r="S4146"/>
      <c r="T4146"/>
      <c r="U4146"/>
    </row>
    <row r="4147" spans="1:21">
      <c r="A4147" s="2">
        <v>198301</v>
      </c>
      <c r="B4147" s="2" t="s">
        <v>33</v>
      </c>
      <c r="C4147" s="4">
        <v>45305</v>
      </c>
      <c r="D4147" s="17">
        <v>45305</v>
      </c>
      <c r="E4147" s="2" t="s">
        <v>16</v>
      </c>
      <c r="F4147" s="2" t="s">
        <v>25</v>
      </c>
      <c r="G4147" s="2">
        <v>21</v>
      </c>
      <c r="H4147" s="2" t="s">
        <v>79</v>
      </c>
      <c r="I4147" s="2" t="s">
        <v>27</v>
      </c>
      <c r="J4147" s="12">
        <v>118</v>
      </c>
      <c r="K4147" s="2">
        <v>158</v>
      </c>
      <c r="L4147" s="2">
        <v>2</v>
      </c>
      <c r="M4147" s="12">
        <v>316</v>
      </c>
      <c r="N4147" s="3">
        <v>4</v>
      </c>
      <c r="O4147" s="2" t="str" cm="1">
        <f t="array" ref="O4147">_xlfn.IFS(N4147=1,"Unsatisfactory",N4147=2,"Poor",N4147=3,"Average",N4147=4,"Good",N4147=5,"Excellent")</f>
        <v>Good</v>
      </c>
      <c r="P4147"/>
      <c r="Q4147"/>
      <c r="R4147"/>
      <c r="S4147"/>
      <c r="T4147"/>
      <c r="U4147"/>
    </row>
    <row r="4148" spans="1:21">
      <c r="A4148" s="2">
        <v>180655</v>
      </c>
      <c r="B4148" s="2" t="s">
        <v>82</v>
      </c>
      <c r="C4148" s="4">
        <v>45406</v>
      </c>
      <c r="D4148" s="17">
        <v>45406</v>
      </c>
      <c r="E4148" s="2" t="s">
        <v>37</v>
      </c>
      <c r="F4148" s="2" t="s">
        <v>17</v>
      </c>
      <c r="G4148" s="2">
        <v>31</v>
      </c>
      <c r="H4148" s="2" t="s">
        <v>44</v>
      </c>
      <c r="I4148" s="2" t="s">
        <v>27</v>
      </c>
      <c r="J4148" s="12">
        <v>20</v>
      </c>
      <c r="K4148" s="2">
        <v>45</v>
      </c>
      <c r="L4148" s="2">
        <v>1</v>
      </c>
      <c r="M4148" s="12">
        <v>45</v>
      </c>
      <c r="N4148" s="3">
        <v>5</v>
      </c>
      <c r="O4148" s="2" t="str" cm="1">
        <f t="array" ref="O4148">_xlfn.IFS(N4148=1,"Unsatisfactory",N4148=2,"Poor",N4148=3,"Average",N4148=4,"Good",N4148=5,"Excellent")</f>
        <v>Excellent</v>
      </c>
      <c r="P4148"/>
      <c r="Q4148"/>
      <c r="R4148"/>
      <c r="S4148"/>
      <c r="T4148"/>
      <c r="U4148"/>
    </row>
    <row r="4149" spans="1:21">
      <c r="A4149" s="2">
        <v>171111</v>
      </c>
      <c r="B4149" s="2" t="s">
        <v>53</v>
      </c>
      <c r="C4149" s="4">
        <v>45250</v>
      </c>
      <c r="D4149" s="17">
        <v>45250</v>
      </c>
      <c r="E4149" s="2" t="s">
        <v>37</v>
      </c>
      <c r="F4149" s="2" t="s">
        <v>17</v>
      </c>
      <c r="G4149" s="2">
        <v>26</v>
      </c>
      <c r="H4149" s="2" t="s">
        <v>46</v>
      </c>
      <c r="I4149" s="2" t="s">
        <v>19</v>
      </c>
      <c r="J4149" s="12">
        <v>15</v>
      </c>
      <c r="K4149" s="2">
        <v>15</v>
      </c>
      <c r="L4149" s="2">
        <v>5</v>
      </c>
      <c r="M4149" s="12">
        <v>75</v>
      </c>
      <c r="N4149" s="3">
        <v>2</v>
      </c>
      <c r="O4149" s="2" t="str" cm="1">
        <f t="array" ref="O4149">_xlfn.IFS(N4149=1,"Unsatisfactory",N4149=2,"Poor",N4149=3,"Average",N4149=4,"Good",N4149=5,"Excellent")</f>
        <v>Poor</v>
      </c>
      <c r="P4149"/>
      <c r="Q4149"/>
      <c r="R4149"/>
      <c r="S4149"/>
      <c r="T4149"/>
      <c r="U4149"/>
    </row>
    <row r="4150" spans="1:21">
      <c r="A4150" s="2">
        <v>196085</v>
      </c>
      <c r="B4150" s="2" t="s">
        <v>42</v>
      </c>
      <c r="C4150" s="4">
        <v>45549</v>
      </c>
      <c r="D4150" s="17">
        <v>45549</v>
      </c>
      <c r="E4150" s="2" t="s">
        <v>16</v>
      </c>
      <c r="F4150" s="2" t="s">
        <v>17</v>
      </c>
      <c r="G4150" s="2">
        <v>26</v>
      </c>
      <c r="H4150" s="2" t="s">
        <v>80</v>
      </c>
      <c r="I4150" s="2" t="s">
        <v>27</v>
      </c>
      <c r="J4150" s="12">
        <v>65</v>
      </c>
      <c r="K4150" s="2">
        <v>105</v>
      </c>
      <c r="L4150" s="2">
        <v>1</v>
      </c>
      <c r="M4150" s="12">
        <v>105</v>
      </c>
      <c r="N4150" s="3">
        <v>4</v>
      </c>
      <c r="O4150" s="2" t="str" cm="1">
        <f t="array" ref="O4150">_xlfn.IFS(N4150=1,"Unsatisfactory",N4150=2,"Poor",N4150=3,"Average",N4150=4,"Good",N4150=5,"Excellent")</f>
        <v>Good</v>
      </c>
      <c r="P4150"/>
      <c r="Q4150"/>
      <c r="R4150"/>
      <c r="S4150"/>
      <c r="T4150"/>
      <c r="U4150"/>
    </row>
    <row r="4151" spans="1:21">
      <c r="A4151" s="2">
        <v>157271</v>
      </c>
      <c r="B4151" s="2" t="s">
        <v>53</v>
      </c>
      <c r="C4151" s="4">
        <v>45243</v>
      </c>
      <c r="D4151" s="17">
        <v>45243</v>
      </c>
      <c r="E4151" s="2" t="s">
        <v>37</v>
      </c>
      <c r="F4151" s="2" t="s">
        <v>17</v>
      </c>
      <c r="G4151" s="2">
        <v>31</v>
      </c>
      <c r="H4151" s="2" t="s">
        <v>130</v>
      </c>
      <c r="I4151" s="2" t="s">
        <v>19</v>
      </c>
      <c r="J4151" s="12">
        <v>15</v>
      </c>
      <c r="K4151" s="2">
        <v>15</v>
      </c>
      <c r="L4151" s="2">
        <v>2</v>
      </c>
      <c r="M4151" s="12">
        <v>30</v>
      </c>
      <c r="N4151" s="3">
        <v>1</v>
      </c>
      <c r="O4151" s="2" t="str" cm="1">
        <f t="array" ref="O4151">_xlfn.IFS(N4151=1,"Unsatisfactory",N4151=2,"Poor",N4151=3,"Average",N4151=4,"Good",N4151=5,"Excellent")</f>
        <v>Unsatisfactory</v>
      </c>
      <c r="P4151"/>
      <c r="Q4151"/>
      <c r="R4151"/>
      <c r="S4151"/>
      <c r="T4151"/>
      <c r="U4151"/>
    </row>
    <row r="4152" spans="1:21">
      <c r="A4152" s="2">
        <v>139785</v>
      </c>
      <c r="B4152" s="2" t="s">
        <v>42</v>
      </c>
      <c r="C4152" s="4">
        <v>45322</v>
      </c>
      <c r="D4152" s="17">
        <v>45322</v>
      </c>
      <c r="E4152" s="2" t="s">
        <v>16</v>
      </c>
      <c r="F4152" s="2" t="s">
        <v>17</v>
      </c>
      <c r="G4152" s="2">
        <v>21</v>
      </c>
      <c r="H4152" s="2" t="s">
        <v>130</v>
      </c>
      <c r="I4152" s="2" t="s">
        <v>19</v>
      </c>
      <c r="J4152" s="12">
        <v>65</v>
      </c>
      <c r="K4152" s="2">
        <v>65</v>
      </c>
      <c r="L4152" s="2">
        <v>1</v>
      </c>
      <c r="M4152" s="12">
        <v>65</v>
      </c>
      <c r="N4152" s="3">
        <v>5</v>
      </c>
      <c r="O4152" s="2" t="str" cm="1">
        <f t="array" ref="O4152">_xlfn.IFS(N4152=1,"Unsatisfactory",N4152=2,"Poor",N4152=3,"Average",N4152=4,"Good",N4152=5,"Excellent")</f>
        <v>Excellent</v>
      </c>
      <c r="P4152"/>
      <c r="Q4152"/>
      <c r="R4152"/>
      <c r="S4152"/>
      <c r="T4152"/>
      <c r="U4152"/>
    </row>
    <row r="4153" spans="1:21">
      <c r="A4153" s="2">
        <v>192522</v>
      </c>
      <c r="B4153" s="2" t="s">
        <v>36</v>
      </c>
      <c r="C4153" s="4">
        <v>45411</v>
      </c>
      <c r="D4153" s="17">
        <v>45411</v>
      </c>
      <c r="E4153" s="2" t="s">
        <v>37</v>
      </c>
      <c r="F4153" s="2" t="s">
        <v>17</v>
      </c>
      <c r="G4153" s="2">
        <v>19</v>
      </c>
      <c r="H4153" s="2" t="s">
        <v>118</v>
      </c>
      <c r="I4153" s="2" t="s">
        <v>19</v>
      </c>
      <c r="J4153" s="12">
        <v>32</v>
      </c>
      <c r="K4153" s="2">
        <v>32</v>
      </c>
      <c r="L4153" s="2">
        <v>3</v>
      </c>
      <c r="M4153" s="12">
        <v>96</v>
      </c>
      <c r="N4153" s="3">
        <v>1</v>
      </c>
      <c r="O4153" s="2" t="str" cm="1">
        <f t="array" ref="O4153">_xlfn.IFS(N4153=1,"Unsatisfactory",N4153=2,"Poor",N4153=3,"Average",N4153=4,"Good",N4153=5,"Excellent")</f>
        <v>Unsatisfactory</v>
      </c>
      <c r="P4153"/>
      <c r="Q4153"/>
      <c r="R4153"/>
      <c r="S4153"/>
      <c r="T4153"/>
      <c r="U4153"/>
    </row>
    <row r="4154" spans="1:21">
      <c r="A4154" s="2">
        <v>132382</v>
      </c>
      <c r="B4154" s="2" t="s">
        <v>50</v>
      </c>
      <c r="C4154" s="4">
        <v>45416</v>
      </c>
      <c r="D4154" s="17">
        <v>45416</v>
      </c>
      <c r="E4154" s="2" t="s">
        <v>16</v>
      </c>
      <c r="F4154" s="2" t="s">
        <v>17</v>
      </c>
      <c r="G4154" s="2">
        <v>24</v>
      </c>
      <c r="H4154" s="2" t="s">
        <v>62</v>
      </c>
      <c r="I4154" s="2" t="s">
        <v>19</v>
      </c>
      <c r="J4154" s="12">
        <v>97</v>
      </c>
      <c r="K4154" s="2">
        <v>97</v>
      </c>
      <c r="L4154" s="2">
        <v>1</v>
      </c>
      <c r="M4154" s="12">
        <v>97</v>
      </c>
      <c r="N4154" s="3">
        <v>2</v>
      </c>
      <c r="O4154" s="2" t="str" cm="1">
        <f t="array" ref="O4154">_xlfn.IFS(N4154=1,"Unsatisfactory",N4154=2,"Poor",N4154=3,"Average",N4154=4,"Good",N4154=5,"Excellent")</f>
        <v>Poor</v>
      </c>
      <c r="P4154"/>
      <c r="Q4154"/>
      <c r="R4154"/>
      <c r="S4154"/>
      <c r="T4154"/>
      <c r="U4154"/>
    </row>
    <row r="4155" spans="1:21">
      <c r="A4155" s="2">
        <v>184619</v>
      </c>
      <c r="B4155" s="2" t="s">
        <v>30</v>
      </c>
      <c r="C4155" s="4">
        <v>45564</v>
      </c>
      <c r="D4155" s="17">
        <v>45564</v>
      </c>
      <c r="E4155" s="2" t="s">
        <v>24</v>
      </c>
      <c r="F4155" s="2" t="s">
        <v>17</v>
      </c>
      <c r="G4155" s="2">
        <v>30</v>
      </c>
      <c r="H4155" s="2" t="s">
        <v>128</v>
      </c>
      <c r="I4155" s="2" t="s">
        <v>19</v>
      </c>
      <c r="J4155" s="12">
        <v>10</v>
      </c>
      <c r="K4155" s="2">
        <v>10</v>
      </c>
      <c r="L4155" s="2">
        <v>1</v>
      </c>
      <c r="M4155" s="12">
        <v>10</v>
      </c>
      <c r="N4155" s="3">
        <v>4</v>
      </c>
      <c r="O4155" s="2" t="str" cm="1">
        <f t="array" ref="O4155">_xlfn.IFS(N4155=1,"Unsatisfactory",N4155=2,"Poor",N4155=3,"Average",N4155=4,"Good",N4155=5,"Excellent")</f>
        <v>Good</v>
      </c>
      <c r="P4155"/>
      <c r="Q4155"/>
      <c r="R4155"/>
      <c r="S4155"/>
      <c r="T4155"/>
      <c r="U4155"/>
    </row>
    <row r="4156" spans="1:21">
      <c r="A4156" s="2">
        <v>186841</v>
      </c>
      <c r="B4156" s="2" t="s">
        <v>50</v>
      </c>
      <c r="C4156" s="4">
        <v>45537</v>
      </c>
      <c r="D4156" s="17">
        <v>45537</v>
      </c>
      <c r="E4156" s="2" t="s">
        <v>16</v>
      </c>
      <c r="F4156" s="2" t="s">
        <v>25</v>
      </c>
      <c r="G4156" s="2">
        <v>30</v>
      </c>
      <c r="H4156" s="2" t="s">
        <v>129</v>
      </c>
      <c r="I4156" s="2" t="s">
        <v>19</v>
      </c>
      <c r="J4156" s="12">
        <v>97</v>
      </c>
      <c r="K4156" s="2">
        <v>97</v>
      </c>
      <c r="L4156" s="2">
        <v>3</v>
      </c>
      <c r="M4156" s="12">
        <v>291</v>
      </c>
      <c r="N4156" s="3">
        <v>4</v>
      </c>
      <c r="O4156" s="2" t="str" cm="1">
        <f t="array" ref="O4156">_xlfn.IFS(N4156=1,"Unsatisfactory",N4156=2,"Poor",N4156=3,"Average",N4156=4,"Good",N4156=5,"Excellent")</f>
        <v>Good</v>
      </c>
      <c r="P4156"/>
      <c r="Q4156"/>
      <c r="R4156"/>
      <c r="S4156"/>
      <c r="T4156"/>
      <c r="U4156"/>
    </row>
    <row r="4157" spans="1:21">
      <c r="A4157" s="2">
        <v>144211</v>
      </c>
      <c r="B4157" s="2" t="s">
        <v>76</v>
      </c>
      <c r="C4157" s="4">
        <v>45437</v>
      </c>
      <c r="D4157" s="17">
        <v>45437</v>
      </c>
      <c r="E4157" s="2" t="s">
        <v>37</v>
      </c>
      <c r="F4157" s="2" t="s">
        <v>17</v>
      </c>
      <c r="G4157" s="2">
        <v>34</v>
      </c>
      <c r="H4157" s="2" t="s">
        <v>115</v>
      </c>
      <c r="I4157" s="2" t="s">
        <v>19</v>
      </c>
      <c r="J4157" s="12">
        <v>45</v>
      </c>
      <c r="K4157" s="2">
        <v>45</v>
      </c>
      <c r="L4157" s="2">
        <v>1</v>
      </c>
      <c r="M4157" s="12">
        <v>45</v>
      </c>
      <c r="N4157" s="3">
        <v>1</v>
      </c>
      <c r="O4157" s="2" t="str" cm="1">
        <f t="array" ref="O4157">_xlfn.IFS(N4157=1,"Unsatisfactory",N4157=2,"Poor",N4157=3,"Average",N4157=4,"Good",N4157=5,"Excellent")</f>
        <v>Unsatisfactory</v>
      </c>
      <c r="P4157"/>
      <c r="Q4157"/>
      <c r="R4157"/>
      <c r="S4157"/>
      <c r="T4157"/>
      <c r="U4157"/>
    </row>
    <row r="4158" spans="1:21">
      <c r="A4158" s="2">
        <v>136026</v>
      </c>
      <c r="B4158" s="2" t="s">
        <v>50</v>
      </c>
      <c r="C4158" s="4">
        <v>45503</v>
      </c>
      <c r="D4158" s="17">
        <v>45503</v>
      </c>
      <c r="E4158" s="2" t="s">
        <v>16</v>
      </c>
      <c r="F4158" s="2" t="s">
        <v>17</v>
      </c>
      <c r="G4158" s="2">
        <v>20</v>
      </c>
      <c r="H4158" s="2" t="s">
        <v>79</v>
      </c>
      <c r="I4158" s="2" t="s">
        <v>27</v>
      </c>
      <c r="J4158" s="12">
        <v>97</v>
      </c>
      <c r="K4158" s="2">
        <v>137</v>
      </c>
      <c r="L4158" s="2">
        <v>1</v>
      </c>
      <c r="M4158" s="12">
        <v>137</v>
      </c>
      <c r="N4158" s="3">
        <v>4</v>
      </c>
      <c r="O4158" s="2" t="str" cm="1">
        <f t="array" ref="O4158">_xlfn.IFS(N4158=1,"Unsatisfactory",N4158=2,"Poor",N4158=3,"Average",N4158=4,"Good",N4158=5,"Excellent")</f>
        <v>Good</v>
      </c>
      <c r="P4158"/>
      <c r="Q4158"/>
      <c r="R4158"/>
      <c r="S4158"/>
      <c r="T4158"/>
      <c r="U4158"/>
    </row>
    <row r="4159" spans="1:21">
      <c r="A4159" s="2">
        <v>195030</v>
      </c>
      <c r="B4159" s="2" t="s">
        <v>50</v>
      </c>
      <c r="C4159" s="4">
        <v>45375</v>
      </c>
      <c r="D4159" s="17">
        <v>45375</v>
      </c>
      <c r="E4159" s="2" t="s">
        <v>16</v>
      </c>
      <c r="F4159" s="2" t="s">
        <v>17</v>
      </c>
      <c r="G4159" s="2">
        <v>26</v>
      </c>
      <c r="H4159" s="2" t="s">
        <v>29</v>
      </c>
      <c r="I4159" s="2" t="s">
        <v>19</v>
      </c>
      <c r="J4159" s="12">
        <v>97</v>
      </c>
      <c r="K4159" s="2">
        <v>97</v>
      </c>
      <c r="L4159" s="2">
        <v>2</v>
      </c>
      <c r="M4159" s="12">
        <v>194</v>
      </c>
      <c r="N4159" s="3">
        <v>3</v>
      </c>
      <c r="O4159" s="2" t="str" cm="1">
        <f t="array" ref="O4159">_xlfn.IFS(N4159=1,"Unsatisfactory",N4159=2,"Poor",N4159=3,"Average",N4159=4,"Good",N4159=5,"Excellent")</f>
        <v>Average</v>
      </c>
      <c r="P4159"/>
      <c r="Q4159"/>
      <c r="R4159"/>
      <c r="S4159"/>
      <c r="T4159"/>
      <c r="U4159"/>
    </row>
    <row r="4160" spans="1:21">
      <c r="A4160" s="2">
        <v>178062</v>
      </c>
      <c r="B4160" s="2" t="s">
        <v>23</v>
      </c>
      <c r="C4160" s="4">
        <v>45507</v>
      </c>
      <c r="D4160" s="17">
        <v>45507</v>
      </c>
      <c r="E4160" s="2" t="s">
        <v>24</v>
      </c>
      <c r="F4160" s="2" t="s">
        <v>17</v>
      </c>
      <c r="G4160" s="2">
        <v>29</v>
      </c>
      <c r="H4160" s="2" t="s">
        <v>60</v>
      </c>
      <c r="I4160" s="2" t="s">
        <v>19</v>
      </c>
      <c r="J4160" s="12">
        <v>9</v>
      </c>
      <c r="K4160" s="2">
        <v>9</v>
      </c>
      <c r="L4160" s="2">
        <v>1</v>
      </c>
      <c r="M4160" s="12">
        <v>9</v>
      </c>
      <c r="N4160" s="3">
        <v>5</v>
      </c>
      <c r="O4160" s="2" t="str" cm="1">
        <f t="array" ref="O4160">_xlfn.IFS(N4160=1,"Unsatisfactory",N4160=2,"Poor",N4160=3,"Average",N4160=4,"Good",N4160=5,"Excellent")</f>
        <v>Excellent</v>
      </c>
      <c r="P4160"/>
      <c r="Q4160"/>
      <c r="R4160"/>
      <c r="S4160"/>
      <c r="T4160"/>
      <c r="U4160"/>
    </row>
    <row r="4161" spans="1:21">
      <c r="A4161" s="2">
        <v>191035</v>
      </c>
      <c r="B4161" s="2" t="s">
        <v>53</v>
      </c>
      <c r="C4161" s="4">
        <v>45400</v>
      </c>
      <c r="D4161" s="17">
        <v>45400</v>
      </c>
      <c r="E4161" s="2" t="s">
        <v>37</v>
      </c>
      <c r="F4161" s="2" t="s">
        <v>17</v>
      </c>
      <c r="G4161" s="2">
        <v>19</v>
      </c>
      <c r="H4161" s="2" t="s">
        <v>128</v>
      </c>
      <c r="I4161" s="2" t="s">
        <v>19</v>
      </c>
      <c r="J4161" s="12">
        <v>15</v>
      </c>
      <c r="K4161" s="2">
        <v>15</v>
      </c>
      <c r="L4161" s="2">
        <v>4</v>
      </c>
      <c r="M4161" s="12">
        <v>60</v>
      </c>
      <c r="N4161" s="3">
        <v>1</v>
      </c>
      <c r="O4161" s="2" t="str" cm="1">
        <f t="array" ref="O4161">_xlfn.IFS(N4161=1,"Unsatisfactory",N4161=2,"Poor",N4161=3,"Average",N4161=4,"Good",N4161=5,"Excellent")</f>
        <v>Unsatisfactory</v>
      </c>
      <c r="P4161"/>
      <c r="Q4161"/>
      <c r="R4161"/>
      <c r="S4161"/>
      <c r="T4161"/>
      <c r="U4161"/>
    </row>
    <row r="4162" spans="1:21">
      <c r="A4162" s="2">
        <v>122577</v>
      </c>
      <c r="B4162" s="2" t="s">
        <v>50</v>
      </c>
      <c r="C4162" s="4">
        <v>45261</v>
      </c>
      <c r="D4162" s="17">
        <v>45261</v>
      </c>
      <c r="E4162" s="2" t="s">
        <v>16</v>
      </c>
      <c r="F4162" s="2" t="s">
        <v>17</v>
      </c>
      <c r="G4162" s="2">
        <v>25</v>
      </c>
      <c r="H4162" s="2" t="s">
        <v>115</v>
      </c>
      <c r="I4162" s="2" t="s">
        <v>19</v>
      </c>
      <c r="J4162" s="12">
        <v>97</v>
      </c>
      <c r="K4162" s="2">
        <v>97</v>
      </c>
      <c r="L4162" s="2">
        <v>1</v>
      </c>
      <c r="M4162" s="12">
        <v>97</v>
      </c>
      <c r="N4162" s="3">
        <v>4</v>
      </c>
      <c r="O4162" s="2" t="str" cm="1">
        <f t="array" ref="O4162">_xlfn.IFS(N4162=1,"Unsatisfactory",N4162=2,"Poor",N4162=3,"Average",N4162=4,"Good",N4162=5,"Excellent")</f>
        <v>Good</v>
      </c>
      <c r="P4162"/>
      <c r="Q4162"/>
      <c r="R4162"/>
      <c r="S4162"/>
      <c r="T4162"/>
      <c r="U4162"/>
    </row>
    <row r="4163" spans="1:21">
      <c r="A4163" s="2">
        <v>157865</v>
      </c>
      <c r="B4163" s="2" t="s">
        <v>23</v>
      </c>
      <c r="C4163" s="4">
        <v>45333</v>
      </c>
      <c r="D4163" s="17">
        <v>45333</v>
      </c>
      <c r="E4163" s="2" t="s">
        <v>24</v>
      </c>
      <c r="F4163" s="2" t="s">
        <v>17</v>
      </c>
      <c r="G4163" s="2">
        <v>29</v>
      </c>
      <c r="H4163" s="2" t="s">
        <v>29</v>
      </c>
      <c r="I4163" s="2" t="s">
        <v>19</v>
      </c>
      <c r="J4163" s="12">
        <v>9</v>
      </c>
      <c r="K4163" s="2">
        <v>9</v>
      </c>
      <c r="L4163" s="2">
        <v>1</v>
      </c>
      <c r="M4163" s="12">
        <v>9</v>
      </c>
      <c r="N4163" s="3">
        <v>4</v>
      </c>
      <c r="O4163" s="2" t="str" cm="1">
        <f t="array" ref="O4163">_xlfn.IFS(N4163=1,"Unsatisfactory",N4163=2,"Poor",N4163=3,"Average",N4163=4,"Good",N4163=5,"Excellent")</f>
        <v>Good</v>
      </c>
      <c r="P4163"/>
      <c r="Q4163"/>
      <c r="R4163"/>
      <c r="S4163"/>
      <c r="T4163"/>
      <c r="U4163"/>
    </row>
    <row r="4164" spans="1:21">
      <c r="A4164" s="2">
        <v>187946</v>
      </c>
      <c r="B4164" s="2" t="s">
        <v>23</v>
      </c>
      <c r="C4164" s="4">
        <v>45562</v>
      </c>
      <c r="D4164" s="17">
        <v>45562</v>
      </c>
      <c r="E4164" s="2" t="s">
        <v>24</v>
      </c>
      <c r="F4164" s="2" t="s">
        <v>17</v>
      </c>
      <c r="G4164" s="2">
        <v>30</v>
      </c>
      <c r="H4164" s="2" t="s">
        <v>80</v>
      </c>
      <c r="I4164" s="2" t="s">
        <v>27</v>
      </c>
      <c r="J4164" s="12">
        <v>9</v>
      </c>
      <c r="K4164" s="2">
        <v>49</v>
      </c>
      <c r="L4164" s="2">
        <v>4</v>
      </c>
      <c r="M4164" s="12">
        <v>196</v>
      </c>
      <c r="N4164" s="3">
        <v>2</v>
      </c>
      <c r="O4164" s="2" t="str" cm="1">
        <f t="array" ref="O4164">_xlfn.IFS(N4164=1,"Unsatisfactory",N4164=2,"Poor",N4164=3,"Average",N4164=4,"Good",N4164=5,"Excellent")</f>
        <v>Poor</v>
      </c>
      <c r="P4164"/>
      <c r="Q4164"/>
      <c r="R4164"/>
      <c r="S4164"/>
      <c r="T4164"/>
      <c r="U4164"/>
    </row>
    <row r="4165" spans="1:21">
      <c r="A4165" s="2">
        <v>143812</v>
      </c>
      <c r="B4165" s="2" t="s">
        <v>48</v>
      </c>
      <c r="C4165" s="4">
        <v>45503</v>
      </c>
      <c r="D4165" s="17">
        <v>45503</v>
      </c>
      <c r="E4165" s="2" t="s">
        <v>16</v>
      </c>
      <c r="F4165" s="2" t="s">
        <v>17</v>
      </c>
      <c r="G4165" s="2">
        <v>28</v>
      </c>
      <c r="H4165" s="2" t="s">
        <v>34</v>
      </c>
      <c r="I4165" s="2" t="s">
        <v>27</v>
      </c>
      <c r="J4165" s="12">
        <v>130</v>
      </c>
      <c r="K4165" s="2">
        <v>230</v>
      </c>
      <c r="L4165" s="2">
        <v>3</v>
      </c>
      <c r="M4165" s="12">
        <v>690</v>
      </c>
      <c r="N4165" s="3">
        <v>5</v>
      </c>
      <c r="O4165" s="2" t="str" cm="1">
        <f t="array" ref="O4165">_xlfn.IFS(N4165=1,"Unsatisfactory",N4165=2,"Poor",N4165=3,"Average",N4165=4,"Good",N4165=5,"Excellent")</f>
        <v>Excellent</v>
      </c>
      <c r="P4165"/>
      <c r="Q4165"/>
      <c r="R4165"/>
      <c r="S4165"/>
      <c r="T4165"/>
      <c r="U4165"/>
    </row>
    <row r="4166" spans="1:21">
      <c r="A4166" s="2">
        <v>192644</v>
      </c>
      <c r="B4166" s="2" t="s">
        <v>50</v>
      </c>
      <c r="C4166" s="4">
        <v>45550</v>
      </c>
      <c r="D4166" s="17">
        <v>45550</v>
      </c>
      <c r="E4166" s="2" t="s">
        <v>16</v>
      </c>
      <c r="F4166" s="2" t="s">
        <v>17</v>
      </c>
      <c r="G4166" s="2">
        <v>18</v>
      </c>
      <c r="H4166" s="2" t="s">
        <v>56</v>
      </c>
      <c r="I4166" s="2" t="s">
        <v>19</v>
      </c>
      <c r="J4166" s="12">
        <v>97</v>
      </c>
      <c r="K4166" s="2">
        <v>97</v>
      </c>
      <c r="L4166" s="2">
        <v>1</v>
      </c>
      <c r="M4166" s="12">
        <v>97</v>
      </c>
      <c r="N4166" s="3">
        <v>1</v>
      </c>
      <c r="O4166" s="2" t="str" cm="1">
        <f t="array" ref="O4166">_xlfn.IFS(N4166=1,"Unsatisfactory",N4166=2,"Poor",N4166=3,"Average",N4166=4,"Good",N4166=5,"Excellent")</f>
        <v>Unsatisfactory</v>
      </c>
      <c r="P4166"/>
      <c r="Q4166"/>
      <c r="R4166"/>
      <c r="S4166"/>
      <c r="T4166"/>
      <c r="U4166"/>
    </row>
    <row r="4167" spans="1:21">
      <c r="A4167" s="2">
        <v>155643</v>
      </c>
      <c r="B4167" s="2" t="s">
        <v>50</v>
      </c>
      <c r="C4167" s="4">
        <v>45261</v>
      </c>
      <c r="D4167" s="17">
        <v>45261</v>
      </c>
      <c r="E4167" s="2" t="s">
        <v>16</v>
      </c>
      <c r="F4167" s="2" t="s">
        <v>17</v>
      </c>
      <c r="G4167" s="2">
        <v>18</v>
      </c>
      <c r="H4167" s="2" t="s">
        <v>128</v>
      </c>
      <c r="I4167" s="2" t="s">
        <v>19</v>
      </c>
      <c r="J4167" s="12">
        <v>97</v>
      </c>
      <c r="K4167" s="2">
        <v>97</v>
      </c>
      <c r="L4167" s="2">
        <v>1</v>
      </c>
      <c r="M4167" s="12">
        <v>97</v>
      </c>
      <c r="N4167" s="3">
        <v>4</v>
      </c>
      <c r="O4167" s="2" t="str" cm="1">
        <f t="array" ref="O4167">_xlfn.IFS(N4167=1,"Unsatisfactory",N4167=2,"Poor",N4167=3,"Average",N4167=4,"Good",N4167=5,"Excellent")</f>
        <v>Good</v>
      </c>
      <c r="P4167"/>
      <c r="Q4167"/>
      <c r="R4167"/>
      <c r="S4167"/>
      <c r="T4167"/>
      <c r="U4167"/>
    </row>
    <row r="4168" spans="1:21">
      <c r="A4168" s="2">
        <v>158042</v>
      </c>
      <c r="B4168" s="2" t="s">
        <v>82</v>
      </c>
      <c r="C4168" s="4">
        <v>45513</v>
      </c>
      <c r="D4168" s="17">
        <v>45513</v>
      </c>
      <c r="E4168" s="2" t="s">
        <v>37</v>
      </c>
      <c r="F4168" s="2" t="s">
        <v>25</v>
      </c>
      <c r="G4168" s="2">
        <v>25</v>
      </c>
      <c r="H4168" s="2" t="s">
        <v>31</v>
      </c>
      <c r="I4168" s="2" t="s">
        <v>19</v>
      </c>
      <c r="J4168" s="12">
        <v>20</v>
      </c>
      <c r="K4168" s="2">
        <v>20</v>
      </c>
      <c r="L4168" s="2">
        <v>2</v>
      </c>
      <c r="M4168" s="12">
        <v>40</v>
      </c>
      <c r="N4168" s="3">
        <v>5</v>
      </c>
      <c r="O4168" s="2" t="str" cm="1">
        <f t="array" ref="O4168">_xlfn.IFS(N4168=1,"Unsatisfactory",N4168=2,"Poor",N4168=3,"Average",N4168=4,"Good",N4168=5,"Excellent")</f>
        <v>Excellent</v>
      </c>
      <c r="P4168"/>
      <c r="Q4168"/>
      <c r="R4168"/>
      <c r="S4168"/>
      <c r="T4168"/>
      <c r="U4168"/>
    </row>
    <row r="4169" spans="1:21">
      <c r="A4169" s="2">
        <v>132130</v>
      </c>
      <c r="B4169" s="2" t="s">
        <v>15</v>
      </c>
      <c r="C4169" s="4">
        <v>45532</v>
      </c>
      <c r="D4169" s="17">
        <v>45532</v>
      </c>
      <c r="E4169" s="2" t="s">
        <v>16</v>
      </c>
      <c r="F4169" s="2" t="s">
        <v>17</v>
      </c>
      <c r="G4169" s="2">
        <v>29</v>
      </c>
      <c r="H4169" s="2" t="s">
        <v>118</v>
      </c>
      <c r="I4169" s="2" t="s">
        <v>19</v>
      </c>
      <c r="J4169" s="12">
        <v>100</v>
      </c>
      <c r="K4169" s="2">
        <v>100</v>
      </c>
      <c r="L4169" s="2">
        <v>1</v>
      </c>
      <c r="M4169" s="12">
        <v>100</v>
      </c>
      <c r="N4169" s="3">
        <v>1</v>
      </c>
      <c r="O4169" s="2" t="str" cm="1">
        <f t="array" ref="O4169">_xlfn.IFS(N4169=1,"Unsatisfactory",N4169=2,"Poor",N4169=3,"Average",N4169=4,"Good",N4169=5,"Excellent")</f>
        <v>Unsatisfactory</v>
      </c>
      <c r="P4169"/>
      <c r="Q4169"/>
      <c r="R4169"/>
      <c r="S4169"/>
      <c r="T4169"/>
      <c r="U4169"/>
    </row>
    <row r="4170" spans="1:21">
      <c r="A4170" s="2">
        <v>182330</v>
      </c>
      <c r="B4170" s="2" t="s">
        <v>42</v>
      </c>
      <c r="C4170" s="4">
        <v>45257</v>
      </c>
      <c r="D4170" s="17">
        <v>45257</v>
      </c>
      <c r="E4170" s="2" t="s">
        <v>16</v>
      </c>
      <c r="F4170" s="2" t="s">
        <v>17</v>
      </c>
      <c r="G4170" s="2">
        <v>20</v>
      </c>
      <c r="H4170" s="2" t="s">
        <v>60</v>
      </c>
      <c r="I4170" s="2" t="s">
        <v>19</v>
      </c>
      <c r="J4170" s="12">
        <v>65</v>
      </c>
      <c r="K4170" s="2">
        <v>65</v>
      </c>
      <c r="L4170" s="2">
        <v>1</v>
      </c>
      <c r="M4170" s="12">
        <v>65</v>
      </c>
      <c r="N4170" s="3">
        <v>4</v>
      </c>
      <c r="O4170" s="2" t="str" cm="1">
        <f t="array" ref="O4170">_xlfn.IFS(N4170=1,"Unsatisfactory",N4170=2,"Poor",N4170=3,"Average",N4170=4,"Good",N4170=5,"Excellent")</f>
        <v>Good</v>
      </c>
      <c r="P4170"/>
      <c r="Q4170"/>
      <c r="R4170"/>
      <c r="S4170"/>
      <c r="T4170"/>
      <c r="U4170"/>
    </row>
    <row r="4171" spans="1:21">
      <c r="A4171" s="2">
        <v>182654</v>
      </c>
      <c r="B4171" s="2" t="s">
        <v>53</v>
      </c>
      <c r="C4171" s="4">
        <v>45403</v>
      </c>
      <c r="D4171" s="17">
        <v>45403</v>
      </c>
      <c r="E4171" s="2" t="s">
        <v>37</v>
      </c>
      <c r="F4171" s="2" t="s">
        <v>17</v>
      </c>
      <c r="G4171" s="2">
        <v>35</v>
      </c>
      <c r="H4171" s="2" t="s">
        <v>34</v>
      </c>
      <c r="I4171" s="2" t="s">
        <v>27</v>
      </c>
      <c r="J4171" s="12">
        <v>15</v>
      </c>
      <c r="K4171" s="2">
        <v>115</v>
      </c>
      <c r="L4171" s="2">
        <v>1</v>
      </c>
      <c r="M4171" s="12">
        <v>115</v>
      </c>
      <c r="N4171" s="3">
        <v>4</v>
      </c>
      <c r="O4171" s="2" t="str" cm="1">
        <f t="array" ref="O4171">_xlfn.IFS(N4171=1,"Unsatisfactory",N4171=2,"Poor",N4171=3,"Average",N4171=4,"Good",N4171=5,"Excellent")</f>
        <v>Good</v>
      </c>
      <c r="P4171"/>
      <c r="Q4171"/>
      <c r="R4171"/>
      <c r="S4171"/>
      <c r="T4171"/>
      <c r="U4171"/>
    </row>
    <row r="4172" spans="1:21">
      <c r="A4172" s="2">
        <v>174349</v>
      </c>
      <c r="B4172" s="2" t="s">
        <v>36</v>
      </c>
      <c r="C4172" s="4">
        <v>45285</v>
      </c>
      <c r="D4172" s="17">
        <v>45285</v>
      </c>
      <c r="E4172" s="2" t="s">
        <v>37</v>
      </c>
      <c r="F4172" s="2" t="s">
        <v>17</v>
      </c>
      <c r="G4172" s="2">
        <v>25</v>
      </c>
      <c r="H4172" s="2" t="s">
        <v>31</v>
      </c>
      <c r="I4172" s="2" t="s">
        <v>19</v>
      </c>
      <c r="J4172" s="12">
        <v>32</v>
      </c>
      <c r="K4172" s="2">
        <v>32</v>
      </c>
      <c r="L4172" s="2">
        <v>1</v>
      </c>
      <c r="M4172" s="12">
        <v>32</v>
      </c>
      <c r="N4172" s="3">
        <v>4</v>
      </c>
      <c r="O4172" s="2" t="str" cm="1">
        <f t="array" ref="O4172">_xlfn.IFS(N4172=1,"Unsatisfactory",N4172=2,"Poor",N4172=3,"Average",N4172=4,"Good",N4172=5,"Excellent")</f>
        <v>Good</v>
      </c>
      <c r="P4172"/>
      <c r="Q4172"/>
      <c r="R4172"/>
      <c r="S4172"/>
      <c r="T4172"/>
      <c r="U4172"/>
    </row>
    <row r="4173" spans="1:21">
      <c r="A4173" s="2">
        <v>199525</v>
      </c>
      <c r="B4173" s="2" t="s">
        <v>53</v>
      </c>
      <c r="C4173" s="4">
        <v>45512</v>
      </c>
      <c r="D4173" s="17">
        <v>45512</v>
      </c>
      <c r="E4173" s="2" t="s">
        <v>37</v>
      </c>
      <c r="F4173" s="2" t="s">
        <v>17</v>
      </c>
      <c r="G4173" s="2">
        <v>33</v>
      </c>
      <c r="H4173" s="2" t="s">
        <v>46</v>
      </c>
      <c r="I4173" s="2" t="s">
        <v>19</v>
      </c>
      <c r="J4173" s="12">
        <v>15</v>
      </c>
      <c r="K4173" s="2">
        <v>15</v>
      </c>
      <c r="L4173" s="2">
        <v>1</v>
      </c>
      <c r="M4173" s="12">
        <v>15</v>
      </c>
      <c r="N4173" s="3">
        <v>5</v>
      </c>
      <c r="O4173" s="2" t="str" cm="1">
        <f t="array" ref="O4173">_xlfn.IFS(N4173=1,"Unsatisfactory",N4173=2,"Poor",N4173=3,"Average",N4173=4,"Good",N4173=5,"Excellent")</f>
        <v>Excellent</v>
      </c>
      <c r="P4173"/>
      <c r="Q4173"/>
      <c r="R4173"/>
      <c r="S4173"/>
      <c r="T4173"/>
      <c r="U4173"/>
    </row>
    <row r="4174" spans="1:21">
      <c r="A4174" s="2">
        <v>175234</v>
      </c>
      <c r="B4174" s="2" t="s">
        <v>15</v>
      </c>
      <c r="C4174" s="4">
        <v>45337</v>
      </c>
      <c r="D4174" s="17">
        <v>45337</v>
      </c>
      <c r="E4174" s="2" t="s">
        <v>16</v>
      </c>
      <c r="F4174" s="2" t="s">
        <v>17</v>
      </c>
      <c r="G4174" s="2">
        <v>35</v>
      </c>
      <c r="H4174" s="2" t="s">
        <v>62</v>
      </c>
      <c r="I4174" s="2" t="s">
        <v>19</v>
      </c>
      <c r="J4174" s="12">
        <v>100</v>
      </c>
      <c r="K4174" s="2">
        <v>100</v>
      </c>
      <c r="L4174" s="2">
        <v>1</v>
      </c>
      <c r="M4174" s="12">
        <v>100</v>
      </c>
      <c r="N4174" s="3">
        <v>5</v>
      </c>
      <c r="O4174" s="2" t="str" cm="1">
        <f t="array" ref="O4174">_xlfn.IFS(N4174=1,"Unsatisfactory",N4174=2,"Poor",N4174=3,"Average",N4174=4,"Good",N4174=5,"Excellent")</f>
        <v>Excellent</v>
      </c>
      <c r="P4174"/>
      <c r="Q4174"/>
      <c r="R4174"/>
      <c r="S4174"/>
      <c r="T4174"/>
      <c r="U4174"/>
    </row>
    <row r="4175" spans="1:21">
      <c r="A4175" s="2">
        <v>158761</v>
      </c>
      <c r="B4175" s="2" t="s">
        <v>42</v>
      </c>
      <c r="C4175" s="4">
        <v>45256</v>
      </c>
      <c r="D4175" s="17">
        <v>45256</v>
      </c>
      <c r="E4175" s="2" t="s">
        <v>16</v>
      </c>
      <c r="F4175" s="2" t="s">
        <v>17</v>
      </c>
      <c r="G4175" s="2">
        <v>33</v>
      </c>
      <c r="H4175" s="2" t="s">
        <v>130</v>
      </c>
      <c r="I4175" s="2" t="s">
        <v>19</v>
      </c>
      <c r="J4175" s="12">
        <v>65</v>
      </c>
      <c r="K4175" s="2">
        <v>65</v>
      </c>
      <c r="L4175" s="2">
        <v>2</v>
      </c>
      <c r="M4175" s="12">
        <v>130</v>
      </c>
      <c r="N4175" s="3">
        <v>5</v>
      </c>
      <c r="O4175" s="2" t="str" cm="1">
        <f t="array" ref="O4175">_xlfn.IFS(N4175=1,"Unsatisfactory",N4175=2,"Poor",N4175=3,"Average",N4175=4,"Good",N4175=5,"Excellent")</f>
        <v>Excellent</v>
      </c>
      <c r="P4175"/>
      <c r="Q4175"/>
      <c r="R4175"/>
      <c r="S4175"/>
      <c r="T4175"/>
      <c r="U4175"/>
    </row>
    <row r="4176" spans="1:21">
      <c r="A4176" s="2">
        <v>162756</v>
      </c>
      <c r="B4176" s="2" t="s">
        <v>53</v>
      </c>
      <c r="C4176" s="4">
        <v>45244</v>
      </c>
      <c r="D4176" s="17">
        <v>45244</v>
      </c>
      <c r="E4176" s="2" t="s">
        <v>37</v>
      </c>
      <c r="F4176" s="2" t="s">
        <v>17</v>
      </c>
      <c r="G4176" s="2">
        <v>32</v>
      </c>
      <c r="H4176" s="2" t="s">
        <v>31</v>
      </c>
      <c r="I4176" s="2" t="s">
        <v>19</v>
      </c>
      <c r="J4176" s="12">
        <v>15</v>
      </c>
      <c r="K4176" s="2">
        <v>15</v>
      </c>
      <c r="L4176" s="2">
        <v>1</v>
      </c>
      <c r="M4176" s="12">
        <v>15</v>
      </c>
      <c r="N4176" s="3">
        <v>2</v>
      </c>
      <c r="O4176" s="2" t="str" cm="1">
        <f t="array" ref="O4176">_xlfn.IFS(N4176=1,"Unsatisfactory",N4176=2,"Poor",N4176=3,"Average",N4176=4,"Good",N4176=5,"Excellent")</f>
        <v>Poor</v>
      </c>
      <c r="P4176"/>
      <c r="Q4176"/>
      <c r="R4176"/>
      <c r="S4176"/>
      <c r="T4176"/>
      <c r="U4176"/>
    </row>
    <row r="4177" spans="1:21">
      <c r="A4177" s="2">
        <v>170563</v>
      </c>
      <c r="B4177" s="2" t="s">
        <v>42</v>
      </c>
      <c r="C4177" s="4">
        <v>45269</v>
      </c>
      <c r="D4177" s="17">
        <v>45269</v>
      </c>
      <c r="E4177" s="2" t="s">
        <v>16</v>
      </c>
      <c r="F4177" s="2" t="s">
        <v>25</v>
      </c>
      <c r="G4177" s="2">
        <v>29</v>
      </c>
      <c r="H4177" s="2" t="s">
        <v>80</v>
      </c>
      <c r="I4177" s="2" t="s">
        <v>27</v>
      </c>
      <c r="J4177" s="12">
        <v>65</v>
      </c>
      <c r="K4177" s="2">
        <v>105</v>
      </c>
      <c r="L4177" s="2">
        <v>3</v>
      </c>
      <c r="M4177" s="12">
        <v>315</v>
      </c>
      <c r="N4177" s="3">
        <v>5</v>
      </c>
      <c r="O4177" s="2" t="str" cm="1">
        <f t="array" ref="O4177">_xlfn.IFS(N4177=1,"Unsatisfactory",N4177=2,"Poor",N4177=3,"Average",N4177=4,"Good",N4177=5,"Excellent")</f>
        <v>Excellent</v>
      </c>
      <c r="P4177"/>
      <c r="Q4177"/>
      <c r="R4177"/>
      <c r="S4177"/>
      <c r="T4177"/>
      <c r="U4177"/>
    </row>
    <row r="4178" spans="1:21">
      <c r="A4178" s="2">
        <v>160682</v>
      </c>
      <c r="B4178" s="2" t="s">
        <v>42</v>
      </c>
      <c r="C4178" s="4">
        <v>45326</v>
      </c>
      <c r="D4178" s="17">
        <v>45326</v>
      </c>
      <c r="E4178" s="2" t="s">
        <v>16</v>
      </c>
      <c r="F4178" s="2" t="s">
        <v>17</v>
      </c>
      <c r="G4178" s="2">
        <v>31</v>
      </c>
      <c r="H4178" s="2" t="s">
        <v>60</v>
      </c>
      <c r="I4178" s="2" t="s">
        <v>19</v>
      </c>
      <c r="J4178" s="12">
        <v>65</v>
      </c>
      <c r="K4178" s="2">
        <v>65</v>
      </c>
      <c r="L4178" s="2">
        <v>1</v>
      </c>
      <c r="M4178" s="12">
        <v>65</v>
      </c>
      <c r="N4178" s="3">
        <v>4</v>
      </c>
      <c r="O4178" s="2" t="str" cm="1">
        <f t="array" ref="O4178">_xlfn.IFS(N4178=1,"Unsatisfactory",N4178=2,"Poor",N4178=3,"Average",N4178=4,"Good",N4178=5,"Excellent")</f>
        <v>Good</v>
      </c>
      <c r="P4178"/>
      <c r="Q4178"/>
      <c r="R4178"/>
      <c r="S4178"/>
      <c r="T4178"/>
      <c r="U4178"/>
    </row>
    <row r="4179" spans="1:21">
      <c r="A4179" s="2">
        <v>153049</v>
      </c>
      <c r="B4179" s="2" t="s">
        <v>30</v>
      </c>
      <c r="C4179" s="4">
        <v>45452</v>
      </c>
      <c r="D4179" s="17">
        <v>45452</v>
      </c>
      <c r="E4179" s="2" t="s">
        <v>24</v>
      </c>
      <c r="F4179" s="2" t="s">
        <v>17</v>
      </c>
      <c r="G4179" s="2">
        <v>27</v>
      </c>
      <c r="H4179" s="2" t="s">
        <v>60</v>
      </c>
      <c r="I4179" s="2" t="s">
        <v>19</v>
      </c>
      <c r="J4179" s="12">
        <v>10</v>
      </c>
      <c r="K4179" s="2">
        <v>10</v>
      </c>
      <c r="L4179" s="2">
        <v>2</v>
      </c>
      <c r="M4179" s="12">
        <v>20</v>
      </c>
      <c r="N4179" s="3">
        <v>3</v>
      </c>
      <c r="O4179" s="2" t="str" cm="1">
        <f t="array" ref="O4179">_xlfn.IFS(N4179=1,"Unsatisfactory",N4179=2,"Poor",N4179=3,"Average",N4179=4,"Good",N4179=5,"Excellent")</f>
        <v>Average</v>
      </c>
      <c r="P4179"/>
      <c r="Q4179"/>
      <c r="R4179"/>
      <c r="S4179"/>
      <c r="T4179"/>
      <c r="U4179"/>
    </row>
    <row r="4180" spans="1:21">
      <c r="A4180" s="2">
        <v>188056</v>
      </c>
      <c r="B4180" s="2" t="s">
        <v>23</v>
      </c>
      <c r="C4180" s="4">
        <v>45440</v>
      </c>
      <c r="D4180" s="17">
        <v>45440</v>
      </c>
      <c r="E4180" s="2" t="s">
        <v>24</v>
      </c>
      <c r="F4180" s="2" t="s">
        <v>17</v>
      </c>
      <c r="G4180" s="2">
        <v>33</v>
      </c>
      <c r="H4180" s="2" t="s">
        <v>51</v>
      </c>
      <c r="I4180" s="2" t="s">
        <v>27</v>
      </c>
      <c r="J4180" s="12">
        <v>9</v>
      </c>
      <c r="K4180" s="2">
        <v>59</v>
      </c>
      <c r="L4180" s="2">
        <v>1</v>
      </c>
      <c r="M4180" s="12">
        <v>59</v>
      </c>
      <c r="N4180" s="3">
        <v>5</v>
      </c>
      <c r="O4180" s="2" t="str" cm="1">
        <f t="array" ref="O4180">_xlfn.IFS(N4180=1,"Unsatisfactory",N4180=2,"Poor",N4180=3,"Average",N4180=4,"Good",N4180=5,"Excellent")</f>
        <v>Excellent</v>
      </c>
      <c r="P4180"/>
      <c r="Q4180"/>
      <c r="R4180"/>
      <c r="S4180"/>
      <c r="T4180"/>
      <c r="U4180"/>
    </row>
    <row r="4181" spans="1:21">
      <c r="A4181" s="2">
        <v>185981</v>
      </c>
      <c r="B4181" s="2" t="s">
        <v>53</v>
      </c>
      <c r="C4181" s="4">
        <v>45474</v>
      </c>
      <c r="D4181" s="17">
        <v>45474</v>
      </c>
      <c r="E4181" s="2" t="s">
        <v>37</v>
      </c>
      <c r="F4181" s="2" t="s">
        <v>17</v>
      </c>
      <c r="G4181" s="2">
        <v>33</v>
      </c>
      <c r="H4181" s="2" t="s">
        <v>130</v>
      </c>
      <c r="I4181" s="2" t="s">
        <v>19</v>
      </c>
      <c r="J4181" s="12">
        <v>15</v>
      </c>
      <c r="K4181" s="2">
        <v>15</v>
      </c>
      <c r="L4181" s="2">
        <v>5</v>
      </c>
      <c r="M4181" s="12">
        <v>75</v>
      </c>
      <c r="N4181" s="3">
        <v>5</v>
      </c>
      <c r="O4181" s="2" t="str" cm="1">
        <f t="array" ref="O4181">_xlfn.IFS(N4181=1,"Unsatisfactory",N4181=2,"Poor",N4181=3,"Average",N4181=4,"Good",N4181=5,"Excellent")</f>
        <v>Excellent</v>
      </c>
      <c r="P4181"/>
      <c r="Q4181"/>
      <c r="R4181"/>
      <c r="S4181"/>
      <c r="T4181"/>
      <c r="U4181"/>
    </row>
    <row r="4182" spans="1:21">
      <c r="A4182" s="2">
        <v>186251</v>
      </c>
      <c r="B4182" s="2" t="s">
        <v>30</v>
      </c>
      <c r="C4182" s="4">
        <v>45366</v>
      </c>
      <c r="D4182" s="17">
        <v>45366</v>
      </c>
      <c r="E4182" s="2" t="s">
        <v>24</v>
      </c>
      <c r="F4182" s="2" t="s">
        <v>17</v>
      </c>
      <c r="G4182" s="2">
        <v>27</v>
      </c>
      <c r="H4182" s="2" t="s">
        <v>129</v>
      </c>
      <c r="I4182" s="2" t="s">
        <v>19</v>
      </c>
      <c r="J4182" s="12">
        <v>10</v>
      </c>
      <c r="K4182" s="2">
        <v>10</v>
      </c>
      <c r="L4182" s="2">
        <v>4</v>
      </c>
      <c r="M4182" s="12">
        <v>40</v>
      </c>
      <c r="N4182" s="3">
        <v>4</v>
      </c>
      <c r="O4182" s="2" t="str" cm="1">
        <f t="array" ref="O4182">_xlfn.IFS(N4182=1,"Unsatisfactory",N4182=2,"Poor",N4182=3,"Average",N4182=4,"Good",N4182=5,"Excellent")</f>
        <v>Good</v>
      </c>
      <c r="P4182"/>
      <c r="Q4182"/>
      <c r="R4182"/>
      <c r="S4182"/>
      <c r="T4182"/>
      <c r="U4182"/>
    </row>
    <row r="4183" spans="1:21">
      <c r="A4183" s="2">
        <v>161739</v>
      </c>
      <c r="B4183" s="2" t="s">
        <v>85</v>
      </c>
      <c r="C4183" s="4">
        <v>45393</v>
      </c>
      <c r="D4183" s="17">
        <v>45393</v>
      </c>
      <c r="E4183" s="2" t="s">
        <v>24</v>
      </c>
      <c r="F4183" s="2" t="s">
        <v>25</v>
      </c>
      <c r="G4183" s="2">
        <v>35</v>
      </c>
      <c r="H4183" s="2" t="s">
        <v>46</v>
      </c>
      <c r="I4183" s="2" t="s">
        <v>19</v>
      </c>
      <c r="J4183" s="12">
        <v>23</v>
      </c>
      <c r="K4183" s="2">
        <v>23</v>
      </c>
      <c r="L4183" s="2">
        <v>2</v>
      </c>
      <c r="M4183" s="12">
        <v>46</v>
      </c>
      <c r="N4183" s="3">
        <v>1</v>
      </c>
      <c r="O4183" s="2" t="str" cm="1">
        <f t="array" ref="O4183">_xlfn.IFS(N4183=1,"Unsatisfactory",N4183=2,"Poor",N4183=3,"Average",N4183=4,"Good",N4183=5,"Excellent")</f>
        <v>Unsatisfactory</v>
      </c>
      <c r="P4183"/>
      <c r="Q4183"/>
      <c r="R4183"/>
      <c r="S4183"/>
      <c r="T4183"/>
      <c r="U4183"/>
    </row>
    <row r="4184" spans="1:21">
      <c r="A4184" s="2">
        <v>198971</v>
      </c>
      <c r="B4184" s="2" t="s">
        <v>15</v>
      </c>
      <c r="C4184" s="4">
        <v>45585</v>
      </c>
      <c r="D4184" s="17">
        <v>45585</v>
      </c>
      <c r="E4184" s="2" t="s">
        <v>16</v>
      </c>
      <c r="F4184" s="2" t="s">
        <v>25</v>
      </c>
      <c r="G4184" s="2">
        <v>34</v>
      </c>
      <c r="H4184" s="2" t="s">
        <v>56</v>
      </c>
      <c r="I4184" s="2" t="s">
        <v>19</v>
      </c>
      <c r="J4184" s="12">
        <v>100</v>
      </c>
      <c r="K4184" s="2">
        <v>100</v>
      </c>
      <c r="L4184" s="2">
        <v>4</v>
      </c>
      <c r="M4184" s="12">
        <v>400</v>
      </c>
      <c r="N4184" s="3">
        <v>2</v>
      </c>
      <c r="O4184" s="2" t="str" cm="1">
        <f t="array" ref="O4184">_xlfn.IFS(N4184=1,"Unsatisfactory",N4184=2,"Poor",N4184=3,"Average",N4184=4,"Good",N4184=5,"Excellent")</f>
        <v>Poor</v>
      </c>
      <c r="P4184"/>
      <c r="Q4184"/>
      <c r="R4184"/>
      <c r="S4184"/>
      <c r="T4184"/>
      <c r="U4184"/>
    </row>
    <row r="4185" spans="1:21">
      <c r="A4185" s="2">
        <v>161855</v>
      </c>
      <c r="B4185" s="2" t="s">
        <v>78</v>
      </c>
      <c r="C4185" s="4">
        <v>45435</v>
      </c>
      <c r="D4185" s="17">
        <v>45435</v>
      </c>
      <c r="E4185" s="2" t="s">
        <v>37</v>
      </c>
      <c r="F4185" s="2" t="s">
        <v>17</v>
      </c>
      <c r="G4185" s="2">
        <v>26</v>
      </c>
      <c r="H4185" s="2" t="s">
        <v>67</v>
      </c>
      <c r="I4185" s="2" t="s">
        <v>27</v>
      </c>
      <c r="J4185" s="12">
        <v>50</v>
      </c>
      <c r="K4185" s="2">
        <v>90</v>
      </c>
      <c r="L4185" s="2">
        <v>1</v>
      </c>
      <c r="M4185" s="12">
        <v>90</v>
      </c>
      <c r="N4185" s="3">
        <v>4</v>
      </c>
      <c r="O4185" s="2" t="str" cm="1">
        <f t="array" ref="O4185">_xlfn.IFS(N4185=1,"Unsatisfactory",N4185=2,"Poor",N4185=3,"Average",N4185=4,"Good",N4185=5,"Excellent")</f>
        <v>Good</v>
      </c>
      <c r="P4185"/>
      <c r="Q4185"/>
      <c r="R4185"/>
      <c r="S4185"/>
      <c r="T4185"/>
      <c r="U4185"/>
    </row>
    <row r="4186" spans="1:21">
      <c r="A4186" s="2">
        <v>178682</v>
      </c>
      <c r="B4186" s="2" t="s">
        <v>15</v>
      </c>
      <c r="C4186" s="4">
        <v>45252</v>
      </c>
      <c r="D4186" s="17">
        <v>45252</v>
      </c>
      <c r="E4186" s="2" t="s">
        <v>16</v>
      </c>
      <c r="F4186" s="2" t="s">
        <v>17</v>
      </c>
      <c r="G4186" s="2">
        <v>24</v>
      </c>
      <c r="H4186" s="2" t="s">
        <v>44</v>
      </c>
      <c r="I4186" s="2" t="s">
        <v>27</v>
      </c>
      <c r="J4186" s="12">
        <v>100</v>
      </c>
      <c r="K4186" s="2">
        <v>125</v>
      </c>
      <c r="L4186" s="2">
        <v>1</v>
      </c>
      <c r="M4186" s="12">
        <v>125</v>
      </c>
      <c r="N4186" s="3">
        <v>5</v>
      </c>
      <c r="O4186" s="2" t="str" cm="1">
        <f t="array" ref="O4186">_xlfn.IFS(N4186=1,"Unsatisfactory",N4186=2,"Poor",N4186=3,"Average",N4186=4,"Good",N4186=5,"Excellent")</f>
        <v>Excellent</v>
      </c>
      <c r="P4186"/>
      <c r="Q4186"/>
      <c r="R4186"/>
      <c r="S4186"/>
      <c r="T4186"/>
      <c r="U4186"/>
    </row>
    <row r="4187" spans="1:21">
      <c r="A4187" s="2">
        <v>163322</v>
      </c>
      <c r="B4187" s="2" t="s">
        <v>42</v>
      </c>
      <c r="C4187" s="4">
        <v>45357</v>
      </c>
      <c r="D4187" s="17">
        <v>45357</v>
      </c>
      <c r="E4187" s="2" t="s">
        <v>16</v>
      </c>
      <c r="F4187" s="2" t="s">
        <v>17</v>
      </c>
      <c r="G4187" s="2">
        <v>29</v>
      </c>
      <c r="H4187" s="2" t="s">
        <v>62</v>
      </c>
      <c r="I4187" s="2" t="s">
        <v>19</v>
      </c>
      <c r="J4187" s="12">
        <v>65</v>
      </c>
      <c r="K4187" s="2">
        <v>65</v>
      </c>
      <c r="L4187" s="2">
        <v>1</v>
      </c>
      <c r="M4187" s="12">
        <v>65</v>
      </c>
      <c r="N4187" s="3">
        <v>4</v>
      </c>
      <c r="O4187" s="2" t="str" cm="1">
        <f t="array" ref="O4187">_xlfn.IFS(N4187=1,"Unsatisfactory",N4187=2,"Poor",N4187=3,"Average",N4187=4,"Good",N4187=5,"Excellent")</f>
        <v>Good</v>
      </c>
      <c r="P4187"/>
      <c r="Q4187"/>
      <c r="R4187"/>
      <c r="S4187"/>
      <c r="T4187"/>
      <c r="U4187"/>
    </row>
    <row r="4188" spans="1:21">
      <c r="A4188" s="2">
        <v>155929</v>
      </c>
      <c r="B4188" s="2" t="s">
        <v>50</v>
      </c>
      <c r="C4188" s="4">
        <v>45299</v>
      </c>
      <c r="D4188" s="17">
        <v>45299</v>
      </c>
      <c r="E4188" s="2" t="s">
        <v>16</v>
      </c>
      <c r="F4188" s="2" t="s">
        <v>25</v>
      </c>
      <c r="G4188" s="2">
        <v>23</v>
      </c>
      <c r="H4188" s="2" t="s">
        <v>56</v>
      </c>
      <c r="I4188" s="2" t="s">
        <v>19</v>
      </c>
      <c r="J4188" s="12">
        <v>97</v>
      </c>
      <c r="K4188" s="2">
        <v>97</v>
      </c>
      <c r="L4188" s="2">
        <v>1</v>
      </c>
      <c r="M4188" s="12">
        <v>97</v>
      </c>
      <c r="N4188" s="3">
        <v>5</v>
      </c>
      <c r="O4188" s="2" t="str" cm="1">
        <f t="array" ref="O4188">_xlfn.IFS(N4188=1,"Unsatisfactory",N4188=2,"Poor",N4188=3,"Average",N4188=4,"Good",N4188=5,"Excellent")</f>
        <v>Excellent</v>
      </c>
      <c r="P4188"/>
      <c r="Q4188"/>
      <c r="R4188"/>
      <c r="S4188"/>
      <c r="T4188"/>
      <c r="U4188"/>
    </row>
    <row r="4189" spans="1:21">
      <c r="A4189" s="2">
        <v>133771</v>
      </c>
      <c r="B4189" s="2" t="s">
        <v>30</v>
      </c>
      <c r="C4189" s="4">
        <v>45361</v>
      </c>
      <c r="D4189" s="17">
        <v>45361</v>
      </c>
      <c r="E4189" s="2" t="s">
        <v>24</v>
      </c>
      <c r="F4189" s="2" t="s">
        <v>17</v>
      </c>
      <c r="G4189" s="2">
        <v>29</v>
      </c>
      <c r="H4189" s="2" t="s">
        <v>69</v>
      </c>
      <c r="I4189" s="2" t="s">
        <v>19</v>
      </c>
      <c r="J4189" s="12">
        <v>10</v>
      </c>
      <c r="K4189" s="2">
        <v>10</v>
      </c>
      <c r="L4189" s="2">
        <v>1</v>
      </c>
      <c r="M4189" s="12">
        <v>10</v>
      </c>
      <c r="N4189" s="3">
        <v>4</v>
      </c>
      <c r="O4189" s="2" t="str" cm="1">
        <f t="array" ref="O4189">_xlfn.IFS(N4189=1,"Unsatisfactory",N4189=2,"Poor",N4189=3,"Average",N4189=4,"Good",N4189=5,"Excellent")</f>
        <v>Good</v>
      </c>
      <c r="P4189"/>
      <c r="Q4189"/>
      <c r="R4189"/>
      <c r="S4189"/>
      <c r="T4189"/>
      <c r="U4189"/>
    </row>
    <row r="4190" spans="1:21">
      <c r="A4190" s="2">
        <v>189949</v>
      </c>
      <c r="B4190" s="2" t="s">
        <v>42</v>
      </c>
      <c r="C4190" s="4">
        <v>45392</v>
      </c>
      <c r="D4190" s="17">
        <v>45392</v>
      </c>
      <c r="E4190" s="2" t="s">
        <v>16</v>
      </c>
      <c r="F4190" s="2" t="s">
        <v>17</v>
      </c>
      <c r="G4190" s="2">
        <v>28</v>
      </c>
      <c r="H4190" s="2" t="s">
        <v>67</v>
      </c>
      <c r="I4190" s="2" t="s">
        <v>27</v>
      </c>
      <c r="J4190" s="12">
        <v>65</v>
      </c>
      <c r="K4190" s="2">
        <v>105</v>
      </c>
      <c r="L4190" s="2">
        <v>3</v>
      </c>
      <c r="M4190" s="12">
        <v>315</v>
      </c>
      <c r="N4190" s="3">
        <v>2</v>
      </c>
      <c r="O4190" s="2" t="str" cm="1">
        <f t="array" ref="O4190">_xlfn.IFS(N4190=1,"Unsatisfactory",N4190=2,"Poor",N4190=3,"Average",N4190=4,"Good",N4190=5,"Excellent")</f>
        <v>Poor</v>
      </c>
      <c r="P4190"/>
      <c r="Q4190"/>
      <c r="R4190"/>
      <c r="S4190"/>
      <c r="T4190"/>
      <c r="U4190"/>
    </row>
    <row r="4191" spans="1:21">
      <c r="A4191" s="2">
        <v>122556</v>
      </c>
      <c r="B4191" s="2" t="s">
        <v>23</v>
      </c>
      <c r="C4191" s="4">
        <v>45557</v>
      </c>
      <c r="D4191" s="17">
        <v>45557</v>
      </c>
      <c r="E4191" s="2" t="s">
        <v>24</v>
      </c>
      <c r="F4191" s="2" t="s">
        <v>25</v>
      </c>
      <c r="G4191" s="2">
        <v>33</v>
      </c>
      <c r="H4191" s="2" t="s">
        <v>115</v>
      </c>
      <c r="I4191" s="2" t="s">
        <v>19</v>
      </c>
      <c r="J4191" s="12">
        <v>9</v>
      </c>
      <c r="K4191" s="2">
        <v>9</v>
      </c>
      <c r="L4191" s="2">
        <v>1</v>
      </c>
      <c r="M4191" s="12">
        <v>9</v>
      </c>
      <c r="N4191" s="3">
        <v>5</v>
      </c>
      <c r="O4191" s="2" t="str" cm="1">
        <f t="array" ref="O4191">_xlfn.IFS(N4191=1,"Unsatisfactory",N4191=2,"Poor",N4191=3,"Average",N4191=4,"Good",N4191=5,"Excellent")</f>
        <v>Excellent</v>
      </c>
      <c r="P4191"/>
      <c r="Q4191"/>
      <c r="R4191"/>
      <c r="S4191"/>
      <c r="T4191"/>
      <c r="U4191"/>
    </row>
    <row r="4192" spans="1:21">
      <c r="A4192" s="2">
        <v>132107</v>
      </c>
      <c r="B4192" s="2" t="s">
        <v>33</v>
      </c>
      <c r="C4192" s="4">
        <v>45575</v>
      </c>
      <c r="D4192" s="17">
        <v>45575</v>
      </c>
      <c r="E4192" s="2" t="s">
        <v>16</v>
      </c>
      <c r="F4192" s="2" t="s">
        <v>17</v>
      </c>
      <c r="G4192" s="2">
        <v>29</v>
      </c>
      <c r="H4192" s="2" t="s">
        <v>62</v>
      </c>
      <c r="I4192" s="2" t="s">
        <v>19</v>
      </c>
      <c r="J4192" s="12">
        <v>118</v>
      </c>
      <c r="K4192" s="2">
        <v>118</v>
      </c>
      <c r="L4192" s="2">
        <v>1</v>
      </c>
      <c r="M4192" s="12">
        <v>118</v>
      </c>
      <c r="N4192" s="3">
        <v>1</v>
      </c>
      <c r="O4192" s="2" t="str" cm="1">
        <f t="array" ref="O4192">_xlfn.IFS(N4192=1,"Unsatisfactory",N4192=2,"Poor",N4192=3,"Average",N4192=4,"Good",N4192=5,"Excellent")</f>
        <v>Unsatisfactory</v>
      </c>
      <c r="P4192"/>
      <c r="Q4192"/>
      <c r="R4192"/>
      <c r="S4192"/>
      <c r="T4192"/>
      <c r="U4192"/>
    </row>
    <row r="4193" spans="1:21">
      <c r="A4193" s="2">
        <v>169978</v>
      </c>
      <c r="B4193" s="2" t="s">
        <v>36</v>
      </c>
      <c r="C4193" s="4">
        <v>45420</v>
      </c>
      <c r="D4193" s="17">
        <v>45420</v>
      </c>
      <c r="E4193" s="2" t="s">
        <v>37</v>
      </c>
      <c r="F4193" s="2" t="s">
        <v>17</v>
      </c>
      <c r="G4193" s="2">
        <v>32</v>
      </c>
      <c r="H4193" s="2" t="s">
        <v>130</v>
      </c>
      <c r="I4193" s="2" t="s">
        <v>19</v>
      </c>
      <c r="J4193" s="12">
        <v>32</v>
      </c>
      <c r="K4193" s="2">
        <v>32</v>
      </c>
      <c r="L4193" s="2">
        <v>5</v>
      </c>
      <c r="M4193" s="12">
        <v>160</v>
      </c>
      <c r="N4193" s="3">
        <v>3</v>
      </c>
      <c r="O4193" s="2" t="str" cm="1">
        <f t="array" ref="O4193">_xlfn.IFS(N4193=1,"Unsatisfactory",N4193=2,"Poor",N4193=3,"Average",N4193=4,"Good",N4193=5,"Excellent")</f>
        <v>Average</v>
      </c>
      <c r="P4193"/>
      <c r="Q4193"/>
      <c r="R4193"/>
      <c r="S4193"/>
      <c r="T4193"/>
      <c r="U4193"/>
    </row>
    <row r="4194" spans="1:21">
      <c r="A4194" s="2">
        <v>155119</v>
      </c>
      <c r="B4194" s="2" t="s">
        <v>33</v>
      </c>
      <c r="C4194" s="4">
        <v>45536</v>
      </c>
      <c r="D4194" s="17">
        <v>45536</v>
      </c>
      <c r="E4194" s="2" t="s">
        <v>16</v>
      </c>
      <c r="F4194" s="2" t="s">
        <v>25</v>
      </c>
      <c r="G4194" s="2">
        <v>19</v>
      </c>
      <c r="H4194" s="2" t="s">
        <v>46</v>
      </c>
      <c r="I4194" s="2" t="s">
        <v>19</v>
      </c>
      <c r="J4194" s="12">
        <v>118</v>
      </c>
      <c r="K4194" s="2">
        <v>118</v>
      </c>
      <c r="L4194" s="2">
        <v>2</v>
      </c>
      <c r="M4194" s="12">
        <v>236</v>
      </c>
      <c r="N4194" s="3">
        <v>4</v>
      </c>
      <c r="O4194" s="2" t="str" cm="1">
        <f t="array" ref="O4194">_xlfn.IFS(N4194=1,"Unsatisfactory",N4194=2,"Poor",N4194=3,"Average",N4194=4,"Good",N4194=5,"Excellent")</f>
        <v>Good</v>
      </c>
      <c r="P4194"/>
      <c r="Q4194"/>
      <c r="R4194"/>
      <c r="S4194"/>
      <c r="T4194"/>
      <c r="U4194"/>
    </row>
    <row r="4195" spans="1:21">
      <c r="A4195" s="2">
        <v>128410</v>
      </c>
      <c r="B4195" s="2" t="s">
        <v>53</v>
      </c>
      <c r="C4195" s="4">
        <v>45433</v>
      </c>
      <c r="D4195" s="17">
        <v>45433</v>
      </c>
      <c r="E4195" s="2" t="s">
        <v>37</v>
      </c>
      <c r="F4195" s="2" t="s">
        <v>17</v>
      </c>
      <c r="G4195" s="2">
        <v>20</v>
      </c>
      <c r="H4195" s="2" t="s">
        <v>31</v>
      </c>
      <c r="I4195" s="2" t="s">
        <v>19</v>
      </c>
      <c r="J4195" s="12">
        <v>15</v>
      </c>
      <c r="K4195" s="2">
        <v>15</v>
      </c>
      <c r="L4195" s="2">
        <v>1</v>
      </c>
      <c r="M4195" s="12">
        <v>15</v>
      </c>
      <c r="N4195" s="3">
        <v>5</v>
      </c>
      <c r="O4195" s="2" t="str" cm="1">
        <f t="array" ref="O4195">_xlfn.IFS(N4195=1,"Unsatisfactory",N4195=2,"Poor",N4195=3,"Average",N4195=4,"Good",N4195=5,"Excellent")</f>
        <v>Excellent</v>
      </c>
      <c r="P4195"/>
      <c r="Q4195"/>
      <c r="R4195"/>
      <c r="S4195"/>
      <c r="T4195"/>
      <c r="U4195"/>
    </row>
    <row r="4196" spans="1:21">
      <c r="A4196" s="2">
        <v>126516</v>
      </c>
      <c r="B4196" s="2" t="s">
        <v>50</v>
      </c>
      <c r="C4196" s="4">
        <v>45445</v>
      </c>
      <c r="D4196" s="17">
        <v>45445</v>
      </c>
      <c r="E4196" s="2" t="s">
        <v>16</v>
      </c>
      <c r="F4196" s="2" t="s">
        <v>25</v>
      </c>
      <c r="G4196" s="2">
        <v>21</v>
      </c>
      <c r="H4196" s="2" t="s">
        <v>129</v>
      </c>
      <c r="I4196" s="2" t="s">
        <v>19</v>
      </c>
      <c r="J4196" s="12">
        <v>97</v>
      </c>
      <c r="K4196" s="2">
        <v>97</v>
      </c>
      <c r="L4196" s="2">
        <v>4</v>
      </c>
      <c r="M4196" s="12">
        <v>388</v>
      </c>
      <c r="N4196" s="3">
        <v>3</v>
      </c>
      <c r="O4196" s="2" t="str" cm="1">
        <f t="array" ref="O4196">_xlfn.IFS(N4196=1,"Unsatisfactory",N4196=2,"Poor",N4196=3,"Average",N4196=4,"Good",N4196=5,"Excellent")</f>
        <v>Average</v>
      </c>
      <c r="P4196"/>
      <c r="Q4196"/>
      <c r="R4196"/>
      <c r="S4196"/>
      <c r="T4196"/>
      <c r="U4196"/>
    </row>
    <row r="4197" spans="1:21">
      <c r="A4197" s="2">
        <v>121943</v>
      </c>
      <c r="B4197" s="2" t="s">
        <v>33</v>
      </c>
      <c r="C4197" s="4">
        <v>45584</v>
      </c>
      <c r="D4197" s="17">
        <v>45584</v>
      </c>
      <c r="E4197" s="2" t="s">
        <v>16</v>
      </c>
      <c r="F4197" s="2" t="s">
        <v>17</v>
      </c>
      <c r="G4197" s="2">
        <v>32</v>
      </c>
      <c r="H4197" s="2" t="s">
        <v>51</v>
      </c>
      <c r="I4197" s="2" t="s">
        <v>27</v>
      </c>
      <c r="J4197" s="12">
        <v>118</v>
      </c>
      <c r="K4197" s="2">
        <v>168</v>
      </c>
      <c r="L4197" s="2">
        <v>1</v>
      </c>
      <c r="M4197" s="12">
        <v>168</v>
      </c>
      <c r="N4197" s="3">
        <v>5</v>
      </c>
      <c r="O4197" s="2" t="str" cm="1">
        <f t="array" ref="O4197">_xlfn.IFS(N4197=1,"Unsatisfactory",N4197=2,"Poor",N4197=3,"Average",N4197=4,"Good",N4197=5,"Excellent")</f>
        <v>Excellent</v>
      </c>
      <c r="P4197"/>
      <c r="Q4197"/>
      <c r="R4197"/>
      <c r="S4197"/>
      <c r="T4197"/>
      <c r="U4197"/>
    </row>
    <row r="4198" spans="1:21">
      <c r="A4198" s="2">
        <v>135401</v>
      </c>
      <c r="B4198" s="2" t="s">
        <v>42</v>
      </c>
      <c r="C4198" s="4">
        <v>45350</v>
      </c>
      <c r="D4198" s="17">
        <v>45350</v>
      </c>
      <c r="E4198" s="2" t="s">
        <v>16</v>
      </c>
      <c r="F4198" s="2" t="s">
        <v>25</v>
      </c>
      <c r="G4198" s="2">
        <v>32</v>
      </c>
      <c r="H4198" s="2" t="s">
        <v>129</v>
      </c>
      <c r="I4198" s="2" t="s">
        <v>19</v>
      </c>
      <c r="J4198" s="12">
        <v>65</v>
      </c>
      <c r="K4198" s="2">
        <v>65</v>
      </c>
      <c r="L4198" s="2">
        <v>1</v>
      </c>
      <c r="M4198" s="12">
        <v>65</v>
      </c>
      <c r="N4198" s="3">
        <v>3</v>
      </c>
      <c r="O4198" s="2" t="str" cm="1">
        <f t="array" ref="O4198">_xlfn.IFS(N4198=1,"Unsatisfactory",N4198=2,"Poor",N4198=3,"Average",N4198=4,"Good",N4198=5,"Excellent")</f>
        <v>Average</v>
      </c>
      <c r="P4198"/>
      <c r="Q4198"/>
      <c r="R4198"/>
      <c r="S4198"/>
      <c r="T4198"/>
      <c r="U4198"/>
    </row>
    <row r="4199" spans="1:21">
      <c r="A4199" s="2">
        <v>194132</v>
      </c>
      <c r="B4199" s="2" t="s">
        <v>42</v>
      </c>
      <c r="C4199" s="4">
        <v>45490</v>
      </c>
      <c r="D4199" s="17">
        <v>45490</v>
      </c>
      <c r="E4199" s="2" t="s">
        <v>16</v>
      </c>
      <c r="F4199" s="2" t="s">
        <v>17</v>
      </c>
      <c r="G4199" s="2">
        <v>24</v>
      </c>
      <c r="H4199" s="2" t="s">
        <v>130</v>
      </c>
      <c r="I4199" s="2" t="s">
        <v>19</v>
      </c>
      <c r="J4199" s="12">
        <v>65</v>
      </c>
      <c r="K4199" s="2">
        <v>65</v>
      </c>
      <c r="L4199" s="2">
        <v>1</v>
      </c>
      <c r="M4199" s="12">
        <v>65</v>
      </c>
      <c r="N4199" s="3">
        <v>4</v>
      </c>
      <c r="O4199" s="2" t="str" cm="1">
        <f t="array" ref="O4199">_xlfn.IFS(N4199=1,"Unsatisfactory",N4199=2,"Poor",N4199=3,"Average",N4199=4,"Good",N4199=5,"Excellent")</f>
        <v>Good</v>
      </c>
      <c r="P4199"/>
      <c r="Q4199"/>
      <c r="R4199"/>
      <c r="S4199"/>
      <c r="T4199"/>
      <c r="U4199"/>
    </row>
    <row r="4200" spans="1:21">
      <c r="A4200" s="2">
        <v>129782</v>
      </c>
      <c r="B4200" s="2" t="s">
        <v>42</v>
      </c>
      <c r="C4200" s="4">
        <v>45378</v>
      </c>
      <c r="D4200" s="17">
        <v>45378</v>
      </c>
      <c r="E4200" s="2" t="s">
        <v>16</v>
      </c>
      <c r="F4200" s="2" t="s">
        <v>25</v>
      </c>
      <c r="G4200" s="2">
        <v>24</v>
      </c>
      <c r="H4200" s="2" t="s">
        <v>69</v>
      </c>
      <c r="I4200" s="2" t="s">
        <v>19</v>
      </c>
      <c r="J4200" s="12">
        <v>65</v>
      </c>
      <c r="K4200" s="2">
        <v>65</v>
      </c>
      <c r="L4200" s="2">
        <v>1</v>
      </c>
      <c r="M4200" s="12">
        <v>65</v>
      </c>
      <c r="N4200" s="3">
        <v>5</v>
      </c>
      <c r="O4200" s="2" t="str" cm="1">
        <f t="array" ref="O4200">_xlfn.IFS(N4200=1,"Unsatisfactory",N4200=2,"Poor",N4200=3,"Average",N4200=4,"Good",N4200=5,"Excellent")</f>
        <v>Excellent</v>
      </c>
      <c r="P4200"/>
      <c r="Q4200"/>
      <c r="R4200"/>
      <c r="S4200"/>
      <c r="T4200"/>
      <c r="U4200"/>
    </row>
    <row r="4201" spans="1:21">
      <c r="A4201" s="2">
        <v>171064</v>
      </c>
      <c r="B4201" s="2" t="s">
        <v>82</v>
      </c>
      <c r="C4201" s="4">
        <v>45388</v>
      </c>
      <c r="D4201" s="17">
        <v>45388</v>
      </c>
      <c r="E4201" s="2" t="s">
        <v>37</v>
      </c>
      <c r="F4201" s="2" t="s">
        <v>17</v>
      </c>
      <c r="G4201" s="2">
        <v>29</v>
      </c>
      <c r="H4201" s="2" t="s">
        <v>79</v>
      </c>
      <c r="I4201" s="2" t="s">
        <v>27</v>
      </c>
      <c r="J4201" s="12">
        <v>20</v>
      </c>
      <c r="K4201" s="2">
        <v>60</v>
      </c>
      <c r="L4201" s="2">
        <v>1</v>
      </c>
      <c r="M4201" s="12">
        <v>60</v>
      </c>
      <c r="N4201" s="3">
        <v>2</v>
      </c>
      <c r="O4201" s="2" t="str" cm="1">
        <f t="array" ref="O4201">_xlfn.IFS(N4201=1,"Unsatisfactory",N4201=2,"Poor",N4201=3,"Average",N4201=4,"Good",N4201=5,"Excellent")</f>
        <v>Poor</v>
      </c>
      <c r="P4201"/>
      <c r="Q4201"/>
      <c r="R4201"/>
      <c r="S4201"/>
      <c r="T4201"/>
      <c r="U4201"/>
    </row>
    <row r="4202" spans="1:21">
      <c r="A4202" s="2">
        <v>199699</v>
      </c>
      <c r="B4202" s="2" t="s">
        <v>15</v>
      </c>
      <c r="C4202" s="4">
        <v>45239</v>
      </c>
      <c r="D4202" s="17">
        <v>45239</v>
      </c>
      <c r="E4202" s="2" t="s">
        <v>16</v>
      </c>
      <c r="F4202" s="2" t="s">
        <v>17</v>
      </c>
      <c r="G4202" s="2">
        <v>33</v>
      </c>
      <c r="H4202" s="2" t="s">
        <v>38</v>
      </c>
      <c r="I4202" s="2" t="s">
        <v>19</v>
      </c>
      <c r="J4202" s="12">
        <v>100</v>
      </c>
      <c r="K4202" s="2">
        <v>100</v>
      </c>
      <c r="L4202" s="2">
        <v>1</v>
      </c>
      <c r="M4202" s="12">
        <v>100</v>
      </c>
      <c r="N4202" s="3">
        <v>3</v>
      </c>
      <c r="O4202" s="2" t="str" cm="1">
        <f t="array" ref="O4202">_xlfn.IFS(N4202=1,"Unsatisfactory",N4202=2,"Poor",N4202=3,"Average",N4202=4,"Good",N4202=5,"Excellent")</f>
        <v>Average</v>
      </c>
      <c r="P4202"/>
      <c r="Q4202"/>
      <c r="R4202"/>
      <c r="S4202"/>
      <c r="T4202"/>
      <c r="U4202"/>
    </row>
    <row r="4203" spans="1:21">
      <c r="A4203" s="2">
        <v>135817</v>
      </c>
      <c r="B4203" s="2" t="s">
        <v>36</v>
      </c>
      <c r="C4203" s="4">
        <v>45415</v>
      </c>
      <c r="D4203" s="17">
        <v>45415</v>
      </c>
      <c r="E4203" s="2" t="s">
        <v>37</v>
      </c>
      <c r="F4203" s="2" t="s">
        <v>25</v>
      </c>
      <c r="G4203" s="2">
        <v>34</v>
      </c>
      <c r="H4203" s="2" t="s">
        <v>131</v>
      </c>
      <c r="I4203" s="2" t="s">
        <v>27</v>
      </c>
      <c r="J4203" s="12">
        <v>32</v>
      </c>
      <c r="K4203" s="2">
        <v>102</v>
      </c>
      <c r="L4203" s="2">
        <v>2</v>
      </c>
      <c r="M4203" s="12">
        <v>204</v>
      </c>
      <c r="N4203" s="3">
        <v>4</v>
      </c>
      <c r="O4203" s="2" t="str" cm="1">
        <f t="array" ref="O4203">_xlfn.IFS(N4203=1,"Unsatisfactory",N4203=2,"Poor",N4203=3,"Average",N4203=4,"Good",N4203=5,"Excellent")</f>
        <v>Good</v>
      </c>
      <c r="P4203"/>
      <c r="Q4203"/>
      <c r="R4203"/>
      <c r="S4203"/>
      <c r="T4203"/>
      <c r="U4203"/>
    </row>
    <row r="4204" spans="1:21">
      <c r="A4204" s="2">
        <v>145592</v>
      </c>
      <c r="B4204" s="2" t="s">
        <v>33</v>
      </c>
      <c r="C4204" s="4">
        <v>45437</v>
      </c>
      <c r="D4204" s="17">
        <v>45437</v>
      </c>
      <c r="E4204" s="2" t="s">
        <v>16</v>
      </c>
      <c r="F4204" s="2" t="s">
        <v>17</v>
      </c>
      <c r="G4204" s="2">
        <v>35</v>
      </c>
      <c r="H4204" s="2" t="s">
        <v>66</v>
      </c>
      <c r="I4204" s="2" t="s">
        <v>27</v>
      </c>
      <c r="J4204" s="12">
        <v>118</v>
      </c>
      <c r="K4204" s="2">
        <v>158</v>
      </c>
      <c r="L4204" s="2">
        <v>2</v>
      </c>
      <c r="M4204" s="12">
        <v>316</v>
      </c>
      <c r="N4204" s="3">
        <v>3</v>
      </c>
      <c r="O4204" s="2" t="str" cm="1">
        <f t="array" ref="O4204">_xlfn.IFS(N4204=1,"Unsatisfactory",N4204=2,"Poor",N4204=3,"Average",N4204=4,"Good",N4204=5,"Excellent")</f>
        <v>Average</v>
      </c>
      <c r="P4204"/>
      <c r="Q4204"/>
      <c r="R4204"/>
      <c r="S4204"/>
      <c r="T4204"/>
      <c r="U4204"/>
    </row>
    <row r="4205" spans="1:21">
      <c r="A4205" s="2">
        <v>165025</v>
      </c>
      <c r="B4205" s="2" t="s">
        <v>33</v>
      </c>
      <c r="C4205" s="4">
        <v>45495</v>
      </c>
      <c r="D4205" s="17">
        <v>45495</v>
      </c>
      <c r="E4205" s="2" t="s">
        <v>16</v>
      </c>
      <c r="F4205" s="2" t="s">
        <v>25</v>
      </c>
      <c r="G4205" s="2">
        <v>27</v>
      </c>
      <c r="H4205" s="2" t="s">
        <v>58</v>
      </c>
      <c r="I4205" s="2" t="s">
        <v>27</v>
      </c>
      <c r="J4205" s="12">
        <v>118</v>
      </c>
      <c r="K4205" s="2">
        <v>158</v>
      </c>
      <c r="L4205" s="2">
        <v>1</v>
      </c>
      <c r="M4205" s="12">
        <v>158</v>
      </c>
      <c r="N4205" s="3">
        <v>4</v>
      </c>
      <c r="O4205" s="2" t="str" cm="1">
        <f t="array" ref="O4205">_xlfn.IFS(N4205=1,"Unsatisfactory",N4205=2,"Poor",N4205=3,"Average",N4205=4,"Good",N4205=5,"Excellent")</f>
        <v>Good</v>
      </c>
      <c r="P4205"/>
      <c r="Q4205"/>
      <c r="R4205"/>
      <c r="S4205"/>
      <c r="T4205"/>
      <c r="U4205"/>
    </row>
    <row r="4206" spans="1:21">
      <c r="A4206" s="2">
        <v>122979</v>
      </c>
      <c r="B4206" s="2" t="s">
        <v>33</v>
      </c>
      <c r="C4206" s="4">
        <v>45239</v>
      </c>
      <c r="D4206" s="17">
        <v>45239</v>
      </c>
      <c r="E4206" s="2" t="s">
        <v>16</v>
      </c>
      <c r="F4206" s="2" t="s">
        <v>25</v>
      </c>
      <c r="G4206" s="2">
        <v>27</v>
      </c>
      <c r="H4206" s="2" t="s">
        <v>62</v>
      </c>
      <c r="I4206" s="2" t="s">
        <v>19</v>
      </c>
      <c r="J4206" s="12">
        <v>118</v>
      </c>
      <c r="K4206" s="2">
        <v>118</v>
      </c>
      <c r="L4206" s="2">
        <v>1</v>
      </c>
      <c r="M4206" s="12">
        <v>118</v>
      </c>
      <c r="N4206" s="3">
        <v>4</v>
      </c>
      <c r="O4206" s="2" t="str" cm="1">
        <f t="array" ref="O4206">_xlfn.IFS(N4206=1,"Unsatisfactory",N4206=2,"Poor",N4206=3,"Average",N4206=4,"Good",N4206=5,"Excellent")</f>
        <v>Good</v>
      </c>
      <c r="P4206"/>
      <c r="Q4206"/>
      <c r="R4206"/>
      <c r="S4206"/>
      <c r="T4206"/>
      <c r="U4206"/>
    </row>
    <row r="4207" spans="1:21">
      <c r="A4207" s="2">
        <v>143806</v>
      </c>
      <c r="B4207" s="2" t="s">
        <v>30</v>
      </c>
      <c r="C4207" s="4">
        <v>45413</v>
      </c>
      <c r="D4207" s="17">
        <v>45413</v>
      </c>
      <c r="E4207" s="2" t="s">
        <v>24</v>
      </c>
      <c r="F4207" s="2" t="s">
        <v>17</v>
      </c>
      <c r="G4207" s="2">
        <v>21</v>
      </c>
      <c r="H4207" s="2" t="s">
        <v>38</v>
      </c>
      <c r="I4207" s="2" t="s">
        <v>19</v>
      </c>
      <c r="J4207" s="12">
        <v>10</v>
      </c>
      <c r="K4207" s="2">
        <v>10</v>
      </c>
      <c r="L4207" s="2">
        <v>1</v>
      </c>
      <c r="M4207" s="12">
        <v>10</v>
      </c>
      <c r="N4207" s="3">
        <v>5</v>
      </c>
      <c r="O4207" s="2" t="str" cm="1">
        <f t="array" ref="O4207">_xlfn.IFS(N4207=1,"Unsatisfactory",N4207=2,"Poor",N4207=3,"Average",N4207=4,"Good",N4207=5,"Excellent")</f>
        <v>Excellent</v>
      </c>
      <c r="P4207"/>
      <c r="Q4207"/>
      <c r="R4207"/>
      <c r="S4207"/>
      <c r="T4207"/>
      <c r="U4207"/>
    </row>
    <row r="4208" spans="1:21">
      <c r="A4208" s="2">
        <v>168314</v>
      </c>
      <c r="B4208" s="2" t="s">
        <v>23</v>
      </c>
      <c r="C4208" s="4">
        <v>45287</v>
      </c>
      <c r="D4208" s="17">
        <v>45287</v>
      </c>
      <c r="E4208" s="2" t="s">
        <v>24</v>
      </c>
      <c r="F4208" s="2" t="s">
        <v>17</v>
      </c>
      <c r="G4208" s="2">
        <v>28</v>
      </c>
      <c r="H4208" s="2" t="s">
        <v>66</v>
      </c>
      <c r="I4208" s="2" t="s">
        <v>27</v>
      </c>
      <c r="J4208" s="12">
        <v>9</v>
      </c>
      <c r="K4208" s="2">
        <v>49</v>
      </c>
      <c r="L4208" s="2">
        <v>2</v>
      </c>
      <c r="M4208" s="12">
        <v>98</v>
      </c>
      <c r="N4208" s="3">
        <v>3</v>
      </c>
      <c r="O4208" s="2" t="str" cm="1">
        <f t="array" ref="O4208">_xlfn.IFS(N4208=1,"Unsatisfactory",N4208=2,"Poor",N4208=3,"Average",N4208=4,"Good",N4208=5,"Excellent")</f>
        <v>Average</v>
      </c>
      <c r="P4208"/>
      <c r="Q4208"/>
      <c r="R4208"/>
      <c r="S4208"/>
      <c r="T4208"/>
      <c r="U4208"/>
    </row>
    <row r="4209" spans="1:21">
      <c r="A4209" s="2">
        <v>130709</v>
      </c>
      <c r="B4209" s="2" t="s">
        <v>33</v>
      </c>
      <c r="C4209" s="4">
        <v>45277</v>
      </c>
      <c r="D4209" s="17">
        <v>45277</v>
      </c>
      <c r="E4209" s="2" t="s">
        <v>16</v>
      </c>
      <c r="F4209" s="2" t="s">
        <v>17</v>
      </c>
      <c r="G4209" s="2">
        <v>22</v>
      </c>
      <c r="H4209" s="2" t="s">
        <v>51</v>
      </c>
      <c r="I4209" s="2" t="s">
        <v>27</v>
      </c>
      <c r="J4209" s="12">
        <v>118</v>
      </c>
      <c r="K4209" s="2">
        <v>168</v>
      </c>
      <c r="L4209" s="2">
        <v>1</v>
      </c>
      <c r="M4209" s="12">
        <v>168</v>
      </c>
      <c r="N4209" s="3">
        <v>4</v>
      </c>
      <c r="O4209" s="2" t="str" cm="1">
        <f t="array" ref="O4209">_xlfn.IFS(N4209=1,"Unsatisfactory",N4209=2,"Poor",N4209=3,"Average",N4209=4,"Good",N4209=5,"Excellent")</f>
        <v>Good</v>
      </c>
      <c r="P4209"/>
      <c r="Q4209"/>
      <c r="R4209"/>
      <c r="S4209"/>
      <c r="T4209"/>
      <c r="U4209"/>
    </row>
    <row r="4210" spans="1:21">
      <c r="A4210" s="2">
        <v>159774</v>
      </c>
      <c r="B4210" s="2" t="s">
        <v>36</v>
      </c>
      <c r="C4210" s="4">
        <v>45315</v>
      </c>
      <c r="D4210" s="17">
        <v>45315</v>
      </c>
      <c r="E4210" s="2" t="s">
        <v>37</v>
      </c>
      <c r="F4210" s="2" t="s">
        <v>17</v>
      </c>
      <c r="G4210" s="2">
        <v>22</v>
      </c>
      <c r="H4210" s="2" t="s">
        <v>115</v>
      </c>
      <c r="I4210" s="2" t="s">
        <v>19</v>
      </c>
      <c r="J4210" s="12">
        <v>32</v>
      </c>
      <c r="K4210" s="2">
        <v>32</v>
      </c>
      <c r="L4210" s="2">
        <v>1</v>
      </c>
      <c r="M4210" s="12">
        <v>32</v>
      </c>
      <c r="N4210" s="3">
        <v>4</v>
      </c>
      <c r="O4210" s="2" t="str" cm="1">
        <f t="array" ref="O4210">_xlfn.IFS(N4210=1,"Unsatisfactory",N4210=2,"Poor",N4210=3,"Average",N4210=4,"Good",N4210=5,"Excellent")</f>
        <v>Good</v>
      </c>
      <c r="P4210"/>
      <c r="Q4210"/>
      <c r="R4210"/>
      <c r="S4210"/>
      <c r="T4210"/>
      <c r="U4210"/>
    </row>
    <row r="4211" spans="1:21">
      <c r="A4211" s="2">
        <v>188514</v>
      </c>
      <c r="B4211" s="2" t="s">
        <v>85</v>
      </c>
      <c r="C4211" s="4">
        <v>45298</v>
      </c>
      <c r="D4211" s="17">
        <v>45298</v>
      </c>
      <c r="E4211" s="2" t="s">
        <v>24</v>
      </c>
      <c r="F4211" s="2" t="s">
        <v>17</v>
      </c>
      <c r="G4211" s="2">
        <v>32</v>
      </c>
      <c r="H4211" s="2" t="s">
        <v>118</v>
      </c>
      <c r="I4211" s="2" t="s">
        <v>19</v>
      </c>
      <c r="J4211" s="12">
        <v>23</v>
      </c>
      <c r="K4211" s="2">
        <v>23</v>
      </c>
      <c r="L4211" s="2">
        <v>4</v>
      </c>
      <c r="M4211" s="12">
        <v>92</v>
      </c>
      <c r="N4211" s="3">
        <v>5</v>
      </c>
      <c r="O4211" s="2" t="str" cm="1">
        <f t="array" ref="O4211">_xlfn.IFS(N4211=1,"Unsatisfactory",N4211=2,"Poor",N4211=3,"Average",N4211=4,"Good",N4211=5,"Excellent")</f>
        <v>Excellent</v>
      </c>
      <c r="P4211"/>
      <c r="Q4211"/>
      <c r="R4211"/>
      <c r="S4211"/>
      <c r="T4211"/>
      <c r="U4211"/>
    </row>
    <row r="4212" spans="1:21">
      <c r="A4212" s="2">
        <v>158407</v>
      </c>
      <c r="B4212" s="2" t="s">
        <v>30</v>
      </c>
      <c r="C4212" s="4">
        <v>45381</v>
      </c>
      <c r="D4212" s="17">
        <v>45381</v>
      </c>
      <c r="E4212" s="2" t="s">
        <v>24</v>
      </c>
      <c r="F4212" s="2" t="s">
        <v>17</v>
      </c>
      <c r="G4212" s="2">
        <v>32</v>
      </c>
      <c r="H4212" s="2" t="s">
        <v>75</v>
      </c>
      <c r="I4212" s="2" t="s">
        <v>27</v>
      </c>
      <c r="J4212" s="12">
        <v>10</v>
      </c>
      <c r="K4212" s="2">
        <v>80</v>
      </c>
      <c r="L4212" s="2">
        <v>1</v>
      </c>
      <c r="M4212" s="12">
        <v>80</v>
      </c>
      <c r="N4212" s="3">
        <v>4</v>
      </c>
      <c r="O4212" s="2" t="str" cm="1">
        <f t="array" ref="O4212">_xlfn.IFS(N4212=1,"Unsatisfactory",N4212=2,"Poor",N4212=3,"Average",N4212=4,"Good",N4212=5,"Excellent")</f>
        <v>Good</v>
      </c>
      <c r="P4212"/>
      <c r="Q4212"/>
      <c r="R4212"/>
      <c r="S4212"/>
      <c r="T4212"/>
      <c r="U4212"/>
    </row>
    <row r="4213" spans="1:21">
      <c r="A4213" s="2">
        <v>167387</v>
      </c>
      <c r="B4213" s="2" t="s">
        <v>50</v>
      </c>
      <c r="C4213" s="4">
        <v>45500</v>
      </c>
      <c r="D4213" s="17">
        <v>45500</v>
      </c>
      <c r="E4213" s="2" t="s">
        <v>16</v>
      </c>
      <c r="F4213" s="2" t="s">
        <v>17</v>
      </c>
      <c r="G4213" s="2">
        <v>20</v>
      </c>
      <c r="H4213" s="2" t="s">
        <v>29</v>
      </c>
      <c r="I4213" s="2" t="s">
        <v>19</v>
      </c>
      <c r="J4213" s="12">
        <v>97</v>
      </c>
      <c r="K4213" s="2">
        <v>97</v>
      </c>
      <c r="L4213" s="2">
        <v>1</v>
      </c>
      <c r="M4213" s="12">
        <v>97</v>
      </c>
      <c r="N4213" s="3">
        <v>5</v>
      </c>
      <c r="O4213" s="2" t="str" cm="1">
        <f t="array" ref="O4213">_xlfn.IFS(N4213=1,"Unsatisfactory",N4213=2,"Poor",N4213=3,"Average",N4213=4,"Good",N4213=5,"Excellent")</f>
        <v>Excellent</v>
      </c>
      <c r="P4213"/>
      <c r="Q4213"/>
      <c r="R4213"/>
      <c r="S4213"/>
      <c r="T4213"/>
      <c r="U4213"/>
    </row>
    <row r="4214" spans="1:21">
      <c r="A4214" s="2">
        <v>180658</v>
      </c>
      <c r="B4214" s="2" t="s">
        <v>53</v>
      </c>
      <c r="C4214" s="4">
        <v>45558</v>
      </c>
      <c r="D4214" s="17">
        <v>45558</v>
      </c>
      <c r="E4214" s="2" t="s">
        <v>37</v>
      </c>
      <c r="F4214" s="2" t="s">
        <v>17</v>
      </c>
      <c r="G4214" s="2">
        <v>34</v>
      </c>
      <c r="H4214" s="2" t="s">
        <v>130</v>
      </c>
      <c r="I4214" s="2" t="s">
        <v>19</v>
      </c>
      <c r="J4214" s="12">
        <v>15</v>
      </c>
      <c r="K4214" s="2">
        <v>15</v>
      </c>
      <c r="L4214" s="2">
        <v>1</v>
      </c>
      <c r="M4214" s="12">
        <v>15</v>
      </c>
      <c r="N4214" s="3">
        <v>3</v>
      </c>
      <c r="O4214" s="2" t="str" cm="1">
        <f t="array" ref="O4214">_xlfn.IFS(N4214=1,"Unsatisfactory",N4214=2,"Poor",N4214=3,"Average",N4214=4,"Good",N4214=5,"Excellent")</f>
        <v>Average</v>
      </c>
      <c r="P4214"/>
      <c r="Q4214"/>
      <c r="R4214"/>
      <c r="S4214"/>
      <c r="T4214"/>
      <c r="U4214"/>
    </row>
    <row r="4215" spans="1:21">
      <c r="A4215" s="2">
        <v>123096</v>
      </c>
      <c r="B4215" s="2" t="s">
        <v>42</v>
      </c>
      <c r="C4215" s="4">
        <v>45249</v>
      </c>
      <c r="D4215" s="17">
        <v>45249</v>
      </c>
      <c r="E4215" s="2" t="s">
        <v>16</v>
      </c>
      <c r="F4215" s="2" t="s">
        <v>17</v>
      </c>
      <c r="G4215" s="2">
        <v>27</v>
      </c>
      <c r="H4215" s="2" t="s">
        <v>46</v>
      </c>
      <c r="I4215" s="2" t="s">
        <v>19</v>
      </c>
      <c r="J4215" s="12">
        <v>65</v>
      </c>
      <c r="K4215" s="2">
        <v>65</v>
      </c>
      <c r="L4215" s="2">
        <v>1</v>
      </c>
      <c r="M4215" s="12">
        <v>65</v>
      </c>
      <c r="N4215" s="3">
        <v>3</v>
      </c>
      <c r="O4215" s="2" t="str" cm="1">
        <f t="array" ref="O4215">_xlfn.IFS(N4215=1,"Unsatisfactory",N4215=2,"Poor",N4215=3,"Average",N4215=4,"Good",N4215=5,"Excellent")</f>
        <v>Average</v>
      </c>
      <c r="P4215"/>
      <c r="Q4215"/>
      <c r="R4215"/>
      <c r="S4215"/>
      <c r="T4215"/>
      <c r="U4215"/>
    </row>
    <row r="4216" spans="1:21">
      <c r="A4216" s="2">
        <v>136491</v>
      </c>
      <c r="B4216" s="2" t="s">
        <v>42</v>
      </c>
      <c r="C4216" s="4">
        <v>45408</v>
      </c>
      <c r="D4216" s="17">
        <v>45408</v>
      </c>
      <c r="E4216" s="2" t="s">
        <v>16</v>
      </c>
      <c r="F4216" s="2" t="s">
        <v>17</v>
      </c>
      <c r="G4216" s="2">
        <v>34</v>
      </c>
      <c r="H4216" s="2" t="s">
        <v>56</v>
      </c>
      <c r="I4216" s="2" t="s">
        <v>19</v>
      </c>
      <c r="J4216" s="12">
        <v>65</v>
      </c>
      <c r="K4216" s="2">
        <v>65</v>
      </c>
      <c r="L4216" s="2">
        <v>1</v>
      </c>
      <c r="M4216" s="12">
        <v>65</v>
      </c>
      <c r="N4216" s="3">
        <v>5</v>
      </c>
      <c r="O4216" s="2" t="str" cm="1">
        <f t="array" ref="O4216">_xlfn.IFS(N4216=1,"Unsatisfactory",N4216=2,"Poor",N4216=3,"Average",N4216=4,"Good",N4216=5,"Excellent")</f>
        <v>Excellent</v>
      </c>
      <c r="P4216"/>
      <c r="Q4216"/>
      <c r="R4216"/>
      <c r="S4216"/>
      <c r="T4216"/>
      <c r="U4216"/>
    </row>
    <row r="4217" spans="1:21">
      <c r="A4217" s="2">
        <v>129608</v>
      </c>
      <c r="B4217" s="2" t="s">
        <v>76</v>
      </c>
      <c r="C4217" s="4">
        <v>45246</v>
      </c>
      <c r="D4217" s="17">
        <v>45246</v>
      </c>
      <c r="E4217" s="2" t="s">
        <v>37</v>
      </c>
      <c r="F4217" s="2" t="s">
        <v>17</v>
      </c>
      <c r="G4217" s="2">
        <v>20</v>
      </c>
      <c r="H4217" s="2" t="s">
        <v>56</v>
      </c>
      <c r="I4217" s="2" t="s">
        <v>19</v>
      </c>
      <c r="J4217" s="12">
        <v>45</v>
      </c>
      <c r="K4217" s="2">
        <v>45</v>
      </c>
      <c r="L4217" s="2">
        <v>2</v>
      </c>
      <c r="M4217" s="12">
        <v>90</v>
      </c>
      <c r="N4217" s="3">
        <v>4</v>
      </c>
      <c r="O4217" s="2" t="str" cm="1">
        <f t="array" ref="O4217">_xlfn.IFS(N4217=1,"Unsatisfactory",N4217=2,"Poor",N4217=3,"Average",N4217=4,"Good",N4217=5,"Excellent")</f>
        <v>Good</v>
      </c>
      <c r="P4217"/>
      <c r="Q4217"/>
      <c r="R4217"/>
      <c r="S4217"/>
      <c r="T4217"/>
      <c r="U4217"/>
    </row>
    <row r="4218" spans="1:21">
      <c r="A4218" s="2">
        <v>184834</v>
      </c>
      <c r="B4218" s="2" t="s">
        <v>50</v>
      </c>
      <c r="C4218" s="4">
        <v>45558</v>
      </c>
      <c r="D4218" s="17">
        <v>45558</v>
      </c>
      <c r="E4218" s="2" t="s">
        <v>16</v>
      </c>
      <c r="F4218" s="2" t="s">
        <v>25</v>
      </c>
      <c r="G4218" s="2">
        <v>27</v>
      </c>
      <c r="H4218" s="2" t="s">
        <v>26</v>
      </c>
      <c r="I4218" s="2" t="s">
        <v>27</v>
      </c>
      <c r="J4218" s="12">
        <v>97</v>
      </c>
      <c r="K4218" s="2">
        <v>137</v>
      </c>
      <c r="L4218" s="2">
        <v>1</v>
      </c>
      <c r="M4218" s="12">
        <v>137</v>
      </c>
      <c r="N4218" s="3">
        <v>5</v>
      </c>
      <c r="O4218" s="2" t="str" cm="1">
        <f t="array" ref="O4218">_xlfn.IFS(N4218=1,"Unsatisfactory",N4218=2,"Poor",N4218=3,"Average",N4218=4,"Good",N4218=5,"Excellent")</f>
        <v>Excellent</v>
      </c>
      <c r="P4218"/>
      <c r="Q4218"/>
      <c r="R4218"/>
      <c r="S4218"/>
      <c r="T4218"/>
      <c r="U4218"/>
    </row>
    <row r="4219" spans="1:21">
      <c r="A4219" s="2">
        <v>159221</v>
      </c>
      <c r="B4219" s="2" t="s">
        <v>82</v>
      </c>
      <c r="C4219" s="4">
        <v>45311</v>
      </c>
      <c r="D4219" s="17">
        <v>45311</v>
      </c>
      <c r="E4219" s="2" t="s">
        <v>37</v>
      </c>
      <c r="F4219" s="2" t="s">
        <v>17</v>
      </c>
      <c r="G4219" s="2">
        <v>32</v>
      </c>
      <c r="H4219" s="2" t="s">
        <v>29</v>
      </c>
      <c r="I4219" s="2" t="s">
        <v>19</v>
      </c>
      <c r="J4219" s="12">
        <v>20</v>
      </c>
      <c r="K4219" s="2">
        <v>20</v>
      </c>
      <c r="L4219" s="2">
        <v>1</v>
      </c>
      <c r="M4219" s="12">
        <v>20</v>
      </c>
      <c r="N4219" s="3">
        <v>2</v>
      </c>
      <c r="O4219" s="2" t="str" cm="1">
        <f t="array" ref="O4219">_xlfn.IFS(N4219=1,"Unsatisfactory",N4219=2,"Poor",N4219=3,"Average",N4219=4,"Good",N4219=5,"Excellent")</f>
        <v>Poor</v>
      </c>
      <c r="P4219"/>
      <c r="Q4219"/>
      <c r="R4219"/>
      <c r="S4219"/>
      <c r="T4219"/>
      <c r="U4219"/>
    </row>
    <row r="4220" spans="1:21">
      <c r="A4220" s="2">
        <v>172102</v>
      </c>
      <c r="B4220" s="2" t="s">
        <v>30</v>
      </c>
      <c r="C4220" s="4">
        <v>45245</v>
      </c>
      <c r="D4220" s="17">
        <v>45245</v>
      </c>
      <c r="E4220" s="2" t="s">
        <v>24</v>
      </c>
      <c r="F4220" s="2" t="s">
        <v>17</v>
      </c>
      <c r="G4220" s="2">
        <v>22</v>
      </c>
      <c r="H4220" s="2" t="s">
        <v>31</v>
      </c>
      <c r="I4220" s="2" t="s">
        <v>19</v>
      </c>
      <c r="J4220" s="12">
        <v>10</v>
      </c>
      <c r="K4220" s="2">
        <v>10</v>
      </c>
      <c r="L4220" s="2">
        <v>1</v>
      </c>
      <c r="M4220" s="12">
        <v>10</v>
      </c>
      <c r="N4220" s="3">
        <v>4</v>
      </c>
      <c r="O4220" s="2" t="str" cm="1">
        <f t="array" ref="O4220">_xlfn.IFS(N4220=1,"Unsatisfactory",N4220=2,"Poor",N4220=3,"Average",N4220=4,"Good",N4220=5,"Excellent")</f>
        <v>Good</v>
      </c>
      <c r="P4220"/>
      <c r="Q4220"/>
      <c r="R4220"/>
      <c r="S4220"/>
      <c r="T4220"/>
      <c r="U4220"/>
    </row>
    <row r="4221" spans="1:21">
      <c r="A4221" s="2">
        <v>166111</v>
      </c>
      <c r="B4221" s="2" t="s">
        <v>30</v>
      </c>
      <c r="C4221" s="4">
        <v>45571</v>
      </c>
      <c r="D4221" s="17">
        <v>45571</v>
      </c>
      <c r="E4221" s="2" t="s">
        <v>24</v>
      </c>
      <c r="F4221" s="2" t="s">
        <v>17</v>
      </c>
      <c r="G4221" s="2">
        <v>22</v>
      </c>
      <c r="H4221" s="2" t="s">
        <v>129</v>
      </c>
      <c r="I4221" s="2" t="s">
        <v>19</v>
      </c>
      <c r="J4221" s="12">
        <v>10</v>
      </c>
      <c r="K4221" s="2">
        <v>10</v>
      </c>
      <c r="L4221" s="2">
        <v>1</v>
      </c>
      <c r="M4221" s="12">
        <v>10</v>
      </c>
      <c r="N4221" s="3">
        <v>2</v>
      </c>
      <c r="O4221" s="2" t="str" cm="1">
        <f t="array" ref="O4221">_xlfn.IFS(N4221=1,"Unsatisfactory",N4221=2,"Poor",N4221=3,"Average",N4221=4,"Good",N4221=5,"Excellent")</f>
        <v>Poor</v>
      </c>
      <c r="P4221"/>
      <c r="Q4221"/>
      <c r="R4221"/>
      <c r="S4221"/>
      <c r="T4221"/>
      <c r="U4221"/>
    </row>
    <row r="4222" spans="1:21">
      <c r="A4222" s="2">
        <v>189897</v>
      </c>
      <c r="B4222" s="2" t="s">
        <v>30</v>
      </c>
      <c r="C4222" s="4">
        <v>45257</v>
      </c>
      <c r="D4222" s="17">
        <v>45257</v>
      </c>
      <c r="E4222" s="2" t="s">
        <v>24</v>
      </c>
      <c r="F4222" s="2" t="s">
        <v>17</v>
      </c>
      <c r="G4222" s="2">
        <v>22</v>
      </c>
      <c r="H4222" s="2" t="s">
        <v>129</v>
      </c>
      <c r="I4222" s="2" t="s">
        <v>19</v>
      </c>
      <c r="J4222" s="12">
        <v>10</v>
      </c>
      <c r="K4222" s="2">
        <v>10</v>
      </c>
      <c r="L4222" s="2">
        <v>1</v>
      </c>
      <c r="M4222" s="12">
        <v>10</v>
      </c>
      <c r="N4222" s="3">
        <v>5</v>
      </c>
      <c r="O4222" s="2" t="str" cm="1">
        <f t="array" ref="O4222">_xlfn.IFS(N4222=1,"Unsatisfactory",N4222=2,"Poor",N4222=3,"Average",N4222=4,"Good",N4222=5,"Excellent")</f>
        <v>Excellent</v>
      </c>
      <c r="P4222"/>
      <c r="Q4222"/>
      <c r="R4222"/>
      <c r="S4222"/>
      <c r="T4222"/>
      <c r="U4222"/>
    </row>
    <row r="4223" spans="1:21">
      <c r="A4223" s="2">
        <v>167818</v>
      </c>
      <c r="B4223" s="2" t="s">
        <v>23</v>
      </c>
      <c r="C4223" s="4">
        <v>45478</v>
      </c>
      <c r="D4223" s="17">
        <v>45478</v>
      </c>
      <c r="E4223" s="2" t="s">
        <v>24</v>
      </c>
      <c r="F4223" s="2" t="s">
        <v>17</v>
      </c>
      <c r="G4223" s="2">
        <v>26</v>
      </c>
      <c r="H4223" s="2" t="s">
        <v>60</v>
      </c>
      <c r="I4223" s="2" t="s">
        <v>19</v>
      </c>
      <c r="J4223" s="12">
        <v>9</v>
      </c>
      <c r="K4223" s="2">
        <v>9</v>
      </c>
      <c r="L4223" s="2">
        <v>1</v>
      </c>
      <c r="M4223" s="12">
        <v>9</v>
      </c>
      <c r="N4223" s="3">
        <v>1</v>
      </c>
      <c r="O4223" s="2" t="str" cm="1">
        <f t="array" ref="O4223">_xlfn.IFS(N4223=1,"Unsatisfactory",N4223=2,"Poor",N4223=3,"Average",N4223=4,"Good",N4223=5,"Excellent")</f>
        <v>Unsatisfactory</v>
      </c>
      <c r="P4223"/>
      <c r="Q4223"/>
      <c r="R4223"/>
      <c r="S4223"/>
      <c r="T4223"/>
      <c r="U4223"/>
    </row>
    <row r="4224" spans="1:21">
      <c r="A4224" s="2">
        <v>180728</v>
      </c>
      <c r="B4224" s="2" t="s">
        <v>36</v>
      </c>
      <c r="C4224" s="4">
        <v>45399</v>
      </c>
      <c r="D4224" s="17">
        <v>45399</v>
      </c>
      <c r="E4224" s="2" t="s">
        <v>37</v>
      </c>
      <c r="F4224" s="2" t="s">
        <v>25</v>
      </c>
      <c r="G4224" s="2">
        <v>20</v>
      </c>
      <c r="H4224" s="2" t="s">
        <v>69</v>
      </c>
      <c r="I4224" s="2" t="s">
        <v>19</v>
      </c>
      <c r="J4224" s="12">
        <v>32</v>
      </c>
      <c r="K4224" s="2">
        <v>32</v>
      </c>
      <c r="L4224" s="2">
        <v>1</v>
      </c>
      <c r="M4224" s="12">
        <v>32</v>
      </c>
      <c r="N4224" s="3">
        <v>5</v>
      </c>
      <c r="O4224" s="2" t="str" cm="1">
        <f t="array" ref="O4224">_xlfn.IFS(N4224=1,"Unsatisfactory",N4224=2,"Poor",N4224=3,"Average",N4224=4,"Good",N4224=5,"Excellent")</f>
        <v>Excellent</v>
      </c>
      <c r="P4224"/>
      <c r="Q4224"/>
      <c r="R4224"/>
      <c r="S4224"/>
      <c r="T4224"/>
      <c r="U4224"/>
    </row>
    <row r="4225" spans="1:21">
      <c r="A4225" s="2">
        <v>169153</v>
      </c>
      <c r="B4225" s="2" t="s">
        <v>42</v>
      </c>
      <c r="C4225" s="4">
        <v>45431</v>
      </c>
      <c r="D4225" s="17">
        <v>45431</v>
      </c>
      <c r="E4225" s="2" t="s">
        <v>16</v>
      </c>
      <c r="F4225" s="2" t="s">
        <v>17</v>
      </c>
      <c r="G4225" s="2">
        <v>32</v>
      </c>
      <c r="H4225" s="2" t="s">
        <v>56</v>
      </c>
      <c r="I4225" s="2" t="s">
        <v>19</v>
      </c>
      <c r="J4225" s="12">
        <v>65</v>
      </c>
      <c r="K4225" s="2">
        <v>65</v>
      </c>
      <c r="L4225" s="2">
        <v>1</v>
      </c>
      <c r="M4225" s="12">
        <v>65</v>
      </c>
      <c r="N4225" s="3">
        <v>5</v>
      </c>
      <c r="O4225" s="2" t="str" cm="1">
        <f t="array" ref="O4225">_xlfn.IFS(N4225=1,"Unsatisfactory",N4225=2,"Poor",N4225=3,"Average",N4225=4,"Good",N4225=5,"Excellent")</f>
        <v>Excellent</v>
      </c>
      <c r="P4225"/>
      <c r="Q4225"/>
      <c r="R4225"/>
      <c r="S4225"/>
      <c r="T4225"/>
      <c r="U4225"/>
    </row>
    <row r="4226" spans="1:21">
      <c r="A4226" s="2">
        <v>193688</v>
      </c>
      <c r="B4226" s="2" t="s">
        <v>48</v>
      </c>
      <c r="C4226" s="4">
        <v>45536</v>
      </c>
      <c r="D4226" s="17">
        <v>45536</v>
      </c>
      <c r="E4226" s="2" t="s">
        <v>16</v>
      </c>
      <c r="F4226" s="2" t="s">
        <v>17</v>
      </c>
      <c r="G4226" s="2">
        <v>34</v>
      </c>
      <c r="H4226" s="2" t="s">
        <v>115</v>
      </c>
      <c r="I4226" s="2" t="s">
        <v>19</v>
      </c>
      <c r="J4226" s="12">
        <v>130</v>
      </c>
      <c r="K4226" s="2">
        <v>130</v>
      </c>
      <c r="L4226" s="2">
        <v>4</v>
      </c>
      <c r="M4226" s="12">
        <v>520</v>
      </c>
      <c r="N4226" s="3">
        <v>2</v>
      </c>
      <c r="O4226" s="2" t="str" cm="1">
        <f t="array" ref="O4226">_xlfn.IFS(N4226=1,"Unsatisfactory",N4226=2,"Poor",N4226=3,"Average",N4226=4,"Good",N4226=5,"Excellent")</f>
        <v>Poor</v>
      </c>
      <c r="P4226"/>
      <c r="Q4226"/>
      <c r="R4226"/>
      <c r="S4226"/>
      <c r="T4226"/>
      <c r="U4226"/>
    </row>
    <row r="4227" spans="1:21">
      <c r="A4227" s="2">
        <v>159932</v>
      </c>
      <c r="B4227" s="2" t="s">
        <v>42</v>
      </c>
      <c r="C4227" s="4">
        <v>45474</v>
      </c>
      <c r="D4227" s="17">
        <v>45474</v>
      </c>
      <c r="E4227" s="2" t="s">
        <v>16</v>
      </c>
      <c r="F4227" s="2" t="s">
        <v>25</v>
      </c>
      <c r="G4227" s="2">
        <v>21</v>
      </c>
      <c r="H4227" s="2" t="s">
        <v>56</v>
      </c>
      <c r="I4227" s="2" t="s">
        <v>19</v>
      </c>
      <c r="J4227" s="12">
        <v>65</v>
      </c>
      <c r="K4227" s="2">
        <v>65</v>
      </c>
      <c r="L4227" s="2">
        <v>1</v>
      </c>
      <c r="M4227" s="12">
        <v>65</v>
      </c>
      <c r="N4227" s="3">
        <v>4</v>
      </c>
      <c r="O4227" s="2" t="str" cm="1">
        <f t="array" ref="O4227">_xlfn.IFS(N4227=1,"Unsatisfactory",N4227=2,"Poor",N4227=3,"Average",N4227=4,"Good",N4227=5,"Excellent")</f>
        <v>Good</v>
      </c>
      <c r="P4227"/>
      <c r="Q4227"/>
      <c r="R4227"/>
      <c r="S4227"/>
      <c r="T4227"/>
      <c r="U4227"/>
    </row>
    <row r="4228" spans="1:21">
      <c r="A4228" s="2">
        <v>179790</v>
      </c>
      <c r="B4228" s="2" t="s">
        <v>48</v>
      </c>
      <c r="C4228" s="4">
        <v>45254</v>
      </c>
      <c r="D4228" s="17">
        <v>45254</v>
      </c>
      <c r="E4228" s="2" t="s">
        <v>16</v>
      </c>
      <c r="F4228" s="2" t="s">
        <v>17</v>
      </c>
      <c r="G4228" s="2">
        <v>20</v>
      </c>
      <c r="H4228" s="2" t="s">
        <v>34</v>
      </c>
      <c r="I4228" s="2" t="s">
        <v>27</v>
      </c>
      <c r="J4228" s="12">
        <v>130</v>
      </c>
      <c r="K4228" s="2">
        <v>230</v>
      </c>
      <c r="L4228" s="2">
        <v>2</v>
      </c>
      <c r="M4228" s="12">
        <v>460</v>
      </c>
      <c r="N4228" s="3">
        <v>4</v>
      </c>
      <c r="O4228" s="2" t="str" cm="1">
        <f t="array" ref="O4228">_xlfn.IFS(N4228=1,"Unsatisfactory",N4228=2,"Poor",N4228=3,"Average",N4228=4,"Good",N4228=5,"Excellent")</f>
        <v>Good</v>
      </c>
      <c r="P4228"/>
      <c r="Q4228"/>
      <c r="R4228"/>
      <c r="S4228"/>
      <c r="T4228"/>
      <c r="U4228"/>
    </row>
    <row r="4229" spans="1:21">
      <c r="A4229" s="2">
        <v>136851</v>
      </c>
      <c r="B4229" s="2" t="s">
        <v>50</v>
      </c>
      <c r="C4229" s="4">
        <v>45404</v>
      </c>
      <c r="D4229" s="17">
        <v>45404</v>
      </c>
      <c r="E4229" s="2" t="s">
        <v>16</v>
      </c>
      <c r="F4229" s="2" t="s">
        <v>25</v>
      </c>
      <c r="G4229" s="2">
        <v>35</v>
      </c>
      <c r="H4229" s="2" t="s">
        <v>38</v>
      </c>
      <c r="I4229" s="2" t="s">
        <v>19</v>
      </c>
      <c r="J4229" s="12">
        <v>97</v>
      </c>
      <c r="K4229" s="2">
        <v>97</v>
      </c>
      <c r="L4229" s="2">
        <v>1</v>
      </c>
      <c r="M4229" s="12">
        <v>97</v>
      </c>
      <c r="N4229" s="3">
        <v>1</v>
      </c>
      <c r="O4229" s="2" t="str" cm="1">
        <f t="array" ref="O4229">_xlfn.IFS(N4229=1,"Unsatisfactory",N4229=2,"Poor",N4229=3,"Average",N4229=4,"Good",N4229=5,"Excellent")</f>
        <v>Unsatisfactory</v>
      </c>
      <c r="P4229"/>
      <c r="Q4229"/>
      <c r="R4229"/>
      <c r="S4229"/>
      <c r="T4229"/>
      <c r="U4229"/>
    </row>
    <row r="4230" spans="1:21">
      <c r="A4230" s="2">
        <v>150583</v>
      </c>
      <c r="B4230" s="2" t="s">
        <v>23</v>
      </c>
      <c r="C4230" s="4">
        <v>45513</v>
      </c>
      <c r="D4230" s="17">
        <v>45513</v>
      </c>
      <c r="E4230" s="2" t="s">
        <v>24</v>
      </c>
      <c r="F4230" s="2" t="s">
        <v>17</v>
      </c>
      <c r="G4230" s="2">
        <v>21</v>
      </c>
      <c r="H4230" s="2" t="s">
        <v>129</v>
      </c>
      <c r="I4230" s="2" t="s">
        <v>19</v>
      </c>
      <c r="J4230" s="12">
        <v>9</v>
      </c>
      <c r="K4230" s="2">
        <v>9</v>
      </c>
      <c r="L4230" s="2">
        <v>1</v>
      </c>
      <c r="M4230" s="12">
        <v>9</v>
      </c>
      <c r="N4230" s="3">
        <v>4</v>
      </c>
      <c r="O4230" s="2" t="str" cm="1">
        <f t="array" ref="O4230">_xlfn.IFS(N4230=1,"Unsatisfactory",N4230=2,"Poor",N4230=3,"Average",N4230=4,"Good",N4230=5,"Excellent")</f>
        <v>Good</v>
      </c>
      <c r="P4230"/>
      <c r="Q4230"/>
      <c r="R4230"/>
      <c r="S4230"/>
      <c r="T4230"/>
      <c r="U4230"/>
    </row>
    <row r="4231" spans="1:21">
      <c r="A4231" s="2">
        <v>199255</v>
      </c>
      <c r="B4231" s="2" t="s">
        <v>42</v>
      </c>
      <c r="C4231" s="4">
        <v>45291</v>
      </c>
      <c r="D4231" s="17">
        <v>45291</v>
      </c>
      <c r="E4231" s="2" t="s">
        <v>16</v>
      </c>
      <c r="F4231" s="2" t="s">
        <v>17</v>
      </c>
      <c r="G4231" s="2">
        <v>32</v>
      </c>
      <c r="H4231" s="2" t="s">
        <v>60</v>
      </c>
      <c r="I4231" s="2" t="s">
        <v>19</v>
      </c>
      <c r="J4231" s="12">
        <v>65</v>
      </c>
      <c r="K4231" s="2">
        <v>65</v>
      </c>
      <c r="L4231" s="2">
        <v>1</v>
      </c>
      <c r="M4231" s="12">
        <v>65</v>
      </c>
      <c r="N4231" s="3">
        <v>4</v>
      </c>
      <c r="O4231" s="2" t="str" cm="1">
        <f t="array" ref="O4231">_xlfn.IFS(N4231=1,"Unsatisfactory",N4231=2,"Poor",N4231=3,"Average",N4231=4,"Good",N4231=5,"Excellent")</f>
        <v>Good</v>
      </c>
      <c r="P4231"/>
      <c r="Q4231"/>
      <c r="R4231"/>
      <c r="S4231"/>
      <c r="T4231"/>
      <c r="U4231"/>
    </row>
    <row r="4232" spans="1:21">
      <c r="A4232" s="2">
        <v>153033</v>
      </c>
      <c r="B4232" s="2" t="s">
        <v>50</v>
      </c>
      <c r="C4232" s="4">
        <v>45444</v>
      </c>
      <c r="D4232" s="17">
        <v>45444</v>
      </c>
      <c r="E4232" s="2" t="s">
        <v>16</v>
      </c>
      <c r="F4232" s="2" t="s">
        <v>25</v>
      </c>
      <c r="G4232" s="2">
        <v>27</v>
      </c>
      <c r="H4232" s="2" t="s">
        <v>74</v>
      </c>
      <c r="I4232" s="2" t="s">
        <v>27</v>
      </c>
      <c r="J4232" s="12">
        <v>97</v>
      </c>
      <c r="K4232" s="2">
        <v>122</v>
      </c>
      <c r="L4232" s="2">
        <v>2</v>
      </c>
      <c r="M4232" s="12">
        <v>244</v>
      </c>
      <c r="N4232" s="3">
        <v>3</v>
      </c>
      <c r="O4232" s="2" t="str" cm="1">
        <f t="array" ref="O4232">_xlfn.IFS(N4232=1,"Unsatisfactory",N4232=2,"Poor",N4232=3,"Average",N4232=4,"Good",N4232=5,"Excellent")</f>
        <v>Average</v>
      </c>
      <c r="P4232"/>
      <c r="Q4232"/>
      <c r="R4232"/>
      <c r="S4232"/>
      <c r="T4232"/>
      <c r="U4232"/>
    </row>
    <row r="4233" spans="1:21">
      <c r="A4233" s="2">
        <v>190812</v>
      </c>
      <c r="B4233" s="2" t="s">
        <v>50</v>
      </c>
      <c r="C4233" s="4">
        <v>45597</v>
      </c>
      <c r="D4233" s="17">
        <v>45597</v>
      </c>
      <c r="E4233" s="2" t="s">
        <v>16</v>
      </c>
      <c r="F4233" s="2" t="s">
        <v>17</v>
      </c>
      <c r="G4233" s="2">
        <v>29</v>
      </c>
      <c r="H4233" s="2" t="s">
        <v>128</v>
      </c>
      <c r="I4233" s="2" t="s">
        <v>19</v>
      </c>
      <c r="J4233" s="12">
        <v>97</v>
      </c>
      <c r="K4233" s="2">
        <v>97</v>
      </c>
      <c r="L4233" s="2">
        <v>1</v>
      </c>
      <c r="M4233" s="12">
        <v>97</v>
      </c>
      <c r="N4233" s="3">
        <v>1</v>
      </c>
      <c r="O4233" s="2" t="str" cm="1">
        <f t="array" ref="O4233">_xlfn.IFS(N4233=1,"Unsatisfactory",N4233=2,"Poor",N4233=3,"Average",N4233=4,"Good",N4233=5,"Excellent")</f>
        <v>Unsatisfactory</v>
      </c>
      <c r="P4233"/>
      <c r="Q4233"/>
      <c r="R4233"/>
      <c r="S4233"/>
      <c r="T4233"/>
      <c r="U4233"/>
    </row>
    <row r="4234" spans="1:21">
      <c r="A4234" s="2">
        <v>170505</v>
      </c>
      <c r="B4234" s="2" t="s">
        <v>42</v>
      </c>
      <c r="C4234" s="4">
        <v>45365</v>
      </c>
      <c r="D4234" s="17">
        <v>45365</v>
      </c>
      <c r="E4234" s="2" t="s">
        <v>16</v>
      </c>
      <c r="F4234" s="2" t="s">
        <v>17</v>
      </c>
      <c r="G4234" s="2">
        <v>33</v>
      </c>
      <c r="H4234" s="2" t="s">
        <v>60</v>
      </c>
      <c r="I4234" s="2" t="s">
        <v>19</v>
      </c>
      <c r="J4234" s="12">
        <v>65</v>
      </c>
      <c r="K4234" s="2">
        <v>65</v>
      </c>
      <c r="L4234" s="2">
        <v>3</v>
      </c>
      <c r="M4234" s="12">
        <v>195</v>
      </c>
      <c r="N4234" s="3">
        <v>5</v>
      </c>
      <c r="O4234" s="2" t="str" cm="1">
        <f t="array" ref="O4234">_xlfn.IFS(N4234=1,"Unsatisfactory",N4234=2,"Poor",N4234=3,"Average",N4234=4,"Good",N4234=5,"Excellent")</f>
        <v>Excellent</v>
      </c>
      <c r="P4234"/>
      <c r="Q4234"/>
      <c r="R4234"/>
      <c r="S4234"/>
      <c r="T4234"/>
      <c r="U4234"/>
    </row>
    <row r="4235" spans="1:21">
      <c r="A4235" s="2">
        <v>165665</v>
      </c>
      <c r="B4235" s="2" t="s">
        <v>50</v>
      </c>
      <c r="C4235" s="4">
        <v>45431</v>
      </c>
      <c r="D4235" s="17">
        <v>45431</v>
      </c>
      <c r="E4235" s="2" t="s">
        <v>16</v>
      </c>
      <c r="F4235" s="2" t="s">
        <v>17</v>
      </c>
      <c r="G4235" s="2">
        <v>23</v>
      </c>
      <c r="H4235" s="2" t="s">
        <v>31</v>
      </c>
      <c r="I4235" s="2" t="s">
        <v>19</v>
      </c>
      <c r="J4235" s="12">
        <v>97</v>
      </c>
      <c r="K4235" s="2">
        <v>97</v>
      </c>
      <c r="L4235" s="2">
        <v>1</v>
      </c>
      <c r="M4235" s="12">
        <v>97</v>
      </c>
      <c r="N4235" s="3">
        <v>3</v>
      </c>
      <c r="O4235" s="2" t="str" cm="1">
        <f t="array" ref="O4235">_xlfn.IFS(N4235=1,"Unsatisfactory",N4235=2,"Poor",N4235=3,"Average",N4235=4,"Good",N4235=5,"Excellent")</f>
        <v>Average</v>
      </c>
      <c r="P4235"/>
      <c r="Q4235"/>
      <c r="R4235"/>
      <c r="S4235"/>
      <c r="T4235"/>
      <c r="U4235"/>
    </row>
    <row r="4236" spans="1:21">
      <c r="A4236" s="2">
        <v>126153</v>
      </c>
      <c r="B4236" s="2" t="s">
        <v>53</v>
      </c>
      <c r="C4236" s="4">
        <v>45444</v>
      </c>
      <c r="D4236" s="17">
        <v>45444</v>
      </c>
      <c r="E4236" s="2" t="s">
        <v>37</v>
      </c>
      <c r="F4236" s="2" t="s">
        <v>25</v>
      </c>
      <c r="G4236" s="2">
        <v>25</v>
      </c>
      <c r="H4236" s="2" t="s">
        <v>128</v>
      </c>
      <c r="I4236" s="2" t="s">
        <v>19</v>
      </c>
      <c r="J4236" s="12">
        <v>15</v>
      </c>
      <c r="K4236" s="2">
        <v>15</v>
      </c>
      <c r="L4236" s="2">
        <v>2</v>
      </c>
      <c r="M4236" s="12">
        <v>30</v>
      </c>
      <c r="N4236" s="3">
        <v>5</v>
      </c>
      <c r="O4236" s="2" t="str" cm="1">
        <f t="array" ref="O4236">_xlfn.IFS(N4236=1,"Unsatisfactory",N4236=2,"Poor",N4236=3,"Average",N4236=4,"Good",N4236=5,"Excellent")</f>
        <v>Excellent</v>
      </c>
      <c r="P4236"/>
      <c r="Q4236"/>
      <c r="R4236"/>
      <c r="S4236"/>
      <c r="T4236"/>
      <c r="U4236"/>
    </row>
    <row r="4237" spans="1:21">
      <c r="A4237" s="2">
        <v>177291</v>
      </c>
      <c r="B4237" s="2" t="s">
        <v>33</v>
      </c>
      <c r="C4237" s="4">
        <v>45369</v>
      </c>
      <c r="D4237" s="17">
        <v>45369</v>
      </c>
      <c r="E4237" s="2" t="s">
        <v>16</v>
      </c>
      <c r="F4237" s="2" t="s">
        <v>25</v>
      </c>
      <c r="G4237" s="2">
        <v>33</v>
      </c>
      <c r="H4237" s="2" t="s">
        <v>118</v>
      </c>
      <c r="I4237" s="2" t="s">
        <v>19</v>
      </c>
      <c r="J4237" s="12">
        <v>118</v>
      </c>
      <c r="K4237" s="2">
        <v>118</v>
      </c>
      <c r="L4237" s="2">
        <v>2</v>
      </c>
      <c r="M4237" s="12">
        <v>236</v>
      </c>
      <c r="N4237" s="3">
        <v>5</v>
      </c>
      <c r="O4237" s="2" t="str" cm="1">
        <f t="array" ref="O4237">_xlfn.IFS(N4237=1,"Unsatisfactory",N4237=2,"Poor",N4237=3,"Average",N4237=4,"Good",N4237=5,"Excellent")</f>
        <v>Excellent</v>
      </c>
      <c r="P4237"/>
      <c r="Q4237"/>
      <c r="R4237"/>
      <c r="S4237"/>
      <c r="T4237"/>
      <c r="U4237"/>
    </row>
    <row r="4238" spans="1:21">
      <c r="A4238" s="2">
        <v>134174</v>
      </c>
      <c r="B4238" s="2" t="s">
        <v>30</v>
      </c>
      <c r="C4238" s="4">
        <v>45447</v>
      </c>
      <c r="D4238" s="17">
        <v>45447</v>
      </c>
      <c r="E4238" s="2" t="s">
        <v>24</v>
      </c>
      <c r="F4238" s="2" t="s">
        <v>17</v>
      </c>
      <c r="G4238" s="2">
        <v>34</v>
      </c>
      <c r="H4238" s="2" t="s">
        <v>26</v>
      </c>
      <c r="I4238" s="2" t="s">
        <v>27</v>
      </c>
      <c r="J4238" s="12">
        <v>10</v>
      </c>
      <c r="K4238" s="2">
        <v>50</v>
      </c>
      <c r="L4238" s="2">
        <v>1</v>
      </c>
      <c r="M4238" s="12">
        <v>50</v>
      </c>
      <c r="N4238" s="3">
        <v>4</v>
      </c>
      <c r="O4238" s="2" t="str" cm="1">
        <f t="array" ref="O4238">_xlfn.IFS(N4238=1,"Unsatisfactory",N4238=2,"Poor",N4238=3,"Average",N4238=4,"Good",N4238=5,"Excellent")</f>
        <v>Good</v>
      </c>
      <c r="P4238"/>
      <c r="Q4238"/>
      <c r="R4238"/>
      <c r="S4238"/>
      <c r="T4238"/>
      <c r="U4238"/>
    </row>
    <row r="4239" spans="1:21">
      <c r="A4239" s="2">
        <v>175618</v>
      </c>
      <c r="B4239" s="2" t="s">
        <v>42</v>
      </c>
      <c r="C4239" s="4">
        <v>45306</v>
      </c>
      <c r="D4239" s="17">
        <v>45306</v>
      </c>
      <c r="E4239" s="2" t="s">
        <v>16</v>
      </c>
      <c r="F4239" s="2" t="s">
        <v>17</v>
      </c>
      <c r="G4239" s="2">
        <v>26</v>
      </c>
      <c r="H4239" s="2" t="s">
        <v>62</v>
      </c>
      <c r="I4239" s="2" t="s">
        <v>19</v>
      </c>
      <c r="J4239" s="12">
        <v>65</v>
      </c>
      <c r="K4239" s="2">
        <v>65</v>
      </c>
      <c r="L4239" s="2">
        <v>5</v>
      </c>
      <c r="M4239" s="12">
        <v>325</v>
      </c>
      <c r="N4239" s="3">
        <v>4</v>
      </c>
      <c r="O4239" s="2" t="str" cm="1">
        <f t="array" ref="O4239">_xlfn.IFS(N4239=1,"Unsatisfactory",N4239=2,"Poor",N4239=3,"Average",N4239=4,"Good",N4239=5,"Excellent")</f>
        <v>Good</v>
      </c>
      <c r="P4239"/>
      <c r="Q4239"/>
      <c r="R4239"/>
      <c r="S4239"/>
      <c r="T4239"/>
      <c r="U4239"/>
    </row>
    <row r="4240" spans="1:21">
      <c r="A4240" s="2">
        <v>130202</v>
      </c>
      <c r="B4240" s="2" t="s">
        <v>42</v>
      </c>
      <c r="C4240" s="4">
        <v>45489</v>
      </c>
      <c r="D4240" s="17">
        <v>45489</v>
      </c>
      <c r="E4240" s="2" t="s">
        <v>16</v>
      </c>
      <c r="F4240" s="2" t="s">
        <v>17</v>
      </c>
      <c r="G4240" s="2">
        <v>35</v>
      </c>
      <c r="H4240" s="2" t="s">
        <v>115</v>
      </c>
      <c r="I4240" s="2" t="s">
        <v>19</v>
      </c>
      <c r="J4240" s="12">
        <v>65</v>
      </c>
      <c r="K4240" s="2">
        <v>65</v>
      </c>
      <c r="L4240" s="2">
        <v>1</v>
      </c>
      <c r="M4240" s="12">
        <v>65</v>
      </c>
      <c r="N4240" s="3">
        <v>5</v>
      </c>
      <c r="O4240" s="2" t="str" cm="1">
        <f t="array" ref="O4240">_xlfn.IFS(N4240=1,"Unsatisfactory",N4240=2,"Poor",N4240=3,"Average",N4240=4,"Good",N4240=5,"Excellent")</f>
        <v>Excellent</v>
      </c>
      <c r="P4240"/>
      <c r="Q4240"/>
      <c r="R4240"/>
      <c r="S4240"/>
      <c r="T4240"/>
      <c r="U4240"/>
    </row>
    <row r="4241" spans="1:21">
      <c r="A4241" s="2">
        <v>176869</v>
      </c>
      <c r="B4241" s="2" t="s">
        <v>42</v>
      </c>
      <c r="C4241" s="4">
        <v>45564</v>
      </c>
      <c r="D4241" s="17">
        <v>45564</v>
      </c>
      <c r="E4241" s="2" t="s">
        <v>16</v>
      </c>
      <c r="F4241" s="2" t="s">
        <v>17</v>
      </c>
      <c r="G4241" s="2">
        <v>25</v>
      </c>
      <c r="H4241" s="2" t="s">
        <v>129</v>
      </c>
      <c r="I4241" s="2" t="s">
        <v>19</v>
      </c>
      <c r="J4241" s="12">
        <v>65</v>
      </c>
      <c r="K4241" s="2">
        <v>65</v>
      </c>
      <c r="L4241" s="2">
        <v>1</v>
      </c>
      <c r="M4241" s="12">
        <v>65</v>
      </c>
      <c r="N4241" s="3">
        <v>1</v>
      </c>
      <c r="O4241" s="2" t="str" cm="1">
        <f t="array" ref="O4241">_xlfn.IFS(N4241=1,"Unsatisfactory",N4241=2,"Poor",N4241=3,"Average",N4241=4,"Good",N4241=5,"Excellent")</f>
        <v>Unsatisfactory</v>
      </c>
      <c r="P4241"/>
      <c r="Q4241"/>
      <c r="R4241"/>
      <c r="S4241"/>
      <c r="T4241"/>
      <c r="U4241"/>
    </row>
    <row r="4242" spans="1:21">
      <c r="A4242" s="2">
        <v>192962</v>
      </c>
      <c r="B4242" s="2" t="s">
        <v>30</v>
      </c>
      <c r="C4242" s="4">
        <v>45528</v>
      </c>
      <c r="D4242" s="17">
        <v>45528</v>
      </c>
      <c r="E4242" s="2" t="s">
        <v>24</v>
      </c>
      <c r="F4242" s="2" t="s">
        <v>17</v>
      </c>
      <c r="G4242" s="2">
        <v>28</v>
      </c>
      <c r="H4242" s="2" t="s">
        <v>51</v>
      </c>
      <c r="I4242" s="2" t="s">
        <v>27</v>
      </c>
      <c r="J4242" s="12">
        <v>10</v>
      </c>
      <c r="K4242" s="2">
        <v>60</v>
      </c>
      <c r="L4242" s="2">
        <v>3</v>
      </c>
      <c r="M4242" s="12">
        <v>180</v>
      </c>
      <c r="N4242" s="3">
        <v>5</v>
      </c>
      <c r="O4242" s="2" t="str" cm="1">
        <f t="array" ref="O4242">_xlfn.IFS(N4242=1,"Unsatisfactory",N4242=2,"Poor",N4242=3,"Average",N4242=4,"Good",N4242=5,"Excellent")</f>
        <v>Excellent</v>
      </c>
      <c r="P4242"/>
      <c r="Q4242"/>
      <c r="R4242"/>
      <c r="S4242"/>
      <c r="T4242"/>
      <c r="U4242"/>
    </row>
    <row r="4243" spans="1:21">
      <c r="A4243" s="2">
        <v>198231</v>
      </c>
      <c r="B4243" s="2" t="s">
        <v>76</v>
      </c>
      <c r="C4243" s="4">
        <v>45575</v>
      </c>
      <c r="D4243" s="17">
        <v>45575</v>
      </c>
      <c r="E4243" s="2" t="s">
        <v>37</v>
      </c>
      <c r="F4243" s="2" t="s">
        <v>17</v>
      </c>
      <c r="G4243" s="2">
        <v>31</v>
      </c>
      <c r="H4243" s="2" t="s">
        <v>58</v>
      </c>
      <c r="I4243" s="2" t="s">
        <v>27</v>
      </c>
      <c r="J4243" s="12">
        <v>45</v>
      </c>
      <c r="K4243" s="2">
        <v>85</v>
      </c>
      <c r="L4243" s="2">
        <v>1</v>
      </c>
      <c r="M4243" s="12">
        <v>85</v>
      </c>
      <c r="N4243" s="3">
        <v>5</v>
      </c>
      <c r="O4243" s="2" t="str" cm="1">
        <f t="array" ref="O4243">_xlfn.IFS(N4243=1,"Unsatisfactory",N4243=2,"Poor",N4243=3,"Average",N4243=4,"Good",N4243=5,"Excellent")</f>
        <v>Excellent</v>
      </c>
      <c r="P4243"/>
      <c r="Q4243"/>
      <c r="R4243"/>
      <c r="S4243"/>
      <c r="T4243"/>
      <c r="U4243"/>
    </row>
    <row r="4244" spans="1:21">
      <c r="A4244" s="2">
        <v>139484</v>
      </c>
      <c r="B4244" s="2" t="s">
        <v>23</v>
      </c>
      <c r="C4244" s="4">
        <v>45317</v>
      </c>
      <c r="D4244" s="17">
        <v>45317</v>
      </c>
      <c r="E4244" s="2" t="s">
        <v>24</v>
      </c>
      <c r="F4244" s="2" t="s">
        <v>17</v>
      </c>
      <c r="G4244" s="2">
        <v>35</v>
      </c>
      <c r="H4244" s="2" t="s">
        <v>115</v>
      </c>
      <c r="I4244" s="2" t="s">
        <v>19</v>
      </c>
      <c r="J4244" s="12">
        <v>9</v>
      </c>
      <c r="K4244" s="2">
        <v>9</v>
      </c>
      <c r="L4244" s="2">
        <v>1</v>
      </c>
      <c r="M4244" s="12">
        <v>9</v>
      </c>
      <c r="N4244" s="3">
        <v>4</v>
      </c>
      <c r="O4244" s="2" t="str" cm="1">
        <f t="array" ref="O4244">_xlfn.IFS(N4244=1,"Unsatisfactory",N4244=2,"Poor",N4244=3,"Average",N4244=4,"Good",N4244=5,"Excellent")</f>
        <v>Good</v>
      </c>
      <c r="P4244"/>
      <c r="Q4244"/>
      <c r="R4244"/>
      <c r="S4244"/>
      <c r="T4244"/>
      <c r="U4244"/>
    </row>
    <row r="4245" spans="1:21">
      <c r="A4245" s="2">
        <v>169273</v>
      </c>
      <c r="B4245" s="2" t="s">
        <v>50</v>
      </c>
      <c r="C4245" s="4">
        <v>45473</v>
      </c>
      <c r="D4245" s="17">
        <v>45473</v>
      </c>
      <c r="E4245" s="2" t="s">
        <v>16</v>
      </c>
      <c r="F4245" s="2" t="s">
        <v>25</v>
      </c>
      <c r="G4245" s="2">
        <v>26</v>
      </c>
      <c r="H4245" s="2" t="s">
        <v>58</v>
      </c>
      <c r="I4245" s="2" t="s">
        <v>27</v>
      </c>
      <c r="J4245" s="12">
        <v>97</v>
      </c>
      <c r="K4245" s="2">
        <v>137</v>
      </c>
      <c r="L4245" s="2">
        <v>1</v>
      </c>
      <c r="M4245" s="12">
        <v>137</v>
      </c>
      <c r="N4245" s="3">
        <v>5</v>
      </c>
      <c r="O4245" s="2" t="str" cm="1">
        <f t="array" ref="O4245">_xlfn.IFS(N4245=1,"Unsatisfactory",N4245=2,"Poor",N4245=3,"Average",N4245=4,"Good",N4245=5,"Excellent")</f>
        <v>Excellent</v>
      </c>
      <c r="P4245"/>
      <c r="Q4245"/>
      <c r="R4245"/>
      <c r="S4245"/>
      <c r="T4245"/>
      <c r="U4245"/>
    </row>
    <row r="4246" spans="1:21">
      <c r="A4246" s="2">
        <v>125053</v>
      </c>
      <c r="B4246" s="2" t="s">
        <v>15</v>
      </c>
      <c r="C4246" s="4">
        <v>45329</v>
      </c>
      <c r="D4246" s="17">
        <v>45329</v>
      </c>
      <c r="E4246" s="2" t="s">
        <v>16</v>
      </c>
      <c r="F4246" s="2" t="s">
        <v>17</v>
      </c>
      <c r="G4246" s="2">
        <v>35</v>
      </c>
      <c r="H4246" s="2" t="s">
        <v>46</v>
      </c>
      <c r="I4246" s="2" t="s">
        <v>19</v>
      </c>
      <c r="J4246" s="12">
        <v>100</v>
      </c>
      <c r="K4246" s="2">
        <v>100</v>
      </c>
      <c r="L4246" s="2">
        <v>1</v>
      </c>
      <c r="M4246" s="12">
        <v>100</v>
      </c>
      <c r="N4246" s="3">
        <v>4</v>
      </c>
      <c r="O4246" s="2" t="str" cm="1">
        <f t="array" ref="O4246">_xlfn.IFS(N4246=1,"Unsatisfactory",N4246=2,"Poor",N4246=3,"Average",N4246=4,"Good",N4246=5,"Excellent")</f>
        <v>Good</v>
      </c>
      <c r="P4246"/>
      <c r="Q4246"/>
      <c r="R4246"/>
      <c r="S4246"/>
      <c r="T4246"/>
      <c r="U4246"/>
    </row>
    <row r="4247" spans="1:21">
      <c r="A4247" s="2">
        <v>140157</v>
      </c>
      <c r="B4247" s="2" t="s">
        <v>53</v>
      </c>
      <c r="C4247" s="4">
        <v>45503</v>
      </c>
      <c r="D4247" s="17">
        <v>45503</v>
      </c>
      <c r="E4247" s="2" t="s">
        <v>37</v>
      </c>
      <c r="F4247" s="2" t="s">
        <v>17</v>
      </c>
      <c r="G4247" s="2">
        <v>28</v>
      </c>
      <c r="H4247" s="2" t="s">
        <v>38</v>
      </c>
      <c r="I4247" s="2" t="s">
        <v>19</v>
      </c>
      <c r="J4247" s="12">
        <v>15</v>
      </c>
      <c r="K4247" s="2">
        <v>15</v>
      </c>
      <c r="L4247" s="2">
        <v>1</v>
      </c>
      <c r="M4247" s="12">
        <v>15</v>
      </c>
      <c r="N4247" s="3">
        <v>4</v>
      </c>
      <c r="O4247" s="2" t="str" cm="1">
        <f t="array" ref="O4247">_xlfn.IFS(N4247=1,"Unsatisfactory",N4247=2,"Poor",N4247=3,"Average",N4247=4,"Good",N4247=5,"Excellent")</f>
        <v>Good</v>
      </c>
      <c r="P4247"/>
      <c r="Q4247"/>
      <c r="R4247"/>
      <c r="S4247"/>
      <c r="T4247"/>
      <c r="U4247"/>
    </row>
    <row r="4248" spans="1:21">
      <c r="A4248" s="2">
        <v>164863</v>
      </c>
      <c r="B4248" s="2" t="s">
        <v>78</v>
      </c>
      <c r="C4248" s="4">
        <v>45314</v>
      </c>
      <c r="D4248" s="17">
        <v>45314</v>
      </c>
      <c r="E4248" s="2" t="s">
        <v>37</v>
      </c>
      <c r="F4248" s="2" t="s">
        <v>25</v>
      </c>
      <c r="G4248" s="2">
        <v>21</v>
      </c>
      <c r="H4248" s="2" t="s">
        <v>26</v>
      </c>
      <c r="I4248" s="2" t="s">
        <v>27</v>
      </c>
      <c r="J4248" s="12">
        <v>50</v>
      </c>
      <c r="K4248" s="2">
        <v>90</v>
      </c>
      <c r="L4248" s="2">
        <v>1</v>
      </c>
      <c r="M4248" s="12">
        <v>90</v>
      </c>
      <c r="N4248" s="3">
        <v>3</v>
      </c>
      <c r="O4248" s="2" t="str" cm="1">
        <f t="array" ref="O4248">_xlfn.IFS(N4248=1,"Unsatisfactory",N4248=2,"Poor",N4248=3,"Average",N4248=4,"Good",N4248=5,"Excellent")</f>
        <v>Average</v>
      </c>
      <c r="P4248"/>
      <c r="Q4248"/>
      <c r="R4248"/>
      <c r="S4248"/>
      <c r="T4248"/>
      <c r="U4248"/>
    </row>
    <row r="4249" spans="1:21">
      <c r="A4249" s="2">
        <v>153592</v>
      </c>
      <c r="B4249" s="2" t="s">
        <v>42</v>
      </c>
      <c r="C4249" s="4">
        <v>45448</v>
      </c>
      <c r="D4249" s="17">
        <v>45448</v>
      </c>
      <c r="E4249" s="2" t="s">
        <v>16</v>
      </c>
      <c r="F4249" s="2" t="s">
        <v>17</v>
      </c>
      <c r="G4249" s="2">
        <v>28</v>
      </c>
      <c r="H4249" s="2" t="s">
        <v>130</v>
      </c>
      <c r="I4249" s="2" t="s">
        <v>19</v>
      </c>
      <c r="J4249" s="12">
        <v>65</v>
      </c>
      <c r="K4249" s="2">
        <v>65</v>
      </c>
      <c r="L4249" s="2">
        <v>1</v>
      </c>
      <c r="M4249" s="12">
        <v>65</v>
      </c>
      <c r="N4249" s="3">
        <v>4</v>
      </c>
      <c r="O4249" s="2" t="str" cm="1">
        <f t="array" ref="O4249">_xlfn.IFS(N4249=1,"Unsatisfactory",N4249=2,"Poor",N4249=3,"Average",N4249=4,"Good",N4249=5,"Excellent")</f>
        <v>Good</v>
      </c>
      <c r="P4249"/>
      <c r="Q4249"/>
      <c r="R4249"/>
      <c r="S4249"/>
      <c r="T4249"/>
      <c r="U4249"/>
    </row>
    <row r="4250" spans="1:21">
      <c r="A4250" s="2">
        <v>178442</v>
      </c>
      <c r="B4250" s="2" t="s">
        <v>15</v>
      </c>
      <c r="C4250" s="4">
        <v>45421</v>
      </c>
      <c r="D4250" s="17">
        <v>45421</v>
      </c>
      <c r="E4250" s="2" t="s">
        <v>16</v>
      </c>
      <c r="F4250" s="2" t="s">
        <v>17</v>
      </c>
      <c r="G4250" s="2">
        <v>30</v>
      </c>
      <c r="H4250" s="2" t="s">
        <v>56</v>
      </c>
      <c r="I4250" s="2" t="s">
        <v>19</v>
      </c>
      <c r="J4250" s="12">
        <v>100</v>
      </c>
      <c r="K4250" s="2">
        <v>100</v>
      </c>
      <c r="L4250" s="2">
        <v>5</v>
      </c>
      <c r="M4250" s="12">
        <v>500</v>
      </c>
      <c r="N4250" s="3">
        <v>4</v>
      </c>
      <c r="O4250" s="2" t="str" cm="1">
        <f t="array" ref="O4250">_xlfn.IFS(N4250=1,"Unsatisfactory",N4250=2,"Poor",N4250=3,"Average",N4250=4,"Good",N4250=5,"Excellent")</f>
        <v>Good</v>
      </c>
      <c r="P4250"/>
      <c r="Q4250"/>
      <c r="R4250"/>
      <c r="S4250"/>
      <c r="T4250"/>
      <c r="U4250"/>
    </row>
    <row r="4251" spans="1:21">
      <c r="A4251" s="2">
        <v>130927</v>
      </c>
      <c r="B4251" s="2" t="s">
        <v>23</v>
      </c>
      <c r="C4251" s="4">
        <v>45553</v>
      </c>
      <c r="D4251" s="17">
        <v>45553</v>
      </c>
      <c r="E4251" s="2" t="s">
        <v>24</v>
      </c>
      <c r="F4251" s="2" t="s">
        <v>17</v>
      </c>
      <c r="G4251" s="2">
        <v>29</v>
      </c>
      <c r="H4251" s="2" t="s">
        <v>31</v>
      </c>
      <c r="I4251" s="2" t="s">
        <v>19</v>
      </c>
      <c r="J4251" s="12">
        <v>9</v>
      </c>
      <c r="K4251" s="2">
        <v>9</v>
      </c>
      <c r="L4251" s="2">
        <v>2</v>
      </c>
      <c r="M4251" s="12">
        <v>18</v>
      </c>
      <c r="N4251" s="3">
        <v>4</v>
      </c>
      <c r="O4251" s="2" t="str" cm="1">
        <f t="array" ref="O4251">_xlfn.IFS(N4251=1,"Unsatisfactory",N4251=2,"Poor",N4251=3,"Average",N4251=4,"Good",N4251=5,"Excellent")</f>
        <v>Good</v>
      </c>
      <c r="P4251"/>
      <c r="Q4251"/>
      <c r="R4251"/>
      <c r="S4251"/>
      <c r="T4251"/>
      <c r="U4251"/>
    </row>
    <row r="4252" spans="1:21">
      <c r="A4252" s="2">
        <v>153525</v>
      </c>
      <c r="B4252" s="2" t="s">
        <v>33</v>
      </c>
      <c r="C4252" s="4">
        <v>45351</v>
      </c>
      <c r="D4252" s="17">
        <v>45351</v>
      </c>
      <c r="E4252" s="2" t="s">
        <v>16</v>
      </c>
      <c r="F4252" s="2" t="s">
        <v>25</v>
      </c>
      <c r="G4252" s="2">
        <v>22</v>
      </c>
      <c r="H4252" s="2" t="s">
        <v>34</v>
      </c>
      <c r="I4252" s="2" t="s">
        <v>27</v>
      </c>
      <c r="J4252" s="12">
        <v>118</v>
      </c>
      <c r="K4252" s="2">
        <v>218</v>
      </c>
      <c r="L4252" s="2">
        <v>1</v>
      </c>
      <c r="M4252" s="12">
        <v>218</v>
      </c>
      <c r="N4252" s="3">
        <v>1</v>
      </c>
      <c r="O4252" s="2" t="str" cm="1">
        <f t="array" ref="O4252">_xlfn.IFS(N4252=1,"Unsatisfactory",N4252=2,"Poor",N4252=3,"Average",N4252=4,"Good",N4252=5,"Excellent")</f>
        <v>Unsatisfactory</v>
      </c>
      <c r="P4252"/>
      <c r="Q4252"/>
      <c r="R4252"/>
      <c r="S4252"/>
      <c r="T4252"/>
      <c r="U4252"/>
    </row>
    <row r="4253" spans="1:21">
      <c r="A4253" s="2">
        <v>179088</v>
      </c>
      <c r="B4253" s="2" t="s">
        <v>23</v>
      </c>
      <c r="C4253" s="4">
        <v>45252</v>
      </c>
      <c r="D4253" s="17">
        <v>45252</v>
      </c>
      <c r="E4253" s="2" t="s">
        <v>24</v>
      </c>
      <c r="F4253" s="2" t="s">
        <v>17</v>
      </c>
      <c r="G4253" s="2">
        <v>35</v>
      </c>
      <c r="H4253" s="2" t="s">
        <v>46</v>
      </c>
      <c r="I4253" s="2" t="s">
        <v>19</v>
      </c>
      <c r="J4253" s="12">
        <v>9</v>
      </c>
      <c r="K4253" s="2">
        <v>9</v>
      </c>
      <c r="L4253" s="2">
        <v>1</v>
      </c>
      <c r="M4253" s="12">
        <v>9</v>
      </c>
      <c r="N4253" s="3">
        <v>3</v>
      </c>
      <c r="O4253" s="2" t="str" cm="1">
        <f t="array" ref="O4253">_xlfn.IFS(N4253=1,"Unsatisfactory",N4253=2,"Poor",N4253=3,"Average",N4253=4,"Good",N4253=5,"Excellent")</f>
        <v>Average</v>
      </c>
      <c r="P4253"/>
      <c r="Q4253"/>
      <c r="R4253"/>
      <c r="S4253"/>
      <c r="T4253"/>
      <c r="U4253"/>
    </row>
    <row r="4254" spans="1:21">
      <c r="A4254" s="2">
        <v>198657</v>
      </c>
      <c r="B4254" s="2" t="s">
        <v>53</v>
      </c>
      <c r="C4254" s="4">
        <v>45497</v>
      </c>
      <c r="D4254" s="17">
        <v>45497</v>
      </c>
      <c r="E4254" s="2" t="s">
        <v>37</v>
      </c>
      <c r="F4254" s="2" t="s">
        <v>25</v>
      </c>
      <c r="G4254" s="2">
        <v>28</v>
      </c>
      <c r="H4254" s="2" t="s">
        <v>130</v>
      </c>
      <c r="I4254" s="2" t="s">
        <v>19</v>
      </c>
      <c r="J4254" s="12">
        <v>15</v>
      </c>
      <c r="K4254" s="2">
        <v>15</v>
      </c>
      <c r="L4254" s="2">
        <v>1</v>
      </c>
      <c r="M4254" s="12">
        <v>15</v>
      </c>
      <c r="N4254" s="3">
        <v>4</v>
      </c>
      <c r="O4254" s="2" t="str" cm="1">
        <f t="array" ref="O4254">_xlfn.IFS(N4254=1,"Unsatisfactory",N4254=2,"Poor",N4254=3,"Average",N4254=4,"Good",N4254=5,"Excellent")</f>
        <v>Good</v>
      </c>
      <c r="P4254"/>
      <c r="Q4254"/>
      <c r="R4254"/>
      <c r="S4254"/>
      <c r="T4254"/>
      <c r="U4254"/>
    </row>
    <row r="4255" spans="1:21">
      <c r="A4255" s="2">
        <v>176605</v>
      </c>
      <c r="B4255" s="2" t="s">
        <v>15</v>
      </c>
      <c r="C4255" s="4">
        <v>45559</v>
      </c>
      <c r="D4255" s="17">
        <v>45559</v>
      </c>
      <c r="E4255" s="2" t="s">
        <v>16</v>
      </c>
      <c r="F4255" s="2" t="s">
        <v>17</v>
      </c>
      <c r="G4255" s="2">
        <v>22</v>
      </c>
      <c r="H4255" s="2" t="s">
        <v>115</v>
      </c>
      <c r="I4255" s="2" t="s">
        <v>19</v>
      </c>
      <c r="J4255" s="12">
        <v>100</v>
      </c>
      <c r="K4255" s="2">
        <v>100</v>
      </c>
      <c r="L4255" s="2">
        <v>4</v>
      </c>
      <c r="M4255" s="12">
        <v>400</v>
      </c>
      <c r="N4255" s="3">
        <v>2</v>
      </c>
      <c r="O4255" s="2" t="str" cm="1">
        <f t="array" ref="O4255">_xlfn.IFS(N4255=1,"Unsatisfactory",N4255=2,"Poor",N4255=3,"Average",N4255=4,"Good",N4255=5,"Excellent")</f>
        <v>Poor</v>
      </c>
      <c r="P4255"/>
      <c r="Q4255"/>
      <c r="R4255"/>
      <c r="S4255"/>
      <c r="T4255"/>
      <c r="U4255"/>
    </row>
    <row r="4256" spans="1:21">
      <c r="A4256" s="2">
        <v>136151</v>
      </c>
      <c r="B4256" s="2" t="s">
        <v>30</v>
      </c>
      <c r="C4256" s="4">
        <v>45314</v>
      </c>
      <c r="D4256" s="17">
        <v>45314</v>
      </c>
      <c r="E4256" s="2" t="s">
        <v>24</v>
      </c>
      <c r="F4256" s="2" t="s">
        <v>25</v>
      </c>
      <c r="G4256" s="2">
        <v>30</v>
      </c>
      <c r="H4256" s="2" t="s">
        <v>67</v>
      </c>
      <c r="I4256" s="2" t="s">
        <v>27</v>
      </c>
      <c r="J4256" s="12">
        <v>10</v>
      </c>
      <c r="K4256" s="2">
        <v>50</v>
      </c>
      <c r="L4256" s="2">
        <v>1</v>
      </c>
      <c r="M4256" s="12">
        <v>50</v>
      </c>
      <c r="N4256" s="3">
        <v>5</v>
      </c>
      <c r="O4256" s="2" t="str" cm="1">
        <f t="array" ref="O4256">_xlfn.IFS(N4256=1,"Unsatisfactory",N4256=2,"Poor",N4256=3,"Average",N4256=4,"Good",N4256=5,"Excellent")</f>
        <v>Excellent</v>
      </c>
      <c r="P4256"/>
      <c r="Q4256"/>
      <c r="R4256"/>
      <c r="S4256"/>
      <c r="T4256"/>
      <c r="U4256"/>
    </row>
    <row r="4257" spans="1:21">
      <c r="A4257" s="2">
        <v>181704</v>
      </c>
      <c r="B4257" s="2" t="s">
        <v>42</v>
      </c>
      <c r="C4257" s="4">
        <v>45406</v>
      </c>
      <c r="D4257" s="17">
        <v>45406</v>
      </c>
      <c r="E4257" s="2" t="s">
        <v>16</v>
      </c>
      <c r="F4257" s="2" t="s">
        <v>17</v>
      </c>
      <c r="G4257" s="2">
        <v>19</v>
      </c>
      <c r="H4257" s="2" t="s">
        <v>46</v>
      </c>
      <c r="I4257" s="2" t="s">
        <v>19</v>
      </c>
      <c r="J4257" s="12">
        <v>65</v>
      </c>
      <c r="K4257" s="2">
        <v>65</v>
      </c>
      <c r="L4257" s="2">
        <v>1</v>
      </c>
      <c r="M4257" s="12">
        <v>65</v>
      </c>
      <c r="N4257" s="3">
        <v>5</v>
      </c>
      <c r="O4257" s="2" t="str" cm="1">
        <f t="array" ref="O4257">_xlfn.IFS(N4257=1,"Unsatisfactory",N4257=2,"Poor",N4257=3,"Average",N4257=4,"Good",N4257=5,"Excellent")</f>
        <v>Excellent</v>
      </c>
      <c r="P4257"/>
      <c r="Q4257"/>
      <c r="R4257"/>
      <c r="S4257"/>
      <c r="T4257"/>
      <c r="U4257"/>
    </row>
    <row r="4258" spans="1:21">
      <c r="A4258" s="2">
        <v>144762</v>
      </c>
      <c r="B4258" s="2" t="s">
        <v>50</v>
      </c>
      <c r="C4258" s="4">
        <v>45471</v>
      </c>
      <c r="D4258" s="17">
        <v>45471</v>
      </c>
      <c r="E4258" s="2" t="s">
        <v>16</v>
      </c>
      <c r="F4258" s="2" t="s">
        <v>17</v>
      </c>
      <c r="G4258" s="2">
        <v>33</v>
      </c>
      <c r="H4258" s="2" t="s">
        <v>58</v>
      </c>
      <c r="I4258" s="2" t="s">
        <v>27</v>
      </c>
      <c r="J4258" s="12">
        <v>97</v>
      </c>
      <c r="K4258" s="2">
        <v>137</v>
      </c>
      <c r="L4258" s="2">
        <v>1</v>
      </c>
      <c r="M4258" s="12">
        <v>137</v>
      </c>
      <c r="N4258" s="3">
        <v>4</v>
      </c>
      <c r="O4258" s="2" t="str" cm="1">
        <f t="array" ref="O4258">_xlfn.IFS(N4258=1,"Unsatisfactory",N4258=2,"Poor",N4258=3,"Average",N4258=4,"Good",N4258=5,"Excellent")</f>
        <v>Good</v>
      </c>
      <c r="P4258"/>
      <c r="Q4258"/>
      <c r="R4258"/>
      <c r="S4258"/>
      <c r="T4258"/>
      <c r="U4258"/>
    </row>
    <row r="4259" spans="1:21">
      <c r="A4259" s="2">
        <v>131714</v>
      </c>
      <c r="B4259" s="2" t="s">
        <v>36</v>
      </c>
      <c r="C4259" s="4">
        <v>45415</v>
      </c>
      <c r="D4259" s="17">
        <v>45415</v>
      </c>
      <c r="E4259" s="2" t="s">
        <v>37</v>
      </c>
      <c r="F4259" s="2" t="s">
        <v>17</v>
      </c>
      <c r="G4259" s="2">
        <v>19</v>
      </c>
      <c r="H4259" s="2" t="s">
        <v>62</v>
      </c>
      <c r="I4259" s="2" t="s">
        <v>19</v>
      </c>
      <c r="J4259" s="12">
        <v>32</v>
      </c>
      <c r="K4259" s="2">
        <v>32</v>
      </c>
      <c r="L4259" s="2">
        <v>1</v>
      </c>
      <c r="M4259" s="12">
        <v>32</v>
      </c>
      <c r="N4259" s="3">
        <v>4</v>
      </c>
      <c r="O4259" s="2" t="str" cm="1">
        <f t="array" ref="O4259">_xlfn.IFS(N4259=1,"Unsatisfactory",N4259=2,"Poor",N4259=3,"Average",N4259=4,"Good",N4259=5,"Excellent")</f>
        <v>Good</v>
      </c>
      <c r="P4259"/>
      <c r="Q4259"/>
      <c r="R4259"/>
      <c r="S4259"/>
      <c r="T4259"/>
      <c r="U4259"/>
    </row>
    <row r="4260" spans="1:21">
      <c r="A4260" s="2">
        <v>148419</v>
      </c>
      <c r="B4260" s="2" t="s">
        <v>53</v>
      </c>
      <c r="C4260" s="4">
        <v>45477</v>
      </c>
      <c r="D4260" s="17">
        <v>45477</v>
      </c>
      <c r="E4260" s="2" t="s">
        <v>37</v>
      </c>
      <c r="F4260" s="2" t="s">
        <v>25</v>
      </c>
      <c r="G4260" s="2">
        <v>18</v>
      </c>
      <c r="H4260" s="2" t="s">
        <v>115</v>
      </c>
      <c r="I4260" s="2" t="s">
        <v>19</v>
      </c>
      <c r="J4260" s="12">
        <v>15</v>
      </c>
      <c r="K4260" s="2">
        <v>15</v>
      </c>
      <c r="L4260" s="2">
        <v>3</v>
      </c>
      <c r="M4260" s="12">
        <v>45</v>
      </c>
      <c r="N4260" s="3">
        <v>5</v>
      </c>
      <c r="O4260" s="2" t="str" cm="1">
        <f t="array" ref="O4260">_xlfn.IFS(N4260=1,"Unsatisfactory",N4260=2,"Poor",N4260=3,"Average",N4260=4,"Good",N4260=5,"Excellent")</f>
        <v>Excellent</v>
      </c>
      <c r="P4260"/>
      <c r="Q4260"/>
      <c r="R4260"/>
      <c r="S4260"/>
      <c r="T4260"/>
      <c r="U4260"/>
    </row>
    <row r="4261" spans="1:21">
      <c r="A4261" s="2">
        <v>156603</v>
      </c>
      <c r="B4261" s="2" t="s">
        <v>53</v>
      </c>
      <c r="C4261" s="4">
        <v>45367</v>
      </c>
      <c r="D4261" s="17">
        <v>45367</v>
      </c>
      <c r="E4261" s="2" t="s">
        <v>37</v>
      </c>
      <c r="F4261" s="2" t="s">
        <v>17</v>
      </c>
      <c r="G4261" s="2">
        <v>29</v>
      </c>
      <c r="H4261" s="2" t="s">
        <v>128</v>
      </c>
      <c r="I4261" s="2" t="s">
        <v>19</v>
      </c>
      <c r="J4261" s="12">
        <v>15</v>
      </c>
      <c r="K4261" s="2">
        <v>15</v>
      </c>
      <c r="L4261" s="2">
        <v>2</v>
      </c>
      <c r="M4261" s="12">
        <v>30</v>
      </c>
      <c r="N4261" s="3">
        <v>5</v>
      </c>
      <c r="O4261" s="2" t="str" cm="1">
        <f t="array" ref="O4261">_xlfn.IFS(N4261=1,"Unsatisfactory",N4261=2,"Poor",N4261=3,"Average",N4261=4,"Good",N4261=5,"Excellent")</f>
        <v>Excellent</v>
      </c>
      <c r="P4261"/>
      <c r="Q4261"/>
      <c r="R4261"/>
      <c r="S4261"/>
      <c r="T4261"/>
      <c r="U4261"/>
    </row>
    <row r="4262" spans="1:21">
      <c r="A4262" s="2">
        <v>163200</v>
      </c>
      <c r="B4262" s="2" t="s">
        <v>53</v>
      </c>
      <c r="C4262" s="4">
        <v>45439</v>
      </c>
      <c r="D4262" s="17">
        <v>45439</v>
      </c>
      <c r="E4262" s="2" t="s">
        <v>37</v>
      </c>
      <c r="F4262" s="2" t="s">
        <v>17</v>
      </c>
      <c r="G4262" s="2">
        <v>19</v>
      </c>
      <c r="H4262" s="2" t="s">
        <v>79</v>
      </c>
      <c r="I4262" s="2" t="s">
        <v>27</v>
      </c>
      <c r="J4262" s="12">
        <v>15</v>
      </c>
      <c r="K4262" s="2">
        <v>55</v>
      </c>
      <c r="L4262" s="2">
        <v>2</v>
      </c>
      <c r="M4262" s="12">
        <v>110</v>
      </c>
      <c r="N4262" s="3">
        <v>5</v>
      </c>
      <c r="O4262" s="2" t="str" cm="1">
        <f t="array" ref="O4262">_xlfn.IFS(N4262=1,"Unsatisfactory",N4262=2,"Poor",N4262=3,"Average",N4262=4,"Good",N4262=5,"Excellent")</f>
        <v>Excellent</v>
      </c>
      <c r="P4262"/>
      <c r="Q4262"/>
      <c r="R4262"/>
      <c r="S4262"/>
      <c r="T4262"/>
      <c r="U4262"/>
    </row>
    <row r="4263" spans="1:21">
      <c r="A4263" s="2">
        <v>134986</v>
      </c>
      <c r="B4263" s="2" t="s">
        <v>15</v>
      </c>
      <c r="C4263" s="4">
        <v>45320</v>
      </c>
      <c r="D4263" s="17">
        <v>45320</v>
      </c>
      <c r="E4263" s="2" t="s">
        <v>16</v>
      </c>
      <c r="F4263" s="2" t="s">
        <v>25</v>
      </c>
      <c r="G4263" s="2">
        <v>24</v>
      </c>
      <c r="H4263" s="2" t="s">
        <v>75</v>
      </c>
      <c r="I4263" s="2" t="s">
        <v>27</v>
      </c>
      <c r="J4263" s="12">
        <v>100</v>
      </c>
      <c r="K4263" s="2">
        <v>170</v>
      </c>
      <c r="L4263" s="2">
        <v>2</v>
      </c>
      <c r="M4263" s="12">
        <v>340</v>
      </c>
      <c r="N4263" s="3">
        <v>3</v>
      </c>
      <c r="O4263" s="2" t="str" cm="1">
        <f t="array" ref="O4263">_xlfn.IFS(N4263=1,"Unsatisfactory",N4263=2,"Poor",N4263=3,"Average",N4263=4,"Good",N4263=5,"Excellent")</f>
        <v>Average</v>
      </c>
      <c r="P4263"/>
      <c r="Q4263"/>
      <c r="R4263"/>
      <c r="S4263"/>
      <c r="T4263"/>
      <c r="U4263"/>
    </row>
    <row r="4264" spans="1:21">
      <c r="A4264" s="2">
        <v>144992</v>
      </c>
      <c r="B4264" s="2" t="s">
        <v>48</v>
      </c>
      <c r="C4264" s="4">
        <v>45298</v>
      </c>
      <c r="D4264" s="17">
        <v>45298</v>
      </c>
      <c r="E4264" s="2" t="s">
        <v>16</v>
      </c>
      <c r="F4264" s="2" t="s">
        <v>25</v>
      </c>
      <c r="G4264" s="2">
        <v>20</v>
      </c>
      <c r="H4264" s="2" t="s">
        <v>31</v>
      </c>
      <c r="I4264" s="2" t="s">
        <v>19</v>
      </c>
      <c r="J4264" s="12">
        <v>130</v>
      </c>
      <c r="K4264" s="2">
        <v>130</v>
      </c>
      <c r="L4264" s="2">
        <v>1</v>
      </c>
      <c r="M4264" s="12">
        <v>130</v>
      </c>
      <c r="N4264" s="3">
        <v>3</v>
      </c>
      <c r="O4264" s="2" t="str" cm="1">
        <f t="array" ref="O4264">_xlfn.IFS(N4264=1,"Unsatisfactory",N4264=2,"Poor",N4264=3,"Average",N4264=4,"Good",N4264=5,"Excellent")</f>
        <v>Average</v>
      </c>
      <c r="P4264"/>
      <c r="Q4264"/>
      <c r="R4264"/>
      <c r="S4264"/>
      <c r="T4264"/>
      <c r="U4264"/>
    </row>
    <row r="4265" spans="1:21">
      <c r="A4265" s="2">
        <v>167530</v>
      </c>
      <c r="B4265" s="2" t="s">
        <v>23</v>
      </c>
      <c r="C4265" s="4">
        <v>45364</v>
      </c>
      <c r="D4265" s="17">
        <v>45364</v>
      </c>
      <c r="E4265" s="2" t="s">
        <v>24</v>
      </c>
      <c r="F4265" s="2" t="s">
        <v>17</v>
      </c>
      <c r="G4265" s="2">
        <v>34</v>
      </c>
      <c r="H4265" s="2" t="s">
        <v>46</v>
      </c>
      <c r="I4265" s="2" t="s">
        <v>19</v>
      </c>
      <c r="J4265" s="12">
        <v>9</v>
      </c>
      <c r="K4265" s="2">
        <v>9</v>
      </c>
      <c r="L4265" s="2">
        <v>2</v>
      </c>
      <c r="M4265" s="12">
        <v>18</v>
      </c>
      <c r="N4265" s="3">
        <v>3</v>
      </c>
      <c r="O4265" s="2" t="str" cm="1">
        <f t="array" ref="O4265">_xlfn.IFS(N4265=1,"Unsatisfactory",N4265=2,"Poor",N4265=3,"Average",N4265=4,"Good",N4265=5,"Excellent")</f>
        <v>Average</v>
      </c>
      <c r="P4265"/>
      <c r="Q4265"/>
      <c r="R4265"/>
      <c r="S4265"/>
      <c r="T4265"/>
      <c r="U4265"/>
    </row>
    <row r="4266" spans="1:21">
      <c r="A4266" s="2">
        <v>174690</v>
      </c>
      <c r="B4266" s="2" t="s">
        <v>15</v>
      </c>
      <c r="C4266" s="4">
        <v>45529</v>
      </c>
      <c r="D4266" s="17">
        <v>45529</v>
      </c>
      <c r="E4266" s="2" t="s">
        <v>16</v>
      </c>
      <c r="F4266" s="2" t="s">
        <v>17</v>
      </c>
      <c r="G4266" s="2">
        <v>34</v>
      </c>
      <c r="H4266" s="2" t="s">
        <v>29</v>
      </c>
      <c r="I4266" s="2" t="s">
        <v>19</v>
      </c>
      <c r="J4266" s="12">
        <v>100</v>
      </c>
      <c r="K4266" s="2">
        <v>100</v>
      </c>
      <c r="L4266" s="2">
        <v>1</v>
      </c>
      <c r="M4266" s="12">
        <v>100</v>
      </c>
      <c r="N4266" s="3">
        <v>5</v>
      </c>
      <c r="O4266" s="2" t="str" cm="1">
        <f t="array" ref="O4266">_xlfn.IFS(N4266=1,"Unsatisfactory",N4266=2,"Poor",N4266=3,"Average",N4266=4,"Good",N4266=5,"Excellent")</f>
        <v>Excellent</v>
      </c>
      <c r="P4266"/>
      <c r="Q4266"/>
      <c r="R4266"/>
      <c r="S4266"/>
      <c r="T4266"/>
      <c r="U4266"/>
    </row>
    <row r="4267" spans="1:21">
      <c r="A4267" s="2">
        <v>128563</v>
      </c>
      <c r="B4267" s="2" t="s">
        <v>50</v>
      </c>
      <c r="C4267" s="4">
        <v>45333</v>
      </c>
      <c r="D4267" s="17">
        <v>45333</v>
      </c>
      <c r="E4267" s="2" t="s">
        <v>16</v>
      </c>
      <c r="F4267" s="2" t="s">
        <v>25</v>
      </c>
      <c r="G4267" s="2">
        <v>29</v>
      </c>
      <c r="H4267" s="2" t="s">
        <v>34</v>
      </c>
      <c r="I4267" s="2" t="s">
        <v>27</v>
      </c>
      <c r="J4267" s="12">
        <v>97</v>
      </c>
      <c r="K4267" s="2">
        <v>197</v>
      </c>
      <c r="L4267" s="2">
        <v>1</v>
      </c>
      <c r="M4267" s="12">
        <v>197</v>
      </c>
      <c r="N4267" s="3">
        <v>1</v>
      </c>
      <c r="O4267" s="2" t="str" cm="1">
        <f t="array" ref="O4267">_xlfn.IFS(N4267=1,"Unsatisfactory",N4267=2,"Poor",N4267=3,"Average",N4267=4,"Good",N4267=5,"Excellent")</f>
        <v>Unsatisfactory</v>
      </c>
      <c r="P4267"/>
      <c r="Q4267"/>
      <c r="R4267"/>
      <c r="S4267"/>
      <c r="T4267"/>
      <c r="U4267"/>
    </row>
    <row r="4268" spans="1:21">
      <c r="A4268" s="2">
        <v>134944</v>
      </c>
      <c r="B4268" s="2" t="s">
        <v>15</v>
      </c>
      <c r="C4268" s="4">
        <v>45391</v>
      </c>
      <c r="D4268" s="17">
        <v>45391</v>
      </c>
      <c r="E4268" s="2" t="s">
        <v>16</v>
      </c>
      <c r="F4268" s="2" t="s">
        <v>17</v>
      </c>
      <c r="G4268" s="2">
        <v>34</v>
      </c>
      <c r="H4268" s="2" t="s">
        <v>130</v>
      </c>
      <c r="I4268" s="2" t="s">
        <v>19</v>
      </c>
      <c r="J4268" s="12">
        <v>100</v>
      </c>
      <c r="K4268" s="2">
        <v>100</v>
      </c>
      <c r="L4268" s="2">
        <v>1</v>
      </c>
      <c r="M4268" s="12">
        <v>100</v>
      </c>
      <c r="N4268" s="3">
        <v>3</v>
      </c>
      <c r="O4268" s="2" t="str" cm="1">
        <f t="array" ref="O4268">_xlfn.IFS(N4268=1,"Unsatisfactory",N4268=2,"Poor",N4268=3,"Average",N4268=4,"Good",N4268=5,"Excellent")</f>
        <v>Average</v>
      </c>
      <c r="P4268"/>
      <c r="Q4268"/>
      <c r="R4268"/>
      <c r="S4268"/>
      <c r="T4268"/>
      <c r="U4268"/>
    </row>
    <row r="4269" spans="1:21">
      <c r="A4269" s="2">
        <v>166601</v>
      </c>
      <c r="B4269" s="2" t="s">
        <v>15</v>
      </c>
      <c r="C4269" s="4">
        <v>45306</v>
      </c>
      <c r="D4269" s="17">
        <v>45306</v>
      </c>
      <c r="E4269" s="2" t="s">
        <v>16</v>
      </c>
      <c r="F4269" s="2" t="s">
        <v>17</v>
      </c>
      <c r="G4269" s="2">
        <v>24</v>
      </c>
      <c r="H4269" s="2" t="s">
        <v>26</v>
      </c>
      <c r="I4269" s="2" t="s">
        <v>27</v>
      </c>
      <c r="J4269" s="12">
        <v>100</v>
      </c>
      <c r="K4269" s="2">
        <v>140</v>
      </c>
      <c r="L4269" s="2">
        <v>1</v>
      </c>
      <c r="M4269" s="12">
        <v>140</v>
      </c>
      <c r="N4269" s="3">
        <v>4</v>
      </c>
      <c r="O4269" s="2" t="str" cm="1">
        <f t="array" ref="O4269">_xlfn.IFS(N4269=1,"Unsatisfactory",N4269=2,"Poor",N4269=3,"Average",N4269=4,"Good",N4269=5,"Excellent")</f>
        <v>Good</v>
      </c>
      <c r="P4269"/>
      <c r="Q4269"/>
      <c r="R4269"/>
      <c r="S4269"/>
      <c r="T4269"/>
      <c r="U4269"/>
    </row>
    <row r="4270" spans="1:21">
      <c r="A4270" s="2">
        <v>179380</v>
      </c>
      <c r="B4270" s="2" t="s">
        <v>53</v>
      </c>
      <c r="C4270" s="4">
        <v>45241</v>
      </c>
      <c r="D4270" s="17">
        <v>45241</v>
      </c>
      <c r="E4270" s="2" t="s">
        <v>37</v>
      </c>
      <c r="F4270" s="2" t="s">
        <v>17</v>
      </c>
      <c r="G4270" s="2">
        <v>34</v>
      </c>
      <c r="H4270" s="2" t="s">
        <v>128</v>
      </c>
      <c r="I4270" s="2" t="s">
        <v>19</v>
      </c>
      <c r="J4270" s="12">
        <v>15</v>
      </c>
      <c r="K4270" s="2">
        <v>15</v>
      </c>
      <c r="L4270" s="2">
        <v>1</v>
      </c>
      <c r="M4270" s="12">
        <v>15</v>
      </c>
      <c r="N4270" s="3">
        <v>1</v>
      </c>
      <c r="O4270" s="2" t="str" cm="1">
        <f t="array" ref="O4270">_xlfn.IFS(N4270=1,"Unsatisfactory",N4270=2,"Poor",N4270=3,"Average",N4270=4,"Good",N4270=5,"Excellent")</f>
        <v>Unsatisfactory</v>
      </c>
      <c r="P4270"/>
      <c r="Q4270"/>
      <c r="R4270"/>
      <c r="S4270"/>
      <c r="T4270"/>
      <c r="U4270"/>
    </row>
    <row r="4271" spans="1:21">
      <c r="A4271" s="2">
        <v>164524</v>
      </c>
      <c r="B4271" s="2" t="s">
        <v>50</v>
      </c>
      <c r="C4271" s="4">
        <v>45445</v>
      </c>
      <c r="D4271" s="17">
        <v>45445</v>
      </c>
      <c r="E4271" s="2" t="s">
        <v>16</v>
      </c>
      <c r="F4271" s="2" t="s">
        <v>17</v>
      </c>
      <c r="G4271" s="2">
        <v>34</v>
      </c>
      <c r="H4271" s="2" t="s">
        <v>118</v>
      </c>
      <c r="I4271" s="2" t="s">
        <v>19</v>
      </c>
      <c r="J4271" s="12">
        <v>97</v>
      </c>
      <c r="K4271" s="2">
        <v>97</v>
      </c>
      <c r="L4271" s="2">
        <v>1</v>
      </c>
      <c r="M4271" s="12">
        <v>97</v>
      </c>
      <c r="N4271" s="3">
        <v>4</v>
      </c>
      <c r="O4271" s="2" t="str" cm="1">
        <f t="array" ref="O4271">_xlfn.IFS(N4271=1,"Unsatisfactory",N4271=2,"Poor",N4271=3,"Average",N4271=4,"Good",N4271=5,"Excellent")</f>
        <v>Good</v>
      </c>
      <c r="P4271"/>
      <c r="Q4271"/>
      <c r="R4271"/>
      <c r="S4271"/>
      <c r="T4271"/>
      <c r="U4271"/>
    </row>
    <row r="4272" spans="1:21">
      <c r="A4272" s="2">
        <v>127477</v>
      </c>
      <c r="B4272" s="2" t="s">
        <v>50</v>
      </c>
      <c r="C4272" s="4">
        <v>45508</v>
      </c>
      <c r="D4272" s="17">
        <v>45508</v>
      </c>
      <c r="E4272" s="2" t="s">
        <v>16</v>
      </c>
      <c r="F4272" s="2" t="s">
        <v>17</v>
      </c>
      <c r="G4272" s="2">
        <v>25</v>
      </c>
      <c r="H4272" s="2" t="s">
        <v>29</v>
      </c>
      <c r="I4272" s="2" t="s">
        <v>19</v>
      </c>
      <c r="J4272" s="12">
        <v>97</v>
      </c>
      <c r="K4272" s="2">
        <v>97</v>
      </c>
      <c r="L4272" s="2">
        <v>1</v>
      </c>
      <c r="M4272" s="12">
        <v>97</v>
      </c>
      <c r="N4272" s="3">
        <v>5</v>
      </c>
      <c r="O4272" s="2" t="str" cm="1">
        <f t="array" ref="O4272">_xlfn.IFS(N4272=1,"Unsatisfactory",N4272=2,"Poor",N4272=3,"Average",N4272=4,"Good",N4272=5,"Excellent")</f>
        <v>Excellent</v>
      </c>
      <c r="P4272"/>
      <c r="Q4272"/>
      <c r="R4272"/>
      <c r="S4272"/>
      <c r="T4272"/>
      <c r="U4272"/>
    </row>
    <row r="4273" spans="1:21">
      <c r="A4273" s="2">
        <v>133261</v>
      </c>
      <c r="B4273" s="2" t="s">
        <v>42</v>
      </c>
      <c r="C4273" s="4">
        <v>45565</v>
      </c>
      <c r="D4273" s="17">
        <v>45565</v>
      </c>
      <c r="E4273" s="2" t="s">
        <v>16</v>
      </c>
      <c r="F4273" s="2" t="s">
        <v>17</v>
      </c>
      <c r="G4273" s="2">
        <v>32</v>
      </c>
      <c r="H4273" s="2" t="s">
        <v>129</v>
      </c>
      <c r="I4273" s="2" t="s">
        <v>19</v>
      </c>
      <c r="J4273" s="12">
        <v>65</v>
      </c>
      <c r="K4273" s="2">
        <v>65</v>
      </c>
      <c r="L4273" s="2">
        <v>1</v>
      </c>
      <c r="M4273" s="12">
        <v>65</v>
      </c>
      <c r="N4273" s="3">
        <v>4</v>
      </c>
      <c r="O4273" s="2" t="str" cm="1">
        <f t="array" ref="O4273">_xlfn.IFS(N4273=1,"Unsatisfactory",N4273=2,"Poor",N4273=3,"Average",N4273=4,"Good",N4273=5,"Excellent")</f>
        <v>Good</v>
      </c>
      <c r="P4273"/>
      <c r="Q4273"/>
      <c r="R4273"/>
      <c r="S4273"/>
      <c r="T4273"/>
      <c r="U4273"/>
    </row>
    <row r="4274" spans="1:21">
      <c r="A4274" s="2">
        <v>129847</v>
      </c>
      <c r="B4274" s="2" t="s">
        <v>33</v>
      </c>
      <c r="C4274" s="4">
        <v>45290</v>
      </c>
      <c r="D4274" s="17">
        <v>45290</v>
      </c>
      <c r="E4274" s="2" t="s">
        <v>16</v>
      </c>
      <c r="F4274" s="2" t="s">
        <v>25</v>
      </c>
      <c r="G4274" s="2">
        <v>26</v>
      </c>
      <c r="H4274" s="2" t="s">
        <v>29</v>
      </c>
      <c r="I4274" s="2" t="s">
        <v>19</v>
      </c>
      <c r="J4274" s="12">
        <v>118</v>
      </c>
      <c r="K4274" s="2">
        <v>118</v>
      </c>
      <c r="L4274" s="2">
        <v>4</v>
      </c>
      <c r="M4274" s="12">
        <v>472</v>
      </c>
      <c r="N4274" s="3">
        <v>5</v>
      </c>
      <c r="O4274" s="2" t="str" cm="1">
        <f t="array" ref="O4274">_xlfn.IFS(N4274=1,"Unsatisfactory",N4274=2,"Poor",N4274=3,"Average",N4274=4,"Good",N4274=5,"Excellent")</f>
        <v>Excellent</v>
      </c>
      <c r="P4274"/>
      <c r="Q4274"/>
      <c r="R4274"/>
      <c r="S4274"/>
      <c r="T4274"/>
      <c r="U4274"/>
    </row>
    <row r="4275" spans="1:21">
      <c r="A4275" s="2">
        <v>149542</v>
      </c>
      <c r="B4275" s="2" t="s">
        <v>42</v>
      </c>
      <c r="C4275" s="4">
        <v>45451</v>
      </c>
      <c r="D4275" s="17">
        <v>45451</v>
      </c>
      <c r="E4275" s="2" t="s">
        <v>16</v>
      </c>
      <c r="F4275" s="2" t="s">
        <v>17</v>
      </c>
      <c r="G4275" s="2">
        <v>33</v>
      </c>
      <c r="H4275" s="2" t="s">
        <v>80</v>
      </c>
      <c r="I4275" s="2" t="s">
        <v>27</v>
      </c>
      <c r="J4275" s="12">
        <v>65</v>
      </c>
      <c r="K4275" s="2">
        <v>105</v>
      </c>
      <c r="L4275" s="2">
        <v>2</v>
      </c>
      <c r="M4275" s="12">
        <v>210</v>
      </c>
      <c r="N4275" s="3">
        <v>5</v>
      </c>
      <c r="O4275" s="2" t="str" cm="1">
        <f t="array" ref="O4275">_xlfn.IFS(N4275=1,"Unsatisfactory",N4275=2,"Poor",N4275=3,"Average",N4275=4,"Good",N4275=5,"Excellent")</f>
        <v>Excellent</v>
      </c>
      <c r="P4275"/>
      <c r="Q4275"/>
      <c r="R4275"/>
      <c r="S4275"/>
      <c r="T4275"/>
      <c r="U4275"/>
    </row>
    <row r="4276" spans="1:21">
      <c r="A4276" s="2">
        <v>163020</v>
      </c>
      <c r="B4276" s="2" t="s">
        <v>30</v>
      </c>
      <c r="C4276" s="4">
        <v>45378</v>
      </c>
      <c r="D4276" s="17">
        <v>45378</v>
      </c>
      <c r="E4276" s="2" t="s">
        <v>24</v>
      </c>
      <c r="F4276" s="2" t="s">
        <v>17</v>
      </c>
      <c r="G4276" s="2">
        <v>20</v>
      </c>
      <c r="H4276" s="2" t="s">
        <v>62</v>
      </c>
      <c r="I4276" s="2" t="s">
        <v>19</v>
      </c>
      <c r="J4276" s="12">
        <v>10</v>
      </c>
      <c r="K4276" s="2">
        <v>10</v>
      </c>
      <c r="L4276" s="2">
        <v>1</v>
      </c>
      <c r="M4276" s="12">
        <v>10</v>
      </c>
      <c r="N4276" s="3">
        <v>4</v>
      </c>
      <c r="O4276" s="2" t="str" cm="1">
        <f t="array" ref="O4276">_xlfn.IFS(N4276=1,"Unsatisfactory",N4276=2,"Poor",N4276=3,"Average",N4276=4,"Good",N4276=5,"Excellent")</f>
        <v>Good</v>
      </c>
      <c r="P4276"/>
      <c r="Q4276"/>
      <c r="R4276"/>
      <c r="S4276"/>
      <c r="T4276"/>
      <c r="U4276"/>
    </row>
    <row r="4277" spans="1:21">
      <c r="A4277" s="2">
        <v>166120</v>
      </c>
      <c r="B4277" s="2" t="s">
        <v>33</v>
      </c>
      <c r="C4277" s="4">
        <v>45597</v>
      </c>
      <c r="D4277" s="17">
        <v>45597</v>
      </c>
      <c r="E4277" s="2" t="s">
        <v>16</v>
      </c>
      <c r="F4277" s="2" t="s">
        <v>25</v>
      </c>
      <c r="G4277" s="2">
        <v>20</v>
      </c>
      <c r="H4277" s="2" t="s">
        <v>80</v>
      </c>
      <c r="I4277" s="2" t="s">
        <v>27</v>
      </c>
      <c r="J4277" s="12">
        <v>118</v>
      </c>
      <c r="K4277" s="2">
        <v>158</v>
      </c>
      <c r="L4277" s="2">
        <v>1</v>
      </c>
      <c r="M4277" s="12">
        <v>158</v>
      </c>
      <c r="N4277" s="3">
        <v>5</v>
      </c>
      <c r="O4277" s="2" t="str" cm="1">
        <f t="array" ref="O4277">_xlfn.IFS(N4277=1,"Unsatisfactory",N4277=2,"Poor",N4277=3,"Average",N4277=4,"Good",N4277=5,"Excellent")</f>
        <v>Excellent</v>
      </c>
      <c r="P4277"/>
      <c r="Q4277"/>
      <c r="R4277"/>
      <c r="S4277"/>
      <c r="T4277"/>
      <c r="U4277"/>
    </row>
    <row r="4278" spans="1:21">
      <c r="A4278" s="2">
        <v>186153</v>
      </c>
      <c r="B4278" s="2" t="s">
        <v>42</v>
      </c>
      <c r="C4278" s="4">
        <v>45414</v>
      </c>
      <c r="D4278" s="17">
        <v>45414</v>
      </c>
      <c r="E4278" s="2" t="s">
        <v>16</v>
      </c>
      <c r="F4278" s="2" t="s">
        <v>17</v>
      </c>
      <c r="G4278" s="2">
        <v>33</v>
      </c>
      <c r="H4278" s="2" t="s">
        <v>38</v>
      </c>
      <c r="I4278" s="2" t="s">
        <v>19</v>
      </c>
      <c r="J4278" s="12">
        <v>65</v>
      </c>
      <c r="K4278" s="2">
        <v>65</v>
      </c>
      <c r="L4278" s="2">
        <v>1</v>
      </c>
      <c r="M4278" s="12">
        <v>65</v>
      </c>
      <c r="N4278" s="3">
        <v>2</v>
      </c>
      <c r="O4278" s="2" t="str" cm="1">
        <f t="array" ref="O4278">_xlfn.IFS(N4278=1,"Unsatisfactory",N4278=2,"Poor",N4278=3,"Average",N4278=4,"Good",N4278=5,"Excellent")</f>
        <v>Poor</v>
      </c>
      <c r="P4278"/>
      <c r="Q4278"/>
      <c r="R4278"/>
      <c r="S4278"/>
      <c r="T4278"/>
      <c r="U4278"/>
    </row>
    <row r="4279" spans="1:21">
      <c r="A4279" s="2">
        <v>121099</v>
      </c>
      <c r="B4279" s="2" t="s">
        <v>76</v>
      </c>
      <c r="C4279" s="4">
        <v>45356</v>
      </c>
      <c r="D4279" s="17">
        <v>45356</v>
      </c>
      <c r="E4279" s="2" t="s">
        <v>37</v>
      </c>
      <c r="F4279" s="2" t="s">
        <v>25</v>
      </c>
      <c r="G4279" s="2">
        <v>21</v>
      </c>
      <c r="H4279" s="2" t="s">
        <v>75</v>
      </c>
      <c r="I4279" s="2" t="s">
        <v>27</v>
      </c>
      <c r="J4279" s="12">
        <v>45</v>
      </c>
      <c r="K4279" s="2">
        <v>115</v>
      </c>
      <c r="L4279" s="2">
        <v>1</v>
      </c>
      <c r="M4279" s="12">
        <v>115</v>
      </c>
      <c r="N4279" s="3">
        <v>3</v>
      </c>
      <c r="O4279" s="2" t="str" cm="1">
        <f t="array" ref="O4279">_xlfn.IFS(N4279=1,"Unsatisfactory",N4279=2,"Poor",N4279=3,"Average",N4279=4,"Good",N4279=5,"Excellent")</f>
        <v>Average</v>
      </c>
      <c r="P4279"/>
      <c r="Q4279"/>
      <c r="R4279"/>
      <c r="S4279"/>
      <c r="T4279"/>
      <c r="U4279"/>
    </row>
    <row r="4280" spans="1:21">
      <c r="A4280" s="2">
        <v>159269</v>
      </c>
      <c r="B4280" s="2" t="s">
        <v>82</v>
      </c>
      <c r="C4280" s="4">
        <v>45261</v>
      </c>
      <c r="D4280" s="17">
        <v>45261</v>
      </c>
      <c r="E4280" s="2" t="s">
        <v>37</v>
      </c>
      <c r="F4280" s="2" t="s">
        <v>17</v>
      </c>
      <c r="G4280" s="2">
        <v>26</v>
      </c>
      <c r="H4280" s="2" t="s">
        <v>129</v>
      </c>
      <c r="I4280" s="2" t="s">
        <v>19</v>
      </c>
      <c r="J4280" s="12">
        <v>20</v>
      </c>
      <c r="K4280" s="2">
        <v>20</v>
      </c>
      <c r="L4280" s="2">
        <v>1</v>
      </c>
      <c r="M4280" s="12">
        <v>20</v>
      </c>
      <c r="N4280" s="3">
        <v>4</v>
      </c>
      <c r="O4280" s="2" t="str" cm="1">
        <f t="array" ref="O4280">_xlfn.IFS(N4280=1,"Unsatisfactory",N4280=2,"Poor",N4280=3,"Average",N4280=4,"Good",N4280=5,"Excellent")</f>
        <v>Good</v>
      </c>
      <c r="P4280"/>
      <c r="Q4280"/>
      <c r="R4280"/>
      <c r="S4280"/>
      <c r="T4280"/>
      <c r="U4280"/>
    </row>
    <row r="4281" spans="1:21">
      <c r="A4281" s="2">
        <v>198994</v>
      </c>
      <c r="B4281" s="2" t="s">
        <v>42</v>
      </c>
      <c r="C4281" s="4">
        <v>45569</v>
      </c>
      <c r="D4281" s="17">
        <v>45569</v>
      </c>
      <c r="E4281" s="2" t="s">
        <v>16</v>
      </c>
      <c r="F4281" s="2" t="s">
        <v>25</v>
      </c>
      <c r="G4281" s="2">
        <v>31</v>
      </c>
      <c r="H4281" s="2" t="s">
        <v>46</v>
      </c>
      <c r="I4281" s="2" t="s">
        <v>19</v>
      </c>
      <c r="J4281" s="12">
        <v>65</v>
      </c>
      <c r="K4281" s="2">
        <v>65</v>
      </c>
      <c r="L4281" s="2">
        <v>1</v>
      </c>
      <c r="M4281" s="12">
        <v>65</v>
      </c>
      <c r="N4281" s="3">
        <v>5</v>
      </c>
      <c r="O4281" s="2" t="str" cm="1">
        <f t="array" ref="O4281">_xlfn.IFS(N4281=1,"Unsatisfactory",N4281=2,"Poor",N4281=3,"Average",N4281=4,"Good",N4281=5,"Excellent")</f>
        <v>Excellent</v>
      </c>
      <c r="P4281"/>
      <c r="Q4281"/>
      <c r="R4281"/>
      <c r="S4281"/>
      <c r="T4281"/>
      <c r="U4281"/>
    </row>
    <row r="4282" spans="1:21">
      <c r="A4282" s="2">
        <v>189260</v>
      </c>
      <c r="B4282" s="2" t="s">
        <v>30</v>
      </c>
      <c r="C4282" s="4">
        <v>45507</v>
      </c>
      <c r="D4282" s="17">
        <v>45507</v>
      </c>
      <c r="E4282" s="2" t="s">
        <v>24</v>
      </c>
      <c r="F4282" s="2" t="s">
        <v>17</v>
      </c>
      <c r="G4282" s="2">
        <v>28</v>
      </c>
      <c r="H4282" s="2" t="s">
        <v>115</v>
      </c>
      <c r="I4282" s="2" t="s">
        <v>19</v>
      </c>
      <c r="J4282" s="12">
        <v>10</v>
      </c>
      <c r="K4282" s="2">
        <v>10</v>
      </c>
      <c r="L4282" s="2">
        <v>2</v>
      </c>
      <c r="M4282" s="12">
        <v>20</v>
      </c>
      <c r="N4282" s="3">
        <v>3</v>
      </c>
      <c r="O4282" s="2" t="str" cm="1">
        <f t="array" ref="O4282">_xlfn.IFS(N4282=1,"Unsatisfactory",N4282=2,"Poor",N4282=3,"Average",N4282=4,"Good",N4282=5,"Excellent")</f>
        <v>Average</v>
      </c>
      <c r="P4282"/>
      <c r="Q4282"/>
      <c r="R4282"/>
      <c r="S4282"/>
      <c r="T4282"/>
      <c r="U4282"/>
    </row>
    <row r="4283" spans="1:21">
      <c r="A4283" s="2">
        <v>194101</v>
      </c>
      <c r="B4283" s="2" t="s">
        <v>23</v>
      </c>
      <c r="C4283" s="4">
        <v>45368</v>
      </c>
      <c r="D4283" s="17">
        <v>45368</v>
      </c>
      <c r="E4283" s="2" t="s">
        <v>24</v>
      </c>
      <c r="F4283" s="2" t="s">
        <v>25</v>
      </c>
      <c r="G4283" s="2">
        <v>34</v>
      </c>
      <c r="H4283" s="2" t="s">
        <v>79</v>
      </c>
      <c r="I4283" s="2" t="s">
        <v>27</v>
      </c>
      <c r="J4283" s="12">
        <v>9</v>
      </c>
      <c r="K4283" s="2">
        <v>49</v>
      </c>
      <c r="L4283" s="2">
        <v>1</v>
      </c>
      <c r="M4283" s="12">
        <v>49</v>
      </c>
      <c r="N4283" s="3">
        <v>3</v>
      </c>
      <c r="O4283" s="2" t="str" cm="1">
        <f t="array" ref="O4283">_xlfn.IFS(N4283=1,"Unsatisfactory",N4283=2,"Poor",N4283=3,"Average",N4283=4,"Good",N4283=5,"Excellent")</f>
        <v>Average</v>
      </c>
      <c r="P4283"/>
      <c r="Q4283"/>
      <c r="R4283"/>
      <c r="S4283"/>
      <c r="T4283"/>
      <c r="U4283"/>
    </row>
    <row r="4284" spans="1:21">
      <c r="A4284" s="2">
        <v>163625</v>
      </c>
      <c r="B4284" s="2" t="s">
        <v>30</v>
      </c>
      <c r="C4284" s="4">
        <v>45433</v>
      </c>
      <c r="D4284" s="17">
        <v>45433</v>
      </c>
      <c r="E4284" s="2" t="s">
        <v>24</v>
      </c>
      <c r="F4284" s="2" t="s">
        <v>17</v>
      </c>
      <c r="G4284" s="2">
        <v>30</v>
      </c>
      <c r="H4284" s="2" t="s">
        <v>129</v>
      </c>
      <c r="I4284" s="2" t="s">
        <v>19</v>
      </c>
      <c r="J4284" s="12">
        <v>10</v>
      </c>
      <c r="K4284" s="2">
        <v>10</v>
      </c>
      <c r="L4284" s="2">
        <v>2</v>
      </c>
      <c r="M4284" s="12">
        <v>20</v>
      </c>
      <c r="N4284" s="3">
        <v>4</v>
      </c>
      <c r="O4284" s="2" t="str" cm="1">
        <f t="array" ref="O4284">_xlfn.IFS(N4284=1,"Unsatisfactory",N4284=2,"Poor",N4284=3,"Average",N4284=4,"Good",N4284=5,"Excellent")</f>
        <v>Good</v>
      </c>
      <c r="P4284"/>
      <c r="Q4284"/>
      <c r="R4284"/>
      <c r="S4284"/>
      <c r="T4284"/>
      <c r="U4284"/>
    </row>
    <row r="4285" spans="1:21">
      <c r="A4285" s="2">
        <v>189241</v>
      </c>
      <c r="B4285" s="2" t="s">
        <v>48</v>
      </c>
      <c r="C4285" s="4">
        <v>45307</v>
      </c>
      <c r="D4285" s="17">
        <v>45307</v>
      </c>
      <c r="E4285" s="2" t="s">
        <v>16</v>
      </c>
      <c r="F4285" s="2" t="s">
        <v>17</v>
      </c>
      <c r="G4285" s="2">
        <v>32</v>
      </c>
      <c r="H4285" s="2" t="s">
        <v>118</v>
      </c>
      <c r="I4285" s="2" t="s">
        <v>19</v>
      </c>
      <c r="J4285" s="12">
        <v>130</v>
      </c>
      <c r="K4285" s="2">
        <v>130</v>
      </c>
      <c r="L4285" s="2">
        <v>1</v>
      </c>
      <c r="M4285" s="12">
        <v>130</v>
      </c>
      <c r="N4285" s="3">
        <v>1</v>
      </c>
      <c r="O4285" s="2" t="str" cm="1">
        <f t="array" ref="O4285">_xlfn.IFS(N4285=1,"Unsatisfactory",N4285=2,"Poor",N4285=3,"Average",N4285=4,"Good",N4285=5,"Excellent")</f>
        <v>Unsatisfactory</v>
      </c>
      <c r="P4285"/>
      <c r="Q4285"/>
      <c r="R4285"/>
      <c r="S4285"/>
      <c r="T4285"/>
      <c r="U4285"/>
    </row>
    <row r="4286" spans="1:21">
      <c r="A4286" s="2">
        <v>133733</v>
      </c>
      <c r="B4286" s="2" t="s">
        <v>30</v>
      </c>
      <c r="C4286" s="4">
        <v>45305</v>
      </c>
      <c r="D4286" s="17">
        <v>45305</v>
      </c>
      <c r="E4286" s="2" t="s">
        <v>24</v>
      </c>
      <c r="F4286" s="2" t="s">
        <v>17</v>
      </c>
      <c r="G4286" s="2">
        <v>26</v>
      </c>
      <c r="H4286" s="2" t="s">
        <v>46</v>
      </c>
      <c r="I4286" s="2" t="s">
        <v>19</v>
      </c>
      <c r="J4286" s="12">
        <v>10</v>
      </c>
      <c r="K4286" s="2">
        <v>10</v>
      </c>
      <c r="L4286" s="2">
        <v>1</v>
      </c>
      <c r="M4286" s="12">
        <v>10</v>
      </c>
      <c r="N4286" s="3">
        <v>3</v>
      </c>
      <c r="O4286" s="2" t="str" cm="1">
        <f t="array" ref="O4286">_xlfn.IFS(N4286=1,"Unsatisfactory",N4286=2,"Poor",N4286=3,"Average",N4286=4,"Good",N4286=5,"Excellent")</f>
        <v>Average</v>
      </c>
      <c r="P4286"/>
      <c r="Q4286"/>
      <c r="R4286"/>
      <c r="S4286"/>
      <c r="T4286"/>
      <c r="U4286"/>
    </row>
    <row r="4287" spans="1:21">
      <c r="A4287" s="2">
        <v>143543</v>
      </c>
      <c r="B4287" s="2" t="s">
        <v>78</v>
      </c>
      <c r="C4287" s="4">
        <v>45596</v>
      </c>
      <c r="D4287" s="17">
        <v>45596</v>
      </c>
      <c r="E4287" s="2" t="s">
        <v>37</v>
      </c>
      <c r="F4287" s="2" t="s">
        <v>17</v>
      </c>
      <c r="G4287" s="2">
        <v>20</v>
      </c>
      <c r="H4287" s="2" t="s">
        <v>29</v>
      </c>
      <c r="I4287" s="2" t="s">
        <v>19</v>
      </c>
      <c r="J4287" s="12">
        <v>50</v>
      </c>
      <c r="K4287" s="2">
        <v>50</v>
      </c>
      <c r="L4287" s="2">
        <v>1</v>
      </c>
      <c r="M4287" s="12">
        <v>50</v>
      </c>
      <c r="N4287" s="3">
        <v>2</v>
      </c>
      <c r="O4287" s="2" t="str" cm="1">
        <f t="array" ref="O4287">_xlfn.IFS(N4287=1,"Unsatisfactory",N4287=2,"Poor",N4287=3,"Average",N4287=4,"Good",N4287=5,"Excellent")</f>
        <v>Poor</v>
      </c>
      <c r="P4287"/>
      <c r="Q4287"/>
      <c r="R4287"/>
      <c r="S4287"/>
      <c r="T4287"/>
      <c r="U4287"/>
    </row>
    <row r="4288" spans="1:21">
      <c r="A4288" s="2">
        <v>195415</v>
      </c>
      <c r="B4288" s="2" t="s">
        <v>76</v>
      </c>
      <c r="C4288" s="4">
        <v>45451</v>
      </c>
      <c r="D4288" s="17">
        <v>45451</v>
      </c>
      <c r="E4288" s="2" t="s">
        <v>37</v>
      </c>
      <c r="F4288" s="2" t="s">
        <v>17</v>
      </c>
      <c r="G4288" s="2">
        <v>29</v>
      </c>
      <c r="H4288" s="2" t="s">
        <v>29</v>
      </c>
      <c r="I4288" s="2" t="s">
        <v>19</v>
      </c>
      <c r="J4288" s="12">
        <v>45</v>
      </c>
      <c r="K4288" s="2">
        <v>45</v>
      </c>
      <c r="L4288" s="2">
        <v>3</v>
      </c>
      <c r="M4288" s="12">
        <v>135</v>
      </c>
      <c r="N4288" s="3">
        <v>5</v>
      </c>
      <c r="O4288" s="2" t="str" cm="1">
        <f t="array" ref="O4288">_xlfn.IFS(N4288=1,"Unsatisfactory",N4288=2,"Poor",N4288=3,"Average",N4288=4,"Good",N4288=5,"Excellent")</f>
        <v>Excellent</v>
      </c>
      <c r="P4288"/>
      <c r="Q4288"/>
      <c r="R4288"/>
      <c r="S4288"/>
      <c r="T4288"/>
      <c r="U4288"/>
    </row>
    <row r="4289" spans="1:21">
      <c r="A4289" s="2">
        <v>174114</v>
      </c>
      <c r="B4289" s="2" t="s">
        <v>36</v>
      </c>
      <c r="C4289" s="4">
        <v>45381</v>
      </c>
      <c r="D4289" s="17">
        <v>45381</v>
      </c>
      <c r="E4289" s="2" t="s">
        <v>37</v>
      </c>
      <c r="F4289" s="2" t="s">
        <v>25</v>
      </c>
      <c r="G4289" s="2">
        <v>22</v>
      </c>
      <c r="H4289" s="2" t="s">
        <v>46</v>
      </c>
      <c r="I4289" s="2" t="s">
        <v>19</v>
      </c>
      <c r="J4289" s="12">
        <v>32</v>
      </c>
      <c r="K4289" s="2">
        <v>32</v>
      </c>
      <c r="L4289" s="2">
        <v>1</v>
      </c>
      <c r="M4289" s="12">
        <v>32</v>
      </c>
      <c r="N4289" s="3">
        <v>5</v>
      </c>
      <c r="O4289" s="2" t="str" cm="1">
        <f t="array" ref="O4289">_xlfn.IFS(N4289=1,"Unsatisfactory",N4289=2,"Poor",N4289=3,"Average",N4289=4,"Good",N4289=5,"Excellent")</f>
        <v>Excellent</v>
      </c>
      <c r="P4289"/>
      <c r="Q4289"/>
      <c r="R4289"/>
      <c r="S4289"/>
      <c r="T4289"/>
      <c r="U4289"/>
    </row>
    <row r="4290" spans="1:21">
      <c r="A4290" s="2">
        <v>179434</v>
      </c>
      <c r="B4290" s="2" t="s">
        <v>53</v>
      </c>
      <c r="C4290" s="4">
        <v>45245</v>
      </c>
      <c r="D4290" s="17">
        <v>45245</v>
      </c>
      <c r="E4290" s="2" t="s">
        <v>37</v>
      </c>
      <c r="F4290" s="2" t="s">
        <v>17</v>
      </c>
      <c r="G4290" s="2">
        <v>34</v>
      </c>
      <c r="H4290" s="2" t="s">
        <v>29</v>
      </c>
      <c r="I4290" s="2" t="s">
        <v>19</v>
      </c>
      <c r="J4290" s="12">
        <v>15</v>
      </c>
      <c r="K4290" s="2">
        <v>15</v>
      </c>
      <c r="L4290" s="2">
        <v>3</v>
      </c>
      <c r="M4290" s="12">
        <v>45</v>
      </c>
      <c r="N4290" s="3">
        <v>3</v>
      </c>
      <c r="O4290" s="2" t="str" cm="1">
        <f t="array" ref="O4290">_xlfn.IFS(N4290=1,"Unsatisfactory",N4290=2,"Poor",N4290=3,"Average",N4290=4,"Good",N4290=5,"Excellent")</f>
        <v>Average</v>
      </c>
      <c r="P4290"/>
      <c r="Q4290"/>
      <c r="R4290"/>
      <c r="S4290"/>
      <c r="T4290"/>
      <c r="U4290"/>
    </row>
    <row r="4291" spans="1:21">
      <c r="A4291" s="2">
        <v>198829</v>
      </c>
      <c r="B4291" s="2" t="s">
        <v>33</v>
      </c>
      <c r="C4291" s="4">
        <v>45500</v>
      </c>
      <c r="D4291" s="17">
        <v>45500</v>
      </c>
      <c r="E4291" s="2" t="s">
        <v>16</v>
      </c>
      <c r="F4291" s="2" t="s">
        <v>17</v>
      </c>
      <c r="G4291" s="2">
        <v>34</v>
      </c>
      <c r="H4291" s="2" t="s">
        <v>31</v>
      </c>
      <c r="I4291" s="2" t="s">
        <v>19</v>
      </c>
      <c r="J4291" s="12">
        <v>118</v>
      </c>
      <c r="K4291" s="2">
        <v>118</v>
      </c>
      <c r="L4291" s="2">
        <v>1</v>
      </c>
      <c r="M4291" s="12">
        <v>118</v>
      </c>
      <c r="N4291" s="3">
        <v>4</v>
      </c>
      <c r="O4291" s="2" t="str" cm="1">
        <f t="array" ref="O4291">_xlfn.IFS(N4291=1,"Unsatisfactory",N4291=2,"Poor",N4291=3,"Average",N4291=4,"Good",N4291=5,"Excellent")</f>
        <v>Good</v>
      </c>
      <c r="P4291"/>
      <c r="Q4291"/>
      <c r="R4291"/>
      <c r="S4291"/>
      <c r="T4291"/>
      <c r="U4291"/>
    </row>
    <row r="4292" spans="1:21">
      <c r="A4292" s="2">
        <v>197382</v>
      </c>
      <c r="B4292" s="2" t="s">
        <v>23</v>
      </c>
      <c r="C4292" s="4">
        <v>45571</v>
      </c>
      <c r="D4292" s="17">
        <v>45571</v>
      </c>
      <c r="E4292" s="2" t="s">
        <v>24</v>
      </c>
      <c r="F4292" s="2" t="s">
        <v>17</v>
      </c>
      <c r="G4292" s="2">
        <v>35</v>
      </c>
      <c r="H4292" s="2" t="s">
        <v>115</v>
      </c>
      <c r="I4292" s="2" t="s">
        <v>19</v>
      </c>
      <c r="J4292" s="12">
        <v>9</v>
      </c>
      <c r="K4292" s="2">
        <v>9</v>
      </c>
      <c r="L4292" s="2">
        <v>1</v>
      </c>
      <c r="M4292" s="12">
        <v>9</v>
      </c>
      <c r="N4292" s="3">
        <v>3</v>
      </c>
      <c r="O4292" s="2" t="str" cm="1">
        <f t="array" ref="O4292">_xlfn.IFS(N4292=1,"Unsatisfactory",N4292=2,"Poor",N4292=3,"Average",N4292=4,"Good",N4292=5,"Excellent")</f>
        <v>Average</v>
      </c>
      <c r="P4292"/>
      <c r="Q4292"/>
      <c r="R4292"/>
      <c r="S4292"/>
      <c r="T4292"/>
      <c r="U4292"/>
    </row>
    <row r="4293" spans="1:21">
      <c r="A4293" s="2">
        <v>187057</v>
      </c>
      <c r="B4293" s="2" t="s">
        <v>15</v>
      </c>
      <c r="C4293" s="4">
        <v>45351</v>
      </c>
      <c r="D4293" s="17">
        <v>45351</v>
      </c>
      <c r="E4293" s="2" t="s">
        <v>16</v>
      </c>
      <c r="F4293" s="2" t="s">
        <v>17</v>
      </c>
      <c r="G4293" s="2">
        <v>18</v>
      </c>
      <c r="H4293" s="2" t="s">
        <v>115</v>
      </c>
      <c r="I4293" s="2" t="s">
        <v>19</v>
      </c>
      <c r="J4293" s="12">
        <v>100</v>
      </c>
      <c r="K4293" s="2">
        <v>100</v>
      </c>
      <c r="L4293" s="2">
        <v>1</v>
      </c>
      <c r="M4293" s="12">
        <v>100</v>
      </c>
      <c r="N4293" s="3">
        <v>1</v>
      </c>
      <c r="O4293" s="2" t="str" cm="1">
        <f t="array" ref="O4293">_xlfn.IFS(N4293=1,"Unsatisfactory",N4293=2,"Poor",N4293=3,"Average",N4293=4,"Good",N4293=5,"Excellent")</f>
        <v>Unsatisfactory</v>
      </c>
      <c r="P4293"/>
      <c r="Q4293"/>
      <c r="R4293"/>
      <c r="S4293"/>
      <c r="T4293"/>
      <c r="U4293"/>
    </row>
    <row r="4294" spans="1:21">
      <c r="A4294" s="2">
        <v>168540</v>
      </c>
      <c r="B4294" s="2" t="s">
        <v>50</v>
      </c>
      <c r="C4294" s="4">
        <v>45480</v>
      </c>
      <c r="D4294" s="17">
        <v>45480</v>
      </c>
      <c r="E4294" s="2" t="s">
        <v>16</v>
      </c>
      <c r="F4294" s="2" t="s">
        <v>25</v>
      </c>
      <c r="G4294" s="2">
        <v>29</v>
      </c>
      <c r="H4294" s="2" t="s">
        <v>67</v>
      </c>
      <c r="I4294" s="2" t="s">
        <v>27</v>
      </c>
      <c r="J4294" s="12">
        <v>97</v>
      </c>
      <c r="K4294" s="2">
        <v>137</v>
      </c>
      <c r="L4294" s="2">
        <v>4</v>
      </c>
      <c r="M4294" s="12">
        <v>548</v>
      </c>
      <c r="N4294" s="3">
        <v>2</v>
      </c>
      <c r="O4294" s="2" t="str" cm="1">
        <f t="array" ref="O4294">_xlfn.IFS(N4294=1,"Unsatisfactory",N4294=2,"Poor",N4294=3,"Average",N4294=4,"Good",N4294=5,"Excellent")</f>
        <v>Poor</v>
      </c>
      <c r="P4294"/>
      <c r="Q4294"/>
      <c r="R4294"/>
      <c r="S4294"/>
      <c r="T4294"/>
      <c r="U4294"/>
    </row>
    <row r="4295" spans="1:21">
      <c r="A4295" s="2">
        <v>134269</v>
      </c>
      <c r="B4295" s="2" t="s">
        <v>42</v>
      </c>
      <c r="C4295" s="4">
        <v>45482</v>
      </c>
      <c r="D4295" s="17">
        <v>45482</v>
      </c>
      <c r="E4295" s="2" t="s">
        <v>16</v>
      </c>
      <c r="F4295" s="2" t="s">
        <v>25</v>
      </c>
      <c r="G4295" s="2">
        <v>31</v>
      </c>
      <c r="H4295" s="2" t="s">
        <v>38</v>
      </c>
      <c r="I4295" s="2" t="s">
        <v>19</v>
      </c>
      <c r="J4295" s="12">
        <v>65</v>
      </c>
      <c r="K4295" s="2">
        <v>65</v>
      </c>
      <c r="L4295" s="2">
        <v>1</v>
      </c>
      <c r="M4295" s="12">
        <v>65</v>
      </c>
      <c r="N4295" s="3">
        <v>4</v>
      </c>
      <c r="O4295" s="2" t="str" cm="1">
        <f t="array" ref="O4295">_xlfn.IFS(N4295=1,"Unsatisfactory",N4295=2,"Poor",N4295=3,"Average",N4295=4,"Good",N4295=5,"Excellent")</f>
        <v>Good</v>
      </c>
      <c r="P4295"/>
      <c r="Q4295"/>
      <c r="R4295"/>
      <c r="S4295"/>
      <c r="T4295"/>
      <c r="U4295"/>
    </row>
    <row r="4296" spans="1:21">
      <c r="A4296" s="2">
        <v>127063</v>
      </c>
      <c r="B4296" s="2" t="s">
        <v>33</v>
      </c>
      <c r="C4296" s="4">
        <v>45533</v>
      </c>
      <c r="D4296" s="17">
        <v>45533</v>
      </c>
      <c r="E4296" s="2" t="s">
        <v>16</v>
      </c>
      <c r="F4296" s="2" t="s">
        <v>17</v>
      </c>
      <c r="G4296" s="2">
        <v>30</v>
      </c>
      <c r="H4296" s="2" t="s">
        <v>31</v>
      </c>
      <c r="I4296" s="2" t="s">
        <v>19</v>
      </c>
      <c r="J4296" s="12">
        <v>118</v>
      </c>
      <c r="K4296" s="2">
        <v>118</v>
      </c>
      <c r="L4296" s="2">
        <v>1</v>
      </c>
      <c r="M4296" s="12">
        <v>118</v>
      </c>
      <c r="N4296" s="3">
        <v>1</v>
      </c>
      <c r="O4296" s="2" t="str" cm="1">
        <f t="array" ref="O4296">_xlfn.IFS(N4296=1,"Unsatisfactory",N4296=2,"Poor",N4296=3,"Average",N4296=4,"Good",N4296=5,"Excellent")</f>
        <v>Unsatisfactory</v>
      </c>
      <c r="P4296"/>
      <c r="Q4296"/>
      <c r="R4296"/>
      <c r="S4296"/>
      <c r="T4296"/>
      <c r="U4296"/>
    </row>
    <row r="4297" spans="1:21">
      <c r="A4297" s="2">
        <v>139422</v>
      </c>
      <c r="B4297" s="2" t="s">
        <v>76</v>
      </c>
      <c r="C4297" s="4">
        <v>45547</v>
      </c>
      <c r="D4297" s="17">
        <v>45547</v>
      </c>
      <c r="E4297" s="2" t="s">
        <v>37</v>
      </c>
      <c r="F4297" s="2" t="s">
        <v>17</v>
      </c>
      <c r="G4297" s="2">
        <v>25</v>
      </c>
      <c r="H4297" s="2" t="s">
        <v>128</v>
      </c>
      <c r="I4297" s="2" t="s">
        <v>19</v>
      </c>
      <c r="J4297" s="12">
        <v>45</v>
      </c>
      <c r="K4297" s="2">
        <v>45</v>
      </c>
      <c r="L4297" s="2">
        <v>1</v>
      </c>
      <c r="M4297" s="12">
        <v>45</v>
      </c>
      <c r="N4297" s="3">
        <v>2</v>
      </c>
      <c r="O4297" s="2" t="str" cm="1">
        <f t="array" ref="O4297">_xlfn.IFS(N4297=1,"Unsatisfactory",N4297=2,"Poor",N4297=3,"Average",N4297=4,"Good",N4297=5,"Excellent")</f>
        <v>Poor</v>
      </c>
      <c r="P4297"/>
      <c r="Q4297"/>
      <c r="R4297"/>
      <c r="S4297"/>
      <c r="T4297"/>
      <c r="U4297"/>
    </row>
    <row r="4298" spans="1:21">
      <c r="A4298" s="2">
        <v>141482</v>
      </c>
      <c r="B4298" s="2" t="s">
        <v>23</v>
      </c>
      <c r="C4298" s="4">
        <v>45549</v>
      </c>
      <c r="D4298" s="17">
        <v>45549</v>
      </c>
      <c r="E4298" s="2" t="s">
        <v>24</v>
      </c>
      <c r="F4298" s="2" t="s">
        <v>17</v>
      </c>
      <c r="G4298" s="2">
        <v>28</v>
      </c>
      <c r="H4298" s="2" t="s">
        <v>62</v>
      </c>
      <c r="I4298" s="2" t="s">
        <v>19</v>
      </c>
      <c r="J4298" s="12">
        <v>9</v>
      </c>
      <c r="K4298" s="2">
        <v>9</v>
      </c>
      <c r="L4298" s="2">
        <v>2</v>
      </c>
      <c r="M4298" s="12">
        <v>18</v>
      </c>
      <c r="N4298" s="3">
        <v>5</v>
      </c>
      <c r="O4298" s="2" t="str" cm="1">
        <f t="array" ref="O4298">_xlfn.IFS(N4298=1,"Unsatisfactory",N4298=2,"Poor",N4298=3,"Average",N4298=4,"Good",N4298=5,"Excellent")</f>
        <v>Excellent</v>
      </c>
      <c r="P4298"/>
      <c r="Q4298"/>
      <c r="R4298"/>
      <c r="S4298"/>
      <c r="T4298"/>
      <c r="U4298"/>
    </row>
    <row r="4299" spans="1:21">
      <c r="A4299" s="2">
        <v>137697</v>
      </c>
      <c r="B4299" s="2" t="s">
        <v>78</v>
      </c>
      <c r="C4299" s="4">
        <v>45552</v>
      </c>
      <c r="D4299" s="17">
        <v>45552</v>
      </c>
      <c r="E4299" s="2" t="s">
        <v>37</v>
      </c>
      <c r="F4299" s="2" t="s">
        <v>17</v>
      </c>
      <c r="G4299" s="2">
        <v>22</v>
      </c>
      <c r="H4299" s="2" t="s">
        <v>129</v>
      </c>
      <c r="I4299" s="2" t="s">
        <v>19</v>
      </c>
      <c r="J4299" s="12">
        <v>50</v>
      </c>
      <c r="K4299" s="2">
        <v>50</v>
      </c>
      <c r="L4299" s="2">
        <v>1</v>
      </c>
      <c r="M4299" s="12">
        <v>50</v>
      </c>
      <c r="N4299" s="3">
        <v>4</v>
      </c>
      <c r="O4299" s="2" t="str" cm="1">
        <f t="array" ref="O4299">_xlfn.IFS(N4299=1,"Unsatisfactory",N4299=2,"Poor",N4299=3,"Average",N4299=4,"Good",N4299=5,"Excellent")</f>
        <v>Good</v>
      </c>
      <c r="P4299"/>
      <c r="Q4299"/>
      <c r="R4299"/>
      <c r="S4299"/>
      <c r="T4299"/>
      <c r="U4299"/>
    </row>
    <row r="4300" spans="1:21">
      <c r="A4300" s="2">
        <v>156986</v>
      </c>
      <c r="B4300" s="2" t="s">
        <v>76</v>
      </c>
      <c r="C4300" s="4">
        <v>45381</v>
      </c>
      <c r="D4300" s="17">
        <v>45381</v>
      </c>
      <c r="E4300" s="2" t="s">
        <v>37</v>
      </c>
      <c r="F4300" s="2" t="s">
        <v>17</v>
      </c>
      <c r="G4300" s="2">
        <v>29</v>
      </c>
      <c r="H4300" s="2" t="s">
        <v>31</v>
      </c>
      <c r="I4300" s="2" t="s">
        <v>19</v>
      </c>
      <c r="J4300" s="12">
        <v>45</v>
      </c>
      <c r="K4300" s="2">
        <v>45</v>
      </c>
      <c r="L4300" s="2">
        <v>2</v>
      </c>
      <c r="M4300" s="12">
        <v>90</v>
      </c>
      <c r="N4300" s="3">
        <v>4</v>
      </c>
      <c r="O4300" s="2" t="str" cm="1">
        <f t="array" ref="O4300">_xlfn.IFS(N4300=1,"Unsatisfactory",N4300=2,"Poor",N4300=3,"Average",N4300=4,"Good",N4300=5,"Excellent")</f>
        <v>Good</v>
      </c>
      <c r="P4300"/>
      <c r="Q4300"/>
      <c r="R4300"/>
      <c r="S4300"/>
      <c r="T4300"/>
      <c r="U4300"/>
    </row>
    <row r="4301" spans="1:21">
      <c r="A4301" s="2">
        <v>172894</v>
      </c>
      <c r="B4301" s="2" t="s">
        <v>42</v>
      </c>
      <c r="C4301" s="4">
        <v>45469</v>
      </c>
      <c r="D4301" s="17">
        <v>45469</v>
      </c>
      <c r="E4301" s="2" t="s">
        <v>16</v>
      </c>
      <c r="F4301" s="2" t="s">
        <v>25</v>
      </c>
      <c r="G4301" s="2">
        <v>27</v>
      </c>
      <c r="H4301" s="2" t="s">
        <v>128</v>
      </c>
      <c r="I4301" s="2" t="s">
        <v>19</v>
      </c>
      <c r="J4301" s="12">
        <v>65</v>
      </c>
      <c r="K4301" s="2">
        <v>65</v>
      </c>
      <c r="L4301" s="2">
        <v>1</v>
      </c>
      <c r="M4301" s="12">
        <v>65</v>
      </c>
      <c r="N4301" s="3">
        <v>5</v>
      </c>
      <c r="O4301" s="2" t="str" cm="1">
        <f t="array" ref="O4301">_xlfn.IFS(N4301=1,"Unsatisfactory",N4301=2,"Poor",N4301=3,"Average",N4301=4,"Good",N4301=5,"Excellent")</f>
        <v>Excellent</v>
      </c>
      <c r="P4301"/>
      <c r="Q4301"/>
      <c r="R4301"/>
      <c r="S4301"/>
      <c r="T4301"/>
      <c r="U4301"/>
    </row>
    <row r="4302" spans="1:21">
      <c r="A4302" s="2">
        <v>192756</v>
      </c>
      <c r="B4302" s="2" t="s">
        <v>82</v>
      </c>
      <c r="C4302" s="4">
        <v>45383</v>
      </c>
      <c r="D4302" s="17">
        <v>45383</v>
      </c>
      <c r="E4302" s="2" t="s">
        <v>37</v>
      </c>
      <c r="F4302" s="2" t="s">
        <v>17</v>
      </c>
      <c r="G4302" s="2">
        <v>21</v>
      </c>
      <c r="H4302" s="2" t="s">
        <v>60</v>
      </c>
      <c r="I4302" s="2" t="s">
        <v>19</v>
      </c>
      <c r="J4302" s="12">
        <v>20</v>
      </c>
      <c r="K4302" s="2">
        <v>20</v>
      </c>
      <c r="L4302" s="2">
        <v>1</v>
      </c>
      <c r="M4302" s="12">
        <v>20</v>
      </c>
      <c r="N4302" s="3">
        <v>5</v>
      </c>
      <c r="O4302" s="2" t="str" cm="1">
        <f t="array" ref="O4302">_xlfn.IFS(N4302=1,"Unsatisfactory",N4302=2,"Poor",N4302=3,"Average",N4302=4,"Good",N4302=5,"Excellent")</f>
        <v>Excellent</v>
      </c>
      <c r="P4302"/>
      <c r="Q4302"/>
      <c r="R4302"/>
      <c r="S4302"/>
      <c r="T4302"/>
      <c r="U4302"/>
    </row>
    <row r="4303" spans="1:21">
      <c r="A4303" s="2">
        <v>145121</v>
      </c>
      <c r="B4303" s="2" t="s">
        <v>42</v>
      </c>
      <c r="C4303" s="4">
        <v>45481</v>
      </c>
      <c r="D4303" s="17">
        <v>45481</v>
      </c>
      <c r="E4303" s="2" t="s">
        <v>16</v>
      </c>
      <c r="F4303" s="2" t="s">
        <v>25</v>
      </c>
      <c r="G4303" s="2">
        <v>20</v>
      </c>
      <c r="H4303" s="2" t="s">
        <v>129</v>
      </c>
      <c r="I4303" s="2" t="s">
        <v>19</v>
      </c>
      <c r="J4303" s="12">
        <v>65</v>
      </c>
      <c r="K4303" s="2">
        <v>65</v>
      </c>
      <c r="L4303" s="2">
        <v>4</v>
      </c>
      <c r="M4303" s="12">
        <v>260</v>
      </c>
      <c r="N4303" s="3">
        <v>5</v>
      </c>
      <c r="O4303" s="2" t="str" cm="1">
        <f t="array" ref="O4303">_xlfn.IFS(N4303=1,"Unsatisfactory",N4303=2,"Poor",N4303=3,"Average",N4303=4,"Good",N4303=5,"Excellent")</f>
        <v>Excellent</v>
      </c>
      <c r="P4303"/>
      <c r="Q4303"/>
      <c r="R4303"/>
      <c r="S4303"/>
      <c r="T4303"/>
      <c r="U4303"/>
    </row>
    <row r="4304" spans="1:21">
      <c r="A4304" s="2">
        <v>170670</v>
      </c>
      <c r="B4304" s="2" t="s">
        <v>15</v>
      </c>
      <c r="C4304" s="4">
        <v>45450</v>
      </c>
      <c r="D4304" s="17">
        <v>45450</v>
      </c>
      <c r="E4304" s="2" t="s">
        <v>16</v>
      </c>
      <c r="F4304" s="2" t="s">
        <v>17</v>
      </c>
      <c r="G4304" s="2">
        <v>31</v>
      </c>
      <c r="H4304" s="2" t="s">
        <v>79</v>
      </c>
      <c r="I4304" s="2" t="s">
        <v>27</v>
      </c>
      <c r="J4304" s="12">
        <v>100</v>
      </c>
      <c r="K4304" s="2">
        <v>140</v>
      </c>
      <c r="L4304" s="2">
        <v>1</v>
      </c>
      <c r="M4304" s="12">
        <v>140</v>
      </c>
      <c r="N4304" s="3">
        <v>5</v>
      </c>
      <c r="O4304" s="2" t="str" cm="1">
        <f t="array" ref="O4304">_xlfn.IFS(N4304=1,"Unsatisfactory",N4304=2,"Poor",N4304=3,"Average",N4304=4,"Good",N4304=5,"Excellent")</f>
        <v>Excellent</v>
      </c>
      <c r="P4304"/>
      <c r="Q4304"/>
      <c r="R4304"/>
      <c r="S4304"/>
      <c r="T4304"/>
      <c r="U4304"/>
    </row>
    <row r="4305" spans="1:21">
      <c r="A4305" s="2">
        <v>182607</v>
      </c>
      <c r="B4305" s="2" t="s">
        <v>85</v>
      </c>
      <c r="C4305" s="4">
        <v>45417</v>
      </c>
      <c r="D4305" s="17">
        <v>45417</v>
      </c>
      <c r="E4305" s="2" t="s">
        <v>24</v>
      </c>
      <c r="F4305" s="2" t="s">
        <v>17</v>
      </c>
      <c r="G4305" s="2">
        <v>24</v>
      </c>
      <c r="H4305" s="2" t="s">
        <v>46</v>
      </c>
      <c r="I4305" s="2" t="s">
        <v>19</v>
      </c>
      <c r="J4305" s="12">
        <v>23</v>
      </c>
      <c r="K4305" s="2">
        <v>23</v>
      </c>
      <c r="L4305" s="2">
        <v>3</v>
      </c>
      <c r="M4305" s="12">
        <v>69</v>
      </c>
      <c r="N4305" s="3">
        <v>4</v>
      </c>
      <c r="O4305" s="2" t="str" cm="1">
        <f t="array" ref="O4305">_xlfn.IFS(N4305=1,"Unsatisfactory",N4305=2,"Poor",N4305=3,"Average",N4305=4,"Good",N4305=5,"Excellent")</f>
        <v>Good</v>
      </c>
      <c r="P4305"/>
      <c r="Q4305"/>
      <c r="R4305"/>
      <c r="S4305"/>
      <c r="T4305"/>
      <c r="U4305"/>
    </row>
    <row r="4306" spans="1:21">
      <c r="A4306" s="2">
        <v>154099</v>
      </c>
      <c r="B4306" s="2" t="s">
        <v>33</v>
      </c>
      <c r="C4306" s="4">
        <v>45400</v>
      </c>
      <c r="D4306" s="17">
        <v>45400</v>
      </c>
      <c r="E4306" s="2" t="s">
        <v>16</v>
      </c>
      <c r="F4306" s="2" t="s">
        <v>25</v>
      </c>
      <c r="G4306" s="2">
        <v>24</v>
      </c>
      <c r="H4306" s="2" t="s">
        <v>56</v>
      </c>
      <c r="I4306" s="2" t="s">
        <v>19</v>
      </c>
      <c r="J4306" s="12">
        <v>118</v>
      </c>
      <c r="K4306" s="2">
        <v>118</v>
      </c>
      <c r="L4306" s="2">
        <v>1</v>
      </c>
      <c r="M4306" s="12">
        <v>118</v>
      </c>
      <c r="N4306" s="3">
        <v>3</v>
      </c>
      <c r="O4306" s="2" t="str" cm="1">
        <f t="array" ref="O4306">_xlfn.IFS(N4306=1,"Unsatisfactory",N4306=2,"Poor",N4306=3,"Average",N4306=4,"Good",N4306=5,"Excellent")</f>
        <v>Average</v>
      </c>
      <c r="P4306"/>
      <c r="Q4306"/>
      <c r="R4306"/>
      <c r="S4306"/>
      <c r="T4306"/>
      <c r="U4306"/>
    </row>
    <row r="4307" spans="1:21">
      <c r="A4307" s="2">
        <v>170560</v>
      </c>
      <c r="B4307" s="2" t="s">
        <v>23</v>
      </c>
      <c r="C4307" s="4">
        <v>45475</v>
      </c>
      <c r="D4307" s="17">
        <v>45475</v>
      </c>
      <c r="E4307" s="2" t="s">
        <v>24</v>
      </c>
      <c r="F4307" s="2" t="s">
        <v>17</v>
      </c>
      <c r="G4307" s="2">
        <v>25</v>
      </c>
      <c r="H4307" s="2" t="s">
        <v>46</v>
      </c>
      <c r="I4307" s="2" t="s">
        <v>19</v>
      </c>
      <c r="J4307" s="12">
        <v>9</v>
      </c>
      <c r="K4307" s="2">
        <v>9</v>
      </c>
      <c r="L4307" s="2">
        <v>2</v>
      </c>
      <c r="M4307" s="12">
        <v>18</v>
      </c>
      <c r="N4307" s="3">
        <v>5</v>
      </c>
      <c r="O4307" s="2" t="str" cm="1">
        <f t="array" ref="O4307">_xlfn.IFS(N4307=1,"Unsatisfactory",N4307=2,"Poor",N4307=3,"Average",N4307=4,"Good",N4307=5,"Excellent")</f>
        <v>Excellent</v>
      </c>
      <c r="P4307"/>
      <c r="Q4307"/>
      <c r="R4307"/>
      <c r="S4307"/>
      <c r="T4307"/>
      <c r="U4307"/>
    </row>
    <row r="4308" spans="1:21">
      <c r="A4308" s="2">
        <v>164260</v>
      </c>
      <c r="B4308" s="2" t="s">
        <v>42</v>
      </c>
      <c r="C4308" s="4">
        <v>45303</v>
      </c>
      <c r="D4308" s="17">
        <v>45303</v>
      </c>
      <c r="E4308" s="2" t="s">
        <v>16</v>
      </c>
      <c r="F4308" s="2" t="s">
        <v>17</v>
      </c>
      <c r="G4308" s="2">
        <v>32</v>
      </c>
      <c r="H4308" s="2" t="s">
        <v>56</v>
      </c>
      <c r="I4308" s="2" t="s">
        <v>19</v>
      </c>
      <c r="J4308" s="12">
        <v>65</v>
      </c>
      <c r="K4308" s="2">
        <v>65</v>
      </c>
      <c r="L4308" s="2">
        <v>1</v>
      </c>
      <c r="M4308" s="12">
        <v>65</v>
      </c>
      <c r="N4308" s="3">
        <v>3</v>
      </c>
      <c r="O4308" s="2" t="str" cm="1">
        <f t="array" ref="O4308">_xlfn.IFS(N4308=1,"Unsatisfactory",N4308=2,"Poor",N4308=3,"Average",N4308=4,"Good",N4308=5,"Excellent")</f>
        <v>Average</v>
      </c>
      <c r="P4308"/>
      <c r="Q4308"/>
      <c r="R4308"/>
      <c r="S4308"/>
      <c r="T4308"/>
      <c r="U4308"/>
    </row>
    <row r="4309" spans="1:21">
      <c r="A4309" s="2">
        <v>120024</v>
      </c>
      <c r="B4309" s="2" t="s">
        <v>50</v>
      </c>
      <c r="C4309" s="4">
        <v>45377</v>
      </c>
      <c r="D4309" s="17">
        <v>45377</v>
      </c>
      <c r="E4309" s="2" t="s">
        <v>16</v>
      </c>
      <c r="F4309" s="2" t="s">
        <v>25</v>
      </c>
      <c r="G4309" s="2">
        <v>26</v>
      </c>
      <c r="H4309" s="2" t="s">
        <v>130</v>
      </c>
      <c r="I4309" s="2" t="s">
        <v>19</v>
      </c>
      <c r="J4309" s="12">
        <v>97</v>
      </c>
      <c r="K4309" s="2">
        <v>97</v>
      </c>
      <c r="L4309" s="2">
        <v>3</v>
      </c>
      <c r="M4309" s="12">
        <v>291</v>
      </c>
      <c r="N4309" s="3">
        <v>5</v>
      </c>
      <c r="O4309" s="2" t="str" cm="1">
        <f t="array" ref="O4309">_xlfn.IFS(N4309=1,"Unsatisfactory",N4309=2,"Poor",N4309=3,"Average",N4309=4,"Good",N4309=5,"Excellent")</f>
        <v>Excellent</v>
      </c>
      <c r="P4309"/>
      <c r="Q4309"/>
      <c r="R4309"/>
      <c r="S4309"/>
      <c r="T4309"/>
      <c r="U4309"/>
    </row>
    <row r="4310" spans="1:21">
      <c r="A4310" s="2">
        <v>193621</v>
      </c>
      <c r="B4310" s="2" t="s">
        <v>36</v>
      </c>
      <c r="C4310" s="4">
        <v>45328</v>
      </c>
      <c r="D4310" s="17">
        <v>45328</v>
      </c>
      <c r="E4310" s="2" t="s">
        <v>37</v>
      </c>
      <c r="F4310" s="2" t="s">
        <v>17</v>
      </c>
      <c r="G4310" s="2">
        <v>31</v>
      </c>
      <c r="H4310" s="2" t="s">
        <v>46</v>
      </c>
      <c r="I4310" s="2" t="s">
        <v>19</v>
      </c>
      <c r="J4310" s="12">
        <v>32</v>
      </c>
      <c r="K4310" s="2">
        <v>32</v>
      </c>
      <c r="L4310" s="2">
        <v>3</v>
      </c>
      <c r="M4310" s="12">
        <v>96</v>
      </c>
      <c r="N4310" s="3">
        <v>5</v>
      </c>
      <c r="O4310" s="2" t="str" cm="1">
        <f t="array" ref="O4310">_xlfn.IFS(N4310=1,"Unsatisfactory",N4310=2,"Poor",N4310=3,"Average",N4310=4,"Good",N4310=5,"Excellent")</f>
        <v>Excellent</v>
      </c>
      <c r="P4310"/>
      <c r="Q4310"/>
      <c r="R4310"/>
      <c r="S4310"/>
      <c r="T4310"/>
      <c r="U4310"/>
    </row>
    <row r="4311" spans="1:21">
      <c r="A4311" s="2">
        <v>167659</v>
      </c>
      <c r="B4311" s="2" t="s">
        <v>15</v>
      </c>
      <c r="C4311" s="4">
        <v>45354</v>
      </c>
      <c r="D4311" s="17">
        <v>45354</v>
      </c>
      <c r="E4311" s="2" t="s">
        <v>16</v>
      </c>
      <c r="F4311" s="2" t="s">
        <v>17</v>
      </c>
      <c r="G4311" s="2">
        <v>33</v>
      </c>
      <c r="H4311" s="2" t="s">
        <v>34</v>
      </c>
      <c r="I4311" s="2" t="s">
        <v>27</v>
      </c>
      <c r="J4311" s="12">
        <v>100</v>
      </c>
      <c r="K4311" s="2">
        <v>200</v>
      </c>
      <c r="L4311" s="2">
        <v>1</v>
      </c>
      <c r="M4311" s="12">
        <v>200</v>
      </c>
      <c r="N4311" s="3">
        <v>4</v>
      </c>
      <c r="O4311" s="2" t="str" cm="1">
        <f t="array" ref="O4311">_xlfn.IFS(N4311=1,"Unsatisfactory",N4311=2,"Poor",N4311=3,"Average",N4311=4,"Good",N4311=5,"Excellent")</f>
        <v>Good</v>
      </c>
      <c r="P4311"/>
      <c r="Q4311"/>
      <c r="R4311"/>
      <c r="S4311"/>
      <c r="T4311"/>
      <c r="U4311"/>
    </row>
    <row r="4312" spans="1:21">
      <c r="A4312" s="2">
        <v>162719</v>
      </c>
      <c r="B4312" s="2" t="s">
        <v>30</v>
      </c>
      <c r="C4312" s="4">
        <v>45463</v>
      </c>
      <c r="D4312" s="17">
        <v>45463</v>
      </c>
      <c r="E4312" s="2" t="s">
        <v>24</v>
      </c>
      <c r="F4312" s="2" t="s">
        <v>17</v>
      </c>
      <c r="G4312" s="2">
        <v>25</v>
      </c>
      <c r="H4312" s="2" t="s">
        <v>29</v>
      </c>
      <c r="I4312" s="2" t="s">
        <v>19</v>
      </c>
      <c r="J4312" s="12">
        <v>10</v>
      </c>
      <c r="K4312" s="2">
        <v>10</v>
      </c>
      <c r="L4312" s="2">
        <v>2</v>
      </c>
      <c r="M4312" s="12">
        <v>20</v>
      </c>
      <c r="N4312" s="3">
        <v>5</v>
      </c>
      <c r="O4312" s="2" t="str" cm="1">
        <f t="array" ref="O4312">_xlfn.IFS(N4312=1,"Unsatisfactory",N4312=2,"Poor",N4312=3,"Average",N4312=4,"Good",N4312=5,"Excellent")</f>
        <v>Excellent</v>
      </c>
      <c r="P4312"/>
      <c r="Q4312"/>
      <c r="R4312"/>
      <c r="S4312"/>
      <c r="T4312"/>
      <c r="U4312"/>
    </row>
    <row r="4313" spans="1:21">
      <c r="A4313" s="2">
        <v>143843</v>
      </c>
      <c r="B4313" s="2" t="s">
        <v>23</v>
      </c>
      <c r="C4313" s="4">
        <v>45335</v>
      </c>
      <c r="D4313" s="17">
        <v>45335</v>
      </c>
      <c r="E4313" s="2" t="s">
        <v>24</v>
      </c>
      <c r="F4313" s="2" t="s">
        <v>17</v>
      </c>
      <c r="G4313" s="2">
        <v>26</v>
      </c>
      <c r="H4313" s="2" t="s">
        <v>60</v>
      </c>
      <c r="I4313" s="2" t="s">
        <v>19</v>
      </c>
      <c r="J4313" s="12">
        <v>9</v>
      </c>
      <c r="K4313" s="2">
        <v>9</v>
      </c>
      <c r="L4313" s="2">
        <v>2</v>
      </c>
      <c r="M4313" s="12">
        <v>18</v>
      </c>
      <c r="N4313" s="3">
        <v>3</v>
      </c>
      <c r="O4313" s="2" t="str" cm="1">
        <f t="array" ref="O4313">_xlfn.IFS(N4313=1,"Unsatisfactory",N4313=2,"Poor",N4313=3,"Average",N4313=4,"Good",N4313=5,"Excellent")</f>
        <v>Average</v>
      </c>
      <c r="P4313"/>
      <c r="Q4313"/>
      <c r="R4313"/>
      <c r="S4313"/>
      <c r="T4313"/>
      <c r="U4313"/>
    </row>
    <row r="4314" spans="1:21">
      <c r="A4314" s="2">
        <v>160103</v>
      </c>
      <c r="B4314" s="2" t="s">
        <v>23</v>
      </c>
      <c r="C4314" s="4">
        <v>45442</v>
      </c>
      <c r="D4314" s="17">
        <v>45442</v>
      </c>
      <c r="E4314" s="2" t="s">
        <v>24</v>
      </c>
      <c r="F4314" s="2" t="s">
        <v>25</v>
      </c>
      <c r="G4314" s="2">
        <v>21</v>
      </c>
      <c r="H4314" s="2" t="s">
        <v>69</v>
      </c>
      <c r="I4314" s="2" t="s">
        <v>19</v>
      </c>
      <c r="J4314" s="12">
        <v>9</v>
      </c>
      <c r="K4314" s="2">
        <v>9</v>
      </c>
      <c r="L4314" s="2">
        <v>1</v>
      </c>
      <c r="M4314" s="12">
        <v>9</v>
      </c>
      <c r="N4314" s="3">
        <v>3</v>
      </c>
      <c r="O4314" s="2" t="str" cm="1">
        <f t="array" ref="O4314">_xlfn.IFS(N4314=1,"Unsatisfactory",N4314=2,"Poor",N4314=3,"Average",N4314=4,"Good",N4314=5,"Excellent")</f>
        <v>Average</v>
      </c>
      <c r="P4314"/>
      <c r="Q4314"/>
      <c r="R4314"/>
      <c r="S4314"/>
      <c r="T4314"/>
      <c r="U4314"/>
    </row>
    <row r="4315" spans="1:21">
      <c r="A4315" s="2">
        <v>148935</v>
      </c>
      <c r="B4315" s="2" t="s">
        <v>23</v>
      </c>
      <c r="C4315" s="4">
        <v>45390</v>
      </c>
      <c r="D4315" s="17">
        <v>45390</v>
      </c>
      <c r="E4315" s="2" t="s">
        <v>24</v>
      </c>
      <c r="F4315" s="2" t="s">
        <v>17</v>
      </c>
      <c r="G4315" s="2">
        <v>18</v>
      </c>
      <c r="H4315" s="2" t="s">
        <v>31</v>
      </c>
      <c r="I4315" s="2" t="s">
        <v>19</v>
      </c>
      <c r="J4315" s="12">
        <v>9</v>
      </c>
      <c r="K4315" s="2">
        <v>9</v>
      </c>
      <c r="L4315" s="2">
        <v>2</v>
      </c>
      <c r="M4315" s="12">
        <v>18</v>
      </c>
      <c r="N4315" s="3">
        <v>4</v>
      </c>
      <c r="O4315" s="2" t="str" cm="1">
        <f t="array" ref="O4315">_xlfn.IFS(N4315=1,"Unsatisfactory",N4315=2,"Poor",N4315=3,"Average",N4315=4,"Good",N4315=5,"Excellent")</f>
        <v>Good</v>
      </c>
      <c r="P4315"/>
      <c r="Q4315"/>
      <c r="R4315"/>
      <c r="S4315"/>
      <c r="T4315"/>
      <c r="U4315"/>
    </row>
    <row r="4316" spans="1:21">
      <c r="A4316" s="2">
        <v>145964</v>
      </c>
      <c r="B4316" s="2" t="s">
        <v>42</v>
      </c>
      <c r="C4316" s="4">
        <v>45309</v>
      </c>
      <c r="D4316" s="17">
        <v>45309</v>
      </c>
      <c r="E4316" s="2" t="s">
        <v>16</v>
      </c>
      <c r="F4316" s="2" t="s">
        <v>17</v>
      </c>
      <c r="G4316" s="2">
        <v>29</v>
      </c>
      <c r="H4316" s="2" t="s">
        <v>79</v>
      </c>
      <c r="I4316" s="2" t="s">
        <v>27</v>
      </c>
      <c r="J4316" s="12">
        <v>65</v>
      </c>
      <c r="K4316" s="2">
        <v>105</v>
      </c>
      <c r="L4316" s="2">
        <v>2</v>
      </c>
      <c r="M4316" s="12">
        <v>210</v>
      </c>
      <c r="N4316" s="3">
        <v>3</v>
      </c>
      <c r="O4316" s="2" t="str" cm="1">
        <f t="array" ref="O4316">_xlfn.IFS(N4316=1,"Unsatisfactory",N4316=2,"Poor",N4316=3,"Average",N4316=4,"Good",N4316=5,"Excellent")</f>
        <v>Average</v>
      </c>
      <c r="P4316"/>
      <c r="Q4316"/>
      <c r="R4316"/>
      <c r="S4316"/>
      <c r="T4316"/>
      <c r="U4316"/>
    </row>
    <row r="4317" spans="1:21">
      <c r="A4317" s="2">
        <v>188415</v>
      </c>
      <c r="B4317" s="2" t="s">
        <v>23</v>
      </c>
      <c r="C4317" s="4">
        <v>45386</v>
      </c>
      <c r="D4317" s="17">
        <v>45386</v>
      </c>
      <c r="E4317" s="2" t="s">
        <v>24</v>
      </c>
      <c r="F4317" s="2" t="s">
        <v>17</v>
      </c>
      <c r="G4317" s="2">
        <v>18</v>
      </c>
      <c r="H4317" s="2" t="s">
        <v>74</v>
      </c>
      <c r="I4317" s="2" t="s">
        <v>27</v>
      </c>
      <c r="J4317" s="12">
        <v>9</v>
      </c>
      <c r="K4317" s="2">
        <v>34</v>
      </c>
      <c r="L4317" s="2">
        <v>2</v>
      </c>
      <c r="M4317" s="12">
        <v>68</v>
      </c>
      <c r="N4317" s="3">
        <v>2</v>
      </c>
      <c r="O4317" s="2" t="str" cm="1">
        <f t="array" ref="O4317">_xlfn.IFS(N4317=1,"Unsatisfactory",N4317=2,"Poor",N4317=3,"Average",N4317=4,"Good",N4317=5,"Excellent")</f>
        <v>Poor</v>
      </c>
      <c r="P4317"/>
      <c r="Q4317"/>
      <c r="R4317"/>
      <c r="S4317"/>
      <c r="T4317"/>
      <c r="U4317"/>
    </row>
    <row r="4318" spans="1:21">
      <c r="A4318" s="2">
        <v>168310</v>
      </c>
      <c r="B4318" s="2" t="s">
        <v>82</v>
      </c>
      <c r="C4318" s="4">
        <v>45451</v>
      </c>
      <c r="D4318" s="17">
        <v>45451</v>
      </c>
      <c r="E4318" s="2" t="s">
        <v>37</v>
      </c>
      <c r="F4318" s="2" t="s">
        <v>25</v>
      </c>
      <c r="G4318" s="2">
        <v>24</v>
      </c>
      <c r="H4318" s="2" t="s">
        <v>129</v>
      </c>
      <c r="I4318" s="2" t="s">
        <v>19</v>
      </c>
      <c r="J4318" s="12">
        <v>20</v>
      </c>
      <c r="K4318" s="2">
        <v>20</v>
      </c>
      <c r="L4318" s="2">
        <v>2</v>
      </c>
      <c r="M4318" s="12">
        <v>40</v>
      </c>
      <c r="N4318" s="3">
        <v>2</v>
      </c>
      <c r="O4318" s="2" t="str" cm="1">
        <f t="array" ref="O4318">_xlfn.IFS(N4318=1,"Unsatisfactory",N4318=2,"Poor",N4318=3,"Average",N4318=4,"Good",N4318=5,"Excellent")</f>
        <v>Poor</v>
      </c>
      <c r="P4318"/>
      <c r="Q4318"/>
      <c r="R4318"/>
      <c r="S4318"/>
      <c r="T4318"/>
      <c r="U4318"/>
    </row>
    <row r="4319" spans="1:21">
      <c r="A4319" s="2">
        <v>163246</v>
      </c>
      <c r="B4319" s="2" t="s">
        <v>42</v>
      </c>
      <c r="C4319" s="4">
        <v>45543</v>
      </c>
      <c r="D4319" s="17">
        <v>45543</v>
      </c>
      <c r="E4319" s="2" t="s">
        <v>16</v>
      </c>
      <c r="F4319" s="2" t="s">
        <v>17</v>
      </c>
      <c r="G4319" s="2">
        <v>32</v>
      </c>
      <c r="H4319" s="2" t="s">
        <v>38</v>
      </c>
      <c r="I4319" s="2" t="s">
        <v>19</v>
      </c>
      <c r="J4319" s="12">
        <v>65</v>
      </c>
      <c r="K4319" s="2">
        <v>65</v>
      </c>
      <c r="L4319" s="2">
        <v>1</v>
      </c>
      <c r="M4319" s="12">
        <v>65</v>
      </c>
      <c r="N4319" s="3">
        <v>4</v>
      </c>
      <c r="O4319" s="2" t="str" cm="1">
        <f t="array" ref="O4319">_xlfn.IFS(N4319=1,"Unsatisfactory",N4319=2,"Poor",N4319=3,"Average",N4319=4,"Good",N4319=5,"Excellent")</f>
        <v>Good</v>
      </c>
      <c r="P4319"/>
      <c r="Q4319"/>
      <c r="R4319"/>
      <c r="S4319"/>
      <c r="T4319"/>
      <c r="U4319"/>
    </row>
    <row r="4320" spans="1:21">
      <c r="A4320" s="2">
        <v>154948</v>
      </c>
      <c r="B4320" s="2" t="s">
        <v>30</v>
      </c>
      <c r="C4320" s="4">
        <v>45433</v>
      </c>
      <c r="D4320" s="17">
        <v>45433</v>
      </c>
      <c r="E4320" s="2" t="s">
        <v>24</v>
      </c>
      <c r="F4320" s="2" t="s">
        <v>25</v>
      </c>
      <c r="G4320" s="2">
        <v>25</v>
      </c>
      <c r="H4320" s="2" t="s">
        <v>56</v>
      </c>
      <c r="I4320" s="2" t="s">
        <v>19</v>
      </c>
      <c r="J4320" s="12">
        <v>10</v>
      </c>
      <c r="K4320" s="2">
        <v>10</v>
      </c>
      <c r="L4320" s="2">
        <v>2</v>
      </c>
      <c r="M4320" s="12">
        <v>20</v>
      </c>
      <c r="N4320" s="3">
        <v>5</v>
      </c>
      <c r="O4320" s="2" t="str" cm="1">
        <f t="array" ref="O4320">_xlfn.IFS(N4320=1,"Unsatisfactory",N4320=2,"Poor",N4320=3,"Average",N4320=4,"Good",N4320=5,"Excellent")</f>
        <v>Excellent</v>
      </c>
      <c r="P4320"/>
      <c r="Q4320"/>
      <c r="R4320"/>
      <c r="S4320"/>
      <c r="T4320"/>
      <c r="U4320"/>
    </row>
    <row r="4321" spans="1:21">
      <c r="A4321" s="2">
        <v>144286</v>
      </c>
      <c r="B4321" s="2" t="s">
        <v>85</v>
      </c>
      <c r="C4321" s="4">
        <v>45266</v>
      </c>
      <c r="D4321" s="17">
        <v>45266</v>
      </c>
      <c r="E4321" s="2" t="s">
        <v>24</v>
      </c>
      <c r="F4321" s="2" t="s">
        <v>17</v>
      </c>
      <c r="G4321" s="2">
        <v>25</v>
      </c>
      <c r="H4321" s="2" t="s">
        <v>130</v>
      </c>
      <c r="I4321" s="2" t="s">
        <v>19</v>
      </c>
      <c r="J4321" s="12">
        <v>23</v>
      </c>
      <c r="K4321" s="2">
        <v>23</v>
      </c>
      <c r="L4321" s="2">
        <v>2</v>
      </c>
      <c r="M4321" s="12">
        <v>46</v>
      </c>
      <c r="N4321" s="3">
        <v>3</v>
      </c>
      <c r="O4321" s="2" t="str" cm="1">
        <f t="array" ref="O4321">_xlfn.IFS(N4321=1,"Unsatisfactory",N4321=2,"Poor",N4321=3,"Average",N4321=4,"Good",N4321=5,"Excellent")</f>
        <v>Average</v>
      </c>
      <c r="P4321"/>
      <c r="Q4321"/>
      <c r="R4321"/>
      <c r="S4321"/>
      <c r="T4321"/>
      <c r="U4321"/>
    </row>
    <row r="4322" spans="1:21">
      <c r="A4322" s="2">
        <v>178428</v>
      </c>
      <c r="B4322" s="2" t="s">
        <v>42</v>
      </c>
      <c r="C4322" s="4">
        <v>45449</v>
      </c>
      <c r="D4322" s="17">
        <v>45449</v>
      </c>
      <c r="E4322" s="2" t="s">
        <v>16</v>
      </c>
      <c r="F4322" s="2" t="s">
        <v>17</v>
      </c>
      <c r="G4322" s="2">
        <v>28</v>
      </c>
      <c r="H4322" s="2" t="s">
        <v>29</v>
      </c>
      <c r="I4322" s="2" t="s">
        <v>19</v>
      </c>
      <c r="J4322" s="12">
        <v>65</v>
      </c>
      <c r="K4322" s="2">
        <v>65</v>
      </c>
      <c r="L4322" s="2">
        <v>1</v>
      </c>
      <c r="M4322" s="12">
        <v>65</v>
      </c>
      <c r="N4322" s="3">
        <v>5</v>
      </c>
      <c r="O4322" s="2" t="str" cm="1">
        <f t="array" ref="O4322">_xlfn.IFS(N4322=1,"Unsatisfactory",N4322=2,"Poor",N4322=3,"Average",N4322=4,"Good",N4322=5,"Excellent")</f>
        <v>Excellent</v>
      </c>
      <c r="P4322"/>
      <c r="Q4322"/>
      <c r="R4322"/>
      <c r="S4322"/>
      <c r="T4322"/>
      <c r="U4322"/>
    </row>
    <row r="4323" spans="1:21">
      <c r="A4323" s="2">
        <v>189719</v>
      </c>
      <c r="B4323" s="2" t="s">
        <v>85</v>
      </c>
      <c r="C4323" s="4">
        <v>45338</v>
      </c>
      <c r="D4323" s="17">
        <v>45338</v>
      </c>
      <c r="E4323" s="2" t="s">
        <v>24</v>
      </c>
      <c r="F4323" s="2" t="s">
        <v>25</v>
      </c>
      <c r="G4323" s="2">
        <v>34</v>
      </c>
      <c r="H4323" s="2" t="s">
        <v>38</v>
      </c>
      <c r="I4323" s="2" t="s">
        <v>19</v>
      </c>
      <c r="J4323" s="12">
        <v>23</v>
      </c>
      <c r="K4323" s="2">
        <v>23</v>
      </c>
      <c r="L4323" s="2">
        <v>3</v>
      </c>
      <c r="M4323" s="12">
        <v>69</v>
      </c>
      <c r="N4323" s="3">
        <v>4</v>
      </c>
      <c r="O4323" s="2" t="str" cm="1">
        <f t="array" ref="O4323">_xlfn.IFS(N4323=1,"Unsatisfactory",N4323=2,"Poor",N4323=3,"Average",N4323=4,"Good",N4323=5,"Excellent")</f>
        <v>Good</v>
      </c>
      <c r="P4323"/>
      <c r="Q4323"/>
      <c r="R4323"/>
      <c r="S4323"/>
      <c r="T4323"/>
      <c r="U4323"/>
    </row>
    <row r="4324" spans="1:21">
      <c r="A4324" s="2">
        <v>168626</v>
      </c>
      <c r="B4324" s="2" t="s">
        <v>82</v>
      </c>
      <c r="C4324" s="4">
        <v>45256</v>
      </c>
      <c r="D4324" s="17">
        <v>45256</v>
      </c>
      <c r="E4324" s="2" t="s">
        <v>37</v>
      </c>
      <c r="F4324" s="2" t="s">
        <v>17</v>
      </c>
      <c r="G4324" s="2">
        <v>21</v>
      </c>
      <c r="H4324" s="2" t="s">
        <v>34</v>
      </c>
      <c r="I4324" s="2" t="s">
        <v>27</v>
      </c>
      <c r="J4324" s="12">
        <v>20</v>
      </c>
      <c r="K4324" s="2">
        <v>120</v>
      </c>
      <c r="L4324" s="2">
        <v>4</v>
      </c>
      <c r="M4324" s="12">
        <v>480</v>
      </c>
      <c r="N4324" s="3">
        <v>4</v>
      </c>
      <c r="O4324" s="2" t="str" cm="1">
        <f t="array" ref="O4324">_xlfn.IFS(N4324=1,"Unsatisfactory",N4324=2,"Poor",N4324=3,"Average",N4324=4,"Good",N4324=5,"Excellent")</f>
        <v>Good</v>
      </c>
      <c r="P4324"/>
      <c r="Q4324"/>
      <c r="R4324"/>
      <c r="S4324"/>
      <c r="T4324"/>
      <c r="U4324"/>
    </row>
    <row r="4325" spans="1:21">
      <c r="A4325" s="2">
        <v>173843</v>
      </c>
      <c r="B4325" s="2" t="s">
        <v>50</v>
      </c>
      <c r="C4325" s="4">
        <v>45334</v>
      </c>
      <c r="D4325" s="17">
        <v>45334</v>
      </c>
      <c r="E4325" s="2" t="s">
        <v>16</v>
      </c>
      <c r="F4325" s="2" t="s">
        <v>25</v>
      </c>
      <c r="G4325" s="2">
        <v>27</v>
      </c>
      <c r="H4325" s="2" t="s">
        <v>56</v>
      </c>
      <c r="I4325" s="2" t="s">
        <v>19</v>
      </c>
      <c r="J4325" s="12">
        <v>97</v>
      </c>
      <c r="K4325" s="2">
        <v>97</v>
      </c>
      <c r="L4325" s="2">
        <v>3</v>
      </c>
      <c r="M4325" s="12">
        <v>291</v>
      </c>
      <c r="N4325" s="3">
        <v>4</v>
      </c>
      <c r="O4325" s="2" t="str" cm="1">
        <f t="array" ref="O4325">_xlfn.IFS(N4325=1,"Unsatisfactory",N4325=2,"Poor",N4325=3,"Average",N4325=4,"Good",N4325=5,"Excellent")</f>
        <v>Good</v>
      </c>
      <c r="P4325"/>
      <c r="Q4325"/>
      <c r="R4325"/>
      <c r="S4325"/>
      <c r="T4325"/>
      <c r="U4325"/>
    </row>
    <row r="4326" spans="1:21">
      <c r="A4326" s="2">
        <v>184460</v>
      </c>
      <c r="B4326" s="2" t="s">
        <v>53</v>
      </c>
      <c r="C4326" s="4">
        <v>45345</v>
      </c>
      <c r="D4326" s="17">
        <v>45345</v>
      </c>
      <c r="E4326" s="2" t="s">
        <v>37</v>
      </c>
      <c r="F4326" s="2" t="s">
        <v>17</v>
      </c>
      <c r="G4326" s="2">
        <v>33</v>
      </c>
      <c r="H4326" s="2" t="s">
        <v>128</v>
      </c>
      <c r="I4326" s="2" t="s">
        <v>19</v>
      </c>
      <c r="J4326" s="12">
        <v>15</v>
      </c>
      <c r="K4326" s="2">
        <v>15</v>
      </c>
      <c r="L4326" s="2">
        <v>2</v>
      </c>
      <c r="M4326" s="12">
        <v>30</v>
      </c>
      <c r="N4326" s="3">
        <v>5</v>
      </c>
      <c r="O4326" s="2" t="str" cm="1">
        <f t="array" ref="O4326">_xlfn.IFS(N4326=1,"Unsatisfactory",N4326=2,"Poor",N4326=3,"Average",N4326=4,"Good",N4326=5,"Excellent")</f>
        <v>Excellent</v>
      </c>
      <c r="P4326"/>
      <c r="Q4326"/>
      <c r="R4326"/>
      <c r="S4326"/>
      <c r="T4326"/>
      <c r="U4326"/>
    </row>
    <row r="4327" spans="1:21">
      <c r="A4327" s="2">
        <v>148080</v>
      </c>
      <c r="B4327" s="2" t="s">
        <v>53</v>
      </c>
      <c r="C4327" s="4">
        <v>45324</v>
      </c>
      <c r="D4327" s="17">
        <v>45324</v>
      </c>
      <c r="E4327" s="2" t="s">
        <v>37</v>
      </c>
      <c r="F4327" s="2" t="s">
        <v>25</v>
      </c>
      <c r="G4327" s="2">
        <v>24</v>
      </c>
      <c r="H4327" s="2" t="s">
        <v>66</v>
      </c>
      <c r="I4327" s="2" t="s">
        <v>27</v>
      </c>
      <c r="J4327" s="12">
        <v>15</v>
      </c>
      <c r="K4327" s="2">
        <v>55</v>
      </c>
      <c r="L4327" s="2">
        <v>1</v>
      </c>
      <c r="M4327" s="12">
        <v>55</v>
      </c>
      <c r="N4327" s="3">
        <v>5</v>
      </c>
      <c r="O4327" s="2" t="str" cm="1">
        <f t="array" ref="O4327">_xlfn.IFS(N4327=1,"Unsatisfactory",N4327=2,"Poor",N4327=3,"Average",N4327=4,"Good",N4327=5,"Excellent")</f>
        <v>Excellent</v>
      </c>
      <c r="P4327"/>
      <c r="Q4327"/>
      <c r="R4327"/>
      <c r="S4327"/>
      <c r="T4327"/>
      <c r="U4327"/>
    </row>
    <row r="4328" spans="1:21">
      <c r="A4328" s="2">
        <v>160224</v>
      </c>
      <c r="B4328" s="2" t="s">
        <v>42</v>
      </c>
      <c r="C4328" s="4">
        <v>45467</v>
      </c>
      <c r="D4328" s="17">
        <v>45467</v>
      </c>
      <c r="E4328" s="2" t="s">
        <v>16</v>
      </c>
      <c r="F4328" s="2" t="s">
        <v>17</v>
      </c>
      <c r="G4328" s="2">
        <v>26</v>
      </c>
      <c r="H4328" s="2" t="s">
        <v>80</v>
      </c>
      <c r="I4328" s="2" t="s">
        <v>27</v>
      </c>
      <c r="J4328" s="12">
        <v>65</v>
      </c>
      <c r="K4328" s="2">
        <v>105</v>
      </c>
      <c r="L4328" s="2">
        <v>1</v>
      </c>
      <c r="M4328" s="12">
        <v>105</v>
      </c>
      <c r="N4328" s="3">
        <v>4</v>
      </c>
      <c r="O4328" s="2" t="str" cm="1">
        <f t="array" ref="O4328">_xlfn.IFS(N4328=1,"Unsatisfactory",N4328=2,"Poor",N4328=3,"Average",N4328=4,"Good",N4328=5,"Excellent")</f>
        <v>Good</v>
      </c>
      <c r="P4328"/>
      <c r="Q4328"/>
      <c r="R4328"/>
      <c r="S4328"/>
      <c r="T4328"/>
      <c r="U4328"/>
    </row>
    <row r="4329" spans="1:21">
      <c r="A4329" s="2">
        <v>171045</v>
      </c>
      <c r="B4329" s="2" t="s">
        <v>78</v>
      </c>
      <c r="C4329" s="4">
        <v>45359</v>
      </c>
      <c r="D4329" s="17">
        <v>45359</v>
      </c>
      <c r="E4329" s="2" t="s">
        <v>37</v>
      </c>
      <c r="F4329" s="2" t="s">
        <v>17</v>
      </c>
      <c r="G4329" s="2">
        <v>28</v>
      </c>
      <c r="H4329" s="2" t="s">
        <v>44</v>
      </c>
      <c r="I4329" s="2" t="s">
        <v>27</v>
      </c>
      <c r="J4329" s="12">
        <v>50</v>
      </c>
      <c r="K4329" s="2">
        <v>75</v>
      </c>
      <c r="L4329" s="2">
        <v>1</v>
      </c>
      <c r="M4329" s="12">
        <v>75</v>
      </c>
      <c r="N4329" s="3">
        <v>5</v>
      </c>
      <c r="O4329" s="2" t="str" cm="1">
        <f t="array" ref="O4329">_xlfn.IFS(N4329=1,"Unsatisfactory",N4329=2,"Poor",N4329=3,"Average",N4329=4,"Good",N4329=5,"Excellent")</f>
        <v>Excellent</v>
      </c>
      <c r="P4329"/>
      <c r="Q4329"/>
      <c r="R4329"/>
      <c r="S4329"/>
      <c r="T4329"/>
      <c r="U4329"/>
    </row>
    <row r="4330" spans="1:21">
      <c r="A4330" s="2">
        <v>163696</v>
      </c>
      <c r="B4330" s="2" t="s">
        <v>76</v>
      </c>
      <c r="C4330" s="4">
        <v>45363</v>
      </c>
      <c r="D4330" s="17">
        <v>45363</v>
      </c>
      <c r="E4330" s="2" t="s">
        <v>37</v>
      </c>
      <c r="F4330" s="2" t="s">
        <v>17</v>
      </c>
      <c r="G4330" s="2">
        <v>21</v>
      </c>
      <c r="H4330" s="2" t="s">
        <v>115</v>
      </c>
      <c r="I4330" s="2" t="s">
        <v>19</v>
      </c>
      <c r="J4330" s="12">
        <v>45</v>
      </c>
      <c r="K4330" s="2">
        <v>45</v>
      </c>
      <c r="L4330" s="2">
        <v>1</v>
      </c>
      <c r="M4330" s="12">
        <v>45</v>
      </c>
      <c r="N4330" s="3">
        <v>4</v>
      </c>
      <c r="O4330" s="2" t="str" cm="1">
        <f t="array" ref="O4330">_xlfn.IFS(N4330=1,"Unsatisfactory",N4330=2,"Poor",N4330=3,"Average",N4330=4,"Good",N4330=5,"Excellent")</f>
        <v>Good</v>
      </c>
      <c r="P4330"/>
      <c r="Q4330"/>
      <c r="R4330"/>
      <c r="S4330"/>
      <c r="T4330"/>
      <c r="U4330"/>
    </row>
    <row r="4331" spans="1:21">
      <c r="A4331" s="2">
        <v>189812</v>
      </c>
      <c r="B4331" s="2" t="s">
        <v>50</v>
      </c>
      <c r="C4331" s="4">
        <v>45484</v>
      </c>
      <c r="D4331" s="17">
        <v>45484</v>
      </c>
      <c r="E4331" s="2" t="s">
        <v>16</v>
      </c>
      <c r="F4331" s="2" t="s">
        <v>17</v>
      </c>
      <c r="G4331" s="2">
        <v>35</v>
      </c>
      <c r="H4331" s="2" t="s">
        <v>130</v>
      </c>
      <c r="I4331" s="2" t="s">
        <v>19</v>
      </c>
      <c r="J4331" s="12">
        <v>97</v>
      </c>
      <c r="K4331" s="2">
        <v>97</v>
      </c>
      <c r="L4331" s="2">
        <v>1</v>
      </c>
      <c r="M4331" s="12">
        <v>97</v>
      </c>
      <c r="N4331" s="3">
        <v>4</v>
      </c>
      <c r="O4331" s="2" t="str" cm="1">
        <f t="array" ref="O4331">_xlfn.IFS(N4331=1,"Unsatisfactory",N4331=2,"Poor",N4331=3,"Average",N4331=4,"Good",N4331=5,"Excellent")</f>
        <v>Good</v>
      </c>
      <c r="P4331"/>
      <c r="Q4331"/>
      <c r="R4331"/>
      <c r="S4331"/>
      <c r="T4331"/>
      <c r="U4331"/>
    </row>
    <row r="4332" spans="1:21">
      <c r="A4332" s="2">
        <v>125747</v>
      </c>
      <c r="B4332" s="2" t="s">
        <v>36</v>
      </c>
      <c r="C4332" s="4">
        <v>45238</v>
      </c>
      <c r="D4332" s="17">
        <v>45238</v>
      </c>
      <c r="E4332" s="2" t="s">
        <v>37</v>
      </c>
      <c r="F4332" s="2" t="s">
        <v>17</v>
      </c>
      <c r="G4332" s="2">
        <v>23</v>
      </c>
      <c r="H4332" s="2" t="s">
        <v>60</v>
      </c>
      <c r="I4332" s="2" t="s">
        <v>19</v>
      </c>
      <c r="J4332" s="12">
        <v>32</v>
      </c>
      <c r="K4332" s="2">
        <v>32</v>
      </c>
      <c r="L4332" s="2">
        <v>1</v>
      </c>
      <c r="M4332" s="12">
        <v>32</v>
      </c>
      <c r="N4332" s="3">
        <v>5</v>
      </c>
      <c r="O4332" s="2" t="str" cm="1">
        <f t="array" ref="O4332">_xlfn.IFS(N4332=1,"Unsatisfactory",N4332=2,"Poor",N4332=3,"Average",N4332=4,"Good",N4332=5,"Excellent")</f>
        <v>Excellent</v>
      </c>
      <c r="P4332"/>
      <c r="Q4332"/>
      <c r="R4332"/>
      <c r="S4332"/>
      <c r="T4332"/>
      <c r="U4332"/>
    </row>
    <row r="4333" spans="1:21">
      <c r="A4333" s="2">
        <v>158212</v>
      </c>
      <c r="B4333" s="2" t="s">
        <v>78</v>
      </c>
      <c r="C4333" s="4">
        <v>45560</v>
      </c>
      <c r="D4333" s="17">
        <v>45560</v>
      </c>
      <c r="E4333" s="2" t="s">
        <v>37</v>
      </c>
      <c r="F4333" s="2" t="s">
        <v>17</v>
      </c>
      <c r="G4333" s="2">
        <v>31</v>
      </c>
      <c r="H4333" s="2" t="s">
        <v>69</v>
      </c>
      <c r="I4333" s="2" t="s">
        <v>19</v>
      </c>
      <c r="J4333" s="12">
        <v>50</v>
      </c>
      <c r="K4333" s="2">
        <v>50</v>
      </c>
      <c r="L4333" s="2">
        <v>3</v>
      </c>
      <c r="M4333" s="12">
        <v>150</v>
      </c>
      <c r="N4333" s="3">
        <v>4</v>
      </c>
      <c r="O4333" s="2" t="str" cm="1">
        <f t="array" ref="O4333">_xlfn.IFS(N4333=1,"Unsatisfactory",N4333=2,"Poor",N4333=3,"Average",N4333=4,"Good",N4333=5,"Excellent")</f>
        <v>Good</v>
      </c>
      <c r="P4333"/>
      <c r="Q4333"/>
      <c r="R4333"/>
      <c r="S4333"/>
      <c r="T4333"/>
      <c r="U4333"/>
    </row>
    <row r="4334" spans="1:21">
      <c r="A4334" s="2">
        <v>149716</v>
      </c>
      <c r="B4334" s="2" t="s">
        <v>76</v>
      </c>
      <c r="C4334" s="4">
        <v>45321</v>
      </c>
      <c r="D4334" s="17">
        <v>45321</v>
      </c>
      <c r="E4334" s="2" t="s">
        <v>37</v>
      </c>
      <c r="F4334" s="2" t="s">
        <v>17</v>
      </c>
      <c r="G4334" s="2">
        <v>21</v>
      </c>
      <c r="H4334" s="2" t="s">
        <v>75</v>
      </c>
      <c r="I4334" s="2" t="s">
        <v>27</v>
      </c>
      <c r="J4334" s="12">
        <v>45</v>
      </c>
      <c r="K4334" s="2">
        <v>115</v>
      </c>
      <c r="L4334" s="2">
        <v>1</v>
      </c>
      <c r="M4334" s="12">
        <v>115</v>
      </c>
      <c r="N4334" s="3">
        <v>5</v>
      </c>
      <c r="O4334" s="2" t="str" cm="1">
        <f t="array" ref="O4334">_xlfn.IFS(N4334=1,"Unsatisfactory",N4334=2,"Poor",N4334=3,"Average",N4334=4,"Good",N4334=5,"Excellent")</f>
        <v>Excellent</v>
      </c>
      <c r="P4334"/>
      <c r="Q4334"/>
      <c r="R4334"/>
      <c r="S4334"/>
      <c r="T4334"/>
      <c r="U4334"/>
    </row>
    <row r="4335" spans="1:21">
      <c r="A4335" s="2">
        <v>121647</v>
      </c>
      <c r="B4335" s="2" t="s">
        <v>36</v>
      </c>
      <c r="C4335" s="4">
        <v>45485</v>
      </c>
      <c r="D4335" s="17">
        <v>45485</v>
      </c>
      <c r="E4335" s="2" t="s">
        <v>37</v>
      </c>
      <c r="F4335" s="2" t="s">
        <v>17</v>
      </c>
      <c r="G4335" s="2">
        <v>25</v>
      </c>
      <c r="H4335" s="2" t="s">
        <v>75</v>
      </c>
      <c r="I4335" s="2" t="s">
        <v>27</v>
      </c>
      <c r="J4335" s="12">
        <v>32</v>
      </c>
      <c r="K4335" s="2">
        <v>102</v>
      </c>
      <c r="L4335" s="2">
        <v>3</v>
      </c>
      <c r="M4335" s="12">
        <v>306</v>
      </c>
      <c r="N4335" s="3">
        <v>3</v>
      </c>
      <c r="O4335" s="2" t="str" cm="1">
        <f t="array" ref="O4335">_xlfn.IFS(N4335=1,"Unsatisfactory",N4335=2,"Poor",N4335=3,"Average",N4335=4,"Good",N4335=5,"Excellent")</f>
        <v>Average</v>
      </c>
      <c r="P4335"/>
      <c r="Q4335"/>
      <c r="R4335"/>
      <c r="S4335"/>
      <c r="T4335"/>
      <c r="U4335"/>
    </row>
    <row r="4336" spans="1:21">
      <c r="A4336" s="2">
        <v>184693</v>
      </c>
      <c r="B4336" s="2" t="s">
        <v>42</v>
      </c>
      <c r="C4336" s="4">
        <v>45442</v>
      </c>
      <c r="D4336" s="17">
        <v>45442</v>
      </c>
      <c r="E4336" s="2" t="s">
        <v>16</v>
      </c>
      <c r="F4336" s="2" t="s">
        <v>17</v>
      </c>
      <c r="G4336" s="2">
        <v>26</v>
      </c>
      <c r="H4336" s="2" t="s">
        <v>69</v>
      </c>
      <c r="I4336" s="2" t="s">
        <v>19</v>
      </c>
      <c r="J4336" s="12">
        <v>65</v>
      </c>
      <c r="K4336" s="2">
        <v>65</v>
      </c>
      <c r="L4336" s="2">
        <v>1</v>
      </c>
      <c r="M4336" s="12">
        <v>65</v>
      </c>
      <c r="N4336" s="3">
        <v>5</v>
      </c>
      <c r="O4336" s="2" t="str" cm="1">
        <f t="array" ref="O4336">_xlfn.IFS(N4336=1,"Unsatisfactory",N4336=2,"Poor",N4336=3,"Average",N4336=4,"Good",N4336=5,"Excellent")</f>
        <v>Excellent</v>
      </c>
      <c r="P4336"/>
      <c r="Q4336"/>
      <c r="R4336"/>
      <c r="S4336"/>
      <c r="T4336"/>
      <c r="U4336"/>
    </row>
    <row r="4337" spans="1:21">
      <c r="A4337" s="2">
        <v>141005</v>
      </c>
      <c r="B4337" s="2" t="s">
        <v>33</v>
      </c>
      <c r="C4337" s="4">
        <v>45519</v>
      </c>
      <c r="D4337" s="17">
        <v>45519</v>
      </c>
      <c r="E4337" s="2" t="s">
        <v>16</v>
      </c>
      <c r="F4337" s="2" t="s">
        <v>17</v>
      </c>
      <c r="G4337" s="2">
        <v>20</v>
      </c>
      <c r="H4337" s="2" t="s">
        <v>115</v>
      </c>
      <c r="I4337" s="2" t="s">
        <v>19</v>
      </c>
      <c r="J4337" s="12">
        <v>118</v>
      </c>
      <c r="K4337" s="2">
        <v>118</v>
      </c>
      <c r="L4337" s="2">
        <v>1</v>
      </c>
      <c r="M4337" s="12">
        <v>118</v>
      </c>
      <c r="N4337" s="3">
        <v>3</v>
      </c>
      <c r="O4337" s="2" t="str" cm="1">
        <f t="array" ref="O4337">_xlfn.IFS(N4337=1,"Unsatisfactory",N4337=2,"Poor",N4337=3,"Average",N4337=4,"Good",N4337=5,"Excellent")</f>
        <v>Average</v>
      </c>
      <c r="P4337"/>
      <c r="Q4337"/>
      <c r="R4337"/>
      <c r="S4337"/>
      <c r="T4337"/>
      <c r="U4337"/>
    </row>
    <row r="4338" spans="1:21">
      <c r="A4338" s="2">
        <v>197456</v>
      </c>
      <c r="B4338" s="2" t="s">
        <v>85</v>
      </c>
      <c r="C4338" s="4">
        <v>45483</v>
      </c>
      <c r="D4338" s="17">
        <v>45483</v>
      </c>
      <c r="E4338" s="2" t="s">
        <v>24</v>
      </c>
      <c r="F4338" s="2" t="s">
        <v>25</v>
      </c>
      <c r="G4338" s="2">
        <v>23</v>
      </c>
      <c r="H4338" s="2" t="s">
        <v>31</v>
      </c>
      <c r="I4338" s="2" t="s">
        <v>19</v>
      </c>
      <c r="J4338" s="12">
        <v>23</v>
      </c>
      <c r="K4338" s="2">
        <v>23</v>
      </c>
      <c r="L4338" s="2">
        <v>1</v>
      </c>
      <c r="M4338" s="12">
        <v>23</v>
      </c>
      <c r="N4338" s="3">
        <v>4</v>
      </c>
      <c r="O4338" s="2" t="str" cm="1">
        <f t="array" ref="O4338">_xlfn.IFS(N4338=1,"Unsatisfactory",N4338=2,"Poor",N4338=3,"Average",N4338=4,"Good",N4338=5,"Excellent")</f>
        <v>Good</v>
      </c>
      <c r="P4338"/>
      <c r="Q4338"/>
      <c r="R4338"/>
      <c r="S4338"/>
      <c r="T4338"/>
      <c r="U4338"/>
    </row>
    <row r="4339" spans="1:21">
      <c r="A4339" s="2">
        <v>121867</v>
      </c>
      <c r="B4339" s="2" t="s">
        <v>33</v>
      </c>
      <c r="C4339" s="4">
        <v>45531</v>
      </c>
      <c r="D4339" s="17">
        <v>45531</v>
      </c>
      <c r="E4339" s="2" t="s">
        <v>16</v>
      </c>
      <c r="F4339" s="2" t="s">
        <v>25</v>
      </c>
      <c r="G4339" s="2">
        <v>28</v>
      </c>
      <c r="H4339" s="2" t="s">
        <v>26</v>
      </c>
      <c r="I4339" s="2" t="s">
        <v>27</v>
      </c>
      <c r="J4339" s="12">
        <v>118</v>
      </c>
      <c r="K4339" s="2">
        <v>158</v>
      </c>
      <c r="L4339" s="2">
        <v>1</v>
      </c>
      <c r="M4339" s="12">
        <v>158</v>
      </c>
      <c r="N4339" s="3">
        <v>4</v>
      </c>
      <c r="O4339" s="2" t="str" cm="1">
        <f t="array" ref="O4339">_xlfn.IFS(N4339=1,"Unsatisfactory",N4339=2,"Poor",N4339=3,"Average",N4339=4,"Good",N4339=5,"Excellent")</f>
        <v>Good</v>
      </c>
      <c r="P4339"/>
      <c r="Q4339"/>
      <c r="R4339"/>
      <c r="S4339"/>
      <c r="T4339"/>
      <c r="U4339"/>
    </row>
    <row r="4340" spans="1:21">
      <c r="A4340" s="2">
        <v>188668</v>
      </c>
      <c r="B4340" s="2" t="s">
        <v>50</v>
      </c>
      <c r="C4340" s="4">
        <v>45326</v>
      </c>
      <c r="D4340" s="17">
        <v>45326</v>
      </c>
      <c r="E4340" s="2" t="s">
        <v>16</v>
      </c>
      <c r="F4340" s="2" t="s">
        <v>17</v>
      </c>
      <c r="G4340" s="2">
        <v>19</v>
      </c>
      <c r="H4340" s="2" t="s">
        <v>34</v>
      </c>
      <c r="I4340" s="2" t="s">
        <v>27</v>
      </c>
      <c r="J4340" s="12">
        <v>97</v>
      </c>
      <c r="K4340" s="2">
        <v>197</v>
      </c>
      <c r="L4340" s="2">
        <v>1</v>
      </c>
      <c r="M4340" s="12">
        <v>197</v>
      </c>
      <c r="N4340" s="3">
        <v>4</v>
      </c>
      <c r="O4340" s="2" t="str" cm="1">
        <f t="array" ref="O4340">_xlfn.IFS(N4340=1,"Unsatisfactory",N4340=2,"Poor",N4340=3,"Average",N4340=4,"Good",N4340=5,"Excellent")</f>
        <v>Good</v>
      </c>
      <c r="P4340"/>
      <c r="Q4340"/>
      <c r="R4340"/>
      <c r="S4340"/>
      <c r="T4340"/>
      <c r="U4340"/>
    </row>
    <row r="4341" spans="1:21">
      <c r="A4341" s="2">
        <v>131308</v>
      </c>
      <c r="B4341" s="2" t="s">
        <v>48</v>
      </c>
      <c r="C4341" s="4">
        <v>45404</v>
      </c>
      <c r="D4341" s="17">
        <v>45404</v>
      </c>
      <c r="E4341" s="2" t="s">
        <v>16</v>
      </c>
      <c r="F4341" s="2" t="s">
        <v>17</v>
      </c>
      <c r="G4341" s="2">
        <v>18</v>
      </c>
      <c r="H4341" s="2" t="s">
        <v>60</v>
      </c>
      <c r="I4341" s="2" t="s">
        <v>19</v>
      </c>
      <c r="J4341" s="12">
        <v>130</v>
      </c>
      <c r="K4341" s="2">
        <v>130</v>
      </c>
      <c r="L4341" s="2">
        <v>1</v>
      </c>
      <c r="M4341" s="12">
        <v>130</v>
      </c>
      <c r="N4341" s="3">
        <v>1</v>
      </c>
      <c r="O4341" s="2" t="str" cm="1">
        <f t="array" ref="O4341">_xlfn.IFS(N4341=1,"Unsatisfactory",N4341=2,"Poor",N4341=3,"Average",N4341=4,"Good",N4341=5,"Excellent")</f>
        <v>Unsatisfactory</v>
      </c>
      <c r="P4341"/>
      <c r="Q4341"/>
      <c r="R4341"/>
      <c r="S4341"/>
      <c r="T4341"/>
      <c r="U4341"/>
    </row>
    <row r="4342" spans="1:21">
      <c r="A4342" s="2">
        <v>190356</v>
      </c>
      <c r="B4342" s="2" t="s">
        <v>53</v>
      </c>
      <c r="C4342" s="4">
        <v>45460</v>
      </c>
      <c r="D4342" s="17">
        <v>45460</v>
      </c>
      <c r="E4342" s="2" t="s">
        <v>37</v>
      </c>
      <c r="F4342" s="2" t="s">
        <v>17</v>
      </c>
      <c r="G4342" s="2">
        <v>31</v>
      </c>
      <c r="H4342" s="2" t="s">
        <v>60</v>
      </c>
      <c r="I4342" s="2" t="s">
        <v>19</v>
      </c>
      <c r="J4342" s="12">
        <v>15</v>
      </c>
      <c r="K4342" s="2">
        <v>15</v>
      </c>
      <c r="L4342" s="2">
        <v>2</v>
      </c>
      <c r="M4342" s="12">
        <v>30</v>
      </c>
      <c r="N4342" s="3">
        <v>5</v>
      </c>
      <c r="O4342" s="2" t="str" cm="1">
        <f t="array" ref="O4342">_xlfn.IFS(N4342=1,"Unsatisfactory",N4342=2,"Poor",N4342=3,"Average",N4342=4,"Good",N4342=5,"Excellent")</f>
        <v>Excellent</v>
      </c>
      <c r="P4342"/>
      <c r="Q4342"/>
      <c r="R4342"/>
      <c r="S4342"/>
      <c r="T4342"/>
      <c r="U4342"/>
    </row>
    <row r="4343" spans="1:21">
      <c r="A4343" s="2">
        <v>188373</v>
      </c>
      <c r="B4343" s="2" t="s">
        <v>30</v>
      </c>
      <c r="C4343" s="4">
        <v>45397</v>
      </c>
      <c r="D4343" s="17">
        <v>45397</v>
      </c>
      <c r="E4343" s="2" t="s">
        <v>24</v>
      </c>
      <c r="F4343" s="2" t="s">
        <v>25</v>
      </c>
      <c r="G4343" s="2">
        <v>23</v>
      </c>
      <c r="H4343" s="2" t="s">
        <v>29</v>
      </c>
      <c r="I4343" s="2" t="s">
        <v>19</v>
      </c>
      <c r="J4343" s="12">
        <v>10</v>
      </c>
      <c r="K4343" s="2">
        <v>10</v>
      </c>
      <c r="L4343" s="2">
        <v>1</v>
      </c>
      <c r="M4343" s="12">
        <v>10</v>
      </c>
      <c r="N4343" s="3">
        <v>2</v>
      </c>
      <c r="O4343" s="2" t="str" cm="1">
        <f t="array" ref="O4343">_xlfn.IFS(N4343=1,"Unsatisfactory",N4343=2,"Poor",N4343=3,"Average",N4343=4,"Good",N4343=5,"Excellent")</f>
        <v>Poor</v>
      </c>
      <c r="P4343"/>
      <c r="Q4343"/>
      <c r="R4343"/>
      <c r="S4343"/>
      <c r="T4343"/>
      <c r="U4343"/>
    </row>
    <row r="4344" spans="1:21">
      <c r="A4344" s="2">
        <v>177446</v>
      </c>
      <c r="B4344" s="2" t="s">
        <v>23</v>
      </c>
      <c r="C4344" s="4">
        <v>45433</v>
      </c>
      <c r="D4344" s="17">
        <v>45433</v>
      </c>
      <c r="E4344" s="2" t="s">
        <v>24</v>
      </c>
      <c r="F4344" s="2" t="s">
        <v>25</v>
      </c>
      <c r="G4344" s="2">
        <v>28</v>
      </c>
      <c r="H4344" s="2" t="s">
        <v>69</v>
      </c>
      <c r="I4344" s="2" t="s">
        <v>19</v>
      </c>
      <c r="J4344" s="12">
        <v>9</v>
      </c>
      <c r="K4344" s="2">
        <v>9</v>
      </c>
      <c r="L4344" s="2">
        <v>1</v>
      </c>
      <c r="M4344" s="12">
        <v>9</v>
      </c>
      <c r="N4344" s="3">
        <v>4</v>
      </c>
      <c r="O4344" s="2" t="str" cm="1">
        <f t="array" ref="O4344">_xlfn.IFS(N4344=1,"Unsatisfactory",N4344=2,"Poor",N4344=3,"Average",N4344=4,"Good",N4344=5,"Excellent")</f>
        <v>Good</v>
      </c>
      <c r="P4344"/>
      <c r="Q4344"/>
      <c r="R4344"/>
      <c r="S4344"/>
      <c r="T4344"/>
      <c r="U4344"/>
    </row>
    <row r="4345" spans="1:21">
      <c r="A4345" s="2">
        <v>132843</v>
      </c>
      <c r="B4345" s="2" t="s">
        <v>42</v>
      </c>
      <c r="C4345" s="4">
        <v>45327</v>
      </c>
      <c r="D4345" s="17">
        <v>45327</v>
      </c>
      <c r="E4345" s="2" t="s">
        <v>16</v>
      </c>
      <c r="F4345" s="2" t="s">
        <v>17</v>
      </c>
      <c r="G4345" s="2">
        <v>30</v>
      </c>
      <c r="H4345" s="2" t="s">
        <v>29</v>
      </c>
      <c r="I4345" s="2" t="s">
        <v>19</v>
      </c>
      <c r="J4345" s="12">
        <v>65</v>
      </c>
      <c r="K4345" s="2">
        <v>65</v>
      </c>
      <c r="L4345" s="2">
        <v>1</v>
      </c>
      <c r="M4345" s="12">
        <v>65</v>
      </c>
      <c r="N4345" s="3">
        <v>3</v>
      </c>
      <c r="O4345" s="2" t="str" cm="1">
        <f t="array" ref="O4345">_xlfn.IFS(N4345=1,"Unsatisfactory",N4345=2,"Poor",N4345=3,"Average",N4345=4,"Good",N4345=5,"Excellent")</f>
        <v>Average</v>
      </c>
      <c r="P4345"/>
      <c r="Q4345"/>
      <c r="R4345"/>
      <c r="S4345"/>
      <c r="T4345"/>
      <c r="U4345"/>
    </row>
    <row r="4346" spans="1:21">
      <c r="A4346" s="2">
        <v>180990</v>
      </c>
      <c r="B4346" s="2" t="s">
        <v>30</v>
      </c>
      <c r="C4346" s="4">
        <v>45291</v>
      </c>
      <c r="D4346" s="17">
        <v>45291</v>
      </c>
      <c r="E4346" s="2" t="s">
        <v>24</v>
      </c>
      <c r="F4346" s="2" t="s">
        <v>17</v>
      </c>
      <c r="G4346" s="2">
        <v>19</v>
      </c>
      <c r="H4346" s="2" t="s">
        <v>118</v>
      </c>
      <c r="I4346" s="2" t="s">
        <v>19</v>
      </c>
      <c r="J4346" s="12">
        <v>10</v>
      </c>
      <c r="K4346" s="2">
        <v>10</v>
      </c>
      <c r="L4346" s="2">
        <v>1</v>
      </c>
      <c r="M4346" s="12">
        <v>10</v>
      </c>
      <c r="N4346" s="3">
        <v>3</v>
      </c>
      <c r="O4346" s="2" t="str" cm="1">
        <f t="array" ref="O4346">_xlfn.IFS(N4346=1,"Unsatisfactory",N4346=2,"Poor",N4346=3,"Average",N4346=4,"Good",N4346=5,"Excellent")</f>
        <v>Average</v>
      </c>
      <c r="P4346"/>
      <c r="Q4346"/>
      <c r="R4346"/>
      <c r="S4346"/>
      <c r="T4346"/>
      <c r="U4346"/>
    </row>
    <row r="4347" spans="1:21">
      <c r="A4347" s="2">
        <v>123394</v>
      </c>
      <c r="B4347" s="2" t="s">
        <v>23</v>
      </c>
      <c r="C4347" s="4">
        <v>45345</v>
      </c>
      <c r="D4347" s="17">
        <v>45345</v>
      </c>
      <c r="E4347" s="2" t="s">
        <v>24</v>
      </c>
      <c r="F4347" s="2" t="s">
        <v>17</v>
      </c>
      <c r="G4347" s="2">
        <v>30</v>
      </c>
      <c r="H4347" s="2" t="s">
        <v>80</v>
      </c>
      <c r="I4347" s="2" t="s">
        <v>27</v>
      </c>
      <c r="J4347" s="12">
        <v>9</v>
      </c>
      <c r="K4347" s="2">
        <v>49</v>
      </c>
      <c r="L4347" s="2">
        <v>3</v>
      </c>
      <c r="M4347" s="12">
        <v>147</v>
      </c>
      <c r="N4347" s="3">
        <v>2</v>
      </c>
      <c r="O4347" s="2" t="str" cm="1">
        <f t="array" ref="O4347">_xlfn.IFS(N4347=1,"Unsatisfactory",N4347=2,"Poor",N4347=3,"Average",N4347=4,"Good",N4347=5,"Excellent")</f>
        <v>Poor</v>
      </c>
      <c r="P4347"/>
      <c r="Q4347"/>
      <c r="R4347"/>
      <c r="S4347"/>
      <c r="T4347"/>
      <c r="U4347"/>
    </row>
    <row r="4348" spans="1:21">
      <c r="A4348" s="2">
        <v>140991</v>
      </c>
      <c r="B4348" s="2" t="s">
        <v>42</v>
      </c>
      <c r="C4348" s="4">
        <v>45583</v>
      </c>
      <c r="D4348" s="17">
        <v>45583</v>
      </c>
      <c r="E4348" s="2" t="s">
        <v>16</v>
      </c>
      <c r="F4348" s="2" t="s">
        <v>25</v>
      </c>
      <c r="G4348" s="2">
        <v>32</v>
      </c>
      <c r="H4348" s="2" t="s">
        <v>62</v>
      </c>
      <c r="I4348" s="2" t="s">
        <v>19</v>
      </c>
      <c r="J4348" s="12">
        <v>65</v>
      </c>
      <c r="K4348" s="2">
        <v>65</v>
      </c>
      <c r="L4348" s="2">
        <v>2</v>
      </c>
      <c r="M4348" s="12">
        <v>130</v>
      </c>
      <c r="N4348" s="3">
        <v>5</v>
      </c>
      <c r="O4348" s="2" t="str" cm="1">
        <f t="array" ref="O4348">_xlfn.IFS(N4348=1,"Unsatisfactory",N4348=2,"Poor",N4348=3,"Average",N4348=4,"Good",N4348=5,"Excellent")</f>
        <v>Excellent</v>
      </c>
      <c r="P4348"/>
      <c r="Q4348"/>
      <c r="R4348"/>
      <c r="S4348"/>
      <c r="T4348"/>
      <c r="U4348"/>
    </row>
    <row r="4349" spans="1:21">
      <c r="A4349" s="2">
        <v>136022</v>
      </c>
      <c r="B4349" s="2" t="s">
        <v>33</v>
      </c>
      <c r="C4349" s="4">
        <v>45507</v>
      </c>
      <c r="D4349" s="17">
        <v>45507</v>
      </c>
      <c r="E4349" s="2" t="s">
        <v>16</v>
      </c>
      <c r="F4349" s="2" t="s">
        <v>25</v>
      </c>
      <c r="G4349" s="2">
        <v>27</v>
      </c>
      <c r="H4349" s="2" t="s">
        <v>74</v>
      </c>
      <c r="I4349" s="2" t="s">
        <v>27</v>
      </c>
      <c r="J4349" s="12">
        <v>118</v>
      </c>
      <c r="K4349" s="2">
        <v>143</v>
      </c>
      <c r="L4349" s="2">
        <v>3</v>
      </c>
      <c r="M4349" s="12">
        <v>429</v>
      </c>
      <c r="N4349" s="3">
        <v>5</v>
      </c>
      <c r="O4349" s="2" t="str" cm="1">
        <f t="array" ref="O4349">_xlfn.IFS(N4349=1,"Unsatisfactory",N4349=2,"Poor",N4349=3,"Average",N4349=4,"Good",N4349=5,"Excellent")</f>
        <v>Excellent</v>
      </c>
      <c r="P4349"/>
      <c r="Q4349"/>
      <c r="R4349"/>
      <c r="S4349"/>
      <c r="T4349"/>
      <c r="U4349"/>
    </row>
    <row r="4350" spans="1:21">
      <c r="A4350" s="2">
        <v>191819</v>
      </c>
      <c r="B4350" s="2" t="s">
        <v>36</v>
      </c>
      <c r="C4350" s="4">
        <v>45490</v>
      </c>
      <c r="D4350" s="17">
        <v>45490</v>
      </c>
      <c r="E4350" s="2" t="s">
        <v>37</v>
      </c>
      <c r="F4350" s="2" t="s">
        <v>25</v>
      </c>
      <c r="G4350" s="2">
        <v>22</v>
      </c>
      <c r="H4350" s="2" t="s">
        <v>34</v>
      </c>
      <c r="I4350" s="2" t="s">
        <v>27</v>
      </c>
      <c r="J4350" s="12">
        <v>32</v>
      </c>
      <c r="K4350" s="2">
        <v>132</v>
      </c>
      <c r="L4350" s="2">
        <v>2</v>
      </c>
      <c r="M4350" s="12">
        <v>264</v>
      </c>
      <c r="N4350" s="3">
        <v>4</v>
      </c>
      <c r="O4350" s="2" t="str" cm="1">
        <f t="array" ref="O4350">_xlfn.IFS(N4350=1,"Unsatisfactory",N4350=2,"Poor",N4350=3,"Average",N4350=4,"Good",N4350=5,"Excellent")</f>
        <v>Good</v>
      </c>
      <c r="P4350"/>
      <c r="Q4350"/>
      <c r="R4350"/>
      <c r="S4350"/>
      <c r="T4350"/>
      <c r="U4350"/>
    </row>
    <row r="4351" spans="1:21">
      <c r="A4351" s="2">
        <v>158316</v>
      </c>
      <c r="B4351" s="2" t="s">
        <v>53</v>
      </c>
      <c r="C4351" s="4">
        <v>45396</v>
      </c>
      <c r="D4351" s="17">
        <v>45396</v>
      </c>
      <c r="E4351" s="2" t="s">
        <v>37</v>
      </c>
      <c r="F4351" s="2" t="s">
        <v>17</v>
      </c>
      <c r="G4351" s="2">
        <v>19</v>
      </c>
      <c r="H4351" s="2" t="s">
        <v>66</v>
      </c>
      <c r="I4351" s="2" t="s">
        <v>27</v>
      </c>
      <c r="J4351" s="12">
        <v>15</v>
      </c>
      <c r="K4351" s="2">
        <v>55</v>
      </c>
      <c r="L4351" s="2">
        <v>1</v>
      </c>
      <c r="M4351" s="12">
        <v>55</v>
      </c>
      <c r="N4351" s="3">
        <v>4</v>
      </c>
      <c r="O4351" s="2" t="str" cm="1">
        <f t="array" ref="O4351">_xlfn.IFS(N4351=1,"Unsatisfactory",N4351=2,"Poor",N4351=3,"Average",N4351=4,"Good",N4351=5,"Excellent")</f>
        <v>Good</v>
      </c>
      <c r="P4351"/>
      <c r="Q4351"/>
      <c r="R4351"/>
      <c r="S4351"/>
      <c r="T4351"/>
      <c r="U4351"/>
    </row>
    <row r="4352" spans="1:21">
      <c r="A4352" s="2">
        <v>186790</v>
      </c>
      <c r="B4352" s="2" t="s">
        <v>42</v>
      </c>
      <c r="C4352" s="4">
        <v>45405</v>
      </c>
      <c r="D4352" s="17">
        <v>45405</v>
      </c>
      <c r="E4352" s="2" t="s">
        <v>16</v>
      </c>
      <c r="F4352" s="2" t="s">
        <v>17</v>
      </c>
      <c r="G4352" s="2">
        <v>25</v>
      </c>
      <c r="H4352" s="2" t="s">
        <v>69</v>
      </c>
      <c r="I4352" s="2" t="s">
        <v>19</v>
      </c>
      <c r="J4352" s="12">
        <v>65</v>
      </c>
      <c r="K4352" s="2">
        <v>65</v>
      </c>
      <c r="L4352" s="2">
        <v>1</v>
      </c>
      <c r="M4352" s="12">
        <v>65</v>
      </c>
      <c r="N4352" s="3">
        <v>1</v>
      </c>
      <c r="O4352" s="2" t="str" cm="1">
        <f t="array" ref="O4352">_xlfn.IFS(N4352=1,"Unsatisfactory",N4352=2,"Poor",N4352=3,"Average",N4352=4,"Good",N4352=5,"Excellent")</f>
        <v>Unsatisfactory</v>
      </c>
      <c r="P4352"/>
      <c r="Q4352"/>
      <c r="R4352"/>
      <c r="S4352"/>
      <c r="T4352"/>
      <c r="U4352"/>
    </row>
    <row r="4353" spans="1:21">
      <c r="A4353" s="2">
        <v>132871</v>
      </c>
      <c r="B4353" s="2" t="s">
        <v>53</v>
      </c>
      <c r="C4353" s="4">
        <v>45339</v>
      </c>
      <c r="D4353" s="17">
        <v>45339</v>
      </c>
      <c r="E4353" s="2" t="s">
        <v>37</v>
      </c>
      <c r="F4353" s="2" t="s">
        <v>17</v>
      </c>
      <c r="G4353" s="2">
        <v>27</v>
      </c>
      <c r="H4353" s="2" t="s">
        <v>31</v>
      </c>
      <c r="I4353" s="2" t="s">
        <v>19</v>
      </c>
      <c r="J4353" s="12">
        <v>15</v>
      </c>
      <c r="K4353" s="2">
        <v>15</v>
      </c>
      <c r="L4353" s="2">
        <v>3</v>
      </c>
      <c r="M4353" s="12">
        <v>45</v>
      </c>
      <c r="N4353" s="3">
        <v>5</v>
      </c>
      <c r="O4353" s="2" t="str" cm="1">
        <f t="array" ref="O4353">_xlfn.IFS(N4353=1,"Unsatisfactory",N4353=2,"Poor",N4353=3,"Average",N4353=4,"Good",N4353=5,"Excellent")</f>
        <v>Excellent</v>
      </c>
      <c r="P4353"/>
      <c r="Q4353"/>
      <c r="R4353"/>
      <c r="S4353"/>
      <c r="T4353"/>
      <c r="U4353"/>
    </row>
    <row r="4354" spans="1:21">
      <c r="A4354" s="2">
        <v>136767</v>
      </c>
      <c r="B4354" s="2" t="s">
        <v>42</v>
      </c>
      <c r="C4354" s="4">
        <v>45492</v>
      </c>
      <c r="D4354" s="17">
        <v>45492</v>
      </c>
      <c r="E4354" s="2" t="s">
        <v>16</v>
      </c>
      <c r="F4354" s="2" t="s">
        <v>17</v>
      </c>
      <c r="G4354" s="2">
        <v>33</v>
      </c>
      <c r="H4354" s="2" t="s">
        <v>115</v>
      </c>
      <c r="I4354" s="2" t="s">
        <v>19</v>
      </c>
      <c r="J4354" s="12">
        <v>65</v>
      </c>
      <c r="K4354" s="2">
        <v>65</v>
      </c>
      <c r="L4354" s="2">
        <v>1</v>
      </c>
      <c r="M4354" s="12">
        <v>65</v>
      </c>
      <c r="N4354" s="3">
        <v>5</v>
      </c>
      <c r="O4354" s="2" t="str" cm="1">
        <f t="array" ref="O4354">_xlfn.IFS(N4354=1,"Unsatisfactory",N4354=2,"Poor",N4354=3,"Average",N4354=4,"Good",N4354=5,"Excellent")</f>
        <v>Excellent</v>
      </c>
      <c r="P4354"/>
      <c r="Q4354"/>
      <c r="R4354"/>
      <c r="S4354"/>
      <c r="T4354"/>
      <c r="U4354"/>
    </row>
    <row r="4355" spans="1:21">
      <c r="A4355" s="2">
        <v>162869</v>
      </c>
      <c r="B4355" s="2" t="s">
        <v>42</v>
      </c>
      <c r="C4355" s="4">
        <v>45555</v>
      </c>
      <c r="D4355" s="17">
        <v>45555</v>
      </c>
      <c r="E4355" s="2" t="s">
        <v>16</v>
      </c>
      <c r="F4355" s="2" t="s">
        <v>17</v>
      </c>
      <c r="G4355" s="2">
        <v>21</v>
      </c>
      <c r="H4355" s="2" t="s">
        <v>31</v>
      </c>
      <c r="I4355" s="2" t="s">
        <v>19</v>
      </c>
      <c r="J4355" s="12">
        <v>65</v>
      </c>
      <c r="K4355" s="2">
        <v>65</v>
      </c>
      <c r="L4355" s="2">
        <v>1</v>
      </c>
      <c r="M4355" s="12">
        <v>65</v>
      </c>
      <c r="N4355" s="3">
        <v>4</v>
      </c>
      <c r="O4355" s="2" t="str" cm="1">
        <f t="array" ref="O4355">_xlfn.IFS(N4355=1,"Unsatisfactory",N4355=2,"Poor",N4355=3,"Average",N4355=4,"Good",N4355=5,"Excellent")</f>
        <v>Good</v>
      </c>
      <c r="P4355"/>
      <c r="Q4355"/>
      <c r="R4355"/>
      <c r="S4355"/>
      <c r="T4355"/>
      <c r="U4355"/>
    </row>
    <row r="4356" spans="1:21">
      <c r="A4356" s="2">
        <v>131017</v>
      </c>
      <c r="B4356" s="2" t="s">
        <v>42</v>
      </c>
      <c r="C4356" s="4">
        <v>45532</v>
      </c>
      <c r="D4356" s="17">
        <v>45532</v>
      </c>
      <c r="E4356" s="2" t="s">
        <v>16</v>
      </c>
      <c r="F4356" s="2" t="s">
        <v>25</v>
      </c>
      <c r="G4356" s="2">
        <v>32</v>
      </c>
      <c r="H4356" s="2" t="s">
        <v>118</v>
      </c>
      <c r="I4356" s="2" t="s">
        <v>19</v>
      </c>
      <c r="J4356" s="12">
        <v>65</v>
      </c>
      <c r="K4356" s="2">
        <v>65</v>
      </c>
      <c r="L4356" s="2">
        <v>1</v>
      </c>
      <c r="M4356" s="12">
        <v>65</v>
      </c>
      <c r="N4356" s="3">
        <v>1</v>
      </c>
      <c r="O4356" s="2" t="str" cm="1">
        <f t="array" ref="O4356">_xlfn.IFS(N4356=1,"Unsatisfactory",N4356=2,"Poor",N4356=3,"Average",N4356=4,"Good",N4356=5,"Excellent")</f>
        <v>Unsatisfactory</v>
      </c>
      <c r="P4356"/>
      <c r="Q4356"/>
      <c r="R4356"/>
      <c r="S4356"/>
      <c r="T4356"/>
      <c r="U4356"/>
    </row>
    <row r="4357" spans="1:21">
      <c r="A4357" s="2">
        <v>158868</v>
      </c>
      <c r="B4357" s="2" t="s">
        <v>30</v>
      </c>
      <c r="C4357" s="4">
        <v>45372</v>
      </c>
      <c r="D4357" s="17">
        <v>45372</v>
      </c>
      <c r="E4357" s="2" t="s">
        <v>24</v>
      </c>
      <c r="F4357" s="2" t="s">
        <v>17</v>
      </c>
      <c r="G4357" s="2">
        <v>28</v>
      </c>
      <c r="H4357" s="2" t="s">
        <v>131</v>
      </c>
      <c r="I4357" s="2" t="s">
        <v>27</v>
      </c>
      <c r="J4357" s="12">
        <v>10</v>
      </c>
      <c r="K4357" s="2">
        <v>80</v>
      </c>
      <c r="L4357" s="2">
        <v>5</v>
      </c>
      <c r="M4357" s="12">
        <v>400</v>
      </c>
      <c r="N4357" s="3">
        <v>4</v>
      </c>
      <c r="O4357" s="2" t="str" cm="1">
        <f t="array" ref="O4357">_xlfn.IFS(N4357=1,"Unsatisfactory",N4357=2,"Poor",N4357=3,"Average",N4357=4,"Good",N4357=5,"Excellent")</f>
        <v>Good</v>
      </c>
      <c r="P4357"/>
      <c r="Q4357"/>
      <c r="R4357"/>
      <c r="S4357"/>
      <c r="T4357"/>
      <c r="U4357"/>
    </row>
    <row r="4358" spans="1:21">
      <c r="A4358" s="2">
        <v>130804</v>
      </c>
      <c r="B4358" s="2" t="s">
        <v>23</v>
      </c>
      <c r="C4358" s="4">
        <v>45530</v>
      </c>
      <c r="D4358" s="17">
        <v>45530</v>
      </c>
      <c r="E4358" s="2" t="s">
        <v>24</v>
      </c>
      <c r="F4358" s="2" t="s">
        <v>17</v>
      </c>
      <c r="G4358" s="2">
        <v>33</v>
      </c>
      <c r="H4358" s="2" t="s">
        <v>130</v>
      </c>
      <c r="I4358" s="2" t="s">
        <v>19</v>
      </c>
      <c r="J4358" s="12">
        <v>9</v>
      </c>
      <c r="K4358" s="2">
        <v>9</v>
      </c>
      <c r="L4358" s="2">
        <v>1</v>
      </c>
      <c r="M4358" s="12">
        <v>9</v>
      </c>
      <c r="N4358" s="3">
        <v>1</v>
      </c>
      <c r="O4358" s="2" t="str" cm="1">
        <f t="array" ref="O4358">_xlfn.IFS(N4358=1,"Unsatisfactory",N4358=2,"Poor",N4358=3,"Average",N4358=4,"Good",N4358=5,"Excellent")</f>
        <v>Unsatisfactory</v>
      </c>
      <c r="P4358"/>
      <c r="Q4358"/>
      <c r="R4358"/>
      <c r="S4358"/>
      <c r="T4358"/>
      <c r="U4358"/>
    </row>
    <row r="4359" spans="1:21">
      <c r="A4359" s="2">
        <v>124352</v>
      </c>
      <c r="B4359" s="2" t="s">
        <v>33</v>
      </c>
      <c r="C4359" s="4">
        <v>45591</v>
      </c>
      <c r="D4359" s="17">
        <v>45591</v>
      </c>
      <c r="E4359" s="2" t="s">
        <v>16</v>
      </c>
      <c r="F4359" s="2" t="s">
        <v>25</v>
      </c>
      <c r="G4359" s="2">
        <v>29</v>
      </c>
      <c r="H4359" s="2" t="s">
        <v>130</v>
      </c>
      <c r="I4359" s="2" t="s">
        <v>19</v>
      </c>
      <c r="J4359" s="12">
        <v>118</v>
      </c>
      <c r="K4359" s="2">
        <v>118</v>
      </c>
      <c r="L4359" s="2">
        <v>1</v>
      </c>
      <c r="M4359" s="12">
        <v>118</v>
      </c>
      <c r="N4359" s="3">
        <v>4</v>
      </c>
      <c r="O4359" s="2" t="str" cm="1">
        <f t="array" ref="O4359">_xlfn.IFS(N4359=1,"Unsatisfactory",N4359=2,"Poor",N4359=3,"Average",N4359=4,"Good",N4359=5,"Excellent")</f>
        <v>Good</v>
      </c>
      <c r="P4359"/>
      <c r="Q4359"/>
      <c r="R4359"/>
      <c r="S4359"/>
      <c r="T4359"/>
      <c r="U4359"/>
    </row>
    <row r="4360" spans="1:21">
      <c r="A4360" s="2">
        <v>131224</v>
      </c>
      <c r="B4360" s="2" t="s">
        <v>53</v>
      </c>
      <c r="C4360" s="4">
        <v>45585</v>
      </c>
      <c r="D4360" s="17">
        <v>45585</v>
      </c>
      <c r="E4360" s="2" t="s">
        <v>37</v>
      </c>
      <c r="F4360" s="2" t="s">
        <v>17</v>
      </c>
      <c r="G4360" s="2">
        <v>29</v>
      </c>
      <c r="H4360" s="2" t="s">
        <v>80</v>
      </c>
      <c r="I4360" s="2" t="s">
        <v>27</v>
      </c>
      <c r="J4360" s="12">
        <v>15</v>
      </c>
      <c r="K4360" s="2">
        <v>55</v>
      </c>
      <c r="L4360" s="2">
        <v>1</v>
      </c>
      <c r="M4360" s="12">
        <v>55</v>
      </c>
      <c r="N4360" s="3">
        <v>5</v>
      </c>
      <c r="O4360" s="2" t="str" cm="1">
        <f t="array" ref="O4360">_xlfn.IFS(N4360=1,"Unsatisfactory",N4360=2,"Poor",N4360=3,"Average",N4360=4,"Good",N4360=5,"Excellent")</f>
        <v>Excellent</v>
      </c>
      <c r="P4360"/>
      <c r="Q4360"/>
      <c r="R4360"/>
      <c r="S4360"/>
      <c r="T4360"/>
      <c r="U4360"/>
    </row>
    <row r="4361" spans="1:21">
      <c r="A4361" s="2">
        <v>161559</v>
      </c>
      <c r="B4361" s="2" t="s">
        <v>78</v>
      </c>
      <c r="C4361" s="4">
        <v>45565</v>
      </c>
      <c r="D4361" s="17">
        <v>45565</v>
      </c>
      <c r="E4361" s="2" t="s">
        <v>37</v>
      </c>
      <c r="F4361" s="2" t="s">
        <v>25</v>
      </c>
      <c r="G4361" s="2">
        <v>25</v>
      </c>
      <c r="H4361" s="2" t="s">
        <v>46</v>
      </c>
      <c r="I4361" s="2" t="s">
        <v>19</v>
      </c>
      <c r="J4361" s="12">
        <v>50</v>
      </c>
      <c r="K4361" s="2">
        <v>50</v>
      </c>
      <c r="L4361" s="2">
        <v>1</v>
      </c>
      <c r="M4361" s="12">
        <v>50</v>
      </c>
      <c r="N4361" s="3">
        <v>2</v>
      </c>
      <c r="O4361" s="2" t="str" cm="1">
        <f t="array" ref="O4361">_xlfn.IFS(N4361=1,"Unsatisfactory",N4361=2,"Poor",N4361=3,"Average",N4361=4,"Good",N4361=5,"Excellent")</f>
        <v>Poor</v>
      </c>
      <c r="P4361"/>
      <c r="Q4361"/>
      <c r="R4361"/>
      <c r="S4361"/>
      <c r="T4361"/>
      <c r="U4361"/>
    </row>
    <row r="4362" spans="1:21">
      <c r="A4362" s="2">
        <v>123139</v>
      </c>
      <c r="B4362" s="2" t="s">
        <v>30</v>
      </c>
      <c r="C4362" s="4">
        <v>45387</v>
      </c>
      <c r="D4362" s="17">
        <v>45387</v>
      </c>
      <c r="E4362" s="2" t="s">
        <v>24</v>
      </c>
      <c r="F4362" s="2" t="s">
        <v>17</v>
      </c>
      <c r="G4362" s="2">
        <v>27</v>
      </c>
      <c r="H4362" s="2" t="s">
        <v>56</v>
      </c>
      <c r="I4362" s="2" t="s">
        <v>19</v>
      </c>
      <c r="J4362" s="12">
        <v>10</v>
      </c>
      <c r="K4362" s="2">
        <v>10</v>
      </c>
      <c r="L4362" s="2">
        <v>1</v>
      </c>
      <c r="M4362" s="12">
        <v>10</v>
      </c>
      <c r="N4362" s="3">
        <v>5</v>
      </c>
      <c r="O4362" s="2" t="str" cm="1">
        <f t="array" ref="O4362">_xlfn.IFS(N4362=1,"Unsatisfactory",N4362=2,"Poor",N4362=3,"Average",N4362=4,"Good",N4362=5,"Excellent")</f>
        <v>Excellent</v>
      </c>
      <c r="P4362"/>
      <c r="Q4362"/>
      <c r="R4362"/>
      <c r="S4362"/>
      <c r="T4362"/>
      <c r="U4362"/>
    </row>
    <row r="4363" spans="1:21">
      <c r="A4363" s="2">
        <v>150900</v>
      </c>
      <c r="B4363" s="2" t="s">
        <v>15</v>
      </c>
      <c r="C4363" s="4">
        <v>45475</v>
      </c>
      <c r="D4363" s="17">
        <v>45475</v>
      </c>
      <c r="E4363" s="2" t="s">
        <v>16</v>
      </c>
      <c r="F4363" s="2" t="s">
        <v>25</v>
      </c>
      <c r="G4363" s="2">
        <v>35</v>
      </c>
      <c r="H4363" s="2" t="s">
        <v>79</v>
      </c>
      <c r="I4363" s="2" t="s">
        <v>27</v>
      </c>
      <c r="J4363" s="12">
        <v>100</v>
      </c>
      <c r="K4363" s="2">
        <v>140</v>
      </c>
      <c r="L4363" s="2">
        <v>1</v>
      </c>
      <c r="M4363" s="12">
        <v>140</v>
      </c>
      <c r="N4363" s="3">
        <v>4</v>
      </c>
      <c r="O4363" s="2" t="str" cm="1">
        <f t="array" ref="O4363">_xlfn.IFS(N4363=1,"Unsatisfactory",N4363=2,"Poor",N4363=3,"Average",N4363=4,"Good",N4363=5,"Excellent")</f>
        <v>Good</v>
      </c>
      <c r="P4363"/>
      <c r="Q4363"/>
      <c r="R4363"/>
      <c r="S4363"/>
      <c r="T4363"/>
      <c r="U4363"/>
    </row>
    <row r="4364" spans="1:21">
      <c r="A4364" s="2">
        <v>181842</v>
      </c>
      <c r="B4364" s="2" t="s">
        <v>78</v>
      </c>
      <c r="C4364" s="4">
        <v>45594</v>
      </c>
      <c r="D4364" s="17">
        <v>45594</v>
      </c>
      <c r="E4364" s="2" t="s">
        <v>37</v>
      </c>
      <c r="F4364" s="2" t="s">
        <v>17</v>
      </c>
      <c r="G4364" s="2">
        <v>24</v>
      </c>
      <c r="H4364" s="2" t="s">
        <v>56</v>
      </c>
      <c r="I4364" s="2" t="s">
        <v>19</v>
      </c>
      <c r="J4364" s="12">
        <v>50</v>
      </c>
      <c r="K4364" s="2">
        <v>50</v>
      </c>
      <c r="L4364" s="2">
        <v>1</v>
      </c>
      <c r="M4364" s="12">
        <v>50</v>
      </c>
      <c r="N4364" s="3">
        <v>5</v>
      </c>
      <c r="O4364" s="2" t="str" cm="1">
        <f t="array" ref="O4364">_xlfn.IFS(N4364=1,"Unsatisfactory",N4364=2,"Poor",N4364=3,"Average",N4364=4,"Good",N4364=5,"Excellent")</f>
        <v>Excellent</v>
      </c>
      <c r="P4364"/>
      <c r="Q4364"/>
      <c r="R4364"/>
      <c r="S4364"/>
      <c r="T4364"/>
      <c r="U4364"/>
    </row>
    <row r="4365" spans="1:21">
      <c r="A4365" s="2">
        <v>141371</v>
      </c>
      <c r="B4365" s="2" t="s">
        <v>48</v>
      </c>
      <c r="C4365" s="4">
        <v>45395</v>
      </c>
      <c r="D4365" s="17">
        <v>45395</v>
      </c>
      <c r="E4365" s="2" t="s">
        <v>16</v>
      </c>
      <c r="F4365" s="2" t="s">
        <v>17</v>
      </c>
      <c r="G4365" s="2">
        <v>34</v>
      </c>
      <c r="H4365" s="2" t="s">
        <v>62</v>
      </c>
      <c r="I4365" s="2" t="s">
        <v>19</v>
      </c>
      <c r="J4365" s="12">
        <v>130</v>
      </c>
      <c r="K4365" s="2">
        <v>130</v>
      </c>
      <c r="L4365" s="2">
        <v>1</v>
      </c>
      <c r="M4365" s="12">
        <v>130</v>
      </c>
      <c r="N4365" s="3">
        <v>1</v>
      </c>
      <c r="O4365" s="2" t="str" cm="1">
        <f t="array" ref="O4365">_xlfn.IFS(N4365=1,"Unsatisfactory",N4365=2,"Poor",N4365=3,"Average",N4365=4,"Good",N4365=5,"Excellent")</f>
        <v>Unsatisfactory</v>
      </c>
      <c r="P4365"/>
      <c r="Q4365"/>
      <c r="R4365"/>
      <c r="S4365"/>
      <c r="T4365"/>
      <c r="U4365"/>
    </row>
    <row r="4366" spans="1:21">
      <c r="A4366" s="2">
        <v>151718</v>
      </c>
      <c r="B4366" s="2" t="s">
        <v>36</v>
      </c>
      <c r="C4366" s="4">
        <v>45261</v>
      </c>
      <c r="D4366" s="17">
        <v>45261</v>
      </c>
      <c r="E4366" s="2" t="s">
        <v>37</v>
      </c>
      <c r="F4366" s="2" t="s">
        <v>17</v>
      </c>
      <c r="G4366" s="2">
        <v>21</v>
      </c>
      <c r="H4366" s="2" t="s">
        <v>75</v>
      </c>
      <c r="I4366" s="2" t="s">
        <v>27</v>
      </c>
      <c r="J4366" s="12">
        <v>32</v>
      </c>
      <c r="K4366" s="2">
        <v>102</v>
      </c>
      <c r="L4366" s="2">
        <v>2</v>
      </c>
      <c r="M4366" s="12">
        <v>204</v>
      </c>
      <c r="N4366" s="3">
        <v>4</v>
      </c>
      <c r="O4366" s="2" t="str" cm="1">
        <f t="array" ref="O4366">_xlfn.IFS(N4366=1,"Unsatisfactory",N4366=2,"Poor",N4366=3,"Average",N4366=4,"Good",N4366=5,"Excellent")</f>
        <v>Good</v>
      </c>
      <c r="P4366"/>
      <c r="Q4366"/>
      <c r="R4366"/>
      <c r="S4366"/>
      <c r="T4366"/>
      <c r="U4366"/>
    </row>
    <row r="4367" spans="1:21">
      <c r="A4367" s="2">
        <v>168297</v>
      </c>
      <c r="B4367" s="2" t="s">
        <v>82</v>
      </c>
      <c r="C4367" s="4">
        <v>45595</v>
      </c>
      <c r="D4367" s="17">
        <v>45595</v>
      </c>
      <c r="E4367" s="2" t="s">
        <v>37</v>
      </c>
      <c r="F4367" s="2" t="s">
        <v>17</v>
      </c>
      <c r="G4367" s="2">
        <v>29</v>
      </c>
      <c r="H4367" s="2" t="s">
        <v>38</v>
      </c>
      <c r="I4367" s="2" t="s">
        <v>19</v>
      </c>
      <c r="J4367" s="12">
        <v>20</v>
      </c>
      <c r="K4367" s="2">
        <v>20</v>
      </c>
      <c r="L4367" s="2">
        <v>1</v>
      </c>
      <c r="M4367" s="12">
        <v>20</v>
      </c>
      <c r="N4367" s="3">
        <v>5</v>
      </c>
      <c r="O4367" s="2" t="str" cm="1">
        <f t="array" ref="O4367">_xlfn.IFS(N4367=1,"Unsatisfactory",N4367=2,"Poor",N4367=3,"Average",N4367=4,"Good",N4367=5,"Excellent")</f>
        <v>Excellent</v>
      </c>
      <c r="P4367"/>
      <c r="Q4367"/>
      <c r="R4367"/>
      <c r="S4367"/>
      <c r="T4367"/>
      <c r="U4367"/>
    </row>
    <row r="4368" spans="1:21">
      <c r="A4368" s="2">
        <v>162331</v>
      </c>
      <c r="B4368" s="2" t="s">
        <v>36</v>
      </c>
      <c r="C4368" s="4">
        <v>45376</v>
      </c>
      <c r="D4368" s="17">
        <v>45376</v>
      </c>
      <c r="E4368" s="2" t="s">
        <v>37</v>
      </c>
      <c r="F4368" s="2" t="s">
        <v>17</v>
      </c>
      <c r="G4368" s="2">
        <v>34</v>
      </c>
      <c r="H4368" s="2" t="s">
        <v>60</v>
      </c>
      <c r="I4368" s="2" t="s">
        <v>19</v>
      </c>
      <c r="J4368" s="12">
        <v>32</v>
      </c>
      <c r="K4368" s="2">
        <v>32</v>
      </c>
      <c r="L4368" s="2">
        <v>1</v>
      </c>
      <c r="M4368" s="12">
        <v>32</v>
      </c>
      <c r="N4368" s="3">
        <v>2</v>
      </c>
      <c r="O4368" s="2" t="str" cm="1">
        <f t="array" ref="O4368">_xlfn.IFS(N4368=1,"Unsatisfactory",N4368=2,"Poor",N4368=3,"Average",N4368=4,"Good",N4368=5,"Excellent")</f>
        <v>Poor</v>
      </c>
      <c r="P4368"/>
      <c r="Q4368"/>
      <c r="R4368"/>
      <c r="S4368"/>
      <c r="T4368"/>
      <c r="U4368"/>
    </row>
    <row r="4369" spans="1:21">
      <c r="A4369" s="2">
        <v>148893</v>
      </c>
      <c r="B4369" s="2" t="s">
        <v>42</v>
      </c>
      <c r="C4369" s="4">
        <v>45360</v>
      </c>
      <c r="D4369" s="17">
        <v>45360</v>
      </c>
      <c r="E4369" s="2" t="s">
        <v>16</v>
      </c>
      <c r="F4369" s="2" t="s">
        <v>17</v>
      </c>
      <c r="G4369" s="2">
        <v>30</v>
      </c>
      <c r="H4369" s="2" t="s">
        <v>130</v>
      </c>
      <c r="I4369" s="2" t="s">
        <v>19</v>
      </c>
      <c r="J4369" s="12">
        <v>65</v>
      </c>
      <c r="K4369" s="2">
        <v>65</v>
      </c>
      <c r="L4369" s="2">
        <v>2</v>
      </c>
      <c r="M4369" s="12">
        <v>130</v>
      </c>
      <c r="N4369" s="3">
        <v>5</v>
      </c>
      <c r="O4369" s="2" t="str" cm="1">
        <f t="array" ref="O4369">_xlfn.IFS(N4369=1,"Unsatisfactory",N4369=2,"Poor",N4369=3,"Average",N4369=4,"Good",N4369=5,"Excellent")</f>
        <v>Excellent</v>
      </c>
      <c r="P4369"/>
      <c r="Q4369"/>
      <c r="R4369"/>
      <c r="S4369"/>
      <c r="T4369"/>
      <c r="U4369"/>
    </row>
    <row r="4370" spans="1:21">
      <c r="A4370" s="2">
        <v>142299</v>
      </c>
      <c r="B4370" s="2" t="s">
        <v>50</v>
      </c>
      <c r="C4370" s="4">
        <v>45282</v>
      </c>
      <c r="D4370" s="17">
        <v>45282</v>
      </c>
      <c r="E4370" s="2" t="s">
        <v>16</v>
      </c>
      <c r="F4370" s="2" t="s">
        <v>25</v>
      </c>
      <c r="G4370" s="2">
        <v>26</v>
      </c>
      <c r="H4370" s="2" t="s">
        <v>31</v>
      </c>
      <c r="I4370" s="2" t="s">
        <v>19</v>
      </c>
      <c r="J4370" s="12">
        <v>97</v>
      </c>
      <c r="K4370" s="2">
        <v>97</v>
      </c>
      <c r="L4370" s="2">
        <v>1</v>
      </c>
      <c r="M4370" s="12">
        <v>97</v>
      </c>
      <c r="N4370" s="3">
        <v>4</v>
      </c>
      <c r="O4370" s="2" t="str" cm="1">
        <f t="array" ref="O4370">_xlfn.IFS(N4370=1,"Unsatisfactory",N4370=2,"Poor",N4370=3,"Average",N4370=4,"Good",N4370=5,"Excellent")</f>
        <v>Good</v>
      </c>
      <c r="P4370"/>
      <c r="Q4370"/>
      <c r="R4370"/>
      <c r="S4370"/>
      <c r="T4370"/>
      <c r="U4370"/>
    </row>
    <row r="4371" spans="1:21">
      <c r="A4371" s="2">
        <v>126411</v>
      </c>
      <c r="B4371" s="2" t="s">
        <v>42</v>
      </c>
      <c r="C4371" s="4">
        <v>45245</v>
      </c>
      <c r="D4371" s="17">
        <v>45245</v>
      </c>
      <c r="E4371" s="2" t="s">
        <v>16</v>
      </c>
      <c r="F4371" s="2" t="s">
        <v>17</v>
      </c>
      <c r="G4371" s="2">
        <v>24</v>
      </c>
      <c r="H4371" s="2" t="s">
        <v>60</v>
      </c>
      <c r="I4371" s="2" t="s">
        <v>19</v>
      </c>
      <c r="J4371" s="12">
        <v>65</v>
      </c>
      <c r="K4371" s="2">
        <v>65</v>
      </c>
      <c r="L4371" s="2">
        <v>1</v>
      </c>
      <c r="M4371" s="12">
        <v>65</v>
      </c>
      <c r="N4371" s="3">
        <v>2</v>
      </c>
      <c r="O4371" s="2" t="str" cm="1">
        <f t="array" ref="O4371">_xlfn.IFS(N4371=1,"Unsatisfactory",N4371=2,"Poor",N4371=3,"Average",N4371=4,"Good",N4371=5,"Excellent")</f>
        <v>Poor</v>
      </c>
      <c r="P4371"/>
      <c r="Q4371"/>
      <c r="R4371"/>
      <c r="S4371"/>
      <c r="T4371"/>
      <c r="U4371"/>
    </row>
    <row r="4372" spans="1:21">
      <c r="A4372" s="2">
        <v>150355</v>
      </c>
      <c r="B4372" s="2" t="s">
        <v>76</v>
      </c>
      <c r="C4372" s="4">
        <v>45327</v>
      </c>
      <c r="D4372" s="17">
        <v>45327</v>
      </c>
      <c r="E4372" s="2" t="s">
        <v>37</v>
      </c>
      <c r="F4372" s="2" t="s">
        <v>25</v>
      </c>
      <c r="G4372" s="2">
        <v>29</v>
      </c>
      <c r="H4372" s="2" t="s">
        <v>118</v>
      </c>
      <c r="I4372" s="2" t="s">
        <v>19</v>
      </c>
      <c r="J4372" s="12">
        <v>45</v>
      </c>
      <c r="K4372" s="2">
        <v>45</v>
      </c>
      <c r="L4372" s="2">
        <v>3</v>
      </c>
      <c r="M4372" s="12">
        <v>135</v>
      </c>
      <c r="N4372" s="3">
        <v>4</v>
      </c>
      <c r="O4372" s="2" t="str" cm="1">
        <f t="array" ref="O4372">_xlfn.IFS(N4372=1,"Unsatisfactory",N4372=2,"Poor",N4372=3,"Average",N4372=4,"Good",N4372=5,"Excellent")</f>
        <v>Good</v>
      </c>
      <c r="P4372"/>
      <c r="Q4372"/>
      <c r="R4372"/>
      <c r="S4372"/>
      <c r="T4372"/>
      <c r="U4372"/>
    </row>
    <row r="4373" spans="1:21">
      <c r="A4373" s="2">
        <v>185044</v>
      </c>
      <c r="B4373" s="2" t="s">
        <v>30</v>
      </c>
      <c r="C4373" s="4">
        <v>45403</v>
      </c>
      <c r="D4373" s="17">
        <v>45403</v>
      </c>
      <c r="E4373" s="2" t="s">
        <v>24</v>
      </c>
      <c r="F4373" s="2" t="s">
        <v>17</v>
      </c>
      <c r="G4373" s="2">
        <v>29</v>
      </c>
      <c r="H4373" s="2" t="s">
        <v>46</v>
      </c>
      <c r="I4373" s="2" t="s">
        <v>19</v>
      </c>
      <c r="J4373" s="12">
        <v>10</v>
      </c>
      <c r="K4373" s="2">
        <v>10</v>
      </c>
      <c r="L4373" s="2">
        <v>1</v>
      </c>
      <c r="M4373" s="12">
        <v>10</v>
      </c>
      <c r="N4373" s="3">
        <v>2</v>
      </c>
      <c r="O4373" s="2" t="str" cm="1">
        <f t="array" ref="O4373">_xlfn.IFS(N4373=1,"Unsatisfactory",N4373=2,"Poor",N4373=3,"Average",N4373=4,"Good",N4373=5,"Excellent")</f>
        <v>Poor</v>
      </c>
      <c r="P4373"/>
      <c r="Q4373"/>
      <c r="R4373"/>
      <c r="S4373"/>
      <c r="T4373"/>
      <c r="U4373"/>
    </row>
    <row r="4374" spans="1:21">
      <c r="A4374" s="2">
        <v>127244</v>
      </c>
      <c r="B4374" s="2" t="s">
        <v>48</v>
      </c>
      <c r="C4374" s="4">
        <v>45442</v>
      </c>
      <c r="D4374" s="17">
        <v>45442</v>
      </c>
      <c r="E4374" s="2" t="s">
        <v>16</v>
      </c>
      <c r="F4374" s="2" t="s">
        <v>17</v>
      </c>
      <c r="G4374" s="2">
        <v>23</v>
      </c>
      <c r="H4374" s="2" t="s">
        <v>115</v>
      </c>
      <c r="I4374" s="2" t="s">
        <v>19</v>
      </c>
      <c r="J4374" s="12">
        <v>130</v>
      </c>
      <c r="K4374" s="2">
        <v>130</v>
      </c>
      <c r="L4374" s="2">
        <v>1</v>
      </c>
      <c r="M4374" s="12">
        <v>130</v>
      </c>
      <c r="N4374" s="3">
        <v>1</v>
      </c>
      <c r="O4374" s="2" t="str" cm="1">
        <f t="array" ref="O4374">_xlfn.IFS(N4374=1,"Unsatisfactory",N4374=2,"Poor",N4374=3,"Average",N4374=4,"Good",N4374=5,"Excellent")</f>
        <v>Unsatisfactory</v>
      </c>
      <c r="P4374"/>
      <c r="Q4374"/>
      <c r="R4374"/>
      <c r="S4374"/>
      <c r="T4374"/>
      <c r="U4374"/>
    </row>
    <row r="4375" spans="1:21">
      <c r="A4375" s="2">
        <v>131668</v>
      </c>
      <c r="B4375" s="2" t="s">
        <v>15</v>
      </c>
      <c r="C4375" s="4">
        <v>45527</v>
      </c>
      <c r="D4375" s="17">
        <v>45527</v>
      </c>
      <c r="E4375" s="2" t="s">
        <v>16</v>
      </c>
      <c r="F4375" s="2" t="s">
        <v>17</v>
      </c>
      <c r="G4375" s="2">
        <v>19</v>
      </c>
      <c r="H4375" s="2" t="s">
        <v>128</v>
      </c>
      <c r="I4375" s="2" t="s">
        <v>19</v>
      </c>
      <c r="J4375" s="12">
        <v>100</v>
      </c>
      <c r="K4375" s="2">
        <v>100</v>
      </c>
      <c r="L4375" s="2">
        <v>1</v>
      </c>
      <c r="M4375" s="12">
        <v>100</v>
      </c>
      <c r="N4375" s="3">
        <v>5</v>
      </c>
      <c r="O4375" s="2" t="str" cm="1">
        <f t="array" ref="O4375">_xlfn.IFS(N4375=1,"Unsatisfactory",N4375=2,"Poor",N4375=3,"Average",N4375=4,"Good",N4375=5,"Excellent")</f>
        <v>Excellent</v>
      </c>
      <c r="P4375"/>
      <c r="Q4375"/>
      <c r="R4375"/>
      <c r="S4375"/>
      <c r="T4375"/>
      <c r="U4375"/>
    </row>
    <row r="4376" spans="1:21">
      <c r="A4376" s="2">
        <v>155633</v>
      </c>
      <c r="B4376" s="2" t="s">
        <v>15</v>
      </c>
      <c r="C4376" s="4">
        <v>45242</v>
      </c>
      <c r="D4376" s="17">
        <v>45242</v>
      </c>
      <c r="E4376" s="2" t="s">
        <v>16</v>
      </c>
      <c r="F4376" s="2" t="s">
        <v>17</v>
      </c>
      <c r="G4376" s="2">
        <v>34</v>
      </c>
      <c r="H4376" s="2" t="s">
        <v>115</v>
      </c>
      <c r="I4376" s="2" t="s">
        <v>19</v>
      </c>
      <c r="J4376" s="12">
        <v>100</v>
      </c>
      <c r="K4376" s="2">
        <v>100</v>
      </c>
      <c r="L4376" s="2">
        <v>1</v>
      </c>
      <c r="M4376" s="12">
        <v>100</v>
      </c>
      <c r="N4376" s="3">
        <v>3</v>
      </c>
      <c r="O4376" s="2" t="str" cm="1">
        <f t="array" ref="O4376">_xlfn.IFS(N4376=1,"Unsatisfactory",N4376=2,"Poor",N4376=3,"Average",N4376=4,"Good",N4376=5,"Excellent")</f>
        <v>Average</v>
      </c>
      <c r="P4376"/>
      <c r="Q4376"/>
      <c r="R4376"/>
      <c r="S4376"/>
      <c r="T4376"/>
      <c r="U4376"/>
    </row>
    <row r="4377" spans="1:21">
      <c r="A4377" s="2">
        <v>186792</v>
      </c>
      <c r="B4377" s="2" t="s">
        <v>78</v>
      </c>
      <c r="C4377" s="4">
        <v>45439</v>
      </c>
      <c r="D4377" s="17">
        <v>45439</v>
      </c>
      <c r="E4377" s="2" t="s">
        <v>37</v>
      </c>
      <c r="F4377" s="2" t="s">
        <v>17</v>
      </c>
      <c r="G4377" s="2">
        <v>28</v>
      </c>
      <c r="H4377" s="2" t="s">
        <v>62</v>
      </c>
      <c r="I4377" s="2" t="s">
        <v>19</v>
      </c>
      <c r="J4377" s="12">
        <v>50</v>
      </c>
      <c r="K4377" s="2">
        <v>50</v>
      </c>
      <c r="L4377" s="2">
        <v>1</v>
      </c>
      <c r="M4377" s="12">
        <v>50</v>
      </c>
      <c r="N4377" s="3">
        <v>5</v>
      </c>
      <c r="O4377" s="2" t="str" cm="1">
        <f t="array" ref="O4377">_xlfn.IFS(N4377=1,"Unsatisfactory",N4377=2,"Poor",N4377=3,"Average",N4377=4,"Good",N4377=5,"Excellent")</f>
        <v>Excellent</v>
      </c>
      <c r="P4377"/>
      <c r="Q4377"/>
      <c r="R4377"/>
      <c r="S4377"/>
      <c r="T4377"/>
      <c r="U4377"/>
    </row>
    <row r="4378" spans="1:21">
      <c r="A4378" s="2">
        <v>153073</v>
      </c>
      <c r="B4378" s="2" t="s">
        <v>36</v>
      </c>
      <c r="C4378" s="4">
        <v>45271</v>
      </c>
      <c r="D4378" s="17">
        <v>45271</v>
      </c>
      <c r="E4378" s="2" t="s">
        <v>37</v>
      </c>
      <c r="F4378" s="2" t="s">
        <v>17</v>
      </c>
      <c r="G4378" s="2">
        <v>26</v>
      </c>
      <c r="H4378" s="2" t="s">
        <v>62</v>
      </c>
      <c r="I4378" s="2" t="s">
        <v>19</v>
      </c>
      <c r="J4378" s="12">
        <v>32</v>
      </c>
      <c r="K4378" s="2">
        <v>32</v>
      </c>
      <c r="L4378" s="2">
        <v>5</v>
      </c>
      <c r="M4378" s="12">
        <v>160</v>
      </c>
      <c r="N4378" s="3">
        <v>1</v>
      </c>
      <c r="O4378" s="2" t="str" cm="1">
        <f t="array" ref="O4378">_xlfn.IFS(N4378=1,"Unsatisfactory",N4378=2,"Poor",N4378=3,"Average",N4378=4,"Good",N4378=5,"Excellent")</f>
        <v>Unsatisfactory</v>
      </c>
      <c r="P4378"/>
      <c r="Q4378"/>
      <c r="R4378"/>
      <c r="S4378"/>
      <c r="T4378"/>
      <c r="U4378"/>
    </row>
    <row r="4379" spans="1:21">
      <c r="A4379" s="2">
        <v>132425</v>
      </c>
      <c r="B4379" s="2" t="s">
        <v>30</v>
      </c>
      <c r="C4379" s="4">
        <v>45499</v>
      </c>
      <c r="D4379" s="17">
        <v>45499</v>
      </c>
      <c r="E4379" s="2" t="s">
        <v>24</v>
      </c>
      <c r="F4379" s="2" t="s">
        <v>25</v>
      </c>
      <c r="G4379" s="2">
        <v>25</v>
      </c>
      <c r="H4379" s="2" t="s">
        <v>69</v>
      </c>
      <c r="I4379" s="2" t="s">
        <v>19</v>
      </c>
      <c r="J4379" s="12">
        <v>10</v>
      </c>
      <c r="K4379" s="2">
        <v>10</v>
      </c>
      <c r="L4379" s="2">
        <v>1</v>
      </c>
      <c r="M4379" s="12">
        <v>10</v>
      </c>
      <c r="N4379" s="3">
        <v>5</v>
      </c>
      <c r="O4379" s="2" t="str" cm="1">
        <f t="array" ref="O4379">_xlfn.IFS(N4379=1,"Unsatisfactory",N4379=2,"Poor",N4379=3,"Average",N4379=4,"Good",N4379=5,"Excellent")</f>
        <v>Excellent</v>
      </c>
      <c r="P4379"/>
      <c r="Q4379"/>
      <c r="R4379"/>
      <c r="S4379"/>
      <c r="T4379"/>
      <c r="U4379"/>
    </row>
    <row r="4380" spans="1:21">
      <c r="A4380" s="2">
        <v>126604</v>
      </c>
      <c r="B4380" s="2" t="s">
        <v>30</v>
      </c>
      <c r="C4380" s="4">
        <v>45256</v>
      </c>
      <c r="D4380" s="17">
        <v>45256</v>
      </c>
      <c r="E4380" s="2" t="s">
        <v>24</v>
      </c>
      <c r="F4380" s="2" t="s">
        <v>17</v>
      </c>
      <c r="G4380" s="2">
        <v>35</v>
      </c>
      <c r="H4380" s="2" t="s">
        <v>67</v>
      </c>
      <c r="I4380" s="2" t="s">
        <v>27</v>
      </c>
      <c r="J4380" s="12">
        <v>10</v>
      </c>
      <c r="K4380" s="2">
        <v>50</v>
      </c>
      <c r="L4380" s="2">
        <v>4</v>
      </c>
      <c r="M4380" s="12">
        <v>200</v>
      </c>
      <c r="N4380" s="3">
        <v>5</v>
      </c>
      <c r="O4380" s="2" t="str" cm="1">
        <f t="array" ref="O4380">_xlfn.IFS(N4380=1,"Unsatisfactory",N4380=2,"Poor",N4380=3,"Average",N4380=4,"Good",N4380=5,"Excellent")</f>
        <v>Excellent</v>
      </c>
      <c r="P4380"/>
      <c r="Q4380"/>
      <c r="R4380"/>
      <c r="S4380"/>
      <c r="T4380"/>
      <c r="U4380"/>
    </row>
    <row r="4381" spans="1:21">
      <c r="A4381" s="2">
        <v>185958</v>
      </c>
      <c r="B4381" s="2" t="s">
        <v>82</v>
      </c>
      <c r="C4381" s="4">
        <v>45507</v>
      </c>
      <c r="D4381" s="17">
        <v>45507</v>
      </c>
      <c r="E4381" s="2" t="s">
        <v>37</v>
      </c>
      <c r="F4381" s="2" t="s">
        <v>17</v>
      </c>
      <c r="G4381" s="2">
        <v>25</v>
      </c>
      <c r="H4381" s="2" t="s">
        <v>31</v>
      </c>
      <c r="I4381" s="2" t="s">
        <v>19</v>
      </c>
      <c r="J4381" s="12">
        <v>20</v>
      </c>
      <c r="K4381" s="2">
        <v>20</v>
      </c>
      <c r="L4381" s="2">
        <v>1</v>
      </c>
      <c r="M4381" s="12">
        <v>20</v>
      </c>
      <c r="N4381" s="3">
        <v>4</v>
      </c>
      <c r="O4381" s="2" t="str" cm="1">
        <f t="array" ref="O4381">_xlfn.IFS(N4381=1,"Unsatisfactory",N4381=2,"Poor",N4381=3,"Average",N4381=4,"Good",N4381=5,"Excellent")</f>
        <v>Good</v>
      </c>
      <c r="P4381"/>
      <c r="Q4381"/>
      <c r="R4381"/>
      <c r="S4381"/>
      <c r="T4381"/>
      <c r="U4381"/>
    </row>
    <row r="4382" spans="1:21">
      <c r="A4382" s="2">
        <v>131994</v>
      </c>
      <c r="B4382" s="2" t="s">
        <v>42</v>
      </c>
      <c r="C4382" s="4">
        <v>45465</v>
      </c>
      <c r="D4382" s="17">
        <v>45465</v>
      </c>
      <c r="E4382" s="2" t="s">
        <v>16</v>
      </c>
      <c r="F4382" s="2" t="s">
        <v>17</v>
      </c>
      <c r="G4382" s="2">
        <v>22</v>
      </c>
      <c r="H4382" s="2" t="s">
        <v>44</v>
      </c>
      <c r="I4382" s="2" t="s">
        <v>27</v>
      </c>
      <c r="J4382" s="12">
        <v>65</v>
      </c>
      <c r="K4382" s="2">
        <v>90</v>
      </c>
      <c r="L4382" s="2">
        <v>1</v>
      </c>
      <c r="M4382" s="12">
        <v>90</v>
      </c>
      <c r="N4382" s="3">
        <v>1</v>
      </c>
      <c r="O4382" s="2" t="str" cm="1">
        <f t="array" ref="O4382">_xlfn.IFS(N4382=1,"Unsatisfactory",N4382=2,"Poor",N4382=3,"Average",N4382=4,"Good",N4382=5,"Excellent")</f>
        <v>Unsatisfactory</v>
      </c>
      <c r="P4382"/>
      <c r="Q4382"/>
      <c r="R4382"/>
      <c r="S4382"/>
      <c r="T4382"/>
      <c r="U4382"/>
    </row>
    <row r="4383" spans="1:21">
      <c r="A4383" s="2">
        <v>193378</v>
      </c>
      <c r="B4383" s="2" t="s">
        <v>23</v>
      </c>
      <c r="C4383" s="4">
        <v>45374</v>
      </c>
      <c r="D4383" s="17">
        <v>45374</v>
      </c>
      <c r="E4383" s="2" t="s">
        <v>24</v>
      </c>
      <c r="F4383" s="2" t="s">
        <v>17</v>
      </c>
      <c r="G4383" s="2">
        <v>28</v>
      </c>
      <c r="H4383" s="2" t="s">
        <v>62</v>
      </c>
      <c r="I4383" s="2" t="s">
        <v>19</v>
      </c>
      <c r="J4383" s="12">
        <v>9</v>
      </c>
      <c r="K4383" s="2">
        <v>9</v>
      </c>
      <c r="L4383" s="2">
        <v>1</v>
      </c>
      <c r="M4383" s="12">
        <v>9</v>
      </c>
      <c r="N4383" s="3">
        <v>5</v>
      </c>
      <c r="O4383" s="2" t="str" cm="1">
        <f t="array" ref="O4383">_xlfn.IFS(N4383=1,"Unsatisfactory",N4383=2,"Poor",N4383=3,"Average",N4383=4,"Good",N4383=5,"Excellent")</f>
        <v>Excellent</v>
      </c>
      <c r="P4383"/>
      <c r="Q4383"/>
      <c r="R4383"/>
      <c r="S4383"/>
      <c r="T4383"/>
      <c r="U4383"/>
    </row>
    <row r="4384" spans="1:21">
      <c r="A4384" s="2">
        <v>172088</v>
      </c>
      <c r="B4384" s="2" t="s">
        <v>53</v>
      </c>
      <c r="C4384" s="4">
        <v>45449</v>
      </c>
      <c r="D4384" s="17">
        <v>45449</v>
      </c>
      <c r="E4384" s="2" t="s">
        <v>37</v>
      </c>
      <c r="F4384" s="2" t="s">
        <v>17</v>
      </c>
      <c r="G4384" s="2">
        <v>20</v>
      </c>
      <c r="H4384" s="2" t="s">
        <v>31</v>
      </c>
      <c r="I4384" s="2" t="s">
        <v>19</v>
      </c>
      <c r="J4384" s="12">
        <v>15</v>
      </c>
      <c r="K4384" s="2">
        <v>15</v>
      </c>
      <c r="L4384" s="2">
        <v>4</v>
      </c>
      <c r="M4384" s="12">
        <v>60</v>
      </c>
      <c r="N4384" s="3">
        <v>4</v>
      </c>
      <c r="O4384" s="2" t="str" cm="1">
        <f t="array" ref="O4384">_xlfn.IFS(N4384=1,"Unsatisfactory",N4384=2,"Poor",N4384=3,"Average",N4384=4,"Good",N4384=5,"Excellent")</f>
        <v>Good</v>
      </c>
      <c r="P4384"/>
      <c r="Q4384"/>
      <c r="R4384"/>
      <c r="S4384"/>
      <c r="T4384"/>
      <c r="U4384"/>
    </row>
    <row r="4385" spans="1:21">
      <c r="A4385" s="2">
        <v>176585</v>
      </c>
      <c r="B4385" s="2" t="s">
        <v>50</v>
      </c>
      <c r="C4385" s="4">
        <v>45330</v>
      </c>
      <c r="D4385" s="17">
        <v>45330</v>
      </c>
      <c r="E4385" s="2" t="s">
        <v>16</v>
      </c>
      <c r="F4385" s="2" t="s">
        <v>17</v>
      </c>
      <c r="G4385" s="2">
        <v>34</v>
      </c>
      <c r="H4385" s="2" t="s">
        <v>62</v>
      </c>
      <c r="I4385" s="2" t="s">
        <v>19</v>
      </c>
      <c r="J4385" s="12">
        <v>97</v>
      </c>
      <c r="K4385" s="2">
        <v>97</v>
      </c>
      <c r="L4385" s="2">
        <v>1</v>
      </c>
      <c r="M4385" s="12">
        <v>97</v>
      </c>
      <c r="N4385" s="3">
        <v>1</v>
      </c>
      <c r="O4385" s="2" t="str" cm="1">
        <f t="array" ref="O4385">_xlfn.IFS(N4385=1,"Unsatisfactory",N4385=2,"Poor",N4385=3,"Average",N4385=4,"Good",N4385=5,"Excellent")</f>
        <v>Unsatisfactory</v>
      </c>
      <c r="P4385"/>
      <c r="Q4385"/>
      <c r="R4385"/>
      <c r="S4385"/>
      <c r="T4385"/>
      <c r="U4385"/>
    </row>
    <row r="4386" spans="1:21">
      <c r="A4386" s="2">
        <v>123864</v>
      </c>
      <c r="B4386" s="2" t="s">
        <v>50</v>
      </c>
      <c r="C4386" s="4">
        <v>45500</v>
      </c>
      <c r="D4386" s="17">
        <v>45500</v>
      </c>
      <c r="E4386" s="2" t="s">
        <v>16</v>
      </c>
      <c r="F4386" s="2" t="s">
        <v>17</v>
      </c>
      <c r="G4386" s="2">
        <v>25</v>
      </c>
      <c r="H4386" s="2" t="s">
        <v>34</v>
      </c>
      <c r="I4386" s="2" t="s">
        <v>27</v>
      </c>
      <c r="J4386" s="12">
        <v>97</v>
      </c>
      <c r="K4386" s="2">
        <v>197</v>
      </c>
      <c r="L4386" s="2">
        <v>1</v>
      </c>
      <c r="M4386" s="12">
        <v>197</v>
      </c>
      <c r="N4386" s="3">
        <v>5</v>
      </c>
      <c r="O4386" s="2" t="str" cm="1">
        <f t="array" ref="O4386">_xlfn.IFS(N4386=1,"Unsatisfactory",N4386=2,"Poor",N4386=3,"Average",N4386=4,"Good",N4386=5,"Excellent")</f>
        <v>Excellent</v>
      </c>
      <c r="P4386"/>
      <c r="Q4386"/>
      <c r="R4386"/>
      <c r="S4386"/>
      <c r="T4386"/>
      <c r="U4386"/>
    </row>
    <row r="4387" spans="1:21">
      <c r="A4387" s="2">
        <v>181236</v>
      </c>
      <c r="B4387" s="2" t="s">
        <v>15</v>
      </c>
      <c r="C4387" s="4">
        <v>45280</v>
      </c>
      <c r="D4387" s="17">
        <v>45280</v>
      </c>
      <c r="E4387" s="2" t="s">
        <v>16</v>
      </c>
      <c r="F4387" s="2" t="s">
        <v>17</v>
      </c>
      <c r="G4387" s="2">
        <v>30</v>
      </c>
      <c r="H4387" s="2" t="s">
        <v>130</v>
      </c>
      <c r="I4387" s="2" t="s">
        <v>19</v>
      </c>
      <c r="J4387" s="12">
        <v>100</v>
      </c>
      <c r="K4387" s="2">
        <v>100</v>
      </c>
      <c r="L4387" s="2">
        <v>1</v>
      </c>
      <c r="M4387" s="12">
        <v>100</v>
      </c>
      <c r="N4387" s="3">
        <v>5</v>
      </c>
      <c r="O4387" s="2" t="str" cm="1">
        <f t="array" ref="O4387">_xlfn.IFS(N4387=1,"Unsatisfactory",N4387=2,"Poor",N4387=3,"Average",N4387=4,"Good",N4387=5,"Excellent")</f>
        <v>Excellent</v>
      </c>
      <c r="P4387"/>
      <c r="Q4387"/>
      <c r="R4387"/>
      <c r="S4387"/>
      <c r="T4387"/>
      <c r="U4387"/>
    </row>
    <row r="4388" spans="1:21">
      <c r="A4388" s="2">
        <v>136433</v>
      </c>
      <c r="B4388" s="2" t="s">
        <v>15</v>
      </c>
      <c r="C4388" s="4">
        <v>45297</v>
      </c>
      <c r="D4388" s="17">
        <v>45297</v>
      </c>
      <c r="E4388" s="2" t="s">
        <v>16</v>
      </c>
      <c r="F4388" s="2" t="s">
        <v>17</v>
      </c>
      <c r="G4388" s="2">
        <v>24</v>
      </c>
      <c r="H4388" s="2" t="s">
        <v>56</v>
      </c>
      <c r="I4388" s="2" t="s">
        <v>19</v>
      </c>
      <c r="J4388" s="12">
        <v>100</v>
      </c>
      <c r="K4388" s="2">
        <v>100</v>
      </c>
      <c r="L4388" s="2">
        <v>1</v>
      </c>
      <c r="M4388" s="12">
        <v>100</v>
      </c>
      <c r="N4388" s="3">
        <v>4</v>
      </c>
      <c r="O4388" s="2" t="str" cm="1">
        <f t="array" ref="O4388">_xlfn.IFS(N4388=1,"Unsatisfactory",N4388=2,"Poor",N4388=3,"Average",N4388=4,"Good",N4388=5,"Excellent")</f>
        <v>Good</v>
      </c>
      <c r="P4388"/>
      <c r="Q4388"/>
      <c r="R4388"/>
      <c r="S4388"/>
      <c r="T4388"/>
      <c r="U4388"/>
    </row>
    <row r="4389" spans="1:21">
      <c r="A4389" s="2">
        <v>174410</v>
      </c>
      <c r="B4389" s="2" t="s">
        <v>42</v>
      </c>
      <c r="C4389" s="4">
        <v>45349</v>
      </c>
      <c r="D4389" s="17">
        <v>45349</v>
      </c>
      <c r="E4389" s="2" t="s">
        <v>16</v>
      </c>
      <c r="F4389" s="2" t="s">
        <v>17</v>
      </c>
      <c r="G4389" s="2">
        <v>31</v>
      </c>
      <c r="H4389" s="2" t="s">
        <v>67</v>
      </c>
      <c r="I4389" s="2" t="s">
        <v>27</v>
      </c>
      <c r="J4389" s="12">
        <v>65</v>
      </c>
      <c r="K4389" s="2">
        <v>105</v>
      </c>
      <c r="L4389" s="2">
        <v>1</v>
      </c>
      <c r="M4389" s="12">
        <v>105</v>
      </c>
      <c r="N4389" s="3">
        <v>4</v>
      </c>
      <c r="O4389" s="2" t="str" cm="1">
        <f t="array" ref="O4389">_xlfn.IFS(N4389=1,"Unsatisfactory",N4389=2,"Poor",N4389=3,"Average",N4389=4,"Good",N4389=5,"Excellent")</f>
        <v>Good</v>
      </c>
      <c r="P4389"/>
      <c r="Q4389"/>
      <c r="R4389"/>
      <c r="S4389"/>
      <c r="T4389"/>
      <c r="U4389"/>
    </row>
    <row r="4390" spans="1:21">
      <c r="A4390" s="2">
        <v>191479</v>
      </c>
      <c r="B4390" s="2" t="s">
        <v>53</v>
      </c>
      <c r="C4390" s="4">
        <v>45499</v>
      </c>
      <c r="D4390" s="17">
        <v>45499</v>
      </c>
      <c r="E4390" s="2" t="s">
        <v>37</v>
      </c>
      <c r="F4390" s="2" t="s">
        <v>25</v>
      </c>
      <c r="G4390" s="2">
        <v>27</v>
      </c>
      <c r="H4390" s="2" t="s">
        <v>51</v>
      </c>
      <c r="I4390" s="2" t="s">
        <v>27</v>
      </c>
      <c r="J4390" s="12">
        <v>15</v>
      </c>
      <c r="K4390" s="2">
        <v>65</v>
      </c>
      <c r="L4390" s="2">
        <v>1</v>
      </c>
      <c r="M4390" s="12">
        <v>65</v>
      </c>
      <c r="N4390" s="3">
        <v>4</v>
      </c>
      <c r="O4390" s="2" t="str" cm="1">
        <f t="array" ref="O4390">_xlfn.IFS(N4390=1,"Unsatisfactory",N4390=2,"Poor",N4390=3,"Average",N4390=4,"Good",N4390=5,"Excellent")</f>
        <v>Good</v>
      </c>
      <c r="P4390"/>
      <c r="Q4390"/>
      <c r="R4390"/>
      <c r="S4390"/>
      <c r="T4390"/>
      <c r="U4390"/>
    </row>
    <row r="4391" spans="1:21">
      <c r="A4391" s="2">
        <v>161586</v>
      </c>
      <c r="B4391" s="2" t="s">
        <v>42</v>
      </c>
      <c r="C4391" s="4">
        <v>45333</v>
      </c>
      <c r="D4391" s="17">
        <v>45333</v>
      </c>
      <c r="E4391" s="2" t="s">
        <v>16</v>
      </c>
      <c r="F4391" s="2" t="s">
        <v>17</v>
      </c>
      <c r="G4391" s="2">
        <v>19</v>
      </c>
      <c r="H4391" s="2" t="s">
        <v>31</v>
      </c>
      <c r="I4391" s="2" t="s">
        <v>19</v>
      </c>
      <c r="J4391" s="12">
        <v>65</v>
      </c>
      <c r="K4391" s="2">
        <v>65</v>
      </c>
      <c r="L4391" s="2">
        <v>2</v>
      </c>
      <c r="M4391" s="12">
        <v>130</v>
      </c>
      <c r="N4391" s="3">
        <v>1</v>
      </c>
      <c r="O4391" s="2" t="str" cm="1">
        <f t="array" ref="O4391">_xlfn.IFS(N4391=1,"Unsatisfactory",N4391=2,"Poor",N4391=3,"Average",N4391=4,"Good",N4391=5,"Excellent")</f>
        <v>Unsatisfactory</v>
      </c>
      <c r="P4391"/>
      <c r="Q4391"/>
      <c r="R4391"/>
      <c r="S4391"/>
      <c r="T4391"/>
      <c r="U4391"/>
    </row>
    <row r="4392" spans="1:21">
      <c r="A4392" s="2">
        <v>121798</v>
      </c>
      <c r="B4392" s="2" t="s">
        <v>42</v>
      </c>
      <c r="C4392" s="4">
        <v>45347</v>
      </c>
      <c r="D4392" s="17">
        <v>45347</v>
      </c>
      <c r="E4392" s="2" t="s">
        <v>16</v>
      </c>
      <c r="F4392" s="2" t="s">
        <v>17</v>
      </c>
      <c r="G4392" s="2">
        <v>29</v>
      </c>
      <c r="H4392" s="2" t="s">
        <v>60</v>
      </c>
      <c r="I4392" s="2" t="s">
        <v>19</v>
      </c>
      <c r="J4392" s="12">
        <v>65</v>
      </c>
      <c r="K4392" s="2">
        <v>65</v>
      </c>
      <c r="L4392" s="2">
        <v>2</v>
      </c>
      <c r="M4392" s="12">
        <v>130</v>
      </c>
      <c r="N4392" s="3">
        <v>3</v>
      </c>
      <c r="O4392" s="2" t="str" cm="1">
        <f t="array" ref="O4392">_xlfn.IFS(N4392=1,"Unsatisfactory",N4392=2,"Poor",N4392=3,"Average",N4392=4,"Good",N4392=5,"Excellent")</f>
        <v>Average</v>
      </c>
      <c r="P4392"/>
      <c r="Q4392"/>
      <c r="R4392"/>
      <c r="S4392"/>
      <c r="T4392"/>
      <c r="U4392"/>
    </row>
    <row r="4393" spans="1:21">
      <c r="A4393" s="2">
        <v>150836</v>
      </c>
      <c r="B4393" s="2" t="s">
        <v>48</v>
      </c>
      <c r="C4393" s="4">
        <v>45259</v>
      </c>
      <c r="D4393" s="17">
        <v>45259</v>
      </c>
      <c r="E4393" s="2" t="s">
        <v>16</v>
      </c>
      <c r="F4393" s="2" t="s">
        <v>25</v>
      </c>
      <c r="G4393" s="2">
        <v>26</v>
      </c>
      <c r="H4393" s="2" t="s">
        <v>31</v>
      </c>
      <c r="I4393" s="2" t="s">
        <v>19</v>
      </c>
      <c r="J4393" s="12">
        <v>130</v>
      </c>
      <c r="K4393" s="2">
        <v>130</v>
      </c>
      <c r="L4393" s="2">
        <v>1</v>
      </c>
      <c r="M4393" s="12">
        <v>130</v>
      </c>
      <c r="N4393" s="3">
        <v>1</v>
      </c>
      <c r="O4393" s="2" t="str" cm="1">
        <f t="array" ref="O4393">_xlfn.IFS(N4393=1,"Unsatisfactory",N4393=2,"Poor",N4393=3,"Average",N4393=4,"Good",N4393=5,"Excellent")</f>
        <v>Unsatisfactory</v>
      </c>
      <c r="P4393"/>
      <c r="Q4393"/>
      <c r="R4393"/>
      <c r="S4393"/>
      <c r="T4393"/>
      <c r="U4393"/>
    </row>
    <row r="4394" spans="1:21">
      <c r="A4394" s="2">
        <v>191414</v>
      </c>
      <c r="B4394" s="2" t="s">
        <v>50</v>
      </c>
      <c r="C4394" s="4">
        <v>45555</v>
      </c>
      <c r="D4394" s="17">
        <v>45555</v>
      </c>
      <c r="E4394" s="2" t="s">
        <v>16</v>
      </c>
      <c r="F4394" s="2" t="s">
        <v>25</v>
      </c>
      <c r="G4394" s="2">
        <v>24</v>
      </c>
      <c r="H4394" s="2" t="s">
        <v>128</v>
      </c>
      <c r="I4394" s="2" t="s">
        <v>19</v>
      </c>
      <c r="J4394" s="12">
        <v>97</v>
      </c>
      <c r="K4394" s="2">
        <v>97</v>
      </c>
      <c r="L4394" s="2">
        <v>1</v>
      </c>
      <c r="M4394" s="12">
        <v>97</v>
      </c>
      <c r="N4394" s="3">
        <v>1</v>
      </c>
      <c r="O4394" s="2" t="str" cm="1">
        <f t="array" ref="O4394">_xlfn.IFS(N4394=1,"Unsatisfactory",N4394=2,"Poor",N4394=3,"Average",N4394=4,"Good",N4394=5,"Excellent")</f>
        <v>Unsatisfactory</v>
      </c>
      <c r="P4394"/>
      <c r="Q4394"/>
      <c r="R4394"/>
      <c r="S4394"/>
      <c r="T4394"/>
      <c r="U4394"/>
    </row>
    <row r="4395" spans="1:21">
      <c r="A4395" s="2">
        <v>192714</v>
      </c>
      <c r="B4395" s="2" t="s">
        <v>53</v>
      </c>
      <c r="C4395" s="4">
        <v>45347</v>
      </c>
      <c r="D4395" s="17">
        <v>45347</v>
      </c>
      <c r="E4395" s="2" t="s">
        <v>37</v>
      </c>
      <c r="F4395" s="2" t="s">
        <v>17</v>
      </c>
      <c r="G4395" s="2">
        <v>25</v>
      </c>
      <c r="H4395" s="2" t="s">
        <v>130</v>
      </c>
      <c r="I4395" s="2" t="s">
        <v>19</v>
      </c>
      <c r="J4395" s="12">
        <v>15</v>
      </c>
      <c r="K4395" s="2">
        <v>15</v>
      </c>
      <c r="L4395" s="2">
        <v>1</v>
      </c>
      <c r="M4395" s="12">
        <v>15</v>
      </c>
      <c r="N4395" s="3">
        <v>1</v>
      </c>
      <c r="O4395" s="2" t="str" cm="1">
        <f t="array" ref="O4395">_xlfn.IFS(N4395=1,"Unsatisfactory",N4395=2,"Poor",N4395=3,"Average",N4395=4,"Good",N4395=5,"Excellent")</f>
        <v>Unsatisfactory</v>
      </c>
      <c r="P4395"/>
      <c r="Q4395"/>
      <c r="R4395"/>
      <c r="S4395"/>
      <c r="T4395"/>
      <c r="U4395"/>
    </row>
    <row r="4396" spans="1:21">
      <c r="A4396" s="2">
        <v>165731</v>
      </c>
      <c r="B4396" s="2" t="s">
        <v>42</v>
      </c>
      <c r="C4396" s="4">
        <v>45556</v>
      </c>
      <c r="D4396" s="17">
        <v>45556</v>
      </c>
      <c r="E4396" s="2" t="s">
        <v>16</v>
      </c>
      <c r="F4396" s="2" t="s">
        <v>17</v>
      </c>
      <c r="G4396" s="2">
        <v>31</v>
      </c>
      <c r="H4396" s="2" t="s">
        <v>69</v>
      </c>
      <c r="I4396" s="2" t="s">
        <v>19</v>
      </c>
      <c r="J4396" s="12">
        <v>65</v>
      </c>
      <c r="K4396" s="2">
        <v>65</v>
      </c>
      <c r="L4396" s="2">
        <v>2</v>
      </c>
      <c r="M4396" s="12">
        <v>130</v>
      </c>
      <c r="N4396" s="3">
        <v>4</v>
      </c>
      <c r="O4396" s="2" t="str" cm="1">
        <f t="array" ref="O4396">_xlfn.IFS(N4396=1,"Unsatisfactory",N4396=2,"Poor",N4396=3,"Average",N4396=4,"Good",N4396=5,"Excellent")</f>
        <v>Good</v>
      </c>
      <c r="P4396"/>
      <c r="Q4396"/>
      <c r="R4396"/>
      <c r="S4396"/>
      <c r="T4396"/>
      <c r="U4396"/>
    </row>
    <row r="4397" spans="1:21">
      <c r="A4397" s="2">
        <v>183419</v>
      </c>
      <c r="B4397" s="2" t="s">
        <v>48</v>
      </c>
      <c r="C4397" s="4">
        <v>45370</v>
      </c>
      <c r="D4397" s="17">
        <v>45370</v>
      </c>
      <c r="E4397" s="2" t="s">
        <v>16</v>
      </c>
      <c r="F4397" s="2" t="s">
        <v>17</v>
      </c>
      <c r="G4397" s="2">
        <v>35</v>
      </c>
      <c r="H4397" s="2" t="s">
        <v>69</v>
      </c>
      <c r="I4397" s="2" t="s">
        <v>19</v>
      </c>
      <c r="J4397" s="12">
        <v>130</v>
      </c>
      <c r="K4397" s="2">
        <v>130</v>
      </c>
      <c r="L4397" s="2">
        <v>2</v>
      </c>
      <c r="M4397" s="12">
        <v>260</v>
      </c>
      <c r="N4397" s="3">
        <v>2</v>
      </c>
      <c r="O4397" s="2" t="str" cm="1">
        <f t="array" ref="O4397">_xlfn.IFS(N4397=1,"Unsatisfactory",N4397=2,"Poor",N4397=3,"Average",N4397=4,"Good",N4397=5,"Excellent")</f>
        <v>Poor</v>
      </c>
      <c r="P4397"/>
      <c r="Q4397"/>
      <c r="R4397"/>
      <c r="S4397"/>
      <c r="T4397"/>
      <c r="U4397"/>
    </row>
    <row r="4398" spans="1:21">
      <c r="A4398" s="2">
        <v>152276</v>
      </c>
      <c r="B4398" s="2" t="s">
        <v>82</v>
      </c>
      <c r="C4398" s="4">
        <v>45547</v>
      </c>
      <c r="D4398" s="17">
        <v>45547</v>
      </c>
      <c r="E4398" s="2" t="s">
        <v>37</v>
      </c>
      <c r="F4398" s="2" t="s">
        <v>17</v>
      </c>
      <c r="G4398" s="2">
        <v>29</v>
      </c>
      <c r="H4398" s="2" t="s">
        <v>56</v>
      </c>
      <c r="I4398" s="2" t="s">
        <v>19</v>
      </c>
      <c r="J4398" s="12">
        <v>20</v>
      </c>
      <c r="K4398" s="2">
        <v>20</v>
      </c>
      <c r="L4398" s="2">
        <v>1</v>
      </c>
      <c r="M4398" s="12">
        <v>20</v>
      </c>
      <c r="N4398" s="3">
        <v>5</v>
      </c>
      <c r="O4398" s="2" t="str" cm="1">
        <f t="array" ref="O4398">_xlfn.IFS(N4398=1,"Unsatisfactory",N4398=2,"Poor",N4398=3,"Average",N4398=4,"Good",N4398=5,"Excellent")</f>
        <v>Excellent</v>
      </c>
      <c r="P4398"/>
      <c r="Q4398"/>
      <c r="R4398"/>
      <c r="S4398"/>
      <c r="T4398"/>
      <c r="U4398"/>
    </row>
    <row r="4399" spans="1:21">
      <c r="A4399" s="2">
        <v>182270</v>
      </c>
      <c r="B4399" s="2" t="s">
        <v>50</v>
      </c>
      <c r="C4399" s="4">
        <v>45295</v>
      </c>
      <c r="D4399" s="17">
        <v>45295</v>
      </c>
      <c r="E4399" s="2" t="s">
        <v>16</v>
      </c>
      <c r="F4399" s="2" t="s">
        <v>17</v>
      </c>
      <c r="G4399" s="2">
        <v>29</v>
      </c>
      <c r="H4399" s="2" t="s">
        <v>74</v>
      </c>
      <c r="I4399" s="2" t="s">
        <v>27</v>
      </c>
      <c r="J4399" s="12">
        <v>97</v>
      </c>
      <c r="K4399" s="2">
        <v>122</v>
      </c>
      <c r="L4399" s="2">
        <v>1</v>
      </c>
      <c r="M4399" s="12">
        <v>122</v>
      </c>
      <c r="N4399" s="3">
        <v>5</v>
      </c>
      <c r="O4399" s="2" t="str" cm="1">
        <f t="array" ref="O4399">_xlfn.IFS(N4399=1,"Unsatisfactory",N4399=2,"Poor",N4399=3,"Average",N4399=4,"Good",N4399=5,"Excellent")</f>
        <v>Excellent</v>
      </c>
      <c r="P4399"/>
      <c r="Q4399"/>
      <c r="R4399"/>
      <c r="S4399"/>
      <c r="T4399"/>
      <c r="U4399"/>
    </row>
    <row r="4400" spans="1:21">
      <c r="A4400" s="2">
        <v>124779</v>
      </c>
      <c r="B4400" s="2" t="s">
        <v>85</v>
      </c>
      <c r="C4400" s="4">
        <v>45531</v>
      </c>
      <c r="D4400" s="17">
        <v>45531</v>
      </c>
      <c r="E4400" s="2" t="s">
        <v>24</v>
      </c>
      <c r="F4400" s="2" t="s">
        <v>17</v>
      </c>
      <c r="G4400" s="2">
        <v>28</v>
      </c>
      <c r="H4400" s="2" t="s">
        <v>118</v>
      </c>
      <c r="I4400" s="2" t="s">
        <v>19</v>
      </c>
      <c r="J4400" s="12">
        <v>23</v>
      </c>
      <c r="K4400" s="2">
        <v>23</v>
      </c>
      <c r="L4400" s="2">
        <v>1</v>
      </c>
      <c r="M4400" s="12">
        <v>23</v>
      </c>
      <c r="N4400" s="3">
        <v>5</v>
      </c>
      <c r="O4400" s="2" t="str" cm="1">
        <f t="array" ref="O4400">_xlfn.IFS(N4400=1,"Unsatisfactory",N4400=2,"Poor",N4400=3,"Average",N4400=4,"Good",N4400=5,"Excellent")</f>
        <v>Excellent</v>
      </c>
      <c r="P4400"/>
      <c r="Q4400"/>
      <c r="R4400"/>
      <c r="S4400"/>
      <c r="T4400"/>
      <c r="U4400"/>
    </row>
    <row r="4401" spans="1:21">
      <c r="A4401" s="2">
        <v>182322</v>
      </c>
      <c r="B4401" s="2" t="s">
        <v>53</v>
      </c>
      <c r="C4401" s="4">
        <v>45280</v>
      </c>
      <c r="D4401" s="17">
        <v>45280</v>
      </c>
      <c r="E4401" s="2" t="s">
        <v>37</v>
      </c>
      <c r="F4401" s="2" t="s">
        <v>17</v>
      </c>
      <c r="G4401" s="2">
        <v>33</v>
      </c>
      <c r="H4401" s="2" t="s">
        <v>118</v>
      </c>
      <c r="I4401" s="2" t="s">
        <v>19</v>
      </c>
      <c r="J4401" s="12">
        <v>15</v>
      </c>
      <c r="K4401" s="2">
        <v>15</v>
      </c>
      <c r="L4401" s="2">
        <v>2</v>
      </c>
      <c r="M4401" s="12">
        <v>30</v>
      </c>
      <c r="N4401" s="3">
        <v>5</v>
      </c>
      <c r="O4401" s="2" t="str" cm="1">
        <f t="array" ref="O4401">_xlfn.IFS(N4401=1,"Unsatisfactory",N4401=2,"Poor",N4401=3,"Average",N4401=4,"Good",N4401=5,"Excellent")</f>
        <v>Excellent</v>
      </c>
      <c r="P4401"/>
      <c r="Q4401"/>
      <c r="R4401"/>
      <c r="S4401"/>
      <c r="T4401"/>
      <c r="U4401"/>
    </row>
    <row r="4402" spans="1:21">
      <c r="A4402" s="2">
        <v>194968</v>
      </c>
      <c r="B4402" s="2" t="s">
        <v>53</v>
      </c>
      <c r="C4402" s="4">
        <v>45264</v>
      </c>
      <c r="D4402" s="17">
        <v>45264</v>
      </c>
      <c r="E4402" s="2" t="s">
        <v>37</v>
      </c>
      <c r="F4402" s="2" t="s">
        <v>17</v>
      </c>
      <c r="G4402" s="2">
        <v>24</v>
      </c>
      <c r="H4402" s="2" t="s">
        <v>128</v>
      </c>
      <c r="I4402" s="2" t="s">
        <v>19</v>
      </c>
      <c r="J4402" s="12">
        <v>15</v>
      </c>
      <c r="K4402" s="2">
        <v>15</v>
      </c>
      <c r="L4402" s="2">
        <v>1</v>
      </c>
      <c r="M4402" s="12">
        <v>15</v>
      </c>
      <c r="N4402" s="3">
        <v>3</v>
      </c>
      <c r="O4402" s="2" t="str" cm="1">
        <f t="array" ref="O4402">_xlfn.IFS(N4402=1,"Unsatisfactory",N4402=2,"Poor",N4402=3,"Average",N4402=4,"Good",N4402=5,"Excellent")</f>
        <v>Average</v>
      </c>
      <c r="P4402"/>
      <c r="Q4402"/>
      <c r="R4402"/>
      <c r="S4402"/>
      <c r="T4402"/>
      <c r="U4402"/>
    </row>
    <row r="4403" spans="1:21">
      <c r="A4403" s="2">
        <v>163376</v>
      </c>
      <c r="B4403" s="2" t="s">
        <v>30</v>
      </c>
      <c r="C4403" s="4">
        <v>45294</v>
      </c>
      <c r="D4403" s="17">
        <v>45294</v>
      </c>
      <c r="E4403" s="2" t="s">
        <v>24</v>
      </c>
      <c r="F4403" s="2" t="s">
        <v>17</v>
      </c>
      <c r="G4403" s="2">
        <v>25</v>
      </c>
      <c r="H4403" s="2" t="s">
        <v>80</v>
      </c>
      <c r="I4403" s="2" t="s">
        <v>27</v>
      </c>
      <c r="J4403" s="12">
        <v>10</v>
      </c>
      <c r="K4403" s="2">
        <v>50</v>
      </c>
      <c r="L4403" s="2">
        <v>1</v>
      </c>
      <c r="M4403" s="12">
        <v>50</v>
      </c>
      <c r="N4403" s="3">
        <v>5</v>
      </c>
      <c r="O4403" s="2" t="str" cm="1">
        <f t="array" ref="O4403">_xlfn.IFS(N4403=1,"Unsatisfactory",N4403=2,"Poor",N4403=3,"Average",N4403=4,"Good",N4403=5,"Excellent")</f>
        <v>Excellent</v>
      </c>
      <c r="P4403"/>
      <c r="Q4403"/>
      <c r="R4403"/>
      <c r="S4403"/>
      <c r="T4403"/>
      <c r="U4403"/>
    </row>
    <row r="4404" spans="1:21">
      <c r="A4404" s="2">
        <v>120760</v>
      </c>
      <c r="B4404" s="2" t="s">
        <v>50</v>
      </c>
      <c r="C4404" s="4">
        <v>45371</v>
      </c>
      <c r="D4404" s="17">
        <v>45371</v>
      </c>
      <c r="E4404" s="2" t="s">
        <v>16</v>
      </c>
      <c r="F4404" s="2" t="s">
        <v>17</v>
      </c>
      <c r="G4404" s="2">
        <v>22</v>
      </c>
      <c r="H4404" s="2" t="s">
        <v>29</v>
      </c>
      <c r="I4404" s="2" t="s">
        <v>19</v>
      </c>
      <c r="J4404" s="12">
        <v>97</v>
      </c>
      <c r="K4404" s="2">
        <v>97</v>
      </c>
      <c r="L4404" s="2">
        <v>3</v>
      </c>
      <c r="M4404" s="12">
        <v>291</v>
      </c>
      <c r="N4404" s="3">
        <v>2</v>
      </c>
      <c r="O4404" s="2" t="str" cm="1">
        <f t="array" ref="O4404">_xlfn.IFS(N4404=1,"Unsatisfactory",N4404=2,"Poor",N4404=3,"Average",N4404=4,"Good",N4404=5,"Excellent")</f>
        <v>Poor</v>
      </c>
      <c r="P4404"/>
      <c r="Q4404"/>
      <c r="R4404"/>
      <c r="S4404"/>
      <c r="T4404"/>
      <c r="U4404"/>
    </row>
    <row r="4405" spans="1:21">
      <c r="A4405" s="2">
        <v>190615</v>
      </c>
      <c r="B4405" s="2" t="s">
        <v>42</v>
      </c>
      <c r="C4405" s="4">
        <v>45480</v>
      </c>
      <c r="D4405" s="17">
        <v>45480</v>
      </c>
      <c r="E4405" s="2" t="s">
        <v>16</v>
      </c>
      <c r="F4405" s="2" t="s">
        <v>25</v>
      </c>
      <c r="G4405" s="2">
        <v>30</v>
      </c>
      <c r="H4405" s="2" t="s">
        <v>115</v>
      </c>
      <c r="I4405" s="2" t="s">
        <v>19</v>
      </c>
      <c r="J4405" s="12">
        <v>65</v>
      </c>
      <c r="K4405" s="2">
        <v>65</v>
      </c>
      <c r="L4405" s="2">
        <v>1</v>
      </c>
      <c r="M4405" s="12">
        <v>65</v>
      </c>
      <c r="N4405" s="3">
        <v>5</v>
      </c>
      <c r="O4405" s="2" t="str" cm="1">
        <f t="array" ref="O4405">_xlfn.IFS(N4405=1,"Unsatisfactory",N4405=2,"Poor",N4405=3,"Average",N4405=4,"Good",N4405=5,"Excellent")</f>
        <v>Excellent</v>
      </c>
      <c r="P4405"/>
      <c r="Q4405"/>
      <c r="R4405"/>
      <c r="S4405"/>
      <c r="T4405"/>
      <c r="U4405"/>
    </row>
    <row r="4406" spans="1:21">
      <c r="A4406" s="2">
        <v>142189</v>
      </c>
      <c r="B4406" s="2" t="s">
        <v>82</v>
      </c>
      <c r="C4406" s="4">
        <v>45258</v>
      </c>
      <c r="D4406" s="17">
        <v>45258</v>
      </c>
      <c r="E4406" s="2" t="s">
        <v>37</v>
      </c>
      <c r="F4406" s="2" t="s">
        <v>25</v>
      </c>
      <c r="G4406" s="2">
        <v>26</v>
      </c>
      <c r="H4406" s="2" t="s">
        <v>74</v>
      </c>
      <c r="I4406" s="2" t="s">
        <v>27</v>
      </c>
      <c r="J4406" s="12">
        <v>20</v>
      </c>
      <c r="K4406" s="2">
        <v>45</v>
      </c>
      <c r="L4406" s="2">
        <v>1</v>
      </c>
      <c r="M4406" s="12">
        <v>45</v>
      </c>
      <c r="N4406" s="3">
        <v>5</v>
      </c>
      <c r="O4406" s="2" t="str" cm="1">
        <f t="array" ref="O4406">_xlfn.IFS(N4406=1,"Unsatisfactory",N4406=2,"Poor",N4406=3,"Average",N4406=4,"Good",N4406=5,"Excellent")</f>
        <v>Excellent</v>
      </c>
      <c r="P4406"/>
      <c r="Q4406"/>
      <c r="R4406"/>
      <c r="S4406"/>
      <c r="T4406"/>
      <c r="U4406"/>
    </row>
    <row r="4407" spans="1:21">
      <c r="A4407" s="2">
        <v>161000</v>
      </c>
      <c r="B4407" s="2" t="s">
        <v>30</v>
      </c>
      <c r="C4407" s="4">
        <v>45238</v>
      </c>
      <c r="D4407" s="17">
        <v>45238</v>
      </c>
      <c r="E4407" s="2" t="s">
        <v>24</v>
      </c>
      <c r="F4407" s="2" t="s">
        <v>25</v>
      </c>
      <c r="G4407" s="2">
        <v>32</v>
      </c>
      <c r="H4407" s="2" t="s">
        <v>74</v>
      </c>
      <c r="I4407" s="2" t="s">
        <v>27</v>
      </c>
      <c r="J4407" s="12">
        <v>10</v>
      </c>
      <c r="K4407" s="2">
        <v>35</v>
      </c>
      <c r="L4407" s="2">
        <v>1</v>
      </c>
      <c r="M4407" s="12">
        <v>35</v>
      </c>
      <c r="N4407" s="3">
        <v>4</v>
      </c>
      <c r="O4407" s="2" t="str" cm="1">
        <f t="array" ref="O4407">_xlfn.IFS(N4407=1,"Unsatisfactory",N4407=2,"Poor",N4407=3,"Average",N4407=4,"Good",N4407=5,"Excellent")</f>
        <v>Good</v>
      </c>
      <c r="P4407"/>
      <c r="Q4407"/>
      <c r="R4407"/>
      <c r="S4407"/>
      <c r="T4407"/>
      <c r="U4407"/>
    </row>
    <row r="4408" spans="1:21">
      <c r="A4408" s="2">
        <v>170821</v>
      </c>
      <c r="B4408" s="2" t="s">
        <v>50</v>
      </c>
      <c r="C4408" s="4">
        <v>45342</v>
      </c>
      <c r="D4408" s="17">
        <v>45342</v>
      </c>
      <c r="E4408" s="2" t="s">
        <v>16</v>
      </c>
      <c r="F4408" s="2" t="s">
        <v>17</v>
      </c>
      <c r="G4408" s="2">
        <v>26</v>
      </c>
      <c r="H4408" s="2" t="s">
        <v>80</v>
      </c>
      <c r="I4408" s="2" t="s">
        <v>27</v>
      </c>
      <c r="J4408" s="12">
        <v>97</v>
      </c>
      <c r="K4408" s="2">
        <v>137</v>
      </c>
      <c r="L4408" s="2">
        <v>5</v>
      </c>
      <c r="M4408" s="12">
        <v>685</v>
      </c>
      <c r="N4408" s="3">
        <v>5</v>
      </c>
      <c r="O4408" s="2" t="str" cm="1">
        <f t="array" ref="O4408">_xlfn.IFS(N4408=1,"Unsatisfactory",N4408=2,"Poor",N4408=3,"Average",N4408=4,"Good",N4408=5,"Excellent")</f>
        <v>Excellent</v>
      </c>
      <c r="P4408"/>
      <c r="Q4408"/>
      <c r="R4408"/>
      <c r="S4408"/>
      <c r="T4408"/>
      <c r="U4408"/>
    </row>
    <row r="4409" spans="1:21">
      <c r="A4409" s="2">
        <v>123285</v>
      </c>
      <c r="B4409" s="2" t="s">
        <v>85</v>
      </c>
      <c r="C4409" s="4">
        <v>45333</v>
      </c>
      <c r="D4409" s="17">
        <v>45333</v>
      </c>
      <c r="E4409" s="2" t="s">
        <v>24</v>
      </c>
      <c r="F4409" s="2" t="s">
        <v>25</v>
      </c>
      <c r="G4409" s="2">
        <v>20</v>
      </c>
      <c r="H4409" s="2" t="s">
        <v>69</v>
      </c>
      <c r="I4409" s="2" t="s">
        <v>19</v>
      </c>
      <c r="J4409" s="12">
        <v>23</v>
      </c>
      <c r="K4409" s="2">
        <v>23</v>
      </c>
      <c r="L4409" s="2">
        <v>1</v>
      </c>
      <c r="M4409" s="12">
        <v>23</v>
      </c>
      <c r="N4409" s="3">
        <v>4</v>
      </c>
      <c r="O4409" s="2" t="str" cm="1">
        <f t="array" ref="O4409">_xlfn.IFS(N4409=1,"Unsatisfactory",N4409=2,"Poor",N4409=3,"Average",N4409=4,"Good",N4409=5,"Excellent")</f>
        <v>Good</v>
      </c>
      <c r="P4409"/>
      <c r="Q4409"/>
      <c r="R4409"/>
      <c r="S4409"/>
      <c r="T4409"/>
      <c r="U4409"/>
    </row>
    <row r="4410" spans="1:21">
      <c r="A4410" s="2">
        <v>180157</v>
      </c>
      <c r="B4410" s="2" t="s">
        <v>53</v>
      </c>
      <c r="C4410" s="4">
        <v>45591</v>
      </c>
      <c r="D4410" s="17">
        <v>45591</v>
      </c>
      <c r="E4410" s="2" t="s">
        <v>37</v>
      </c>
      <c r="F4410" s="2" t="s">
        <v>17</v>
      </c>
      <c r="G4410" s="2">
        <v>30</v>
      </c>
      <c r="H4410" s="2" t="s">
        <v>131</v>
      </c>
      <c r="I4410" s="2" t="s">
        <v>27</v>
      </c>
      <c r="J4410" s="12">
        <v>15</v>
      </c>
      <c r="K4410" s="2">
        <v>85</v>
      </c>
      <c r="L4410" s="2">
        <v>1</v>
      </c>
      <c r="M4410" s="12">
        <v>85</v>
      </c>
      <c r="N4410" s="3">
        <v>4</v>
      </c>
      <c r="O4410" s="2" t="str" cm="1">
        <f t="array" ref="O4410">_xlfn.IFS(N4410=1,"Unsatisfactory",N4410=2,"Poor",N4410=3,"Average",N4410=4,"Good",N4410=5,"Excellent")</f>
        <v>Good</v>
      </c>
      <c r="P4410"/>
      <c r="Q4410"/>
      <c r="R4410"/>
      <c r="S4410"/>
      <c r="T4410"/>
      <c r="U4410"/>
    </row>
    <row r="4411" spans="1:21">
      <c r="A4411" s="2">
        <v>169360</v>
      </c>
      <c r="B4411" s="2" t="s">
        <v>50</v>
      </c>
      <c r="C4411" s="4">
        <v>45505</v>
      </c>
      <c r="D4411" s="17">
        <v>45505</v>
      </c>
      <c r="E4411" s="2" t="s">
        <v>16</v>
      </c>
      <c r="F4411" s="2" t="s">
        <v>17</v>
      </c>
      <c r="G4411" s="2">
        <v>29</v>
      </c>
      <c r="H4411" s="2" t="s">
        <v>62</v>
      </c>
      <c r="I4411" s="2" t="s">
        <v>19</v>
      </c>
      <c r="J4411" s="12">
        <v>97</v>
      </c>
      <c r="K4411" s="2">
        <v>97</v>
      </c>
      <c r="L4411" s="2">
        <v>1</v>
      </c>
      <c r="M4411" s="12">
        <v>97</v>
      </c>
      <c r="N4411" s="3">
        <v>3</v>
      </c>
      <c r="O4411" s="2" t="str" cm="1">
        <f t="array" ref="O4411">_xlfn.IFS(N4411=1,"Unsatisfactory",N4411=2,"Poor",N4411=3,"Average",N4411=4,"Good",N4411=5,"Excellent")</f>
        <v>Average</v>
      </c>
      <c r="P4411"/>
      <c r="Q4411"/>
      <c r="R4411"/>
      <c r="S4411"/>
      <c r="T4411"/>
      <c r="U4411"/>
    </row>
    <row r="4412" spans="1:21">
      <c r="A4412" s="2">
        <v>153225</v>
      </c>
      <c r="B4412" s="2" t="s">
        <v>30</v>
      </c>
      <c r="C4412" s="4">
        <v>45352</v>
      </c>
      <c r="D4412" s="17">
        <v>45352</v>
      </c>
      <c r="E4412" s="2" t="s">
        <v>24</v>
      </c>
      <c r="F4412" s="2" t="s">
        <v>25</v>
      </c>
      <c r="G4412" s="2">
        <v>20</v>
      </c>
      <c r="H4412" s="2" t="s">
        <v>129</v>
      </c>
      <c r="I4412" s="2" t="s">
        <v>19</v>
      </c>
      <c r="J4412" s="12">
        <v>10</v>
      </c>
      <c r="K4412" s="2">
        <v>10</v>
      </c>
      <c r="L4412" s="2">
        <v>1</v>
      </c>
      <c r="M4412" s="12">
        <v>10</v>
      </c>
      <c r="N4412" s="3">
        <v>4</v>
      </c>
      <c r="O4412" s="2" t="str" cm="1">
        <f t="array" ref="O4412">_xlfn.IFS(N4412=1,"Unsatisfactory",N4412=2,"Poor",N4412=3,"Average",N4412=4,"Good",N4412=5,"Excellent")</f>
        <v>Good</v>
      </c>
      <c r="P4412"/>
      <c r="Q4412"/>
      <c r="R4412"/>
      <c r="S4412"/>
      <c r="T4412"/>
      <c r="U4412"/>
    </row>
    <row r="4413" spans="1:21">
      <c r="A4413" s="2">
        <v>163408</v>
      </c>
      <c r="B4413" s="2" t="s">
        <v>33</v>
      </c>
      <c r="C4413" s="4">
        <v>45319</v>
      </c>
      <c r="D4413" s="17">
        <v>45319</v>
      </c>
      <c r="E4413" s="2" t="s">
        <v>16</v>
      </c>
      <c r="F4413" s="2" t="s">
        <v>17</v>
      </c>
      <c r="G4413" s="2">
        <v>19</v>
      </c>
      <c r="H4413" s="2" t="s">
        <v>130</v>
      </c>
      <c r="I4413" s="2" t="s">
        <v>19</v>
      </c>
      <c r="J4413" s="12">
        <v>118</v>
      </c>
      <c r="K4413" s="2">
        <v>118</v>
      </c>
      <c r="L4413" s="2">
        <v>3</v>
      </c>
      <c r="M4413" s="12">
        <v>354</v>
      </c>
      <c r="N4413" s="3">
        <v>1</v>
      </c>
      <c r="O4413" s="2" t="str" cm="1">
        <f t="array" ref="O4413">_xlfn.IFS(N4413=1,"Unsatisfactory",N4413=2,"Poor",N4413=3,"Average",N4413=4,"Good",N4413=5,"Excellent")</f>
        <v>Unsatisfactory</v>
      </c>
      <c r="P4413"/>
      <c r="Q4413"/>
      <c r="R4413"/>
      <c r="S4413"/>
      <c r="T4413"/>
      <c r="U4413"/>
    </row>
    <row r="4414" spans="1:21">
      <c r="A4414" s="2">
        <v>193151</v>
      </c>
      <c r="B4414" s="2" t="s">
        <v>82</v>
      </c>
      <c r="C4414" s="4">
        <v>45334</v>
      </c>
      <c r="D4414" s="17">
        <v>45334</v>
      </c>
      <c r="E4414" s="2" t="s">
        <v>37</v>
      </c>
      <c r="F4414" s="2" t="s">
        <v>25</v>
      </c>
      <c r="G4414" s="2">
        <v>29</v>
      </c>
      <c r="H4414" s="2" t="s">
        <v>31</v>
      </c>
      <c r="I4414" s="2" t="s">
        <v>19</v>
      </c>
      <c r="J4414" s="12">
        <v>20</v>
      </c>
      <c r="K4414" s="2">
        <v>20</v>
      </c>
      <c r="L4414" s="2">
        <v>2</v>
      </c>
      <c r="M4414" s="12">
        <v>40</v>
      </c>
      <c r="N4414" s="3">
        <v>3</v>
      </c>
      <c r="O4414" s="2" t="str" cm="1">
        <f t="array" ref="O4414">_xlfn.IFS(N4414=1,"Unsatisfactory",N4414=2,"Poor",N4414=3,"Average",N4414=4,"Good",N4414=5,"Excellent")</f>
        <v>Average</v>
      </c>
      <c r="P4414"/>
      <c r="Q4414"/>
      <c r="R4414"/>
      <c r="S4414"/>
      <c r="T4414"/>
      <c r="U4414"/>
    </row>
    <row r="4415" spans="1:21">
      <c r="A4415" s="2">
        <v>199831</v>
      </c>
      <c r="B4415" s="2" t="s">
        <v>48</v>
      </c>
      <c r="C4415" s="4">
        <v>45322</v>
      </c>
      <c r="D4415" s="17">
        <v>45322</v>
      </c>
      <c r="E4415" s="2" t="s">
        <v>16</v>
      </c>
      <c r="F4415" s="2" t="s">
        <v>25</v>
      </c>
      <c r="G4415" s="2">
        <v>18</v>
      </c>
      <c r="H4415" s="2" t="s">
        <v>75</v>
      </c>
      <c r="I4415" s="2" t="s">
        <v>27</v>
      </c>
      <c r="J4415" s="12">
        <v>130</v>
      </c>
      <c r="K4415" s="2">
        <v>200</v>
      </c>
      <c r="L4415" s="2">
        <v>3</v>
      </c>
      <c r="M4415" s="12">
        <v>600</v>
      </c>
      <c r="N4415" s="3">
        <v>5</v>
      </c>
      <c r="O4415" s="2" t="str" cm="1">
        <f t="array" ref="O4415">_xlfn.IFS(N4415=1,"Unsatisfactory",N4415=2,"Poor",N4415=3,"Average",N4415=4,"Good",N4415=5,"Excellent")</f>
        <v>Excellent</v>
      </c>
      <c r="P4415"/>
      <c r="Q4415"/>
      <c r="R4415"/>
      <c r="S4415"/>
      <c r="T4415"/>
      <c r="U4415"/>
    </row>
    <row r="4416" spans="1:21">
      <c r="A4416" s="2">
        <v>133472</v>
      </c>
      <c r="B4416" s="2" t="s">
        <v>50</v>
      </c>
      <c r="C4416" s="4">
        <v>45389</v>
      </c>
      <c r="D4416" s="17">
        <v>45389</v>
      </c>
      <c r="E4416" s="2" t="s">
        <v>16</v>
      </c>
      <c r="F4416" s="2" t="s">
        <v>17</v>
      </c>
      <c r="G4416" s="2">
        <v>21</v>
      </c>
      <c r="H4416" s="2" t="s">
        <v>115</v>
      </c>
      <c r="I4416" s="2" t="s">
        <v>19</v>
      </c>
      <c r="J4416" s="12">
        <v>97</v>
      </c>
      <c r="K4416" s="2">
        <v>97</v>
      </c>
      <c r="L4416" s="2">
        <v>1</v>
      </c>
      <c r="M4416" s="12">
        <v>97</v>
      </c>
      <c r="N4416" s="3">
        <v>4</v>
      </c>
      <c r="O4416" s="2" t="str" cm="1">
        <f t="array" ref="O4416">_xlfn.IFS(N4416=1,"Unsatisfactory",N4416=2,"Poor",N4416=3,"Average",N4416=4,"Good",N4416=5,"Excellent")</f>
        <v>Good</v>
      </c>
      <c r="P4416"/>
      <c r="Q4416"/>
      <c r="R4416"/>
      <c r="S4416"/>
      <c r="T4416"/>
      <c r="U4416"/>
    </row>
    <row r="4417" spans="1:21">
      <c r="A4417" s="2">
        <v>122313</v>
      </c>
      <c r="B4417" s="2" t="s">
        <v>23</v>
      </c>
      <c r="C4417" s="4">
        <v>45510</v>
      </c>
      <c r="D4417" s="17">
        <v>45510</v>
      </c>
      <c r="E4417" s="2" t="s">
        <v>24</v>
      </c>
      <c r="F4417" s="2" t="s">
        <v>17</v>
      </c>
      <c r="G4417" s="2">
        <v>27</v>
      </c>
      <c r="H4417" s="2" t="s">
        <v>56</v>
      </c>
      <c r="I4417" s="2" t="s">
        <v>19</v>
      </c>
      <c r="J4417" s="12">
        <v>9</v>
      </c>
      <c r="K4417" s="2">
        <v>9</v>
      </c>
      <c r="L4417" s="2">
        <v>1</v>
      </c>
      <c r="M4417" s="12">
        <v>9</v>
      </c>
      <c r="N4417" s="3">
        <v>4</v>
      </c>
      <c r="O4417" s="2" t="str" cm="1">
        <f t="array" ref="O4417">_xlfn.IFS(N4417=1,"Unsatisfactory",N4417=2,"Poor",N4417=3,"Average",N4417=4,"Good",N4417=5,"Excellent")</f>
        <v>Good</v>
      </c>
      <c r="P4417"/>
      <c r="Q4417"/>
      <c r="R4417"/>
      <c r="S4417"/>
      <c r="T4417"/>
      <c r="U4417"/>
    </row>
    <row r="4418" spans="1:21">
      <c r="A4418" s="2">
        <v>138933</v>
      </c>
      <c r="B4418" s="2" t="s">
        <v>33</v>
      </c>
      <c r="C4418" s="4">
        <v>45431</v>
      </c>
      <c r="D4418" s="17">
        <v>45431</v>
      </c>
      <c r="E4418" s="2" t="s">
        <v>16</v>
      </c>
      <c r="F4418" s="2" t="s">
        <v>17</v>
      </c>
      <c r="G4418" s="2">
        <v>25</v>
      </c>
      <c r="H4418" s="2" t="s">
        <v>118</v>
      </c>
      <c r="I4418" s="2" t="s">
        <v>19</v>
      </c>
      <c r="J4418" s="12">
        <v>118</v>
      </c>
      <c r="K4418" s="2">
        <v>118</v>
      </c>
      <c r="L4418" s="2">
        <v>1</v>
      </c>
      <c r="M4418" s="12">
        <v>118</v>
      </c>
      <c r="N4418" s="3">
        <v>1</v>
      </c>
      <c r="O4418" s="2" t="str" cm="1">
        <f t="array" ref="O4418">_xlfn.IFS(N4418=1,"Unsatisfactory",N4418=2,"Poor",N4418=3,"Average",N4418=4,"Good",N4418=5,"Excellent")</f>
        <v>Unsatisfactory</v>
      </c>
      <c r="P4418"/>
      <c r="Q4418"/>
      <c r="R4418"/>
      <c r="S4418"/>
      <c r="T4418"/>
      <c r="U4418"/>
    </row>
    <row r="4419" spans="1:21">
      <c r="A4419" s="2">
        <v>173162</v>
      </c>
      <c r="B4419" s="2" t="s">
        <v>42</v>
      </c>
      <c r="C4419" s="4">
        <v>45406</v>
      </c>
      <c r="D4419" s="17">
        <v>45406</v>
      </c>
      <c r="E4419" s="2" t="s">
        <v>16</v>
      </c>
      <c r="F4419" s="2" t="s">
        <v>17</v>
      </c>
      <c r="G4419" s="2">
        <v>29</v>
      </c>
      <c r="H4419" s="2" t="s">
        <v>128</v>
      </c>
      <c r="I4419" s="2" t="s">
        <v>19</v>
      </c>
      <c r="J4419" s="12">
        <v>65</v>
      </c>
      <c r="K4419" s="2">
        <v>65</v>
      </c>
      <c r="L4419" s="2">
        <v>2</v>
      </c>
      <c r="M4419" s="12">
        <v>130</v>
      </c>
      <c r="N4419" s="3">
        <v>1</v>
      </c>
      <c r="O4419" s="2" t="str" cm="1">
        <f t="array" ref="O4419">_xlfn.IFS(N4419=1,"Unsatisfactory",N4419=2,"Poor",N4419=3,"Average",N4419=4,"Good",N4419=5,"Excellent")</f>
        <v>Unsatisfactory</v>
      </c>
      <c r="P4419"/>
      <c r="Q4419"/>
      <c r="R4419"/>
      <c r="S4419"/>
      <c r="T4419"/>
      <c r="U4419"/>
    </row>
    <row r="4420" spans="1:21">
      <c r="A4420" s="2">
        <v>125043</v>
      </c>
      <c r="B4420" s="2" t="s">
        <v>82</v>
      </c>
      <c r="C4420" s="4">
        <v>45542</v>
      </c>
      <c r="D4420" s="17">
        <v>45542</v>
      </c>
      <c r="E4420" s="2" t="s">
        <v>37</v>
      </c>
      <c r="F4420" s="2" t="s">
        <v>17</v>
      </c>
      <c r="G4420" s="2">
        <v>19</v>
      </c>
      <c r="H4420" s="2" t="s">
        <v>44</v>
      </c>
      <c r="I4420" s="2" t="s">
        <v>27</v>
      </c>
      <c r="J4420" s="12">
        <v>20</v>
      </c>
      <c r="K4420" s="2">
        <v>45</v>
      </c>
      <c r="L4420" s="2">
        <v>2</v>
      </c>
      <c r="M4420" s="12">
        <v>90</v>
      </c>
      <c r="N4420" s="3">
        <v>1</v>
      </c>
      <c r="O4420" s="2" t="str" cm="1">
        <f t="array" ref="O4420">_xlfn.IFS(N4420=1,"Unsatisfactory",N4420=2,"Poor",N4420=3,"Average",N4420=4,"Good",N4420=5,"Excellent")</f>
        <v>Unsatisfactory</v>
      </c>
      <c r="P4420"/>
      <c r="Q4420"/>
      <c r="R4420"/>
      <c r="S4420"/>
      <c r="T4420"/>
      <c r="U4420"/>
    </row>
    <row r="4421" spans="1:21">
      <c r="A4421" s="2">
        <v>140658</v>
      </c>
      <c r="B4421" s="2" t="s">
        <v>36</v>
      </c>
      <c r="C4421" s="4">
        <v>45575</v>
      </c>
      <c r="D4421" s="17">
        <v>45575</v>
      </c>
      <c r="E4421" s="2" t="s">
        <v>37</v>
      </c>
      <c r="F4421" s="2" t="s">
        <v>17</v>
      </c>
      <c r="G4421" s="2">
        <v>30</v>
      </c>
      <c r="H4421" s="2" t="s">
        <v>60</v>
      </c>
      <c r="I4421" s="2" t="s">
        <v>19</v>
      </c>
      <c r="J4421" s="12">
        <v>32</v>
      </c>
      <c r="K4421" s="2">
        <v>32</v>
      </c>
      <c r="L4421" s="2">
        <v>1</v>
      </c>
      <c r="M4421" s="12">
        <v>32</v>
      </c>
      <c r="N4421" s="3">
        <v>5</v>
      </c>
      <c r="O4421" s="2" t="str" cm="1">
        <f t="array" ref="O4421">_xlfn.IFS(N4421=1,"Unsatisfactory",N4421=2,"Poor",N4421=3,"Average",N4421=4,"Good",N4421=5,"Excellent")</f>
        <v>Excellent</v>
      </c>
      <c r="P4421"/>
      <c r="Q4421"/>
      <c r="R4421"/>
      <c r="S4421"/>
      <c r="T4421"/>
      <c r="U4421"/>
    </row>
    <row r="4422" spans="1:21">
      <c r="A4422" s="2">
        <v>187788</v>
      </c>
      <c r="B4422" s="2" t="s">
        <v>42</v>
      </c>
      <c r="C4422" s="4">
        <v>45592</v>
      </c>
      <c r="D4422" s="17">
        <v>45592</v>
      </c>
      <c r="E4422" s="2" t="s">
        <v>16</v>
      </c>
      <c r="F4422" s="2" t="s">
        <v>17</v>
      </c>
      <c r="G4422" s="2">
        <v>28</v>
      </c>
      <c r="H4422" s="2" t="s">
        <v>75</v>
      </c>
      <c r="I4422" s="2" t="s">
        <v>27</v>
      </c>
      <c r="J4422" s="12">
        <v>65</v>
      </c>
      <c r="K4422" s="2">
        <v>135</v>
      </c>
      <c r="L4422" s="2">
        <v>2</v>
      </c>
      <c r="M4422" s="12">
        <v>270</v>
      </c>
      <c r="N4422" s="3">
        <v>4</v>
      </c>
      <c r="O4422" s="2" t="str" cm="1">
        <f t="array" ref="O4422">_xlfn.IFS(N4422=1,"Unsatisfactory",N4422=2,"Poor",N4422=3,"Average",N4422=4,"Good",N4422=5,"Excellent")</f>
        <v>Good</v>
      </c>
      <c r="P4422"/>
      <c r="Q4422"/>
      <c r="R4422"/>
      <c r="S4422"/>
      <c r="T4422"/>
      <c r="U4422"/>
    </row>
    <row r="4423" spans="1:21">
      <c r="A4423" s="2">
        <v>166442</v>
      </c>
      <c r="B4423" s="2" t="s">
        <v>15</v>
      </c>
      <c r="C4423" s="4">
        <v>45442</v>
      </c>
      <c r="D4423" s="17">
        <v>45442</v>
      </c>
      <c r="E4423" s="2" t="s">
        <v>16</v>
      </c>
      <c r="F4423" s="2" t="s">
        <v>17</v>
      </c>
      <c r="G4423" s="2">
        <v>30</v>
      </c>
      <c r="H4423" s="2" t="s">
        <v>128</v>
      </c>
      <c r="I4423" s="2" t="s">
        <v>19</v>
      </c>
      <c r="J4423" s="12">
        <v>100</v>
      </c>
      <c r="K4423" s="2">
        <v>100</v>
      </c>
      <c r="L4423" s="2">
        <v>1</v>
      </c>
      <c r="M4423" s="12">
        <v>100</v>
      </c>
      <c r="N4423" s="3">
        <v>3</v>
      </c>
      <c r="O4423" s="2" t="str" cm="1">
        <f t="array" ref="O4423">_xlfn.IFS(N4423=1,"Unsatisfactory",N4423=2,"Poor",N4423=3,"Average",N4423=4,"Good",N4423=5,"Excellent")</f>
        <v>Average</v>
      </c>
      <c r="P4423"/>
      <c r="Q4423"/>
      <c r="R4423"/>
      <c r="S4423"/>
      <c r="T4423"/>
      <c r="U4423"/>
    </row>
    <row r="4424" spans="1:21">
      <c r="A4424" s="2">
        <v>157506</v>
      </c>
      <c r="B4424" s="2" t="s">
        <v>82</v>
      </c>
      <c r="C4424" s="4">
        <v>45317</v>
      </c>
      <c r="D4424" s="17">
        <v>45317</v>
      </c>
      <c r="E4424" s="2" t="s">
        <v>37</v>
      </c>
      <c r="F4424" s="2" t="s">
        <v>25</v>
      </c>
      <c r="G4424" s="2">
        <v>32</v>
      </c>
      <c r="H4424" s="2" t="s">
        <v>79</v>
      </c>
      <c r="I4424" s="2" t="s">
        <v>27</v>
      </c>
      <c r="J4424" s="12">
        <v>20</v>
      </c>
      <c r="K4424" s="2">
        <v>60</v>
      </c>
      <c r="L4424" s="2">
        <v>1</v>
      </c>
      <c r="M4424" s="12">
        <v>60</v>
      </c>
      <c r="N4424" s="3">
        <v>4</v>
      </c>
      <c r="O4424" s="2" t="str" cm="1">
        <f t="array" ref="O4424">_xlfn.IFS(N4424=1,"Unsatisfactory",N4424=2,"Poor",N4424=3,"Average",N4424=4,"Good",N4424=5,"Excellent")</f>
        <v>Good</v>
      </c>
      <c r="P4424"/>
      <c r="Q4424"/>
      <c r="R4424"/>
      <c r="S4424"/>
      <c r="T4424"/>
      <c r="U4424"/>
    </row>
    <row r="4425" spans="1:21">
      <c r="A4425" s="2">
        <v>152734</v>
      </c>
      <c r="B4425" s="2" t="s">
        <v>53</v>
      </c>
      <c r="C4425" s="4">
        <v>45441</v>
      </c>
      <c r="D4425" s="17">
        <v>45441</v>
      </c>
      <c r="E4425" s="2" t="s">
        <v>37</v>
      </c>
      <c r="F4425" s="2" t="s">
        <v>17</v>
      </c>
      <c r="G4425" s="2">
        <v>32</v>
      </c>
      <c r="H4425" s="2" t="s">
        <v>38</v>
      </c>
      <c r="I4425" s="2" t="s">
        <v>19</v>
      </c>
      <c r="J4425" s="12">
        <v>15</v>
      </c>
      <c r="K4425" s="2">
        <v>15</v>
      </c>
      <c r="L4425" s="2">
        <v>1</v>
      </c>
      <c r="M4425" s="12">
        <v>15</v>
      </c>
      <c r="N4425" s="3">
        <v>4</v>
      </c>
      <c r="O4425" s="2" t="str" cm="1">
        <f t="array" ref="O4425">_xlfn.IFS(N4425=1,"Unsatisfactory",N4425=2,"Poor",N4425=3,"Average",N4425=4,"Good",N4425=5,"Excellent")</f>
        <v>Good</v>
      </c>
      <c r="P4425"/>
      <c r="Q4425"/>
      <c r="R4425"/>
      <c r="S4425"/>
      <c r="T4425"/>
      <c r="U4425"/>
    </row>
    <row r="4426" spans="1:21">
      <c r="A4426" s="2">
        <v>163139</v>
      </c>
      <c r="B4426" s="2" t="s">
        <v>48</v>
      </c>
      <c r="C4426" s="4">
        <v>45580</v>
      </c>
      <c r="D4426" s="17">
        <v>45580</v>
      </c>
      <c r="E4426" s="2" t="s">
        <v>16</v>
      </c>
      <c r="F4426" s="2" t="s">
        <v>17</v>
      </c>
      <c r="G4426" s="2">
        <v>31</v>
      </c>
      <c r="H4426" s="2" t="s">
        <v>118</v>
      </c>
      <c r="I4426" s="2" t="s">
        <v>19</v>
      </c>
      <c r="J4426" s="12">
        <v>130</v>
      </c>
      <c r="K4426" s="2">
        <v>130</v>
      </c>
      <c r="L4426" s="2">
        <v>1</v>
      </c>
      <c r="M4426" s="12">
        <v>130</v>
      </c>
      <c r="N4426" s="3">
        <v>5</v>
      </c>
      <c r="O4426" s="2" t="str" cm="1">
        <f t="array" ref="O4426">_xlfn.IFS(N4426=1,"Unsatisfactory",N4426=2,"Poor",N4426=3,"Average",N4426=4,"Good",N4426=5,"Excellent")</f>
        <v>Excellent</v>
      </c>
      <c r="P4426"/>
      <c r="Q4426"/>
      <c r="R4426"/>
      <c r="S4426"/>
      <c r="T4426"/>
      <c r="U4426"/>
    </row>
    <row r="4427" spans="1:21">
      <c r="A4427" s="2">
        <v>194215</v>
      </c>
      <c r="B4427" s="2" t="s">
        <v>23</v>
      </c>
      <c r="C4427" s="4">
        <v>45357</v>
      </c>
      <c r="D4427" s="17">
        <v>45357</v>
      </c>
      <c r="E4427" s="2" t="s">
        <v>24</v>
      </c>
      <c r="F4427" s="2" t="s">
        <v>17</v>
      </c>
      <c r="G4427" s="2">
        <v>19</v>
      </c>
      <c r="H4427" s="2" t="s">
        <v>115</v>
      </c>
      <c r="I4427" s="2" t="s">
        <v>19</v>
      </c>
      <c r="J4427" s="12">
        <v>9</v>
      </c>
      <c r="K4427" s="2">
        <v>9</v>
      </c>
      <c r="L4427" s="2">
        <v>1</v>
      </c>
      <c r="M4427" s="12">
        <v>9</v>
      </c>
      <c r="N4427" s="3">
        <v>4</v>
      </c>
      <c r="O4427" s="2" t="str" cm="1">
        <f t="array" ref="O4427">_xlfn.IFS(N4427=1,"Unsatisfactory",N4427=2,"Poor",N4427=3,"Average",N4427=4,"Good",N4427=5,"Excellent")</f>
        <v>Good</v>
      </c>
      <c r="P4427"/>
      <c r="Q4427"/>
      <c r="R4427"/>
      <c r="S4427"/>
      <c r="T4427"/>
      <c r="U4427"/>
    </row>
    <row r="4428" spans="1:21">
      <c r="A4428" s="2">
        <v>157228</v>
      </c>
      <c r="B4428" s="2" t="s">
        <v>50</v>
      </c>
      <c r="C4428" s="4">
        <v>45350</v>
      </c>
      <c r="D4428" s="17">
        <v>45350</v>
      </c>
      <c r="E4428" s="2" t="s">
        <v>16</v>
      </c>
      <c r="F4428" s="2" t="s">
        <v>17</v>
      </c>
      <c r="G4428" s="2">
        <v>28</v>
      </c>
      <c r="H4428" s="2" t="s">
        <v>62</v>
      </c>
      <c r="I4428" s="2" t="s">
        <v>19</v>
      </c>
      <c r="J4428" s="12">
        <v>97</v>
      </c>
      <c r="K4428" s="2">
        <v>97</v>
      </c>
      <c r="L4428" s="2">
        <v>1</v>
      </c>
      <c r="M4428" s="12">
        <v>97</v>
      </c>
      <c r="N4428" s="3">
        <v>5</v>
      </c>
      <c r="O4428" s="2" t="str" cm="1">
        <f t="array" ref="O4428">_xlfn.IFS(N4428=1,"Unsatisfactory",N4428=2,"Poor",N4428=3,"Average",N4428=4,"Good",N4428=5,"Excellent")</f>
        <v>Excellent</v>
      </c>
      <c r="P4428"/>
      <c r="Q4428"/>
      <c r="R4428"/>
      <c r="S4428"/>
      <c r="T4428"/>
      <c r="U4428"/>
    </row>
    <row r="4429" spans="1:21">
      <c r="A4429" s="2">
        <v>154494</v>
      </c>
      <c r="B4429" s="2" t="s">
        <v>50</v>
      </c>
      <c r="C4429" s="4">
        <v>45558</v>
      </c>
      <c r="D4429" s="17">
        <v>45558</v>
      </c>
      <c r="E4429" s="2" t="s">
        <v>16</v>
      </c>
      <c r="F4429" s="2" t="s">
        <v>17</v>
      </c>
      <c r="G4429" s="2">
        <v>18</v>
      </c>
      <c r="H4429" s="2" t="s">
        <v>44</v>
      </c>
      <c r="I4429" s="2" t="s">
        <v>27</v>
      </c>
      <c r="J4429" s="12">
        <v>97</v>
      </c>
      <c r="K4429" s="2">
        <v>122</v>
      </c>
      <c r="L4429" s="2">
        <v>1</v>
      </c>
      <c r="M4429" s="12">
        <v>122</v>
      </c>
      <c r="N4429" s="3">
        <v>3</v>
      </c>
      <c r="O4429" s="2" t="str" cm="1">
        <f t="array" ref="O4429">_xlfn.IFS(N4429=1,"Unsatisfactory",N4429=2,"Poor",N4429=3,"Average",N4429=4,"Good",N4429=5,"Excellent")</f>
        <v>Average</v>
      </c>
      <c r="P4429"/>
      <c r="Q4429"/>
      <c r="R4429"/>
      <c r="S4429"/>
      <c r="T4429"/>
      <c r="U4429"/>
    </row>
    <row r="4430" spans="1:21">
      <c r="A4430" s="2">
        <v>182728</v>
      </c>
      <c r="B4430" s="2" t="s">
        <v>50</v>
      </c>
      <c r="C4430" s="4">
        <v>45404</v>
      </c>
      <c r="D4430" s="17">
        <v>45404</v>
      </c>
      <c r="E4430" s="2" t="s">
        <v>16</v>
      </c>
      <c r="F4430" s="2" t="s">
        <v>17</v>
      </c>
      <c r="G4430" s="2">
        <v>24</v>
      </c>
      <c r="H4430" s="2" t="s">
        <v>80</v>
      </c>
      <c r="I4430" s="2" t="s">
        <v>27</v>
      </c>
      <c r="J4430" s="12">
        <v>97</v>
      </c>
      <c r="K4430" s="2">
        <v>137</v>
      </c>
      <c r="L4430" s="2">
        <v>1</v>
      </c>
      <c r="M4430" s="12">
        <v>137</v>
      </c>
      <c r="N4430" s="3">
        <v>3</v>
      </c>
      <c r="O4430" s="2" t="str" cm="1">
        <f t="array" ref="O4430">_xlfn.IFS(N4430=1,"Unsatisfactory",N4430=2,"Poor",N4430=3,"Average",N4430=4,"Good",N4430=5,"Excellent")</f>
        <v>Average</v>
      </c>
      <c r="P4430"/>
      <c r="Q4430"/>
      <c r="R4430"/>
      <c r="S4430"/>
      <c r="T4430"/>
      <c r="U4430"/>
    </row>
    <row r="4431" spans="1:21">
      <c r="A4431" s="2">
        <v>143714</v>
      </c>
      <c r="B4431" s="2" t="s">
        <v>50</v>
      </c>
      <c r="C4431" s="4">
        <v>45506</v>
      </c>
      <c r="D4431" s="17">
        <v>45506</v>
      </c>
      <c r="E4431" s="2" t="s">
        <v>16</v>
      </c>
      <c r="F4431" s="2" t="s">
        <v>17</v>
      </c>
      <c r="G4431" s="2">
        <v>27</v>
      </c>
      <c r="H4431" s="2" t="s">
        <v>79</v>
      </c>
      <c r="I4431" s="2" t="s">
        <v>27</v>
      </c>
      <c r="J4431" s="12">
        <v>97</v>
      </c>
      <c r="K4431" s="2">
        <v>137</v>
      </c>
      <c r="L4431" s="2">
        <v>4</v>
      </c>
      <c r="M4431" s="12">
        <v>548</v>
      </c>
      <c r="N4431" s="3">
        <v>5</v>
      </c>
      <c r="O4431" s="2" t="str" cm="1">
        <f t="array" ref="O4431">_xlfn.IFS(N4431=1,"Unsatisfactory",N4431=2,"Poor",N4431=3,"Average",N4431=4,"Good",N4431=5,"Excellent")</f>
        <v>Excellent</v>
      </c>
      <c r="P4431"/>
      <c r="Q4431"/>
      <c r="R4431"/>
      <c r="S4431"/>
      <c r="T4431"/>
      <c r="U4431"/>
    </row>
    <row r="4432" spans="1:21">
      <c r="A4432" s="2">
        <v>199882</v>
      </c>
      <c r="B4432" s="2" t="s">
        <v>36</v>
      </c>
      <c r="C4432" s="4">
        <v>45296</v>
      </c>
      <c r="D4432" s="17">
        <v>45296</v>
      </c>
      <c r="E4432" s="2" t="s">
        <v>37</v>
      </c>
      <c r="F4432" s="2" t="s">
        <v>17</v>
      </c>
      <c r="G4432" s="2">
        <v>21</v>
      </c>
      <c r="H4432" s="2" t="s">
        <v>46</v>
      </c>
      <c r="I4432" s="2" t="s">
        <v>19</v>
      </c>
      <c r="J4432" s="12">
        <v>32</v>
      </c>
      <c r="K4432" s="2">
        <v>32</v>
      </c>
      <c r="L4432" s="2">
        <v>1</v>
      </c>
      <c r="M4432" s="12">
        <v>32</v>
      </c>
      <c r="N4432" s="3">
        <v>4</v>
      </c>
      <c r="O4432" s="2" t="str" cm="1">
        <f t="array" ref="O4432">_xlfn.IFS(N4432=1,"Unsatisfactory",N4432=2,"Poor",N4432=3,"Average",N4432=4,"Good",N4432=5,"Excellent")</f>
        <v>Good</v>
      </c>
      <c r="P4432"/>
      <c r="Q4432"/>
      <c r="R4432"/>
      <c r="S4432"/>
      <c r="T4432"/>
      <c r="U4432"/>
    </row>
    <row r="4433" spans="1:21">
      <c r="A4433" s="2">
        <v>153460</v>
      </c>
      <c r="B4433" s="2" t="s">
        <v>23</v>
      </c>
      <c r="C4433" s="4">
        <v>45542</v>
      </c>
      <c r="D4433" s="17">
        <v>45542</v>
      </c>
      <c r="E4433" s="2" t="s">
        <v>24</v>
      </c>
      <c r="F4433" s="2" t="s">
        <v>17</v>
      </c>
      <c r="G4433" s="2">
        <v>20</v>
      </c>
      <c r="H4433" s="2" t="s">
        <v>79</v>
      </c>
      <c r="I4433" s="2" t="s">
        <v>27</v>
      </c>
      <c r="J4433" s="12">
        <v>9</v>
      </c>
      <c r="K4433" s="2">
        <v>49</v>
      </c>
      <c r="L4433" s="2">
        <v>1</v>
      </c>
      <c r="M4433" s="12">
        <v>49</v>
      </c>
      <c r="N4433" s="3">
        <v>4</v>
      </c>
      <c r="O4433" s="2" t="str" cm="1">
        <f t="array" ref="O4433">_xlfn.IFS(N4433=1,"Unsatisfactory",N4433=2,"Poor",N4433=3,"Average",N4433=4,"Good",N4433=5,"Excellent")</f>
        <v>Good</v>
      </c>
      <c r="P4433"/>
      <c r="Q4433"/>
      <c r="R4433"/>
      <c r="S4433"/>
      <c r="T4433"/>
      <c r="U4433"/>
    </row>
    <row r="4434" spans="1:21">
      <c r="A4434" s="2">
        <v>132332</v>
      </c>
      <c r="B4434" s="2" t="s">
        <v>53</v>
      </c>
      <c r="C4434" s="4">
        <v>45378</v>
      </c>
      <c r="D4434" s="17">
        <v>45378</v>
      </c>
      <c r="E4434" s="2" t="s">
        <v>37</v>
      </c>
      <c r="F4434" s="2" t="s">
        <v>25</v>
      </c>
      <c r="G4434" s="2">
        <v>20</v>
      </c>
      <c r="H4434" s="2" t="s">
        <v>115</v>
      </c>
      <c r="I4434" s="2" t="s">
        <v>19</v>
      </c>
      <c r="J4434" s="12">
        <v>15</v>
      </c>
      <c r="K4434" s="2">
        <v>15</v>
      </c>
      <c r="L4434" s="2">
        <v>1</v>
      </c>
      <c r="M4434" s="12">
        <v>15</v>
      </c>
      <c r="N4434" s="3">
        <v>3</v>
      </c>
      <c r="O4434" s="2" t="str" cm="1">
        <f t="array" ref="O4434">_xlfn.IFS(N4434=1,"Unsatisfactory",N4434=2,"Poor",N4434=3,"Average",N4434=4,"Good",N4434=5,"Excellent")</f>
        <v>Average</v>
      </c>
      <c r="P4434"/>
      <c r="Q4434"/>
      <c r="R4434"/>
      <c r="S4434"/>
      <c r="T4434"/>
      <c r="U4434"/>
    </row>
    <row r="4435" spans="1:21">
      <c r="A4435" s="2">
        <v>143495</v>
      </c>
      <c r="B4435" s="2" t="s">
        <v>15</v>
      </c>
      <c r="C4435" s="4">
        <v>45535</v>
      </c>
      <c r="D4435" s="17">
        <v>45535</v>
      </c>
      <c r="E4435" s="2" t="s">
        <v>16</v>
      </c>
      <c r="F4435" s="2" t="s">
        <v>17</v>
      </c>
      <c r="G4435" s="2">
        <v>24</v>
      </c>
      <c r="H4435" s="2" t="s">
        <v>74</v>
      </c>
      <c r="I4435" s="2" t="s">
        <v>27</v>
      </c>
      <c r="J4435" s="12">
        <v>100</v>
      </c>
      <c r="K4435" s="2">
        <v>125</v>
      </c>
      <c r="L4435" s="2">
        <v>3</v>
      </c>
      <c r="M4435" s="12">
        <v>375</v>
      </c>
      <c r="N4435" s="3">
        <v>5</v>
      </c>
      <c r="O4435" s="2" t="str" cm="1">
        <f t="array" ref="O4435">_xlfn.IFS(N4435=1,"Unsatisfactory",N4435=2,"Poor",N4435=3,"Average",N4435=4,"Good",N4435=5,"Excellent")</f>
        <v>Excellent</v>
      </c>
      <c r="P4435"/>
      <c r="Q4435"/>
      <c r="R4435"/>
      <c r="S4435"/>
      <c r="T4435"/>
      <c r="U4435"/>
    </row>
    <row r="4436" spans="1:21">
      <c r="A4436" s="2">
        <v>191429</v>
      </c>
      <c r="B4436" s="2" t="s">
        <v>42</v>
      </c>
      <c r="C4436" s="4">
        <v>45246</v>
      </c>
      <c r="D4436" s="17">
        <v>45246</v>
      </c>
      <c r="E4436" s="2" t="s">
        <v>16</v>
      </c>
      <c r="F4436" s="2" t="s">
        <v>17</v>
      </c>
      <c r="G4436" s="2">
        <v>30</v>
      </c>
      <c r="H4436" s="2" t="s">
        <v>80</v>
      </c>
      <c r="I4436" s="2" t="s">
        <v>27</v>
      </c>
      <c r="J4436" s="12">
        <v>65</v>
      </c>
      <c r="K4436" s="2">
        <v>105</v>
      </c>
      <c r="L4436" s="2">
        <v>1</v>
      </c>
      <c r="M4436" s="12">
        <v>105</v>
      </c>
      <c r="N4436" s="3">
        <v>3</v>
      </c>
      <c r="O4436" s="2" t="str" cm="1">
        <f t="array" ref="O4436">_xlfn.IFS(N4436=1,"Unsatisfactory",N4436=2,"Poor",N4436=3,"Average",N4436=4,"Good",N4436=5,"Excellent")</f>
        <v>Average</v>
      </c>
      <c r="P4436"/>
      <c r="Q4436"/>
      <c r="R4436"/>
      <c r="S4436"/>
      <c r="T4436"/>
      <c r="U4436"/>
    </row>
    <row r="4437" spans="1:21">
      <c r="A4437" s="2">
        <v>187031</v>
      </c>
      <c r="B4437" s="2" t="s">
        <v>50</v>
      </c>
      <c r="C4437" s="4">
        <v>45238</v>
      </c>
      <c r="D4437" s="17">
        <v>45238</v>
      </c>
      <c r="E4437" s="2" t="s">
        <v>16</v>
      </c>
      <c r="F4437" s="2" t="s">
        <v>17</v>
      </c>
      <c r="G4437" s="2">
        <v>31</v>
      </c>
      <c r="H4437" s="2" t="s">
        <v>66</v>
      </c>
      <c r="I4437" s="2" t="s">
        <v>27</v>
      </c>
      <c r="J4437" s="12">
        <v>97</v>
      </c>
      <c r="K4437" s="2">
        <v>137</v>
      </c>
      <c r="L4437" s="2">
        <v>1</v>
      </c>
      <c r="M4437" s="12">
        <v>137</v>
      </c>
      <c r="N4437" s="3">
        <v>5</v>
      </c>
      <c r="O4437" s="2" t="str" cm="1">
        <f t="array" ref="O4437">_xlfn.IFS(N4437=1,"Unsatisfactory",N4437=2,"Poor",N4437=3,"Average",N4437=4,"Good",N4437=5,"Excellent")</f>
        <v>Excellent</v>
      </c>
      <c r="P4437"/>
      <c r="Q4437"/>
      <c r="R4437"/>
      <c r="S4437"/>
      <c r="T4437"/>
      <c r="U4437"/>
    </row>
    <row r="4438" spans="1:21">
      <c r="A4438" s="2">
        <v>156230</v>
      </c>
      <c r="B4438" s="2" t="s">
        <v>53</v>
      </c>
      <c r="C4438" s="4">
        <v>45403</v>
      </c>
      <c r="D4438" s="17">
        <v>45403</v>
      </c>
      <c r="E4438" s="2" t="s">
        <v>37</v>
      </c>
      <c r="F4438" s="2" t="s">
        <v>17</v>
      </c>
      <c r="G4438" s="2">
        <v>30</v>
      </c>
      <c r="H4438" s="2" t="s">
        <v>38</v>
      </c>
      <c r="I4438" s="2" t="s">
        <v>19</v>
      </c>
      <c r="J4438" s="12">
        <v>15</v>
      </c>
      <c r="K4438" s="2">
        <v>15</v>
      </c>
      <c r="L4438" s="2">
        <v>2</v>
      </c>
      <c r="M4438" s="12">
        <v>30</v>
      </c>
      <c r="N4438" s="3">
        <v>4</v>
      </c>
      <c r="O4438" s="2" t="str" cm="1">
        <f t="array" ref="O4438">_xlfn.IFS(N4438=1,"Unsatisfactory",N4438=2,"Poor",N4438=3,"Average",N4438=4,"Good",N4438=5,"Excellent")</f>
        <v>Good</v>
      </c>
      <c r="P4438"/>
      <c r="Q4438"/>
      <c r="R4438"/>
      <c r="S4438"/>
      <c r="T4438"/>
      <c r="U4438"/>
    </row>
    <row r="4439" spans="1:21">
      <c r="A4439" s="2">
        <v>165581</v>
      </c>
      <c r="B4439" s="2" t="s">
        <v>53</v>
      </c>
      <c r="C4439" s="4">
        <v>45583</v>
      </c>
      <c r="D4439" s="17">
        <v>45583</v>
      </c>
      <c r="E4439" s="2" t="s">
        <v>37</v>
      </c>
      <c r="F4439" s="2" t="s">
        <v>17</v>
      </c>
      <c r="G4439" s="2">
        <v>25</v>
      </c>
      <c r="H4439" s="2" t="s">
        <v>128</v>
      </c>
      <c r="I4439" s="2" t="s">
        <v>19</v>
      </c>
      <c r="J4439" s="12">
        <v>15</v>
      </c>
      <c r="K4439" s="2">
        <v>15</v>
      </c>
      <c r="L4439" s="2">
        <v>2</v>
      </c>
      <c r="M4439" s="12">
        <v>30</v>
      </c>
      <c r="N4439" s="3">
        <v>4</v>
      </c>
      <c r="O4439" s="2" t="str" cm="1">
        <f t="array" ref="O4439">_xlfn.IFS(N4439=1,"Unsatisfactory",N4439=2,"Poor",N4439=3,"Average",N4439=4,"Good",N4439=5,"Excellent")</f>
        <v>Good</v>
      </c>
      <c r="P4439"/>
      <c r="Q4439"/>
      <c r="R4439"/>
      <c r="S4439"/>
      <c r="T4439"/>
      <c r="U4439"/>
    </row>
    <row r="4440" spans="1:21">
      <c r="A4440" s="2">
        <v>171830</v>
      </c>
      <c r="B4440" s="2" t="s">
        <v>15</v>
      </c>
      <c r="C4440" s="4">
        <v>45555</v>
      </c>
      <c r="D4440" s="17">
        <v>45555</v>
      </c>
      <c r="E4440" s="2" t="s">
        <v>16</v>
      </c>
      <c r="F4440" s="2" t="s">
        <v>25</v>
      </c>
      <c r="G4440" s="2">
        <v>29</v>
      </c>
      <c r="H4440" s="2" t="s">
        <v>38</v>
      </c>
      <c r="I4440" s="2" t="s">
        <v>19</v>
      </c>
      <c r="J4440" s="12">
        <v>100</v>
      </c>
      <c r="K4440" s="2">
        <v>100</v>
      </c>
      <c r="L4440" s="2">
        <v>2</v>
      </c>
      <c r="M4440" s="12">
        <v>200</v>
      </c>
      <c r="N4440" s="3">
        <v>5</v>
      </c>
      <c r="O4440" s="2" t="str" cm="1">
        <f t="array" ref="O4440">_xlfn.IFS(N4440=1,"Unsatisfactory",N4440=2,"Poor",N4440=3,"Average",N4440=4,"Good",N4440=5,"Excellent")</f>
        <v>Excellent</v>
      </c>
      <c r="P4440"/>
      <c r="Q4440"/>
      <c r="R4440"/>
      <c r="S4440"/>
      <c r="T4440"/>
      <c r="U4440"/>
    </row>
    <row r="4441" spans="1:21">
      <c r="A4441" s="2">
        <v>153017</v>
      </c>
      <c r="B4441" s="2" t="s">
        <v>82</v>
      </c>
      <c r="C4441" s="4">
        <v>45395</v>
      </c>
      <c r="D4441" s="17">
        <v>45395</v>
      </c>
      <c r="E4441" s="2" t="s">
        <v>37</v>
      </c>
      <c r="F4441" s="2" t="s">
        <v>25</v>
      </c>
      <c r="G4441" s="2">
        <v>29</v>
      </c>
      <c r="H4441" s="2" t="s">
        <v>62</v>
      </c>
      <c r="I4441" s="2" t="s">
        <v>19</v>
      </c>
      <c r="J4441" s="12">
        <v>20</v>
      </c>
      <c r="K4441" s="2">
        <v>20</v>
      </c>
      <c r="L4441" s="2">
        <v>1</v>
      </c>
      <c r="M4441" s="12">
        <v>20</v>
      </c>
      <c r="N4441" s="3">
        <v>5</v>
      </c>
      <c r="O4441" s="2" t="str" cm="1">
        <f t="array" ref="O4441">_xlfn.IFS(N4441=1,"Unsatisfactory",N4441=2,"Poor",N4441=3,"Average",N4441=4,"Good",N4441=5,"Excellent")</f>
        <v>Excellent</v>
      </c>
      <c r="P4441"/>
      <c r="Q4441"/>
      <c r="R4441"/>
      <c r="S4441"/>
      <c r="T4441"/>
      <c r="U4441"/>
    </row>
    <row r="4442" spans="1:21">
      <c r="A4442" s="2">
        <v>185000</v>
      </c>
      <c r="B4442" s="2" t="s">
        <v>78</v>
      </c>
      <c r="C4442" s="4">
        <v>45504</v>
      </c>
      <c r="D4442" s="17">
        <v>45504</v>
      </c>
      <c r="E4442" s="2" t="s">
        <v>37</v>
      </c>
      <c r="F4442" s="2" t="s">
        <v>17</v>
      </c>
      <c r="G4442" s="2">
        <v>24</v>
      </c>
      <c r="H4442" s="2" t="s">
        <v>56</v>
      </c>
      <c r="I4442" s="2" t="s">
        <v>19</v>
      </c>
      <c r="J4442" s="12">
        <v>50</v>
      </c>
      <c r="K4442" s="2">
        <v>50</v>
      </c>
      <c r="L4442" s="2">
        <v>1</v>
      </c>
      <c r="M4442" s="12">
        <v>50</v>
      </c>
      <c r="N4442" s="3">
        <v>1</v>
      </c>
      <c r="O4442" s="2" t="str" cm="1">
        <f t="array" ref="O4442">_xlfn.IFS(N4442=1,"Unsatisfactory",N4442=2,"Poor",N4442=3,"Average",N4442=4,"Good",N4442=5,"Excellent")</f>
        <v>Unsatisfactory</v>
      </c>
      <c r="P4442"/>
      <c r="Q4442"/>
      <c r="R4442"/>
      <c r="S4442"/>
      <c r="T4442"/>
      <c r="U4442"/>
    </row>
    <row r="4443" spans="1:21">
      <c r="A4443" s="2">
        <v>175896</v>
      </c>
      <c r="B4443" s="2" t="s">
        <v>30</v>
      </c>
      <c r="C4443" s="4">
        <v>45311</v>
      </c>
      <c r="D4443" s="17">
        <v>45311</v>
      </c>
      <c r="E4443" s="2" t="s">
        <v>24</v>
      </c>
      <c r="F4443" s="2" t="s">
        <v>17</v>
      </c>
      <c r="G4443" s="2">
        <v>29</v>
      </c>
      <c r="H4443" s="2" t="s">
        <v>29</v>
      </c>
      <c r="I4443" s="2" t="s">
        <v>19</v>
      </c>
      <c r="J4443" s="12">
        <v>10</v>
      </c>
      <c r="K4443" s="2">
        <v>10</v>
      </c>
      <c r="L4443" s="2">
        <v>1</v>
      </c>
      <c r="M4443" s="12">
        <v>10</v>
      </c>
      <c r="N4443" s="3">
        <v>5</v>
      </c>
      <c r="O4443" s="2" t="str" cm="1">
        <f t="array" ref="O4443">_xlfn.IFS(N4443=1,"Unsatisfactory",N4443=2,"Poor",N4443=3,"Average",N4443=4,"Good",N4443=5,"Excellent")</f>
        <v>Excellent</v>
      </c>
      <c r="P4443"/>
      <c r="Q4443"/>
      <c r="R4443"/>
      <c r="S4443"/>
      <c r="T4443"/>
      <c r="U4443"/>
    </row>
    <row r="4444" spans="1:21">
      <c r="A4444" s="2">
        <v>172156</v>
      </c>
      <c r="B4444" s="2" t="s">
        <v>15</v>
      </c>
      <c r="C4444" s="4">
        <v>45598</v>
      </c>
      <c r="D4444" s="17">
        <v>45598</v>
      </c>
      <c r="E4444" s="2" t="s">
        <v>16</v>
      </c>
      <c r="F4444" s="2" t="s">
        <v>17</v>
      </c>
      <c r="G4444" s="2">
        <v>23</v>
      </c>
      <c r="H4444" s="2" t="s">
        <v>115</v>
      </c>
      <c r="I4444" s="2" t="s">
        <v>19</v>
      </c>
      <c r="J4444" s="12">
        <v>100</v>
      </c>
      <c r="K4444" s="2">
        <v>100</v>
      </c>
      <c r="L4444" s="2">
        <v>1</v>
      </c>
      <c r="M4444" s="12">
        <v>100</v>
      </c>
      <c r="N4444" s="3">
        <v>4</v>
      </c>
      <c r="O4444" s="2" t="str" cm="1">
        <f t="array" ref="O4444">_xlfn.IFS(N4444=1,"Unsatisfactory",N4444=2,"Poor",N4444=3,"Average",N4444=4,"Good",N4444=5,"Excellent")</f>
        <v>Good</v>
      </c>
      <c r="P4444"/>
      <c r="Q4444"/>
      <c r="R4444"/>
      <c r="S4444"/>
      <c r="T4444"/>
      <c r="U4444"/>
    </row>
    <row r="4445" spans="1:21">
      <c r="A4445" s="2">
        <v>129644</v>
      </c>
      <c r="B4445" s="2" t="s">
        <v>42</v>
      </c>
      <c r="C4445" s="4">
        <v>45534</v>
      </c>
      <c r="D4445" s="17">
        <v>45534</v>
      </c>
      <c r="E4445" s="2" t="s">
        <v>16</v>
      </c>
      <c r="F4445" s="2" t="s">
        <v>17</v>
      </c>
      <c r="G4445" s="2">
        <v>26</v>
      </c>
      <c r="H4445" s="2" t="s">
        <v>51</v>
      </c>
      <c r="I4445" s="2" t="s">
        <v>27</v>
      </c>
      <c r="J4445" s="12">
        <v>65</v>
      </c>
      <c r="K4445" s="2">
        <v>115</v>
      </c>
      <c r="L4445" s="2">
        <v>1</v>
      </c>
      <c r="M4445" s="12">
        <v>115</v>
      </c>
      <c r="N4445" s="3">
        <v>4</v>
      </c>
      <c r="O4445" s="2" t="str" cm="1">
        <f t="array" ref="O4445">_xlfn.IFS(N4445=1,"Unsatisfactory",N4445=2,"Poor",N4445=3,"Average",N4445=4,"Good",N4445=5,"Excellent")</f>
        <v>Good</v>
      </c>
      <c r="P4445"/>
      <c r="Q4445"/>
      <c r="R4445"/>
      <c r="S4445"/>
      <c r="T4445"/>
      <c r="U4445"/>
    </row>
    <row r="4446" spans="1:21">
      <c r="A4446" s="2">
        <v>142360</v>
      </c>
      <c r="B4446" s="2" t="s">
        <v>30</v>
      </c>
      <c r="C4446" s="4">
        <v>45265</v>
      </c>
      <c r="D4446" s="17">
        <v>45265</v>
      </c>
      <c r="E4446" s="2" t="s">
        <v>24</v>
      </c>
      <c r="F4446" s="2" t="s">
        <v>17</v>
      </c>
      <c r="G4446" s="2">
        <v>35</v>
      </c>
      <c r="H4446" s="2" t="s">
        <v>29</v>
      </c>
      <c r="I4446" s="2" t="s">
        <v>19</v>
      </c>
      <c r="J4446" s="12">
        <v>10</v>
      </c>
      <c r="K4446" s="2">
        <v>10</v>
      </c>
      <c r="L4446" s="2">
        <v>2</v>
      </c>
      <c r="M4446" s="12">
        <v>20</v>
      </c>
      <c r="N4446" s="3">
        <v>5</v>
      </c>
      <c r="O4446" s="2" t="str" cm="1">
        <f t="array" ref="O4446">_xlfn.IFS(N4446=1,"Unsatisfactory",N4446=2,"Poor",N4446=3,"Average",N4446=4,"Good",N4446=5,"Excellent")</f>
        <v>Excellent</v>
      </c>
      <c r="P4446"/>
      <c r="Q4446"/>
      <c r="R4446"/>
      <c r="S4446"/>
      <c r="T4446"/>
      <c r="U4446"/>
    </row>
    <row r="4447" spans="1:21">
      <c r="A4447" s="2">
        <v>151907</v>
      </c>
      <c r="B4447" s="2" t="s">
        <v>82</v>
      </c>
      <c r="C4447" s="4">
        <v>45241</v>
      </c>
      <c r="D4447" s="17">
        <v>45241</v>
      </c>
      <c r="E4447" s="2" t="s">
        <v>37</v>
      </c>
      <c r="F4447" s="2" t="s">
        <v>17</v>
      </c>
      <c r="G4447" s="2">
        <v>32</v>
      </c>
      <c r="H4447" s="2" t="s">
        <v>131</v>
      </c>
      <c r="I4447" s="2" t="s">
        <v>27</v>
      </c>
      <c r="J4447" s="12">
        <v>20</v>
      </c>
      <c r="K4447" s="2">
        <v>90</v>
      </c>
      <c r="L4447" s="2">
        <v>1</v>
      </c>
      <c r="M4447" s="12">
        <v>90</v>
      </c>
      <c r="N4447" s="3">
        <v>5</v>
      </c>
      <c r="O4447" s="2" t="str" cm="1">
        <f t="array" ref="O4447">_xlfn.IFS(N4447=1,"Unsatisfactory",N4447=2,"Poor",N4447=3,"Average",N4447=4,"Good",N4447=5,"Excellent")</f>
        <v>Excellent</v>
      </c>
      <c r="P4447"/>
      <c r="Q4447"/>
      <c r="R4447"/>
      <c r="S4447"/>
      <c r="T4447"/>
      <c r="U4447"/>
    </row>
    <row r="4448" spans="1:21">
      <c r="A4448" s="2">
        <v>187811</v>
      </c>
      <c r="B4448" s="2" t="s">
        <v>53</v>
      </c>
      <c r="C4448" s="4">
        <v>45584</v>
      </c>
      <c r="D4448" s="17">
        <v>45584</v>
      </c>
      <c r="E4448" s="2" t="s">
        <v>37</v>
      </c>
      <c r="F4448" s="2" t="s">
        <v>17</v>
      </c>
      <c r="G4448" s="2">
        <v>21</v>
      </c>
      <c r="H4448" s="2" t="s">
        <v>56</v>
      </c>
      <c r="I4448" s="2" t="s">
        <v>19</v>
      </c>
      <c r="J4448" s="12">
        <v>15</v>
      </c>
      <c r="K4448" s="2">
        <v>15</v>
      </c>
      <c r="L4448" s="2">
        <v>1</v>
      </c>
      <c r="M4448" s="12">
        <v>15</v>
      </c>
      <c r="N4448" s="3">
        <v>5</v>
      </c>
      <c r="O4448" s="2" t="str" cm="1">
        <f t="array" ref="O4448">_xlfn.IFS(N4448=1,"Unsatisfactory",N4448=2,"Poor",N4448=3,"Average",N4448=4,"Good",N4448=5,"Excellent")</f>
        <v>Excellent</v>
      </c>
      <c r="P4448"/>
      <c r="Q4448"/>
      <c r="R4448"/>
      <c r="S4448"/>
      <c r="T4448"/>
      <c r="U4448"/>
    </row>
    <row r="4449" spans="1:21">
      <c r="A4449" s="2">
        <v>121275</v>
      </c>
      <c r="B4449" s="2" t="s">
        <v>36</v>
      </c>
      <c r="C4449" s="4">
        <v>45237</v>
      </c>
      <c r="D4449" s="17">
        <v>45237</v>
      </c>
      <c r="E4449" s="2" t="s">
        <v>37</v>
      </c>
      <c r="F4449" s="2" t="s">
        <v>17</v>
      </c>
      <c r="G4449" s="2">
        <v>18</v>
      </c>
      <c r="H4449" s="2" t="s">
        <v>46</v>
      </c>
      <c r="I4449" s="2" t="s">
        <v>19</v>
      </c>
      <c r="J4449" s="12">
        <v>32</v>
      </c>
      <c r="K4449" s="2">
        <v>32</v>
      </c>
      <c r="L4449" s="2">
        <v>1</v>
      </c>
      <c r="M4449" s="12">
        <v>32</v>
      </c>
      <c r="N4449" s="3">
        <v>4</v>
      </c>
      <c r="O4449" s="2" t="str" cm="1">
        <f t="array" ref="O4449">_xlfn.IFS(N4449=1,"Unsatisfactory",N4449=2,"Poor",N4449=3,"Average",N4449=4,"Good",N4449=5,"Excellent")</f>
        <v>Good</v>
      </c>
      <c r="P4449"/>
      <c r="Q4449"/>
      <c r="R4449"/>
      <c r="S4449"/>
      <c r="T4449"/>
      <c r="U4449"/>
    </row>
    <row r="4450" spans="1:21">
      <c r="A4450" s="2">
        <v>157961</v>
      </c>
      <c r="B4450" s="2" t="s">
        <v>42</v>
      </c>
      <c r="C4450" s="4">
        <v>45268</v>
      </c>
      <c r="D4450" s="17">
        <v>45268</v>
      </c>
      <c r="E4450" s="2" t="s">
        <v>16</v>
      </c>
      <c r="F4450" s="2" t="s">
        <v>25</v>
      </c>
      <c r="G4450" s="2">
        <v>32</v>
      </c>
      <c r="H4450" s="2" t="s">
        <v>62</v>
      </c>
      <c r="I4450" s="2" t="s">
        <v>19</v>
      </c>
      <c r="J4450" s="12">
        <v>65</v>
      </c>
      <c r="K4450" s="2">
        <v>65</v>
      </c>
      <c r="L4450" s="2">
        <v>1</v>
      </c>
      <c r="M4450" s="12">
        <v>65</v>
      </c>
      <c r="N4450" s="3">
        <v>2</v>
      </c>
      <c r="O4450" s="2" t="str" cm="1">
        <f t="array" ref="O4450">_xlfn.IFS(N4450=1,"Unsatisfactory",N4450=2,"Poor",N4450=3,"Average",N4450=4,"Good",N4450=5,"Excellent")</f>
        <v>Poor</v>
      </c>
      <c r="P4450"/>
      <c r="Q4450"/>
      <c r="R4450"/>
      <c r="S4450"/>
      <c r="T4450"/>
      <c r="U4450"/>
    </row>
    <row r="4451" spans="1:21">
      <c r="A4451" s="2">
        <v>193756</v>
      </c>
      <c r="B4451" s="2" t="s">
        <v>42</v>
      </c>
      <c r="C4451" s="4">
        <v>45561</v>
      </c>
      <c r="D4451" s="17">
        <v>45561</v>
      </c>
      <c r="E4451" s="2" t="s">
        <v>16</v>
      </c>
      <c r="F4451" s="2" t="s">
        <v>17</v>
      </c>
      <c r="G4451" s="2">
        <v>35</v>
      </c>
      <c r="H4451" s="2" t="s">
        <v>31</v>
      </c>
      <c r="I4451" s="2" t="s">
        <v>19</v>
      </c>
      <c r="J4451" s="12">
        <v>65</v>
      </c>
      <c r="K4451" s="2">
        <v>65</v>
      </c>
      <c r="L4451" s="2">
        <v>1</v>
      </c>
      <c r="M4451" s="12">
        <v>65</v>
      </c>
      <c r="N4451" s="3">
        <v>5</v>
      </c>
      <c r="O4451" s="2" t="str" cm="1">
        <f t="array" ref="O4451">_xlfn.IFS(N4451=1,"Unsatisfactory",N4451=2,"Poor",N4451=3,"Average",N4451=4,"Good",N4451=5,"Excellent")</f>
        <v>Excellent</v>
      </c>
      <c r="P4451"/>
      <c r="Q4451"/>
      <c r="R4451"/>
      <c r="S4451"/>
      <c r="T4451"/>
      <c r="U4451"/>
    </row>
    <row r="4452" spans="1:21">
      <c r="A4452" s="2">
        <v>161377</v>
      </c>
      <c r="B4452" s="2" t="s">
        <v>48</v>
      </c>
      <c r="C4452" s="4">
        <v>45430</v>
      </c>
      <c r="D4452" s="17">
        <v>45430</v>
      </c>
      <c r="E4452" s="2" t="s">
        <v>16</v>
      </c>
      <c r="F4452" s="2" t="s">
        <v>17</v>
      </c>
      <c r="G4452" s="2">
        <v>33</v>
      </c>
      <c r="H4452" s="2" t="s">
        <v>115</v>
      </c>
      <c r="I4452" s="2" t="s">
        <v>19</v>
      </c>
      <c r="J4452" s="12">
        <v>130</v>
      </c>
      <c r="K4452" s="2">
        <v>130</v>
      </c>
      <c r="L4452" s="2">
        <v>1</v>
      </c>
      <c r="M4452" s="12">
        <v>130</v>
      </c>
      <c r="N4452" s="3">
        <v>1</v>
      </c>
      <c r="O4452" s="2" t="str" cm="1">
        <f t="array" ref="O4452">_xlfn.IFS(N4452=1,"Unsatisfactory",N4452=2,"Poor",N4452=3,"Average",N4452=4,"Good",N4452=5,"Excellent")</f>
        <v>Unsatisfactory</v>
      </c>
      <c r="P4452"/>
      <c r="Q4452"/>
      <c r="R4452"/>
      <c r="S4452"/>
      <c r="T4452"/>
      <c r="U4452"/>
    </row>
    <row r="4453" spans="1:21">
      <c r="A4453" s="2">
        <v>149249</v>
      </c>
      <c r="B4453" s="2" t="s">
        <v>33</v>
      </c>
      <c r="C4453" s="4">
        <v>45303</v>
      </c>
      <c r="D4453" s="17">
        <v>45303</v>
      </c>
      <c r="E4453" s="2" t="s">
        <v>16</v>
      </c>
      <c r="F4453" s="2" t="s">
        <v>17</v>
      </c>
      <c r="G4453" s="2">
        <v>35</v>
      </c>
      <c r="H4453" s="2" t="s">
        <v>51</v>
      </c>
      <c r="I4453" s="2" t="s">
        <v>27</v>
      </c>
      <c r="J4453" s="12">
        <v>118</v>
      </c>
      <c r="K4453" s="2">
        <v>168</v>
      </c>
      <c r="L4453" s="2">
        <v>1</v>
      </c>
      <c r="M4453" s="12">
        <v>168</v>
      </c>
      <c r="N4453" s="3">
        <v>4</v>
      </c>
      <c r="O4453" s="2" t="str" cm="1">
        <f t="array" ref="O4453">_xlfn.IFS(N4453=1,"Unsatisfactory",N4453=2,"Poor",N4453=3,"Average",N4453=4,"Good",N4453=5,"Excellent")</f>
        <v>Good</v>
      </c>
      <c r="P4453"/>
      <c r="Q4453"/>
      <c r="R4453"/>
      <c r="S4453"/>
      <c r="T4453"/>
      <c r="U4453"/>
    </row>
    <row r="4454" spans="1:21">
      <c r="A4454" s="2">
        <v>134937</v>
      </c>
      <c r="B4454" s="2" t="s">
        <v>23</v>
      </c>
      <c r="C4454" s="4">
        <v>45574</v>
      </c>
      <c r="D4454" s="17">
        <v>45574</v>
      </c>
      <c r="E4454" s="2" t="s">
        <v>24</v>
      </c>
      <c r="F4454" s="2" t="s">
        <v>17</v>
      </c>
      <c r="G4454" s="2">
        <v>26</v>
      </c>
      <c r="H4454" s="2" t="s">
        <v>130</v>
      </c>
      <c r="I4454" s="2" t="s">
        <v>19</v>
      </c>
      <c r="J4454" s="12">
        <v>9</v>
      </c>
      <c r="K4454" s="2">
        <v>9</v>
      </c>
      <c r="L4454" s="2">
        <v>2</v>
      </c>
      <c r="M4454" s="12">
        <v>18</v>
      </c>
      <c r="N4454" s="3">
        <v>4</v>
      </c>
      <c r="O4454" s="2" t="str" cm="1">
        <f t="array" ref="O4454">_xlfn.IFS(N4454=1,"Unsatisfactory",N4454=2,"Poor",N4454=3,"Average",N4454=4,"Good",N4454=5,"Excellent")</f>
        <v>Good</v>
      </c>
      <c r="P4454"/>
      <c r="Q4454"/>
      <c r="R4454"/>
      <c r="S4454"/>
      <c r="T4454"/>
      <c r="U4454"/>
    </row>
    <row r="4455" spans="1:21">
      <c r="A4455" s="2">
        <v>163935</v>
      </c>
      <c r="B4455" s="2" t="s">
        <v>33</v>
      </c>
      <c r="C4455" s="4">
        <v>45532</v>
      </c>
      <c r="D4455" s="17">
        <v>45532</v>
      </c>
      <c r="E4455" s="2" t="s">
        <v>16</v>
      </c>
      <c r="F4455" s="2" t="s">
        <v>17</v>
      </c>
      <c r="G4455" s="2">
        <v>31</v>
      </c>
      <c r="H4455" s="2" t="s">
        <v>38</v>
      </c>
      <c r="I4455" s="2" t="s">
        <v>19</v>
      </c>
      <c r="J4455" s="12">
        <v>118</v>
      </c>
      <c r="K4455" s="2">
        <v>118</v>
      </c>
      <c r="L4455" s="2">
        <v>3</v>
      </c>
      <c r="M4455" s="12">
        <v>354</v>
      </c>
      <c r="N4455" s="3">
        <v>3</v>
      </c>
      <c r="O4455" s="2" t="str" cm="1">
        <f t="array" ref="O4455">_xlfn.IFS(N4455=1,"Unsatisfactory",N4455=2,"Poor",N4455=3,"Average",N4455=4,"Good",N4455=5,"Excellent")</f>
        <v>Average</v>
      </c>
      <c r="P4455"/>
      <c r="Q4455"/>
      <c r="R4455"/>
      <c r="S4455"/>
      <c r="T4455"/>
      <c r="U4455"/>
    </row>
    <row r="4456" spans="1:21">
      <c r="A4456" s="2">
        <v>186424</v>
      </c>
      <c r="B4456" s="2" t="s">
        <v>15</v>
      </c>
      <c r="C4456" s="4">
        <v>45426</v>
      </c>
      <c r="D4456" s="17">
        <v>45426</v>
      </c>
      <c r="E4456" s="2" t="s">
        <v>16</v>
      </c>
      <c r="F4456" s="2" t="s">
        <v>17</v>
      </c>
      <c r="G4456" s="2">
        <v>34</v>
      </c>
      <c r="H4456" s="2" t="s">
        <v>56</v>
      </c>
      <c r="I4456" s="2" t="s">
        <v>19</v>
      </c>
      <c r="J4456" s="12">
        <v>100</v>
      </c>
      <c r="K4456" s="2">
        <v>100</v>
      </c>
      <c r="L4456" s="2">
        <v>1</v>
      </c>
      <c r="M4456" s="12">
        <v>100</v>
      </c>
      <c r="N4456" s="3">
        <v>2</v>
      </c>
      <c r="O4456" s="2" t="str" cm="1">
        <f t="array" ref="O4456">_xlfn.IFS(N4456=1,"Unsatisfactory",N4456=2,"Poor",N4456=3,"Average",N4456=4,"Good",N4456=5,"Excellent")</f>
        <v>Poor</v>
      </c>
      <c r="P4456"/>
      <c r="Q4456"/>
      <c r="R4456"/>
      <c r="S4456"/>
      <c r="T4456"/>
      <c r="U4456"/>
    </row>
    <row r="4457" spans="1:21">
      <c r="A4457" s="2">
        <v>193767</v>
      </c>
      <c r="B4457" s="2" t="s">
        <v>53</v>
      </c>
      <c r="C4457" s="4">
        <v>45433</v>
      </c>
      <c r="D4457" s="17">
        <v>45433</v>
      </c>
      <c r="E4457" s="2" t="s">
        <v>37</v>
      </c>
      <c r="F4457" s="2" t="s">
        <v>17</v>
      </c>
      <c r="G4457" s="2">
        <v>21</v>
      </c>
      <c r="H4457" s="2" t="s">
        <v>130</v>
      </c>
      <c r="I4457" s="2" t="s">
        <v>19</v>
      </c>
      <c r="J4457" s="12">
        <v>15</v>
      </c>
      <c r="K4457" s="2">
        <v>15</v>
      </c>
      <c r="L4457" s="2">
        <v>1</v>
      </c>
      <c r="M4457" s="12">
        <v>15</v>
      </c>
      <c r="N4457" s="3">
        <v>4</v>
      </c>
      <c r="O4457" s="2" t="str" cm="1">
        <f t="array" ref="O4457">_xlfn.IFS(N4457=1,"Unsatisfactory",N4457=2,"Poor",N4457=3,"Average",N4457=4,"Good",N4457=5,"Excellent")</f>
        <v>Good</v>
      </c>
      <c r="P4457"/>
      <c r="Q4457"/>
      <c r="R4457"/>
      <c r="S4457"/>
      <c r="T4457"/>
      <c r="U4457"/>
    </row>
    <row r="4458" spans="1:21">
      <c r="A4458" s="2">
        <v>166480</v>
      </c>
      <c r="B4458" s="2" t="s">
        <v>23</v>
      </c>
      <c r="C4458" s="4">
        <v>45358</v>
      </c>
      <c r="D4458" s="17">
        <v>45358</v>
      </c>
      <c r="E4458" s="2" t="s">
        <v>24</v>
      </c>
      <c r="F4458" s="2" t="s">
        <v>17</v>
      </c>
      <c r="G4458" s="2">
        <v>31</v>
      </c>
      <c r="H4458" s="2" t="s">
        <v>128</v>
      </c>
      <c r="I4458" s="2" t="s">
        <v>19</v>
      </c>
      <c r="J4458" s="12">
        <v>9</v>
      </c>
      <c r="K4458" s="2">
        <v>9</v>
      </c>
      <c r="L4458" s="2">
        <v>1</v>
      </c>
      <c r="M4458" s="12">
        <v>9</v>
      </c>
      <c r="N4458" s="3">
        <v>2</v>
      </c>
      <c r="O4458" s="2" t="str" cm="1">
        <f t="array" ref="O4458">_xlfn.IFS(N4458=1,"Unsatisfactory",N4458=2,"Poor",N4458=3,"Average",N4458=4,"Good",N4458=5,"Excellent")</f>
        <v>Poor</v>
      </c>
      <c r="P4458"/>
      <c r="Q4458"/>
      <c r="R4458"/>
      <c r="S4458"/>
      <c r="T4458"/>
      <c r="U4458"/>
    </row>
    <row r="4459" spans="1:21">
      <c r="A4459" s="2">
        <v>146504</v>
      </c>
      <c r="B4459" s="2" t="s">
        <v>42</v>
      </c>
      <c r="C4459" s="4">
        <v>45517</v>
      </c>
      <c r="D4459" s="17">
        <v>45517</v>
      </c>
      <c r="E4459" s="2" t="s">
        <v>16</v>
      </c>
      <c r="F4459" s="2" t="s">
        <v>17</v>
      </c>
      <c r="G4459" s="2">
        <v>31</v>
      </c>
      <c r="H4459" s="2" t="s">
        <v>69</v>
      </c>
      <c r="I4459" s="2" t="s">
        <v>19</v>
      </c>
      <c r="J4459" s="12">
        <v>65</v>
      </c>
      <c r="K4459" s="2">
        <v>65</v>
      </c>
      <c r="L4459" s="2">
        <v>1</v>
      </c>
      <c r="M4459" s="12">
        <v>65</v>
      </c>
      <c r="N4459" s="3">
        <v>4</v>
      </c>
      <c r="O4459" s="2" t="str" cm="1">
        <f t="array" ref="O4459">_xlfn.IFS(N4459=1,"Unsatisfactory",N4459=2,"Poor",N4459=3,"Average",N4459=4,"Good",N4459=5,"Excellent")</f>
        <v>Good</v>
      </c>
      <c r="P4459"/>
      <c r="Q4459"/>
      <c r="R4459"/>
      <c r="S4459"/>
      <c r="T4459"/>
      <c r="U4459"/>
    </row>
    <row r="4460" spans="1:21">
      <c r="A4460" s="2">
        <v>131804</v>
      </c>
      <c r="B4460" s="2" t="s">
        <v>30</v>
      </c>
      <c r="C4460" s="4">
        <v>45492</v>
      </c>
      <c r="D4460" s="17">
        <v>45492</v>
      </c>
      <c r="E4460" s="2" t="s">
        <v>24</v>
      </c>
      <c r="F4460" s="2" t="s">
        <v>25</v>
      </c>
      <c r="G4460" s="2">
        <v>24</v>
      </c>
      <c r="H4460" s="2" t="s">
        <v>129</v>
      </c>
      <c r="I4460" s="2" t="s">
        <v>19</v>
      </c>
      <c r="J4460" s="12">
        <v>10</v>
      </c>
      <c r="K4460" s="2">
        <v>10</v>
      </c>
      <c r="L4460" s="2">
        <v>1</v>
      </c>
      <c r="M4460" s="12">
        <v>10</v>
      </c>
      <c r="N4460" s="3">
        <v>2</v>
      </c>
      <c r="O4460" s="2" t="str" cm="1">
        <f t="array" ref="O4460">_xlfn.IFS(N4460=1,"Unsatisfactory",N4460=2,"Poor",N4460=3,"Average",N4460=4,"Good",N4460=5,"Excellent")</f>
        <v>Poor</v>
      </c>
      <c r="P4460"/>
      <c r="Q4460"/>
      <c r="R4460"/>
      <c r="S4460"/>
      <c r="T4460"/>
      <c r="U4460"/>
    </row>
    <row r="4461" spans="1:21">
      <c r="A4461" s="2">
        <v>150125</v>
      </c>
      <c r="B4461" s="2" t="s">
        <v>48</v>
      </c>
      <c r="C4461" s="4">
        <v>45409</v>
      </c>
      <c r="D4461" s="17">
        <v>45409</v>
      </c>
      <c r="E4461" s="2" t="s">
        <v>16</v>
      </c>
      <c r="F4461" s="2" t="s">
        <v>17</v>
      </c>
      <c r="G4461" s="2">
        <v>30</v>
      </c>
      <c r="H4461" s="2" t="s">
        <v>38</v>
      </c>
      <c r="I4461" s="2" t="s">
        <v>19</v>
      </c>
      <c r="J4461" s="12">
        <v>130</v>
      </c>
      <c r="K4461" s="2">
        <v>130</v>
      </c>
      <c r="L4461" s="2">
        <v>1</v>
      </c>
      <c r="M4461" s="12">
        <v>130</v>
      </c>
      <c r="N4461" s="3">
        <v>1</v>
      </c>
      <c r="O4461" s="2" t="str" cm="1">
        <f t="array" ref="O4461">_xlfn.IFS(N4461=1,"Unsatisfactory",N4461=2,"Poor",N4461=3,"Average",N4461=4,"Good",N4461=5,"Excellent")</f>
        <v>Unsatisfactory</v>
      </c>
      <c r="P4461"/>
      <c r="Q4461"/>
      <c r="R4461"/>
      <c r="S4461"/>
      <c r="T4461"/>
      <c r="U4461"/>
    </row>
    <row r="4462" spans="1:21">
      <c r="A4462" s="2">
        <v>181668</v>
      </c>
      <c r="B4462" s="2" t="s">
        <v>50</v>
      </c>
      <c r="C4462" s="4">
        <v>45321</v>
      </c>
      <c r="D4462" s="17">
        <v>45321</v>
      </c>
      <c r="E4462" s="2" t="s">
        <v>16</v>
      </c>
      <c r="F4462" s="2" t="s">
        <v>17</v>
      </c>
      <c r="G4462" s="2">
        <v>25</v>
      </c>
      <c r="H4462" s="2" t="s">
        <v>56</v>
      </c>
      <c r="I4462" s="2" t="s">
        <v>19</v>
      </c>
      <c r="J4462" s="12">
        <v>97</v>
      </c>
      <c r="K4462" s="2">
        <v>97</v>
      </c>
      <c r="L4462" s="2">
        <v>1</v>
      </c>
      <c r="M4462" s="12">
        <v>97</v>
      </c>
      <c r="N4462" s="3">
        <v>2</v>
      </c>
      <c r="O4462" s="2" t="str" cm="1">
        <f t="array" ref="O4462">_xlfn.IFS(N4462=1,"Unsatisfactory",N4462=2,"Poor",N4462=3,"Average",N4462=4,"Good",N4462=5,"Excellent")</f>
        <v>Poor</v>
      </c>
      <c r="P4462"/>
      <c r="Q4462"/>
      <c r="R4462"/>
      <c r="S4462"/>
      <c r="T4462"/>
      <c r="U4462"/>
    </row>
    <row r="4463" spans="1:21">
      <c r="A4463" s="2">
        <v>146659</v>
      </c>
      <c r="B4463" s="2" t="s">
        <v>53</v>
      </c>
      <c r="C4463" s="4">
        <v>45332</v>
      </c>
      <c r="D4463" s="17">
        <v>45332</v>
      </c>
      <c r="E4463" s="2" t="s">
        <v>37</v>
      </c>
      <c r="F4463" s="2" t="s">
        <v>17</v>
      </c>
      <c r="G4463" s="2">
        <v>34</v>
      </c>
      <c r="H4463" s="2" t="s">
        <v>129</v>
      </c>
      <c r="I4463" s="2" t="s">
        <v>19</v>
      </c>
      <c r="J4463" s="12">
        <v>15</v>
      </c>
      <c r="K4463" s="2">
        <v>15</v>
      </c>
      <c r="L4463" s="2">
        <v>1</v>
      </c>
      <c r="M4463" s="12">
        <v>15</v>
      </c>
      <c r="N4463" s="3">
        <v>5</v>
      </c>
      <c r="O4463" s="2" t="str" cm="1">
        <f t="array" ref="O4463">_xlfn.IFS(N4463=1,"Unsatisfactory",N4463=2,"Poor",N4463=3,"Average",N4463=4,"Good",N4463=5,"Excellent")</f>
        <v>Excellent</v>
      </c>
      <c r="P4463"/>
      <c r="Q4463"/>
      <c r="R4463"/>
      <c r="S4463"/>
      <c r="T4463"/>
      <c r="U4463"/>
    </row>
    <row r="4464" spans="1:21">
      <c r="A4464" s="2">
        <v>138440</v>
      </c>
      <c r="B4464" s="2" t="s">
        <v>82</v>
      </c>
      <c r="C4464" s="4">
        <v>45425</v>
      </c>
      <c r="D4464" s="17">
        <v>45425</v>
      </c>
      <c r="E4464" s="2" t="s">
        <v>37</v>
      </c>
      <c r="F4464" s="2" t="s">
        <v>25</v>
      </c>
      <c r="G4464" s="2">
        <v>32</v>
      </c>
      <c r="H4464" s="2" t="s">
        <v>66</v>
      </c>
      <c r="I4464" s="2" t="s">
        <v>27</v>
      </c>
      <c r="J4464" s="12">
        <v>20</v>
      </c>
      <c r="K4464" s="2">
        <v>60</v>
      </c>
      <c r="L4464" s="2">
        <v>2</v>
      </c>
      <c r="M4464" s="12">
        <v>120</v>
      </c>
      <c r="N4464" s="3">
        <v>2</v>
      </c>
      <c r="O4464" s="2" t="str" cm="1">
        <f t="array" ref="O4464">_xlfn.IFS(N4464=1,"Unsatisfactory",N4464=2,"Poor",N4464=3,"Average",N4464=4,"Good",N4464=5,"Excellent")</f>
        <v>Poor</v>
      </c>
      <c r="P4464"/>
      <c r="Q4464"/>
      <c r="R4464"/>
      <c r="S4464"/>
      <c r="T4464"/>
      <c r="U4464"/>
    </row>
    <row r="4465" spans="1:21">
      <c r="A4465" s="2">
        <v>137084</v>
      </c>
      <c r="B4465" s="2" t="s">
        <v>33</v>
      </c>
      <c r="C4465" s="4">
        <v>45260</v>
      </c>
      <c r="D4465" s="17">
        <v>45260</v>
      </c>
      <c r="E4465" s="2" t="s">
        <v>16</v>
      </c>
      <c r="F4465" s="2" t="s">
        <v>17</v>
      </c>
      <c r="G4465" s="2">
        <v>26</v>
      </c>
      <c r="H4465" s="2" t="s">
        <v>118</v>
      </c>
      <c r="I4465" s="2" t="s">
        <v>19</v>
      </c>
      <c r="J4465" s="12">
        <v>118</v>
      </c>
      <c r="K4465" s="2">
        <v>118</v>
      </c>
      <c r="L4465" s="2">
        <v>4</v>
      </c>
      <c r="M4465" s="12">
        <v>472</v>
      </c>
      <c r="N4465" s="3">
        <v>4</v>
      </c>
      <c r="O4465" s="2" t="str" cm="1">
        <f t="array" ref="O4465">_xlfn.IFS(N4465=1,"Unsatisfactory",N4465=2,"Poor",N4465=3,"Average",N4465=4,"Good",N4465=5,"Excellent")</f>
        <v>Good</v>
      </c>
      <c r="P4465"/>
      <c r="Q4465"/>
      <c r="R4465"/>
      <c r="S4465"/>
      <c r="T4465"/>
      <c r="U4465"/>
    </row>
    <row r="4466" spans="1:21">
      <c r="A4466" s="2">
        <v>167888</v>
      </c>
      <c r="B4466" s="2" t="s">
        <v>36</v>
      </c>
      <c r="C4466" s="4">
        <v>45419</v>
      </c>
      <c r="D4466" s="17">
        <v>45419</v>
      </c>
      <c r="E4466" s="2" t="s">
        <v>37</v>
      </c>
      <c r="F4466" s="2" t="s">
        <v>25</v>
      </c>
      <c r="G4466" s="2">
        <v>18</v>
      </c>
      <c r="H4466" s="2" t="s">
        <v>31</v>
      </c>
      <c r="I4466" s="2" t="s">
        <v>19</v>
      </c>
      <c r="J4466" s="12">
        <v>32</v>
      </c>
      <c r="K4466" s="2">
        <v>32</v>
      </c>
      <c r="L4466" s="2">
        <v>1</v>
      </c>
      <c r="M4466" s="12">
        <v>32</v>
      </c>
      <c r="N4466" s="3">
        <v>5</v>
      </c>
      <c r="O4466" s="2" t="str" cm="1">
        <f t="array" ref="O4466">_xlfn.IFS(N4466=1,"Unsatisfactory",N4466=2,"Poor",N4466=3,"Average",N4466=4,"Good",N4466=5,"Excellent")</f>
        <v>Excellent</v>
      </c>
      <c r="P4466"/>
      <c r="Q4466"/>
      <c r="R4466"/>
      <c r="S4466"/>
      <c r="T4466"/>
      <c r="U4466"/>
    </row>
    <row r="4467" spans="1:21">
      <c r="A4467" s="2">
        <v>196864</v>
      </c>
      <c r="B4467" s="2" t="s">
        <v>23</v>
      </c>
      <c r="C4467" s="4">
        <v>45356</v>
      </c>
      <c r="D4467" s="17">
        <v>45356</v>
      </c>
      <c r="E4467" s="2" t="s">
        <v>24</v>
      </c>
      <c r="F4467" s="2" t="s">
        <v>17</v>
      </c>
      <c r="G4467" s="2">
        <v>22</v>
      </c>
      <c r="H4467" s="2" t="s">
        <v>129</v>
      </c>
      <c r="I4467" s="2" t="s">
        <v>19</v>
      </c>
      <c r="J4467" s="12">
        <v>9</v>
      </c>
      <c r="K4467" s="2">
        <v>9</v>
      </c>
      <c r="L4467" s="2">
        <v>2</v>
      </c>
      <c r="M4467" s="12">
        <v>18</v>
      </c>
      <c r="N4467" s="3">
        <v>4</v>
      </c>
      <c r="O4467" s="2" t="str" cm="1">
        <f t="array" ref="O4467">_xlfn.IFS(N4467=1,"Unsatisfactory",N4467=2,"Poor",N4467=3,"Average",N4467=4,"Good",N4467=5,"Excellent")</f>
        <v>Good</v>
      </c>
      <c r="P4467"/>
      <c r="Q4467"/>
      <c r="R4467"/>
      <c r="S4467"/>
      <c r="T4467"/>
      <c r="U4467"/>
    </row>
    <row r="4468" spans="1:21">
      <c r="A4468" s="2">
        <v>165313</v>
      </c>
      <c r="B4468" s="2" t="s">
        <v>23</v>
      </c>
      <c r="C4468" s="4">
        <v>45468</v>
      </c>
      <c r="D4468" s="17">
        <v>45468</v>
      </c>
      <c r="E4468" s="2" t="s">
        <v>24</v>
      </c>
      <c r="F4468" s="2" t="s">
        <v>17</v>
      </c>
      <c r="G4468" s="2">
        <v>24</v>
      </c>
      <c r="H4468" s="2" t="s">
        <v>58</v>
      </c>
      <c r="I4468" s="2" t="s">
        <v>27</v>
      </c>
      <c r="J4468" s="12">
        <v>9</v>
      </c>
      <c r="K4468" s="2">
        <v>49</v>
      </c>
      <c r="L4468" s="2">
        <v>1</v>
      </c>
      <c r="M4468" s="12">
        <v>49</v>
      </c>
      <c r="N4468" s="3">
        <v>1</v>
      </c>
      <c r="O4468" s="2" t="str" cm="1">
        <f t="array" ref="O4468">_xlfn.IFS(N4468=1,"Unsatisfactory",N4468=2,"Poor",N4468=3,"Average",N4468=4,"Good",N4468=5,"Excellent")</f>
        <v>Unsatisfactory</v>
      </c>
      <c r="P4468"/>
      <c r="Q4468"/>
      <c r="R4468"/>
      <c r="S4468"/>
      <c r="T4468"/>
      <c r="U4468"/>
    </row>
    <row r="4469" spans="1:21">
      <c r="A4469" s="2">
        <v>169401</v>
      </c>
      <c r="B4469" s="2" t="s">
        <v>48</v>
      </c>
      <c r="C4469" s="4">
        <v>45290</v>
      </c>
      <c r="D4469" s="17">
        <v>45290</v>
      </c>
      <c r="E4469" s="2" t="s">
        <v>16</v>
      </c>
      <c r="F4469" s="2" t="s">
        <v>17</v>
      </c>
      <c r="G4469" s="2">
        <v>22</v>
      </c>
      <c r="H4469" s="2" t="s">
        <v>44</v>
      </c>
      <c r="I4469" s="2" t="s">
        <v>27</v>
      </c>
      <c r="J4469" s="12">
        <v>130</v>
      </c>
      <c r="K4469" s="2">
        <v>155</v>
      </c>
      <c r="L4469" s="2">
        <v>2</v>
      </c>
      <c r="M4469" s="12">
        <v>310</v>
      </c>
      <c r="N4469" s="3">
        <v>1</v>
      </c>
      <c r="O4469" s="2" t="str" cm="1">
        <f t="array" ref="O4469">_xlfn.IFS(N4469=1,"Unsatisfactory",N4469=2,"Poor",N4469=3,"Average",N4469=4,"Good",N4469=5,"Excellent")</f>
        <v>Unsatisfactory</v>
      </c>
      <c r="P4469"/>
      <c r="Q4469"/>
      <c r="R4469"/>
      <c r="S4469"/>
      <c r="T4469"/>
      <c r="U4469"/>
    </row>
    <row r="4470" spans="1:21">
      <c r="A4470" s="2">
        <v>181830</v>
      </c>
      <c r="B4470" s="2" t="s">
        <v>82</v>
      </c>
      <c r="C4470" s="4">
        <v>45515</v>
      </c>
      <c r="D4470" s="17">
        <v>45515</v>
      </c>
      <c r="E4470" s="2" t="s">
        <v>37</v>
      </c>
      <c r="F4470" s="2" t="s">
        <v>25</v>
      </c>
      <c r="G4470" s="2">
        <v>23</v>
      </c>
      <c r="H4470" s="2" t="s">
        <v>56</v>
      </c>
      <c r="I4470" s="2" t="s">
        <v>19</v>
      </c>
      <c r="J4470" s="12">
        <v>20</v>
      </c>
      <c r="K4470" s="2">
        <v>20</v>
      </c>
      <c r="L4470" s="2">
        <v>1</v>
      </c>
      <c r="M4470" s="12">
        <v>20</v>
      </c>
      <c r="N4470" s="3">
        <v>5</v>
      </c>
      <c r="O4470" s="2" t="str" cm="1">
        <f t="array" ref="O4470">_xlfn.IFS(N4470=1,"Unsatisfactory",N4470=2,"Poor",N4470=3,"Average",N4470=4,"Good",N4470=5,"Excellent")</f>
        <v>Excellent</v>
      </c>
      <c r="P4470"/>
      <c r="Q4470"/>
      <c r="R4470"/>
      <c r="S4470"/>
      <c r="T4470"/>
      <c r="U4470"/>
    </row>
    <row r="4471" spans="1:21">
      <c r="A4471" s="2">
        <v>184669</v>
      </c>
      <c r="B4471" s="2" t="s">
        <v>53</v>
      </c>
      <c r="C4471" s="4">
        <v>45472</v>
      </c>
      <c r="D4471" s="17">
        <v>45472</v>
      </c>
      <c r="E4471" s="2" t="s">
        <v>37</v>
      </c>
      <c r="F4471" s="2" t="s">
        <v>17</v>
      </c>
      <c r="G4471" s="2">
        <v>35</v>
      </c>
      <c r="H4471" s="2" t="s">
        <v>62</v>
      </c>
      <c r="I4471" s="2" t="s">
        <v>19</v>
      </c>
      <c r="J4471" s="12">
        <v>15</v>
      </c>
      <c r="K4471" s="2">
        <v>15</v>
      </c>
      <c r="L4471" s="2">
        <v>3</v>
      </c>
      <c r="M4471" s="12">
        <v>45</v>
      </c>
      <c r="N4471" s="3">
        <v>5</v>
      </c>
      <c r="O4471" s="2" t="str" cm="1">
        <f t="array" ref="O4471">_xlfn.IFS(N4471=1,"Unsatisfactory",N4471=2,"Poor",N4471=3,"Average",N4471=4,"Good",N4471=5,"Excellent")</f>
        <v>Excellent</v>
      </c>
      <c r="P4471"/>
      <c r="Q4471"/>
      <c r="R4471"/>
      <c r="S4471"/>
      <c r="T4471"/>
      <c r="U4471"/>
    </row>
    <row r="4472" spans="1:21">
      <c r="A4472" s="2">
        <v>154680</v>
      </c>
      <c r="B4472" s="2" t="s">
        <v>30</v>
      </c>
      <c r="C4472" s="4">
        <v>45485</v>
      </c>
      <c r="D4472" s="17">
        <v>45485</v>
      </c>
      <c r="E4472" s="2" t="s">
        <v>24</v>
      </c>
      <c r="F4472" s="2" t="s">
        <v>17</v>
      </c>
      <c r="G4472" s="2">
        <v>34</v>
      </c>
      <c r="H4472" s="2" t="s">
        <v>60</v>
      </c>
      <c r="I4472" s="2" t="s">
        <v>19</v>
      </c>
      <c r="J4472" s="12">
        <v>10</v>
      </c>
      <c r="K4472" s="2">
        <v>10</v>
      </c>
      <c r="L4472" s="2">
        <v>1</v>
      </c>
      <c r="M4472" s="12">
        <v>10</v>
      </c>
      <c r="N4472" s="3">
        <v>5</v>
      </c>
      <c r="O4472" s="2" t="str" cm="1">
        <f t="array" ref="O4472">_xlfn.IFS(N4472=1,"Unsatisfactory",N4472=2,"Poor",N4472=3,"Average",N4472=4,"Good",N4472=5,"Excellent")</f>
        <v>Excellent</v>
      </c>
      <c r="P4472"/>
      <c r="Q4472"/>
      <c r="R4472"/>
      <c r="S4472"/>
      <c r="T4472"/>
      <c r="U4472"/>
    </row>
    <row r="4473" spans="1:21">
      <c r="A4473" s="2">
        <v>182201</v>
      </c>
      <c r="B4473" s="2" t="s">
        <v>42</v>
      </c>
      <c r="C4473" s="4">
        <v>45290</v>
      </c>
      <c r="D4473" s="17">
        <v>45290</v>
      </c>
      <c r="E4473" s="2" t="s">
        <v>16</v>
      </c>
      <c r="F4473" s="2" t="s">
        <v>25</v>
      </c>
      <c r="G4473" s="2">
        <v>20</v>
      </c>
      <c r="H4473" s="2" t="s">
        <v>115</v>
      </c>
      <c r="I4473" s="2" t="s">
        <v>19</v>
      </c>
      <c r="J4473" s="12">
        <v>65</v>
      </c>
      <c r="K4473" s="2">
        <v>65</v>
      </c>
      <c r="L4473" s="2">
        <v>2</v>
      </c>
      <c r="M4473" s="12">
        <v>130</v>
      </c>
      <c r="N4473" s="3">
        <v>4</v>
      </c>
      <c r="O4473" s="2" t="str" cm="1">
        <f t="array" ref="O4473">_xlfn.IFS(N4473=1,"Unsatisfactory",N4473=2,"Poor",N4473=3,"Average",N4473=4,"Good",N4473=5,"Excellent")</f>
        <v>Good</v>
      </c>
      <c r="P4473"/>
      <c r="Q4473"/>
      <c r="R4473"/>
      <c r="S4473"/>
      <c r="T4473"/>
      <c r="U4473"/>
    </row>
    <row r="4474" spans="1:21">
      <c r="A4474" s="2">
        <v>126306</v>
      </c>
      <c r="B4474" s="2" t="s">
        <v>42</v>
      </c>
      <c r="C4474" s="4">
        <v>45317</v>
      </c>
      <c r="D4474" s="17">
        <v>45317</v>
      </c>
      <c r="E4474" s="2" t="s">
        <v>16</v>
      </c>
      <c r="F4474" s="2" t="s">
        <v>25</v>
      </c>
      <c r="G4474" s="2">
        <v>22</v>
      </c>
      <c r="H4474" s="2" t="s">
        <v>79</v>
      </c>
      <c r="I4474" s="2" t="s">
        <v>27</v>
      </c>
      <c r="J4474" s="12">
        <v>65</v>
      </c>
      <c r="K4474" s="2">
        <v>105</v>
      </c>
      <c r="L4474" s="2">
        <v>1</v>
      </c>
      <c r="M4474" s="12">
        <v>105</v>
      </c>
      <c r="N4474" s="3">
        <v>3</v>
      </c>
      <c r="O4474" s="2" t="str" cm="1">
        <f t="array" ref="O4474">_xlfn.IFS(N4474=1,"Unsatisfactory",N4474=2,"Poor",N4474=3,"Average",N4474=4,"Good",N4474=5,"Excellent")</f>
        <v>Average</v>
      </c>
      <c r="P4474"/>
      <c r="Q4474"/>
      <c r="R4474"/>
      <c r="S4474"/>
      <c r="T4474"/>
      <c r="U4474"/>
    </row>
    <row r="4475" spans="1:21">
      <c r="A4475" s="2">
        <v>123769</v>
      </c>
      <c r="B4475" s="2" t="s">
        <v>23</v>
      </c>
      <c r="C4475" s="4">
        <v>45503</v>
      </c>
      <c r="D4475" s="17">
        <v>45503</v>
      </c>
      <c r="E4475" s="2" t="s">
        <v>24</v>
      </c>
      <c r="F4475" s="2" t="s">
        <v>25</v>
      </c>
      <c r="G4475" s="2">
        <v>32</v>
      </c>
      <c r="H4475" s="2" t="s">
        <v>46</v>
      </c>
      <c r="I4475" s="2" t="s">
        <v>19</v>
      </c>
      <c r="J4475" s="12">
        <v>9</v>
      </c>
      <c r="K4475" s="2">
        <v>9</v>
      </c>
      <c r="L4475" s="2">
        <v>2</v>
      </c>
      <c r="M4475" s="12">
        <v>18</v>
      </c>
      <c r="N4475" s="3">
        <v>4</v>
      </c>
      <c r="O4475" s="2" t="str" cm="1">
        <f t="array" ref="O4475">_xlfn.IFS(N4475=1,"Unsatisfactory",N4475=2,"Poor",N4475=3,"Average",N4475=4,"Good",N4475=5,"Excellent")</f>
        <v>Good</v>
      </c>
      <c r="P4475"/>
      <c r="Q4475"/>
      <c r="R4475"/>
      <c r="S4475"/>
      <c r="T4475"/>
      <c r="U4475"/>
    </row>
    <row r="4476" spans="1:21">
      <c r="A4476" s="2">
        <v>189128</v>
      </c>
      <c r="B4476" s="2" t="s">
        <v>23</v>
      </c>
      <c r="C4476" s="4">
        <v>45508</v>
      </c>
      <c r="D4476" s="17">
        <v>45508</v>
      </c>
      <c r="E4476" s="2" t="s">
        <v>24</v>
      </c>
      <c r="F4476" s="2" t="s">
        <v>25</v>
      </c>
      <c r="G4476" s="2">
        <v>24</v>
      </c>
      <c r="H4476" s="2" t="s">
        <v>80</v>
      </c>
      <c r="I4476" s="2" t="s">
        <v>27</v>
      </c>
      <c r="J4476" s="12">
        <v>9</v>
      </c>
      <c r="K4476" s="2">
        <v>49</v>
      </c>
      <c r="L4476" s="2">
        <v>1</v>
      </c>
      <c r="M4476" s="12">
        <v>49</v>
      </c>
      <c r="N4476" s="3">
        <v>5</v>
      </c>
      <c r="O4476" s="2" t="str" cm="1">
        <f t="array" ref="O4476">_xlfn.IFS(N4476=1,"Unsatisfactory",N4476=2,"Poor",N4476=3,"Average",N4476=4,"Good",N4476=5,"Excellent")</f>
        <v>Excellent</v>
      </c>
      <c r="P4476"/>
      <c r="Q4476"/>
      <c r="R4476"/>
      <c r="S4476"/>
      <c r="T4476"/>
      <c r="U4476"/>
    </row>
    <row r="4477" spans="1:21">
      <c r="A4477" s="2">
        <v>139965</v>
      </c>
      <c r="B4477" s="2" t="s">
        <v>42</v>
      </c>
      <c r="C4477" s="4">
        <v>45582</v>
      </c>
      <c r="D4477" s="17">
        <v>45582</v>
      </c>
      <c r="E4477" s="2" t="s">
        <v>16</v>
      </c>
      <c r="F4477" s="2" t="s">
        <v>17</v>
      </c>
      <c r="G4477" s="2">
        <v>22</v>
      </c>
      <c r="H4477" s="2" t="s">
        <v>115</v>
      </c>
      <c r="I4477" s="2" t="s">
        <v>19</v>
      </c>
      <c r="J4477" s="12">
        <v>65</v>
      </c>
      <c r="K4477" s="2">
        <v>65</v>
      </c>
      <c r="L4477" s="2">
        <v>1</v>
      </c>
      <c r="M4477" s="12">
        <v>65</v>
      </c>
      <c r="N4477" s="3">
        <v>1</v>
      </c>
      <c r="O4477" s="2" t="str" cm="1">
        <f t="array" ref="O4477">_xlfn.IFS(N4477=1,"Unsatisfactory",N4477=2,"Poor",N4477=3,"Average",N4477=4,"Good",N4477=5,"Excellent")</f>
        <v>Unsatisfactory</v>
      </c>
      <c r="P4477"/>
      <c r="Q4477"/>
      <c r="R4477"/>
      <c r="S4477"/>
      <c r="T4477"/>
      <c r="U4477"/>
    </row>
    <row r="4478" spans="1:21">
      <c r="A4478" s="2">
        <v>187226</v>
      </c>
      <c r="B4478" s="2" t="s">
        <v>42</v>
      </c>
      <c r="C4478" s="4">
        <v>45547</v>
      </c>
      <c r="D4478" s="17">
        <v>45547</v>
      </c>
      <c r="E4478" s="2" t="s">
        <v>16</v>
      </c>
      <c r="F4478" s="2" t="s">
        <v>17</v>
      </c>
      <c r="G4478" s="2">
        <v>32</v>
      </c>
      <c r="H4478" s="2" t="s">
        <v>69</v>
      </c>
      <c r="I4478" s="2" t="s">
        <v>19</v>
      </c>
      <c r="J4478" s="12">
        <v>65</v>
      </c>
      <c r="K4478" s="2">
        <v>65</v>
      </c>
      <c r="L4478" s="2">
        <v>1</v>
      </c>
      <c r="M4478" s="12">
        <v>65</v>
      </c>
      <c r="N4478" s="3">
        <v>2</v>
      </c>
      <c r="O4478" s="2" t="str" cm="1">
        <f t="array" ref="O4478">_xlfn.IFS(N4478=1,"Unsatisfactory",N4478=2,"Poor",N4478=3,"Average",N4478=4,"Good",N4478=5,"Excellent")</f>
        <v>Poor</v>
      </c>
      <c r="P4478"/>
      <c r="Q4478"/>
      <c r="R4478"/>
      <c r="S4478"/>
      <c r="T4478"/>
      <c r="U4478"/>
    </row>
    <row r="4479" spans="1:21">
      <c r="A4479" s="2">
        <v>130328</v>
      </c>
      <c r="B4479" s="2" t="s">
        <v>50</v>
      </c>
      <c r="C4479" s="4">
        <v>45351</v>
      </c>
      <c r="D4479" s="17">
        <v>45351</v>
      </c>
      <c r="E4479" s="2" t="s">
        <v>16</v>
      </c>
      <c r="F4479" s="2" t="s">
        <v>25</v>
      </c>
      <c r="G4479" s="2">
        <v>22</v>
      </c>
      <c r="H4479" s="2" t="s">
        <v>131</v>
      </c>
      <c r="I4479" s="2" t="s">
        <v>27</v>
      </c>
      <c r="J4479" s="12">
        <v>97</v>
      </c>
      <c r="K4479" s="2">
        <v>167</v>
      </c>
      <c r="L4479" s="2">
        <v>1</v>
      </c>
      <c r="M4479" s="12">
        <v>167</v>
      </c>
      <c r="N4479" s="3">
        <v>1</v>
      </c>
      <c r="O4479" s="2" t="str" cm="1">
        <f t="array" ref="O4479">_xlfn.IFS(N4479=1,"Unsatisfactory",N4479=2,"Poor",N4479=3,"Average",N4479=4,"Good",N4479=5,"Excellent")</f>
        <v>Unsatisfactory</v>
      </c>
      <c r="P4479"/>
      <c r="Q4479"/>
      <c r="R4479"/>
      <c r="S4479"/>
      <c r="T4479"/>
      <c r="U4479"/>
    </row>
    <row r="4480" spans="1:21">
      <c r="A4480" s="2">
        <v>125455</v>
      </c>
      <c r="B4480" s="2" t="s">
        <v>42</v>
      </c>
      <c r="C4480" s="4">
        <v>45514</v>
      </c>
      <c r="D4480" s="17">
        <v>45514</v>
      </c>
      <c r="E4480" s="2" t="s">
        <v>16</v>
      </c>
      <c r="F4480" s="2" t="s">
        <v>17</v>
      </c>
      <c r="G4480" s="2">
        <v>20</v>
      </c>
      <c r="H4480" s="2" t="s">
        <v>129</v>
      </c>
      <c r="I4480" s="2" t="s">
        <v>19</v>
      </c>
      <c r="J4480" s="12">
        <v>65</v>
      </c>
      <c r="K4480" s="2">
        <v>65</v>
      </c>
      <c r="L4480" s="2">
        <v>1</v>
      </c>
      <c r="M4480" s="12">
        <v>65</v>
      </c>
      <c r="N4480" s="3">
        <v>1</v>
      </c>
      <c r="O4480" s="2" t="str" cm="1">
        <f t="array" ref="O4480">_xlfn.IFS(N4480=1,"Unsatisfactory",N4480=2,"Poor",N4480=3,"Average",N4480=4,"Good",N4480=5,"Excellent")</f>
        <v>Unsatisfactory</v>
      </c>
      <c r="P4480"/>
      <c r="Q4480"/>
      <c r="R4480"/>
      <c r="S4480"/>
      <c r="T4480"/>
      <c r="U4480"/>
    </row>
    <row r="4481" spans="1:21">
      <c r="A4481" s="2">
        <v>166490</v>
      </c>
      <c r="B4481" s="2" t="s">
        <v>15</v>
      </c>
      <c r="C4481" s="4">
        <v>45479</v>
      </c>
      <c r="D4481" s="17">
        <v>45479</v>
      </c>
      <c r="E4481" s="2" t="s">
        <v>16</v>
      </c>
      <c r="F4481" s="2" t="s">
        <v>17</v>
      </c>
      <c r="G4481" s="2">
        <v>35</v>
      </c>
      <c r="H4481" s="2" t="s">
        <v>115</v>
      </c>
      <c r="I4481" s="2" t="s">
        <v>19</v>
      </c>
      <c r="J4481" s="12">
        <v>100</v>
      </c>
      <c r="K4481" s="2">
        <v>100</v>
      </c>
      <c r="L4481" s="2">
        <v>1</v>
      </c>
      <c r="M4481" s="12">
        <v>100</v>
      </c>
      <c r="N4481" s="3">
        <v>2</v>
      </c>
      <c r="O4481" s="2" t="str" cm="1">
        <f t="array" ref="O4481">_xlfn.IFS(N4481=1,"Unsatisfactory",N4481=2,"Poor",N4481=3,"Average",N4481=4,"Good",N4481=5,"Excellent")</f>
        <v>Poor</v>
      </c>
      <c r="P4481"/>
      <c r="Q4481"/>
      <c r="R4481"/>
      <c r="S4481"/>
      <c r="T4481"/>
      <c r="U4481"/>
    </row>
    <row r="4482" spans="1:21">
      <c r="A4482" s="2">
        <v>151230</v>
      </c>
      <c r="B4482" s="2" t="s">
        <v>82</v>
      </c>
      <c r="C4482" s="4">
        <v>45571</v>
      </c>
      <c r="D4482" s="17">
        <v>45571</v>
      </c>
      <c r="E4482" s="2" t="s">
        <v>37</v>
      </c>
      <c r="F4482" s="2" t="s">
        <v>17</v>
      </c>
      <c r="G4482" s="2">
        <v>21</v>
      </c>
      <c r="H4482" s="2" t="s">
        <v>38</v>
      </c>
      <c r="I4482" s="2" t="s">
        <v>19</v>
      </c>
      <c r="J4482" s="12">
        <v>20</v>
      </c>
      <c r="K4482" s="2">
        <v>20</v>
      </c>
      <c r="L4482" s="2">
        <v>1</v>
      </c>
      <c r="M4482" s="12">
        <v>20</v>
      </c>
      <c r="N4482" s="3">
        <v>2</v>
      </c>
      <c r="O4482" s="2" t="str" cm="1">
        <f t="array" ref="O4482">_xlfn.IFS(N4482=1,"Unsatisfactory",N4482=2,"Poor",N4482=3,"Average",N4482=4,"Good",N4482=5,"Excellent")</f>
        <v>Poor</v>
      </c>
      <c r="P4482"/>
      <c r="Q4482"/>
      <c r="R4482"/>
      <c r="S4482"/>
      <c r="T4482"/>
      <c r="U4482"/>
    </row>
    <row r="4483" spans="1:21">
      <c r="A4483" s="2">
        <v>199463</v>
      </c>
      <c r="B4483" s="2" t="s">
        <v>50</v>
      </c>
      <c r="C4483" s="4">
        <v>45321</v>
      </c>
      <c r="D4483" s="17">
        <v>45321</v>
      </c>
      <c r="E4483" s="2" t="s">
        <v>16</v>
      </c>
      <c r="F4483" s="2" t="s">
        <v>17</v>
      </c>
      <c r="G4483" s="2">
        <v>30</v>
      </c>
      <c r="H4483" s="2" t="s">
        <v>130</v>
      </c>
      <c r="I4483" s="2" t="s">
        <v>19</v>
      </c>
      <c r="J4483" s="12">
        <v>97</v>
      </c>
      <c r="K4483" s="2">
        <v>97</v>
      </c>
      <c r="L4483" s="2">
        <v>1</v>
      </c>
      <c r="M4483" s="12">
        <v>97</v>
      </c>
      <c r="N4483" s="3">
        <v>5</v>
      </c>
      <c r="O4483" s="2" t="str" cm="1">
        <f t="array" ref="O4483">_xlfn.IFS(N4483=1,"Unsatisfactory",N4483=2,"Poor",N4483=3,"Average",N4483=4,"Good",N4483=5,"Excellent")</f>
        <v>Excellent</v>
      </c>
      <c r="P4483"/>
      <c r="Q4483"/>
      <c r="R4483"/>
      <c r="S4483"/>
      <c r="T4483"/>
      <c r="U4483"/>
    </row>
    <row r="4484" spans="1:21">
      <c r="A4484" s="2">
        <v>121722</v>
      </c>
      <c r="B4484" s="2" t="s">
        <v>42</v>
      </c>
      <c r="C4484" s="4">
        <v>45504</v>
      </c>
      <c r="D4484" s="17">
        <v>45504</v>
      </c>
      <c r="E4484" s="2" t="s">
        <v>16</v>
      </c>
      <c r="F4484" s="2" t="s">
        <v>17</v>
      </c>
      <c r="G4484" s="2">
        <v>35</v>
      </c>
      <c r="H4484" s="2" t="s">
        <v>56</v>
      </c>
      <c r="I4484" s="2" t="s">
        <v>19</v>
      </c>
      <c r="J4484" s="12">
        <v>65</v>
      </c>
      <c r="K4484" s="2">
        <v>65</v>
      </c>
      <c r="L4484" s="2">
        <v>1</v>
      </c>
      <c r="M4484" s="12">
        <v>65</v>
      </c>
      <c r="N4484" s="3">
        <v>4</v>
      </c>
      <c r="O4484" s="2" t="str" cm="1">
        <f t="array" ref="O4484">_xlfn.IFS(N4484=1,"Unsatisfactory",N4484=2,"Poor",N4484=3,"Average",N4484=4,"Good",N4484=5,"Excellent")</f>
        <v>Good</v>
      </c>
      <c r="P4484"/>
      <c r="Q4484"/>
      <c r="R4484"/>
      <c r="S4484"/>
      <c r="T4484"/>
      <c r="U4484"/>
    </row>
    <row r="4485" spans="1:21">
      <c r="A4485" s="2">
        <v>138392</v>
      </c>
      <c r="B4485" s="2" t="s">
        <v>33</v>
      </c>
      <c r="C4485" s="4">
        <v>45312</v>
      </c>
      <c r="D4485" s="17">
        <v>45312</v>
      </c>
      <c r="E4485" s="2" t="s">
        <v>16</v>
      </c>
      <c r="F4485" s="2" t="s">
        <v>17</v>
      </c>
      <c r="G4485" s="2">
        <v>18</v>
      </c>
      <c r="H4485" s="2" t="s">
        <v>118</v>
      </c>
      <c r="I4485" s="2" t="s">
        <v>19</v>
      </c>
      <c r="J4485" s="12">
        <v>118</v>
      </c>
      <c r="K4485" s="2">
        <v>118</v>
      </c>
      <c r="L4485" s="2">
        <v>4</v>
      </c>
      <c r="M4485" s="12">
        <v>472</v>
      </c>
      <c r="N4485" s="3">
        <v>4</v>
      </c>
      <c r="O4485" s="2" t="str" cm="1">
        <f t="array" ref="O4485">_xlfn.IFS(N4485=1,"Unsatisfactory",N4485=2,"Poor",N4485=3,"Average",N4485=4,"Good",N4485=5,"Excellent")</f>
        <v>Good</v>
      </c>
      <c r="P4485"/>
      <c r="Q4485"/>
      <c r="R4485"/>
      <c r="S4485"/>
      <c r="T4485"/>
      <c r="U4485"/>
    </row>
    <row r="4486" spans="1:21">
      <c r="A4486" s="2">
        <v>161906</v>
      </c>
      <c r="B4486" s="2" t="s">
        <v>48</v>
      </c>
      <c r="C4486" s="4">
        <v>45430</v>
      </c>
      <c r="D4486" s="17">
        <v>45430</v>
      </c>
      <c r="E4486" s="2" t="s">
        <v>16</v>
      </c>
      <c r="F4486" s="2" t="s">
        <v>17</v>
      </c>
      <c r="G4486" s="2">
        <v>30</v>
      </c>
      <c r="H4486" s="2" t="s">
        <v>26</v>
      </c>
      <c r="I4486" s="2" t="s">
        <v>27</v>
      </c>
      <c r="J4486" s="12">
        <v>130</v>
      </c>
      <c r="K4486" s="2">
        <v>170</v>
      </c>
      <c r="L4486" s="2">
        <v>1</v>
      </c>
      <c r="M4486" s="12">
        <v>170</v>
      </c>
      <c r="N4486" s="3">
        <v>1</v>
      </c>
      <c r="O4486" s="2" t="str" cm="1">
        <f t="array" ref="O4486">_xlfn.IFS(N4486=1,"Unsatisfactory",N4486=2,"Poor",N4486=3,"Average",N4486=4,"Good",N4486=5,"Excellent")</f>
        <v>Unsatisfactory</v>
      </c>
      <c r="P4486"/>
      <c r="Q4486"/>
      <c r="R4486"/>
      <c r="S4486"/>
      <c r="T4486"/>
      <c r="U4486"/>
    </row>
    <row r="4487" spans="1:21">
      <c r="A4487" s="2">
        <v>148989</v>
      </c>
      <c r="B4487" s="2" t="s">
        <v>15</v>
      </c>
      <c r="C4487" s="4">
        <v>45293</v>
      </c>
      <c r="D4487" s="17">
        <v>45293</v>
      </c>
      <c r="E4487" s="2" t="s">
        <v>16</v>
      </c>
      <c r="F4487" s="2" t="s">
        <v>25</v>
      </c>
      <c r="G4487" s="2">
        <v>18</v>
      </c>
      <c r="H4487" s="2" t="s">
        <v>31</v>
      </c>
      <c r="I4487" s="2" t="s">
        <v>19</v>
      </c>
      <c r="J4487" s="12">
        <v>100</v>
      </c>
      <c r="K4487" s="2">
        <v>100</v>
      </c>
      <c r="L4487" s="2">
        <v>3</v>
      </c>
      <c r="M4487" s="12">
        <v>300</v>
      </c>
      <c r="N4487" s="3">
        <v>5</v>
      </c>
      <c r="O4487" s="2" t="str" cm="1">
        <f t="array" ref="O4487">_xlfn.IFS(N4487=1,"Unsatisfactory",N4487=2,"Poor",N4487=3,"Average",N4487=4,"Good",N4487=5,"Excellent")</f>
        <v>Excellent</v>
      </c>
      <c r="P4487"/>
      <c r="Q4487"/>
      <c r="R4487"/>
      <c r="S4487"/>
      <c r="T4487"/>
      <c r="U4487"/>
    </row>
    <row r="4488" spans="1:21">
      <c r="A4488" s="2">
        <v>199316</v>
      </c>
      <c r="B4488" s="2" t="s">
        <v>82</v>
      </c>
      <c r="C4488" s="4">
        <v>45558</v>
      </c>
      <c r="D4488" s="17">
        <v>45558</v>
      </c>
      <c r="E4488" s="2" t="s">
        <v>37</v>
      </c>
      <c r="F4488" s="2" t="s">
        <v>17</v>
      </c>
      <c r="G4488" s="2">
        <v>27</v>
      </c>
      <c r="H4488" s="2" t="s">
        <v>128</v>
      </c>
      <c r="I4488" s="2" t="s">
        <v>19</v>
      </c>
      <c r="J4488" s="12">
        <v>20</v>
      </c>
      <c r="K4488" s="2">
        <v>20</v>
      </c>
      <c r="L4488" s="2">
        <v>1</v>
      </c>
      <c r="M4488" s="12">
        <v>20</v>
      </c>
      <c r="N4488" s="3">
        <v>4</v>
      </c>
      <c r="O4488" s="2" t="str" cm="1">
        <f t="array" ref="O4488">_xlfn.IFS(N4488=1,"Unsatisfactory",N4488=2,"Poor",N4488=3,"Average",N4488=4,"Good",N4488=5,"Excellent")</f>
        <v>Good</v>
      </c>
      <c r="P4488"/>
      <c r="Q4488"/>
      <c r="R4488"/>
      <c r="S4488"/>
      <c r="T4488"/>
      <c r="U4488"/>
    </row>
    <row r="4489" spans="1:21">
      <c r="A4489" s="2">
        <v>126198</v>
      </c>
      <c r="B4489" s="2" t="s">
        <v>76</v>
      </c>
      <c r="C4489" s="4">
        <v>45446</v>
      </c>
      <c r="D4489" s="17">
        <v>45446</v>
      </c>
      <c r="E4489" s="2" t="s">
        <v>37</v>
      </c>
      <c r="F4489" s="2" t="s">
        <v>17</v>
      </c>
      <c r="G4489" s="2">
        <v>33</v>
      </c>
      <c r="H4489" s="2" t="s">
        <v>44</v>
      </c>
      <c r="I4489" s="2" t="s">
        <v>27</v>
      </c>
      <c r="J4489" s="12">
        <v>45</v>
      </c>
      <c r="K4489" s="2">
        <v>70</v>
      </c>
      <c r="L4489" s="2">
        <v>2</v>
      </c>
      <c r="M4489" s="12">
        <v>140</v>
      </c>
      <c r="N4489" s="3">
        <v>3</v>
      </c>
      <c r="O4489" s="2" t="str" cm="1">
        <f t="array" ref="O4489">_xlfn.IFS(N4489=1,"Unsatisfactory",N4489=2,"Poor",N4489=3,"Average",N4489=4,"Good",N4489=5,"Excellent")</f>
        <v>Average</v>
      </c>
      <c r="P4489"/>
      <c r="Q4489"/>
      <c r="R4489"/>
      <c r="S4489"/>
      <c r="T4489"/>
      <c r="U4489"/>
    </row>
    <row r="4490" spans="1:21">
      <c r="A4490" s="2">
        <v>185495</v>
      </c>
      <c r="B4490" s="2" t="s">
        <v>33</v>
      </c>
      <c r="C4490" s="4">
        <v>45363</v>
      </c>
      <c r="D4490" s="17">
        <v>45363</v>
      </c>
      <c r="E4490" s="2" t="s">
        <v>16</v>
      </c>
      <c r="F4490" s="2" t="s">
        <v>17</v>
      </c>
      <c r="G4490" s="2">
        <v>24</v>
      </c>
      <c r="H4490" s="2" t="s">
        <v>128</v>
      </c>
      <c r="I4490" s="2" t="s">
        <v>19</v>
      </c>
      <c r="J4490" s="12">
        <v>118</v>
      </c>
      <c r="K4490" s="2">
        <v>118</v>
      </c>
      <c r="L4490" s="2">
        <v>1</v>
      </c>
      <c r="M4490" s="12">
        <v>118</v>
      </c>
      <c r="N4490" s="3">
        <v>1</v>
      </c>
      <c r="O4490" s="2" t="str" cm="1">
        <f t="array" ref="O4490">_xlfn.IFS(N4490=1,"Unsatisfactory",N4490=2,"Poor",N4490=3,"Average",N4490=4,"Good",N4490=5,"Excellent")</f>
        <v>Unsatisfactory</v>
      </c>
      <c r="P4490"/>
      <c r="Q4490"/>
      <c r="R4490"/>
      <c r="S4490"/>
      <c r="T4490"/>
      <c r="U4490"/>
    </row>
    <row r="4491" spans="1:21">
      <c r="A4491" s="2">
        <v>165954</v>
      </c>
      <c r="B4491" s="2" t="s">
        <v>36</v>
      </c>
      <c r="C4491" s="4">
        <v>45492</v>
      </c>
      <c r="D4491" s="17">
        <v>45492</v>
      </c>
      <c r="E4491" s="2" t="s">
        <v>37</v>
      </c>
      <c r="F4491" s="2" t="s">
        <v>17</v>
      </c>
      <c r="G4491" s="2">
        <v>34</v>
      </c>
      <c r="H4491" s="2" t="s">
        <v>31</v>
      </c>
      <c r="I4491" s="2" t="s">
        <v>19</v>
      </c>
      <c r="J4491" s="12">
        <v>32</v>
      </c>
      <c r="K4491" s="2">
        <v>32</v>
      </c>
      <c r="L4491" s="2">
        <v>1</v>
      </c>
      <c r="M4491" s="12">
        <v>32</v>
      </c>
      <c r="N4491" s="3">
        <v>1</v>
      </c>
      <c r="O4491" s="2" t="str" cm="1">
        <f t="array" ref="O4491">_xlfn.IFS(N4491=1,"Unsatisfactory",N4491=2,"Poor",N4491=3,"Average",N4491=4,"Good",N4491=5,"Excellent")</f>
        <v>Unsatisfactory</v>
      </c>
      <c r="P4491"/>
      <c r="Q4491"/>
      <c r="R4491"/>
      <c r="S4491"/>
      <c r="T4491"/>
      <c r="U4491"/>
    </row>
    <row r="4492" spans="1:21">
      <c r="A4492" s="2">
        <v>153016</v>
      </c>
      <c r="B4492" s="2" t="s">
        <v>48</v>
      </c>
      <c r="C4492" s="4">
        <v>45362</v>
      </c>
      <c r="D4492" s="17">
        <v>45362</v>
      </c>
      <c r="E4492" s="2" t="s">
        <v>16</v>
      </c>
      <c r="F4492" s="2" t="s">
        <v>17</v>
      </c>
      <c r="G4492" s="2">
        <v>31</v>
      </c>
      <c r="H4492" s="2" t="s">
        <v>38</v>
      </c>
      <c r="I4492" s="2" t="s">
        <v>19</v>
      </c>
      <c r="J4492" s="12">
        <v>130</v>
      </c>
      <c r="K4492" s="2">
        <v>130</v>
      </c>
      <c r="L4492" s="2">
        <v>1</v>
      </c>
      <c r="M4492" s="12">
        <v>130</v>
      </c>
      <c r="N4492" s="3">
        <v>2</v>
      </c>
      <c r="O4492" s="2" t="str" cm="1">
        <f t="array" ref="O4492">_xlfn.IFS(N4492=1,"Unsatisfactory",N4492=2,"Poor",N4492=3,"Average",N4492=4,"Good",N4492=5,"Excellent")</f>
        <v>Poor</v>
      </c>
      <c r="P4492"/>
      <c r="Q4492"/>
      <c r="R4492"/>
      <c r="S4492"/>
      <c r="T4492"/>
      <c r="U4492"/>
    </row>
    <row r="4493" spans="1:21">
      <c r="A4493" s="2">
        <v>182736</v>
      </c>
      <c r="B4493" s="2" t="s">
        <v>50</v>
      </c>
      <c r="C4493" s="4">
        <v>45580</v>
      </c>
      <c r="D4493" s="17">
        <v>45580</v>
      </c>
      <c r="E4493" s="2" t="s">
        <v>16</v>
      </c>
      <c r="F4493" s="2" t="s">
        <v>17</v>
      </c>
      <c r="G4493" s="2">
        <v>27</v>
      </c>
      <c r="H4493" s="2" t="s">
        <v>118</v>
      </c>
      <c r="I4493" s="2" t="s">
        <v>19</v>
      </c>
      <c r="J4493" s="12">
        <v>97</v>
      </c>
      <c r="K4493" s="2">
        <v>97</v>
      </c>
      <c r="L4493" s="2">
        <v>1</v>
      </c>
      <c r="M4493" s="12">
        <v>97</v>
      </c>
      <c r="N4493" s="3">
        <v>3</v>
      </c>
      <c r="O4493" s="2" t="str" cm="1">
        <f t="array" ref="O4493">_xlfn.IFS(N4493=1,"Unsatisfactory",N4493=2,"Poor",N4493=3,"Average",N4493=4,"Good",N4493=5,"Excellent")</f>
        <v>Average</v>
      </c>
      <c r="P4493"/>
      <c r="Q4493"/>
      <c r="R4493"/>
      <c r="S4493"/>
      <c r="T4493"/>
      <c r="U4493"/>
    </row>
    <row r="4494" spans="1:21">
      <c r="A4494" s="2">
        <v>159197</v>
      </c>
      <c r="B4494" s="2" t="s">
        <v>85</v>
      </c>
      <c r="C4494" s="4">
        <v>45290</v>
      </c>
      <c r="D4494" s="17">
        <v>45290</v>
      </c>
      <c r="E4494" s="2" t="s">
        <v>24</v>
      </c>
      <c r="F4494" s="2" t="s">
        <v>17</v>
      </c>
      <c r="G4494" s="2">
        <v>19</v>
      </c>
      <c r="H4494" s="2" t="s">
        <v>129</v>
      </c>
      <c r="I4494" s="2" t="s">
        <v>19</v>
      </c>
      <c r="J4494" s="12">
        <v>23</v>
      </c>
      <c r="K4494" s="2">
        <v>23</v>
      </c>
      <c r="L4494" s="2">
        <v>1</v>
      </c>
      <c r="M4494" s="12">
        <v>23</v>
      </c>
      <c r="N4494" s="3">
        <v>2</v>
      </c>
      <c r="O4494" s="2" t="str" cm="1">
        <f t="array" ref="O4494">_xlfn.IFS(N4494=1,"Unsatisfactory",N4494=2,"Poor",N4494=3,"Average",N4494=4,"Good",N4494=5,"Excellent")</f>
        <v>Poor</v>
      </c>
      <c r="P4494"/>
      <c r="Q4494"/>
      <c r="R4494"/>
      <c r="S4494"/>
      <c r="T4494"/>
      <c r="U4494"/>
    </row>
    <row r="4495" spans="1:21">
      <c r="A4495" s="2">
        <v>161953</v>
      </c>
      <c r="B4495" s="2" t="s">
        <v>48</v>
      </c>
      <c r="C4495" s="4">
        <v>45496</v>
      </c>
      <c r="D4495" s="17">
        <v>45496</v>
      </c>
      <c r="E4495" s="2" t="s">
        <v>16</v>
      </c>
      <c r="F4495" s="2" t="s">
        <v>17</v>
      </c>
      <c r="G4495" s="2">
        <v>34</v>
      </c>
      <c r="H4495" s="2" t="s">
        <v>129</v>
      </c>
      <c r="I4495" s="2" t="s">
        <v>19</v>
      </c>
      <c r="J4495" s="12">
        <v>130</v>
      </c>
      <c r="K4495" s="2">
        <v>130</v>
      </c>
      <c r="L4495" s="2">
        <v>1</v>
      </c>
      <c r="M4495" s="12">
        <v>130</v>
      </c>
      <c r="N4495" s="3">
        <v>3</v>
      </c>
      <c r="O4495" s="2" t="str" cm="1">
        <f t="array" ref="O4495">_xlfn.IFS(N4495=1,"Unsatisfactory",N4495=2,"Poor",N4495=3,"Average",N4495=4,"Good",N4495=5,"Excellent")</f>
        <v>Average</v>
      </c>
      <c r="P4495"/>
      <c r="Q4495"/>
      <c r="R4495"/>
      <c r="S4495"/>
      <c r="T4495"/>
      <c r="U4495"/>
    </row>
    <row r="4496" spans="1:21">
      <c r="A4496" s="2">
        <v>183522</v>
      </c>
      <c r="B4496" s="2" t="s">
        <v>23</v>
      </c>
      <c r="C4496" s="4">
        <v>45439</v>
      </c>
      <c r="D4496" s="17">
        <v>45439</v>
      </c>
      <c r="E4496" s="2" t="s">
        <v>24</v>
      </c>
      <c r="F4496" s="2" t="s">
        <v>25</v>
      </c>
      <c r="G4496" s="2">
        <v>29</v>
      </c>
      <c r="H4496" s="2" t="s">
        <v>118</v>
      </c>
      <c r="I4496" s="2" t="s">
        <v>19</v>
      </c>
      <c r="J4496" s="12">
        <v>9</v>
      </c>
      <c r="K4496" s="2">
        <v>9</v>
      </c>
      <c r="L4496" s="2">
        <v>1</v>
      </c>
      <c r="M4496" s="12">
        <v>9</v>
      </c>
      <c r="N4496" s="3">
        <v>5</v>
      </c>
      <c r="O4496" s="2" t="str" cm="1">
        <f t="array" ref="O4496">_xlfn.IFS(N4496=1,"Unsatisfactory",N4496=2,"Poor",N4496=3,"Average",N4496=4,"Good",N4496=5,"Excellent")</f>
        <v>Excellent</v>
      </c>
      <c r="P4496"/>
      <c r="Q4496"/>
      <c r="R4496"/>
      <c r="S4496"/>
      <c r="T4496"/>
      <c r="U4496"/>
    </row>
    <row r="4497" spans="1:21">
      <c r="A4497" s="2">
        <v>136213</v>
      </c>
      <c r="B4497" s="2" t="s">
        <v>50</v>
      </c>
      <c r="C4497" s="4">
        <v>45388</v>
      </c>
      <c r="D4497" s="17">
        <v>45388</v>
      </c>
      <c r="E4497" s="2" t="s">
        <v>16</v>
      </c>
      <c r="F4497" s="2" t="s">
        <v>17</v>
      </c>
      <c r="G4497" s="2">
        <v>33</v>
      </c>
      <c r="H4497" s="2" t="s">
        <v>118</v>
      </c>
      <c r="I4497" s="2" t="s">
        <v>19</v>
      </c>
      <c r="J4497" s="12">
        <v>97</v>
      </c>
      <c r="K4497" s="2">
        <v>97</v>
      </c>
      <c r="L4497" s="2">
        <v>3</v>
      </c>
      <c r="M4497" s="12">
        <v>291</v>
      </c>
      <c r="N4497" s="3">
        <v>2</v>
      </c>
      <c r="O4497" s="2" t="str" cm="1">
        <f t="array" ref="O4497">_xlfn.IFS(N4497=1,"Unsatisfactory",N4497=2,"Poor",N4497=3,"Average",N4497=4,"Good",N4497=5,"Excellent")</f>
        <v>Poor</v>
      </c>
      <c r="P4497"/>
      <c r="Q4497"/>
      <c r="R4497"/>
      <c r="S4497"/>
      <c r="T4497"/>
      <c r="U4497"/>
    </row>
    <row r="4498" spans="1:21">
      <c r="A4498" s="2">
        <v>151035</v>
      </c>
      <c r="B4498" s="2" t="s">
        <v>42</v>
      </c>
      <c r="C4498" s="4">
        <v>45384</v>
      </c>
      <c r="D4498" s="17">
        <v>45384</v>
      </c>
      <c r="E4498" s="2" t="s">
        <v>16</v>
      </c>
      <c r="F4498" s="2" t="s">
        <v>17</v>
      </c>
      <c r="G4498" s="2">
        <v>34</v>
      </c>
      <c r="H4498" s="2" t="s">
        <v>34</v>
      </c>
      <c r="I4498" s="2" t="s">
        <v>27</v>
      </c>
      <c r="J4498" s="12">
        <v>65</v>
      </c>
      <c r="K4498" s="2">
        <v>165</v>
      </c>
      <c r="L4498" s="2">
        <v>1</v>
      </c>
      <c r="M4498" s="12">
        <v>165</v>
      </c>
      <c r="N4498" s="3">
        <v>5</v>
      </c>
      <c r="O4498" s="2" t="str" cm="1">
        <f t="array" ref="O4498">_xlfn.IFS(N4498=1,"Unsatisfactory",N4498=2,"Poor",N4498=3,"Average",N4498=4,"Good",N4498=5,"Excellent")</f>
        <v>Excellent</v>
      </c>
      <c r="P4498"/>
      <c r="Q4498"/>
      <c r="R4498"/>
      <c r="S4498"/>
      <c r="T4498"/>
      <c r="U4498"/>
    </row>
    <row r="4499" spans="1:21">
      <c r="A4499" s="2">
        <v>175909</v>
      </c>
      <c r="B4499" s="2" t="s">
        <v>23</v>
      </c>
      <c r="C4499" s="4">
        <v>45454</v>
      </c>
      <c r="D4499" s="17">
        <v>45454</v>
      </c>
      <c r="E4499" s="2" t="s">
        <v>24</v>
      </c>
      <c r="F4499" s="2" t="s">
        <v>17</v>
      </c>
      <c r="G4499" s="2">
        <v>22</v>
      </c>
      <c r="H4499" s="2" t="s">
        <v>128</v>
      </c>
      <c r="I4499" s="2" t="s">
        <v>19</v>
      </c>
      <c r="J4499" s="12">
        <v>9</v>
      </c>
      <c r="K4499" s="2">
        <v>9</v>
      </c>
      <c r="L4499" s="2">
        <v>5</v>
      </c>
      <c r="M4499" s="12">
        <v>45</v>
      </c>
      <c r="N4499" s="3">
        <v>5</v>
      </c>
      <c r="O4499" s="2" t="str" cm="1">
        <f t="array" ref="O4499">_xlfn.IFS(N4499=1,"Unsatisfactory",N4499=2,"Poor",N4499=3,"Average",N4499=4,"Good",N4499=5,"Excellent")</f>
        <v>Excellent</v>
      </c>
      <c r="P4499"/>
      <c r="Q4499"/>
      <c r="R4499"/>
      <c r="S4499"/>
      <c r="T4499"/>
      <c r="U4499"/>
    </row>
    <row r="4500" spans="1:21">
      <c r="A4500" s="2">
        <v>184803</v>
      </c>
      <c r="B4500" s="2" t="s">
        <v>53</v>
      </c>
      <c r="C4500" s="4">
        <v>45275</v>
      </c>
      <c r="D4500" s="17">
        <v>45275</v>
      </c>
      <c r="E4500" s="2" t="s">
        <v>37</v>
      </c>
      <c r="F4500" s="2" t="s">
        <v>17</v>
      </c>
      <c r="G4500" s="2">
        <v>23</v>
      </c>
      <c r="H4500" s="2" t="s">
        <v>80</v>
      </c>
      <c r="I4500" s="2" t="s">
        <v>27</v>
      </c>
      <c r="J4500" s="12">
        <v>15</v>
      </c>
      <c r="K4500" s="2">
        <v>55</v>
      </c>
      <c r="L4500" s="2">
        <v>1</v>
      </c>
      <c r="M4500" s="12">
        <v>55</v>
      </c>
      <c r="N4500" s="3">
        <v>4</v>
      </c>
      <c r="O4500" s="2" t="str" cm="1">
        <f t="array" ref="O4500">_xlfn.IFS(N4500=1,"Unsatisfactory",N4500=2,"Poor",N4500=3,"Average",N4500=4,"Good",N4500=5,"Excellent")</f>
        <v>Good</v>
      </c>
      <c r="P4500"/>
      <c r="Q4500"/>
      <c r="R4500"/>
      <c r="S4500"/>
      <c r="T4500"/>
      <c r="U4500"/>
    </row>
    <row r="4501" spans="1:21">
      <c r="A4501" s="2">
        <v>199343</v>
      </c>
      <c r="B4501" s="2" t="s">
        <v>42</v>
      </c>
      <c r="C4501" s="4">
        <v>45577</v>
      </c>
      <c r="D4501" s="17">
        <v>45577</v>
      </c>
      <c r="E4501" s="2" t="s">
        <v>16</v>
      </c>
      <c r="F4501" s="2" t="s">
        <v>17</v>
      </c>
      <c r="G4501" s="2">
        <v>20</v>
      </c>
      <c r="H4501" s="2" t="s">
        <v>29</v>
      </c>
      <c r="I4501" s="2" t="s">
        <v>19</v>
      </c>
      <c r="J4501" s="12">
        <v>65</v>
      </c>
      <c r="K4501" s="2">
        <v>65</v>
      </c>
      <c r="L4501" s="2">
        <v>1</v>
      </c>
      <c r="M4501" s="12">
        <v>65</v>
      </c>
      <c r="N4501" s="3">
        <v>1</v>
      </c>
      <c r="O4501" s="2" t="str" cm="1">
        <f t="array" ref="O4501">_xlfn.IFS(N4501=1,"Unsatisfactory",N4501=2,"Poor",N4501=3,"Average",N4501=4,"Good",N4501=5,"Excellent")</f>
        <v>Unsatisfactory</v>
      </c>
      <c r="P4501"/>
      <c r="Q4501"/>
      <c r="R4501"/>
      <c r="S4501"/>
      <c r="T4501"/>
      <c r="U4501"/>
    </row>
    <row r="4502" spans="1:21">
      <c r="A4502" s="2">
        <v>150016</v>
      </c>
      <c r="B4502" s="2" t="s">
        <v>15</v>
      </c>
      <c r="C4502" s="4">
        <v>45433</v>
      </c>
      <c r="D4502" s="17">
        <v>45433</v>
      </c>
      <c r="E4502" s="2" t="s">
        <v>16</v>
      </c>
      <c r="F4502" s="2" t="s">
        <v>17</v>
      </c>
      <c r="G4502" s="2">
        <v>32</v>
      </c>
      <c r="H4502" s="2" t="s">
        <v>58</v>
      </c>
      <c r="I4502" s="2" t="s">
        <v>27</v>
      </c>
      <c r="J4502" s="12">
        <v>100</v>
      </c>
      <c r="K4502" s="2">
        <v>140</v>
      </c>
      <c r="L4502" s="2">
        <v>1</v>
      </c>
      <c r="M4502" s="12">
        <v>140</v>
      </c>
      <c r="N4502" s="3">
        <v>4</v>
      </c>
      <c r="O4502" s="2" t="str" cm="1">
        <f t="array" ref="O4502">_xlfn.IFS(N4502=1,"Unsatisfactory",N4502=2,"Poor",N4502=3,"Average",N4502=4,"Good",N4502=5,"Excellent")</f>
        <v>Good</v>
      </c>
      <c r="P4502"/>
      <c r="Q4502"/>
      <c r="R4502"/>
      <c r="S4502"/>
      <c r="T4502"/>
      <c r="U4502"/>
    </row>
    <row r="4503" spans="1:21">
      <c r="A4503" s="2">
        <v>129448</v>
      </c>
      <c r="B4503" s="2" t="s">
        <v>30</v>
      </c>
      <c r="C4503" s="4">
        <v>45306</v>
      </c>
      <c r="D4503" s="17">
        <v>45306</v>
      </c>
      <c r="E4503" s="2" t="s">
        <v>24</v>
      </c>
      <c r="F4503" s="2" t="s">
        <v>17</v>
      </c>
      <c r="G4503" s="2">
        <v>29</v>
      </c>
      <c r="H4503" s="2" t="s">
        <v>115</v>
      </c>
      <c r="I4503" s="2" t="s">
        <v>19</v>
      </c>
      <c r="J4503" s="12">
        <v>10</v>
      </c>
      <c r="K4503" s="2">
        <v>10</v>
      </c>
      <c r="L4503" s="2">
        <v>4</v>
      </c>
      <c r="M4503" s="12">
        <v>40</v>
      </c>
      <c r="N4503" s="3">
        <v>4</v>
      </c>
      <c r="O4503" s="2" t="str" cm="1">
        <f t="array" ref="O4503">_xlfn.IFS(N4503=1,"Unsatisfactory",N4503=2,"Poor",N4503=3,"Average",N4503=4,"Good",N4503=5,"Excellent")</f>
        <v>Good</v>
      </c>
      <c r="P4503"/>
      <c r="Q4503"/>
      <c r="R4503"/>
      <c r="S4503"/>
      <c r="T4503"/>
      <c r="U4503"/>
    </row>
    <row r="4504" spans="1:21">
      <c r="A4504" s="2">
        <v>141282</v>
      </c>
      <c r="B4504" s="2" t="s">
        <v>42</v>
      </c>
      <c r="C4504" s="4">
        <v>45372</v>
      </c>
      <c r="D4504" s="17">
        <v>45372</v>
      </c>
      <c r="E4504" s="2" t="s">
        <v>16</v>
      </c>
      <c r="F4504" s="2" t="s">
        <v>25</v>
      </c>
      <c r="G4504" s="2">
        <v>18</v>
      </c>
      <c r="H4504" s="2" t="s">
        <v>51</v>
      </c>
      <c r="I4504" s="2" t="s">
        <v>27</v>
      </c>
      <c r="J4504" s="12">
        <v>65</v>
      </c>
      <c r="K4504" s="2">
        <v>115</v>
      </c>
      <c r="L4504" s="2">
        <v>1</v>
      </c>
      <c r="M4504" s="12">
        <v>115</v>
      </c>
      <c r="N4504" s="3">
        <v>2</v>
      </c>
      <c r="O4504" s="2" t="str" cm="1">
        <f t="array" ref="O4504">_xlfn.IFS(N4504=1,"Unsatisfactory",N4504=2,"Poor",N4504=3,"Average",N4504=4,"Good",N4504=5,"Excellent")</f>
        <v>Poor</v>
      </c>
      <c r="P4504"/>
      <c r="Q4504"/>
      <c r="R4504"/>
      <c r="S4504"/>
      <c r="T4504"/>
      <c r="U4504"/>
    </row>
    <row r="4505" spans="1:21">
      <c r="A4505" s="2">
        <v>152996</v>
      </c>
      <c r="B4505" s="2" t="s">
        <v>78</v>
      </c>
      <c r="C4505" s="4">
        <v>45577</v>
      </c>
      <c r="D4505" s="17">
        <v>45577</v>
      </c>
      <c r="E4505" s="2" t="s">
        <v>37</v>
      </c>
      <c r="F4505" s="2" t="s">
        <v>17</v>
      </c>
      <c r="G4505" s="2">
        <v>34</v>
      </c>
      <c r="H4505" s="2" t="s">
        <v>130</v>
      </c>
      <c r="I4505" s="2" t="s">
        <v>19</v>
      </c>
      <c r="J4505" s="12">
        <v>50</v>
      </c>
      <c r="K4505" s="2">
        <v>50</v>
      </c>
      <c r="L4505" s="2">
        <v>4</v>
      </c>
      <c r="M4505" s="12">
        <v>200</v>
      </c>
      <c r="N4505" s="3">
        <v>4</v>
      </c>
      <c r="O4505" s="2" t="str" cm="1">
        <f t="array" ref="O4505">_xlfn.IFS(N4505=1,"Unsatisfactory",N4505=2,"Poor",N4505=3,"Average",N4505=4,"Good",N4505=5,"Excellent")</f>
        <v>Good</v>
      </c>
      <c r="P4505"/>
      <c r="Q4505"/>
      <c r="R4505"/>
      <c r="S4505"/>
      <c r="T4505"/>
      <c r="U4505"/>
    </row>
    <row r="4506" spans="1:21">
      <c r="A4506" s="2">
        <v>178411</v>
      </c>
      <c r="B4506" s="2" t="s">
        <v>42</v>
      </c>
      <c r="C4506" s="4">
        <v>45552</v>
      </c>
      <c r="D4506" s="17">
        <v>45552</v>
      </c>
      <c r="E4506" s="2" t="s">
        <v>16</v>
      </c>
      <c r="F4506" s="2" t="s">
        <v>17</v>
      </c>
      <c r="G4506" s="2">
        <v>28</v>
      </c>
      <c r="H4506" s="2" t="s">
        <v>74</v>
      </c>
      <c r="I4506" s="2" t="s">
        <v>27</v>
      </c>
      <c r="J4506" s="12">
        <v>65</v>
      </c>
      <c r="K4506" s="2">
        <v>90</v>
      </c>
      <c r="L4506" s="2">
        <v>1</v>
      </c>
      <c r="M4506" s="12">
        <v>90</v>
      </c>
      <c r="N4506" s="3">
        <v>1</v>
      </c>
      <c r="O4506" s="2" t="str" cm="1">
        <f t="array" ref="O4506">_xlfn.IFS(N4506=1,"Unsatisfactory",N4506=2,"Poor",N4506=3,"Average",N4506=4,"Good",N4506=5,"Excellent")</f>
        <v>Unsatisfactory</v>
      </c>
      <c r="P4506"/>
      <c r="Q4506"/>
      <c r="R4506"/>
      <c r="S4506"/>
      <c r="T4506"/>
      <c r="U4506"/>
    </row>
    <row r="4507" spans="1:21">
      <c r="A4507" s="2">
        <v>151283</v>
      </c>
      <c r="B4507" s="2" t="s">
        <v>85</v>
      </c>
      <c r="C4507" s="4">
        <v>45441</v>
      </c>
      <c r="D4507" s="17">
        <v>45441</v>
      </c>
      <c r="E4507" s="2" t="s">
        <v>24</v>
      </c>
      <c r="F4507" s="2" t="s">
        <v>17</v>
      </c>
      <c r="G4507" s="2">
        <v>35</v>
      </c>
      <c r="H4507" s="2" t="s">
        <v>31</v>
      </c>
      <c r="I4507" s="2" t="s">
        <v>19</v>
      </c>
      <c r="J4507" s="12">
        <v>23</v>
      </c>
      <c r="K4507" s="2">
        <v>23</v>
      </c>
      <c r="L4507" s="2">
        <v>2</v>
      </c>
      <c r="M4507" s="12">
        <v>46</v>
      </c>
      <c r="N4507" s="3">
        <v>4</v>
      </c>
      <c r="O4507" s="2" t="str" cm="1">
        <f t="array" ref="O4507">_xlfn.IFS(N4507=1,"Unsatisfactory",N4507=2,"Poor",N4507=3,"Average",N4507=4,"Good",N4507=5,"Excellent")</f>
        <v>Good</v>
      </c>
      <c r="P4507"/>
      <c r="Q4507"/>
      <c r="R4507"/>
      <c r="S4507"/>
      <c r="T4507"/>
      <c r="U4507"/>
    </row>
    <row r="4508" spans="1:21">
      <c r="A4508" s="2">
        <v>156413</v>
      </c>
      <c r="B4508" s="2" t="s">
        <v>23</v>
      </c>
      <c r="C4508" s="4">
        <v>45444</v>
      </c>
      <c r="D4508" s="17">
        <v>45444</v>
      </c>
      <c r="E4508" s="2" t="s">
        <v>24</v>
      </c>
      <c r="F4508" s="2" t="s">
        <v>17</v>
      </c>
      <c r="G4508" s="2">
        <v>19</v>
      </c>
      <c r="H4508" s="2" t="s">
        <v>128</v>
      </c>
      <c r="I4508" s="2" t="s">
        <v>19</v>
      </c>
      <c r="J4508" s="12">
        <v>9</v>
      </c>
      <c r="K4508" s="2">
        <v>9</v>
      </c>
      <c r="L4508" s="2">
        <v>1</v>
      </c>
      <c r="M4508" s="12">
        <v>9</v>
      </c>
      <c r="N4508" s="3">
        <v>4</v>
      </c>
      <c r="O4508" s="2" t="str" cm="1">
        <f t="array" ref="O4508">_xlfn.IFS(N4508=1,"Unsatisfactory",N4508=2,"Poor",N4508=3,"Average",N4508=4,"Good",N4508=5,"Excellent")</f>
        <v>Good</v>
      </c>
      <c r="P4508"/>
      <c r="Q4508"/>
      <c r="R4508"/>
      <c r="S4508"/>
      <c r="T4508"/>
      <c r="U4508"/>
    </row>
    <row r="4509" spans="1:21">
      <c r="A4509" s="2">
        <v>153711</v>
      </c>
      <c r="B4509" s="2" t="s">
        <v>53</v>
      </c>
      <c r="C4509" s="4">
        <v>45336</v>
      </c>
      <c r="D4509" s="17">
        <v>45336</v>
      </c>
      <c r="E4509" s="2" t="s">
        <v>37</v>
      </c>
      <c r="F4509" s="2" t="s">
        <v>17</v>
      </c>
      <c r="G4509" s="2">
        <v>25</v>
      </c>
      <c r="H4509" s="2" t="s">
        <v>75</v>
      </c>
      <c r="I4509" s="2" t="s">
        <v>27</v>
      </c>
      <c r="J4509" s="12">
        <v>15</v>
      </c>
      <c r="K4509" s="2">
        <v>85</v>
      </c>
      <c r="L4509" s="2">
        <v>1</v>
      </c>
      <c r="M4509" s="12">
        <v>85</v>
      </c>
      <c r="N4509" s="3">
        <v>2</v>
      </c>
      <c r="O4509" s="2" t="str" cm="1">
        <f t="array" ref="O4509">_xlfn.IFS(N4509=1,"Unsatisfactory",N4509=2,"Poor",N4509=3,"Average",N4509=4,"Good",N4509=5,"Excellent")</f>
        <v>Poor</v>
      </c>
      <c r="P4509"/>
      <c r="Q4509"/>
      <c r="R4509"/>
      <c r="S4509"/>
      <c r="T4509"/>
      <c r="U4509"/>
    </row>
    <row r="4510" spans="1:21">
      <c r="A4510" s="2">
        <v>181353</v>
      </c>
      <c r="B4510" s="2" t="s">
        <v>23</v>
      </c>
      <c r="C4510" s="4">
        <v>45472</v>
      </c>
      <c r="D4510" s="17">
        <v>45472</v>
      </c>
      <c r="E4510" s="2" t="s">
        <v>24</v>
      </c>
      <c r="F4510" s="2" t="s">
        <v>17</v>
      </c>
      <c r="G4510" s="2">
        <v>27</v>
      </c>
      <c r="H4510" s="2" t="s">
        <v>118</v>
      </c>
      <c r="I4510" s="2" t="s">
        <v>19</v>
      </c>
      <c r="J4510" s="12">
        <v>9</v>
      </c>
      <c r="K4510" s="2">
        <v>9</v>
      </c>
      <c r="L4510" s="2">
        <v>1</v>
      </c>
      <c r="M4510" s="12">
        <v>9</v>
      </c>
      <c r="N4510" s="3">
        <v>2</v>
      </c>
      <c r="O4510" s="2" t="str" cm="1">
        <f t="array" ref="O4510">_xlfn.IFS(N4510=1,"Unsatisfactory",N4510=2,"Poor",N4510=3,"Average",N4510=4,"Good",N4510=5,"Excellent")</f>
        <v>Poor</v>
      </c>
      <c r="P4510"/>
      <c r="Q4510"/>
      <c r="R4510"/>
      <c r="S4510"/>
      <c r="T4510"/>
      <c r="U4510"/>
    </row>
    <row r="4511" spans="1:21">
      <c r="A4511" s="2">
        <v>131778</v>
      </c>
      <c r="B4511" s="2" t="s">
        <v>53</v>
      </c>
      <c r="C4511" s="4">
        <v>45460</v>
      </c>
      <c r="D4511" s="17">
        <v>45460</v>
      </c>
      <c r="E4511" s="2" t="s">
        <v>37</v>
      </c>
      <c r="F4511" s="2" t="s">
        <v>25</v>
      </c>
      <c r="G4511" s="2">
        <v>29</v>
      </c>
      <c r="H4511" s="2" t="s">
        <v>115</v>
      </c>
      <c r="I4511" s="2" t="s">
        <v>19</v>
      </c>
      <c r="J4511" s="12">
        <v>15</v>
      </c>
      <c r="K4511" s="2">
        <v>15</v>
      </c>
      <c r="L4511" s="2">
        <v>1</v>
      </c>
      <c r="M4511" s="12">
        <v>15</v>
      </c>
      <c r="N4511" s="3">
        <v>5</v>
      </c>
      <c r="O4511" s="2" t="str" cm="1">
        <f t="array" ref="O4511">_xlfn.IFS(N4511=1,"Unsatisfactory",N4511=2,"Poor",N4511=3,"Average",N4511=4,"Good",N4511=5,"Excellent")</f>
        <v>Excellent</v>
      </c>
      <c r="P4511"/>
      <c r="Q4511"/>
      <c r="R4511"/>
      <c r="S4511"/>
      <c r="T4511"/>
      <c r="U4511"/>
    </row>
    <row r="4512" spans="1:21">
      <c r="A4512" s="2">
        <v>160156</v>
      </c>
      <c r="B4512" s="2" t="s">
        <v>48</v>
      </c>
      <c r="C4512" s="4">
        <v>45595</v>
      </c>
      <c r="D4512" s="17">
        <v>45595</v>
      </c>
      <c r="E4512" s="2" t="s">
        <v>16</v>
      </c>
      <c r="F4512" s="2" t="s">
        <v>25</v>
      </c>
      <c r="G4512" s="2">
        <v>18</v>
      </c>
      <c r="H4512" s="2" t="s">
        <v>130</v>
      </c>
      <c r="I4512" s="2" t="s">
        <v>19</v>
      </c>
      <c r="J4512" s="12">
        <v>130</v>
      </c>
      <c r="K4512" s="2">
        <v>130</v>
      </c>
      <c r="L4512" s="2">
        <v>3</v>
      </c>
      <c r="M4512" s="12">
        <v>390</v>
      </c>
      <c r="N4512" s="3">
        <v>1</v>
      </c>
      <c r="O4512" s="2" t="str" cm="1">
        <f t="array" ref="O4512">_xlfn.IFS(N4512=1,"Unsatisfactory",N4512=2,"Poor",N4512=3,"Average",N4512=4,"Good",N4512=5,"Excellent")</f>
        <v>Unsatisfactory</v>
      </c>
      <c r="P4512"/>
      <c r="Q4512"/>
      <c r="R4512"/>
      <c r="S4512"/>
      <c r="T4512"/>
      <c r="U4512"/>
    </row>
    <row r="4513" spans="1:21">
      <c r="A4513" s="2">
        <v>166986</v>
      </c>
      <c r="B4513" s="2" t="s">
        <v>53</v>
      </c>
      <c r="C4513" s="4">
        <v>45299</v>
      </c>
      <c r="D4513" s="17">
        <v>45299</v>
      </c>
      <c r="E4513" s="2" t="s">
        <v>37</v>
      </c>
      <c r="F4513" s="2" t="s">
        <v>17</v>
      </c>
      <c r="G4513" s="2">
        <v>33</v>
      </c>
      <c r="H4513" s="2" t="s">
        <v>80</v>
      </c>
      <c r="I4513" s="2" t="s">
        <v>27</v>
      </c>
      <c r="J4513" s="12">
        <v>15</v>
      </c>
      <c r="K4513" s="2">
        <v>55</v>
      </c>
      <c r="L4513" s="2">
        <v>3</v>
      </c>
      <c r="M4513" s="12">
        <v>165</v>
      </c>
      <c r="N4513" s="3">
        <v>3</v>
      </c>
      <c r="O4513" s="2" t="str" cm="1">
        <f t="array" ref="O4513">_xlfn.IFS(N4513=1,"Unsatisfactory",N4513=2,"Poor",N4513=3,"Average",N4513=4,"Good",N4513=5,"Excellent")</f>
        <v>Average</v>
      </c>
      <c r="P4513"/>
      <c r="Q4513"/>
      <c r="R4513"/>
      <c r="S4513"/>
      <c r="T4513"/>
      <c r="U4513"/>
    </row>
    <row r="4514" spans="1:21">
      <c r="A4514" s="2">
        <v>173148</v>
      </c>
      <c r="B4514" s="2" t="s">
        <v>42</v>
      </c>
      <c r="C4514" s="4">
        <v>45532</v>
      </c>
      <c r="D4514" s="17">
        <v>45532</v>
      </c>
      <c r="E4514" s="2" t="s">
        <v>16</v>
      </c>
      <c r="F4514" s="2" t="s">
        <v>17</v>
      </c>
      <c r="G4514" s="2">
        <v>29</v>
      </c>
      <c r="H4514" s="2" t="s">
        <v>128</v>
      </c>
      <c r="I4514" s="2" t="s">
        <v>19</v>
      </c>
      <c r="J4514" s="12">
        <v>65</v>
      </c>
      <c r="K4514" s="2">
        <v>65</v>
      </c>
      <c r="L4514" s="2">
        <v>4</v>
      </c>
      <c r="M4514" s="12">
        <v>260</v>
      </c>
      <c r="N4514" s="3">
        <v>5</v>
      </c>
      <c r="O4514" s="2" t="str" cm="1">
        <f t="array" ref="O4514">_xlfn.IFS(N4514=1,"Unsatisfactory",N4514=2,"Poor",N4514=3,"Average",N4514=4,"Good",N4514=5,"Excellent")</f>
        <v>Excellent</v>
      </c>
      <c r="P4514"/>
      <c r="Q4514"/>
      <c r="R4514"/>
      <c r="S4514"/>
      <c r="T4514"/>
      <c r="U4514"/>
    </row>
    <row r="4515" spans="1:21">
      <c r="A4515" s="2">
        <v>176466</v>
      </c>
      <c r="B4515" s="2" t="s">
        <v>33</v>
      </c>
      <c r="C4515" s="4">
        <v>45425</v>
      </c>
      <c r="D4515" s="17">
        <v>45425</v>
      </c>
      <c r="E4515" s="2" t="s">
        <v>16</v>
      </c>
      <c r="F4515" s="2" t="s">
        <v>25</v>
      </c>
      <c r="G4515" s="2">
        <v>28</v>
      </c>
      <c r="H4515" s="2" t="s">
        <v>38</v>
      </c>
      <c r="I4515" s="2" t="s">
        <v>19</v>
      </c>
      <c r="J4515" s="12">
        <v>118</v>
      </c>
      <c r="K4515" s="2">
        <v>118</v>
      </c>
      <c r="L4515" s="2">
        <v>1</v>
      </c>
      <c r="M4515" s="12">
        <v>118</v>
      </c>
      <c r="N4515" s="3">
        <v>5</v>
      </c>
      <c r="O4515" s="2" t="str" cm="1">
        <f t="array" ref="O4515">_xlfn.IFS(N4515=1,"Unsatisfactory",N4515=2,"Poor",N4515=3,"Average",N4515=4,"Good",N4515=5,"Excellent")</f>
        <v>Excellent</v>
      </c>
      <c r="P4515"/>
      <c r="Q4515"/>
      <c r="R4515"/>
      <c r="S4515"/>
      <c r="T4515"/>
      <c r="U4515"/>
    </row>
    <row r="4516" spans="1:21">
      <c r="A4516" s="2">
        <v>183724</v>
      </c>
      <c r="B4516" s="2" t="s">
        <v>30</v>
      </c>
      <c r="C4516" s="4">
        <v>45532</v>
      </c>
      <c r="D4516" s="17">
        <v>45532</v>
      </c>
      <c r="E4516" s="2" t="s">
        <v>24</v>
      </c>
      <c r="F4516" s="2" t="s">
        <v>17</v>
      </c>
      <c r="G4516" s="2">
        <v>24</v>
      </c>
      <c r="H4516" s="2" t="s">
        <v>115</v>
      </c>
      <c r="I4516" s="2" t="s">
        <v>19</v>
      </c>
      <c r="J4516" s="12">
        <v>10</v>
      </c>
      <c r="K4516" s="2">
        <v>10</v>
      </c>
      <c r="L4516" s="2">
        <v>1</v>
      </c>
      <c r="M4516" s="12">
        <v>10</v>
      </c>
      <c r="N4516" s="3">
        <v>4</v>
      </c>
      <c r="O4516" s="2" t="str" cm="1">
        <f t="array" ref="O4516">_xlfn.IFS(N4516=1,"Unsatisfactory",N4516=2,"Poor",N4516=3,"Average",N4516=4,"Good",N4516=5,"Excellent")</f>
        <v>Good</v>
      </c>
      <c r="P4516"/>
      <c r="Q4516"/>
      <c r="R4516"/>
      <c r="S4516"/>
      <c r="T4516"/>
      <c r="U4516"/>
    </row>
    <row r="4517" spans="1:21">
      <c r="A4517" s="2">
        <v>165536</v>
      </c>
      <c r="B4517" s="2" t="s">
        <v>42</v>
      </c>
      <c r="C4517" s="4">
        <v>45488</v>
      </c>
      <c r="D4517" s="17">
        <v>45488</v>
      </c>
      <c r="E4517" s="2" t="s">
        <v>16</v>
      </c>
      <c r="F4517" s="2" t="s">
        <v>17</v>
      </c>
      <c r="G4517" s="2">
        <v>31</v>
      </c>
      <c r="H4517" s="2" t="s">
        <v>131</v>
      </c>
      <c r="I4517" s="2" t="s">
        <v>27</v>
      </c>
      <c r="J4517" s="12">
        <v>65</v>
      </c>
      <c r="K4517" s="2">
        <v>135</v>
      </c>
      <c r="L4517" s="2">
        <v>1</v>
      </c>
      <c r="M4517" s="12">
        <v>135</v>
      </c>
      <c r="N4517" s="3">
        <v>1</v>
      </c>
      <c r="O4517" s="2" t="str" cm="1">
        <f t="array" ref="O4517">_xlfn.IFS(N4517=1,"Unsatisfactory",N4517=2,"Poor",N4517=3,"Average",N4517=4,"Good",N4517=5,"Excellent")</f>
        <v>Unsatisfactory</v>
      </c>
      <c r="P4517"/>
      <c r="Q4517"/>
      <c r="R4517"/>
      <c r="S4517"/>
      <c r="T4517"/>
      <c r="U4517"/>
    </row>
    <row r="4518" spans="1:21">
      <c r="A4518" s="2">
        <v>157086</v>
      </c>
      <c r="B4518" s="2" t="s">
        <v>53</v>
      </c>
      <c r="C4518" s="4">
        <v>45276</v>
      </c>
      <c r="D4518" s="17">
        <v>45276</v>
      </c>
      <c r="E4518" s="2" t="s">
        <v>37</v>
      </c>
      <c r="F4518" s="2" t="s">
        <v>17</v>
      </c>
      <c r="G4518" s="2">
        <v>24</v>
      </c>
      <c r="H4518" s="2" t="s">
        <v>130</v>
      </c>
      <c r="I4518" s="2" t="s">
        <v>19</v>
      </c>
      <c r="J4518" s="12">
        <v>15</v>
      </c>
      <c r="K4518" s="2">
        <v>15</v>
      </c>
      <c r="L4518" s="2">
        <v>1</v>
      </c>
      <c r="M4518" s="12">
        <v>15</v>
      </c>
      <c r="N4518" s="3">
        <v>4</v>
      </c>
      <c r="O4518" s="2" t="str" cm="1">
        <f t="array" ref="O4518">_xlfn.IFS(N4518=1,"Unsatisfactory",N4518=2,"Poor",N4518=3,"Average",N4518=4,"Good",N4518=5,"Excellent")</f>
        <v>Good</v>
      </c>
      <c r="P4518"/>
      <c r="Q4518"/>
      <c r="R4518"/>
      <c r="S4518"/>
      <c r="T4518"/>
      <c r="U4518"/>
    </row>
    <row r="4519" spans="1:21">
      <c r="A4519" s="2">
        <v>154128</v>
      </c>
      <c r="B4519" s="2" t="s">
        <v>42</v>
      </c>
      <c r="C4519" s="4">
        <v>45552</v>
      </c>
      <c r="D4519" s="17">
        <v>45552</v>
      </c>
      <c r="E4519" s="2" t="s">
        <v>16</v>
      </c>
      <c r="F4519" s="2" t="s">
        <v>17</v>
      </c>
      <c r="G4519" s="2">
        <v>25</v>
      </c>
      <c r="H4519" s="2" t="s">
        <v>56</v>
      </c>
      <c r="I4519" s="2" t="s">
        <v>19</v>
      </c>
      <c r="J4519" s="12">
        <v>65</v>
      </c>
      <c r="K4519" s="2">
        <v>65</v>
      </c>
      <c r="L4519" s="2">
        <v>2</v>
      </c>
      <c r="M4519" s="12">
        <v>130</v>
      </c>
      <c r="N4519" s="3">
        <v>4</v>
      </c>
      <c r="O4519" s="2" t="str" cm="1">
        <f t="array" ref="O4519">_xlfn.IFS(N4519=1,"Unsatisfactory",N4519=2,"Poor",N4519=3,"Average",N4519=4,"Good",N4519=5,"Excellent")</f>
        <v>Good</v>
      </c>
      <c r="P4519"/>
      <c r="Q4519"/>
      <c r="R4519"/>
      <c r="S4519"/>
      <c r="T4519"/>
      <c r="U4519"/>
    </row>
    <row r="4520" spans="1:21">
      <c r="A4520" s="2">
        <v>185348</v>
      </c>
      <c r="B4520" s="2" t="s">
        <v>42</v>
      </c>
      <c r="C4520" s="4">
        <v>45449</v>
      </c>
      <c r="D4520" s="17">
        <v>45449</v>
      </c>
      <c r="E4520" s="2" t="s">
        <v>16</v>
      </c>
      <c r="F4520" s="2" t="s">
        <v>17</v>
      </c>
      <c r="G4520" s="2">
        <v>34</v>
      </c>
      <c r="H4520" s="2" t="s">
        <v>67</v>
      </c>
      <c r="I4520" s="2" t="s">
        <v>27</v>
      </c>
      <c r="J4520" s="12">
        <v>65</v>
      </c>
      <c r="K4520" s="2">
        <v>105</v>
      </c>
      <c r="L4520" s="2">
        <v>1</v>
      </c>
      <c r="M4520" s="12">
        <v>105</v>
      </c>
      <c r="N4520" s="3">
        <v>5</v>
      </c>
      <c r="O4520" s="2" t="str" cm="1">
        <f t="array" ref="O4520">_xlfn.IFS(N4520=1,"Unsatisfactory",N4520=2,"Poor",N4520=3,"Average",N4520=4,"Good",N4520=5,"Excellent")</f>
        <v>Excellent</v>
      </c>
      <c r="P4520"/>
      <c r="Q4520"/>
      <c r="R4520"/>
      <c r="S4520"/>
      <c r="T4520"/>
      <c r="U4520"/>
    </row>
    <row r="4521" spans="1:21">
      <c r="A4521" s="2">
        <v>135460</v>
      </c>
      <c r="B4521" s="2" t="s">
        <v>42</v>
      </c>
      <c r="C4521" s="4">
        <v>45340</v>
      </c>
      <c r="D4521" s="17">
        <v>45340</v>
      </c>
      <c r="E4521" s="2" t="s">
        <v>16</v>
      </c>
      <c r="F4521" s="2" t="s">
        <v>17</v>
      </c>
      <c r="G4521" s="2">
        <v>29</v>
      </c>
      <c r="H4521" s="2" t="s">
        <v>38</v>
      </c>
      <c r="I4521" s="2" t="s">
        <v>19</v>
      </c>
      <c r="J4521" s="12">
        <v>65</v>
      </c>
      <c r="K4521" s="2">
        <v>65</v>
      </c>
      <c r="L4521" s="2">
        <v>2</v>
      </c>
      <c r="M4521" s="12">
        <v>130</v>
      </c>
      <c r="N4521" s="3">
        <v>4</v>
      </c>
      <c r="O4521" s="2" t="str" cm="1">
        <f t="array" ref="O4521">_xlfn.IFS(N4521=1,"Unsatisfactory",N4521=2,"Poor",N4521=3,"Average",N4521=4,"Good",N4521=5,"Excellent")</f>
        <v>Good</v>
      </c>
      <c r="P4521"/>
      <c r="Q4521"/>
      <c r="R4521"/>
      <c r="S4521"/>
      <c r="T4521"/>
      <c r="U4521"/>
    </row>
    <row r="4522" spans="1:21">
      <c r="A4522" s="2">
        <v>138239</v>
      </c>
      <c r="B4522" s="2" t="s">
        <v>42</v>
      </c>
      <c r="C4522" s="4">
        <v>45344</v>
      </c>
      <c r="D4522" s="17">
        <v>45344</v>
      </c>
      <c r="E4522" s="2" t="s">
        <v>16</v>
      </c>
      <c r="F4522" s="2" t="s">
        <v>17</v>
      </c>
      <c r="G4522" s="2">
        <v>35</v>
      </c>
      <c r="H4522" s="2" t="s">
        <v>131</v>
      </c>
      <c r="I4522" s="2" t="s">
        <v>27</v>
      </c>
      <c r="J4522" s="12">
        <v>65</v>
      </c>
      <c r="K4522" s="2">
        <v>135</v>
      </c>
      <c r="L4522" s="2">
        <v>5</v>
      </c>
      <c r="M4522" s="12">
        <v>675</v>
      </c>
      <c r="N4522" s="3">
        <v>3</v>
      </c>
      <c r="O4522" s="2" t="str" cm="1">
        <f t="array" ref="O4522">_xlfn.IFS(N4522=1,"Unsatisfactory",N4522=2,"Poor",N4522=3,"Average",N4522=4,"Good",N4522=5,"Excellent")</f>
        <v>Average</v>
      </c>
      <c r="P4522"/>
      <c r="Q4522"/>
      <c r="R4522"/>
      <c r="S4522"/>
      <c r="T4522"/>
      <c r="U4522"/>
    </row>
    <row r="4523" spans="1:21">
      <c r="A4523" s="2">
        <v>156084</v>
      </c>
      <c r="B4523" s="2" t="s">
        <v>42</v>
      </c>
      <c r="C4523" s="4">
        <v>45582</v>
      </c>
      <c r="D4523" s="17">
        <v>45582</v>
      </c>
      <c r="E4523" s="2" t="s">
        <v>16</v>
      </c>
      <c r="F4523" s="2" t="s">
        <v>17</v>
      </c>
      <c r="G4523" s="2">
        <v>18</v>
      </c>
      <c r="H4523" s="2" t="s">
        <v>31</v>
      </c>
      <c r="I4523" s="2" t="s">
        <v>19</v>
      </c>
      <c r="J4523" s="12">
        <v>65</v>
      </c>
      <c r="K4523" s="2">
        <v>65</v>
      </c>
      <c r="L4523" s="2">
        <v>1</v>
      </c>
      <c r="M4523" s="12">
        <v>65</v>
      </c>
      <c r="N4523" s="3">
        <v>1</v>
      </c>
      <c r="O4523" s="2" t="str" cm="1">
        <f t="array" ref="O4523">_xlfn.IFS(N4523=1,"Unsatisfactory",N4523=2,"Poor",N4523=3,"Average",N4523=4,"Good",N4523=5,"Excellent")</f>
        <v>Unsatisfactory</v>
      </c>
      <c r="P4523"/>
      <c r="Q4523"/>
      <c r="R4523"/>
      <c r="S4523"/>
      <c r="T4523"/>
      <c r="U4523"/>
    </row>
    <row r="4524" spans="1:21">
      <c r="A4524" s="2">
        <v>122036</v>
      </c>
      <c r="B4524" s="2" t="s">
        <v>42</v>
      </c>
      <c r="C4524" s="4">
        <v>45505</v>
      </c>
      <c r="D4524" s="17">
        <v>45505</v>
      </c>
      <c r="E4524" s="2" t="s">
        <v>16</v>
      </c>
      <c r="F4524" s="2" t="s">
        <v>25</v>
      </c>
      <c r="G4524" s="2">
        <v>21</v>
      </c>
      <c r="H4524" s="2" t="s">
        <v>29</v>
      </c>
      <c r="I4524" s="2" t="s">
        <v>19</v>
      </c>
      <c r="J4524" s="12">
        <v>65</v>
      </c>
      <c r="K4524" s="2">
        <v>65</v>
      </c>
      <c r="L4524" s="2">
        <v>2</v>
      </c>
      <c r="M4524" s="12">
        <v>130</v>
      </c>
      <c r="N4524" s="3">
        <v>5</v>
      </c>
      <c r="O4524" s="2" t="str" cm="1">
        <f t="array" ref="O4524">_xlfn.IFS(N4524=1,"Unsatisfactory",N4524=2,"Poor",N4524=3,"Average",N4524=4,"Good",N4524=5,"Excellent")</f>
        <v>Excellent</v>
      </c>
      <c r="P4524"/>
      <c r="Q4524"/>
      <c r="R4524"/>
      <c r="S4524"/>
      <c r="T4524"/>
      <c r="U4524"/>
    </row>
    <row r="4525" spans="1:21">
      <c r="A4525" s="2">
        <v>151793</v>
      </c>
      <c r="B4525" s="2" t="s">
        <v>50</v>
      </c>
      <c r="C4525" s="4">
        <v>45426</v>
      </c>
      <c r="D4525" s="17">
        <v>45426</v>
      </c>
      <c r="E4525" s="2" t="s">
        <v>16</v>
      </c>
      <c r="F4525" s="2" t="s">
        <v>25</v>
      </c>
      <c r="G4525" s="2">
        <v>19</v>
      </c>
      <c r="H4525" s="2" t="s">
        <v>128</v>
      </c>
      <c r="I4525" s="2" t="s">
        <v>19</v>
      </c>
      <c r="J4525" s="12">
        <v>97</v>
      </c>
      <c r="K4525" s="2">
        <v>97</v>
      </c>
      <c r="L4525" s="2">
        <v>1</v>
      </c>
      <c r="M4525" s="12">
        <v>97</v>
      </c>
      <c r="N4525" s="3">
        <v>2</v>
      </c>
      <c r="O4525" s="2" t="str" cm="1">
        <f t="array" ref="O4525">_xlfn.IFS(N4525=1,"Unsatisfactory",N4525=2,"Poor",N4525=3,"Average",N4525=4,"Good",N4525=5,"Excellent")</f>
        <v>Poor</v>
      </c>
      <c r="P4525"/>
      <c r="Q4525"/>
      <c r="R4525"/>
      <c r="S4525"/>
      <c r="T4525"/>
      <c r="U4525"/>
    </row>
    <row r="4526" spans="1:21">
      <c r="A4526" s="2">
        <v>142784</v>
      </c>
      <c r="B4526" s="2" t="s">
        <v>42</v>
      </c>
      <c r="C4526" s="4">
        <v>45550</v>
      </c>
      <c r="D4526" s="17">
        <v>45550</v>
      </c>
      <c r="E4526" s="2" t="s">
        <v>16</v>
      </c>
      <c r="F4526" s="2" t="s">
        <v>17</v>
      </c>
      <c r="G4526" s="2">
        <v>34</v>
      </c>
      <c r="H4526" s="2" t="s">
        <v>118</v>
      </c>
      <c r="I4526" s="2" t="s">
        <v>19</v>
      </c>
      <c r="J4526" s="12">
        <v>65</v>
      </c>
      <c r="K4526" s="2">
        <v>65</v>
      </c>
      <c r="L4526" s="2">
        <v>1</v>
      </c>
      <c r="M4526" s="12">
        <v>65</v>
      </c>
      <c r="N4526" s="3">
        <v>4</v>
      </c>
      <c r="O4526" s="2" t="str" cm="1">
        <f t="array" ref="O4526">_xlfn.IFS(N4526=1,"Unsatisfactory",N4526=2,"Poor",N4526=3,"Average",N4526=4,"Good",N4526=5,"Excellent")</f>
        <v>Good</v>
      </c>
      <c r="P4526"/>
      <c r="Q4526"/>
      <c r="R4526"/>
      <c r="S4526"/>
      <c r="T4526"/>
      <c r="U4526"/>
    </row>
    <row r="4527" spans="1:21">
      <c r="A4527" s="2">
        <v>147185</v>
      </c>
      <c r="B4527" s="2" t="s">
        <v>42</v>
      </c>
      <c r="C4527" s="4">
        <v>45367</v>
      </c>
      <c r="D4527" s="17">
        <v>45367</v>
      </c>
      <c r="E4527" s="2" t="s">
        <v>16</v>
      </c>
      <c r="F4527" s="2" t="s">
        <v>17</v>
      </c>
      <c r="G4527" s="2">
        <v>23</v>
      </c>
      <c r="H4527" s="2" t="s">
        <v>60</v>
      </c>
      <c r="I4527" s="2" t="s">
        <v>19</v>
      </c>
      <c r="J4527" s="12">
        <v>65</v>
      </c>
      <c r="K4527" s="2">
        <v>65</v>
      </c>
      <c r="L4527" s="2">
        <v>1</v>
      </c>
      <c r="M4527" s="12">
        <v>65</v>
      </c>
      <c r="N4527" s="3">
        <v>1</v>
      </c>
      <c r="O4527" s="2" t="str" cm="1">
        <f t="array" ref="O4527">_xlfn.IFS(N4527=1,"Unsatisfactory",N4527=2,"Poor",N4527=3,"Average",N4527=4,"Good",N4527=5,"Excellent")</f>
        <v>Unsatisfactory</v>
      </c>
      <c r="P4527"/>
      <c r="Q4527"/>
      <c r="R4527"/>
      <c r="S4527"/>
      <c r="T4527"/>
      <c r="U4527"/>
    </row>
    <row r="4528" spans="1:21">
      <c r="A4528" s="2">
        <v>146410</v>
      </c>
      <c r="B4528" s="2" t="s">
        <v>42</v>
      </c>
      <c r="C4528" s="4">
        <v>45502</v>
      </c>
      <c r="D4528" s="17">
        <v>45502</v>
      </c>
      <c r="E4528" s="2" t="s">
        <v>16</v>
      </c>
      <c r="F4528" s="2" t="s">
        <v>17</v>
      </c>
      <c r="G4528" s="2">
        <v>31</v>
      </c>
      <c r="H4528" s="2" t="s">
        <v>66</v>
      </c>
      <c r="I4528" s="2" t="s">
        <v>27</v>
      </c>
      <c r="J4528" s="12">
        <v>65</v>
      </c>
      <c r="K4528" s="2">
        <v>105</v>
      </c>
      <c r="L4528" s="2">
        <v>1</v>
      </c>
      <c r="M4528" s="12">
        <v>105</v>
      </c>
      <c r="N4528" s="3">
        <v>4</v>
      </c>
      <c r="O4528" s="2" t="str" cm="1">
        <f t="array" ref="O4528">_xlfn.IFS(N4528=1,"Unsatisfactory",N4528=2,"Poor",N4528=3,"Average",N4528=4,"Good",N4528=5,"Excellent")</f>
        <v>Good</v>
      </c>
      <c r="P4528"/>
      <c r="Q4528"/>
      <c r="R4528"/>
      <c r="S4528"/>
      <c r="T4528"/>
      <c r="U4528"/>
    </row>
    <row r="4529" spans="1:21">
      <c r="A4529" s="2">
        <v>179057</v>
      </c>
      <c r="B4529" s="2" t="s">
        <v>82</v>
      </c>
      <c r="C4529" s="4">
        <v>45270</v>
      </c>
      <c r="D4529" s="17">
        <v>45270</v>
      </c>
      <c r="E4529" s="2" t="s">
        <v>37</v>
      </c>
      <c r="F4529" s="2" t="s">
        <v>17</v>
      </c>
      <c r="G4529" s="2">
        <v>33</v>
      </c>
      <c r="H4529" s="2" t="s">
        <v>129</v>
      </c>
      <c r="I4529" s="2" t="s">
        <v>19</v>
      </c>
      <c r="J4529" s="12">
        <v>20</v>
      </c>
      <c r="K4529" s="2">
        <v>20</v>
      </c>
      <c r="L4529" s="2">
        <v>1</v>
      </c>
      <c r="M4529" s="12">
        <v>20</v>
      </c>
      <c r="N4529" s="3">
        <v>1</v>
      </c>
      <c r="O4529" s="2" t="str" cm="1">
        <f t="array" ref="O4529">_xlfn.IFS(N4529=1,"Unsatisfactory",N4529=2,"Poor",N4529=3,"Average",N4529=4,"Good",N4529=5,"Excellent")</f>
        <v>Unsatisfactory</v>
      </c>
      <c r="P4529"/>
      <c r="Q4529"/>
      <c r="R4529"/>
      <c r="S4529"/>
      <c r="T4529"/>
      <c r="U4529"/>
    </row>
    <row r="4530" spans="1:21">
      <c r="A4530" s="2">
        <v>184309</v>
      </c>
      <c r="B4530" s="2" t="s">
        <v>50</v>
      </c>
      <c r="C4530" s="4">
        <v>45550</v>
      </c>
      <c r="D4530" s="17">
        <v>45550</v>
      </c>
      <c r="E4530" s="2" t="s">
        <v>16</v>
      </c>
      <c r="F4530" s="2" t="s">
        <v>17</v>
      </c>
      <c r="G4530" s="2">
        <v>35</v>
      </c>
      <c r="H4530" s="2" t="s">
        <v>29</v>
      </c>
      <c r="I4530" s="2" t="s">
        <v>19</v>
      </c>
      <c r="J4530" s="12">
        <v>97</v>
      </c>
      <c r="K4530" s="2">
        <v>97</v>
      </c>
      <c r="L4530" s="2">
        <v>1</v>
      </c>
      <c r="M4530" s="12">
        <v>97</v>
      </c>
      <c r="N4530" s="3">
        <v>5</v>
      </c>
      <c r="O4530" s="2" t="str" cm="1">
        <f t="array" ref="O4530">_xlfn.IFS(N4530=1,"Unsatisfactory",N4530=2,"Poor",N4530=3,"Average",N4530=4,"Good",N4530=5,"Excellent")</f>
        <v>Excellent</v>
      </c>
      <c r="P4530"/>
      <c r="Q4530"/>
      <c r="R4530"/>
      <c r="S4530"/>
      <c r="T4530"/>
      <c r="U4530"/>
    </row>
    <row r="4531" spans="1:21">
      <c r="A4531" s="2">
        <v>182651</v>
      </c>
      <c r="B4531" s="2" t="s">
        <v>53</v>
      </c>
      <c r="C4531" s="4">
        <v>45597</v>
      </c>
      <c r="D4531" s="17">
        <v>45597</v>
      </c>
      <c r="E4531" s="2" t="s">
        <v>37</v>
      </c>
      <c r="F4531" s="2" t="s">
        <v>25</v>
      </c>
      <c r="G4531" s="2">
        <v>35</v>
      </c>
      <c r="H4531" s="2" t="s">
        <v>75</v>
      </c>
      <c r="I4531" s="2" t="s">
        <v>27</v>
      </c>
      <c r="J4531" s="12">
        <v>15</v>
      </c>
      <c r="K4531" s="2">
        <v>85</v>
      </c>
      <c r="L4531" s="2">
        <v>2</v>
      </c>
      <c r="M4531" s="12">
        <v>170</v>
      </c>
      <c r="N4531" s="3">
        <v>2</v>
      </c>
      <c r="O4531" s="2" t="str" cm="1">
        <f t="array" ref="O4531">_xlfn.IFS(N4531=1,"Unsatisfactory",N4531=2,"Poor",N4531=3,"Average",N4531=4,"Good",N4531=5,"Excellent")</f>
        <v>Poor</v>
      </c>
      <c r="P4531"/>
      <c r="Q4531"/>
      <c r="R4531"/>
      <c r="S4531"/>
      <c r="T4531"/>
      <c r="U4531"/>
    </row>
    <row r="4532" spans="1:21">
      <c r="A4532" s="2">
        <v>123406</v>
      </c>
      <c r="B4532" s="2" t="s">
        <v>53</v>
      </c>
      <c r="C4532" s="4">
        <v>45252</v>
      </c>
      <c r="D4532" s="17">
        <v>45252</v>
      </c>
      <c r="E4532" s="2" t="s">
        <v>37</v>
      </c>
      <c r="F4532" s="2" t="s">
        <v>17</v>
      </c>
      <c r="G4532" s="2">
        <v>19</v>
      </c>
      <c r="H4532" s="2" t="s">
        <v>26</v>
      </c>
      <c r="I4532" s="2" t="s">
        <v>27</v>
      </c>
      <c r="J4532" s="12">
        <v>15</v>
      </c>
      <c r="K4532" s="2">
        <v>55</v>
      </c>
      <c r="L4532" s="2">
        <v>1</v>
      </c>
      <c r="M4532" s="12">
        <v>55</v>
      </c>
      <c r="N4532" s="3">
        <v>5</v>
      </c>
      <c r="O4532" s="2" t="str" cm="1">
        <f t="array" ref="O4532">_xlfn.IFS(N4532=1,"Unsatisfactory",N4532=2,"Poor",N4532=3,"Average",N4532=4,"Good",N4532=5,"Excellent")</f>
        <v>Excellent</v>
      </c>
      <c r="P4532"/>
      <c r="Q4532"/>
      <c r="R4532"/>
      <c r="S4532"/>
      <c r="T4532"/>
      <c r="U4532"/>
    </row>
    <row r="4533" spans="1:21">
      <c r="A4533" s="2">
        <v>186391</v>
      </c>
      <c r="B4533" s="2" t="s">
        <v>33</v>
      </c>
      <c r="C4533" s="4">
        <v>45365</v>
      </c>
      <c r="D4533" s="17">
        <v>45365</v>
      </c>
      <c r="E4533" s="2" t="s">
        <v>16</v>
      </c>
      <c r="F4533" s="2" t="s">
        <v>25</v>
      </c>
      <c r="G4533" s="2">
        <v>35</v>
      </c>
      <c r="H4533" s="2" t="s">
        <v>44</v>
      </c>
      <c r="I4533" s="2" t="s">
        <v>27</v>
      </c>
      <c r="J4533" s="12">
        <v>118</v>
      </c>
      <c r="K4533" s="2">
        <v>143</v>
      </c>
      <c r="L4533" s="2">
        <v>2</v>
      </c>
      <c r="M4533" s="12">
        <v>286</v>
      </c>
      <c r="N4533" s="3">
        <v>5</v>
      </c>
      <c r="O4533" s="2" t="str" cm="1">
        <f t="array" ref="O4533">_xlfn.IFS(N4533=1,"Unsatisfactory",N4533=2,"Poor",N4533=3,"Average",N4533=4,"Good",N4533=5,"Excellent")</f>
        <v>Excellent</v>
      </c>
      <c r="P4533"/>
      <c r="Q4533"/>
      <c r="R4533"/>
      <c r="S4533"/>
      <c r="T4533"/>
      <c r="U4533"/>
    </row>
    <row r="4534" spans="1:21">
      <c r="A4534" s="2">
        <v>175125</v>
      </c>
      <c r="B4534" s="2" t="s">
        <v>15</v>
      </c>
      <c r="C4534" s="4">
        <v>45337</v>
      </c>
      <c r="D4534" s="17">
        <v>45337</v>
      </c>
      <c r="E4534" s="2" t="s">
        <v>16</v>
      </c>
      <c r="F4534" s="2" t="s">
        <v>17</v>
      </c>
      <c r="G4534" s="2">
        <v>35</v>
      </c>
      <c r="H4534" s="2" t="s">
        <v>31</v>
      </c>
      <c r="I4534" s="2" t="s">
        <v>19</v>
      </c>
      <c r="J4534" s="12">
        <v>100</v>
      </c>
      <c r="K4534" s="2">
        <v>100</v>
      </c>
      <c r="L4534" s="2">
        <v>1</v>
      </c>
      <c r="M4534" s="12">
        <v>100</v>
      </c>
      <c r="N4534" s="3">
        <v>2</v>
      </c>
      <c r="O4534" s="2" t="str" cm="1">
        <f t="array" ref="O4534">_xlfn.IFS(N4534=1,"Unsatisfactory",N4534=2,"Poor",N4534=3,"Average",N4534=4,"Good",N4534=5,"Excellent")</f>
        <v>Poor</v>
      </c>
      <c r="P4534"/>
      <c r="Q4534"/>
      <c r="R4534"/>
      <c r="S4534"/>
      <c r="T4534"/>
      <c r="U4534"/>
    </row>
    <row r="4535" spans="1:21">
      <c r="A4535" s="2">
        <v>160078</v>
      </c>
      <c r="B4535" s="2" t="s">
        <v>78</v>
      </c>
      <c r="C4535" s="4">
        <v>45421</v>
      </c>
      <c r="D4535" s="17">
        <v>45421</v>
      </c>
      <c r="E4535" s="2" t="s">
        <v>37</v>
      </c>
      <c r="F4535" s="2" t="s">
        <v>17</v>
      </c>
      <c r="G4535" s="2">
        <v>18</v>
      </c>
      <c r="H4535" s="2" t="s">
        <v>62</v>
      </c>
      <c r="I4535" s="2" t="s">
        <v>19</v>
      </c>
      <c r="J4535" s="12">
        <v>50</v>
      </c>
      <c r="K4535" s="2">
        <v>50</v>
      </c>
      <c r="L4535" s="2">
        <v>1</v>
      </c>
      <c r="M4535" s="12">
        <v>50</v>
      </c>
      <c r="N4535" s="3">
        <v>4</v>
      </c>
      <c r="O4535" s="2" t="str" cm="1">
        <f t="array" ref="O4535">_xlfn.IFS(N4535=1,"Unsatisfactory",N4535=2,"Poor",N4535=3,"Average",N4535=4,"Good",N4535=5,"Excellent")</f>
        <v>Good</v>
      </c>
      <c r="P4535"/>
      <c r="Q4535"/>
      <c r="R4535"/>
      <c r="S4535"/>
      <c r="T4535"/>
      <c r="U4535"/>
    </row>
    <row r="4536" spans="1:21">
      <c r="A4536" s="2">
        <v>151205</v>
      </c>
      <c r="B4536" s="2" t="s">
        <v>30</v>
      </c>
      <c r="C4536" s="4">
        <v>45248</v>
      </c>
      <c r="D4536" s="17">
        <v>45248</v>
      </c>
      <c r="E4536" s="2" t="s">
        <v>24</v>
      </c>
      <c r="F4536" s="2" t="s">
        <v>17</v>
      </c>
      <c r="G4536" s="2">
        <v>22</v>
      </c>
      <c r="H4536" s="2" t="s">
        <v>118</v>
      </c>
      <c r="I4536" s="2" t="s">
        <v>19</v>
      </c>
      <c r="J4536" s="12">
        <v>10</v>
      </c>
      <c r="K4536" s="2">
        <v>10</v>
      </c>
      <c r="L4536" s="2">
        <v>1</v>
      </c>
      <c r="M4536" s="12">
        <v>10</v>
      </c>
      <c r="N4536" s="3">
        <v>5</v>
      </c>
      <c r="O4536" s="2" t="str" cm="1">
        <f t="array" ref="O4536">_xlfn.IFS(N4536=1,"Unsatisfactory",N4536=2,"Poor",N4536=3,"Average",N4536=4,"Good",N4536=5,"Excellent")</f>
        <v>Excellent</v>
      </c>
      <c r="P4536"/>
      <c r="Q4536"/>
      <c r="R4536"/>
      <c r="S4536"/>
      <c r="T4536"/>
      <c r="U4536"/>
    </row>
    <row r="4537" spans="1:21">
      <c r="A4537" s="2">
        <v>157397</v>
      </c>
      <c r="B4537" s="2" t="s">
        <v>53</v>
      </c>
      <c r="C4537" s="4">
        <v>45387</v>
      </c>
      <c r="D4537" s="17">
        <v>45387</v>
      </c>
      <c r="E4537" s="2" t="s">
        <v>37</v>
      </c>
      <c r="F4537" s="2" t="s">
        <v>17</v>
      </c>
      <c r="G4537" s="2">
        <v>28</v>
      </c>
      <c r="H4537" s="2" t="s">
        <v>80</v>
      </c>
      <c r="I4537" s="2" t="s">
        <v>27</v>
      </c>
      <c r="J4537" s="12">
        <v>15</v>
      </c>
      <c r="K4537" s="2">
        <v>55</v>
      </c>
      <c r="L4537" s="2">
        <v>3</v>
      </c>
      <c r="M4537" s="12">
        <v>165</v>
      </c>
      <c r="N4537" s="3">
        <v>3</v>
      </c>
      <c r="O4537" s="2" t="str" cm="1">
        <f t="array" ref="O4537">_xlfn.IFS(N4537=1,"Unsatisfactory",N4537=2,"Poor",N4537=3,"Average",N4537=4,"Good",N4537=5,"Excellent")</f>
        <v>Average</v>
      </c>
      <c r="P4537"/>
      <c r="Q4537"/>
      <c r="R4537"/>
      <c r="S4537"/>
      <c r="T4537"/>
      <c r="U4537"/>
    </row>
    <row r="4538" spans="1:21">
      <c r="A4538" s="2">
        <v>126012</v>
      </c>
      <c r="B4538" s="2" t="s">
        <v>53</v>
      </c>
      <c r="C4538" s="4">
        <v>45541</v>
      </c>
      <c r="D4538" s="17">
        <v>45541</v>
      </c>
      <c r="E4538" s="2" t="s">
        <v>37</v>
      </c>
      <c r="F4538" s="2" t="s">
        <v>17</v>
      </c>
      <c r="G4538" s="2">
        <v>24</v>
      </c>
      <c r="H4538" s="2" t="s">
        <v>51</v>
      </c>
      <c r="I4538" s="2" t="s">
        <v>27</v>
      </c>
      <c r="J4538" s="12">
        <v>15</v>
      </c>
      <c r="K4538" s="2">
        <v>65</v>
      </c>
      <c r="L4538" s="2">
        <v>1</v>
      </c>
      <c r="M4538" s="12">
        <v>65</v>
      </c>
      <c r="N4538" s="3">
        <v>3</v>
      </c>
      <c r="O4538" s="2" t="str" cm="1">
        <f t="array" ref="O4538">_xlfn.IFS(N4538=1,"Unsatisfactory",N4538=2,"Poor",N4538=3,"Average",N4538=4,"Good",N4538=5,"Excellent")</f>
        <v>Average</v>
      </c>
      <c r="P4538"/>
      <c r="Q4538"/>
      <c r="R4538"/>
      <c r="S4538"/>
      <c r="T4538"/>
      <c r="U4538"/>
    </row>
    <row r="4539" spans="1:21">
      <c r="A4539" s="2">
        <v>147754</v>
      </c>
      <c r="B4539" s="2" t="s">
        <v>30</v>
      </c>
      <c r="C4539" s="4">
        <v>45433</v>
      </c>
      <c r="D4539" s="17">
        <v>45433</v>
      </c>
      <c r="E4539" s="2" t="s">
        <v>24</v>
      </c>
      <c r="F4539" s="2" t="s">
        <v>17</v>
      </c>
      <c r="G4539" s="2">
        <v>29</v>
      </c>
      <c r="H4539" s="2" t="s">
        <v>80</v>
      </c>
      <c r="I4539" s="2" t="s">
        <v>27</v>
      </c>
      <c r="J4539" s="12">
        <v>10</v>
      </c>
      <c r="K4539" s="2">
        <v>50</v>
      </c>
      <c r="L4539" s="2">
        <v>2</v>
      </c>
      <c r="M4539" s="12">
        <v>100</v>
      </c>
      <c r="N4539" s="3">
        <v>2</v>
      </c>
      <c r="O4539" s="2" t="str" cm="1">
        <f t="array" ref="O4539">_xlfn.IFS(N4539=1,"Unsatisfactory",N4539=2,"Poor",N4539=3,"Average",N4539=4,"Good",N4539=5,"Excellent")</f>
        <v>Poor</v>
      </c>
      <c r="P4539"/>
      <c r="Q4539"/>
      <c r="R4539"/>
      <c r="S4539"/>
      <c r="T4539"/>
      <c r="U4539"/>
    </row>
    <row r="4540" spans="1:21">
      <c r="A4540" s="2">
        <v>176465</v>
      </c>
      <c r="B4540" s="2" t="s">
        <v>82</v>
      </c>
      <c r="C4540" s="4">
        <v>45396</v>
      </c>
      <c r="D4540" s="17">
        <v>45396</v>
      </c>
      <c r="E4540" s="2" t="s">
        <v>37</v>
      </c>
      <c r="F4540" s="2" t="s">
        <v>17</v>
      </c>
      <c r="G4540" s="2">
        <v>24</v>
      </c>
      <c r="H4540" s="2" t="s">
        <v>80</v>
      </c>
      <c r="I4540" s="2" t="s">
        <v>27</v>
      </c>
      <c r="J4540" s="12">
        <v>20</v>
      </c>
      <c r="K4540" s="2">
        <v>60</v>
      </c>
      <c r="L4540" s="2">
        <v>4</v>
      </c>
      <c r="M4540" s="12">
        <v>240</v>
      </c>
      <c r="N4540" s="3">
        <v>3</v>
      </c>
      <c r="O4540" s="2" t="str" cm="1">
        <f t="array" ref="O4540">_xlfn.IFS(N4540=1,"Unsatisfactory",N4540=2,"Poor",N4540=3,"Average",N4540=4,"Good",N4540=5,"Excellent")</f>
        <v>Average</v>
      </c>
      <c r="P4540"/>
      <c r="Q4540"/>
      <c r="R4540"/>
      <c r="S4540"/>
      <c r="T4540"/>
      <c r="U4540"/>
    </row>
    <row r="4541" spans="1:21">
      <c r="A4541" s="2">
        <v>189773</v>
      </c>
      <c r="B4541" s="2" t="s">
        <v>53</v>
      </c>
      <c r="C4541" s="4">
        <v>45291</v>
      </c>
      <c r="D4541" s="17">
        <v>45291</v>
      </c>
      <c r="E4541" s="2" t="s">
        <v>37</v>
      </c>
      <c r="F4541" s="2" t="s">
        <v>17</v>
      </c>
      <c r="G4541" s="2">
        <v>19</v>
      </c>
      <c r="H4541" s="2" t="s">
        <v>31</v>
      </c>
      <c r="I4541" s="2" t="s">
        <v>19</v>
      </c>
      <c r="J4541" s="12">
        <v>15</v>
      </c>
      <c r="K4541" s="2">
        <v>15</v>
      </c>
      <c r="L4541" s="2">
        <v>1</v>
      </c>
      <c r="M4541" s="12">
        <v>15</v>
      </c>
      <c r="N4541" s="3">
        <v>1</v>
      </c>
      <c r="O4541" s="2" t="str" cm="1">
        <f t="array" ref="O4541">_xlfn.IFS(N4541=1,"Unsatisfactory",N4541=2,"Poor",N4541=3,"Average",N4541=4,"Good",N4541=5,"Excellent")</f>
        <v>Unsatisfactory</v>
      </c>
      <c r="P4541"/>
      <c r="Q4541"/>
      <c r="R4541"/>
      <c r="S4541"/>
      <c r="T4541"/>
      <c r="U4541"/>
    </row>
    <row r="4542" spans="1:21">
      <c r="A4542" s="2">
        <v>174609</v>
      </c>
      <c r="B4542" s="2" t="s">
        <v>76</v>
      </c>
      <c r="C4542" s="4">
        <v>45333</v>
      </c>
      <c r="D4542" s="17">
        <v>45333</v>
      </c>
      <c r="E4542" s="2" t="s">
        <v>37</v>
      </c>
      <c r="F4542" s="2" t="s">
        <v>17</v>
      </c>
      <c r="G4542" s="2">
        <v>33</v>
      </c>
      <c r="H4542" s="2" t="s">
        <v>69</v>
      </c>
      <c r="I4542" s="2" t="s">
        <v>19</v>
      </c>
      <c r="J4542" s="12">
        <v>45</v>
      </c>
      <c r="K4542" s="2">
        <v>45</v>
      </c>
      <c r="L4542" s="2">
        <v>1</v>
      </c>
      <c r="M4542" s="12">
        <v>45</v>
      </c>
      <c r="N4542" s="3">
        <v>4</v>
      </c>
      <c r="O4542" s="2" t="str" cm="1">
        <f t="array" ref="O4542">_xlfn.IFS(N4542=1,"Unsatisfactory",N4542=2,"Poor",N4542=3,"Average",N4542=4,"Good",N4542=5,"Excellent")</f>
        <v>Good</v>
      </c>
      <c r="P4542"/>
      <c r="Q4542"/>
      <c r="R4542"/>
      <c r="S4542"/>
      <c r="T4542"/>
      <c r="U4542"/>
    </row>
    <row r="4543" spans="1:21">
      <c r="A4543" s="2">
        <v>150038</v>
      </c>
      <c r="B4543" s="2" t="s">
        <v>42</v>
      </c>
      <c r="C4543" s="4">
        <v>45407</v>
      </c>
      <c r="D4543" s="17">
        <v>45407</v>
      </c>
      <c r="E4543" s="2" t="s">
        <v>16</v>
      </c>
      <c r="F4543" s="2" t="s">
        <v>17</v>
      </c>
      <c r="G4543" s="2">
        <v>20</v>
      </c>
      <c r="H4543" s="2" t="s">
        <v>31</v>
      </c>
      <c r="I4543" s="2" t="s">
        <v>19</v>
      </c>
      <c r="J4543" s="12">
        <v>65</v>
      </c>
      <c r="K4543" s="2">
        <v>65</v>
      </c>
      <c r="L4543" s="2">
        <v>1</v>
      </c>
      <c r="M4543" s="12">
        <v>65</v>
      </c>
      <c r="N4543" s="3">
        <v>3</v>
      </c>
      <c r="O4543" s="2" t="str" cm="1">
        <f t="array" ref="O4543">_xlfn.IFS(N4543=1,"Unsatisfactory",N4543=2,"Poor",N4543=3,"Average",N4543=4,"Good",N4543=5,"Excellent")</f>
        <v>Average</v>
      </c>
      <c r="P4543"/>
      <c r="Q4543"/>
      <c r="R4543"/>
      <c r="S4543"/>
      <c r="T4543"/>
      <c r="U4543"/>
    </row>
    <row r="4544" spans="1:21">
      <c r="A4544" s="2">
        <v>132915</v>
      </c>
      <c r="B4544" s="2" t="s">
        <v>53</v>
      </c>
      <c r="C4544" s="4">
        <v>45383</v>
      </c>
      <c r="D4544" s="17">
        <v>45383</v>
      </c>
      <c r="E4544" s="2" t="s">
        <v>37</v>
      </c>
      <c r="F4544" s="2" t="s">
        <v>17</v>
      </c>
      <c r="G4544" s="2">
        <v>35</v>
      </c>
      <c r="H4544" s="2" t="s">
        <v>56</v>
      </c>
      <c r="I4544" s="2" t="s">
        <v>19</v>
      </c>
      <c r="J4544" s="12">
        <v>15</v>
      </c>
      <c r="K4544" s="2">
        <v>15</v>
      </c>
      <c r="L4544" s="2">
        <v>1</v>
      </c>
      <c r="M4544" s="12">
        <v>15</v>
      </c>
      <c r="N4544" s="3">
        <v>4</v>
      </c>
      <c r="O4544" s="2" t="str" cm="1">
        <f t="array" ref="O4544">_xlfn.IFS(N4544=1,"Unsatisfactory",N4544=2,"Poor",N4544=3,"Average",N4544=4,"Good",N4544=5,"Excellent")</f>
        <v>Good</v>
      </c>
      <c r="P4544"/>
      <c r="Q4544"/>
      <c r="R4544"/>
      <c r="S4544"/>
      <c r="T4544"/>
      <c r="U4544"/>
    </row>
    <row r="4545" spans="1:21">
      <c r="A4545" s="2">
        <v>187888</v>
      </c>
      <c r="B4545" s="2" t="s">
        <v>76</v>
      </c>
      <c r="C4545" s="4">
        <v>45325</v>
      </c>
      <c r="D4545" s="17">
        <v>45325</v>
      </c>
      <c r="E4545" s="2" t="s">
        <v>37</v>
      </c>
      <c r="F4545" s="2" t="s">
        <v>17</v>
      </c>
      <c r="G4545" s="2">
        <v>22</v>
      </c>
      <c r="H4545" s="2" t="s">
        <v>62</v>
      </c>
      <c r="I4545" s="2" t="s">
        <v>19</v>
      </c>
      <c r="J4545" s="12">
        <v>45</v>
      </c>
      <c r="K4545" s="2">
        <v>45</v>
      </c>
      <c r="L4545" s="2">
        <v>2</v>
      </c>
      <c r="M4545" s="12">
        <v>90</v>
      </c>
      <c r="N4545" s="3">
        <v>5</v>
      </c>
      <c r="O4545" s="2" t="str" cm="1">
        <f t="array" ref="O4545">_xlfn.IFS(N4545=1,"Unsatisfactory",N4545=2,"Poor",N4545=3,"Average",N4545=4,"Good",N4545=5,"Excellent")</f>
        <v>Excellent</v>
      </c>
      <c r="P4545"/>
      <c r="Q4545"/>
      <c r="R4545"/>
      <c r="S4545"/>
      <c r="T4545"/>
      <c r="U4545"/>
    </row>
    <row r="4546" spans="1:21">
      <c r="A4546" s="2">
        <v>197728</v>
      </c>
      <c r="B4546" s="2" t="s">
        <v>50</v>
      </c>
      <c r="C4546" s="4">
        <v>45374</v>
      </c>
      <c r="D4546" s="17">
        <v>45374</v>
      </c>
      <c r="E4546" s="2" t="s">
        <v>16</v>
      </c>
      <c r="F4546" s="2" t="s">
        <v>17</v>
      </c>
      <c r="G4546" s="2">
        <v>22</v>
      </c>
      <c r="H4546" s="2" t="s">
        <v>66</v>
      </c>
      <c r="I4546" s="2" t="s">
        <v>27</v>
      </c>
      <c r="J4546" s="12">
        <v>97</v>
      </c>
      <c r="K4546" s="2">
        <v>137</v>
      </c>
      <c r="L4546" s="2">
        <v>1</v>
      </c>
      <c r="M4546" s="12">
        <v>137</v>
      </c>
      <c r="N4546" s="3">
        <v>1</v>
      </c>
      <c r="O4546" s="2" t="str" cm="1">
        <f t="array" ref="O4546">_xlfn.IFS(N4546=1,"Unsatisfactory",N4546=2,"Poor",N4546=3,"Average",N4546=4,"Good",N4546=5,"Excellent")</f>
        <v>Unsatisfactory</v>
      </c>
      <c r="P4546"/>
      <c r="Q4546"/>
      <c r="R4546"/>
      <c r="S4546"/>
      <c r="T4546"/>
      <c r="U4546"/>
    </row>
    <row r="4547" spans="1:21">
      <c r="A4547" s="2">
        <v>137524</v>
      </c>
      <c r="B4547" s="2" t="s">
        <v>23</v>
      </c>
      <c r="C4547" s="4">
        <v>45436</v>
      </c>
      <c r="D4547" s="17">
        <v>45436</v>
      </c>
      <c r="E4547" s="2" t="s">
        <v>24</v>
      </c>
      <c r="F4547" s="2" t="s">
        <v>17</v>
      </c>
      <c r="G4547" s="2">
        <v>35</v>
      </c>
      <c r="H4547" s="2" t="s">
        <v>129</v>
      </c>
      <c r="I4547" s="2" t="s">
        <v>19</v>
      </c>
      <c r="J4547" s="12">
        <v>9</v>
      </c>
      <c r="K4547" s="2">
        <v>9</v>
      </c>
      <c r="L4547" s="2">
        <v>1</v>
      </c>
      <c r="M4547" s="12">
        <v>9</v>
      </c>
      <c r="N4547" s="3">
        <v>2</v>
      </c>
      <c r="O4547" s="2" t="str" cm="1">
        <f t="array" ref="O4547">_xlfn.IFS(N4547=1,"Unsatisfactory",N4547=2,"Poor",N4547=3,"Average",N4547=4,"Good",N4547=5,"Excellent")</f>
        <v>Poor</v>
      </c>
      <c r="P4547"/>
      <c r="Q4547"/>
      <c r="R4547"/>
      <c r="S4547"/>
      <c r="T4547"/>
      <c r="U4547"/>
    </row>
    <row r="4548" spans="1:21">
      <c r="A4548" s="2">
        <v>126388</v>
      </c>
      <c r="B4548" s="2" t="s">
        <v>23</v>
      </c>
      <c r="C4548" s="4">
        <v>45541</v>
      </c>
      <c r="D4548" s="17">
        <v>45541</v>
      </c>
      <c r="E4548" s="2" t="s">
        <v>24</v>
      </c>
      <c r="F4548" s="2" t="s">
        <v>17</v>
      </c>
      <c r="G4548" s="2">
        <v>22</v>
      </c>
      <c r="H4548" s="2" t="s">
        <v>56</v>
      </c>
      <c r="I4548" s="2" t="s">
        <v>19</v>
      </c>
      <c r="J4548" s="12">
        <v>9</v>
      </c>
      <c r="K4548" s="2">
        <v>9</v>
      </c>
      <c r="L4548" s="2">
        <v>1</v>
      </c>
      <c r="M4548" s="12">
        <v>9</v>
      </c>
      <c r="N4548" s="3">
        <v>5</v>
      </c>
      <c r="O4548" s="2" t="str" cm="1">
        <f t="array" ref="O4548">_xlfn.IFS(N4548=1,"Unsatisfactory",N4548=2,"Poor",N4548=3,"Average",N4548=4,"Good",N4548=5,"Excellent")</f>
        <v>Excellent</v>
      </c>
      <c r="P4548"/>
      <c r="Q4548"/>
      <c r="R4548"/>
      <c r="S4548"/>
      <c r="T4548"/>
      <c r="U4548"/>
    </row>
    <row r="4549" spans="1:21">
      <c r="A4549" s="2">
        <v>134696</v>
      </c>
      <c r="B4549" s="2" t="s">
        <v>53</v>
      </c>
      <c r="C4549" s="4">
        <v>45519</v>
      </c>
      <c r="D4549" s="17">
        <v>45519</v>
      </c>
      <c r="E4549" s="2" t="s">
        <v>37</v>
      </c>
      <c r="F4549" s="2" t="s">
        <v>17</v>
      </c>
      <c r="G4549" s="2">
        <v>29</v>
      </c>
      <c r="H4549" s="2" t="s">
        <v>62</v>
      </c>
      <c r="I4549" s="2" t="s">
        <v>19</v>
      </c>
      <c r="J4549" s="12">
        <v>15</v>
      </c>
      <c r="K4549" s="2">
        <v>15</v>
      </c>
      <c r="L4549" s="2">
        <v>1</v>
      </c>
      <c r="M4549" s="12">
        <v>15</v>
      </c>
      <c r="N4549" s="3">
        <v>5</v>
      </c>
      <c r="O4549" s="2" t="str" cm="1">
        <f t="array" ref="O4549">_xlfn.IFS(N4549=1,"Unsatisfactory",N4549=2,"Poor",N4549=3,"Average",N4549=4,"Good",N4549=5,"Excellent")</f>
        <v>Excellent</v>
      </c>
      <c r="P4549"/>
      <c r="Q4549"/>
      <c r="R4549"/>
      <c r="S4549"/>
      <c r="T4549"/>
      <c r="U4549"/>
    </row>
    <row r="4550" spans="1:21">
      <c r="A4550" s="2">
        <v>168250</v>
      </c>
      <c r="B4550" s="2" t="s">
        <v>82</v>
      </c>
      <c r="C4550" s="4">
        <v>45270</v>
      </c>
      <c r="D4550" s="17">
        <v>45270</v>
      </c>
      <c r="E4550" s="2" t="s">
        <v>37</v>
      </c>
      <c r="F4550" s="2" t="s">
        <v>17</v>
      </c>
      <c r="G4550" s="2">
        <v>24</v>
      </c>
      <c r="H4550" s="2" t="s">
        <v>56</v>
      </c>
      <c r="I4550" s="2" t="s">
        <v>19</v>
      </c>
      <c r="J4550" s="12">
        <v>20</v>
      </c>
      <c r="K4550" s="2">
        <v>20</v>
      </c>
      <c r="L4550" s="2">
        <v>3</v>
      </c>
      <c r="M4550" s="12">
        <v>60</v>
      </c>
      <c r="N4550" s="3">
        <v>3</v>
      </c>
      <c r="O4550" s="2" t="str" cm="1">
        <f t="array" ref="O4550">_xlfn.IFS(N4550=1,"Unsatisfactory",N4550=2,"Poor",N4550=3,"Average",N4550=4,"Good",N4550=5,"Excellent")</f>
        <v>Average</v>
      </c>
      <c r="P4550"/>
      <c r="Q4550"/>
      <c r="R4550"/>
      <c r="S4550"/>
      <c r="T4550"/>
      <c r="U4550"/>
    </row>
    <row r="4551" spans="1:21">
      <c r="A4551" s="2">
        <v>169630</v>
      </c>
      <c r="B4551" s="2" t="s">
        <v>15</v>
      </c>
      <c r="C4551" s="4">
        <v>45587</v>
      </c>
      <c r="D4551" s="17">
        <v>45587</v>
      </c>
      <c r="E4551" s="2" t="s">
        <v>16</v>
      </c>
      <c r="F4551" s="2" t="s">
        <v>17</v>
      </c>
      <c r="G4551" s="2">
        <v>33</v>
      </c>
      <c r="H4551" s="2" t="s">
        <v>118</v>
      </c>
      <c r="I4551" s="2" t="s">
        <v>19</v>
      </c>
      <c r="J4551" s="12">
        <v>100</v>
      </c>
      <c r="K4551" s="2">
        <v>100</v>
      </c>
      <c r="L4551" s="2">
        <v>1</v>
      </c>
      <c r="M4551" s="12">
        <v>100</v>
      </c>
      <c r="N4551" s="3">
        <v>5</v>
      </c>
      <c r="O4551" s="2" t="str" cm="1">
        <f t="array" ref="O4551">_xlfn.IFS(N4551=1,"Unsatisfactory",N4551=2,"Poor",N4551=3,"Average",N4551=4,"Good",N4551=5,"Excellent")</f>
        <v>Excellent</v>
      </c>
      <c r="P4551"/>
      <c r="Q4551"/>
      <c r="R4551"/>
      <c r="S4551"/>
      <c r="T4551"/>
      <c r="U4551"/>
    </row>
    <row r="4552" spans="1:21">
      <c r="A4552" s="2">
        <v>194256</v>
      </c>
      <c r="B4552" s="2" t="s">
        <v>30</v>
      </c>
      <c r="C4552" s="4">
        <v>45484</v>
      </c>
      <c r="D4552" s="17">
        <v>45484</v>
      </c>
      <c r="E4552" s="2" t="s">
        <v>24</v>
      </c>
      <c r="F4552" s="2" t="s">
        <v>17</v>
      </c>
      <c r="G4552" s="2">
        <v>18</v>
      </c>
      <c r="H4552" s="2" t="s">
        <v>79</v>
      </c>
      <c r="I4552" s="2" t="s">
        <v>27</v>
      </c>
      <c r="J4552" s="12">
        <v>10</v>
      </c>
      <c r="K4552" s="2">
        <v>50</v>
      </c>
      <c r="L4552" s="2">
        <v>1</v>
      </c>
      <c r="M4552" s="12">
        <v>50</v>
      </c>
      <c r="N4552" s="3">
        <v>4</v>
      </c>
      <c r="O4552" s="2" t="str" cm="1">
        <f t="array" ref="O4552">_xlfn.IFS(N4552=1,"Unsatisfactory",N4552=2,"Poor",N4552=3,"Average",N4552=4,"Good",N4552=5,"Excellent")</f>
        <v>Good</v>
      </c>
      <c r="P4552"/>
      <c r="Q4552"/>
      <c r="R4552"/>
      <c r="S4552"/>
      <c r="T4552"/>
      <c r="U4552"/>
    </row>
    <row r="4553" spans="1:21">
      <c r="A4553" s="2">
        <v>180536</v>
      </c>
      <c r="B4553" s="2" t="s">
        <v>78</v>
      </c>
      <c r="C4553" s="4">
        <v>45587</v>
      </c>
      <c r="D4553" s="17">
        <v>45587</v>
      </c>
      <c r="E4553" s="2" t="s">
        <v>37</v>
      </c>
      <c r="F4553" s="2" t="s">
        <v>17</v>
      </c>
      <c r="G4553" s="2">
        <v>35</v>
      </c>
      <c r="H4553" s="2" t="s">
        <v>118</v>
      </c>
      <c r="I4553" s="2" t="s">
        <v>19</v>
      </c>
      <c r="J4553" s="12">
        <v>50</v>
      </c>
      <c r="K4553" s="2">
        <v>50</v>
      </c>
      <c r="L4553" s="2">
        <v>1</v>
      </c>
      <c r="M4553" s="12">
        <v>50</v>
      </c>
      <c r="N4553" s="3">
        <v>1</v>
      </c>
      <c r="O4553" s="2" t="str" cm="1">
        <f t="array" ref="O4553">_xlfn.IFS(N4553=1,"Unsatisfactory",N4553=2,"Poor",N4553=3,"Average",N4553=4,"Good",N4553=5,"Excellent")</f>
        <v>Unsatisfactory</v>
      </c>
      <c r="P4553"/>
      <c r="Q4553"/>
      <c r="R4553"/>
      <c r="S4553"/>
      <c r="T4553"/>
      <c r="U4553"/>
    </row>
    <row r="4554" spans="1:21">
      <c r="A4554" s="2">
        <v>173054</v>
      </c>
      <c r="B4554" s="2" t="s">
        <v>50</v>
      </c>
      <c r="C4554" s="4">
        <v>45334</v>
      </c>
      <c r="D4554" s="17">
        <v>45334</v>
      </c>
      <c r="E4554" s="2" t="s">
        <v>16</v>
      </c>
      <c r="F4554" s="2" t="s">
        <v>25</v>
      </c>
      <c r="G4554" s="2">
        <v>23</v>
      </c>
      <c r="H4554" s="2" t="s">
        <v>26</v>
      </c>
      <c r="I4554" s="2" t="s">
        <v>27</v>
      </c>
      <c r="J4554" s="12">
        <v>97</v>
      </c>
      <c r="K4554" s="2">
        <v>137</v>
      </c>
      <c r="L4554" s="2">
        <v>1</v>
      </c>
      <c r="M4554" s="12">
        <v>137</v>
      </c>
      <c r="N4554" s="3">
        <v>5</v>
      </c>
      <c r="O4554" s="2" t="str" cm="1">
        <f t="array" ref="O4554">_xlfn.IFS(N4554=1,"Unsatisfactory",N4554=2,"Poor",N4554=3,"Average",N4554=4,"Good",N4554=5,"Excellent")</f>
        <v>Excellent</v>
      </c>
      <c r="P4554"/>
      <c r="Q4554"/>
      <c r="R4554"/>
      <c r="S4554"/>
      <c r="T4554"/>
      <c r="U4554"/>
    </row>
    <row r="4555" spans="1:21">
      <c r="A4555" s="2">
        <v>181459</v>
      </c>
      <c r="B4555" s="2" t="s">
        <v>23</v>
      </c>
      <c r="C4555" s="4">
        <v>45410</v>
      </c>
      <c r="D4555" s="17">
        <v>45410</v>
      </c>
      <c r="E4555" s="2" t="s">
        <v>24</v>
      </c>
      <c r="F4555" s="2" t="s">
        <v>25</v>
      </c>
      <c r="G4555" s="2">
        <v>27</v>
      </c>
      <c r="H4555" s="2" t="s">
        <v>38</v>
      </c>
      <c r="I4555" s="2" t="s">
        <v>19</v>
      </c>
      <c r="J4555" s="12">
        <v>9</v>
      </c>
      <c r="K4555" s="2">
        <v>9</v>
      </c>
      <c r="L4555" s="2">
        <v>2</v>
      </c>
      <c r="M4555" s="12">
        <v>18</v>
      </c>
      <c r="N4555" s="3">
        <v>5</v>
      </c>
      <c r="O4555" s="2" t="str" cm="1">
        <f t="array" ref="O4555">_xlfn.IFS(N4555=1,"Unsatisfactory",N4555=2,"Poor",N4555=3,"Average",N4555=4,"Good",N4555=5,"Excellent")</f>
        <v>Excellent</v>
      </c>
      <c r="P4555"/>
      <c r="Q4555"/>
      <c r="R4555"/>
      <c r="S4555"/>
      <c r="T4555"/>
      <c r="U4555"/>
    </row>
    <row r="4556" spans="1:21">
      <c r="A4556" s="2">
        <v>130660</v>
      </c>
      <c r="B4556" s="2" t="s">
        <v>42</v>
      </c>
      <c r="C4556" s="4">
        <v>45523</v>
      </c>
      <c r="D4556" s="17">
        <v>45523</v>
      </c>
      <c r="E4556" s="2" t="s">
        <v>16</v>
      </c>
      <c r="F4556" s="2" t="s">
        <v>17</v>
      </c>
      <c r="G4556" s="2">
        <v>34</v>
      </c>
      <c r="H4556" s="2" t="s">
        <v>29</v>
      </c>
      <c r="I4556" s="2" t="s">
        <v>19</v>
      </c>
      <c r="J4556" s="12">
        <v>65</v>
      </c>
      <c r="K4556" s="2">
        <v>65</v>
      </c>
      <c r="L4556" s="2">
        <v>1</v>
      </c>
      <c r="M4556" s="12">
        <v>65</v>
      </c>
      <c r="N4556" s="3">
        <v>5</v>
      </c>
      <c r="O4556" s="2" t="str" cm="1">
        <f t="array" ref="O4556">_xlfn.IFS(N4556=1,"Unsatisfactory",N4556=2,"Poor",N4556=3,"Average",N4556=4,"Good",N4556=5,"Excellent")</f>
        <v>Excellent</v>
      </c>
      <c r="P4556"/>
      <c r="Q4556"/>
      <c r="R4556"/>
      <c r="S4556"/>
      <c r="T4556"/>
      <c r="U4556"/>
    </row>
    <row r="4557" spans="1:21">
      <c r="A4557" s="2">
        <v>154633</v>
      </c>
      <c r="B4557" s="2" t="s">
        <v>33</v>
      </c>
      <c r="C4557" s="4">
        <v>45308</v>
      </c>
      <c r="D4557" s="17">
        <v>45308</v>
      </c>
      <c r="E4557" s="2" t="s">
        <v>16</v>
      </c>
      <c r="F4557" s="2" t="s">
        <v>25</v>
      </c>
      <c r="G4557" s="2">
        <v>35</v>
      </c>
      <c r="H4557" s="2" t="s">
        <v>130</v>
      </c>
      <c r="I4557" s="2" t="s">
        <v>19</v>
      </c>
      <c r="J4557" s="12">
        <v>118</v>
      </c>
      <c r="K4557" s="2">
        <v>118</v>
      </c>
      <c r="L4557" s="2">
        <v>1</v>
      </c>
      <c r="M4557" s="12">
        <v>118</v>
      </c>
      <c r="N4557" s="3">
        <v>4</v>
      </c>
      <c r="O4557" s="2" t="str" cm="1">
        <f t="array" ref="O4557">_xlfn.IFS(N4557=1,"Unsatisfactory",N4557=2,"Poor",N4557=3,"Average",N4557=4,"Good",N4557=5,"Excellent")</f>
        <v>Good</v>
      </c>
      <c r="P4557"/>
      <c r="Q4557"/>
      <c r="R4557"/>
      <c r="S4557"/>
      <c r="T4557"/>
      <c r="U4557"/>
    </row>
    <row r="4558" spans="1:21">
      <c r="A4558" s="2">
        <v>137752</v>
      </c>
      <c r="B4558" s="2" t="s">
        <v>85</v>
      </c>
      <c r="C4558" s="4">
        <v>45420</v>
      </c>
      <c r="D4558" s="17">
        <v>45420</v>
      </c>
      <c r="E4558" s="2" t="s">
        <v>24</v>
      </c>
      <c r="F4558" s="2" t="s">
        <v>17</v>
      </c>
      <c r="G4558" s="2">
        <v>32</v>
      </c>
      <c r="H4558" s="2" t="s">
        <v>38</v>
      </c>
      <c r="I4558" s="2" t="s">
        <v>19</v>
      </c>
      <c r="J4558" s="12">
        <v>23</v>
      </c>
      <c r="K4558" s="2">
        <v>23</v>
      </c>
      <c r="L4558" s="2">
        <v>1</v>
      </c>
      <c r="M4558" s="12">
        <v>23</v>
      </c>
      <c r="N4558" s="3">
        <v>1</v>
      </c>
      <c r="O4558" s="2" t="str" cm="1">
        <f t="array" ref="O4558">_xlfn.IFS(N4558=1,"Unsatisfactory",N4558=2,"Poor",N4558=3,"Average",N4558=4,"Good",N4558=5,"Excellent")</f>
        <v>Unsatisfactory</v>
      </c>
      <c r="P4558"/>
      <c r="Q4558"/>
      <c r="R4558"/>
      <c r="S4558"/>
      <c r="T4558"/>
      <c r="U4558"/>
    </row>
    <row r="4559" spans="1:21">
      <c r="A4559" s="2">
        <v>137219</v>
      </c>
      <c r="B4559" s="2" t="s">
        <v>36</v>
      </c>
      <c r="C4559" s="4">
        <v>45253</v>
      </c>
      <c r="D4559" s="17">
        <v>45253</v>
      </c>
      <c r="E4559" s="2" t="s">
        <v>37</v>
      </c>
      <c r="F4559" s="2" t="s">
        <v>17</v>
      </c>
      <c r="G4559" s="2">
        <v>19</v>
      </c>
      <c r="H4559" s="2" t="s">
        <v>66</v>
      </c>
      <c r="I4559" s="2" t="s">
        <v>27</v>
      </c>
      <c r="J4559" s="12">
        <v>32</v>
      </c>
      <c r="K4559" s="2">
        <v>72</v>
      </c>
      <c r="L4559" s="2">
        <v>1</v>
      </c>
      <c r="M4559" s="12">
        <v>72</v>
      </c>
      <c r="N4559" s="3">
        <v>1</v>
      </c>
      <c r="O4559" s="2" t="str" cm="1">
        <f t="array" ref="O4559">_xlfn.IFS(N4559=1,"Unsatisfactory",N4559=2,"Poor",N4559=3,"Average",N4559=4,"Good",N4559=5,"Excellent")</f>
        <v>Unsatisfactory</v>
      </c>
      <c r="P4559"/>
      <c r="Q4559"/>
      <c r="R4559"/>
      <c r="S4559"/>
      <c r="T4559"/>
      <c r="U4559"/>
    </row>
    <row r="4560" spans="1:21">
      <c r="A4560" s="2">
        <v>126416</v>
      </c>
      <c r="B4560" s="2" t="s">
        <v>78</v>
      </c>
      <c r="C4560" s="4">
        <v>45405</v>
      </c>
      <c r="D4560" s="17">
        <v>45405</v>
      </c>
      <c r="E4560" s="2" t="s">
        <v>37</v>
      </c>
      <c r="F4560" s="2" t="s">
        <v>17</v>
      </c>
      <c r="G4560" s="2">
        <v>32</v>
      </c>
      <c r="H4560" s="2" t="s">
        <v>130</v>
      </c>
      <c r="I4560" s="2" t="s">
        <v>19</v>
      </c>
      <c r="J4560" s="12">
        <v>50</v>
      </c>
      <c r="K4560" s="2">
        <v>50</v>
      </c>
      <c r="L4560" s="2">
        <v>1</v>
      </c>
      <c r="M4560" s="12">
        <v>50</v>
      </c>
      <c r="N4560" s="3">
        <v>4</v>
      </c>
      <c r="O4560" s="2" t="str" cm="1">
        <f t="array" ref="O4560">_xlfn.IFS(N4560=1,"Unsatisfactory",N4560=2,"Poor",N4560=3,"Average",N4560=4,"Good",N4560=5,"Excellent")</f>
        <v>Good</v>
      </c>
      <c r="P4560"/>
      <c r="Q4560"/>
      <c r="R4560"/>
      <c r="S4560"/>
      <c r="T4560"/>
      <c r="U4560"/>
    </row>
    <row r="4561" spans="1:21">
      <c r="A4561" s="2">
        <v>140252</v>
      </c>
      <c r="B4561" s="2" t="s">
        <v>23</v>
      </c>
      <c r="C4561" s="4">
        <v>45341</v>
      </c>
      <c r="D4561" s="17">
        <v>45341</v>
      </c>
      <c r="E4561" s="2" t="s">
        <v>24</v>
      </c>
      <c r="F4561" s="2" t="s">
        <v>25</v>
      </c>
      <c r="G4561" s="2">
        <v>33</v>
      </c>
      <c r="H4561" s="2" t="s">
        <v>46</v>
      </c>
      <c r="I4561" s="2" t="s">
        <v>19</v>
      </c>
      <c r="J4561" s="12">
        <v>9</v>
      </c>
      <c r="K4561" s="2">
        <v>9</v>
      </c>
      <c r="L4561" s="2">
        <v>1</v>
      </c>
      <c r="M4561" s="12">
        <v>9</v>
      </c>
      <c r="N4561" s="3">
        <v>4</v>
      </c>
      <c r="O4561" s="2" t="str" cm="1">
        <f t="array" ref="O4561">_xlfn.IFS(N4561=1,"Unsatisfactory",N4561=2,"Poor",N4561=3,"Average",N4561=4,"Good",N4561=5,"Excellent")</f>
        <v>Good</v>
      </c>
      <c r="P4561"/>
      <c r="Q4561"/>
      <c r="R4561"/>
      <c r="S4561"/>
      <c r="T4561"/>
      <c r="U4561"/>
    </row>
    <row r="4562" spans="1:21">
      <c r="A4562" s="2">
        <v>125994</v>
      </c>
      <c r="B4562" s="2" t="s">
        <v>30</v>
      </c>
      <c r="C4562" s="4">
        <v>45450</v>
      </c>
      <c r="D4562" s="17">
        <v>45450</v>
      </c>
      <c r="E4562" s="2" t="s">
        <v>24</v>
      </c>
      <c r="F4562" s="2" t="s">
        <v>17</v>
      </c>
      <c r="G4562" s="2">
        <v>27</v>
      </c>
      <c r="H4562" s="2" t="s">
        <v>128</v>
      </c>
      <c r="I4562" s="2" t="s">
        <v>19</v>
      </c>
      <c r="J4562" s="12">
        <v>10</v>
      </c>
      <c r="K4562" s="2">
        <v>10</v>
      </c>
      <c r="L4562" s="2">
        <v>1</v>
      </c>
      <c r="M4562" s="12">
        <v>10</v>
      </c>
      <c r="N4562" s="3">
        <v>5</v>
      </c>
      <c r="O4562" s="2" t="str" cm="1">
        <f t="array" ref="O4562">_xlfn.IFS(N4562=1,"Unsatisfactory",N4562=2,"Poor",N4562=3,"Average",N4562=4,"Good",N4562=5,"Excellent")</f>
        <v>Excellent</v>
      </c>
      <c r="P4562"/>
      <c r="Q4562"/>
      <c r="R4562"/>
      <c r="S4562"/>
      <c r="T4562"/>
      <c r="U4562"/>
    </row>
    <row r="4563" spans="1:21">
      <c r="A4563" s="2">
        <v>161785</v>
      </c>
      <c r="B4563" s="2" t="s">
        <v>82</v>
      </c>
      <c r="C4563" s="4">
        <v>45395</v>
      </c>
      <c r="D4563" s="17">
        <v>45395</v>
      </c>
      <c r="E4563" s="2" t="s">
        <v>37</v>
      </c>
      <c r="F4563" s="2" t="s">
        <v>17</v>
      </c>
      <c r="G4563" s="2">
        <v>21</v>
      </c>
      <c r="H4563" s="2" t="s">
        <v>46</v>
      </c>
      <c r="I4563" s="2" t="s">
        <v>19</v>
      </c>
      <c r="J4563" s="12">
        <v>20</v>
      </c>
      <c r="K4563" s="2">
        <v>20</v>
      </c>
      <c r="L4563" s="2">
        <v>2</v>
      </c>
      <c r="M4563" s="12">
        <v>40</v>
      </c>
      <c r="N4563" s="3">
        <v>3</v>
      </c>
      <c r="O4563" s="2" t="str" cm="1">
        <f t="array" ref="O4563">_xlfn.IFS(N4563=1,"Unsatisfactory",N4563=2,"Poor",N4563=3,"Average",N4563=4,"Good",N4563=5,"Excellent")</f>
        <v>Average</v>
      </c>
      <c r="P4563"/>
      <c r="Q4563"/>
      <c r="R4563"/>
      <c r="S4563"/>
      <c r="T4563"/>
      <c r="U4563"/>
    </row>
    <row r="4564" spans="1:21">
      <c r="A4564" s="2">
        <v>160840</v>
      </c>
      <c r="B4564" s="2" t="s">
        <v>42</v>
      </c>
      <c r="C4564" s="4">
        <v>45485</v>
      </c>
      <c r="D4564" s="17">
        <v>45485</v>
      </c>
      <c r="E4564" s="2" t="s">
        <v>16</v>
      </c>
      <c r="F4564" s="2" t="s">
        <v>25</v>
      </c>
      <c r="G4564" s="2">
        <v>29</v>
      </c>
      <c r="H4564" s="2" t="s">
        <v>69</v>
      </c>
      <c r="I4564" s="2" t="s">
        <v>19</v>
      </c>
      <c r="J4564" s="12">
        <v>65</v>
      </c>
      <c r="K4564" s="2">
        <v>65</v>
      </c>
      <c r="L4564" s="2">
        <v>1</v>
      </c>
      <c r="M4564" s="12">
        <v>65</v>
      </c>
      <c r="N4564" s="3">
        <v>4</v>
      </c>
      <c r="O4564" s="2" t="str" cm="1">
        <f t="array" ref="O4564">_xlfn.IFS(N4564=1,"Unsatisfactory",N4564=2,"Poor",N4564=3,"Average",N4564=4,"Good",N4564=5,"Excellent")</f>
        <v>Good</v>
      </c>
      <c r="P4564"/>
      <c r="Q4564"/>
      <c r="R4564"/>
      <c r="S4564"/>
      <c r="T4564"/>
      <c r="U4564"/>
    </row>
    <row r="4565" spans="1:21">
      <c r="A4565" s="2">
        <v>186361</v>
      </c>
      <c r="B4565" s="2" t="s">
        <v>36</v>
      </c>
      <c r="C4565" s="4">
        <v>45538</v>
      </c>
      <c r="D4565" s="17">
        <v>45538</v>
      </c>
      <c r="E4565" s="2" t="s">
        <v>37</v>
      </c>
      <c r="F4565" s="2" t="s">
        <v>25</v>
      </c>
      <c r="G4565" s="2">
        <v>32</v>
      </c>
      <c r="H4565" s="2" t="s">
        <v>46</v>
      </c>
      <c r="I4565" s="2" t="s">
        <v>19</v>
      </c>
      <c r="J4565" s="12">
        <v>32</v>
      </c>
      <c r="K4565" s="2">
        <v>32</v>
      </c>
      <c r="L4565" s="2">
        <v>2</v>
      </c>
      <c r="M4565" s="12">
        <v>64</v>
      </c>
      <c r="N4565" s="3">
        <v>4</v>
      </c>
      <c r="O4565" s="2" t="str" cm="1">
        <f t="array" ref="O4565">_xlfn.IFS(N4565=1,"Unsatisfactory",N4565=2,"Poor",N4565=3,"Average",N4565=4,"Good",N4565=5,"Excellent")</f>
        <v>Good</v>
      </c>
      <c r="P4565"/>
      <c r="Q4565"/>
      <c r="R4565"/>
      <c r="S4565"/>
      <c r="T4565"/>
      <c r="U4565"/>
    </row>
    <row r="4566" spans="1:21">
      <c r="A4566" s="2">
        <v>178401</v>
      </c>
      <c r="B4566" s="2" t="s">
        <v>23</v>
      </c>
      <c r="C4566" s="4">
        <v>45591</v>
      </c>
      <c r="D4566" s="17">
        <v>45591</v>
      </c>
      <c r="E4566" s="2" t="s">
        <v>24</v>
      </c>
      <c r="F4566" s="2" t="s">
        <v>25</v>
      </c>
      <c r="G4566" s="2">
        <v>29</v>
      </c>
      <c r="H4566" s="2" t="s">
        <v>115</v>
      </c>
      <c r="I4566" s="2" t="s">
        <v>19</v>
      </c>
      <c r="J4566" s="12">
        <v>9</v>
      </c>
      <c r="K4566" s="2">
        <v>9</v>
      </c>
      <c r="L4566" s="2">
        <v>1</v>
      </c>
      <c r="M4566" s="12">
        <v>9</v>
      </c>
      <c r="N4566" s="3">
        <v>4</v>
      </c>
      <c r="O4566" s="2" t="str" cm="1">
        <f t="array" ref="O4566">_xlfn.IFS(N4566=1,"Unsatisfactory",N4566=2,"Poor",N4566=3,"Average",N4566=4,"Good",N4566=5,"Excellent")</f>
        <v>Good</v>
      </c>
      <c r="P4566"/>
      <c r="Q4566"/>
      <c r="R4566"/>
      <c r="S4566"/>
      <c r="T4566"/>
      <c r="U4566"/>
    </row>
    <row r="4567" spans="1:21">
      <c r="A4567" s="2">
        <v>169800</v>
      </c>
      <c r="B4567" s="2" t="s">
        <v>23</v>
      </c>
      <c r="C4567" s="4">
        <v>45327</v>
      </c>
      <c r="D4567" s="17">
        <v>45327</v>
      </c>
      <c r="E4567" s="2" t="s">
        <v>24</v>
      </c>
      <c r="F4567" s="2" t="s">
        <v>17</v>
      </c>
      <c r="G4567" s="2">
        <v>32</v>
      </c>
      <c r="H4567" s="2" t="s">
        <v>118</v>
      </c>
      <c r="I4567" s="2" t="s">
        <v>19</v>
      </c>
      <c r="J4567" s="12">
        <v>9</v>
      </c>
      <c r="K4567" s="2">
        <v>9</v>
      </c>
      <c r="L4567" s="2">
        <v>1</v>
      </c>
      <c r="M4567" s="12">
        <v>9</v>
      </c>
      <c r="N4567" s="3">
        <v>5</v>
      </c>
      <c r="O4567" s="2" t="str" cm="1">
        <f t="array" ref="O4567">_xlfn.IFS(N4567=1,"Unsatisfactory",N4567=2,"Poor",N4567=3,"Average",N4567=4,"Good",N4567=5,"Excellent")</f>
        <v>Excellent</v>
      </c>
      <c r="P4567"/>
      <c r="Q4567"/>
      <c r="R4567"/>
      <c r="S4567"/>
      <c r="T4567"/>
      <c r="U4567"/>
    </row>
    <row r="4568" spans="1:21">
      <c r="A4568" s="2">
        <v>130466</v>
      </c>
      <c r="B4568" s="2" t="s">
        <v>48</v>
      </c>
      <c r="C4568" s="4">
        <v>45272</v>
      </c>
      <c r="D4568" s="17">
        <v>45272</v>
      </c>
      <c r="E4568" s="2" t="s">
        <v>16</v>
      </c>
      <c r="F4568" s="2" t="s">
        <v>25</v>
      </c>
      <c r="G4568" s="2">
        <v>30</v>
      </c>
      <c r="H4568" s="2" t="s">
        <v>69</v>
      </c>
      <c r="I4568" s="2" t="s">
        <v>19</v>
      </c>
      <c r="J4568" s="12">
        <v>130</v>
      </c>
      <c r="K4568" s="2">
        <v>130</v>
      </c>
      <c r="L4568" s="2">
        <v>2</v>
      </c>
      <c r="M4568" s="12">
        <v>260</v>
      </c>
      <c r="N4568" s="3">
        <v>1</v>
      </c>
      <c r="O4568" s="2" t="str" cm="1">
        <f t="array" ref="O4568">_xlfn.IFS(N4568=1,"Unsatisfactory",N4568=2,"Poor",N4568=3,"Average",N4568=4,"Good",N4568=5,"Excellent")</f>
        <v>Unsatisfactory</v>
      </c>
      <c r="P4568"/>
      <c r="Q4568"/>
      <c r="R4568"/>
      <c r="S4568"/>
      <c r="T4568"/>
      <c r="U4568"/>
    </row>
    <row r="4569" spans="1:21">
      <c r="A4569" s="2">
        <v>167855</v>
      </c>
      <c r="B4569" s="2" t="s">
        <v>36</v>
      </c>
      <c r="C4569" s="4">
        <v>45320</v>
      </c>
      <c r="D4569" s="17">
        <v>45320</v>
      </c>
      <c r="E4569" s="2" t="s">
        <v>37</v>
      </c>
      <c r="F4569" s="2" t="s">
        <v>25</v>
      </c>
      <c r="G4569" s="2">
        <v>31</v>
      </c>
      <c r="H4569" s="2" t="s">
        <v>46</v>
      </c>
      <c r="I4569" s="2" t="s">
        <v>19</v>
      </c>
      <c r="J4569" s="12">
        <v>32</v>
      </c>
      <c r="K4569" s="2">
        <v>32</v>
      </c>
      <c r="L4569" s="2">
        <v>1</v>
      </c>
      <c r="M4569" s="12">
        <v>32</v>
      </c>
      <c r="N4569" s="3">
        <v>1</v>
      </c>
      <c r="O4569" s="2" t="str" cm="1">
        <f t="array" ref="O4569">_xlfn.IFS(N4569=1,"Unsatisfactory",N4569=2,"Poor",N4569=3,"Average",N4569=4,"Good",N4569=5,"Excellent")</f>
        <v>Unsatisfactory</v>
      </c>
      <c r="P4569"/>
      <c r="Q4569"/>
      <c r="R4569"/>
      <c r="S4569"/>
      <c r="T4569"/>
      <c r="U4569"/>
    </row>
    <row r="4570" spans="1:21">
      <c r="A4570" s="2">
        <v>124811</v>
      </c>
      <c r="B4570" s="2" t="s">
        <v>30</v>
      </c>
      <c r="C4570" s="4">
        <v>45374</v>
      </c>
      <c r="D4570" s="17">
        <v>45374</v>
      </c>
      <c r="E4570" s="2" t="s">
        <v>24</v>
      </c>
      <c r="F4570" s="2" t="s">
        <v>17</v>
      </c>
      <c r="G4570" s="2">
        <v>29</v>
      </c>
      <c r="H4570" s="2" t="s">
        <v>62</v>
      </c>
      <c r="I4570" s="2" t="s">
        <v>19</v>
      </c>
      <c r="J4570" s="12">
        <v>10</v>
      </c>
      <c r="K4570" s="2">
        <v>10</v>
      </c>
      <c r="L4570" s="2">
        <v>1</v>
      </c>
      <c r="M4570" s="12">
        <v>10</v>
      </c>
      <c r="N4570" s="3">
        <v>4</v>
      </c>
      <c r="O4570" s="2" t="str" cm="1">
        <f t="array" ref="O4570">_xlfn.IFS(N4570=1,"Unsatisfactory",N4570=2,"Poor",N4570=3,"Average",N4570=4,"Good",N4570=5,"Excellent")</f>
        <v>Good</v>
      </c>
      <c r="P4570"/>
      <c r="Q4570"/>
      <c r="R4570"/>
      <c r="S4570"/>
      <c r="T4570"/>
      <c r="U4570"/>
    </row>
    <row r="4571" spans="1:21">
      <c r="A4571" s="2">
        <v>182033</v>
      </c>
      <c r="B4571" s="2" t="s">
        <v>42</v>
      </c>
      <c r="C4571" s="4">
        <v>45539</v>
      </c>
      <c r="D4571" s="17">
        <v>45539</v>
      </c>
      <c r="E4571" s="2" t="s">
        <v>16</v>
      </c>
      <c r="F4571" s="2" t="s">
        <v>17</v>
      </c>
      <c r="G4571" s="2">
        <v>33</v>
      </c>
      <c r="H4571" s="2" t="s">
        <v>62</v>
      </c>
      <c r="I4571" s="2" t="s">
        <v>19</v>
      </c>
      <c r="J4571" s="12">
        <v>65</v>
      </c>
      <c r="K4571" s="2">
        <v>65</v>
      </c>
      <c r="L4571" s="2">
        <v>1</v>
      </c>
      <c r="M4571" s="12">
        <v>65</v>
      </c>
      <c r="N4571" s="3">
        <v>1</v>
      </c>
      <c r="O4571" s="2" t="str" cm="1">
        <f t="array" ref="O4571">_xlfn.IFS(N4571=1,"Unsatisfactory",N4571=2,"Poor",N4571=3,"Average",N4571=4,"Good",N4571=5,"Excellent")</f>
        <v>Unsatisfactory</v>
      </c>
      <c r="P4571"/>
      <c r="Q4571"/>
      <c r="R4571"/>
      <c r="S4571"/>
      <c r="T4571"/>
      <c r="U4571"/>
    </row>
    <row r="4572" spans="1:21">
      <c r="A4572" s="2">
        <v>189647</v>
      </c>
      <c r="B4572" s="2" t="s">
        <v>53</v>
      </c>
      <c r="C4572" s="4">
        <v>45500</v>
      </c>
      <c r="D4572" s="17">
        <v>45500</v>
      </c>
      <c r="E4572" s="2" t="s">
        <v>37</v>
      </c>
      <c r="F4572" s="2" t="s">
        <v>17</v>
      </c>
      <c r="G4572" s="2">
        <v>24</v>
      </c>
      <c r="H4572" s="2" t="s">
        <v>130</v>
      </c>
      <c r="I4572" s="2" t="s">
        <v>19</v>
      </c>
      <c r="J4572" s="12">
        <v>15</v>
      </c>
      <c r="K4572" s="2">
        <v>15</v>
      </c>
      <c r="L4572" s="2">
        <v>1</v>
      </c>
      <c r="M4572" s="12">
        <v>15</v>
      </c>
      <c r="N4572" s="3">
        <v>5</v>
      </c>
      <c r="O4572" s="2" t="str" cm="1">
        <f t="array" ref="O4572">_xlfn.IFS(N4572=1,"Unsatisfactory",N4572=2,"Poor",N4572=3,"Average",N4572=4,"Good",N4572=5,"Excellent")</f>
        <v>Excellent</v>
      </c>
      <c r="P4572"/>
      <c r="Q4572"/>
      <c r="R4572"/>
      <c r="S4572"/>
      <c r="T4572"/>
      <c r="U4572"/>
    </row>
    <row r="4573" spans="1:21">
      <c r="A4573" s="2">
        <v>125383</v>
      </c>
      <c r="B4573" s="2" t="s">
        <v>23</v>
      </c>
      <c r="C4573" s="4">
        <v>45544</v>
      </c>
      <c r="D4573" s="17">
        <v>45544</v>
      </c>
      <c r="E4573" s="2" t="s">
        <v>24</v>
      </c>
      <c r="F4573" s="2" t="s">
        <v>25</v>
      </c>
      <c r="G4573" s="2">
        <v>24</v>
      </c>
      <c r="H4573" s="2" t="s">
        <v>60</v>
      </c>
      <c r="I4573" s="2" t="s">
        <v>19</v>
      </c>
      <c r="J4573" s="12">
        <v>9</v>
      </c>
      <c r="K4573" s="2">
        <v>9</v>
      </c>
      <c r="L4573" s="2">
        <v>1</v>
      </c>
      <c r="M4573" s="12">
        <v>9</v>
      </c>
      <c r="N4573" s="3">
        <v>3</v>
      </c>
      <c r="O4573" s="2" t="str" cm="1">
        <f t="array" ref="O4573">_xlfn.IFS(N4573=1,"Unsatisfactory",N4573=2,"Poor",N4573=3,"Average",N4573=4,"Good",N4573=5,"Excellent")</f>
        <v>Average</v>
      </c>
      <c r="P4573"/>
      <c r="Q4573"/>
      <c r="R4573"/>
      <c r="S4573"/>
      <c r="T4573"/>
      <c r="U4573"/>
    </row>
    <row r="4574" spans="1:21">
      <c r="A4574" s="2">
        <v>120758</v>
      </c>
      <c r="B4574" s="2" t="s">
        <v>33</v>
      </c>
      <c r="C4574" s="4">
        <v>45416</v>
      </c>
      <c r="D4574" s="17">
        <v>45416</v>
      </c>
      <c r="E4574" s="2" t="s">
        <v>16</v>
      </c>
      <c r="F4574" s="2" t="s">
        <v>25</v>
      </c>
      <c r="G4574" s="2">
        <v>23</v>
      </c>
      <c r="H4574" s="2" t="s">
        <v>115</v>
      </c>
      <c r="I4574" s="2" t="s">
        <v>19</v>
      </c>
      <c r="J4574" s="12">
        <v>118</v>
      </c>
      <c r="K4574" s="2">
        <v>118</v>
      </c>
      <c r="L4574" s="2">
        <v>1</v>
      </c>
      <c r="M4574" s="12">
        <v>118</v>
      </c>
      <c r="N4574" s="3">
        <v>4</v>
      </c>
      <c r="O4574" s="2" t="str" cm="1">
        <f t="array" ref="O4574">_xlfn.IFS(N4574=1,"Unsatisfactory",N4574=2,"Poor",N4574=3,"Average",N4574=4,"Good",N4574=5,"Excellent")</f>
        <v>Good</v>
      </c>
      <c r="P4574"/>
      <c r="Q4574"/>
      <c r="R4574"/>
      <c r="S4574"/>
      <c r="T4574"/>
      <c r="U4574"/>
    </row>
    <row r="4575" spans="1:21">
      <c r="A4575" s="2">
        <v>168550</v>
      </c>
      <c r="B4575" s="2" t="s">
        <v>53</v>
      </c>
      <c r="C4575" s="4">
        <v>45523</v>
      </c>
      <c r="D4575" s="17">
        <v>45523</v>
      </c>
      <c r="E4575" s="2" t="s">
        <v>37</v>
      </c>
      <c r="F4575" s="2" t="s">
        <v>17</v>
      </c>
      <c r="G4575" s="2">
        <v>26</v>
      </c>
      <c r="H4575" s="2" t="s">
        <v>26</v>
      </c>
      <c r="I4575" s="2" t="s">
        <v>27</v>
      </c>
      <c r="J4575" s="12">
        <v>15</v>
      </c>
      <c r="K4575" s="2">
        <v>55</v>
      </c>
      <c r="L4575" s="2">
        <v>1</v>
      </c>
      <c r="M4575" s="12">
        <v>55</v>
      </c>
      <c r="N4575" s="3">
        <v>5</v>
      </c>
      <c r="O4575" s="2" t="str" cm="1">
        <f t="array" ref="O4575">_xlfn.IFS(N4575=1,"Unsatisfactory",N4575=2,"Poor",N4575=3,"Average",N4575=4,"Good",N4575=5,"Excellent")</f>
        <v>Excellent</v>
      </c>
      <c r="P4575"/>
      <c r="Q4575"/>
      <c r="R4575"/>
      <c r="S4575"/>
      <c r="T4575"/>
      <c r="U4575"/>
    </row>
    <row r="4576" spans="1:21">
      <c r="A4576" s="2">
        <v>142235</v>
      </c>
      <c r="B4576" s="2" t="s">
        <v>30</v>
      </c>
      <c r="C4576" s="4">
        <v>45536</v>
      </c>
      <c r="D4576" s="17">
        <v>45536</v>
      </c>
      <c r="E4576" s="2" t="s">
        <v>24</v>
      </c>
      <c r="F4576" s="2" t="s">
        <v>17</v>
      </c>
      <c r="G4576" s="2">
        <v>33</v>
      </c>
      <c r="H4576" s="2" t="s">
        <v>31</v>
      </c>
      <c r="I4576" s="2" t="s">
        <v>19</v>
      </c>
      <c r="J4576" s="12">
        <v>10</v>
      </c>
      <c r="K4576" s="2">
        <v>10</v>
      </c>
      <c r="L4576" s="2">
        <v>3</v>
      </c>
      <c r="M4576" s="12">
        <v>30</v>
      </c>
      <c r="N4576" s="3">
        <v>3</v>
      </c>
      <c r="O4576" s="2" t="str" cm="1">
        <f t="array" ref="O4576">_xlfn.IFS(N4576=1,"Unsatisfactory",N4576=2,"Poor",N4576=3,"Average",N4576=4,"Good",N4576=5,"Excellent")</f>
        <v>Average</v>
      </c>
      <c r="P4576"/>
      <c r="Q4576"/>
      <c r="R4576"/>
      <c r="S4576"/>
      <c r="T4576"/>
      <c r="U4576"/>
    </row>
    <row r="4577" spans="1:21">
      <c r="A4577" s="2">
        <v>195955</v>
      </c>
      <c r="B4577" s="2" t="s">
        <v>33</v>
      </c>
      <c r="C4577" s="4">
        <v>45375</v>
      </c>
      <c r="D4577" s="17">
        <v>45375</v>
      </c>
      <c r="E4577" s="2" t="s">
        <v>16</v>
      </c>
      <c r="F4577" s="2" t="s">
        <v>17</v>
      </c>
      <c r="G4577" s="2">
        <v>21</v>
      </c>
      <c r="H4577" s="2" t="s">
        <v>128</v>
      </c>
      <c r="I4577" s="2" t="s">
        <v>19</v>
      </c>
      <c r="J4577" s="12">
        <v>118</v>
      </c>
      <c r="K4577" s="2">
        <v>118</v>
      </c>
      <c r="L4577" s="2">
        <v>1</v>
      </c>
      <c r="M4577" s="12">
        <v>118</v>
      </c>
      <c r="N4577" s="3">
        <v>5</v>
      </c>
      <c r="O4577" s="2" t="str" cm="1">
        <f t="array" ref="O4577">_xlfn.IFS(N4577=1,"Unsatisfactory",N4577=2,"Poor",N4577=3,"Average",N4577=4,"Good",N4577=5,"Excellent")</f>
        <v>Excellent</v>
      </c>
      <c r="P4577"/>
      <c r="Q4577"/>
      <c r="R4577"/>
      <c r="S4577"/>
      <c r="T4577"/>
      <c r="U4577"/>
    </row>
    <row r="4578" spans="1:21">
      <c r="A4578" s="2">
        <v>157244</v>
      </c>
      <c r="B4578" s="2" t="s">
        <v>85</v>
      </c>
      <c r="C4578" s="4">
        <v>45367</v>
      </c>
      <c r="D4578" s="17">
        <v>45367</v>
      </c>
      <c r="E4578" s="2" t="s">
        <v>24</v>
      </c>
      <c r="F4578" s="2" t="s">
        <v>17</v>
      </c>
      <c r="G4578" s="2">
        <v>21</v>
      </c>
      <c r="H4578" s="2" t="s">
        <v>118</v>
      </c>
      <c r="I4578" s="2" t="s">
        <v>19</v>
      </c>
      <c r="J4578" s="12">
        <v>23</v>
      </c>
      <c r="K4578" s="2">
        <v>23</v>
      </c>
      <c r="L4578" s="2">
        <v>1</v>
      </c>
      <c r="M4578" s="12">
        <v>23</v>
      </c>
      <c r="N4578" s="3">
        <v>5</v>
      </c>
      <c r="O4578" s="2" t="str" cm="1">
        <f t="array" ref="O4578">_xlfn.IFS(N4578=1,"Unsatisfactory",N4578=2,"Poor",N4578=3,"Average",N4578=4,"Good",N4578=5,"Excellent")</f>
        <v>Excellent</v>
      </c>
      <c r="P4578"/>
      <c r="Q4578"/>
      <c r="R4578"/>
      <c r="S4578"/>
      <c r="T4578"/>
      <c r="U4578"/>
    </row>
    <row r="4579" spans="1:21">
      <c r="A4579" s="2">
        <v>164921</v>
      </c>
      <c r="B4579" s="2" t="s">
        <v>50</v>
      </c>
      <c r="C4579" s="4">
        <v>45301</v>
      </c>
      <c r="D4579" s="17">
        <v>45301</v>
      </c>
      <c r="E4579" s="2" t="s">
        <v>16</v>
      </c>
      <c r="F4579" s="2" t="s">
        <v>17</v>
      </c>
      <c r="G4579" s="2">
        <v>24</v>
      </c>
      <c r="H4579" s="2" t="s">
        <v>115</v>
      </c>
      <c r="I4579" s="2" t="s">
        <v>19</v>
      </c>
      <c r="J4579" s="12">
        <v>97</v>
      </c>
      <c r="K4579" s="2">
        <v>97</v>
      </c>
      <c r="L4579" s="2">
        <v>1</v>
      </c>
      <c r="M4579" s="12">
        <v>97</v>
      </c>
      <c r="N4579" s="3">
        <v>3</v>
      </c>
      <c r="O4579" s="2" t="str" cm="1">
        <f t="array" ref="O4579">_xlfn.IFS(N4579=1,"Unsatisfactory",N4579=2,"Poor",N4579=3,"Average",N4579=4,"Good",N4579=5,"Excellent")</f>
        <v>Average</v>
      </c>
      <c r="P4579"/>
      <c r="Q4579"/>
      <c r="R4579"/>
      <c r="S4579"/>
      <c r="T4579"/>
      <c r="U4579"/>
    </row>
    <row r="4580" spans="1:21">
      <c r="A4580" s="2">
        <v>166250</v>
      </c>
      <c r="B4580" s="2" t="s">
        <v>42</v>
      </c>
      <c r="C4580" s="4">
        <v>45585</v>
      </c>
      <c r="D4580" s="17">
        <v>45585</v>
      </c>
      <c r="E4580" s="2" t="s">
        <v>16</v>
      </c>
      <c r="F4580" s="2" t="s">
        <v>25</v>
      </c>
      <c r="G4580" s="2">
        <v>32</v>
      </c>
      <c r="H4580" s="2" t="s">
        <v>58</v>
      </c>
      <c r="I4580" s="2" t="s">
        <v>27</v>
      </c>
      <c r="J4580" s="12">
        <v>65</v>
      </c>
      <c r="K4580" s="2">
        <v>105</v>
      </c>
      <c r="L4580" s="2">
        <v>1</v>
      </c>
      <c r="M4580" s="12">
        <v>105</v>
      </c>
      <c r="N4580" s="3">
        <v>1</v>
      </c>
      <c r="O4580" s="2" t="str" cm="1">
        <f t="array" ref="O4580">_xlfn.IFS(N4580=1,"Unsatisfactory",N4580=2,"Poor",N4580=3,"Average",N4580=4,"Good",N4580=5,"Excellent")</f>
        <v>Unsatisfactory</v>
      </c>
      <c r="P4580"/>
      <c r="Q4580"/>
      <c r="R4580"/>
      <c r="S4580"/>
      <c r="T4580"/>
      <c r="U4580"/>
    </row>
    <row r="4581" spans="1:21">
      <c r="A4581" s="2">
        <v>192731</v>
      </c>
      <c r="B4581" s="2" t="s">
        <v>42</v>
      </c>
      <c r="C4581" s="4">
        <v>45438</v>
      </c>
      <c r="D4581" s="17">
        <v>45438</v>
      </c>
      <c r="E4581" s="2" t="s">
        <v>16</v>
      </c>
      <c r="F4581" s="2" t="s">
        <v>25</v>
      </c>
      <c r="G4581" s="2">
        <v>24</v>
      </c>
      <c r="H4581" s="2" t="s">
        <v>56</v>
      </c>
      <c r="I4581" s="2" t="s">
        <v>19</v>
      </c>
      <c r="J4581" s="12">
        <v>65</v>
      </c>
      <c r="K4581" s="2">
        <v>65</v>
      </c>
      <c r="L4581" s="2">
        <v>1</v>
      </c>
      <c r="M4581" s="12">
        <v>65</v>
      </c>
      <c r="N4581" s="3">
        <v>1</v>
      </c>
      <c r="O4581" s="2" t="str" cm="1">
        <f t="array" ref="O4581">_xlfn.IFS(N4581=1,"Unsatisfactory",N4581=2,"Poor",N4581=3,"Average",N4581=4,"Good",N4581=5,"Excellent")</f>
        <v>Unsatisfactory</v>
      </c>
      <c r="P4581"/>
      <c r="Q4581"/>
      <c r="R4581"/>
      <c r="S4581"/>
      <c r="T4581"/>
      <c r="U4581"/>
    </row>
    <row r="4582" spans="1:21">
      <c r="A4582" s="2">
        <v>137691</v>
      </c>
      <c r="B4582" s="2" t="s">
        <v>50</v>
      </c>
      <c r="C4582" s="4">
        <v>45341</v>
      </c>
      <c r="D4582" s="17">
        <v>45341</v>
      </c>
      <c r="E4582" s="2" t="s">
        <v>16</v>
      </c>
      <c r="F4582" s="2" t="s">
        <v>17</v>
      </c>
      <c r="G4582" s="2">
        <v>20</v>
      </c>
      <c r="H4582" s="2" t="s">
        <v>115</v>
      </c>
      <c r="I4582" s="2" t="s">
        <v>19</v>
      </c>
      <c r="J4582" s="12">
        <v>97</v>
      </c>
      <c r="K4582" s="2">
        <v>97</v>
      </c>
      <c r="L4582" s="2">
        <v>1</v>
      </c>
      <c r="M4582" s="12">
        <v>97</v>
      </c>
      <c r="N4582" s="3">
        <v>4</v>
      </c>
      <c r="O4582" s="2" t="str" cm="1">
        <f t="array" ref="O4582">_xlfn.IFS(N4582=1,"Unsatisfactory",N4582=2,"Poor",N4582=3,"Average",N4582=4,"Good",N4582=5,"Excellent")</f>
        <v>Good</v>
      </c>
      <c r="P4582"/>
      <c r="Q4582"/>
      <c r="R4582"/>
      <c r="S4582"/>
      <c r="T4582"/>
      <c r="U4582"/>
    </row>
    <row r="4583" spans="1:21">
      <c r="A4583" s="2">
        <v>162196</v>
      </c>
      <c r="B4583" s="2" t="s">
        <v>42</v>
      </c>
      <c r="C4583" s="4">
        <v>45404</v>
      </c>
      <c r="D4583" s="17">
        <v>45404</v>
      </c>
      <c r="E4583" s="2" t="s">
        <v>16</v>
      </c>
      <c r="F4583" s="2" t="s">
        <v>17</v>
      </c>
      <c r="G4583" s="2">
        <v>23</v>
      </c>
      <c r="H4583" s="2" t="s">
        <v>115</v>
      </c>
      <c r="I4583" s="2" t="s">
        <v>19</v>
      </c>
      <c r="J4583" s="12">
        <v>65</v>
      </c>
      <c r="K4583" s="2">
        <v>65</v>
      </c>
      <c r="L4583" s="2">
        <v>1</v>
      </c>
      <c r="M4583" s="12">
        <v>65</v>
      </c>
      <c r="N4583" s="3">
        <v>5</v>
      </c>
      <c r="O4583" s="2" t="str" cm="1">
        <f t="array" ref="O4583">_xlfn.IFS(N4583=1,"Unsatisfactory",N4583=2,"Poor",N4583=3,"Average",N4583=4,"Good",N4583=5,"Excellent")</f>
        <v>Excellent</v>
      </c>
      <c r="P4583"/>
      <c r="Q4583"/>
      <c r="R4583"/>
      <c r="S4583"/>
      <c r="T4583"/>
      <c r="U4583"/>
    </row>
    <row r="4584" spans="1:21">
      <c r="A4584" s="2">
        <v>131157</v>
      </c>
      <c r="B4584" s="2" t="s">
        <v>23</v>
      </c>
      <c r="C4584" s="4">
        <v>45367</v>
      </c>
      <c r="D4584" s="17">
        <v>45367</v>
      </c>
      <c r="E4584" s="2" t="s">
        <v>24</v>
      </c>
      <c r="F4584" s="2" t="s">
        <v>17</v>
      </c>
      <c r="G4584" s="2">
        <v>26</v>
      </c>
      <c r="H4584" s="2" t="s">
        <v>80</v>
      </c>
      <c r="I4584" s="2" t="s">
        <v>27</v>
      </c>
      <c r="J4584" s="12">
        <v>9</v>
      </c>
      <c r="K4584" s="2">
        <v>49</v>
      </c>
      <c r="L4584" s="2">
        <v>2</v>
      </c>
      <c r="M4584" s="12">
        <v>98</v>
      </c>
      <c r="N4584" s="3">
        <v>1</v>
      </c>
      <c r="O4584" s="2" t="str" cm="1">
        <f t="array" ref="O4584">_xlfn.IFS(N4584=1,"Unsatisfactory",N4584=2,"Poor",N4584=3,"Average",N4584=4,"Good",N4584=5,"Excellent")</f>
        <v>Unsatisfactory</v>
      </c>
      <c r="P4584"/>
      <c r="Q4584"/>
      <c r="R4584"/>
      <c r="S4584"/>
      <c r="T4584"/>
      <c r="U4584"/>
    </row>
    <row r="4585" spans="1:21">
      <c r="A4585" s="2">
        <v>167726</v>
      </c>
      <c r="B4585" s="2" t="s">
        <v>33</v>
      </c>
      <c r="C4585" s="4">
        <v>45434</v>
      </c>
      <c r="D4585" s="17">
        <v>45434</v>
      </c>
      <c r="E4585" s="2" t="s">
        <v>16</v>
      </c>
      <c r="F4585" s="2" t="s">
        <v>17</v>
      </c>
      <c r="G4585" s="2">
        <v>28</v>
      </c>
      <c r="H4585" s="2" t="s">
        <v>66</v>
      </c>
      <c r="I4585" s="2" t="s">
        <v>27</v>
      </c>
      <c r="J4585" s="12">
        <v>118</v>
      </c>
      <c r="K4585" s="2">
        <v>158</v>
      </c>
      <c r="L4585" s="2">
        <v>5</v>
      </c>
      <c r="M4585" s="12">
        <v>790</v>
      </c>
      <c r="N4585" s="3">
        <v>5</v>
      </c>
      <c r="O4585" s="2" t="str" cm="1">
        <f t="array" ref="O4585">_xlfn.IFS(N4585=1,"Unsatisfactory",N4585=2,"Poor",N4585=3,"Average",N4585=4,"Good",N4585=5,"Excellent")</f>
        <v>Excellent</v>
      </c>
      <c r="P4585"/>
      <c r="Q4585"/>
      <c r="R4585"/>
      <c r="S4585"/>
      <c r="T4585"/>
      <c r="U4585"/>
    </row>
    <row r="4586" spans="1:21">
      <c r="A4586" s="2">
        <v>152989</v>
      </c>
      <c r="B4586" s="2" t="s">
        <v>53</v>
      </c>
      <c r="C4586" s="4">
        <v>45503</v>
      </c>
      <c r="D4586" s="17">
        <v>45503</v>
      </c>
      <c r="E4586" s="2" t="s">
        <v>37</v>
      </c>
      <c r="F4586" s="2" t="s">
        <v>25</v>
      </c>
      <c r="G4586" s="2">
        <v>25</v>
      </c>
      <c r="H4586" s="2" t="s">
        <v>62</v>
      </c>
      <c r="I4586" s="2" t="s">
        <v>19</v>
      </c>
      <c r="J4586" s="12">
        <v>15</v>
      </c>
      <c r="K4586" s="2">
        <v>15</v>
      </c>
      <c r="L4586" s="2">
        <v>2</v>
      </c>
      <c r="M4586" s="12">
        <v>30</v>
      </c>
      <c r="N4586" s="3">
        <v>5</v>
      </c>
      <c r="O4586" s="2" t="str" cm="1">
        <f t="array" ref="O4586">_xlfn.IFS(N4586=1,"Unsatisfactory",N4586=2,"Poor",N4586=3,"Average",N4586=4,"Good",N4586=5,"Excellent")</f>
        <v>Excellent</v>
      </c>
      <c r="P4586"/>
      <c r="Q4586"/>
      <c r="R4586"/>
      <c r="S4586"/>
      <c r="T4586"/>
      <c r="U4586"/>
    </row>
    <row r="4587" spans="1:21">
      <c r="A4587" s="2">
        <v>136971</v>
      </c>
      <c r="B4587" s="2" t="s">
        <v>42</v>
      </c>
      <c r="C4587" s="4">
        <v>45378</v>
      </c>
      <c r="D4587" s="17">
        <v>45378</v>
      </c>
      <c r="E4587" s="2" t="s">
        <v>16</v>
      </c>
      <c r="F4587" s="2" t="s">
        <v>17</v>
      </c>
      <c r="G4587" s="2">
        <v>31</v>
      </c>
      <c r="H4587" s="2" t="s">
        <v>69</v>
      </c>
      <c r="I4587" s="2" t="s">
        <v>19</v>
      </c>
      <c r="J4587" s="12">
        <v>65</v>
      </c>
      <c r="K4587" s="2">
        <v>65</v>
      </c>
      <c r="L4587" s="2">
        <v>2</v>
      </c>
      <c r="M4587" s="12">
        <v>130</v>
      </c>
      <c r="N4587" s="3">
        <v>3</v>
      </c>
      <c r="O4587" s="2" t="str" cm="1">
        <f t="array" ref="O4587">_xlfn.IFS(N4587=1,"Unsatisfactory",N4587=2,"Poor",N4587=3,"Average",N4587=4,"Good",N4587=5,"Excellent")</f>
        <v>Average</v>
      </c>
      <c r="P4587"/>
      <c r="Q4587"/>
      <c r="R4587"/>
      <c r="S4587"/>
      <c r="T4587"/>
      <c r="U4587"/>
    </row>
    <row r="4588" spans="1:21">
      <c r="A4588" s="2">
        <v>195978</v>
      </c>
      <c r="B4588" s="2" t="s">
        <v>48</v>
      </c>
      <c r="C4588" s="4">
        <v>45568</v>
      </c>
      <c r="D4588" s="17">
        <v>45568</v>
      </c>
      <c r="E4588" s="2" t="s">
        <v>16</v>
      </c>
      <c r="F4588" s="2" t="s">
        <v>17</v>
      </c>
      <c r="G4588" s="2">
        <v>32</v>
      </c>
      <c r="H4588" s="2" t="s">
        <v>46</v>
      </c>
      <c r="I4588" s="2" t="s">
        <v>19</v>
      </c>
      <c r="J4588" s="12">
        <v>130</v>
      </c>
      <c r="K4588" s="2">
        <v>130</v>
      </c>
      <c r="L4588" s="2">
        <v>1</v>
      </c>
      <c r="M4588" s="12">
        <v>130</v>
      </c>
      <c r="N4588" s="3">
        <v>4</v>
      </c>
      <c r="O4588" s="2" t="str" cm="1">
        <f t="array" ref="O4588">_xlfn.IFS(N4588=1,"Unsatisfactory",N4588=2,"Poor",N4588=3,"Average",N4588=4,"Good",N4588=5,"Excellent")</f>
        <v>Good</v>
      </c>
      <c r="P4588"/>
      <c r="Q4588"/>
      <c r="R4588"/>
      <c r="S4588"/>
      <c r="T4588"/>
      <c r="U4588"/>
    </row>
    <row r="4589" spans="1:21">
      <c r="A4589" s="2">
        <v>140323</v>
      </c>
      <c r="B4589" s="2" t="s">
        <v>23</v>
      </c>
      <c r="C4589" s="4">
        <v>45404</v>
      </c>
      <c r="D4589" s="17">
        <v>45404</v>
      </c>
      <c r="E4589" s="2" t="s">
        <v>24</v>
      </c>
      <c r="F4589" s="2" t="s">
        <v>17</v>
      </c>
      <c r="G4589" s="2">
        <v>34</v>
      </c>
      <c r="H4589" s="2" t="s">
        <v>128</v>
      </c>
      <c r="I4589" s="2" t="s">
        <v>19</v>
      </c>
      <c r="J4589" s="12">
        <v>9</v>
      </c>
      <c r="K4589" s="2">
        <v>9</v>
      </c>
      <c r="L4589" s="2">
        <v>1</v>
      </c>
      <c r="M4589" s="12">
        <v>9</v>
      </c>
      <c r="N4589" s="3">
        <v>2</v>
      </c>
      <c r="O4589" s="2" t="str" cm="1">
        <f t="array" ref="O4589">_xlfn.IFS(N4589=1,"Unsatisfactory",N4589=2,"Poor",N4589=3,"Average",N4589=4,"Good",N4589=5,"Excellent")</f>
        <v>Poor</v>
      </c>
      <c r="P4589"/>
      <c r="Q4589"/>
      <c r="R4589"/>
      <c r="S4589"/>
      <c r="T4589"/>
      <c r="U4589"/>
    </row>
    <row r="4590" spans="1:21">
      <c r="A4590" s="2">
        <v>145497</v>
      </c>
      <c r="B4590" s="2" t="s">
        <v>53</v>
      </c>
      <c r="C4590" s="4">
        <v>45429</v>
      </c>
      <c r="D4590" s="17">
        <v>45429</v>
      </c>
      <c r="E4590" s="2" t="s">
        <v>37</v>
      </c>
      <c r="F4590" s="2" t="s">
        <v>17</v>
      </c>
      <c r="G4590" s="2">
        <v>23</v>
      </c>
      <c r="H4590" s="2" t="s">
        <v>46</v>
      </c>
      <c r="I4590" s="2" t="s">
        <v>19</v>
      </c>
      <c r="J4590" s="12">
        <v>15</v>
      </c>
      <c r="K4590" s="2">
        <v>15</v>
      </c>
      <c r="L4590" s="2">
        <v>1</v>
      </c>
      <c r="M4590" s="12">
        <v>15</v>
      </c>
      <c r="N4590" s="3">
        <v>3</v>
      </c>
      <c r="O4590" s="2" t="str" cm="1">
        <f t="array" ref="O4590">_xlfn.IFS(N4590=1,"Unsatisfactory",N4590=2,"Poor",N4590=3,"Average",N4590=4,"Good",N4590=5,"Excellent")</f>
        <v>Average</v>
      </c>
      <c r="P4590"/>
      <c r="Q4590"/>
      <c r="R4590"/>
      <c r="S4590"/>
      <c r="T4590"/>
      <c r="U4590"/>
    </row>
    <row r="4591" spans="1:21">
      <c r="A4591" s="2">
        <v>169512</v>
      </c>
      <c r="B4591" s="2" t="s">
        <v>53</v>
      </c>
      <c r="C4591" s="4">
        <v>45585</v>
      </c>
      <c r="D4591" s="17">
        <v>45585</v>
      </c>
      <c r="E4591" s="2" t="s">
        <v>37</v>
      </c>
      <c r="F4591" s="2" t="s">
        <v>17</v>
      </c>
      <c r="G4591" s="2">
        <v>33</v>
      </c>
      <c r="H4591" s="2" t="s">
        <v>118</v>
      </c>
      <c r="I4591" s="2" t="s">
        <v>19</v>
      </c>
      <c r="J4591" s="12">
        <v>15</v>
      </c>
      <c r="K4591" s="2">
        <v>15</v>
      </c>
      <c r="L4591" s="2">
        <v>1</v>
      </c>
      <c r="M4591" s="12">
        <v>15</v>
      </c>
      <c r="N4591" s="3">
        <v>2</v>
      </c>
      <c r="O4591" s="2" t="str" cm="1">
        <f t="array" ref="O4591">_xlfn.IFS(N4591=1,"Unsatisfactory",N4591=2,"Poor",N4591=3,"Average",N4591=4,"Good",N4591=5,"Excellent")</f>
        <v>Poor</v>
      </c>
      <c r="P4591"/>
      <c r="Q4591"/>
      <c r="R4591"/>
      <c r="S4591"/>
      <c r="T4591"/>
      <c r="U4591"/>
    </row>
    <row r="4592" spans="1:21">
      <c r="A4592" s="2">
        <v>168222</v>
      </c>
      <c r="B4592" s="2" t="s">
        <v>23</v>
      </c>
      <c r="C4592" s="4">
        <v>45344</v>
      </c>
      <c r="D4592" s="17">
        <v>45344</v>
      </c>
      <c r="E4592" s="2" t="s">
        <v>24</v>
      </c>
      <c r="F4592" s="2" t="s">
        <v>17</v>
      </c>
      <c r="G4592" s="2">
        <v>26</v>
      </c>
      <c r="H4592" s="2" t="s">
        <v>31</v>
      </c>
      <c r="I4592" s="2" t="s">
        <v>19</v>
      </c>
      <c r="J4592" s="12">
        <v>9</v>
      </c>
      <c r="K4592" s="2">
        <v>9</v>
      </c>
      <c r="L4592" s="2">
        <v>1</v>
      </c>
      <c r="M4592" s="12">
        <v>9</v>
      </c>
      <c r="N4592" s="3">
        <v>2</v>
      </c>
      <c r="O4592" s="2" t="str" cm="1">
        <f t="array" ref="O4592">_xlfn.IFS(N4592=1,"Unsatisfactory",N4592=2,"Poor",N4592=3,"Average",N4592=4,"Good",N4592=5,"Excellent")</f>
        <v>Poor</v>
      </c>
      <c r="P4592"/>
      <c r="Q4592"/>
      <c r="R4592"/>
      <c r="S4592"/>
      <c r="T4592"/>
      <c r="U4592"/>
    </row>
    <row r="4593" spans="1:21">
      <c r="A4593" s="2">
        <v>177260</v>
      </c>
      <c r="B4593" s="2" t="s">
        <v>42</v>
      </c>
      <c r="C4593" s="4">
        <v>45261</v>
      </c>
      <c r="D4593" s="17">
        <v>45261</v>
      </c>
      <c r="E4593" s="2" t="s">
        <v>16</v>
      </c>
      <c r="F4593" s="2" t="s">
        <v>17</v>
      </c>
      <c r="G4593" s="2">
        <v>18</v>
      </c>
      <c r="H4593" s="2" t="s">
        <v>29</v>
      </c>
      <c r="I4593" s="2" t="s">
        <v>19</v>
      </c>
      <c r="J4593" s="12">
        <v>65</v>
      </c>
      <c r="K4593" s="2">
        <v>65</v>
      </c>
      <c r="L4593" s="2">
        <v>1</v>
      </c>
      <c r="M4593" s="12">
        <v>65</v>
      </c>
      <c r="N4593" s="3">
        <v>5</v>
      </c>
      <c r="O4593" s="2" t="str" cm="1">
        <f t="array" ref="O4593">_xlfn.IFS(N4593=1,"Unsatisfactory",N4593=2,"Poor",N4593=3,"Average",N4593=4,"Good",N4593=5,"Excellent")</f>
        <v>Excellent</v>
      </c>
      <c r="P4593"/>
      <c r="Q4593"/>
      <c r="R4593"/>
      <c r="S4593"/>
      <c r="T4593"/>
      <c r="U4593"/>
    </row>
    <row r="4594" spans="1:21">
      <c r="A4594" s="2">
        <v>141234</v>
      </c>
      <c r="B4594" s="2" t="s">
        <v>42</v>
      </c>
      <c r="C4594" s="4">
        <v>45493</v>
      </c>
      <c r="D4594" s="17">
        <v>45493</v>
      </c>
      <c r="E4594" s="2" t="s">
        <v>16</v>
      </c>
      <c r="F4594" s="2" t="s">
        <v>17</v>
      </c>
      <c r="G4594" s="2">
        <v>35</v>
      </c>
      <c r="H4594" s="2" t="s">
        <v>56</v>
      </c>
      <c r="I4594" s="2" t="s">
        <v>19</v>
      </c>
      <c r="J4594" s="12">
        <v>65</v>
      </c>
      <c r="K4594" s="2">
        <v>65</v>
      </c>
      <c r="L4594" s="2">
        <v>4</v>
      </c>
      <c r="M4594" s="12">
        <v>260</v>
      </c>
      <c r="N4594" s="3">
        <v>5</v>
      </c>
      <c r="O4594" s="2" t="str" cm="1">
        <f t="array" ref="O4594">_xlfn.IFS(N4594=1,"Unsatisfactory",N4594=2,"Poor",N4594=3,"Average",N4594=4,"Good",N4594=5,"Excellent")</f>
        <v>Excellent</v>
      </c>
      <c r="P4594"/>
      <c r="Q4594"/>
      <c r="R4594"/>
      <c r="S4594"/>
      <c r="T4594"/>
      <c r="U4594"/>
    </row>
    <row r="4595" spans="1:21">
      <c r="A4595" s="2">
        <v>146040</v>
      </c>
      <c r="B4595" s="2" t="s">
        <v>23</v>
      </c>
      <c r="C4595" s="4">
        <v>45577</v>
      </c>
      <c r="D4595" s="17">
        <v>45577</v>
      </c>
      <c r="E4595" s="2" t="s">
        <v>24</v>
      </c>
      <c r="F4595" s="2" t="s">
        <v>25</v>
      </c>
      <c r="G4595" s="2">
        <v>27</v>
      </c>
      <c r="H4595" s="2" t="s">
        <v>118</v>
      </c>
      <c r="I4595" s="2" t="s">
        <v>19</v>
      </c>
      <c r="J4595" s="12">
        <v>9</v>
      </c>
      <c r="K4595" s="2">
        <v>9</v>
      </c>
      <c r="L4595" s="2">
        <v>1</v>
      </c>
      <c r="M4595" s="12">
        <v>9</v>
      </c>
      <c r="N4595" s="3">
        <v>5</v>
      </c>
      <c r="O4595" s="2" t="str" cm="1">
        <f t="array" ref="O4595">_xlfn.IFS(N4595=1,"Unsatisfactory",N4595=2,"Poor",N4595=3,"Average",N4595=4,"Good",N4595=5,"Excellent")</f>
        <v>Excellent</v>
      </c>
      <c r="P4595"/>
      <c r="Q4595"/>
      <c r="R4595"/>
      <c r="S4595"/>
      <c r="T4595"/>
      <c r="U4595"/>
    </row>
    <row r="4596" spans="1:21">
      <c r="A4596" s="2">
        <v>197814</v>
      </c>
      <c r="B4596" s="2" t="s">
        <v>85</v>
      </c>
      <c r="C4596" s="4">
        <v>45299</v>
      </c>
      <c r="D4596" s="17">
        <v>45299</v>
      </c>
      <c r="E4596" s="2" t="s">
        <v>24</v>
      </c>
      <c r="F4596" s="2" t="s">
        <v>17</v>
      </c>
      <c r="G4596" s="2">
        <v>20</v>
      </c>
      <c r="H4596" s="2" t="s">
        <v>31</v>
      </c>
      <c r="I4596" s="2" t="s">
        <v>19</v>
      </c>
      <c r="J4596" s="12">
        <v>23</v>
      </c>
      <c r="K4596" s="2">
        <v>23</v>
      </c>
      <c r="L4596" s="2">
        <v>1</v>
      </c>
      <c r="M4596" s="12">
        <v>23</v>
      </c>
      <c r="N4596" s="3">
        <v>1</v>
      </c>
      <c r="O4596" s="2" t="str" cm="1">
        <f t="array" ref="O4596">_xlfn.IFS(N4596=1,"Unsatisfactory",N4596=2,"Poor",N4596=3,"Average",N4596=4,"Good",N4596=5,"Excellent")</f>
        <v>Unsatisfactory</v>
      </c>
      <c r="P4596"/>
      <c r="Q4596"/>
      <c r="R4596"/>
      <c r="S4596"/>
      <c r="T4596"/>
      <c r="U4596"/>
    </row>
    <row r="4597" spans="1:21">
      <c r="A4597" s="2">
        <v>149852</v>
      </c>
      <c r="B4597" s="2" t="s">
        <v>76</v>
      </c>
      <c r="C4597" s="4">
        <v>45429</v>
      </c>
      <c r="D4597" s="17">
        <v>45429</v>
      </c>
      <c r="E4597" s="2" t="s">
        <v>37</v>
      </c>
      <c r="F4597" s="2" t="s">
        <v>17</v>
      </c>
      <c r="G4597" s="2">
        <v>29</v>
      </c>
      <c r="H4597" s="2" t="s">
        <v>62</v>
      </c>
      <c r="I4597" s="2" t="s">
        <v>19</v>
      </c>
      <c r="J4597" s="12">
        <v>45</v>
      </c>
      <c r="K4597" s="2">
        <v>45</v>
      </c>
      <c r="L4597" s="2">
        <v>1</v>
      </c>
      <c r="M4597" s="12">
        <v>45</v>
      </c>
      <c r="N4597" s="3">
        <v>1</v>
      </c>
      <c r="O4597" s="2" t="str" cm="1">
        <f t="array" ref="O4597">_xlfn.IFS(N4597=1,"Unsatisfactory",N4597=2,"Poor",N4597=3,"Average",N4597=4,"Good",N4597=5,"Excellent")</f>
        <v>Unsatisfactory</v>
      </c>
      <c r="P4597"/>
      <c r="Q4597"/>
      <c r="R4597"/>
      <c r="S4597"/>
      <c r="T4597"/>
      <c r="U4597"/>
    </row>
    <row r="4598" spans="1:21">
      <c r="A4598" s="2">
        <v>195249</v>
      </c>
      <c r="B4598" s="2" t="s">
        <v>53</v>
      </c>
      <c r="C4598" s="4">
        <v>45354</v>
      </c>
      <c r="D4598" s="17">
        <v>45354</v>
      </c>
      <c r="E4598" s="2" t="s">
        <v>37</v>
      </c>
      <c r="F4598" s="2" t="s">
        <v>25</v>
      </c>
      <c r="G4598" s="2">
        <v>29</v>
      </c>
      <c r="H4598" s="2" t="s">
        <v>60</v>
      </c>
      <c r="I4598" s="2" t="s">
        <v>19</v>
      </c>
      <c r="J4598" s="12">
        <v>15</v>
      </c>
      <c r="K4598" s="2">
        <v>15</v>
      </c>
      <c r="L4598" s="2">
        <v>1</v>
      </c>
      <c r="M4598" s="12">
        <v>15</v>
      </c>
      <c r="N4598" s="3">
        <v>4</v>
      </c>
      <c r="O4598" s="2" t="str" cm="1">
        <f t="array" ref="O4598">_xlfn.IFS(N4598=1,"Unsatisfactory",N4598=2,"Poor",N4598=3,"Average",N4598=4,"Good",N4598=5,"Excellent")</f>
        <v>Good</v>
      </c>
      <c r="P4598"/>
      <c r="Q4598"/>
      <c r="R4598"/>
      <c r="S4598"/>
      <c r="T4598"/>
      <c r="U4598"/>
    </row>
    <row r="4599" spans="1:21">
      <c r="A4599" s="2">
        <v>186558</v>
      </c>
      <c r="B4599" s="2" t="s">
        <v>50</v>
      </c>
      <c r="C4599" s="4">
        <v>45310</v>
      </c>
      <c r="D4599" s="17">
        <v>45310</v>
      </c>
      <c r="E4599" s="2" t="s">
        <v>16</v>
      </c>
      <c r="F4599" s="2" t="s">
        <v>17</v>
      </c>
      <c r="G4599" s="2">
        <v>24</v>
      </c>
      <c r="H4599" s="2" t="s">
        <v>118</v>
      </c>
      <c r="I4599" s="2" t="s">
        <v>19</v>
      </c>
      <c r="J4599" s="12">
        <v>97</v>
      </c>
      <c r="K4599" s="2">
        <v>97</v>
      </c>
      <c r="L4599" s="2">
        <v>1</v>
      </c>
      <c r="M4599" s="12">
        <v>97</v>
      </c>
      <c r="N4599" s="3">
        <v>5</v>
      </c>
      <c r="O4599" s="2" t="str" cm="1">
        <f t="array" ref="O4599">_xlfn.IFS(N4599=1,"Unsatisfactory",N4599=2,"Poor",N4599=3,"Average",N4599=4,"Good",N4599=5,"Excellent")</f>
        <v>Excellent</v>
      </c>
      <c r="P4599"/>
      <c r="Q4599"/>
      <c r="R4599"/>
      <c r="S4599"/>
      <c r="T4599"/>
      <c r="U4599"/>
    </row>
    <row r="4600" spans="1:21">
      <c r="A4600" s="2">
        <v>132175</v>
      </c>
      <c r="B4600" s="2" t="s">
        <v>30</v>
      </c>
      <c r="C4600" s="4">
        <v>45560</v>
      </c>
      <c r="D4600" s="17">
        <v>45560</v>
      </c>
      <c r="E4600" s="2" t="s">
        <v>24</v>
      </c>
      <c r="F4600" s="2" t="s">
        <v>17</v>
      </c>
      <c r="G4600" s="2">
        <v>33</v>
      </c>
      <c r="H4600" s="2" t="s">
        <v>56</v>
      </c>
      <c r="I4600" s="2" t="s">
        <v>19</v>
      </c>
      <c r="J4600" s="12">
        <v>10</v>
      </c>
      <c r="K4600" s="2">
        <v>10</v>
      </c>
      <c r="L4600" s="2">
        <v>1</v>
      </c>
      <c r="M4600" s="12">
        <v>10</v>
      </c>
      <c r="N4600" s="3">
        <v>4</v>
      </c>
      <c r="O4600" s="2" t="str" cm="1">
        <f t="array" ref="O4600">_xlfn.IFS(N4600=1,"Unsatisfactory",N4600=2,"Poor",N4600=3,"Average",N4600=4,"Good",N4600=5,"Excellent")</f>
        <v>Good</v>
      </c>
      <c r="P4600"/>
      <c r="Q4600"/>
      <c r="R4600"/>
      <c r="S4600"/>
      <c r="T4600"/>
      <c r="U4600"/>
    </row>
    <row r="4601" spans="1:21">
      <c r="A4601" s="2">
        <v>145813</v>
      </c>
      <c r="B4601" s="2" t="s">
        <v>23</v>
      </c>
      <c r="C4601" s="4">
        <v>45286</v>
      </c>
      <c r="D4601" s="17">
        <v>45286</v>
      </c>
      <c r="E4601" s="2" t="s">
        <v>24</v>
      </c>
      <c r="F4601" s="2" t="s">
        <v>17</v>
      </c>
      <c r="G4601" s="2">
        <v>22</v>
      </c>
      <c r="H4601" s="2" t="s">
        <v>129</v>
      </c>
      <c r="I4601" s="2" t="s">
        <v>19</v>
      </c>
      <c r="J4601" s="12">
        <v>9</v>
      </c>
      <c r="K4601" s="2">
        <v>9</v>
      </c>
      <c r="L4601" s="2">
        <v>2</v>
      </c>
      <c r="M4601" s="12">
        <v>18</v>
      </c>
      <c r="N4601" s="3">
        <v>4</v>
      </c>
      <c r="O4601" s="2" t="str" cm="1">
        <f t="array" ref="O4601">_xlfn.IFS(N4601=1,"Unsatisfactory",N4601=2,"Poor",N4601=3,"Average",N4601=4,"Good",N4601=5,"Excellent")</f>
        <v>Good</v>
      </c>
      <c r="P4601"/>
      <c r="Q4601"/>
      <c r="R4601"/>
      <c r="S4601"/>
      <c r="T4601"/>
      <c r="U4601"/>
    </row>
    <row r="4602" spans="1:21">
      <c r="A4602" s="2">
        <v>173669</v>
      </c>
      <c r="B4602" s="2" t="s">
        <v>23</v>
      </c>
      <c r="C4602" s="4">
        <v>45330</v>
      </c>
      <c r="D4602" s="17">
        <v>45330</v>
      </c>
      <c r="E4602" s="2" t="s">
        <v>24</v>
      </c>
      <c r="F4602" s="2" t="s">
        <v>25</v>
      </c>
      <c r="G4602" s="2">
        <v>30</v>
      </c>
      <c r="H4602" s="2" t="s">
        <v>46</v>
      </c>
      <c r="I4602" s="2" t="s">
        <v>19</v>
      </c>
      <c r="J4602" s="12">
        <v>9</v>
      </c>
      <c r="K4602" s="2">
        <v>9</v>
      </c>
      <c r="L4602" s="2">
        <v>2</v>
      </c>
      <c r="M4602" s="12">
        <v>18</v>
      </c>
      <c r="N4602" s="3">
        <v>3</v>
      </c>
      <c r="O4602" s="2" t="str" cm="1">
        <f t="array" ref="O4602">_xlfn.IFS(N4602=1,"Unsatisfactory",N4602=2,"Poor",N4602=3,"Average",N4602=4,"Good",N4602=5,"Excellent")</f>
        <v>Average</v>
      </c>
      <c r="P4602"/>
      <c r="Q4602"/>
      <c r="R4602"/>
      <c r="S4602"/>
      <c r="T4602"/>
      <c r="U4602"/>
    </row>
    <row r="4603" spans="1:21">
      <c r="A4603" s="2">
        <v>178738</v>
      </c>
      <c r="B4603" s="2" t="s">
        <v>50</v>
      </c>
      <c r="C4603" s="4">
        <v>45251</v>
      </c>
      <c r="D4603" s="17">
        <v>45251</v>
      </c>
      <c r="E4603" s="2" t="s">
        <v>16</v>
      </c>
      <c r="F4603" s="2" t="s">
        <v>25</v>
      </c>
      <c r="G4603" s="2">
        <v>34</v>
      </c>
      <c r="H4603" s="2" t="s">
        <v>44</v>
      </c>
      <c r="I4603" s="2" t="s">
        <v>27</v>
      </c>
      <c r="J4603" s="12">
        <v>97</v>
      </c>
      <c r="K4603" s="2">
        <v>122</v>
      </c>
      <c r="L4603" s="2">
        <v>3</v>
      </c>
      <c r="M4603" s="12">
        <v>366</v>
      </c>
      <c r="N4603" s="3">
        <v>4</v>
      </c>
      <c r="O4603" s="2" t="str" cm="1">
        <f t="array" ref="O4603">_xlfn.IFS(N4603=1,"Unsatisfactory",N4603=2,"Poor",N4603=3,"Average",N4603=4,"Good",N4603=5,"Excellent")</f>
        <v>Good</v>
      </c>
      <c r="P4603"/>
      <c r="Q4603"/>
      <c r="R4603"/>
      <c r="S4603"/>
      <c r="T4603"/>
      <c r="U4603"/>
    </row>
    <row r="4604" spans="1:21">
      <c r="A4604" s="2">
        <v>142870</v>
      </c>
      <c r="B4604" s="2" t="s">
        <v>42</v>
      </c>
      <c r="C4604" s="4">
        <v>45475</v>
      </c>
      <c r="D4604" s="17">
        <v>45475</v>
      </c>
      <c r="E4604" s="2" t="s">
        <v>16</v>
      </c>
      <c r="F4604" s="2" t="s">
        <v>17</v>
      </c>
      <c r="G4604" s="2">
        <v>28</v>
      </c>
      <c r="H4604" s="2" t="s">
        <v>58</v>
      </c>
      <c r="I4604" s="2" t="s">
        <v>27</v>
      </c>
      <c r="J4604" s="12">
        <v>65</v>
      </c>
      <c r="K4604" s="2">
        <v>105</v>
      </c>
      <c r="L4604" s="2">
        <v>1</v>
      </c>
      <c r="M4604" s="12">
        <v>105</v>
      </c>
      <c r="N4604" s="3">
        <v>5</v>
      </c>
      <c r="O4604" s="2" t="str" cm="1">
        <f t="array" ref="O4604">_xlfn.IFS(N4604=1,"Unsatisfactory",N4604=2,"Poor",N4604=3,"Average",N4604=4,"Good",N4604=5,"Excellent")</f>
        <v>Excellent</v>
      </c>
      <c r="P4604"/>
      <c r="Q4604"/>
      <c r="R4604"/>
      <c r="S4604"/>
      <c r="T4604"/>
      <c r="U4604"/>
    </row>
    <row r="4605" spans="1:21">
      <c r="A4605" s="2">
        <v>123375</v>
      </c>
      <c r="B4605" s="2" t="s">
        <v>48</v>
      </c>
      <c r="C4605" s="4">
        <v>45559</v>
      </c>
      <c r="D4605" s="17">
        <v>45559</v>
      </c>
      <c r="E4605" s="2" t="s">
        <v>16</v>
      </c>
      <c r="F4605" s="2" t="s">
        <v>17</v>
      </c>
      <c r="G4605" s="2">
        <v>21</v>
      </c>
      <c r="H4605" s="2" t="s">
        <v>58</v>
      </c>
      <c r="I4605" s="2" t="s">
        <v>27</v>
      </c>
      <c r="J4605" s="12">
        <v>130</v>
      </c>
      <c r="K4605" s="2">
        <v>170</v>
      </c>
      <c r="L4605" s="2">
        <v>1</v>
      </c>
      <c r="M4605" s="12">
        <v>170</v>
      </c>
      <c r="N4605" s="3">
        <v>2</v>
      </c>
      <c r="O4605" s="2" t="str" cm="1">
        <f t="array" ref="O4605">_xlfn.IFS(N4605=1,"Unsatisfactory",N4605=2,"Poor",N4605=3,"Average",N4605=4,"Good",N4605=5,"Excellent")</f>
        <v>Poor</v>
      </c>
      <c r="P4605"/>
      <c r="Q4605"/>
      <c r="R4605"/>
      <c r="S4605"/>
      <c r="T4605"/>
      <c r="U4605"/>
    </row>
    <row r="4606" spans="1:21">
      <c r="A4606" s="2">
        <v>180438</v>
      </c>
      <c r="B4606" s="2" t="s">
        <v>53</v>
      </c>
      <c r="C4606" s="4">
        <v>45320</v>
      </c>
      <c r="D4606" s="17">
        <v>45320</v>
      </c>
      <c r="E4606" s="2" t="s">
        <v>37</v>
      </c>
      <c r="F4606" s="2" t="s">
        <v>17</v>
      </c>
      <c r="G4606" s="2">
        <v>34</v>
      </c>
      <c r="H4606" s="2" t="s">
        <v>75</v>
      </c>
      <c r="I4606" s="2" t="s">
        <v>27</v>
      </c>
      <c r="J4606" s="12">
        <v>15</v>
      </c>
      <c r="K4606" s="2">
        <v>85</v>
      </c>
      <c r="L4606" s="2">
        <v>1</v>
      </c>
      <c r="M4606" s="12">
        <v>85</v>
      </c>
      <c r="N4606" s="3">
        <v>5</v>
      </c>
      <c r="O4606" s="2" t="str" cm="1">
        <f t="array" ref="O4606">_xlfn.IFS(N4606=1,"Unsatisfactory",N4606=2,"Poor",N4606=3,"Average",N4606=4,"Good",N4606=5,"Excellent")</f>
        <v>Excellent</v>
      </c>
      <c r="P4606"/>
      <c r="Q4606"/>
      <c r="R4606"/>
      <c r="S4606"/>
      <c r="T4606"/>
      <c r="U4606"/>
    </row>
    <row r="4607" spans="1:21">
      <c r="A4607" s="2">
        <v>182967</v>
      </c>
      <c r="B4607" s="2" t="s">
        <v>42</v>
      </c>
      <c r="C4607" s="4">
        <v>45301</v>
      </c>
      <c r="D4607" s="17">
        <v>45301</v>
      </c>
      <c r="E4607" s="2" t="s">
        <v>16</v>
      </c>
      <c r="F4607" s="2" t="s">
        <v>17</v>
      </c>
      <c r="G4607" s="2">
        <v>29</v>
      </c>
      <c r="H4607" s="2" t="s">
        <v>118</v>
      </c>
      <c r="I4607" s="2" t="s">
        <v>19</v>
      </c>
      <c r="J4607" s="12">
        <v>65</v>
      </c>
      <c r="K4607" s="2">
        <v>65</v>
      </c>
      <c r="L4607" s="2">
        <v>1</v>
      </c>
      <c r="M4607" s="12">
        <v>65</v>
      </c>
      <c r="N4607" s="3">
        <v>1</v>
      </c>
      <c r="O4607" s="2" t="str" cm="1">
        <f t="array" ref="O4607">_xlfn.IFS(N4607=1,"Unsatisfactory",N4607=2,"Poor",N4607=3,"Average",N4607=4,"Good",N4607=5,"Excellent")</f>
        <v>Unsatisfactory</v>
      </c>
      <c r="P4607"/>
      <c r="Q4607"/>
      <c r="R4607"/>
      <c r="S4607"/>
      <c r="T4607"/>
      <c r="U4607"/>
    </row>
    <row r="4608" spans="1:21">
      <c r="A4608" s="2">
        <v>189714</v>
      </c>
      <c r="B4608" s="2" t="s">
        <v>33</v>
      </c>
      <c r="C4608" s="4">
        <v>45289</v>
      </c>
      <c r="D4608" s="17">
        <v>45289</v>
      </c>
      <c r="E4608" s="2" t="s">
        <v>16</v>
      </c>
      <c r="F4608" s="2" t="s">
        <v>17</v>
      </c>
      <c r="G4608" s="2">
        <v>29</v>
      </c>
      <c r="H4608" s="2" t="s">
        <v>115</v>
      </c>
      <c r="I4608" s="2" t="s">
        <v>19</v>
      </c>
      <c r="J4608" s="12">
        <v>118</v>
      </c>
      <c r="K4608" s="2">
        <v>118</v>
      </c>
      <c r="L4608" s="2">
        <v>2</v>
      </c>
      <c r="M4608" s="12">
        <v>236</v>
      </c>
      <c r="N4608" s="3">
        <v>3</v>
      </c>
      <c r="O4608" s="2" t="str" cm="1">
        <f t="array" ref="O4608">_xlfn.IFS(N4608=1,"Unsatisfactory",N4608=2,"Poor",N4608=3,"Average",N4608=4,"Good",N4608=5,"Excellent")</f>
        <v>Average</v>
      </c>
      <c r="P4608"/>
      <c r="Q4608"/>
      <c r="R4608"/>
      <c r="S4608"/>
      <c r="T4608"/>
      <c r="U4608"/>
    </row>
    <row r="4609" spans="1:21">
      <c r="A4609" s="2">
        <v>195493</v>
      </c>
      <c r="B4609" s="2" t="s">
        <v>30</v>
      </c>
      <c r="C4609" s="4">
        <v>45340</v>
      </c>
      <c r="D4609" s="17">
        <v>45340</v>
      </c>
      <c r="E4609" s="2" t="s">
        <v>24</v>
      </c>
      <c r="F4609" s="2" t="s">
        <v>17</v>
      </c>
      <c r="G4609" s="2">
        <v>25</v>
      </c>
      <c r="H4609" s="2" t="s">
        <v>130</v>
      </c>
      <c r="I4609" s="2" t="s">
        <v>19</v>
      </c>
      <c r="J4609" s="12">
        <v>10</v>
      </c>
      <c r="K4609" s="2">
        <v>10</v>
      </c>
      <c r="L4609" s="2">
        <v>1</v>
      </c>
      <c r="M4609" s="12">
        <v>10</v>
      </c>
      <c r="N4609" s="3">
        <v>4</v>
      </c>
      <c r="O4609" s="2" t="str" cm="1">
        <f t="array" ref="O4609">_xlfn.IFS(N4609=1,"Unsatisfactory",N4609=2,"Poor",N4609=3,"Average",N4609=4,"Good",N4609=5,"Excellent")</f>
        <v>Good</v>
      </c>
      <c r="P4609"/>
      <c r="Q4609"/>
      <c r="R4609"/>
      <c r="S4609"/>
      <c r="T4609"/>
      <c r="U4609"/>
    </row>
    <row r="4610" spans="1:21">
      <c r="A4610" s="2">
        <v>142292</v>
      </c>
      <c r="B4610" s="2" t="s">
        <v>33</v>
      </c>
      <c r="C4610" s="4">
        <v>45599</v>
      </c>
      <c r="D4610" s="17">
        <v>45599</v>
      </c>
      <c r="E4610" s="2" t="s">
        <v>16</v>
      </c>
      <c r="F4610" s="2" t="s">
        <v>17</v>
      </c>
      <c r="G4610" s="2">
        <v>28</v>
      </c>
      <c r="H4610" s="2" t="s">
        <v>51</v>
      </c>
      <c r="I4610" s="2" t="s">
        <v>27</v>
      </c>
      <c r="J4610" s="12">
        <v>118</v>
      </c>
      <c r="K4610" s="2">
        <v>168</v>
      </c>
      <c r="L4610" s="2">
        <v>1</v>
      </c>
      <c r="M4610" s="12">
        <v>168</v>
      </c>
      <c r="N4610" s="3">
        <v>1</v>
      </c>
      <c r="O4610" s="2" t="str" cm="1">
        <f t="array" ref="O4610">_xlfn.IFS(N4610=1,"Unsatisfactory",N4610=2,"Poor",N4610=3,"Average",N4610=4,"Good",N4610=5,"Excellent")</f>
        <v>Unsatisfactory</v>
      </c>
      <c r="P4610"/>
      <c r="Q4610"/>
      <c r="R4610"/>
      <c r="S4610"/>
      <c r="T4610"/>
      <c r="U4610"/>
    </row>
    <row r="4611" spans="1:21">
      <c r="A4611" s="2">
        <v>137755</v>
      </c>
      <c r="B4611" s="2" t="s">
        <v>15</v>
      </c>
      <c r="C4611" s="4">
        <v>45504</v>
      </c>
      <c r="D4611" s="17">
        <v>45504</v>
      </c>
      <c r="E4611" s="2" t="s">
        <v>16</v>
      </c>
      <c r="F4611" s="2" t="s">
        <v>17</v>
      </c>
      <c r="G4611" s="2">
        <v>21</v>
      </c>
      <c r="H4611" s="2" t="s">
        <v>29</v>
      </c>
      <c r="I4611" s="2" t="s">
        <v>19</v>
      </c>
      <c r="J4611" s="12">
        <v>100</v>
      </c>
      <c r="K4611" s="2">
        <v>100</v>
      </c>
      <c r="L4611" s="2">
        <v>5</v>
      </c>
      <c r="M4611" s="12">
        <v>500</v>
      </c>
      <c r="N4611" s="3">
        <v>2</v>
      </c>
      <c r="O4611" s="2" t="str" cm="1">
        <f t="array" ref="O4611">_xlfn.IFS(N4611=1,"Unsatisfactory",N4611=2,"Poor",N4611=3,"Average",N4611=4,"Good",N4611=5,"Excellent")</f>
        <v>Poor</v>
      </c>
      <c r="P4611"/>
      <c r="Q4611"/>
      <c r="R4611"/>
      <c r="S4611"/>
      <c r="T4611"/>
      <c r="U4611"/>
    </row>
    <row r="4612" spans="1:21">
      <c r="A4612" s="2">
        <v>143213</v>
      </c>
      <c r="B4612" s="2" t="s">
        <v>42</v>
      </c>
      <c r="C4612" s="4">
        <v>45546</v>
      </c>
      <c r="D4612" s="17">
        <v>45546</v>
      </c>
      <c r="E4612" s="2" t="s">
        <v>16</v>
      </c>
      <c r="F4612" s="2" t="s">
        <v>17</v>
      </c>
      <c r="G4612" s="2">
        <v>21</v>
      </c>
      <c r="H4612" s="2" t="s">
        <v>51</v>
      </c>
      <c r="I4612" s="2" t="s">
        <v>27</v>
      </c>
      <c r="J4612" s="12">
        <v>65</v>
      </c>
      <c r="K4612" s="2">
        <v>115</v>
      </c>
      <c r="L4612" s="2">
        <v>4</v>
      </c>
      <c r="M4612" s="12">
        <v>460</v>
      </c>
      <c r="N4612" s="3">
        <v>4</v>
      </c>
      <c r="O4612" s="2" t="str" cm="1">
        <f t="array" ref="O4612">_xlfn.IFS(N4612=1,"Unsatisfactory",N4612=2,"Poor",N4612=3,"Average",N4612=4,"Good",N4612=5,"Excellent")</f>
        <v>Good</v>
      </c>
      <c r="P4612"/>
      <c r="Q4612"/>
      <c r="R4612"/>
      <c r="S4612"/>
      <c r="T4612"/>
      <c r="U4612"/>
    </row>
    <row r="4613" spans="1:21">
      <c r="A4613" s="2">
        <v>125140</v>
      </c>
      <c r="B4613" s="2" t="s">
        <v>23</v>
      </c>
      <c r="C4613" s="4">
        <v>45486</v>
      </c>
      <c r="D4613" s="17">
        <v>45486</v>
      </c>
      <c r="E4613" s="2" t="s">
        <v>24</v>
      </c>
      <c r="F4613" s="2" t="s">
        <v>17</v>
      </c>
      <c r="G4613" s="2">
        <v>28</v>
      </c>
      <c r="H4613" s="2" t="s">
        <v>74</v>
      </c>
      <c r="I4613" s="2" t="s">
        <v>27</v>
      </c>
      <c r="J4613" s="12">
        <v>9</v>
      </c>
      <c r="K4613" s="2">
        <v>34</v>
      </c>
      <c r="L4613" s="2">
        <v>1</v>
      </c>
      <c r="M4613" s="12">
        <v>34</v>
      </c>
      <c r="N4613" s="3">
        <v>2</v>
      </c>
      <c r="O4613" s="2" t="str" cm="1">
        <f t="array" ref="O4613">_xlfn.IFS(N4613=1,"Unsatisfactory",N4613=2,"Poor",N4613=3,"Average",N4613=4,"Good",N4613=5,"Excellent")</f>
        <v>Poor</v>
      </c>
      <c r="P4613"/>
      <c r="Q4613"/>
      <c r="R4613"/>
      <c r="S4613"/>
      <c r="T4613"/>
      <c r="U4613"/>
    </row>
    <row r="4614" spans="1:21">
      <c r="A4614" s="2">
        <v>153916</v>
      </c>
      <c r="B4614" s="2" t="s">
        <v>15</v>
      </c>
      <c r="C4614" s="4">
        <v>45432</v>
      </c>
      <c r="D4614" s="17">
        <v>45432</v>
      </c>
      <c r="E4614" s="2" t="s">
        <v>16</v>
      </c>
      <c r="F4614" s="2" t="s">
        <v>25</v>
      </c>
      <c r="G4614" s="2">
        <v>33</v>
      </c>
      <c r="H4614" s="2" t="s">
        <v>79</v>
      </c>
      <c r="I4614" s="2" t="s">
        <v>27</v>
      </c>
      <c r="J4614" s="12">
        <v>100</v>
      </c>
      <c r="K4614" s="2">
        <v>140</v>
      </c>
      <c r="L4614" s="2">
        <v>5</v>
      </c>
      <c r="M4614" s="12">
        <v>700</v>
      </c>
      <c r="N4614" s="3">
        <v>1</v>
      </c>
      <c r="O4614" s="2" t="str" cm="1">
        <f t="array" ref="O4614">_xlfn.IFS(N4614=1,"Unsatisfactory",N4614=2,"Poor",N4614=3,"Average",N4614=4,"Good",N4614=5,"Excellent")</f>
        <v>Unsatisfactory</v>
      </c>
      <c r="P4614"/>
      <c r="Q4614"/>
      <c r="R4614"/>
      <c r="S4614"/>
      <c r="T4614"/>
      <c r="U4614"/>
    </row>
    <row r="4615" spans="1:21">
      <c r="A4615" s="2">
        <v>165006</v>
      </c>
      <c r="B4615" s="2" t="s">
        <v>30</v>
      </c>
      <c r="C4615" s="4">
        <v>45421</v>
      </c>
      <c r="D4615" s="17">
        <v>45421</v>
      </c>
      <c r="E4615" s="2" t="s">
        <v>24</v>
      </c>
      <c r="F4615" s="2" t="s">
        <v>17</v>
      </c>
      <c r="G4615" s="2">
        <v>26</v>
      </c>
      <c r="H4615" s="2" t="s">
        <v>46</v>
      </c>
      <c r="I4615" s="2" t="s">
        <v>19</v>
      </c>
      <c r="J4615" s="12">
        <v>10</v>
      </c>
      <c r="K4615" s="2">
        <v>10</v>
      </c>
      <c r="L4615" s="2">
        <v>1</v>
      </c>
      <c r="M4615" s="12">
        <v>10</v>
      </c>
      <c r="N4615" s="3">
        <v>4</v>
      </c>
      <c r="O4615" s="2" t="str" cm="1">
        <f t="array" ref="O4615">_xlfn.IFS(N4615=1,"Unsatisfactory",N4615=2,"Poor",N4615=3,"Average",N4615=4,"Good",N4615=5,"Excellent")</f>
        <v>Good</v>
      </c>
      <c r="P4615"/>
      <c r="Q4615"/>
      <c r="R4615"/>
      <c r="S4615"/>
      <c r="T4615"/>
      <c r="U4615"/>
    </row>
    <row r="4616" spans="1:21">
      <c r="A4616" s="2">
        <v>128746</v>
      </c>
      <c r="B4616" s="2" t="s">
        <v>42</v>
      </c>
      <c r="C4616" s="4">
        <v>45396</v>
      </c>
      <c r="D4616" s="17">
        <v>45396</v>
      </c>
      <c r="E4616" s="2" t="s">
        <v>16</v>
      </c>
      <c r="F4616" s="2" t="s">
        <v>17</v>
      </c>
      <c r="G4616" s="2">
        <v>22</v>
      </c>
      <c r="H4616" s="2" t="s">
        <v>56</v>
      </c>
      <c r="I4616" s="2" t="s">
        <v>19</v>
      </c>
      <c r="J4616" s="12">
        <v>65</v>
      </c>
      <c r="K4616" s="2">
        <v>65</v>
      </c>
      <c r="L4616" s="2">
        <v>1</v>
      </c>
      <c r="M4616" s="12">
        <v>65</v>
      </c>
      <c r="N4616" s="3">
        <v>3</v>
      </c>
      <c r="O4616" s="2" t="str" cm="1">
        <f t="array" ref="O4616">_xlfn.IFS(N4616=1,"Unsatisfactory",N4616=2,"Poor",N4616=3,"Average",N4616=4,"Good",N4616=5,"Excellent")</f>
        <v>Average</v>
      </c>
      <c r="P4616"/>
      <c r="Q4616"/>
      <c r="R4616"/>
      <c r="S4616"/>
      <c r="T4616"/>
      <c r="U4616"/>
    </row>
    <row r="4617" spans="1:21">
      <c r="A4617" s="2">
        <v>161381</v>
      </c>
      <c r="B4617" s="2" t="s">
        <v>76</v>
      </c>
      <c r="C4617" s="4">
        <v>45274</v>
      </c>
      <c r="D4617" s="17">
        <v>45274</v>
      </c>
      <c r="E4617" s="2" t="s">
        <v>37</v>
      </c>
      <c r="F4617" s="2" t="s">
        <v>17</v>
      </c>
      <c r="G4617" s="2">
        <v>32</v>
      </c>
      <c r="H4617" s="2" t="s">
        <v>60</v>
      </c>
      <c r="I4617" s="2" t="s">
        <v>19</v>
      </c>
      <c r="J4617" s="12">
        <v>45</v>
      </c>
      <c r="K4617" s="2">
        <v>45</v>
      </c>
      <c r="L4617" s="2">
        <v>1</v>
      </c>
      <c r="M4617" s="12">
        <v>45</v>
      </c>
      <c r="N4617" s="3">
        <v>2</v>
      </c>
      <c r="O4617" s="2" t="str" cm="1">
        <f t="array" ref="O4617">_xlfn.IFS(N4617=1,"Unsatisfactory",N4617=2,"Poor",N4617=3,"Average",N4617=4,"Good",N4617=5,"Excellent")</f>
        <v>Poor</v>
      </c>
      <c r="P4617"/>
      <c r="Q4617"/>
      <c r="R4617"/>
      <c r="S4617"/>
      <c r="T4617"/>
      <c r="U4617"/>
    </row>
    <row r="4618" spans="1:21">
      <c r="A4618" s="2">
        <v>152564</v>
      </c>
      <c r="B4618" s="2" t="s">
        <v>15</v>
      </c>
      <c r="C4618" s="4">
        <v>45351</v>
      </c>
      <c r="D4618" s="17">
        <v>45351</v>
      </c>
      <c r="E4618" s="2" t="s">
        <v>16</v>
      </c>
      <c r="F4618" s="2" t="s">
        <v>17</v>
      </c>
      <c r="G4618" s="2">
        <v>30</v>
      </c>
      <c r="H4618" s="2" t="s">
        <v>29</v>
      </c>
      <c r="I4618" s="2" t="s">
        <v>19</v>
      </c>
      <c r="J4618" s="12">
        <v>100</v>
      </c>
      <c r="K4618" s="2">
        <v>100</v>
      </c>
      <c r="L4618" s="2">
        <v>4</v>
      </c>
      <c r="M4618" s="12">
        <v>400</v>
      </c>
      <c r="N4618" s="3">
        <v>3</v>
      </c>
      <c r="O4618" s="2" t="str" cm="1">
        <f t="array" ref="O4618">_xlfn.IFS(N4618=1,"Unsatisfactory",N4618=2,"Poor",N4618=3,"Average",N4618=4,"Good",N4618=5,"Excellent")</f>
        <v>Average</v>
      </c>
      <c r="P4618"/>
      <c r="Q4618"/>
      <c r="R4618"/>
      <c r="S4618"/>
      <c r="T4618"/>
      <c r="U4618"/>
    </row>
    <row r="4619" spans="1:21">
      <c r="A4619" s="2">
        <v>190070</v>
      </c>
      <c r="B4619" s="2" t="s">
        <v>53</v>
      </c>
      <c r="C4619" s="4">
        <v>45520</v>
      </c>
      <c r="D4619" s="17">
        <v>45520</v>
      </c>
      <c r="E4619" s="2" t="s">
        <v>37</v>
      </c>
      <c r="F4619" s="2" t="s">
        <v>25</v>
      </c>
      <c r="G4619" s="2">
        <v>35</v>
      </c>
      <c r="H4619" s="2" t="s">
        <v>80</v>
      </c>
      <c r="I4619" s="2" t="s">
        <v>27</v>
      </c>
      <c r="J4619" s="12">
        <v>15</v>
      </c>
      <c r="K4619" s="2">
        <v>55</v>
      </c>
      <c r="L4619" s="2">
        <v>1</v>
      </c>
      <c r="M4619" s="12">
        <v>55</v>
      </c>
      <c r="N4619" s="3">
        <v>5</v>
      </c>
      <c r="O4619" s="2" t="str" cm="1">
        <f t="array" ref="O4619">_xlfn.IFS(N4619=1,"Unsatisfactory",N4619=2,"Poor",N4619=3,"Average",N4619=4,"Good",N4619=5,"Excellent")</f>
        <v>Excellent</v>
      </c>
      <c r="P4619"/>
      <c r="Q4619"/>
      <c r="R4619"/>
      <c r="S4619"/>
      <c r="T4619"/>
      <c r="U4619"/>
    </row>
    <row r="4620" spans="1:21">
      <c r="A4620" s="2">
        <v>180330</v>
      </c>
      <c r="B4620" s="2" t="s">
        <v>30</v>
      </c>
      <c r="C4620" s="4">
        <v>45468</v>
      </c>
      <c r="D4620" s="17">
        <v>45468</v>
      </c>
      <c r="E4620" s="2" t="s">
        <v>24</v>
      </c>
      <c r="F4620" s="2" t="s">
        <v>17</v>
      </c>
      <c r="G4620" s="2">
        <v>20</v>
      </c>
      <c r="H4620" s="2" t="s">
        <v>74</v>
      </c>
      <c r="I4620" s="2" t="s">
        <v>27</v>
      </c>
      <c r="J4620" s="12">
        <v>10</v>
      </c>
      <c r="K4620" s="2">
        <v>35</v>
      </c>
      <c r="L4620" s="2">
        <v>4</v>
      </c>
      <c r="M4620" s="12">
        <v>140</v>
      </c>
      <c r="N4620" s="3">
        <v>2</v>
      </c>
      <c r="O4620" s="2" t="str" cm="1">
        <f t="array" ref="O4620">_xlfn.IFS(N4620=1,"Unsatisfactory",N4620=2,"Poor",N4620=3,"Average",N4620=4,"Good",N4620=5,"Excellent")</f>
        <v>Poor</v>
      </c>
      <c r="P4620"/>
      <c r="Q4620"/>
      <c r="R4620"/>
      <c r="S4620"/>
      <c r="T4620"/>
      <c r="U4620"/>
    </row>
    <row r="4621" spans="1:21">
      <c r="A4621" s="2">
        <v>193746</v>
      </c>
      <c r="B4621" s="2" t="s">
        <v>76</v>
      </c>
      <c r="C4621" s="4">
        <v>45396</v>
      </c>
      <c r="D4621" s="17">
        <v>45396</v>
      </c>
      <c r="E4621" s="2" t="s">
        <v>37</v>
      </c>
      <c r="F4621" s="2" t="s">
        <v>25</v>
      </c>
      <c r="G4621" s="2">
        <v>30</v>
      </c>
      <c r="H4621" s="2" t="s">
        <v>62</v>
      </c>
      <c r="I4621" s="2" t="s">
        <v>19</v>
      </c>
      <c r="J4621" s="12">
        <v>45</v>
      </c>
      <c r="K4621" s="2">
        <v>45</v>
      </c>
      <c r="L4621" s="2">
        <v>1</v>
      </c>
      <c r="M4621" s="12">
        <v>45</v>
      </c>
      <c r="N4621" s="3">
        <v>4</v>
      </c>
      <c r="O4621" s="2" t="str" cm="1">
        <f t="array" ref="O4621">_xlfn.IFS(N4621=1,"Unsatisfactory",N4621=2,"Poor",N4621=3,"Average",N4621=4,"Good",N4621=5,"Excellent")</f>
        <v>Good</v>
      </c>
      <c r="P4621"/>
      <c r="Q4621"/>
      <c r="R4621"/>
      <c r="S4621"/>
      <c r="T4621"/>
      <c r="U4621"/>
    </row>
    <row r="4622" spans="1:21">
      <c r="A4622" s="2">
        <v>126792</v>
      </c>
      <c r="B4622" s="2" t="s">
        <v>23</v>
      </c>
      <c r="C4622" s="4">
        <v>45410</v>
      </c>
      <c r="D4622" s="17">
        <v>45410</v>
      </c>
      <c r="E4622" s="2" t="s">
        <v>24</v>
      </c>
      <c r="F4622" s="2" t="s">
        <v>17</v>
      </c>
      <c r="G4622" s="2">
        <v>25</v>
      </c>
      <c r="H4622" s="2" t="s">
        <v>44</v>
      </c>
      <c r="I4622" s="2" t="s">
        <v>27</v>
      </c>
      <c r="J4622" s="12">
        <v>9</v>
      </c>
      <c r="K4622" s="2">
        <v>34</v>
      </c>
      <c r="L4622" s="2">
        <v>1</v>
      </c>
      <c r="M4622" s="12">
        <v>34</v>
      </c>
      <c r="N4622" s="3">
        <v>4</v>
      </c>
      <c r="O4622" s="2" t="str" cm="1">
        <f t="array" ref="O4622">_xlfn.IFS(N4622=1,"Unsatisfactory",N4622=2,"Poor",N4622=3,"Average",N4622=4,"Good",N4622=5,"Excellent")</f>
        <v>Good</v>
      </c>
      <c r="P4622"/>
      <c r="Q4622"/>
      <c r="R4622"/>
      <c r="S4622"/>
      <c r="T4622"/>
      <c r="U4622"/>
    </row>
    <row r="4623" spans="1:21">
      <c r="A4623" s="2">
        <v>186655</v>
      </c>
      <c r="B4623" s="2" t="s">
        <v>42</v>
      </c>
      <c r="C4623" s="4">
        <v>45509</v>
      </c>
      <c r="D4623" s="17">
        <v>45509</v>
      </c>
      <c r="E4623" s="2" t="s">
        <v>16</v>
      </c>
      <c r="F4623" s="2" t="s">
        <v>17</v>
      </c>
      <c r="G4623" s="2">
        <v>35</v>
      </c>
      <c r="H4623" s="2" t="s">
        <v>115</v>
      </c>
      <c r="I4623" s="2" t="s">
        <v>19</v>
      </c>
      <c r="J4623" s="12">
        <v>65</v>
      </c>
      <c r="K4623" s="2">
        <v>65</v>
      </c>
      <c r="L4623" s="2">
        <v>1</v>
      </c>
      <c r="M4623" s="12">
        <v>65</v>
      </c>
      <c r="N4623" s="3">
        <v>4</v>
      </c>
      <c r="O4623" s="2" t="str" cm="1">
        <f t="array" ref="O4623">_xlfn.IFS(N4623=1,"Unsatisfactory",N4623=2,"Poor",N4623=3,"Average",N4623=4,"Good",N4623=5,"Excellent")</f>
        <v>Good</v>
      </c>
      <c r="P4623"/>
      <c r="Q4623"/>
      <c r="R4623"/>
      <c r="S4623"/>
      <c r="T4623"/>
      <c r="U4623"/>
    </row>
    <row r="4624" spans="1:21">
      <c r="A4624" s="2">
        <v>127554</v>
      </c>
      <c r="B4624" s="2" t="s">
        <v>23</v>
      </c>
      <c r="C4624" s="4">
        <v>45494</v>
      </c>
      <c r="D4624" s="17">
        <v>45494</v>
      </c>
      <c r="E4624" s="2" t="s">
        <v>24</v>
      </c>
      <c r="F4624" s="2" t="s">
        <v>17</v>
      </c>
      <c r="G4624" s="2">
        <v>21</v>
      </c>
      <c r="H4624" s="2" t="s">
        <v>66</v>
      </c>
      <c r="I4624" s="2" t="s">
        <v>27</v>
      </c>
      <c r="J4624" s="12">
        <v>9</v>
      </c>
      <c r="K4624" s="2">
        <v>49</v>
      </c>
      <c r="L4624" s="2">
        <v>2</v>
      </c>
      <c r="M4624" s="12">
        <v>98</v>
      </c>
      <c r="N4624" s="3">
        <v>4</v>
      </c>
      <c r="O4624" s="2" t="str" cm="1">
        <f t="array" ref="O4624">_xlfn.IFS(N4624=1,"Unsatisfactory",N4624=2,"Poor",N4624=3,"Average",N4624=4,"Good",N4624=5,"Excellent")</f>
        <v>Good</v>
      </c>
      <c r="P4624"/>
      <c r="Q4624"/>
      <c r="R4624"/>
      <c r="S4624"/>
      <c r="T4624"/>
      <c r="U4624"/>
    </row>
    <row r="4625" spans="1:21">
      <c r="A4625" s="2">
        <v>151912</v>
      </c>
      <c r="B4625" s="2" t="s">
        <v>48</v>
      </c>
      <c r="C4625" s="4">
        <v>45407</v>
      </c>
      <c r="D4625" s="17">
        <v>45407</v>
      </c>
      <c r="E4625" s="2" t="s">
        <v>16</v>
      </c>
      <c r="F4625" s="2" t="s">
        <v>17</v>
      </c>
      <c r="G4625" s="2">
        <v>31</v>
      </c>
      <c r="H4625" s="2" t="s">
        <v>56</v>
      </c>
      <c r="I4625" s="2" t="s">
        <v>19</v>
      </c>
      <c r="J4625" s="12">
        <v>130</v>
      </c>
      <c r="K4625" s="2">
        <v>130</v>
      </c>
      <c r="L4625" s="2">
        <v>1</v>
      </c>
      <c r="M4625" s="12">
        <v>130</v>
      </c>
      <c r="N4625" s="3">
        <v>4</v>
      </c>
      <c r="O4625" s="2" t="str" cm="1">
        <f t="array" ref="O4625">_xlfn.IFS(N4625=1,"Unsatisfactory",N4625=2,"Poor",N4625=3,"Average",N4625=4,"Good",N4625=5,"Excellent")</f>
        <v>Good</v>
      </c>
      <c r="P4625"/>
      <c r="Q4625"/>
      <c r="R4625"/>
      <c r="S4625"/>
      <c r="T4625"/>
      <c r="U4625"/>
    </row>
    <row r="4626" spans="1:21">
      <c r="A4626" s="2">
        <v>197481</v>
      </c>
      <c r="B4626" s="2" t="s">
        <v>15</v>
      </c>
      <c r="C4626" s="4">
        <v>45360</v>
      </c>
      <c r="D4626" s="17">
        <v>45360</v>
      </c>
      <c r="E4626" s="2" t="s">
        <v>16</v>
      </c>
      <c r="F4626" s="2" t="s">
        <v>25</v>
      </c>
      <c r="G4626" s="2">
        <v>18</v>
      </c>
      <c r="H4626" s="2" t="s">
        <v>26</v>
      </c>
      <c r="I4626" s="2" t="s">
        <v>27</v>
      </c>
      <c r="J4626" s="12">
        <v>100</v>
      </c>
      <c r="K4626" s="2">
        <v>140</v>
      </c>
      <c r="L4626" s="2">
        <v>1</v>
      </c>
      <c r="M4626" s="12">
        <v>140</v>
      </c>
      <c r="N4626" s="3">
        <v>4</v>
      </c>
      <c r="O4626" s="2" t="str" cm="1">
        <f t="array" ref="O4626">_xlfn.IFS(N4626=1,"Unsatisfactory",N4626=2,"Poor",N4626=3,"Average",N4626=4,"Good",N4626=5,"Excellent")</f>
        <v>Good</v>
      </c>
      <c r="P4626"/>
      <c r="Q4626"/>
      <c r="R4626"/>
      <c r="S4626"/>
      <c r="T4626"/>
      <c r="U4626"/>
    </row>
    <row r="4627" spans="1:21">
      <c r="A4627" s="2">
        <v>169783</v>
      </c>
      <c r="B4627" s="2" t="s">
        <v>50</v>
      </c>
      <c r="C4627" s="4">
        <v>45503</v>
      </c>
      <c r="D4627" s="17">
        <v>45503</v>
      </c>
      <c r="E4627" s="2" t="s">
        <v>16</v>
      </c>
      <c r="F4627" s="2" t="s">
        <v>17</v>
      </c>
      <c r="G4627" s="2">
        <v>19</v>
      </c>
      <c r="H4627" s="2" t="s">
        <v>46</v>
      </c>
      <c r="I4627" s="2" t="s">
        <v>19</v>
      </c>
      <c r="J4627" s="12">
        <v>97</v>
      </c>
      <c r="K4627" s="2">
        <v>97</v>
      </c>
      <c r="L4627" s="2">
        <v>1</v>
      </c>
      <c r="M4627" s="12">
        <v>97</v>
      </c>
      <c r="N4627" s="3">
        <v>5</v>
      </c>
      <c r="O4627" s="2" t="str" cm="1">
        <f t="array" ref="O4627">_xlfn.IFS(N4627=1,"Unsatisfactory",N4627=2,"Poor",N4627=3,"Average",N4627=4,"Good",N4627=5,"Excellent")</f>
        <v>Excellent</v>
      </c>
      <c r="P4627"/>
      <c r="Q4627"/>
      <c r="R4627"/>
      <c r="S4627"/>
      <c r="T4627"/>
      <c r="U4627"/>
    </row>
    <row r="4628" spans="1:21">
      <c r="A4628" s="2">
        <v>165459</v>
      </c>
      <c r="B4628" s="2" t="s">
        <v>42</v>
      </c>
      <c r="C4628" s="4">
        <v>45534</v>
      </c>
      <c r="D4628" s="17">
        <v>45534</v>
      </c>
      <c r="E4628" s="2" t="s">
        <v>16</v>
      </c>
      <c r="F4628" s="2" t="s">
        <v>17</v>
      </c>
      <c r="G4628" s="2">
        <v>27</v>
      </c>
      <c r="H4628" s="2" t="s">
        <v>34</v>
      </c>
      <c r="I4628" s="2" t="s">
        <v>27</v>
      </c>
      <c r="J4628" s="12">
        <v>65</v>
      </c>
      <c r="K4628" s="2">
        <v>165</v>
      </c>
      <c r="L4628" s="2">
        <v>4</v>
      </c>
      <c r="M4628" s="12">
        <v>660</v>
      </c>
      <c r="N4628" s="3">
        <v>4</v>
      </c>
      <c r="O4628" s="2" t="str" cm="1">
        <f t="array" ref="O4628">_xlfn.IFS(N4628=1,"Unsatisfactory",N4628=2,"Poor",N4628=3,"Average",N4628=4,"Good",N4628=5,"Excellent")</f>
        <v>Good</v>
      </c>
      <c r="P4628"/>
      <c r="Q4628"/>
      <c r="R4628"/>
      <c r="S4628"/>
      <c r="T4628"/>
      <c r="U4628"/>
    </row>
    <row r="4629" spans="1:21">
      <c r="A4629" s="2">
        <v>132446</v>
      </c>
      <c r="B4629" s="2" t="s">
        <v>42</v>
      </c>
      <c r="C4629" s="4">
        <v>45398</v>
      </c>
      <c r="D4629" s="17">
        <v>45398</v>
      </c>
      <c r="E4629" s="2" t="s">
        <v>16</v>
      </c>
      <c r="F4629" s="2" t="s">
        <v>17</v>
      </c>
      <c r="G4629" s="2">
        <v>32</v>
      </c>
      <c r="H4629" s="2" t="s">
        <v>129</v>
      </c>
      <c r="I4629" s="2" t="s">
        <v>19</v>
      </c>
      <c r="J4629" s="12">
        <v>65</v>
      </c>
      <c r="K4629" s="2">
        <v>65</v>
      </c>
      <c r="L4629" s="2">
        <v>1</v>
      </c>
      <c r="M4629" s="12">
        <v>65</v>
      </c>
      <c r="N4629" s="3">
        <v>3</v>
      </c>
      <c r="O4629" s="2" t="str" cm="1">
        <f t="array" ref="O4629">_xlfn.IFS(N4629=1,"Unsatisfactory",N4629=2,"Poor",N4629=3,"Average",N4629=4,"Good",N4629=5,"Excellent")</f>
        <v>Average</v>
      </c>
      <c r="P4629"/>
      <c r="Q4629"/>
      <c r="R4629"/>
      <c r="S4629"/>
      <c r="T4629"/>
      <c r="U4629"/>
    </row>
    <row r="4630" spans="1:21">
      <c r="A4630" s="2">
        <v>182428</v>
      </c>
      <c r="B4630" s="2" t="s">
        <v>23</v>
      </c>
      <c r="C4630" s="4">
        <v>45312</v>
      </c>
      <c r="D4630" s="17">
        <v>45312</v>
      </c>
      <c r="E4630" s="2" t="s">
        <v>24</v>
      </c>
      <c r="F4630" s="2" t="s">
        <v>17</v>
      </c>
      <c r="G4630" s="2">
        <v>26</v>
      </c>
      <c r="H4630" s="2" t="s">
        <v>51</v>
      </c>
      <c r="I4630" s="2" t="s">
        <v>27</v>
      </c>
      <c r="J4630" s="12">
        <v>9</v>
      </c>
      <c r="K4630" s="2">
        <v>59</v>
      </c>
      <c r="L4630" s="2">
        <v>2</v>
      </c>
      <c r="M4630" s="12">
        <v>118</v>
      </c>
      <c r="N4630" s="3">
        <v>3</v>
      </c>
      <c r="O4630" s="2" t="str" cm="1">
        <f t="array" ref="O4630">_xlfn.IFS(N4630=1,"Unsatisfactory",N4630=2,"Poor",N4630=3,"Average",N4630=4,"Good",N4630=5,"Excellent")</f>
        <v>Average</v>
      </c>
      <c r="P4630"/>
      <c r="Q4630"/>
      <c r="R4630"/>
      <c r="S4630"/>
      <c r="T4630"/>
      <c r="U4630"/>
    </row>
    <row r="4631" spans="1:21">
      <c r="A4631" s="2">
        <v>160740</v>
      </c>
      <c r="B4631" s="2" t="s">
        <v>15</v>
      </c>
      <c r="C4631" s="4">
        <v>45419</v>
      </c>
      <c r="D4631" s="17">
        <v>45419</v>
      </c>
      <c r="E4631" s="2" t="s">
        <v>16</v>
      </c>
      <c r="F4631" s="2" t="s">
        <v>17</v>
      </c>
      <c r="G4631" s="2">
        <v>27</v>
      </c>
      <c r="H4631" s="2" t="s">
        <v>34</v>
      </c>
      <c r="I4631" s="2" t="s">
        <v>27</v>
      </c>
      <c r="J4631" s="12">
        <v>100</v>
      </c>
      <c r="K4631" s="2">
        <v>200</v>
      </c>
      <c r="L4631" s="2">
        <v>1</v>
      </c>
      <c r="M4631" s="12">
        <v>200</v>
      </c>
      <c r="N4631" s="3">
        <v>4</v>
      </c>
      <c r="O4631" s="2" t="str" cm="1">
        <f t="array" ref="O4631">_xlfn.IFS(N4631=1,"Unsatisfactory",N4631=2,"Poor",N4631=3,"Average",N4631=4,"Good",N4631=5,"Excellent")</f>
        <v>Good</v>
      </c>
      <c r="P4631"/>
      <c r="Q4631"/>
      <c r="R4631"/>
      <c r="S4631"/>
      <c r="T4631"/>
      <c r="U4631"/>
    </row>
    <row r="4632" spans="1:21">
      <c r="A4632" s="2">
        <v>175943</v>
      </c>
      <c r="B4632" s="2" t="s">
        <v>42</v>
      </c>
      <c r="C4632" s="4">
        <v>45425</v>
      </c>
      <c r="D4632" s="17">
        <v>45425</v>
      </c>
      <c r="E4632" s="2" t="s">
        <v>16</v>
      </c>
      <c r="F4632" s="2" t="s">
        <v>25</v>
      </c>
      <c r="G4632" s="2">
        <v>29</v>
      </c>
      <c r="H4632" s="2" t="s">
        <v>58</v>
      </c>
      <c r="I4632" s="2" t="s">
        <v>27</v>
      </c>
      <c r="J4632" s="12">
        <v>65</v>
      </c>
      <c r="K4632" s="2">
        <v>105</v>
      </c>
      <c r="L4632" s="2">
        <v>1</v>
      </c>
      <c r="M4632" s="12">
        <v>105</v>
      </c>
      <c r="N4632" s="3">
        <v>2</v>
      </c>
      <c r="O4632" s="2" t="str" cm="1">
        <f t="array" ref="O4632">_xlfn.IFS(N4632=1,"Unsatisfactory",N4632=2,"Poor",N4632=3,"Average",N4632=4,"Good",N4632=5,"Excellent")</f>
        <v>Poor</v>
      </c>
      <c r="P4632"/>
      <c r="Q4632"/>
      <c r="R4632"/>
      <c r="S4632"/>
      <c r="T4632"/>
      <c r="U4632"/>
    </row>
    <row r="4633" spans="1:21">
      <c r="A4633" s="2">
        <v>179263</v>
      </c>
      <c r="B4633" s="2" t="s">
        <v>76</v>
      </c>
      <c r="C4633" s="4">
        <v>45448</v>
      </c>
      <c r="D4633" s="17">
        <v>45448</v>
      </c>
      <c r="E4633" s="2" t="s">
        <v>37</v>
      </c>
      <c r="F4633" s="2" t="s">
        <v>17</v>
      </c>
      <c r="G4633" s="2">
        <v>23</v>
      </c>
      <c r="H4633" s="2" t="s">
        <v>34</v>
      </c>
      <c r="I4633" s="2" t="s">
        <v>27</v>
      </c>
      <c r="J4633" s="12">
        <v>45</v>
      </c>
      <c r="K4633" s="2">
        <v>145</v>
      </c>
      <c r="L4633" s="2">
        <v>3</v>
      </c>
      <c r="M4633" s="12">
        <v>435</v>
      </c>
      <c r="N4633" s="3">
        <v>1</v>
      </c>
      <c r="O4633" s="2" t="str" cm="1">
        <f t="array" ref="O4633">_xlfn.IFS(N4633=1,"Unsatisfactory",N4633=2,"Poor",N4633=3,"Average",N4633=4,"Good",N4633=5,"Excellent")</f>
        <v>Unsatisfactory</v>
      </c>
      <c r="P4633"/>
      <c r="Q4633"/>
      <c r="R4633"/>
      <c r="S4633"/>
      <c r="T4633"/>
      <c r="U4633"/>
    </row>
    <row r="4634" spans="1:21">
      <c r="A4634" s="2">
        <v>173338</v>
      </c>
      <c r="B4634" s="2" t="s">
        <v>53</v>
      </c>
      <c r="C4634" s="4">
        <v>45480</v>
      </c>
      <c r="D4634" s="17">
        <v>45480</v>
      </c>
      <c r="E4634" s="2" t="s">
        <v>37</v>
      </c>
      <c r="F4634" s="2" t="s">
        <v>17</v>
      </c>
      <c r="G4634" s="2">
        <v>35</v>
      </c>
      <c r="H4634" s="2" t="s">
        <v>38</v>
      </c>
      <c r="I4634" s="2" t="s">
        <v>19</v>
      </c>
      <c r="J4634" s="12">
        <v>15</v>
      </c>
      <c r="K4634" s="2">
        <v>15</v>
      </c>
      <c r="L4634" s="2">
        <v>1</v>
      </c>
      <c r="M4634" s="12">
        <v>15</v>
      </c>
      <c r="N4634" s="3">
        <v>3</v>
      </c>
      <c r="O4634" s="2" t="str" cm="1">
        <f t="array" ref="O4634">_xlfn.IFS(N4634=1,"Unsatisfactory",N4634=2,"Poor",N4634=3,"Average",N4634=4,"Good",N4634=5,"Excellent")</f>
        <v>Average</v>
      </c>
      <c r="P4634"/>
      <c r="Q4634"/>
      <c r="R4634"/>
      <c r="S4634"/>
      <c r="T4634"/>
      <c r="U4634"/>
    </row>
    <row r="4635" spans="1:21">
      <c r="A4635" s="2">
        <v>147305</v>
      </c>
      <c r="B4635" s="2" t="s">
        <v>30</v>
      </c>
      <c r="C4635" s="4">
        <v>45297</v>
      </c>
      <c r="D4635" s="17">
        <v>45297</v>
      </c>
      <c r="E4635" s="2" t="s">
        <v>24</v>
      </c>
      <c r="F4635" s="2" t="s">
        <v>17</v>
      </c>
      <c r="G4635" s="2">
        <v>30</v>
      </c>
      <c r="H4635" s="2" t="s">
        <v>128</v>
      </c>
      <c r="I4635" s="2" t="s">
        <v>19</v>
      </c>
      <c r="J4635" s="12">
        <v>10</v>
      </c>
      <c r="K4635" s="2">
        <v>10</v>
      </c>
      <c r="L4635" s="2">
        <v>1</v>
      </c>
      <c r="M4635" s="12">
        <v>10</v>
      </c>
      <c r="N4635" s="3">
        <v>4</v>
      </c>
      <c r="O4635" s="2" t="str" cm="1">
        <f t="array" ref="O4635">_xlfn.IFS(N4635=1,"Unsatisfactory",N4635=2,"Poor",N4635=3,"Average",N4635=4,"Good",N4635=5,"Excellent")</f>
        <v>Good</v>
      </c>
      <c r="P4635"/>
      <c r="Q4635"/>
      <c r="R4635"/>
      <c r="S4635"/>
      <c r="T4635"/>
      <c r="U4635"/>
    </row>
    <row r="4636" spans="1:21">
      <c r="A4636" s="2">
        <v>185893</v>
      </c>
      <c r="B4636" s="2" t="s">
        <v>42</v>
      </c>
      <c r="C4636" s="4">
        <v>45325</v>
      </c>
      <c r="D4636" s="17">
        <v>45325</v>
      </c>
      <c r="E4636" s="2" t="s">
        <v>16</v>
      </c>
      <c r="F4636" s="2" t="s">
        <v>17</v>
      </c>
      <c r="G4636" s="2">
        <v>29</v>
      </c>
      <c r="H4636" s="2" t="s">
        <v>69</v>
      </c>
      <c r="I4636" s="2" t="s">
        <v>19</v>
      </c>
      <c r="J4636" s="12">
        <v>65</v>
      </c>
      <c r="K4636" s="2">
        <v>65</v>
      </c>
      <c r="L4636" s="2">
        <v>1</v>
      </c>
      <c r="M4636" s="12">
        <v>65</v>
      </c>
      <c r="N4636" s="3">
        <v>5</v>
      </c>
      <c r="O4636" s="2" t="str" cm="1">
        <f t="array" ref="O4636">_xlfn.IFS(N4636=1,"Unsatisfactory",N4636=2,"Poor",N4636=3,"Average",N4636=4,"Good",N4636=5,"Excellent")</f>
        <v>Excellent</v>
      </c>
      <c r="P4636"/>
      <c r="Q4636"/>
      <c r="R4636"/>
      <c r="S4636"/>
      <c r="T4636"/>
      <c r="U4636"/>
    </row>
    <row r="4637" spans="1:21">
      <c r="A4637" s="2">
        <v>145598</v>
      </c>
      <c r="B4637" s="2" t="s">
        <v>42</v>
      </c>
      <c r="C4637" s="4">
        <v>45535</v>
      </c>
      <c r="D4637" s="17">
        <v>45535</v>
      </c>
      <c r="E4637" s="2" t="s">
        <v>16</v>
      </c>
      <c r="F4637" s="2" t="s">
        <v>17</v>
      </c>
      <c r="G4637" s="2">
        <v>23</v>
      </c>
      <c r="H4637" s="2" t="s">
        <v>129</v>
      </c>
      <c r="I4637" s="2" t="s">
        <v>19</v>
      </c>
      <c r="J4637" s="12">
        <v>65</v>
      </c>
      <c r="K4637" s="2">
        <v>65</v>
      </c>
      <c r="L4637" s="2">
        <v>1</v>
      </c>
      <c r="M4637" s="12">
        <v>65</v>
      </c>
      <c r="N4637" s="3">
        <v>3</v>
      </c>
      <c r="O4637" s="2" t="str" cm="1">
        <f t="array" ref="O4637">_xlfn.IFS(N4637=1,"Unsatisfactory",N4637=2,"Poor",N4637=3,"Average",N4637=4,"Good",N4637=5,"Excellent")</f>
        <v>Average</v>
      </c>
      <c r="P4637"/>
      <c r="Q4637"/>
      <c r="R4637"/>
      <c r="S4637"/>
      <c r="T4637"/>
      <c r="U4637"/>
    </row>
    <row r="4638" spans="1:21">
      <c r="A4638" s="2">
        <v>148248</v>
      </c>
      <c r="B4638" s="2" t="s">
        <v>15</v>
      </c>
      <c r="C4638" s="4">
        <v>45392</v>
      </c>
      <c r="D4638" s="17">
        <v>45392</v>
      </c>
      <c r="E4638" s="2" t="s">
        <v>16</v>
      </c>
      <c r="F4638" s="2" t="s">
        <v>17</v>
      </c>
      <c r="G4638" s="2">
        <v>31</v>
      </c>
      <c r="H4638" s="2" t="s">
        <v>38</v>
      </c>
      <c r="I4638" s="2" t="s">
        <v>19</v>
      </c>
      <c r="J4638" s="12">
        <v>100</v>
      </c>
      <c r="K4638" s="2">
        <v>100</v>
      </c>
      <c r="L4638" s="2">
        <v>1</v>
      </c>
      <c r="M4638" s="12">
        <v>100</v>
      </c>
      <c r="N4638" s="3">
        <v>5</v>
      </c>
      <c r="O4638" s="2" t="str" cm="1">
        <f t="array" ref="O4638">_xlfn.IFS(N4638=1,"Unsatisfactory",N4638=2,"Poor",N4638=3,"Average",N4638=4,"Good",N4638=5,"Excellent")</f>
        <v>Excellent</v>
      </c>
      <c r="P4638"/>
      <c r="Q4638"/>
      <c r="R4638"/>
      <c r="S4638"/>
      <c r="T4638"/>
      <c r="U4638"/>
    </row>
    <row r="4639" spans="1:21">
      <c r="A4639" s="2">
        <v>150803</v>
      </c>
      <c r="B4639" s="2" t="s">
        <v>48</v>
      </c>
      <c r="C4639" s="4">
        <v>45326</v>
      </c>
      <c r="D4639" s="17">
        <v>45326</v>
      </c>
      <c r="E4639" s="2" t="s">
        <v>16</v>
      </c>
      <c r="F4639" s="2" t="s">
        <v>17</v>
      </c>
      <c r="G4639" s="2">
        <v>31</v>
      </c>
      <c r="H4639" s="2" t="s">
        <v>131</v>
      </c>
      <c r="I4639" s="2" t="s">
        <v>27</v>
      </c>
      <c r="J4639" s="12">
        <v>130</v>
      </c>
      <c r="K4639" s="2">
        <v>200</v>
      </c>
      <c r="L4639" s="2">
        <v>1</v>
      </c>
      <c r="M4639" s="12">
        <v>200</v>
      </c>
      <c r="N4639" s="3">
        <v>5</v>
      </c>
      <c r="O4639" s="2" t="str" cm="1">
        <f t="array" ref="O4639">_xlfn.IFS(N4639=1,"Unsatisfactory",N4639=2,"Poor",N4639=3,"Average",N4639=4,"Good",N4639=5,"Excellent")</f>
        <v>Excellent</v>
      </c>
      <c r="P4639"/>
      <c r="Q4639"/>
      <c r="R4639"/>
      <c r="S4639"/>
      <c r="T4639"/>
      <c r="U4639"/>
    </row>
    <row r="4640" spans="1:21">
      <c r="A4640" s="2">
        <v>145413</v>
      </c>
      <c r="B4640" s="2" t="s">
        <v>53</v>
      </c>
      <c r="C4640" s="4">
        <v>45493</v>
      </c>
      <c r="D4640" s="17">
        <v>45493</v>
      </c>
      <c r="E4640" s="2" t="s">
        <v>37</v>
      </c>
      <c r="F4640" s="2" t="s">
        <v>17</v>
      </c>
      <c r="G4640" s="2">
        <v>22</v>
      </c>
      <c r="H4640" s="2" t="s">
        <v>69</v>
      </c>
      <c r="I4640" s="2" t="s">
        <v>19</v>
      </c>
      <c r="J4640" s="12">
        <v>15</v>
      </c>
      <c r="K4640" s="2">
        <v>15</v>
      </c>
      <c r="L4640" s="2">
        <v>3</v>
      </c>
      <c r="M4640" s="12">
        <v>45</v>
      </c>
      <c r="N4640" s="3">
        <v>5</v>
      </c>
      <c r="O4640" s="2" t="str" cm="1">
        <f t="array" ref="O4640">_xlfn.IFS(N4640=1,"Unsatisfactory",N4640=2,"Poor",N4640=3,"Average",N4640=4,"Good",N4640=5,"Excellent")</f>
        <v>Excellent</v>
      </c>
      <c r="P4640"/>
      <c r="Q4640"/>
      <c r="R4640"/>
      <c r="S4640"/>
      <c r="T4640"/>
      <c r="U4640"/>
    </row>
    <row r="4641" spans="1:21">
      <c r="A4641" s="2">
        <v>144629</v>
      </c>
      <c r="B4641" s="2" t="s">
        <v>36</v>
      </c>
      <c r="C4641" s="4">
        <v>45477</v>
      </c>
      <c r="D4641" s="17">
        <v>45477</v>
      </c>
      <c r="E4641" s="2" t="s">
        <v>37</v>
      </c>
      <c r="F4641" s="2" t="s">
        <v>17</v>
      </c>
      <c r="G4641" s="2">
        <v>18</v>
      </c>
      <c r="H4641" s="2" t="s">
        <v>46</v>
      </c>
      <c r="I4641" s="2" t="s">
        <v>19</v>
      </c>
      <c r="J4641" s="12">
        <v>32</v>
      </c>
      <c r="K4641" s="2">
        <v>32</v>
      </c>
      <c r="L4641" s="2">
        <v>1</v>
      </c>
      <c r="M4641" s="12">
        <v>32</v>
      </c>
      <c r="N4641" s="3">
        <v>5</v>
      </c>
      <c r="O4641" s="2" t="str" cm="1">
        <f t="array" ref="O4641">_xlfn.IFS(N4641=1,"Unsatisfactory",N4641=2,"Poor",N4641=3,"Average",N4641=4,"Good",N4641=5,"Excellent")</f>
        <v>Excellent</v>
      </c>
      <c r="P4641"/>
      <c r="Q4641"/>
      <c r="R4641"/>
      <c r="S4641"/>
      <c r="T4641"/>
      <c r="U4641"/>
    </row>
    <row r="4642" spans="1:21">
      <c r="A4642" s="2">
        <v>185520</v>
      </c>
      <c r="B4642" s="2" t="s">
        <v>78</v>
      </c>
      <c r="C4642" s="4">
        <v>45458</v>
      </c>
      <c r="D4642" s="17">
        <v>45458</v>
      </c>
      <c r="E4642" s="2" t="s">
        <v>37</v>
      </c>
      <c r="F4642" s="2" t="s">
        <v>17</v>
      </c>
      <c r="G4642" s="2">
        <v>20</v>
      </c>
      <c r="H4642" s="2" t="s">
        <v>26</v>
      </c>
      <c r="I4642" s="2" t="s">
        <v>27</v>
      </c>
      <c r="J4642" s="12">
        <v>50</v>
      </c>
      <c r="K4642" s="2">
        <v>90</v>
      </c>
      <c r="L4642" s="2">
        <v>1</v>
      </c>
      <c r="M4642" s="12">
        <v>90</v>
      </c>
      <c r="N4642" s="3">
        <v>2</v>
      </c>
      <c r="O4642" s="2" t="str" cm="1">
        <f t="array" ref="O4642">_xlfn.IFS(N4642=1,"Unsatisfactory",N4642=2,"Poor",N4642=3,"Average",N4642=4,"Good",N4642=5,"Excellent")</f>
        <v>Poor</v>
      </c>
      <c r="P4642"/>
      <c r="Q4642"/>
      <c r="R4642"/>
      <c r="S4642"/>
      <c r="T4642"/>
      <c r="U4642"/>
    </row>
    <row r="4643" spans="1:21">
      <c r="A4643" s="2">
        <v>160034</v>
      </c>
      <c r="B4643" s="2" t="s">
        <v>53</v>
      </c>
      <c r="C4643" s="4">
        <v>45410</v>
      </c>
      <c r="D4643" s="17">
        <v>45410</v>
      </c>
      <c r="E4643" s="2" t="s">
        <v>37</v>
      </c>
      <c r="F4643" s="2" t="s">
        <v>17</v>
      </c>
      <c r="G4643" s="2">
        <v>30</v>
      </c>
      <c r="H4643" s="2" t="s">
        <v>74</v>
      </c>
      <c r="I4643" s="2" t="s">
        <v>27</v>
      </c>
      <c r="J4643" s="12">
        <v>15</v>
      </c>
      <c r="K4643" s="2">
        <v>40</v>
      </c>
      <c r="L4643" s="2">
        <v>2</v>
      </c>
      <c r="M4643" s="12">
        <v>80</v>
      </c>
      <c r="N4643" s="3">
        <v>4</v>
      </c>
      <c r="O4643" s="2" t="str" cm="1">
        <f t="array" ref="O4643">_xlfn.IFS(N4643=1,"Unsatisfactory",N4643=2,"Poor",N4643=3,"Average",N4643=4,"Good",N4643=5,"Excellent")</f>
        <v>Good</v>
      </c>
      <c r="P4643"/>
      <c r="Q4643"/>
      <c r="R4643"/>
      <c r="S4643"/>
      <c r="T4643"/>
      <c r="U4643"/>
    </row>
    <row r="4644" spans="1:21">
      <c r="A4644" s="2">
        <v>126339</v>
      </c>
      <c r="B4644" s="2" t="s">
        <v>42</v>
      </c>
      <c r="C4644" s="4">
        <v>45476</v>
      </c>
      <c r="D4644" s="17">
        <v>45476</v>
      </c>
      <c r="E4644" s="2" t="s">
        <v>16</v>
      </c>
      <c r="F4644" s="2" t="s">
        <v>17</v>
      </c>
      <c r="G4644" s="2">
        <v>34</v>
      </c>
      <c r="H4644" s="2" t="s">
        <v>130</v>
      </c>
      <c r="I4644" s="2" t="s">
        <v>19</v>
      </c>
      <c r="J4644" s="12">
        <v>65</v>
      </c>
      <c r="K4644" s="2">
        <v>65</v>
      </c>
      <c r="L4644" s="2">
        <v>2</v>
      </c>
      <c r="M4644" s="12">
        <v>130</v>
      </c>
      <c r="N4644" s="3">
        <v>1</v>
      </c>
      <c r="O4644" s="2" t="str" cm="1">
        <f t="array" ref="O4644">_xlfn.IFS(N4644=1,"Unsatisfactory",N4644=2,"Poor",N4644=3,"Average",N4644=4,"Good",N4644=5,"Excellent")</f>
        <v>Unsatisfactory</v>
      </c>
      <c r="P4644"/>
      <c r="Q4644"/>
      <c r="R4644"/>
      <c r="S4644"/>
      <c r="T4644"/>
      <c r="U4644"/>
    </row>
    <row r="4645" spans="1:21">
      <c r="A4645" s="2">
        <v>196779</v>
      </c>
      <c r="B4645" s="2" t="s">
        <v>53</v>
      </c>
      <c r="C4645" s="4">
        <v>45236</v>
      </c>
      <c r="D4645" s="17">
        <v>45236</v>
      </c>
      <c r="E4645" s="2" t="s">
        <v>37</v>
      </c>
      <c r="F4645" s="2" t="s">
        <v>17</v>
      </c>
      <c r="G4645" s="2">
        <v>22</v>
      </c>
      <c r="H4645" s="2" t="s">
        <v>115</v>
      </c>
      <c r="I4645" s="2" t="s">
        <v>19</v>
      </c>
      <c r="J4645" s="12">
        <v>15</v>
      </c>
      <c r="K4645" s="2">
        <v>15</v>
      </c>
      <c r="L4645" s="2">
        <v>2</v>
      </c>
      <c r="M4645" s="12">
        <v>30</v>
      </c>
      <c r="N4645" s="3">
        <v>1</v>
      </c>
      <c r="O4645" s="2" t="str" cm="1">
        <f t="array" ref="O4645">_xlfn.IFS(N4645=1,"Unsatisfactory",N4645=2,"Poor",N4645=3,"Average",N4645=4,"Good",N4645=5,"Excellent")</f>
        <v>Unsatisfactory</v>
      </c>
      <c r="P4645"/>
      <c r="Q4645"/>
      <c r="R4645"/>
      <c r="S4645"/>
      <c r="T4645"/>
      <c r="U4645"/>
    </row>
    <row r="4646" spans="1:21">
      <c r="A4646" s="2">
        <v>158155</v>
      </c>
      <c r="B4646" s="2" t="s">
        <v>15</v>
      </c>
      <c r="C4646" s="4">
        <v>45322</v>
      </c>
      <c r="D4646" s="17">
        <v>45322</v>
      </c>
      <c r="E4646" s="2" t="s">
        <v>16</v>
      </c>
      <c r="F4646" s="2" t="s">
        <v>17</v>
      </c>
      <c r="G4646" s="2">
        <v>28</v>
      </c>
      <c r="H4646" s="2" t="s">
        <v>67</v>
      </c>
      <c r="I4646" s="2" t="s">
        <v>27</v>
      </c>
      <c r="J4646" s="12">
        <v>100</v>
      </c>
      <c r="K4646" s="2">
        <v>140</v>
      </c>
      <c r="L4646" s="2">
        <v>1</v>
      </c>
      <c r="M4646" s="12">
        <v>140</v>
      </c>
      <c r="N4646" s="3">
        <v>4</v>
      </c>
      <c r="O4646" s="2" t="str" cm="1">
        <f t="array" ref="O4646">_xlfn.IFS(N4646=1,"Unsatisfactory",N4646=2,"Poor",N4646=3,"Average",N4646=4,"Good",N4646=5,"Excellent")</f>
        <v>Good</v>
      </c>
      <c r="P4646"/>
      <c r="Q4646"/>
      <c r="R4646"/>
      <c r="S4646"/>
      <c r="T4646"/>
      <c r="U4646"/>
    </row>
    <row r="4647" spans="1:21">
      <c r="A4647" s="2">
        <v>140341</v>
      </c>
      <c r="B4647" s="2" t="s">
        <v>42</v>
      </c>
      <c r="C4647" s="4">
        <v>45301</v>
      </c>
      <c r="D4647" s="17">
        <v>45301</v>
      </c>
      <c r="E4647" s="2" t="s">
        <v>16</v>
      </c>
      <c r="F4647" s="2" t="s">
        <v>17</v>
      </c>
      <c r="G4647" s="2">
        <v>34</v>
      </c>
      <c r="H4647" s="2" t="s">
        <v>60</v>
      </c>
      <c r="I4647" s="2" t="s">
        <v>19</v>
      </c>
      <c r="J4647" s="12">
        <v>65</v>
      </c>
      <c r="K4647" s="2">
        <v>65</v>
      </c>
      <c r="L4647" s="2">
        <v>1</v>
      </c>
      <c r="M4647" s="12">
        <v>65</v>
      </c>
      <c r="N4647" s="3">
        <v>4</v>
      </c>
      <c r="O4647" s="2" t="str" cm="1">
        <f t="array" ref="O4647">_xlfn.IFS(N4647=1,"Unsatisfactory",N4647=2,"Poor",N4647=3,"Average",N4647=4,"Good",N4647=5,"Excellent")</f>
        <v>Good</v>
      </c>
      <c r="P4647"/>
      <c r="Q4647"/>
      <c r="R4647"/>
      <c r="S4647"/>
      <c r="T4647"/>
      <c r="U4647"/>
    </row>
    <row r="4648" spans="1:21">
      <c r="A4648" s="2">
        <v>133877</v>
      </c>
      <c r="B4648" s="2" t="s">
        <v>53</v>
      </c>
      <c r="C4648" s="4">
        <v>45445</v>
      </c>
      <c r="D4648" s="17">
        <v>45445</v>
      </c>
      <c r="E4648" s="2" t="s">
        <v>37</v>
      </c>
      <c r="F4648" s="2" t="s">
        <v>17</v>
      </c>
      <c r="G4648" s="2">
        <v>21</v>
      </c>
      <c r="H4648" s="2" t="s">
        <v>26</v>
      </c>
      <c r="I4648" s="2" t="s">
        <v>27</v>
      </c>
      <c r="J4648" s="12">
        <v>15</v>
      </c>
      <c r="K4648" s="2">
        <v>55</v>
      </c>
      <c r="L4648" s="2">
        <v>1</v>
      </c>
      <c r="M4648" s="12">
        <v>55</v>
      </c>
      <c r="N4648" s="3">
        <v>1</v>
      </c>
      <c r="O4648" s="2" t="str" cm="1">
        <f t="array" ref="O4648">_xlfn.IFS(N4648=1,"Unsatisfactory",N4648=2,"Poor",N4648=3,"Average",N4648=4,"Good",N4648=5,"Excellent")</f>
        <v>Unsatisfactory</v>
      </c>
      <c r="P4648"/>
      <c r="Q4648"/>
      <c r="R4648"/>
      <c r="S4648"/>
      <c r="T4648"/>
      <c r="U4648"/>
    </row>
    <row r="4649" spans="1:21">
      <c r="A4649" s="2">
        <v>138755</v>
      </c>
      <c r="B4649" s="2" t="s">
        <v>23</v>
      </c>
      <c r="C4649" s="4">
        <v>45375</v>
      </c>
      <c r="D4649" s="17">
        <v>45375</v>
      </c>
      <c r="E4649" s="2" t="s">
        <v>24</v>
      </c>
      <c r="F4649" s="2" t="s">
        <v>17</v>
      </c>
      <c r="G4649" s="2">
        <v>32</v>
      </c>
      <c r="H4649" s="2" t="s">
        <v>69</v>
      </c>
      <c r="I4649" s="2" t="s">
        <v>19</v>
      </c>
      <c r="J4649" s="12">
        <v>9</v>
      </c>
      <c r="K4649" s="2">
        <v>9</v>
      </c>
      <c r="L4649" s="2">
        <v>1</v>
      </c>
      <c r="M4649" s="12">
        <v>9</v>
      </c>
      <c r="N4649" s="3">
        <v>4</v>
      </c>
      <c r="O4649" s="2" t="str" cm="1">
        <f t="array" ref="O4649">_xlfn.IFS(N4649=1,"Unsatisfactory",N4649=2,"Poor",N4649=3,"Average",N4649=4,"Good",N4649=5,"Excellent")</f>
        <v>Good</v>
      </c>
      <c r="P4649"/>
      <c r="Q4649"/>
      <c r="R4649"/>
      <c r="S4649"/>
      <c r="T4649"/>
      <c r="U4649"/>
    </row>
    <row r="4650" spans="1:21">
      <c r="A4650" s="2">
        <v>127909</v>
      </c>
      <c r="B4650" s="2" t="s">
        <v>50</v>
      </c>
      <c r="C4650" s="4">
        <v>45240</v>
      </c>
      <c r="D4650" s="17">
        <v>45240</v>
      </c>
      <c r="E4650" s="2" t="s">
        <v>16</v>
      </c>
      <c r="F4650" s="2" t="s">
        <v>17</v>
      </c>
      <c r="G4650" s="2">
        <v>27</v>
      </c>
      <c r="H4650" s="2" t="s">
        <v>129</v>
      </c>
      <c r="I4650" s="2" t="s">
        <v>19</v>
      </c>
      <c r="J4650" s="12">
        <v>97</v>
      </c>
      <c r="K4650" s="2">
        <v>97</v>
      </c>
      <c r="L4650" s="2">
        <v>1</v>
      </c>
      <c r="M4650" s="12">
        <v>97</v>
      </c>
      <c r="N4650" s="3">
        <v>5</v>
      </c>
      <c r="O4650" s="2" t="str" cm="1">
        <f t="array" ref="O4650">_xlfn.IFS(N4650=1,"Unsatisfactory",N4650=2,"Poor",N4650=3,"Average",N4650=4,"Good",N4650=5,"Excellent")</f>
        <v>Excellent</v>
      </c>
      <c r="P4650"/>
      <c r="Q4650"/>
      <c r="R4650"/>
      <c r="S4650"/>
      <c r="T4650"/>
      <c r="U4650"/>
    </row>
    <row r="4651" spans="1:21">
      <c r="A4651" s="2">
        <v>157214</v>
      </c>
      <c r="B4651" s="2" t="s">
        <v>15</v>
      </c>
      <c r="C4651" s="4">
        <v>45373</v>
      </c>
      <c r="D4651" s="17">
        <v>45373</v>
      </c>
      <c r="E4651" s="2" t="s">
        <v>16</v>
      </c>
      <c r="F4651" s="2" t="s">
        <v>17</v>
      </c>
      <c r="G4651" s="2">
        <v>25</v>
      </c>
      <c r="H4651" s="2" t="s">
        <v>118</v>
      </c>
      <c r="I4651" s="2" t="s">
        <v>19</v>
      </c>
      <c r="J4651" s="12">
        <v>100</v>
      </c>
      <c r="K4651" s="2">
        <v>100</v>
      </c>
      <c r="L4651" s="2">
        <v>1</v>
      </c>
      <c r="M4651" s="12">
        <v>100</v>
      </c>
      <c r="N4651" s="3">
        <v>5</v>
      </c>
      <c r="O4651" s="2" t="str" cm="1">
        <f t="array" ref="O4651">_xlfn.IFS(N4651=1,"Unsatisfactory",N4651=2,"Poor",N4651=3,"Average",N4651=4,"Good",N4651=5,"Excellent")</f>
        <v>Excellent</v>
      </c>
      <c r="P4651"/>
      <c r="Q4651"/>
      <c r="R4651"/>
      <c r="S4651"/>
      <c r="T4651"/>
      <c r="U4651"/>
    </row>
    <row r="4652" spans="1:21">
      <c r="A4652" s="2">
        <v>131661</v>
      </c>
      <c r="B4652" s="2" t="s">
        <v>15</v>
      </c>
      <c r="C4652" s="4">
        <v>45285</v>
      </c>
      <c r="D4652" s="17">
        <v>45285</v>
      </c>
      <c r="E4652" s="2" t="s">
        <v>16</v>
      </c>
      <c r="F4652" s="2" t="s">
        <v>17</v>
      </c>
      <c r="G4652" s="2">
        <v>28</v>
      </c>
      <c r="H4652" s="2" t="s">
        <v>44</v>
      </c>
      <c r="I4652" s="2" t="s">
        <v>27</v>
      </c>
      <c r="J4652" s="12">
        <v>100</v>
      </c>
      <c r="K4652" s="2">
        <v>125</v>
      </c>
      <c r="L4652" s="2">
        <v>2</v>
      </c>
      <c r="M4652" s="12">
        <v>250</v>
      </c>
      <c r="N4652" s="3">
        <v>3</v>
      </c>
      <c r="O4652" s="2" t="str" cm="1">
        <f t="array" ref="O4652">_xlfn.IFS(N4652=1,"Unsatisfactory",N4652=2,"Poor",N4652=3,"Average",N4652=4,"Good",N4652=5,"Excellent")</f>
        <v>Average</v>
      </c>
      <c r="P4652"/>
      <c r="Q4652"/>
      <c r="R4652"/>
      <c r="S4652"/>
      <c r="T4652"/>
      <c r="U4652"/>
    </row>
    <row r="4653" spans="1:21">
      <c r="A4653" s="2">
        <v>188446</v>
      </c>
      <c r="B4653" s="2" t="s">
        <v>36</v>
      </c>
      <c r="C4653" s="4">
        <v>45374</v>
      </c>
      <c r="D4653" s="17">
        <v>45374</v>
      </c>
      <c r="E4653" s="2" t="s">
        <v>37</v>
      </c>
      <c r="F4653" s="2" t="s">
        <v>25</v>
      </c>
      <c r="G4653" s="2">
        <v>33</v>
      </c>
      <c r="H4653" s="2" t="s">
        <v>79</v>
      </c>
      <c r="I4653" s="2" t="s">
        <v>27</v>
      </c>
      <c r="J4653" s="12">
        <v>32</v>
      </c>
      <c r="K4653" s="2">
        <v>72</v>
      </c>
      <c r="L4653" s="2">
        <v>1</v>
      </c>
      <c r="M4653" s="12">
        <v>72</v>
      </c>
      <c r="N4653" s="3">
        <v>5</v>
      </c>
      <c r="O4653" s="2" t="str" cm="1">
        <f t="array" ref="O4653">_xlfn.IFS(N4653=1,"Unsatisfactory",N4653=2,"Poor",N4653=3,"Average",N4653=4,"Good",N4653=5,"Excellent")</f>
        <v>Excellent</v>
      </c>
      <c r="P4653"/>
      <c r="Q4653"/>
      <c r="R4653"/>
      <c r="S4653"/>
      <c r="T4653"/>
      <c r="U4653"/>
    </row>
    <row r="4654" spans="1:21">
      <c r="A4654" s="2">
        <v>156953</v>
      </c>
      <c r="B4654" s="2" t="s">
        <v>30</v>
      </c>
      <c r="C4654" s="4">
        <v>45509</v>
      </c>
      <c r="D4654" s="17">
        <v>45509</v>
      </c>
      <c r="E4654" s="2" t="s">
        <v>24</v>
      </c>
      <c r="F4654" s="2" t="s">
        <v>25</v>
      </c>
      <c r="G4654" s="2">
        <v>24</v>
      </c>
      <c r="H4654" s="2" t="s">
        <v>29</v>
      </c>
      <c r="I4654" s="2" t="s">
        <v>19</v>
      </c>
      <c r="J4654" s="12">
        <v>10</v>
      </c>
      <c r="K4654" s="2">
        <v>10</v>
      </c>
      <c r="L4654" s="2">
        <v>3</v>
      </c>
      <c r="M4654" s="12">
        <v>30</v>
      </c>
      <c r="N4654" s="3">
        <v>2</v>
      </c>
      <c r="O4654" s="2" t="str" cm="1">
        <f t="array" ref="O4654">_xlfn.IFS(N4654=1,"Unsatisfactory",N4654=2,"Poor",N4654=3,"Average",N4654=4,"Good",N4654=5,"Excellent")</f>
        <v>Poor</v>
      </c>
      <c r="P4654"/>
      <c r="Q4654"/>
      <c r="R4654"/>
      <c r="S4654"/>
      <c r="T4654"/>
      <c r="U4654"/>
    </row>
    <row r="4655" spans="1:21">
      <c r="A4655" s="2">
        <v>199547</v>
      </c>
      <c r="B4655" s="2" t="s">
        <v>82</v>
      </c>
      <c r="C4655" s="4">
        <v>45524</v>
      </c>
      <c r="D4655" s="17">
        <v>45524</v>
      </c>
      <c r="E4655" s="2" t="s">
        <v>37</v>
      </c>
      <c r="F4655" s="2" t="s">
        <v>25</v>
      </c>
      <c r="G4655" s="2">
        <v>26</v>
      </c>
      <c r="H4655" s="2" t="s">
        <v>26</v>
      </c>
      <c r="I4655" s="2" t="s">
        <v>27</v>
      </c>
      <c r="J4655" s="12">
        <v>20</v>
      </c>
      <c r="K4655" s="2">
        <v>60</v>
      </c>
      <c r="L4655" s="2">
        <v>1</v>
      </c>
      <c r="M4655" s="12">
        <v>60</v>
      </c>
      <c r="N4655" s="3">
        <v>3</v>
      </c>
      <c r="O4655" s="2" t="str" cm="1">
        <f t="array" ref="O4655">_xlfn.IFS(N4655=1,"Unsatisfactory",N4655=2,"Poor",N4655=3,"Average",N4655=4,"Good",N4655=5,"Excellent")</f>
        <v>Average</v>
      </c>
      <c r="P4655"/>
      <c r="Q4655"/>
      <c r="R4655"/>
      <c r="S4655"/>
      <c r="T4655"/>
      <c r="U4655"/>
    </row>
    <row r="4656" spans="1:21">
      <c r="A4656" s="2">
        <v>125249</v>
      </c>
      <c r="B4656" s="2" t="s">
        <v>30</v>
      </c>
      <c r="C4656" s="4">
        <v>45276</v>
      </c>
      <c r="D4656" s="17">
        <v>45276</v>
      </c>
      <c r="E4656" s="2" t="s">
        <v>24</v>
      </c>
      <c r="F4656" s="2" t="s">
        <v>17</v>
      </c>
      <c r="G4656" s="2">
        <v>23</v>
      </c>
      <c r="H4656" s="2" t="s">
        <v>56</v>
      </c>
      <c r="I4656" s="2" t="s">
        <v>19</v>
      </c>
      <c r="J4656" s="12">
        <v>10</v>
      </c>
      <c r="K4656" s="2">
        <v>10</v>
      </c>
      <c r="L4656" s="2">
        <v>1</v>
      </c>
      <c r="M4656" s="12">
        <v>10</v>
      </c>
      <c r="N4656" s="3">
        <v>1</v>
      </c>
      <c r="O4656" s="2" t="str" cm="1">
        <f t="array" ref="O4656">_xlfn.IFS(N4656=1,"Unsatisfactory",N4656=2,"Poor",N4656=3,"Average",N4656=4,"Good",N4656=5,"Excellent")</f>
        <v>Unsatisfactory</v>
      </c>
      <c r="P4656"/>
      <c r="Q4656"/>
      <c r="R4656"/>
      <c r="S4656"/>
      <c r="T4656"/>
      <c r="U4656"/>
    </row>
    <row r="4657" spans="1:21">
      <c r="A4657" s="2">
        <v>198282</v>
      </c>
      <c r="B4657" s="2" t="s">
        <v>50</v>
      </c>
      <c r="C4657" s="4">
        <v>45329</v>
      </c>
      <c r="D4657" s="17">
        <v>45329</v>
      </c>
      <c r="E4657" s="2" t="s">
        <v>16</v>
      </c>
      <c r="F4657" s="2" t="s">
        <v>17</v>
      </c>
      <c r="G4657" s="2">
        <v>31</v>
      </c>
      <c r="H4657" s="2" t="s">
        <v>56</v>
      </c>
      <c r="I4657" s="2" t="s">
        <v>19</v>
      </c>
      <c r="J4657" s="12">
        <v>97</v>
      </c>
      <c r="K4657" s="2">
        <v>97</v>
      </c>
      <c r="L4657" s="2">
        <v>1</v>
      </c>
      <c r="M4657" s="12">
        <v>97</v>
      </c>
      <c r="N4657" s="3">
        <v>3</v>
      </c>
      <c r="O4657" s="2" t="str" cm="1">
        <f t="array" ref="O4657">_xlfn.IFS(N4657=1,"Unsatisfactory",N4657=2,"Poor",N4657=3,"Average",N4657=4,"Good",N4657=5,"Excellent")</f>
        <v>Average</v>
      </c>
      <c r="P4657"/>
      <c r="Q4657"/>
      <c r="R4657"/>
      <c r="S4657"/>
      <c r="T4657"/>
      <c r="U4657"/>
    </row>
    <row r="4658" spans="1:21">
      <c r="A4658" s="2">
        <v>154025</v>
      </c>
      <c r="B4658" s="2" t="s">
        <v>53</v>
      </c>
      <c r="C4658" s="4">
        <v>45485</v>
      </c>
      <c r="D4658" s="17">
        <v>45485</v>
      </c>
      <c r="E4658" s="2" t="s">
        <v>37</v>
      </c>
      <c r="F4658" s="2" t="s">
        <v>17</v>
      </c>
      <c r="G4658" s="2">
        <v>31</v>
      </c>
      <c r="H4658" s="2" t="s">
        <v>31</v>
      </c>
      <c r="I4658" s="2" t="s">
        <v>19</v>
      </c>
      <c r="J4658" s="12">
        <v>15</v>
      </c>
      <c r="K4658" s="2">
        <v>15</v>
      </c>
      <c r="L4658" s="2">
        <v>1</v>
      </c>
      <c r="M4658" s="12">
        <v>15</v>
      </c>
      <c r="N4658" s="3">
        <v>1</v>
      </c>
      <c r="O4658" s="2" t="str" cm="1">
        <f t="array" ref="O4658">_xlfn.IFS(N4658=1,"Unsatisfactory",N4658=2,"Poor",N4658=3,"Average",N4658=4,"Good",N4658=5,"Excellent")</f>
        <v>Unsatisfactory</v>
      </c>
      <c r="P4658"/>
      <c r="Q4658"/>
      <c r="R4658"/>
      <c r="S4658"/>
      <c r="T4658"/>
      <c r="U4658"/>
    </row>
    <row r="4659" spans="1:21">
      <c r="A4659" s="2">
        <v>131818</v>
      </c>
      <c r="B4659" s="2" t="s">
        <v>53</v>
      </c>
      <c r="C4659" s="4">
        <v>45527</v>
      </c>
      <c r="D4659" s="17">
        <v>45527</v>
      </c>
      <c r="E4659" s="2" t="s">
        <v>37</v>
      </c>
      <c r="F4659" s="2" t="s">
        <v>17</v>
      </c>
      <c r="G4659" s="2">
        <v>20</v>
      </c>
      <c r="H4659" s="2" t="s">
        <v>69</v>
      </c>
      <c r="I4659" s="2" t="s">
        <v>19</v>
      </c>
      <c r="J4659" s="12">
        <v>15</v>
      </c>
      <c r="K4659" s="2">
        <v>15</v>
      </c>
      <c r="L4659" s="2">
        <v>1</v>
      </c>
      <c r="M4659" s="12">
        <v>15</v>
      </c>
      <c r="N4659" s="3">
        <v>4</v>
      </c>
      <c r="O4659" s="2" t="str" cm="1">
        <f t="array" ref="O4659">_xlfn.IFS(N4659=1,"Unsatisfactory",N4659=2,"Poor",N4659=3,"Average",N4659=4,"Good",N4659=5,"Excellent")</f>
        <v>Good</v>
      </c>
      <c r="P4659"/>
      <c r="Q4659"/>
      <c r="R4659"/>
      <c r="S4659"/>
      <c r="T4659"/>
      <c r="U4659"/>
    </row>
    <row r="4660" spans="1:21">
      <c r="A4660" s="2">
        <v>160810</v>
      </c>
      <c r="B4660" s="2" t="s">
        <v>42</v>
      </c>
      <c r="C4660" s="4">
        <v>45455</v>
      </c>
      <c r="D4660" s="17">
        <v>45455</v>
      </c>
      <c r="E4660" s="2" t="s">
        <v>16</v>
      </c>
      <c r="F4660" s="2" t="s">
        <v>17</v>
      </c>
      <c r="G4660" s="2">
        <v>30</v>
      </c>
      <c r="H4660" s="2" t="s">
        <v>129</v>
      </c>
      <c r="I4660" s="2" t="s">
        <v>19</v>
      </c>
      <c r="J4660" s="12">
        <v>65</v>
      </c>
      <c r="K4660" s="2">
        <v>65</v>
      </c>
      <c r="L4660" s="2">
        <v>1</v>
      </c>
      <c r="M4660" s="12">
        <v>65</v>
      </c>
      <c r="N4660" s="3">
        <v>5</v>
      </c>
      <c r="O4660" s="2" t="str" cm="1">
        <f t="array" ref="O4660">_xlfn.IFS(N4660=1,"Unsatisfactory",N4660=2,"Poor",N4660=3,"Average",N4660=4,"Good",N4660=5,"Excellent")</f>
        <v>Excellent</v>
      </c>
      <c r="P4660"/>
      <c r="Q4660"/>
      <c r="R4660"/>
      <c r="S4660"/>
      <c r="T4660"/>
      <c r="U4660"/>
    </row>
    <row r="4661" spans="1:21">
      <c r="A4661" s="2">
        <v>199682</v>
      </c>
      <c r="B4661" s="2" t="s">
        <v>53</v>
      </c>
      <c r="C4661" s="4">
        <v>45539</v>
      </c>
      <c r="D4661" s="17">
        <v>45539</v>
      </c>
      <c r="E4661" s="2" t="s">
        <v>37</v>
      </c>
      <c r="F4661" s="2" t="s">
        <v>17</v>
      </c>
      <c r="G4661" s="2">
        <v>31</v>
      </c>
      <c r="H4661" s="2" t="s">
        <v>56</v>
      </c>
      <c r="I4661" s="2" t="s">
        <v>19</v>
      </c>
      <c r="J4661" s="12">
        <v>15</v>
      </c>
      <c r="K4661" s="2">
        <v>15</v>
      </c>
      <c r="L4661" s="2">
        <v>1</v>
      </c>
      <c r="M4661" s="12">
        <v>15</v>
      </c>
      <c r="N4661" s="3">
        <v>5</v>
      </c>
      <c r="O4661" s="2" t="str" cm="1">
        <f t="array" ref="O4661">_xlfn.IFS(N4661=1,"Unsatisfactory",N4661=2,"Poor",N4661=3,"Average",N4661=4,"Good",N4661=5,"Excellent")</f>
        <v>Excellent</v>
      </c>
      <c r="P4661"/>
      <c r="Q4661"/>
      <c r="R4661"/>
      <c r="S4661"/>
      <c r="T4661"/>
      <c r="U4661"/>
    </row>
    <row r="4662" spans="1:21">
      <c r="A4662" s="2">
        <v>179869</v>
      </c>
      <c r="B4662" s="2" t="s">
        <v>48</v>
      </c>
      <c r="C4662" s="4">
        <v>45443</v>
      </c>
      <c r="D4662" s="17">
        <v>45443</v>
      </c>
      <c r="E4662" s="2" t="s">
        <v>16</v>
      </c>
      <c r="F4662" s="2" t="s">
        <v>17</v>
      </c>
      <c r="G4662" s="2">
        <v>28</v>
      </c>
      <c r="H4662" s="2" t="s">
        <v>131</v>
      </c>
      <c r="I4662" s="2" t="s">
        <v>27</v>
      </c>
      <c r="J4662" s="12">
        <v>130</v>
      </c>
      <c r="K4662" s="2">
        <v>200</v>
      </c>
      <c r="L4662" s="2">
        <v>2</v>
      </c>
      <c r="M4662" s="12">
        <v>400</v>
      </c>
      <c r="N4662" s="3">
        <v>4</v>
      </c>
      <c r="O4662" s="2" t="str" cm="1">
        <f t="array" ref="O4662">_xlfn.IFS(N4662=1,"Unsatisfactory",N4662=2,"Poor",N4662=3,"Average",N4662=4,"Good",N4662=5,"Excellent")</f>
        <v>Good</v>
      </c>
      <c r="P4662"/>
      <c r="Q4662"/>
      <c r="R4662"/>
      <c r="S4662"/>
      <c r="T4662"/>
      <c r="U4662"/>
    </row>
    <row r="4663" spans="1:21">
      <c r="A4663" s="2">
        <v>199420</v>
      </c>
      <c r="B4663" s="2" t="s">
        <v>36</v>
      </c>
      <c r="C4663" s="4">
        <v>45454</v>
      </c>
      <c r="D4663" s="17">
        <v>45454</v>
      </c>
      <c r="E4663" s="2" t="s">
        <v>37</v>
      </c>
      <c r="F4663" s="2" t="s">
        <v>17</v>
      </c>
      <c r="G4663" s="2">
        <v>35</v>
      </c>
      <c r="H4663" s="2" t="s">
        <v>44</v>
      </c>
      <c r="I4663" s="2" t="s">
        <v>27</v>
      </c>
      <c r="J4663" s="12">
        <v>32</v>
      </c>
      <c r="K4663" s="2">
        <v>57</v>
      </c>
      <c r="L4663" s="2">
        <v>2</v>
      </c>
      <c r="M4663" s="12">
        <v>114</v>
      </c>
      <c r="N4663" s="3">
        <v>4</v>
      </c>
      <c r="O4663" s="2" t="str" cm="1">
        <f t="array" ref="O4663">_xlfn.IFS(N4663=1,"Unsatisfactory",N4663=2,"Poor",N4663=3,"Average",N4663=4,"Good",N4663=5,"Excellent")</f>
        <v>Good</v>
      </c>
      <c r="P4663"/>
      <c r="Q4663"/>
      <c r="R4663"/>
      <c r="S4663"/>
      <c r="T4663"/>
      <c r="U4663"/>
    </row>
    <row r="4664" spans="1:21">
      <c r="A4664" s="2">
        <v>169215</v>
      </c>
      <c r="B4664" s="2" t="s">
        <v>42</v>
      </c>
      <c r="C4664" s="4">
        <v>45311</v>
      </c>
      <c r="D4664" s="17">
        <v>45311</v>
      </c>
      <c r="E4664" s="2" t="s">
        <v>16</v>
      </c>
      <c r="F4664" s="2" t="s">
        <v>17</v>
      </c>
      <c r="G4664" s="2">
        <v>31</v>
      </c>
      <c r="H4664" s="2" t="s">
        <v>118</v>
      </c>
      <c r="I4664" s="2" t="s">
        <v>19</v>
      </c>
      <c r="J4664" s="12">
        <v>65</v>
      </c>
      <c r="K4664" s="2">
        <v>65</v>
      </c>
      <c r="L4664" s="2">
        <v>3</v>
      </c>
      <c r="M4664" s="12">
        <v>195</v>
      </c>
      <c r="N4664" s="3">
        <v>3</v>
      </c>
      <c r="O4664" s="2" t="str" cm="1">
        <f t="array" ref="O4664">_xlfn.IFS(N4664=1,"Unsatisfactory",N4664=2,"Poor",N4664=3,"Average",N4664=4,"Good",N4664=5,"Excellent")</f>
        <v>Average</v>
      </c>
      <c r="P4664"/>
      <c r="Q4664"/>
      <c r="R4664"/>
      <c r="S4664"/>
      <c r="T4664"/>
      <c r="U4664"/>
    </row>
    <row r="4665" spans="1:21">
      <c r="A4665" s="2">
        <v>168728</v>
      </c>
      <c r="B4665" s="2" t="s">
        <v>23</v>
      </c>
      <c r="C4665" s="4">
        <v>45459</v>
      </c>
      <c r="D4665" s="17">
        <v>45459</v>
      </c>
      <c r="E4665" s="2" t="s">
        <v>24</v>
      </c>
      <c r="F4665" s="2" t="s">
        <v>17</v>
      </c>
      <c r="G4665" s="2">
        <v>33</v>
      </c>
      <c r="H4665" s="2" t="s">
        <v>79</v>
      </c>
      <c r="I4665" s="2" t="s">
        <v>27</v>
      </c>
      <c r="J4665" s="12">
        <v>9</v>
      </c>
      <c r="K4665" s="2">
        <v>49</v>
      </c>
      <c r="L4665" s="2">
        <v>3</v>
      </c>
      <c r="M4665" s="12">
        <v>147</v>
      </c>
      <c r="N4665" s="3">
        <v>5</v>
      </c>
      <c r="O4665" s="2" t="str" cm="1">
        <f t="array" ref="O4665">_xlfn.IFS(N4665=1,"Unsatisfactory",N4665=2,"Poor",N4665=3,"Average",N4665=4,"Good",N4665=5,"Excellent")</f>
        <v>Excellent</v>
      </c>
      <c r="P4665"/>
      <c r="Q4665"/>
      <c r="R4665"/>
      <c r="S4665"/>
      <c r="T4665"/>
      <c r="U4665"/>
    </row>
    <row r="4666" spans="1:21">
      <c r="A4666" s="2">
        <v>173708</v>
      </c>
      <c r="B4666" s="2" t="s">
        <v>23</v>
      </c>
      <c r="C4666" s="4">
        <v>45337</v>
      </c>
      <c r="D4666" s="17">
        <v>45337</v>
      </c>
      <c r="E4666" s="2" t="s">
        <v>24</v>
      </c>
      <c r="F4666" s="2" t="s">
        <v>17</v>
      </c>
      <c r="G4666" s="2">
        <v>23</v>
      </c>
      <c r="H4666" s="2" t="s">
        <v>129</v>
      </c>
      <c r="I4666" s="2" t="s">
        <v>19</v>
      </c>
      <c r="J4666" s="12">
        <v>9</v>
      </c>
      <c r="K4666" s="2">
        <v>9</v>
      </c>
      <c r="L4666" s="2">
        <v>2</v>
      </c>
      <c r="M4666" s="12">
        <v>18</v>
      </c>
      <c r="N4666" s="3">
        <v>4</v>
      </c>
      <c r="O4666" s="2" t="str" cm="1">
        <f t="array" ref="O4666">_xlfn.IFS(N4666=1,"Unsatisfactory",N4666=2,"Poor",N4666=3,"Average",N4666=4,"Good",N4666=5,"Excellent")</f>
        <v>Good</v>
      </c>
      <c r="P4666"/>
      <c r="Q4666"/>
      <c r="R4666"/>
      <c r="S4666"/>
      <c r="T4666"/>
      <c r="U4666"/>
    </row>
    <row r="4667" spans="1:21">
      <c r="A4667" s="2">
        <v>188771</v>
      </c>
      <c r="B4667" s="2" t="s">
        <v>42</v>
      </c>
      <c r="C4667" s="4">
        <v>45547</v>
      </c>
      <c r="D4667" s="17">
        <v>45547</v>
      </c>
      <c r="E4667" s="2" t="s">
        <v>16</v>
      </c>
      <c r="F4667" s="2" t="s">
        <v>17</v>
      </c>
      <c r="G4667" s="2">
        <v>25</v>
      </c>
      <c r="H4667" s="2" t="s">
        <v>46</v>
      </c>
      <c r="I4667" s="2" t="s">
        <v>19</v>
      </c>
      <c r="J4667" s="12">
        <v>65</v>
      </c>
      <c r="K4667" s="2">
        <v>65</v>
      </c>
      <c r="L4667" s="2">
        <v>4</v>
      </c>
      <c r="M4667" s="12">
        <v>260</v>
      </c>
      <c r="N4667" s="3">
        <v>5</v>
      </c>
      <c r="O4667" s="2" t="str" cm="1">
        <f t="array" ref="O4667">_xlfn.IFS(N4667=1,"Unsatisfactory",N4667=2,"Poor",N4667=3,"Average",N4667=4,"Good",N4667=5,"Excellent")</f>
        <v>Excellent</v>
      </c>
      <c r="P4667"/>
      <c r="Q4667"/>
      <c r="R4667"/>
      <c r="S4667"/>
      <c r="T4667"/>
      <c r="U4667"/>
    </row>
    <row r="4668" spans="1:21">
      <c r="A4668" s="2">
        <v>186995</v>
      </c>
      <c r="B4668" s="2" t="s">
        <v>15</v>
      </c>
      <c r="C4668" s="4">
        <v>45381</v>
      </c>
      <c r="D4668" s="17">
        <v>45381</v>
      </c>
      <c r="E4668" s="2" t="s">
        <v>16</v>
      </c>
      <c r="F4668" s="2" t="s">
        <v>17</v>
      </c>
      <c r="G4668" s="2">
        <v>26</v>
      </c>
      <c r="H4668" s="2" t="s">
        <v>115</v>
      </c>
      <c r="I4668" s="2" t="s">
        <v>19</v>
      </c>
      <c r="J4668" s="12">
        <v>100</v>
      </c>
      <c r="K4668" s="2">
        <v>100</v>
      </c>
      <c r="L4668" s="2">
        <v>1</v>
      </c>
      <c r="M4668" s="12">
        <v>100</v>
      </c>
      <c r="N4668" s="3">
        <v>5</v>
      </c>
      <c r="O4668" s="2" t="str" cm="1">
        <f t="array" ref="O4668">_xlfn.IFS(N4668=1,"Unsatisfactory",N4668=2,"Poor",N4668=3,"Average",N4668=4,"Good",N4668=5,"Excellent")</f>
        <v>Excellent</v>
      </c>
      <c r="P4668"/>
      <c r="Q4668"/>
      <c r="R4668"/>
      <c r="S4668"/>
      <c r="T4668"/>
      <c r="U4668"/>
    </row>
    <row r="4669" spans="1:21">
      <c r="A4669" s="2">
        <v>128571</v>
      </c>
      <c r="B4669" s="2" t="s">
        <v>78</v>
      </c>
      <c r="C4669" s="4">
        <v>45266</v>
      </c>
      <c r="D4669" s="17">
        <v>45266</v>
      </c>
      <c r="E4669" s="2" t="s">
        <v>37</v>
      </c>
      <c r="F4669" s="2" t="s">
        <v>17</v>
      </c>
      <c r="G4669" s="2">
        <v>18</v>
      </c>
      <c r="H4669" s="2" t="s">
        <v>56</v>
      </c>
      <c r="I4669" s="2" t="s">
        <v>19</v>
      </c>
      <c r="J4669" s="12">
        <v>50</v>
      </c>
      <c r="K4669" s="2">
        <v>50</v>
      </c>
      <c r="L4669" s="2">
        <v>1</v>
      </c>
      <c r="M4669" s="12">
        <v>50</v>
      </c>
      <c r="N4669" s="3">
        <v>5</v>
      </c>
      <c r="O4669" s="2" t="str" cm="1">
        <f t="array" ref="O4669">_xlfn.IFS(N4669=1,"Unsatisfactory",N4669=2,"Poor",N4669=3,"Average",N4669=4,"Good",N4669=5,"Excellent")</f>
        <v>Excellent</v>
      </c>
      <c r="P4669"/>
      <c r="Q4669"/>
      <c r="R4669"/>
      <c r="S4669"/>
      <c r="T4669"/>
      <c r="U4669"/>
    </row>
    <row r="4670" spans="1:21">
      <c r="A4670" s="2">
        <v>196382</v>
      </c>
      <c r="B4670" s="2" t="s">
        <v>53</v>
      </c>
      <c r="C4670" s="4">
        <v>45311</v>
      </c>
      <c r="D4670" s="17">
        <v>45311</v>
      </c>
      <c r="E4670" s="2" t="s">
        <v>37</v>
      </c>
      <c r="F4670" s="2" t="s">
        <v>25</v>
      </c>
      <c r="G4670" s="2">
        <v>24</v>
      </c>
      <c r="H4670" s="2" t="s">
        <v>129</v>
      </c>
      <c r="I4670" s="2" t="s">
        <v>19</v>
      </c>
      <c r="J4670" s="12">
        <v>15</v>
      </c>
      <c r="K4670" s="2">
        <v>15</v>
      </c>
      <c r="L4670" s="2">
        <v>1</v>
      </c>
      <c r="M4670" s="12">
        <v>15</v>
      </c>
      <c r="N4670" s="3">
        <v>1</v>
      </c>
      <c r="O4670" s="2" t="str" cm="1">
        <f t="array" ref="O4670">_xlfn.IFS(N4670=1,"Unsatisfactory",N4670=2,"Poor",N4670=3,"Average",N4670=4,"Good",N4670=5,"Excellent")</f>
        <v>Unsatisfactory</v>
      </c>
      <c r="P4670"/>
      <c r="Q4670"/>
      <c r="R4670"/>
      <c r="S4670"/>
      <c r="T4670"/>
      <c r="U4670"/>
    </row>
    <row r="4671" spans="1:21">
      <c r="A4671" s="2">
        <v>168591</v>
      </c>
      <c r="B4671" s="2" t="s">
        <v>53</v>
      </c>
      <c r="C4671" s="4">
        <v>45536</v>
      </c>
      <c r="D4671" s="17">
        <v>45536</v>
      </c>
      <c r="E4671" s="2" t="s">
        <v>37</v>
      </c>
      <c r="F4671" s="2" t="s">
        <v>17</v>
      </c>
      <c r="G4671" s="2">
        <v>31</v>
      </c>
      <c r="H4671" s="2" t="s">
        <v>56</v>
      </c>
      <c r="I4671" s="2" t="s">
        <v>19</v>
      </c>
      <c r="J4671" s="12">
        <v>15</v>
      </c>
      <c r="K4671" s="2">
        <v>15</v>
      </c>
      <c r="L4671" s="2">
        <v>1</v>
      </c>
      <c r="M4671" s="12">
        <v>15</v>
      </c>
      <c r="N4671" s="3">
        <v>4</v>
      </c>
      <c r="O4671" s="2" t="str" cm="1">
        <f t="array" ref="O4671">_xlfn.IFS(N4671=1,"Unsatisfactory",N4671=2,"Poor",N4671=3,"Average",N4671=4,"Good",N4671=5,"Excellent")</f>
        <v>Good</v>
      </c>
      <c r="P4671"/>
      <c r="Q4671"/>
      <c r="R4671"/>
      <c r="S4671"/>
      <c r="T4671"/>
      <c r="U4671"/>
    </row>
    <row r="4672" spans="1:21">
      <c r="A4672" s="2">
        <v>162693</v>
      </c>
      <c r="B4672" s="2" t="s">
        <v>76</v>
      </c>
      <c r="C4672" s="4">
        <v>45488</v>
      </c>
      <c r="D4672" s="17">
        <v>45488</v>
      </c>
      <c r="E4672" s="2" t="s">
        <v>37</v>
      </c>
      <c r="F4672" s="2" t="s">
        <v>17</v>
      </c>
      <c r="G4672" s="2">
        <v>35</v>
      </c>
      <c r="H4672" s="2" t="s">
        <v>56</v>
      </c>
      <c r="I4672" s="2" t="s">
        <v>19</v>
      </c>
      <c r="J4672" s="12">
        <v>45</v>
      </c>
      <c r="K4672" s="2">
        <v>45</v>
      </c>
      <c r="L4672" s="2">
        <v>1</v>
      </c>
      <c r="M4672" s="12">
        <v>45</v>
      </c>
      <c r="N4672" s="3">
        <v>2</v>
      </c>
      <c r="O4672" s="2" t="str" cm="1">
        <f t="array" ref="O4672">_xlfn.IFS(N4672=1,"Unsatisfactory",N4672=2,"Poor",N4672=3,"Average",N4672=4,"Good",N4672=5,"Excellent")</f>
        <v>Poor</v>
      </c>
      <c r="P4672"/>
      <c r="Q4672"/>
      <c r="R4672"/>
      <c r="S4672"/>
      <c r="T4672"/>
      <c r="U4672"/>
    </row>
    <row r="4673" spans="1:21">
      <c r="A4673" s="2">
        <v>159364</v>
      </c>
      <c r="B4673" s="2" t="s">
        <v>42</v>
      </c>
      <c r="C4673" s="4">
        <v>45265</v>
      </c>
      <c r="D4673" s="17">
        <v>45265</v>
      </c>
      <c r="E4673" s="2" t="s">
        <v>16</v>
      </c>
      <c r="F4673" s="2" t="s">
        <v>17</v>
      </c>
      <c r="G4673" s="2">
        <v>18</v>
      </c>
      <c r="H4673" s="2" t="s">
        <v>56</v>
      </c>
      <c r="I4673" s="2" t="s">
        <v>19</v>
      </c>
      <c r="J4673" s="12">
        <v>65</v>
      </c>
      <c r="K4673" s="2">
        <v>65</v>
      </c>
      <c r="L4673" s="2">
        <v>3</v>
      </c>
      <c r="M4673" s="12">
        <v>195</v>
      </c>
      <c r="N4673" s="3">
        <v>4</v>
      </c>
      <c r="O4673" s="2" t="str" cm="1">
        <f t="array" ref="O4673">_xlfn.IFS(N4673=1,"Unsatisfactory",N4673=2,"Poor",N4673=3,"Average",N4673=4,"Good",N4673=5,"Excellent")</f>
        <v>Good</v>
      </c>
      <c r="P4673"/>
      <c r="Q4673"/>
      <c r="R4673"/>
      <c r="S4673"/>
      <c r="T4673"/>
      <c r="U4673"/>
    </row>
    <row r="4674" spans="1:21">
      <c r="A4674" s="2">
        <v>192473</v>
      </c>
      <c r="B4674" s="2" t="s">
        <v>15</v>
      </c>
      <c r="C4674" s="4">
        <v>45504</v>
      </c>
      <c r="D4674" s="17">
        <v>45504</v>
      </c>
      <c r="E4674" s="2" t="s">
        <v>16</v>
      </c>
      <c r="F4674" s="2" t="s">
        <v>25</v>
      </c>
      <c r="G4674" s="2">
        <v>19</v>
      </c>
      <c r="H4674" s="2" t="s">
        <v>38</v>
      </c>
      <c r="I4674" s="2" t="s">
        <v>19</v>
      </c>
      <c r="J4674" s="12">
        <v>100</v>
      </c>
      <c r="K4674" s="2">
        <v>100</v>
      </c>
      <c r="L4674" s="2">
        <v>1</v>
      </c>
      <c r="M4674" s="12">
        <v>100</v>
      </c>
      <c r="N4674" s="3">
        <v>1</v>
      </c>
      <c r="O4674" s="2" t="str" cm="1">
        <f t="array" ref="O4674">_xlfn.IFS(N4674=1,"Unsatisfactory",N4674=2,"Poor",N4674=3,"Average",N4674=4,"Good",N4674=5,"Excellent")</f>
        <v>Unsatisfactory</v>
      </c>
      <c r="P4674"/>
      <c r="Q4674"/>
      <c r="R4674"/>
      <c r="S4674"/>
      <c r="T4674"/>
      <c r="U4674"/>
    </row>
    <row r="4675" spans="1:21">
      <c r="A4675" s="2">
        <v>132400</v>
      </c>
      <c r="B4675" s="2" t="s">
        <v>30</v>
      </c>
      <c r="C4675" s="4">
        <v>45436</v>
      </c>
      <c r="D4675" s="17">
        <v>45436</v>
      </c>
      <c r="E4675" s="2" t="s">
        <v>24</v>
      </c>
      <c r="F4675" s="2" t="s">
        <v>25</v>
      </c>
      <c r="G4675" s="2">
        <v>34</v>
      </c>
      <c r="H4675" s="2" t="s">
        <v>44</v>
      </c>
      <c r="I4675" s="2" t="s">
        <v>27</v>
      </c>
      <c r="J4675" s="12">
        <v>10</v>
      </c>
      <c r="K4675" s="2">
        <v>35</v>
      </c>
      <c r="L4675" s="2">
        <v>2</v>
      </c>
      <c r="M4675" s="12">
        <v>70</v>
      </c>
      <c r="N4675" s="3">
        <v>2</v>
      </c>
      <c r="O4675" s="2" t="str" cm="1">
        <f t="array" ref="O4675">_xlfn.IFS(N4675=1,"Unsatisfactory",N4675=2,"Poor",N4675=3,"Average",N4675=4,"Good",N4675=5,"Excellent")</f>
        <v>Poor</v>
      </c>
      <c r="P4675"/>
      <c r="Q4675"/>
      <c r="R4675"/>
      <c r="S4675"/>
      <c r="T4675"/>
      <c r="U4675"/>
    </row>
    <row r="4676" spans="1:21">
      <c r="A4676" s="2">
        <v>131462</v>
      </c>
      <c r="B4676" s="2" t="s">
        <v>82</v>
      </c>
      <c r="C4676" s="4">
        <v>45478</v>
      </c>
      <c r="D4676" s="17">
        <v>45478</v>
      </c>
      <c r="E4676" s="2" t="s">
        <v>37</v>
      </c>
      <c r="F4676" s="2" t="s">
        <v>17</v>
      </c>
      <c r="G4676" s="2">
        <v>26</v>
      </c>
      <c r="H4676" s="2" t="s">
        <v>26</v>
      </c>
      <c r="I4676" s="2" t="s">
        <v>27</v>
      </c>
      <c r="J4676" s="12">
        <v>20</v>
      </c>
      <c r="K4676" s="2">
        <v>60</v>
      </c>
      <c r="L4676" s="2">
        <v>1</v>
      </c>
      <c r="M4676" s="12">
        <v>60</v>
      </c>
      <c r="N4676" s="3">
        <v>4</v>
      </c>
      <c r="O4676" s="2" t="str" cm="1">
        <f t="array" ref="O4676">_xlfn.IFS(N4676=1,"Unsatisfactory",N4676=2,"Poor",N4676=3,"Average",N4676=4,"Good",N4676=5,"Excellent")</f>
        <v>Good</v>
      </c>
      <c r="P4676"/>
      <c r="Q4676"/>
      <c r="R4676"/>
      <c r="S4676"/>
      <c r="T4676"/>
      <c r="U4676"/>
    </row>
    <row r="4677" spans="1:21">
      <c r="A4677" s="2">
        <v>156025</v>
      </c>
      <c r="B4677" s="2" t="s">
        <v>30</v>
      </c>
      <c r="C4677" s="4">
        <v>45334</v>
      </c>
      <c r="D4677" s="17">
        <v>45334</v>
      </c>
      <c r="E4677" s="2" t="s">
        <v>24</v>
      </c>
      <c r="F4677" s="2" t="s">
        <v>25</v>
      </c>
      <c r="G4677" s="2">
        <v>23</v>
      </c>
      <c r="H4677" s="2" t="s">
        <v>130</v>
      </c>
      <c r="I4677" s="2" t="s">
        <v>19</v>
      </c>
      <c r="J4677" s="12">
        <v>10</v>
      </c>
      <c r="K4677" s="2">
        <v>10</v>
      </c>
      <c r="L4677" s="2">
        <v>1</v>
      </c>
      <c r="M4677" s="12">
        <v>10</v>
      </c>
      <c r="N4677" s="3">
        <v>4</v>
      </c>
      <c r="O4677" s="2" t="str" cm="1">
        <f t="array" ref="O4677">_xlfn.IFS(N4677=1,"Unsatisfactory",N4677=2,"Poor",N4677=3,"Average",N4677=4,"Good",N4677=5,"Excellent")</f>
        <v>Good</v>
      </c>
      <c r="P4677"/>
      <c r="Q4677"/>
      <c r="R4677"/>
      <c r="S4677"/>
      <c r="T4677"/>
      <c r="U4677"/>
    </row>
    <row r="4678" spans="1:21">
      <c r="A4678" s="2">
        <v>164957</v>
      </c>
      <c r="B4678" s="2" t="s">
        <v>78</v>
      </c>
      <c r="C4678" s="4">
        <v>45431</v>
      </c>
      <c r="D4678" s="17">
        <v>45431</v>
      </c>
      <c r="E4678" s="2" t="s">
        <v>37</v>
      </c>
      <c r="F4678" s="2" t="s">
        <v>17</v>
      </c>
      <c r="G4678" s="2">
        <v>29</v>
      </c>
      <c r="H4678" s="2" t="s">
        <v>75</v>
      </c>
      <c r="I4678" s="2" t="s">
        <v>27</v>
      </c>
      <c r="J4678" s="12">
        <v>50</v>
      </c>
      <c r="K4678" s="2">
        <v>120</v>
      </c>
      <c r="L4678" s="2">
        <v>1</v>
      </c>
      <c r="M4678" s="12">
        <v>120</v>
      </c>
      <c r="N4678" s="3">
        <v>4</v>
      </c>
      <c r="O4678" s="2" t="str" cm="1">
        <f t="array" ref="O4678">_xlfn.IFS(N4678=1,"Unsatisfactory",N4678=2,"Poor",N4678=3,"Average",N4678=4,"Good",N4678=5,"Excellent")</f>
        <v>Good</v>
      </c>
      <c r="P4678"/>
      <c r="Q4678"/>
      <c r="R4678"/>
      <c r="S4678"/>
      <c r="T4678"/>
      <c r="U4678"/>
    </row>
    <row r="4679" spans="1:21">
      <c r="A4679" s="2">
        <v>151254</v>
      </c>
      <c r="B4679" s="2" t="s">
        <v>78</v>
      </c>
      <c r="C4679" s="4">
        <v>45500</v>
      </c>
      <c r="D4679" s="17">
        <v>45500</v>
      </c>
      <c r="E4679" s="2" t="s">
        <v>37</v>
      </c>
      <c r="F4679" s="2" t="s">
        <v>17</v>
      </c>
      <c r="G4679" s="2">
        <v>34</v>
      </c>
      <c r="H4679" s="2" t="s">
        <v>56</v>
      </c>
      <c r="I4679" s="2" t="s">
        <v>19</v>
      </c>
      <c r="J4679" s="12">
        <v>50</v>
      </c>
      <c r="K4679" s="2">
        <v>50</v>
      </c>
      <c r="L4679" s="2">
        <v>1</v>
      </c>
      <c r="M4679" s="12">
        <v>50</v>
      </c>
      <c r="N4679" s="3">
        <v>5</v>
      </c>
      <c r="O4679" s="2" t="str" cm="1">
        <f t="array" ref="O4679">_xlfn.IFS(N4679=1,"Unsatisfactory",N4679=2,"Poor",N4679=3,"Average",N4679=4,"Good",N4679=5,"Excellent")</f>
        <v>Excellent</v>
      </c>
      <c r="P4679"/>
      <c r="Q4679"/>
      <c r="R4679"/>
      <c r="S4679"/>
      <c r="T4679"/>
      <c r="U4679"/>
    </row>
    <row r="4680" spans="1:21">
      <c r="A4680" s="2">
        <v>181570</v>
      </c>
      <c r="B4680" s="2" t="s">
        <v>15</v>
      </c>
      <c r="C4680" s="4">
        <v>45563</v>
      </c>
      <c r="D4680" s="17">
        <v>45563</v>
      </c>
      <c r="E4680" s="2" t="s">
        <v>16</v>
      </c>
      <c r="F4680" s="2" t="s">
        <v>17</v>
      </c>
      <c r="G4680" s="2">
        <v>35</v>
      </c>
      <c r="H4680" s="2" t="s">
        <v>31</v>
      </c>
      <c r="I4680" s="2" t="s">
        <v>19</v>
      </c>
      <c r="J4680" s="12">
        <v>100</v>
      </c>
      <c r="K4680" s="2">
        <v>100</v>
      </c>
      <c r="L4680" s="2">
        <v>3</v>
      </c>
      <c r="M4680" s="12">
        <v>300</v>
      </c>
      <c r="N4680" s="3">
        <v>1</v>
      </c>
      <c r="O4680" s="2" t="str" cm="1">
        <f t="array" ref="O4680">_xlfn.IFS(N4680=1,"Unsatisfactory",N4680=2,"Poor",N4680=3,"Average",N4680=4,"Good",N4680=5,"Excellent")</f>
        <v>Unsatisfactory</v>
      </c>
      <c r="P4680"/>
      <c r="Q4680"/>
      <c r="R4680"/>
      <c r="S4680"/>
      <c r="T4680"/>
      <c r="U4680"/>
    </row>
    <row r="4681" spans="1:21">
      <c r="A4681" s="2">
        <v>166563</v>
      </c>
      <c r="B4681" s="2" t="s">
        <v>50</v>
      </c>
      <c r="C4681" s="4">
        <v>45585</v>
      </c>
      <c r="D4681" s="17">
        <v>45585</v>
      </c>
      <c r="E4681" s="2" t="s">
        <v>16</v>
      </c>
      <c r="F4681" s="2" t="s">
        <v>17</v>
      </c>
      <c r="G4681" s="2">
        <v>27</v>
      </c>
      <c r="H4681" s="2" t="s">
        <v>56</v>
      </c>
      <c r="I4681" s="2" t="s">
        <v>19</v>
      </c>
      <c r="J4681" s="12">
        <v>97</v>
      </c>
      <c r="K4681" s="2">
        <v>97</v>
      </c>
      <c r="L4681" s="2">
        <v>1</v>
      </c>
      <c r="M4681" s="12">
        <v>97</v>
      </c>
      <c r="N4681" s="3">
        <v>5</v>
      </c>
      <c r="O4681" s="2" t="str" cm="1">
        <f t="array" ref="O4681">_xlfn.IFS(N4681=1,"Unsatisfactory",N4681=2,"Poor",N4681=3,"Average",N4681=4,"Good",N4681=5,"Excellent")</f>
        <v>Excellent</v>
      </c>
      <c r="P4681"/>
      <c r="Q4681"/>
      <c r="R4681"/>
      <c r="S4681"/>
      <c r="T4681"/>
      <c r="U4681"/>
    </row>
    <row r="4682" spans="1:21">
      <c r="A4682" s="2">
        <v>168290</v>
      </c>
      <c r="B4682" s="2" t="s">
        <v>15</v>
      </c>
      <c r="C4682" s="4">
        <v>45394</v>
      </c>
      <c r="D4682" s="17">
        <v>45394</v>
      </c>
      <c r="E4682" s="2" t="s">
        <v>16</v>
      </c>
      <c r="F4682" s="2" t="s">
        <v>17</v>
      </c>
      <c r="G4682" s="2">
        <v>21</v>
      </c>
      <c r="H4682" s="2" t="s">
        <v>62</v>
      </c>
      <c r="I4682" s="2" t="s">
        <v>19</v>
      </c>
      <c r="J4682" s="12">
        <v>100</v>
      </c>
      <c r="K4682" s="2">
        <v>100</v>
      </c>
      <c r="L4682" s="2">
        <v>2</v>
      </c>
      <c r="M4682" s="12">
        <v>200</v>
      </c>
      <c r="N4682" s="3">
        <v>4</v>
      </c>
      <c r="O4682" s="2" t="str" cm="1">
        <f t="array" ref="O4682">_xlfn.IFS(N4682=1,"Unsatisfactory",N4682=2,"Poor",N4682=3,"Average",N4682=4,"Good",N4682=5,"Excellent")</f>
        <v>Good</v>
      </c>
      <c r="P4682"/>
      <c r="Q4682"/>
      <c r="R4682"/>
      <c r="S4682"/>
      <c r="T4682"/>
      <c r="U4682"/>
    </row>
    <row r="4683" spans="1:21">
      <c r="A4683" s="2">
        <v>166388</v>
      </c>
      <c r="B4683" s="2" t="s">
        <v>42</v>
      </c>
      <c r="C4683" s="4">
        <v>45392</v>
      </c>
      <c r="D4683" s="17">
        <v>45392</v>
      </c>
      <c r="E4683" s="2" t="s">
        <v>16</v>
      </c>
      <c r="F4683" s="2" t="s">
        <v>17</v>
      </c>
      <c r="G4683" s="2">
        <v>27</v>
      </c>
      <c r="H4683" s="2" t="s">
        <v>46</v>
      </c>
      <c r="I4683" s="2" t="s">
        <v>19</v>
      </c>
      <c r="J4683" s="12">
        <v>65</v>
      </c>
      <c r="K4683" s="2">
        <v>65</v>
      </c>
      <c r="L4683" s="2">
        <v>3</v>
      </c>
      <c r="M4683" s="12">
        <v>195</v>
      </c>
      <c r="N4683" s="3">
        <v>5</v>
      </c>
      <c r="O4683" s="2" t="str" cm="1">
        <f t="array" ref="O4683">_xlfn.IFS(N4683=1,"Unsatisfactory",N4683=2,"Poor",N4683=3,"Average",N4683=4,"Good",N4683=5,"Excellent")</f>
        <v>Excellent</v>
      </c>
      <c r="P4683"/>
      <c r="Q4683"/>
      <c r="R4683"/>
      <c r="S4683"/>
      <c r="T4683"/>
      <c r="U4683"/>
    </row>
    <row r="4684" spans="1:21">
      <c r="A4684" s="2">
        <v>178629</v>
      </c>
      <c r="B4684" s="2" t="s">
        <v>15</v>
      </c>
      <c r="C4684" s="4">
        <v>45455</v>
      </c>
      <c r="D4684" s="17">
        <v>45455</v>
      </c>
      <c r="E4684" s="2" t="s">
        <v>16</v>
      </c>
      <c r="F4684" s="2" t="s">
        <v>17</v>
      </c>
      <c r="G4684" s="2">
        <v>33</v>
      </c>
      <c r="H4684" s="2" t="s">
        <v>34</v>
      </c>
      <c r="I4684" s="2" t="s">
        <v>27</v>
      </c>
      <c r="J4684" s="12">
        <v>100</v>
      </c>
      <c r="K4684" s="2">
        <v>200</v>
      </c>
      <c r="L4684" s="2">
        <v>2</v>
      </c>
      <c r="M4684" s="12">
        <v>400</v>
      </c>
      <c r="N4684" s="3">
        <v>5</v>
      </c>
      <c r="O4684" s="2" t="str" cm="1">
        <f t="array" ref="O4684">_xlfn.IFS(N4684=1,"Unsatisfactory",N4684=2,"Poor",N4684=3,"Average",N4684=4,"Good",N4684=5,"Excellent")</f>
        <v>Excellent</v>
      </c>
      <c r="P4684"/>
      <c r="Q4684"/>
      <c r="R4684"/>
      <c r="S4684"/>
      <c r="T4684"/>
      <c r="U4684"/>
    </row>
    <row r="4685" spans="1:21">
      <c r="A4685" s="2">
        <v>128582</v>
      </c>
      <c r="B4685" s="2" t="s">
        <v>50</v>
      </c>
      <c r="C4685" s="4">
        <v>45563</v>
      </c>
      <c r="D4685" s="17">
        <v>45563</v>
      </c>
      <c r="E4685" s="2" t="s">
        <v>16</v>
      </c>
      <c r="F4685" s="2" t="s">
        <v>25</v>
      </c>
      <c r="G4685" s="2">
        <v>20</v>
      </c>
      <c r="H4685" s="2" t="s">
        <v>60</v>
      </c>
      <c r="I4685" s="2" t="s">
        <v>19</v>
      </c>
      <c r="J4685" s="12">
        <v>97</v>
      </c>
      <c r="K4685" s="2">
        <v>97</v>
      </c>
      <c r="L4685" s="2">
        <v>1</v>
      </c>
      <c r="M4685" s="12">
        <v>97</v>
      </c>
      <c r="N4685" s="3">
        <v>4</v>
      </c>
      <c r="O4685" s="2" t="str" cm="1">
        <f t="array" ref="O4685">_xlfn.IFS(N4685=1,"Unsatisfactory",N4685=2,"Poor",N4685=3,"Average",N4685=4,"Good",N4685=5,"Excellent")</f>
        <v>Good</v>
      </c>
      <c r="P4685"/>
      <c r="Q4685"/>
      <c r="R4685"/>
      <c r="S4685"/>
      <c r="T4685"/>
      <c r="U4685"/>
    </row>
    <row r="4686" spans="1:21">
      <c r="A4686" s="2">
        <v>154350</v>
      </c>
      <c r="B4686" s="2" t="s">
        <v>23</v>
      </c>
      <c r="C4686" s="4">
        <v>45368</v>
      </c>
      <c r="D4686" s="17">
        <v>45368</v>
      </c>
      <c r="E4686" s="2" t="s">
        <v>24</v>
      </c>
      <c r="F4686" s="2" t="s">
        <v>25</v>
      </c>
      <c r="G4686" s="2">
        <v>28</v>
      </c>
      <c r="H4686" s="2" t="s">
        <v>67</v>
      </c>
      <c r="I4686" s="2" t="s">
        <v>27</v>
      </c>
      <c r="J4686" s="12">
        <v>9</v>
      </c>
      <c r="K4686" s="2">
        <v>49</v>
      </c>
      <c r="L4686" s="2">
        <v>1</v>
      </c>
      <c r="M4686" s="12">
        <v>49</v>
      </c>
      <c r="N4686" s="3">
        <v>3</v>
      </c>
      <c r="O4686" s="2" t="str" cm="1">
        <f t="array" ref="O4686">_xlfn.IFS(N4686=1,"Unsatisfactory",N4686=2,"Poor",N4686=3,"Average",N4686=4,"Good",N4686=5,"Excellent")</f>
        <v>Average</v>
      </c>
      <c r="P4686"/>
      <c r="Q4686"/>
      <c r="R4686"/>
      <c r="S4686"/>
      <c r="T4686"/>
      <c r="U4686"/>
    </row>
    <row r="4687" spans="1:21">
      <c r="A4687" s="2">
        <v>122920</v>
      </c>
      <c r="B4687" s="2" t="s">
        <v>76</v>
      </c>
      <c r="C4687" s="4">
        <v>45340</v>
      </c>
      <c r="D4687" s="17">
        <v>45340</v>
      </c>
      <c r="E4687" s="2" t="s">
        <v>37</v>
      </c>
      <c r="F4687" s="2" t="s">
        <v>17</v>
      </c>
      <c r="G4687" s="2">
        <v>30</v>
      </c>
      <c r="H4687" s="2" t="s">
        <v>62</v>
      </c>
      <c r="I4687" s="2" t="s">
        <v>19</v>
      </c>
      <c r="J4687" s="12">
        <v>45</v>
      </c>
      <c r="K4687" s="2">
        <v>45</v>
      </c>
      <c r="L4687" s="2">
        <v>1</v>
      </c>
      <c r="M4687" s="12">
        <v>45</v>
      </c>
      <c r="N4687" s="3">
        <v>5</v>
      </c>
      <c r="O4687" s="2" t="str" cm="1">
        <f t="array" ref="O4687">_xlfn.IFS(N4687=1,"Unsatisfactory",N4687=2,"Poor",N4687=3,"Average",N4687=4,"Good",N4687=5,"Excellent")</f>
        <v>Excellent</v>
      </c>
      <c r="P4687"/>
      <c r="Q4687"/>
      <c r="R4687"/>
      <c r="S4687"/>
      <c r="T4687"/>
      <c r="U4687"/>
    </row>
    <row r="4688" spans="1:21">
      <c r="A4688" s="2">
        <v>193471</v>
      </c>
      <c r="B4688" s="2" t="s">
        <v>48</v>
      </c>
      <c r="C4688" s="4">
        <v>45581</v>
      </c>
      <c r="D4688" s="17">
        <v>45581</v>
      </c>
      <c r="E4688" s="2" t="s">
        <v>16</v>
      </c>
      <c r="F4688" s="2" t="s">
        <v>17</v>
      </c>
      <c r="G4688" s="2">
        <v>19</v>
      </c>
      <c r="H4688" s="2" t="s">
        <v>31</v>
      </c>
      <c r="I4688" s="2" t="s">
        <v>19</v>
      </c>
      <c r="J4688" s="12">
        <v>130</v>
      </c>
      <c r="K4688" s="2">
        <v>130</v>
      </c>
      <c r="L4688" s="2">
        <v>4</v>
      </c>
      <c r="M4688" s="12">
        <v>520</v>
      </c>
      <c r="N4688" s="3">
        <v>4</v>
      </c>
      <c r="O4688" s="2" t="str" cm="1">
        <f t="array" ref="O4688">_xlfn.IFS(N4688=1,"Unsatisfactory",N4688=2,"Poor",N4688=3,"Average",N4688=4,"Good",N4688=5,"Excellent")</f>
        <v>Good</v>
      </c>
      <c r="P4688"/>
      <c r="Q4688"/>
      <c r="R4688"/>
      <c r="S4688"/>
      <c r="T4688"/>
      <c r="U4688"/>
    </row>
    <row r="4689" spans="1:21">
      <c r="A4689" s="2">
        <v>145427</v>
      </c>
      <c r="B4689" s="2" t="s">
        <v>42</v>
      </c>
      <c r="C4689" s="4">
        <v>45402</v>
      </c>
      <c r="D4689" s="17">
        <v>45402</v>
      </c>
      <c r="E4689" s="2" t="s">
        <v>16</v>
      </c>
      <c r="F4689" s="2" t="s">
        <v>17</v>
      </c>
      <c r="G4689" s="2">
        <v>23</v>
      </c>
      <c r="H4689" s="2" t="s">
        <v>31</v>
      </c>
      <c r="I4689" s="2" t="s">
        <v>19</v>
      </c>
      <c r="J4689" s="12">
        <v>65</v>
      </c>
      <c r="K4689" s="2">
        <v>65</v>
      </c>
      <c r="L4689" s="2">
        <v>1</v>
      </c>
      <c r="M4689" s="12">
        <v>65</v>
      </c>
      <c r="N4689" s="3">
        <v>5</v>
      </c>
      <c r="O4689" s="2" t="str" cm="1">
        <f t="array" ref="O4689">_xlfn.IFS(N4689=1,"Unsatisfactory",N4689=2,"Poor",N4689=3,"Average",N4689=4,"Good",N4689=5,"Excellent")</f>
        <v>Excellent</v>
      </c>
      <c r="P4689"/>
      <c r="Q4689"/>
      <c r="R4689"/>
      <c r="S4689"/>
      <c r="T4689"/>
      <c r="U4689"/>
    </row>
    <row r="4690" spans="1:21">
      <c r="A4690" s="2">
        <v>133336</v>
      </c>
      <c r="B4690" s="2" t="s">
        <v>30</v>
      </c>
      <c r="C4690" s="4">
        <v>45322</v>
      </c>
      <c r="D4690" s="17">
        <v>45322</v>
      </c>
      <c r="E4690" s="2" t="s">
        <v>24</v>
      </c>
      <c r="F4690" s="2" t="s">
        <v>17</v>
      </c>
      <c r="G4690" s="2">
        <v>26</v>
      </c>
      <c r="H4690" s="2" t="s">
        <v>51</v>
      </c>
      <c r="I4690" s="2" t="s">
        <v>27</v>
      </c>
      <c r="J4690" s="12">
        <v>10</v>
      </c>
      <c r="K4690" s="2">
        <v>60</v>
      </c>
      <c r="L4690" s="2">
        <v>2</v>
      </c>
      <c r="M4690" s="12">
        <v>120</v>
      </c>
      <c r="N4690" s="3">
        <v>5</v>
      </c>
      <c r="O4690" s="2" t="str" cm="1">
        <f t="array" ref="O4690">_xlfn.IFS(N4690=1,"Unsatisfactory",N4690=2,"Poor",N4690=3,"Average",N4690=4,"Good",N4690=5,"Excellent")</f>
        <v>Excellent</v>
      </c>
      <c r="P4690"/>
      <c r="Q4690"/>
      <c r="R4690"/>
      <c r="S4690"/>
      <c r="T4690"/>
      <c r="U4690"/>
    </row>
    <row r="4691" spans="1:21">
      <c r="A4691" s="2">
        <v>168125</v>
      </c>
      <c r="B4691" s="2" t="s">
        <v>33</v>
      </c>
      <c r="C4691" s="4">
        <v>45586</v>
      </c>
      <c r="D4691" s="17">
        <v>45586</v>
      </c>
      <c r="E4691" s="2" t="s">
        <v>16</v>
      </c>
      <c r="F4691" s="2" t="s">
        <v>17</v>
      </c>
      <c r="G4691" s="2">
        <v>30</v>
      </c>
      <c r="H4691" s="2" t="s">
        <v>115</v>
      </c>
      <c r="I4691" s="2" t="s">
        <v>19</v>
      </c>
      <c r="J4691" s="12">
        <v>118</v>
      </c>
      <c r="K4691" s="2">
        <v>118</v>
      </c>
      <c r="L4691" s="2">
        <v>1</v>
      </c>
      <c r="M4691" s="12">
        <v>118</v>
      </c>
      <c r="N4691" s="3">
        <v>5</v>
      </c>
      <c r="O4691" s="2" t="str" cm="1">
        <f t="array" ref="O4691">_xlfn.IFS(N4691=1,"Unsatisfactory",N4691=2,"Poor",N4691=3,"Average",N4691=4,"Good",N4691=5,"Excellent")</f>
        <v>Excellent</v>
      </c>
      <c r="P4691"/>
      <c r="Q4691"/>
      <c r="R4691"/>
      <c r="S4691"/>
      <c r="T4691"/>
      <c r="U4691"/>
    </row>
    <row r="4692" spans="1:21">
      <c r="A4692" s="2">
        <v>128190</v>
      </c>
      <c r="B4692" s="2" t="s">
        <v>82</v>
      </c>
      <c r="C4692" s="4">
        <v>45373</v>
      </c>
      <c r="D4692" s="17">
        <v>45373</v>
      </c>
      <c r="E4692" s="2" t="s">
        <v>37</v>
      </c>
      <c r="F4692" s="2" t="s">
        <v>25</v>
      </c>
      <c r="G4692" s="2">
        <v>26</v>
      </c>
      <c r="H4692" s="2" t="s">
        <v>69</v>
      </c>
      <c r="I4692" s="2" t="s">
        <v>19</v>
      </c>
      <c r="J4692" s="12">
        <v>20</v>
      </c>
      <c r="K4692" s="2">
        <v>20</v>
      </c>
      <c r="L4692" s="2">
        <v>1</v>
      </c>
      <c r="M4692" s="12">
        <v>20</v>
      </c>
      <c r="N4692" s="3">
        <v>5</v>
      </c>
      <c r="O4692" s="2" t="str" cm="1">
        <f t="array" ref="O4692">_xlfn.IFS(N4692=1,"Unsatisfactory",N4692=2,"Poor",N4692=3,"Average",N4692=4,"Good",N4692=5,"Excellent")</f>
        <v>Excellent</v>
      </c>
      <c r="P4692"/>
      <c r="Q4692"/>
      <c r="R4692"/>
      <c r="S4692"/>
      <c r="T4692"/>
      <c r="U4692"/>
    </row>
    <row r="4693" spans="1:21">
      <c r="A4693" s="2">
        <v>122496</v>
      </c>
      <c r="B4693" s="2" t="s">
        <v>76</v>
      </c>
      <c r="C4693" s="4">
        <v>45235</v>
      </c>
      <c r="D4693" s="17">
        <v>45235</v>
      </c>
      <c r="E4693" s="2" t="s">
        <v>37</v>
      </c>
      <c r="F4693" s="2" t="s">
        <v>17</v>
      </c>
      <c r="G4693" s="2">
        <v>22</v>
      </c>
      <c r="H4693" s="2" t="s">
        <v>60</v>
      </c>
      <c r="I4693" s="2" t="s">
        <v>19</v>
      </c>
      <c r="J4693" s="12">
        <v>45</v>
      </c>
      <c r="K4693" s="2">
        <v>45</v>
      </c>
      <c r="L4693" s="2">
        <v>1</v>
      </c>
      <c r="M4693" s="12">
        <v>45</v>
      </c>
      <c r="N4693" s="3">
        <v>5</v>
      </c>
      <c r="O4693" s="2" t="str" cm="1">
        <f t="array" ref="O4693">_xlfn.IFS(N4693=1,"Unsatisfactory",N4693=2,"Poor",N4693=3,"Average",N4693=4,"Good",N4693=5,"Excellent")</f>
        <v>Excellent</v>
      </c>
      <c r="P4693"/>
      <c r="Q4693"/>
      <c r="R4693"/>
      <c r="S4693"/>
      <c r="T4693"/>
      <c r="U4693"/>
    </row>
    <row r="4694" spans="1:21">
      <c r="A4694" s="2">
        <v>139048</v>
      </c>
      <c r="B4694" s="2" t="s">
        <v>42</v>
      </c>
      <c r="C4694" s="4">
        <v>45261</v>
      </c>
      <c r="D4694" s="17">
        <v>45261</v>
      </c>
      <c r="E4694" s="2" t="s">
        <v>16</v>
      </c>
      <c r="F4694" s="2" t="s">
        <v>25</v>
      </c>
      <c r="G4694" s="2">
        <v>27</v>
      </c>
      <c r="H4694" s="2" t="s">
        <v>66</v>
      </c>
      <c r="I4694" s="2" t="s">
        <v>27</v>
      </c>
      <c r="J4694" s="12">
        <v>65</v>
      </c>
      <c r="K4694" s="2">
        <v>105</v>
      </c>
      <c r="L4694" s="2">
        <v>1</v>
      </c>
      <c r="M4694" s="12">
        <v>105</v>
      </c>
      <c r="N4694" s="3">
        <v>4</v>
      </c>
      <c r="O4694" s="2" t="str" cm="1">
        <f t="array" ref="O4694">_xlfn.IFS(N4694=1,"Unsatisfactory",N4694=2,"Poor",N4694=3,"Average",N4694=4,"Good",N4694=5,"Excellent")</f>
        <v>Good</v>
      </c>
      <c r="P4694"/>
      <c r="Q4694"/>
      <c r="R4694"/>
      <c r="S4694"/>
      <c r="T4694"/>
      <c r="U4694"/>
    </row>
    <row r="4695" spans="1:21">
      <c r="A4695" s="2">
        <v>177138</v>
      </c>
      <c r="B4695" s="2" t="s">
        <v>82</v>
      </c>
      <c r="C4695" s="4">
        <v>45469</v>
      </c>
      <c r="D4695" s="17">
        <v>45469</v>
      </c>
      <c r="E4695" s="2" t="s">
        <v>37</v>
      </c>
      <c r="F4695" s="2" t="s">
        <v>25</v>
      </c>
      <c r="G4695" s="2">
        <v>33</v>
      </c>
      <c r="H4695" s="2" t="s">
        <v>69</v>
      </c>
      <c r="I4695" s="2" t="s">
        <v>19</v>
      </c>
      <c r="J4695" s="12">
        <v>20</v>
      </c>
      <c r="K4695" s="2">
        <v>20</v>
      </c>
      <c r="L4695" s="2">
        <v>1</v>
      </c>
      <c r="M4695" s="12">
        <v>20</v>
      </c>
      <c r="N4695" s="3">
        <v>5</v>
      </c>
      <c r="O4695" s="2" t="str" cm="1">
        <f t="array" ref="O4695">_xlfn.IFS(N4695=1,"Unsatisfactory",N4695=2,"Poor",N4695=3,"Average",N4695=4,"Good",N4695=5,"Excellent")</f>
        <v>Excellent</v>
      </c>
      <c r="P4695"/>
      <c r="Q4695"/>
      <c r="R4695"/>
      <c r="S4695"/>
      <c r="T4695"/>
      <c r="U4695"/>
    </row>
    <row r="4696" spans="1:21">
      <c r="A4696" s="2">
        <v>179816</v>
      </c>
      <c r="B4696" s="2" t="s">
        <v>53</v>
      </c>
      <c r="C4696" s="4">
        <v>45592</v>
      </c>
      <c r="D4696" s="17">
        <v>45592</v>
      </c>
      <c r="E4696" s="2" t="s">
        <v>37</v>
      </c>
      <c r="F4696" s="2" t="s">
        <v>17</v>
      </c>
      <c r="G4696" s="2">
        <v>23</v>
      </c>
      <c r="H4696" s="2" t="s">
        <v>38</v>
      </c>
      <c r="I4696" s="2" t="s">
        <v>19</v>
      </c>
      <c r="J4696" s="12">
        <v>15</v>
      </c>
      <c r="K4696" s="2">
        <v>15</v>
      </c>
      <c r="L4696" s="2">
        <v>1</v>
      </c>
      <c r="M4696" s="12">
        <v>15</v>
      </c>
      <c r="N4696" s="3">
        <v>1</v>
      </c>
      <c r="O4696" s="2" t="str" cm="1">
        <f t="array" ref="O4696">_xlfn.IFS(N4696=1,"Unsatisfactory",N4696=2,"Poor",N4696=3,"Average",N4696=4,"Good",N4696=5,"Excellent")</f>
        <v>Unsatisfactory</v>
      </c>
      <c r="P4696"/>
      <c r="Q4696"/>
      <c r="R4696"/>
      <c r="S4696"/>
      <c r="T4696"/>
      <c r="U4696"/>
    </row>
    <row r="4697" spans="1:21">
      <c r="A4697" s="2">
        <v>177708</v>
      </c>
      <c r="B4697" s="2" t="s">
        <v>50</v>
      </c>
      <c r="C4697" s="4">
        <v>45458</v>
      </c>
      <c r="D4697" s="17">
        <v>45458</v>
      </c>
      <c r="E4697" s="2" t="s">
        <v>16</v>
      </c>
      <c r="F4697" s="2" t="s">
        <v>17</v>
      </c>
      <c r="G4697" s="2">
        <v>30</v>
      </c>
      <c r="H4697" s="2" t="s">
        <v>46</v>
      </c>
      <c r="I4697" s="2" t="s">
        <v>19</v>
      </c>
      <c r="J4697" s="12">
        <v>97</v>
      </c>
      <c r="K4697" s="2">
        <v>97</v>
      </c>
      <c r="L4697" s="2">
        <v>5</v>
      </c>
      <c r="M4697" s="12">
        <v>485</v>
      </c>
      <c r="N4697" s="3">
        <v>5</v>
      </c>
      <c r="O4697" s="2" t="str" cm="1">
        <f t="array" ref="O4697">_xlfn.IFS(N4697=1,"Unsatisfactory",N4697=2,"Poor",N4697=3,"Average",N4697=4,"Good",N4697=5,"Excellent")</f>
        <v>Excellent</v>
      </c>
      <c r="P4697"/>
      <c r="Q4697"/>
      <c r="R4697"/>
      <c r="S4697"/>
      <c r="T4697"/>
      <c r="U4697"/>
    </row>
    <row r="4698" spans="1:21">
      <c r="A4698" s="2">
        <v>148105</v>
      </c>
      <c r="B4698" s="2" t="s">
        <v>78</v>
      </c>
      <c r="C4698" s="4">
        <v>45238</v>
      </c>
      <c r="D4698" s="17">
        <v>45238</v>
      </c>
      <c r="E4698" s="2" t="s">
        <v>37</v>
      </c>
      <c r="F4698" s="2" t="s">
        <v>25</v>
      </c>
      <c r="G4698" s="2">
        <v>33</v>
      </c>
      <c r="H4698" s="2" t="s">
        <v>69</v>
      </c>
      <c r="I4698" s="2" t="s">
        <v>19</v>
      </c>
      <c r="J4698" s="12">
        <v>50</v>
      </c>
      <c r="K4698" s="2">
        <v>50</v>
      </c>
      <c r="L4698" s="2">
        <v>1</v>
      </c>
      <c r="M4698" s="12">
        <v>50</v>
      </c>
      <c r="N4698" s="3">
        <v>1</v>
      </c>
      <c r="O4698" s="2" t="str" cm="1">
        <f t="array" ref="O4698">_xlfn.IFS(N4698=1,"Unsatisfactory",N4698=2,"Poor",N4698=3,"Average",N4698=4,"Good",N4698=5,"Excellent")</f>
        <v>Unsatisfactory</v>
      </c>
      <c r="P4698"/>
      <c r="Q4698"/>
      <c r="R4698"/>
      <c r="S4698"/>
      <c r="T4698"/>
      <c r="U4698"/>
    </row>
    <row r="4699" spans="1:21">
      <c r="A4699" s="2">
        <v>182143</v>
      </c>
      <c r="B4699" s="2" t="s">
        <v>30</v>
      </c>
      <c r="C4699" s="4">
        <v>45444</v>
      </c>
      <c r="D4699" s="17">
        <v>45444</v>
      </c>
      <c r="E4699" s="2" t="s">
        <v>24</v>
      </c>
      <c r="F4699" s="2" t="s">
        <v>17</v>
      </c>
      <c r="G4699" s="2">
        <v>30</v>
      </c>
      <c r="H4699" s="2" t="s">
        <v>66</v>
      </c>
      <c r="I4699" s="2" t="s">
        <v>27</v>
      </c>
      <c r="J4699" s="12">
        <v>10</v>
      </c>
      <c r="K4699" s="2">
        <v>50</v>
      </c>
      <c r="L4699" s="2">
        <v>2</v>
      </c>
      <c r="M4699" s="12">
        <v>100</v>
      </c>
      <c r="N4699" s="3">
        <v>5</v>
      </c>
      <c r="O4699" s="2" t="str" cm="1">
        <f t="array" ref="O4699">_xlfn.IFS(N4699=1,"Unsatisfactory",N4699=2,"Poor",N4699=3,"Average",N4699=4,"Good",N4699=5,"Excellent")</f>
        <v>Excellent</v>
      </c>
      <c r="P4699"/>
      <c r="Q4699"/>
      <c r="R4699"/>
      <c r="S4699"/>
      <c r="T4699"/>
      <c r="U4699"/>
    </row>
    <row r="4700" spans="1:21">
      <c r="A4700" s="2">
        <v>146696</v>
      </c>
      <c r="B4700" s="2" t="s">
        <v>42</v>
      </c>
      <c r="C4700" s="4">
        <v>45312</v>
      </c>
      <c r="D4700" s="17">
        <v>45312</v>
      </c>
      <c r="E4700" s="2" t="s">
        <v>16</v>
      </c>
      <c r="F4700" s="2" t="s">
        <v>17</v>
      </c>
      <c r="G4700" s="2">
        <v>26</v>
      </c>
      <c r="H4700" s="2" t="s">
        <v>69</v>
      </c>
      <c r="I4700" s="2" t="s">
        <v>19</v>
      </c>
      <c r="J4700" s="12">
        <v>65</v>
      </c>
      <c r="K4700" s="2">
        <v>65</v>
      </c>
      <c r="L4700" s="2">
        <v>4</v>
      </c>
      <c r="M4700" s="12">
        <v>260</v>
      </c>
      <c r="N4700" s="3">
        <v>2</v>
      </c>
      <c r="O4700" s="2" t="str" cm="1">
        <f t="array" ref="O4700">_xlfn.IFS(N4700=1,"Unsatisfactory",N4700=2,"Poor",N4700=3,"Average",N4700=4,"Good",N4700=5,"Excellent")</f>
        <v>Poor</v>
      </c>
      <c r="P4700"/>
      <c r="Q4700"/>
      <c r="R4700"/>
      <c r="S4700"/>
      <c r="T4700"/>
      <c r="U4700"/>
    </row>
    <row r="4701" spans="1:21">
      <c r="A4701" s="2">
        <v>149690</v>
      </c>
      <c r="B4701" s="2" t="s">
        <v>42</v>
      </c>
      <c r="C4701" s="4">
        <v>45389</v>
      </c>
      <c r="D4701" s="17">
        <v>45389</v>
      </c>
      <c r="E4701" s="2" t="s">
        <v>16</v>
      </c>
      <c r="F4701" s="2" t="s">
        <v>25</v>
      </c>
      <c r="G4701" s="2">
        <v>27</v>
      </c>
      <c r="H4701" s="2" t="s">
        <v>60</v>
      </c>
      <c r="I4701" s="2" t="s">
        <v>19</v>
      </c>
      <c r="J4701" s="12">
        <v>65</v>
      </c>
      <c r="K4701" s="2">
        <v>65</v>
      </c>
      <c r="L4701" s="2">
        <v>1</v>
      </c>
      <c r="M4701" s="12">
        <v>65</v>
      </c>
      <c r="N4701" s="3">
        <v>5</v>
      </c>
      <c r="O4701" s="2" t="str" cm="1">
        <f t="array" ref="O4701">_xlfn.IFS(N4701=1,"Unsatisfactory",N4701=2,"Poor",N4701=3,"Average",N4701=4,"Good",N4701=5,"Excellent")</f>
        <v>Excellent</v>
      </c>
      <c r="P4701"/>
      <c r="Q4701"/>
      <c r="R4701"/>
      <c r="S4701"/>
      <c r="T4701"/>
      <c r="U4701"/>
    </row>
    <row r="4702" spans="1:21">
      <c r="A4702" s="2">
        <v>155133</v>
      </c>
      <c r="B4702" s="2" t="s">
        <v>53</v>
      </c>
      <c r="C4702" s="4">
        <v>45303</v>
      </c>
      <c r="D4702" s="17">
        <v>45303</v>
      </c>
      <c r="E4702" s="2" t="s">
        <v>37</v>
      </c>
      <c r="F4702" s="2" t="s">
        <v>17</v>
      </c>
      <c r="G4702" s="2">
        <v>34</v>
      </c>
      <c r="H4702" s="2" t="s">
        <v>60</v>
      </c>
      <c r="I4702" s="2" t="s">
        <v>19</v>
      </c>
      <c r="J4702" s="12">
        <v>15</v>
      </c>
      <c r="K4702" s="2">
        <v>15</v>
      </c>
      <c r="L4702" s="2">
        <v>1</v>
      </c>
      <c r="M4702" s="12">
        <v>15</v>
      </c>
      <c r="N4702" s="3">
        <v>4</v>
      </c>
      <c r="O4702" s="2" t="str" cm="1">
        <f t="array" ref="O4702">_xlfn.IFS(N4702=1,"Unsatisfactory",N4702=2,"Poor",N4702=3,"Average",N4702=4,"Good",N4702=5,"Excellent")</f>
        <v>Good</v>
      </c>
      <c r="P4702"/>
      <c r="Q4702"/>
      <c r="R4702"/>
      <c r="S4702"/>
      <c r="T4702"/>
      <c r="U4702"/>
    </row>
    <row r="4703" spans="1:21">
      <c r="A4703" s="2">
        <v>140951</v>
      </c>
      <c r="B4703" s="2" t="s">
        <v>15</v>
      </c>
      <c r="C4703" s="4">
        <v>45584</v>
      </c>
      <c r="D4703" s="17">
        <v>45584</v>
      </c>
      <c r="E4703" s="2" t="s">
        <v>16</v>
      </c>
      <c r="F4703" s="2" t="s">
        <v>17</v>
      </c>
      <c r="G4703" s="2">
        <v>23</v>
      </c>
      <c r="H4703" s="2" t="s">
        <v>38</v>
      </c>
      <c r="I4703" s="2" t="s">
        <v>19</v>
      </c>
      <c r="J4703" s="12">
        <v>100</v>
      </c>
      <c r="K4703" s="2">
        <v>100</v>
      </c>
      <c r="L4703" s="2">
        <v>3</v>
      </c>
      <c r="M4703" s="12">
        <v>300</v>
      </c>
      <c r="N4703" s="3">
        <v>5</v>
      </c>
      <c r="O4703" s="2" t="str" cm="1">
        <f t="array" ref="O4703">_xlfn.IFS(N4703=1,"Unsatisfactory",N4703=2,"Poor",N4703=3,"Average",N4703=4,"Good",N4703=5,"Excellent")</f>
        <v>Excellent</v>
      </c>
      <c r="P4703"/>
      <c r="Q4703"/>
      <c r="R4703"/>
      <c r="S4703"/>
      <c r="T4703"/>
      <c r="U4703"/>
    </row>
    <row r="4704" spans="1:21">
      <c r="A4704" s="2">
        <v>142913</v>
      </c>
      <c r="B4704" s="2" t="s">
        <v>23</v>
      </c>
      <c r="C4704" s="4">
        <v>45550</v>
      </c>
      <c r="D4704" s="17">
        <v>45550</v>
      </c>
      <c r="E4704" s="2" t="s">
        <v>24</v>
      </c>
      <c r="F4704" s="2" t="s">
        <v>17</v>
      </c>
      <c r="G4704" s="2">
        <v>31</v>
      </c>
      <c r="H4704" s="2" t="s">
        <v>31</v>
      </c>
      <c r="I4704" s="2" t="s">
        <v>19</v>
      </c>
      <c r="J4704" s="12">
        <v>9</v>
      </c>
      <c r="K4704" s="2">
        <v>9</v>
      </c>
      <c r="L4704" s="2">
        <v>5</v>
      </c>
      <c r="M4704" s="12">
        <v>45</v>
      </c>
      <c r="N4704" s="3">
        <v>3</v>
      </c>
      <c r="O4704" s="2" t="str" cm="1">
        <f t="array" ref="O4704">_xlfn.IFS(N4704=1,"Unsatisfactory",N4704=2,"Poor",N4704=3,"Average",N4704=4,"Good",N4704=5,"Excellent")</f>
        <v>Average</v>
      </c>
      <c r="P4704"/>
      <c r="Q4704"/>
      <c r="R4704"/>
      <c r="S4704"/>
      <c r="T4704"/>
      <c r="U4704"/>
    </row>
    <row r="4705" spans="1:21">
      <c r="A4705" s="2">
        <v>151644</v>
      </c>
      <c r="B4705" s="2" t="s">
        <v>76</v>
      </c>
      <c r="C4705" s="4">
        <v>45390</v>
      </c>
      <c r="D4705" s="17">
        <v>45390</v>
      </c>
      <c r="E4705" s="2" t="s">
        <v>37</v>
      </c>
      <c r="F4705" s="2" t="s">
        <v>25</v>
      </c>
      <c r="G4705" s="2">
        <v>22</v>
      </c>
      <c r="H4705" s="2" t="s">
        <v>118</v>
      </c>
      <c r="I4705" s="2" t="s">
        <v>19</v>
      </c>
      <c r="J4705" s="12">
        <v>45</v>
      </c>
      <c r="K4705" s="2">
        <v>45</v>
      </c>
      <c r="L4705" s="2">
        <v>2</v>
      </c>
      <c r="M4705" s="12">
        <v>90</v>
      </c>
      <c r="N4705" s="3">
        <v>2</v>
      </c>
      <c r="O4705" s="2" t="str" cm="1">
        <f t="array" ref="O4705">_xlfn.IFS(N4705=1,"Unsatisfactory",N4705=2,"Poor",N4705=3,"Average",N4705=4,"Good",N4705=5,"Excellent")</f>
        <v>Poor</v>
      </c>
      <c r="P4705"/>
      <c r="Q4705"/>
      <c r="R4705"/>
      <c r="S4705"/>
      <c r="T4705"/>
      <c r="U4705"/>
    </row>
    <row r="4706" spans="1:21">
      <c r="A4706" s="2">
        <v>152831</v>
      </c>
      <c r="B4706" s="2" t="s">
        <v>30</v>
      </c>
      <c r="C4706" s="4">
        <v>45449</v>
      </c>
      <c r="D4706" s="17">
        <v>45449</v>
      </c>
      <c r="E4706" s="2" t="s">
        <v>24</v>
      </c>
      <c r="F4706" s="2" t="s">
        <v>17</v>
      </c>
      <c r="G4706" s="2">
        <v>23</v>
      </c>
      <c r="H4706" s="2" t="s">
        <v>75</v>
      </c>
      <c r="I4706" s="2" t="s">
        <v>27</v>
      </c>
      <c r="J4706" s="12">
        <v>10</v>
      </c>
      <c r="K4706" s="2">
        <v>80</v>
      </c>
      <c r="L4706" s="2">
        <v>1</v>
      </c>
      <c r="M4706" s="12">
        <v>80</v>
      </c>
      <c r="N4706" s="3">
        <v>5</v>
      </c>
      <c r="O4706" s="2" t="str" cm="1">
        <f t="array" ref="O4706">_xlfn.IFS(N4706=1,"Unsatisfactory",N4706=2,"Poor",N4706=3,"Average",N4706=4,"Good",N4706=5,"Excellent")</f>
        <v>Excellent</v>
      </c>
      <c r="P4706"/>
      <c r="Q4706"/>
      <c r="R4706"/>
      <c r="S4706"/>
      <c r="T4706"/>
      <c r="U4706"/>
    </row>
    <row r="4707" spans="1:21">
      <c r="A4707" s="2">
        <v>156748</v>
      </c>
      <c r="B4707" s="2" t="s">
        <v>53</v>
      </c>
      <c r="C4707" s="4">
        <v>45266</v>
      </c>
      <c r="D4707" s="17">
        <v>45266</v>
      </c>
      <c r="E4707" s="2" t="s">
        <v>37</v>
      </c>
      <c r="F4707" s="2" t="s">
        <v>25</v>
      </c>
      <c r="G4707" s="2">
        <v>23</v>
      </c>
      <c r="H4707" s="2" t="s">
        <v>56</v>
      </c>
      <c r="I4707" s="2" t="s">
        <v>19</v>
      </c>
      <c r="J4707" s="12">
        <v>15</v>
      </c>
      <c r="K4707" s="2">
        <v>15</v>
      </c>
      <c r="L4707" s="2">
        <v>1</v>
      </c>
      <c r="M4707" s="12">
        <v>15</v>
      </c>
      <c r="N4707" s="3">
        <v>5</v>
      </c>
      <c r="O4707" s="2" t="str" cm="1">
        <f t="array" ref="O4707">_xlfn.IFS(N4707=1,"Unsatisfactory",N4707=2,"Poor",N4707=3,"Average",N4707=4,"Good",N4707=5,"Excellent")</f>
        <v>Excellent</v>
      </c>
      <c r="P4707"/>
      <c r="Q4707"/>
      <c r="R4707"/>
      <c r="S4707"/>
      <c r="T4707"/>
      <c r="U4707"/>
    </row>
    <row r="4708" spans="1:21">
      <c r="A4708" s="2">
        <v>151541</v>
      </c>
      <c r="B4708" s="2" t="s">
        <v>33</v>
      </c>
      <c r="C4708" s="4">
        <v>45432</v>
      </c>
      <c r="D4708" s="17">
        <v>45432</v>
      </c>
      <c r="E4708" s="2" t="s">
        <v>16</v>
      </c>
      <c r="F4708" s="2" t="s">
        <v>17</v>
      </c>
      <c r="G4708" s="2">
        <v>24</v>
      </c>
      <c r="H4708" s="2" t="s">
        <v>129</v>
      </c>
      <c r="I4708" s="2" t="s">
        <v>19</v>
      </c>
      <c r="J4708" s="12">
        <v>118</v>
      </c>
      <c r="K4708" s="2">
        <v>118</v>
      </c>
      <c r="L4708" s="2">
        <v>1</v>
      </c>
      <c r="M4708" s="12">
        <v>118</v>
      </c>
      <c r="N4708" s="3">
        <v>1</v>
      </c>
      <c r="O4708" s="2" t="str" cm="1">
        <f t="array" ref="O4708">_xlfn.IFS(N4708=1,"Unsatisfactory",N4708=2,"Poor",N4708=3,"Average",N4708=4,"Good",N4708=5,"Excellent")</f>
        <v>Unsatisfactory</v>
      </c>
      <c r="P4708"/>
      <c r="Q4708"/>
      <c r="R4708"/>
      <c r="S4708"/>
      <c r="T4708"/>
      <c r="U4708"/>
    </row>
    <row r="4709" spans="1:21">
      <c r="A4709" s="2">
        <v>153201</v>
      </c>
      <c r="B4709" s="2" t="s">
        <v>42</v>
      </c>
      <c r="C4709" s="4">
        <v>45550</v>
      </c>
      <c r="D4709" s="17">
        <v>45550</v>
      </c>
      <c r="E4709" s="2" t="s">
        <v>16</v>
      </c>
      <c r="F4709" s="2" t="s">
        <v>25</v>
      </c>
      <c r="G4709" s="2">
        <v>20</v>
      </c>
      <c r="H4709" s="2" t="s">
        <v>62</v>
      </c>
      <c r="I4709" s="2" t="s">
        <v>19</v>
      </c>
      <c r="J4709" s="12">
        <v>65</v>
      </c>
      <c r="K4709" s="2">
        <v>65</v>
      </c>
      <c r="L4709" s="2">
        <v>1</v>
      </c>
      <c r="M4709" s="12">
        <v>65</v>
      </c>
      <c r="N4709" s="3">
        <v>2</v>
      </c>
      <c r="O4709" s="2" t="str" cm="1">
        <f t="array" ref="O4709">_xlfn.IFS(N4709=1,"Unsatisfactory",N4709=2,"Poor",N4709=3,"Average",N4709=4,"Good",N4709=5,"Excellent")</f>
        <v>Poor</v>
      </c>
      <c r="P4709"/>
      <c r="Q4709"/>
      <c r="R4709"/>
      <c r="S4709"/>
      <c r="T4709"/>
      <c r="U4709"/>
    </row>
    <row r="4710" spans="1:21">
      <c r="A4710" s="2">
        <v>174794</v>
      </c>
      <c r="B4710" s="2" t="s">
        <v>53</v>
      </c>
      <c r="C4710" s="4">
        <v>45483</v>
      </c>
      <c r="D4710" s="17">
        <v>45483</v>
      </c>
      <c r="E4710" s="2" t="s">
        <v>37</v>
      </c>
      <c r="F4710" s="2" t="s">
        <v>25</v>
      </c>
      <c r="G4710" s="2">
        <v>29</v>
      </c>
      <c r="H4710" s="2" t="s">
        <v>46</v>
      </c>
      <c r="I4710" s="2" t="s">
        <v>19</v>
      </c>
      <c r="J4710" s="12">
        <v>15</v>
      </c>
      <c r="K4710" s="2">
        <v>15</v>
      </c>
      <c r="L4710" s="2">
        <v>1</v>
      </c>
      <c r="M4710" s="12">
        <v>15</v>
      </c>
      <c r="N4710" s="3">
        <v>4</v>
      </c>
      <c r="O4710" s="2" t="str" cm="1">
        <f t="array" ref="O4710">_xlfn.IFS(N4710=1,"Unsatisfactory",N4710=2,"Poor",N4710=3,"Average",N4710=4,"Good",N4710=5,"Excellent")</f>
        <v>Good</v>
      </c>
      <c r="P4710"/>
      <c r="Q4710"/>
      <c r="R4710"/>
      <c r="S4710"/>
      <c r="T4710"/>
      <c r="U4710"/>
    </row>
    <row r="4711" spans="1:21">
      <c r="A4711" s="2">
        <v>173577</v>
      </c>
      <c r="B4711" s="2" t="s">
        <v>76</v>
      </c>
      <c r="C4711" s="4">
        <v>45566</v>
      </c>
      <c r="D4711" s="17">
        <v>45566</v>
      </c>
      <c r="E4711" s="2" t="s">
        <v>37</v>
      </c>
      <c r="F4711" s="2" t="s">
        <v>25</v>
      </c>
      <c r="G4711" s="2">
        <v>34</v>
      </c>
      <c r="H4711" s="2" t="s">
        <v>38</v>
      </c>
      <c r="I4711" s="2" t="s">
        <v>19</v>
      </c>
      <c r="J4711" s="12">
        <v>45</v>
      </c>
      <c r="K4711" s="2">
        <v>45</v>
      </c>
      <c r="L4711" s="2">
        <v>2</v>
      </c>
      <c r="M4711" s="12">
        <v>90</v>
      </c>
      <c r="N4711" s="3">
        <v>4</v>
      </c>
      <c r="O4711" s="2" t="str" cm="1">
        <f t="array" ref="O4711">_xlfn.IFS(N4711=1,"Unsatisfactory",N4711=2,"Poor",N4711=3,"Average",N4711=4,"Good",N4711=5,"Excellent")</f>
        <v>Good</v>
      </c>
      <c r="P4711"/>
      <c r="Q4711"/>
      <c r="R4711"/>
      <c r="S4711"/>
      <c r="T4711"/>
      <c r="U4711"/>
    </row>
    <row r="4712" spans="1:21">
      <c r="A4712" s="2">
        <v>121510</v>
      </c>
      <c r="B4712" s="2" t="s">
        <v>15</v>
      </c>
      <c r="C4712" s="4">
        <v>45335</v>
      </c>
      <c r="D4712" s="17">
        <v>45335</v>
      </c>
      <c r="E4712" s="2" t="s">
        <v>16</v>
      </c>
      <c r="F4712" s="2" t="s">
        <v>17</v>
      </c>
      <c r="G4712" s="2">
        <v>34</v>
      </c>
      <c r="H4712" s="2" t="s">
        <v>56</v>
      </c>
      <c r="I4712" s="2" t="s">
        <v>19</v>
      </c>
      <c r="J4712" s="12">
        <v>100</v>
      </c>
      <c r="K4712" s="2">
        <v>100</v>
      </c>
      <c r="L4712" s="2">
        <v>1</v>
      </c>
      <c r="M4712" s="12">
        <v>100</v>
      </c>
      <c r="N4712" s="3">
        <v>3</v>
      </c>
      <c r="O4712" s="2" t="str" cm="1">
        <f t="array" ref="O4712">_xlfn.IFS(N4712=1,"Unsatisfactory",N4712=2,"Poor",N4712=3,"Average",N4712=4,"Good",N4712=5,"Excellent")</f>
        <v>Average</v>
      </c>
      <c r="P4712"/>
      <c r="Q4712"/>
      <c r="R4712"/>
      <c r="S4712"/>
      <c r="T4712"/>
      <c r="U4712"/>
    </row>
    <row r="4713" spans="1:21">
      <c r="A4713" s="2">
        <v>123082</v>
      </c>
      <c r="B4713" s="2" t="s">
        <v>50</v>
      </c>
      <c r="C4713" s="4">
        <v>45423</v>
      </c>
      <c r="D4713" s="17">
        <v>45423</v>
      </c>
      <c r="E4713" s="2" t="s">
        <v>16</v>
      </c>
      <c r="F4713" s="2" t="s">
        <v>17</v>
      </c>
      <c r="G4713" s="2">
        <v>27</v>
      </c>
      <c r="H4713" s="2" t="s">
        <v>34</v>
      </c>
      <c r="I4713" s="2" t="s">
        <v>27</v>
      </c>
      <c r="J4713" s="12">
        <v>97</v>
      </c>
      <c r="K4713" s="2">
        <v>197</v>
      </c>
      <c r="L4713" s="2">
        <v>3</v>
      </c>
      <c r="M4713" s="12">
        <v>591</v>
      </c>
      <c r="N4713" s="3">
        <v>1</v>
      </c>
      <c r="O4713" s="2" t="str" cm="1">
        <f t="array" ref="O4713">_xlfn.IFS(N4713=1,"Unsatisfactory",N4713=2,"Poor",N4713=3,"Average",N4713=4,"Good",N4713=5,"Excellent")</f>
        <v>Unsatisfactory</v>
      </c>
      <c r="P4713"/>
      <c r="Q4713"/>
      <c r="R4713"/>
      <c r="S4713"/>
      <c r="T4713"/>
      <c r="U4713"/>
    </row>
    <row r="4714" spans="1:21">
      <c r="A4714" s="2">
        <v>162803</v>
      </c>
      <c r="B4714" s="2" t="s">
        <v>53</v>
      </c>
      <c r="C4714" s="4">
        <v>45323</v>
      </c>
      <c r="D4714" s="17">
        <v>45323</v>
      </c>
      <c r="E4714" s="2" t="s">
        <v>37</v>
      </c>
      <c r="F4714" s="2" t="s">
        <v>17</v>
      </c>
      <c r="G4714" s="2">
        <v>35</v>
      </c>
      <c r="H4714" s="2" t="s">
        <v>31</v>
      </c>
      <c r="I4714" s="2" t="s">
        <v>19</v>
      </c>
      <c r="J4714" s="12">
        <v>15</v>
      </c>
      <c r="K4714" s="2">
        <v>15</v>
      </c>
      <c r="L4714" s="2">
        <v>4</v>
      </c>
      <c r="M4714" s="12">
        <v>60</v>
      </c>
      <c r="N4714" s="3">
        <v>3</v>
      </c>
      <c r="O4714" s="2" t="str" cm="1">
        <f t="array" ref="O4714">_xlfn.IFS(N4714=1,"Unsatisfactory",N4714=2,"Poor",N4714=3,"Average",N4714=4,"Good",N4714=5,"Excellent")</f>
        <v>Average</v>
      </c>
      <c r="P4714"/>
      <c r="Q4714"/>
      <c r="R4714"/>
      <c r="S4714"/>
      <c r="T4714"/>
      <c r="U4714"/>
    </row>
    <row r="4715" spans="1:21">
      <c r="A4715" s="2">
        <v>189556</v>
      </c>
      <c r="B4715" s="2" t="s">
        <v>82</v>
      </c>
      <c r="C4715" s="4">
        <v>45524</v>
      </c>
      <c r="D4715" s="17">
        <v>45524</v>
      </c>
      <c r="E4715" s="2" t="s">
        <v>37</v>
      </c>
      <c r="F4715" s="2" t="s">
        <v>17</v>
      </c>
      <c r="G4715" s="2">
        <v>21</v>
      </c>
      <c r="H4715" s="2" t="s">
        <v>131</v>
      </c>
      <c r="I4715" s="2" t="s">
        <v>27</v>
      </c>
      <c r="J4715" s="12">
        <v>20</v>
      </c>
      <c r="K4715" s="2">
        <v>90</v>
      </c>
      <c r="L4715" s="2">
        <v>3</v>
      </c>
      <c r="M4715" s="12">
        <v>270</v>
      </c>
      <c r="N4715" s="3">
        <v>4</v>
      </c>
      <c r="O4715" s="2" t="str" cm="1">
        <f t="array" ref="O4715">_xlfn.IFS(N4715=1,"Unsatisfactory",N4715=2,"Poor",N4715=3,"Average",N4715=4,"Good",N4715=5,"Excellent")</f>
        <v>Good</v>
      </c>
      <c r="P4715"/>
      <c r="Q4715"/>
      <c r="R4715"/>
      <c r="S4715"/>
      <c r="T4715"/>
      <c r="U4715"/>
    </row>
    <row r="4716" spans="1:21">
      <c r="A4716" s="2">
        <v>181988</v>
      </c>
      <c r="B4716" s="2" t="s">
        <v>15</v>
      </c>
      <c r="C4716" s="4">
        <v>45498</v>
      </c>
      <c r="D4716" s="17">
        <v>45498</v>
      </c>
      <c r="E4716" s="2" t="s">
        <v>16</v>
      </c>
      <c r="F4716" s="2" t="s">
        <v>25</v>
      </c>
      <c r="G4716" s="2">
        <v>34</v>
      </c>
      <c r="H4716" s="2" t="s">
        <v>38</v>
      </c>
      <c r="I4716" s="2" t="s">
        <v>19</v>
      </c>
      <c r="J4716" s="12">
        <v>100</v>
      </c>
      <c r="K4716" s="2">
        <v>100</v>
      </c>
      <c r="L4716" s="2">
        <v>1</v>
      </c>
      <c r="M4716" s="12">
        <v>100</v>
      </c>
      <c r="N4716" s="3">
        <v>4</v>
      </c>
      <c r="O4716" s="2" t="str" cm="1">
        <f t="array" ref="O4716">_xlfn.IFS(N4716=1,"Unsatisfactory",N4716=2,"Poor",N4716=3,"Average",N4716=4,"Good",N4716=5,"Excellent")</f>
        <v>Good</v>
      </c>
      <c r="P4716"/>
      <c r="Q4716"/>
      <c r="R4716"/>
      <c r="S4716"/>
      <c r="T4716"/>
      <c r="U4716"/>
    </row>
    <row r="4717" spans="1:21">
      <c r="A4717" s="2">
        <v>168848</v>
      </c>
      <c r="B4717" s="2" t="s">
        <v>42</v>
      </c>
      <c r="C4717" s="4">
        <v>45259</v>
      </c>
      <c r="D4717" s="17">
        <v>45259</v>
      </c>
      <c r="E4717" s="2" t="s">
        <v>16</v>
      </c>
      <c r="F4717" s="2" t="s">
        <v>25</v>
      </c>
      <c r="G4717" s="2">
        <v>20</v>
      </c>
      <c r="H4717" s="2" t="s">
        <v>60</v>
      </c>
      <c r="I4717" s="2" t="s">
        <v>19</v>
      </c>
      <c r="J4717" s="12">
        <v>65</v>
      </c>
      <c r="K4717" s="2">
        <v>65</v>
      </c>
      <c r="L4717" s="2">
        <v>3</v>
      </c>
      <c r="M4717" s="12">
        <v>195</v>
      </c>
      <c r="N4717" s="3">
        <v>5</v>
      </c>
      <c r="O4717" s="2" t="str" cm="1">
        <f t="array" ref="O4717">_xlfn.IFS(N4717=1,"Unsatisfactory",N4717=2,"Poor",N4717=3,"Average",N4717=4,"Good",N4717=5,"Excellent")</f>
        <v>Excellent</v>
      </c>
      <c r="P4717"/>
      <c r="Q4717"/>
      <c r="R4717"/>
      <c r="S4717"/>
      <c r="T4717"/>
      <c r="U4717"/>
    </row>
    <row r="4718" spans="1:21">
      <c r="A4718" s="2">
        <v>172253</v>
      </c>
      <c r="B4718" s="2" t="s">
        <v>36</v>
      </c>
      <c r="C4718" s="4">
        <v>45303</v>
      </c>
      <c r="D4718" s="17">
        <v>45303</v>
      </c>
      <c r="E4718" s="2" t="s">
        <v>37</v>
      </c>
      <c r="F4718" s="2" t="s">
        <v>17</v>
      </c>
      <c r="G4718" s="2">
        <v>30</v>
      </c>
      <c r="H4718" s="2" t="s">
        <v>118</v>
      </c>
      <c r="I4718" s="2" t="s">
        <v>19</v>
      </c>
      <c r="J4718" s="12">
        <v>32</v>
      </c>
      <c r="K4718" s="2">
        <v>32</v>
      </c>
      <c r="L4718" s="2">
        <v>2</v>
      </c>
      <c r="M4718" s="12">
        <v>64</v>
      </c>
      <c r="N4718" s="3">
        <v>1</v>
      </c>
      <c r="O4718" s="2" t="str" cm="1">
        <f t="array" ref="O4718">_xlfn.IFS(N4718=1,"Unsatisfactory",N4718=2,"Poor",N4718=3,"Average",N4718=4,"Good",N4718=5,"Excellent")</f>
        <v>Unsatisfactory</v>
      </c>
      <c r="P4718"/>
      <c r="Q4718"/>
      <c r="R4718"/>
      <c r="S4718"/>
      <c r="T4718"/>
      <c r="U4718"/>
    </row>
    <row r="4719" spans="1:21">
      <c r="A4719" s="2">
        <v>159630</v>
      </c>
      <c r="B4719" s="2" t="s">
        <v>50</v>
      </c>
      <c r="C4719" s="4">
        <v>45277</v>
      </c>
      <c r="D4719" s="17">
        <v>45277</v>
      </c>
      <c r="E4719" s="2" t="s">
        <v>16</v>
      </c>
      <c r="F4719" s="2" t="s">
        <v>17</v>
      </c>
      <c r="G4719" s="2">
        <v>35</v>
      </c>
      <c r="H4719" s="2" t="s">
        <v>38</v>
      </c>
      <c r="I4719" s="2" t="s">
        <v>19</v>
      </c>
      <c r="J4719" s="12">
        <v>97</v>
      </c>
      <c r="K4719" s="2">
        <v>97</v>
      </c>
      <c r="L4719" s="2">
        <v>2</v>
      </c>
      <c r="M4719" s="12">
        <v>194</v>
      </c>
      <c r="N4719" s="3">
        <v>4</v>
      </c>
      <c r="O4719" s="2" t="str" cm="1">
        <f t="array" ref="O4719">_xlfn.IFS(N4719=1,"Unsatisfactory",N4719=2,"Poor",N4719=3,"Average",N4719=4,"Good",N4719=5,"Excellent")</f>
        <v>Good</v>
      </c>
      <c r="P4719"/>
      <c r="Q4719"/>
      <c r="R4719"/>
      <c r="S4719"/>
      <c r="T4719"/>
      <c r="U4719"/>
    </row>
    <row r="4720" spans="1:21">
      <c r="A4720" s="2">
        <v>143033</v>
      </c>
      <c r="B4720" s="2" t="s">
        <v>82</v>
      </c>
      <c r="C4720" s="4">
        <v>45391</v>
      </c>
      <c r="D4720" s="17">
        <v>45391</v>
      </c>
      <c r="E4720" s="2" t="s">
        <v>37</v>
      </c>
      <c r="F4720" s="2" t="s">
        <v>17</v>
      </c>
      <c r="G4720" s="2">
        <v>25</v>
      </c>
      <c r="H4720" s="2" t="s">
        <v>44</v>
      </c>
      <c r="I4720" s="2" t="s">
        <v>27</v>
      </c>
      <c r="J4720" s="12">
        <v>20</v>
      </c>
      <c r="K4720" s="2">
        <v>45</v>
      </c>
      <c r="L4720" s="2">
        <v>1</v>
      </c>
      <c r="M4720" s="12">
        <v>45</v>
      </c>
      <c r="N4720" s="3">
        <v>3</v>
      </c>
      <c r="O4720" s="2" t="str" cm="1">
        <f t="array" ref="O4720">_xlfn.IFS(N4720=1,"Unsatisfactory",N4720=2,"Poor",N4720=3,"Average",N4720=4,"Good",N4720=5,"Excellent")</f>
        <v>Average</v>
      </c>
      <c r="P4720"/>
      <c r="Q4720"/>
      <c r="R4720"/>
      <c r="S4720"/>
      <c r="T4720"/>
      <c r="U4720"/>
    </row>
    <row r="4721" spans="1:21">
      <c r="A4721" s="2">
        <v>184259</v>
      </c>
      <c r="B4721" s="2" t="s">
        <v>23</v>
      </c>
      <c r="C4721" s="4">
        <v>45410</v>
      </c>
      <c r="D4721" s="17">
        <v>45410</v>
      </c>
      <c r="E4721" s="2" t="s">
        <v>24</v>
      </c>
      <c r="F4721" s="2" t="s">
        <v>25</v>
      </c>
      <c r="G4721" s="2">
        <v>26</v>
      </c>
      <c r="H4721" s="2" t="s">
        <v>56</v>
      </c>
      <c r="I4721" s="2" t="s">
        <v>19</v>
      </c>
      <c r="J4721" s="12">
        <v>9</v>
      </c>
      <c r="K4721" s="2">
        <v>9</v>
      </c>
      <c r="L4721" s="2">
        <v>1</v>
      </c>
      <c r="M4721" s="12">
        <v>9</v>
      </c>
      <c r="N4721" s="3">
        <v>4</v>
      </c>
      <c r="O4721" s="2" t="str" cm="1">
        <f t="array" ref="O4721">_xlfn.IFS(N4721=1,"Unsatisfactory",N4721=2,"Poor",N4721=3,"Average",N4721=4,"Good",N4721=5,"Excellent")</f>
        <v>Good</v>
      </c>
      <c r="P4721"/>
      <c r="Q4721"/>
      <c r="R4721"/>
      <c r="S4721"/>
      <c r="T4721"/>
      <c r="U4721"/>
    </row>
    <row r="4722" spans="1:21">
      <c r="A4722" s="2">
        <v>130028</v>
      </c>
      <c r="B4722" s="2" t="s">
        <v>50</v>
      </c>
      <c r="C4722" s="4">
        <v>45521</v>
      </c>
      <c r="D4722" s="17">
        <v>45521</v>
      </c>
      <c r="E4722" s="2" t="s">
        <v>16</v>
      </c>
      <c r="F4722" s="2" t="s">
        <v>17</v>
      </c>
      <c r="G4722" s="2">
        <v>18</v>
      </c>
      <c r="H4722" s="2" t="s">
        <v>115</v>
      </c>
      <c r="I4722" s="2" t="s">
        <v>19</v>
      </c>
      <c r="J4722" s="12">
        <v>97</v>
      </c>
      <c r="K4722" s="2">
        <v>97</v>
      </c>
      <c r="L4722" s="2">
        <v>1</v>
      </c>
      <c r="M4722" s="12">
        <v>97</v>
      </c>
      <c r="N4722" s="3">
        <v>5</v>
      </c>
      <c r="O4722" s="2" t="str" cm="1">
        <f t="array" ref="O4722">_xlfn.IFS(N4722=1,"Unsatisfactory",N4722=2,"Poor",N4722=3,"Average",N4722=4,"Good",N4722=5,"Excellent")</f>
        <v>Excellent</v>
      </c>
      <c r="P4722"/>
      <c r="Q4722"/>
      <c r="R4722"/>
      <c r="S4722"/>
      <c r="T4722"/>
      <c r="U4722"/>
    </row>
    <row r="4723" spans="1:21">
      <c r="A4723" s="2">
        <v>160155</v>
      </c>
      <c r="B4723" s="2" t="s">
        <v>33</v>
      </c>
      <c r="C4723" s="4">
        <v>45547</v>
      </c>
      <c r="D4723" s="17">
        <v>45547</v>
      </c>
      <c r="E4723" s="2" t="s">
        <v>16</v>
      </c>
      <c r="F4723" s="2" t="s">
        <v>17</v>
      </c>
      <c r="G4723" s="2">
        <v>32</v>
      </c>
      <c r="H4723" s="2" t="s">
        <v>128</v>
      </c>
      <c r="I4723" s="2" t="s">
        <v>19</v>
      </c>
      <c r="J4723" s="12">
        <v>118</v>
      </c>
      <c r="K4723" s="2">
        <v>118</v>
      </c>
      <c r="L4723" s="2">
        <v>1</v>
      </c>
      <c r="M4723" s="12">
        <v>118</v>
      </c>
      <c r="N4723" s="3">
        <v>1</v>
      </c>
      <c r="O4723" s="2" t="str" cm="1">
        <f t="array" ref="O4723">_xlfn.IFS(N4723=1,"Unsatisfactory",N4723=2,"Poor",N4723=3,"Average",N4723=4,"Good",N4723=5,"Excellent")</f>
        <v>Unsatisfactory</v>
      </c>
      <c r="P4723"/>
      <c r="Q4723"/>
      <c r="R4723"/>
      <c r="S4723"/>
      <c r="T4723"/>
      <c r="U4723"/>
    </row>
    <row r="4724" spans="1:21">
      <c r="A4724" s="2">
        <v>196385</v>
      </c>
      <c r="B4724" s="2" t="s">
        <v>36</v>
      </c>
      <c r="C4724" s="4">
        <v>45465</v>
      </c>
      <c r="D4724" s="17">
        <v>45465</v>
      </c>
      <c r="E4724" s="2" t="s">
        <v>37</v>
      </c>
      <c r="F4724" s="2" t="s">
        <v>17</v>
      </c>
      <c r="G4724" s="2">
        <v>34</v>
      </c>
      <c r="H4724" s="2" t="s">
        <v>51</v>
      </c>
      <c r="I4724" s="2" t="s">
        <v>27</v>
      </c>
      <c r="J4724" s="12">
        <v>32</v>
      </c>
      <c r="K4724" s="2">
        <v>82</v>
      </c>
      <c r="L4724" s="2">
        <v>1</v>
      </c>
      <c r="M4724" s="12">
        <v>82</v>
      </c>
      <c r="N4724" s="3">
        <v>3</v>
      </c>
      <c r="O4724" s="2" t="str" cm="1">
        <f t="array" ref="O4724">_xlfn.IFS(N4724=1,"Unsatisfactory",N4724=2,"Poor",N4724=3,"Average",N4724=4,"Good",N4724=5,"Excellent")</f>
        <v>Average</v>
      </c>
      <c r="P4724"/>
      <c r="Q4724"/>
      <c r="R4724"/>
      <c r="S4724"/>
      <c r="T4724"/>
      <c r="U4724"/>
    </row>
    <row r="4725" spans="1:21">
      <c r="A4725" s="2">
        <v>188448</v>
      </c>
      <c r="B4725" s="2" t="s">
        <v>15</v>
      </c>
      <c r="C4725" s="4">
        <v>45255</v>
      </c>
      <c r="D4725" s="17">
        <v>45255</v>
      </c>
      <c r="E4725" s="2" t="s">
        <v>16</v>
      </c>
      <c r="F4725" s="2" t="s">
        <v>25</v>
      </c>
      <c r="G4725" s="2">
        <v>20</v>
      </c>
      <c r="H4725" s="2" t="s">
        <v>44</v>
      </c>
      <c r="I4725" s="2" t="s">
        <v>27</v>
      </c>
      <c r="J4725" s="12">
        <v>100</v>
      </c>
      <c r="K4725" s="2">
        <v>125</v>
      </c>
      <c r="L4725" s="2">
        <v>1</v>
      </c>
      <c r="M4725" s="12">
        <v>125</v>
      </c>
      <c r="N4725" s="3">
        <v>4</v>
      </c>
      <c r="O4725" s="2" t="str" cm="1">
        <f t="array" ref="O4725">_xlfn.IFS(N4725=1,"Unsatisfactory",N4725=2,"Poor",N4725=3,"Average",N4725=4,"Good",N4725=5,"Excellent")</f>
        <v>Good</v>
      </c>
      <c r="P4725"/>
      <c r="Q4725"/>
      <c r="R4725"/>
      <c r="S4725"/>
      <c r="T4725"/>
      <c r="U4725"/>
    </row>
    <row r="4726" spans="1:21">
      <c r="A4726" s="2">
        <v>139241</v>
      </c>
      <c r="B4726" s="2" t="s">
        <v>15</v>
      </c>
      <c r="C4726" s="4">
        <v>45269</v>
      </c>
      <c r="D4726" s="17">
        <v>45269</v>
      </c>
      <c r="E4726" s="2" t="s">
        <v>16</v>
      </c>
      <c r="F4726" s="2" t="s">
        <v>17</v>
      </c>
      <c r="G4726" s="2">
        <v>18</v>
      </c>
      <c r="H4726" s="2" t="s">
        <v>67</v>
      </c>
      <c r="I4726" s="2" t="s">
        <v>27</v>
      </c>
      <c r="J4726" s="12">
        <v>100</v>
      </c>
      <c r="K4726" s="2">
        <v>140</v>
      </c>
      <c r="L4726" s="2">
        <v>1</v>
      </c>
      <c r="M4726" s="12">
        <v>140</v>
      </c>
      <c r="N4726" s="3">
        <v>4</v>
      </c>
      <c r="O4726" s="2" t="str" cm="1">
        <f t="array" ref="O4726">_xlfn.IFS(N4726=1,"Unsatisfactory",N4726=2,"Poor",N4726=3,"Average",N4726=4,"Good",N4726=5,"Excellent")</f>
        <v>Good</v>
      </c>
      <c r="P4726"/>
      <c r="Q4726"/>
      <c r="R4726"/>
      <c r="S4726"/>
      <c r="T4726"/>
      <c r="U4726"/>
    </row>
    <row r="4727" spans="1:21">
      <c r="A4727" s="2">
        <v>152495</v>
      </c>
      <c r="B4727" s="2" t="s">
        <v>42</v>
      </c>
      <c r="C4727" s="4">
        <v>45481</v>
      </c>
      <c r="D4727" s="17">
        <v>45481</v>
      </c>
      <c r="E4727" s="2" t="s">
        <v>16</v>
      </c>
      <c r="F4727" s="2" t="s">
        <v>25</v>
      </c>
      <c r="G4727" s="2">
        <v>24</v>
      </c>
      <c r="H4727" s="2" t="s">
        <v>26</v>
      </c>
      <c r="I4727" s="2" t="s">
        <v>27</v>
      </c>
      <c r="J4727" s="12">
        <v>65</v>
      </c>
      <c r="K4727" s="2">
        <v>105</v>
      </c>
      <c r="L4727" s="2">
        <v>1</v>
      </c>
      <c r="M4727" s="12">
        <v>105</v>
      </c>
      <c r="N4727" s="3">
        <v>4</v>
      </c>
      <c r="O4727" s="2" t="str" cm="1">
        <f t="array" ref="O4727">_xlfn.IFS(N4727=1,"Unsatisfactory",N4727=2,"Poor",N4727=3,"Average",N4727=4,"Good",N4727=5,"Excellent")</f>
        <v>Good</v>
      </c>
      <c r="P4727"/>
      <c r="Q4727"/>
      <c r="R4727"/>
      <c r="S4727"/>
      <c r="T4727"/>
      <c r="U4727"/>
    </row>
    <row r="4728" spans="1:21">
      <c r="A4728" s="2">
        <v>163035</v>
      </c>
      <c r="B4728" s="2" t="s">
        <v>23</v>
      </c>
      <c r="C4728" s="4">
        <v>45579</v>
      </c>
      <c r="D4728" s="17">
        <v>45579</v>
      </c>
      <c r="E4728" s="2" t="s">
        <v>24</v>
      </c>
      <c r="F4728" s="2" t="s">
        <v>17</v>
      </c>
      <c r="G4728" s="2">
        <v>25</v>
      </c>
      <c r="H4728" s="2" t="s">
        <v>130</v>
      </c>
      <c r="I4728" s="2" t="s">
        <v>19</v>
      </c>
      <c r="J4728" s="12">
        <v>9</v>
      </c>
      <c r="K4728" s="2">
        <v>9</v>
      </c>
      <c r="L4728" s="2">
        <v>1</v>
      </c>
      <c r="M4728" s="12">
        <v>9</v>
      </c>
      <c r="N4728" s="3">
        <v>3</v>
      </c>
      <c r="O4728" s="2" t="str" cm="1">
        <f t="array" ref="O4728">_xlfn.IFS(N4728=1,"Unsatisfactory",N4728=2,"Poor",N4728=3,"Average",N4728=4,"Good",N4728=5,"Excellent")</f>
        <v>Average</v>
      </c>
      <c r="P4728"/>
      <c r="Q4728"/>
      <c r="R4728"/>
      <c r="S4728"/>
      <c r="T4728"/>
      <c r="U4728"/>
    </row>
    <row r="4729" spans="1:21">
      <c r="A4729" s="2">
        <v>158815</v>
      </c>
      <c r="B4729" s="2" t="s">
        <v>30</v>
      </c>
      <c r="C4729" s="4">
        <v>45492</v>
      </c>
      <c r="D4729" s="17">
        <v>45492</v>
      </c>
      <c r="E4729" s="2" t="s">
        <v>24</v>
      </c>
      <c r="F4729" s="2" t="s">
        <v>17</v>
      </c>
      <c r="G4729" s="2">
        <v>24</v>
      </c>
      <c r="H4729" s="2" t="s">
        <v>74</v>
      </c>
      <c r="I4729" s="2" t="s">
        <v>27</v>
      </c>
      <c r="J4729" s="12">
        <v>10</v>
      </c>
      <c r="K4729" s="2">
        <v>35</v>
      </c>
      <c r="L4729" s="2">
        <v>1</v>
      </c>
      <c r="M4729" s="12">
        <v>35</v>
      </c>
      <c r="N4729" s="3">
        <v>3</v>
      </c>
      <c r="O4729" s="2" t="str" cm="1">
        <f t="array" ref="O4729">_xlfn.IFS(N4729=1,"Unsatisfactory",N4729=2,"Poor",N4729=3,"Average",N4729=4,"Good",N4729=5,"Excellent")</f>
        <v>Average</v>
      </c>
      <c r="P4729"/>
      <c r="Q4729"/>
      <c r="R4729"/>
      <c r="S4729"/>
      <c r="T4729"/>
      <c r="U4729"/>
    </row>
    <row r="4730" spans="1:21">
      <c r="A4730" s="2">
        <v>173035</v>
      </c>
      <c r="B4730" s="2" t="s">
        <v>15</v>
      </c>
      <c r="C4730" s="4">
        <v>45541</v>
      </c>
      <c r="D4730" s="17">
        <v>45541</v>
      </c>
      <c r="E4730" s="2" t="s">
        <v>16</v>
      </c>
      <c r="F4730" s="2" t="s">
        <v>17</v>
      </c>
      <c r="G4730" s="2">
        <v>29</v>
      </c>
      <c r="H4730" s="2" t="s">
        <v>80</v>
      </c>
      <c r="I4730" s="2" t="s">
        <v>27</v>
      </c>
      <c r="J4730" s="12">
        <v>100</v>
      </c>
      <c r="K4730" s="2">
        <v>140</v>
      </c>
      <c r="L4730" s="2">
        <v>4</v>
      </c>
      <c r="M4730" s="12">
        <v>560</v>
      </c>
      <c r="N4730" s="3">
        <v>5</v>
      </c>
      <c r="O4730" s="2" t="str" cm="1">
        <f t="array" ref="O4730">_xlfn.IFS(N4730=1,"Unsatisfactory",N4730=2,"Poor",N4730=3,"Average",N4730=4,"Good",N4730=5,"Excellent")</f>
        <v>Excellent</v>
      </c>
      <c r="P4730"/>
      <c r="Q4730"/>
      <c r="R4730"/>
      <c r="S4730"/>
      <c r="T4730"/>
      <c r="U4730"/>
    </row>
    <row r="4731" spans="1:21">
      <c r="A4731" s="2">
        <v>154937</v>
      </c>
      <c r="B4731" s="2" t="s">
        <v>48</v>
      </c>
      <c r="C4731" s="4">
        <v>45353</v>
      </c>
      <c r="D4731" s="17">
        <v>45353</v>
      </c>
      <c r="E4731" s="2" t="s">
        <v>16</v>
      </c>
      <c r="F4731" s="2" t="s">
        <v>25</v>
      </c>
      <c r="G4731" s="2">
        <v>22</v>
      </c>
      <c r="H4731" s="2" t="s">
        <v>62</v>
      </c>
      <c r="I4731" s="2" t="s">
        <v>19</v>
      </c>
      <c r="J4731" s="12">
        <v>130</v>
      </c>
      <c r="K4731" s="2">
        <v>130</v>
      </c>
      <c r="L4731" s="2">
        <v>1</v>
      </c>
      <c r="M4731" s="12">
        <v>130</v>
      </c>
      <c r="N4731" s="3">
        <v>5</v>
      </c>
      <c r="O4731" s="2" t="str" cm="1">
        <f t="array" ref="O4731">_xlfn.IFS(N4731=1,"Unsatisfactory",N4731=2,"Poor",N4731=3,"Average",N4731=4,"Good",N4731=5,"Excellent")</f>
        <v>Excellent</v>
      </c>
      <c r="P4731"/>
      <c r="Q4731"/>
      <c r="R4731"/>
      <c r="S4731"/>
      <c r="T4731"/>
      <c r="U4731"/>
    </row>
    <row r="4732" spans="1:21">
      <c r="A4732" s="2">
        <v>174261</v>
      </c>
      <c r="B4732" s="2" t="s">
        <v>42</v>
      </c>
      <c r="C4732" s="4">
        <v>45490</v>
      </c>
      <c r="D4732" s="17">
        <v>45490</v>
      </c>
      <c r="E4732" s="2" t="s">
        <v>16</v>
      </c>
      <c r="F4732" s="2" t="s">
        <v>17</v>
      </c>
      <c r="G4732" s="2">
        <v>33</v>
      </c>
      <c r="H4732" s="2" t="s">
        <v>26</v>
      </c>
      <c r="I4732" s="2" t="s">
        <v>27</v>
      </c>
      <c r="J4732" s="12">
        <v>65</v>
      </c>
      <c r="K4732" s="2">
        <v>105</v>
      </c>
      <c r="L4732" s="2">
        <v>1</v>
      </c>
      <c r="M4732" s="12">
        <v>105</v>
      </c>
      <c r="N4732" s="3">
        <v>5</v>
      </c>
      <c r="O4732" s="2" t="str" cm="1">
        <f t="array" ref="O4732">_xlfn.IFS(N4732=1,"Unsatisfactory",N4732=2,"Poor",N4732=3,"Average",N4732=4,"Good",N4732=5,"Excellent")</f>
        <v>Excellent</v>
      </c>
      <c r="P4732"/>
      <c r="Q4732"/>
      <c r="R4732"/>
      <c r="S4732"/>
      <c r="T4732"/>
      <c r="U4732"/>
    </row>
    <row r="4733" spans="1:21">
      <c r="A4733" s="2">
        <v>169269</v>
      </c>
      <c r="B4733" s="2" t="s">
        <v>30</v>
      </c>
      <c r="C4733" s="4">
        <v>45252</v>
      </c>
      <c r="D4733" s="17">
        <v>45252</v>
      </c>
      <c r="E4733" s="2" t="s">
        <v>24</v>
      </c>
      <c r="F4733" s="2" t="s">
        <v>17</v>
      </c>
      <c r="G4733" s="2">
        <v>21</v>
      </c>
      <c r="H4733" s="2" t="s">
        <v>29</v>
      </c>
      <c r="I4733" s="2" t="s">
        <v>19</v>
      </c>
      <c r="J4733" s="12">
        <v>10</v>
      </c>
      <c r="K4733" s="2">
        <v>10</v>
      </c>
      <c r="L4733" s="2">
        <v>1</v>
      </c>
      <c r="M4733" s="12">
        <v>10</v>
      </c>
      <c r="N4733" s="3">
        <v>4</v>
      </c>
      <c r="O4733" s="2" t="str" cm="1">
        <f t="array" ref="O4733">_xlfn.IFS(N4733=1,"Unsatisfactory",N4733=2,"Poor",N4733=3,"Average",N4733=4,"Good",N4733=5,"Excellent")</f>
        <v>Good</v>
      </c>
      <c r="P4733"/>
      <c r="Q4733"/>
      <c r="R4733"/>
      <c r="S4733"/>
      <c r="T4733"/>
      <c r="U4733"/>
    </row>
    <row r="4734" spans="1:21">
      <c r="A4734" s="2">
        <v>164113</v>
      </c>
      <c r="B4734" s="2" t="s">
        <v>48</v>
      </c>
      <c r="C4734" s="4">
        <v>45541</v>
      </c>
      <c r="D4734" s="17">
        <v>45541</v>
      </c>
      <c r="E4734" s="2" t="s">
        <v>16</v>
      </c>
      <c r="F4734" s="2" t="s">
        <v>17</v>
      </c>
      <c r="G4734" s="2">
        <v>24</v>
      </c>
      <c r="H4734" s="2" t="s">
        <v>26</v>
      </c>
      <c r="I4734" s="2" t="s">
        <v>27</v>
      </c>
      <c r="J4734" s="12">
        <v>130</v>
      </c>
      <c r="K4734" s="2">
        <v>170</v>
      </c>
      <c r="L4734" s="2">
        <v>1</v>
      </c>
      <c r="M4734" s="12">
        <v>170</v>
      </c>
      <c r="N4734" s="3">
        <v>5</v>
      </c>
      <c r="O4734" s="2" t="str" cm="1">
        <f t="array" ref="O4734">_xlfn.IFS(N4734=1,"Unsatisfactory",N4734=2,"Poor",N4734=3,"Average",N4734=4,"Good",N4734=5,"Excellent")</f>
        <v>Excellent</v>
      </c>
      <c r="P4734"/>
      <c r="Q4734"/>
      <c r="R4734"/>
      <c r="S4734"/>
      <c r="T4734"/>
      <c r="U4734"/>
    </row>
    <row r="4735" spans="1:21">
      <c r="A4735" s="2">
        <v>159936</v>
      </c>
      <c r="B4735" s="2" t="s">
        <v>42</v>
      </c>
      <c r="C4735" s="4">
        <v>45339</v>
      </c>
      <c r="D4735" s="17">
        <v>45339</v>
      </c>
      <c r="E4735" s="2" t="s">
        <v>16</v>
      </c>
      <c r="F4735" s="2" t="s">
        <v>25</v>
      </c>
      <c r="G4735" s="2">
        <v>18</v>
      </c>
      <c r="H4735" s="2" t="s">
        <v>60</v>
      </c>
      <c r="I4735" s="2" t="s">
        <v>19</v>
      </c>
      <c r="J4735" s="12">
        <v>65</v>
      </c>
      <c r="K4735" s="2">
        <v>65</v>
      </c>
      <c r="L4735" s="2">
        <v>1</v>
      </c>
      <c r="M4735" s="12">
        <v>65</v>
      </c>
      <c r="N4735" s="3">
        <v>4</v>
      </c>
      <c r="O4735" s="2" t="str" cm="1">
        <f t="array" ref="O4735">_xlfn.IFS(N4735=1,"Unsatisfactory",N4735=2,"Poor",N4735=3,"Average",N4735=4,"Good",N4735=5,"Excellent")</f>
        <v>Good</v>
      </c>
      <c r="P4735"/>
      <c r="Q4735"/>
      <c r="R4735"/>
      <c r="S4735"/>
      <c r="T4735"/>
      <c r="U4735"/>
    </row>
    <row r="4736" spans="1:21">
      <c r="A4736" s="2">
        <v>192892</v>
      </c>
      <c r="B4736" s="2" t="s">
        <v>42</v>
      </c>
      <c r="C4736" s="4">
        <v>45375</v>
      </c>
      <c r="D4736" s="17">
        <v>45375</v>
      </c>
      <c r="E4736" s="2" t="s">
        <v>16</v>
      </c>
      <c r="F4736" s="2" t="s">
        <v>25</v>
      </c>
      <c r="G4736" s="2">
        <v>23</v>
      </c>
      <c r="H4736" s="2" t="s">
        <v>66</v>
      </c>
      <c r="I4736" s="2" t="s">
        <v>27</v>
      </c>
      <c r="J4736" s="12">
        <v>65</v>
      </c>
      <c r="K4736" s="2">
        <v>105</v>
      </c>
      <c r="L4736" s="2">
        <v>2</v>
      </c>
      <c r="M4736" s="12">
        <v>210</v>
      </c>
      <c r="N4736" s="3">
        <v>1</v>
      </c>
      <c r="O4736" s="2" t="str" cm="1">
        <f t="array" ref="O4736">_xlfn.IFS(N4736=1,"Unsatisfactory",N4736=2,"Poor",N4736=3,"Average",N4736=4,"Good",N4736=5,"Excellent")</f>
        <v>Unsatisfactory</v>
      </c>
      <c r="P4736"/>
      <c r="Q4736"/>
      <c r="R4736"/>
      <c r="S4736"/>
      <c r="T4736"/>
      <c r="U4736"/>
    </row>
    <row r="4737" spans="1:21">
      <c r="A4737" s="2">
        <v>152600</v>
      </c>
      <c r="B4737" s="2" t="s">
        <v>23</v>
      </c>
      <c r="C4737" s="4">
        <v>45572</v>
      </c>
      <c r="D4737" s="17">
        <v>45572</v>
      </c>
      <c r="E4737" s="2" t="s">
        <v>24</v>
      </c>
      <c r="F4737" s="2" t="s">
        <v>17</v>
      </c>
      <c r="G4737" s="2">
        <v>23</v>
      </c>
      <c r="H4737" s="2" t="s">
        <v>29</v>
      </c>
      <c r="I4737" s="2" t="s">
        <v>19</v>
      </c>
      <c r="J4737" s="12">
        <v>9</v>
      </c>
      <c r="K4737" s="2">
        <v>9</v>
      </c>
      <c r="L4737" s="2">
        <v>1</v>
      </c>
      <c r="M4737" s="12">
        <v>9</v>
      </c>
      <c r="N4737" s="3">
        <v>4</v>
      </c>
      <c r="O4737" s="2" t="str" cm="1">
        <f t="array" ref="O4737">_xlfn.IFS(N4737=1,"Unsatisfactory",N4737=2,"Poor",N4737=3,"Average",N4737=4,"Good",N4737=5,"Excellent")</f>
        <v>Good</v>
      </c>
      <c r="P4737"/>
      <c r="Q4737"/>
      <c r="R4737"/>
      <c r="S4737"/>
      <c r="T4737"/>
      <c r="U4737"/>
    </row>
    <row r="4738" spans="1:21">
      <c r="A4738" s="2">
        <v>124751</v>
      </c>
      <c r="B4738" s="2" t="s">
        <v>76</v>
      </c>
      <c r="C4738" s="4">
        <v>45459</v>
      </c>
      <c r="D4738" s="17">
        <v>45459</v>
      </c>
      <c r="E4738" s="2" t="s">
        <v>37</v>
      </c>
      <c r="F4738" s="2" t="s">
        <v>17</v>
      </c>
      <c r="G4738" s="2">
        <v>20</v>
      </c>
      <c r="H4738" s="2" t="s">
        <v>130</v>
      </c>
      <c r="I4738" s="2" t="s">
        <v>19</v>
      </c>
      <c r="J4738" s="12">
        <v>45</v>
      </c>
      <c r="K4738" s="2">
        <v>45</v>
      </c>
      <c r="L4738" s="2">
        <v>2</v>
      </c>
      <c r="M4738" s="12">
        <v>90</v>
      </c>
      <c r="N4738" s="3">
        <v>5</v>
      </c>
      <c r="O4738" s="2" t="str" cm="1">
        <f t="array" ref="O4738">_xlfn.IFS(N4738=1,"Unsatisfactory",N4738=2,"Poor",N4738=3,"Average",N4738=4,"Good",N4738=5,"Excellent")</f>
        <v>Excellent</v>
      </c>
      <c r="P4738"/>
      <c r="Q4738"/>
      <c r="R4738"/>
      <c r="S4738"/>
      <c r="T4738"/>
      <c r="U4738"/>
    </row>
    <row r="4739" spans="1:21">
      <c r="A4739" s="2">
        <v>132465</v>
      </c>
      <c r="B4739" s="2" t="s">
        <v>76</v>
      </c>
      <c r="C4739" s="4">
        <v>45472</v>
      </c>
      <c r="D4739" s="17">
        <v>45472</v>
      </c>
      <c r="E4739" s="2" t="s">
        <v>37</v>
      </c>
      <c r="F4739" s="2" t="s">
        <v>17</v>
      </c>
      <c r="G4739" s="2">
        <v>21</v>
      </c>
      <c r="H4739" s="2" t="s">
        <v>118</v>
      </c>
      <c r="I4739" s="2" t="s">
        <v>19</v>
      </c>
      <c r="J4739" s="12">
        <v>45</v>
      </c>
      <c r="K4739" s="2">
        <v>45</v>
      </c>
      <c r="L4739" s="2">
        <v>1</v>
      </c>
      <c r="M4739" s="12">
        <v>45</v>
      </c>
      <c r="N4739" s="3">
        <v>3</v>
      </c>
      <c r="O4739" s="2" t="str" cm="1">
        <f t="array" ref="O4739">_xlfn.IFS(N4739=1,"Unsatisfactory",N4739=2,"Poor",N4739=3,"Average",N4739=4,"Good",N4739=5,"Excellent")</f>
        <v>Average</v>
      </c>
      <c r="P4739"/>
      <c r="Q4739"/>
      <c r="R4739"/>
      <c r="S4739"/>
      <c r="T4739"/>
      <c r="U4739"/>
    </row>
    <row r="4740" spans="1:21">
      <c r="A4740" s="2">
        <v>124092</v>
      </c>
      <c r="B4740" s="2" t="s">
        <v>42</v>
      </c>
      <c r="C4740" s="4">
        <v>45417</v>
      </c>
      <c r="D4740" s="17">
        <v>45417</v>
      </c>
      <c r="E4740" s="2" t="s">
        <v>16</v>
      </c>
      <c r="F4740" s="2" t="s">
        <v>17</v>
      </c>
      <c r="G4740" s="2">
        <v>19</v>
      </c>
      <c r="H4740" s="2" t="s">
        <v>75</v>
      </c>
      <c r="I4740" s="2" t="s">
        <v>27</v>
      </c>
      <c r="J4740" s="12">
        <v>65</v>
      </c>
      <c r="K4740" s="2">
        <v>135</v>
      </c>
      <c r="L4740" s="2">
        <v>2</v>
      </c>
      <c r="M4740" s="12">
        <v>270</v>
      </c>
      <c r="N4740" s="3">
        <v>4</v>
      </c>
      <c r="O4740" s="2" t="str" cm="1">
        <f t="array" ref="O4740">_xlfn.IFS(N4740=1,"Unsatisfactory",N4740=2,"Poor",N4740=3,"Average",N4740=4,"Good",N4740=5,"Excellent")</f>
        <v>Good</v>
      </c>
      <c r="P4740"/>
      <c r="Q4740"/>
      <c r="R4740"/>
      <c r="S4740"/>
      <c r="T4740"/>
      <c r="U4740"/>
    </row>
    <row r="4741" spans="1:21">
      <c r="A4741" s="2">
        <v>139957</v>
      </c>
      <c r="B4741" s="2" t="s">
        <v>50</v>
      </c>
      <c r="C4741" s="4">
        <v>45378</v>
      </c>
      <c r="D4741" s="17">
        <v>45378</v>
      </c>
      <c r="E4741" s="2" t="s">
        <v>16</v>
      </c>
      <c r="F4741" s="2" t="s">
        <v>17</v>
      </c>
      <c r="G4741" s="2">
        <v>35</v>
      </c>
      <c r="H4741" s="2" t="s">
        <v>118</v>
      </c>
      <c r="I4741" s="2" t="s">
        <v>19</v>
      </c>
      <c r="J4741" s="12">
        <v>97</v>
      </c>
      <c r="K4741" s="2">
        <v>97</v>
      </c>
      <c r="L4741" s="2">
        <v>1</v>
      </c>
      <c r="M4741" s="12">
        <v>97</v>
      </c>
      <c r="N4741" s="3">
        <v>5</v>
      </c>
      <c r="O4741" s="2" t="str" cm="1">
        <f t="array" ref="O4741">_xlfn.IFS(N4741=1,"Unsatisfactory",N4741=2,"Poor",N4741=3,"Average",N4741=4,"Good",N4741=5,"Excellent")</f>
        <v>Excellent</v>
      </c>
      <c r="P4741"/>
      <c r="Q4741"/>
      <c r="R4741"/>
      <c r="S4741"/>
      <c r="T4741"/>
      <c r="U4741"/>
    </row>
    <row r="4742" spans="1:21">
      <c r="A4742" s="2">
        <v>125755</v>
      </c>
      <c r="B4742" s="2" t="s">
        <v>42</v>
      </c>
      <c r="C4742" s="4">
        <v>45243</v>
      </c>
      <c r="D4742" s="17">
        <v>45243</v>
      </c>
      <c r="E4742" s="2" t="s">
        <v>16</v>
      </c>
      <c r="F4742" s="2" t="s">
        <v>17</v>
      </c>
      <c r="G4742" s="2">
        <v>27</v>
      </c>
      <c r="H4742" s="2" t="s">
        <v>80</v>
      </c>
      <c r="I4742" s="2" t="s">
        <v>27</v>
      </c>
      <c r="J4742" s="12">
        <v>65</v>
      </c>
      <c r="K4742" s="2">
        <v>105</v>
      </c>
      <c r="L4742" s="2">
        <v>3</v>
      </c>
      <c r="M4742" s="12">
        <v>315</v>
      </c>
      <c r="N4742" s="3">
        <v>5</v>
      </c>
      <c r="O4742" s="2" t="str" cm="1">
        <f t="array" ref="O4742">_xlfn.IFS(N4742=1,"Unsatisfactory",N4742=2,"Poor",N4742=3,"Average",N4742=4,"Good",N4742=5,"Excellent")</f>
        <v>Excellent</v>
      </c>
      <c r="P4742"/>
      <c r="Q4742"/>
      <c r="R4742"/>
      <c r="S4742"/>
      <c r="T4742"/>
      <c r="U4742"/>
    </row>
    <row r="4743" spans="1:21">
      <c r="A4743" s="2">
        <v>128784</v>
      </c>
      <c r="B4743" s="2" t="s">
        <v>42</v>
      </c>
      <c r="C4743" s="4">
        <v>45301</v>
      </c>
      <c r="D4743" s="17">
        <v>45301</v>
      </c>
      <c r="E4743" s="2" t="s">
        <v>16</v>
      </c>
      <c r="F4743" s="2" t="s">
        <v>25</v>
      </c>
      <c r="G4743" s="2">
        <v>28</v>
      </c>
      <c r="H4743" s="2" t="s">
        <v>60</v>
      </c>
      <c r="I4743" s="2" t="s">
        <v>19</v>
      </c>
      <c r="J4743" s="12">
        <v>65</v>
      </c>
      <c r="K4743" s="2">
        <v>65</v>
      </c>
      <c r="L4743" s="2">
        <v>1</v>
      </c>
      <c r="M4743" s="12">
        <v>65</v>
      </c>
      <c r="N4743" s="3">
        <v>5</v>
      </c>
      <c r="O4743" s="2" t="str" cm="1">
        <f t="array" ref="O4743">_xlfn.IFS(N4743=1,"Unsatisfactory",N4743=2,"Poor",N4743=3,"Average",N4743=4,"Good",N4743=5,"Excellent")</f>
        <v>Excellent</v>
      </c>
      <c r="P4743"/>
      <c r="Q4743"/>
      <c r="R4743"/>
      <c r="S4743"/>
      <c r="T4743"/>
      <c r="U4743"/>
    </row>
    <row r="4744" spans="1:21">
      <c r="A4744" s="2">
        <v>144188</v>
      </c>
      <c r="B4744" s="2" t="s">
        <v>82</v>
      </c>
      <c r="C4744" s="4">
        <v>45372</v>
      </c>
      <c r="D4744" s="17">
        <v>45372</v>
      </c>
      <c r="E4744" s="2" t="s">
        <v>37</v>
      </c>
      <c r="F4744" s="2" t="s">
        <v>17</v>
      </c>
      <c r="G4744" s="2">
        <v>25</v>
      </c>
      <c r="H4744" s="2" t="s">
        <v>34</v>
      </c>
      <c r="I4744" s="2" t="s">
        <v>27</v>
      </c>
      <c r="J4744" s="12">
        <v>20</v>
      </c>
      <c r="K4744" s="2">
        <v>120</v>
      </c>
      <c r="L4744" s="2">
        <v>1</v>
      </c>
      <c r="M4744" s="12">
        <v>120</v>
      </c>
      <c r="N4744" s="3">
        <v>3</v>
      </c>
      <c r="O4744" s="2" t="str" cm="1">
        <f t="array" ref="O4744">_xlfn.IFS(N4744=1,"Unsatisfactory",N4744=2,"Poor",N4744=3,"Average",N4744=4,"Good",N4744=5,"Excellent")</f>
        <v>Average</v>
      </c>
      <c r="P4744"/>
      <c r="Q4744"/>
      <c r="R4744"/>
      <c r="S4744"/>
      <c r="T4744"/>
      <c r="U4744"/>
    </row>
    <row r="4745" spans="1:21">
      <c r="A4745" s="2">
        <v>156377</v>
      </c>
      <c r="B4745" s="2" t="s">
        <v>36</v>
      </c>
      <c r="C4745" s="4">
        <v>45393</v>
      </c>
      <c r="D4745" s="17">
        <v>45393</v>
      </c>
      <c r="E4745" s="2" t="s">
        <v>37</v>
      </c>
      <c r="F4745" s="2" t="s">
        <v>17</v>
      </c>
      <c r="G4745" s="2">
        <v>35</v>
      </c>
      <c r="H4745" s="2" t="s">
        <v>29</v>
      </c>
      <c r="I4745" s="2" t="s">
        <v>19</v>
      </c>
      <c r="J4745" s="12">
        <v>32</v>
      </c>
      <c r="K4745" s="2">
        <v>32</v>
      </c>
      <c r="L4745" s="2">
        <v>1</v>
      </c>
      <c r="M4745" s="12">
        <v>32</v>
      </c>
      <c r="N4745" s="3">
        <v>1</v>
      </c>
      <c r="O4745" s="2" t="str" cm="1">
        <f t="array" ref="O4745">_xlfn.IFS(N4745=1,"Unsatisfactory",N4745=2,"Poor",N4745=3,"Average",N4745=4,"Good",N4745=5,"Excellent")</f>
        <v>Unsatisfactory</v>
      </c>
      <c r="P4745"/>
      <c r="Q4745"/>
      <c r="R4745"/>
      <c r="S4745"/>
      <c r="T4745"/>
      <c r="U4745"/>
    </row>
    <row r="4746" spans="1:21">
      <c r="A4746" s="2">
        <v>140510</v>
      </c>
      <c r="B4746" s="2" t="s">
        <v>42</v>
      </c>
      <c r="C4746" s="4">
        <v>45302</v>
      </c>
      <c r="D4746" s="17">
        <v>45302</v>
      </c>
      <c r="E4746" s="2" t="s">
        <v>16</v>
      </c>
      <c r="F4746" s="2" t="s">
        <v>17</v>
      </c>
      <c r="G4746" s="2">
        <v>20</v>
      </c>
      <c r="H4746" s="2" t="s">
        <v>130</v>
      </c>
      <c r="I4746" s="2" t="s">
        <v>19</v>
      </c>
      <c r="J4746" s="12">
        <v>65</v>
      </c>
      <c r="K4746" s="2">
        <v>65</v>
      </c>
      <c r="L4746" s="2">
        <v>1</v>
      </c>
      <c r="M4746" s="12">
        <v>65</v>
      </c>
      <c r="N4746" s="3">
        <v>4</v>
      </c>
      <c r="O4746" s="2" t="str" cm="1">
        <f t="array" ref="O4746">_xlfn.IFS(N4746=1,"Unsatisfactory",N4746=2,"Poor",N4746=3,"Average",N4746=4,"Good",N4746=5,"Excellent")</f>
        <v>Good</v>
      </c>
      <c r="P4746"/>
      <c r="Q4746"/>
      <c r="R4746"/>
      <c r="S4746"/>
      <c r="T4746"/>
      <c r="U4746"/>
    </row>
    <row r="4747" spans="1:21">
      <c r="A4747" s="2">
        <v>149212</v>
      </c>
      <c r="B4747" s="2" t="s">
        <v>50</v>
      </c>
      <c r="C4747" s="4">
        <v>45381</v>
      </c>
      <c r="D4747" s="17">
        <v>45381</v>
      </c>
      <c r="E4747" s="2" t="s">
        <v>16</v>
      </c>
      <c r="F4747" s="2" t="s">
        <v>17</v>
      </c>
      <c r="G4747" s="2">
        <v>33</v>
      </c>
      <c r="H4747" s="2" t="s">
        <v>74</v>
      </c>
      <c r="I4747" s="2" t="s">
        <v>27</v>
      </c>
      <c r="J4747" s="12">
        <v>97</v>
      </c>
      <c r="K4747" s="2">
        <v>122</v>
      </c>
      <c r="L4747" s="2">
        <v>4</v>
      </c>
      <c r="M4747" s="12">
        <v>488</v>
      </c>
      <c r="N4747" s="3">
        <v>5</v>
      </c>
      <c r="O4747" s="2" t="str" cm="1">
        <f t="array" ref="O4747">_xlfn.IFS(N4747=1,"Unsatisfactory",N4747=2,"Poor",N4747=3,"Average",N4747=4,"Good",N4747=5,"Excellent")</f>
        <v>Excellent</v>
      </c>
      <c r="P4747"/>
      <c r="Q4747"/>
      <c r="R4747"/>
      <c r="S4747"/>
      <c r="T4747"/>
      <c r="U4747"/>
    </row>
    <row r="4748" spans="1:21">
      <c r="A4748" s="2">
        <v>177782</v>
      </c>
      <c r="B4748" s="2" t="s">
        <v>23</v>
      </c>
      <c r="C4748" s="4">
        <v>45495</v>
      </c>
      <c r="D4748" s="17">
        <v>45495</v>
      </c>
      <c r="E4748" s="2" t="s">
        <v>24</v>
      </c>
      <c r="F4748" s="2" t="s">
        <v>17</v>
      </c>
      <c r="G4748" s="2">
        <v>29</v>
      </c>
      <c r="H4748" s="2" t="s">
        <v>66</v>
      </c>
      <c r="I4748" s="2" t="s">
        <v>27</v>
      </c>
      <c r="J4748" s="12">
        <v>9</v>
      </c>
      <c r="K4748" s="2">
        <v>49</v>
      </c>
      <c r="L4748" s="2">
        <v>5</v>
      </c>
      <c r="M4748" s="12">
        <v>245</v>
      </c>
      <c r="N4748" s="3">
        <v>4</v>
      </c>
      <c r="O4748" s="2" t="str" cm="1">
        <f t="array" ref="O4748">_xlfn.IFS(N4748=1,"Unsatisfactory",N4748=2,"Poor",N4748=3,"Average",N4748=4,"Good",N4748=5,"Excellent")</f>
        <v>Good</v>
      </c>
      <c r="P4748"/>
      <c r="Q4748"/>
      <c r="R4748"/>
      <c r="S4748"/>
      <c r="T4748"/>
      <c r="U4748"/>
    </row>
    <row r="4749" spans="1:21">
      <c r="A4749" s="2">
        <v>199947</v>
      </c>
      <c r="B4749" s="2" t="s">
        <v>48</v>
      </c>
      <c r="C4749" s="4">
        <v>45552</v>
      </c>
      <c r="D4749" s="17">
        <v>45552</v>
      </c>
      <c r="E4749" s="2" t="s">
        <v>16</v>
      </c>
      <c r="F4749" s="2" t="s">
        <v>17</v>
      </c>
      <c r="G4749" s="2">
        <v>21</v>
      </c>
      <c r="H4749" s="2" t="s">
        <v>128</v>
      </c>
      <c r="I4749" s="2" t="s">
        <v>19</v>
      </c>
      <c r="J4749" s="12">
        <v>130</v>
      </c>
      <c r="K4749" s="2">
        <v>130</v>
      </c>
      <c r="L4749" s="2">
        <v>2</v>
      </c>
      <c r="M4749" s="12">
        <v>260</v>
      </c>
      <c r="N4749" s="3">
        <v>5</v>
      </c>
      <c r="O4749" s="2" t="str" cm="1">
        <f t="array" ref="O4749">_xlfn.IFS(N4749=1,"Unsatisfactory",N4749=2,"Poor",N4749=3,"Average",N4749=4,"Good",N4749=5,"Excellent")</f>
        <v>Excellent</v>
      </c>
      <c r="P4749"/>
      <c r="Q4749"/>
      <c r="R4749"/>
      <c r="S4749"/>
      <c r="T4749"/>
      <c r="U4749"/>
    </row>
    <row r="4750" spans="1:21">
      <c r="A4750" s="2">
        <v>155697</v>
      </c>
      <c r="B4750" s="2" t="s">
        <v>33</v>
      </c>
      <c r="C4750" s="4">
        <v>45597</v>
      </c>
      <c r="D4750" s="17">
        <v>45597</v>
      </c>
      <c r="E4750" s="2" t="s">
        <v>16</v>
      </c>
      <c r="F4750" s="2" t="s">
        <v>17</v>
      </c>
      <c r="G4750" s="2">
        <v>21</v>
      </c>
      <c r="H4750" s="2" t="s">
        <v>79</v>
      </c>
      <c r="I4750" s="2" t="s">
        <v>27</v>
      </c>
      <c r="J4750" s="12">
        <v>118</v>
      </c>
      <c r="K4750" s="2">
        <v>158</v>
      </c>
      <c r="L4750" s="2">
        <v>1</v>
      </c>
      <c r="M4750" s="12">
        <v>158</v>
      </c>
      <c r="N4750" s="3">
        <v>5</v>
      </c>
      <c r="O4750" s="2" t="str" cm="1">
        <f t="array" ref="O4750">_xlfn.IFS(N4750=1,"Unsatisfactory",N4750=2,"Poor",N4750=3,"Average",N4750=4,"Good",N4750=5,"Excellent")</f>
        <v>Excellent</v>
      </c>
      <c r="P4750"/>
      <c r="Q4750"/>
      <c r="R4750"/>
      <c r="S4750"/>
      <c r="T4750"/>
      <c r="U4750"/>
    </row>
    <row r="4751" spans="1:21">
      <c r="A4751" s="2">
        <v>138135</v>
      </c>
      <c r="B4751" s="2" t="s">
        <v>30</v>
      </c>
      <c r="C4751" s="4">
        <v>45515</v>
      </c>
      <c r="D4751" s="17">
        <v>45515</v>
      </c>
      <c r="E4751" s="2" t="s">
        <v>24</v>
      </c>
      <c r="F4751" s="2" t="s">
        <v>25</v>
      </c>
      <c r="G4751" s="2">
        <v>35</v>
      </c>
      <c r="H4751" s="2" t="s">
        <v>29</v>
      </c>
      <c r="I4751" s="2" t="s">
        <v>19</v>
      </c>
      <c r="J4751" s="12">
        <v>10</v>
      </c>
      <c r="K4751" s="2">
        <v>10</v>
      </c>
      <c r="L4751" s="2">
        <v>1</v>
      </c>
      <c r="M4751" s="12">
        <v>10</v>
      </c>
      <c r="N4751" s="3">
        <v>2</v>
      </c>
      <c r="O4751" s="2" t="str" cm="1">
        <f t="array" ref="O4751">_xlfn.IFS(N4751=1,"Unsatisfactory",N4751=2,"Poor",N4751=3,"Average",N4751=4,"Good",N4751=5,"Excellent")</f>
        <v>Poor</v>
      </c>
      <c r="P4751"/>
      <c r="Q4751"/>
      <c r="R4751"/>
      <c r="S4751"/>
      <c r="T4751"/>
      <c r="U4751"/>
    </row>
    <row r="4752" spans="1:21">
      <c r="A4752" s="2">
        <v>125783</v>
      </c>
      <c r="B4752" s="2" t="s">
        <v>42</v>
      </c>
      <c r="C4752" s="4">
        <v>45419</v>
      </c>
      <c r="D4752" s="17">
        <v>45419</v>
      </c>
      <c r="E4752" s="2" t="s">
        <v>16</v>
      </c>
      <c r="F4752" s="2" t="s">
        <v>25</v>
      </c>
      <c r="G4752" s="2">
        <v>27</v>
      </c>
      <c r="H4752" s="2" t="s">
        <v>129</v>
      </c>
      <c r="I4752" s="2" t="s">
        <v>19</v>
      </c>
      <c r="J4752" s="12">
        <v>65</v>
      </c>
      <c r="K4752" s="2">
        <v>65</v>
      </c>
      <c r="L4752" s="2">
        <v>1</v>
      </c>
      <c r="M4752" s="12">
        <v>65</v>
      </c>
      <c r="N4752" s="3">
        <v>5</v>
      </c>
      <c r="O4752" s="2" t="str" cm="1">
        <f t="array" ref="O4752">_xlfn.IFS(N4752=1,"Unsatisfactory",N4752=2,"Poor",N4752=3,"Average",N4752=4,"Good",N4752=5,"Excellent")</f>
        <v>Excellent</v>
      </c>
      <c r="P4752"/>
      <c r="Q4752"/>
      <c r="R4752"/>
      <c r="S4752"/>
      <c r="T4752"/>
      <c r="U4752"/>
    </row>
    <row r="4753" spans="1:21">
      <c r="A4753" s="2">
        <v>157877</v>
      </c>
      <c r="B4753" s="2" t="s">
        <v>42</v>
      </c>
      <c r="C4753" s="4">
        <v>45455</v>
      </c>
      <c r="D4753" s="17">
        <v>45455</v>
      </c>
      <c r="E4753" s="2" t="s">
        <v>16</v>
      </c>
      <c r="F4753" s="2" t="s">
        <v>25</v>
      </c>
      <c r="G4753" s="2">
        <v>23</v>
      </c>
      <c r="H4753" s="2" t="s">
        <v>56</v>
      </c>
      <c r="I4753" s="2" t="s">
        <v>19</v>
      </c>
      <c r="J4753" s="12">
        <v>65</v>
      </c>
      <c r="K4753" s="2">
        <v>65</v>
      </c>
      <c r="L4753" s="2">
        <v>1</v>
      </c>
      <c r="M4753" s="12">
        <v>65</v>
      </c>
      <c r="N4753" s="3">
        <v>4</v>
      </c>
      <c r="O4753" s="2" t="str" cm="1">
        <f t="array" ref="O4753">_xlfn.IFS(N4753=1,"Unsatisfactory",N4753=2,"Poor",N4753=3,"Average",N4753=4,"Good",N4753=5,"Excellent")</f>
        <v>Good</v>
      </c>
      <c r="P4753"/>
      <c r="Q4753"/>
      <c r="R4753"/>
      <c r="S4753"/>
      <c r="T4753"/>
      <c r="U4753"/>
    </row>
    <row r="4754" spans="1:21">
      <c r="A4754" s="2">
        <v>173756</v>
      </c>
      <c r="B4754" s="2" t="s">
        <v>53</v>
      </c>
      <c r="C4754" s="4">
        <v>45422</v>
      </c>
      <c r="D4754" s="17">
        <v>45422</v>
      </c>
      <c r="E4754" s="2" t="s">
        <v>37</v>
      </c>
      <c r="F4754" s="2" t="s">
        <v>25</v>
      </c>
      <c r="G4754" s="2">
        <v>35</v>
      </c>
      <c r="H4754" s="2" t="s">
        <v>62</v>
      </c>
      <c r="I4754" s="2" t="s">
        <v>19</v>
      </c>
      <c r="J4754" s="12">
        <v>15</v>
      </c>
      <c r="K4754" s="2">
        <v>15</v>
      </c>
      <c r="L4754" s="2">
        <v>1</v>
      </c>
      <c r="M4754" s="12">
        <v>15</v>
      </c>
      <c r="N4754" s="3">
        <v>5</v>
      </c>
      <c r="O4754" s="2" t="str" cm="1">
        <f t="array" ref="O4754">_xlfn.IFS(N4754=1,"Unsatisfactory",N4754=2,"Poor",N4754=3,"Average",N4754=4,"Good",N4754=5,"Excellent")</f>
        <v>Excellent</v>
      </c>
      <c r="P4754"/>
      <c r="Q4754"/>
      <c r="R4754"/>
      <c r="S4754"/>
      <c r="T4754"/>
      <c r="U4754"/>
    </row>
    <row r="4755" spans="1:21">
      <c r="A4755" s="2">
        <v>127750</v>
      </c>
      <c r="B4755" s="2" t="s">
        <v>50</v>
      </c>
      <c r="C4755" s="4">
        <v>45392</v>
      </c>
      <c r="D4755" s="17">
        <v>45392</v>
      </c>
      <c r="E4755" s="2" t="s">
        <v>16</v>
      </c>
      <c r="F4755" s="2" t="s">
        <v>17</v>
      </c>
      <c r="G4755" s="2">
        <v>27</v>
      </c>
      <c r="H4755" s="2" t="s">
        <v>74</v>
      </c>
      <c r="I4755" s="2" t="s">
        <v>27</v>
      </c>
      <c r="J4755" s="12">
        <v>97</v>
      </c>
      <c r="K4755" s="2">
        <v>122</v>
      </c>
      <c r="L4755" s="2">
        <v>1</v>
      </c>
      <c r="M4755" s="12">
        <v>122</v>
      </c>
      <c r="N4755" s="3">
        <v>4</v>
      </c>
      <c r="O4755" s="2" t="str" cm="1">
        <f t="array" ref="O4755">_xlfn.IFS(N4755=1,"Unsatisfactory",N4755=2,"Poor",N4755=3,"Average",N4755=4,"Good",N4755=5,"Excellent")</f>
        <v>Good</v>
      </c>
      <c r="P4755"/>
      <c r="Q4755"/>
      <c r="R4755"/>
      <c r="S4755"/>
      <c r="T4755"/>
      <c r="U4755"/>
    </row>
    <row r="4756" spans="1:21">
      <c r="A4756" s="2">
        <v>157860</v>
      </c>
      <c r="B4756" s="2" t="s">
        <v>53</v>
      </c>
      <c r="C4756" s="4">
        <v>45301</v>
      </c>
      <c r="D4756" s="17">
        <v>45301</v>
      </c>
      <c r="E4756" s="2" t="s">
        <v>37</v>
      </c>
      <c r="F4756" s="2" t="s">
        <v>17</v>
      </c>
      <c r="G4756" s="2">
        <v>19</v>
      </c>
      <c r="H4756" s="2" t="s">
        <v>130</v>
      </c>
      <c r="I4756" s="2" t="s">
        <v>19</v>
      </c>
      <c r="J4756" s="12">
        <v>15</v>
      </c>
      <c r="K4756" s="2">
        <v>15</v>
      </c>
      <c r="L4756" s="2">
        <v>5</v>
      </c>
      <c r="M4756" s="12">
        <v>75</v>
      </c>
      <c r="N4756" s="3">
        <v>1</v>
      </c>
      <c r="O4756" s="2" t="str" cm="1">
        <f t="array" ref="O4756">_xlfn.IFS(N4756=1,"Unsatisfactory",N4756=2,"Poor",N4756=3,"Average",N4756=4,"Good",N4756=5,"Excellent")</f>
        <v>Unsatisfactory</v>
      </c>
      <c r="P4756"/>
      <c r="Q4756"/>
      <c r="R4756"/>
      <c r="S4756"/>
      <c r="T4756"/>
      <c r="U4756"/>
    </row>
    <row r="4757" spans="1:21">
      <c r="A4757" s="2">
        <v>151575</v>
      </c>
      <c r="B4757" s="2" t="s">
        <v>23</v>
      </c>
      <c r="C4757" s="4">
        <v>45593</v>
      </c>
      <c r="D4757" s="17">
        <v>45593</v>
      </c>
      <c r="E4757" s="2" t="s">
        <v>24</v>
      </c>
      <c r="F4757" s="2" t="s">
        <v>25</v>
      </c>
      <c r="G4757" s="2">
        <v>35</v>
      </c>
      <c r="H4757" s="2" t="s">
        <v>26</v>
      </c>
      <c r="I4757" s="2" t="s">
        <v>27</v>
      </c>
      <c r="J4757" s="12">
        <v>9</v>
      </c>
      <c r="K4757" s="2">
        <v>49</v>
      </c>
      <c r="L4757" s="2">
        <v>1</v>
      </c>
      <c r="M4757" s="12">
        <v>49</v>
      </c>
      <c r="N4757" s="3">
        <v>1</v>
      </c>
      <c r="O4757" s="2" t="str" cm="1">
        <f t="array" ref="O4757">_xlfn.IFS(N4757=1,"Unsatisfactory",N4757=2,"Poor",N4757=3,"Average",N4757=4,"Good",N4757=5,"Excellent")</f>
        <v>Unsatisfactory</v>
      </c>
      <c r="P4757"/>
      <c r="Q4757"/>
      <c r="R4757"/>
      <c r="S4757"/>
      <c r="T4757"/>
      <c r="U4757"/>
    </row>
    <row r="4758" spans="1:21">
      <c r="A4758" s="2">
        <v>171855</v>
      </c>
      <c r="B4758" s="2" t="s">
        <v>53</v>
      </c>
      <c r="C4758" s="4">
        <v>45371</v>
      </c>
      <c r="D4758" s="17">
        <v>45371</v>
      </c>
      <c r="E4758" s="2" t="s">
        <v>37</v>
      </c>
      <c r="F4758" s="2" t="s">
        <v>25</v>
      </c>
      <c r="G4758" s="2">
        <v>32</v>
      </c>
      <c r="H4758" s="2" t="s">
        <v>128</v>
      </c>
      <c r="I4758" s="2" t="s">
        <v>19</v>
      </c>
      <c r="J4758" s="12">
        <v>15</v>
      </c>
      <c r="K4758" s="2">
        <v>15</v>
      </c>
      <c r="L4758" s="2">
        <v>1</v>
      </c>
      <c r="M4758" s="12">
        <v>15</v>
      </c>
      <c r="N4758" s="3">
        <v>1</v>
      </c>
      <c r="O4758" s="2" t="str" cm="1">
        <f t="array" ref="O4758">_xlfn.IFS(N4758=1,"Unsatisfactory",N4758=2,"Poor",N4758=3,"Average",N4758=4,"Good",N4758=5,"Excellent")</f>
        <v>Unsatisfactory</v>
      </c>
      <c r="P4758"/>
      <c r="Q4758"/>
      <c r="R4758"/>
      <c r="S4758"/>
      <c r="T4758"/>
      <c r="U4758"/>
    </row>
    <row r="4759" spans="1:21">
      <c r="A4759" s="2">
        <v>131593</v>
      </c>
      <c r="B4759" s="2" t="s">
        <v>15</v>
      </c>
      <c r="C4759" s="4">
        <v>45592</v>
      </c>
      <c r="D4759" s="17">
        <v>45592</v>
      </c>
      <c r="E4759" s="2" t="s">
        <v>16</v>
      </c>
      <c r="F4759" s="2" t="s">
        <v>25</v>
      </c>
      <c r="G4759" s="2">
        <v>21</v>
      </c>
      <c r="H4759" s="2" t="s">
        <v>69</v>
      </c>
      <c r="I4759" s="2" t="s">
        <v>19</v>
      </c>
      <c r="J4759" s="12">
        <v>100</v>
      </c>
      <c r="K4759" s="2">
        <v>100</v>
      </c>
      <c r="L4759" s="2">
        <v>1</v>
      </c>
      <c r="M4759" s="12">
        <v>100</v>
      </c>
      <c r="N4759" s="3">
        <v>5</v>
      </c>
      <c r="O4759" s="2" t="str" cm="1">
        <f t="array" ref="O4759">_xlfn.IFS(N4759=1,"Unsatisfactory",N4759=2,"Poor",N4759=3,"Average",N4759=4,"Good",N4759=5,"Excellent")</f>
        <v>Excellent</v>
      </c>
      <c r="P4759"/>
      <c r="Q4759"/>
      <c r="R4759"/>
      <c r="S4759"/>
      <c r="T4759"/>
      <c r="U4759"/>
    </row>
    <row r="4760" spans="1:21">
      <c r="A4760" s="2">
        <v>168606</v>
      </c>
      <c r="B4760" s="2" t="s">
        <v>42</v>
      </c>
      <c r="C4760" s="4">
        <v>45268</v>
      </c>
      <c r="D4760" s="17">
        <v>45268</v>
      </c>
      <c r="E4760" s="2" t="s">
        <v>16</v>
      </c>
      <c r="F4760" s="2" t="s">
        <v>25</v>
      </c>
      <c r="G4760" s="2">
        <v>25</v>
      </c>
      <c r="H4760" s="2" t="s">
        <v>128</v>
      </c>
      <c r="I4760" s="2" t="s">
        <v>19</v>
      </c>
      <c r="J4760" s="12">
        <v>65</v>
      </c>
      <c r="K4760" s="2">
        <v>65</v>
      </c>
      <c r="L4760" s="2">
        <v>4</v>
      </c>
      <c r="M4760" s="12">
        <v>260</v>
      </c>
      <c r="N4760" s="3">
        <v>1</v>
      </c>
      <c r="O4760" s="2" t="str" cm="1">
        <f t="array" ref="O4760">_xlfn.IFS(N4760=1,"Unsatisfactory",N4760=2,"Poor",N4760=3,"Average",N4760=4,"Good",N4760=5,"Excellent")</f>
        <v>Unsatisfactory</v>
      </c>
      <c r="P4760"/>
      <c r="Q4760"/>
      <c r="R4760"/>
      <c r="S4760"/>
      <c r="T4760"/>
      <c r="U4760"/>
    </row>
    <row r="4761" spans="1:21">
      <c r="A4761" s="2">
        <v>174982</v>
      </c>
      <c r="B4761" s="2" t="s">
        <v>53</v>
      </c>
      <c r="C4761" s="4">
        <v>45441</v>
      </c>
      <c r="D4761" s="17">
        <v>45441</v>
      </c>
      <c r="E4761" s="2" t="s">
        <v>37</v>
      </c>
      <c r="F4761" s="2" t="s">
        <v>17</v>
      </c>
      <c r="G4761" s="2">
        <v>27</v>
      </c>
      <c r="H4761" s="2" t="s">
        <v>115</v>
      </c>
      <c r="I4761" s="2" t="s">
        <v>19</v>
      </c>
      <c r="J4761" s="12">
        <v>15</v>
      </c>
      <c r="K4761" s="2">
        <v>15</v>
      </c>
      <c r="L4761" s="2">
        <v>1</v>
      </c>
      <c r="M4761" s="12">
        <v>15</v>
      </c>
      <c r="N4761" s="3">
        <v>5</v>
      </c>
      <c r="O4761" s="2" t="str" cm="1">
        <f t="array" ref="O4761">_xlfn.IFS(N4761=1,"Unsatisfactory",N4761=2,"Poor",N4761=3,"Average",N4761=4,"Good",N4761=5,"Excellent")</f>
        <v>Excellent</v>
      </c>
      <c r="P4761"/>
      <c r="Q4761"/>
      <c r="R4761"/>
      <c r="S4761"/>
      <c r="T4761"/>
      <c r="U4761"/>
    </row>
    <row r="4762" spans="1:21">
      <c r="A4762" s="2">
        <v>168172</v>
      </c>
      <c r="B4762" s="2" t="s">
        <v>82</v>
      </c>
      <c r="C4762" s="4">
        <v>45315</v>
      </c>
      <c r="D4762" s="17">
        <v>45315</v>
      </c>
      <c r="E4762" s="2" t="s">
        <v>37</v>
      </c>
      <c r="F4762" s="2" t="s">
        <v>25</v>
      </c>
      <c r="G4762" s="2">
        <v>33</v>
      </c>
      <c r="H4762" s="2" t="s">
        <v>38</v>
      </c>
      <c r="I4762" s="2" t="s">
        <v>19</v>
      </c>
      <c r="J4762" s="12">
        <v>20</v>
      </c>
      <c r="K4762" s="2">
        <v>20</v>
      </c>
      <c r="L4762" s="2">
        <v>1</v>
      </c>
      <c r="M4762" s="12">
        <v>20</v>
      </c>
      <c r="N4762" s="3">
        <v>1</v>
      </c>
      <c r="O4762" s="2" t="str" cm="1">
        <f t="array" ref="O4762">_xlfn.IFS(N4762=1,"Unsatisfactory",N4762=2,"Poor",N4762=3,"Average",N4762=4,"Good",N4762=5,"Excellent")</f>
        <v>Unsatisfactory</v>
      </c>
      <c r="P4762"/>
      <c r="Q4762"/>
      <c r="R4762"/>
      <c r="S4762"/>
      <c r="T4762"/>
      <c r="U4762"/>
    </row>
    <row r="4763" spans="1:21">
      <c r="A4763" s="2">
        <v>181489</v>
      </c>
      <c r="B4763" s="2" t="s">
        <v>82</v>
      </c>
      <c r="C4763" s="4">
        <v>45424</v>
      </c>
      <c r="D4763" s="17">
        <v>45424</v>
      </c>
      <c r="E4763" s="2" t="s">
        <v>37</v>
      </c>
      <c r="F4763" s="2" t="s">
        <v>17</v>
      </c>
      <c r="G4763" s="2">
        <v>22</v>
      </c>
      <c r="H4763" s="2" t="s">
        <v>79</v>
      </c>
      <c r="I4763" s="2" t="s">
        <v>27</v>
      </c>
      <c r="J4763" s="12">
        <v>20</v>
      </c>
      <c r="K4763" s="2">
        <v>60</v>
      </c>
      <c r="L4763" s="2">
        <v>1</v>
      </c>
      <c r="M4763" s="12">
        <v>60</v>
      </c>
      <c r="N4763" s="3">
        <v>4</v>
      </c>
      <c r="O4763" s="2" t="str" cm="1">
        <f t="array" ref="O4763">_xlfn.IFS(N4763=1,"Unsatisfactory",N4763=2,"Poor",N4763=3,"Average",N4763=4,"Good",N4763=5,"Excellent")</f>
        <v>Good</v>
      </c>
      <c r="P4763"/>
      <c r="Q4763"/>
      <c r="R4763"/>
      <c r="S4763"/>
      <c r="T4763"/>
      <c r="U4763"/>
    </row>
    <row r="4764" spans="1:21">
      <c r="A4764" s="2">
        <v>137639</v>
      </c>
      <c r="B4764" s="2" t="s">
        <v>30</v>
      </c>
      <c r="C4764" s="4">
        <v>45399</v>
      </c>
      <c r="D4764" s="17">
        <v>45399</v>
      </c>
      <c r="E4764" s="2" t="s">
        <v>24</v>
      </c>
      <c r="F4764" s="2" t="s">
        <v>17</v>
      </c>
      <c r="G4764" s="2">
        <v>28</v>
      </c>
      <c r="H4764" s="2" t="s">
        <v>69</v>
      </c>
      <c r="I4764" s="2" t="s">
        <v>19</v>
      </c>
      <c r="J4764" s="12">
        <v>10</v>
      </c>
      <c r="K4764" s="2">
        <v>10</v>
      </c>
      <c r="L4764" s="2">
        <v>1</v>
      </c>
      <c r="M4764" s="12">
        <v>10</v>
      </c>
      <c r="N4764" s="3">
        <v>2</v>
      </c>
      <c r="O4764" s="2" t="str" cm="1">
        <f t="array" ref="O4764">_xlfn.IFS(N4764=1,"Unsatisfactory",N4764=2,"Poor",N4764=3,"Average",N4764=4,"Good",N4764=5,"Excellent")</f>
        <v>Poor</v>
      </c>
      <c r="P4764"/>
      <c r="Q4764"/>
      <c r="R4764"/>
      <c r="S4764"/>
      <c r="T4764"/>
      <c r="U4764"/>
    </row>
    <row r="4765" spans="1:21">
      <c r="A4765" s="2">
        <v>127989</v>
      </c>
      <c r="B4765" s="2" t="s">
        <v>42</v>
      </c>
      <c r="C4765" s="4">
        <v>45568</v>
      </c>
      <c r="D4765" s="17">
        <v>45568</v>
      </c>
      <c r="E4765" s="2" t="s">
        <v>16</v>
      </c>
      <c r="F4765" s="2" t="s">
        <v>17</v>
      </c>
      <c r="G4765" s="2">
        <v>33</v>
      </c>
      <c r="H4765" s="2" t="s">
        <v>79</v>
      </c>
      <c r="I4765" s="2" t="s">
        <v>27</v>
      </c>
      <c r="J4765" s="12">
        <v>65</v>
      </c>
      <c r="K4765" s="2">
        <v>105</v>
      </c>
      <c r="L4765" s="2">
        <v>1</v>
      </c>
      <c r="M4765" s="12">
        <v>105</v>
      </c>
      <c r="N4765" s="3">
        <v>4</v>
      </c>
      <c r="O4765" s="2" t="str" cm="1">
        <f t="array" ref="O4765">_xlfn.IFS(N4765=1,"Unsatisfactory",N4765=2,"Poor",N4765=3,"Average",N4765=4,"Good",N4765=5,"Excellent")</f>
        <v>Good</v>
      </c>
      <c r="P4765"/>
      <c r="Q4765"/>
      <c r="R4765"/>
      <c r="S4765"/>
      <c r="T4765"/>
      <c r="U4765"/>
    </row>
    <row r="4766" spans="1:21">
      <c r="A4766" s="2">
        <v>143874</v>
      </c>
      <c r="B4766" s="2" t="s">
        <v>50</v>
      </c>
      <c r="C4766" s="4">
        <v>45502</v>
      </c>
      <c r="D4766" s="17">
        <v>45502</v>
      </c>
      <c r="E4766" s="2" t="s">
        <v>16</v>
      </c>
      <c r="F4766" s="2" t="s">
        <v>17</v>
      </c>
      <c r="G4766" s="2">
        <v>34</v>
      </c>
      <c r="H4766" s="2" t="s">
        <v>130</v>
      </c>
      <c r="I4766" s="2" t="s">
        <v>19</v>
      </c>
      <c r="J4766" s="12">
        <v>97</v>
      </c>
      <c r="K4766" s="2">
        <v>97</v>
      </c>
      <c r="L4766" s="2">
        <v>1</v>
      </c>
      <c r="M4766" s="12">
        <v>97</v>
      </c>
      <c r="N4766" s="3">
        <v>1</v>
      </c>
      <c r="O4766" s="2" t="str" cm="1">
        <f t="array" ref="O4766">_xlfn.IFS(N4766=1,"Unsatisfactory",N4766=2,"Poor",N4766=3,"Average",N4766=4,"Good",N4766=5,"Excellent")</f>
        <v>Unsatisfactory</v>
      </c>
      <c r="P4766"/>
      <c r="Q4766"/>
      <c r="R4766"/>
      <c r="S4766"/>
      <c r="T4766"/>
      <c r="U4766"/>
    </row>
    <row r="4767" spans="1:21">
      <c r="A4767" s="2">
        <v>141071</v>
      </c>
      <c r="B4767" s="2" t="s">
        <v>42</v>
      </c>
      <c r="C4767" s="4">
        <v>45410</v>
      </c>
      <c r="D4767" s="17">
        <v>45410</v>
      </c>
      <c r="E4767" s="2" t="s">
        <v>16</v>
      </c>
      <c r="F4767" s="2" t="s">
        <v>25</v>
      </c>
      <c r="G4767" s="2">
        <v>32</v>
      </c>
      <c r="H4767" s="2" t="s">
        <v>38</v>
      </c>
      <c r="I4767" s="2" t="s">
        <v>19</v>
      </c>
      <c r="J4767" s="12">
        <v>65</v>
      </c>
      <c r="K4767" s="2">
        <v>65</v>
      </c>
      <c r="L4767" s="2">
        <v>4</v>
      </c>
      <c r="M4767" s="12">
        <v>260</v>
      </c>
      <c r="N4767" s="3">
        <v>3</v>
      </c>
      <c r="O4767" s="2" t="str" cm="1">
        <f t="array" ref="O4767">_xlfn.IFS(N4767=1,"Unsatisfactory",N4767=2,"Poor",N4767=3,"Average",N4767=4,"Good",N4767=5,"Excellent")</f>
        <v>Average</v>
      </c>
      <c r="P4767"/>
      <c r="Q4767"/>
      <c r="R4767"/>
      <c r="S4767"/>
      <c r="T4767"/>
      <c r="U4767"/>
    </row>
    <row r="4768" spans="1:21">
      <c r="A4768" s="2">
        <v>133928</v>
      </c>
      <c r="B4768" s="2" t="s">
        <v>36</v>
      </c>
      <c r="C4768" s="4">
        <v>45443</v>
      </c>
      <c r="D4768" s="17">
        <v>45443</v>
      </c>
      <c r="E4768" s="2" t="s">
        <v>37</v>
      </c>
      <c r="F4768" s="2" t="s">
        <v>25</v>
      </c>
      <c r="G4768" s="2">
        <v>34</v>
      </c>
      <c r="H4768" s="2" t="s">
        <v>60</v>
      </c>
      <c r="I4768" s="2" t="s">
        <v>19</v>
      </c>
      <c r="J4768" s="12">
        <v>32</v>
      </c>
      <c r="K4768" s="2">
        <v>32</v>
      </c>
      <c r="L4768" s="2">
        <v>1</v>
      </c>
      <c r="M4768" s="12">
        <v>32</v>
      </c>
      <c r="N4768" s="3">
        <v>1</v>
      </c>
      <c r="O4768" s="2" t="str" cm="1">
        <f t="array" ref="O4768">_xlfn.IFS(N4768=1,"Unsatisfactory",N4768=2,"Poor",N4768=3,"Average",N4768=4,"Good",N4768=5,"Excellent")</f>
        <v>Unsatisfactory</v>
      </c>
      <c r="P4768"/>
      <c r="Q4768"/>
      <c r="R4768"/>
      <c r="S4768"/>
      <c r="T4768"/>
      <c r="U4768"/>
    </row>
    <row r="4769" spans="1:21">
      <c r="A4769" s="2">
        <v>182920</v>
      </c>
      <c r="B4769" s="2" t="s">
        <v>42</v>
      </c>
      <c r="C4769" s="4">
        <v>45571</v>
      </c>
      <c r="D4769" s="17">
        <v>45571</v>
      </c>
      <c r="E4769" s="2" t="s">
        <v>16</v>
      </c>
      <c r="F4769" s="2" t="s">
        <v>17</v>
      </c>
      <c r="G4769" s="2">
        <v>34</v>
      </c>
      <c r="H4769" s="2" t="s">
        <v>69</v>
      </c>
      <c r="I4769" s="2" t="s">
        <v>19</v>
      </c>
      <c r="J4769" s="12">
        <v>65</v>
      </c>
      <c r="K4769" s="2">
        <v>65</v>
      </c>
      <c r="L4769" s="2">
        <v>1</v>
      </c>
      <c r="M4769" s="12">
        <v>65</v>
      </c>
      <c r="N4769" s="3">
        <v>2</v>
      </c>
      <c r="O4769" s="2" t="str" cm="1">
        <f t="array" ref="O4769">_xlfn.IFS(N4769=1,"Unsatisfactory",N4769=2,"Poor",N4769=3,"Average",N4769=4,"Good",N4769=5,"Excellent")</f>
        <v>Poor</v>
      </c>
      <c r="P4769"/>
      <c r="Q4769"/>
      <c r="R4769"/>
      <c r="S4769"/>
      <c r="T4769"/>
      <c r="U4769"/>
    </row>
    <row r="4770" spans="1:21">
      <c r="A4770" s="2">
        <v>186501</v>
      </c>
      <c r="B4770" s="2" t="s">
        <v>23</v>
      </c>
      <c r="C4770" s="4">
        <v>45594</v>
      </c>
      <c r="D4770" s="17">
        <v>45594</v>
      </c>
      <c r="E4770" s="2" t="s">
        <v>24</v>
      </c>
      <c r="F4770" s="2" t="s">
        <v>17</v>
      </c>
      <c r="G4770" s="2">
        <v>28</v>
      </c>
      <c r="H4770" s="2" t="s">
        <v>69</v>
      </c>
      <c r="I4770" s="2" t="s">
        <v>19</v>
      </c>
      <c r="J4770" s="12">
        <v>9</v>
      </c>
      <c r="K4770" s="2">
        <v>9</v>
      </c>
      <c r="L4770" s="2">
        <v>2</v>
      </c>
      <c r="M4770" s="12">
        <v>18</v>
      </c>
      <c r="N4770" s="3">
        <v>5</v>
      </c>
      <c r="O4770" s="2" t="str" cm="1">
        <f t="array" ref="O4770">_xlfn.IFS(N4770=1,"Unsatisfactory",N4770=2,"Poor",N4770=3,"Average",N4770=4,"Good",N4770=5,"Excellent")</f>
        <v>Excellent</v>
      </c>
      <c r="P4770"/>
      <c r="Q4770"/>
      <c r="R4770"/>
      <c r="S4770"/>
      <c r="T4770"/>
      <c r="U4770"/>
    </row>
    <row r="4771" spans="1:21">
      <c r="A4771" s="2">
        <v>180172</v>
      </c>
      <c r="B4771" s="2" t="s">
        <v>30</v>
      </c>
      <c r="C4771" s="4">
        <v>45570</v>
      </c>
      <c r="D4771" s="17">
        <v>45570</v>
      </c>
      <c r="E4771" s="2" t="s">
        <v>24</v>
      </c>
      <c r="F4771" s="2" t="s">
        <v>25</v>
      </c>
      <c r="G4771" s="2">
        <v>31</v>
      </c>
      <c r="H4771" s="2" t="s">
        <v>118</v>
      </c>
      <c r="I4771" s="2" t="s">
        <v>19</v>
      </c>
      <c r="J4771" s="12">
        <v>10</v>
      </c>
      <c r="K4771" s="2">
        <v>10</v>
      </c>
      <c r="L4771" s="2">
        <v>2</v>
      </c>
      <c r="M4771" s="12">
        <v>20</v>
      </c>
      <c r="N4771" s="3">
        <v>5</v>
      </c>
      <c r="O4771" s="2" t="str" cm="1">
        <f t="array" ref="O4771">_xlfn.IFS(N4771=1,"Unsatisfactory",N4771=2,"Poor",N4771=3,"Average",N4771=4,"Good",N4771=5,"Excellent")</f>
        <v>Excellent</v>
      </c>
      <c r="P4771"/>
      <c r="Q4771"/>
      <c r="R4771"/>
      <c r="S4771"/>
      <c r="T4771"/>
      <c r="U4771"/>
    </row>
    <row r="4772" spans="1:21">
      <c r="A4772" s="2">
        <v>150107</v>
      </c>
      <c r="B4772" s="2" t="s">
        <v>23</v>
      </c>
      <c r="C4772" s="4">
        <v>45571</v>
      </c>
      <c r="D4772" s="17">
        <v>45571</v>
      </c>
      <c r="E4772" s="2" t="s">
        <v>24</v>
      </c>
      <c r="F4772" s="2" t="s">
        <v>25</v>
      </c>
      <c r="G4772" s="2">
        <v>32</v>
      </c>
      <c r="H4772" s="2" t="s">
        <v>67</v>
      </c>
      <c r="I4772" s="2" t="s">
        <v>27</v>
      </c>
      <c r="J4772" s="12">
        <v>9</v>
      </c>
      <c r="K4772" s="2">
        <v>49</v>
      </c>
      <c r="L4772" s="2">
        <v>2</v>
      </c>
      <c r="M4772" s="12">
        <v>98</v>
      </c>
      <c r="N4772" s="3">
        <v>2</v>
      </c>
      <c r="O4772" s="2" t="str" cm="1">
        <f t="array" ref="O4772">_xlfn.IFS(N4772=1,"Unsatisfactory",N4772=2,"Poor",N4772=3,"Average",N4772=4,"Good",N4772=5,"Excellent")</f>
        <v>Poor</v>
      </c>
      <c r="P4772"/>
      <c r="Q4772"/>
      <c r="R4772"/>
      <c r="S4772"/>
      <c r="T4772"/>
      <c r="U4772"/>
    </row>
    <row r="4773" spans="1:21">
      <c r="A4773" s="2">
        <v>193195</v>
      </c>
      <c r="B4773" s="2" t="s">
        <v>85</v>
      </c>
      <c r="C4773" s="4">
        <v>45540</v>
      </c>
      <c r="D4773" s="17">
        <v>45540</v>
      </c>
      <c r="E4773" s="2" t="s">
        <v>24</v>
      </c>
      <c r="F4773" s="2" t="s">
        <v>25</v>
      </c>
      <c r="G4773" s="2">
        <v>24</v>
      </c>
      <c r="H4773" s="2" t="s">
        <v>38</v>
      </c>
      <c r="I4773" s="2" t="s">
        <v>19</v>
      </c>
      <c r="J4773" s="12">
        <v>23</v>
      </c>
      <c r="K4773" s="2">
        <v>23</v>
      </c>
      <c r="L4773" s="2">
        <v>1</v>
      </c>
      <c r="M4773" s="12">
        <v>23</v>
      </c>
      <c r="N4773" s="3">
        <v>1</v>
      </c>
      <c r="O4773" s="2" t="str" cm="1">
        <f t="array" ref="O4773">_xlfn.IFS(N4773=1,"Unsatisfactory",N4773=2,"Poor",N4773=3,"Average",N4773=4,"Good",N4773=5,"Excellent")</f>
        <v>Unsatisfactory</v>
      </c>
      <c r="P4773"/>
      <c r="Q4773"/>
      <c r="R4773"/>
      <c r="S4773"/>
      <c r="T4773"/>
      <c r="U4773"/>
    </row>
    <row r="4774" spans="1:21">
      <c r="A4774" s="2">
        <v>199354</v>
      </c>
      <c r="B4774" s="2" t="s">
        <v>53</v>
      </c>
      <c r="C4774" s="4">
        <v>45422</v>
      </c>
      <c r="D4774" s="17">
        <v>45422</v>
      </c>
      <c r="E4774" s="2" t="s">
        <v>37</v>
      </c>
      <c r="F4774" s="2" t="s">
        <v>17</v>
      </c>
      <c r="G4774" s="2">
        <v>29</v>
      </c>
      <c r="H4774" s="2" t="s">
        <v>66</v>
      </c>
      <c r="I4774" s="2" t="s">
        <v>27</v>
      </c>
      <c r="J4774" s="12">
        <v>15</v>
      </c>
      <c r="K4774" s="2">
        <v>55</v>
      </c>
      <c r="L4774" s="2">
        <v>1</v>
      </c>
      <c r="M4774" s="12">
        <v>55</v>
      </c>
      <c r="N4774" s="3">
        <v>5</v>
      </c>
      <c r="O4774" s="2" t="str" cm="1">
        <f t="array" ref="O4774">_xlfn.IFS(N4774=1,"Unsatisfactory",N4774=2,"Poor",N4774=3,"Average",N4774=4,"Good",N4774=5,"Excellent")</f>
        <v>Excellent</v>
      </c>
      <c r="P4774"/>
      <c r="Q4774"/>
      <c r="R4774"/>
      <c r="S4774"/>
      <c r="T4774"/>
      <c r="U4774"/>
    </row>
    <row r="4775" spans="1:21">
      <c r="A4775" s="2">
        <v>154903</v>
      </c>
      <c r="B4775" s="2" t="s">
        <v>50</v>
      </c>
      <c r="C4775" s="4">
        <v>45403</v>
      </c>
      <c r="D4775" s="17">
        <v>45403</v>
      </c>
      <c r="E4775" s="2" t="s">
        <v>16</v>
      </c>
      <c r="F4775" s="2" t="s">
        <v>17</v>
      </c>
      <c r="G4775" s="2">
        <v>18</v>
      </c>
      <c r="H4775" s="2" t="s">
        <v>69</v>
      </c>
      <c r="I4775" s="2" t="s">
        <v>19</v>
      </c>
      <c r="J4775" s="12">
        <v>97</v>
      </c>
      <c r="K4775" s="2">
        <v>97</v>
      </c>
      <c r="L4775" s="2">
        <v>1</v>
      </c>
      <c r="M4775" s="12">
        <v>97</v>
      </c>
      <c r="N4775" s="3">
        <v>3</v>
      </c>
      <c r="O4775" s="2" t="str" cm="1">
        <f t="array" ref="O4775">_xlfn.IFS(N4775=1,"Unsatisfactory",N4775=2,"Poor",N4775=3,"Average",N4775=4,"Good",N4775=5,"Excellent")</f>
        <v>Average</v>
      </c>
      <c r="P4775"/>
      <c r="Q4775"/>
      <c r="R4775"/>
      <c r="S4775"/>
      <c r="T4775"/>
      <c r="U4775"/>
    </row>
    <row r="4776" spans="1:21">
      <c r="A4776" s="2">
        <v>140896</v>
      </c>
      <c r="B4776" s="2" t="s">
        <v>33</v>
      </c>
      <c r="C4776" s="4">
        <v>45534</v>
      </c>
      <c r="D4776" s="17">
        <v>45534</v>
      </c>
      <c r="E4776" s="2" t="s">
        <v>16</v>
      </c>
      <c r="F4776" s="2" t="s">
        <v>25</v>
      </c>
      <c r="G4776" s="2">
        <v>18</v>
      </c>
      <c r="H4776" s="2" t="s">
        <v>118</v>
      </c>
      <c r="I4776" s="2" t="s">
        <v>19</v>
      </c>
      <c r="J4776" s="12">
        <v>118</v>
      </c>
      <c r="K4776" s="2">
        <v>118</v>
      </c>
      <c r="L4776" s="2">
        <v>1</v>
      </c>
      <c r="M4776" s="12">
        <v>118</v>
      </c>
      <c r="N4776" s="3">
        <v>4</v>
      </c>
      <c r="O4776" s="2" t="str" cm="1">
        <f t="array" ref="O4776">_xlfn.IFS(N4776=1,"Unsatisfactory",N4776=2,"Poor",N4776=3,"Average",N4776=4,"Good",N4776=5,"Excellent")</f>
        <v>Good</v>
      </c>
      <c r="P4776"/>
      <c r="Q4776"/>
      <c r="R4776"/>
      <c r="S4776"/>
      <c r="T4776"/>
      <c r="U4776"/>
    </row>
    <row r="4777" spans="1:21">
      <c r="A4777" s="2">
        <v>179226</v>
      </c>
      <c r="B4777" s="2" t="s">
        <v>78</v>
      </c>
      <c r="C4777" s="4">
        <v>45407</v>
      </c>
      <c r="D4777" s="17">
        <v>45407</v>
      </c>
      <c r="E4777" s="2" t="s">
        <v>37</v>
      </c>
      <c r="F4777" s="2" t="s">
        <v>25</v>
      </c>
      <c r="G4777" s="2">
        <v>31</v>
      </c>
      <c r="H4777" s="2" t="s">
        <v>69</v>
      </c>
      <c r="I4777" s="2" t="s">
        <v>19</v>
      </c>
      <c r="J4777" s="12">
        <v>50</v>
      </c>
      <c r="K4777" s="2">
        <v>50</v>
      </c>
      <c r="L4777" s="2">
        <v>2</v>
      </c>
      <c r="M4777" s="12">
        <v>100</v>
      </c>
      <c r="N4777" s="3">
        <v>5</v>
      </c>
      <c r="O4777" s="2" t="str" cm="1">
        <f t="array" ref="O4777">_xlfn.IFS(N4777=1,"Unsatisfactory",N4777=2,"Poor",N4777=3,"Average",N4777=4,"Good",N4777=5,"Excellent")</f>
        <v>Excellent</v>
      </c>
      <c r="P4777"/>
      <c r="Q4777"/>
      <c r="R4777"/>
      <c r="S4777"/>
      <c r="T4777"/>
      <c r="U4777"/>
    </row>
    <row r="4778" spans="1:21">
      <c r="A4778" s="2">
        <v>137231</v>
      </c>
      <c r="B4778" s="2" t="s">
        <v>30</v>
      </c>
      <c r="C4778" s="4">
        <v>45478</v>
      </c>
      <c r="D4778" s="17">
        <v>45478</v>
      </c>
      <c r="E4778" s="2" t="s">
        <v>24</v>
      </c>
      <c r="F4778" s="2" t="s">
        <v>25</v>
      </c>
      <c r="G4778" s="2">
        <v>20</v>
      </c>
      <c r="H4778" s="2" t="s">
        <v>56</v>
      </c>
      <c r="I4778" s="2" t="s">
        <v>19</v>
      </c>
      <c r="J4778" s="12">
        <v>10</v>
      </c>
      <c r="K4778" s="2">
        <v>10</v>
      </c>
      <c r="L4778" s="2">
        <v>1</v>
      </c>
      <c r="M4778" s="12">
        <v>10</v>
      </c>
      <c r="N4778" s="3">
        <v>5</v>
      </c>
      <c r="O4778" s="2" t="str" cm="1">
        <f t="array" ref="O4778">_xlfn.IFS(N4778=1,"Unsatisfactory",N4778=2,"Poor",N4778=3,"Average",N4778=4,"Good",N4778=5,"Excellent")</f>
        <v>Excellent</v>
      </c>
      <c r="P4778"/>
      <c r="Q4778"/>
      <c r="R4778"/>
      <c r="S4778"/>
      <c r="T4778"/>
      <c r="U4778"/>
    </row>
    <row r="4779" spans="1:21">
      <c r="A4779" s="2">
        <v>167440</v>
      </c>
      <c r="B4779" s="2" t="s">
        <v>78</v>
      </c>
      <c r="C4779" s="4">
        <v>45547</v>
      </c>
      <c r="D4779" s="17">
        <v>45547</v>
      </c>
      <c r="E4779" s="2" t="s">
        <v>37</v>
      </c>
      <c r="F4779" s="2" t="s">
        <v>25</v>
      </c>
      <c r="G4779" s="2">
        <v>25</v>
      </c>
      <c r="H4779" s="2" t="s">
        <v>130</v>
      </c>
      <c r="I4779" s="2" t="s">
        <v>19</v>
      </c>
      <c r="J4779" s="12">
        <v>50</v>
      </c>
      <c r="K4779" s="2">
        <v>50</v>
      </c>
      <c r="L4779" s="2">
        <v>2</v>
      </c>
      <c r="M4779" s="12">
        <v>100</v>
      </c>
      <c r="N4779" s="3">
        <v>5</v>
      </c>
      <c r="O4779" s="2" t="str" cm="1">
        <f t="array" ref="O4779">_xlfn.IFS(N4779=1,"Unsatisfactory",N4779=2,"Poor",N4779=3,"Average",N4779=4,"Good",N4779=5,"Excellent")</f>
        <v>Excellent</v>
      </c>
      <c r="P4779"/>
      <c r="Q4779"/>
      <c r="R4779"/>
      <c r="S4779"/>
      <c r="T4779"/>
      <c r="U4779"/>
    </row>
    <row r="4780" spans="1:21">
      <c r="A4780" s="2">
        <v>181280</v>
      </c>
      <c r="B4780" s="2" t="s">
        <v>53</v>
      </c>
      <c r="C4780" s="4">
        <v>45326</v>
      </c>
      <c r="D4780" s="17">
        <v>45326</v>
      </c>
      <c r="E4780" s="2" t="s">
        <v>37</v>
      </c>
      <c r="F4780" s="2" t="s">
        <v>17</v>
      </c>
      <c r="G4780" s="2">
        <v>22</v>
      </c>
      <c r="H4780" s="2" t="s">
        <v>67</v>
      </c>
      <c r="I4780" s="2" t="s">
        <v>27</v>
      </c>
      <c r="J4780" s="12">
        <v>15</v>
      </c>
      <c r="K4780" s="2">
        <v>55</v>
      </c>
      <c r="L4780" s="2">
        <v>1</v>
      </c>
      <c r="M4780" s="12">
        <v>55</v>
      </c>
      <c r="N4780" s="3">
        <v>5</v>
      </c>
      <c r="O4780" s="2" t="str" cm="1">
        <f t="array" ref="O4780">_xlfn.IFS(N4780=1,"Unsatisfactory",N4780=2,"Poor",N4780=3,"Average",N4780=4,"Good",N4780=5,"Excellent")</f>
        <v>Excellent</v>
      </c>
      <c r="P4780"/>
      <c r="Q4780"/>
      <c r="R4780"/>
      <c r="S4780"/>
      <c r="T4780"/>
      <c r="U4780"/>
    </row>
    <row r="4781" spans="1:21">
      <c r="A4781" s="2">
        <v>167381</v>
      </c>
      <c r="B4781" s="2" t="s">
        <v>30</v>
      </c>
      <c r="C4781" s="4">
        <v>45386</v>
      </c>
      <c r="D4781" s="17">
        <v>45386</v>
      </c>
      <c r="E4781" s="2" t="s">
        <v>24</v>
      </c>
      <c r="F4781" s="2" t="s">
        <v>17</v>
      </c>
      <c r="G4781" s="2">
        <v>21</v>
      </c>
      <c r="H4781" s="2" t="s">
        <v>60</v>
      </c>
      <c r="I4781" s="2" t="s">
        <v>19</v>
      </c>
      <c r="J4781" s="12">
        <v>10</v>
      </c>
      <c r="K4781" s="2">
        <v>10</v>
      </c>
      <c r="L4781" s="2">
        <v>3</v>
      </c>
      <c r="M4781" s="12">
        <v>30</v>
      </c>
      <c r="N4781" s="3">
        <v>5</v>
      </c>
      <c r="O4781" s="2" t="str" cm="1">
        <f t="array" ref="O4781">_xlfn.IFS(N4781=1,"Unsatisfactory",N4781=2,"Poor",N4781=3,"Average",N4781=4,"Good",N4781=5,"Excellent")</f>
        <v>Excellent</v>
      </c>
      <c r="P4781"/>
      <c r="Q4781"/>
      <c r="R4781"/>
      <c r="S4781"/>
      <c r="T4781"/>
      <c r="U4781"/>
    </row>
    <row r="4782" spans="1:21">
      <c r="A4782" s="2">
        <v>150342</v>
      </c>
      <c r="B4782" s="2" t="s">
        <v>53</v>
      </c>
      <c r="C4782" s="4">
        <v>45489</v>
      </c>
      <c r="D4782" s="17">
        <v>45489</v>
      </c>
      <c r="E4782" s="2" t="s">
        <v>37</v>
      </c>
      <c r="F4782" s="2" t="s">
        <v>17</v>
      </c>
      <c r="G4782" s="2">
        <v>28</v>
      </c>
      <c r="H4782" s="2" t="s">
        <v>74</v>
      </c>
      <c r="I4782" s="2" t="s">
        <v>27</v>
      </c>
      <c r="J4782" s="12">
        <v>15</v>
      </c>
      <c r="K4782" s="2">
        <v>40</v>
      </c>
      <c r="L4782" s="2">
        <v>3</v>
      </c>
      <c r="M4782" s="12">
        <v>120</v>
      </c>
      <c r="N4782" s="3">
        <v>5</v>
      </c>
      <c r="O4782" s="2" t="str" cm="1">
        <f t="array" ref="O4782">_xlfn.IFS(N4782=1,"Unsatisfactory",N4782=2,"Poor",N4782=3,"Average",N4782=4,"Good",N4782=5,"Excellent")</f>
        <v>Excellent</v>
      </c>
      <c r="P4782"/>
      <c r="Q4782"/>
      <c r="R4782"/>
      <c r="S4782"/>
      <c r="T4782"/>
      <c r="U4782"/>
    </row>
    <row r="4783" spans="1:21">
      <c r="A4783" s="2">
        <v>174140</v>
      </c>
      <c r="B4783" s="2" t="s">
        <v>15</v>
      </c>
      <c r="C4783" s="4">
        <v>45490</v>
      </c>
      <c r="D4783" s="17">
        <v>45490</v>
      </c>
      <c r="E4783" s="2" t="s">
        <v>16</v>
      </c>
      <c r="F4783" s="2" t="s">
        <v>25</v>
      </c>
      <c r="G4783" s="2">
        <v>28</v>
      </c>
      <c r="H4783" s="2" t="s">
        <v>34</v>
      </c>
      <c r="I4783" s="2" t="s">
        <v>27</v>
      </c>
      <c r="J4783" s="12">
        <v>100</v>
      </c>
      <c r="K4783" s="2">
        <v>200</v>
      </c>
      <c r="L4783" s="2">
        <v>1</v>
      </c>
      <c r="M4783" s="12">
        <v>200</v>
      </c>
      <c r="N4783" s="3">
        <v>5</v>
      </c>
      <c r="O4783" s="2" t="str" cm="1">
        <f t="array" ref="O4783">_xlfn.IFS(N4783=1,"Unsatisfactory",N4783=2,"Poor",N4783=3,"Average",N4783=4,"Good",N4783=5,"Excellent")</f>
        <v>Excellent</v>
      </c>
      <c r="P4783"/>
      <c r="Q4783"/>
      <c r="R4783"/>
      <c r="S4783"/>
      <c r="T4783"/>
      <c r="U4783"/>
    </row>
    <row r="4784" spans="1:21">
      <c r="A4784" s="2">
        <v>143721</v>
      </c>
      <c r="B4784" s="2" t="s">
        <v>50</v>
      </c>
      <c r="C4784" s="4">
        <v>45283</v>
      </c>
      <c r="D4784" s="17">
        <v>45283</v>
      </c>
      <c r="E4784" s="2" t="s">
        <v>16</v>
      </c>
      <c r="F4784" s="2" t="s">
        <v>17</v>
      </c>
      <c r="G4784" s="2">
        <v>19</v>
      </c>
      <c r="H4784" s="2" t="s">
        <v>74</v>
      </c>
      <c r="I4784" s="2" t="s">
        <v>27</v>
      </c>
      <c r="J4784" s="12">
        <v>97</v>
      </c>
      <c r="K4784" s="2">
        <v>122</v>
      </c>
      <c r="L4784" s="2">
        <v>3</v>
      </c>
      <c r="M4784" s="12">
        <v>366</v>
      </c>
      <c r="N4784" s="3">
        <v>1</v>
      </c>
      <c r="O4784" s="2" t="str" cm="1">
        <f t="array" ref="O4784">_xlfn.IFS(N4784=1,"Unsatisfactory",N4784=2,"Poor",N4784=3,"Average",N4784=4,"Good",N4784=5,"Excellent")</f>
        <v>Unsatisfactory</v>
      </c>
      <c r="P4784"/>
      <c r="Q4784"/>
      <c r="R4784"/>
      <c r="S4784"/>
      <c r="T4784"/>
      <c r="U4784"/>
    </row>
    <row r="4785" spans="1:21">
      <c r="A4785" s="2">
        <v>127316</v>
      </c>
      <c r="B4785" s="2" t="s">
        <v>42</v>
      </c>
      <c r="C4785" s="4">
        <v>45543</v>
      </c>
      <c r="D4785" s="17">
        <v>45543</v>
      </c>
      <c r="E4785" s="2" t="s">
        <v>16</v>
      </c>
      <c r="F4785" s="2" t="s">
        <v>17</v>
      </c>
      <c r="G4785" s="2">
        <v>28</v>
      </c>
      <c r="H4785" s="2" t="s">
        <v>38</v>
      </c>
      <c r="I4785" s="2" t="s">
        <v>19</v>
      </c>
      <c r="J4785" s="12">
        <v>65</v>
      </c>
      <c r="K4785" s="2">
        <v>65</v>
      </c>
      <c r="L4785" s="2">
        <v>1</v>
      </c>
      <c r="M4785" s="12">
        <v>65</v>
      </c>
      <c r="N4785" s="3">
        <v>4</v>
      </c>
      <c r="O4785" s="2" t="str" cm="1">
        <f t="array" ref="O4785">_xlfn.IFS(N4785=1,"Unsatisfactory",N4785=2,"Poor",N4785=3,"Average",N4785=4,"Good",N4785=5,"Excellent")</f>
        <v>Good</v>
      </c>
      <c r="P4785"/>
      <c r="Q4785"/>
      <c r="R4785"/>
      <c r="S4785"/>
      <c r="T4785"/>
      <c r="U4785"/>
    </row>
    <row r="4786" spans="1:21">
      <c r="A4786" s="2">
        <v>175218</v>
      </c>
      <c r="B4786" s="2" t="s">
        <v>42</v>
      </c>
      <c r="C4786" s="4">
        <v>45250</v>
      </c>
      <c r="D4786" s="17">
        <v>45250</v>
      </c>
      <c r="E4786" s="2" t="s">
        <v>16</v>
      </c>
      <c r="F4786" s="2" t="s">
        <v>17</v>
      </c>
      <c r="G4786" s="2">
        <v>29</v>
      </c>
      <c r="H4786" s="2" t="s">
        <v>62</v>
      </c>
      <c r="I4786" s="2" t="s">
        <v>19</v>
      </c>
      <c r="J4786" s="12">
        <v>65</v>
      </c>
      <c r="K4786" s="2">
        <v>65</v>
      </c>
      <c r="L4786" s="2">
        <v>1</v>
      </c>
      <c r="M4786" s="12">
        <v>65</v>
      </c>
      <c r="N4786" s="3">
        <v>5</v>
      </c>
      <c r="O4786" s="2" t="str" cm="1">
        <f t="array" ref="O4786">_xlfn.IFS(N4786=1,"Unsatisfactory",N4786=2,"Poor",N4786=3,"Average",N4786=4,"Good",N4786=5,"Excellent")</f>
        <v>Excellent</v>
      </c>
      <c r="P4786"/>
      <c r="Q4786"/>
      <c r="R4786"/>
      <c r="S4786"/>
      <c r="T4786"/>
      <c r="U4786"/>
    </row>
    <row r="4787" spans="1:21">
      <c r="A4787" s="2">
        <v>150187</v>
      </c>
      <c r="B4787" s="2" t="s">
        <v>53</v>
      </c>
      <c r="C4787" s="4">
        <v>45301</v>
      </c>
      <c r="D4787" s="17">
        <v>45301</v>
      </c>
      <c r="E4787" s="2" t="s">
        <v>37</v>
      </c>
      <c r="F4787" s="2" t="s">
        <v>17</v>
      </c>
      <c r="G4787" s="2">
        <v>31</v>
      </c>
      <c r="H4787" s="2" t="s">
        <v>74</v>
      </c>
      <c r="I4787" s="2" t="s">
        <v>27</v>
      </c>
      <c r="J4787" s="12">
        <v>15</v>
      </c>
      <c r="K4787" s="2">
        <v>40</v>
      </c>
      <c r="L4787" s="2">
        <v>1</v>
      </c>
      <c r="M4787" s="12">
        <v>40</v>
      </c>
      <c r="N4787" s="3">
        <v>4</v>
      </c>
      <c r="O4787" s="2" t="str" cm="1">
        <f t="array" ref="O4787">_xlfn.IFS(N4787=1,"Unsatisfactory",N4787=2,"Poor",N4787=3,"Average",N4787=4,"Good",N4787=5,"Excellent")</f>
        <v>Good</v>
      </c>
      <c r="P4787"/>
      <c r="Q4787"/>
      <c r="R4787"/>
      <c r="S4787"/>
      <c r="T4787"/>
      <c r="U4787"/>
    </row>
    <row r="4788" spans="1:21">
      <c r="A4788" s="2">
        <v>193876</v>
      </c>
      <c r="B4788" s="2" t="s">
        <v>15</v>
      </c>
      <c r="C4788" s="4">
        <v>45366</v>
      </c>
      <c r="D4788" s="17">
        <v>45366</v>
      </c>
      <c r="E4788" s="2" t="s">
        <v>16</v>
      </c>
      <c r="F4788" s="2" t="s">
        <v>25</v>
      </c>
      <c r="G4788" s="2">
        <v>21</v>
      </c>
      <c r="H4788" s="2" t="s">
        <v>62</v>
      </c>
      <c r="I4788" s="2" t="s">
        <v>19</v>
      </c>
      <c r="J4788" s="12">
        <v>100</v>
      </c>
      <c r="K4788" s="2">
        <v>100</v>
      </c>
      <c r="L4788" s="2">
        <v>2</v>
      </c>
      <c r="M4788" s="12">
        <v>200</v>
      </c>
      <c r="N4788" s="3">
        <v>3</v>
      </c>
      <c r="O4788" s="2" t="str" cm="1">
        <f t="array" ref="O4788">_xlfn.IFS(N4788=1,"Unsatisfactory",N4788=2,"Poor",N4788=3,"Average",N4788=4,"Good",N4788=5,"Excellent")</f>
        <v>Average</v>
      </c>
      <c r="P4788"/>
      <c r="Q4788"/>
      <c r="R4788"/>
      <c r="S4788"/>
      <c r="T4788"/>
      <c r="U4788"/>
    </row>
    <row r="4789" spans="1:21">
      <c r="A4789" s="2">
        <v>145398</v>
      </c>
      <c r="B4789" s="2" t="s">
        <v>42</v>
      </c>
      <c r="C4789" s="4">
        <v>45414</v>
      </c>
      <c r="D4789" s="17">
        <v>45414</v>
      </c>
      <c r="E4789" s="2" t="s">
        <v>16</v>
      </c>
      <c r="F4789" s="2" t="s">
        <v>17</v>
      </c>
      <c r="G4789" s="2">
        <v>24</v>
      </c>
      <c r="H4789" s="2" t="s">
        <v>118</v>
      </c>
      <c r="I4789" s="2" t="s">
        <v>19</v>
      </c>
      <c r="J4789" s="12">
        <v>65</v>
      </c>
      <c r="K4789" s="2">
        <v>65</v>
      </c>
      <c r="L4789" s="2">
        <v>1</v>
      </c>
      <c r="M4789" s="12">
        <v>65</v>
      </c>
      <c r="N4789" s="3">
        <v>4</v>
      </c>
      <c r="O4789" s="2" t="str" cm="1">
        <f t="array" ref="O4789">_xlfn.IFS(N4789=1,"Unsatisfactory",N4789=2,"Poor",N4789=3,"Average",N4789=4,"Good",N4789=5,"Excellent")</f>
        <v>Good</v>
      </c>
      <c r="P4789"/>
      <c r="Q4789"/>
      <c r="R4789"/>
      <c r="S4789"/>
      <c r="T4789"/>
      <c r="U4789"/>
    </row>
    <row r="4790" spans="1:21">
      <c r="A4790" s="2">
        <v>124392</v>
      </c>
      <c r="B4790" s="2" t="s">
        <v>42</v>
      </c>
      <c r="C4790" s="4">
        <v>45355</v>
      </c>
      <c r="D4790" s="17">
        <v>45355</v>
      </c>
      <c r="E4790" s="2" t="s">
        <v>16</v>
      </c>
      <c r="F4790" s="2" t="s">
        <v>25</v>
      </c>
      <c r="G4790" s="2">
        <v>19</v>
      </c>
      <c r="H4790" s="2" t="s">
        <v>56</v>
      </c>
      <c r="I4790" s="2" t="s">
        <v>19</v>
      </c>
      <c r="J4790" s="12">
        <v>65</v>
      </c>
      <c r="K4790" s="2">
        <v>65</v>
      </c>
      <c r="L4790" s="2">
        <v>1</v>
      </c>
      <c r="M4790" s="12">
        <v>65</v>
      </c>
      <c r="N4790" s="3">
        <v>2</v>
      </c>
      <c r="O4790" s="2" t="str" cm="1">
        <f t="array" ref="O4790">_xlfn.IFS(N4790=1,"Unsatisfactory",N4790=2,"Poor",N4790=3,"Average",N4790=4,"Good",N4790=5,"Excellent")</f>
        <v>Poor</v>
      </c>
      <c r="P4790"/>
      <c r="Q4790"/>
      <c r="R4790"/>
      <c r="S4790"/>
      <c r="T4790"/>
      <c r="U4790"/>
    </row>
    <row r="4791" spans="1:21">
      <c r="A4791" s="2">
        <v>158447</v>
      </c>
      <c r="B4791" s="2" t="s">
        <v>50</v>
      </c>
      <c r="C4791" s="4">
        <v>45458</v>
      </c>
      <c r="D4791" s="17">
        <v>45458</v>
      </c>
      <c r="E4791" s="2" t="s">
        <v>16</v>
      </c>
      <c r="F4791" s="2" t="s">
        <v>17</v>
      </c>
      <c r="G4791" s="2">
        <v>24</v>
      </c>
      <c r="H4791" s="2" t="s">
        <v>66</v>
      </c>
      <c r="I4791" s="2" t="s">
        <v>27</v>
      </c>
      <c r="J4791" s="12">
        <v>97</v>
      </c>
      <c r="K4791" s="2">
        <v>137</v>
      </c>
      <c r="L4791" s="2">
        <v>1</v>
      </c>
      <c r="M4791" s="12">
        <v>137</v>
      </c>
      <c r="N4791" s="3">
        <v>4</v>
      </c>
      <c r="O4791" s="2" t="str" cm="1">
        <f t="array" ref="O4791">_xlfn.IFS(N4791=1,"Unsatisfactory",N4791=2,"Poor",N4791=3,"Average",N4791=4,"Good",N4791=5,"Excellent")</f>
        <v>Good</v>
      </c>
      <c r="P4791"/>
      <c r="Q4791"/>
      <c r="R4791"/>
      <c r="S4791"/>
      <c r="T4791"/>
      <c r="U4791"/>
    </row>
    <row r="4792" spans="1:21">
      <c r="A4792" s="2">
        <v>177645</v>
      </c>
      <c r="B4792" s="2" t="s">
        <v>23</v>
      </c>
      <c r="C4792" s="4">
        <v>45256</v>
      </c>
      <c r="D4792" s="17">
        <v>45256</v>
      </c>
      <c r="E4792" s="2" t="s">
        <v>24</v>
      </c>
      <c r="F4792" s="2" t="s">
        <v>17</v>
      </c>
      <c r="G4792" s="2">
        <v>23</v>
      </c>
      <c r="H4792" s="2" t="s">
        <v>51</v>
      </c>
      <c r="I4792" s="2" t="s">
        <v>27</v>
      </c>
      <c r="J4792" s="12">
        <v>9</v>
      </c>
      <c r="K4792" s="2">
        <v>59</v>
      </c>
      <c r="L4792" s="2">
        <v>4</v>
      </c>
      <c r="M4792" s="12">
        <v>236</v>
      </c>
      <c r="N4792" s="3">
        <v>1</v>
      </c>
      <c r="O4792" s="2" t="str" cm="1">
        <f t="array" ref="O4792">_xlfn.IFS(N4792=1,"Unsatisfactory",N4792=2,"Poor",N4792=3,"Average",N4792=4,"Good",N4792=5,"Excellent")</f>
        <v>Unsatisfactory</v>
      </c>
      <c r="P4792"/>
      <c r="Q4792"/>
      <c r="R4792"/>
      <c r="S4792"/>
      <c r="T4792"/>
      <c r="U4792"/>
    </row>
    <row r="4793" spans="1:21">
      <c r="A4793" s="2">
        <v>181547</v>
      </c>
      <c r="B4793" s="2" t="s">
        <v>42</v>
      </c>
      <c r="C4793" s="4">
        <v>45482</v>
      </c>
      <c r="D4793" s="17">
        <v>45482</v>
      </c>
      <c r="E4793" s="2" t="s">
        <v>16</v>
      </c>
      <c r="F4793" s="2" t="s">
        <v>25</v>
      </c>
      <c r="G4793" s="2">
        <v>32</v>
      </c>
      <c r="H4793" s="2" t="s">
        <v>58</v>
      </c>
      <c r="I4793" s="2" t="s">
        <v>27</v>
      </c>
      <c r="J4793" s="12">
        <v>65</v>
      </c>
      <c r="K4793" s="2">
        <v>105</v>
      </c>
      <c r="L4793" s="2">
        <v>1</v>
      </c>
      <c r="M4793" s="12">
        <v>105</v>
      </c>
      <c r="N4793" s="3">
        <v>5</v>
      </c>
      <c r="O4793" s="2" t="str" cm="1">
        <f t="array" ref="O4793">_xlfn.IFS(N4793=1,"Unsatisfactory",N4793=2,"Poor",N4793=3,"Average",N4793=4,"Good",N4793=5,"Excellent")</f>
        <v>Excellent</v>
      </c>
      <c r="P4793"/>
      <c r="Q4793"/>
      <c r="R4793"/>
      <c r="S4793"/>
      <c r="T4793"/>
      <c r="U4793"/>
    </row>
    <row r="4794" spans="1:21">
      <c r="A4794" s="2">
        <v>166409</v>
      </c>
      <c r="B4794" s="2" t="s">
        <v>82</v>
      </c>
      <c r="C4794" s="4">
        <v>45576</v>
      </c>
      <c r="D4794" s="17">
        <v>45576</v>
      </c>
      <c r="E4794" s="2" t="s">
        <v>37</v>
      </c>
      <c r="F4794" s="2" t="s">
        <v>17</v>
      </c>
      <c r="G4794" s="2">
        <v>25</v>
      </c>
      <c r="H4794" s="2" t="s">
        <v>75</v>
      </c>
      <c r="I4794" s="2" t="s">
        <v>27</v>
      </c>
      <c r="J4794" s="12">
        <v>20</v>
      </c>
      <c r="K4794" s="2">
        <v>90</v>
      </c>
      <c r="L4794" s="2">
        <v>1</v>
      </c>
      <c r="M4794" s="12">
        <v>90</v>
      </c>
      <c r="N4794" s="3">
        <v>4</v>
      </c>
      <c r="O4794" s="2" t="str" cm="1">
        <f t="array" ref="O4794">_xlfn.IFS(N4794=1,"Unsatisfactory",N4794=2,"Poor",N4794=3,"Average",N4794=4,"Good",N4794=5,"Excellent")</f>
        <v>Good</v>
      </c>
      <c r="P4794"/>
      <c r="Q4794"/>
      <c r="R4794"/>
      <c r="S4794"/>
      <c r="T4794"/>
      <c r="U4794"/>
    </row>
    <row r="4795" spans="1:21">
      <c r="A4795" s="2">
        <v>192391</v>
      </c>
      <c r="B4795" s="2" t="s">
        <v>30</v>
      </c>
      <c r="C4795" s="4">
        <v>45407</v>
      </c>
      <c r="D4795" s="17">
        <v>45407</v>
      </c>
      <c r="E4795" s="2" t="s">
        <v>24</v>
      </c>
      <c r="F4795" s="2" t="s">
        <v>17</v>
      </c>
      <c r="G4795" s="2">
        <v>30</v>
      </c>
      <c r="H4795" s="2" t="s">
        <v>51</v>
      </c>
      <c r="I4795" s="2" t="s">
        <v>27</v>
      </c>
      <c r="J4795" s="12">
        <v>10</v>
      </c>
      <c r="K4795" s="2">
        <v>60</v>
      </c>
      <c r="L4795" s="2">
        <v>1</v>
      </c>
      <c r="M4795" s="12">
        <v>60</v>
      </c>
      <c r="N4795" s="3">
        <v>4</v>
      </c>
      <c r="O4795" s="2" t="str" cm="1">
        <f t="array" ref="O4795">_xlfn.IFS(N4795=1,"Unsatisfactory",N4795=2,"Poor",N4795=3,"Average",N4795=4,"Good",N4795=5,"Excellent")</f>
        <v>Good</v>
      </c>
      <c r="P4795"/>
      <c r="Q4795"/>
      <c r="R4795"/>
      <c r="S4795"/>
      <c r="T4795"/>
      <c r="U4795"/>
    </row>
    <row r="4796" spans="1:21">
      <c r="A4796" s="2">
        <v>153008</v>
      </c>
      <c r="B4796" s="2" t="s">
        <v>53</v>
      </c>
      <c r="C4796" s="4">
        <v>45475</v>
      </c>
      <c r="D4796" s="17">
        <v>45475</v>
      </c>
      <c r="E4796" s="2" t="s">
        <v>37</v>
      </c>
      <c r="F4796" s="2" t="s">
        <v>25</v>
      </c>
      <c r="G4796" s="2">
        <v>18</v>
      </c>
      <c r="H4796" s="2" t="s">
        <v>74</v>
      </c>
      <c r="I4796" s="2" t="s">
        <v>27</v>
      </c>
      <c r="J4796" s="12">
        <v>15</v>
      </c>
      <c r="K4796" s="2">
        <v>40</v>
      </c>
      <c r="L4796" s="2">
        <v>1</v>
      </c>
      <c r="M4796" s="12">
        <v>40</v>
      </c>
      <c r="N4796" s="3">
        <v>3</v>
      </c>
      <c r="O4796" s="2" t="str" cm="1">
        <f t="array" ref="O4796">_xlfn.IFS(N4796=1,"Unsatisfactory",N4796=2,"Poor",N4796=3,"Average",N4796=4,"Good",N4796=5,"Excellent")</f>
        <v>Average</v>
      </c>
      <c r="P4796"/>
      <c r="Q4796"/>
      <c r="R4796"/>
      <c r="S4796"/>
      <c r="T4796"/>
      <c r="U4796"/>
    </row>
    <row r="4797" spans="1:21">
      <c r="A4797" s="2">
        <v>152912</v>
      </c>
      <c r="B4797" s="2" t="s">
        <v>23</v>
      </c>
      <c r="C4797" s="4">
        <v>45546</v>
      </c>
      <c r="D4797" s="17">
        <v>45546</v>
      </c>
      <c r="E4797" s="2" t="s">
        <v>24</v>
      </c>
      <c r="F4797" s="2" t="s">
        <v>17</v>
      </c>
      <c r="G4797" s="2">
        <v>35</v>
      </c>
      <c r="H4797" s="2" t="s">
        <v>80</v>
      </c>
      <c r="I4797" s="2" t="s">
        <v>27</v>
      </c>
      <c r="J4797" s="12">
        <v>9</v>
      </c>
      <c r="K4797" s="2">
        <v>49</v>
      </c>
      <c r="L4797" s="2">
        <v>1</v>
      </c>
      <c r="M4797" s="12">
        <v>49</v>
      </c>
      <c r="N4797" s="3">
        <v>4</v>
      </c>
      <c r="O4797" s="2" t="str" cm="1">
        <f t="array" ref="O4797">_xlfn.IFS(N4797=1,"Unsatisfactory",N4797=2,"Poor",N4797=3,"Average",N4797=4,"Good",N4797=5,"Excellent")</f>
        <v>Good</v>
      </c>
      <c r="P4797"/>
      <c r="Q4797"/>
      <c r="R4797"/>
      <c r="S4797"/>
      <c r="T4797"/>
      <c r="U4797"/>
    </row>
    <row r="4798" spans="1:21">
      <c r="A4798" s="2">
        <v>149105</v>
      </c>
      <c r="B4798" s="2" t="s">
        <v>42</v>
      </c>
      <c r="C4798" s="4">
        <v>45579</v>
      </c>
      <c r="D4798" s="17">
        <v>45579</v>
      </c>
      <c r="E4798" s="2" t="s">
        <v>16</v>
      </c>
      <c r="F4798" s="2" t="s">
        <v>17</v>
      </c>
      <c r="G4798" s="2">
        <v>23</v>
      </c>
      <c r="H4798" s="2" t="s">
        <v>129</v>
      </c>
      <c r="I4798" s="2" t="s">
        <v>19</v>
      </c>
      <c r="J4798" s="12">
        <v>65</v>
      </c>
      <c r="K4798" s="2">
        <v>65</v>
      </c>
      <c r="L4798" s="2">
        <v>1</v>
      </c>
      <c r="M4798" s="12">
        <v>65</v>
      </c>
      <c r="N4798" s="3">
        <v>5</v>
      </c>
      <c r="O4798" s="2" t="str" cm="1">
        <f t="array" ref="O4798">_xlfn.IFS(N4798=1,"Unsatisfactory",N4798=2,"Poor",N4798=3,"Average",N4798=4,"Good",N4798=5,"Excellent")</f>
        <v>Excellent</v>
      </c>
      <c r="P4798"/>
      <c r="Q4798"/>
      <c r="R4798"/>
      <c r="S4798"/>
      <c r="T4798"/>
      <c r="U4798"/>
    </row>
    <row r="4799" spans="1:21">
      <c r="A4799" s="2">
        <v>133997</v>
      </c>
      <c r="B4799" s="2" t="s">
        <v>33</v>
      </c>
      <c r="C4799" s="4">
        <v>45534</v>
      </c>
      <c r="D4799" s="17">
        <v>45534</v>
      </c>
      <c r="E4799" s="2" t="s">
        <v>16</v>
      </c>
      <c r="F4799" s="2" t="s">
        <v>17</v>
      </c>
      <c r="G4799" s="2">
        <v>30</v>
      </c>
      <c r="H4799" s="2" t="s">
        <v>26</v>
      </c>
      <c r="I4799" s="2" t="s">
        <v>27</v>
      </c>
      <c r="J4799" s="12">
        <v>118</v>
      </c>
      <c r="K4799" s="2">
        <v>158</v>
      </c>
      <c r="L4799" s="2">
        <v>2</v>
      </c>
      <c r="M4799" s="12">
        <v>316</v>
      </c>
      <c r="N4799" s="3">
        <v>4</v>
      </c>
      <c r="O4799" s="2" t="str" cm="1">
        <f t="array" ref="O4799">_xlfn.IFS(N4799=1,"Unsatisfactory",N4799=2,"Poor",N4799=3,"Average",N4799=4,"Good",N4799=5,"Excellent")</f>
        <v>Good</v>
      </c>
      <c r="P4799"/>
      <c r="Q4799"/>
      <c r="R4799"/>
      <c r="S4799"/>
      <c r="T4799"/>
      <c r="U4799"/>
    </row>
    <row r="4800" spans="1:21">
      <c r="A4800" s="2">
        <v>123507</v>
      </c>
      <c r="B4800" s="2" t="s">
        <v>53</v>
      </c>
      <c r="C4800" s="4">
        <v>45462</v>
      </c>
      <c r="D4800" s="17">
        <v>45462</v>
      </c>
      <c r="E4800" s="2" t="s">
        <v>37</v>
      </c>
      <c r="F4800" s="2" t="s">
        <v>17</v>
      </c>
      <c r="G4800" s="2">
        <v>21</v>
      </c>
      <c r="H4800" s="2" t="s">
        <v>128</v>
      </c>
      <c r="I4800" s="2" t="s">
        <v>19</v>
      </c>
      <c r="J4800" s="12">
        <v>15</v>
      </c>
      <c r="K4800" s="2">
        <v>15</v>
      </c>
      <c r="L4800" s="2">
        <v>1</v>
      </c>
      <c r="M4800" s="12">
        <v>15</v>
      </c>
      <c r="N4800" s="3">
        <v>2</v>
      </c>
      <c r="O4800" s="2" t="str" cm="1">
        <f t="array" ref="O4800">_xlfn.IFS(N4800=1,"Unsatisfactory",N4800=2,"Poor",N4800=3,"Average",N4800=4,"Good",N4800=5,"Excellent")</f>
        <v>Poor</v>
      </c>
      <c r="P4800"/>
      <c r="Q4800"/>
      <c r="R4800"/>
      <c r="S4800"/>
      <c r="T4800"/>
      <c r="U4800"/>
    </row>
    <row r="4801" spans="1:21">
      <c r="A4801" s="2">
        <v>193008</v>
      </c>
      <c r="B4801" s="2" t="s">
        <v>23</v>
      </c>
      <c r="C4801" s="4">
        <v>45330</v>
      </c>
      <c r="D4801" s="17">
        <v>45330</v>
      </c>
      <c r="E4801" s="2" t="s">
        <v>24</v>
      </c>
      <c r="F4801" s="2" t="s">
        <v>17</v>
      </c>
      <c r="G4801" s="2">
        <v>30</v>
      </c>
      <c r="H4801" s="2" t="s">
        <v>74</v>
      </c>
      <c r="I4801" s="2" t="s">
        <v>27</v>
      </c>
      <c r="J4801" s="12">
        <v>9</v>
      </c>
      <c r="K4801" s="2">
        <v>34</v>
      </c>
      <c r="L4801" s="2">
        <v>1</v>
      </c>
      <c r="M4801" s="12">
        <v>34</v>
      </c>
      <c r="N4801" s="3">
        <v>4</v>
      </c>
      <c r="O4801" s="2" t="str" cm="1">
        <f t="array" ref="O4801">_xlfn.IFS(N4801=1,"Unsatisfactory",N4801=2,"Poor",N4801=3,"Average",N4801=4,"Good",N4801=5,"Excellent")</f>
        <v>Good</v>
      </c>
      <c r="P4801"/>
      <c r="Q4801"/>
      <c r="R4801"/>
      <c r="S4801"/>
      <c r="T4801"/>
      <c r="U4801"/>
    </row>
    <row r="4802" spans="1:21">
      <c r="A4802" s="2">
        <v>164962</v>
      </c>
      <c r="B4802" s="2" t="s">
        <v>15</v>
      </c>
      <c r="C4802" s="4">
        <v>45339</v>
      </c>
      <c r="D4802" s="17">
        <v>45339</v>
      </c>
      <c r="E4802" s="2" t="s">
        <v>16</v>
      </c>
      <c r="F4802" s="2" t="s">
        <v>25</v>
      </c>
      <c r="G4802" s="2">
        <v>31</v>
      </c>
      <c r="H4802" s="2" t="s">
        <v>69</v>
      </c>
      <c r="I4802" s="2" t="s">
        <v>19</v>
      </c>
      <c r="J4802" s="12">
        <v>100</v>
      </c>
      <c r="K4802" s="2">
        <v>100</v>
      </c>
      <c r="L4802" s="2">
        <v>1</v>
      </c>
      <c r="M4802" s="12">
        <v>100</v>
      </c>
      <c r="N4802" s="3">
        <v>5</v>
      </c>
      <c r="O4802" s="2" t="str" cm="1">
        <f t="array" ref="O4802">_xlfn.IFS(N4802=1,"Unsatisfactory",N4802=2,"Poor",N4802=3,"Average",N4802=4,"Good",N4802=5,"Excellent")</f>
        <v>Excellent</v>
      </c>
      <c r="P4802"/>
      <c r="Q4802"/>
      <c r="R4802"/>
      <c r="S4802"/>
      <c r="T4802"/>
      <c r="U4802"/>
    </row>
    <row r="4803" spans="1:21">
      <c r="A4803" s="2">
        <v>181603</v>
      </c>
      <c r="B4803" s="2" t="s">
        <v>85</v>
      </c>
      <c r="C4803" s="4">
        <v>45563</v>
      </c>
      <c r="D4803" s="17">
        <v>45563</v>
      </c>
      <c r="E4803" s="2" t="s">
        <v>24</v>
      </c>
      <c r="F4803" s="2" t="s">
        <v>17</v>
      </c>
      <c r="G4803" s="2">
        <v>32</v>
      </c>
      <c r="H4803" s="2" t="s">
        <v>62</v>
      </c>
      <c r="I4803" s="2" t="s">
        <v>19</v>
      </c>
      <c r="J4803" s="12">
        <v>23</v>
      </c>
      <c r="K4803" s="2">
        <v>23</v>
      </c>
      <c r="L4803" s="2">
        <v>1</v>
      </c>
      <c r="M4803" s="12">
        <v>23</v>
      </c>
      <c r="N4803" s="3">
        <v>3</v>
      </c>
      <c r="O4803" s="2" t="str" cm="1">
        <f t="array" ref="O4803">_xlfn.IFS(N4803=1,"Unsatisfactory",N4803=2,"Poor",N4803=3,"Average",N4803=4,"Good",N4803=5,"Excellent")</f>
        <v>Average</v>
      </c>
      <c r="P4803"/>
      <c r="Q4803"/>
      <c r="R4803"/>
      <c r="S4803"/>
      <c r="T4803"/>
      <c r="U4803"/>
    </row>
    <row r="4804" spans="1:21">
      <c r="A4804" s="2">
        <v>172137</v>
      </c>
      <c r="B4804" s="2" t="s">
        <v>15</v>
      </c>
      <c r="C4804" s="4">
        <v>45337</v>
      </c>
      <c r="D4804" s="17">
        <v>45337</v>
      </c>
      <c r="E4804" s="2" t="s">
        <v>16</v>
      </c>
      <c r="F4804" s="2" t="s">
        <v>25</v>
      </c>
      <c r="G4804" s="2">
        <v>35</v>
      </c>
      <c r="H4804" s="2" t="s">
        <v>46</v>
      </c>
      <c r="I4804" s="2" t="s">
        <v>19</v>
      </c>
      <c r="J4804" s="12">
        <v>100</v>
      </c>
      <c r="K4804" s="2">
        <v>100</v>
      </c>
      <c r="L4804" s="2">
        <v>1</v>
      </c>
      <c r="M4804" s="12">
        <v>100</v>
      </c>
      <c r="N4804" s="3">
        <v>4</v>
      </c>
      <c r="O4804" s="2" t="str" cm="1">
        <f t="array" ref="O4804">_xlfn.IFS(N4804=1,"Unsatisfactory",N4804=2,"Poor",N4804=3,"Average",N4804=4,"Good",N4804=5,"Excellent")</f>
        <v>Good</v>
      </c>
      <c r="P4804"/>
      <c r="Q4804"/>
      <c r="R4804"/>
      <c r="S4804"/>
      <c r="T4804"/>
      <c r="U4804"/>
    </row>
    <row r="4805" spans="1:21">
      <c r="A4805" s="2">
        <v>145811</v>
      </c>
      <c r="B4805" s="2" t="s">
        <v>48</v>
      </c>
      <c r="C4805" s="4">
        <v>45364</v>
      </c>
      <c r="D4805" s="17">
        <v>45364</v>
      </c>
      <c r="E4805" s="2" t="s">
        <v>16</v>
      </c>
      <c r="F4805" s="2" t="s">
        <v>25</v>
      </c>
      <c r="G4805" s="2">
        <v>32</v>
      </c>
      <c r="H4805" s="2" t="s">
        <v>66</v>
      </c>
      <c r="I4805" s="2" t="s">
        <v>27</v>
      </c>
      <c r="J4805" s="12">
        <v>130</v>
      </c>
      <c r="K4805" s="2">
        <v>170</v>
      </c>
      <c r="L4805" s="2">
        <v>1</v>
      </c>
      <c r="M4805" s="12">
        <v>170</v>
      </c>
      <c r="N4805" s="3">
        <v>5</v>
      </c>
      <c r="O4805" s="2" t="str" cm="1">
        <f t="array" ref="O4805">_xlfn.IFS(N4805=1,"Unsatisfactory",N4805=2,"Poor",N4805=3,"Average",N4805=4,"Good",N4805=5,"Excellent")</f>
        <v>Excellent</v>
      </c>
      <c r="P4805"/>
      <c r="Q4805"/>
      <c r="R4805"/>
      <c r="S4805"/>
      <c r="T4805"/>
      <c r="U4805"/>
    </row>
    <row r="4806" spans="1:21">
      <c r="A4806" s="2">
        <v>148572</v>
      </c>
      <c r="B4806" s="2" t="s">
        <v>53</v>
      </c>
      <c r="C4806" s="4">
        <v>45408</v>
      </c>
      <c r="D4806" s="17">
        <v>45408</v>
      </c>
      <c r="E4806" s="2" t="s">
        <v>37</v>
      </c>
      <c r="F4806" s="2" t="s">
        <v>17</v>
      </c>
      <c r="G4806" s="2">
        <v>18</v>
      </c>
      <c r="H4806" s="2" t="s">
        <v>69</v>
      </c>
      <c r="I4806" s="2" t="s">
        <v>19</v>
      </c>
      <c r="J4806" s="12">
        <v>15</v>
      </c>
      <c r="K4806" s="2">
        <v>15</v>
      </c>
      <c r="L4806" s="2">
        <v>1</v>
      </c>
      <c r="M4806" s="12">
        <v>15</v>
      </c>
      <c r="N4806" s="3">
        <v>4</v>
      </c>
      <c r="O4806" s="2" t="str" cm="1">
        <f t="array" ref="O4806">_xlfn.IFS(N4806=1,"Unsatisfactory",N4806=2,"Poor",N4806=3,"Average",N4806=4,"Good",N4806=5,"Excellent")</f>
        <v>Good</v>
      </c>
      <c r="P4806"/>
      <c r="Q4806"/>
      <c r="R4806"/>
      <c r="S4806"/>
      <c r="T4806"/>
      <c r="U4806"/>
    </row>
    <row r="4807" spans="1:21">
      <c r="A4807" s="2">
        <v>181977</v>
      </c>
      <c r="B4807" s="2" t="s">
        <v>42</v>
      </c>
      <c r="C4807" s="4">
        <v>45325</v>
      </c>
      <c r="D4807" s="17">
        <v>45325</v>
      </c>
      <c r="E4807" s="2" t="s">
        <v>16</v>
      </c>
      <c r="F4807" s="2" t="s">
        <v>17</v>
      </c>
      <c r="G4807" s="2">
        <v>31</v>
      </c>
      <c r="H4807" s="2" t="s">
        <v>75</v>
      </c>
      <c r="I4807" s="2" t="s">
        <v>27</v>
      </c>
      <c r="J4807" s="12">
        <v>65</v>
      </c>
      <c r="K4807" s="2">
        <v>135</v>
      </c>
      <c r="L4807" s="2">
        <v>1</v>
      </c>
      <c r="M4807" s="12">
        <v>135</v>
      </c>
      <c r="N4807" s="3">
        <v>4</v>
      </c>
      <c r="O4807" s="2" t="str" cm="1">
        <f t="array" ref="O4807">_xlfn.IFS(N4807=1,"Unsatisfactory",N4807=2,"Poor",N4807=3,"Average",N4807=4,"Good",N4807=5,"Excellent")</f>
        <v>Good</v>
      </c>
      <c r="P4807"/>
      <c r="Q4807"/>
      <c r="R4807"/>
      <c r="S4807"/>
      <c r="T4807"/>
      <c r="U4807"/>
    </row>
    <row r="4808" spans="1:21">
      <c r="A4808" s="2">
        <v>162336</v>
      </c>
      <c r="B4808" s="2" t="s">
        <v>42</v>
      </c>
      <c r="C4808" s="4">
        <v>45286</v>
      </c>
      <c r="D4808" s="17">
        <v>45286</v>
      </c>
      <c r="E4808" s="2" t="s">
        <v>16</v>
      </c>
      <c r="F4808" s="2" t="s">
        <v>17</v>
      </c>
      <c r="G4808" s="2">
        <v>32</v>
      </c>
      <c r="H4808" s="2" t="s">
        <v>56</v>
      </c>
      <c r="I4808" s="2" t="s">
        <v>19</v>
      </c>
      <c r="J4808" s="12">
        <v>65</v>
      </c>
      <c r="K4808" s="2">
        <v>65</v>
      </c>
      <c r="L4808" s="2">
        <v>2</v>
      </c>
      <c r="M4808" s="12">
        <v>130</v>
      </c>
      <c r="N4808" s="3">
        <v>1</v>
      </c>
      <c r="O4808" s="2" t="str" cm="1">
        <f t="array" ref="O4808">_xlfn.IFS(N4808=1,"Unsatisfactory",N4808=2,"Poor",N4808=3,"Average",N4808=4,"Good",N4808=5,"Excellent")</f>
        <v>Unsatisfactory</v>
      </c>
      <c r="P4808"/>
      <c r="Q4808"/>
      <c r="R4808"/>
      <c r="S4808"/>
      <c r="T4808"/>
      <c r="U4808"/>
    </row>
    <row r="4809" spans="1:21">
      <c r="A4809" s="2">
        <v>178434</v>
      </c>
      <c r="B4809" s="2" t="s">
        <v>48</v>
      </c>
      <c r="C4809" s="4">
        <v>45267</v>
      </c>
      <c r="D4809" s="17">
        <v>45267</v>
      </c>
      <c r="E4809" s="2" t="s">
        <v>16</v>
      </c>
      <c r="F4809" s="2" t="s">
        <v>25</v>
      </c>
      <c r="G4809" s="2">
        <v>28</v>
      </c>
      <c r="H4809" s="2" t="s">
        <v>118</v>
      </c>
      <c r="I4809" s="2" t="s">
        <v>19</v>
      </c>
      <c r="J4809" s="12">
        <v>130</v>
      </c>
      <c r="K4809" s="2">
        <v>130</v>
      </c>
      <c r="L4809" s="2">
        <v>2</v>
      </c>
      <c r="M4809" s="12">
        <v>260</v>
      </c>
      <c r="N4809" s="3">
        <v>1</v>
      </c>
      <c r="O4809" s="2" t="str" cm="1">
        <f t="array" ref="O4809">_xlfn.IFS(N4809=1,"Unsatisfactory",N4809=2,"Poor",N4809=3,"Average",N4809=4,"Good",N4809=5,"Excellent")</f>
        <v>Unsatisfactory</v>
      </c>
      <c r="P4809"/>
      <c r="Q4809"/>
      <c r="R4809"/>
      <c r="S4809"/>
      <c r="T4809"/>
      <c r="U4809"/>
    </row>
    <row r="4810" spans="1:21">
      <c r="A4810" s="2">
        <v>165327</v>
      </c>
      <c r="B4810" s="2" t="s">
        <v>53</v>
      </c>
      <c r="C4810" s="4">
        <v>45320</v>
      </c>
      <c r="D4810" s="17">
        <v>45320</v>
      </c>
      <c r="E4810" s="2" t="s">
        <v>37</v>
      </c>
      <c r="F4810" s="2" t="s">
        <v>17</v>
      </c>
      <c r="G4810" s="2">
        <v>21</v>
      </c>
      <c r="H4810" s="2" t="s">
        <v>44</v>
      </c>
      <c r="I4810" s="2" t="s">
        <v>27</v>
      </c>
      <c r="J4810" s="12">
        <v>15</v>
      </c>
      <c r="K4810" s="2">
        <v>40</v>
      </c>
      <c r="L4810" s="2">
        <v>1</v>
      </c>
      <c r="M4810" s="12">
        <v>40</v>
      </c>
      <c r="N4810" s="3">
        <v>5</v>
      </c>
      <c r="O4810" s="2" t="str" cm="1">
        <f t="array" ref="O4810">_xlfn.IFS(N4810=1,"Unsatisfactory",N4810=2,"Poor",N4810=3,"Average",N4810=4,"Good",N4810=5,"Excellent")</f>
        <v>Excellent</v>
      </c>
      <c r="P4810"/>
      <c r="Q4810"/>
      <c r="R4810"/>
      <c r="S4810"/>
      <c r="T4810"/>
      <c r="U4810"/>
    </row>
    <row r="4811" spans="1:21">
      <c r="A4811" s="2">
        <v>157306</v>
      </c>
      <c r="B4811" s="2" t="s">
        <v>53</v>
      </c>
      <c r="C4811" s="4">
        <v>45503</v>
      </c>
      <c r="D4811" s="17">
        <v>45503</v>
      </c>
      <c r="E4811" s="2" t="s">
        <v>37</v>
      </c>
      <c r="F4811" s="2" t="s">
        <v>17</v>
      </c>
      <c r="G4811" s="2">
        <v>34</v>
      </c>
      <c r="H4811" s="2" t="s">
        <v>69</v>
      </c>
      <c r="I4811" s="2" t="s">
        <v>19</v>
      </c>
      <c r="J4811" s="12">
        <v>15</v>
      </c>
      <c r="K4811" s="2">
        <v>15</v>
      </c>
      <c r="L4811" s="2">
        <v>1</v>
      </c>
      <c r="M4811" s="12">
        <v>15</v>
      </c>
      <c r="N4811" s="3">
        <v>1</v>
      </c>
      <c r="O4811" s="2" t="str" cm="1">
        <f t="array" ref="O4811">_xlfn.IFS(N4811=1,"Unsatisfactory",N4811=2,"Poor",N4811=3,"Average",N4811=4,"Good",N4811=5,"Excellent")</f>
        <v>Unsatisfactory</v>
      </c>
      <c r="P4811"/>
      <c r="Q4811"/>
      <c r="R4811"/>
      <c r="S4811"/>
      <c r="T4811"/>
      <c r="U4811"/>
    </row>
    <row r="4812" spans="1:21">
      <c r="A4812" s="2">
        <v>147743</v>
      </c>
      <c r="B4812" s="2" t="s">
        <v>53</v>
      </c>
      <c r="C4812" s="4">
        <v>45342</v>
      </c>
      <c r="D4812" s="17">
        <v>45342</v>
      </c>
      <c r="E4812" s="2" t="s">
        <v>37</v>
      </c>
      <c r="F4812" s="2" t="s">
        <v>17</v>
      </c>
      <c r="G4812" s="2">
        <v>25</v>
      </c>
      <c r="H4812" s="2" t="s">
        <v>118</v>
      </c>
      <c r="I4812" s="2" t="s">
        <v>19</v>
      </c>
      <c r="J4812" s="12">
        <v>15</v>
      </c>
      <c r="K4812" s="2">
        <v>15</v>
      </c>
      <c r="L4812" s="2">
        <v>1</v>
      </c>
      <c r="M4812" s="12">
        <v>15</v>
      </c>
      <c r="N4812" s="3">
        <v>5</v>
      </c>
      <c r="O4812" s="2" t="str" cm="1">
        <f t="array" ref="O4812">_xlfn.IFS(N4812=1,"Unsatisfactory",N4812=2,"Poor",N4812=3,"Average",N4812=4,"Good",N4812=5,"Excellent")</f>
        <v>Excellent</v>
      </c>
      <c r="P4812"/>
      <c r="Q4812"/>
      <c r="R4812"/>
      <c r="S4812"/>
      <c r="T4812"/>
      <c r="U4812"/>
    </row>
    <row r="4813" spans="1:21">
      <c r="A4813" s="2">
        <v>130473</v>
      </c>
      <c r="B4813" s="2" t="s">
        <v>78</v>
      </c>
      <c r="C4813" s="4">
        <v>45486</v>
      </c>
      <c r="D4813" s="17">
        <v>45486</v>
      </c>
      <c r="E4813" s="2" t="s">
        <v>37</v>
      </c>
      <c r="F4813" s="2" t="s">
        <v>17</v>
      </c>
      <c r="G4813" s="2">
        <v>18</v>
      </c>
      <c r="H4813" s="2" t="s">
        <v>31</v>
      </c>
      <c r="I4813" s="2" t="s">
        <v>19</v>
      </c>
      <c r="J4813" s="12">
        <v>50</v>
      </c>
      <c r="K4813" s="2">
        <v>50</v>
      </c>
      <c r="L4813" s="2">
        <v>1</v>
      </c>
      <c r="M4813" s="12">
        <v>50</v>
      </c>
      <c r="N4813" s="3">
        <v>5</v>
      </c>
      <c r="O4813" s="2" t="str" cm="1">
        <f t="array" ref="O4813">_xlfn.IFS(N4813=1,"Unsatisfactory",N4813=2,"Poor",N4813=3,"Average",N4813=4,"Good",N4813=5,"Excellent")</f>
        <v>Excellent</v>
      </c>
      <c r="P4813"/>
      <c r="Q4813"/>
      <c r="R4813"/>
      <c r="S4813"/>
      <c r="T4813"/>
      <c r="U4813"/>
    </row>
    <row r="4814" spans="1:21">
      <c r="A4814" s="2">
        <v>130347</v>
      </c>
      <c r="B4814" s="2" t="s">
        <v>42</v>
      </c>
      <c r="C4814" s="4">
        <v>45477</v>
      </c>
      <c r="D4814" s="17">
        <v>45477</v>
      </c>
      <c r="E4814" s="2" t="s">
        <v>16</v>
      </c>
      <c r="F4814" s="2" t="s">
        <v>25</v>
      </c>
      <c r="G4814" s="2">
        <v>34</v>
      </c>
      <c r="H4814" s="2" t="s">
        <v>58</v>
      </c>
      <c r="I4814" s="2" t="s">
        <v>27</v>
      </c>
      <c r="J4814" s="12">
        <v>65</v>
      </c>
      <c r="K4814" s="2">
        <v>105</v>
      </c>
      <c r="L4814" s="2">
        <v>1</v>
      </c>
      <c r="M4814" s="12">
        <v>105</v>
      </c>
      <c r="N4814" s="3">
        <v>4</v>
      </c>
      <c r="O4814" s="2" t="str" cm="1">
        <f t="array" ref="O4814">_xlfn.IFS(N4814=1,"Unsatisfactory",N4814=2,"Poor",N4814=3,"Average",N4814=4,"Good",N4814=5,"Excellent")</f>
        <v>Good</v>
      </c>
      <c r="P4814"/>
      <c r="Q4814"/>
      <c r="R4814"/>
      <c r="S4814"/>
      <c r="T4814"/>
      <c r="U4814"/>
    </row>
    <row r="4815" spans="1:21">
      <c r="A4815" s="2">
        <v>171344</v>
      </c>
      <c r="B4815" s="2" t="s">
        <v>50</v>
      </c>
      <c r="C4815" s="4">
        <v>45236</v>
      </c>
      <c r="D4815" s="17">
        <v>45236</v>
      </c>
      <c r="E4815" s="2" t="s">
        <v>16</v>
      </c>
      <c r="F4815" s="2" t="s">
        <v>25</v>
      </c>
      <c r="G4815" s="2">
        <v>25</v>
      </c>
      <c r="H4815" s="2" t="s">
        <v>66</v>
      </c>
      <c r="I4815" s="2" t="s">
        <v>27</v>
      </c>
      <c r="J4815" s="12">
        <v>97</v>
      </c>
      <c r="K4815" s="2">
        <v>137</v>
      </c>
      <c r="L4815" s="2">
        <v>1</v>
      </c>
      <c r="M4815" s="12">
        <v>137</v>
      </c>
      <c r="N4815" s="3">
        <v>4</v>
      </c>
      <c r="O4815" s="2" t="str" cm="1">
        <f t="array" ref="O4815">_xlfn.IFS(N4815=1,"Unsatisfactory",N4815=2,"Poor",N4815=3,"Average",N4815=4,"Good",N4815=5,"Excellent")</f>
        <v>Good</v>
      </c>
      <c r="P4815"/>
      <c r="Q4815"/>
      <c r="R4815"/>
      <c r="S4815"/>
      <c r="T4815"/>
      <c r="U4815"/>
    </row>
    <row r="4816" spans="1:21">
      <c r="A4816" s="2">
        <v>181062</v>
      </c>
      <c r="B4816" s="2" t="s">
        <v>15</v>
      </c>
      <c r="C4816" s="4">
        <v>45286</v>
      </c>
      <c r="D4816" s="17">
        <v>45286</v>
      </c>
      <c r="E4816" s="2" t="s">
        <v>16</v>
      </c>
      <c r="F4816" s="2" t="s">
        <v>17</v>
      </c>
      <c r="G4816" s="2">
        <v>28</v>
      </c>
      <c r="H4816" s="2" t="s">
        <v>62</v>
      </c>
      <c r="I4816" s="2" t="s">
        <v>19</v>
      </c>
      <c r="J4816" s="12">
        <v>100</v>
      </c>
      <c r="K4816" s="2">
        <v>100</v>
      </c>
      <c r="L4816" s="2">
        <v>1</v>
      </c>
      <c r="M4816" s="12">
        <v>100</v>
      </c>
      <c r="N4816" s="3">
        <v>5</v>
      </c>
      <c r="O4816" s="2" t="str" cm="1">
        <f t="array" ref="O4816">_xlfn.IFS(N4816=1,"Unsatisfactory",N4816=2,"Poor",N4816=3,"Average",N4816=4,"Good",N4816=5,"Excellent")</f>
        <v>Excellent</v>
      </c>
      <c r="P4816"/>
      <c r="Q4816"/>
      <c r="R4816"/>
      <c r="S4816"/>
      <c r="T4816"/>
      <c r="U4816"/>
    </row>
    <row r="4817" spans="1:21">
      <c r="A4817" s="2">
        <v>163560</v>
      </c>
      <c r="B4817" s="2" t="s">
        <v>50</v>
      </c>
      <c r="C4817" s="4">
        <v>45498</v>
      </c>
      <c r="D4817" s="17">
        <v>45498</v>
      </c>
      <c r="E4817" s="2" t="s">
        <v>16</v>
      </c>
      <c r="F4817" s="2" t="s">
        <v>17</v>
      </c>
      <c r="G4817" s="2">
        <v>24</v>
      </c>
      <c r="H4817" s="2" t="s">
        <v>60</v>
      </c>
      <c r="I4817" s="2" t="s">
        <v>19</v>
      </c>
      <c r="J4817" s="12">
        <v>97</v>
      </c>
      <c r="K4817" s="2">
        <v>97</v>
      </c>
      <c r="L4817" s="2">
        <v>1</v>
      </c>
      <c r="M4817" s="12">
        <v>97</v>
      </c>
      <c r="N4817" s="3">
        <v>1</v>
      </c>
      <c r="O4817" s="2" t="str" cm="1">
        <f t="array" ref="O4817">_xlfn.IFS(N4817=1,"Unsatisfactory",N4817=2,"Poor",N4817=3,"Average",N4817=4,"Good",N4817=5,"Excellent")</f>
        <v>Unsatisfactory</v>
      </c>
      <c r="P4817"/>
      <c r="Q4817"/>
      <c r="R4817"/>
      <c r="S4817"/>
      <c r="T4817"/>
      <c r="U4817"/>
    </row>
    <row r="4818" spans="1:21">
      <c r="A4818" s="2">
        <v>172057</v>
      </c>
      <c r="B4818" s="2" t="s">
        <v>42</v>
      </c>
      <c r="C4818" s="4">
        <v>45497</v>
      </c>
      <c r="D4818" s="17">
        <v>45497</v>
      </c>
      <c r="E4818" s="2" t="s">
        <v>16</v>
      </c>
      <c r="F4818" s="2" t="s">
        <v>17</v>
      </c>
      <c r="G4818" s="2">
        <v>24</v>
      </c>
      <c r="H4818" s="2" t="s">
        <v>44</v>
      </c>
      <c r="I4818" s="2" t="s">
        <v>27</v>
      </c>
      <c r="J4818" s="12">
        <v>65</v>
      </c>
      <c r="K4818" s="2">
        <v>90</v>
      </c>
      <c r="L4818" s="2">
        <v>1</v>
      </c>
      <c r="M4818" s="12">
        <v>90</v>
      </c>
      <c r="N4818" s="3">
        <v>4</v>
      </c>
      <c r="O4818" s="2" t="str" cm="1">
        <f t="array" ref="O4818">_xlfn.IFS(N4818=1,"Unsatisfactory",N4818=2,"Poor",N4818=3,"Average",N4818=4,"Good",N4818=5,"Excellent")</f>
        <v>Good</v>
      </c>
      <c r="P4818"/>
      <c r="Q4818"/>
      <c r="R4818"/>
      <c r="S4818"/>
      <c r="T4818"/>
      <c r="U4818"/>
    </row>
    <row r="4819" spans="1:21">
      <c r="A4819" s="2">
        <v>150344</v>
      </c>
      <c r="B4819" s="2" t="s">
        <v>42</v>
      </c>
      <c r="C4819" s="4">
        <v>45481</v>
      </c>
      <c r="D4819" s="17">
        <v>45481</v>
      </c>
      <c r="E4819" s="2" t="s">
        <v>16</v>
      </c>
      <c r="F4819" s="2" t="s">
        <v>17</v>
      </c>
      <c r="G4819" s="2">
        <v>23</v>
      </c>
      <c r="H4819" s="2" t="s">
        <v>118</v>
      </c>
      <c r="I4819" s="2" t="s">
        <v>19</v>
      </c>
      <c r="J4819" s="12">
        <v>65</v>
      </c>
      <c r="K4819" s="2">
        <v>65</v>
      </c>
      <c r="L4819" s="2">
        <v>1</v>
      </c>
      <c r="M4819" s="12">
        <v>65</v>
      </c>
      <c r="N4819" s="3">
        <v>2</v>
      </c>
      <c r="O4819" s="2" t="str" cm="1">
        <f t="array" ref="O4819">_xlfn.IFS(N4819=1,"Unsatisfactory",N4819=2,"Poor",N4819=3,"Average",N4819=4,"Good",N4819=5,"Excellent")</f>
        <v>Poor</v>
      </c>
      <c r="P4819"/>
      <c r="Q4819"/>
      <c r="R4819"/>
      <c r="S4819"/>
      <c r="T4819"/>
      <c r="U4819"/>
    </row>
    <row r="4820" spans="1:21">
      <c r="A4820" s="2">
        <v>195883</v>
      </c>
      <c r="B4820" s="2" t="s">
        <v>30</v>
      </c>
      <c r="C4820" s="4">
        <v>45385</v>
      </c>
      <c r="D4820" s="17">
        <v>45385</v>
      </c>
      <c r="E4820" s="2" t="s">
        <v>24</v>
      </c>
      <c r="F4820" s="2" t="s">
        <v>25</v>
      </c>
      <c r="G4820" s="2">
        <v>30</v>
      </c>
      <c r="H4820" s="2" t="s">
        <v>51</v>
      </c>
      <c r="I4820" s="2" t="s">
        <v>27</v>
      </c>
      <c r="J4820" s="12">
        <v>10</v>
      </c>
      <c r="K4820" s="2">
        <v>60</v>
      </c>
      <c r="L4820" s="2">
        <v>1</v>
      </c>
      <c r="M4820" s="12">
        <v>60</v>
      </c>
      <c r="N4820" s="3">
        <v>1</v>
      </c>
      <c r="O4820" s="2" t="str" cm="1">
        <f t="array" ref="O4820">_xlfn.IFS(N4820=1,"Unsatisfactory",N4820=2,"Poor",N4820=3,"Average",N4820=4,"Good",N4820=5,"Excellent")</f>
        <v>Unsatisfactory</v>
      </c>
      <c r="P4820"/>
      <c r="Q4820"/>
      <c r="R4820"/>
      <c r="S4820"/>
      <c r="T4820"/>
      <c r="U4820"/>
    </row>
    <row r="4821" spans="1:21">
      <c r="A4821" s="2">
        <v>193449</v>
      </c>
      <c r="B4821" s="2" t="s">
        <v>53</v>
      </c>
      <c r="C4821" s="4">
        <v>45301</v>
      </c>
      <c r="D4821" s="17">
        <v>45301</v>
      </c>
      <c r="E4821" s="2" t="s">
        <v>37</v>
      </c>
      <c r="F4821" s="2" t="s">
        <v>25</v>
      </c>
      <c r="G4821" s="2">
        <v>29</v>
      </c>
      <c r="H4821" s="2" t="s">
        <v>129</v>
      </c>
      <c r="I4821" s="2" t="s">
        <v>19</v>
      </c>
      <c r="J4821" s="12">
        <v>15</v>
      </c>
      <c r="K4821" s="2">
        <v>15</v>
      </c>
      <c r="L4821" s="2">
        <v>1</v>
      </c>
      <c r="M4821" s="12">
        <v>15</v>
      </c>
      <c r="N4821" s="3">
        <v>5</v>
      </c>
      <c r="O4821" s="2" t="str" cm="1">
        <f t="array" ref="O4821">_xlfn.IFS(N4821=1,"Unsatisfactory",N4821=2,"Poor",N4821=3,"Average",N4821=4,"Good",N4821=5,"Excellent")</f>
        <v>Excellent</v>
      </c>
      <c r="P4821"/>
      <c r="Q4821"/>
      <c r="R4821"/>
      <c r="S4821"/>
      <c r="T4821"/>
      <c r="U4821"/>
    </row>
    <row r="4822" spans="1:21">
      <c r="A4822" s="2">
        <v>152664</v>
      </c>
      <c r="B4822" s="2" t="s">
        <v>15</v>
      </c>
      <c r="C4822" s="4">
        <v>45479</v>
      </c>
      <c r="D4822" s="17">
        <v>45479</v>
      </c>
      <c r="E4822" s="2" t="s">
        <v>16</v>
      </c>
      <c r="F4822" s="2" t="s">
        <v>17</v>
      </c>
      <c r="G4822" s="2">
        <v>18</v>
      </c>
      <c r="H4822" s="2" t="s">
        <v>46</v>
      </c>
      <c r="I4822" s="2" t="s">
        <v>19</v>
      </c>
      <c r="J4822" s="12">
        <v>100</v>
      </c>
      <c r="K4822" s="2">
        <v>100</v>
      </c>
      <c r="L4822" s="2">
        <v>1</v>
      </c>
      <c r="M4822" s="12">
        <v>100</v>
      </c>
      <c r="N4822" s="3">
        <v>4</v>
      </c>
      <c r="O4822" s="2" t="str" cm="1">
        <f t="array" ref="O4822">_xlfn.IFS(N4822=1,"Unsatisfactory",N4822=2,"Poor",N4822=3,"Average",N4822=4,"Good",N4822=5,"Excellent")</f>
        <v>Good</v>
      </c>
      <c r="P4822"/>
      <c r="Q4822"/>
      <c r="R4822"/>
      <c r="S4822"/>
      <c r="T4822"/>
      <c r="U4822"/>
    </row>
    <row r="4823" spans="1:21">
      <c r="A4823" s="2">
        <v>161536</v>
      </c>
      <c r="B4823" s="2" t="s">
        <v>76</v>
      </c>
      <c r="C4823" s="4">
        <v>45260</v>
      </c>
      <c r="D4823" s="17">
        <v>45260</v>
      </c>
      <c r="E4823" s="2" t="s">
        <v>37</v>
      </c>
      <c r="F4823" s="2" t="s">
        <v>17</v>
      </c>
      <c r="G4823" s="2">
        <v>33</v>
      </c>
      <c r="H4823" s="2" t="s">
        <v>38</v>
      </c>
      <c r="I4823" s="2" t="s">
        <v>19</v>
      </c>
      <c r="J4823" s="12">
        <v>45</v>
      </c>
      <c r="K4823" s="2">
        <v>45</v>
      </c>
      <c r="L4823" s="2">
        <v>1</v>
      </c>
      <c r="M4823" s="12">
        <v>45</v>
      </c>
      <c r="N4823" s="3">
        <v>4</v>
      </c>
      <c r="O4823" s="2" t="str" cm="1">
        <f t="array" ref="O4823">_xlfn.IFS(N4823=1,"Unsatisfactory",N4823=2,"Poor",N4823=3,"Average",N4823=4,"Good",N4823=5,"Excellent")</f>
        <v>Good</v>
      </c>
      <c r="P4823"/>
      <c r="Q4823"/>
      <c r="R4823"/>
      <c r="S4823"/>
      <c r="T4823"/>
      <c r="U4823"/>
    </row>
    <row r="4824" spans="1:21">
      <c r="A4824" s="2">
        <v>136377</v>
      </c>
      <c r="B4824" s="2" t="s">
        <v>76</v>
      </c>
      <c r="C4824" s="4">
        <v>45479</v>
      </c>
      <c r="D4824" s="17">
        <v>45479</v>
      </c>
      <c r="E4824" s="2" t="s">
        <v>37</v>
      </c>
      <c r="F4824" s="2" t="s">
        <v>17</v>
      </c>
      <c r="G4824" s="2">
        <v>21</v>
      </c>
      <c r="H4824" s="2" t="s">
        <v>115</v>
      </c>
      <c r="I4824" s="2" t="s">
        <v>19</v>
      </c>
      <c r="J4824" s="12">
        <v>45</v>
      </c>
      <c r="K4824" s="2">
        <v>45</v>
      </c>
      <c r="L4824" s="2">
        <v>2</v>
      </c>
      <c r="M4824" s="12">
        <v>90</v>
      </c>
      <c r="N4824" s="3">
        <v>4</v>
      </c>
      <c r="O4824" s="2" t="str" cm="1">
        <f t="array" ref="O4824">_xlfn.IFS(N4824=1,"Unsatisfactory",N4824=2,"Poor",N4824=3,"Average",N4824=4,"Good",N4824=5,"Excellent")</f>
        <v>Good</v>
      </c>
      <c r="P4824"/>
      <c r="Q4824"/>
      <c r="R4824"/>
      <c r="S4824"/>
      <c r="T4824"/>
      <c r="U4824"/>
    </row>
    <row r="4825" spans="1:21">
      <c r="A4825" s="2">
        <v>123185</v>
      </c>
      <c r="B4825" s="2" t="s">
        <v>15</v>
      </c>
      <c r="C4825" s="4">
        <v>45257</v>
      </c>
      <c r="D4825" s="17">
        <v>45257</v>
      </c>
      <c r="E4825" s="2" t="s">
        <v>16</v>
      </c>
      <c r="F4825" s="2" t="s">
        <v>17</v>
      </c>
      <c r="G4825" s="2">
        <v>22</v>
      </c>
      <c r="H4825" s="2" t="s">
        <v>74</v>
      </c>
      <c r="I4825" s="2" t="s">
        <v>27</v>
      </c>
      <c r="J4825" s="12">
        <v>100</v>
      </c>
      <c r="K4825" s="2">
        <v>125</v>
      </c>
      <c r="L4825" s="2">
        <v>1</v>
      </c>
      <c r="M4825" s="12">
        <v>125</v>
      </c>
      <c r="N4825" s="3">
        <v>4</v>
      </c>
      <c r="O4825" s="2" t="str" cm="1">
        <f t="array" ref="O4825">_xlfn.IFS(N4825=1,"Unsatisfactory",N4825=2,"Poor",N4825=3,"Average",N4825=4,"Good",N4825=5,"Excellent")</f>
        <v>Good</v>
      </c>
      <c r="P4825"/>
      <c r="Q4825"/>
      <c r="R4825"/>
      <c r="S4825"/>
      <c r="T4825"/>
      <c r="U4825"/>
    </row>
    <row r="4826" spans="1:21">
      <c r="A4826" s="2">
        <v>144974</v>
      </c>
      <c r="B4826" s="2" t="s">
        <v>23</v>
      </c>
      <c r="C4826" s="4">
        <v>45404</v>
      </c>
      <c r="D4826" s="17">
        <v>45404</v>
      </c>
      <c r="E4826" s="2" t="s">
        <v>24</v>
      </c>
      <c r="F4826" s="2" t="s">
        <v>17</v>
      </c>
      <c r="G4826" s="2">
        <v>24</v>
      </c>
      <c r="H4826" s="2" t="s">
        <v>128</v>
      </c>
      <c r="I4826" s="2" t="s">
        <v>19</v>
      </c>
      <c r="J4826" s="12">
        <v>9</v>
      </c>
      <c r="K4826" s="2">
        <v>9</v>
      </c>
      <c r="L4826" s="2">
        <v>2</v>
      </c>
      <c r="M4826" s="12">
        <v>18</v>
      </c>
      <c r="N4826" s="3">
        <v>2</v>
      </c>
      <c r="O4826" s="2" t="str" cm="1">
        <f t="array" ref="O4826">_xlfn.IFS(N4826=1,"Unsatisfactory",N4826=2,"Poor",N4826=3,"Average",N4826=4,"Good",N4826=5,"Excellent")</f>
        <v>Poor</v>
      </c>
      <c r="P4826"/>
      <c r="Q4826"/>
      <c r="R4826"/>
      <c r="S4826"/>
      <c r="T4826"/>
      <c r="U4826"/>
    </row>
    <row r="4827" spans="1:21">
      <c r="A4827" s="2">
        <v>124181</v>
      </c>
      <c r="B4827" s="2" t="s">
        <v>50</v>
      </c>
      <c r="C4827" s="4">
        <v>45494</v>
      </c>
      <c r="D4827" s="17">
        <v>45494</v>
      </c>
      <c r="E4827" s="2" t="s">
        <v>16</v>
      </c>
      <c r="F4827" s="2" t="s">
        <v>25</v>
      </c>
      <c r="G4827" s="2">
        <v>19</v>
      </c>
      <c r="H4827" s="2" t="s">
        <v>31</v>
      </c>
      <c r="I4827" s="2" t="s">
        <v>19</v>
      </c>
      <c r="J4827" s="12">
        <v>97</v>
      </c>
      <c r="K4827" s="2">
        <v>97</v>
      </c>
      <c r="L4827" s="2">
        <v>1</v>
      </c>
      <c r="M4827" s="12">
        <v>97</v>
      </c>
      <c r="N4827" s="3">
        <v>3</v>
      </c>
      <c r="O4827" s="2" t="str" cm="1">
        <f t="array" ref="O4827">_xlfn.IFS(N4827=1,"Unsatisfactory",N4827=2,"Poor",N4827=3,"Average",N4827=4,"Good",N4827=5,"Excellent")</f>
        <v>Average</v>
      </c>
      <c r="P4827"/>
      <c r="Q4827"/>
      <c r="R4827"/>
      <c r="S4827"/>
      <c r="T4827"/>
      <c r="U4827"/>
    </row>
    <row r="4828" spans="1:21">
      <c r="A4828" s="2">
        <v>162677</v>
      </c>
      <c r="B4828" s="2" t="s">
        <v>76</v>
      </c>
      <c r="C4828" s="4">
        <v>45594</v>
      </c>
      <c r="D4828" s="17">
        <v>45594</v>
      </c>
      <c r="E4828" s="2" t="s">
        <v>37</v>
      </c>
      <c r="F4828" s="2" t="s">
        <v>25</v>
      </c>
      <c r="G4828" s="2">
        <v>31</v>
      </c>
      <c r="H4828" s="2" t="s">
        <v>31</v>
      </c>
      <c r="I4828" s="2" t="s">
        <v>19</v>
      </c>
      <c r="J4828" s="12">
        <v>45</v>
      </c>
      <c r="K4828" s="2">
        <v>45</v>
      </c>
      <c r="L4828" s="2">
        <v>1</v>
      </c>
      <c r="M4828" s="12">
        <v>45</v>
      </c>
      <c r="N4828" s="3">
        <v>2</v>
      </c>
      <c r="O4828" s="2" t="str" cm="1">
        <f t="array" ref="O4828">_xlfn.IFS(N4828=1,"Unsatisfactory",N4828=2,"Poor",N4828=3,"Average",N4828=4,"Good",N4828=5,"Excellent")</f>
        <v>Poor</v>
      </c>
      <c r="P4828"/>
      <c r="Q4828"/>
      <c r="R4828"/>
      <c r="S4828"/>
      <c r="T4828"/>
      <c r="U4828"/>
    </row>
    <row r="4829" spans="1:21">
      <c r="A4829" s="2">
        <v>187462</v>
      </c>
      <c r="B4829" s="2" t="s">
        <v>50</v>
      </c>
      <c r="C4829" s="4">
        <v>45472</v>
      </c>
      <c r="D4829" s="17">
        <v>45472</v>
      </c>
      <c r="E4829" s="2" t="s">
        <v>16</v>
      </c>
      <c r="F4829" s="2" t="s">
        <v>17</v>
      </c>
      <c r="G4829" s="2">
        <v>23</v>
      </c>
      <c r="H4829" s="2" t="s">
        <v>44</v>
      </c>
      <c r="I4829" s="2" t="s">
        <v>27</v>
      </c>
      <c r="J4829" s="12">
        <v>97</v>
      </c>
      <c r="K4829" s="2">
        <v>122</v>
      </c>
      <c r="L4829" s="2">
        <v>5</v>
      </c>
      <c r="M4829" s="12">
        <v>610</v>
      </c>
      <c r="N4829" s="3">
        <v>5</v>
      </c>
      <c r="O4829" s="2" t="str" cm="1">
        <f t="array" ref="O4829">_xlfn.IFS(N4829=1,"Unsatisfactory",N4829=2,"Poor",N4829=3,"Average",N4829=4,"Good",N4829=5,"Excellent")</f>
        <v>Excellent</v>
      </c>
      <c r="P4829"/>
      <c r="Q4829"/>
      <c r="R4829"/>
      <c r="S4829"/>
      <c r="T4829"/>
      <c r="U4829"/>
    </row>
    <row r="4830" spans="1:21">
      <c r="A4830" s="2">
        <v>144099</v>
      </c>
      <c r="B4830" s="2" t="s">
        <v>42</v>
      </c>
      <c r="C4830" s="4">
        <v>45584</v>
      </c>
      <c r="D4830" s="17">
        <v>45584</v>
      </c>
      <c r="E4830" s="2" t="s">
        <v>16</v>
      </c>
      <c r="F4830" s="2" t="s">
        <v>25</v>
      </c>
      <c r="G4830" s="2">
        <v>19</v>
      </c>
      <c r="H4830" s="2" t="s">
        <v>66</v>
      </c>
      <c r="I4830" s="2" t="s">
        <v>27</v>
      </c>
      <c r="J4830" s="12">
        <v>65</v>
      </c>
      <c r="K4830" s="2">
        <v>105</v>
      </c>
      <c r="L4830" s="2">
        <v>2</v>
      </c>
      <c r="M4830" s="12">
        <v>210</v>
      </c>
      <c r="N4830" s="3">
        <v>5</v>
      </c>
      <c r="O4830" s="2" t="str" cm="1">
        <f t="array" ref="O4830">_xlfn.IFS(N4830=1,"Unsatisfactory",N4830=2,"Poor",N4830=3,"Average",N4830=4,"Good",N4830=5,"Excellent")</f>
        <v>Excellent</v>
      </c>
      <c r="P4830"/>
      <c r="Q4830"/>
      <c r="R4830"/>
      <c r="S4830"/>
      <c r="T4830"/>
      <c r="U4830"/>
    </row>
    <row r="4831" spans="1:21">
      <c r="A4831" s="2">
        <v>183971</v>
      </c>
      <c r="B4831" s="2" t="s">
        <v>50</v>
      </c>
      <c r="C4831" s="4">
        <v>45523</v>
      </c>
      <c r="D4831" s="17">
        <v>45523</v>
      </c>
      <c r="E4831" s="2" t="s">
        <v>16</v>
      </c>
      <c r="F4831" s="2" t="s">
        <v>17</v>
      </c>
      <c r="G4831" s="2">
        <v>23</v>
      </c>
      <c r="H4831" s="2" t="s">
        <v>130</v>
      </c>
      <c r="I4831" s="2" t="s">
        <v>19</v>
      </c>
      <c r="J4831" s="12">
        <v>97</v>
      </c>
      <c r="K4831" s="2">
        <v>97</v>
      </c>
      <c r="L4831" s="2">
        <v>2</v>
      </c>
      <c r="M4831" s="12">
        <v>194</v>
      </c>
      <c r="N4831" s="3">
        <v>4</v>
      </c>
      <c r="O4831" s="2" t="str" cm="1">
        <f t="array" ref="O4831">_xlfn.IFS(N4831=1,"Unsatisfactory",N4831=2,"Poor",N4831=3,"Average",N4831=4,"Good",N4831=5,"Excellent")</f>
        <v>Good</v>
      </c>
      <c r="P4831"/>
      <c r="Q4831"/>
      <c r="R4831"/>
      <c r="S4831"/>
      <c r="T4831"/>
      <c r="U4831"/>
    </row>
    <row r="4832" spans="1:21">
      <c r="A4832" s="2">
        <v>180013</v>
      </c>
      <c r="B4832" s="2" t="s">
        <v>30</v>
      </c>
      <c r="C4832" s="4">
        <v>45492</v>
      </c>
      <c r="D4832" s="17">
        <v>45492</v>
      </c>
      <c r="E4832" s="2" t="s">
        <v>24</v>
      </c>
      <c r="F4832" s="2" t="s">
        <v>25</v>
      </c>
      <c r="G4832" s="2">
        <v>22</v>
      </c>
      <c r="H4832" s="2" t="s">
        <v>29</v>
      </c>
      <c r="I4832" s="2" t="s">
        <v>19</v>
      </c>
      <c r="J4832" s="12">
        <v>10</v>
      </c>
      <c r="K4832" s="2">
        <v>10</v>
      </c>
      <c r="L4832" s="2">
        <v>2</v>
      </c>
      <c r="M4832" s="12">
        <v>20</v>
      </c>
      <c r="N4832" s="3">
        <v>4</v>
      </c>
      <c r="O4832" s="2" t="str" cm="1">
        <f t="array" ref="O4832">_xlfn.IFS(N4832=1,"Unsatisfactory",N4832=2,"Poor",N4832=3,"Average",N4832=4,"Good",N4832=5,"Excellent")</f>
        <v>Good</v>
      </c>
      <c r="P4832"/>
      <c r="Q4832"/>
      <c r="R4832"/>
      <c r="S4832"/>
      <c r="T4832"/>
      <c r="U4832"/>
    </row>
    <row r="4833" spans="1:21">
      <c r="A4833" s="2">
        <v>176829</v>
      </c>
      <c r="B4833" s="2" t="s">
        <v>76</v>
      </c>
      <c r="C4833" s="4">
        <v>45449</v>
      </c>
      <c r="D4833" s="17">
        <v>45449</v>
      </c>
      <c r="E4833" s="2" t="s">
        <v>37</v>
      </c>
      <c r="F4833" s="2" t="s">
        <v>17</v>
      </c>
      <c r="G4833" s="2">
        <v>24</v>
      </c>
      <c r="H4833" s="2" t="s">
        <v>46</v>
      </c>
      <c r="I4833" s="2" t="s">
        <v>19</v>
      </c>
      <c r="J4833" s="12">
        <v>45</v>
      </c>
      <c r="K4833" s="2">
        <v>45</v>
      </c>
      <c r="L4833" s="2">
        <v>1</v>
      </c>
      <c r="M4833" s="12">
        <v>45</v>
      </c>
      <c r="N4833" s="3">
        <v>5</v>
      </c>
      <c r="O4833" s="2" t="str" cm="1">
        <f t="array" ref="O4833">_xlfn.IFS(N4833=1,"Unsatisfactory",N4833=2,"Poor",N4833=3,"Average",N4833=4,"Good",N4833=5,"Excellent")</f>
        <v>Excellent</v>
      </c>
      <c r="P4833"/>
      <c r="Q4833"/>
      <c r="R4833"/>
      <c r="S4833"/>
      <c r="T4833"/>
      <c r="U4833"/>
    </row>
    <row r="4834" spans="1:21">
      <c r="A4834" s="2">
        <v>176521</v>
      </c>
      <c r="B4834" s="2" t="s">
        <v>48</v>
      </c>
      <c r="C4834" s="4">
        <v>45269</v>
      </c>
      <c r="D4834" s="17">
        <v>45269</v>
      </c>
      <c r="E4834" s="2" t="s">
        <v>16</v>
      </c>
      <c r="F4834" s="2" t="s">
        <v>17</v>
      </c>
      <c r="G4834" s="2">
        <v>28</v>
      </c>
      <c r="H4834" s="2" t="s">
        <v>115</v>
      </c>
      <c r="I4834" s="2" t="s">
        <v>19</v>
      </c>
      <c r="J4834" s="12">
        <v>130</v>
      </c>
      <c r="K4834" s="2">
        <v>130</v>
      </c>
      <c r="L4834" s="2">
        <v>1</v>
      </c>
      <c r="M4834" s="12">
        <v>130</v>
      </c>
      <c r="N4834" s="3">
        <v>5</v>
      </c>
      <c r="O4834" s="2" t="str" cm="1">
        <f t="array" ref="O4834">_xlfn.IFS(N4834=1,"Unsatisfactory",N4834=2,"Poor",N4834=3,"Average",N4834=4,"Good",N4834=5,"Excellent")</f>
        <v>Excellent</v>
      </c>
      <c r="P4834"/>
      <c r="Q4834"/>
      <c r="R4834"/>
      <c r="S4834"/>
      <c r="T4834"/>
      <c r="U4834"/>
    </row>
    <row r="4835" spans="1:21">
      <c r="A4835" s="2">
        <v>194063</v>
      </c>
      <c r="B4835" s="2" t="s">
        <v>50</v>
      </c>
      <c r="C4835" s="4">
        <v>45529</v>
      </c>
      <c r="D4835" s="17">
        <v>45529</v>
      </c>
      <c r="E4835" s="2" t="s">
        <v>16</v>
      </c>
      <c r="F4835" s="2" t="s">
        <v>17</v>
      </c>
      <c r="G4835" s="2">
        <v>20</v>
      </c>
      <c r="H4835" s="2" t="s">
        <v>31</v>
      </c>
      <c r="I4835" s="2" t="s">
        <v>19</v>
      </c>
      <c r="J4835" s="12">
        <v>97</v>
      </c>
      <c r="K4835" s="2">
        <v>97</v>
      </c>
      <c r="L4835" s="2">
        <v>1</v>
      </c>
      <c r="M4835" s="12">
        <v>97</v>
      </c>
      <c r="N4835" s="3">
        <v>3</v>
      </c>
      <c r="O4835" s="2" t="str" cm="1">
        <f t="array" ref="O4835">_xlfn.IFS(N4835=1,"Unsatisfactory",N4835=2,"Poor",N4835=3,"Average",N4835=4,"Good",N4835=5,"Excellent")</f>
        <v>Average</v>
      </c>
      <c r="P4835"/>
      <c r="Q4835"/>
      <c r="R4835"/>
      <c r="S4835"/>
      <c r="T4835"/>
      <c r="U4835"/>
    </row>
    <row r="4836" spans="1:21">
      <c r="A4836" s="2">
        <v>199352</v>
      </c>
      <c r="B4836" s="2" t="s">
        <v>42</v>
      </c>
      <c r="C4836" s="4">
        <v>45589</v>
      </c>
      <c r="D4836" s="17">
        <v>45589</v>
      </c>
      <c r="E4836" s="2" t="s">
        <v>16</v>
      </c>
      <c r="F4836" s="2" t="s">
        <v>17</v>
      </c>
      <c r="G4836" s="2">
        <v>25</v>
      </c>
      <c r="H4836" s="2" t="s">
        <v>118</v>
      </c>
      <c r="I4836" s="2" t="s">
        <v>19</v>
      </c>
      <c r="J4836" s="12">
        <v>65</v>
      </c>
      <c r="K4836" s="2">
        <v>65</v>
      </c>
      <c r="L4836" s="2">
        <v>2</v>
      </c>
      <c r="M4836" s="12">
        <v>130</v>
      </c>
      <c r="N4836" s="3">
        <v>3</v>
      </c>
      <c r="O4836" s="2" t="str" cm="1">
        <f t="array" ref="O4836">_xlfn.IFS(N4836=1,"Unsatisfactory",N4836=2,"Poor",N4836=3,"Average",N4836=4,"Good",N4836=5,"Excellent")</f>
        <v>Average</v>
      </c>
      <c r="P4836"/>
      <c r="Q4836"/>
      <c r="R4836"/>
      <c r="S4836"/>
      <c r="T4836"/>
      <c r="U4836"/>
    </row>
    <row r="4837" spans="1:21">
      <c r="A4837" s="2">
        <v>187768</v>
      </c>
      <c r="B4837" s="2" t="s">
        <v>82</v>
      </c>
      <c r="C4837" s="4">
        <v>45249</v>
      </c>
      <c r="D4837" s="17">
        <v>45249</v>
      </c>
      <c r="E4837" s="2" t="s">
        <v>37</v>
      </c>
      <c r="F4837" s="2" t="s">
        <v>17</v>
      </c>
      <c r="G4837" s="2">
        <v>28</v>
      </c>
      <c r="H4837" s="2" t="s">
        <v>128</v>
      </c>
      <c r="I4837" s="2" t="s">
        <v>19</v>
      </c>
      <c r="J4837" s="12">
        <v>20</v>
      </c>
      <c r="K4837" s="2">
        <v>20</v>
      </c>
      <c r="L4837" s="2">
        <v>3</v>
      </c>
      <c r="M4837" s="12">
        <v>60</v>
      </c>
      <c r="N4837" s="3">
        <v>5</v>
      </c>
      <c r="O4837" s="2" t="str" cm="1">
        <f t="array" ref="O4837">_xlfn.IFS(N4837=1,"Unsatisfactory",N4837=2,"Poor",N4837=3,"Average",N4837=4,"Good",N4837=5,"Excellent")</f>
        <v>Excellent</v>
      </c>
      <c r="P4837"/>
      <c r="Q4837"/>
      <c r="R4837"/>
      <c r="S4837"/>
      <c r="T4837"/>
      <c r="U4837"/>
    </row>
    <row r="4838" spans="1:21">
      <c r="A4838" s="2">
        <v>163247</v>
      </c>
      <c r="B4838" s="2" t="s">
        <v>76</v>
      </c>
      <c r="C4838" s="4">
        <v>45444</v>
      </c>
      <c r="D4838" s="17">
        <v>45444</v>
      </c>
      <c r="E4838" s="2" t="s">
        <v>37</v>
      </c>
      <c r="F4838" s="2" t="s">
        <v>17</v>
      </c>
      <c r="G4838" s="2">
        <v>28</v>
      </c>
      <c r="H4838" s="2" t="s">
        <v>51</v>
      </c>
      <c r="I4838" s="2" t="s">
        <v>27</v>
      </c>
      <c r="J4838" s="12">
        <v>45</v>
      </c>
      <c r="K4838" s="2">
        <v>95</v>
      </c>
      <c r="L4838" s="2">
        <v>5</v>
      </c>
      <c r="M4838" s="12">
        <v>475</v>
      </c>
      <c r="N4838" s="3">
        <v>3</v>
      </c>
      <c r="O4838" s="2" t="str" cm="1">
        <f t="array" ref="O4838">_xlfn.IFS(N4838=1,"Unsatisfactory",N4838=2,"Poor",N4838=3,"Average",N4838=4,"Good",N4838=5,"Excellent")</f>
        <v>Average</v>
      </c>
      <c r="P4838"/>
      <c r="Q4838"/>
      <c r="R4838"/>
      <c r="S4838"/>
      <c r="T4838"/>
      <c r="U4838"/>
    </row>
    <row r="4839" spans="1:21">
      <c r="A4839" s="2">
        <v>149883</v>
      </c>
      <c r="B4839" s="2" t="s">
        <v>23</v>
      </c>
      <c r="C4839" s="4">
        <v>45323</v>
      </c>
      <c r="D4839" s="17">
        <v>45323</v>
      </c>
      <c r="E4839" s="2" t="s">
        <v>24</v>
      </c>
      <c r="F4839" s="2" t="s">
        <v>17</v>
      </c>
      <c r="G4839" s="2">
        <v>21</v>
      </c>
      <c r="H4839" s="2" t="s">
        <v>60</v>
      </c>
      <c r="I4839" s="2" t="s">
        <v>19</v>
      </c>
      <c r="J4839" s="12">
        <v>9</v>
      </c>
      <c r="K4839" s="2">
        <v>9</v>
      </c>
      <c r="L4839" s="2">
        <v>1</v>
      </c>
      <c r="M4839" s="12">
        <v>9</v>
      </c>
      <c r="N4839" s="3">
        <v>4</v>
      </c>
      <c r="O4839" s="2" t="str" cm="1">
        <f t="array" ref="O4839">_xlfn.IFS(N4839=1,"Unsatisfactory",N4839=2,"Poor",N4839=3,"Average",N4839=4,"Good",N4839=5,"Excellent")</f>
        <v>Good</v>
      </c>
      <c r="P4839"/>
      <c r="Q4839"/>
      <c r="R4839"/>
      <c r="S4839"/>
      <c r="T4839"/>
      <c r="U4839"/>
    </row>
    <row r="4840" spans="1:21">
      <c r="A4840" s="2">
        <v>134001</v>
      </c>
      <c r="B4840" s="2" t="s">
        <v>50</v>
      </c>
      <c r="C4840" s="4">
        <v>45510</v>
      </c>
      <c r="D4840" s="17">
        <v>45510</v>
      </c>
      <c r="E4840" s="2" t="s">
        <v>16</v>
      </c>
      <c r="F4840" s="2" t="s">
        <v>17</v>
      </c>
      <c r="G4840" s="2">
        <v>34</v>
      </c>
      <c r="H4840" s="2" t="s">
        <v>38</v>
      </c>
      <c r="I4840" s="2" t="s">
        <v>19</v>
      </c>
      <c r="J4840" s="12">
        <v>97</v>
      </c>
      <c r="K4840" s="2">
        <v>97</v>
      </c>
      <c r="L4840" s="2">
        <v>1</v>
      </c>
      <c r="M4840" s="12">
        <v>97</v>
      </c>
      <c r="N4840" s="3">
        <v>3</v>
      </c>
      <c r="O4840" s="2" t="str" cm="1">
        <f t="array" ref="O4840">_xlfn.IFS(N4840=1,"Unsatisfactory",N4840=2,"Poor",N4840=3,"Average",N4840=4,"Good",N4840=5,"Excellent")</f>
        <v>Average</v>
      </c>
      <c r="P4840"/>
      <c r="Q4840"/>
      <c r="R4840"/>
      <c r="S4840"/>
      <c r="T4840"/>
      <c r="U4840"/>
    </row>
    <row r="4841" spans="1:21">
      <c r="A4841" s="2">
        <v>197151</v>
      </c>
      <c r="B4841" s="2" t="s">
        <v>15</v>
      </c>
      <c r="C4841" s="4">
        <v>45337</v>
      </c>
      <c r="D4841" s="17">
        <v>45337</v>
      </c>
      <c r="E4841" s="2" t="s">
        <v>16</v>
      </c>
      <c r="F4841" s="2" t="s">
        <v>17</v>
      </c>
      <c r="G4841" s="2">
        <v>34</v>
      </c>
      <c r="H4841" s="2" t="s">
        <v>80</v>
      </c>
      <c r="I4841" s="2" t="s">
        <v>27</v>
      </c>
      <c r="J4841" s="12">
        <v>100</v>
      </c>
      <c r="K4841" s="2">
        <v>140</v>
      </c>
      <c r="L4841" s="2">
        <v>1</v>
      </c>
      <c r="M4841" s="12">
        <v>140</v>
      </c>
      <c r="N4841" s="3">
        <v>2</v>
      </c>
      <c r="O4841" s="2" t="str" cm="1">
        <f t="array" ref="O4841">_xlfn.IFS(N4841=1,"Unsatisfactory",N4841=2,"Poor",N4841=3,"Average",N4841=4,"Good",N4841=5,"Excellent")</f>
        <v>Poor</v>
      </c>
      <c r="P4841"/>
      <c r="Q4841"/>
      <c r="R4841"/>
      <c r="S4841"/>
      <c r="T4841"/>
      <c r="U4841"/>
    </row>
    <row r="4842" spans="1:21">
      <c r="A4842" s="2">
        <v>189659</v>
      </c>
      <c r="B4842" s="2" t="s">
        <v>33</v>
      </c>
      <c r="C4842" s="4">
        <v>45513</v>
      </c>
      <c r="D4842" s="17">
        <v>45513</v>
      </c>
      <c r="E4842" s="2" t="s">
        <v>16</v>
      </c>
      <c r="F4842" s="2" t="s">
        <v>17</v>
      </c>
      <c r="G4842" s="2">
        <v>30</v>
      </c>
      <c r="H4842" s="2" t="s">
        <v>74</v>
      </c>
      <c r="I4842" s="2" t="s">
        <v>27</v>
      </c>
      <c r="J4842" s="12">
        <v>118</v>
      </c>
      <c r="K4842" s="2">
        <v>143</v>
      </c>
      <c r="L4842" s="2">
        <v>1</v>
      </c>
      <c r="M4842" s="12">
        <v>143</v>
      </c>
      <c r="N4842" s="3">
        <v>2</v>
      </c>
      <c r="O4842" s="2" t="str" cm="1">
        <f t="array" ref="O4842">_xlfn.IFS(N4842=1,"Unsatisfactory",N4842=2,"Poor",N4842=3,"Average",N4842=4,"Good",N4842=5,"Excellent")</f>
        <v>Poor</v>
      </c>
      <c r="P4842"/>
      <c r="Q4842"/>
      <c r="R4842"/>
      <c r="S4842"/>
      <c r="T4842"/>
      <c r="U4842"/>
    </row>
    <row r="4843" spans="1:21">
      <c r="A4843" s="2">
        <v>190232</v>
      </c>
      <c r="B4843" s="2" t="s">
        <v>33</v>
      </c>
      <c r="C4843" s="4">
        <v>45408</v>
      </c>
      <c r="D4843" s="17">
        <v>45408</v>
      </c>
      <c r="E4843" s="2" t="s">
        <v>16</v>
      </c>
      <c r="F4843" s="2" t="s">
        <v>17</v>
      </c>
      <c r="G4843" s="2">
        <v>27</v>
      </c>
      <c r="H4843" s="2" t="s">
        <v>69</v>
      </c>
      <c r="I4843" s="2" t="s">
        <v>19</v>
      </c>
      <c r="J4843" s="12">
        <v>118</v>
      </c>
      <c r="K4843" s="2">
        <v>118</v>
      </c>
      <c r="L4843" s="2">
        <v>4</v>
      </c>
      <c r="M4843" s="12">
        <v>472</v>
      </c>
      <c r="N4843" s="3">
        <v>5</v>
      </c>
      <c r="O4843" s="2" t="str" cm="1">
        <f t="array" ref="O4843">_xlfn.IFS(N4843=1,"Unsatisfactory",N4843=2,"Poor",N4843=3,"Average",N4843=4,"Good",N4843=5,"Excellent")</f>
        <v>Excellent</v>
      </c>
      <c r="P4843"/>
      <c r="Q4843"/>
      <c r="R4843"/>
      <c r="S4843"/>
      <c r="T4843"/>
      <c r="U4843"/>
    </row>
    <row r="4844" spans="1:21">
      <c r="A4844" s="2">
        <v>162065</v>
      </c>
      <c r="B4844" s="2" t="s">
        <v>42</v>
      </c>
      <c r="C4844" s="4">
        <v>45332</v>
      </c>
      <c r="D4844" s="17">
        <v>45332</v>
      </c>
      <c r="E4844" s="2" t="s">
        <v>16</v>
      </c>
      <c r="F4844" s="2" t="s">
        <v>25</v>
      </c>
      <c r="G4844" s="2">
        <v>35</v>
      </c>
      <c r="H4844" s="2" t="s">
        <v>128</v>
      </c>
      <c r="I4844" s="2" t="s">
        <v>19</v>
      </c>
      <c r="J4844" s="12">
        <v>65</v>
      </c>
      <c r="K4844" s="2">
        <v>65</v>
      </c>
      <c r="L4844" s="2">
        <v>1</v>
      </c>
      <c r="M4844" s="12">
        <v>65</v>
      </c>
      <c r="N4844" s="3">
        <v>4</v>
      </c>
      <c r="O4844" s="2" t="str" cm="1">
        <f t="array" ref="O4844">_xlfn.IFS(N4844=1,"Unsatisfactory",N4844=2,"Poor",N4844=3,"Average",N4844=4,"Good",N4844=5,"Excellent")</f>
        <v>Good</v>
      </c>
      <c r="P4844"/>
      <c r="Q4844"/>
      <c r="R4844"/>
      <c r="S4844"/>
      <c r="T4844"/>
      <c r="U4844"/>
    </row>
    <row r="4845" spans="1:21">
      <c r="A4845" s="2">
        <v>145448</v>
      </c>
      <c r="B4845" s="2" t="s">
        <v>23</v>
      </c>
      <c r="C4845" s="4">
        <v>45331</v>
      </c>
      <c r="D4845" s="17">
        <v>45331</v>
      </c>
      <c r="E4845" s="2" t="s">
        <v>24</v>
      </c>
      <c r="F4845" s="2" t="s">
        <v>17</v>
      </c>
      <c r="G4845" s="2">
        <v>19</v>
      </c>
      <c r="H4845" s="2" t="s">
        <v>56</v>
      </c>
      <c r="I4845" s="2" t="s">
        <v>19</v>
      </c>
      <c r="J4845" s="12">
        <v>9</v>
      </c>
      <c r="K4845" s="2">
        <v>9</v>
      </c>
      <c r="L4845" s="2">
        <v>1</v>
      </c>
      <c r="M4845" s="12">
        <v>9</v>
      </c>
      <c r="N4845" s="3">
        <v>4</v>
      </c>
      <c r="O4845" s="2" t="str" cm="1">
        <f t="array" ref="O4845">_xlfn.IFS(N4845=1,"Unsatisfactory",N4845=2,"Poor",N4845=3,"Average",N4845=4,"Good",N4845=5,"Excellent")</f>
        <v>Good</v>
      </c>
      <c r="P4845"/>
      <c r="Q4845"/>
      <c r="R4845"/>
      <c r="S4845"/>
      <c r="T4845"/>
      <c r="U4845"/>
    </row>
    <row r="4846" spans="1:21">
      <c r="A4846" s="2">
        <v>157278</v>
      </c>
      <c r="B4846" s="2" t="s">
        <v>23</v>
      </c>
      <c r="C4846" s="4">
        <v>45597</v>
      </c>
      <c r="D4846" s="17">
        <v>45597</v>
      </c>
      <c r="E4846" s="2" t="s">
        <v>24</v>
      </c>
      <c r="F4846" s="2" t="s">
        <v>25</v>
      </c>
      <c r="G4846" s="2">
        <v>33</v>
      </c>
      <c r="H4846" s="2" t="s">
        <v>129</v>
      </c>
      <c r="I4846" s="2" t="s">
        <v>19</v>
      </c>
      <c r="J4846" s="12">
        <v>9</v>
      </c>
      <c r="K4846" s="2">
        <v>9</v>
      </c>
      <c r="L4846" s="2">
        <v>2</v>
      </c>
      <c r="M4846" s="12">
        <v>18</v>
      </c>
      <c r="N4846" s="3">
        <v>4</v>
      </c>
      <c r="O4846" s="2" t="str" cm="1">
        <f t="array" ref="O4846">_xlfn.IFS(N4846=1,"Unsatisfactory",N4846=2,"Poor",N4846=3,"Average",N4846=4,"Good",N4846=5,"Excellent")</f>
        <v>Good</v>
      </c>
      <c r="P4846"/>
      <c r="Q4846"/>
      <c r="R4846"/>
      <c r="S4846"/>
      <c r="T4846"/>
      <c r="U4846"/>
    </row>
    <row r="4847" spans="1:21">
      <c r="A4847" s="2">
        <v>175809</v>
      </c>
      <c r="B4847" s="2" t="s">
        <v>82</v>
      </c>
      <c r="C4847" s="4">
        <v>45440</v>
      </c>
      <c r="D4847" s="17">
        <v>45440</v>
      </c>
      <c r="E4847" s="2" t="s">
        <v>37</v>
      </c>
      <c r="F4847" s="2" t="s">
        <v>17</v>
      </c>
      <c r="G4847" s="2">
        <v>28</v>
      </c>
      <c r="H4847" s="2" t="s">
        <v>34</v>
      </c>
      <c r="I4847" s="2" t="s">
        <v>27</v>
      </c>
      <c r="J4847" s="12">
        <v>20</v>
      </c>
      <c r="K4847" s="2">
        <v>120</v>
      </c>
      <c r="L4847" s="2">
        <v>1</v>
      </c>
      <c r="M4847" s="12">
        <v>120</v>
      </c>
      <c r="N4847" s="3">
        <v>5</v>
      </c>
      <c r="O4847" s="2" t="str" cm="1">
        <f t="array" ref="O4847">_xlfn.IFS(N4847=1,"Unsatisfactory",N4847=2,"Poor",N4847=3,"Average",N4847=4,"Good",N4847=5,"Excellent")</f>
        <v>Excellent</v>
      </c>
      <c r="P4847"/>
      <c r="Q4847"/>
      <c r="R4847"/>
      <c r="S4847"/>
      <c r="T4847"/>
      <c r="U4847"/>
    </row>
    <row r="4848" spans="1:21">
      <c r="A4848" s="2">
        <v>163543</v>
      </c>
      <c r="B4848" s="2" t="s">
        <v>33</v>
      </c>
      <c r="C4848" s="4">
        <v>45290</v>
      </c>
      <c r="D4848" s="17">
        <v>45290</v>
      </c>
      <c r="E4848" s="2" t="s">
        <v>16</v>
      </c>
      <c r="F4848" s="2" t="s">
        <v>17</v>
      </c>
      <c r="G4848" s="2">
        <v>29</v>
      </c>
      <c r="H4848" s="2" t="s">
        <v>69</v>
      </c>
      <c r="I4848" s="2" t="s">
        <v>19</v>
      </c>
      <c r="J4848" s="12">
        <v>118</v>
      </c>
      <c r="K4848" s="2">
        <v>118</v>
      </c>
      <c r="L4848" s="2">
        <v>2</v>
      </c>
      <c r="M4848" s="12">
        <v>236</v>
      </c>
      <c r="N4848" s="3">
        <v>3</v>
      </c>
      <c r="O4848" s="2" t="str" cm="1">
        <f t="array" ref="O4848">_xlfn.IFS(N4848=1,"Unsatisfactory",N4848=2,"Poor",N4848=3,"Average",N4848=4,"Good",N4848=5,"Excellent")</f>
        <v>Average</v>
      </c>
      <c r="P4848"/>
      <c r="Q4848"/>
      <c r="R4848"/>
      <c r="S4848"/>
      <c r="T4848"/>
      <c r="U4848"/>
    </row>
    <row r="4849" spans="1:21">
      <c r="A4849" s="2">
        <v>199474</v>
      </c>
      <c r="B4849" s="2" t="s">
        <v>15</v>
      </c>
      <c r="C4849" s="4">
        <v>45235</v>
      </c>
      <c r="D4849" s="17">
        <v>45235</v>
      </c>
      <c r="E4849" s="2" t="s">
        <v>16</v>
      </c>
      <c r="F4849" s="2" t="s">
        <v>25</v>
      </c>
      <c r="G4849" s="2">
        <v>20</v>
      </c>
      <c r="H4849" s="2" t="s">
        <v>26</v>
      </c>
      <c r="I4849" s="2" t="s">
        <v>27</v>
      </c>
      <c r="J4849" s="12">
        <v>100</v>
      </c>
      <c r="K4849" s="2">
        <v>140</v>
      </c>
      <c r="L4849" s="2">
        <v>1</v>
      </c>
      <c r="M4849" s="12">
        <v>140</v>
      </c>
      <c r="N4849" s="3">
        <v>4</v>
      </c>
      <c r="O4849" s="2" t="str" cm="1">
        <f t="array" ref="O4849">_xlfn.IFS(N4849=1,"Unsatisfactory",N4849=2,"Poor",N4849=3,"Average",N4849=4,"Good",N4849=5,"Excellent")</f>
        <v>Good</v>
      </c>
      <c r="P4849"/>
      <c r="Q4849"/>
      <c r="R4849"/>
      <c r="S4849"/>
      <c r="T4849"/>
      <c r="U4849"/>
    </row>
    <row r="4850" spans="1:21">
      <c r="A4850" s="2">
        <v>156683</v>
      </c>
      <c r="B4850" s="2" t="s">
        <v>76</v>
      </c>
      <c r="C4850" s="4">
        <v>45285</v>
      </c>
      <c r="D4850" s="17">
        <v>45285</v>
      </c>
      <c r="E4850" s="2" t="s">
        <v>37</v>
      </c>
      <c r="F4850" s="2" t="s">
        <v>17</v>
      </c>
      <c r="G4850" s="2">
        <v>25</v>
      </c>
      <c r="H4850" s="2" t="s">
        <v>69</v>
      </c>
      <c r="I4850" s="2" t="s">
        <v>19</v>
      </c>
      <c r="J4850" s="12">
        <v>45</v>
      </c>
      <c r="K4850" s="2">
        <v>45</v>
      </c>
      <c r="L4850" s="2">
        <v>1</v>
      </c>
      <c r="M4850" s="12">
        <v>45</v>
      </c>
      <c r="N4850" s="3">
        <v>1</v>
      </c>
      <c r="O4850" s="2" t="str" cm="1">
        <f t="array" ref="O4850">_xlfn.IFS(N4850=1,"Unsatisfactory",N4850=2,"Poor",N4850=3,"Average",N4850=4,"Good",N4850=5,"Excellent")</f>
        <v>Unsatisfactory</v>
      </c>
      <c r="P4850"/>
      <c r="Q4850"/>
      <c r="R4850"/>
      <c r="S4850"/>
      <c r="T4850"/>
      <c r="U4850"/>
    </row>
    <row r="4851" spans="1:21">
      <c r="A4851" s="2">
        <v>144733</v>
      </c>
      <c r="B4851" s="2" t="s">
        <v>42</v>
      </c>
      <c r="C4851" s="4">
        <v>45504</v>
      </c>
      <c r="D4851" s="17">
        <v>45504</v>
      </c>
      <c r="E4851" s="2" t="s">
        <v>16</v>
      </c>
      <c r="F4851" s="2" t="s">
        <v>17</v>
      </c>
      <c r="G4851" s="2">
        <v>23</v>
      </c>
      <c r="H4851" s="2" t="s">
        <v>31</v>
      </c>
      <c r="I4851" s="2" t="s">
        <v>19</v>
      </c>
      <c r="J4851" s="12">
        <v>65</v>
      </c>
      <c r="K4851" s="2">
        <v>65</v>
      </c>
      <c r="L4851" s="2">
        <v>1</v>
      </c>
      <c r="M4851" s="12">
        <v>65</v>
      </c>
      <c r="N4851" s="3">
        <v>1</v>
      </c>
      <c r="O4851" s="2" t="str" cm="1">
        <f t="array" ref="O4851">_xlfn.IFS(N4851=1,"Unsatisfactory",N4851=2,"Poor",N4851=3,"Average",N4851=4,"Good",N4851=5,"Excellent")</f>
        <v>Unsatisfactory</v>
      </c>
      <c r="P4851"/>
      <c r="Q4851"/>
      <c r="R4851"/>
      <c r="S4851"/>
      <c r="T4851"/>
      <c r="U4851"/>
    </row>
    <row r="4852" spans="1:21">
      <c r="A4852" s="2">
        <v>185799</v>
      </c>
      <c r="B4852" s="2" t="s">
        <v>82</v>
      </c>
      <c r="C4852" s="4">
        <v>45525</v>
      </c>
      <c r="D4852" s="17">
        <v>45525</v>
      </c>
      <c r="E4852" s="2" t="s">
        <v>37</v>
      </c>
      <c r="F4852" s="2" t="s">
        <v>17</v>
      </c>
      <c r="G4852" s="2">
        <v>22</v>
      </c>
      <c r="H4852" s="2" t="s">
        <v>60</v>
      </c>
      <c r="I4852" s="2" t="s">
        <v>19</v>
      </c>
      <c r="J4852" s="12">
        <v>20</v>
      </c>
      <c r="K4852" s="2">
        <v>20</v>
      </c>
      <c r="L4852" s="2">
        <v>2</v>
      </c>
      <c r="M4852" s="12">
        <v>40</v>
      </c>
      <c r="N4852" s="3">
        <v>4</v>
      </c>
      <c r="O4852" s="2" t="str" cm="1">
        <f t="array" ref="O4852">_xlfn.IFS(N4852=1,"Unsatisfactory",N4852=2,"Poor",N4852=3,"Average",N4852=4,"Good",N4852=5,"Excellent")</f>
        <v>Good</v>
      </c>
      <c r="P4852"/>
      <c r="Q4852"/>
      <c r="R4852"/>
      <c r="S4852"/>
      <c r="T4852"/>
      <c r="U4852"/>
    </row>
    <row r="4853" spans="1:21">
      <c r="A4853" s="2">
        <v>184743</v>
      </c>
      <c r="B4853" s="2" t="s">
        <v>48</v>
      </c>
      <c r="C4853" s="4">
        <v>45366</v>
      </c>
      <c r="D4853" s="17">
        <v>45366</v>
      </c>
      <c r="E4853" s="2" t="s">
        <v>16</v>
      </c>
      <c r="F4853" s="2" t="s">
        <v>25</v>
      </c>
      <c r="G4853" s="2">
        <v>28</v>
      </c>
      <c r="H4853" s="2" t="s">
        <v>130</v>
      </c>
      <c r="I4853" s="2" t="s">
        <v>19</v>
      </c>
      <c r="J4853" s="12">
        <v>130</v>
      </c>
      <c r="K4853" s="2">
        <v>130</v>
      </c>
      <c r="L4853" s="2">
        <v>5</v>
      </c>
      <c r="M4853" s="12">
        <v>650</v>
      </c>
      <c r="N4853" s="3">
        <v>2</v>
      </c>
      <c r="O4853" s="2" t="str" cm="1">
        <f t="array" ref="O4853">_xlfn.IFS(N4853=1,"Unsatisfactory",N4853=2,"Poor",N4853=3,"Average",N4853=4,"Good",N4853=5,"Excellent")</f>
        <v>Poor</v>
      </c>
      <c r="P4853"/>
      <c r="Q4853"/>
      <c r="R4853"/>
      <c r="S4853"/>
      <c r="T4853"/>
      <c r="U4853"/>
    </row>
    <row r="4854" spans="1:21">
      <c r="A4854" s="2">
        <v>153144</v>
      </c>
      <c r="B4854" s="2" t="s">
        <v>78</v>
      </c>
      <c r="C4854" s="4">
        <v>45408</v>
      </c>
      <c r="D4854" s="17">
        <v>45408</v>
      </c>
      <c r="E4854" s="2" t="s">
        <v>37</v>
      </c>
      <c r="F4854" s="2" t="s">
        <v>17</v>
      </c>
      <c r="G4854" s="2">
        <v>20</v>
      </c>
      <c r="H4854" s="2" t="s">
        <v>129</v>
      </c>
      <c r="I4854" s="2" t="s">
        <v>19</v>
      </c>
      <c r="J4854" s="12">
        <v>50</v>
      </c>
      <c r="K4854" s="2">
        <v>50</v>
      </c>
      <c r="L4854" s="2">
        <v>1</v>
      </c>
      <c r="M4854" s="12">
        <v>50</v>
      </c>
      <c r="N4854" s="3">
        <v>4</v>
      </c>
      <c r="O4854" s="2" t="str" cm="1">
        <f t="array" ref="O4854">_xlfn.IFS(N4854=1,"Unsatisfactory",N4854=2,"Poor",N4854=3,"Average",N4854=4,"Good",N4854=5,"Excellent")</f>
        <v>Good</v>
      </c>
      <c r="P4854"/>
      <c r="Q4854"/>
      <c r="R4854"/>
      <c r="S4854"/>
      <c r="T4854"/>
      <c r="U4854"/>
    </row>
    <row r="4855" spans="1:21">
      <c r="A4855" s="2">
        <v>167566</v>
      </c>
      <c r="B4855" s="2" t="s">
        <v>50</v>
      </c>
      <c r="C4855" s="4">
        <v>45299</v>
      </c>
      <c r="D4855" s="17">
        <v>45299</v>
      </c>
      <c r="E4855" s="2" t="s">
        <v>16</v>
      </c>
      <c r="F4855" s="2" t="s">
        <v>25</v>
      </c>
      <c r="G4855" s="2">
        <v>33</v>
      </c>
      <c r="H4855" s="2" t="s">
        <v>129</v>
      </c>
      <c r="I4855" s="2" t="s">
        <v>19</v>
      </c>
      <c r="J4855" s="12">
        <v>97</v>
      </c>
      <c r="K4855" s="2">
        <v>97</v>
      </c>
      <c r="L4855" s="2">
        <v>1</v>
      </c>
      <c r="M4855" s="12">
        <v>97</v>
      </c>
      <c r="N4855" s="3">
        <v>3</v>
      </c>
      <c r="O4855" s="2" t="str" cm="1">
        <f t="array" ref="O4855">_xlfn.IFS(N4855=1,"Unsatisfactory",N4855=2,"Poor",N4855=3,"Average",N4855=4,"Good",N4855=5,"Excellent")</f>
        <v>Average</v>
      </c>
      <c r="P4855"/>
      <c r="Q4855"/>
      <c r="R4855"/>
      <c r="S4855"/>
      <c r="T4855"/>
      <c r="U4855"/>
    </row>
    <row r="4856" spans="1:21">
      <c r="A4856" s="2">
        <v>188426</v>
      </c>
      <c r="B4856" s="2" t="s">
        <v>42</v>
      </c>
      <c r="C4856" s="4">
        <v>45422</v>
      </c>
      <c r="D4856" s="17">
        <v>45422</v>
      </c>
      <c r="E4856" s="2" t="s">
        <v>16</v>
      </c>
      <c r="F4856" s="2" t="s">
        <v>17</v>
      </c>
      <c r="G4856" s="2">
        <v>18</v>
      </c>
      <c r="H4856" s="2" t="s">
        <v>130</v>
      </c>
      <c r="I4856" s="2" t="s">
        <v>19</v>
      </c>
      <c r="J4856" s="12">
        <v>65</v>
      </c>
      <c r="K4856" s="2">
        <v>65</v>
      </c>
      <c r="L4856" s="2">
        <v>1</v>
      </c>
      <c r="M4856" s="12">
        <v>65</v>
      </c>
      <c r="N4856" s="3">
        <v>5</v>
      </c>
      <c r="O4856" s="2" t="str" cm="1">
        <f t="array" ref="O4856">_xlfn.IFS(N4856=1,"Unsatisfactory",N4856=2,"Poor",N4856=3,"Average",N4856=4,"Good",N4856=5,"Excellent")</f>
        <v>Excellent</v>
      </c>
      <c r="P4856"/>
      <c r="Q4856"/>
      <c r="R4856"/>
      <c r="S4856"/>
      <c r="T4856"/>
      <c r="U4856"/>
    </row>
    <row r="4857" spans="1:21">
      <c r="A4857" s="2">
        <v>160838</v>
      </c>
      <c r="B4857" s="2" t="s">
        <v>42</v>
      </c>
      <c r="C4857" s="4">
        <v>45299</v>
      </c>
      <c r="D4857" s="17">
        <v>45299</v>
      </c>
      <c r="E4857" s="2" t="s">
        <v>16</v>
      </c>
      <c r="F4857" s="2" t="s">
        <v>17</v>
      </c>
      <c r="G4857" s="2">
        <v>33</v>
      </c>
      <c r="H4857" s="2" t="s">
        <v>74</v>
      </c>
      <c r="I4857" s="2" t="s">
        <v>27</v>
      </c>
      <c r="J4857" s="12">
        <v>65</v>
      </c>
      <c r="K4857" s="2">
        <v>90</v>
      </c>
      <c r="L4857" s="2">
        <v>1</v>
      </c>
      <c r="M4857" s="12">
        <v>90</v>
      </c>
      <c r="N4857" s="3">
        <v>5</v>
      </c>
      <c r="O4857" s="2" t="str" cm="1">
        <f t="array" ref="O4857">_xlfn.IFS(N4857=1,"Unsatisfactory",N4857=2,"Poor",N4857=3,"Average",N4857=4,"Good",N4857=5,"Excellent")</f>
        <v>Excellent</v>
      </c>
      <c r="P4857"/>
      <c r="Q4857"/>
      <c r="R4857"/>
      <c r="S4857"/>
      <c r="T4857"/>
      <c r="U4857"/>
    </row>
    <row r="4858" spans="1:21">
      <c r="A4858" s="2">
        <v>146762</v>
      </c>
      <c r="B4858" s="2" t="s">
        <v>50</v>
      </c>
      <c r="C4858" s="4">
        <v>45390</v>
      </c>
      <c r="D4858" s="17">
        <v>45390</v>
      </c>
      <c r="E4858" s="2" t="s">
        <v>16</v>
      </c>
      <c r="F4858" s="2" t="s">
        <v>17</v>
      </c>
      <c r="G4858" s="2">
        <v>29</v>
      </c>
      <c r="H4858" s="2" t="s">
        <v>118</v>
      </c>
      <c r="I4858" s="2" t="s">
        <v>19</v>
      </c>
      <c r="J4858" s="12">
        <v>97</v>
      </c>
      <c r="K4858" s="2">
        <v>97</v>
      </c>
      <c r="L4858" s="2">
        <v>2</v>
      </c>
      <c r="M4858" s="12">
        <v>194</v>
      </c>
      <c r="N4858" s="3">
        <v>5</v>
      </c>
      <c r="O4858" s="2" t="str" cm="1">
        <f t="array" ref="O4858">_xlfn.IFS(N4858=1,"Unsatisfactory",N4858=2,"Poor",N4858=3,"Average",N4858=4,"Good",N4858=5,"Excellent")</f>
        <v>Excellent</v>
      </c>
      <c r="P4858"/>
      <c r="Q4858"/>
      <c r="R4858"/>
      <c r="S4858"/>
      <c r="T4858"/>
      <c r="U4858"/>
    </row>
    <row r="4859" spans="1:21">
      <c r="A4859" s="2">
        <v>193508</v>
      </c>
      <c r="B4859" s="2" t="s">
        <v>50</v>
      </c>
      <c r="C4859" s="4">
        <v>45580</v>
      </c>
      <c r="D4859" s="17">
        <v>45580</v>
      </c>
      <c r="E4859" s="2" t="s">
        <v>16</v>
      </c>
      <c r="F4859" s="2" t="s">
        <v>25</v>
      </c>
      <c r="G4859" s="2">
        <v>21</v>
      </c>
      <c r="H4859" s="2" t="s">
        <v>75</v>
      </c>
      <c r="I4859" s="2" t="s">
        <v>27</v>
      </c>
      <c r="J4859" s="12">
        <v>97</v>
      </c>
      <c r="K4859" s="2">
        <v>167</v>
      </c>
      <c r="L4859" s="2">
        <v>1</v>
      </c>
      <c r="M4859" s="12">
        <v>167</v>
      </c>
      <c r="N4859" s="3">
        <v>5</v>
      </c>
      <c r="O4859" s="2" t="str" cm="1">
        <f t="array" ref="O4859">_xlfn.IFS(N4859=1,"Unsatisfactory",N4859=2,"Poor",N4859=3,"Average",N4859=4,"Good",N4859=5,"Excellent")</f>
        <v>Excellent</v>
      </c>
      <c r="P4859"/>
      <c r="Q4859"/>
      <c r="R4859"/>
      <c r="S4859"/>
      <c r="T4859"/>
      <c r="U4859"/>
    </row>
    <row r="4860" spans="1:21">
      <c r="A4860" s="2">
        <v>173498</v>
      </c>
      <c r="B4860" s="2" t="s">
        <v>50</v>
      </c>
      <c r="C4860" s="4">
        <v>45462</v>
      </c>
      <c r="D4860" s="17">
        <v>45462</v>
      </c>
      <c r="E4860" s="2" t="s">
        <v>16</v>
      </c>
      <c r="F4860" s="2" t="s">
        <v>17</v>
      </c>
      <c r="G4860" s="2">
        <v>25</v>
      </c>
      <c r="H4860" s="2" t="s">
        <v>34</v>
      </c>
      <c r="I4860" s="2" t="s">
        <v>27</v>
      </c>
      <c r="J4860" s="12">
        <v>97</v>
      </c>
      <c r="K4860" s="2">
        <v>197</v>
      </c>
      <c r="L4860" s="2">
        <v>1</v>
      </c>
      <c r="M4860" s="12">
        <v>197</v>
      </c>
      <c r="N4860" s="3">
        <v>5</v>
      </c>
      <c r="O4860" s="2" t="str" cm="1">
        <f t="array" ref="O4860">_xlfn.IFS(N4860=1,"Unsatisfactory",N4860=2,"Poor",N4860=3,"Average",N4860=4,"Good",N4860=5,"Excellent")</f>
        <v>Excellent</v>
      </c>
      <c r="P4860"/>
      <c r="Q4860"/>
      <c r="R4860"/>
      <c r="S4860"/>
      <c r="T4860"/>
      <c r="U4860"/>
    </row>
    <row r="4861" spans="1:21">
      <c r="A4861" s="2">
        <v>135853</v>
      </c>
      <c r="B4861" s="2" t="s">
        <v>50</v>
      </c>
      <c r="C4861" s="4">
        <v>45488</v>
      </c>
      <c r="D4861" s="17">
        <v>45488</v>
      </c>
      <c r="E4861" s="2" t="s">
        <v>16</v>
      </c>
      <c r="F4861" s="2" t="s">
        <v>17</v>
      </c>
      <c r="G4861" s="2">
        <v>20</v>
      </c>
      <c r="H4861" s="2" t="s">
        <v>67</v>
      </c>
      <c r="I4861" s="2" t="s">
        <v>27</v>
      </c>
      <c r="J4861" s="12">
        <v>97</v>
      </c>
      <c r="K4861" s="2">
        <v>137</v>
      </c>
      <c r="L4861" s="2">
        <v>1</v>
      </c>
      <c r="M4861" s="12">
        <v>137</v>
      </c>
      <c r="N4861" s="3">
        <v>4</v>
      </c>
      <c r="O4861" s="2" t="str" cm="1">
        <f t="array" ref="O4861">_xlfn.IFS(N4861=1,"Unsatisfactory",N4861=2,"Poor",N4861=3,"Average",N4861=4,"Good",N4861=5,"Excellent")</f>
        <v>Good</v>
      </c>
      <c r="P4861"/>
      <c r="Q4861"/>
      <c r="R4861"/>
      <c r="S4861"/>
      <c r="T4861"/>
      <c r="U4861"/>
    </row>
    <row r="4862" spans="1:21">
      <c r="A4862" s="2">
        <v>144249</v>
      </c>
      <c r="B4862" s="2" t="s">
        <v>53</v>
      </c>
      <c r="C4862" s="4">
        <v>45384</v>
      </c>
      <c r="D4862" s="17">
        <v>45384</v>
      </c>
      <c r="E4862" s="2" t="s">
        <v>37</v>
      </c>
      <c r="F4862" s="2" t="s">
        <v>17</v>
      </c>
      <c r="G4862" s="2">
        <v>20</v>
      </c>
      <c r="H4862" s="2" t="s">
        <v>60</v>
      </c>
      <c r="I4862" s="2" t="s">
        <v>19</v>
      </c>
      <c r="J4862" s="12">
        <v>15</v>
      </c>
      <c r="K4862" s="2">
        <v>15</v>
      </c>
      <c r="L4862" s="2">
        <v>1</v>
      </c>
      <c r="M4862" s="12">
        <v>15</v>
      </c>
      <c r="N4862" s="3">
        <v>1</v>
      </c>
      <c r="O4862" s="2" t="str" cm="1">
        <f t="array" ref="O4862">_xlfn.IFS(N4862=1,"Unsatisfactory",N4862=2,"Poor",N4862=3,"Average",N4862=4,"Good",N4862=5,"Excellent")</f>
        <v>Unsatisfactory</v>
      </c>
      <c r="P4862"/>
      <c r="Q4862"/>
      <c r="R4862"/>
      <c r="S4862"/>
      <c r="T4862"/>
      <c r="U4862"/>
    </row>
    <row r="4863" spans="1:21">
      <c r="A4863" s="2">
        <v>156251</v>
      </c>
      <c r="B4863" s="2" t="s">
        <v>23</v>
      </c>
      <c r="C4863" s="4">
        <v>45526</v>
      </c>
      <c r="D4863" s="17">
        <v>45526</v>
      </c>
      <c r="E4863" s="2" t="s">
        <v>24</v>
      </c>
      <c r="F4863" s="2" t="s">
        <v>25</v>
      </c>
      <c r="G4863" s="2">
        <v>32</v>
      </c>
      <c r="H4863" s="2" t="s">
        <v>115</v>
      </c>
      <c r="I4863" s="2" t="s">
        <v>19</v>
      </c>
      <c r="J4863" s="12">
        <v>9</v>
      </c>
      <c r="K4863" s="2">
        <v>9</v>
      </c>
      <c r="L4863" s="2">
        <v>3</v>
      </c>
      <c r="M4863" s="12">
        <v>27</v>
      </c>
      <c r="N4863" s="3">
        <v>1</v>
      </c>
      <c r="O4863" s="2" t="str" cm="1">
        <f t="array" ref="O4863">_xlfn.IFS(N4863=1,"Unsatisfactory",N4863=2,"Poor",N4863=3,"Average",N4863=4,"Good",N4863=5,"Excellent")</f>
        <v>Unsatisfactory</v>
      </c>
      <c r="P4863"/>
      <c r="Q4863"/>
      <c r="R4863"/>
      <c r="S4863"/>
      <c r="T4863"/>
      <c r="U4863"/>
    </row>
    <row r="4864" spans="1:21">
      <c r="A4864" s="2">
        <v>181936</v>
      </c>
      <c r="B4864" s="2" t="s">
        <v>23</v>
      </c>
      <c r="C4864" s="4">
        <v>45581</v>
      </c>
      <c r="D4864" s="17">
        <v>45581</v>
      </c>
      <c r="E4864" s="2" t="s">
        <v>24</v>
      </c>
      <c r="F4864" s="2" t="s">
        <v>17</v>
      </c>
      <c r="G4864" s="2">
        <v>20</v>
      </c>
      <c r="H4864" s="2" t="s">
        <v>29</v>
      </c>
      <c r="I4864" s="2" t="s">
        <v>19</v>
      </c>
      <c r="J4864" s="12">
        <v>9</v>
      </c>
      <c r="K4864" s="2">
        <v>9</v>
      </c>
      <c r="L4864" s="2">
        <v>2</v>
      </c>
      <c r="M4864" s="12">
        <v>18</v>
      </c>
      <c r="N4864" s="3">
        <v>4</v>
      </c>
      <c r="O4864" s="2" t="str" cm="1">
        <f t="array" ref="O4864">_xlfn.IFS(N4864=1,"Unsatisfactory",N4864=2,"Poor",N4864=3,"Average",N4864=4,"Good",N4864=5,"Excellent")</f>
        <v>Good</v>
      </c>
      <c r="P4864"/>
      <c r="Q4864"/>
      <c r="R4864"/>
      <c r="S4864"/>
      <c r="T4864"/>
      <c r="U4864"/>
    </row>
    <row r="4865" spans="1:21">
      <c r="A4865" s="2">
        <v>173155</v>
      </c>
      <c r="B4865" s="2" t="s">
        <v>42</v>
      </c>
      <c r="C4865" s="4">
        <v>45286</v>
      </c>
      <c r="D4865" s="17">
        <v>45286</v>
      </c>
      <c r="E4865" s="2" t="s">
        <v>16</v>
      </c>
      <c r="F4865" s="2" t="s">
        <v>17</v>
      </c>
      <c r="G4865" s="2">
        <v>32</v>
      </c>
      <c r="H4865" s="2" t="s">
        <v>56</v>
      </c>
      <c r="I4865" s="2" t="s">
        <v>19</v>
      </c>
      <c r="J4865" s="12">
        <v>65</v>
      </c>
      <c r="K4865" s="2">
        <v>65</v>
      </c>
      <c r="L4865" s="2">
        <v>2</v>
      </c>
      <c r="M4865" s="12">
        <v>130</v>
      </c>
      <c r="N4865" s="3">
        <v>4</v>
      </c>
      <c r="O4865" s="2" t="str" cm="1">
        <f t="array" ref="O4865">_xlfn.IFS(N4865=1,"Unsatisfactory",N4865=2,"Poor",N4865=3,"Average",N4865=4,"Good",N4865=5,"Excellent")</f>
        <v>Good</v>
      </c>
      <c r="P4865"/>
      <c r="Q4865"/>
      <c r="R4865"/>
      <c r="S4865"/>
      <c r="T4865"/>
      <c r="U4865"/>
    </row>
    <row r="4866" spans="1:21">
      <c r="A4866" s="2">
        <v>153327</v>
      </c>
      <c r="B4866" s="2" t="s">
        <v>53</v>
      </c>
      <c r="C4866" s="4">
        <v>45344</v>
      </c>
      <c r="D4866" s="17">
        <v>45344</v>
      </c>
      <c r="E4866" s="2" t="s">
        <v>37</v>
      </c>
      <c r="F4866" s="2" t="s">
        <v>17</v>
      </c>
      <c r="G4866" s="2">
        <v>30</v>
      </c>
      <c r="H4866" s="2" t="s">
        <v>56</v>
      </c>
      <c r="I4866" s="2" t="s">
        <v>19</v>
      </c>
      <c r="J4866" s="12">
        <v>15</v>
      </c>
      <c r="K4866" s="2">
        <v>15</v>
      </c>
      <c r="L4866" s="2">
        <v>1</v>
      </c>
      <c r="M4866" s="12">
        <v>15</v>
      </c>
      <c r="N4866" s="3">
        <v>4</v>
      </c>
      <c r="O4866" s="2" t="str" cm="1">
        <f t="array" ref="O4866">_xlfn.IFS(N4866=1,"Unsatisfactory",N4866=2,"Poor",N4866=3,"Average",N4866=4,"Good",N4866=5,"Excellent")</f>
        <v>Good</v>
      </c>
      <c r="P4866"/>
      <c r="Q4866"/>
      <c r="R4866"/>
      <c r="S4866"/>
      <c r="T4866"/>
      <c r="U4866"/>
    </row>
    <row r="4867" spans="1:21">
      <c r="A4867" s="2">
        <v>168351</v>
      </c>
      <c r="B4867" s="2" t="s">
        <v>36</v>
      </c>
      <c r="C4867" s="4">
        <v>45325</v>
      </c>
      <c r="D4867" s="17">
        <v>45325</v>
      </c>
      <c r="E4867" s="2" t="s">
        <v>37</v>
      </c>
      <c r="F4867" s="2" t="s">
        <v>17</v>
      </c>
      <c r="G4867" s="2">
        <v>21</v>
      </c>
      <c r="H4867" s="2" t="s">
        <v>75</v>
      </c>
      <c r="I4867" s="2" t="s">
        <v>27</v>
      </c>
      <c r="J4867" s="12">
        <v>32</v>
      </c>
      <c r="K4867" s="2">
        <v>102</v>
      </c>
      <c r="L4867" s="2">
        <v>1</v>
      </c>
      <c r="M4867" s="12">
        <v>102</v>
      </c>
      <c r="N4867" s="3">
        <v>4</v>
      </c>
      <c r="O4867" s="2" t="str" cm="1">
        <f t="array" ref="O4867">_xlfn.IFS(N4867=1,"Unsatisfactory",N4867=2,"Poor",N4867=3,"Average",N4867=4,"Good",N4867=5,"Excellent")</f>
        <v>Good</v>
      </c>
      <c r="P4867"/>
      <c r="Q4867"/>
      <c r="R4867"/>
      <c r="S4867"/>
      <c r="T4867"/>
      <c r="U4867"/>
    </row>
    <row r="4868" spans="1:21">
      <c r="A4868" s="2">
        <v>131337</v>
      </c>
      <c r="B4868" s="2" t="s">
        <v>53</v>
      </c>
      <c r="C4868" s="4">
        <v>45426</v>
      </c>
      <c r="D4868" s="17">
        <v>45426</v>
      </c>
      <c r="E4868" s="2" t="s">
        <v>37</v>
      </c>
      <c r="F4868" s="2" t="s">
        <v>17</v>
      </c>
      <c r="G4868" s="2">
        <v>35</v>
      </c>
      <c r="H4868" s="2" t="s">
        <v>29</v>
      </c>
      <c r="I4868" s="2" t="s">
        <v>19</v>
      </c>
      <c r="J4868" s="12">
        <v>15</v>
      </c>
      <c r="K4868" s="2">
        <v>15</v>
      </c>
      <c r="L4868" s="2">
        <v>3</v>
      </c>
      <c r="M4868" s="12">
        <v>45</v>
      </c>
      <c r="N4868" s="3">
        <v>3</v>
      </c>
      <c r="O4868" s="2" t="str" cm="1">
        <f t="array" ref="O4868">_xlfn.IFS(N4868=1,"Unsatisfactory",N4868=2,"Poor",N4868=3,"Average",N4868=4,"Good",N4868=5,"Excellent")</f>
        <v>Average</v>
      </c>
      <c r="P4868"/>
      <c r="Q4868"/>
      <c r="R4868"/>
      <c r="S4868"/>
      <c r="T4868"/>
      <c r="U4868"/>
    </row>
    <row r="4869" spans="1:21">
      <c r="A4869" s="2">
        <v>163904</v>
      </c>
      <c r="B4869" s="2" t="s">
        <v>42</v>
      </c>
      <c r="C4869" s="4">
        <v>45417</v>
      </c>
      <c r="D4869" s="17">
        <v>45417</v>
      </c>
      <c r="E4869" s="2" t="s">
        <v>16</v>
      </c>
      <c r="F4869" s="2" t="s">
        <v>17</v>
      </c>
      <c r="G4869" s="2">
        <v>21</v>
      </c>
      <c r="H4869" s="2" t="s">
        <v>29</v>
      </c>
      <c r="I4869" s="2" t="s">
        <v>19</v>
      </c>
      <c r="J4869" s="12">
        <v>65</v>
      </c>
      <c r="K4869" s="2">
        <v>65</v>
      </c>
      <c r="L4869" s="2">
        <v>1</v>
      </c>
      <c r="M4869" s="12">
        <v>65</v>
      </c>
      <c r="N4869" s="3">
        <v>2</v>
      </c>
      <c r="O4869" s="2" t="str" cm="1">
        <f t="array" ref="O4869">_xlfn.IFS(N4869=1,"Unsatisfactory",N4869=2,"Poor",N4869=3,"Average",N4869=4,"Good",N4869=5,"Excellent")</f>
        <v>Poor</v>
      </c>
      <c r="P4869"/>
      <c r="Q4869"/>
      <c r="R4869"/>
      <c r="S4869"/>
      <c r="T4869"/>
      <c r="U4869"/>
    </row>
    <row r="4870" spans="1:21">
      <c r="A4870" s="2">
        <v>139881</v>
      </c>
      <c r="B4870" s="2" t="s">
        <v>42</v>
      </c>
      <c r="C4870" s="4">
        <v>45498</v>
      </c>
      <c r="D4870" s="17">
        <v>45498</v>
      </c>
      <c r="E4870" s="2" t="s">
        <v>16</v>
      </c>
      <c r="F4870" s="2" t="s">
        <v>17</v>
      </c>
      <c r="G4870" s="2">
        <v>20</v>
      </c>
      <c r="H4870" s="2" t="s">
        <v>130</v>
      </c>
      <c r="I4870" s="2" t="s">
        <v>19</v>
      </c>
      <c r="J4870" s="12">
        <v>65</v>
      </c>
      <c r="K4870" s="2">
        <v>65</v>
      </c>
      <c r="L4870" s="2">
        <v>1</v>
      </c>
      <c r="M4870" s="12">
        <v>65</v>
      </c>
      <c r="N4870" s="3">
        <v>2</v>
      </c>
      <c r="O4870" s="2" t="str" cm="1">
        <f t="array" ref="O4870">_xlfn.IFS(N4870=1,"Unsatisfactory",N4870=2,"Poor",N4870=3,"Average",N4870=4,"Good",N4870=5,"Excellent")</f>
        <v>Poor</v>
      </c>
      <c r="P4870"/>
      <c r="Q4870"/>
      <c r="R4870"/>
      <c r="S4870"/>
      <c r="T4870"/>
      <c r="U4870"/>
    </row>
    <row r="4871" spans="1:21">
      <c r="A4871" s="2">
        <v>164567</v>
      </c>
      <c r="B4871" s="2" t="s">
        <v>33</v>
      </c>
      <c r="C4871" s="4">
        <v>45594</v>
      </c>
      <c r="D4871" s="17">
        <v>45594</v>
      </c>
      <c r="E4871" s="2" t="s">
        <v>16</v>
      </c>
      <c r="F4871" s="2" t="s">
        <v>25</v>
      </c>
      <c r="G4871" s="2">
        <v>34</v>
      </c>
      <c r="H4871" s="2" t="s">
        <v>69</v>
      </c>
      <c r="I4871" s="2" t="s">
        <v>19</v>
      </c>
      <c r="J4871" s="12">
        <v>118</v>
      </c>
      <c r="K4871" s="2">
        <v>118</v>
      </c>
      <c r="L4871" s="2">
        <v>1</v>
      </c>
      <c r="M4871" s="12">
        <v>118</v>
      </c>
      <c r="N4871" s="3">
        <v>1</v>
      </c>
      <c r="O4871" s="2" t="str" cm="1">
        <f t="array" ref="O4871">_xlfn.IFS(N4871=1,"Unsatisfactory",N4871=2,"Poor",N4871=3,"Average",N4871=4,"Good",N4871=5,"Excellent")</f>
        <v>Unsatisfactory</v>
      </c>
      <c r="P4871"/>
      <c r="Q4871"/>
      <c r="R4871"/>
      <c r="S4871"/>
      <c r="T4871"/>
      <c r="U4871"/>
    </row>
    <row r="4872" spans="1:21">
      <c r="A4872" s="2">
        <v>165357</v>
      </c>
      <c r="B4872" s="2" t="s">
        <v>78</v>
      </c>
      <c r="C4872" s="4">
        <v>45597</v>
      </c>
      <c r="D4872" s="17">
        <v>45597</v>
      </c>
      <c r="E4872" s="2" t="s">
        <v>37</v>
      </c>
      <c r="F4872" s="2" t="s">
        <v>17</v>
      </c>
      <c r="G4872" s="2">
        <v>29</v>
      </c>
      <c r="H4872" s="2" t="s">
        <v>118</v>
      </c>
      <c r="I4872" s="2" t="s">
        <v>19</v>
      </c>
      <c r="J4872" s="12">
        <v>50</v>
      </c>
      <c r="K4872" s="2">
        <v>50</v>
      </c>
      <c r="L4872" s="2">
        <v>1</v>
      </c>
      <c r="M4872" s="12">
        <v>50</v>
      </c>
      <c r="N4872" s="3">
        <v>4</v>
      </c>
      <c r="O4872" s="2" t="str" cm="1">
        <f t="array" ref="O4872">_xlfn.IFS(N4872=1,"Unsatisfactory",N4872=2,"Poor",N4872=3,"Average",N4872=4,"Good",N4872=5,"Excellent")</f>
        <v>Good</v>
      </c>
      <c r="P4872"/>
      <c r="Q4872"/>
      <c r="R4872"/>
      <c r="S4872"/>
      <c r="T4872"/>
      <c r="U4872"/>
    </row>
    <row r="4873" spans="1:21">
      <c r="A4873" s="2">
        <v>145954</v>
      </c>
      <c r="B4873" s="2" t="s">
        <v>23</v>
      </c>
      <c r="C4873" s="4">
        <v>45336</v>
      </c>
      <c r="D4873" s="17">
        <v>45336</v>
      </c>
      <c r="E4873" s="2" t="s">
        <v>24</v>
      </c>
      <c r="F4873" s="2" t="s">
        <v>25</v>
      </c>
      <c r="G4873" s="2">
        <v>28</v>
      </c>
      <c r="H4873" s="2" t="s">
        <v>29</v>
      </c>
      <c r="I4873" s="2" t="s">
        <v>19</v>
      </c>
      <c r="J4873" s="12">
        <v>9</v>
      </c>
      <c r="K4873" s="2">
        <v>9</v>
      </c>
      <c r="L4873" s="2">
        <v>1</v>
      </c>
      <c r="M4873" s="12">
        <v>9</v>
      </c>
      <c r="N4873" s="3">
        <v>5</v>
      </c>
      <c r="O4873" s="2" t="str" cm="1">
        <f t="array" ref="O4873">_xlfn.IFS(N4873=1,"Unsatisfactory",N4873=2,"Poor",N4873=3,"Average",N4873=4,"Good",N4873=5,"Excellent")</f>
        <v>Excellent</v>
      </c>
      <c r="P4873"/>
      <c r="Q4873"/>
      <c r="R4873"/>
      <c r="S4873"/>
      <c r="T4873"/>
      <c r="U4873"/>
    </row>
    <row r="4874" spans="1:21">
      <c r="A4874" s="2">
        <v>155529</v>
      </c>
      <c r="B4874" s="2" t="s">
        <v>50</v>
      </c>
      <c r="C4874" s="4">
        <v>45366</v>
      </c>
      <c r="D4874" s="17">
        <v>45366</v>
      </c>
      <c r="E4874" s="2" t="s">
        <v>16</v>
      </c>
      <c r="F4874" s="2" t="s">
        <v>17</v>
      </c>
      <c r="G4874" s="2">
        <v>33</v>
      </c>
      <c r="H4874" s="2" t="s">
        <v>66</v>
      </c>
      <c r="I4874" s="2" t="s">
        <v>27</v>
      </c>
      <c r="J4874" s="12">
        <v>97</v>
      </c>
      <c r="K4874" s="2">
        <v>137</v>
      </c>
      <c r="L4874" s="2">
        <v>1</v>
      </c>
      <c r="M4874" s="12">
        <v>137</v>
      </c>
      <c r="N4874" s="3">
        <v>3</v>
      </c>
      <c r="O4874" s="2" t="str" cm="1">
        <f t="array" ref="O4874">_xlfn.IFS(N4874=1,"Unsatisfactory",N4874=2,"Poor",N4874=3,"Average",N4874=4,"Good",N4874=5,"Excellent")</f>
        <v>Average</v>
      </c>
      <c r="P4874"/>
      <c r="Q4874"/>
      <c r="R4874"/>
      <c r="S4874"/>
      <c r="T4874"/>
      <c r="U4874"/>
    </row>
    <row r="4875" spans="1:21">
      <c r="A4875" s="2">
        <v>136698</v>
      </c>
      <c r="B4875" s="2" t="s">
        <v>33</v>
      </c>
      <c r="C4875" s="4">
        <v>45478</v>
      </c>
      <c r="D4875" s="17">
        <v>45478</v>
      </c>
      <c r="E4875" s="2" t="s">
        <v>16</v>
      </c>
      <c r="F4875" s="2" t="s">
        <v>17</v>
      </c>
      <c r="G4875" s="2">
        <v>27</v>
      </c>
      <c r="H4875" s="2" t="s">
        <v>29</v>
      </c>
      <c r="I4875" s="2" t="s">
        <v>19</v>
      </c>
      <c r="J4875" s="12">
        <v>118</v>
      </c>
      <c r="K4875" s="2">
        <v>118</v>
      </c>
      <c r="L4875" s="2">
        <v>1</v>
      </c>
      <c r="M4875" s="12">
        <v>118</v>
      </c>
      <c r="N4875" s="3">
        <v>4</v>
      </c>
      <c r="O4875" s="2" t="str" cm="1">
        <f t="array" ref="O4875">_xlfn.IFS(N4875=1,"Unsatisfactory",N4875=2,"Poor",N4875=3,"Average",N4875=4,"Good",N4875=5,"Excellent")</f>
        <v>Good</v>
      </c>
      <c r="P4875"/>
      <c r="Q4875"/>
      <c r="R4875"/>
      <c r="S4875"/>
      <c r="T4875"/>
      <c r="U4875"/>
    </row>
    <row r="4876" spans="1:21">
      <c r="A4876" s="2">
        <v>135292</v>
      </c>
      <c r="B4876" s="2" t="s">
        <v>15</v>
      </c>
      <c r="C4876" s="4">
        <v>45250</v>
      </c>
      <c r="D4876" s="17">
        <v>45250</v>
      </c>
      <c r="E4876" s="2" t="s">
        <v>16</v>
      </c>
      <c r="F4876" s="2" t="s">
        <v>17</v>
      </c>
      <c r="G4876" s="2">
        <v>25</v>
      </c>
      <c r="H4876" s="2" t="s">
        <v>128</v>
      </c>
      <c r="I4876" s="2" t="s">
        <v>19</v>
      </c>
      <c r="J4876" s="12">
        <v>100</v>
      </c>
      <c r="K4876" s="2">
        <v>100</v>
      </c>
      <c r="L4876" s="2">
        <v>4</v>
      </c>
      <c r="M4876" s="12">
        <v>400</v>
      </c>
      <c r="N4876" s="3">
        <v>5</v>
      </c>
      <c r="O4876" s="2" t="str" cm="1">
        <f t="array" ref="O4876">_xlfn.IFS(N4876=1,"Unsatisfactory",N4876=2,"Poor",N4876=3,"Average",N4876=4,"Good",N4876=5,"Excellent")</f>
        <v>Excellent</v>
      </c>
      <c r="P4876"/>
      <c r="Q4876"/>
      <c r="R4876"/>
      <c r="S4876"/>
      <c r="T4876"/>
      <c r="U4876"/>
    </row>
    <row r="4877" spans="1:21">
      <c r="A4877" s="2">
        <v>168857</v>
      </c>
      <c r="B4877" s="2" t="s">
        <v>42</v>
      </c>
      <c r="C4877" s="4">
        <v>45397</v>
      </c>
      <c r="D4877" s="17">
        <v>45397</v>
      </c>
      <c r="E4877" s="2" t="s">
        <v>16</v>
      </c>
      <c r="F4877" s="2" t="s">
        <v>17</v>
      </c>
      <c r="G4877" s="2">
        <v>27</v>
      </c>
      <c r="H4877" s="2" t="s">
        <v>26</v>
      </c>
      <c r="I4877" s="2" t="s">
        <v>27</v>
      </c>
      <c r="J4877" s="12">
        <v>65</v>
      </c>
      <c r="K4877" s="2">
        <v>105</v>
      </c>
      <c r="L4877" s="2">
        <v>1</v>
      </c>
      <c r="M4877" s="12">
        <v>105</v>
      </c>
      <c r="N4877" s="3">
        <v>2</v>
      </c>
      <c r="O4877" s="2" t="str" cm="1">
        <f t="array" ref="O4877">_xlfn.IFS(N4877=1,"Unsatisfactory",N4877=2,"Poor",N4877=3,"Average",N4877=4,"Good",N4877=5,"Excellent")</f>
        <v>Poor</v>
      </c>
      <c r="P4877"/>
      <c r="Q4877"/>
      <c r="R4877"/>
      <c r="S4877"/>
      <c r="T4877"/>
      <c r="U4877"/>
    </row>
    <row r="4878" spans="1:21">
      <c r="A4878" s="2">
        <v>125472</v>
      </c>
      <c r="B4878" s="2" t="s">
        <v>53</v>
      </c>
      <c r="C4878" s="4">
        <v>45539</v>
      </c>
      <c r="D4878" s="17">
        <v>45539</v>
      </c>
      <c r="E4878" s="2" t="s">
        <v>37</v>
      </c>
      <c r="F4878" s="2" t="s">
        <v>25</v>
      </c>
      <c r="G4878" s="2">
        <v>20</v>
      </c>
      <c r="H4878" s="2" t="s">
        <v>60</v>
      </c>
      <c r="I4878" s="2" t="s">
        <v>19</v>
      </c>
      <c r="J4878" s="12">
        <v>15</v>
      </c>
      <c r="K4878" s="2">
        <v>15</v>
      </c>
      <c r="L4878" s="2">
        <v>1</v>
      </c>
      <c r="M4878" s="12">
        <v>15</v>
      </c>
      <c r="N4878" s="3">
        <v>5</v>
      </c>
      <c r="O4878" s="2" t="str" cm="1">
        <f t="array" ref="O4878">_xlfn.IFS(N4878=1,"Unsatisfactory",N4878=2,"Poor",N4878=3,"Average",N4878=4,"Good",N4878=5,"Excellent")</f>
        <v>Excellent</v>
      </c>
      <c r="P4878"/>
      <c r="Q4878"/>
      <c r="R4878"/>
      <c r="S4878"/>
      <c r="T4878"/>
      <c r="U4878"/>
    </row>
    <row r="4879" spans="1:21">
      <c r="A4879" s="2">
        <v>178719</v>
      </c>
      <c r="B4879" s="2" t="s">
        <v>42</v>
      </c>
      <c r="C4879" s="4">
        <v>45377</v>
      </c>
      <c r="D4879" s="17">
        <v>45377</v>
      </c>
      <c r="E4879" s="2" t="s">
        <v>16</v>
      </c>
      <c r="F4879" s="2" t="s">
        <v>17</v>
      </c>
      <c r="G4879" s="2">
        <v>26</v>
      </c>
      <c r="H4879" s="2" t="s">
        <v>128</v>
      </c>
      <c r="I4879" s="2" t="s">
        <v>19</v>
      </c>
      <c r="J4879" s="12">
        <v>65</v>
      </c>
      <c r="K4879" s="2">
        <v>65</v>
      </c>
      <c r="L4879" s="2">
        <v>1</v>
      </c>
      <c r="M4879" s="12">
        <v>65</v>
      </c>
      <c r="N4879" s="3">
        <v>5</v>
      </c>
      <c r="O4879" s="2" t="str" cm="1">
        <f t="array" ref="O4879">_xlfn.IFS(N4879=1,"Unsatisfactory",N4879=2,"Poor",N4879=3,"Average",N4879=4,"Good",N4879=5,"Excellent")</f>
        <v>Excellent</v>
      </c>
      <c r="P4879"/>
      <c r="Q4879"/>
      <c r="R4879"/>
      <c r="S4879"/>
      <c r="T4879"/>
      <c r="U4879"/>
    </row>
    <row r="4880" spans="1:21">
      <c r="A4880" s="2">
        <v>131273</v>
      </c>
      <c r="B4880" s="2" t="s">
        <v>42</v>
      </c>
      <c r="C4880" s="4">
        <v>45271</v>
      </c>
      <c r="D4880" s="17">
        <v>45271</v>
      </c>
      <c r="E4880" s="2" t="s">
        <v>16</v>
      </c>
      <c r="F4880" s="2" t="s">
        <v>17</v>
      </c>
      <c r="G4880" s="2">
        <v>32</v>
      </c>
      <c r="H4880" s="2" t="s">
        <v>26</v>
      </c>
      <c r="I4880" s="2" t="s">
        <v>27</v>
      </c>
      <c r="J4880" s="12">
        <v>65</v>
      </c>
      <c r="K4880" s="2">
        <v>105</v>
      </c>
      <c r="L4880" s="2">
        <v>1</v>
      </c>
      <c r="M4880" s="12">
        <v>105</v>
      </c>
      <c r="N4880" s="3">
        <v>4</v>
      </c>
      <c r="O4880" s="2" t="str" cm="1">
        <f t="array" ref="O4880">_xlfn.IFS(N4880=1,"Unsatisfactory",N4880=2,"Poor",N4880=3,"Average",N4880=4,"Good",N4880=5,"Excellent")</f>
        <v>Good</v>
      </c>
      <c r="P4880"/>
      <c r="Q4880"/>
      <c r="R4880"/>
      <c r="S4880"/>
      <c r="T4880"/>
      <c r="U4880"/>
    </row>
    <row r="4881" spans="1:21">
      <c r="A4881" s="2">
        <v>153911</v>
      </c>
      <c r="B4881" s="2" t="s">
        <v>36</v>
      </c>
      <c r="C4881" s="4">
        <v>45509</v>
      </c>
      <c r="D4881" s="17">
        <v>45509</v>
      </c>
      <c r="E4881" s="2" t="s">
        <v>37</v>
      </c>
      <c r="F4881" s="2" t="s">
        <v>17</v>
      </c>
      <c r="G4881" s="2">
        <v>21</v>
      </c>
      <c r="H4881" s="2" t="s">
        <v>129</v>
      </c>
      <c r="I4881" s="2" t="s">
        <v>19</v>
      </c>
      <c r="J4881" s="12">
        <v>32</v>
      </c>
      <c r="K4881" s="2">
        <v>32</v>
      </c>
      <c r="L4881" s="2">
        <v>1</v>
      </c>
      <c r="M4881" s="12">
        <v>32</v>
      </c>
      <c r="N4881" s="3">
        <v>4</v>
      </c>
      <c r="O4881" s="2" t="str" cm="1">
        <f t="array" ref="O4881">_xlfn.IFS(N4881=1,"Unsatisfactory",N4881=2,"Poor",N4881=3,"Average",N4881=4,"Good",N4881=5,"Excellent")</f>
        <v>Good</v>
      </c>
      <c r="P4881"/>
      <c r="Q4881"/>
      <c r="R4881"/>
      <c r="S4881"/>
      <c r="T4881"/>
      <c r="U4881"/>
    </row>
    <row r="4882" spans="1:21">
      <c r="A4882" s="2">
        <v>177090</v>
      </c>
      <c r="B4882" s="2" t="s">
        <v>53</v>
      </c>
      <c r="C4882" s="4">
        <v>45367</v>
      </c>
      <c r="D4882" s="17">
        <v>45367</v>
      </c>
      <c r="E4882" s="2" t="s">
        <v>37</v>
      </c>
      <c r="F4882" s="2" t="s">
        <v>17</v>
      </c>
      <c r="G4882" s="2">
        <v>21</v>
      </c>
      <c r="H4882" s="2" t="s">
        <v>26</v>
      </c>
      <c r="I4882" s="2" t="s">
        <v>27</v>
      </c>
      <c r="J4882" s="12">
        <v>15</v>
      </c>
      <c r="K4882" s="2">
        <v>55</v>
      </c>
      <c r="L4882" s="2">
        <v>1</v>
      </c>
      <c r="M4882" s="12">
        <v>55</v>
      </c>
      <c r="N4882" s="3">
        <v>1</v>
      </c>
      <c r="O4882" s="2" t="str" cm="1">
        <f t="array" ref="O4882">_xlfn.IFS(N4882=1,"Unsatisfactory",N4882=2,"Poor",N4882=3,"Average",N4882=4,"Good",N4882=5,"Excellent")</f>
        <v>Unsatisfactory</v>
      </c>
      <c r="P4882"/>
      <c r="Q4882"/>
      <c r="R4882"/>
      <c r="S4882"/>
      <c r="T4882"/>
      <c r="U4882"/>
    </row>
    <row r="4883" spans="1:21">
      <c r="A4883" s="2">
        <v>125232</v>
      </c>
      <c r="B4883" s="2" t="s">
        <v>42</v>
      </c>
      <c r="C4883" s="4">
        <v>45489</v>
      </c>
      <c r="D4883" s="17">
        <v>45489</v>
      </c>
      <c r="E4883" s="2" t="s">
        <v>16</v>
      </c>
      <c r="F4883" s="2" t="s">
        <v>17</v>
      </c>
      <c r="G4883" s="2">
        <v>26</v>
      </c>
      <c r="H4883" s="2" t="s">
        <v>38</v>
      </c>
      <c r="I4883" s="2" t="s">
        <v>19</v>
      </c>
      <c r="J4883" s="12">
        <v>65</v>
      </c>
      <c r="K4883" s="2">
        <v>65</v>
      </c>
      <c r="L4883" s="2">
        <v>1</v>
      </c>
      <c r="M4883" s="12">
        <v>65</v>
      </c>
      <c r="N4883" s="3">
        <v>4</v>
      </c>
      <c r="O4883" s="2" t="str" cm="1">
        <f t="array" ref="O4883">_xlfn.IFS(N4883=1,"Unsatisfactory",N4883=2,"Poor",N4883=3,"Average",N4883=4,"Good",N4883=5,"Excellent")</f>
        <v>Good</v>
      </c>
      <c r="P4883"/>
      <c r="Q4883"/>
      <c r="R4883"/>
      <c r="S4883"/>
      <c r="T4883"/>
      <c r="U4883"/>
    </row>
    <row r="4884" spans="1:21">
      <c r="A4884" s="2">
        <v>145706</v>
      </c>
      <c r="B4884" s="2" t="s">
        <v>23</v>
      </c>
      <c r="C4884" s="4">
        <v>45266</v>
      </c>
      <c r="D4884" s="17">
        <v>45266</v>
      </c>
      <c r="E4884" s="2" t="s">
        <v>24</v>
      </c>
      <c r="F4884" s="2" t="s">
        <v>25</v>
      </c>
      <c r="G4884" s="2">
        <v>19</v>
      </c>
      <c r="H4884" s="2" t="s">
        <v>60</v>
      </c>
      <c r="I4884" s="2" t="s">
        <v>19</v>
      </c>
      <c r="J4884" s="12">
        <v>9</v>
      </c>
      <c r="K4884" s="2">
        <v>9</v>
      </c>
      <c r="L4884" s="2">
        <v>3</v>
      </c>
      <c r="M4884" s="12">
        <v>27</v>
      </c>
      <c r="N4884" s="3">
        <v>5</v>
      </c>
      <c r="O4884" s="2" t="str" cm="1">
        <f t="array" ref="O4884">_xlfn.IFS(N4884=1,"Unsatisfactory",N4884=2,"Poor",N4884=3,"Average",N4884=4,"Good",N4884=5,"Excellent")</f>
        <v>Excellent</v>
      </c>
      <c r="P4884"/>
      <c r="Q4884"/>
      <c r="R4884"/>
      <c r="S4884"/>
      <c r="T4884"/>
      <c r="U4884"/>
    </row>
    <row r="4885" spans="1:21">
      <c r="A4885" s="2">
        <v>184681</v>
      </c>
      <c r="B4885" s="2" t="s">
        <v>53</v>
      </c>
      <c r="C4885" s="4">
        <v>45538</v>
      </c>
      <c r="D4885" s="17">
        <v>45538</v>
      </c>
      <c r="E4885" s="2" t="s">
        <v>37</v>
      </c>
      <c r="F4885" s="2" t="s">
        <v>25</v>
      </c>
      <c r="G4885" s="2">
        <v>21</v>
      </c>
      <c r="H4885" s="2" t="s">
        <v>69</v>
      </c>
      <c r="I4885" s="2" t="s">
        <v>19</v>
      </c>
      <c r="J4885" s="12">
        <v>15</v>
      </c>
      <c r="K4885" s="2">
        <v>15</v>
      </c>
      <c r="L4885" s="2">
        <v>1</v>
      </c>
      <c r="M4885" s="12">
        <v>15</v>
      </c>
      <c r="N4885" s="3">
        <v>3</v>
      </c>
      <c r="O4885" s="2" t="str" cm="1">
        <f t="array" ref="O4885">_xlfn.IFS(N4885=1,"Unsatisfactory",N4885=2,"Poor",N4885=3,"Average",N4885=4,"Good",N4885=5,"Excellent")</f>
        <v>Average</v>
      </c>
      <c r="P4885"/>
      <c r="Q4885"/>
      <c r="R4885"/>
      <c r="S4885"/>
      <c r="T4885"/>
      <c r="U4885"/>
    </row>
    <row r="4886" spans="1:21">
      <c r="A4886" s="2">
        <v>153462</v>
      </c>
      <c r="B4886" s="2" t="s">
        <v>76</v>
      </c>
      <c r="C4886" s="4">
        <v>45486</v>
      </c>
      <c r="D4886" s="17">
        <v>45486</v>
      </c>
      <c r="E4886" s="2" t="s">
        <v>37</v>
      </c>
      <c r="F4886" s="2" t="s">
        <v>17</v>
      </c>
      <c r="G4886" s="2">
        <v>30</v>
      </c>
      <c r="H4886" s="2" t="s">
        <v>62</v>
      </c>
      <c r="I4886" s="2" t="s">
        <v>19</v>
      </c>
      <c r="J4886" s="12">
        <v>45</v>
      </c>
      <c r="K4886" s="2">
        <v>45</v>
      </c>
      <c r="L4886" s="2">
        <v>3</v>
      </c>
      <c r="M4886" s="12">
        <v>135</v>
      </c>
      <c r="N4886" s="3">
        <v>5</v>
      </c>
      <c r="O4886" s="2" t="str" cm="1">
        <f t="array" ref="O4886">_xlfn.IFS(N4886=1,"Unsatisfactory",N4886=2,"Poor",N4886=3,"Average",N4886=4,"Good",N4886=5,"Excellent")</f>
        <v>Excellent</v>
      </c>
      <c r="P4886"/>
      <c r="Q4886"/>
      <c r="R4886"/>
      <c r="S4886"/>
      <c r="T4886"/>
      <c r="U4886"/>
    </row>
    <row r="4887" spans="1:21">
      <c r="A4887" s="2">
        <v>184899</v>
      </c>
      <c r="B4887" s="2" t="s">
        <v>30</v>
      </c>
      <c r="C4887" s="4">
        <v>45567</v>
      </c>
      <c r="D4887" s="17">
        <v>45567</v>
      </c>
      <c r="E4887" s="2" t="s">
        <v>24</v>
      </c>
      <c r="F4887" s="2" t="s">
        <v>17</v>
      </c>
      <c r="G4887" s="2">
        <v>31</v>
      </c>
      <c r="H4887" s="2" t="s">
        <v>56</v>
      </c>
      <c r="I4887" s="2" t="s">
        <v>19</v>
      </c>
      <c r="J4887" s="12">
        <v>10</v>
      </c>
      <c r="K4887" s="2">
        <v>10</v>
      </c>
      <c r="L4887" s="2">
        <v>1</v>
      </c>
      <c r="M4887" s="12">
        <v>10</v>
      </c>
      <c r="N4887" s="3">
        <v>4</v>
      </c>
      <c r="O4887" s="2" t="str" cm="1">
        <f t="array" ref="O4887">_xlfn.IFS(N4887=1,"Unsatisfactory",N4887=2,"Poor",N4887=3,"Average",N4887=4,"Good",N4887=5,"Excellent")</f>
        <v>Good</v>
      </c>
      <c r="P4887"/>
      <c r="Q4887"/>
      <c r="R4887"/>
      <c r="S4887"/>
      <c r="T4887"/>
      <c r="U4887"/>
    </row>
    <row r="4888" spans="1:21">
      <c r="A4888" s="2">
        <v>139538</v>
      </c>
      <c r="B4888" s="2" t="s">
        <v>42</v>
      </c>
      <c r="C4888" s="4">
        <v>45496</v>
      </c>
      <c r="D4888" s="17">
        <v>45496</v>
      </c>
      <c r="E4888" s="2" t="s">
        <v>16</v>
      </c>
      <c r="F4888" s="2" t="s">
        <v>25</v>
      </c>
      <c r="G4888" s="2">
        <v>21</v>
      </c>
      <c r="H4888" s="2" t="s">
        <v>46</v>
      </c>
      <c r="I4888" s="2" t="s">
        <v>19</v>
      </c>
      <c r="J4888" s="12">
        <v>65</v>
      </c>
      <c r="K4888" s="2">
        <v>65</v>
      </c>
      <c r="L4888" s="2">
        <v>1</v>
      </c>
      <c r="M4888" s="12">
        <v>65</v>
      </c>
      <c r="N4888" s="3">
        <v>3</v>
      </c>
      <c r="O4888" s="2" t="str" cm="1">
        <f t="array" ref="O4888">_xlfn.IFS(N4888=1,"Unsatisfactory",N4888=2,"Poor",N4888=3,"Average",N4888=4,"Good",N4888=5,"Excellent")</f>
        <v>Average</v>
      </c>
      <c r="P4888"/>
      <c r="Q4888"/>
      <c r="R4888"/>
      <c r="S4888"/>
      <c r="T4888"/>
      <c r="U4888"/>
    </row>
    <row r="4889" spans="1:21">
      <c r="A4889" s="2">
        <v>156283</v>
      </c>
      <c r="B4889" s="2" t="s">
        <v>42</v>
      </c>
      <c r="C4889" s="4">
        <v>45278</v>
      </c>
      <c r="D4889" s="17">
        <v>45278</v>
      </c>
      <c r="E4889" s="2" t="s">
        <v>16</v>
      </c>
      <c r="F4889" s="2" t="s">
        <v>17</v>
      </c>
      <c r="G4889" s="2">
        <v>35</v>
      </c>
      <c r="H4889" s="2" t="s">
        <v>62</v>
      </c>
      <c r="I4889" s="2" t="s">
        <v>19</v>
      </c>
      <c r="J4889" s="12">
        <v>65</v>
      </c>
      <c r="K4889" s="2">
        <v>65</v>
      </c>
      <c r="L4889" s="2">
        <v>4</v>
      </c>
      <c r="M4889" s="12">
        <v>260</v>
      </c>
      <c r="N4889" s="3">
        <v>4</v>
      </c>
      <c r="O4889" s="2" t="str" cm="1">
        <f t="array" ref="O4889">_xlfn.IFS(N4889=1,"Unsatisfactory",N4889=2,"Poor",N4889=3,"Average",N4889=4,"Good",N4889=5,"Excellent")</f>
        <v>Good</v>
      </c>
      <c r="P4889"/>
      <c r="Q4889"/>
      <c r="R4889"/>
      <c r="S4889"/>
      <c r="T4889"/>
      <c r="U4889"/>
    </row>
    <row r="4890" spans="1:21">
      <c r="A4890" s="2">
        <v>124555</v>
      </c>
      <c r="B4890" s="2" t="s">
        <v>50</v>
      </c>
      <c r="C4890" s="4">
        <v>45390</v>
      </c>
      <c r="D4890" s="17">
        <v>45390</v>
      </c>
      <c r="E4890" s="2" t="s">
        <v>16</v>
      </c>
      <c r="F4890" s="2" t="s">
        <v>17</v>
      </c>
      <c r="G4890" s="2">
        <v>26</v>
      </c>
      <c r="H4890" s="2" t="s">
        <v>62</v>
      </c>
      <c r="I4890" s="2" t="s">
        <v>19</v>
      </c>
      <c r="J4890" s="12">
        <v>97</v>
      </c>
      <c r="K4890" s="2">
        <v>97</v>
      </c>
      <c r="L4890" s="2">
        <v>1</v>
      </c>
      <c r="M4890" s="12">
        <v>97</v>
      </c>
      <c r="N4890" s="3">
        <v>3</v>
      </c>
      <c r="O4890" s="2" t="str" cm="1">
        <f t="array" ref="O4890">_xlfn.IFS(N4890=1,"Unsatisfactory",N4890=2,"Poor",N4890=3,"Average",N4890=4,"Good",N4890=5,"Excellent")</f>
        <v>Average</v>
      </c>
      <c r="P4890"/>
      <c r="Q4890"/>
      <c r="R4890"/>
      <c r="S4890"/>
      <c r="T4890"/>
      <c r="U4890"/>
    </row>
    <row r="4891" spans="1:21">
      <c r="A4891" s="2">
        <v>166596</v>
      </c>
      <c r="B4891" s="2" t="s">
        <v>53</v>
      </c>
      <c r="C4891" s="4">
        <v>45482</v>
      </c>
      <c r="D4891" s="17">
        <v>45482</v>
      </c>
      <c r="E4891" s="2" t="s">
        <v>37</v>
      </c>
      <c r="F4891" s="2" t="s">
        <v>17</v>
      </c>
      <c r="G4891" s="2">
        <v>28</v>
      </c>
      <c r="H4891" s="2" t="s">
        <v>60</v>
      </c>
      <c r="I4891" s="2" t="s">
        <v>19</v>
      </c>
      <c r="J4891" s="12">
        <v>15</v>
      </c>
      <c r="K4891" s="2">
        <v>15</v>
      </c>
      <c r="L4891" s="2">
        <v>1</v>
      </c>
      <c r="M4891" s="12">
        <v>15</v>
      </c>
      <c r="N4891" s="3">
        <v>1</v>
      </c>
      <c r="O4891" s="2" t="str" cm="1">
        <f t="array" ref="O4891">_xlfn.IFS(N4891=1,"Unsatisfactory",N4891=2,"Poor",N4891=3,"Average",N4891=4,"Good",N4891=5,"Excellent")</f>
        <v>Unsatisfactory</v>
      </c>
      <c r="P4891"/>
      <c r="Q4891"/>
      <c r="R4891"/>
      <c r="S4891"/>
      <c r="T4891"/>
      <c r="U4891"/>
    </row>
    <row r="4892" spans="1:21">
      <c r="A4892" s="2">
        <v>138893</v>
      </c>
      <c r="B4892" s="2" t="s">
        <v>15</v>
      </c>
      <c r="C4892" s="4">
        <v>45287</v>
      </c>
      <c r="D4892" s="17">
        <v>45287</v>
      </c>
      <c r="E4892" s="2" t="s">
        <v>16</v>
      </c>
      <c r="F4892" s="2" t="s">
        <v>25</v>
      </c>
      <c r="G4892" s="2">
        <v>26</v>
      </c>
      <c r="H4892" s="2" t="s">
        <v>69</v>
      </c>
      <c r="I4892" s="2" t="s">
        <v>19</v>
      </c>
      <c r="J4892" s="12">
        <v>100</v>
      </c>
      <c r="K4892" s="2">
        <v>100</v>
      </c>
      <c r="L4892" s="2">
        <v>1</v>
      </c>
      <c r="M4892" s="12">
        <v>100</v>
      </c>
      <c r="N4892" s="3">
        <v>3</v>
      </c>
      <c r="O4892" s="2" t="str" cm="1">
        <f t="array" ref="O4892">_xlfn.IFS(N4892=1,"Unsatisfactory",N4892=2,"Poor",N4892=3,"Average",N4892=4,"Good",N4892=5,"Excellent")</f>
        <v>Average</v>
      </c>
      <c r="P4892"/>
      <c r="Q4892"/>
      <c r="R4892"/>
      <c r="S4892"/>
      <c r="T4892"/>
      <c r="U4892"/>
    </row>
    <row r="4893" spans="1:21">
      <c r="A4893" s="2">
        <v>133205</v>
      </c>
      <c r="B4893" s="2" t="s">
        <v>15</v>
      </c>
      <c r="C4893" s="4">
        <v>45524</v>
      </c>
      <c r="D4893" s="17">
        <v>45524</v>
      </c>
      <c r="E4893" s="2" t="s">
        <v>16</v>
      </c>
      <c r="F4893" s="2" t="s">
        <v>25</v>
      </c>
      <c r="G4893" s="2">
        <v>23</v>
      </c>
      <c r="H4893" s="2" t="s">
        <v>75</v>
      </c>
      <c r="I4893" s="2" t="s">
        <v>27</v>
      </c>
      <c r="J4893" s="12">
        <v>100</v>
      </c>
      <c r="K4893" s="2">
        <v>170</v>
      </c>
      <c r="L4893" s="2">
        <v>3</v>
      </c>
      <c r="M4893" s="12">
        <v>510</v>
      </c>
      <c r="N4893" s="3">
        <v>4</v>
      </c>
      <c r="O4893" s="2" t="str" cm="1">
        <f t="array" ref="O4893">_xlfn.IFS(N4893=1,"Unsatisfactory",N4893=2,"Poor",N4893=3,"Average",N4893=4,"Good",N4893=5,"Excellent")</f>
        <v>Good</v>
      </c>
      <c r="P4893"/>
      <c r="Q4893"/>
      <c r="R4893"/>
      <c r="S4893"/>
      <c r="T4893"/>
      <c r="U4893"/>
    </row>
    <row r="4894" spans="1:21">
      <c r="A4894" s="2">
        <v>195920</v>
      </c>
      <c r="B4894" s="2" t="s">
        <v>42</v>
      </c>
      <c r="C4894" s="4">
        <v>45447</v>
      </c>
      <c r="D4894" s="17">
        <v>45447</v>
      </c>
      <c r="E4894" s="2" t="s">
        <v>16</v>
      </c>
      <c r="F4894" s="2" t="s">
        <v>25</v>
      </c>
      <c r="G4894" s="2">
        <v>33</v>
      </c>
      <c r="H4894" s="2" t="s">
        <v>118</v>
      </c>
      <c r="I4894" s="2" t="s">
        <v>19</v>
      </c>
      <c r="J4894" s="12">
        <v>65</v>
      </c>
      <c r="K4894" s="2">
        <v>65</v>
      </c>
      <c r="L4894" s="2">
        <v>2</v>
      </c>
      <c r="M4894" s="12">
        <v>130</v>
      </c>
      <c r="N4894" s="3">
        <v>2</v>
      </c>
      <c r="O4894" s="2" t="str" cm="1">
        <f t="array" ref="O4894">_xlfn.IFS(N4894=1,"Unsatisfactory",N4894=2,"Poor",N4894=3,"Average",N4894=4,"Good",N4894=5,"Excellent")</f>
        <v>Poor</v>
      </c>
      <c r="P4894"/>
      <c r="Q4894"/>
      <c r="R4894"/>
      <c r="S4894"/>
      <c r="T4894"/>
      <c r="U4894"/>
    </row>
    <row r="4895" spans="1:21">
      <c r="A4895" s="2">
        <v>142506</v>
      </c>
      <c r="B4895" s="2" t="s">
        <v>76</v>
      </c>
      <c r="C4895" s="4">
        <v>45313</v>
      </c>
      <c r="D4895" s="17">
        <v>45313</v>
      </c>
      <c r="E4895" s="2" t="s">
        <v>37</v>
      </c>
      <c r="F4895" s="2" t="s">
        <v>25</v>
      </c>
      <c r="G4895" s="2">
        <v>32</v>
      </c>
      <c r="H4895" s="2" t="s">
        <v>29</v>
      </c>
      <c r="I4895" s="2" t="s">
        <v>19</v>
      </c>
      <c r="J4895" s="12">
        <v>45</v>
      </c>
      <c r="K4895" s="2">
        <v>45</v>
      </c>
      <c r="L4895" s="2">
        <v>1</v>
      </c>
      <c r="M4895" s="12">
        <v>45</v>
      </c>
      <c r="N4895" s="3">
        <v>5</v>
      </c>
      <c r="O4895" s="2" t="str" cm="1">
        <f t="array" ref="O4895">_xlfn.IFS(N4895=1,"Unsatisfactory",N4895=2,"Poor",N4895=3,"Average",N4895=4,"Good",N4895=5,"Excellent")</f>
        <v>Excellent</v>
      </c>
      <c r="P4895"/>
      <c r="Q4895"/>
      <c r="R4895"/>
      <c r="S4895"/>
      <c r="T4895"/>
      <c r="U4895"/>
    </row>
    <row r="4896" spans="1:21">
      <c r="A4896" s="2">
        <v>180365</v>
      </c>
      <c r="B4896" s="2" t="s">
        <v>42</v>
      </c>
      <c r="C4896" s="4">
        <v>45419</v>
      </c>
      <c r="D4896" s="17">
        <v>45419</v>
      </c>
      <c r="E4896" s="2" t="s">
        <v>16</v>
      </c>
      <c r="F4896" s="2" t="s">
        <v>17</v>
      </c>
      <c r="G4896" s="2">
        <v>28</v>
      </c>
      <c r="H4896" s="2" t="s">
        <v>128</v>
      </c>
      <c r="I4896" s="2" t="s">
        <v>19</v>
      </c>
      <c r="J4896" s="12">
        <v>65</v>
      </c>
      <c r="K4896" s="2">
        <v>65</v>
      </c>
      <c r="L4896" s="2">
        <v>1</v>
      </c>
      <c r="M4896" s="12">
        <v>65</v>
      </c>
      <c r="N4896" s="3">
        <v>4</v>
      </c>
      <c r="O4896" s="2" t="str" cm="1">
        <f t="array" ref="O4896">_xlfn.IFS(N4896=1,"Unsatisfactory",N4896=2,"Poor",N4896=3,"Average",N4896=4,"Good",N4896=5,"Excellent")</f>
        <v>Good</v>
      </c>
      <c r="P4896"/>
      <c r="Q4896"/>
      <c r="R4896"/>
      <c r="S4896"/>
      <c r="T4896"/>
      <c r="U4896"/>
    </row>
    <row r="4897" spans="1:21">
      <c r="A4897" s="2">
        <v>181594</v>
      </c>
      <c r="B4897" s="2" t="s">
        <v>23</v>
      </c>
      <c r="C4897" s="4">
        <v>45400</v>
      </c>
      <c r="D4897" s="17">
        <v>45400</v>
      </c>
      <c r="E4897" s="2" t="s">
        <v>24</v>
      </c>
      <c r="F4897" s="2" t="s">
        <v>17</v>
      </c>
      <c r="G4897" s="2">
        <v>18</v>
      </c>
      <c r="H4897" s="2" t="s">
        <v>115</v>
      </c>
      <c r="I4897" s="2" t="s">
        <v>19</v>
      </c>
      <c r="J4897" s="12">
        <v>9</v>
      </c>
      <c r="K4897" s="2">
        <v>9</v>
      </c>
      <c r="L4897" s="2">
        <v>5</v>
      </c>
      <c r="M4897" s="12">
        <v>45</v>
      </c>
      <c r="N4897" s="3">
        <v>5</v>
      </c>
      <c r="O4897" s="2" t="str" cm="1">
        <f t="array" ref="O4897">_xlfn.IFS(N4897=1,"Unsatisfactory",N4897=2,"Poor",N4897=3,"Average",N4897=4,"Good",N4897=5,"Excellent")</f>
        <v>Excellent</v>
      </c>
      <c r="P4897"/>
      <c r="Q4897"/>
      <c r="R4897"/>
      <c r="S4897"/>
      <c r="T4897"/>
      <c r="U4897"/>
    </row>
    <row r="4898" spans="1:21">
      <c r="A4898" s="2">
        <v>189548</v>
      </c>
      <c r="B4898" s="2" t="s">
        <v>50</v>
      </c>
      <c r="C4898" s="4">
        <v>45437</v>
      </c>
      <c r="D4898" s="17">
        <v>45437</v>
      </c>
      <c r="E4898" s="2" t="s">
        <v>16</v>
      </c>
      <c r="F4898" s="2" t="s">
        <v>17</v>
      </c>
      <c r="G4898" s="2">
        <v>35</v>
      </c>
      <c r="H4898" s="2" t="s">
        <v>129</v>
      </c>
      <c r="I4898" s="2" t="s">
        <v>19</v>
      </c>
      <c r="J4898" s="12">
        <v>97</v>
      </c>
      <c r="K4898" s="2">
        <v>97</v>
      </c>
      <c r="L4898" s="2">
        <v>1</v>
      </c>
      <c r="M4898" s="12">
        <v>97</v>
      </c>
      <c r="N4898" s="3">
        <v>4</v>
      </c>
      <c r="O4898" s="2" t="str" cm="1">
        <f t="array" ref="O4898">_xlfn.IFS(N4898=1,"Unsatisfactory",N4898=2,"Poor",N4898=3,"Average",N4898=4,"Good",N4898=5,"Excellent")</f>
        <v>Good</v>
      </c>
      <c r="P4898"/>
      <c r="Q4898"/>
      <c r="R4898"/>
      <c r="S4898"/>
      <c r="T4898"/>
      <c r="U4898"/>
    </row>
    <row r="4899" spans="1:21">
      <c r="A4899" s="2">
        <v>196479</v>
      </c>
      <c r="B4899" s="2" t="s">
        <v>33</v>
      </c>
      <c r="C4899" s="4">
        <v>45513</v>
      </c>
      <c r="D4899" s="17">
        <v>45513</v>
      </c>
      <c r="E4899" s="2" t="s">
        <v>16</v>
      </c>
      <c r="F4899" s="2" t="s">
        <v>17</v>
      </c>
      <c r="G4899" s="2">
        <v>35</v>
      </c>
      <c r="H4899" s="2" t="s">
        <v>38</v>
      </c>
      <c r="I4899" s="2" t="s">
        <v>19</v>
      </c>
      <c r="J4899" s="12">
        <v>118</v>
      </c>
      <c r="K4899" s="2">
        <v>118</v>
      </c>
      <c r="L4899" s="2">
        <v>2</v>
      </c>
      <c r="M4899" s="12">
        <v>236</v>
      </c>
      <c r="N4899" s="3">
        <v>2</v>
      </c>
      <c r="O4899" s="2" t="str" cm="1">
        <f t="array" ref="O4899">_xlfn.IFS(N4899=1,"Unsatisfactory",N4899=2,"Poor",N4899=3,"Average",N4899=4,"Good",N4899=5,"Excellent")</f>
        <v>Poor</v>
      </c>
      <c r="P4899"/>
      <c r="Q4899"/>
      <c r="R4899"/>
      <c r="S4899"/>
      <c r="T4899"/>
      <c r="U4899"/>
    </row>
    <row r="4900" spans="1:21">
      <c r="A4900" s="2">
        <v>168124</v>
      </c>
      <c r="B4900" s="2" t="s">
        <v>36</v>
      </c>
      <c r="C4900" s="4">
        <v>45435</v>
      </c>
      <c r="D4900" s="17">
        <v>45435</v>
      </c>
      <c r="E4900" s="2" t="s">
        <v>37</v>
      </c>
      <c r="F4900" s="2" t="s">
        <v>17</v>
      </c>
      <c r="G4900" s="2">
        <v>19</v>
      </c>
      <c r="H4900" s="2" t="s">
        <v>26</v>
      </c>
      <c r="I4900" s="2" t="s">
        <v>27</v>
      </c>
      <c r="J4900" s="12">
        <v>32</v>
      </c>
      <c r="K4900" s="2">
        <v>72</v>
      </c>
      <c r="L4900" s="2">
        <v>1</v>
      </c>
      <c r="M4900" s="12">
        <v>72</v>
      </c>
      <c r="N4900" s="3">
        <v>5</v>
      </c>
      <c r="O4900" s="2" t="str" cm="1">
        <f t="array" ref="O4900">_xlfn.IFS(N4900=1,"Unsatisfactory",N4900=2,"Poor",N4900=3,"Average",N4900=4,"Good",N4900=5,"Excellent")</f>
        <v>Excellent</v>
      </c>
      <c r="P4900"/>
      <c r="Q4900"/>
      <c r="R4900"/>
      <c r="S4900"/>
      <c r="T4900"/>
      <c r="U4900"/>
    </row>
    <row r="4901" spans="1:21">
      <c r="A4901" s="2">
        <v>147483</v>
      </c>
      <c r="B4901" s="2" t="s">
        <v>30</v>
      </c>
      <c r="C4901" s="4">
        <v>45332</v>
      </c>
      <c r="D4901" s="17">
        <v>45332</v>
      </c>
      <c r="E4901" s="2" t="s">
        <v>24</v>
      </c>
      <c r="F4901" s="2" t="s">
        <v>17</v>
      </c>
      <c r="G4901" s="2">
        <v>28</v>
      </c>
      <c r="H4901" s="2" t="s">
        <v>29</v>
      </c>
      <c r="I4901" s="2" t="s">
        <v>19</v>
      </c>
      <c r="J4901" s="12">
        <v>10</v>
      </c>
      <c r="K4901" s="2">
        <v>10</v>
      </c>
      <c r="L4901" s="2">
        <v>3</v>
      </c>
      <c r="M4901" s="12">
        <v>30</v>
      </c>
      <c r="N4901" s="3">
        <v>4</v>
      </c>
      <c r="O4901" s="2" t="str" cm="1">
        <f t="array" ref="O4901">_xlfn.IFS(N4901=1,"Unsatisfactory",N4901=2,"Poor",N4901=3,"Average",N4901=4,"Good",N4901=5,"Excellent")</f>
        <v>Good</v>
      </c>
      <c r="P4901"/>
      <c r="Q4901"/>
      <c r="R4901"/>
      <c r="S4901"/>
      <c r="T4901"/>
      <c r="U4901"/>
    </row>
    <row r="4902" spans="1:21">
      <c r="A4902" s="2">
        <v>142026</v>
      </c>
      <c r="B4902" s="2" t="s">
        <v>36</v>
      </c>
      <c r="C4902" s="4">
        <v>45305</v>
      </c>
      <c r="D4902" s="17">
        <v>45305</v>
      </c>
      <c r="E4902" s="2" t="s">
        <v>37</v>
      </c>
      <c r="F4902" s="2" t="s">
        <v>25</v>
      </c>
      <c r="G4902" s="2">
        <v>35</v>
      </c>
      <c r="H4902" s="2" t="s">
        <v>56</v>
      </c>
      <c r="I4902" s="2" t="s">
        <v>19</v>
      </c>
      <c r="J4902" s="12">
        <v>32</v>
      </c>
      <c r="K4902" s="2">
        <v>32</v>
      </c>
      <c r="L4902" s="2">
        <v>1</v>
      </c>
      <c r="M4902" s="12">
        <v>32</v>
      </c>
      <c r="N4902" s="3">
        <v>5</v>
      </c>
      <c r="O4902" s="2" t="str" cm="1">
        <f t="array" ref="O4902">_xlfn.IFS(N4902=1,"Unsatisfactory",N4902=2,"Poor",N4902=3,"Average",N4902=4,"Good",N4902=5,"Excellent")</f>
        <v>Excellent</v>
      </c>
      <c r="P4902"/>
      <c r="Q4902"/>
      <c r="R4902"/>
      <c r="S4902"/>
      <c r="T4902"/>
      <c r="U4902"/>
    </row>
    <row r="4903" spans="1:21">
      <c r="A4903" s="2">
        <v>159982</v>
      </c>
      <c r="B4903" s="2" t="s">
        <v>36</v>
      </c>
      <c r="C4903" s="4">
        <v>45501</v>
      </c>
      <c r="D4903" s="17">
        <v>45501</v>
      </c>
      <c r="E4903" s="2" t="s">
        <v>37</v>
      </c>
      <c r="F4903" s="2" t="s">
        <v>17</v>
      </c>
      <c r="G4903" s="2">
        <v>27</v>
      </c>
      <c r="H4903" s="2" t="s">
        <v>62</v>
      </c>
      <c r="I4903" s="2" t="s">
        <v>19</v>
      </c>
      <c r="J4903" s="12">
        <v>32</v>
      </c>
      <c r="K4903" s="2">
        <v>32</v>
      </c>
      <c r="L4903" s="2">
        <v>4</v>
      </c>
      <c r="M4903" s="12">
        <v>128</v>
      </c>
      <c r="N4903" s="3">
        <v>4</v>
      </c>
      <c r="O4903" s="2" t="str" cm="1">
        <f t="array" ref="O4903">_xlfn.IFS(N4903=1,"Unsatisfactory",N4903=2,"Poor",N4903=3,"Average",N4903=4,"Good",N4903=5,"Excellent")</f>
        <v>Good</v>
      </c>
      <c r="P4903"/>
      <c r="Q4903"/>
      <c r="R4903"/>
      <c r="S4903"/>
      <c r="T4903"/>
      <c r="U4903"/>
    </row>
    <row r="4904" spans="1:21">
      <c r="A4904" s="2">
        <v>169558</v>
      </c>
      <c r="B4904" s="2" t="s">
        <v>42</v>
      </c>
      <c r="C4904" s="4">
        <v>45289</v>
      </c>
      <c r="D4904" s="17">
        <v>45289</v>
      </c>
      <c r="E4904" s="2" t="s">
        <v>16</v>
      </c>
      <c r="F4904" s="2" t="s">
        <v>17</v>
      </c>
      <c r="G4904" s="2">
        <v>25</v>
      </c>
      <c r="H4904" s="2" t="s">
        <v>31</v>
      </c>
      <c r="I4904" s="2" t="s">
        <v>19</v>
      </c>
      <c r="J4904" s="12">
        <v>65</v>
      </c>
      <c r="K4904" s="2">
        <v>65</v>
      </c>
      <c r="L4904" s="2">
        <v>1</v>
      </c>
      <c r="M4904" s="12">
        <v>65</v>
      </c>
      <c r="N4904" s="3">
        <v>4</v>
      </c>
      <c r="O4904" s="2" t="str" cm="1">
        <f t="array" ref="O4904">_xlfn.IFS(N4904=1,"Unsatisfactory",N4904=2,"Poor",N4904=3,"Average",N4904=4,"Good",N4904=5,"Excellent")</f>
        <v>Good</v>
      </c>
      <c r="P4904"/>
      <c r="Q4904"/>
      <c r="R4904"/>
      <c r="S4904"/>
      <c r="T4904"/>
      <c r="U4904"/>
    </row>
    <row r="4905" spans="1:21">
      <c r="A4905" s="2">
        <v>166809</v>
      </c>
      <c r="B4905" s="2" t="s">
        <v>82</v>
      </c>
      <c r="C4905" s="4">
        <v>45277</v>
      </c>
      <c r="D4905" s="17">
        <v>45277</v>
      </c>
      <c r="E4905" s="2" t="s">
        <v>37</v>
      </c>
      <c r="F4905" s="2" t="s">
        <v>17</v>
      </c>
      <c r="G4905" s="2">
        <v>19</v>
      </c>
      <c r="H4905" s="2" t="s">
        <v>131</v>
      </c>
      <c r="I4905" s="2" t="s">
        <v>27</v>
      </c>
      <c r="J4905" s="12">
        <v>20</v>
      </c>
      <c r="K4905" s="2">
        <v>90</v>
      </c>
      <c r="L4905" s="2">
        <v>5</v>
      </c>
      <c r="M4905" s="12">
        <v>450</v>
      </c>
      <c r="N4905" s="3">
        <v>3</v>
      </c>
      <c r="O4905" s="2" t="str" cm="1">
        <f t="array" ref="O4905">_xlfn.IFS(N4905=1,"Unsatisfactory",N4905=2,"Poor",N4905=3,"Average",N4905=4,"Good",N4905=5,"Excellent")</f>
        <v>Average</v>
      </c>
      <c r="P4905"/>
      <c r="Q4905"/>
      <c r="R4905"/>
      <c r="S4905"/>
      <c r="T4905"/>
      <c r="U4905"/>
    </row>
    <row r="4906" spans="1:21">
      <c r="A4906" s="2">
        <v>145483</v>
      </c>
      <c r="B4906" s="2" t="s">
        <v>53</v>
      </c>
      <c r="C4906" s="4">
        <v>45554</v>
      </c>
      <c r="D4906" s="17">
        <v>45554</v>
      </c>
      <c r="E4906" s="2" t="s">
        <v>37</v>
      </c>
      <c r="F4906" s="2" t="s">
        <v>17</v>
      </c>
      <c r="G4906" s="2">
        <v>22</v>
      </c>
      <c r="H4906" s="2" t="s">
        <v>66</v>
      </c>
      <c r="I4906" s="2" t="s">
        <v>27</v>
      </c>
      <c r="J4906" s="12">
        <v>15</v>
      </c>
      <c r="K4906" s="2">
        <v>55</v>
      </c>
      <c r="L4906" s="2">
        <v>1</v>
      </c>
      <c r="M4906" s="12">
        <v>55</v>
      </c>
      <c r="N4906" s="3">
        <v>5</v>
      </c>
      <c r="O4906" s="2" t="str" cm="1">
        <f t="array" ref="O4906">_xlfn.IFS(N4906=1,"Unsatisfactory",N4906=2,"Poor",N4906=3,"Average",N4906=4,"Good",N4906=5,"Excellent")</f>
        <v>Excellent</v>
      </c>
      <c r="P4906"/>
      <c r="Q4906"/>
      <c r="R4906"/>
      <c r="S4906"/>
      <c r="T4906"/>
      <c r="U4906"/>
    </row>
    <row r="4907" spans="1:21">
      <c r="A4907" s="2">
        <v>196610</v>
      </c>
      <c r="B4907" s="2" t="s">
        <v>42</v>
      </c>
      <c r="C4907" s="4">
        <v>45410</v>
      </c>
      <c r="D4907" s="17">
        <v>45410</v>
      </c>
      <c r="E4907" s="2" t="s">
        <v>16</v>
      </c>
      <c r="F4907" s="2" t="s">
        <v>17</v>
      </c>
      <c r="G4907" s="2">
        <v>27</v>
      </c>
      <c r="H4907" s="2" t="s">
        <v>38</v>
      </c>
      <c r="I4907" s="2" t="s">
        <v>19</v>
      </c>
      <c r="J4907" s="12">
        <v>65</v>
      </c>
      <c r="K4907" s="2">
        <v>65</v>
      </c>
      <c r="L4907" s="2">
        <v>1</v>
      </c>
      <c r="M4907" s="12">
        <v>65</v>
      </c>
      <c r="N4907" s="3">
        <v>4</v>
      </c>
      <c r="O4907" s="2" t="str" cm="1">
        <f t="array" ref="O4907">_xlfn.IFS(N4907=1,"Unsatisfactory",N4907=2,"Poor",N4907=3,"Average",N4907=4,"Good",N4907=5,"Excellent")</f>
        <v>Good</v>
      </c>
      <c r="P4907"/>
      <c r="Q4907"/>
      <c r="R4907"/>
      <c r="S4907"/>
      <c r="T4907"/>
      <c r="U4907"/>
    </row>
    <row r="4908" spans="1:21">
      <c r="A4908" s="2">
        <v>199018</v>
      </c>
      <c r="B4908" s="2" t="s">
        <v>42</v>
      </c>
      <c r="C4908" s="4">
        <v>45572</v>
      </c>
      <c r="D4908" s="17">
        <v>45572</v>
      </c>
      <c r="E4908" s="2" t="s">
        <v>16</v>
      </c>
      <c r="F4908" s="2" t="s">
        <v>17</v>
      </c>
      <c r="G4908" s="2">
        <v>26</v>
      </c>
      <c r="H4908" s="2" t="s">
        <v>31</v>
      </c>
      <c r="I4908" s="2" t="s">
        <v>19</v>
      </c>
      <c r="J4908" s="12">
        <v>65</v>
      </c>
      <c r="K4908" s="2">
        <v>65</v>
      </c>
      <c r="L4908" s="2">
        <v>5</v>
      </c>
      <c r="M4908" s="12">
        <v>325</v>
      </c>
      <c r="N4908" s="3">
        <v>1</v>
      </c>
      <c r="O4908" s="2" t="str" cm="1">
        <f t="array" ref="O4908">_xlfn.IFS(N4908=1,"Unsatisfactory",N4908=2,"Poor",N4908=3,"Average",N4908=4,"Good",N4908=5,"Excellent")</f>
        <v>Unsatisfactory</v>
      </c>
      <c r="P4908"/>
      <c r="Q4908"/>
      <c r="R4908"/>
      <c r="S4908"/>
      <c r="T4908"/>
      <c r="U4908"/>
    </row>
    <row r="4909" spans="1:21">
      <c r="A4909" s="2">
        <v>176033</v>
      </c>
      <c r="B4909" s="2" t="s">
        <v>42</v>
      </c>
      <c r="C4909" s="4">
        <v>45257</v>
      </c>
      <c r="D4909" s="17">
        <v>45257</v>
      </c>
      <c r="E4909" s="2" t="s">
        <v>16</v>
      </c>
      <c r="F4909" s="2" t="s">
        <v>17</v>
      </c>
      <c r="G4909" s="2">
        <v>23</v>
      </c>
      <c r="H4909" s="2" t="s">
        <v>130</v>
      </c>
      <c r="I4909" s="2" t="s">
        <v>19</v>
      </c>
      <c r="J4909" s="12">
        <v>65</v>
      </c>
      <c r="K4909" s="2">
        <v>65</v>
      </c>
      <c r="L4909" s="2">
        <v>1</v>
      </c>
      <c r="M4909" s="12">
        <v>65</v>
      </c>
      <c r="N4909" s="3">
        <v>4</v>
      </c>
      <c r="O4909" s="2" t="str" cm="1">
        <f t="array" ref="O4909">_xlfn.IFS(N4909=1,"Unsatisfactory",N4909=2,"Poor",N4909=3,"Average",N4909=4,"Good",N4909=5,"Excellent")</f>
        <v>Good</v>
      </c>
      <c r="P4909"/>
      <c r="Q4909"/>
      <c r="R4909"/>
      <c r="S4909"/>
      <c r="T4909"/>
      <c r="U4909"/>
    </row>
    <row r="4910" spans="1:21">
      <c r="A4910" s="2">
        <v>167819</v>
      </c>
      <c r="B4910" s="2" t="s">
        <v>23</v>
      </c>
      <c r="C4910" s="4">
        <v>45536</v>
      </c>
      <c r="D4910" s="17">
        <v>45536</v>
      </c>
      <c r="E4910" s="2" t="s">
        <v>24</v>
      </c>
      <c r="F4910" s="2" t="s">
        <v>25</v>
      </c>
      <c r="G4910" s="2">
        <v>29</v>
      </c>
      <c r="H4910" s="2" t="s">
        <v>62</v>
      </c>
      <c r="I4910" s="2" t="s">
        <v>19</v>
      </c>
      <c r="J4910" s="12">
        <v>9</v>
      </c>
      <c r="K4910" s="2">
        <v>9</v>
      </c>
      <c r="L4910" s="2">
        <v>1</v>
      </c>
      <c r="M4910" s="12">
        <v>9</v>
      </c>
      <c r="N4910" s="3">
        <v>3</v>
      </c>
      <c r="O4910" s="2" t="str" cm="1">
        <f t="array" ref="O4910">_xlfn.IFS(N4910=1,"Unsatisfactory",N4910=2,"Poor",N4910=3,"Average",N4910=4,"Good",N4910=5,"Excellent")</f>
        <v>Average</v>
      </c>
      <c r="P4910"/>
      <c r="Q4910"/>
      <c r="R4910"/>
      <c r="S4910"/>
      <c r="T4910"/>
      <c r="U4910"/>
    </row>
    <row r="4911" spans="1:21">
      <c r="A4911" s="2">
        <v>161203</v>
      </c>
      <c r="B4911" s="2" t="s">
        <v>48</v>
      </c>
      <c r="C4911" s="4">
        <v>45341</v>
      </c>
      <c r="D4911" s="17">
        <v>45341</v>
      </c>
      <c r="E4911" s="2" t="s">
        <v>16</v>
      </c>
      <c r="F4911" s="2" t="s">
        <v>17</v>
      </c>
      <c r="G4911" s="2">
        <v>31</v>
      </c>
      <c r="H4911" s="2" t="s">
        <v>130</v>
      </c>
      <c r="I4911" s="2" t="s">
        <v>19</v>
      </c>
      <c r="J4911" s="12">
        <v>130</v>
      </c>
      <c r="K4911" s="2">
        <v>130</v>
      </c>
      <c r="L4911" s="2">
        <v>3</v>
      </c>
      <c r="M4911" s="12">
        <v>390</v>
      </c>
      <c r="N4911" s="3">
        <v>5</v>
      </c>
      <c r="O4911" s="2" t="str" cm="1">
        <f t="array" ref="O4911">_xlfn.IFS(N4911=1,"Unsatisfactory",N4911=2,"Poor",N4911=3,"Average",N4911=4,"Good",N4911=5,"Excellent")</f>
        <v>Excellent</v>
      </c>
      <c r="P4911"/>
      <c r="Q4911"/>
      <c r="R4911"/>
      <c r="S4911"/>
      <c r="T4911"/>
      <c r="U4911"/>
    </row>
    <row r="4912" spans="1:21">
      <c r="A4912" s="2">
        <v>175107</v>
      </c>
      <c r="B4912" s="2" t="s">
        <v>42</v>
      </c>
      <c r="C4912" s="4">
        <v>45572</v>
      </c>
      <c r="D4912" s="17">
        <v>45572</v>
      </c>
      <c r="E4912" s="2" t="s">
        <v>16</v>
      </c>
      <c r="F4912" s="2" t="s">
        <v>17</v>
      </c>
      <c r="G4912" s="2">
        <v>20</v>
      </c>
      <c r="H4912" s="2" t="s">
        <v>38</v>
      </c>
      <c r="I4912" s="2" t="s">
        <v>19</v>
      </c>
      <c r="J4912" s="12">
        <v>65</v>
      </c>
      <c r="K4912" s="2">
        <v>65</v>
      </c>
      <c r="L4912" s="2">
        <v>1</v>
      </c>
      <c r="M4912" s="12">
        <v>65</v>
      </c>
      <c r="N4912" s="3">
        <v>5</v>
      </c>
      <c r="O4912" s="2" t="str" cm="1">
        <f t="array" ref="O4912">_xlfn.IFS(N4912=1,"Unsatisfactory",N4912=2,"Poor",N4912=3,"Average",N4912=4,"Good",N4912=5,"Excellent")</f>
        <v>Excellent</v>
      </c>
      <c r="P4912"/>
      <c r="Q4912"/>
      <c r="R4912"/>
      <c r="S4912"/>
      <c r="T4912"/>
      <c r="U4912"/>
    </row>
    <row r="4913" spans="1:21">
      <c r="A4913" s="2">
        <v>144385</v>
      </c>
      <c r="B4913" s="2" t="s">
        <v>48</v>
      </c>
      <c r="C4913" s="4">
        <v>45525</v>
      </c>
      <c r="D4913" s="17">
        <v>45525</v>
      </c>
      <c r="E4913" s="2" t="s">
        <v>16</v>
      </c>
      <c r="F4913" s="2" t="s">
        <v>17</v>
      </c>
      <c r="G4913" s="2">
        <v>30</v>
      </c>
      <c r="H4913" s="2" t="s">
        <v>60</v>
      </c>
      <c r="I4913" s="2" t="s">
        <v>19</v>
      </c>
      <c r="J4913" s="12">
        <v>130</v>
      </c>
      <c r="K4913" s="2">
        <v>130</v>
      </c>
      <c r="L4913" s="2">
        <v>1</v>
      </c>
      <c r="M4913" s="12">
        <v>130</v>
      </c>
      <c r="N4913" s="3">
        <v>4</v>
      </c>
      <c r="O4913" s="2" t="str" cm="1">
        <f t="array" ref="O4913">_xlfn.IFS(N4913=1,"Unsatisfactory",N4913=2,"Poor",N4913=3,"Average",N4913=4,"Good",N4913=5,"Excellent")</f>
        <v>Good</v>
      </c>
      <c r="P4913"/>
      <c r="Q4913"/>
      <c r="R4913"/>
      <c r="S4913"/>
      <c r="T4913"/>
      <c r="U4913"/>
    </row>
    <row r="4914" spans="1:21">
      <c r="A4914" s="2">
        <v>167355</v>
      </c>
      <c r="B4914" s="2" t="s">
        <v>23</v>
      </c>
      <c r="C4914" s="4">
        <v>45555</v>
      </c>
      <c r="D4914" s="17">
        <v>45555</v>
      </c>
      <c r="E4914" s="2" t="s">
        <v>24</v>
      </c>
      <c r="F4914" s="2" t="s">
        <v>17</v>
      </c>
      <c r="G4914" s="2">
        <v>24</v>
      </c>
      <c r="H4914" s="2" t="s">
        <v>31</v>
      </c>
      <c r="I4914" s="2" t="s">
        <v>19</v>
      </c>
      <c r="J4914" s="12">
        <v>9</v>
      </c>
      <c r="K4914" s="2">
        <v>9</v>
      </c>
      <c r="L4914" s="2">
        <v>3</v>
      </c>
      <c r="M4914" s="12">
        <v>27</v>
      </c>
      <c r="N4914" s="3">
        <v>4</v>
      </c>
      <c r="O4914" s="2" t="str" cm="1">
        <f t="array" ref="O4914">_xlfn.IFS(N4914=1,"Unsatisfactory",N4914=2,"Poor",N4914=3,"Average",N4914=4,"Good",N4914=5,"Excellent")</f>
        <v>Good</v>
      </c>
      <c r="P4914"/>
      <c r="Q4914"/>
      <c r="R4914"/>
      <c r="S4914"/>
      <c r="T4914"/>
      <c r="U4914"/>
    </row>
    <row r="4915" spans="1:21">
      <c r="A4915" s="2">
        <v>121492</v>
      </c>
      <c r="B4915" s="2" t="s">
        <v>78</v>
      </c>
      <c r="C4915" s="4">
        <v>45519</v>
      </c>
      <c r="D4915" s="17">
        <v>45519</v>
      </c>
      <c r="E4915" s="2" t="s">
        <v>37</v>
      </c>
      <c r="F4915" s="2" t="s">
        <v>17</v>
      </c>
      <c r="G4915" s="2">
        <v>21</v>
      </c>
      <c r="H4915" s="2" t="s">
        <v>51</v>
      </c>
      <c r="I4915" s="2" t="s">
        <v>27</v>
      </c>
      <c r="J4915" s="12">
        <v>50</v>
      </c>
      <c r="K4915" s="2">
        <v>100</v>
      </c>
      <c r="L4915" s="2">
        <v>3</v>
      </c>
      <c r="M4915" s="12">
        <v>300</v>
      </c>
      <c r="N4915" s="3">
        <v>1</v>
      </c>
      <c r="O4915" s="2" t="str" cm="1">
        <f t="array" ref="O4915">_xlfn.IFS(N4915=1,"Unsatisfactory",N4915=2,"Poor",N4915=3,"Average",N4915=4,"Good",N4915=5,"Excellent")</f>
        <v>Unsatisfactory</v>
      </c>
      <c r="P4915"/>
      <c r="Q4915"/>
      <c r="R4915"/>
      <c r="S4915"/>
      <c r="T4915"/>
      <c r="U4915"/>
    </row>
    <row r="4916" spans="1:21">
      <c r="A4916" s="2">
        <v>180422</v>
      </c>
      <c r="B4916" s="2" t="s">
        <v>53</v>
      </c>
      <c r="C4916" s="4">
        <v>45516</v>
      </c>
      <c r="D4916" s="17">
        <v>45516</v>
      </c>
      <c r="E4916" s="2" t="s">
        <v>37</v>
      </c>
      <c r="F4916" s="2" t="s">
        <v>17</v>
      </c>
      <c r="G4916" s="2">
        <v>20</v>
      </c>
      <c r="H4916" s="2" t="s">
        <v>58</v>
      </c>
      <c r="I4916" s="2" t="s">
        <v>27</v>
      </c>
      <c r="J4916" s="12">
        <v>15</v>
      </c>
      <c r="K4916" s="2">
        <v>55</v>
      </c>
      <c r="L4916" s="2">
        <v>1</v>
      </c>
      <c r="M4916" s="12">
        <v>55</v>
      </c>
      <c r="N4916" s="3">
        <v>5</v>
      </c>
      <c r="O4916" s="2" t="str" cm="1">
        <f t="array" ref="O4916">_xlfn.IFS(N4916=1,"Unsatisfactory",N4916=2,"Poor",N4916=3,"Average",N4916=4,"Good",N4916=5,"Excellent")</f>
        <v>Excellent</v>
      </c>
      <c r="P4916"/>
      <c r="Q4916"/>
      <c r="R4916"/>
      <c r="S4916"/>
      <c r="T4916"/>
      <c r="U4916"/>
    </row>
    <row r="4917" spans="1:21">
      <c r="A4917" s="2">
        <v>133822</v>
      </c>
      <c r="B4917" s="2" t="s">
        <v>15</v>
      </c>
      <c r="C4917" s="4">
        <v>45280</v>
      </c>
      <c r="D4917" s="17">
        <v>45280</v>
      </c>
      <c r="E4917" s="2" t="s">
        <v>16</v>
      </c>
      <c r="F4917" s="2" t="s">
        <v>17</v>
      </c>
      <c r="G4917" s="2">
        <v>19</v>
      </c>
      <c r="H4917" s="2" t="s">
        <v>29</v>
      </c>
      <c r="I4917" s="2" t="s">
        <v>19</v>
      </c>
      <c r="J4917" s="12">
        <v>100</v>
      </c>
      <c r="K4917" s="2">
        <v>100</v>
      </c>
      <c r="L4917" s="2">
        <v>1</v>
      </c>
      <c r="M4917" s="12">
        <v>100</v>
      </c>
      <c r="N4917" s="3">
        <v>3</v>
      </c>
      <c r="O4917" s="2" t="str" cm="1">
        <f t="array" ref="O4917">_xlfn.IFS(N4917=1,"Unsatisfactory",N4917=2,"Poor",N4917=3,"Average",N4917=4,"Good",N4917=5,"Excellent")</f>
        <v>Average</v>
      </c>
      <c r="P4917"/>
      <c r="Q4917"/>
      <c r="R4917"/>
      <c r="S4917"/>
      <c r="T4917"/>
      <c r="U4917"/>
    </row>
    <row r="4918" spans="1:21">
      <c r="A4918" s="2">
        <v>140608</v>
      </c>
      <c r="B4918" s="2" t="s">
        <v>50</v>
      </c>
      <c r="C4918" s="4">
        <v>45361</v>
      </c>
      <c r="D4918" s="17">
        <v>45361</v>
      </c>
      <c r="E4918" s="2" t="s">
        <v>16</v>
      </c>
      <c r="F4918" s="2" t="s">
        <v>25</v>
      </c>
      <c r="G4918" s="2">
        <v>34</v>
      </c>
      <c r="H4918" s="2" t="s">
        <v>66</v>
      </c>
      <c r="I4918" s="2" t="s">
        <v>27</v>
      </c>
      <c r="J4918" s="12">
        <v>97</v>
      </c>
      <c r="K4918" s="2">
        <v>137</v>
      </c>
      <c r="L4918" s="2">
        <v>1</v>
      </c>
      <c r="M4918" s="12">
        <v>137</v>
      </c>
      <c r="N4918" s="3">
        <v>5</v>
      </c>
      <c r="O4918" s="2" t="str" cm="1">
        <f t="array" ref="O4918">_xlfn.IFS(N4918=1,"Unsatisfactory",N4918=2,"Poor",N4918=3,"Average",N4918=4,"Good",N4918=5,"Excellent")</f>
        <v>Excellent</v>
      </c>
      <c r="P4918"/>
      <c r="Q4918"/>
      <c r="R4918"/>
      <c r="S4918"/>
      <c r="T4918"/>
      <c r="U4918"/>
    </row>
    <row r="4919" spans="1:21">
      <c r="A4919" s="2">
        <v>121965</v>
      </c>
      <c r="B4919" s="2" t="s">
        <v>82</v>
      </c>
      <c r="C4919" s="4">
        <v>45364</v>
      </c>
      <c r="D4919" s="17">
        <v>45364</v>
      </c>
      <c r="E4919" s="2" t="s">
        <v>37</v>
      </c>
      <c r="F4919" s="2" t="s">
        <v>17</v>
      </c>
      <c r="G4919" s="2">
        <v>33</v>
      </c>
      <c r="H4919" s="2" t="s">
        <v>118</v>
      </c>
      <c r="I4919" s="2" t="s">
        <v>19</v>
      </c>
      <c r="J4919" s="12">
        <v>20</v>
      </c>
      <c r="K4919" s="2">
        <v>20</v>
      </c>
      <c r="L4919" s="2">
        <v>2</v>
      </c>
      <c r="M4919" s="12">
        <v>40</v>
      </c>
      <c r="N4919" s="3">
        <v>5</v>
      </c>
      <c r="O4919" s="2" t="str" cm="1">
        <f t="array" ref="O4919">_xlfn.IFS(N4919=1,"Unsatisfactory",N4919=2,"Poor",N4919=3,"Average",N4919=4,"Good",N4919=5,"Excellent")</f>
        <v>Excellent</v>
      </c>
      <c r="P4919"/>
      <c r="Q4919"/>
      <c r="R4919"/>
      <c r="S4919"/>
      <c r="T4919"/>
      <c r="U4919"/>
    </row>
    <row r="4920" spans="1:21">
      <c r="A4920" s="2">
        <v>185105</v>
      </c>
      <c r="B4920" s="2" t="s">
        <v>30</v>
      </c>
      <c r="C4920" s="4">
        <v>45402</v>
      </c>
      <c r="D4920" s="17">
        <v>45402</v>
      </c>
      <c r="E4920" s="2" t="s">
        <v>24</v>
      </c>
      <c r="F4920" s="2" t="s">
        <v>17</v>
      </c>
      <c r="G4920" s="2">
        <v>20</v>
      </c>
      <c r="H4920" s="2" t="s">
        <v>131</v>
      </c>
      <c r="I4920" s="2" t="s">
        <v>27</v>
      </c>
      <c r="J4920" s="12">
        <v>10</v>
      </c>
      <c r="K4920" s="2">
        <v>80</v>
      </c>
      <c r="L4920" s="2">
        <v>1</v>
      </c>
      <c r="M4920" s="12">
        <v>80</v>
      </c>
      <c r="N4920" s="3">
        <v>4</v>
      </c>
      <c r="O4920" s="2" t="str" cm="1">
        <f t="array" ref="O4920">_xlfn.IFS(N4920=1,"Unsatisfactory",N4920=2,"Poor",N4920=3,"Average",N4920=4,"Good",N4920=5,"Excellent")</f>
        <v>Good</v>
      </c>
      <c r="P4920"/>
      <c r="Q4920"/>
      <c r="R4920"/>
      <c r="S4920"/>
      <c r="T4920"/>
      <c r="U4920"/>
    </row>
    <row r="4921" spans="1:21">
      <c r="A4921" s="2">
        <v>132593</v>
      </c>
      <c r="B4921" s="2" t="s">
        <v>50</v>
      </c>
      <c r="C4921" s="4">
        <v>45415</v>
      </c>
      <c r="D4921" s="17">
        <v>45415</v>
      </c>
      <c r="E4921" s="2" t="s">
        <v>16</v>
      </c>
      <c r="F4921" s="2" t="s">
        <v>25</v>
      </c>
      <c r="G4921" s="2">
        <v>29</v>
      </c>
      <c r="H4921" s="2" t="s">
        <v>79</v>
      </c>
      <c r="I4921" s="2" t="s">
        <v>27</v>
      </c>
      <c r="J4921" s="12">
        <v>97</v>
      </c>
      <c r="K4921" s="2">
        <v>137</v>
      </c>
      <c r="L4921" s="2">
        <v>1</v>
      </c>
      <c r="M4921" s="12">
        <v>137</v>
      </c>
      <c r="N4921" s="3">
        <v>5</v>
      </c>
      <c r="O4921" s="2" t="str" cm="1">
        <f t="array" ref="O4921">_xlfn.IFS(N4921=1,"Unsatisfactory",N4921=2,"Poor",N4921=3,"Average",N4921=4,"Good",N4921=5,"Excellent")</f>
        <v>Excellent</v>
      </c>
      <c r="P4921"/>
      <c r="Q4921"/>
      <c r="R4921"/>
      <c r="S4921"/>
      <c r="T4921"/>
      <c r="U4921"/>
    </row>
    <row r="4922" spans="1:21">
      <c r="A4922" s="2">
        <v>154508</v>
      </c>
      <c r="B4922" s="2" t="s">
        <v>42</v>
      </c>
      <c r="C4922" s="4">
        <v>45288</v>
      </c>
      <c r="D4922" s="17">
        <v>45288</v>
      </c>
      <c r="E4922" s="2" t="s">
        <v>16</v>
      </c>
      <c r="F4922" s="2" t="s">
        <v>17</v>
      </c>
      <c r="G4922" s="2">
        <v>22</v>
      </c>
      <c r="H4922" s="2" t="s">
        <v>38</v>
      </c>
      <c r="I4922" s="2" t="s">
        <v>19</v>
      </c>
      <c r="J4922" s="12">
        <v>65</v>
      </c>
      <c r="K4922" s="2">
        <v>65</v>
      </c>
      <c r="L4922" s="2">
        <v>2</v>
      </c>
      <c r="M4922" s="12">
        <v>130</v>
      </c>
      <c r="N4922" s="3">
        <v>3</v>
      </c>
      <c r="O4922" s="2" t="str" cm="1">
        <f t="array" ref="O4922">_xlfn.IFS(N4922=1,"Unsatisfactory",N4922=2,"Poor",N4922=3,"Average",N4922=4,"Good",N4922=5,"Excellent")</f>
        <v>Average</v>
      </c>
      <c r="P4922"/>
      <c r="Q4922"/>
      <c r="R4922"/>
      <c r="S4922"/>
      <c r="T4922"/>
      <c r="U4922"/>
    </row>
    <row r="4923" spans="1:21">
      <c r="A4923" s="2">
        <v>162467</v>
      </c>
      <c r="B4923" s="2" t="s">
        <v>42</v>
      </c>
      <c r="C4923" s="4">
        <v>45472</v>
      </c>
      <c r="D4923" s="17">
        <v>45472</v>
      </c>
      <c r="E4923" s="2" t="s">
        <v>16</v>
      </c>
      <c r="F4923" s="2" t="s">
        <v>17</v>
      </c>
      <c r="G4923" s="2">
        <v>25</v>
      </c>
      <c r="H4923" s="2" t="s">
        <v>129</v>
      </c>
      <c r="I4923" s="2" t="s">
        <v>19</v>
      </c>
      <c r="J4923" s="12">
        <v>65</v>
      </c>
      <c r="K4923" s="2">
        <v>65</v>
      </c>
      <c r="L4923" s="2">
        <v>1</v>
      </c>
      <c r="M4923" s="12">
        <v>65</v>
      </c>
      <c r="N4923" s="3">
        <v>3</v>
      </c>
      <c r="O4923" s="2" t="str" cm="1">
        <f t="array" ref="O4923">_xlfn.IFS(N4923=1,"Unsatisfactory",N4923=2,"Poor",N4923=3,"Average",N4923=4,"Good",N4923=5,"Excellent")</f>
        <v>Average</v>
      </c>
      <c r="P4923"/>
      <c r="Q4923"/>
      <c r="R4923"/>
      <c r="S4923"/>
      <c r="T4923"/>
      <c r="U4923"/>
    </row>
    <row r="4924" spans="1:21">
      <c r="A4924" s="2">
        <v>172623</v>
      </c>
      <c r="B4924" s="2" t="s">
        <v>33</v>
      </c>
      <c r="C4924" s="4">
        <v>45340</v>
      </c>
      <c r="D4924" s="17">
        <v>45340</v>
      </c>
      <c r="E4924" s="2" t="s">
        <v>16</v>
      </c>
      <c r="F4924" s="2" t="s">
        <v>17</v>
      </c>
      <c r="G4924" s="2">
        <v>33</v>
      </c>
      <c r="H4924" s="2" t="s">
        <v>118</v>
      </c>
      <c r="I4924" s="2" t="s">
        <v>19</v>
      </c>
      <c r="J4924" s="12">
        <v>118</v>
      </c>
      <c r="K4924" s="2">
        <v>118</v>
      </c>
      <c r="L4924" s="2">
        <v>1</v>
      </c>
      <c r="M4924" s="12">
        <v>118</v>
      </c>
      <c r="N4924" s="3">
        <v>5</v>
      </c>
      <c r="O4924" s="2" t="str" cm="1">
        <f t="array" ref="O4924">_xlfn.IFS(N4924=1,"Unsatisfactory",N4924=2,"Poor",N4924=3,"Average",N4924=4,"Good",N4924=5,"Excellent")</f>
        <v>Excellent</v>
      </c>
      <c r="P4924"/>
      <c r="Q4924"/>
      <c r="R4924"/>
      <c r="S4924"/>
      <c r="T4924"/>
      <c r="U4924"/>
    </row>
    <row r="4925" spans="1:21">
      <c r="A4925" s="2">
        <v>123477</v>
      </c>
      <c r="B4925" s="2" t="s">
        <v>42</v>
      </c>
      <c r="C4925" s="4">
        <v>45308</v>
      </c>
      <c r="D4925" s="17">
        <v>45308</v>
      </c>
      <c r="E4925" s="2" t="s">
        <v>16</v>
      </c>
      <c r="F4925" s="2" t="s">
        <v>25</v>
      </c>
      <c r="G4925" s="2">
        <v>32</v>
      </c>
      <c r="H4925" s="2" t="s">
        <v>29</v>
      </c>
      <c r="I4925" s="2" t="s">
        <v>19</v>
      </c>
      <c r="J4925" s="12">
        <v>65</v>
      </c>
      <c r="K4925" s="2">
        <v>65</v>
      </c>
      <c r="L4925" s="2">
        <v>1</v>
      </c>
      <c r="M4925" s="12">
        <v>65</v>
      </c>
      <c r="N4925" s="3">
        <v>1</v>
      </c>
      <c r="O4925" s="2" t="str" cm="1">
        <f t="array" ref="O4925">_xlfn.IFS(N4925=1,"Unsatisfactory",N4925=2,"Poor",N4925=3,"Average",N4925=4,"Good",N4925=5,"Excellent")</f>
        <v>Unsatisfactory</v>
      </c>
      <c r="P4925"/>
      <c r="Q4925"/>
      <c r="R4925"/>
      <c r="S4925"/>
      <c r="T4925"/>
      <c r="U4925"/>
    </row>
    <row r="4926" spans="1:21">
      <c r="A4926" s="2">
        <v>179135</v>
      </c>
      <c r="B4926" s="2" t="s">
        <v>42</v>
      </c>
      <c r="C4926" s="4">
        <v>45520</v>
      </c>
      <c r="D4926" s="17">
        <v>45520</v>
      </c>
      <c r="E4926" s="2" t="s">
        <v>16</v>
      </c>
      <c r="F4926" s="2" t="s">
        <v>17</v>
      </c>
      <c r="G4926" s="2">
        <v>31</v>
      </c>
      <c r="H4926" s="2" t="s">
        <v>118</v>
      </c>
      <c r="I4926" s="2" t="s">
        <v>19</v>
      </c>
      <c r="J4926" s="12">
        <v>65</v>
      </c>
      <c r="K4926" s="2">
        <v>65</v>
      </c>
      <c r="L4926" s="2">
        <v>1</v>
      </c>
      <c r="M4926" s="12">
        <v>65</v>
      </c>
      <c r="N4926" s="3">
        <v>5</v>
      </c>
      <c r="O4926" s="2" t="str" cm="1">
        <f t="array" ref="O4926">_xlfn.IFS(N4926=1,"Unsatisfactory",N4926=2,"Poor",N4926=3,"Average",N4926=4,"Good",N4926=5,"Excellent")</f>
        <v>Excellent</v>
      </c>
      <c r="P4926"/>
      <c r="Q4926"/>
      <c r="R4926"/>
      <c r="S4926"/>
      <c r="T4926"/>
      <c r="U4926"/>
    </row>
    <row r="4927" spans="1:21">
      <c r="A4927" s="2">
        <v>159606</v>
      </c>
      <c r="B4927" s="2" t="s">
        <v>53</v>
      </c>
      <c r="C4927" s="4">
        <v>45259</v>
      </c>
      <c r="D4927" s="17">
        <v>45259</v>
      </c>
      <c r="E4927" s="2" t="s">
        <v>37</v>
      </c>
      <c r="F4927" s="2" t="s">
        <v>17</v>
      </c>
      <c r="G4927" s="2">
        <v>33</v>
      </c>
      <c r="H4927" s="2" t="s">
        <v>128</v>
      </c>
      <c r="I4927" s="2" t="s">
        <v>19</v>
      </c>
      <c r="J4927" s="12">
        <v>15</v>
      </c>
      <c r="K4927" s="2">
        <v>15</v>
      </c>
      <c r="L4927" s="2">
        <v>1</v>
      </c>
      <c r="M4927" s="12">
        <v>15</v>
      </c>
      <c r="N4927" s="3">
        <v>1</v>
      </c>
      <c r="O4927" s="2" t="str" cm="1">
        <f t="array" ref="O4927">_xlfn.IFS(N4927=1,"Unsatisfactory",N4927=2,"Poor",N4927=3,"Average",N4927=4,"Good",N4927=5,"Excellent")</f>
        <v>Unsatisfactory</v>
      </c>
      <c r="P4927"/>
      <c r="Q4927"/>
      <c r="R4927"/>
      <c r="S4927"/>
      <c r="T4927"/>
      <c r="U4927"/>
    </row>
    <row r="4928" spans="1:21">
      <c r="A4928" s="2">
        <v>150079</v>
      </c>
      <c r="B4928" s="2" t="s">
        <v>23</v>
      </c>
      <c r="C4928" s="4">
        <v>45477</v>
      </c>
      <c r="D4928" s="17">
        <v>45477</v>
      </c>
      <c r="E4928" s="2" t="s">
        <v>24</v>
      </c>
      <c r="F4928" s="2" t="s">
        <v>17</v>
      </c>
      <c r="G4928" s="2">
        <v>30</v>
      </c>
      <c r="H4928" s="2" t="s">
        <v>128</v>
      </c>
      <c r="I4928" s="2" t="s">
        <v>19</v>
      </c>
      <c r="J4928" s="12">
        <v>9</v>
      </c>
      <c r="K4928" s="2">
        <v>9</v>
      </c>
      <c r="L4928" s="2">
        <v>1</v>
      </c>
      <c r="M4928" s="12">
        <v>9</v>
      </c>
      <c r="N4928" s="3">
        <v>4</v>
      </c>
      <c r="O4928" s="2" t="str" cm="1">
        <f t="array" ref="O4928">_xlfn.IFS(N4928=1,"Unsatisfactory",N4928=2,"Poor",N4928=3,"Average",N4928=4,"Good",N4928=5,"Excellent")</f>
        <v>Good</v>
      </c>
      <c r="P4928"/>
      <c r="Q4928"/>
      <c r="R4928"/>
      <c r="S4928"/>
      <c r="T4928"/>
      <c r="U4928"/>
    </row>
    <row r="4929" spans="1:21">
      <c r="A4929" s="2">
        <v>152768</v>
      </c>
      <c r="B4929" s="2" t="s">
        <v>42</v>
      </c>
      <c r="C4929" s="4">
        <v>45533</v>
      </c>
      <c r="D4929" s="17">
        <v>45533</v>
      </c>
      <c r="E4929" s="2" t="s">
        <v>16</v>
      </c>
      <c r="F4929" s="2" t="s">
        <v>17</v>
      </c>
      <c r="G4929" s="2">
        <v>22</v>
      </c>
      <c r="H4929" s="2" t="s">
        <v>115</v>
      </c>
      <c r="I4929" s="2" t="s">
        <v>19</v>
      </c>
      <c r="J4929" s="12">
        <v>65</v>
      </c>
      <c r="K4929" s="2">
        <v>65</v>
      </c>
      <c r="L4929" s="2">
        <v>1</v>
      </c>
      <c r="M4929" s="12">
        <v>65</v>
      </c>
      <c r="N4929" s="3">
        <v>5</v>
      </c>
      <c r="O4929" s="2" t="str" cm="1">
        <f t="array" ref="O4929">_xlfn.IFS(N4929=1,"Unsatisfactory",N4929=2,"Poor",N4929=3,"Average",N4929=4,"Good",N4929=5,"Excellent")</f>
        <v>Excellent</v>
      </c>
      <c r="P4929"/>
      <c r="Q4929"/>
      <c r="R4929"/>
      <c r="S4929"/>
      <c r="T4929"/>
      <c r="U4929"/>
    </row>
    <row r="4930" spans="1:21">
      <c r="A4930" s="2">
        <v>125071</v>
      </c>
      <c r="B4930" s="2" t="s">
        <v>42</v>
      </c>
      <c r="C4930" s="4">
        <v>45536</v>
      </c>
      <c r="D4930" s="17">
        <v>45536</v>
      </c>
      <c r="E4930" s="2" t="s">
        <v>16</v>
      </c>
      <c r="F4930" s="2" t="s">
        <v>17</v>
      </c>
      <c r="G4930" s="2">
        <v>28</v>
      </c>
      <c r="H4930" s="2" t="s">
        <v>69</v>
      </c>
      <c r="I4930" s="2" t="s">
        <v>19</v>
      </c>
      <c r="J4930" s="12">
        <v>65</v>
      </c>
      <c r="K4930" s="2">
        <v>65</v>
      </c>
      <c r="L4930" s="2">
        <v>1</v>
      </c>
      <c r="M4930" s="12">
        <v>65</v>
      </c>
      <c r="N4930" s="3">
        <v>1</v>
      </c>
      <c r="O4930" s="2" t="str" cm="1">
        <f t="array" ref="O4930">_xlfn.IFS(N4930=1,"Unsatisfactory",N4930=2,"Poor",N4930=3,"Average",N4930=4,"Good",N4930=5,"Excellent")</f>
        <v>Unsatisfactory</v>
      </c>
      <c r="P4930"/>
      <c r="Q4930"/>
      <c r="R4930"/>
      <c r="S4930"/>
      <c r="T4930"/>
      <c r="U4930"/>
    </row>
    <row r="4931" spans="1:21">
      <c r="A4931" s="2">
        <v>145375</v>
      </c>
      <c r="B4931" s="2" t="s">
        <v>15</v>
      </c>
      <c r="C4931" s="4">
        <v>45247</v>
      </c>
      <c r="D4931" s="17">
        <v>45247</v>
      </c>
      <c r="E4931" s="2" t="s">
        <v>16</v>
      </c>
      <c r="F4931" s="2" t="s">
        <v>17</v>
      </c>
      <c r="G4931" s="2">
        <v>18</v>
      </c>
      <c r="H4931" s="2" t="s">
        <v>34</v>
      </c>
      <c r="I4931" s="2" t="s">
        <v>27</v>
      </c>
      <c r="J4931" s="12">
        <v>100</v>
      </c>
      <c r="K4931" s="2">
        <v>200</v>
      </c>
      <c r="L4931" s="2">
        <v>1</v>
      </c>
      <c r="M4931" s="12">
        <v>200</v>
      </c>
      <c r="N4931" s="3">
        <v>3</v>
      </c>
      <c r="O4931" s="2" t="str" cm="1">
        <f t="array" ref="O4931">_xlfn.IFS(N4931=1,"Unsatisfactory",N4931=2,"Poor",N4931=3,"Average",N4931=4,"Good",N4931=5,"Excellent")</f>
        <v>Average</v>
      </c>
      <c r="P4931"/>
      <c r="Q4931"/>
      <c r="R4931"/>
      <c r="S4931"/>
      <c r="T4931"/>
      <c r="U4931"/>
    </row>
    <row r="4932" spans="1:21">
      <c r="A4932" s="2">
        <v>130641</v>
      </c>
      <c r="B4932" s="2" t="s">
        <v>33</v>
      </c>
      <c r="C4932" s="4">
        <v>45357</v>
      </c>
      <c r="D4932" s="17">
        <v>45357</v>
      </c>
      <c r="E4932" s="2" t="s">
        <v>16</v>
      </c>
      <c r="F4932" s="2" t="s">
        <v>17</v>
      </c>
      <c r="G4932" s="2">
        <v>24</v>
      </c>
      <c r="H4932" s="2" t="s">
        <v>130</v>
      </c>
      <c r="I4932" s="2" t="s">
        <v>19</v>
      </c>
      <c r="J4932" s="12">
        <v>118</v>
      </c>
      <c r="K4932" s="2">
        <v>118</v>
      </c>
      <c r="L4932" s="2">
        <v>1</v>
      </c>
      <c r="M4932" s="12">
        <v>118</v>
      </c>
      <c r="N4932" s="3">
        <v>2</v>
      </c>
      <c r="O4932" s="2" t="str" cm="1">
        <f t="array" ref="O4932">_xlfn.IFS(N4932=1,"Unsatisfactory",N4932=2,"Poor",N4932=3,"Average",N4932=4,"Good",N4932=5,"Excellent")</f>
        <v>Poor</v>
      </c>
      <c r="P4932"/>
      <c r="Q4932"/>
      <c r="R4932"/>
      <c r="S4932"/>
      <c r="T4932"/>
      <c r="U4932"/>
    </row>
    <row r="4933" spans="1:21">
      <c r="A4933" s="2">
        <v>178575</v>
      </c>
      <c r="B4933" s="2" t="s">
        <v>42</v>
      </c>
      <c r="C4933" s="4">
        <v>45552</v>
      </c>
      <c r="D4933" s="17">
        <v>45552</v>
      </c>
      <c r="E4933" s="2" t="s">
        <v>16</v>
      </c>
      <c r="F4933" s="2" t="s">
        <v>17</v>
      </c>
      <c r="G4933" s="2">
        <v>35</v>
      </c>
      <c r="H4933" s="2" t="s">
        <v>130</v>
      </c>
      <c r="I4933" s="2" t="s">
        <v>19</v>
      </c>
      <c r="J4933" s="12">
        <v>65</v>
      </c>
      <c r="K4933" s="2">
        <v>65</v>
      </c>
      <c r="L4933" s="2">
        <v>1</v>
      </c>
      <c r="M4933" s="12">
        <v>65</v>
      </c>
      <c r="N4933" s="3">
        <v>5</v>
      </c>
      <c r="O4933" s="2" t="str" cm="1">
        <f t="array" ref="O4933">_xlfn.IFS(N4933=1,"Unsatisfactory",N4933=2,"Poor",N4933=3,"Average",N4933=4,"Good",N4933=5,"Excellent")</f>
        <v>Excellent</v>
      </c>
      <c r="P4933"/>
      <c r="Q4933"/>
      <c r="R4933"/>
      <c r="S4933"/>
      <c r="T4933"/>
      <c r="U4933"/>
    </row>
    <row r="4934" spans="1:21">
      <c r="A4934" s="2">
        <v>172671</v>
      </c>
      <c r="B4934" s="2" t="s">
        <v>53</v>
      </c>
      <c r="C4934" s="4">
        <v>45369</v>
      </c>
      <c r="D4934" s="17">
        <v>45369</v>
      </c>
      <c r="E4934" s="2" t="s">
        <v>37</v>
      </c>
      <c r="F4934" s="2" t="s">
        <v>17</v>
      </c>
      <c r="G4934" s="2">
        <v>31</v>
      </c>
      <c r="H4934" s="2" t="s">
        <v>29</v>
      </c>
      <c r="I4934" s="2" t="s">
        <v>19</v>
      </c>
      <c r="J4934" s="12">
        <v>15</v>
      </c>
      <c r="K4934" s="2">
        <v>15</v>
      </c>
      <c r="L4934" s="2">
        <v>1</v>
      </c>
      <c r="M4934" s="12">
        <v>15</v>
      </c>
      <c r="N4934" s="3">
        <v>5</v>
      </c>
      <c r="O4934" s="2" t="str" cm="1">
        <f t="array" ref="O4934">_xlfn.IFS(N4934=1,"Unsatisfactory",N4934=2,"Poor",N4934=3,"Average",N4934=4,"Good",N4934=5,"Excellent")</f>
        <v>Excellent</v>
      </c>
      <c r="P4934"/>
      <c r="Q4934"/>
      <c r="R4934"/>
      <c r="S4934"/>
      <c r="T4934"/>
      <c r="U4934"/>
    </row>
    <row r="4935" spans="1:21">
      <c r="A4935" s="2">
        <v>185235</v>
      </c>
      <c r="B4935" s="2" t="s">
        <v>50</v>
      </c>
      <c r="C4935" s="4">
        <v>45375</v>
      </c>
      <c r="D4935" s="17">
        <v>45375</v>
      </c>
      <c r="E4935" s="2" t="s">
        <v>16</v>
      </c>
      <c r="F4935" s="2" t="s">
        <v>25</v>
      </c>
      <c r="G4935" s="2">
        <v>20</v>
      </c>
      <c r="H4935" s="2" t="s">
        <v>80</v>
      </c>
      <c r="I4935" s="2" t="s">
        <v>27</v>
      </c>
      <c r="J4935" s="12">
        <v>97</v>
      </c>
      <c r="K4935" s="2">
        <v>137</v>
      </c>
      <c r="L4935" s="2">
        <v>1</v>
      </c>
      <c r="M4935" s="12">
        <v>137</v>
      </c>
      <c r="N4935" s="3">
        <v>3</v>
      </c>
      <c r="O4935" s="2" t="str" cm="1">
        <f t="array" ref="O4935">_xlfn.IFS(N4935=1,"Unsatisfactory",N4935=2,"Poor",N4935=3,"Average",N4935=4,"Good",N4935=5,"Excellent")</f>
        <v>Average</v>
      </c>
      <c r="P4935"/>
      <c r="Q4935"/>
      <c r="R4935"/>
      <c r="S4935"/>
      <c r="T4935"/>
      <c r="U4935"/>
    </row>
    <row r="4936" spans="1:21">
      <c r="A4936" s="2">
        <v>135724</v>
      </c>
      <c r="B4936" s="2" t="s">
        <v>42</v>
      </c>
      <c r="C4936" s="4">
        <v>45482</v>
      </c>
      <c r="D4936" s="17">
        <v>45482</v>
      </c>
      <c r="E4936" s="2" t="s">
        <v>16</v>
      </c>
      <c r="F4936" s="2" t="s">
        <v>25</v>
      </c>
      <c r="G4936" s="2">
        <v>33</v>
      </c>
      <c r="H4936" s="2" t="s">
        <v>74</v>
      </c>
      <c r="I4936" s="2" t="s">
        <v>27</v>
      </c>
      <c r="J4936" s="12">
        <v>65</v>
      </c>
      <c r="K4936" s="2">
        <v>90</v>
      </c>
      <c r="L4936" s="2">
        <v>1</v>
      </c>
      <c r="M4936" s="12">
        <v>90</v>
      </c>
      <c r="N4936" s="3">
        <v>2</v>
      </c>
      <c r="O4936" s="2" t="str" cm="1">
        <f t="array" ref="O4936">_xlfn.IFS(N4936=1,"Unsatisfactory",N4936=2,"Poor",N4936=3,"Average",N4936=4,"Good",N4936=5,"Excellent")</f>
        <v>Poor</v>
      </c>
      <c r="P4936"/>
      <c r="Q4936"/>
      <c r="R4936"/>
      <c r="S4936"/>
      <c r="T4936"/>
      <c r="U4936"/>
    </row>
    <row r="4937" spans="1:21">
      <c r="A4937" s="2">
        <v>153080</v>
      </c>
      <c r="B4937" s="2" t="s">
        <v>42</v>
      </c>
      <c r="C4937" s="4">
        <v>45512</v>
      </c>
      <c r="D4937" s="17">
        <v>45512</v>
      </c>
      <c r="E4937" s="2" t="s">
        <v>16</v>
      </c>
      <c r="F4937" s="2" t="s">
        <v>17</v>
      </c>
      <c r="G4937" s="2">
        <v>30</v>
      </c>
      <c r="H4937" s="2" t="s">
        <v>29</v>
      </c>
      <c r="I4937" s="2" t="s">
        <v>19</v>
      </c>
      <c r="J4937" s="12">
        <v>65</v>
      </c>
      <c r="K4937" s="2">
        <v>65</v>
      </c>
      <c r="L4937" s="2">
        <v>1</v>
      </c>
      <c r="M4937" s="12">
        <v>65</v>
      </c>
      <c r="N4937" s="3">
        <v>5</v>
      </c>
      <c r="O4937" s="2" t="str" cm="1">
        <f t="array" ref="O4937">_xlfn.IFS(N4937=1,"Unsatisfactory",N4937=2,"Poor",N4937=3,"Average",N4937=4,"Good",N4937=5,"Excellent")</f>
        <v>Excellent</v>
      </c>
      <c r="P4937"/>
      <c r="Q4937"/>
      <c r="R4937"/>
      <c r="S4937"/>
      <c r="T4937"/>
      <c r="U4937"/>
    </row>
    <row r="4938" spans="1:21">
      <c r="A4938" s="2">
        <v>167012</v>
      </c>
      <c r="B4938" s="2" t="s">
        <v>53</v>
      </c>
      <c r="C4938" s="4">
        <v>45576</v>
      </c>
      <c r="D4938" s="17">
        <v>45576</v>
      </c>
      <c r="E4938" s="2" t="s">
        <v>37</v>
      </c>
      <c r="F4938" s="2" t="s">
        <v>25</v>
      </c>
      <c r="G4938" s="2">
        <v>34</v>
      </c>
      <c r="H4938" s="2" t="s">
        <v>74</v>
      </c>
      <c r="I4938" s="2" t="s">
        <v>27</v>
      </c>
      <c r="J4938" s="12">
        <v>15</v>
      </c>
      <c r="K4938" s="2">
        <v>40</v>
      </c>
      <c r="L4938" s="2">
        <v>1</v>
      </c>
      <c r="M4938" s="12">
        <v>40</v>
      </c>
      <c r="N4938" s="3">
        <v>5</v>
      </c>
      <c r="O4938" s="2" t="str" cm="1">
        <f t="array" ref="O4938">_xlfn.IFS(N4938=1,"Unsatisfactory",N4938=2,"Poor",N4938=3,"Average",N4938=4,"Good",N4938=5,"Excellent")</f>
        <v>Excellent</v>
      </c>
      <c r="P4938"/>
      <c r="Q4938"/>
      <c r="R4938"/>
      <c r="S4938"/>
      <c r="T4938"/>
      <c r="U4938"/>
    </row>
    <row r="4939" spans="1:21">
      <c r="A4939" s="2">
        <v>164532</v>
      </c>
      <c r="B4939" s="2" t="s">
        <v>82</v>
      </c>
      <c r="C4939" s="4">
        <v>45336</v>
      </c>
      <c r="D4939" s="17">
        <v>45336</v>
      </c>
      <c r="E4939" s="2" t="s">
        <v>37</v>
      </c>
      <c r="F4939" s="2" t="s">
        <v>17</v>
      </c>
      <c r="G4939" s="2">
        <v>27</v>
      </c>
      <c r="H4939" s="2" t="s">
        <v>46</v>
      </c>
      <c r="I4939" s="2" t="s">
        <v>19</v>
      </c>
      <c r="J4939" s="12">
        <v>20</v>
      </c>
      <c r="K4939" s="2">
        <v>20</v>
      </c>
      <c r="L4939" s="2">
        <v>1</v>
      </c>
      <c r="M4939" s="12">
        <v>20</v>
      </c>
      <c r="N4939" s="3">
        <v>4</v>
      </c>
      <c r="O4939" s="2" t="str" cm="1">
        <f t="array" ref="O4939">_xlfn.IFS(N4939=1,"Unsatisfactory",N4939=2,"Poor",N4939=3,"Average",N4939=4,"Good",N4939=5,"Excellent")</f>
        <v>Good</v>
      </c>
      <c r="P4939"/>
      <c r="Q4939"/>
      <c r="R4939"/>
      <c r="S4939"/>
      <c r="T4939"/>
      <c r="U4939"/>
    </row>
    <row r="4940" spans="1:21">
      <c r="A4940" s="2">
        <v>159767</v>
      </c>
      <c r="B4940" s="2" t="s">
        <v>36</v>
      </c>
      <c r="C4940" s="4">
        <v>45351</v>
      </c>
      <c r="D4940" s="17">
        <v>45351</v>
      </c>
      <c r="E4940" s="2" t="s">
        <v>37</v>
      </c>
      <c r="F4940" s="2" t="s">
        <v>25</v>
      </c>
      <c r="G4940" s="2">
        <v>35</v>
      </c>
      <c r="H4940" s="2" t="s">
        <v>38</v>
      </c>
      <c r="I4940" s="2" t="s">
        <v>19</v>
      </c>
      <c r="J4940" s="12">
        <v>32</v>
      </c>
      <c r="K4940" s="2">
        <v>32</v>
      </c>
      <c r="L4940" s="2">
        <v>1</v>
      </c>
      <c r="M4940" s="12">
        <v>32</v>
      </c>
      <c r="N4940" s="3">
        <v>4</v>
      </c>
      <c r="O4940" s="2" t="str" cm="1">
        <f t="array" ref="O4940">_xlfn.IFS(N4940=1,"Unsatisfactory",N4940=2,"Poor",N4940=3,"Average",N4940=4,"Good",N4940=5,"Excellent")</f>
        <v>Good</v>
      </c>
      <c r="P4940"/>
      <c r="Q4940"/>
      <c r="R4940"/>
      <c r="S4940"/>
      <c r="T4940"/>
      <c r="U4940"/>
    </row>
    <row r="4941" spans="1:21">
      <c r="A4941" s="2">
        <v>171299</v>
      </c>
      <c r="B4941" s="2" t="s">
        <v>82</v>
      </c>
      <c r="C4941" s="4">
        <v>45307</v>
      </c>
      <c r="D4941" s="17">
        <v>45307</v>
      </c>
      <c r="E4941" s="2" t="s">
        <v>37</v>
      </c>
      <c r="F4941" s="2" t="s">
        <v>25</v>
      </c>
      <c r="G4941" s="2">
        <v>27</v>
      </c>
      <c r="H4941" s="2" t="s">
        <v>31</v>
      </c>
      <c r="I4941" s="2" t="s">
        <v>19</v>
      </c>
      <c r="J4941" s="12">
        <v>20</v>
      </c>
      <c r="K4941" s="2">
        <v>20</v>
      </c>
      <c r="L4941" s="2">
        <v>1</v>
      </c>
      <c r="M4941" s="12">
        <v>20</v>
      </c>
      <c r="N4941" s="3">
        <v>2</v>
      </c>
      <c r="O4941" s="2" t="str" cm="1">
        <f t="array" ref="O4941">_xlfn.IFS(N4941=1,"Unsatisfactory",N4941=2,"Poor",N4941=3,"Average",N4941=4,"Good",N4941=5,"Excellent")</f>
        <v>Poor</v>
      </c>
      <c r="P4941"/>
      <c r="Q4941"/>
      <c r="R4941"/>
      <c r="S4941"/>
      <c r="T4941"/>
      <c r="U4941"/>
    </row>
    <row r="4942" spans="1:21">
      <c r="A4942" s="2">
        <v>187076</v>
      </c>
      <c r="B4942" s="2" t="s">
        <v>82</v>
      </c>
      <c r="C4942" s="4">
        <v>45411</v>
      </c>
      <c r="D4942" s="17">
        <v>45411</v>
      </c>
      <c r="E4942" s="2" t="s">
        <v>37</v>
      </c>
      <c r="F4942" s="2" t="s">
        <v>17</v>
      </c>
      <c r="G4942" s="2">
        <v>32</v>
      </c>
      <c r="H4942" s="2" t="s">
        <v>129</v>
      </c>
      <c r="I4942" s="2" t="s">
        <v>19</v>
      </c>
      <c r="J4942" s="12">
        <v>20</v>
      </c>
      <c r="K4942" s="2">
        <v>20</v>
      </c>
      <c r="L4942" s="2">
        <v>1</v>
      </c>
      <c r="M4942" s="12">
        <v>20</v>
      </c>
      <c r="N4942" s="3">
        <v>5</v>
      </c>
      <c r="O4942" s="2" t="str" cm="1">
        <f t="array" ref="O4942">_xlfn.IFS(N4942=1,"Unsatisfactory",N4942=2,"Poor",N4942=3,"Average",N4942=4,"Good",N4942=5,"Excellent")</f>
        <v>Excellent</v>
      </c>
      <c r="P4942"/>
      <c r="Q4942"/>
      <c r="R4942"/>
      <c r="S4942"/>
      <c r="T4942"/>
      <c r="U4942"/>
    </row>
    <row r="4943" spans="1:21">
      <c r="A4943" s="2">
        <v>162192</v>
      </c>
      <c r="B4943" s="2" t="s">
        <v>53</v>
      </c>
      <c r="C4943" s="4">
        <v>45297</v>
      </c>
      <c r="D4943" s="17">
        <v>45297</v>
      </c>
      <c r="E4943" s="2" t="s">
        <v>37</v>
      </c>
      <c r="F4943" s="2" t="s">
        <v>17</v>
      </c>
      <c r="G4943" s="2">
        <v>26</v>
      </c>
      <c r="H4943" s="2" t="s">
        <v>31</v>
      </c>
      <c r="I4943" s="2" t="s">
        <v>19</v>
      </c>
      <c r="J4943" s="12">
        <v>15</v>
      </c>
      <c r="K4943" s="2">
        <v>15</v>
      </c>
      <c r="L4943" s="2">
        <v>1</v>
      </c>
      <c r="M4943" s="12">
        <v>15</v>
      </c>
      <c r="N4943" s="3">
        <v>4</v>
      </c>
      <c r="O4943" s="2" t="str" cm="1">
        <f t="array" ref="O4943">_xlfn.IFS(N4943=1,"Unsatisfactory",N4943=2,"Poor",N4943=3,"Average",N4943=4,"Good",N4943=5,"Excellent")</f>
        <v>Good</v>
      </c>
      <c r="P4943"/>
      <c r="Q4943"/>
      <c r="R4943"/>
      <c r="S4943"/>
      <c r="T4943"/>
      <c r="U4943"/>
    </row>
    <row r="4944" spans="1:21">
      <c r="A4944" s="2">
        <v>129810</v>
      </c>
      <c r="B4944" s="2" t="s">
        <v>36</v>
      </c>
      <c r="C4944" s="4">
        <v>45287</v>
      </c>
      <c r="D4944" s="17">
        <v>45287</v>
      </c>
      <c r="E4944" s="2" t="s">
        <v>37</v>
      </c>
      <c r="F4944" s="2" t="s">
        <v>17</v>
      </c>
      <c r="G4944" s="2">
        <v>22</v>
      </c>
      <c r="H4944" s="2" t="s">
        <v>128</v>
      </c>
      <c r="I4944" s="2" t="s">
        <v>19</v>
      </c>
      <c r="J4944" s="12">
        <v>32</v>
      </c>
      <c r="K4944" s="2">
        <v>32</v>
      </c>
      <c r="L4944" s="2">
        <v>1</v>
      </c>
      <c r="M4944" s="12">
        <v>32</v>
      </c>
      <c r="N4944" s="3">
        <v>1</v>
      </c>
      <c r="O4944" s="2" t="str" cm="1">
        <f t="array" ref="O4944">_xlfn.IFS(N4944=1,"Unsatisfactory",N4944=2,"Poor",N4944=3,"Average",N4944=4,"Good",N4944=5,"Excellent")</f>
        <v>Unsatisfactory</v>
      </c>
      <c r="P4944"/>
      <c r="Q4944"/>
      <c r="R4944"/>
      <c r="S4944"/>
      <c r="T4944"/>
      <c r="U4944"/>
    </row>
    <row r="4945" spans="1:21">
      <c r="A4945" s="2">
        <v>146845</v>
      </c>
      <c r="B4945" s="2" t="s">
        <v>42</v>
      </c>
      <c r="C4945" s="4">
        <v>45295</v>
      </c>
      <c r="D4945" s="17">
        <v>45295</v>
      </c>
      <c r="E4945" s="2" t="s">
        <v>16</v>
      </c>
      <c r="F4945" s="2" t="s">
        <v>17</v>
      </c>
      <c r="G4945" s="2">
        <v>30</v>
      </c>
      <c r="H4945" s="2" t="s">
        <v>118</v>
      </c>
      <c r="I4945" s="2" t="s">
        <v>19</v>
      </c>
      <c r="J4945" s="12">
        <v>65</v>
      </c>
      <c r="K4945" s="2">
        <v>65</v>
      </c>
      <c r="L4945" s="2">
        <v>1</v>
      </c>
      <c r="M4945" s="12">
        <v>65</v>
      </c>
      <c r="N4945" s="3">
        <v>5</v>
      </c>
      <c r="O4945" s="2" t="str" cm="1">
        <f t="array" ref="O4945">_xlfn.IFS(N4945=1,"Unsatisfactory",N4945=2,"Poor",N4945=3,"Average",N4945=4,"Good",N4945=5,"Excellent")</f>
        <v>Excellent</v>
      </c>
      <c r="P4945"/>
      <c r="Q4945"/>
      <c r="R4945"/>
      <c r="S4945"/>
      <c r="T4945"/>
      <c r="U4945"/>
    </row>
    <row r="4946" spans="1:21">
      <c r="A4946" s="2">
        <v>187753</v>
      </c>
      <c r="B4946" s="2" t="s">
        <v>53</v>
      </c>
      <c r="C4946" s="4">
        <v>45460</v>
      </c>
      <c r="D4946" s="17">
        <v>45460</v>
      </c>
      <c r="E4946" s="2" t="s">
        <v>37</v>
      </c>
      <c r="F4946" s="2" t="s">
        <v>17</v>
      </c>
      <c r="G4946" s="2">
        <v>22</v>
      </c>
      <c r="H4946" s="2" t="s">
        <v>130</v>
      </c>
      <c r="I4946" s="2" t="s">
        <v>19</v>
      </c>
      <c r="J4946" s="12">
        <v>15</v>
      </c>
      <c r="K4946" s="2">
        <v>15</v>
      </c>
      <c r="L4946" s="2">
        <v>1</v>
      </c>
      <c r="M4946" s="12">
        <v>15</v>
      </c>
      <c r="N4946" s="3">
        <v>1</v>
      </c>
      <c r="O4946" s="2" t="str" cm="1">
        <f t="array" ref="O4946">_xlfn.IFS(N4946=1,"Unsatisfactory",N4946=2,"Poor",N4946=3,"Average",N4946=4,"Good",N4946=5,"Excellent")</f>
        <v>Unsatisfactory</v>
      </c>
      <c r="P4946"/>
      <c r="Q4946"/>
      <c r="R4946"/>
      <c r="S4946"/>
      <c r="T4946"/>
      <c r="U4946"/>
    </row>
    <row r="4947" spans="1:21">
      <c r="A4947" s="2">
        <v>178306</v>
      </c>
      <c r="B4947" s="2" t="s">
        <v>42</v>
      </c>
      <c r="C4947" s="4">
        <v>45390</v>
      </c>
      <c r="D4947" s="17">
        <v>45390</v>
      </c>
      <c r="E4947" s="2" t="s">
        <v>16</v>
      </c>
      <c r="F4947" s="2" t="s">
        <v>17</v>
      </c>
      <c r="G4947" s="2">
        <v>31</v>
      </c>
      <c r="H4947" s="2" t="s">
        <v>29</v>
      </c>
      <c r="I4947" s="2" t="s">
        <v>19</v>
      </c>
      <c r="J4947" s="12">
        <v>65</v>
      </c>
      <c r="K4947" s="2">
        <v>65</v>
      </c>
      <c r="L4947" s="2">
        <v>2</v>
      </c>
      <c r="M4947" s="12">
        <v>130</v>
      </c>
      <c r="N4947" s="3">
        <v>4</v>
      </c>
      <c r="O4947" s="2" t="str" cm="1">
        <f t="array" ref="O4947">_xlfn.IFS(N4947=1,"Unsatisfactory",N4947=2,"Poor",N4947=3,"Average",N4947=4,"Good",N4947=5,"Excellent")</f>
        <v>Good</v>
      </c>
      <c r="P4947"/>
      <c r="Q4947"/>
      <c r="R4947"/>
      <c r="S4947"/>
      <c r="T4947"/>
      <c r="U4947"/>
    </row>
    <row r="4948" spans="1:21">
      <c r="A4948" s="2">
        <v>129320</v>
      </c>
      <c r="B4948" s="2" t="s">
        <v>33</v>
      </c>
      <c r="C4948" s="4">
        <v>45448</v>
      </c>
      <c r="D4948" s="17">
        <v>45448</v>
      </c>
      <c r="E4948" s="2" t="s">
        <v>16</v>
      </c>
      <c r="F4948" s="2" t="s">
        <v>17</v>
      </c>
      <c r="G4948" s="2">
        <v>21</v>
      </c>
      <c r="H4948" s="2" t="s">
        <v>115</v>
      </c>
      <c r="I4948" s="2" t="s">
        <v>19</v>
      </c>
      <c r="J4948" s="12">
        <v>118</v>
      </c>
      <c r="K4948" s="2">
        <v>118</v>
      </c>
      <c r="L4948" s="2">
        <v>1</v>
      </c>
      <c r="M4948" s="12">
        <v>118</v>
      </c>
      <c r="N4948" s="3">
        <v>5</v>
      </c>
      <c r="O4948" s="2" t="str" cm="1">
        <f t="array" ref="O4948">_xlfn.IFS(N4948=1,"Unsatisfactory",N4948=2,"Poor",N4948=3,"Average",N4948=4,"Good",N4948=5,"Excellent")</f>
        <v>Excellent</v>
      </c>
      <c r="P4948"/>
      <c r="Q4948"/>
      <c r="R4948"/>
      <c r="S4948"/>
      <c r="T4948"/>
      <c r="U4948"/>
    </row>
    <row r="4949" spans="1:21">
      <c r="A4949" s="2">
        <v>179664</v>
      </c>
      <c r="B4949" s="2" t="s">
        <v>53</v>
      </c>
      <c r="C4949" s="4">
        <v>45275</v>
      </c>
      <c r="D4949" s="17">
        <v>45275</v>
      </c>
      <c r="E4949" s="2" t="s">
        <v>37</v>
      </c>
      <c r="F4949" s="2" t="s">
        <v>17</v>
      </c>
      <c r="G4949" s="2">
        <v>29</v>
      </c>
      <c r="H4949" s="2" t="s">
        <v>115</v>
      </c>
      <c r="I4949" s="2" t="s">
        <v>19</v>
      </c>
      <c r="J4949" s="12">
        <v>15</v>
      </c>
      <c r="K4949" s="2">
        <v>15</v>
      </c>
      <c r="L4949" s="2">
        <v>1</v>
      </c>
      <c r="M4949" s="12">
        <v>15</v>
      </c>
      <c r="N4949" s="3">
        <v>5</v>
      </c>
      <c r="O4949" s="2" t="str" cm="1">
        <f t="array" ref="O4949">_xlfn.IFS(N4949=1,"Unsatisfactory",N4949=2,"Poor",N4949=3,"Average",N4949=4,"Good",N4949=5,"Excellent")</f>
        <v>Excellent</v>
      </c>
      <c r="P4949"/>
      <c r="Q4949"/>
      <c r="R4949"/>
      <c r="S4949"/>
      <c r="T4949"/>
      <c r="U4949"/>
    </row>
    <row r="4950" spans="1:21">
      <c r="A4950" s="2">
        <v>154032</v>
      </c>
      <c r="B4950" s="2" t="s">
        <v>53</v>
      </c>
      <c r="C4950" s="4">
        <v>45323</v>
      </c>
      <c r="D4950" s="17">
        <v>45323</v>
      </c>
      <c r="E4950" s="2" t="s">
        <v>37</v>
      </c>
      <c r="F4950" s="2" t="s">
        <v>25</v>
      </c>
      <c r="G4950" s="2">
        <v>31</v>
      </c>
      <c r="H4950" s="2" t="s">
        <v>129</v>
      </c>
      <c r="I4950" s="2" t="s">
        <v>19</v>
      </c>
      <c r="J4950" s="12">
        <v>15</v>
      </c>
      <c r="K4950" s="2">
        <v>15</v>
      </c>
      <c r="L4950" s="2">
        <v>1</v>
      </c>
      <c r="M4950" s="12">
        <v>15</v>
      </c>
      <c r="N4950" s="3">
        <v>1</v>
      </c>
      <c r="O4950" s="2" t="str" cm="1">
        <f t="array" ref="O4950">_xlfn.IFS(N4950=1,"Unsatisfactory",N4950=2,"Poor",N4950=3,"Average",N4950=4,"Good",N4950=5,"Excellent")</f>
        <v>Unsatisfactory</v>
      </c>
      <c r="P4950"/>
      <c r="Q4950"/>
      <c r="R4950"/>
      <c r="S4950"/>
      <c r="T4950"/>
      <c r="U4950"/>
    </row>
    <row r="4951" spans="1:21">
      <c r="A4951" s="2">
        <v>168497</v>
      </c>
      <c r="B4951" s="2" t="s">
        <v>15</v>
      </c>
      <c r="C4951" s="4">
        <v>45273</v>
      </c>
      <c r="D4951" s="17">
        <v>45273</v>
      </c>
      <c r="E4951" s="2" t="s">
        <v>16</v>
      </c>
      <c r="F4951" s="2" t="s">
        <v>17</v>
      </c>
      <c r="G4951" s="2">
        <v>33</v>
      </c>
      <c r="H4951" s="2" t="s">
        <v>58</v>
      </c>
      <c r="I4951" s="2" t="s">
        <v>27</v>
      </c>
      <c r="J4951" s="12">
        <v>100</v>
      </c>
      <c r="K4951" s="2">
        <v>140</v>
      </c>
      <c r="L4951" s="2">
        <v>5</v>
      </c>
      <c r="M4951" s="12">
        <v>700</v>
      </c>
      <c r="N4951" s="3">
        <v>5</v>
      </c>
      <c r="O4951" s="2" t="str" cm="1">
        <f t="array" ref="O4951">_xlfn.IFS(N4951=1,"Unsatisfactory",N4951=2,"Poor",N4951=3,"Average",N4951=4,"Good",N4951=5,"Excellent")</f>
        <v>Excellent</v>
      </c>
      <c r="P4951"/>
      <c r="Q4951"/>
      <c r="R4951"/>
      <c r="S4951"/>
      <c r="T4951"/>
      <c r="U4951"/>
    </row>
    <row r="4952" spans="1:21">
      <c r="A4952" s="2">
        <v>135198</v>
      </c>
      <c r="B4952" s="2" t="s">
        <v>23</v>
      </c>
      <c r="C4952" s="4">
        <v>45237</v>
      </c>
      <c r="D4952" s="17">
        <v>45237</v>
      </c>
      <c r="E4952" s="2" t="s">
        <v>24</v>
      </c>
      <c r="F4952" s="2" t="s">
        <v>17</v>
      </c>
      <c r="G4952" s="2">
        <v>31</v>
      </c>
      <c r="H4952" s="2" t="s">
        <v>128</v>
      </c>
      <c r="I4952" s="2" t="s">
        <v>19</v>
      </c>
      <c r="J4952" s="12">
        <v>9</v>
      </c>
      <c r="K4952" s="2">
        <v>9</v>
      </c>
      <c r="L4952" s="2">
        <v>1</v>
      </c>
      <c r="M4952" s="12">
        <v>9</v>
      </c>
      <c r="N4952" s="3">
        <v>3</v>
      </c>
      <c r="O4952" s="2" t="str" cm="1">
        <f t="array" ref="O4952">_xlfn.IFS(N4952=1,"Unsatisfactory",N4952=2,"Poor",N4952=3,"Average",N4952=4,"Good",N4952=5,"Excellent")</f>
        <v>Average</v>
      </c>
      <c r="P4952"/>
      <c r="Q4952"/>
      <c r="R4952"/>
      <c r="S4952"/>
      <c r="T4952"/>
      <c r="U4952"/>
    </row>
    <row r="4953" spans="1:21">
      <c r="A4953" s="2">
        <v>151248</v>
      </c>
      <c r="B4953" s="2" t="s">
        <v>53</v>
      </c>
      <c r="C4953" s="4">
        <v>45480</v>
      </c>
      <c r="D4953" s="17">
        <v>45480</v>
      </c>
      <c r="E4953" s="2" t="s">
        <v>37</v>
      </c>
      <c r="F4953" s="2" t="s">
        <v>25</v>
      </c>
      <c r="G4953" s="2">
        <v>21</v>
      </c>
      <c r="H4953" s="2" t="s">
        <v>62</v>
      </c>
      <c r="I4953" s="2" t="s">
        <v>19</v>
      </c>
      <c r="J4953" s="12">
        <v>15</v>
      </c>
      <c r="K4953" s="2">
        <v>15</v>
      </c>
      <c r="L4953" s="2">
        <v>1</v>
      </c>
      <c r="M4953" s="12">
        <v>15</v>
      </c>
      <c r="N4953" s="3">
        <v>5</v>
      </c>
      <c r="O4953" s="2" t="str" cm="1">
        <f t="array" ref="O4953">_xlfn.IFS(N4953=1,"Unsatisfactory",N4953=2,"Poor",N4953=3,"Average",N4953=4,"Good",N4953=5,"Excellent")</f>
        <v>Excellent</v>
      </c>
      <c r="P4953"/>
      <c r="Q4953"/>
      <c r="R4953"/>
      <c r="S4953"/>
      <c r="T4953"/>
      <c r="U4953"/>
    </row>
    <row r="4954" spans="1:21">
      <c r="A4954" s="2">
        <v>167811</v>
      </c>
      <c r="B4954" s="2" t="s">
        <v>82</v>
      </c>
      <c r="C4954" s="4">
        <v>45468</v>
      </c>
      <c r="D4954" s="17">
        <v>45468</v>
      </c>
      <c r="E4954" s="2" t="s">
        <v>37</v>
      </c>
      <c r="F4954" s="2" t="s">
        <v>25</v>
      </c>
      <c r="G4954" s="2">
        <v>22</v>
      </c>
      <c r="H4954" s="2" t="s">
        <v>31</v>
      </c>
      <c r="I4954" s="2" t="s">
        <v>19</v>
      </c>
      <c r="J4954" s="12">
        <v>20</v>
      </c>
      <c r="K4954" s="2">
        <v>20</v>
      </c>
      <c r="L4954" s="2">
        <v>3</v>
      </c>
      <c r="M4954" s="12">
        <v>60</v>
      </c>
      <c r="N4954" s="3">
        <v>5</v>
      </c>
      <c r="O4954" s="2" t="str" cm="1">
        <f t="array" ref="O4954">_xlfn.IFS(N4954=1,"Unsatisfactory",N4954=2,"Poor",N4954=3,"Average",N4954=4,"Good",N4954=5,"Excellent")</f>
        <v>Excellent</v>
      </c>
      <c r="P4954"/>
      <c r="Q4954"/>
      <c r="R4954"/>
      <c r="S4954"/>
      <c r="T4954"/>
      <c r="U4954"/>
    </row>
    <row r="4955" spans="1:21">
      <c r="A4955" s="2">
        <v>169599</v>
      </c>
      <c r="B4955" s="2" t="s">
        <v>36</v>
      </c>
      <c r="C4955" s="4">
        <v>45398</v>
      </c>
      <c r="D4955" s="17">
        <v>45398</v>
      </c>
      <c r="E4955" s="2" t="s">
        <v>37</v>
      </c>
      <c r="F4955" s="2" t="s">
        <v>25</v>
      </c>
      <c r="G4955" s="2">
        <v>18</v>
      </c>
      <c r="H4955" s="2" t="s">
        <v>60</v>
      </c>
      <c r="I4955" s="2" t="s">
        <v>19</v>
      </c>
      <c r="J4955" s="12">
        <v>32</v>
      </c>
      <c r="K4955" s="2">
        <v>32</v>
      </c>
      <c r="L4955" s="2">
        <v>2</v>
      </c>
      <c r="M4955" s="12">
        <v>64</v>
      </c>
      <c r="N4955" s="3">
        <v>4</v>
      </c>
      <c r="O4955" s="2" t="str" cm="1">
        <f t="array" ref="O4955">_xlfn.IFS(N4955=1,"Unsatisfactory",N4955=2,"Poor",N4955=3,"Average",N4955=4,"Good",N4955=5,"Excellent")</f>
        <v>Good</v>
      </c>
      <c r="P4955"/>
      <c r="Q4955"/>
      <c r="R4955"/>
      <c r="S4955"/>
      <c r="T4955"/>
      <c r="U4955"/>
    </row>
    <row r="4956" spans="1:21">
      <c r="A4956" s="2">
        <v>148107</v>
      </c>
      <c r="B4956" s="2" t="s">
        <v>42</v>
      </c>
      <c r="C4956" s="4">
        <v>45354</v>
      </c>
      <c r="D4956" s="17">
        <v>45354</v>
      </c>
      <c r="E4956" s="2" t="s">
        <v>16</v>
      </c>
      <c r="F4956" s="2" t="s">
        <v>17</v>
      </c>
      <c r="G4956" s="2">
        <v>29</v>
      </c>
      <c r="H4956" s="2" t="s">
        <v>29</v>
      </c>
      <c r="I4956" s="2" t="s">
        <v>19</v>
      </c>
      <c r="J4956" s="12">
        <v>65</v>
      </c>
      <c r="K4956" s="2">
        <v>65</v>
      </c>
      <c r="L4956" s="2">
        <v>3</v>
      </c>
      <c r="M4956" s="12">
        <v>195</v>
      </c>
      <c r="N4956" s="3">
        <v>4</v>
      </c>
      <c r="O4956" s="2" t="str" cm="1">
        <f t="array" ref="O4956">_xlfn.IFS(N4956=1,"Unsatisfactory",N4956=2,"Poor",N4956=3,"Average",N4956=4,"Good",N4956=5,"Excellent")</f>
        <v>Good</v>
      </c>
      <c r="P4956"/>
      <c r="Q4956"/>
      <c r="R4956"/>
      <c r="S4956"/>
      <c r="T4956"/>
      <c r="U4956"/>
    </row>
    <row r="4957" spans="1:21">
      <c r="A4957" s="2">
        <v>139218</v>
      </c>
      <c r="B4957" s="2" t="s">
        <v>42</v>
      </c>
      <c r="C4957" s="4">
        <v>45268</v>
      </c>
      <c r="D4957" s="17">
        <v>45268</v>
      </c>
      <c r="E4957" s="2" t="s">
        <v>16</v>
      </c>
      <c r="F4957" s="2" t="s">
        <v>25</v>
      </c>
      <c r="G4957" s="2">
        <v>28</v>
      </c>
      <c r="H4957" s="2" t="s">
        <v>69</v>
      </c>
      <c r="I4957" s="2" t="s">
        <v>19</v>
      </c>
      <c r="J4957" s="12">
        <v>65</v>
      </c>
      <c r="K4957" s="2">
        <v>65</v>
      </c>
      <c r="L4957" s="2">
        <v>1</v>
      </c>
      <c r="M4957" s="12">
        <v>65</v>
      </c>
      <c r="N4957" s="3">
        <v>5</v>
      </c>
      <c r="O4957" s="2" t="str" cm="1">
        <f t="array" ref="O4957">_xlfn.IFS(N4957=1,"Unsatisfactory",N4957=2,"Poor",N4957=3,"Average",N4957=4,"Good",N4957=5,"Excellent")</f>
        <v>Excellent</v>
      </c>
      <c r="P4957"/>
      <c r="Q4957"/>
      <c r="R4957"/>
      <c r="S4957"/>
      <c r="T4957"/>
      <c r="U4957"/>
    </row>
    <row r="4958" spans="1:21">
      <c r="A4958" s="2">
        <v>182386</v>
      </c>
      <c r="B4958" s="2" t="s">
        <v>50</v>
      </c>
      <c r="C4958" s="4">
        <v>45270</v>
      </c>
      <c r="D4958" s="17">
        <v>45270</v>
      </c>
      <c r="E4958" s="2" t="s">
        <v>16</v>
      </c>
      <c r="F4958" s="2" t="s">
        <v>25</v>
      </c>
      <c r="G4958" s="2">
        <v>33</v>
      </c>
      <c r="H4958" s="2" t="s">
        <v>69</v>
      </c>
      <c r="I4958" s="2" t="s">
        <v>19</v>
      </c>
      <c r="J4958" s="12">
        <v>97</v>
      </c>
      <c r="K4958" s="2">
        <v>97</v>
      </c>
      <c r="L4958" s="2">
        <v>1</v>
      </c>
      <c r="M4958" s="12">
        <v>97</v>
      </c>
      <c r="N4958" s="3">
        <v>4</v>
      </c>
      <c r="O4958" s="2" t="str" cm="1">
        <f t="array" ref="O4958">_xlfn.IFS(N4958=1,"Unsatisfactory",N4958=2,"Poor",N4958=3,"Average",N4958=4,"Good",N4958=5,"Excellent")</f>
        <v>Good</v>
      </c>
      <c r="P4958"/>
      <c r="Q4958"/>
      <c r="R4958"/>
      <c r="S4958"/>
      <c r="T4958"/>
      <c r="U4958"/>
    </row>
    <row r="4959" spans="1:21">
      <c r="A4959" s="2">
        <v>120915</v>
      </c>
      <c r="B4959" s="2" t="s">
        <v>42</v>
      </c>
      <c r="C4959" s="4">
        <v>45591</v>
      </c>
      <c r="D4959" s="17">
        <v>45591</v>
      </c>
      <c r="E4959" s="2" t="s">
        <v>16</v>
      </c>
      <c r="F4959" s="2" t="s">
        <v>17</v>
      </c>
      <c r="G4959" s="2">
        <v>20</v>
      </c>
      <c r="H4959" s="2" t="s">
        <v>44</v>
      </c>
      <c r="I4959" s="2" t="s">
        <v>27</v>
      </c>
      <c r="J4959" s="12">
        <v>65</v>
      </c>
      <c r="K4959" s="2">
        <v>90</v>
      </c>
      <c r="L4959" s="2">
        <v>4</v>
      </c>
      <c r="M4959" s="12">
        <v>360</v>
      </c>
      <c r="N4959" s="3">
        <v>5</v>
      </c>
      <c r="O4959" s="2" t="str" cm="1">
        <f t="array" ref="O4959">_xlfn.IFS(N4959=1,"Unsatisfactory",N4959=2,"Poor",N4959=3,"Average",N4959=4,"Good",N4959=5,"Excellent")</f>
        <v>Excellent</v>
      </c>
      <c r="P4959"/>
      <c r="Q4959"/>
      <c r="R4959"/>
      <c r="S4959"/>
      <c r="T4959"/>
      <c r="U4959"/>
    </row>
    <row r="4960" spans="1:21">
      <c r="A4960" s="2">
        <v>152682</v>
      </c>
      <c r="B4960" s="2" t="s">
        <v>15</v>
      </c>
      <c r="C4960" s="4">
        <v>45486</v>
      </c>
      <c r="D4960" s="17">
        <v>45486</v>
      </c>
      <c r="E4960" s="2" t="s">
        <v>16</v>
      </c>
      <c r="F4960" s="2" t="s">
        <v>25</v>
      </c>
      <c r="G4960" s="2">
        <v>28</v>
      </c>
      <c r="H4960" s="2" t="s">
        <v>115</v>
      </c>
      <c r="I4960" s="2" t="s">
        <v>19</v>
      </c>
      <c r="J4960" s="12">
        <v>100</v>
      </c>
      <c r="K4960" s="2">
        <v>100</v>
      </c>
      <c r="L4960" s="2">
        <v>3</v>
      </c>
      <c r="M4960" s="12">
        <v>300</v>
      </c>
      <c r="N4960" s="3">
        <v>5</v>
      </c>
      <c r="O4960" s="2" t="str" cm="1">
        <f t="array" ref="O4960">_xlfn.IFS(N4960=1,"Unsatisfactory",N4960=2,"Poor",N4960=3,"Average",N4960=4,"Good",N4960=5,"Excellent")</f>
        <v>Excellent</v>
      </c>
      <c r="P4960"/>
      <c r="Q4960"/>
      <c r="R4960"/>
      <c r="S4960"/>
      <c r="T4960"/>
      <c r="U4960"/>
    </row>
    <row r="4961" spans="1:21">
      <c r="A4961" s="2">
        <v>175661</v>
      </c>
      <c r="B4961" s="2" t="s">
        <v>42</v>
      </c>
      <c r="C4961" s="4">
        <v>45248</v>
      </c>
      <c r="D4961" s="17">
        <v>45248</v>
      </c>
      <c r="E4961" s="2" t="s">
        <v>16</v>
      </c>
      <c r="F4961" s="2" t="s">
        <v>17</v>
      </c>
      <c r="G4961" s="2">
        <v>35</v>
      </c>
      <c r="H4961" s="2" t="s">
        <v>46</v>
      </c>
      <c r="I4961" s="2" t="s">
        <v>19</v>
      </c>
      <c r="J4961" s="12">
        <v>65</v>
      </c>
      <c r="K4961" s="2">
        <v>65</v>
      </c>
      <c r="L4961" s="2">
        <v>2</v>
      </c>
      <c r="M4961" s="12">
        <v>130</v>
      </c>
      <c r="N4961" s="3">
        <v>2</v>
      </c>
      <c r="O4961" s="2" t="str" cm="1">
        <f t="array" ref="O4961">_xlfn.IFS(N4961=1,"Unsatisfactory",N4961=2,"Poor",N4961=3,"Average",N4961=4,"Good",N4961=5,"Excellent")</f>
        <v>Poor</v>
      </c>
      <c r="P4961"/>
      <c r="Q4961"/>
      <c r="R4961"/>
      <c r="S4961"/>
      <c r="T4961"/>
      <c r="U4961"/>
    </row>
    <row r="4962" spans="1:21">
      <c r="A4962" s="2">
        <v>195319</v>
      </c>
      <c r="B4962" s="2" t="s">
        <v>42</v>
      </c>
      <c r="C4962" s="4">
        <v>45431</v>
      </c>
      <c r="D4962" s="17">
        <v>45431</v>
      </c>
      <c r="E4962" s="2" t="s">
        <v>16</v>
      </c>
      <c r="F4962" s="2" t="s">
        <v>25</v>
      </c>
      <c r="G4962" s="2">
        <v>19</v>
      </c>
      <c r="H4962" s="2" t="s">
        <v>75</v>
      </c>
      <c r="I4962" s="2" t="s">
        <v>27</v>
      </c>
      <c r="J4962" s="12">
        <v>65</v>
      </c>
      <c r="K4962" s="2">
        <v>135</v>
      </c>
      <c r="L4962" s="2">
        <v>1</v>
      </c>
      <c r="M4962" s="12">
        <v>135</v>
      </c>
      <c r="N4962" s="3">
        <v>3</v>
      </c>
      <c r="O4962" s="2" t="str" cm="1">
        <f t="array" ref="O4962">_xlfn.IFS(N4962=1,"Unsatisfactory",N4962=2,"Poor",N4962=3,"Average",N4962=4,"Good",N4962=5,"Excellent")</f>
        <v>Average</v>
      </c>
      <c r="P4962"/>
      <c r="Q4962"/>
      <c r="R4962"/>
      <c r="S4962"/>
      <c r="T4962"/>
      <c r="U4962"/>
    </row>
    <row r="4963" spans="1:21">
      <c r="A4963" s="2">
        <v>195709</v>
      </c>
      <c r="B4963" s="2" t="s">
        <v>53</v>
      </c>
      <c r="C4963" s="4">
        <v>45523</v>
      </c>
      <c r="D4963" s="17">
        <v>45523</v>
      </c>
      <c r="E4963" s="2" t="s">
        <v>37</v>
      </c>
      <c r="F4963" s="2" t="s">
        <v>25</v>
      </c>
      <c r="G4963" s="2">
        <v>23</v>
      </c>
      <c r="H4963" s="2" t="s">
        <v>62</v>
      </c>
      <c r="I4963" s="2" t="s">
        <v>19</v>
      </c>
      <c r="J4963" s="12">
        <v>15</v>
      </c>
      <c r="K4963" s="2">
        <v>15</v>
      </c>
      <c r="L4963" s="2">
        <v>1</v>
      </c>
      <c r="M4963" s="12">
        <v>15</v>
      </c>
      <c r="N4963" s="3">
        <v>1</v>
      </c>
      <c r="O4963" s="2" t="str" cm="1">
        <f t="array" ref="O4963">_xlfn.IFS(N4963=1,"Unsatisfactory",N4963=2,"Poor",N4963=3,"Average",N4963=4,"Good",N4963=5,"Excellent")</f>
        <v>Unsatisfactory</v>
      </c>
      <c r="P4963"/>
      <c r="Q4963"/>
      <c r="R4963"/>
      <c r="S4963"/>
      <c r="T4963"/>
      <c r="U4963"/>
    </row>
    <row r="4964" spans="1:21">
      <c r="A4964" s="2">
        <v>147965</v>
      </c>
      <c r="B4964" s="2" t="s">
        <v>36</v>
      </c>
      <c r="C4964" s="4">
        <v>45290</v>
      </c>
      <c r="D4964" s="17">
        <v>45290</v>
      </c>
      <c r="E4964" s="2" t="s">
        <v>37</v>
      </c>
      <c r="F4964" s="2" t="s">
        <v>17</v>
      </c>
      <c r="G4964" s="2">
        <v>30</v>
      </c>
      <c r="H4964" s="2" t="s">
        <v>62</v>
      </c>
      <c r="I4964" s="2" t="s">
        <v>19</v>
      </c>
      <c r="J4964" s="12">
        <v>32</v>
      </c>
      <c r="K4964" s="2">
        <v>32</v>
      </c>
      <c r="L4964" s="2">
        <v>1</v>
      </c>
      <c r="M4964" s="12">
        <v>32</v>
      </c>
      <c r="N4964" s="3">
        <v>4</v>
      </c>
      <c r="O4964" s="2" t="str" cm="1">
        <f t="array" ref="O4964">_xlfn.IFS(N4964=1,"Unsatisfactory",N4964=2,"Poor",N4964=3,"Average",N4964=4,"Good",N4964=5,"Excellent")</f>
        <v>Good</v>
      </c>
      <c r="P4964"/>
      <c r="Q4964"/>
      <c r="R4964"/>
      <c r="S4964"/>
      <c r="T4964"/>
      <c r="U4964"/>
    </row>
    <row r="4965" spans="1:21">
      <c r="A4965" s="2">
        <v>186340</v>
      </c>
      <c r="B4965" s="2" t="s">
        <v>42</v>
      </c>
      <c r="C4965" s="4">
        <v>45500</v>
      </c>
      <c r="D4965" s="17">
        <v>45500</v>
      </c>
      <c r="E4965" s="2" t="s">
        <v>16</v>
      </c>
      <c r="F4965" s="2" t="s">
        <v>17</v>
      </c>
      <c r="G4965" s="2">
        <v>26</v>
      </c>
      <c r="H4965" s="2" t="s">
        <v>128</v>
      </c>
      <c r="I4965" s="2" t="s">
        <v>19</v>
      </c>
      <c r="J4965" s="12">
        <v>65</v>
      </c>
      <c r="K4965" s="2">
        <v>65</v>
      </c>
      <c r="L4965" s="2">
        <v>1</v>
      </c>
      <c r="M4965" s="12">
        <v>65</v>
      </c>
      <c r="N4965" s="3">
        <v>1</v>
      </c>
      <c r="O4965" s="2" t="str" cm="1">
        <f t="array" ref="O4965">_xlfn.IFS(N4965=1,"Unsatisfactory",N4965=2,"Poor",N4965=3,"Average",N4965=4,"Good",N4965=5,"Excellent")</f>
        <v>Unsatisfactory</v>
      </c>
      <c r="P4965"/>
      <c r="Q4965"/>
      <c r="R4965"/>
      <c r="S4965"/>
      <c r="T4965"/>
      <c r="U4965"/>
    </row>
    <row r="4966" spans="1:21">
      <c r="A4966" s="2">
        <v>138032</v>
      </c>
      <c r="B4966" s="2" t="s">
        <v>23</v>
      </c>
      <c r="C4966" s="4">
        <v>45296</v>
      </c>
      <c r="D4966" s="17">
        <v>45296</v>
      </c>
      <c r="E4966" s="2" t="s">
        <v>24</v>
      </c>
      <c r="F4966" s="2" t="s">
        <v>17</v>
      </c>
      <c r="G4966" s="2">
        <v>25</v>
      </c>
      <c r="H4966" s="2" t="s">
        <v>38</v>
      </c>
      <c r="I4966" s="2" t="s">
        <v>19</v>
      </c>
      <c r="J4966" s="12">
        <v>9</v>
      </c>
      <c r="K4966" s="2">
        <v>9</v>
      </c>
      <c r="L4966" s="2">
        <v>1</v>
      </c>
      <c r="M4966" s="12">
        <v>9</v>
      </c>
      <c r="N4966" s="3">
        <v>5</v>
      </c>
      <c r="O4966" s="2" t="str" cm="1">
        <f t="array" ref="O4966">_xlfn.IFS(N4966=1,"Unsatisfactory",N4966=2,"Poor",N4966=3,"Average",N4966=4,"Good",N4966=5,"Excellent")</f>
        <v>Excellent</v>
      </c>
      <c r="P4966"/>
      <c r="Q4966"/>
      <c r="R4966"/>
      <c r="S4966"/>
      <c r="T4966"/>
      <c r="U4966"/>
    </row>
    <row r="4967" spans="1:21">
      <c r="A4967" s="2">
        <v>140168</v>
      </c>
      <c r="B4967" s="2" t="s">
        <v>53</v>
      </c>
      <c r="C4967" s="4">
        <v>45379</v>
      </c>
      <c r="D4967" s="17">
        <v>45379</v>
      </c>
      <c r="E4967" s="2" t="s">
        <v>37</v>
      </c>
      <c r="F4967" s="2" t="s">
        <v>25</v>
      </c>
      <c r="G4967" s="2">
        <v>19</v>
      </c>
      <c r="H4967" s="2" t="s">
        <v>118</v>
      </c>
      <c r="I4967" s="2" t="s">
        <v>19</v>
      </c>
      <c r="J4967" s="12">
        <v>15</v>
      </c>
      <c r="K4967" s="2">
        <v>15</v>
      </c>
      <c r="L4967" s="2">
        <v>3</v>
      </c>
      <c r="M4967" s="12">
        <v>45</v>
      </c>
      <c r="N4967" s="3">
        <v>5</v>
      </c>
      <c r="O4967" s="2" t="str" cm="1">
        <f t="array" ref="O4967">_xlfn.IFS(N4967=1,"Unsatisfactory",N4967=2,"Poor",N4967=3,"Average",N4967=4,"Good",N4967=5,"Excellent")</f>
        <v>Excellent</v>
      </c>
      <c r="P4967"/>
      <c r="Q4967"/>
      <c r="R4967"/>
      <c r="S4967"/>
      <c r="T4967"/>
      <c r="U4967"/>
    </row>
    <row r="4968" spans="1:21">
      <c r="A4968" s="2">
        <v>161625</v>
      </c>
      <c r="B4968" s="2" t="s">
        <v>53</v>
      </c>
      <c r="C4968" s="4">
        <v>45581</v>
      </c>
      <c r="D4968" s="17">
        <v>45581</v>
      </c>
      <c r="E4968" s="2" t="s">
        <v>37</v>
      </c>
      <c r="F4968" s="2" t="s">
        <v>17</v>
      </c>
      <c r="G4968" s="2">
        <v>25</v>
      </c>
      <c r="H4968" s="2" t="s">
        <v>60</v>
      </c>
      <c r="I4968" s="2" t="s">
        <v>19</v>
      </c>
      <c r="J4968" s="12">
        <v>15</v>
      </c>
      <c r="K4968" s="2">
        <v>15</v>
      </c>
      <c r="L4968" s="2">
        <v>1</v>
      </c>
      <c r="M4968" s="12">
        <v>15</v>
      </c>
      <c r="N4968" s="3">
        <v>4</v>
      </c>
      <c r="O4968" s="2" t="str" cm="1">
        <f t="array" ref="O4968">_xlfn.IFS(N4968=1,"Unsatisfactory",N4968=2,"Poor",N4968=3,"Average",N4968=4,"Good",N4968=5,"Excellent")</f>
        <v>Good</v>
      </c>
      <c r="P4968"/>
      <c r="Q4968"/>
      <c r="R4968"/>
      <c r="S4968"/>
      <c r="T4968"/>
      <c r="U4968"/>
    </row>
    <row r="4969" spans="1:21">
      <c r="A4969" s="2">
        <v>123955</v>
      </c>
      <c r="B4969" s="2" t="s">
        <v>15</v>
      </c>
      <c r="C4969" s="4">
        <v>45356</v>
      </c>
      <c r="D4969" s="17">
        <v>45356</v>
      </c>
      <c r="E4969" s="2" t="s">
        <v>16</v>
      </c>
      <c r="F4969" s="2" t="s">
        <v>25</v>
      </c>
      <c r="G4969" s="2">
        <v>20</v>
      </c>
      <c r="H4969" s="2" t="s">
        <v>51</v>
      </c>
      <c r="I4969" s="2" t="s">
        <v>27</v>
      </c>
      <c r="J4969" s="12">
        <v>100</v>
      </c>
      <c r="K4969" s="2">
        <v>150</v>
      </c>
      <c r="L4969" s="2">
        <v>1</v>
      </c>
      <c r="M4969" s="12">
        <v>150</v>
      </c>
      <c r="N4969" s="3">
        <v>1</v>
      </c>
      <c r="O4969" s="2" t="str" cm="1">
        <f t="array" ref="O4969">_xlfn.IFS(N4969=1,"Unsatisfactory",N4969=2,"Poor",N4969=3,"Average",N4969=4,"Good",N4969=5,"Excellent")</f>
        <v>Unsatisfactory</v>
      </c>
      <c r="P4969"/>
      <c r="Q4969"/>
      <c r="R4969"/>
      <c r="S4969"/>
      <c r="T4969"/>
      <c r="U4969"/>
    </row>
    <row r="4970" spans="1:21">
      <c r="A4970" s="2">
        <v>150331</v>
      </c>
      <c r="B4970" s="2" t="s">
        <v>36</v>
      </c>
      <c r="C4970" s="4">
        <v>45549</v>
      </c>
      <c r="D4970" s="17">
        <v>45549</v>
      </c>
      <c r="E4970" s="2" t="s">
        <v>37</v>
      </c>
      <c r="F4970" s="2" t="s">
        <v>25</v>
      </c>
      <c r="G4970" s="2">
        <v>21</v>
      </c>
      <c r="H4970" s="2" t="s">
        <v>38</v>
      </c>
      <c r="I4970" s="2" t="s">
        <v>19</v>
      </c>
      <c r="J4970" s="12">
        <v>32</v>
      </c>
      <c r="K4970" s="2">
        <v>32</v>
      </c>
      <c r="L4970" s="2">
        <v>1</v>
      </c>
      <c r="M4970" s="12">
        <v>32</v>
      </c>
      <c r="N4970" s="3">
        <v>4</v>
      </c>
      <c r="O4970" s="2" t="str" cm="1">
        <f t="array" ref="O4970">_xlfn.IFS(N4970=1,"Unsatisfactory",N4970=2,"Poor",N4970=3,"Average",N4970=4,"Good",N4970=5,"Excellent")</f>
        <v>Good</v>
      </c>
      <c r="P4970"/>
      <c r="Q4970"/>
      <c r="R4970"/>
      <c r="S4970"/>
      <c r="T4970"/>
      <c r="U4970"/>
    </row>
    <row r="4971" spans="1:21">
      <c r="A4971" s="2">
        <v>165500</v>
      </c>
      <c r="B4971" s="2" t="s">
        <v>23</v>
      </c>
      <c r="C4971" s="4">
        <v>45501</v>
      </c>
      <c r="D4971" s="17">
        <v>45501</v>
      </c>
      <c r="E4971" s="2" t="s">
        <v>24</v>
      </c>
      <c r="F4971" s="2" t="s">
        <v>17</v>
      </c>
      <c r="G4971" s="2">
        <v>33</v>
      </c>
      <c r="H4971" s="2" t="s">
        <v>58</v>
      </c>
      <c r="I4971" s="2" t="s">
        <v>27</v>
      </c>
      <c r="J4971" s="12">
        <v>9</v>
      </c>
      <c r="K4971" s="2">
        <v>49</v>
      </c>
      <c r="L4971" s="2">
        <v>1</v>
      </c>
      <c r="M4971" s="12">
        <v>49</v>
      </c>
      <c r="N4971" s="3">
        <v>2</v>
      </c>
      <c r="O4971" s="2" t="str" cm="1">
        <f t="array" ref="O4971">_xlfn.IFS(N4971=1,"Unsatisfactory",N4971=2,"Poor",N4971=3,"Average",N4971=4,"Good",N4971=5,"Excellent")</f>
        <v>Poor</v>
      </c>
      <c r="P4971"/>
      <c r="Q4971"/>
      <c r="R4971"/>
      <c r="S4971"/>
      <c r="T4971"/>
      <c r="U4971"/>
    </row>
    <row r="4972" spans="1:21">
      <c r="A4972" s="2">
        <v>179804</v>
      </c>
      <c r="B4972" s="2" t="s">
        <v>30</v>
      </c>
      <c r="C4972" s="4">
        <v>45402</v>
      </c>
      <c r="D4972" s="17">
        <v>45402</v>
      </c>
      <c r="E4972" s="2" t="s">
        <v>24</v>
      </c>
      <c r="F4972" s="2" t="s">
        <v>25</v>
      </c>
      <c r="G4972" s="2">
        <v>30</v>
      </c>
      <c r="H4972" s="2" t="s">
        <v>26</v>
      </c>
      <c r="I4972" s="2" t="s">
        <v>27</v>
      </c>
      <c r="J4972" s="12">
        <v>10</v>
      </c>
      <c r="K4972" s="2">
        <v>50</v>
      </c>
      <c r="L4972" s="2">
        <v>1</v>
      </c>
      <c r="M4972" s="12">
        <v>50</v>
      </c>
      <c r="N4972" s="3">
        <v>3</v>
      </c>
      <c r="O4972" s="2" t="str" cm="1">
        <f t="array" ref="O4972">_xlfn.IFS(N4972=1,"Unsatisfactory",N4972=2,"Poor",N4972=3,"Average",N4972=4,"Good",N4972=5,"Excellent")</f>
        <v>Average</v>
      </c>
      <c r="P4972"/>
      <c r="Q4972"/>
      <c r="R4972"/>
      <c r="S4972"/>
      <c r="T4972"/>
      <c r="U4972"/>
    </row>
    <row r="4973" spans="1:21">
      <c r="A4973" s="2">
        <v>165634</v>
      </c>
      <c r="B4973" s="2" t="s">
        <v>33</v>
      </c>
      <c r="C4973" s="4">
        <v>45377</v>
      </c>
      <c r="D4973" s="17">
        <v>45377</v>
      </c>
      <c r="E4973" s="2" t="s">
        <v>16</v>
      </c>
      <c r="F4973" s="2" t="s">
        <v>17</v>
      </c>
      <c r="G4973" s="2">
        <v>20</v>
      </c>
      <c r="H4973" s="2" t="s">
        <v>31</v>
      </c>
      <c r="I4973" s="2" t="s">
        <v>19</v>
      </c>
      <c r="J4973" s="12">
        <v>118</v>
      </c>
      <c r="K4973" s="2">
        <v>118</v>
      </c>
      <c r="L4973" s="2">
        <v>1</v>
      </c>
      <c r="M4973" s="12">
        <v>118</v>
      </c>
      <c r="N4973" s="3">
        <v>4</v>
      </c>
      <c r="O4973" s="2" t="str" cm="1">
        <f t="array" ref="O4973">_xlfn.IFS(N4973=1,"Unsatisfactory",N4973=2,"Poor",N4973=3,"Average",N4973=4,"Good",N4973=5,"Excellent")</f>
        <v>Good</v>
      </c>
      <c r="P4973"/>
      <c r="Q4973"/>
      <c r="R4973"/>
      <c r="S4973"/>
      <c r="T4973"/>
      <c r="U4973"/>
    </row>
    <row r="4974" spans="1:21">
      <c r="A4974" s="2">
        <v>160142</v>
      </c>
      <c r="B4974" s="2" t="s">
        <v>50</v>
      </c>
      <c r="C4974" s="4">
        <v>45577</v>
      </c>
      <c r="D4974" s="17">
        <v>45577</v>
      </c>
      <c r="E4974" s="2" t="s">
        <v>16</v>
      </c>
      <c r="F4974" s="2" t="s">
        <v>17</v>
      </c>
      <c r="G4974" s="2">
        <v>27</v>
      </c>
      <c r="H4974" s="2" t="s">
        <v>62</v>
      </c>
      <c r="I4974" s="2" t="s">
        <v>19</v>
      </c>
      <c r="J4974" s="12">
        <v>97</v>
      </c>
      <c r="K4974" s="2">
        <v>97</v>
      </c>
      <c r="L4974" s="2">
        <v>1</v>
      </c>
      <c r="M4974" s="12">
        <v>97</v>
      </c>
      <c r="N4974" s="3">
        <v>4</v>
      </c>
      <c r="O4974" s="2" t="str" cm="1">
        <f t="array" ref="O4974">_xlfn.IFS(N4974=1,"Unsatisfactory",N4974=2,"Poor",N4974=3,"Average",N4974=4,"Good",N4974=5,"Excellent")</f>
        <v>Good</v>
      </c>
      <c r="P4974"/>
      <c r="Q4974"/>
      <c r="R4974"/>
      <c r="S4974"/>
      <c r="T4974"/>
      <c r="U4974"/>
    </row>
    <row r="4975" spans="1:21">
      <c r="A4975" s="2">
        <v>120394</v>
      </c>
      <c r="B4975" s="2" t="s">
        <v>82</v>
      </c>
      <c r="C4975" s="4">
        <v>45307</v>
      </c>
      <c r="D4975" s="17">
        <v>45307</v>
      </c>
      <c r="E4975" s="2" t="s">
        <v>37</v>
      </c>
      <c r="F4975" s="2" t="s">
        <v>25</v>
      </c>
      <c r="G4975" s="2">
        <v>21</v>
      </c>
      <c r="H4975" s="2" t="s">
        <v>46</v>
      </c>
      <c r="I4975" s="2" t="s">
        <v>19</v>
      </c>
      <c r="J4975" s="12">
        <v>20</v>
      </c>
      <c r="K4975" s="2">
        <v>20</v>
      </c>
      <c r="L4975" s="2">
        <v>1</v>
      </c>
      <c r="M4975" s="12">
        <v>20</v>
      </c>
      <c r="N4975" s="3">
        <v>1</v>
      </c>
      <c r="O4975" s="2" t="str" cm="1">
        <f t="array" ref="O4975">_xlfn.IFS(N4975=1,"Unsatisfactory",N4975=2,"Poor",N4975=3,"Average",N4975=4,"Good",N4975=5,"Excellent")</f>
        <v>Unsatisfactory</v>
      </c>
      <c r="P4975"/>
      <c r="Q4975"/>
      <c r="R4975"/>
      <c r="S4975"/>
      <c r="T4975"/>
      <c r="U4975"/>
    </row>
    <row r="4976" spans="1:21">
      <c r="A4976" s="2">
        <v>134546</v>
      </c>
      <c r="B4976" s="2" t="s">
        <v>15</v>
      </c>
      <c r="C4976" s="4">
        <v>45399</v>
      </c>
      <c r="D4976" s="17">
        <v>45399</v>
      </c>
      <c r="E4976" s="2" t="s">
        <v>16</v>
      </c>
      <c r="F4976" s="2" t="s">
        <v>25</v>
      </c>
      <c r="G4976" s="2">
        <v>34</v>
      </c>
      <c r="H4976" s="2" t="s">
        <v>129</v>
      </c>
      <c r="I4976" s="2" t="s">
        <v>19</v>
      </c>
      <c r="J4976" s="12">
        <v>100</v>
      </c>
      <c r="K4976" s="2">
        <v>100</v>
      </c>
      <c r="L4976" s="2">
        <v>1</v>
      </c>
      <c r="M4976" s="12">
        <v>100</v>
      </c>
      <c r="N4976" s="3">
        <v>5</v>
      </c>
      <c r="O4976" s="2" t="str" cm="1">
        <f t="array" ref="O4976">_xlfn.IFS(N4976=1,"Unsatisfactory",N4976=2,"Poor",N4976=3,"Average",N4976=4,"Good",N4976=5,"Excellent")</f>
        <v>Excellent</v>
      </c>
      <c r="P4976"/>
      <c r="Q4976"/>
      <c r="R4976"/>
      <c r="S4976"/>
      <c r="T4976"/>
      <c r="U4976"/>
    </row>
    <row r="4977" spans="1:21">
      <c r="A4977" s="2">
        <v>130605</v>
      </c>
      <c r="B4977" s="2" t="s">
        <v>78</v>
      </c>
      <c r="C4977" s="4">
        <v>45402</v>
      </c>
      <c r="D4977" s="17">
        <v>45402</v>
      </c>
      <c r="E4977" s="2" t="s">
        <v>37</v>
      </c>
      <c r="F4977" s="2" t="s">
        <v>25</v>
      </c>
      <c r="G4977" s="2">
        <v>19</v>
      </c>
      <c r="H4977" s="2" t="s">
        <v>74</v>
      </c>
      <c r="I4977" s="2" t="s">
        <v>27</v>
      </c>
      <c r="J4977" s="12">
        <v>50</v>
      </c>
      <c r="K4977" s="2">
        <v>75</v>
      </c>
      <c r="L4977" s="2">
        <v>1</v>
      </c>
      <c r="M4977" s="12">
        <v>75</v>
      </c>
      <c r="N4977" s="3">
        <v>2</v>
      </c>
      <c r="O4977" s="2" t="str" cm="1">
        <f t="array" ref="O4977">_xlfn.IFS(N4977=1,"Unsatisfactory",N4977=2,"Poor",N4977=3,"Average",N4977=4,"Good",N4977=5,"Excellent")</f>
        <v>Poor</v>
      </c>
      <c r="P4977"/>
      <c r="Q4977"/>
      <c r="R4977"/>
      <c r="S4977"/>
      <c r="T4977"/>
      <c r="U4977"/>
    </row>
    <row r="4978" spans="1:21">
      <c r="A4978" s="2">
        <v>144401</v>
      </c>
      <c r="B4978" s="2" t="s">
        <v>42</v>
      </c>
      <c r="C4978" s="4">
        <v>45445</v>
      </c>
      <c r="D4978" s="17">
        <v>45445</v>
      </c>
      <c r="E4978" s="2" t="s">
        <v>16</v>
      </c>
      <c r="F4978" s="2" t="s">
        <v>25</v>
      </c>
      <c r="G4978" s="2">
        <v>34</v>
      </c>
      <c r="H4978" s="2" t="s">
        <v>26</v>
      </c>
      <c r="I4978" s="2" t="s">
        <v>27</v>
      </c>
      <c r="J4978" s="12">
        <v>65</v>
      </c>
      <c r="K4978" s="2">
        <v>105</v>
      </c>
      <c r="L4978" s="2">
        <v>1</v>
      </c>
      <c r="M4978" s="12">
        <v>105</v>
      </c>
      <c r="N4978" s="3">
        <v>1</v>
      </c>
      <c r="O4978" s="2" t="str" cm="1">
        <f t="array" ref="O4978">_xlfn.IFS(N4978=1,"Unsatisfactory",N4978=2,"Poor",N4978=3,"Average",N4978=4,"Good",N4978=5,"Excellent")</f>
        <v>Unsatisfactory</v>
      </c>
      <c r="P4978"/>
      <c r="Q4978"/>
      <c r="R4978"/>
      <c r="S4978"/>
      <c r="T4978"/>
      <c r="U4978"/>
    </row>
    <row r="4979" spans="1:21">
      <c r="A4979" s="2">
        <v>128369</v>
      </c>
      <c r="B4979" s="2" t="s">
        <v>78</v>
      </c>
      <c r="C4979" s="4">
        <v>45467</v>
      </c>
      <c r="D4979" s="17">
        <v>45467</v>
      </c>
      <c r="E4979" s="2" t="s">
        <v>37</v>
      </c>
      <c r="F4979" s="2" t="s">
        <v>25</v>
      </c>
      <c r="G4979" s="2">
        <v>23</v>
      </c>
      <c r="H4979" s="2" t="s">
        <v>56</v>
      </c>
      <c r="I4979" s="2" t="s">
        <v>19</v>
      </c>
      <c r="J4979" s="12">
        <v>50</v>
      </c>
      <c r="K4979" s="2">
        <v>50</v>
      </c>
      <c r="L4979" s="2">
        <v>1</v>
      </c>
      <c r="M4979" s="12">
        <v>50</v>
      </c>
      <c r="N4979" s="3">
        <v>3</v>
      </c>
      <c r="O4979" s="2" t="str" cm="1">
        <f t="array" ref="O4979">_xlfn.IFS(N4979=1,"Unsatisfactory",N4979=2,"Poor",N4979=3,"Average",N4979=4,"Good",N4979=5,"Excellent")</f>
        <v>Average</v>
      </c>
      <c r="P4979"/>
      <c r="Q4979"/>
      <c r="R4979"/>
      <c r="S4979"/>
      <c r="T4979"/>
      <c r="U4979"/>
    </row>
    <row r="4980" spans="1:21">
      <c r="A4980" s="2">
        <v>155246</v>
      </c>
      <c r="B4980" s="2" t="s">
        <v>42</v>
      </c>
      <c r="C4980" s="4">
        <v>45328</v>
      </c>
      <c r="D4980" s="17">
        <v>45328</v>
      </c>
      <c r="E4980" s="2" t="s">
        <v>16</v>
      </c>
      <c r="F4980" s="2" t="s">
        <v>17</v>
      </c>
      <c r="G4980" s="2">
        <v>31</v>
      </c>
      <c r="H4980" s="2" t="s">
        <v>66</v>
      </c>
      <c r="I4980" s="2" t="s">
        <v>27</v>
      </c>
      <c r="J4980" s="12">
        <v>65</v>
      </c>
      <c r="K4980" s="2">
        <v>105</v>
      </c>
      <c r="L4980" s="2">
        <v>1</v>
      </c>
      <c r="M4980" s="12">
        <v>105</v>
      </c>
      <c r="N4980" s="3">
        <v>1</v>
      </c>
      <c r="O4980" s="2" t="str" cm="1">
        <f t="array" ref="O4980">_xlfn.IFS(N4980=1,"Unsatisfactory",N4980=2,"Poor",N4980=3,"Average",N4980=4,"Good",N4980=5,"Excellent")</f>
        <v>Unsatisfactory</v>
      </c>
      <c r="P4980"/>
      <c r="Q4980"/>
      <c r="R4980"/>
      <c r="S4980"/>
      <c r="T4980"/>
      <c r="U4980"/>
    </row>
    <row r="4981" spans="1:21">
      <c r="A4981" s="2">
        <v>164289</v>
      </c>
      <c r="B4981" s="2" t="s">
        <v>50</v>
      </c>
      <c r="C4981" s="4">
        <v>45521</v>
      </c>
      <c r="D4981" s="17">
        <v>45521</v>
      </c>
      <c r="E4981" s="2" t="s">
        <v>16</v>
      </c>
      <c r="F4981" s="2" t="s">
        <v>25</v>
      </c>
      <c r="G4981" s="2">
        <v>30</v>
      </c>
      <c r="H4981" s="2" t="s">
        <v>62</v>
      </c>
      <c r="I4981" s="2" t="s">
        <v>19</v>
      </c>
      <c r="J4981" s="12">
        <v>97</v>
      </c>
      <c r="K4981" s="2">
        <v>97</v>
      </c>
      <c r="L4981" s="2">
        <v>1</v>
      </c>
      <c r="M4981" s="12">
        <v>97</v>
      </c>
      <c r="N4981" s="3">
        <v>5</v>
      </c>
      <c r="O4981" s="2" t="str" cm="1">
        <f t="array" ref="O4981">_xlfn.IFS(N4981=1,"Unsatisfactory",N4981=2,"Poor",N4981=3,"Average",N4981=4,"Good",N4981=5,"Excellent")</f>
        <v>Excellent</v>
      </c>
      <c r="P4981"/>
      <c r="Q4981"/>
      <c r="R4981"/>
      <c r="S4981"/>
      <c r="T4981"/>
      <c r="U4981"/>
    </row>
    <row r="4982" spans="1:21">
      <c r="A4982" s="2">
        <v>151684</v>
      </c>
      <c r="B4982" s="2" t="s">
        <v>50</v>
      </c>
      <c r="C4982" s="4">
        <v>45358</v>
      </c>
      <c r="D4982" s="17">
        <v>45358</v>
      </c>
      <c r="E4982" s="2" t="s">
        <v>16</v>
      </c>
      <c r="F4982" s="2" t="s">
        <v>17</v>
      </c>
      <c r="G4982" s="2">
        <v>22</v>
      </c>
      <c r="H4982" s="2" t="s">
        <v>46</v>
      </c>
      <c r="I4982" s="2" t="s">
        <v>19</v>
      </c>
      <c r="J4982" s="12">
        <v>97</v>
      </c>
      <c r="K4982" s="2">
        <v>97</v>
      </c>
      <c r="L4982" s="2">
        <v>2</v>
      </c>
      <c r="M4982" s="12">
        <v>194</v>
      </c>
      <c r="N4982" s="3">
        <v>5</v>
      </c>
      <c r="O4982" s="2" t="str" cm="1">
        <f t="array" ref="O4982">_xlfn.IFS(N4982=1,"Unsatisfactory",N4982=2,"Poor",N4982=3,"Average",N4982=4,"Good",N4982=5,"Excellent")</f>
        <v>Excellent</v>
      </c>
      <c r="P4982"/>
      <c r="Q4982"/>
      <c r="R4982"/>
      <c r="S4982"/>
      <c r="T4982"/>
      <c r="U4982"/>
    </row>
    <row r="4983" spans="1:21">
      <c r="A4983" s="2">
        <v>166203</v>
      </c>
      <c r="B4983" s="2" t="s">
        <v>33</v>
      </c>
      <c r="C4983" s="4">
        <v>45416</v>
      </c>
      <c r="D4983" s="17">
        <v>45416</v>
      </c>
      <c r="E4983" s="2" t="s">
        <v>16</v>
      </c>
      <c r="F4983" s="2" t="s">
        <v>17</v>
      </c>
      <c r="G4983" s="2">
        <v>21</v>
      </c>
      <c r="H4983" s="2" t="s">
        <v>128</v>
      </c>
      <c r="I4983" s="2" t="s">
        <v>19</v>
      </c>
      <c r="J4983" s="12">
        <v>118</v>
      </c>
      <c r="K4983" s="2">
        <v>118</v>
      </c>
      <c r="L4983" s="2">
        <v>1</v>
      </c>
      <c r="M4983" s="12">
        <v>118</v>
      </c>
      <c r="N4983" s="3">
        <v>1</v>
      </c>
      <c r="O4983" s="2" t="str" cm="1">
        <f t="array" ref="O4983">_xlfn.IFS(N4983=1,"Unsatisfactory",N4983=2,"Poor",N4983=3,"Average",N4983=4,"Good",N4983=5,"Excellent")</f>
        <v>Unsatisfactory</v>
      </c>
      <c r="P4983"/>
      <c r="Q4983"/>
      <c r="R4983"/>
      <c r="S4983"/>
      <c r="T4983"/>
      <c r="U4983"/>
    </row>
    <row r="4984" spans="1:21">
      <c r="A4984" s="2">
        <v>125921</v>
      </c>
      <c r="B4984" s="2" t="s">
        <v>48</v>
      </c>
      <c r="C4984" s="4">
        <v>45586</v>
      </c>
      <c r="D4984" s="17">
        <v>45586</v>
      </c>
      <c r="E4984" s="2" t="s">
        <v>16</v>
      </c>
      <c r="F4984" s="2" t="s">
        <v>17</v>
      </c>
      <c r="G4984" s="2">
        <v>35</v>
      </c>
      <c r="H4984" s="2" t="s">
        <v>129</v>
      </c>
      <c r="I4984" s="2" t="s">
        <v>19</v>
      </c>
      <c r="J4984" s="12">
        <v>130</v>
      </c>
      <c r="K4984" s="2">
        <v>130</v>
      </c>
      <c r="L4984" s="2">
        <v>1</v>
      </c>
      <c r="M4984" s="12">
        <v>130</v>
      </c>
      <c r="N4984" s="3">
        <v>1</v>
      </c>
      <c r="O4984" s="2" t="str" cm="1">
        <f t="array" ref="O4984">_xlfn.IFS(N4984=1,"Unsatisfactory",N4984=2,"Poor",N4984=3,"Average",N4984=4,"Good",N4984=5,"Excellent")</f>
        <v>Unsatisfactory</v>
      </c>
      <c r="P4984"/>
      <c r="Q4984"/>
      <c r="R4984"/>
      <c r="S4984"/>
      <c r="T4984"/>
      <c r="U4984"/>
    </row>
    <row r="4985" spans="1:21">
      <c r="A4985" s="2">
        <v>149715</v>
      </c>
      <c r="B4985" s="2" t="s">
        <v>53</v>
      </c>
      <c r="C4985" s="4">
        <v>45489</v>
      </c>
      <c r="D4985" s="17">
        <v>45489</v>
      </c>
      <c r="E4985" s="2" t="s">
        <v>37</v>
      </c>
      <c r="F4985" s="2" t="s">
        <v>17</v>
      </c>
      <c r="G4985" s="2">
        <v>35</v>
      </c>
      <c r="H4985" s="2" t="s">
        <v>62</v>
      </c>
      <c r="I4985" s="2" t="s">
        <v>19</v>
      </c>
      <c r="J4985" s="12">
        <v>15</v>
      </c>
      <c r="K4985" s="2">
        <v>15</v>
      </c>
      <c r="L4985" s="2">
        <v>1</v>
      </c>
      <c r="M4985" s="12">
        <v>15</v>
      </c>
      <c r="N4985" s="3">
        <v>3</v>
      </c>
      <c r="O4985" s="2" t="str" cm="1">
        <f t="array" ref="O4985">_xlfn.IFS(N4985=1,"Unsatisfactory",N4985=2,"Poor",N4985=3,"Average",N4985=4,"Good",N4985=5,"Excellent")</f>
        <v>Average</v>
      </c>
      <c r="P4985"/>
      <c r="Q4985"/>
      <c r="R4985"/>
      <c r="S4985"/>
      <c r="T4985"/>
      <c r="U4985"/>
    </row>
    <row r="4986" spans="1:21">
      <c r="A4986" s="2">
        <v>156818</v>
      </c>
      <c r="B4986" s="2" t="s">
        <v>76</v>
      </c>
      <c r="C4986" s="4">
        <v>45314</v>
      </c>
      <c r="D4986" s="17">
        <v>45314</v>
      </c>
      <c r="E4986" s="2" t="s">
        <v>37</v>
      </c>
      <c r="F4986" s="2" t="s">
        <v>25</v>
      </c>
      <c r="G4986" s="2">
        <v>30</v>
      </c>
      <c r="H4986" s="2" t="s">
        <v>115</v>
      </c>
      <c r="I4986" s="2" t="s">
        <v>19</v>
      </c>
      <c r="J4986" s="12">
        <v>45</v>
      </c>
      <c r="K4986" s="2">
        <v>45</v>
      </c>
      <c r="L4986" s="2">
        <v>1</v>
      </c>
      <c r="M4986" s="12">
        <v>45</v>
      </c>
      <c r="N4986" s="3">
        <v>5</v>
      </c>
      <c r="O4986" s="2" t="str" cm="1">
        <f t="array" ref="O4986">_xlfn.IFS(N4986=1,"Unsatisfactory",N4986=2,"Poor",N4986=3,"Average",N4986=4,"Good",N4986=5,"Excellent")</f>
        <v>Excellent</v>
      </c>
      <c r="P4986"/>
      <c r="Q4986"/>
      <c r="R4986"/>
      <c r="S4986"/>
      <c r="T4986"/>
      <c r="U4986"/>
    </row>
    <row r="4987" spans="1:21">
      <c r="A4987" s="2">
        <v>142363</v>
      </c>
      <c r="B4987" s="2" t="s">
        <v>48</v>
      </c>
      <c r="C4987" s="4">
        <v>45309</v>
      </c>
      <c r="D4987" s="17">
        <v>45309</v>
      </c>
      <c r="E4987" s="2" t="s">
        <v>16</v>
      </c>
      <c r="F4987" s="2" t="s">
        <v>17</v>
      </c>
      <c r="G4987" s="2">
        <v>20</v>
      </c>
      <c r="H4987" s="2" t="s">
        <v>44</v>
      </c>
      <c r="I4987" s="2" t="s">
        <v>27</v>
      </c>
      <c r="J4987" s="12">
        <v>130</v>
      </c>
      <c r="K4987" s="2">
        <v>155</v>
      </c>
      <c r="L4987" s="2">
        <v>4</v>
      </c>
      <c r="M4987" s="12">
        <v>620</v>
      </c>
      <c r="N4987" s="3">
        <v>2</v>
      </c>
      <c r="O4987" s="2" t="str" cm="1">
        <f t="array" ref="O4987">_xlfn.IFS(N4987=1,"Unsatisfactory",N4987=2,"Poor",N4987=3,"Average",N4987=4,"Good",N4987=5,"Excellent")</f>
        <v>Poor</v>
      </c>
      <c r="P4987"/>
      <c r="Q4987"/>
      <c r="R4987"/>
      <c r="S4987"/>
      <c r="T4987"/>
      <c r="U4987"/>
    </row>
    <row r="4988" spans="1:21">
      <c r="A4988" s="2">
        <v>141758</v>
      </c>
      <c r="B4988" s="2" t="s">
        <v>15</v>
      </c>
      <c r="C4988" s="4">
        <v>45255</v>
      </c>
      <c r="D4988" s="17">
        <v>45255</v>
      </c>
      <c r="E4988" s="2" t="s">
        <v>16</v>
      </c>
      <c r="F4988" s="2" t="s">
        <v>17</v>
      </c>
      <c r="G4988" s="2">
        <v>35</v>
      </c>
      <c r="H4988" s="2" t="s">
        <v>79</v>
      </c>
      <c r="I4988" s="2" t="s">
        <v>27</v>
      </c>
      <c r="J4988" s="12">
        <v>100</v>
      </c>
      <c r="K4988" s="2">
        <v>140</v>
      </c>
      <c r="L4988" s="2">
        <v>1</v>
      </c>
      <c r="M4988" s="12">
        <v>140</v>
      </c>
      <c r="N4988" s="3">
        <v>5</v>
      </c>
      <c r="O4988" s="2" t="str" cm="1">
        <f t="array" ref="O4988">_xlfn.IFS(N4988=1,"Unsatisfactory",N4988=2,"Poor",N4988=3,"Average",N4988=4,"Good",N4988=5,"Excellent")</f>
        <v>Excellent</v>
      </c>
      <c r="P4988"/>
      <c r="Q4988"/>
      <c r="R4988"/>
      <c r="S4988"/>
      <c r="T4988"/>
      <c r="U4988"/>
    </row>
    <row r="4989" spans="1:21">
      <c r="A4989" s="2">
        <v>190506</v>
      </c>
      <c r="B4989" s="2" t="s">
        <v>15</v>
      </c>
      <c r="C4989" s="4">
        <v>45592</v>
      </c>
      <c r="D4989" s="17">
        <v>45592</v>
      </c>
      <c r="E4989" s="2" t="s">
        <v>16</v>
      </c>
      <c r="F4989" s="2" t="s">
        <v>25</v>
      </c>
      <c r="G4989" s="2">
        <v>21</v>
      </c>
      <c r="H4989" s="2" t="s">
        <v>69</v>
      </c>
      <c r="I4989" s="2" t="s">
        <v>19</v>
      </c>
      <c r="J4989" s="12">
        <v>100</v>
      </c>
      <c r="K4989" s="2">
        <v>100</v>
      </c>
      <c r="L4989" s="2">
        <v>1</v>
      </c>
      <c r="M4989" s="12">
        <v>100</v>
      </c>
      <c r="N4989" s="3">
        <v>5</v>
      </c>
      <c r="O4989" s="2" t="str" cm="1">
        <f t="array" ref="O4989">_xlfn.IFS(N4989=1,"Unsatisfactory",N4989=2,"Poor",N4989=3,"Average",N4989=4,"Good",N4989=5,"Excellent")</f>
        <v>Excellent</v>
      </c>
      <c r="P4989"/>
      <c r="Q4989"/>
      <c r="R4989"/>
      <c r="S4989"/>
      <c r="T4989"/>
      <c r="U4989"/>
    </row>
    <row r="4990" spans="1:21">
      <c r="A4990" s="2">
        <v>181403</v>
      </c>
      <c r="B4990" s="2" t="s">
        <v>50</v>
      </c>
      <c r="C4990" s="4">
        <v>45277</v>
      </c>
      <c r="D4990" s="17">
        <v>45277</v>
      </c>
      <c r="E4990" s="2" t="s">
        <v>16</v>
      </c>
      <c r="F4990" s="2" t="s">
        <v>17</v>
      </c>
      <c r="G4990" s="2">
        <v>34</v>
      </c>
      <c r="H4990" s="2" t="s">
        <v>56</v>
      </c>
      <c r="I4990" s="2" t="s">
        <v>19</v>
      </c>
      <c r="J4990" s="12">
        <v>97</v>
      </c>
      <c r="K4990" s="2">
        <v>97</v>
      </c>
      <c r="L4990" s="2">
        <v>1</v>
      </c>
      <c r="M4990" s="12">
        <v>97</v>
      </c>
      <c r="N4990" s="3">
        <v>1</v>
      </c>
      <c r="O4990" s="2" t="str" cm="1">
        <f t="array" ref="O4990">_xlfn.IFS(N4990=1,"Unsatisfactory",N4990=2,"Poor",N4990=3,"Average",N4990=4,"Good",N4990=5,"Excellent")</f>
        <v>Unsatisfactory</v>
      </c>
      <c r="P4990"/>
      <c r="Q4990"/>
      <c r="R4990"/>
      <c r="S4990"/>
      <c r="T4990"/>
      <c r="U4990"/>
    </row>
    <row r="4991" spans="1:21">
      <c r="A4991" s="2">
        <v>158473</v>
      </c>
      <c r="B4991" s="2" t="s">
        <v>53</v>
      </c>
      <c r="C4991" s="4">
        <v>45528</v>
      </c>
      <c r="D4991" s="17">
        <v>45528</v>
      </c>
      <c r="E4991" s="2" t="s">
        <v>37</v>
      </c>
      <c r="F4991" s="2" t="s">
        <v>17</v>
      </c>
      <c r="G4991" s="2">
        <v>19</v>
      </c>
      <c r="H4991" s="2" t="s">
        <v>130</v>
      </c>
      <c r="I4991" s="2" t="s">
        <v>19</v>
      </c>
      <c r="J4991" s="12">
        <v>15</v>
      </c>
      <c r="K4991" s="2">
        <v>15</v>
      </c>
      <c r="L4991" s="2">
        <v>4</v>
      </c>
      <c r="M4991" s="12">
        <v>60</v>
      </c>
      <c r="N4991" s="3">
        <v>1</v>
      </c>
      <c r="O4991" s="2" t="str" cm="1">
        <f t="array" ref="O4991">_xlfn.IFS(N4991=1,"Unsatisfactory",N4991=2,"Poor",N4991=3,"Average",N4991=4,"Good",N4991=5,"Excellent")</f>
        <v>Unsatisfactory</v>
      </c>
      <c r="P4991"/>
      <c r="Q4991"/>
      <c r="R4991"/>
      <c r="S4991"/>
      <c r="T4991"/>
      <c r="U4991"/>
    </row>
    <row r="4992" spans="1:21">
      <c r="A4992" s="2">
        <v>180860</v>
      </c>
      <c r="B4992" s="2" t="s">
        <v>42</v>
      </c>
      <c r="C4992" s="4">
        <v>45416</v>
      </c>
      <c r="D4992" s="17">
        <v>45416</v>
      </c>
      <c r="E4992" s="2" t="s">
        <v>16</v>
      </c>
      <c r="F4992" s="2" t="s">
        <v>17</v>
      </c>
      <c r="G4992" s="2">
        <v>23</v>
      </c>
      <c r="H4992" s="2" t="s">
        <v>38</v>
      </c>
      <c r="I4992" s="2" t="s">
        <v>19</v>
      </c>
      <c r="J4992" s="12">
        <v>65</v>
      </c>
      <c r="K4992" s="2">
        <v>65</v>
      </c>
      <c r="L4992" s="2">
        <v>1</v>
      </c>
      <c r="M4992" s="12">
        <v>65</v>
      </c>
      <c r="N4992" s="3">
        <v>1</v>
      </c>
      <c r="O4992" s="2" t="str" cm="1">
        <f t="array" ref="O4992">_xlfn.IFS(N4992=1,"Unsatisfactory",N4992=2,"Poor",N4992=3,"Average",N4992=4,"Good",N4992=5,"Excellent")</f>
        <v>Unsatisfactory</v>
      </c>
      <c r="P4992"/>
      <c r="Q4992"/>
      <c r="R4992"/>
      <c r="S4992"/>
      <c r="T4992"/>
      <c r="U4992"/>
    </row>
    <row r="4993" spans="1:21">
      <c r="A4993" s="2">
        <v>134991</v>
      </c>
      <c r="B4993" s="2" t="s">
        <v>42</v>
      </c>
      <c r="C4993" s="4">
        <v>45578</v>
      </c>
      <c r="D4993" s="17">
        <v>45578</v>
      </c>
      <c r="E4993" s="2" t="s">
        <v>16</v>
      </c>
      <c r="F4993" s="2" t="s">
        <v>25</v>
      </c>
      <c r="G4993" s="2">
        <v>24</v>
      </c>
      <c r="H4993" s="2" t="s">
        <v>131</v>
      </c>
      <c r="I4993" s="2" t="s">
        <v>27</v>
      </c>
      <c r="J4993" s="12">
        <v>65</v>
      </c>
      <c r="K4993" s="2">
        <v>135</v>
      </c>
      <c r="L4993" s="2">
        <v>1</v>
      </c>
      <c r="M4993" s="12">
        <v>135</v>
      </c>
      <c r="N4993" s="3">
        <v>4</v>
      </c>
      <c r="O4993" s="2" t="str" cm="1">
        <f t="array" ref="O4993">_xlfn.IFS(N4993=1,"Unsatisfactory",N4993=2,"Poor",N4993=3,"Average",N4993=4,"Good",N4993=5,"Excellent")</f>
        <v>Good</v>
      </c>
      <c r="P4993"/>
      <c r="Q4993"/>
      <c r="R4993"/>
      <c r="S4993"/>
      <c r="T4993"/>
      <c r="U4993"/>
    </row>
    <row r="4994" spans="1:21">
      <c r="A4994" s="2">
        <v>149041</v>
      </c>
      <c r="B4994" s="2" t="s">
        <v>15</v>
      </c>
      <c r="C4994" s="4">
        <v>45306</v>
      </c>
      <c r="D4994" s="17">
        <v>45306</v>
      </c>
      <c r="E4994" s="2" t="s">
        <v>16</v>
      </c>
      <c r="F4994" s="2" t="s">
        <v>17</v>
      </c>
      <c r="G4994" s="2">
        <v>18</v>
      </c>
      <c r="H4994" s="2" t="s">
        <v>60</v>
      </c>
      <c r="I4994" s="2" t="s">
        <v>19</v>
      </c>
      <c r="J4994" s="12">
        <v>100</v>
      </c>
      <c r="K4994" s="2">
        <v>100</v>
      </c>
      <c r="L4994" s="2">
        <v>1</v>
      </c>
      <c r="M4994" s="12">
        <v>100</v>
      </c>
      <c r="N4994" s="3">
        <v>4</v>
      </c>
      <c r="O4994" s="2" t="str" cm="1">
        <f t="array" ref="O4994">_xlfn.IFS(N4994=1,"Unsatisfactory",N4994=2,"Poor",N4994=3,"Average",N4994=4,"Good",N4994=5,"Excellent")</f>
        <v>Good</v>
      </c>
      <c r="P4994"/>
      <c r="Q4994"/>
      <c r="R4994"/>
      <c r="S4994"/>
      <c r="T4994"/>
      <c r="U4994"/>
    </row>
    <row r="4995" spans="1:21">
      <c r="A4995" s="2">
        <v>168861</v>
      </c>
      <c r="B4995" s="2" t="s">
        <v>53</v>
      </c>
      <c r="C4995" s="4">
        <v>45435</v>
      </c>
      <c r="D4995" s="17">
        <v>45435</v>
      </c>
      <c r="E4995" s="2" t="s">
        <v>37</v>
      </c>
      <c r="F4995" s="2" t="s">
        <v>17</v>
      </c>
      <c r="G4995" s="2">
        <v>23</v>
      </c>
      <c r="H4995" s="2" t="s">
        <v>69</v>
      </c>
      <c r="I4995" s="2" t="s">
        <v>19</v>
      </c>
      <c r="J4995" s="12">
        <v>15</v>
      </c>
      <c r="K4995" s="2">
        <v>15</v>
      </c>
      <c r="L4995" s="2">
        <v>1</v>
      </c>
      <c r="M4995" s="12">
        <v>15</v>
      </c>
      <c r="N4995" s="3">
        <v>1</v>
      </c>
      <c r="O4995" s="2" t="str" cm="1">
        <f t="array" ref="O4995">_xlfn.IFS(N4995=1,"Unsatisfactory",N4995=2,"Poor",N4995=3,"Average",N4995=4,"Good",N4995=5,"Excellent")</f>
        <v>Unsatisfactory</v>
      </c>
      <c r="P4995"/>
      <c r="Q4995"/>
      <c r="R4995"/>
      <c r="S4995"/>
      <c r="T4995"/>
      <c r="U4995"/>
    </row>
    <row r="4996" spans="1:21">
      <c r="A4996" s="2">
        <v>167998</v>
      </c>
      <c r="B4996" s="2" t="s">
        <v>36</v>
      </c>
      <c r="C4996" s="4">
        <v>45516</v>
      </c>
      <c r="D4996" s="17">
        <v>45516</v>
      </c>
      <c r="E4996" s="2" t="s">
        <v>37</v>
      </c>
      <c r="F4996" s="2" t="s">
        <v>25</v>
      </c>
      <c r="G4996" s="2">
        <v>21</v>
      </c>
      <c r="H4996" s="2" t="s">
        <v>118</v>
      </c>
      <c r="I4996" s="2" t="s">
        <v>19</v>
      </c>
      <c r="J4996" s="12">
        <v>32</v>
      </c>
      <c r="K4996" s="2">
        <v>32</v>
      </c>
      <c r="L4996" s="2">
        <v>1</v>
      </c>
      <c r="M4996" s="12">
        <v>32</v>
      </c>
      <c r="N4996" s="3">
        <v>4</v>
      </c>
      <c r="O4996" s="2" t="str" cm="1">
        <f t="array" ref="O4996">_xlfn.IFS(N4996=1,"Unsatisfactory",N4996=2,"Poor",N4996=3,"Average",N4996=4,"Good",N4996=5,"Excellent")</f>
        <v>Good</v>
      </c>
      <c r="P4996"/>
      <c r="Q4996"/>
      <c r="R4996"/>
      <c r="S4996"/>
      <c r="T4996"/>
      <c r="U4996"/>
    </row>
    <row r="4997" spans="1:21">
      <c r="A4997" s="2">
        <v>197751</v>
      </c>
      <c r="B4997" s="2" t="s">
        <v>15</v>
      </c>
      <c r="C4997" s="4">
        <v>45336</v>
      </c>
      <c r="D4997" s="17">
        <v>45336</v>
      </c>
      <c r="E4997" s="2" t="s">
        <v>16</v>
      </c>
      <c r="F4997" s="2" t="s">
        <v>17</v>
      </c>
      <c r="G4997" s="2">
        <v>20</v>
      </c>
      <c r="H4997" s="2" t="s">
        <v>44</v>
      </c>
      <c r="I4997" s="2" t="s">
        <v>27</v>
      </c>
      <c r="J4997" s="12">
        <v>100</v>
      </c>
      <c r="K4997" s="2">
        <v>125</v>
      </c>
      <c r="L4997" s="2">
        <v>1</v>
      </c>
      <c r="M4997" s="12">
        <v>125</v>
      </c>
      <c r="N4997" s="3">
        <v>4</v>
      </c>
      <c r="O4997" s="2" t="str" cm="1">
        <f t="array" ref="O4997">_xlfn.IFS(N4997=1,"Unsatisfactory",N4997=2,"Poor",N4997=3,"Average",N4997=4,"Good",N4997=5,"Excellent")</f>
        <v>Good</v>
      </c>
      <c r="P4997"/>
      <c r="Q4997"/>
      <c r="R4997"/>
      <c r="S4997"/>
      <c r="T4997"/>
      <c r="U4997"/>
    </row>
    <row r="4998" spans="1:21">
      <c r="A4998" s="2">
        <v>123035</v>
      </c>
      <c r="B4998" s="2" t="s">
        <v>53</v>
      </c>
      <c r="C4998" s="4">
        <v>45371</v>
      </c>
      <c r="D4998" s="17">
        <v>45371</v>
      </c>
      <c r="E4998" s="2" t="s">
        <v>37</v>
      </c>
      <c r="F4998" s="2" t="s">
        <v>17</v>
      </c>
      <c r="G4998" s="2">
        <v>21</v>
      </c>
      <c r="H4998" s="2" t="s">
        <v>38</v>
      </c>
      <c r="I4998" s="2" t="s">
        <v>19</v>
      </c>
      <c r="J4998" s="12">
        <v>15</v>
      </c>
      <c r="K4998" s="2">
        <v>15</v>
      </c>
      <c r="L4998" s="2">
        <v>2</v>
      </c>
      <c r="M4998" s="12">
        <v>30</v>
      </c>
      <c r="N4998" s="3">
        <v>5</v>
      </c>
      <c r="O4998" s="2" t="str" cm="1">
        <f t="array" ref="O4998">_xlfn.IFS(N4998=1,"Unsatisfactory",N4998=2,"Poor",N4998=3,"Average",N4998=4,"Good",N4998=5,"Excellent")</f>
        <v>Excellent</v>
      </c>
      <c r="P4998"/>
      <c r="Q4998"/>
      <c r="R4998"/>
      <c r="S4998"/>
      <c r="T4998"/>
      <c r="U4998"/>
    </row>
    <row r="4999" spans="1:21">
      <c r="A4999" s="2">
        <v>139877</v>
      </c>
      <c r="B4999" s="2" t="s">
        <v>42</v>
      </c>
      <c r="C4999" s="4">
        <v>45364</v>
      </c>
      <c r="D4999" s="17">
        <v>45364</v>
      </c>
      <c r="E4999" s="2" t="s">
        <v>16</v>
      </c>
      <c r="F4999" s="2" t="s">
        <v>17</v>
      </c>
      <c r="G4999" s="2">
        <v>22</v>
      </c>
      <c r="H4999" s="2" t="s">
        <v>60</v>
      </c>
      <c r="I4999" s="2" t="s">
        <v>19</v>
      </c>
      <c r="J4999" s="12">
        <v>65</v>
      </c>
      <c r="K4999" s="2">
        <v>65</v>
      </c>
      <c r="L4999" s="2">
        <v>3</v>
      </c>
      <c r="M4999" s="12">
        <v>195</v>
      </c>
      <c r="N4999" s="3">
        <v>1</v>
      </c>
      <c r="O4999" s="2" t="str" cm="1">
        <f t="array" ref="O4999">_xlfn.IFS(N4999=1,"Unsatisfactory",N4999=2,"Poor",N4999=3,"Average",N4999=4,"Good",N4999=5,"Excellent")</f>
        <v>Unsatisfactory</v>
      </c>
      <c r="P4999"/>
      <c r="Q4999"/>
      <c r="R4999"/>
      <c r="S4999"/>
      <c r="T4999"/>
      <c r="U4999"/>
    </row>
    <row r="5000" spans="1:21">
      <c r="A5000" s="2">
        <v>188895</v>
      </c>
      <c r="B5000" s="2" t="s">
        <v>30</v>
      </c>
      <c r="C5000" s="4">
        <v>45319</v>
      </c>
      <c r="D5000" s="17">
        <v>45319</v>
      </c>
      <c r="E5000" s="2" t="s">
        <v>24</v>
      </c>
      <c r="F5000" s="2" t="s">
        <v>17</v>
      </c>
      <c r="G5000" s="2">
        <v>34</v>
      </c>
      <c r="H5000" s="2" t="s">
        <v>46</v>
      </c>
      <c r="I5000" s="2" t="s">
        <v>19</v>
      </c>
      <c r="J5000" s="12">
        <v>10</v>
      </c>
      <c r="K5000" s="2">
        <v>10</v>
      </c>
      <c r="L5000" s="2">
        <v>1</v>
      </c>
      <c r="M5000" s="12">
        <v>10</v>
      </c>
      <c r="N5000" s="3">
        <v>4</v>
      </c>
      <c r="O5000" s="2" t="str" cm="1">
        <f t="array" ref="O5000">_xlfn.IFS(N5000=1,"Unsatisfactory",N5000=2,"Poor",N5000=3,"Average",N5000=4,"Good",N5000=5,"Excellent")</f>
        <v>Good</v>
      </c>
      <c r="P5000"/>
      <c r="Q5000"/>
      <c r="R5000"/>
      <c r="S5000"/>
      <c r="T5000"/>
      <c r="U5000"/>
    </row>
    <row r="5001" spans="1:21">
      <c r="A5001" s="2">
        <v>180686</v>
      </c>
      <c r="B5001" s="2" t="s">
        <v>42</v>
      </c>
      <c r="C5001" s="4">
        <v>45430</v>
      </c>
      <c r="D5001" s="17">
        <v>45430</v>
      </c>
      <c r="E5001" s="2" t="s">
        <v>16</v>
      </c>
      <c r="F5001" s="2" t="s">
        <v>25</v>
      </c>
      <c r="G5001" s="2">
        <v>28</v>
      </c>
      <c r="H5001" s="2" t="s">
        <v>115</v>
      </c>
      <c r="I5001" s="2" t="s">
        <v>19</v>
      </c>
      <c r="J5001" s="12">
        <v>65</v>
      </c>
      <c r="K5001" s="2">
        <v>65</v>
      </c>
      <c r="L5001" s="2">
        <v>3</v>
      </c>
      <c r="M5001" s="12">
        <v>195</v>
      </c>
      <c r="N5001" s="3">
        <v>1</v>
      </c>
      <c r="O5001" s="2" t="str" cm="1">
        <f t="array" ref="O5001">_xlfn.IFS(N5001=1,"Unsatisfactory",N5001=2,"Poor",N5001=3,"Average",N5001=4,"Good",N5001=5,"Excellent")</f>
        <v>Unsatisfactory</v>
      </c>
      <c r="P5001"/>
      <c r="Q5001"/>
      <c r="R5001"/>
      <c r="S5001"/>
      <c r="T5001"/>
      <c r="U5001"/>
    </row>
    <row r="5002" spans="1:21">
      <c r="A5002" s="2">
        <v>120761</v>
      </c>
      <c r="B5002" s="2" t="s">
        <v>42</v>
      </c>
      <c r="C5002" s="4">
        <v>45383</v>
      </c>
      <c r="D5002" s="17">
        <v>45383</v>
      </c>
      <c r="E5002" s="2" t="s">
        <v>16</v>
      </c>
      <c r="F5002" s="2" t="s">
        <v>17</v>
      </c>
      <c r="G5002" s="2">
        <v>20</v>
      </c>
      <c r="H5002" s="2" t="s">
        <v>69</v>
      </c>
      <c r="I5002" s="2" t="s">
        <v>19</v>
      </c>
      <c r="J5002" s="12">
        <v>65</v>
      </c>
      <c r="K5002" s="2">
        <v>65</v>
      </c>
      <c r="L5002" s="2">
        <v>1</v>
      </c>
      <c r="M5002" s="12">
        <v>65</v>
      </c>
      <c r="N5002" s="3">
        <v>4</v>
      </c>
      <c r="O5002" s="2" t="str" cm="1">
        <f t="array" ref="O5002">_xlfn.IFS(N5002=1,"Unsatisfactory",N5002=2,"Poor",N5002=3,"Average",N5002=4,"Good",N5002=5,"Excellent")</f>
        <v>Good</v>
      </c>
      <c r="P5002"/>
      <c r="Q5002"/>
      <c r="R5002"/>
      <c r="S5002"/>
      <c r="T5002"/>
      <c r="U5002"/>
    </row>
    <row r="5003" spans="1:21">
      <c r="A5003" s="2">
        <v>180945</v>
      </c>
      <c r="B5003" s="2" t="s">
        <v>76</v>
      </c>
      <c r="C5003" s="4">
        <v>45360</v>
      </c>
      <c r="D5003" s="17">
        <v>45360</v>
      </c>
      <c r="E5003" s="2" t="s">
        <v>37</v>
      </c>
      <c r="F5003" s="2" t="s">
        <v>17</v>
      </c>
      <c r="G5003" s="2">
        <v>35</v>
      </c>
      <c r="H5003" s="2" t="s">
        <v>62</v>
      </c>
      <c r="I5003" s="2" t="s">
        <v>19</v>
      </c>
      <c r="J5003" s="12">
        <v>45</v>
      </c>
      <c r="K5003" s="2">
        <v>45</v>
      </c>
      <c r="L5003" s="2">
        <v>1</v>
      </c>
      <c r="M5003" s="12">
        <v>45</v>
      </c>
      <c r="N5003" s="3">
        <v>2</v>
      </c>
      <c r="O5003" s="2" t="str" cm="1">
        <f t="array" ref="O5003">_xlfn.IFS(N5003=1,"Unsatisfactory",N5003=2,"Poor",N5003=3,"Average",N5003=4,"Good",N5003=5,"Excellent")</f>
        <v>Poor</v>
      </c>
      <c r="P5003"/>
      <c r="Q5003"/>
      <c r="R5003"/>
      <c r="S5003"/>
      <c r="T5003"/>
      <c r="U5003"/>
    </row>
    <row r="5004" spans="1:21">
      <c r="A5004" s="2">
        <v>136517</v>
      </c>
      <c r="B5004" s="2" t="s">
        <v>23</v>
      </c>
      <c r="C5004" s="4">
        <v>45521</v>
      </c>
      <c r="D5004" s="17">
        <v>45521</v>
      </c>
      <c r="E5004" s="2" t="s">
        <v>24</v>
      </c>
      <c r="F5004" s="2" t="s">
        <v>25</v>
      </c>
      <c r="G5004" s="2">
        <v>20</v>
      </c>
      <c r="H5004" s="2" t="s">
        <v>51</v>
      </c>
      <c r="I5004" s="2" t="s">
        <v>27</v>
      </c>
      <c r="J5004" s="12">
        <v>9</v>
      </c>
      <c r="K5004" s="2">
        <v>59</v>
      </c>
      <c r="L5004" s="2">
        <v>4</v>
      </c>
      <c r="M5004" s="12">
        <v>236</v>
      </c>
      <c r="N5004" s="3">
        <v>4</v>
      </c>
      <c r="O5004" s="2" t="str" cm="1">
        <f t="array" ref="O5004">_xlfn.IFS(N5004=1,"Unsatisfactory",N5004=2,"Poor",N5004=3,"Average",N5004=4,"Good",N5004=5,"Excellent")</f>
        <v>Good</v>
      </c>
      <c r="P5004"/>
      <c r="Q5004"/>
      <c r="R5004"/>
      <c r="S5004"/>
      <c r="T5004"/>
      <c r="U5004"/>
    </row>
    <row r="5005" spans="1:21">
      <c r="A5005" s="2">
        <v>121741</v>
      </c>
      <c r="B5005" s="2" t="s">
        <v>42</v>
      </c>
      <c r="C5005" s="4">
        <v>45251</v>
      </c>
      <c r="D5005" s="17">
        <v>45251</v>
      </c>
      <c r="E5005" s="2" t="s">
        <v>16</v>
      </c>
      <c r="F5005" s="2" t="s">
        <v>17</v>
      </c>
      <c r="G5005" s="2">
        <v>34</v>
      </c>
      <c r="H5005" s="2" t="s">
        <v>60</v>
      </c>
      <c r="I5005" s="2" t="s">
        <v>19</v>
      </c>
      <c r="J5005" s="12">
        <v>65</v>
      </c>
      <c r="K5005" s="2">
        <v>65</v>
      </c>
      <c r="L5005" s="2">
        <v>2</v>
      </c>
      <c r="M5005" s="12">
        <v>130</v>
      </c>
      <c r="N5005" s="3">
        <v>1</v>
      </c>
      <c r="O5005" s="2" t="str" cm="1">
        <f t="array" ref="O5005">_xlfn.IFS(N5005=1,"Unsatisfactory",N5005=2,"Poor",N5005=3,"Average",N5005=4,"Good",N5005=5,"Excellent")</f>
        <v>Unsatisfactory</v>
      </c>
      <c r="P5005"/>
      <c r="Q5005"/>
      <c r="R5005"/>
      <c r="S5005"/>
      <c r="T5005"/>
      <c r="U5005"/>
    </row>
    <row r="5006" spans="1:21">
      <c r="A5006" s="2">
        <v>195342</v>
      </c>
      <c r="B5006" s="2" t="s">
        <v>50</v>
      </c>
      <c r="C5006" s="4">
        <v>45575</v>
      </c>
      <c r="D5006" s="17">
        <v>45575</v>
      </c>
      <c r="E5006" s="2" t="s">
        <v>16</v>
      </c>
      <c r="F5006" s="2" t="s">
        <v>17</v>
      </c>
      <c r="G5006" s="2">
        <v>23</v>
      </c>
      <c r="H5006" s="2" t="s">
        <v>60</v>
      </c>
      <c r="I5006" s="2" t="s">
        <v>19</v>
      </c>
      <c r="J5006" s="12">
        <v>97</v>
      </c>
      <c r="K5006" s="2">
        <v>97</v>
      </c>
      <c r="L5006" s="2">
        <v>1</v>
      </c>
      <c r="M5006" s="12">
        <v>97</v>
      </c>
      <c r="N5006" s="3">
        <v>4</v>
      </c>
      <c r="O5006" s="2" t="str" cm="1">
        <f t="array" ref="O5006">_xlfn.IFS(N5006=1,"Unsatisfactory",N5006=2,"Poor",N5006=3,"Average",N5006=4,"Good",N5006=5,"Excellent")</f>
        <v>Good</v>
      </c>
      <c r="P5006"/>
      <c r="Q5006"/>
      <c r="R5006"/>
      <c r="S5006"/>
      <c r="T5006"/>
      <c r="U5006"/>
    </row>
    <row r="5007" spans="1:21">
      <c r="A5007" s="2">
        <v>130580</v>
      </c>
      <c r="B5007" s="2" t="s">
        <v>76</v>
      </c>
      <c r="C5007" s="4">
        <v>45565</v>
      </c>
      <c r="D5007" s="17">
        <v>45565</v>
      </c>
      <c r="E5007" s="2" t="s">
        <v>37</v>
      </c>
      <c r="F5007" s="2" t="s">
        <v>25</v>
      </c>
      <c r="G5007" s="2">
        <v>32</v>
      </c>
      <c r="H5007" s="2" t="s">
        <v>75</v>
      </c>
      <c r="I5007" s="2" t="s">
        <v>27</v>
      </c>
      <c r="J5007" s="12">
        <v>45</v>
      </c>
      <c r="K5007" s="2">
        <v>115</v>
      </c>
      <c r="L5007" s="2">
        <v>1</v>
      </c>
      <c r="M5007" s="12">
        <v>115</v>
      </c>
      <c r="N5007" s="3">
        <v>1</v>
      </c>
      <c r="O5007" s="2" t="str" cm="1">
        <f t="array" ref="O5007">_xlfn.IFS(N5007=1,"Unsatisfactory",N5007=2,"Poor",N5007=3,"Average",N5007=4,"Good",N5007=5,"Excellent")</f>
        <v>Unsatisfactory</v>
      </c>
      <c r="P5007"/>
      <c r="Q5007"/>
      <c r="R5007"/>
      <c r="S5007"/>
      <c r="T5007"/>
      <c r="U5007"/>
    </row>
    <row r="5008" spans="1:21">
      <c r="A5008" s="2">
        <v>176663</v>
      </c>
      <c r="B5008" s="2" t="s">
        <v>50</v>
      </c>
      <c r="C5008" s="4">
        <v>45358</v>
      </c>
      <c r="D5008" s="17">
        <v>45358</v>
      </c>
      <c r="E5008" s="2" t="s">
        <v>16</v>
      </c>
      <c r="F5008" s="2" t="s">
        <v>17</v>
      </c>
      <c r="G5008" s="2">
        <v>18</v>
      </c>
      <c r="H5008" s="2" t="s">
        <v>128</v>
      </c>
      <c r="I5008" s="2" t="s">
        <v>19</v>
      </c>
      <c r="J5008" s="12">
        <v>97</v>
      </c>
      <c r="K5008" s="2">
        <v>97</v>
      </c>
      <c r="L5008" s="2">
        <v>1</v>
      </c>
      <c r="M5008" s="12">
        <v>97</v>
      </c>
      <c r="N5008" s="3">
        <v>4</v>
      </c>
      <c r="O5008" s="2" t="str" cm="1">
        <f t="array" ref="O5008">_xlfn.IFS(N5008=1,"Unsatisfactory",N5008=2,"Poor",N5008=3,"Average",N5008=4,"Good",N5008=5,"Excellent")</f>
        <v>Good</v>
      </c>
      <c r="P5008"/>
      <c r="Q5008"/>
      <c r="R5008"/>
      <c r="S5008"/>
      <c r="T5008"/>
      <c r="U5008"/>
    </row>
    <row r="5009" spans="1:21">
      <c r="A5009" s="2">
        <v>176226</v>
      </c>
      <c r="B5009" s="2" t="s">
        <v>36</v>
      </c>
      <c r="C5009" s="4">
        <v>45589</v>
      </c>
      <c r="D5009" s="17">
        <v>45589</v>
      </c>
      <c r="E5009" s="2" t="s">
        <v>37</v>
      </c>
      <c r="F5009" s="2" t="s">
        <v>17</v>
      </c>
      <c r="G5009" s="2">
        <v>20</v>
      </c>
      <c r="H5009" s="2" t="s">
        <v>44</v>
      </c>
      <c r="I5009" s="2" t="s">
        <v>27</v>
      </c>
      <c r="J5009" s="12">
        <v>32</v>
      </c>
      <c r="K5009" s="2">
        <v>57</v>
      </c>
      <c r="L5009" s="2">
        <v>2</v>
      </c>
      <c r="M5009" s="12">
        <v>114</v>
      </c>
      <c r="N5009" s="3">
        <v>4</v>
      </c>
      <c r="O5009" s="2" t="str" cm="1">
        <f t="array" ref="O5009">_xlfn.IFS(N5009=1,"Unsatisfactory",N5009=2,"Poor",N5009=3,"Average",N5009=4,"Good",N5009=5,"Excellent")</f>
        <v>Good</v>
      </c>
      <c r="P5009"/>
      <c r="Q5009"/>
      <c r="R5009"/>
      <c r="S5009"/>
      <c r="T5009"/>
      <c r="U5009"/>
    </row>
    <row r="5010" spans="1:21">
      <c r="A5010" s="2">
        <v>140661</v>
      </c>
      <c r="B5010" s="2" t="s">
        <v>30</v>
      </c>
      <c r="C5010" s="4">
        <v>45322</v>
      </c>
      <c r="D5010" s="17">
        <v>45322</v>
      </c>
      <c r="E5010" s="2" t="s">
        <v>24</v>
      </c>
      <c r="F5010" s="2" t="s">
        <v>17</v>
      </c>
      <c r="G5010" s="2">
        <v>19</v>
      </c>
      <c r="H5010" s="2" t="s">
        <v>51</v>
      </c>
      <c r="I5010" s="2" t="s">
        <v>27</v>
      </c>
      <c r="J5010" s="12">
        <v>10</v>
      </c>
      <c r="K5010" s="2">
        <v>60</v>
      </c>
      <c r="L5010" s="2">
        <v>4</v>
      </c>
      <c r="M5010" s="12">
        <v>240</v>
      </c>
      <c r="N5010" s="3">
        <v>3</v>
      </c>
      <c r="O5010" s="2" t="str" cm="1">
        <f t="array" ref="O5010">_xlfn.IFS(N5010=1,"Unsatisfactory",N5010=2,"Poor",N5010=3,"Average",N5010=4,"Good",N5010=5,"Excellent")</f>
        <v>Average</v>
      </c>
      <c r="P5010"/>
      <c r="Q5010"/>
      <c r="R5010"/>
      <c r="S5010"/>
      <c r="T5010"/>
      <c r="U5010"/>
    </row>
    <row r="5011" spans="1:21">
      <c r="A5011" s="2">
        <v>192485</v>
      </c>
      <c r="B5011" s="2" t="s">
        <v>53</v>
      </c>
      <c r="C5011" s="4">
        <v>45516</v>
      </c>
      <c r="D5011" s="17">
        <v>45516</v>
      </c>
      <c r="E5011" s="2" t="s">
        <v>37</v>
      </c>
      <c r="F5011" s="2" t="s">
        <v>17</v>
      </c>
      <c r="G5011" s="2">
        <v>31</v>
      </c>
      <c r="H5011" s="2" t="s">
        <v>56</v>
      </c>
      <c r="I5011" s="2" t="s">
        <v>19</v>
      </c>
      <c r="J5011" s="12">
        <v>15</v>
      </c>
      <c r="K5011" s="2">
        <v>15</v>
      </c>
      <c r="L5011" s="2">
        <v>3</v>
      </c>
      <c r="M5011" s="12">
        <v>45</v>
      </c>
      <c r="N5011" s="3">
        <v>1</v>
      </c>
      <c r="O5011" s="2" t="str" cm="1">
        <f t="array" ref="O5011">_xlfn.IFS(N5011=1,"Unsatisfactory",N5011=2,"Poor",N5011=3,"Average",N5011=4,"Good",N5011=5,"Excellent")</f>
        <v>Unsatisfactory</v>
      </c>
      <c r="P5011"/>
      <c r="Q5011"/>
      <c r="R5011"/>
      <c r="S5011"/>
      <c r="T5011"/>
      <c r="U5011"/>
    </row>
    <row r="5012" spans="1:21">
      <c r="A5012" s="2">
        <v>187236</v>
      </c>
      <c r="B5012" s="2" t="s">
        <v>53</v>
      </c>
      <c r="C5012" s="4">
        <v>45488</v>
      </c>
      <c r="D5012" s="17">
        <v>45488</v>
      </c>
      <c r="E5012" s="2" t="s">
        <v>37</v>
      </c>
      <c r="F5012" s="2" t="s">
        <v>17</v>
      </c>
      <c r="G5012" s="2">
        <v>22</v>
      </c>
      <c r="H5012" s="2" t="s">
        <v>69</v>
      </c>
      <c r="I5012" s="2" t="s">
        <v>19</v>
      </c>
      <c r="J5012" s="12">
        <v>15</v>
      </c>
      <c r="K5012" s="2">
        <v>15</v>
      </c>
      <c r="L5012" s="2">
        <v>1</v>
      </c>
      <c r="M5012" s="12">
        <v>15</v>
      </c>
      <c r="N5012" s="3">
        <v>3</v>
      </c>
      <c r="O5012" s="2" t="str" cm="1">
        <f t="array" ref="O5012">_xlfn.IFS(N5012=1,"Unsatisfactory",N5012=2,"Poor",N5012=3,"Average",N5012=4,"Good",N5012=5,"Excellent")</f>
        <v>Average</v>
      </c>
      <c r="P5012"/>
      <c r="Q5012"/>
      <c r="R5012"/>
      <c r="S5012"/>
      <c r="T5012"/>
      <c r="U5012"/>
    </row>
    <row r="5013" spans="1:21">
      <c r="A5013" s="2">
        <v>172501</v>
      </c>
      <c r="B5013" s="2" t="s">
        <v>82</v>
      </c>
      <c r="C5013" s="4">
        <v>45348</v>
      </c>
      <c r="D5013" s="17">
        <v>45348</v>
      </c>
      <c r="E5013" s="2" t="s">
        <v>37</v>
      </c>
      <c r="F5013" s="2" t="s">
        <v>17</v>
      </c>
      <c r="G5013" s="2">
        <v>20</v>
      </c>
      <c r="H5013" s="2" t="s">
        <v>62</v>
      </c>
      <c r="I5013" s="2" t="s">
        <v>19</v>
      </c>
      <c r="J5013" s="12">
        <v>20</v>
      </c>
      <c r="K5013" s="2">
        <v>20</v>
      </c>
      <c r="L5013" s="2">
        <v>1</v>
      </c>
      <c r="M5013" s="12">
        <v>20</v>
      </c>
      <c r="N5013" s="3">
        <v>5</v>
      </c>
      <c r="O5013" s="2" t="str" cm="1">
        <f t="array" ref="O5013">_xlfn.IFS(N5013=1,"Unsatisfactory",N5013=2,"Poor",N5013=3,"Average",N5013=4,"Good",N5013=5,"Excellent")</f>
        <v>Excellent</v>
      </c>
      <c r="P5013"/>
      <c r="Q5013"/>
      <c r="R5013"/>
      <c r="S5013"/>
      <c r="T5013"/>
      <c r="U5013"/>
    </row>
    <row r="5014" spans="1:21">
      <c r="A5014" s="2">
        <v>165725</v>
      </c>
      <c r="B5014" s="2" t="s">
        <v>42</v>
      </c>
      <c r="C5014" s="4">
        <v>45355</v>
      </c>
      <c r="D5014" s="17">
        <v>45355</v>
      </c>
      <c r="E5014" s="2" t="s">
        <v>16</v>
      </c>
      <c r="F5014" s="2" t="s">
        <v>17</v>
      </c>
      <c r="G5014" s="2">
        <v>19</v>
      </c>
      <c r="H5014" s="2" t="s">
        <v>66</v>
      </c>
      <c r="I5014" s="2" t="s">
        <v>27</v>
      </c>
      <c r="J5014" s="12">
        <v>65</v>
      </c>
      <c r="K5014" s="2">
        <v>105</v>
      </c>
      <c r="L5014" s="2">
        <v>1</v>
      </c>
      <c r="M5014" s="12">
        <v>105</v>
      </c>
      <c r="N5014" s="3">
        <v>5</v>
      </c>
      <c r="O5014" s="2" t="str" cm="1">
        <f t="array" ref="O5014">_xlfn.IFS(N5014=1,"Unsatisfactory",N5014=2,"Poor",N5014=3,"Average",N5014=4,"Good",N5014=5,"Excellent")</f>
        <v>Excellent</v>
      </c>
      <c r="P5014"/>
      <c r="Q5014"/>
      <c r="R5014"/>
      <c r="S5014"/>
      <c r="T5014"/>
      <c r="U5014"/>
    </row>
    <row r="5015" spans="1:21">
      <c r="A5015" s="2">
        <v>129629</v>
      </c>
      <c r="B5015" s="2" t="s">
        <v>76</v>
      </c>
      <c r="C5015" s="4">
        <v>45428</v>
      </c>
      <c r="D5015" s="17">
        <v>45428</v>
      </c>
      <c r="E5015" s="2" t="s">
        <v>37</v>
      </c>
      <c r="F5015" s="2" t="s">
        <v>25</v>
      </c>
      <c r="G5015" s="2">
        <v>30</v>
      </c>
      <c r="H5015" s="2" t="s">
        <v>44</v>
      </c>
      <c r="I5015" s="2" t="s">
        <v>27</v>
      </c>
      <c r="J5015" s="12">
        <v>45</v>
      </c>
      <c r="K5015" s="2">
        <v>70</v>
      </c>
      <c r="L5015" s="2">
        <v>1</v>
      </c>
      <c r="M5015" s="12">
        <v>70</v>
      </c>
      <c r="N5015" s="3">
        <v>1</v>
      </c>
      <c r="O5015" s="2" t="str" cm="1">
        <f t="array" ref="O5015">_xlfn.IFS(N5015=1,"Unsatisfactory",N5015=2,"Poor",N5015=3,"Average",N5015=4,"Good",N5015=5,"Excellent")</f>
        <v>Unsatisfactory</v>
      </c>
      <c r="P5015"/>
      <c r="Q5015"/>
      <c r="R5015"/>
      <c r="S5015"/>
      <c r="T5015"/>
      <c r="U5015"/>
    </row>
    <row r="5016" spans="1:21">
      <c r="A5016" s="2">
        <v>172545</v>
      </c>
      <c r="B5016" s="2" t="s">
        <v>33</v>
      </c>
      <c r="C5016" s="4">
        <v>45554</v>
      </c>
      <c r="D5016" s="17">
        <v>45554</v>
      </c>
      <c r="E5016" s="2" t="s">
        <v>16</v>
      </c>
      <c r="F5016" s="2" t="s">
        <v>17</v>
      </c>
      <c r="G5016" s="2">
        <v>19</v>
      </c>
      <c r="H5016" s="2" t="s">
        <v>131</v>
      </c>
      <c r="I5016" s="2" t="s">
        <v>27</v>
      </c>
      <c r="J5016" s="12">
        <v>118</v>
      </c>
      <c r="K5016" s="2">
        <v>188</v>
      </c>
      <c r="L5016" s="2">
        <v>1</v>
      </c>
      <c r="M5016" s="12">
        <v>188</v>
      </c>
      <c r="N5016" s="3">
        <v>2</v>
      </c>
      <c r="O5016" s="2" t="str" cm="1">
        <f t="array" ref="O5016">_xlfn.IFS(N5016=1,"Unsatisfactory",N5016=2,"Poor",N5016=3,"Average",N5016=4,"Good",N5016=5,"Excellent")</f>
        <v>Poor</v>
      </c>
      <c r="P5016"/>
      <c r="Q5016"/>
      <c r="R5016"/>
      <c r="S5016"/>
      <c r="T5016"/>
      <c r="U5016"/>
    </row>
    <row r="5017" spans="1:21">
      <c r="A5017" s="2">
        <v>150812</v>
      </c>
      <c r="B5017" s="2" t="s">
        <v>82</v>
      </c>
      <c r="C5017" s="4">
        <v>45506</v>
      </c>
      <c r="D5017" s="17">
        <v>45506</v>
      </c>
      <c r="E5017" s="2" t="s">
        <v>37</v>
      </c>
      <c r="F5017" s="2" t="s">
        <v>17</v>
      </c>
      <c r="G5017" s="2">
        <v>34</v>
      </c>
      <c r="H5017" s="2" t="s">
        <v>29</v>
      </c>
      <c r="I5017" s="2" t="s">
        <v>19</v>
      </c>
      <c r="J5017" s="12">
        <v>20</v>
      </c>
      <c r="K5017" s="2">
        <v>20</v>
      </c>
      <c r="L5017" s="2">
        <v>1</v>
      </c>
      <c r="M5017" s="12">
        <v>20</v>
      </c>
      <c r="N5017" s="3">
        <v>4</v>
      </c>
      <c r="O5017" s="2" t="str" cm="1">
        <f t="array" ref="O5017">_xlfn.IFS(N5017=1,"Unsatisfactory",N5017=2,"Poor",N5017=3,"Average",N5017=4,"Good",N5017=5,"Excellent")</f>
        <v>Good</v>
      </c>
      <c r="P5017"/>
      <c r="Q5017"/>
      <c r="R5017"/>
      <c r="S5017"/>
      <c r="T5017"/>
      <c r="U5017"/>
    </row>
    <row r="5018" spans="1:21">
      <c r="A5018" s="2">
        <v>134559</v>
      </c>
      <c r="B5018" s="2" t="s">
        <v>53</v>
      </c>
      <c r="C5018" s="4">
        <v>45481</v>
      </c>
      <c r="D5018" s="17">
        <v>45481</v>
      </c>
      <c r="E5018" s="2" t="s">
        <v>37</v>
      </c>
      <c r="F5018" s="2" t="s">
        <v>17</v>
      </c>
      <c r="G5018" s="2">
        <v>30</v>
      </c>
      <c r="H5018" s="2" t="s">
        <v>44</v>
      </c>
      <c r="I5018" s="2" t="s">
        <v>27</v>
      </c>
      <c r="J5018" s="12">
        <v>15</v>
      </c>
      <c r="K5018" s="2">
        <v>40</v>
      </c>
      <c r="L5018" s="2">
        <v>1</v>
      </c>
      <c r="M5018" s="12">
        <v>40</v>
      </c>
      <c r="N5018" s="3">
        <v>1</v>
      </c>
      <c r="O5018" s="2" t="str" cm="1">
        <f t="array" ref="O5018">_xlfn.IFS(N5018=1,"Unsatisfactory",N5018=2,"Poor",N5018=3,"Average",N5018=4,"Good",N5018=5,"Excellent")</f>
        <v>Unsatisfactory</v>
      </c>
      <c r="P5018"/>
      <c r="Q5018"/>
      <c r="R5018"/>
      <c r="S5018"/>
      <c r="T5018"/>
      <c r="U5018"/>
    </row>
    <row r="5019" spans="1:21">
      <c r="A5019" s="2">
        <v>129652</v>
      </c>
      <c r="B5019" s="2" t="s">
        <v>53</v>
      </c>
      <c r="C5019" s="4">
        <v>45277</v>
      </c>
      <c r="D5019" s="17">
        <v>45277</v>
      </c>
      <c r="E5019" s="2" t="s">
        <v>37</v>
      </c>
      <c r="F5019" s="2" t="s">
        <v>17</v>
      </c>
      <c r="G5019" s="2">
        <v>22</v>
      </c>
      <c r="H5019" s="2" t="s">
        <v>44</v>
      </c>
      <c r="I5019" s="2" t="s">
        <v>27</v>
      </c>
      <c r="J5019" s="12">
        <v>15</v>
      </c>
      <c r="K5019" s="2">
        <v>40</v>
      </c>
      <c r="L5019" s="2">
        <v>1</v>
      </c>
      <c r="M5019" s="12">
        <v>40</v>
      </c>
      <c r="N5019" s="3">
        <v>5</v>
      </c>
      <c r="O5019" s="2" t="str" cm="1">
        <f t="array" ref="O5019">_xlfn.IFS(N5019=1,"Unsatisfactory",N5019=2,"Poor",N5019=3,"Average",N5019=4,"Good",N5019=5,"Excellent")</f>
        <v>Excellent</v>
      </c>
      <c r="P5019"/>
      <c r="Q5019"/>
      <c r="R5019"/>
      <c r="S5019"/>
      <c r="T5019"/>
      <c r="U5019"/>
    </row>
    <row r="5020" spans="1:21">
      <c r="A5020" s="2">
        <v>133596</v>
      </c>
      <c r="B5020" s="2" t="s">
        <v>33</v>
      </c>
      <c r="C5020" s="4">
        <v>45283</v>
      </c>
      <c r="D5020" s="17">
        <v>45283</v>
      </c>
      <c r="E5020" s="2" t="s">
        <v>16</v>
      </c>
      <c r="F5020" s="2" t="s">
        <v>17</v>
      </c>
      <c r="G5020" s="2">
        <v>22</v>
      </c>
      <c r="H5020" s="2" t="s">
        <v>118</v>
      </c>
      <c r="I5020" s="2" t="s">
        <v>19</v>
      </c>
      <c r="J5020" s="12">
        <v>118</v>
      </c>
      <c r="K5020" s="2">
        <v>118</v>
      </c>
      <c r="L5020" s="2">
        <v>1</v>
      </c>
      <c r="M5020" s="12">
        <v>118</v>
      </c>
      <c r="N5020" s="3">
        <v>5</v>
      </c>
      <c r="O5020" s="2" t="str" cm="1">
        <f t="array" ref="O5020">_xlfn.IFS(N5020=1,"Unsatisfactory",N5020=2,"Poor",N5020=3,"Average",N5020=4,"Good",N5020=5,"Excellent")</f>
        <v>Excellent</v>
      </c>
      <c r="P5020"/>
      <c r="Q5020"/>
      <c r="R5020"/>
      <c r="S5020"/>
      <c r="T5020"/>
      <c r="U5020"/>
    </row>
    <row r="5021" spans="1:21">
      <c r="A5021" s="2">
        <v>146205</v>
      </c>
      <c r="B5021" s="2" t="s">
        <v>15</v>
      </c>
      <c r="C5021" s="4">
        <v>45412</v>
      </c>
      <c r="D5021" s="17">
        <v>45412</v>
      </c>
      <c r="E5021" s="2" t="s">
        <v>16</v>
      </c>
      <c r="F5021" s="2" t="s">
        <v>17</v>
      </c>
      <c r="G5021" s="2">
        <v>23</v>
      </c>
      <c r="H5021" s="2" t="s">
        <v>131</v>
      </c>
      <c r="I5021" s="2" t="s">
        <v>27</v>
      </c>
      <c r="J5021" s="12">
        <v>100</v>
      </c>
      <c r="K5021" s="2">
        <v>170</v>
      </c>
      <c r="L5021" s="2">
        <v>4</v>
      </c>
      <c r="M5021" s="12">
        <v>680</v>
      </c>
      <c r="N5021" s="3">
        <v>4</v>
      </c>
      <c r="O5021" s="2" t="str" cm="1">
        <f t="array" ref="O5021">_xlfn.IFS(N5021=1,"Unsatisfactory",N5021=2,"Poor",N5021=3,"Average",N5021=4,"Good",N5021=5,"Excellent")</f>
        <v>Good</v>
      </c>
      <c r="P5021"/>
      <c r="Q5021"/>
      <c r="R5021"/>
      <c r="S5021"/>
      <c r="T5021"/>
      <c r="U5021"/>
    </row>
    <row r="5022" spans="1:21">
      <c r="A5022" s="2">
        <v>196535</v>
      </c>
      <c r="B5022" s="2" t="s">
        <v>78</v>
      </c>
      <c r="C5022" s="4">
        <v>45414</v>
      </c>
      <c r="D5022" s="17">
        <v>45414</v>
      </c>
      <c r="E5022" s="2" t="s">
        <v>37</v>
      </c>
      <c r="F5022" s="2" t="s">
        <v>17</v>
      </c>
      <c r="G5022" s="2">
        <v>26</v>
      </c>
      <c r="H5022" s="2" t="s">
        <v>62</v>
      </c>
      <c r="I5022" s="2" t="s">
        <v>19</v>
      </c>
      <c r="J5022" s="12">
        <v>50</v>
      </c>
      <c r="K5022" s="2">
        <v>50</v>
      </c>
      <c r="L5022" s="2">
        <v>1</v>
      </c>
      <c r="M5022" s="12">
        <v>50</v>
      </c>
      <c r="N5022" s="3">
        <v>3</v>
      </c>
      <c r="O5022" s="2" t="str" cm="1">
        <f t="array" ref="O5022">_xlfn.IFS(N5022=1,"Unsatisfactory",N5022=2,"Poor",N5022=3,"Average",N5022=4,"Good",N5022=5,"Excellent")</f>
        <v>Average</v>
      </c>
      <c r="P5022"/>
      <c r="Q5022"/>
      <c r="R5022"/>
      <c r="S5022"/>
      <c r="T5022"/>
      <c r="U5022"/>
    </row>
    <row r="5023" spans="1:21">
      <c r="A5023" s="2">
        <v>131240</v>
      </c>
      <c r="B5023" s="2" t="s">
        <v>15</v>
      </c>
      <c r="C5023" s="4">
        <v>45351</v>
      </c>
      <c r="D5023" s="17">
        <v>45351</v>
      </c>
      <c r="E5023" s="2" t="s">
        <v>16</v>
      </c>
      <c r="F5023" s="2" t="s">
        <v>17</v>
      </c>
      <c r="G5023" s="2">
        <v>22</v>
      </c>
      <c r="H5023" s="2" t="s">
        <v>128</v>
      </c>
      <c r="I5023" s="2" t="s">
        <v>19</v>
      </c>
      <c r="J5023" s="12">
        <v>100</v>
      </c>
      <c r="K5023" s="2">
        <v>100</v>
      </c>
      <c r="L5023" s="2">
        <v>1</v>
      </c>
      <c r="M5023" s="12">
        <v>100</v>
      </c>
      <c r="N5023" s="3">
        <v>1</v>
      </c>
      <c r="O5023" s="2" t="str" cm="1">
        <f t="array" ref="O5023">_xlfn.IFS(N5023=1,"Unsatisfactory",N5023=2,"Poor",N5023=3,"Average",N5023=4,"Good",N5023=5,"Excellent")</f>
        <v>Unsatisfactory</v>
      </c>
      <c r="P5023"/>
      <c r="Q5023"/>
      <c r="R5023"/>
      <c r="S5023"/>
      <c r="T5023"/>
      <c r="U5023"/>
    </row>
    <row r="5024" spans="1:21">
      <c r="A5024" s="2">
        <v>123052</v>
      </c>
      <c r="B5024" s="2" t="s">
        <v>76</v>
      </c>
      <c r="C5024" s="4">
        <v>45432</v>
      </c>
      <c r="D5024" s="17">
        <v>45432</v>
      </c>
      <c r="E5024" s="2" t="s">
        <v>37</v>
      </c>
      <c r="F5024" s="2" t="s">
        <v>17</v>
      </c>
      <c r="G5024" s="2">
        <v>33</v>
      </c>
      <c r="H5024" s="2" t="s">
        <v>31</v>
      </c>
      <c r="I5024" s="2" t="s">
        <v>19</v>
      </c>
      <c r="J5024" s="12">
        <v>45</v>
      </c>
      <c r="K5024" s="2">
        <v>45</v>
      </c>
      <c r="L5024" s="2">
        <v>1</v>
      </c>
      <c r="M5024" s="12">
        <v>45</v>
      </c>
      <c r="N5024" s="3">
        <v>5</v>
      </c>
      <c r="O5024" s="2" t="str" cm="1">
        <f t="array" ref="O5024">_xlfn.IFS(N5024=1,"Unsatisfactory",N5024=2,"Poor",N5024=3,"Average",N5024=4,"Good",N5024=5,"Excellent")</f>
        <v>Excellent</v>
      </c>
      <c r="P5024"/>
      <c r="Q5024"/>
      <c r="R5024"/>
      <c r="S5024"/>
      <c r="T5024"/>
      <c r="U5024"/>
    </row>
    <row r="5025" spans="1:21">
      <c r="A5025" s="2">
        <v>192745</v>
      </c>
      <c r="B5025" s="2" t="s">
        <v>50</v>
      </c>
      <c r="C5025" s="4">
        <v>45399</v>
      </c>
      <c r="D5025" s="17">
        <v>45399</v>
      </c>
      <c r="E5025" s="2" t="s">
        <v>16</v>
      </c>
      <c r="F5025" s="2" t="s">
        <v>25</v>
      </c>
      <c r="G5025" s="2">
        <v>27</v>
      </c>
      <c r="H5025" s="2" t="s">
        <v>26</v>
      </c>
      <c r="I5025" s="2" t="s">
        <v>27</v>
      </c>
      <c r="J5025" s="12">
        <v>97</v>
      </c>
      <c r="K5025" s="2">
        <v>137</v>
      </c>
      <c r="L5025" s="2">
        <v>1</v>
      </c>
      <c r="M5025" s="12">
        <v>137</v>
      </c>
      <c r="N5025" s="3">
        <v>5</v>
      </c>
      <c r="O5025" s="2" t="str" cm="1">
        <f t="array" ref="O5025">_xlfn.IFS(N5025=1,"Unsatisfactory",N5025=2,"Poor",N5025=3,"Average",N5025=4,"Good",N5025=5,"Excellent")</f>
        <v>Excellent</v>
      </c>
      <c r="P5025"/>
      <c r="Q5025"/>
      <c r="R5025"/>
      <c r="S5025"/>
      <c r="T5025"/>
      <c r="U5025"/>
    </row>
    <row r="5026" spans="1:21">
      <c r="A5026" s="2">
        <v>129266</v>
      </c>
      <c r="B5026" s="2" t="s">
        <v>82</v>
      </c>
      <c r="C5026" s="4">
        <v>45566</v>
      </c>
      <c r="D5026" s="17">
        <v>45566</v>
      </c>
      <c r="E5026" s="2" t="s">
        <v>37</v>
      </c>
      <c r="F5026" s="2" t="s">
        <v>17</v>
      </c>
      <c r="G5026" s="2">
        <v>26</v>
      </c>
      <c r="H5026" s="2" t="s">
        <v>69</v>
      </c>
      <c r="I5026" s="2" t="s">
        <v>19</v>
      </c>
      <c r="J5026" s="12">
        <v>20</v>
      </c>
      <c r="K5026" s="2">
        <v>20</v>
      </c>
      <c r="L5026" s="2">
        <v>1</v>
      </c>
      <c r="M5026" s="12">
        <v>20</v>
      </c>
      <c r="N5026" s="3">
        <v>5</v>
      </c>
      <c r="O5026" s="2" t="str" cm="1">
        <f t="array" ref="O5026">_xlfn.IFS(N5026=1,"Unsatisfactory",N5026=2,"Poor",N5026=3,"Average",N5026=4,"Good",N5026=5,"Excellent")</f>
        <v>Excellent</v>
      </c>
      <c r="P5026"/>
      <c r="Q5026"/>
      <c r="R5026"/>
      <c r="S5026"/>
      <c r="T5026"/>
      <c r="U5026"/>
    </row>
    <row r="5027" spans="1:21">
      <c r="A5027" s="2">
        <v>146048</v>
      </c>
      <c r="B5027" s="2" t="s">
        <v>78</v>
      </c>
      <c r="C5027" s="4">
        <v>45257</v>
      </c>
      <c r="D5027" s="17">
        <v>45257</v>
      </c>
      <c r="E5027" s="2" t="s">
        <v>37</v>
      </c>
      <c r="F5027" s="2" t="s">
        <v>17</v>
      </c>
      <c r="G5027" s="2">
        <v>32</v>
      </c>
      <c r="H5027" s="2" t="s">
        <v>34</v>
      </c>
      <c r="I5027" s="2" t="s">
        <v>27</v>
      </c>
      <c r="J5027" s="12">
        <v>50</v>
      </c>
      <c r="K5027" s="2">
        <v>150</v>
      </c>
      <c r="L5027" s="2">
        <v>1</v>
      </c>
      <c r="M5027" s="12">
        <v>150</v>
      </c>
      <c r="N5027" s="3">
        <v>4</v>
      </c>
      <c r="O5027" s="2" t="str" cm="1">
        <f t="array" ref="O5027">_xlfn.IFS(N5027=1,"Unsatisfactory",N5027=2,"Poor",N5027=3,"Average",N5027=4,"Good",N5027=5,"Excellent")</f>
        <v>Good</v>
      </c>
      <c r="P5027"/>
      <c r="Q5027"/>
      <c r="R5027"/>
      <c r="S5027"/>
      <c r="T5027"/>
      <c r="U5027"/>
    </row>
    <row r="5028" spans="1:21">
      <c r="A5028" s="2">
        <v>141048</v>
      </c>
      <c r="B5028" s="2" t="s">
        <v>42</v>
      </c>
      <c r="C5028" s="4">
        <v>45416</v>
      </c>
      <c r="D5028" s="17">
        <v>45416</v>
      </c>
      <c r="E5028" s="2" t="s">
        <v>16</v>
      </c>
      <c r="F5028" s="2" t="s">
        <v>17</v>
      </c>
      <c r="G5028" s="2">
        <v>27</v>
      </c>
      <c r="H5028" s="2" t="s">
        <v>128</v>
      </c>
      <c r="I5028" s="2" t="s">
        <v>19</v>
      </c>
      <c r="J5028" s="12">
        <v>65</v>
      </c>
      <c r="K5028" s="2">
        <v>65</v>
      </c>
      <c r="L5028" s="2">
        <v>2</v>
      </c>
      <c r="M5028" s="12">
        <v>130</v>
      </c>
      <c r="N5028" s="3">
        <v>5</v>
      </c>
      <c r="O5028" s="2" t="str" cm="1">
        <f t="array" ref="O5028">_xlfn.IFS(N5028=1,"Unsatisfactory",N5028=2,"Poor",N5028=3,"Average",N5028=4,"Good",N5028=5,"Excellent")</f>
        <v>Excellent</v>
      </c>
      <c r="P5028"/>
      <c r="Q5028"/>
      <c r="R5028"/>
      <c r="S5028"/>
      <c r="T5028"/>
      <c r="U5028"/>
    </row>
    <row r="5029" spans="1:21">
      <c r="A5029" s="2">
        <v>121650</v>
      </c>
      <c r="B5029" s="2" t="s">
        <v>78</v>
      </c>
      <c r="C5029" s="4">
        <v>45544</v>
      </c>
      <c r="D5029" s="17">
        <v>45544</v>
      </c>
      <c r="E5029" s="2" t="s">
        <v>37</v>
      </c>
      <c r="F5029" s="2" t="s">
        <v>17</v>
      </c>
      <c r="G5029" s="2">
        <v>23</v>
      </c>
      <c r="H5029" s="2" t="s">
        <v>31</v>
      </c>
      <c r="I5029" s="2" t="s">
        <v>19</v>
      </c>
      <c r="J5029" s="12">
        <v>50</v>
      </c>
      <c r="K5029" s="2">
        <v>50</v>
      </c>
      <c r="L5029" s="2">
        <v>3</v>
      </c>
      <c r="M5029" s="12">
        <v>150</v>
      </c>
      <c r="N5029" s="3">
        <v>1</v>
      </c>
      <c r="O5029" s="2" t="str" cm="1">
        <f t="array" ref="O5029">_xlfn.IFS(N5029=1,"Unsatisfactory",N5029=2,"Poor",N5029=3,"Average",N5029=4,"Good",N5029=5,"Excellent")</f>
        <v>Unsatisfactory</v>
      </c>
      <c r="P5029"/>
      <c r="Q5029"/>
      <c r="R5029"/>
      <c r="S5029"/>
      <c r="T5029"/>
      <c r="U5029"/>
    </row>
    <row r="5030" spans="1:21">
      <c r="A5030" s="2">
        <v>189202</v>
      </c>
      <c r="B5030" s="2" t="s">
        <v>82</v>
      </c>
      <c r="C5030" s="4">
        <v>45395</v>
      </c>
      <c r="D5030" s="17">
        <v>45395</v>
      </c>
      <c r="E5030" s="2" t="s">
        <v>37</v>
      </c>
      <c r="F5030" s="2" t="s">
        <v>17</v>
      </c>
      <c r="G5030" s="2">
        <v>25</v>
      </c>
      <c r="H5030" s="2" t="s">
        <v>80</v>
      </c>
      <c r="I5030" s="2" t="s">
        <v>27</v>
      </c>
      <c r="J5030" s="12">
        <v>20</v>
      </c>
      <c r="K5030" s="2">
        <v>60</v>
      </c>
      <c r="L5030" s="2">
        <v>1</v>
      </c>
      <c r="M5030" s="12">
        <v>60</v>
      </c>
      <c r="N5030" s="3">
        <v>4</v>
      </c>
      <c r="O5030" s="2" t="str" cm="1">
        <f t="array" ref="O5030">_xlfn.IFS(N5030=1,"Unsatisfactory",N5030=2,"Poor",N5030=3,"Average",N5030=4,"Good",N5030=5,"Excellent")</f>
        <v>Good</v>
      </c>
      <c r="P5030"/>
      <c r="Q5030"/>
      <c r="R5030"/>
      <c r="S5030"/>
      <c r="T5030"/>
      <c r="U5030"/>
    </row>
    <row r="5031" spans="1:21">
      <c r="A5031" s="2">
        <v>180983</v>
      </c>
      <c r="B5031" s="2" t="s">
        <v>36</v>
      </c>
      <c r="C5031" s="4">
        <v>45362</v>
      </c>
      <c r="D5031" s="17">
        <v>45362</v>
      </c>
      <c r="E5031" s="2" t="s">
        <v>37</v>
      </c>
      <c r="F5031" s="2" t="s">
        <v>17</v>
      </c>
      <c r="G5031" s="2">
        <v>26</v>
      </c>
      <c r="H5031" s="2" t="s">
        <v>115</v>
      </c>
      <c r="I5031" s="2" t="s">
        <v>19</v>
      </c>
      <c r="J5031" s="12">
        <v>32</v>
      </c>
      <c r="K5031" s="2">
        <v>32</v>
      </c>
      <c r="L5031" s="2">
        <v>1</v>
      </c>
      <c r="M5031" s="12">
        <v>32</v>
      </c>
      <c r="N5031" s="3">
        <v>4</v>
      </c>
      <c r="O5031" s="2" t="str" cm="1">
        <f t="array" ref="O5031">_xlfn.IFS(N5031=1,"Unsatisfactory",N5031=2,"Poor",N5031=3,"Average",N5031=4,"Good",N5031=5,"Excellent")</f>
        <v>Good</v>
      </c>
      <c r="P5031"/>
      <c r="Q5031"/>
      <c r="R5031"/>
      <c r="S5031"/>
      <c r="T5031"/>
      <c r="U5031"/>
    </row>
    <row r="5032" spans="1:21">
      <c r="A5032" s="2">
        <v>195958</v>
      </c>
      <c r="B5032" s="2" t="s">
        <v>30</v>
      </c>
      <c r="C5032" s="4">
        <v>45523</v>
      </c>
      <c r="D5032" s="17">
        <v>45523</v>
      </c>
      <c r="E5032" s="2" t="s">
        <v>24</v>
      </c>
      <c r="F5032" s="2" t="s">
        <v>17</v>
      </c>
      <c r="G5032" s="2">
        <v>18</v>
      </c>
      <c r="H5032" s="2" t="s">
        <v>26</v>
      </c>
      <c r="I5032" s="2" t="s">
        <v>27</v>
      </c>
      <c r="J5032" s="12">
        <v>10</v>
      </c>
      <c r="K5032" s="2">
        <v>50</v>
      </c>
      <c r="L5032" s="2">
        <v>1</v>
      </c>
      <c r="M5032" s="12">
        <v>50</v>
      </c>
      <c r="N5032" s="3">
        <v>2</v>
      </c>
      <c r="O5032" s="2" t="str" cm="1">
        <f t="array" ref="O5032">_xlfn.IFS(N5032=1,"Unsatisfactory",N5032=2,"Poor",N5032=3,"Average",N5032=4,"Good",N5032=5,"Excellent")</f>
        <v>Poor</v>
      </c>
      <c r="P5032"/>
      <c r="Q5032"/>
      <c r="R5032"/>
      <c r="S5032"/>
      <c r="T5032"/>
      <c r="U5032"/>
    </row>
    <row r="5033" spans="1:21">
      <c r="A5033" s="2">
        <v>181964</v>
      </c>
      <c r="B5033" s="2" t="s">
        <v>23</v>
      </c>
      <c r="C5033" s="4">
        <v>45241</v>
      </c>
      <c r="D5033" s="17">
        <v>45241</v>
      </c>
      <c r="E5033" s="2" t="s">
        <v>24</v>
      </c>
      <c r="F5033" s="2" t="s">
        <v>25</v>
      </c>
      <c r="G5033" s="2">
        <v>21</v>
      </c>
      <c r="H5033" s="2" t="s">
        <v>115</v>
      </c>
      <c r="I5033" s="2" t="s">
        <v>19</v>
      </c>
      <c r="J5033" s="12">
        <v>9</v>
      </c>
      <c r="K5033" s="2">
        <v>9</v>
      </c>
      <c r="L5033" s="2">
        <v>1</v>
      </c>
      <c r="M5033" s="12">
        <v>9</v>
      </c>
      <c r="N5033" s="3">
        <v>4</v>
      </c>
      <c r="O5033" s="2" t="str" cm="1">
        <f t="array" ref="O5033">_xlfn.IFS(N5033=1,"Unsatisfactory",N5033=2,"Poor",N5033=3,"Average",N5033=4,"Good",N5033=5,"Excellent")</f>
        <v>Good</v>
      </c>
      <c r="P5033"/>
      <c r="Q5033"/>
      <c r="R5033"/>
      <c r="S5033"/>
      <c r="T5033"/>
      <c r="U5033"/>
    </row>
    <row r="5034" spans="1:21">
      <c r="A5034" s="2">
        <v>197897</v>
      </c>
      <c r="B5034" s="2" t="s">
        <v>42</v>
      </c>
      <c r="C5034" s="4">
        <v>45481</v>
      </c>
      <c r="D5034" s="17">
        <v>45481</v>
      </c>
      <c r="E5034" s="2" t="s">
        <v>16</v>
      </c>
      <c r="F5034" s="2" t="s">
        <v>17</v>
      </c>
      <c r="G5034" s="2">
        <v>32</v>
      </c>
      <c r="H5034" s="2" t="s">
        <v>38</v>
      </c>
      <c r="I5034" s="2" t="s">
        <v>19</v>
      </c>
      <c r="J5034" s="12">
        <v>65</v>
      </c>
      <c r="K5034" s="2">
        <v>65</v>
      </c>
      <c r="L5034" s="2">
        <v>1</v>
      </c>
      <c r="M5034" s="12">
        <v>65</v>
      </c>
      <c r="N5034" s="3">
        <v>3</v>
      </c>
      <c r="O5034" s="2" t="str" cm="1">
        <f t="array" ref="O5034">_xlfn.IFS(N5034=1,"Unsatisfactory",N5034=2,"Poor",N5034=3,"Average",N5034=4,"Good",N5034=5,"Excellent")</f>
        <v>Average</v>
      </c>
      <c r="P5034"/>
      <c r="Q5034"/>
      <c r="R5034"/>
      <c r="S5034"/>
      <c r="T5034"/>
      <c r="U5034"/>
    </row>
    <row r="5035" spans="1:21">
      <c r="A5035" s="2">
        <v>167367</v>
      </c>
      <c r="B5035" s="2" t="s">
        <v>76</v>
      </c>
      <c r="C5035" s="4">
        <v>45566</v>
      </c>
      <c r="D5035" s="17">
        <v>45566</v>
      </c>
      <c r="E5035" s="2" t="s">
        <v>37</v>
      </c>
      <c r="F5035" s="2" t="s">
        <v>25</v>
      </c>
      <c r="G5035" s="2">
        <v>20</v>
      </c>
      <c r="H5035" s="2" t="s">
        <v>115</v>
      </c>
      <c r="I5035" s="2" t="s">
        <v>19</v>
      </c>
      <c r="J5035" s="12">
        <v>45</v>
      </c>
      <c r="K5035" s="2">
        <v>45</v>
      </c>
      <c r="L5035" s="2">
        <v>1</v>
      </c>
      <c r="M5035" s="12">
        <v>45</v>
      </c>
      <c r="N5035" s="3">
        <v>2</v>
      </c>
      <c r="O5035" s="2" t="str" cm="1">
        <f t="array" ref="O5035">_xlfn.IFS(N5035=1,"Unsatisfactory",N5035=2,"Poor",N5035=3,"Average",N5035=4,"Good",N5035=5,"Excellent")</f>
        <v>Poor</v>
      </c>
      <c r="P5035"/>
      <c r="Q5035"/>
      <c r="R5035"/>
      <c r="S5035"/>
      <c r="T5035"/>
      <c r="U5035"/>
    </row>
    <row r="5036" spans="1:21">
      <c r="A5036" s="2">
        <v>184870</v>
      </c>
      <c r="B5036" s="2" t="s">
        <v>15</v>
      </c>
      <c r="C5036" s="4">
        <v>45239</v>
      </c>
      <c r="D5036" s="17">
        <v>45239</v>
      </c>
      <c r="E5036" s="2" t="s">
        <v>16</v>
      </c>
      <c r="F5036" s="2" t="s">
        <v>17</v>
      </c>
      <c r="G5036" s="2">
        <v>33</v>
      </c>
      <c r="H5036" s="2" t="s">
        <v>51</v>
      </c>
      <c r="I5036" s="2" t="s">
        <v>27</v>
      </c>
      <c r="J5036" s="12">
        <v>100</v>
      </c>
      <c r="K5036" s="2">
        <v>150</v>
      </c>
      <c r="L5036" s="2">
        <v>1</v>
      </c>
      <c r="M5036" s="12">
        <v>150</v>
      </c>
      <c r="N5036" s="3">
        <v>5</v>
      </c>
      <c r="O5036" s="2" t="str" cm="1">
        <f t="array" ref="O5036">_xlfn.IFS(N5036=1,"Unsatisfactory",N5036=2,"Poor",N5036=3,"Average",N5036=4,"Good",N5036=5,"Excellent")</f>
        <v>Excellent</v>
      </c>
      <c r="P5036"/>
      <c r="Q5036"/>
      <c r="R5036"/>
      <c r="S5036"/>
      <c r="T5036"/>
      <c r="U5036"/>
    </row>
    <row r="5037" spans="1:21">
      <c r="A5037" s="2">
        <v>164888</v>
      </c>
      <c r="B5037" s="2" t="s">
        <v>42</v>
      </c>
      <c r="C5037" s="4">
        <v>45501</v>
      </c>
      <c r="D5037" s="17">
        <v>45501</v>
      </c>
      <c r="E5037" s="2" t="s">
        <v>16</v>
      </c>
      <c r="F5037" s="2" t="s">
        <v>17</v>
      </c>
      <c r="G5037" s="2">
        <v>31</v>
      </c>
      <c r="H5037" s="2" t="s">
        <v>129</v>
      </c>
      <c r="I5037" s="2" t="s">
        <v>19</v>
      </c>
      <c r="J5037" s="12">
        <v>65</v>
      </c>
      <c r="K5037" s="2">
        <v>65</v>
      </c>
      <c r="L5037" s="2">
        <v>1</v>
      </c>
      <c r="M5037" s="12">
        <v>65</v>
      </c>
      <c r="N5037" s="3">
        <v>5</v>
      </c>
      <c r="O5037" s="2" t="str" cm="1">
        <f t="array" ref="O5037">_xlfn.IFS(N5037=1,"Unsatisfactory",N5037=2,"Poor",N5037=3,"Average",N5037=4,"Good",N5037=5,"Excellent")</f>
        <v>Excellent</v>
      </c>
      <c r="P5037"/>
      <c r="Q5037"/>
      <c r="R5037"/>
      <c r="S5037"/>
      <c r="T5037"/>
      <c r="U5037"/>
    </row>
    <row r="5038" spans="1:21">
      <c r="A5038" s="2">
        <v>157621</v>
      </c>
      <c r="B5038" s="2" t="s">
        <v>78</v>
      </c>
      <c r="C5038" s="4">
        <v>45562</v>
      </c>
      <c r="D5038" s="17">
        <v>45562</v>
      </c>
      <c r="E5038" s="2" t="s">
        <v>37</v>
      </c>
      <c r="F5038" s="2" t="s">
        <v>25</v>
      </c>
      <c r="G5038" s="2">
        <v>33</v>
      </c>
      <c r="H5038" s="2" t="s">
        <v>38</v>
      </c>
      <c r="I5038" s="2" t="s">
        <v>19</v>
      </c>
      <c r="J5038" s="12">
        <v>50</v>
      </c>
      <c r="K5038" s="2">
        <v>50</v>
      </c>
      <c r="L5038" s="2">
        <v>1</v>
      </c>
      <c r="M5038" s="12">
        <v>50</v>
      </c>
      <c r="N5038" s="3">
        <v>3</v>
      </c>
      <c r="O5038" s="2" t="str" cm="1">
        <f t="array" ref="O5038">_xlfn.IFS(N5038=1,"Unsatisfactory",N5038=2,"Poor",N5038=3,"Average",N5038=4,"Good",N5038=5,"Excellent")</f>
        <v>Average</v>
      </c>
      <c r="P5038"/>
      <c r="Q5038"/>
      <c r="R5038"/>
      <c r="S5038"/>
      <c r="T5038"/>
      <c r="U5038"/>
    </row>
    <row r="5039" spans="1:21">
      <c r="A5039" s="2">
        <v>135562</v>
      </c>
      <c r="B5039" s="2" t="s">
        <v>50</v>
      </c>
      <c r="C5039" s="4">
        <v>45332</v>
      </c>
      <c r="D5039" s="17">
        <v>45332</v>
      </c>
      <c r="E5039" s="2" t="s">
        <v>16</v>
      </c>
      <c r="F5039" s="2" t="s">
        <v>25</v>
      </c>
      <c r="G5039" s="2">
        <v>27</v>
      </c>
      <c r="H5039" s="2" t="s">
        <v>129</v>
      </c>
      <c r="I5039" s="2" t="s">
        <v>19</v>
      </c>
      <c r="J5039" s="12">
        <v>97</v>
      </c>
      <c r="K5039" s="2">
        <v>97</v>
      </c>
      <c r="L5039" s="2">
        <v>2</v>
      </c>
      <c r="M5039" s="12">
        <v>194</v>
      </c>
      <c r="N5039" s="3">
        <v>3</v>
      </c>
      <c r="O5039" s="2" t="str" cm="1">
        <f t="array" ref="O5039">_xlfn.IFS(N5039=1,"Unsatisfactory",N5039=2,"Poor",N5039=3,"Average",N5039=4,"Good",N5039=5,"Excellent")</f>
        <v>Average</v>
      </c>
      <c r="P5039"/>
      <c r="Q5039"/>
      <c r="R5039"/>
      <c r="S5039"/>
      <c r="T5039"/>
      <c r="U5039"/>
    </row>
    <row r="5040" spans="1:21">
      <c r="A5040" s="2">
        <v>181456</v>
      </c>
      <c r="B5040" s="2" t="s">
        <v>30</v>
      </c>
      <c r="C5040" s="4">
        <v>45341</v>
      </c>
      <c r="D5040" s="17">
        <v>45341</v>
      </c>
      <c r="E5040" s="2" t="s">
        <v>24</v>
      </c>
      <c r="F5040" s="2" t="s">
        <v>17</v>
      </c>
      <c r="G5040" s="2">
        <v>18</v>
      </c>
      <c r="H5040" s="2" t="s">
        <v>58</v>
      </c>
      <c r="I5040" s="2" t="s">
        <v>27</v>
      </c>
      <c r="J5040" s="12">
        <v>10</v>
      </c>
      <c r="K5040" s="2">
        <v>50</v>
      </c>
      <c r="L5040" s="2">
        <v>3</v>
      </c>
      <c r="M5040" s="12">
        <v>150</v>
      </c>
      <c r="N5040" s="3">
        <v>5</v>
      </c>
      <c r="O5040" s="2" t="str" cm="1">
        <f t="array" ref="O5040">_xlfn.IFS(N5040=1,"Unsatisfactory",N5040=2,"Poor",N5040=3,"Average",N5040=4,"Good",N5040=5,"Excellent")</f>
        <v>Excellent</v>
      </c>
      <c r="P5040"/>
      <c r="Q5040"/>
      <c r="R5040"/>
      <c r="S5040"/>
      <c r="T5040"/>
      <c r="U5040"/>
    </row>
    <row r="5041" spans="1:21">
      <c r="A5041" s="2">
        <v>157665</v>
      </c>
      <c r="B5041" s="2" t="s">
        <v>30</v>
      </c>
      <c r="C5041" s="4">
        <v>45431</v>
      </c>
      <c r="D5041" s="17">
        <v>45431</v>
      </c>
      <c r="E5041" s="2" t="s">
        <v>24</v>
      </c>
      <c r="F5041" s="2" t="s">
        <v>17</v>
      </c>
      <c r="G5041" s="2">
        <v>22</v>
      </c>
      <c r="H5041" s="2" t="s">
        <v>26</v>
      </c>
      <c r="I5041" s="2" t="s">
        <v>27</v>
      </c>
      <c r="J5041" s="12">
        <v>10</v>
      </c>
      <c r="K5041" s="2">
        <v>50</v>
      </c>
      <c r="L5041" s="2">
        <v>1</v>
      </c>
      <c r="M5041" s="12">
        <v>50</v>
      </c>
      <c r="N5041" s="3">
        <v>5</v>
      </c>
      <c r="O5041" s="2" t="str" cm="1">
        <f t="array" ref="O5041">_xlfn.IFS(N5041=1,"Unsatisfactory",N5041=2,"Poor",N5041=3,"Average",N5041=4,"Good",N5041=5,"Excellent")</f>
        <v>Excellent</v>
      </c>
      <c r="P5041"/>
      <c r="Q5041"/>
      <c r="R5041"/>
      <c r="S5041"/>
      <c r="T5041"/>
      <c r="U5041"/>
    </row>
    <row r="5042" spans="1:21">
      <c r="A5042" s="2">
        <v>145453</v>
      </c>
      <c r="B5042" s="2" t="s">
        <v>23</v>
      </c>
      <c r="C5042" s="4">
        <v>45312</v>
      </c>
      <c r="D5042" s="17">
        <v>45312</v>
      </c>
      <c r="E5042" s="2" t="s">
        <v>24</v>
      </c>
      <c r="F5042" s="2" t="s">
        <v>17</v>
      </c>
      <c r="G5042" s="2">
        <v>19</v>
      </c>
      <c r="H5042" s="2" t="s">
        <v>26</v>
      </c>
      <c r="I5042" s="2" t="s">
        <v>27</v>
      </c>
      <c r="J5042" s="12">
        <v>9</v>
      </c>
      <c r="K5042" s="2">
        <v>49</v>
      </c>
      <c r="L5042" s="2">
        <v>1</v>
      </c>
      <c r="M5042" s="12">
        <v>49</v>
      </c>
      <c r="N5042" s="3">
        <v>2</v>
      </c>
      <c r="O5042" s="2" t="str" cm="1">
        <f t="array" ref="O5042">_xlfn.IFS(N5042=1,"Unsatisfactory",N5042=2,"Poor",N5042=3,"Average",N5042=4,"Good",N5042=5,"Excellent")</f>
        <v>Poor</v>
      </c>
      <c r="P5042"/>
      <c r="Q5042"/>
      <c r="R5042"/>
      <c r="S5042"/>
      <c r="T5042"/>
      <c r="U5042"/>
    </row>
    <row r="5043" spans="1:21">
      <c r="A5043" s="2">
        <v>121526</v>
      </c>
      <c r="B5043" s="2" t="s">
        <v>48</v>
      </c>
      <c r="C5043" s="4">
        <v>45316</v>
      </c>
      <c r="D5043" s="17">
        <v>45316</v>
      </c>
      <c r="E5043" s="2" t="s">
        <v>16</v>
      </c>
      <c r="F5043" s="2" t="s">
        <v>17</v>
      </c>
      <c r="G5043" s="2">
        <v>19</v>
      </c>
      <c r="H5043" s="2" t="s">
        <v>118</v>
      </c>
      <c r="I5043" s="2" t="s">
        <v>19</v>
      </c>
      <c r="J5043" s="12">
        <v>130</v>
      </c>
      <c r="K5043" s="2">
        <v>130</v>
      </c>
      <c r="L5043" s="2">
        <v>1</v>
      </c>
      <c r="M5043" s="12">
        <v>130</v>
      </c>
      <c r="N5043" s="3">
        <v>4</v>
      </c>
      <c r="O5043" s="2" t="str" cm="1">
        <f t="array" ref="O5043">_xlfn.IFS(N5043=1,"Unsatisfactory",N5043=2,"Poor",N5043=3,"Average",N5043=4,"Good",N5043=5,"Excellent")</f>
        <v>Good</v>
      </c>
      <c r="P5043"/>
      <c r="Q5043"/>
      <c r="R5043"/>
      <c r="S5043"/>
      <c r="T5043"/>
      <c r="U5043"/>
    </row>
    <row r="5044" spans="1:21">
      <c r="A5044" s="2">
        <v>134916</v>
      </c>
      <c r="B5044" s="2" t="s">
        <v>53</v>
      </c>
      <c r="C5044" s="4">
        <v>45430</v>
      </c>
      <c r="D5044" s="17">
        <v>45430</v>
      </c>
      <c r="E5044" s="2" t="s">
        <v>37</v>
      </c>
      <c r="F5044" s="2" t="s">
        <v>17</v>
      </c>
      <c r="G5044" s="2">
        <v>34</v>
      </c>
      <c r="H5044" s="2" t="s">
        <v>46</v>
      </c>
      <c r="I5044" s="2" t="s">
        <v>19</v>
      </c>
      <c r="J5044" s="12">
        <v>15</v>
      </c>
      <c r="K5044" s="2">
        <v>15</v>
      </c>
      <c r="L5044" s="2">
        <v>1</v>
      </c>
      <c r="M5044" s="12">
        <v>15</v>
      </c>
      <c r="N5044" s="3">
        <v>4</v>
      </c>
      <c r="O5044" s="2" t="str" cm="1">
        <f t="array" ref="O5044">_xlfn.IFS(N5044=1,"Unsatisfactory",N5044=2,"Poor",N5044=3,"Average",N5044=4,"Good",N5044=5,"Excellent")</f>
        <v>Good</v>
      </c>
      <c r="P5044"/>
      <c r="Q5044"/>
      <c r="R5044"/>
      <c r="S5044"/>
      <c r="T5044"/>
      <c r="U5044"/>
    </row>
    <row r="5045" spans="1:21">
      <c r="A5045" s="2">
        <v>194338</v>
      </c>
      <c r="B5045" s="2" t="s">
        <v>53</v>
      </c>
      <c r="C5045" s="4">
        <v>45287</v>
      </c>
      <c r="D5045" s="17">
        <v>45287</v>
      </c>
      <c r="E5045" s="2" t="s">
        <v>37</v>
      </c>
      <c r="F5045" s="2" t="s">
        <v>17</v>
      </c>
      <c r="G5045" s="2">
        <v>24</v>
      </c>
      <c r="H5045" s="2" t="s">
        <v>79</v>
      </c>
      <c r="I5045" s="2" t="s">
        <v>27</v>
      </c>
      <c r="J5045" s="12">
        <v>15</v>
      </c>
      <c r="K5045" s="2">
        <v>55</v>
      </c>
      <c r="L5045" s="2">
        <v>3</v>
      </c>
      <c r="M5045" s="12">
        <v>165</v>
      </c>
      <c r="N5045" s="3">
        <v>4</v>
      </c>
      <c r="O5045" s="2" t="str" cm="1">
        <f t="array" ref="O5045">_xlfn.IFS(N5045=1,"Unsatisfactory",N5045=2,"Poor",N5045=3,"Average",N5045=4,"Good",N5045=5,"Excellent")</f>
        <v>Good</v>
      </c>
      <c r="P5045"/>
      <c r="Q5045"/>
      <c r="R5045"/>
      <c r="S5045"/>
      <c r="T5045"/>
      <c r="U5045"/>
    </row>
    <row r="5046" spans="1:21">
      <c r="A5046" s="2">
        <v>188773</v>
      </c>
      <c r="B5046" s="2" t="s">
        <v>50</v>
      </c>
      <c r="C5046" s="4">
        <v>45387</v>
      </c>
      <c r="D5046" s="17">
        <v>45387</v>
      </c>
      <c r="E5046" s="2" t="s">
        <v>16</v>
      </c>
      <c r="F5046" s="2" t="s">
        <v>25</v>
      </c>
      <c r="G5046" s="2">
        <v>28</v>
      </c>
      <c r="H5046" s="2" t="s">
        <v>74</v>
      </c>
      <c r="I5046" s="2" t="s">
        <v>27</v>
      </c>
      <c r="J5046" s="12">
        <v>97</v>
      </c>
      <c r="K5046" s="2">
        <v>122</v>
      </c>
      <c r="L5046" s="2">
        <v>1</v>
      </c>
      <c r="M5046" s="12">
        <v>122</v>
      </c>
      <c r="N5046" s="3">
        <v>3</v>
      </c>
      <c r="O5046" s="2" t="str" cm="1">
        <f t="array" ref="O5046">_xlfn.IFS(N5046=1,"Unsatisfactory",N5046=2,"Poor",N5046=3,"Average",N5046=4,"Good",N5046=5,"Excellent")</f>
        <v>Average</v>
      </c>
      <c r="P5046"/>
      <c r="Q5046"/>
      <c r="R5046"/>
      <c r="S5046"/>
      <c r="T5046"/>
      <c r="U5046"/>
    </row>
    <row r="5047" spans="1:21">
      <c r="A5047" s="2">
        <v>140869</v>
      </c>
      <c r="B5047" s="2" t="s">
        <v>23</v>
      </c>
      <c r="C5047" s="4">
        <v>45371</v>
      </c>
      <c r="D5047" s="17">
        <v>45371</v>
      </c>
      <c r="E5047" s="2" t="s">
        <v>24</v>
      </c>
      <c r="F5047" s="2" t="s">
        <v>17</v>
      </c>
      <c r="G5047" s="2">
        <v>20</v>
      </c>
      <c r="H5047" s="2" t="s">
        <v>38</v>
      </c>
      <c r="I5047" s="2" t="s">
        <v>19</v>
      </c>
      <c r="J5047" s="12">
        <v>9</v>
      </c>
      <c r="K5047" s="2">
        <v>9</v>
      </c>
      <c r="L5047" s="2">
        <v>4</v>
      </c>
      <c r="M5047" s="12">
        <v>36</v>
      </c>
      <c r="N5047" s="3">
        <v>5</v>
      </c>
      <c r="O5047" s="2" t="str" cm="1">
        <f t="array" ref="O5047">_xlfn.IFS(N5047=1,"Unsatisfactory",N5047=2,"Poor",N5047=3,"Average",N5047=4,"Good",N5047=5,"Excellent")</f>
        <v>Excellent</v>
      </c>
      <c r="P5047"/>
      <c r="Q5047"/>
      <c r="R5047"/>
      <c r="S5047"/>
      <c r="T5047"/>
      <c r="U5047"/>
    </row>
    <row r="5048" spans="1:21">
      <c r="A5048" s="2">
        <v>168743</v>
      </c>
      <c r="B5048" s="2" t="s">
        <v>33</v>
      </c>
      <c r="C5048" s="4">
        <v>45340</v>
      </c>
      <c r="D5048" s="17">
        <v>45340</v>
      </c>
      <c r="E5048" s="2" t="s">
        <v>16</v>
      </c>
      <c r="F5048" s="2" t="s">
        <v>25</v>
      </c>
      <c r="G5048" s="2">
        <v>35</v>
      </c>
      <c r="H5048" s="2" t="s">
        <v>56</v>
      </c>
      <c r="I5048" s="2" t="s">
        <v>19</v>
      </c>
      <c r="J5048" s="12">
        <v>118</v>
      </c>
      <c r="K5048" s="2">
        <v>118</v>
      </c>
      <c r="L5048" s="2">
        <v>1</v>
      </c>
      <c r="M5048" s="12">
        <v>118</v>
      </c>
      <c r="N5048" s="3">
        <v>1</v>
      </c>
      <c r="O5048" s="2" t="str" cm="1">
        <f t="array" ref="O5048">_xlfn.IFS(N5048=1,"Unsatisfactory",N5048=2,"Poor",N5048=3,"Average",N5048=4,"Good",N5048=5,"Excellent")</f>
        <v>Unsatisfactory</v>
      </c>
      <c r="P5048"/>
      <c r="Q5048"/>
      <c r="R5048"/>
      <c r="S5048"/>
      <c r="T5048"/>
      <c r="U5048"/>
    </row>
    <row r="5049" spans="1:21">
      <c r="A5049" s="2">
        <v>146858</v>
      </c>
      <c r="B5049" s="2" t="s">
        <v>76</v>
      </c>
      <c r="C5049" s="4">
        <v>45466</v>
      </c>
      <c r="D5049" s="17">
        <v>45466</v>
      </c>
      <c r="E5049" s="2" t="s">
        <v>37</v>
      </c>
      <c r="F5049" s="2" t="s">
        <v>25</v>
      </c>
      <c r="G5049" s="2">
        <v>25</v>
      </c>
      <c r="H5049" s="2" t="s">
        <v>29</v>
      </c>
      <c r="I5049" s="2" t="s">
        <v>19</v>
      </c>
      <c r="J5049" s="12">
        <v>45</v>
      </c>
      <c r="K5049" s="2">
        <v>45</v>
      </c>
      <c r="L5049" s="2">
        <v>1</v>
      </c>
      <c r="M5049" s="12">
        <v>45</v>
      </c>
      <c r="N5049" s="3">
        <v>5</v>
      </c>
      <c r="O5049" s="2" t="str" cm="1">
        <f t="array" ref="O5049">_xlfn.IFS(N5049=1,"Unsatisfactory",N5049=2,"Poor",N5049=3,"Average",N5049=4,"Good",N5049=5,"Excellent")</f>
        <v>Excellent</v>
      </c>
      <c r="P5049"/>
      <c r="Q5049"/>
      <c r="R5049"/>
      <c r="S5049"/>
      <c r="T5049"/>
      <c r="U5049"/>
    </row>
    <row r="5050" spans="1:21">
      <c r="A5050" s="2">
        <v>178044</v>
      </c>
      <c r="B5050" s="2" t="s">
        <v>48</v>
      </c>
      <c r="C5050" s="4">
        <v>45558</v>
      </c>
      <c r="D5050" s="17">
        <v>45558</v>
      </c>
      <c r="E5050" s="2" t="s">
        <v>16</v>
      </c>
      <c r="F5050" s="2" t="s">
        <v>25</v>
      </c>
      <c r="G5050" s="2">
        <v>18</v>
      </c>
      <c r="H5050" s="2" t="s">
        <v>129</v>
      </c>
      <c r="I5050" s="2" t="s">
        <v>19</v>
      </c>
      <c r="J5050" s="12">
        <v>130</v>
      </c>
      <c r="K5050" s="2">
        <v>130</v>
      </c>
      <c r="L5050" s="2">
        <v>1</v>
      </c>
      <c r="M5050" s="12">
        <v>130</v>
      </c>
      <c r="N5050" s="3">
        <v>3</v>
      </c>
      <c r="O5050" s="2" t="str" cm="1">
        <f t="array" ref="O5050">_xlfn.IFS(N5050=1,"Unsatisfactory",N5050=2,"Poor",N5050=3,"Average",N5050=4,"Good",N5050=5,"Excellent")</f>
        <v>Average</v>
      </c>
      <c r="P5050"/>
      <c r="Q5050"/>
      <c r="R5050"/>
      <c r="S5050"/>
      <c r="T5050"/>
      <c r="U5050"/>
    </row>
    <row r="5051" spans="1:21">
      <c r="A5051" s="2">
        <v>199398</v>
      </c>
      <c r="B5051" s="2" t="s">
        <v>82</v>
      </c>
      <c r="C5051" s="4">
        <v>45579</v>
      </c>
      <c r="D5051" s="17">
        <v>45579</v>
      </c>
      <c r="E5051" s="2" t="s">
        <v>37</v>
      </c>
      <c r="F5051" s="2" t="s">
        <v>17</v>
      </c>
      <c r="G5051" s="2">
        <v>27</v>
      </c>
      <c r="H5051" s="2" t="s">
        <v>56</v>
      </c>
      <c r="I5051" s="2" t="s">
        <v>19</v>
      </c>
      <c r="J5051" s="12">
        <v>20</v>
      </c>
      <c r="K5051" s="2">
        <v>20</v>
      </c>
      <c r="L5051" s="2">
        <v>3</v>
      </c>
      <c r="M5051" s="12">
        <v>60</v>
      </c>
      <c r="N5051" s="3">
        <v>5</v>
      </c>
      <c r="O5051" s="2" t="str" cm="1">
        <f t="array" ref="O5051">_xlfn.IFS(N5051=1,"Unsatisfactory",N5051=2,"Poor",N5051=3,"Average",N5051=4,"Good",N5051=5,"Excellent")</f>
        <v>Excellent</v>
      </c>
      <c r="P5051"/>
      <c r="Q5051"/>
      <c r="R5051"/>
      <c r="S5051"/>
      <c r="T5051"/>
      <c r="U5051"/>
    </row>
    <row r="5052" spans="1:21">
      <c r="A5052" s="2">
        <v>134425</v>
      </c>
      <c r="B5052" s="2" t="s">
        <v>42</v>
      </c>
      <c r="C5052" s="4">
        <v>45469</v>
      </c>
      <c r="D5052" s="17">
        <v>45469</v>
      </c>
      <c r="E5052" s="2" t="s">
        <v>16</v>
      </c>
      <c r="F5052" s="2" t="s">
        <v>25</v>
      </c>
      <c r="G5052" s="2">
        <v>18</v>
      </c>
      <c r="H5052" s="2" t="s">
        <v>31</v>
      </c>
      <c r="I5052" s="2" t="s">
        <v>19</v>
      </c>
      <c r="J5052" s="12">
        <v>65</v>
      </c>
      <c r="K5052" s="2">
        <v>65</v>
      </c>
      <c r="L5052" s="2">
        <v>1</v>
      </c>
      <c r="M5052" s="12">
        <v>65</v>
      </c>
      <c r="N5052" s="3">
        <v>5</v>
      </c>
      <c r="O5052" s="2" t="str" cm="1">
        <f t="array" ref="O5052">_xlfn.IFS(N5052=1,"Unsatisfactory",N5052=2,"Poor",N5052=3,"Average",N5052=4,"Good",N5052=5,"Excellent")</f>
        <v>Excellent</v>
      </c>
      <c r="P5052"/>
      <c r="Q5052"/>
      <c r="R5052"/>
      <c r="S5052"/>
      <c r="T5052"/>
      <c r="U5052"/>
    </row>
    <row r="5053" spans="1:21">
      <c r="A5053" s="2">
        <v>153666</v>
      </c>
      <c r="B5053" s="2" t="s">
        <v>36</v>
      </c>
      <c r="C5053" s="4">
        <v>45363</v>
      </c>
      <c r="D5053" s="17">
        <v>45363</v>
      </c>
      <c r="E5053" s="2" t="s">
        <v>37</v>
      </c>
      <c r="F5053" s="2" t="s">
        <v>25</v>
      </c>
      <c r="G5053" s="2">
        <v>19</v>
      </c>
      <c r="H5053" s="2" t="s">
        <v>69</v>
      </c>
      <c r="I5053" s="2" t="s">
        <v>19</v>
      </c>
      <c r="J5053" s="12">
        <v>32</v>
      </c>
      <c r="K5053" s="2">
        <v>32</v>
      </c>
      <c r="L5053" s="2">
        <v>1</v>
      </c>
      <c r="M5053" s="12">
        <v>32</v>
      </c>
      <c r="N5053" s="3">
        <v>2</v>
      </c>
      <c r="O5053" s="2" t="str" cm="1">
        <f t="array" ref="O5053">_xlfn.IFS(N5053=1,"Unsatisfactory",N5053=2,"Poor",N5053=3,"Average",N5053=4,"Good",N5053=5,"Excellent")</f>
        <v>Poor</v>
      </c>
      <c r="P5053"/>
      <c r="Q5053"/>
      <c r="R5053"/>
      <c r="S5053"/>
      <c r="T5053"/>
      <c r="U5053"/>
    </row>
    <row r="5054" spans="1:21">
      <c r="A5054" s="2">
        <v>180587</v>
      </c>
      <c r="B5054" s="2" t="s">
        <v>23</v>
      </c>
      <c r="C5054" s="4">
        <v>45410</v>
      </c>
      <c r="D5054" s="17">
        <v>45410</v>
      </c>
      <c r="E5054" s="2" t="s">
        <v>24</v>
      </c>
      <c r="F5054" s="2" t="s">
        <v>25</v>
      </c>
      <c r="G5054" s="2">
        <v>21</v>
      </c>
      <c r="H5054" s="2" t="s">
        <v>38</v>
      </c>
      <c r="I5054" s="2" t="s">
        <v>19</v>
      </c>
      <c r="J5054" s="12">
        <v>9</v>
      </c>
      <c r="K5054" s="2">
        <v>9</v>
      </c>
      <c r="L5054" s="2">
        <v>1</v>
      </c>
      <c r="M5054" s="12">
        <v>9</v>
      </c>
      <c r="N5054" s="3">
        <v>5</v>
      </c>
      <c r="O5054" s="2" t="str" cm="1">
        <f t="array" ref="O5054">_xlfn.IFS(N5054=1,"Unsatisfactory",N5054=2,"Poor",N5054=3,"Average",N5054=4,"Good",N5054=5,"Excellent")</f>
        <v>Excellent</v>
      </c>
      <c r="P5054"/>
      <c r="Q5054"/>
      <c r="R5054"/>
      <c r="S5054"/>
      <c r="T5054"/>
      <c r="U5054"/>
    </row>
    <row r="5055" spans="1:21">
      <c r="A5055" s="2">
        <v>126727</v>
      </c>
      <c r="B5055" s="2" t="s">
        <v>15</v>
      </c>
      <c r="C5055" s="4">
        <v>45393</v>
      </c>
      <c r="D5055" s="17">
        <v>45393</v>
      </c>
      <c r="E5055" s="2" t="s">
        <v>16</v>
      </c>
      <c r="F5055" s="2" t="s">
        <v>25</v>
      </c>
      <c r="G5055" s="2">
        <v>20</v>
      </c>
      <c r="H5055" s="2" t="s">
        <v>62</v>
      </c>
      <c r="I5055" s="2" t="s">
        <v>19</v>
      </c>
      <c r="J5055" s="12">
        <v>100</v>
      </c>
      <c r="K5055" s="2">
        <v>100</v>
      </c>
      <c r="L5055" s="2">
        <v>1</v>
      </c>
      <c r="M5055" s="12">
        <v>100</v>
      </c>
      <c r="N5055" s="3">
        <v>5</v>
      </c>
      <c r="O5055" s="2" t="str" cm="1">
        <f t="array" ref="O5055">_xlfn.IFS(N5055=1,"Unsatisfactory",N5055=2,"Poor",N5055=3,"Average",N5055=4,"Good",N5055=5,"Excellent")</f>
        <v>Excellent</v>
      </c>
      <c r="P5055"/>
      <c r="Q5055"/>
      <c r="R5055"/>
      <c r="S5055"/>
      <c r="T5055"/>
      <c r="U5055"/>
    </row>
    <row r="5056" spans="1:21">
      <c r="A5056" s="2">
        <v>153585</v>
      </c>
      <c r="B5056" s="2" t="s">
        <v>42</v>
      </c>
      <c r="C5056" s="4">
        <v>45539</v>
      </c>
      <c r="D5056" s="17">
        <v>45539</v>
      </c>
      <c r="E5056" s="2" t="s">
        <v>16</v>
      </c>
      <c r="F5056" s="2" t="s">
        <v>17</v>
      </c>
      <c r="G5056" s="2">
        <v>18</v>
      </c>
      <c r="H5056" s="2" t="s">
        <v>62</v>
      </c>
      <c r="I5056" s="2" t="s">
        <v>19</v>
      </c>
      <c r="J5056" s="12">
        <v>65</v>
      </c>
      <c r="K5056" s="2">
        <v>65</v>
      </c>
      <c r="L5056" s="2">
        <v>1</v>
      </c>
      <c r="M5056" s="12">
        <v>65</v>
      </c>
      <c r="N5056" s="3">
        <v>2</v>
      </c>
      <c r="O5056" s="2" t="str" cm="1">
        <f t="array" ref="O5056">_xlfn.IFS(N5056=1,"Unsatisfactory",N5056=2,"Poor",N5056=3,"Average",N5056=4,"Good",N5056=5,"Excellent")</f>
        <v>Poor</v>
      </c>
      <c r="P5056"/>
      <c r="Q5056"/>
      <c r="R5056"/>
      <c r="S5056"/>
      <c r="T5056"/>
      <c r="U5056"/>
    </row>
    <row r="5057" spans="1:21">
      <c r="A5057" s="2">
        <v>128334</v>
      </c>
      <c r="B5057" s="2" t="s">
        <v>42</v>
      </c>
      <c r="C5057" s="4">
        <v>45243</v>
      </c>
      <c r="D5057" s="17">
        <v>45243</v>
      </c>
      <c r="E5057" s="2" t="s">
        <v>16</v>
      </c>
      <c r="F5057" s="2" t="s">
        <v>25</v>
      </c>
      <c r="G5057" s="2">
        <v>33</v>
      </c>
      <c r="H5057" s="2" t="s">
        <v>62</v>
      </c>
      <c r="I5057" s="2" t="s">
        <v>19</v>
      </c>
      <c r="J5057" s="12">
        <v>65</v>
      </c>
      <c r="K5057" s="2">
        <v>65</v>
      </c>
      <c r="L5057" s="2">
        <v>1</v>
      </c>
      <c r="M5057" s="12">
        <v>65</v>
      </c>
      <c r="N5057" s="3">
        <v>4</v>
      </c>
      <c r="O5057" s="2" t="str" cm="1">
        <f t="array" ref="O5057">_xlfn.IFS(N5057=1,"Unsatisfactory",N5057=2,"Poor",N5057=3,"Average",N5057=4,"Good",N5057=5,"Excellent")</f>
        <v>Good</v>
      </c>
      <c r="P5057"/>
      <c r="Q5057"/>
      <c r="R5057"/>
      <c r="S5057"/>
      <c r="T5057"/>
      <c r="U5057"/>
    </row>
    <row r="5058" spans="1:21">
      <c r="A5058" s="2">
        <v>167427</v>
      </c>
      <c r="B5058" s="2" t="s">
        <v>15</v>
      </c>
      <c r="C5058" s="4">
        <v>45361</v>
      </c>
      <c r="D5058" s="17">
        <v>45361</v>
      </c>
      <c r="E5058" s="2" t="s">
        <v>16</v>
      </c>
      <c r="F5058" s="2" t="s">
        <v>17</v>
      </c>
      <c r="G5058" s="2">
        <v>24</v>
      </c>
      <c r="H5058" s="2" t="s">
        <v>67</v>
      </c>
      <c r="I5058" s="2" t="s">
        <v>27</v>
      </c>
      <c r="J5058" s="12">
        <v>100</v>
      </c>
      <c r="K5058" s="2">
        <v>140</v>
      </c>
      <c r="L5058" s="2">
        <v>1</v>
      </c>
      <c r="M5058" s="12">
        <v>140</v>
      </c>
      <c r="N5058" s="3">
        <v>4</v>
      </c>
      <c r="O5058" s="2" t="str" cm="1">
        <f t="array" ref="O5058">_xlfn.IFS(N5058=1,"Unsatisfactory",N5058=2,"Poor",N5058=3,"Average",N5058=4,"Good",N5058=5,"Excellent")</f>
        <v>Good</v>
      </c>
      <c r="P5058"/>
      <c r="Q5058"/>
      <c r="R5058"/>
      <c r="S5058"/>
      <c r="T5058"/>
      <c r="U5058"/>
    </row>
    <row r="5059" spans="1:21">
      <c r="A5059" s="2">
        <v>122294</v>
      </c>
      <c r="B5059" s="2" t="s">
        <v>15</v>
      </c>
      <c r="C5059" s="4">
        <v>45235</v>
      </c>
      <c r="D5059" s="17">
        <v>45235</v>
      </c>
      <c r="E5059" s="2" t="s">
        <v>16</v>
      </c>
      <c r="F5059" s="2" t="s">
        <v>17</v>
      </c>
      <c r="G5059" s="2">
        <v>24</v>
      </c>
      <c r="H5059" s="2" t="s">
        <v>130</v>
      </c>
      <c r="I5059" s="2" t="s">
        <v>19</v>
      </c>
      <c r="J5059" s="12">
        <v>100</v>
      </c>
      <c r="K5059" s="2">
        <v>100</v>
      </c>
      <c r="L5059" s="2">
        <v>1</v>
      </c>
      <c r="M5059" s="12">
        <v>100</v>
      </c>
      <c r="N5059" s="3">
        <v>4</v>
      </c>
      <c r="O5059" s="2" t="str" cm="1">
        <f t="array" ref="O5059">_xlfn.IFS(N5059=1,"Unsatisfactory",N5059=2,"Poor",N5059=3,"Average",N5059=4,"Good",N5059=5,"Excellent")</f>
        <v>Good</v>
      </c>
      <c r="P5059"/>
      <c r="Q5059"/>
      <c r="R5059"/>
      <c r="S5059"/>
      <c r="T5059"/>
      <c r="U5059"/>
    </row>
    <row r="5060" spans="1:21">
      <c r="A5060" s="2">
        <v>166762</v>
      </c>
      <c r="B5060" s="2" t="s">
        <v>42</v>
      </c>
      <c r="C5060" s="4">
        <v>45304</v>
      </c>
      <c r="D5060" s="17">
        <v>45304</v>
      </c>
      <c r="E5060" s="2" t="s">
        <v>16</v>
      </c>
      <c r="F5060" s="2" t="s">
        <v>25</v>
      </c>
      <c r="G5060" s="2">
        <v>31</v>
      </c>
      <c r="H5060" s="2" t="s">
        <v>56</v>
      </c>
      <c r="I5060" s="2" t="s">
        <v>19</v>
      </c>
      <c r="J5060" s="12">
        <v>65</v>
      </c>
      <c r="K5060" s="2">
        <v>65</v>
      </c>
      <c r="L5060" s="2">
        <v>1</v>
      </c>
      <c r="M5060" s="12">
        <v>65</v>
      </c>
      <c r="N5060" s="3">
        <v>1</v>
      </c>
      <c r="O5060" s="2" t="str" cm="1">
        <f t="array" ref="O5060">_xlfn.IFS(N5060=1,"Unsatisfactory",N5060=2,"Poor",N5060=3,"Average",N5060=4,"Good",N5060=5,"Excellent")</f>
        <v>Unsatisfactory</v>
      </c>
      <c r="P5060"/>
      <c r="Q5060"/>
      <c r="R5060"/>
      <c r="S5060"/>
      <c r="T5060"/>
      <c r="U5060"/>
    </row>
    <row r="5061" spans="1:21">
      <c r="A5061" s="2">
        <v>149903</v>
      </c>
      <c r="B5061" s="2" t="s">
        <v>42</v>
      </c>
      <c r="C5061" s="4">
        <v>45409</v>
      </c>
      <c r="D5061" s="17">
        <v>45409</v>
      </c>
      <c r="E5061" s="2" t="s">
        <v>16</v>
      </c>
      <c r="F5061" s="2" t="s">
        <v>25</v>
      </c>
      <c r="G5061" s="2">
        <v>18</v>
      </c>
      <c r="H5061" s="2" t="s">
        <v>31</v>
      </c>
      <c r="I5061" s="2" t="s">
        <v>19</v>
      </c>
      <c r="J5061" s="12">
        <v>65</v>
      </c>
      <c r="K5061" s="2">
        <v>65</v>
      </c>
      <c r="L5061" s="2">
        <v>1</v>
      </c>
      <c r="M5061" s="12">
        <v>65</v>
      </c>
      <c r="N5061" s="3">
        <v>4</v>
      </c>
      <c r="O5061" s="2" t="str" cm="1">
        <f t="array" ref="O5061">_xlfn.IFS(N5061=1,"Unsatisfactory",N5061=2,"Poor",N5061=3,"Average",N5061=4,"Good",N5061=5,"Excellent")</f>
        <v>Good</v>
      </c>
      <c r="P5061"/>
      <c r="Q5061"/>
      <c r="R5061"/>
      <c r="S5061"/>
      <c r="T5061"/>
      <c r="U5061"/>
    </row>
    <row r="5062" spans="1:21">
      <c r="A5062" s="2">
        <v>189837</v>
      </c>
      <c r="B5062" s="2" t="s">
        <v>23</v>
      </c>
      <c r="C5062" s="4">
        <v>45600</v>
      </c>
      <c r="D5062" s="17">
        <v>45600</v>
      </c>
      <c r="E5062" s="2" t="s">
        <v>24</v>
      </c>
      <c r="F5062" s="2" t="s">
        <v>17</v>
      </c>
      <c r="G5062" s="2">
        <v>25</v>
      </c>
      <c r="H5062" s="2" t="s">
        <v>130</v>
      </c>
      <c r="I5062" s="2" t="s">
        <v>19</v>
      </c>
      <c r="J5062" s="12">
        <v>9</v>
      </c>
      <c r="K5062" s="2">
        <v>9</v>
      </c>
      <c r="L5062" s="2">
        <v>1</v>
      </c>
      <c r="M5062" s="12">
        <v>9</v>
      </c>
      <c r="N5062" s="3">
        <v>2</v>
      </c>
      <c r="O5062" s="2" t="str" cm="1">
        <f t="array" ref="O5062">_xlfn.IFS(N5062=1,"Unsatisfactory",N5062=2,"Poor",N5062=3,"Average",N5062=4,"Good",N5062=5,"Excellent")</f>
        <v>Poor</v>
      </c>
      <c r="P5062"/>
      <c r="Q5062"/>
      <c r="R5062"/>
      <c r="S5062"/>
      <c r="T5062"/>
      <c r="U5062"/>
    </row>
    <row r="5063" spans="1:21">
      <c r="A5063" s="2">
        <v>156584</v>
      </c>
      <c r="B5063" s="2" t="s">
        <v>15</v>
      </c>
      <c r="C5063" s="4">
        <v>45566</v>
      </c>
      <c r="D5063" s="17">
        <v>45566</v>
      </c>
      <c r="E5063" s="2" t="s">
        <v>16</v>
      </c>
      <c r="F5063" s="2" t="s">
        <v>17</v>
      </c>
      <c r="G5063" s="2">
        <v>18</v>
      </c>
      <c r="H5063" s="2" t="s">
        <v>69</v>
      </c>
      <c r="I5063" s="2" t="s">
        <v>19</v>
      </c>
      <c r="J5063" s="12">
        <v>100</v>
      </c>
      <c r="K5063" s="2">
        <v>100</v>
      </c>
      <c r="L5063" s="2">
        <v>1</v>
      </c>
      <c r="M5063" s="12">
        <v>100</v>
      </c>
      <c r="N5063" s="3">
        <v>4</v>
      </c>
      <c r="O5063" s="2" t="str" cm="1">
        <f t="array" ref="O5063">_xlfn.IFS(N5063=1,"Unsatisfactory",N5063=2,"Poor",N5063=3,"Average",N5063=4,"Good",N5063=5,"Excellent")</f>
        <v>Good</v>
      </c>
      <c r="P5063"/>
      <c r="Q5063"/>
      <c r="R5063"/>
      <c r="S5063"/>
      <c r="T5063"/>
      <c r="U5063"/>
    </row>
    <row r="5064" spans="1:21">
      <c r="A5064" s="2">
        <v>134373</v>
      </c>
      <c r="B5064" s="2" t="s">
        <v>30</v>
      </c>
      <c r="C5064" s="4">
        <v>45433</v>
      </c>
      <c r="D5064" s="17">
        <v>45433</v>
      </c>
      <c r="E5064" s="2" t="s">
        <v>24</v>
      </c>
      <c r="F5064" s="2" t="s">
        <v>25</v>
      </c>
      <c r="G5064" s="2">
        <v>31</v>
      </c>
      <c r="H5064" s="2" t="s">
        <v>58</v>
      </c>
      <c r="I5064" s="2" t="s">
        <v>27</v>
      </c>
      <c r="J5064" s="12">
        <v>10</v>
      </c>
      <c r="K5064" s="2">
        <v>50</v>
      </c>
      <c r="L5064" s="2">
        <v>1</v>
      </c>
      <c r="M5064" s="12">
        <v>50</v>
      </c>
      <c r="N5064" s="3">
        <v>4</v>
      </c>
      <c r="O5064" s="2" t="str" cm="1">
        <f t="array" ref="O5064">_xlfn.IFS(N5064=1,"Unsatisfactory",N5064=2,"Poor",N5064=3,"Average",N5064=4,"Good",N5064=5,"Excellent")</f>
        <v>Good</v>
      </c>
      <c r="P5064"/>
      <c r="Q5064"/>
      <c r="R5064"/>
      <c r="S5064"/>
      <c r="T5064"/>
      <c r="U5064"/>
    </row>
    <row r="5065" spans="1:21">
      <c r="A5065" s="2">
        <v>177042</v>
      </c>
      <c r="B5065" s="2" t="s">
        <v>53</v>
      </c>
      <c r="C5065" s="4">
        <v>45391</v>
      </c>
      <c r="D5065" s="17">
        <v>45391</v>
      </c>
      <c r="E5065" s="2" t="s">
        <v>37</v>
      </c>
      <c r="F5065" s="2" t="s">
        <v>17</v>
      </c>
      <c r="G5065" s="2">
        <v>29</v>
      </c>
      <c r="H5065" s="2" t="s">
        <v>60</v>
      </c>
      <c r="I5065" s="2" t="s">
        <v>19</v>
      </c>
      <c r="J5065" s="12">
        <v>15</v>
      </c>
      <c r="K5065" s="2">
        <v>15</v>
      </c>
      <c r="L5065" s="2">
        <v>2</v>
      </c>
      <c r="M5065" s="12">
        <v>30</v>
      </c>
      <c r="N5065" s="3">
        <v>1</v>
      </c>
      <c r="O5065" s="2" t="str" cm="1">
        <f t="array" ref="O5065">_xlfn.IFS(N5065=1,"Unsatisfactory",N5065=2,"Poor",N5065=3,"Average",N5065=4,"Good",N5065=5,"Excellent")</f>
        <v>Unsatisfactory</v>
      </c>
      <c r="P5065"/>
      <c r="Q5065"/>
      <c r="R5065"/>
      <c r="S5065"/>
      <c r="T5065"/>
      <c r="U5065"/>
    </row>
    <row r="5066" spans="1:21">
      <c r="A5066" s="2">
        <v>149880</v>
      </c>
      <c r="B5066" s="2" t="s">
        <v>30</v>
      </c>
      <c r="C5066" s="4">
        <v>45316</v>
      </c>
      <c r="D5066" s="17">
        <v>45316</v>
      </c>
      <c r="E5066" s="2" t="s">
        <v>24</v>
      </c>
      <c r="F5066" s="2" t="s">
        <v>17</v>
      </c>
      <c r="G5066" s="2">
        <v>24</v>
      </c>
      <c r="H5066" s="2" t="s">
        <v>56</v>
      </c>
      <c r="I5066" s="2" t="s">
        <v>19</v>
      </c>
      <c r="J5066" s="12">
        <v>10</v>
      </c>
      <c r="K5066" s="2">
        <v>10</v>
      </c>
      <c r="L5066" s="2">
        <v>1</v>
      </c>
      <c r="M5066" s="12">
        <v>10</v>
      </c>
      <c r="N5066" s="3">
        <v>3</v>
      </c>
      <c r="O5066" s="2" t="str" cm="1">
        <f t="array" ref="O5066">_xlfn.IFS(N5066=1,"Unsatisfactory",N5066=2,"Poor",N5066=3,"Average",N5066=4,"Good",N5066=5,"Excellent")</f>
        <v>Average</v>
      </c>
      <c r="P5066"/>
      <c r="Q5066"/>
      <c r="R5066"/>
      <c r="S5066"/>
      <c r="T5066"/>
      <c r="U5066"/>
    </row>
    <row r="5067" spans="1:21">
      <c r="A5067" s="2">
        <v>149360</v>
      </c>
      <c r="B5067" s="2" t="s">
        <v>82</v>
      </c>
      <c r="C5067" s="4">
        <v>45304</v>
      </c>
      <c r="D5067" s="17">
        <v>45304</v>
      </c>
      <c r="E5067" s="2" t="s">
        <v>37</v>
      </c>
      <c r="F5067" s="2" t="s">
        <v>25</v>
      </c>
      <c r="G5067" s="2">
        <v>31</v>
      </c>
      <c r="H5067" s="2" t="s">
        <v>26</v>
      </c>
      <c r="I5067" s="2" t="s">
        <v>27</v>
      </c>
      <c r="J5067" s="12">
        <v>20</v>
      </c>
      <c r="K5067" s="2">
        <v>60</v>
      </c>
      <c r="L5067" s="2">
        <v>1</v>
      </c>
      <c r="M5067" s="12">
        <v>60</v>
      </c>
      <c r="N5067" s="3">
        <v>4</v>
      </c>
      <c r="O5067" s="2" t="str" cm="1">
        <f t="array" ref="O5067">_xlfn.IFS(N5067=1,"Unsatisfactory",N5067=2,"Poor",N5067=3,"Average",N5067=4,"Good",N5067=5,"Excellent")</f>
        <v>Good</v>
      </c>
      <c r="P5067"/>
      <c r="Q5067"/>
      <c r="R5067"/>
      <c r="S5067"/>
      <c r="T5067"/>
      <c r="U5067"/>
    </row>
    <row r="5068" spans="1:21">
      <c r="A5068" s="2">
        <v>170395</v>
      </c>
      <c r="B5068" s="2" t="s">
        <v>30</v>
      </c>
      <c r="C5068" s="4">
        <v>45540</v>
      </c>
      <c r="D5068" s="17">
        <v>45540</v>
      </c>
      <c r="E5068" s="2" t="s">
        <v>24</v>
      </c>
      <c r="F5068" s="2" t="s">
        <v>25</v>
      </c>
      <c r="G5068" s="2">
        <v>28</v>
      </c>
      <c r="H5068" s="2" t="s">
        <v>29</v>
      </c>
      <c r="I5068" s="2" t="s">
        <v>19</v>
      </c>
      <c r="J5068" s="12">
        <v>10</v>
      </c>
      <c r="K5068" s="2">
        <v>10</v>
      </c>
      <c r="L5068" s="2">
        <v>1</v>
      </c>
      <c r="M5068" s="12">
        <v>10</v>
      </c>
      <c r="N5068" s="3">
        <v>3</v>
      </c>
      <c r="O5068" s="2" t="str" cm="1">
        <f t="array" ref="O5068">_xlfn.IFS(N5068=1,"Unsatisfactory",N5068=2,"Poor",N5068=3,"Average",N5068=4,"Good",N5068=5,"Excellent")</f>
        <v>Average</v>
      </c>
      <c r="P5068"/>
      <c r="Q5068"/>
      <c r="R5068"/>
      <c r="S5068"/>
      <c r="T5068"/>
      <c r="U5068"/>
    </row>
    <row r="5069" spans="1:21">
      <c r="A5069" s="2">
        <v>180991</v>
      </c>
      <c r="B5069" s="2" t="s">
        <v>42</v>
      </c>
      <c r="C5069" s="4">
        <v>45410</v>
      </c>
      <c r="D5069" s="17">
        <v>45410</v>
      </c>
      <c r="E5069" s="2" t="s">
        <v>16</v>
      </c>
      <c r="F5069" s="2" t="s">
        <v>17</v>
      </c>
      <c r="G5069" s="2">
        <v>33</v>
      </c>
      <c r="H5069" s="2" t="s">
        <v>128</v>
      </c>
      <c r="I5069" s="2" t="s">
        <v>19</v>
      </c>
      <c r="J5069" s="12">
        <v>65</v>
      </c>
      <c r="K5069" s="2">
        <v>65</v>
      </c>
      <c r="L5069" s="2">
        <v>1</v>
      </c>
      <c r="M5069" s="12">
        <v>65</v>
      </c>
      <c r="N5069" s="3">
        <v>3</v>
      </c>
      <c r="O5069" s="2" t="str" cm="1">
        <f t="array" ref="O5069">_xlfn.IFS(N5069=1,"Unsatisfactory",N5069=2,"Poor",N5069=3,"Average",N5069=4,"Good",N5069=5,"Excellent")</f>
        <v>Average</v>
      </c>
      <c r="P5069"/>
      <c r="Q5069"/>
      <c r="R5069"/>
      <c r="S5069"/>
      <c r="T5069"/>
      <c r="U5069"/>
    </row>
    <row r="5070" spans="1:21">
      <c r="A5070" s="2">
        <v>157590</v>
      </c>
      <c r="B5070" s="2" t="s">
        <v>50</v>
      </c>
      <c r="C5070" s="4">
        <v>45370</v>
      </c>
      <c r="D5070" s="17">
        <v>45370</v>
      </c>
      <c r="E5070" s="2" t="s">
        <v>16</v>
      </c>
      <c r="F5070" s="2" t="s">
        <v>25</v>
      </c>
      <c r="G5070" s="2">
        <v>18</v>
      </c>
      <c r="H5070" s="2" t="s">
        <v>129</v>
      </c>
      <c r="I5070" s="2" t="s">
        <v>19</v>
      </c>
      <c r="J5070" s="12">
        <v>97</v>
      </c>
      <c r="K5070" s="2">
        <v>97</v>
      </c>
      <c r="L5070" s="2">
        <v>1</v>
      </c>
      <c r="M5070" s="12">
        <v>97</v>
      </c>
      <c r="N5070" s="3">
        <v>5</v>
      </c>
      <c r="O5070" s="2" t="str" cm="1">
        <f t="array" ref="O5070">_xlfn.IFS(N5070=1,"Unsatisfactory",N5070=2,"Poor",N5070=3,"Average",N5070=4,"Good",N5070=5,"Excellent")</f>
        <v>Excellent</v>
      </c>
      <c r="P5070"/>
      <c r="Q5070"/>
      <c r="R5070"/>
      <c r="S5070"/>
      <c r="T5070"/>
      <c r="U5070"/>
    </row>
    <row r="5071" spans="1:21">
      <c r="A5071" s="2">
        <v>141880</v>
      </c>
      <c r="B5071" s="2" t="s">
        <v>15</v>
      </c>
      <c r="C5071" s="4">
        <v>45359</v>
      </c>
      <c r="D5071" s="17">
        <v>45359</v>
      </c>
      <c r="E5071" s="2" t="s">
        <v>16</v>
      </c>
      <c r="F5071" s="2" t="s">
        <v>25</v>
      </c>
      <c r="G5071" s="2">
        <v>32</v>
      </c>
      <c r="H5071" s="2" t="s">
        <v>118</v>
      </c>
      <c r="I5071" s="2" t="s">
        <v>19</v>
      </c>
      <c r="J5071" s="12">
        <v>100</v>
      </c>
      <c r="K5071" s="2">
        <v>100</v>
      </c>
      <c r="L5071" s="2">
        <v>1</v>
      </c>
      <c r="M5071" s="12">
        <v>100</v>
      </c>
      <c r="N5071" s="3">
        <v>1</v>
      </c>
      <c r="O5071" s="2" t="str" cm="1">
        <f t="array" ref="O5071">_xlfn.IFS(N5071=1,"Unsatisfactory",N5071=2,"Poor",N5071=3,"Average",N5071=4,"Good",N5071=5,"Excellent")</f>
        <v>Unsatisfactory</v>
      </c>
      <c r="P5071"/>
      <c r="Q5071"/>
      <c r="R5071"/>
      <c r="S5071"/>
      <c r="T5071"/>
      <c r="U5071"/>
    </row>
    <row r="5072" spans="1:21">
      <c r="A5072" s="2">
        <v>189804</v>
      </c>
      <c r="B5072" s="2" t="s">
        <v>15</v>
      </c>
      <c r="C5072" s="4">
        <v>45433</v>
      </c>
      <c r="D5072" s="17">
        <v>45433</v>
      </c>
      <c r="E5072" s="2" t="s">
        <v>16</v>
      </c>
      <c r="F5072" s="2" t="s">
        <v>25</v>
      </c>
      <c r="G5072" s="2">
        <v>27</v>
      </c>
      <c r="H5072" s="2" t="s">
        <v>69</v>
      </c>
      <c r="I5072" s="2" t="s">
        <v>19</v>
      </c>
      <c r="J5072" s="12">
        <v>100</v>
      </c>
      <c r="K5072" s="2">
        <v>100</v>
      </c>
      <c r="L5072" s="2">
        <v>1</v>
      </c>
      <c r="M5072" s="12">
        <v>100</v>
      </c>
      <c r="N5072" s="3">
        <v>2</v>
      </c>
      <c r="O5072" s="2" t="str" cm="1">
        <f t="array" ref="O5072">_xlfn.IFS(N5072=1,"Unsatisfactory",N5072=2,"Poor",N5072=3,"Average",N5072=4,"Good",N5072=5,"Excellent")</f>
        <v>Poor</v>
      </c>
      <c r="P5072"/>
      <c r="Q5072"/>
      <c r="R5072"/>
      <c r="S5072"/>
      <c r="T5072"/>
      <c r="U5072"/>
    </row>
    <row r="5073" spans="1:21">
      <c r="A5073" s="2">
        <v>192472</v>
      </c>
      <c r="B5073" s="2" t="s">
        <v>42</v>
      </c>
      <c r="C5073" s="4">
        <v>45304</v>
      </c>
      <c r="D5073" s="17">
        <v>45304</v>
      </c>
      <c r="E5073" s="2" t="s">
        <v>16</v>
      </c>
      <c r="F5073" s="2" t="s">
        <v>17</v>
      </c>
      <c r="G5073" s="2">
        <v>18</v>
      </c>
      <c r="H5073" s="2" t="s">
        <v>118</v>
      </c>
      <c r="I5073" s="2" t="s">
        <v>19</v>
      </c>
      <c r="J5073" s="12">
        <v>65</v>
      </c>
      <c r="K5073" s="2">
        <v>65</v>
      </c>
      <c r="L5073" s="2">
        <v>1</v>
      </c>
      <c r="M5073" s="12">
        <v>65</v>
      </c>
      <c r="N5073" s="3">
        <v>2</v>
      </c>
      <c r="O5073" s="2" t="str" cm="1">
        <f t="array" ref="O5073">_xlfn.IFS(N5073=1,"Unsatisfactory",N5073=2,"Poor",N5073=3,"Average",N5073=4,"Good",N5073=5,"Excellent")</f>
        <v>Poor</v>
      </c>
      <c r="P5073"/>
      <c r="Q5073"/>
      <c r="R5073"/>
      <c r="S5073"/>
      <c r="T5073"/>
      <c r="U5073"/>
    </row>
    <row r="5074" spans="1:21">
      <c r="A5074" s="2">
        <v>184358</v>
      </c>
      <c r="B5074" s="2" t="s">
        <v>42</v>
      </c>
      <c r="C5074" s="4">
        <v>45512</v>
      </c>
      <c r="D5074" s="17">
        <v>45512</v>
      </c>
      <c r="E5074" s="2" t="s">
        <v>16</v>
      </c>
      <c r="F5074" s="2" t="s">
        <v>17</v>
      </c>
      <c r="G5074" s="2">
        <v>32</v>
      </c>
      <c r="H5074" s="2" t="s">
        <v>128</v>
      </c>
      <c r="I5074" s="2" t="s">
        <v>19</v>
      </c>
      <c r="J5074" s="12">
        <v>65</v>
      </c>
      <c r="K5074" s="2">
        <v>65</v>
      </c>
      <c r="L5074" s="2">
        <v>1</v>
      </c>
      <c r="M5074" s="12">
        <v>65</v>
      </c>
      <c r="N5074" s="3">
        <v>5</v>
      </c>
      <c r="O5074" s="2" t="str" cm="1">
        <f t="array" ref="O5074">_xlfn.IFS(N5074=1,"Unsatisfactory",N5074=2,"Poor",N5074=3,"Average",N5074=4,"Good",N5074=5,"Excellent")</f>
        <v>Excellent</v>
      </c>
      <c r="P5074"/>
      <c r="Q5074"/>
      <c r="R5074"/>
      <c r="S5074"/>
      <c r="T5074"/>
      <c r="U5074"/>
    </row>
    <row r="5075" spans="1:21">
      <c r="A5075" s="2">
        <v>124070</v>
      </c>
      <c r="B5075" s="2" t="s">
        <v>33</v>
      </c>
      <c r="C5075" s="4">
        <v>45494</v>
      </c>
      <c r="D5075" s="17">
        <v>45494</v>
      </c>
      <c r="E5075" s="2" t="s">
        <v>16</v>
      </c>
      <c r="F5075" s="2" t="s">
        <v>17</v>
      </c>
      <c r="G5075" s="2">
        <v>27</v>
      </c>
      <c r="H5075" s="2" t="s">
        <v>56</v>
      </c>
      <c r="I5075" s="2" t="s">
        <v>19</v>
      </c>
      <c r="J5075" s="12">
        <v>118</v>
      </c>
      <c r="K5075" s="2">
        <v>118</v>
      </c>
      <c r="L5075" s="2">
        <v>1</v>
      </c>
      <c r="M5075" s="12">
        <v>118</v>
      </c>
      <c r="N5075" s="3">
        <v>5</v>
      </c>
      <c r="O5075" s="2" t="str" cm="1">
        <f t="array" ref="O5075">_xlfn.IFS(N5075=1,"Unsatisfactory",N5075=2,"Poor",N5075=3,"Average",N5075=4,"Good",N5075=5,"Excellent")</f>
        <v>Excellent</v>
      </c>
      <c r="P5075"/>
      <c r="Q5075"/>
      <c r="R5075"/>
      <c r="S5075"/>
      <c r="T5075"/>
      <c r="U5075"/>
    </row>
    <row r="5076" spans="1:21">
      <c r="A5076" s="2">
        <v>128279</v>
      </c>
      <c r="B5076" s="2" t="s">
        <v>42</v>
      </c>
      <c r="C5076" s="4">
        <v>45531</v>
      </c>
      <c r="D5076" s="17">
        <v>45531</v>
      </c>
      <c r="E5076" s="2" t="s">
        <v>16</v>
      </c>
      <c r="F5076" s="2" t="s">
        <v>17</v>
      </c>
      <c r="G5076" s="2">
        <v>31</v>
      </c>
      <c r="H5076" s="2" t="s">
        <v>44</v>
      </c>
      <c r="I5076" s="2" t="s">
        <v>27</v>
      </c>
      <c r="J5076" s="12">
        <v>65</v>
      </c>
      <c r="K5076" s="2">
        <v>90</v>
      </c>
      <c r="L5076" s="2">
        <v>1</v>
      </c>
      <c r="M5076" s="12">
        <v>90</v>
      </c>
      <c r="N5076" s="3">
        <v>4</v>
      </c>
      <c r="O5076" s="2" t="str" cm="1">
        <f t="array" ref="O5076">_xlfn.IFS(N5076=1,"Unsatisfactory",N5076=2,"Poor",N5076=3,"Average",N5076=4,"Good",N5076=5,"Excellent")</f>
        <v>Good</v>
      </c>
      <c r="P5076"/>
      <c r="Q5076"/>
      <c r="R5076"/>
      <c r="S5076"/>
      <c r="T5076"/>
      <c r="U5076"/>
    </row>
    <row r="5077" spans="1:21">
      <c r="A5077" s="2">
        <v>169853</v>
      </c>
      <c r="B5077" s="2" t="s">
        <v>23</v>
      </c>
      <c r="C5077" s="4">
        <v>45466</v>
      </c>
      <c r="D5077" s="17">
        <v>45466</v>
      </c>
      <c r="E5077" s="2" t="s">
        <v>24</v>
      </c>
      <c r="F5077" s="2" t="s">
        <v>25</v>
      </c>
      <c r="G5077" s="2">
        <v>30</v>
      </c>
      <c r="H5077" s="2" t="s">
        <v>46</v>
      </c>
      <c r="I5077" s="2" t="s">
        <v>19</v>
      </c>
      <c r="J5077" s="12">
        <v>9</v>
      </c>
      <c r="K5077" s="2">
        <v>9</v>
      </c>
      <c r="L5077" s="2">
        <v>1</v>
      </c>
      <c r="M5077" s="12">
        <v>9</v>
      </c>
      <c r="N5077" s="3">
        <v>5</v>
      </c>
      <c r="O5077" s="2" t="str" cm="1">
        <f t="array" ref="O5077">_xlfn.IFS(N5077=1,"Unsatisfactory",N5077=2,"Poor",N5077=3,"Average",N5077=4,"Good",N5077=5,"Excellent")</f>
        <v>Excellent</v>
      </c>
      <c r="P5077"/>
      <c r="Q5077"/>
      <c r="R5077"/>
      <c r="S5077"/>
      <c r="T5077"/>
      <c r="U5077"/>
    </row>
    <row r="5078" spans="1:21">
      <c r="A5078" s="2">
        <v>145721</v>
      </c>
      <c r="B5078" s="2" t="s">
        <v>23</v>
      </c>
      <c r="C5078" s="4">
        <v>45257</v>
      </c>
      <c r="D5078" s="17">
        <v>45257</v>
      </c>
      <c r="E5078" s="2" t="s">
        <v>24</v>
      </c>
      <c r="F5078" s="2" t="s">
        <v>17</v>
      </c>
      <c r="G5078" s="2">
        <v>29</v>
      </c>
      <c r="H5078" s="2" t="s">
        <v>29</v>
      </c>
      <c r="I5078" s="2" t="s">
        <v>19</v>
      </c>
      <c r="J5078" s="12">
        <v>9</v>
      </c>
      <c r="K5078" s="2">
        <v>9</v>
      </c>
      <c r="L5078" s="2">
        <v>5</v>
      </c>
      <c r="M5078" s="12">
        <v>45</v>
      </c>
      <c r="N5078" s="3">
        <v>5</v>
      </c>
      <c r="O5078" s="2" t="str" cm="1">
        <f t="array" ref="O5078">_xlfn.IFS(N5078=1,"Unsatisfactory",N5078=2,"Poor",N5078=3,"Average",N5078=4,"Good",N5078=5,"Excellent")</f>
        <v>Excellent</v>
      </c>
      <c r="P5078"/>
      <c r="Q5078"/>
      <c r="R5078"/>
      <c r="S5078"/>
      <c r="T5078"/>
      <c r="U5078"/>
    </row>
    <row r="5079" spans="1:21">
      <c r="A5079" s="2">
        <v>137757</v>
      </c>
      <c r="B5079" s="2" t="s">
        <v>15</v>
      </c>
      <c r="C5079" s="4">
        <v>45245</v>
      </c>
      <c r="D5079" s="17">
        <v>45245</v>
      </c>
      <c r="E5079" s="2" t="s">
        <v>16</v>
      </c>
      <c r="F5079" s="2" t="s">
        <v>17</v>
      </c>
      <c r="G5079" s="2">
        <v>26</v>
      </c>
      <c r="H5079" s="2" t="s">
        <v>115</v>
      </c>
      <c r="I5079" s="2" t="s">
        <v>19</v>
      </c>
      <c r="J5079" s="12">
        <v>100</v>
      </c>
      <c r="K5079" s="2">
        <v>100</v>
      </c>
      <c r="L5079" s="2">
        <v>1</v>
      </c>
      <c r="M5079" s="12">
        <v>100</v>
      </c>
      <c r="N5079" s="3">
        <v>5</v>
      </c>
      <c r="O5079" s="2" t="str" cm="1">
        <f t="array" ref="O5079">_xlfn.IFS(N5079=1,"Unsatisfactory",N5079=2,"Poor",N5079=3,"Average",N5079=4,"Good",N5079=5,"Excellent")</f>
        <v>Excellent</v>
      </c>
      <c r="P5079"/>
      <c r="Q5079"/>
      <c r="R5079"/>
      <c r="S5079"/>
      <c r="T5079"/>
      <c r="U5079"/>
    </row>
    <row r="5080" spans="1:21">
      <c r="A5080" s="2">
        <v>158718</v>
      </c>
      <c r="B5080" s="2" t="s">
        <v>15</v>
      </c>
      <c r="C5080" s="4">
        <v>45359</v>
      </c>
      <c r="D5080" s="17">
        <v>45359</v>
      </c>
      <c r="E5080" s="2" t="s">
        <v>16</v>
      </c>
      <c r="F5080" s="2" t="s">
        <v>17</v>
      </c>
      <c r="G5080" s="2">
        <v>29</v>
      </c>
      <c r="H5080" s="2" t="s">
        <v>34</v>
      </c>
      <c r="I5080" s="2" t="s">
        <v>27</v>
      </c>
      <c r="J5080" s="12">
        <v>100</v>
      </c>
      <c r="K5080" s="2">
        <v>200</v>
      </c>
      <c r="L5080" s="2">
        <v>1</v>
      </c>
      <c r="M5080" s="12">
        <v>200</v>
      </c>
      <c r="N5080" s="3">
        <v>4</v>
      </c>
      <c r="O5080" s="2" t="str" cm="1">
        <f t="array" ref="O5080">_xlfn.IFS(N5080=1,"Unsatisfactory",N5080=2,"Poor",N5080=3,"Average",N5080=4,"Good",N5080=5,"Excellent")</f>
        <v>Good</v>
      </c>
      <c r="P5080"/>
      <c r="Q5080"/>
      <c r="R5080"/>
      <c r="S5080"/>
      <c r="T5080"/>
      <c r="U5080"/>
    </row>
    <row r="5081" spans="1:21">
      <c r="A5081" s="2">
        <v>168829</v>
      </c>
      <c r="B5081" s="2" t="s">
        <v>23</v>
      </c>
      <c r="C5081" s="4">
        <v>45592</v>
      </c>
      <c r="D5081" s="17">
        <v>45592</v>
      </c>
      <c r="E5081" s="2" t="s">
        <v>24</v>
      </c>
      <c r="F5081" s="2" t="s">
        <v>17</v>
      </c>
      <c r="G5081" s="2">
        <v>34</v>
      </c>
      <c r="H5081" s="2" t="s">
        <v>34</v>
      </c>
      <c r="I5081" s="2" t="s">
        <v>27</v>
      </c>
      <c r="J5081" s="12">
        <v>9</v>
      </c>
      <c r="K5081" s="2">
        <v>109</v>
      </c>
      <c r="L5081" s="2">
        <v>1</v>
      </c>
      <c r="M5081" s="12">
        <v>109</v>
      </c>
      <c r="N5081" s="3">
        <v>5</v>
      </c>
      <c r="O5081" s="2" t="str" cm="1">
        <f t="array" ref="O5081">_xlfn.IFS(N5081=1,"Unsatisfactory",N5081=2,"Poor",N5081=3,"Average",N5081=4,"Good",N5081=5,"Excellent")</f>
        <v>Excellent</v>
      </c>
      <c r="P5081"/>
      <c r="Q5081"/>
      <c r="R5081"/>
      <c r="S5081"/>
      <c r="T5081"/>
      <c r="U5081"/>
    </row>
    <row r="5082" spans="1:21">
      <c r="A5082" s="2">
        <v>134340</v>
      </c>
      <c r="B5082" s="2" t="s">
        <v>42</v>
      </c>
      <c r="C5082" s="4">
        <v>45315</v>
      </c>
      <c r="D5082" s="17">
        <v>45315</v>
      </c>
      <c r="E5082" s="2" t="s">
        <v>16</v>
      </c>
      <c r="F5082" s="2" t="s">
        <v>25</v>
      </c>
      <c r="G5082" s="2">
        <v>31</v>
      </c>
      <c r="H5082" s="2" t="s">
        <v>46</v>
      </c>
      <c r="I5082" s="2" t="s">
        <v>19</v>
      </c>
      <c r="J5082" s="12">
        <v>65</v>
      </c>
      <c r="K5082" s="2">
        <v>65</v>
      </c>
      <c r="L5082" s="2">
        <v>1</v>
      </c>
      <c r="M5082" s="12">
        <v>65</v>
      </c>
      <c r="N5082" s="3">
        <v>4</v>
      </c>
      <c r="O5082" s="2" t="str" cm="1">
        <f t="array" ref="O5082">_xlfn.IFS(N5082=1,"Unsatisfactory",N5082=2,"Poor",N5082=3,"Average",N5082=4,"Good",N5082=5,"Excellent")</f>
        <v>Good</v>
      </c>
      <c r="P5082"/>
      <c r="Q5082"/>
      <c r="R5082"/>
      <c r="S5082"/>
      <c r="T5082"/>
      <c r="U5082"/>
    </row>
    <row r="5083" spans="1:21">
      <c r="A5083" s="2">
        <v>126763</v>
      </c>
      <c r="B5083" s="2" t="s">
        <v>53</v>
      </c>
      <c r="C5083" s="4">
        <v>45548</v>
      </c>
      <c r="D5083" s="17">
        <v>45548</v>
      </c>
      <c r="E5083" s="2" t="s">
        <v>37</v>
      </c>
      <c r="F5083" s="2" t="s">
        <v>17</v>
      </c>
      <c r="G5083" s="2">
        <v>27</v>
      </c>
      <c r="H5083" s="2" t="s">
        <v>80</v>
      </c>
      <c r="I5083" s="2" t="s">
        <v>27</v>
      </c>
      <c r="J5083" s="12">
        <v>15</v>
      </c>
      <c r="K5083" s="2">
        <v>55</v>
      </c>
      <c r="L5083" s="2">
        <v>3</v>
      </c>
      <c r="M5083" s="12">
        <v>165</v>
      </c>
      <c r="N5083" s="3">
        <v>5</v>
      </c>
      <c r="O5083" s="2" t="str" cm="1">
        <f t="array" ref="O5083">_xlfn.IFS(N5083=1,"Unsatisfactory",N5083=2,"Poor",N5083=3,"Average",N5083=4,"Good",N5083=5,"Excellent")</f>
        <v>Excellent</v>
      </c>
      <c r="P5083"/>
      <c r="Q5083"/>
      <c r="R5083"/>
      <c r="S5083"/>
      <c r="T5083"/>
      <c r="U5083"/>
    </row>
    <row r="5084" spans="1:21">
      <c r="A5084" s="2">
        <v>126396</v>
      </c>
      <c r="B5084" s="2" t="s">
        <v>78</v>
      </c>
      <c r="C5084" s="4">
        <v>45585</v>
      </c>
      <c r="D5084" s="17">
        <v>45585</v>
      </c>
      <c r="E5084" s="2" t="s">
        <v>37</v>
      </c>
      <c r="F5084" s="2" t="s">
        <v>17</v>
      </c>
      <c r="G5084" s="2">
        <v>25</v>
      </c>
      <c r="H5084" s="2" t="s">
        <v>115</v>
      </c>
      <c r="I5084" s="2" t="s">
        <v>19</v>
      </c>
      <c r="J5084" s="12">
        <v>50</v>
      </c>
      <c r="K5084" s="2">
        <v>50</v>
      </c>
      <c r="L5084" s="2">
        <v>1</v>
      </c>
      <c r="M5084" s="12">
        <v>50</v>
      </c>
      <c r="N5084" s="3">
        <v>4</v>
      </c>
      <c r="O5084" s="2" t="str" cm="1">
        <f t="array" ref="O5084">_xlfn.IFS(N5084=1,"Unsatisfactory",N5084=2,"Poor",N5084=3,"Average",N5084=4,"Good",N5084=5,"Excellent")</f>
        <v>Good</v>
      </c>
      <c r="P5084"/>
      <c r="Q5084"/>
      <c r="R5084"/>
      <c r="S5084"/>
      <c r="T5084"/>
      <c r="U5084"/>
    </row>
    <row r="5085" spans="1:21">
      <c r="A5085" s="2">
        <v>141259</v>
      </c>
      <c r="B5085" s="2" t="s">
        <v>42</v>
      </c>
      <c r="C5085" s="4">
        <v>45479</v>
      </c>
      <c r="D5085" s="17">
        <v>45479</v>
      </c>
      <c r="E5085" s="2" t="s">
        <v>16</v>
      </c>
      <c r="F5085" s="2" t="s">
        <v>17</v>
      </c>
      <c r="G5085" s="2">
        <v>22</v>
      </c>
      <c r="H5085" s="2" t="s">
        <v>128</v>
      </c>
      <c r="I5085" s="2" t="s">
        <v>19</v>
      </c>
      <c r="J5085" s="12">
        <v>65</v>
      </c>
      <c r="K5085" s="2">
        <v>65</v>
      </c>
      <c r="L5085" s="2">
        <v>2</v>
      </c>
      <c r="M5085" s="12">
        <v>130</v>
      </c>
      <c r="N5085" s="3">
        <v>5</v>
      </c>
      <c r="O5085" s="2" t="str" cm="1">
        <f t="array" ref="O5085">_xlfn.IFS(N5085=1,"Unsatisfactory",N5085=2,"Poor",N5085=3,"Average",N5085=4,"Good",N5085=5,"Excellent")</f>
        <v>Excellent</v>
      </c>
      <c r="P5085"/>
      <c r="Q5085"/>
      <c r="R5085"/>
      <c r="S5085"/>
      <c r="T5085"/>
      <c r="U5085"/>
    </row>
    <row r="5086" spans="1:21">
      <c r="A5086" s="2">
        <v>171890</v>
      </c>
      <c r="B5086" s="2" t="s">
        <v>23</v>
      </c>
      <c r="C5086" s="4">
        <v>45489</v>
      </c>
      <c r="D5086" s="17">
        <v>45489</v>
      </c>
      <c r="E5086" s="2" t="s">
        <v>24</v>
      </c>
      <c r="F5086" s="2" t="s">
        <v>17</v>
      </c>
      <c r="G5086" s="2">
        <v>25</v>
      </c>
      <c r="H5086" s="2" t="s">
        <v>130</v>
      </c>
      <c r="I5086" s="2" t="s">
        <v>19</v>
      </c>
      <c r="J5086" s="12">
        <v>9</v>
      </c>
      <c r="K5086" s="2">
        <v>9</v>
      </c>
      <c r="L5086" s="2">
        <v>1</v>
      </c>
      <c r="M5086" s="12">
        <v>9</v>
      </c>
      <c r="N5086" s="3">
        <v>4</v>
      </c>
      <c r="O5086" s="2" t="str" cm="1">
        <f t="array" ref="O5086">_xlfn.IFS(N5086=1,"Unsatisfactory",N5086=2,"Poor",N5086=3,"Average",N5086=4,"Good",N5086=5,"Excellent")</f>
        <v>Good</v>
      </c>
      <c r="P5086"/>
      <c r="Q5086"/>
      <c r="R5086"/>
      <c r="S5086"/>
      <c r="T5086"/>
      <c r="U5086"/>
    </row>
    <row r="5087" spans="1:21">
      <c r="A5087" s="2">
        <v>175794</v>
      </c>
      <c r="B5087" s="2" t="s">
        <v>42</v>
      </c>
      <c r="C5087" s="4">
        <v>45236</v>
      </c>
      <c r="D5087" s="17">
        <v>45236</v>
      </c>
      <c r="E5087" s="2" t="s">
        <v>16</v>
      </c>
      <c r="F5087" s="2" t="s">
        <v>17</v>
      </c>
      <c r="G5087" s="2">
        <v>27</v>
      </c>
      <c r="H5087" s="2" t="s">
        <v>128</v>
      </c>
      <c r="I5087" s="2" t="s">
        <v>19</v>
      </c>
      <c r="J5087" s="12">
        <v>65</v>
      </c>
      <c r="K5087" s="2">
        <v>65</v>
      </c>
      <c r="L5087" s="2">
        <v>1</v>
      </c>
      <c r="M5087" s="12">
        <v>65</v>
      </c>
      <c r="N5087" s="3">
        <v>3</v>
      </c>
      <c r="O5087" s="2" t="str" cm="1">
        <f t="array" ref="O5087">_xlfn.IFS(N5087=1,"Unsatisfactory",N5087=2,"Poor",N5087=3,"Average",N5087=4,"Good",N5087=5,"Excellent")</f>
        <v>Average</v>
      </c>
      <c r="P5087"/>
      <c r="Q5087"/>
      <c r="R5087"/>
      <c r="S5087"/>
      <c r="T5087"/>
      <c r="U5087"/>
    </row>
    <row r="5088" spans="1:21">
      <c r="A5088" s="2">
        <v>148311</v>
      </c>
      <c r="B5088" s="2" t="s">
        <v>33</v>
      </c>
      <c r="C5088" s="4">
        <v>45286</v>
      </c>
      <c r="D5088" s="17">
        <v>45286</v>
      </c>
      <c r="E5088" s="2" t="s">
        <v>16</v>
      </c>
      <c r="F5088" s="2" t="s">
        <v>17</v>
      </c>
      <c r="G5088" s="2">
        <v>22</v>
      </c>
      <c r="H5088" s="2" t="s">
        <v>38</v>
      </c>
      <c r="I5088" s="2" t="s">
        <v>19</v>
      </c>
      <c r="J5088" s="12">
        <v>118</v>
      </c>
      <c r="K5088" s="2">
        <v>118</v>
      </c>
      <c r="L5088" s="2">
        <v>1</v>
      </c>
      <c r="M5088" s="12">
        <v>118</v>
      </c>
      <c r="N5088" s="3">
        <v>4</v>
      </c>
      <c r="O5088" s="2" t="str" cm="1">
        <f t="array" ref="O5088">_xlfn.IFS(N5088=1,"Unsatisfactory",N5088=2,"Poor",N5088=3,"Average",N5088=4,"Good",N5088=5,"Excellent")</f>
        <v>Good</v>
      </c>
      <c r="P5088"/>
      <c r="Q5088"/>
      <c r="R5088"/>
      <c r="S5088"/>
      <c r="T5088"/>
      <c r="U5088"/>
    </row>
    <row r="5089" spans="1:21">
      <c r="A5089" s="2">
        <v>143386</v>
      </c>
      <c r="B5089" s="2" t="s">
        <v>42</v>
      </c>
      <c r="C5089" s="4">
        <v>45584</v>
      </c>
      <c r="D5089" s="17">
        <v>45584</v>
      </c>
      <c r="E5089" s="2" t="s">
        <v>16</v>
      </c>
      <c r="F5089" s="2" t="s">
        <v>17</v>
      </c>
      <c r="G5089" s="2">
        <v>29</v>
      </c>
      <c r="H5089" s="2" t="s">
        <v>62</v>
      </c>
      <c r="I5089" s="2" t="s">
        <v>19</v>
      </c>
      <c r="J5089" s="12">
        <v>65</v>
      </c>
      <c r="K5089" s="2">
        <v>65</v>
      </c>
      <c r="L5089" s="2">
        <v>4</v>
      </c>
      <c r="M5089" s="12">
        <v>260</v>
      </c>
      <c r="N5089" s="3">
        <v>5</v>
      </c>
      <c r="O5089" s="2" t="str" cm="1">
        <f t="array" ref="O5089">_xlfn.IFS(N5089=1,"Unsatisfactory",N5089=2,"Poor",N5089=3,"Average",N5089=4,"Good",N5089=5,"Excellent")</f>
        <v>Excellent</v>
      </c>
      <c r="P5089"/>
      <c r="Q5089"/>
      <c r="R5089"/>
      <c r="S5089"/>
      <c r="T5089"/>
      <c r="U5089"/>
    </row>
    <row r="5090" spans="1:21">
      <c r="A5090" s="2">
        <v>191728</v>
      </c>
      <c r="B5090" s="2" t="s">
        <v>15</v>
      </c>
      <c r="C5090" s="4">
        <v>45369</v>
      </c>
      <c r="D5090" s="17">
        <v>45369</v>
      </c>
      <c r="E5090" s="2" t="s">
        <v>16</v>
      </c>
      <c r="F5090" s="2" t="s">
        <v>25</v>
      </c>
      <c r="G5090" s="2">
        <v>32</v>
      </c>
      <c r="H5090" s="2" t="s">
        <v>129</v>
      </c>
      <c r="I5090" s="2" t="s">
        <v>19</v>
      </c>
      <c r="J5090" s="12">
        <v>100</v>
      </c>
      <c r="K5090" s="2">
        <v>100</v>
      </c>
      <c r="L5090" s="2">
        <v>1</v>
      </c>
      <c r="M5090" s="12">
        <v>100</v>
      </c>
      <c r="N5090" s="3">
        <v>4</v>
      </c>
      <c r="O5090" s="2" t="str" cm="1">
        <f t="array" ref="O5090">_xlfn.IFS(N5090=1,"Unsatisfactory",N5090=2,"Poor",N5090=3,"Average",N5090=4,"Good",N5090=5,"Excellent")</f>
        <v>Good</v>
      </c>
      <c r="P5090"/>
      <c r="Q5090"/>
      <c r="R5090"/>
      <c r="S5090"/>
      <c r="T5090"/>
      <c r="U5090"/>
    </row>
    <row r="5091" spans="1:21">
      <c r="A5091" s="2">
        <v>177948</v>
      </c>
      <c r="B5091" s="2" t="s">
        <v>42</v>
      </c>
      <c r="C5091" s="4">
        <v>45289</v>
      </c>
      <c r="D5091" s="17">
        <v>45289</v>
      </c>
      <c r="E5091" s="2" t="s">
        <v>16</v>
      </c>
      <c r="F5091" s="2" t="s">
        <v>25</v>
      </c>
      <c r="G5091" s="2">
        <v>28</v>
      </c>
      <c r="H5091" s="2" t="s">
        <v>60</v>
      </c>
      <c r="I5091" s="2" t="s">
        <v>19</v>
      </c>
      <c r="J5091" s="12">
        <v>65</v>
      </c>
      <c r="K5091" s="2">
        <v>65</v>
      </c>
      <c r="L5091" s="2">
        <v>1</v>
      </c>
      <c r="M5091" s="12">
        <v>65</v>
      </c>
      <c r="N5091" s="3">
        <v>5</v>
      </c>
      <c r="O5091" s="2" t="str" cm="1">
        <f t="array" ref="O5091">_xlfn.IFS(N5091=1,"Unsatisfactory",N5091=2,"Poor",N5091=3,"Average",N5091=4,"Good",N5091=5,"Excellent")</f>
        <v>Excellent</v>
      </c>
      <c r="P5091"/>
      <c r="Q5091"/>
      <c r="R5091"/>
      <c r="S5091"/>
      <c r="T5091"/>
      <c r="U5091"/>
    </row>
    <row r="5092" spans="1:21">
      <c r="A5092" s="2">
        <v>162802</v>
      </c>
      <c r="B5092" s="2" t="s">
        <v>36</v>
      </c>
      <c r="C5092" s="4">
        <v>45464</v>
      </c>
      <c r="D5092" s="17">
        <v>45464</v>
      </c>
      <c r="E5092" s="2" t="s">
        <v>37</v>
      </c>
      <c r="F5092" s="2" t="s">
        <v>17</v>
      </c>
      <c r="G5092" s="2">
        <v>23</v>
      </c>
      <c r="H5092" s="2" t="s">
        <v>129</v>
      </c>
      <c r="I5092" s="2" t="s">
        <v>19</v>
      </c>
      <c r="J5092" s="12">
        <v>32</v>
      </c>
      <c r="K5092" s="2">
        <v>32</v>
      </c>
      <c r="L5092" s="2">
        <v>1</v>
      </c>
      <c r="M5092" s="12">
        <v>32</v>
      </c>
      <c r="N5092" s="3">
        <v>4</v>
      </c>
      <c r="O5092" s="2" t="str" cm="1">
        <f t="array" ref="O5092">_xlfn.IFS(N5092=1,"Unsatisfactory",N5092=2,"Poor",N5092=3,"Average",N5092=4,"Good",N5092=5,"Excellent")</f>
        <v>Good</v>
      </c>
      <c r="P5092"/>
      <c r="Q5092"/>
      <c r="R5092"/>
      <c r="S5092"/>
      <c r="T5092"/>
      <c r="U5092"/>
    </row>
    <row r="5093" spans="1:21">
      <c r="A5093" s="2">
        <v>132798</v>
      </c>
      <c r="B5093" s="2" t="s">
        <v>33</v>
      </c>
      <c r="C5093" s="4">
        <v>45574</v>
      </c>
      <c r="D5093" s="17">
        <v>45574</v>
      </c>
      <c r="E5093" s="2" t="s">
        <v>16</v>
      </c>
      <c r="F5093" s="2" t="s">
        <v>17</v>
      </c>
      <c r="G5093" s="2">
        <v>24</v>
      </c>
      <c r="H5093" s="2" t="s">
        <v>75</v>
      </c>
      <c r="I5093" s="2" t="s">
        <v>27</v>
      </c>
      <c r="J5093" s="12">
        <v>118</v>
      </c>
      <c r="K5093" s="2">
        <v>188</v>
      </c>
      <c r="L5093" s="2">
        <v>1</v>
      </c>
      <c r="M5093" s="12">
        <v>188</v>
      </c>
      <c r="N5093" s="3">
        <v>1</v>
      </c>
      <c r="O5093" s="2" t="str" cm="1">
        <f t="array" ref="O5093">_xlfn.IFS(N5093=1,"Unsatisfactory",N5093=2,"Poor",N5093=3,"Average",N5093=4,"Good",N5093=5,"Excellent")</f>
        <v>Unsatisfactory</v>
      </c>
      <c r="P5093"/>
      <c r="Q5093"/>
      <c r="R5093"/>
      <c r="S5093"/>
      <c r="T5093"/>
      <c r="U5093"/>
    </row>
    <row r="5094" spans="1:21">
      <c r="A5094" s="2">
        <v>154038</v>
      </c>
      <c r="B5094" s="2" t="s">
        <v>53</v>
      </c>
      <c r="C5094" s="4">
        <v>45509</v>
      </c>
      <c r="D5094" s="17">
        <v>45509</v>
      </c>
      <c r="E5094" s="2" t="s">
        <v>37</v>
      </c>
      <c r="F5094" s="2" t="s">
        <v>25</v>
      </c>
      <c r="G5094" s="2">
        <v>22</v>
      </c>
      <c r="H5094" s="2" t="s">
        <v>51</v>
      </c>
      <c r="I5094" s="2" t="s">
        <v>27</v>
      </c>
      <c r="J5094" s="12">
        <v>15</v>
      </c>
      <c r="K5094" s="2">
        <v>65</v>
      </c>
      <c r="L5094" s="2">
        <v>1</v>
      </c>
      <c r="M5094" s="12">
        <v>65</v>
      </c>
      <c r="N5094" s="3">
        <v>5</v>
      </c>
      <c r="O5094" s="2" t="str" cm="1">
        <f t="array" ref="O5094">_xlfn.IFS(N5094=1,"Unsatisfactory",N5094=2,"Poor",N5094=3,"Average",N5094=4,"Good",N5094=5,"Excellent")</f>
        <v>Excellent</v>
      </c>
      <c r="P5094"/>
      <c r="Q5094"/>
      <c r="R5094"/>
      <c r="S5094"/>
      <c r="T5094"/>
      <c r="U5094"/>
    </row>
    <row r="5095" spans="1:21">
      <c r="A5095" s="2">
        <v>163968</v>
      </c>
      <c r="B5095" s="2" t="s">
        <v>53</v>
      </c>
      <c r="C5095" s="4">
        <v>45401</v>
      </c>
      <c r="D5095" s="17">
        <v>45401</v>
      </c>
      <c r="E5095" s="2" t="s">
        <v>37</v>
      </c>
      <c r="F5095" s="2" t="s">
        <v>17</v>
      </c>
      <c r="G5095" s="2">
        <v>32</v>
      </c>
      <c r="H5095" s="2" t="s">
        <v>130</v>
      </c>
      <c r="I5095" s="2" t="s">
        <v>19</v>
      </c>
      <c r="J5095" s="12">
        <v>15</v>
      </c>
      <c r="K5095" s="2">
        <v>15</v>
      </c>
      <c r="L5095" s="2">
        <v>1</v>
      </c>
      <c r="M5095" s="12">
        <v>15</v>
      </c>
      <c r="N5095" s="3">
        <v>4</v>
      </c>
      <c r="O5095" s="2" t="str" cm="1">
        <f t="array" ref="O5095">_xlfn.IFS(N5095=1,"Unsatisfactory",N5095=2,"Poor",N5095=3,"Average",N5095=4,"Good",N5095=5,"Excellent")</f>
        <v>Good</v>
      </c>
      <c r="P5095"/>
      <c r="Q5095"/>
      <c r="R5095"/>
      <c r="S5095"/>
      <c r="T5095"/>
      <c r="U5095"/>
    </row>
    <row r="5096" spans="1:21">
      <c r="A5096" s="2">
        <v>174769</v>
      </c>
      <c r="B5096" s="2" t="s">
        <v>42</v>
      </c>
      <c r="C5096" s="4">
        <v>45300</v>
      </c>
      <c r="D5096" s="17">
        <v>45300</v>
      </c>
      <c r="E5096" s="2" t="s">
        <v>16</v>
      </c>
      <c r="F5096" s="2" t="s">
        <v>25</v>
      </c>
      <c r="G5096" s="2">
        <v>22</v>
      </c>
      <c r="H5096" s="2" t="s">
        <v>58</v>
      </c>
      <c r="I5096" s="2" t="s">
        <v>27</v>
      </c>
      <c r="J5096" s="12">
        <v>65</v>
      </c>
      <c r="K5096" s="2">
        <v>105</v>
      </c>
      <c r="L5096" s="2">
        <v>1</v>
      </c>
      <c r="M5096" s="12">
        <v>105</v>
      </c>
      <c r="N5096" s="3">
        <v>5</v>
      </c>
      <c r="O5096" s="2" t="str" cm="1">
        <f t="array" ref="O5096">_xlfn.IFS(N5096=1,"Unsatisfactory",N5096=2,"Poor",N5096=3,"Average",N5096=4,"Good",N5096=5,"Excellent")</f>
        <v>Excellent</v>
      </c>
      <c r="P5096"/>
      <c r="Q5096"/>
      <c r="R5096"/>
      <c r="S5096"/>
      <c r="T5096"/>
      <c r="U5096"/>
    </row>
    <row r="5097" spans="1:21">
      <c r="A5097" s="2">
        <v>154908</v>
      </c>
      <c r="B5097" s="2" t="s">
        <v>48</v>
      </c>
      <c r="C5097" s="4">
        <v>45449</v>
      </c>
      <c r="D5097" s="17">
        <v>45449</v>
      </c>
      <c r="E5097" s="2" t="s">
        <v>16</v>
      </c>
      <c r="F5097" s="2" t="s">
        <v>17</v>
      </c>
      <c r="G5097" s="2">
        <v>22</v>
      </c>
      <c r="H5097" s="2" t="s">
        <v>31</v>
      </c>
      <c r="I5097" s="2" t="s">
        <v>19</v>
      </c>
      <c r="J5097" s="12">
        <v>130</v>
      </c>
      <c r="K5097" s="2">
        <v>130</v>
      </c>
      <c r="L5097" s="2">
        <v>1</v>
      </c>
      <c r="M5097" s="12">
        <v>130</v>
      </c>
      <c r="N5097" s="3">
        <v>4</v>
      </c>
      <c r="O5097" s="2" t="str" cm="1">
        <f t="array" ref="O5097">_xlfn.IFS(N5097=1,"Unsatisfactory",N5097=2,"Poor",N5097=3,"Average",N5097=4,"Good",N5097=5,"Excellent")</f>
        <v>Good</v>
      </c>
      <c r="P5097"/>
      <c r="Q5097"/>
      <c r="R5097"/>
      <c r="S5097"/>
      <c r="T5097"/>
      <c r="U5097"/>
    </row>
    <row r="5098" spans="1:21">
      <c r="A5098" s="2">
        <v>151531</v>
      </c>
      <c r="B5098" s="2" t="s">
        <v>15</v>
      </c>
      <c r="C5098" s="4">
        <v>45240</v>
      </c>
      <c r="D5098" s="17">
        <v>45240</v>
      </c>
      <c r="E5098" s="2" t="s">
        <v>16</v>
      </c>
      <c r="F5098" s="2" t="s">
        <v>17</v>
      </c>
      <c r="G5098" s="2">
        <v>34</v>
      </c>
      <c r="H5098" s="2" t="s">
        <v>74</v>
      </c>
      <c r="I5098" s="2" t="s">
        <v>27</v>
      </c>
      <c r="J5098" s="12">
        <v>100</v>
      </c>
      <c r="K5098" s="2">
        <v>125</v>
      </c>
      <c r="L5098" s="2">
        <v>1</v>
      </c>
      <c r="M5098" s="12">
        <v>125</v>
      </c>
      <c r="N5098" s="3">
        <v>2</v>
      </c>
      <c r="O5098" s="2" t="str" cm="1">
        <f t="array" ref="O5098">_xlfn.IFS(N5098=1,"Unsatisfactory",N5098=2,"Poor",N5098=3,"Average",N5098=4,"Good",N5098=5,"Excellent")</f>
        <v>Poor</v>
      </c>
      <c r="P5098"/>
      <c r="Q5098"/>
      <c r="R5098"/>
      <c r="S5098"/>
      <c r="T5098"/>
      <c r="U5098"/>
    </row>
    <row r="5099" spans="1:21">
      <c r="A5099" s="2">
        <v>187662</v>
      </c>
      <c r="B5099" s="2" t="s">
        <v>15</v>
      </c>
      <c r="C5099" s="4">
        <v>45484</v>
      </c>
      <c r="D5099" s="17">
        <v>45484</v>
      </c>
      <c r="E5099" s="2" t="s">
        <v>16</v>
      </c>
      <c r="F5099" s="2" t="s">
        <v>25</v>
      </c>
      <c r="G5099" s="2">
        <v>20</v>
      </c>
      <c r="H5099" s="2" t="s">
        <v>80</v>
      </c>
      <c r="I5099" s="2" t="s">
        <v>27</v>
      </c>
      <c r="J5099" s="12">
        <v>100</v>
      </c>
      <c r="K5099" s="2">
        <v>140</v>
      </c>
      <c r="L5099" s="2">
        <v>1</v>
      </c>
      <c r="M5099" s="12">
        <v>140</v>
      </c>
      <c r="N5099" s="3">
        <v>1</v>
      </c>
      <c r="O5099" s="2" t="str" cm="1">
        <f t="array" ref="O5099">_xlfn.IFS(N5099=1,"Unsatisfactory",N5099=2,"Poor",N5099=3,"Average",N5099=4,"Good",N5099=5,"Excellent")</f>
        <v>Unsatisfactory</v>
      </c>
      <c r="P5099"/>
      <c r="Q5099"/>
      <c r="R5099"/>
      <c r="S5099"/>
      <c r="T5099"/>
      <c r="U5099"/>
    </row>
    <row r="5100" spans="1:21">
      <c r="A5100" s="2">
        <v>193822</v>
      </c>
      <c r="B5100" s="2" t="s">
        <v>50</v>
      </c>
      <c r="C5100" s="4">
        <v>45266</v>
      </c>
      <c r="D5100" s="17">
        <v>45266</v>
      </c>
      <c r="E5100" s="2" t="s">
        <v>16</v>
      </c>
      <c r="F5100" s="2" t="s">
        <v>17</v>
      </c>
      <c r="G5100" s="2">
        <v>25</v>
      </c>
      <c r="H5100" s="2" t="s">
        <v>118</v>
      </c>
      <c r="I5100" s="2" t="s">
        <v>19</v>
      </c>
      <c r="J5100" s="12">
        <v>97</v>
      </c>
      <c r="K5100" s="2">
        <v>97</v>
      </c>
      <c r="L5100" s="2">
        <v>3</v>
      </c>
      <c r="M5100" s="12">
        <v>291</v>
      </c>
      <c r="N5100" s="3">
        <v>5</v>
      </c>
      <c r="O5100" s="2" t="str" cm="1">
        <f t="array" ref="O5100">_xlfn.IFS(N5100=1,"Unsatisfactory",N5100=2,"Poor",N5100=3,"Average",N5100=4,"Good",N5100=5,"Excellent")</f>
        <v>Excellent</v>
      </c>
      <c r="P5100"/>
      <c r="Q5100"/>
      <c r="R5100"/>
      <c r="S5100"/>
      <c r="T5100"/>
      <c r="U5100"/>
    </row>
    <row r="5101" spans="1:21">
      <c r="A5101" s="2">
        <v>123202</v>
      </c>
      <c r="B5101" s="2" t="s">
        <v>53</v>
      </c>
      <c r="C5101" s="4">
        <v>45374</v>
      </c>
      <c r="D5101" s="17">
        <v>45374</v>
      </c>
      <c r="E5101" s="2" t="s">
        <v>37</v>
      </c>
      <c r="F5101" s="2" t="s">
        <v>25</v>
      </c>
      <c r="G5101" s="2">
        <v>28</v>
      </c>
      <c r="H5101" s="2" t="s">
        <v>115</v>
      </c>
      <c r="I5101" s="2" t="s">
        <v>19</v>
      </c>
      <c r="J5101" s="12">
        <v>15</v>
      </c>
      <c r="K5101" s="2">
        <v>15</v>
      </c>
      <c r="L5101" s="2">
        <v>2</v>
      </c>
      <c r="M5101" s="12">
        <v>30</v>
      </c>
      <c r="N5101" s="3">
        <v>5</v>
      </c>
      <c r="O5101" s="2" t="str" cm="1">
        <f t="array" ref="O5101">_xlfn.IFS(N5101=1,"Unsatisfactory",N5101=2,"Poor",N5101=3,"Average",N5101=4,"Good",N5101=5,"Excellent")</f>
        <v>Excellent</v>
      </c>
      <c r="P5101"/>
      <c r="Q5101"/>
      <c r="R5101"/>
      <c r="S5101"/>
      <c r="T5101"/>
      <c r="U5101"/>
    </row>
    <row r="5102" spans="1:21">
      <c r="A5102" s="2">
        <v>137212</v>
      </c>
      <c r="B5102" s="2" t="s">
        <v>33</v>
      </c>
      <c r="C5102" s="4">
        <v>45329</v>
      </c>
      <c r="D5102" s="17">
        <v>45329</v>
      </c>
      <c r="E5102" s="2" t="s">
        <v>16</v>
      </c>
      <c r="F5102" s="2" t="s">
        <v>25</v>
      </c>
      <c r="G5102" s="2">
        <v>35</v>
      </c>
      <c r="H5102" s="2" t="s">
        <v>31</v>
      </c>
      <c r="I5102" s="2" t="s">
        <v>19</v>
      </c>
      <c r="J5102" s="12">
        <v>118</v>
      </c>
      <c r="K5102" s="2">
        <v>118</v>
      </c>
      <c r="L5102" s="2">
        <v>1</v>
      </c>
      <c r="M5102" s="12">
        <v>118</v>
      </c>
      <c r="N5102" s="3">
        <v>1</v>
      </c>
      <c r="O5102" s="2" t="str" cm="1">
        <f t="array" ref="O5102">_xlfn.IFS(N5102=1,"Unsatisfactory",N5102=2,"Poor",N5102=3,"Average",N5102=4,"Good",N5102=5,"Excellent")</f>
        <v>Unsatisfactory</v>
      </c>
      <c r="P5102"/>
      <c r="Q5102"/>
      <c r="R5102"/>
      <c r="S5102"/>
      <c r="T5102"/>
      <c r="U5102"/>
    </row>
    <row r="5103" spans="1:21">
      <c r="A5103" s="2">
        <v>171924</v>
      </c>
      <c r="B5103" s="2" t="s">
        <v>82</v>
      </c>
      <c r="C5103" s="4">
        <v>45433</v>
      </c>
      <c r="D5103" s="17">
        <v>45433</v>
      </c>
      <c r="E5103" s="2" t="s">
        <v>37</v>
      </c>
      <c r="F5103" s="2" t="s">
        <v>25</v>
      </c>
      <c r="G5103" s="2">
        <v>31</v>
      </c>
      <c r="H5103" s="2" t="s">
        <v>130</v>
      </c>
      <c r="I5103" s="2" t="s">
        <v>19</v>
      </c>
      <c r="J5103" s="12">
        <v>20</v>
      </c>
      <c r="K5103" s="2">
        <v>20</v>
      </c>
      <c r="L5103" s="2">
        <v>2</v>
      </c>
      <c r="M5103" s="12">
        <v>40</v>
      </c>
      <c r="N5103" s="3">
        <v>4</v>
      </c>
      <c r="O5103" s="2" t="str" cm="1">
        <f t="array" ref="O5103">_xlfn.IFS(N5103=1,"Unsatisfactory",N5103=2,"Poor",N5103=3,"Average",N5103=4,"Good",N5103=5,"Excellent")</f>
        <v>Good</v>
      </c>
      <c r="P5103"/>
      <c r="Q5103"/>
      <c r="R5103"/>
      <c r="S5103"/>
      <c r="T5103"/>
      <c r="U5103"/>
    </row>
    <row r="5104" spans="1:21">
      <c r="A5104" s="2">
        <v>161687</v>
      </c>
      <c r="B5104" s="2" t="s">
        <v>42</v>
      </c>
      <c r="C5104" s="4">
        <v>45331</v>
      </c>
      <c r="D5104" s="17">
        <v>45331</v>
      </c>
      <c r="E5104" s="2" t="s">
        <v>16</v>
      </c>
      <c r="F5104" s="2" t="s">
        <v>17</v>
      </c>
      <c r="G5104" s="2">
        <v>23</v>
      </c>
      <c r="H5104" s="2" t="s">
        <v>34</v>
      </c>
      <c r="I5104" s="2" t="s">
        <v>27</v>
      </c>
      <c r="J5104" s="12">
        <v>65</v>
      </c>
      <c r="K5104" s="2">
        <v>165</v>
      </c>
      <c r="L5104" s="2">
        <v>2</v>
      </c>
      <c r="M5104" s="12">
        <v>330</v>
      </c>
      <c r="N5104" s="3">
        <v>5</v>
      </c>
      <c r="O5104" s="2" t="str" cm="1">
        <f t="array" ref="O5104">_xlfn.IFS(N5104=1,"Unsatisfactory",N5104=2,"Poor",N5104=3,"Average",N5104=4,"Good",N5104=5,"Excellent")</f>
        <v>Excellent</v>
      </c>
      <c r="P5104"/>
      <c r="Q5104"/>
      <c r="R5104"/>
      <c r="S5104"/>
      <c r="T5104"/>
      <c r="U5104"/>
    </row>
    <row r="5105" spans="1:21">
      <c r="A5105" s="2">
        <v>180789</v>
      </c>
      <c r="B5105" s="2" t="s">
        <v>76</v>
      </c>
      <c r="C5105" s="4">
        <v>45382</v>
      </c>
      <c r="D5105" s="17">
        <v>45382</v>
      </c>
      <c r="E5105" s="2" t="s">
        <v>37</v>
      </c>
      <c r="F5105" s="2" t="s">
        <v>25</v>
      </c>
      <c r="G5105" s="2">
        <v>27</v>
      </c>
      <c r="H5105" s="2" t="s">
        <v>44</v>
      </c>
      <c r="I5105" s="2" t="s">
        <v>27</v>
      </c>
      <c r="J5105" s="12">
        <v>45</v>
      </c>
      <c r="K5105" s="2">
        <v>70</v>
      </c>
      <c r="L5105" s="2">
        <v>2</v>
      </c>
      <c r="M5105" s="12">
        <v>140</v>
      </c>
      <c r="N5105" s="3">
        <v>4</v>
      </c>
      <c r="O5105" s="2" t="str" cm="1">
        <f t="array" ref="O5105">_xlfn.IFS(N5105=1,"Unsatisfactory",N5105=2,"Poor",N5105=3,"Average",N5105=4,"Good",N5105=5,"Excellent")</f>
        <v>Good</v>
      </c>
      <c r="P5105"/>
      <c r="Q5105"/>
      <c r="R5105"/>
      <c r="S5105"/>
      <c r="T5105"/>
      <c r="U5105"/>
    </row>
    <row r="5106" spans="1:21">
      <c r="A5106" s="2">
        <v>187451</v>
      </c>
      <c r="B5106" s="2" t="s">
        <v>50</v>
      </c>
      <c r="C5106" s="4">
        <v>45285</v>
      </c>
      <c r="D5106" s="17">
        <v>45285</v>
      </c>
      <c r="E5106" s="2" t="s">
        <v>16</v>
      </c>
      <c r="F5106" s="2" t="s">
        <v>25</v>
      </c>
      <c r="G5106" s="2">
        <v>35</v>
      </c>
      <c r="H5106" s="2" t="s">
        <v>129</v>
      </c>
      <c r="I5106" s="2" t="s">
        <v>19</v>
      </c>
      <c r="J5106" s="12">
        <v>97</v>
      </c>
      <c r="K5106" s="2">
        <v>97</v>
      </c>
      <c r="L5106" s="2">
        <v>3</v>
      </c>
      <c r="M5106" s="12">
        <v>291</v>
      </c>
      <c r="N5106" s="3">
        <v>5</v>
      </c>
      <c r="O5106" s="2" t="str" cm="1">
        <f t="array" ref="O5106">_xlfn.IFS(N5106=1,"Unsatisfactory",N5106=2,"Poor",N5106=3,"Average",N5106=4,"Good",N5106=5,"Excellent")</f>
        <v>Excellent</v>
      </c>
      <c r="P5106"/>
      <c r="Q5106"/>
      <c r="R5106"/>
      <c r="S5106"/>
      <c r="T5106"/>
      <c r="U5106"/>
    </row>
    <row r="5107" spans="1:21">
      <c r="A5107" s="2">
        <v>196087</v>
      </c>
      <c r="B5107" s="2" t="s">
        <v>42</v>
      </c>
      <c r="C5107" s="4">
        <v>45287</v>
      </c>
      <c r="D5107" s="17">
        <v>45287</v>
      </c>
      <c r="E5107" s="2" t="s">
        <v>16</v>
      </c>
      <c r="F5107" s="2" t="s">
        <v>17</v>
      </c>
      <c r="G5107" s="2">
        <v>19</v>
      </c>
      <c r="H5107" s="2" t="s">
        <v>46</v>
      </c>
      <c r="I5107" s="2" t="s">
        <v>19</v>
      </c>
      <c r="J5107" s="12">
        <v>65</v>
      </c>
      <c r="K5107" s="2">
        <v>65</v>
      </c>
      <c r="L5107" s="2">
        <v>1</v>
      </c>
      <c r="M5107" s="12">
        <v>65</v>
      </c>
      <c r="N5107" s="3">
        <v>1</v>
      </c>
      <c r="O5107" s="2" t="str" cm="1">
        <f t="array" ref="O5107">_xlfn.IFS(N5107=1,"Unsatisfactory",N5107=2,"Poor",N5107=3,"Average",N5107=4,"Good",N5107=5,"Excellent")</f>
        <v>Unsatisfactory</v>
      </c>
      <c r="P5107"/>
      <c r="Q5107"/>
      <c r="R5107"/>
      <c r="S5107"/>
      <c r="T5107"/>
      <c r="U5107"/>
    </row>
    <row r="5108" spans="1:21">
      <c r="A5108" s="2">
        <v>143676</v>
      </c>
      <c r="B5108" s="2" t="s">
        <v>42</v>
      </c>
      <c r="C5108" s="4">
        <v>45458</v>
      </c>
      <c r="D5108" s="17">
        <v>45458</v>
      </c>
      <c r="E5108" s="2" t="s">
        <v>16</v>
      </c>
      <c r="F5108" s="2" t="s">
        <v>25</v>
      </c>
      <c r="G5108" s="2">
        <v>19</v>
      </c>
      <c r="H5108" s="2" t="s">
        <v>38</v>
      </c>
      <c r="I5108" s="2" t="s">
        <v>19</v>
      </c>
      <c r="J5108" s="12">
        <v>65</v>
      </c>
      <c r="K5108" s="2">
        <v>65</v>
      </c>
      <c r="L5108" s="2">
        <v>1</v>
      </c>
      <c r="M5108" s="12">
        <v>65</v>
      </c>
      <c r="N5108" s="3">
        <v>5</v>
      </c>
      <c r="O5108" s="2" t="str" cm="1">
        <f t="array" ref="O5108">_xlfn.IFS(N5108=1,"Unsatisfactory",N5108=2,"Poor",N5108=3,"Average",N5108=4,"Good",N5108=5,"Excellent")</f>
        <v>Excellent</v>
      </c>
      <c r="P5108"/>
      <c r="Q5108"/>
      <c r="R5108"/>
      <c r="S5108"/>
      <c r="T5108"/>
      <c r="U5108"/>
    </row>
    <row r="5109" spans="1:21">
      <c r="A5109" s="2">
        <v>125928</v>
      </c>
      <c r="B5109" s="2" t="s">
        <v>42</v>
      </c>
      <c r="C5109" s="4">
        <v>45398</v>
      </c>
      <c r="D5109" s="17">
        <v>45398</v>
      </c>
      <c r="E5109" s="2" t="s">
        <v>16</v>
      </c>
      <c r="F5109" s="2" t="s">
        <v>25</v>
      </c>
      <c r="G5109" s="2">
        <v>19</v>
      </c>
      <c r="H5109" s="2" t="s">
        <v>129</v>
      </c>
      <c r="I5109" s="2" t="s">
        <v>19</v>
      </c>
      <c r="J5109" s="12">
        <v>65</v>
      </c>
      <c r="K5109" s="2">
        <v>65</v>
      </c>
      <c r="L5109" s="2">
        <v>1</v>
      </c>
      <c r="M5109" s="12">
        <v>65</v>
      </c>
      <c r="N5109" s="3">
        <v>2</v>
      </c>
      <c r="O5109" s="2" t="str" cm="1">
        <f t="array" ref="O5109">_xlfn.IFS(N5109=1,"Unsatisfactory",N5109=2,"Poor",N5109=3,"Average",N5109=4,"Good",N5109=5,"Excellent")</f>
        <v>Poor</v>
      </c>
      <c r="P5109"/>
      <c r="Q5109"/>
      <c r="R5109"/>
      <c r="S5109"/>
      <c r="T5109"/>
      <c r="U5109"/>
    </row>
    <row r="5110" spans="1:21">
      <c r="A5110" s="2">
        <v>198787</v>
      </c>
      <c r="B5110" s="2" t="s">
        <v>30</v>
      </c>
      <c r="C5110" s="4">
        <v>45433</v>
      </c>
      <c r="D5110" s="17">
        <v>45433</v>
      </c>
      <c r="E5110" s="2" t="s">
        <v>24</v>
      </c>
      <c r="F5110" s="2" t="s">
        <v>17</v>
      </c>
      <c r="G5110" s="2">
        <v>29</v>
      </c>
      <c r="H5110" s="2" t="s">
        <v>115</v>
      </c>
      <c r="I5110" s="2" t="s">
        <v>19</v>
      </c>
      <c r="J5110" s="12">
        <v>10</v>
      </c>
      <c r="K5110" s="2">
        <v>10</v>
      </c>
      <c r="L5110" s="2">
        <v>4</v>
      </c>
      <c r="M5110" s="12">
        <v>40</v>
      </c>
      <c r="N5110" s="3">
        <v>4</v>
      </c>
      <c r="O5110" s="2" t="str" cm="1">
        <f t="array" ref="O5110">_xlfn.IFS(N5110=1,"Unsatisfactory",N5110=2,"Poor",N5110=3,"Average",N5110=4,"Good",N5110=5,"Excellent")</f>
        <v>Good</v>
      </c>
      <c r="P5110"/>
      <c r="Q5110"/>
      <c r="R5110"/>
      <c r="S5110"/>
      <c r="T5110"/>
      <c r="U5110"/>
    </row>
    <row r="5111" spans="1:21">
      <c r="A5111" s="2">
        <v>125968</v>
      </c>
      <c r="B5111" s="2" t="s">
        <v>36</v>
      </c>
      <c r="C5111" s="4">
        <v>45574</v>
      </c>
      <c r="D5111" s="17">
        <v>45574</v>
      </c>
      <c r="E5111" s="2" t="s">
        <v>37</v>
      </c>
      <c r="F5111" s="2" t="s">
        <v>17</v>
      </c>
      <c r="G5111" s="2">
        <v>34</v>
      </c>
      <c r="H5111" s="2" t="s">
        <v>56</v>
      </c>
      <c r="I5111" s="2" t="s">
        <v>19</v>
      </c>
      <c r="J5111" s="12">
        <v>32</v>
      </c>
      <c r="K5111" s="2">
        <v>32</v>
      </c>
      <c r="L5111" s="2">
        <v>1</v>
      </c>
      <c r="M5111" s="12">
        <v>32</v>
      </c>
      <c r="N5111" s="3">
        <v>4</v>
      </c>
      <c r="O5111" s="2" t="str" cm="1">
        <f t="array" ref="O5111">_xlfn.IFS(N5111=1,"Unsatisfactory",N5111=2,"Poor",N5111=3,"Average",N5111=4,"Good",N5111=5,"Excellent")</f>
        <v>Good</v>
      </c>
      <c r="P5111"/>
      <c r="Q5111"/>
      <c r="R5111"/>
      <c r="S5111"/>
      <c r="T5111"/>
      <c r="U5111"/>
    </row>
    <row r="5112" spans="1:21">
      <c r="A5112" s="2">
        <v>185322</v>
      </c>
      <c r="B5112" s="2" t="s">
        <v>23</v>
      </c>
      <c r="C5112" s="4">
        <v>45546</v>
      </c>
      <c r="D5112" s="17">
        <v>45546</v>
      </c>
      <c r="E5112" s="2" t="s">
        <v>24</v>
      </c>
      <c r="F5112" s="2" t="s">
        <v>17</v>
      </c>
      <c r="G5112" s="2">
        <v>20</v>
      </c>
      <c r="H5112" s="2" t="s">
        <v>60</v>
      </c>
      <c r="I5112" s="2" t="s">
        <v>19</v>
      </c>
      <c r="J5112" s="12">
        <v>9</v>
      </c>
      <c r="K5112" s="2">
        <v>9</v>
      </c>
      <c r="L5112" s="2">
        <v>2</v>
      </c>
      <c r="M5112" s="12">
        <v>18</v>
      </c>
      <c r="N5112" s="3">
        <v>5</v>
      </c>
      <c r="O5112" s="2" t="str" cm="1">
        <f t="array" ref="O5112">_xlfn.IFS(N5112=1,"Unsatisfactory",N5112=2,"Poor",N5112=3,"Average",N5112=4,"Good",N5112=5,"Excellent")</f>
        <v>Excellent</v>
      </c>
      <c r="P5112"/>
      <c r="Q5112"/>
      <c r="R5112"/>
      <c r="S5112"/>
      <c r="T5112"/>
      <c r="U5112"/>
    </row>
    <row r="5113" spans="1:21">
      <c r="A5113" s="2">
        <v>168714</v>
      </c>
      <c r="B5113" s="2" t="s">
        <v>53</v>
      </c>
      <c r="C5113" s="4">
        <v>45502</v>
      </c>
      <c r="D5113" s="17">
        <v>45502</v>
      </c>
      <c r="E5113" s="2" t="s">
        <v>37</v>
      </c>
      <c r="F5113" s="2" t="s">
        <v>17</v>
      </c>
      <c r="G5113" s="2">
        <v>27</v>
      </c>
      <c r="H5113" s="2" t="s">
        <v>130</v>
      </c>
      <c r="I5113" s="2" t="s">
        <v>19</v>
      </c>
      <c r="J5113" s="12">
        <v>15</v>
      </c>
      <c r="K5113" s="2">
        <v>15</v>
      </c>
      <c r="L5113" s="2">
        <v>2</v>
      </c>
      <c r="M5113" s="12">
        <v>30</v>
      </c>
      <c r="N5113" s="3">
        <v>4</v>
      </c>
      <c r="O5113" s="2" t="str" cm="1">
        <f t="array" ref="O5113">_xlfn.IFS(N5113=1,"Unsatisfactory",N5113=2,"Poor",N5113=3,"Average",N5113=4,"Good",N5113=5,"Excellent")</f>
        <v>Good</v>
      </c>
      <c r="P5113"/>
      <c r="Q5113"/>
      <c r="R5113"/>
      <c r="S5113"/>
      <c r="T5113"/>
      <c r="U5113"/>
    </row>
    <row r="5114" spans="1:21">
      <c r="A5114" s="2">
        <v>152871</v>
      </c>
      <c r="B5114" s="2" t="s">
        <v>53</v>
      </c>
      <c r="C5114" s="4">
        <v>45305</v>
      </c>
      <c r="D5114" s="17">
        <v>45305</v>
      </c>
      <c r="E5114" s="2" t="s">
        <v>37</v>
      </c>
      <c r="F5114" s="2" t="s">
        <v>17</v>
      </c>
      <c r="G5114" s="2">
        <v>32</v>
      </c>
      <c r="H5114" s="2" t="s">
        <v>80</v>
      </c>
      <c r="I5114" s="2" t="s">
        <v>27</v>
      </c>
      <c r="J5114" s="12">
        <v>15</v>
      </c>
      <c r="K5114" s="2">
        <v>55</v>
      </c>
      <c r="L5114" s="2">
        <v>1</v>
      </c>
      <c r="M5114" s="12">
        <v>55</v>
      </c>
      <c r="N5114" s="3">
        <v>5</v>
      </c>
      <c r="O5114" s="2" t="str" cm="1">
        <f t="array" ref="O5114">_xlfn.IFS(N5114=1,"Unsatisfactory",N5114=2,"Poor",N5114=3,"Average",N5114=4,"Good",N5114=5,"Excellent")</f>
        <v>Excellent</v>
      </c>
      <c r="P5114"/>
      <c r="Q5114"/>
      <c r="R5114"/>
      <c r="S5114"/>
      <c r="T5114"/>
      <c r="U5114"/>
    </row>
    <row r="5115" spans="1:21">
      <c r="A5115" s="2">
        <v>181818</v>
      </c>
      <c r="B5115" s="2" t="s">
        <v>42</v>
      </c>
      <c r="C5115" s="4">
        <v>45468</v>
      </c>
      <c r="D5115" s="17">
        <v>45468</v>
      </c>
      <c r="E5115" s="2" t="s">
        <v>16</v>
      </c>
      <c r="F5115" s="2" t="s">
        <v>17</v>
      </c>
      <c r="G5115" s="2">
        <v>26</v>
      </c>
      <c r="H5115" s="2" t="s">
        <v>118</v>
      </c>
      <c r="I5115" s="2" t="s">
        <v>19</v>
      </c>
      <c r="J5115" s="12">
        <v>65</v>
      </c>
      <c r="K5115" s="2">
        <v>65</v>
      </c>
      <c r="L5115" s="2">
        <v>1</v>
      </c>
      <c r="M5115" s="12">
        <v>65</v>
      </c>
      <c r="N5115" s="3">
        <v>5</v>
      </c>
      <c r="O5115" s="2" t="str" cm="1">
        <f t="array" ref="O5115">_xlfn.IFS(N5115=1,"Unsatisfactory",N5115=2,"Poor",N5115=3,"Average",N5115=4,"Good",N5115=5,"Excellent")</f>
        <v>Excellent</v>
      </c>
      <c r="P5115"/>
      <c r="Q5115"/>
      <c r="R5115"/>
      <c r="S5115"/>
      <c r="T5115"/>
      <c r="U5115"/>
    </row>
    <row r="5116" spans="1:21">
      <c r="A5116" s="2">
        <v>160891</v>
      </c>
      <c r="B5116" s="2" t="s">
        <v>53</v>
      </c>
      <c r="C5116" s="4">
        <v>45526</v>
      </c>
      <c r="D5116" s="17">
        <v>45526</v>
      </c>
      <c r="E5116" s="2" t="s">
        <v>37</v>
      </c>
      <c r="F5116" s="2" t="s">
        <v>17</v>
      </c>
      <c r="G5116" s="2">
        <v>18</v>
      </c>
      <c r="H5116" s="2" t="s">
        <v>46</v>
      </c>
      <c r="I5116" s="2" t="s">
        <v>19</v>
      </c>
      <c r="J5116" s="12">
        <v>15</v>
      </c>
      <c r="K5116" s="2">
        <v>15</v>
      </c>
      <c r="L5116" s="2">
        <v>2</v>
      </c>
      <c r="M5116" s="12">
        <v>30</v>
      </c>
      <c r="N5116" s="3">
        <v>2</v>
      </c>
      <c r="O5116" s="2" t="str" cm="1">
        <f t="array" ref="O5116">_xlfn.IFS(N5116=1,"Unsatisfactory",N5116=2,"Poor",N5116=3,"Average",N5116=4,"Good",N5116=5,"Excellent")</f>
        <v>Poor</v>
      </c>
      <c r="P5116"/>
      <c r="Q5116"/>
      <c r="R5116"/>
      <c r="S5116"/>
      <c r="T5116"/>
      <c r="U5116"/>
    </row>
    <row r="5117" spans="1:21">
      <c r="A5117" s="2">
        <v>166703</v>
      </c>
      <c r="B5117" s="2" t="s">
        <v>53</v>
      </c>
      <c r="C5117" s="4">
        <v>45538</v>
      </c>
      <c r="D5117" s="17">
        <v>45538</v>
      </c>
      <c r="E5117" s="2" t="s">
        <v>37</v>
      </c>
      <c r="F5117" s="2" t="s">
        <v>17</v>
      </c>
      <c r="G5117" s="2">
        <v>24</v>
      </c>
      <c r="H5117" s="2" t="s">
        <v>29</v>
      </c>
      <c r="I5117" s="2" t="s">
        <v>19</v>
      </c>
      <c r="J5117" s="12">
        <v>15</v>
      </c>
      <c r="K5117" s="2">
        <v>15</v>
      </c>
      <c r="L5117" s="2">
        <v>3</v>
      </c>
      <c r="M5117" s="12">
        <v>45</v>
      </c>
      <c r="N5117" s="3">
        <v>5</v>
      </c>
      <c r="O5117" s="2" t="str" cm="1">
        <f t="array" ref="O5117">_xlfn.IFS(N5117=1,"Unsatisfactory",N5117=2,"Poor",N5117=3,"Average",N5117=4,"Good",N5117=5,"Excellent")</f>
        <v>Excellent</v>
      </c>
      <c r="P5117"/>
      <c r="Q5117"/>
      <c r="R5117"/>
      <c r="S5117"/>
      <c r="T5117"/>
      <c r="U5117"/>
    </row>
    <row r="5118" spans="1:21">
      <c r="A5118" s="2">
        <v>199654</v>
      </c>
      <c r="B5118" s="2" t="s">
        <v>33</v>
      </c>
      <c r="C5118" s="4">
        <v>45391</v>
      </c>
      <c r="D5118" s="17">
        <v>45391</v>
      </c>
      <c r="E5118" s="2" t="s">
        <v>16</v>
      </c>
      <c r="F5118" s="2" t="s">
        <v>25</v>
      </c>
      <c r="G5118" s="2">
        <v>23</v>
      </c>
      <c r="H5118" s="2" t="s">
        <v>51</v>
      </c>
      <c r="I5118" s="2" t="s">
        <v>27</v>
      </c>
      <c r="J5118" s="12">
        <v>118</v>
      </c>
      <c r="K5118" s="2">
        <v>168</v>
      </c>
      <c r="L5118" s="2">
        <v>1</v>
      </c>
      <c r="M5118" s="12">
        <v>168</v>
      </c>
      <c r="N5118" s="3">
        <v>1</v>
      </c>
      <c r="O5118" s="2" t="str" cm="1">
        <f t="array" ref="O5118">_xlfn.IFS(N5118=1,"Unsatisfactory",N5118=2,"Poor",N5118=3,"Average",N5118=4,"Good",N5118=5,"Excellent")</f>
        <v>Unsatisfactory</v>
      </c>
      <c r="P5118"/>
      <c r="Q5118"/>
      <c r="R5118"/>
      <c r="S5118"/>
      <c r="T5118"/>
      <c r="U5118"/>
    </row>
    <row r="5119" spans="1:21">
      <c r="A5119" s="2">
        <v>197002</v>
      </c>
      <c r="B5119" s="2" t="s">
        <v>42</v>
      </c>
      <c r="C5119" s="4">
        <v>45416</v>
      </c>
      <c r="D5119" s="17">
        <v>45416</v>
      </c>
      <c r="E5119" s="2" t="s">
        <v>16</v>
      </c>
      <c r="F5119" s="2" t="s">
        <v>25</v>
      </c>
      <c r="G5119" s="2">
        <v>33</v>
      </c>
      <c r="H5119" s="2" t="s">
        <v>38</v>
      </c>
      <c r="I5119" s="2" t="s">
        <v>19</v>
      </c>
      <c r="J5119" s="12">
        <v>65</v>
      </c>
      <c r="K5119" s="2">
        <v>65</v>
      </c>
      <c r="L5119" s="2">
        <v>2</v>
      </c>
      <c r="M5119" s="12">
        <v>130</v>
      </c>
      <c r="N5119" s="3">
        <v>5</v>
      </c>
      <c r="O5119" s="2" t="str" cm="1">
        <f t="array" ref="O5119">_xlfn.IFS(N5119=1,"Unsatisfactory",N5119=2,"Poor",N5119=3,"Average",N5119=4,"Good",N5119=5,"Excellent")</f>
        <v>Excellent</v>
      </c>
      <c r="P5119"/>
      <c r="Q5119"/>
      <c r="R5119"/>
      <c r="S5119"/>
      <c r="T5119"/>
      <c r="U5119"/>
    </row>
    <row r="5120" spans="1:21">
      <c r="A5120" s="2">
        <v>131445</v>
      </c>
      <c r="B5120" s="2" t="s">
        <v>23</v>
      </c>
      <c r="C5120" s="4">
        <v>45425</v>
      </c>
      <c r="D5120" s="17">
        <v>45425</v>
      </c>
      <c r="E5120" s="2" t="s">
        <v>24</v>
      </c>
      <c r="F5120" s="2" t="s">
        <v>25</v>
      </c>
      <c r="G5120" s="2">
        <v>18</v>
      </c>
      <c r="H5120" s="2" t="s">
        <v>69</v>
      </c>
      <c r="I5120" s="2" t="s">
        <v>19</v>
      </c>
      <c r="J5120" s="12">
        <v>9</v>
      </c>
      <c r="K5120" s="2">
        <v>9</v>
      </c>
      <c r="L5120" s="2">
        <v>2</v>
      </c>
      <c r="M5120" s="12">
        <v>18</v>
      </c>
      <c r="N5120" s="3">
        <v>5</v>
      </c>
      <c r="O5120" s="2" t="str" cm="1">
        <f t="array" ref="O5120">_xlfn.IFS(N5120=1,"Unsatisfactory",N5120=2,"Poor",N5120=3,"Average",N5120=4,"Good",N5120=5,"Excellent")</f>
        <v>Excellent</v>
      </c>
      <c r="P5120"/>
      <c r="Q5120"/>
      <c r="R5120"/>
      <c r="S5120"/>
      <c r="T5120"/>
      <c r="U5120"/>
    </row>
    <row r="5121" spans="1:21">
      <c r="A5121" s="2">
        <v>142812</v>
      </c>
      <c r="B5121" s="2" t="s">
        <v>30</v>
      </c>
      <c r="C5121" s="4">
        <v>45375</v>
      </c>
      <c r="D5121" s="17">
        <v>45375</v>
      </c>
      <c r="E5121" s="2" t="s">
        <v>24</v>
      </c>
      <c r="F5121" s="2" t="s">
        <v>17</v>
      </c>
      <c r="G5121" s="2">
        <v>29</v>
      </c>
      <c r="H5121" s="2" t="s">
        <v>62</v>
      </c>
      <c r="I5121" s="2" t="s">
        <v>19</v>
      </c>
      <c r="J5121" s="12">
        <v>10</v>
      </c>
      <c r="K5121" s="2">
        <v>10</v>
      </c>
      <c r="L5121" s="2">
        <v>3</v>
      </c>
      <c r="M5121" s="12">
        <v>30</v>
      </c>
      <c r="N5121" s="3">
        <v>1</v>
      </c>
      <c r="O5121" s="2" t="str" cm="1">
        <f t="array" ref="O5121">_xlfn.IFS(N5121=1,"Unsatisfactory",N5121=2,"Poor",N5121=3,"Average",N5121=4,"Good",N5121=5,"Excellent")</f>
        <v>Unsatisfactory</v>
      </c>
      <c r="P5121"/>
      <c r="Q5121"/>
      <c r="R5121"/>
      <c r="S5121"/>
      <c r="T5121"/>
      <c r="U5121"/>
    </row>
    <row r="5122" spans="1:21">
      <c r="A5122" s="2">
        <v>168442</v>
      </c>
      <c r="B5122" s="2" t="s">
        <v>42</v>
      </c>
      <c r="C5122" s="4">
        <v>45579</v>
      </c>
      <c r="D5122" s="17">
        <v>45579</v>
      </c>
      <c r="E5122" s="2" t="s">
        <v>16</v>
      </c>
      <c r="F5122" s="2" t="s">
        <v>17</v>
      </c>
      <c r="G5122" s="2">
        <v>34</v>
      </c>
      <c r="H5122" s="2" t="s">
        <v>62</v>
      </c>
      <c r="I5122" s="2" t="s">
        <v>19</v>
      </c>
      <c r="J5122" s="12">
        <v>65</v>
      </c>
      <c r="K5122" s="2">
        <v>65</v>
      </c>
      <c r="L5122" s="2">
        <v>3</v>
      </c>
      <c r="M5122" s="12">
        <v>195</v>
      </c>
      <c r="N5122" s="3">
        <v>4</v>
      </c>
      <c r="O5122" s="2" t="str" cm="1">
        <f t="array" ref="O5122">_xlfn.IFS(N5122=1,"Unsatisfactory",N5122=2,"Poor",N5122=3,"Average",N5122=4,"Good",N5122=5,"Excellent")</f>
        <v>Good</v>
      </c>
      <c r="P5122"/>
      <c r="Q5122"/>
      <c r="R5122"/>
      <c r="S5122"/>
      <c r="T5122"/>
      <c r="U5122"/>
    </row>
    <row r="5123" spans="1:21">
      <c r="A5123" s="2">
        <v>164963</v>
      </c>
      <c r="B5123" s="2" t="s">
        <v>30</v>
      </c>
      <c r="C5123" s="4">
        <v>45390</v>
      </c>
      <c r="D5123" s="17">
        <v>45390</v>
      </c>
      <c r="E5123" s="2" t="s">
        <v>24</v>
      </c>
      <c r="F5123" s="2" t="s">
        <v>25</v>
      </c>
      <c r="G5123" s="2">
        <v>24</v>
      </c>
      <c r="H5123" s="2" t="s">
        <v>46</v>
      </c>
      <c r="I5123" s="2" t="s">
        <v>19</v>
      </c>
      <c r="J5123" s="12">
        <v>10</v>
      </c>
      <c r="K5123" s="2">
        <v>10</v>
      </c>
      <c r="L5123" s="2">
        <v>1</v>
      </c>
      <c r="M5123" s="12">
        <v>10</v>
      </c>
      <c r="N5123" s="3">
        <v>4</v>
      </c>
      <c r="O5123" s="2" t="str" cm="1">
        <f t="array" ref="O5123">_xlfn.IFS(N5123=1,"Unsatisfactory",N5123=2,"Poor",N5123=3,"Average",N5123=4,"Good",N5123=5,"Excellent")</f>
        <v>Good</v>
      </c>
      <c r="P5123"/>
      <c r="Q5123"/>
      <c r="R5123"/>
      <c r="S5123"/>
      <c r="T5123"/>
      <c r="U5123"/>
    </row>
    <row r="5124" spans="1:21">
      <c r="A5124" s="2">
        <v>175088</v>
      </c>
      <c r="B5124" s="2" t="s">
        <v>53</v>
      </c>
      <c r="C5124" s="4">
        <v>45371</v>
      </c>
      <c r="D5124" s="17">
        <v>45371</v>
      </c>
      <c r="E5124" s="2" t="s">
        <v>37</v>
      </c>
      <c r="F5124" s="2" t="s">
        <v>17</v>
      </c>
      <c r="G5124" s="2">
        <v>27</v>
      </c>
      <c r="H5124" s="2" t="s">
        <v>62</v>
      </c>
      <c r="I5124" s="2" t="s">
        <v>19</v>
      </c>
      <c r="J5124" s="12">
        <v>15</v>
      </c>
      <c r="K5124" s="2">
        <v>15</v>
      </c>
      <c r="L5124" s="2">
        <v>1</v>
      </c>
      <c r="M5124" s="12">
        <v>15</v>
      </c>
      <c r="N5124" s="3">
        <v>5</v>
      </c>
      <c r="O5124" s="2" t="str" cm="1">
        <f t="array" ref="O5124">_xlfn.IFS(N5124=1,"Unsatisfactory",N5124=2,"Poor",N5124=3,"Average",N5124=4,"Good",N5124=5,"Excellent")</f>
        <v>Excellent</v>
      </c>
      <c r="P5124"/>
      <c r="Q5124"/>
      <c r="R5124"/>
      <c r="S5124"/>
      <c r="T5124"/>
      <c r="U5124"/>
    </row>
    <row r="5125" spans="1:21">
      <c r="A5125" s="2">
        <v>145490</v>
      </c>
      <c r="B5125" s="2" t="s">
        <v>42</v>
      </c>
      <c r="C5125" s="4">
        <v>45292</v>
      </c>
      <c r="D5125" s="17">
        <v>45292</v>
      </c>
      <c r="E5125" s="2" t="s">
        <v>16</v>
      </c>
      <c r="F5125" s="2" t="s">
        <v>17</v>
      </c>
      <c r="G5125" s="2">
        <v>35</v>
      </c>
      <c r="H5125" s="2" t="s">
        <v>67</v>
      </c>
      <c r="I5125" s="2" t="s">
        <v>27</v>
      </c>
      <c r="J5125" s="12">
        <v>65</v>
      </c>
      <c r="K5125" s="2">
        <v>105</v>
      </c>
      <c r="L5125" s="2">
        <v>1</v>
      </c>
      <c r="M5125" s="12">
        <v>105</v>
      </c>
      <c r="N5125" s="3">
        <v>2</v>
      </c>
      <c r="O5125" s="2" t="str" cm="1">
        <f t="array" ref="O5125">_xlfn.IFS(N5125=1,"Unsatisfactory",N5125=2,"Poor",N5125=3,"Average",N5125=4,"Good",N5125=5,"Excellent")</f>
        <v>Poor</v>
      </c>
      <c r="P5125"/>
      <c r="Q5125"/>
      <c r="R5125"/>
      <c r="S5125"/>
      <c r="T5125"/>
      <c r="U5125"/>
    </row>
    <row r="5126" spans="1:21">
      <c r="A5126" s="2">
        <v>180960</v>
      </c>
      <c r="B5126" s="2" t="s">
        <v>23</v>
      </c>
      <c r="C5126" s="4">
        <v>45417</v>
      </c>
      <c r="D5126" s="17">
        <v>45417</v>
      </c>
      <c r="E5126" s="2" t="s">
        <v>24</v>
      </c>
      <c r="F5126" s="2" t="s">
        <v>25</v>
      </c>
      <c r="G5126" s="2">
        <v>24</v>
      </c>
      <c r="H5126" s="2" t="s">
        <v>130</v>
      </c>
      <c r="I5126" s="2" t="s">
        <v>19</v>
      </c>
      <c r="J5126" s="12">
        <v>9</v>
      </c>
      <c r="K5126" s="2">
        <v>9</v>
      </c>
      <c r="L5126" s="2">
        <v>1</v>
      </c>
      <c r="M5126" s="12">
        <v>9</v>
      </c>
      <c r="N5126" s="3">
        <v>1</v>
      </c>
      <c r="O5126" s="2" t="str" cm="1">
        <f t="array" ref="O5126">_xlfn.IFS(N5126=1,"Unsatisfactory",N5126=2,"Poor",N5126=3,"Average",N5126=4,"Good",N5126=5,"Excellent")</f>
        <v>Unsatisfactory</v>
      </c>
      <c r="P5126"/>
      <c r="Q5126"/>
      <c r="R5126"/>
      <c r="S5126"/>
      <c r="T5126"/>
      <c r="U5126"/>
    </row>
    <row r="5127" spans="1:21">
      <c r="A5127" s="2">
        <v>144580</v>
      </c>
      <c r="B5127" s="2" t="s">
        <v>48</v>
      </c>
      <c r="C5127" s="4">
        <v>45431</v>
      </c>
      <c r="D5127" s="17">
        <v>45431</v>
      </c>
      <c r="E5127" s="2" t="s">
        <v>16</v>
      </c>
      <c r="F5127" s="2" t="s">
        <v>25</v>
      </c>
      <c r="G5127" s="2">
        <v>18</v>
      </c>
      <c r="H5127" s="2" t="s">
        <v>130</v>
      </c>
      <c r="I5127" s="2" t="s">
        <v>19</v>
      </c>
      <c r="J5127" s="12">
        <v>130</v>
      </c>
      <c r="K5127" s="2">
        <v>130</v>
      </c>
      <c r="L5127" s="2">
        <v>2</v>
      </c>
      <c r="M5127" s="12">
        <v>260</v>
      </c>
      <c r="N5127" s="3">
        <v>2</v>
      </c>
      <c r="O5127" s="2" t="str" cm="1">
        <f t="array" ref="O5127">_xlfn.IFS(N5127=1,"Unsatisfactory",N5127=2,"Poor",N5127=3,"Average",N5127=4,"Good",N5127=5,"Excellent")</f>
        <v>Poor</v>
      </c>
      <c r="P5127"/>
      <c r="Q5127"/>
      <c r="R5127"/>
      <c r="S5127"/>
      <c r="T5127"/>
      <c r="U5127"/>
    </row>
    <row r="5128" spans="1:21">
      <c r="A5128" s="2">
        <v>181587</v>
      </c>
      <c r="B5128" s="2" t="s">
        <v>30</v>
      </c>
      <c r="C5128" s="4">
        <v>45563</v>
      </c>
      <c r="D5128" s="17">
        <v>45563</v>
      </c>
      <c r="E5128" s="2" t="s">
        <v>24</v>
      </c>
      <c r="F5128" s="2" t="s">
        <v>17</v>
      </c>
      <c r="G5128" s="2">
        <v>21</v>
      </c>
      <c r="H5128" s="2" t="s">
        <v>69</v>
      </c>
      <c r="I5128" s="2" t="s">
        <v>19</v>
      </c>
      <c r="J5128" s="12">
        <v>10</v>
      </c>
      <c r="K5128" s="2">
        <v>10</v>
      </c>
      <c r="L5128" s="2">
        <v>1</v>
      </c>
      <c r="M5128" s="12">
        <v>10</v>
      </c>
      <c r="N5128" s="3">
        <v>2</v>
      </c>
      <c r="O5128" s="2" t="str" cm="1">
        <f t="array" ref="O5128">_xlfn.IFS(N5128=1,"Unsatisfactory",N5128=2,"Poor",N5128=3,"Average",N5128=4,"Good",N5128=5,"Excellent")</f>
        <v>Poor</v>
      </c>
      <c r="P5128"/>
      <c r="Q5128"/>
      <c r="R5128"/>
      <c r="S5128"/>
      <c r="T5128"/>
      <c r="U5128"/>
    </row>
    <row r="5129" spans="1:21">
      <c r="A5129" s="2">
        <v>172349</v>
      </c>
      <c r="B5129" s="2" t="s">
        <v>82</v>
      </c>
      <c r="C5129" s="4">
        <v>45260</v>
      </c>
      <c r="D5129" s="17">
        <v>45260</v>
      </c>
      <c r="E5129" s="2" t="s">
        <v>37</v>
      </c>
      <c r="F5129" s="2" t="s">
        <v>17</v>
      </c>
      <c r="G5129" s="2">
        <v>29</v>
      </c>
      <c r="H5129" s="2" t="s">
        <v>131</v>
      </c>
      <c r="I5129" s="2" t="s">
        <v>27</v>
      </c>
      <c r="J5129" s="12">
        <v>20</v>
      </c>
      <c r="K5129" s="2">
        <v>90</v>
      </c>
      <c r="L5129" s="2">
        <v>1</v>
      </c>
      <c r="M5129" s="12">
        <v>90</v>
      </c>
      <c r="N5129" s="3">
        <v>4</v>
      </c>
      <c r="O5129" s="2" t="str" cm="1">
        <f t="array" ref="O5129">_xlfn.IFS(N5129=1,"Unsatisfactory",N5129=2,"Poor",N5129=3,"Average",N5129=4,"Good",N5129=5,"Excellent")</f>
        <v>Good</v>
      </c>
      <c r="P5129"/>
      <c r="Q5129"/>
      <c r="R5129"/>
      <c r="S5129"/>
      <c r="T5129"/>
      <c r="U5129"/>
    </row>
    <row r="5130" spans="1:21">
      <c r="A5130" s="2">
        <v>195801</v>
      </c>
      <c r="B5130" s="2" t="s">
        <v>48</v>
      </c>
      <c r="C5130" s="4">
        <v>45404</v>
      </c>
      <c r="D5130" s="17">
        <v>45404</v>
      </c>
      <c r="E5130" s="2" t="s">
        <v>16</v>
      </c>
      <c r="F5130" s="2" t="s">
        <v>17</v>
      </c>
      <c r="G5130" s="2">
        <v>20</v>
      </c>
      <c r="H5130" s="2" t="s">
        <v>69</v>
      </c>
      <c r="I5130" s="2" t="s">
        <v>19</v>
      </c>
      <c r="J5130" s="12">
        <v>130</v>
      </c>
      <c r="K5130" s="2">
        <v>130</v>
      </c>
      <c r="L5130" s="2">
        <v>1</v>
      </c>
      <c r="M5130" s="12">
        <v>130</v>
      </c>
      <c r="N5130" s="3">
        <v>3</v>
      </c>
      <c r="O5130" s="2" t="str" cm="1">
        <f t="array" ref="O5130">_xlfn.IFS(N5130=1,"Unsatisfactory",N5130=2,"Poor",N5130=3,"Average",N5130=4,"Good",N5130=5,"Excellent")</f>
        <v>Average</v>
      </c>
      <c r="P5130"/>
      <c r="Q5130"/>
      <c r="R5130"/>
      <c r="S5130"/>
      <c r="T5130"/>
      <c r="U5130"/>
    </row>
    <row r="5131" spans="1:21">
      <c r="A5131" s="2">
        <v>150272</v>
      </c>
      <c r="B5131" s="2" t="s">
        <v>15</v>
      </c>
      <c r="C5131" s="4">
        <v>45590</v>
      </c>
      <c r="D5131" s="17">
        <v>45590</v>
      </c>
      <c r="E5131" s="2" t="s">
        <v>16</v>
      </c>
      <c r="F5131" s="2" t="s">
        <v>25</v>
      </c>
      <c r="G5131" s="2">
        <v>29</v>
      </c>
      <c r="H5131" s="2" t="s">
        <v>79</v>
      </c>
      <c r="I5131" s="2" t="s">
        <v>27</v>
      </c>
      <c r="J5131" s="12">
        <v>100</v>
      </c>
      <c r="K5131" s="2">
        <v>140</v>
      </c>
      <c r="L5131" s="2">
        <v>1</v>
      </c>
      <c r="M5131" s="12">
        <v>140</v>
      </c>
      <c r="N5131" s="3">
        <v>1</v>
      </c>
      <c r="O5131" s="2" t="str" cm="1">
        <f t="array" ref="O5131">_xlfn.IFS(N5131=1,"Unsatisfactory",N5131=2,"Poor",N5131=3,"Average",N5131=4,"Good",N5131=5,"Excellent")</f>
        <v>Unsatisfactory</v>
      </c>
      <c r="P5131"/>
      <c r="Q5131"/>
      <c r="R5131"/>
      <c r="S5131"/>
      <c r="T5131"/>
      <c r="U5131"/>
    </row>
    <row r="5132" spans="1:21">
      <c r="A5132" s="2">
        <v>170454</v>
      </c>
      <c r="B5132" s="2" t="s">
        <v>42</v>
      </c>
      <c r="C5132" s="4">
        <v>45592</v>
      </c>
      <c r="D5132" s="17">
        <v>45592</v>
      </c>
      <c r="E5132" s="2" t="s">
        <v>16</v>
      </c>
      <c r="F5132" s="2" t="s">
        <v>17</v>
      </c>
      <c r="G5132" s="2">
        <v>30</v>
      </c>
      <c r="H5132" s="2" t="s">
        <v>118</v>
      </c>
      <c r="I5132" s="2" t="s">
        <v>19</v>
      </c>
      <c r="J5132" s="12">
        <v>65</v>
      </c>
      <c r="K5132" s="2">
        <v>65</v>
      </c>
      <c r="L5132" s="2">
        <v>1</v>
      </c>
      <c r="M5132" s="12">
        <v>65</v>
      </c>
      <c r="N5132" s="3">
        <v>5</v>
      </c>
      <c r="O5132" s="2" t="str" cm="1">
        <f t="array" ref="O5132">_xlfn.IFS(N5132=1,"Unsatisfactory",N5132=2,"Poor",N5132=3,"Average",N5132=4,"Good",N5132=5,"Excellent")</f>
        <v>Excellent</v>
      </c>
      <c r="P5132"/>
      <c r="Q5132"/>
      <c r="R5132"/>
      <c r="S5132"/>
      <c r="T5132"/>
      <c r="U5132"/>
    </row>
    <row r="5133" spans="1:21">
      <c r="A5133" s="2">
        <v>132833</v>
      </c>
      <c r="B5133" s="2" t="s">
        <v>48</v>
      </c>
      <c r="C5133" s="4">
        <v>45423</v>
      </c>
      <c r="D5133" s="17">
        <v>45423</v>
      </c>
      <c r="E5133" s="2" t="s">
        <v>16</v>
      </c>
      <c r="F5133" s="2" t="s">
        <v>25</v>
      </c>
      <c r="G5133" s="2">
        <v>18</v>
      </c>
      <c r="H5133" s="2" t="s">
        <v>129</v>
      </c>
      <c r="I5133" s="2" t="s">
        <v>19</v>
      </c>
      <c r="J5133" s="12">
        <v>130</v>
      </c>
      <c r="K5133" s="2">
        <v>130</v>
      </c>
      <c r="L5133" s="2">
        <v>2</v>
      </c>
      <c r="M5133" s="12">
        <v>260</v>
      </c>
      <c r="N5133" s="3">
        <v>1</v>
      </c>
      <c r="O5133" s="2" t="str" cm="1">
        <f t="array" ref="O5133">_xlfn.IFS(N5133=1,"Unsatisfactory",N5133=2,"Poor",N5133=3,"Average",N5133=4,"Good",N5133=5,"Excellent")</f>
        <v>Unsatisfactory</v>
      </c>
      <c r="P5133"/>
      <c r="Q5133"/>
      <c r="R5133"/>
      <c r="S5133"/>
      <c r="T5133"/>
      <c r="U5133"/>
    </row>
    <row r="5134" spans="1:21">
      <c r="A5134" s="2">
        <v>152025</v>
      </c>
      <c r="B5134" s="2" t="s">
        <v>30</v>
      </c>
      <c r="C5134" s="4">
        <v>45448</v>
      </c>
      <c r="D5134" s="17">
        <v>45448</v>
      </c>
      <c r="E5134" s="2" t="s">
        <v>24</v>
      </c>
      <c r="F5134" s="2" t="s">
        <v>17</v>
      </c>
      <c r="G5134" s="2">
        <v>32</v>
      </c>
      <c r="H5134" s="2" t="s">
        <v>75</v>
      </c>
      <c r="I5134" s="2" t="s">
        <v>27</v>
      </c>
      <c r="J5134" s="12">
        <v>10</v>
      </c>
      <c r="K5134" s="2">
        <v>80</v>
      </c>
      <c r="L5134" s="2">
        <v>1</v>
      </c>
      <c r="M5134" s="12">
        <v>80</v>
      </c>
      <c r="N5134" s="3">
        <v>5</v>
      </c>
      <c r="O5134" s="2" t="str" cm="1">
        <f t="array" ref="O5134">_xlfn.IFS(N5134=1,"Unsatisfactory",N5134=2,"Poor",N5134=3,"Average",N5134=4,"Good",N5134=5,"Excellent")</f>
        <v>Excellent</v>
      </c>
      <c r="P5134"/>
      <c r="Q5134"/>
      <c r="R5134"/>
      <c r="S5134"/>
      <c r="T5134"/>
      <c r="U5134"/>
    </row>
    <row r="5135" spans="1:21">
      <c r="A5135" s="2">
        <v>121236</v>
      </c>
      <c r="B5135" s="2" t="s">
        <v>42</v>
      </c>
      <c r="C5135" s="4">
        <v>45268</v>
      </c>
      <c r="D5135" s="17">
        <v>45268</v>
      </c>
      <c r="E5135" s="2" t="s">
        <v>16</v>
      </c>
      <c r="F5135" s="2" t="s">
        <v>17</v>
      </c>
      <c r="G5135" s="2">
        <v>18</v>
      </c>
      <c r="H5135" s="2" t="s">
        <v>46</v>
      </c>
      <c r="I5135" s="2" t="s">
        <v>19</v>
      </c>
      <c r="J5135" s="12">
        <v>65</v>
      </c>
      <c r="K5135" s="2">
        <v>65</v>
      </c>
      <c r="L5135" s="2">
        <v>1</v>
      </c>
      <c r="M5135" s="12">
        <v>65</v>
      </c>
      <c r="N5135" s="3">
        <v>4</v>
      </c>
      <c r="O5135" s="2" t="str" cm="1">
        <f t="array" ref="O5135">_xlfn.IFS(N5135=1,"Unsatisfactory",N5135=2,"Poor",N5135=3,"Average",N5135=4,"Good",N5135=5,"Excellent")</f>
        <v>Good</v>
      </c>
      <c r="P5135"/>
      <c r="Q5135"/>
      <c r="R5135"/>
      <c r="S5135"/>
      <c r="T5135"/>
      <c r="U5135"/>
    </row>
    <row r="5136" spans="1:21">
      <c r="A5136" s="2">
        <v>193611</v>
      </c>
      <c r="B5136" s="2" t="s">
        <v>36</v>
      </c>
      <c r="C5136" s="4">
        <v>45393</v>
      </c>
      <c r="D5136" s="17">
        <v>45393</v>
      </c>
      <c r="E5136" s="2" t="s">
        <v>37</v>
      </c>
      <c r="F5136" s="2" t="s">
        <v>17</v>
      </c>
      <c r="G5136" s="2">
        <v>18</v>
      </c>
      <c r="H5136" s="2" t="s">
        <v>130</v>
      </c>
      <c r="I5136" s="2" t="s">
        <v>19</v>
      </c>
      <c r="J5136" s="12">
        <v>32</v>
      </c>
      <c r="K5136" s="2">
        <v>32</v>
      </c>
      <c r="L5136" s="2">
        <v>1</v>
      </c>
      <c r="M5136" s="12">
        <v>32</v>
      </c>
      <c r="N5136" s="3">
        <v>5</v>
      </c>
      <c r="O5136" s="2" t="str" cm="1">
        <f t="array" ref="O5136">_xlfn.IFS(N5136=1,"Unsatisfactory",N5136=2,"Poor",N5136=3,"Average",N5136=4,"Good",N5136=5,"Excellent")</f>
        <v>Excellent</v>
      </c>
      <c r="P5136"/>
      <c r="Q5136"/>
      <c r="R5136"/>
      <c r="S5136"/>
      <c r="T5136"/>
      <c r="U5136"/>
    </row>
    <row r="5137" spans="1:21">
      <c r="A5137" s="2">
        <v>167671</v>
      </c>
      <c r="B5137" s="2" t="s">
        <v>50</v>
      </c>
      <c r="C5137" s="4">
        <v>45435</v>
      </c>
      <c r="D5137" s="17">
        <v>45435</v>
      </c>
      <c r="E5137" s="2" t="s">
        <v>16</v>
      </c>
      <c r="F5137" s="2" t="s">
        <v>25</v>
      </c>
      <c r="G5137" s="2">
        <v>20</v>
      </c>
      <c r="H5137" s="2" t="s">
        <v>115</v>
      </c>
      <c r="I5137" s="2" t="s">
        <v>19</v>
      </c>
      <c r="J5137" s="12">
        <v>97</v>
      </c>
      <c r="K5137" s="2">
        <v>97</v>
      </c>
      <c r="L5137" s="2">
        <v>1</v>
      </c>
      <c r="M5137" s="12">
        <v>97</v>
      </c>
      <c r="N5137" s="3">
        <v>4</v>
      </c>
      <c r="O5137" s="2" t="str" cm="1">
        <f t="array" ref="O5137">_xlfn.IFS(N5137=1,"Unsatisfactory",N5137=2,"Poor",N5137=3,"Average",N5137=4,"Good",N5137=5,"Excellent")</f>
        <v>Good</v>
      </c>
      <c r="P5137"/>
      <c r="Q5137"/>
      <c r="R5137"/>
      <c r="S5137"/>
      <c r="T5137"/>
      <c r="U5137"/>
    </row>
    <row r="5138" spans="1:21">
      <c r="A5138" s="2">
        <v>168762</v>
      </c>
      <c r="B5138" s="2" t="s">
        <v>53</v>
      </c>
      <c r="C5138" s="4">
        <v>45564</v>
      </c>
      <c r="D5138" s="17">
        <v>45564</v>
      </c>
      <c r="E5138" s="2" t="s">
        <v>37</v>
      </c>
      <c r="F5138" s="2" t="s">
        <v>17</v>
      </c>
      <c r="G5138" s="2">
        <v>34</v>
      </c>
      <c r="H5138" s="2" t="s">
        <v>60</v>
      </c>
      <c r="I5138" s="2" t="s">
        <v>19</v>
      </c>
      <c r="J5138" s="12">
        <v>15</v>
      </c>
      <c r="K5138" s="2">
        <v>15</v>
      </c>
      <c r="L5138" s="2">
        <v>4</v>
      </c>
      <c r="M5138" s="12">
        <v>60</v>
      </c>
      <c r="N5138" s="3">
        <v>1</v>
      </c>
      <c r="O5138" s="2" t="str" cm="1">
        <f t="array" ref="O5138">_xlfn.IFS(N5138=1,"Unsatisfactory",N5138=2,"Poor",N5138=3,"Average",N5138=4,"Good",N5138=5,"Excellent")</f>
        <v>Unsatisfactory</v>
      </c>
      <c r="P5138"/>
      <c r="Q5138"/>
      <c r="R5138"/>
      <c r="S5138"/>
      <c r="T5138"/>
      <c r="U5138"/>
    </row>
    <row r="5139" spans="1:21">
      <c r="A5139" s="2">
        <v>191662</v>
      </c>
      <c r="B5139" s="2" t="s">
        <v>30</v>
      </c>
      <c r="C5139" s="4">
        <v>45514</v>
      </c>
      <c r="D5139" s="17">
        <v>45514</v>
      </c>
      <c r="E5139" s="2" t="s">
        <v>24</v>
      </c>
      <c r="F5139" s="2" t="s">
        <v>17</v>
      </c>
      <c r="G5139" s="2">
        <v>18</v>
      </c>
      <c r="H5139" s="2" t="s">
        <v>46</v>
      </c>
      <c r="I5139" s="2" t="s">
        <v>19</v>
      </c>
      <c r="J5139" s="12">
        <v>10</v>
      </c>
      <c r="K5139" s="2">
        <v>10</v>
      </c>
      <c r="L5139" s="2">
        <v>5</v>
      </c>
      <c r="M5139" s="12">
        <v>50</v>
      </c>
      <c r="N5139" s="3">
        <v>4</v>
      </c>
      <c r="O5139" s="2" t="str" cm="1">
        <f t="array" ref="O5139">_xlfn.IFS(N5139=1,"Unsatisfactory",N5139=2,"Poor",N5139=3,"Average",N5139=4,"Good",N5139=5,"Excellent")</f>
        <v>Good</v>
      </c>
      <c r="P5139"/>
      <c r="Q5139"/>
      <c r="R5139"/>
      <c r="S5139"/>
      <c r="T5139"/>
      <c r="U5139"/>
    </row>
    <row r="5140" spans="1:21">
      <c r="A5140" s="2">
        <v>168115</v>
      </c>
      <c r="B5140" s="2" t="s">
        <v>42</v>
      </c>
      <c r="C5140" s="4">
        <v>45452</v>
      </c>
      <c r="D5140" s="17">
        <v>45452</v>
      </c>
      <c r="E5140" s="2" t="s">
        <v>16</v>
      </c>
      <c r="F5140" s="2" t="s">
        <v>25</v>
      </c>
      <c r="G5140" s="2">
        <v>33</v>
      </c>
      <c r="H5140" s="2" t="s">
        <v>26</v>
      </c>
      <c r="I5140" s="2" t="s">
        <v>27</v>
      </c>
      <c r="J5140" s="12">
        <v>65</v>
      </c>
      <c r="K5140" s="2">
        <v>105</v>
      </c>
      <c r="L5140" s="2">
        <v>1</v>
      </c>
      <c r="M5140" s="12">
        <v>105</v>
      </c>
      <c r="N5140" s="3">
        <v>5</v>
      </c>
      <c r="O5140" s="2" t="str" cm="1">
        <f t="array" ref="O5140">_xlfn.IFS(N5140=1,"Unsatisfactory",N5140=2,"Poor",N5140=3,"Average",N5140=4,"Good",N5140=5,"Excellent")</f>
        <v>Excellent</v>
      </c>
      <c r="P5140"/>
      <c r="Q5140"/>
      <c r="R5140"/>
      <c r="S5140"/>
      <c r="T5140"/>
      <c r="U5140"/>
    </row>
    <row r="5141" spans="1:21">
      <c r="A5141" s="2">
        <v>187511</v>
      </c>
      <c r="B5141" s="2" t="s">
        <v>53</v>
      </c>
      <c r="C5141" s="4">
        <v>45401</v>
      </c>
      <c r="D5141" s="17">
        <v>45401</v>
      </c>
      <c r="E5141" s="2" t="s">
        <v>37</v>
      </c>
      <c r="F5141" s="2" t="s">
        <v>17</v>
      </c>
      <c r="G5141" s="2">
        <v>31</v>
      </c>
      <c r="H5141" s="2" t="s">
        <v>38</v>
      </c>
      <c r="I5141" s="2" t="s">
        <v>19</v>
      </c>
      <c r="J5141" s="12">
        <v>15</v>
      </c>
      <c r="K5141" s="2">
        <v>15</v>
      </c>
      <c r="L5141" s="2">
        <v>3</v>
      </c>
      <c r="M5141" s="12">
        <v>45</v>
      </c>
      <c r="N5141" s="3">
        <v>2</v>
      </c>
      <c r="O5141" s="2" t="str" cm="1">
        <f t="array" ref="O5141">_xlfn.IFS(N5141=1,"Unsatisfactory",N5141=2,"Poor",N5141=3,"Average",N5141=4,"Good",N5141=5,"Excellent")</f>
        <v>Poor</v>
      </c>
      <c r="P5141"/>
      <c r="Q5141"/>
      <c r="R5141"/>
      <c r="S5141"/>
      <c r="T5141"/>
      <c r="U5141"/>
    </row>
    <row r="5142" spans="1:21">
      <c r="A5142" s="2">
        <v>166540</v>
      </c>
      <c r="B5142" s="2" t="s">
        <v>42</v>
      </c>
      <c r="C5142" s="4">
        <v>45595</v>
      </c>
      <c r="D5142" s="17">
        <v>45595</v>
      </c>
      <c r="E5142" s="2" t="s">
        <v>16</v>
      </c>
      <c r="F5142" s="2" t="s">
        <v>17</v>
      </c>
      <c r="G5142" s="2">
        <v>35</v>
      </c>
      <c r="H5142" s="2" t="s">
        <v>74</v>
      </c>
      <c r="I5142" s="2" t="s">
        <v>27</v>
      </c>
      <c r="J5142" s="12">
        <v>65</v>
      </c>
      <c r="K5142" s="2">
        <v>90</v>
      </c>
      <c r="L5142" s="2">
        <v>5</v>
      </c>
      <c r="M5142" s="12">
        <v>450</v>
      </c>
      <c r="N5142" s="3">
        <v>4</v>
      </c>
      <c r="O5142" s="2" t="str" cm="1">
        <f t="array" ref="O5142">_xlfn.IFS(N5142=1,"Unsatisfactory",N5142=2,"Poor",N5142=3,"Average",N5142=4,"Good",N5142=5,"Excellent")</f>
        <v>Good</v>
      </c>
      <c r="P5142"/>
      <c r="Q5142"/>
      <c r="R5142"/>
      <c r="S5142"/>
      <c r="T5142"/>
      <c r="U5142"/>
    </row>
    <row r="5143" spans="1:21">
      <c r="A5143" s="2">
        <v>165797</v>
      </c>
      <c r="B5143" s="2" t="s">
        <v>42</v>
      </c>
      <c r="C5143" s="4">
        <v>45433</v>
      </c>
      <c r="D5143" s="17">
        <v>45433</v>
      </c>
      <c r="E5143" s="2" t="s">
        <v>16</v>
      </c>
      <c r="F5143" s="2" t="s">
        <v>25</v>
      </c>
      <c r="G5143" s="2">
        <v>20</v>
      </c>
      <c r="H5143" s="2" t="s">
        <v>129</v>
      </c>
      <c r="I5143" s="2" t="s">
        <v>19</v>
      </c>
      <c r="J5143" s="12">
        <v>65</v>
      </c>
      <c r="K5143" s="2">
        <v>65</v>
      </c>
      <c r="L5143" s="2">
        <v>2</v>
      </c>
      <c r="M5143" s="12">
        <v>130</v>
      </c>
      <c r="N5143" s="3">
        <v>3</v>
      </c>
      <c r="O5143" s="2" t="str" cm="1">
        <f t="array" ref="O5143">_xlfn.IFS(N5143=1,"Unsatisfactory",N5143=2,"Poor",N5143=3,"Average",N5143=4,"Good",N5143=5,"Excellent")</f>
        <v>Average</v>
      </c>
      <c r="P5143"/>
      <c r="Q5143"/>
      <c r="R5143"/>
      <c r="S5143"/>
      <c r="T5143"/>
      <c r="U5143"/>
    </row>
    <row r="5144" spans="1:21">
      <c r="A5144" s="2">
        <v>195722</v>
      </c>
      <c r="B5144" s="2" t="s">
        <v>48</v>
      </c>
      <c r="C5144" s="4">
        <v>45559</v>
      </c>
      <c r="D5144" s="17">
        <v>45559</v>
      </c>
      <c r="E5144" s="2" t="s">
        <v>16</v>
      </c>
      <c r="F5144" s="2" t="s">
        <v>17</v>
      </c>
      <c r="G5144" s="2">
        <v>29</v>
      </c>
      <c r="H5144" s="2" t="s">
        <v>38</v>
      </c>
      <c r="I5144" s="2" t="s">
        <v>19</v>
      </c>
      <c r="J5144" s="12">
        <v>130</v>
      </c>
      <c r="K5144" s="2">
        <v>130</v>
      </c>
      <c r="L5144" s="2">
        <v>1</v>
      </c>
      <c r="M5144" s="12">
        <v>130</v>
      </c>
      <c r="N5144" s="3">
        <v>4</v>
      </c>
      <c r="O5144" s="2" t="str" cm="1">
        <f t="array" ref="O5144">_xlfn.IFS(N5144=1,"Unsatisfactory",N5144=2,"Poor",N5144=3,"Average",N5144=4,"Good",N5144=5,"Excellent")</f>
        <v>Good</v>
      </c>
      <c r="P5144"/>
      <c r="Q5144"/>
      <c r="R5144"/>
      <c r="S5144"/>
      <c r="T5144"/>
      <c r="U5144"/>
    </row>
    <row r="5145" spans="1:21">
      <c r="A5145" s="2">
        <v>174791</v>
      </c>
      <c r="B5145" s="2" t="s">
        <v>36</v>
      </c>
      <c r="C5145" s="4">
        <v>45574</v>
      </c>
      <c r="D5145" s="17">
        <v>45574</v>
      </c>
      <c r="E5145" s="2" t="s">
        <v>37</v>
      </c>
      <c r="F5145" s="2" t="s">
        <v>17</v>
      </c>
      <c r="G5145" s="2">
        <v>21</v>
      </c>
      <c r="H5145" s="2" t="s">
        <v>115</v>
      </c>
      <c r="I5145" s="2" t="s">
        <v>19</v>
      </c>
      <c r="J5145" s="12">
        <v>32</v>
      </c>
      <c r="K5145" s="2">
        <v>32</v>
      </c>
      <c r="L5145" s="2">
        <v>1</v>
      </c>
      <c r="M5145" s="12">
        <v>32</v>
      </c>
      <c r="N5145" s="3">
        <v>1</v>
      </c>
      <c r="O5145" s="2" t="str" cm="1">
        <f t="array" ref="O5145">_xlfn.IFS(N5145=1,"Unsatisfactory",N5145=2,"Poor",N5145=3,"Average",N5145=4,"Good",N5145=5,"Excellent")</f>
        <v>Unsatisfactory</v>
      </c>
      <c r="P5145"/>
      <c r="Q5145"/>
      <c r="R5145"/>
      <c r="S5145"/>
      <c r="T5145"/>
      <c r="U5145"/>
    </row>
    <row r="5146" spans="1:21">
      <c r="A5146" s="2">
        <v>123461</v>
      </c>
      <c r="B5146" s="2" t="s">
        <v>48</v>
      </c>
      <c r="C5146" s="4">
        <v>45575</v>
      </c>
      <c r="D5146" s="17">
        <v>45575</v>
      </c>
      <c r="E5146" s="2" t="s">
        <v>16</v>
      </c>
      <c r="F5146" s="2" t="s">
        <v>17</v>
      </c>
      <c r="G5146" s="2">
        <v>18</v>
      </c>
      <c r="H5146" s="2" t="s">
        <v>38</v>
      </c>
      <c r="I5146" s="2" t="s">
        <v>19</v>
      </c>
      <c r="J5146" s="12">
        <v>130</v>
      </c>
      <c r="K5146" s="2">
        <v>130</v>
      </c>
      <c r="L5146" s="2">
        <v>4</v>
      </c>
      <c r="M5146" s="12">
        <v>520</v>
      </c>
      <c r="N5146" s="3">
        <v>5</v>
      </c>
      <c r="O5146" s="2" t="str" cm="1">
        <f t="array" ref="O5146">_xlfn.IFS(N5146=1,"Unsatisfactory",N5146=2,"Poor",N5146=3,"Average",N5146=4,"Good",N5146=5,"Excellent")</f>
        <v>Excellent</v>
      </c>
      <c r="P5146"/>
      <c r="Q5146"/>
      <c r="R5146"/>
      <c r="S5146"/>
      <c r="T5146"/>
      <c r="U5146"/>
    </row>
    <row r="5147" spans="1:21">
      <c r="A5147" s="2">
        <v>169716</v>
      </c>
      <c r="B5147" s="2" t="s">
        <v>15</v>
      </c>
      <c r="C5147" s="4">
        <v>45418</v>
      </c>
      <c r="D5147" s="17">
        <v>45418</v>
      </c>
      <c r="E5147" s="2" t="s">
        <v>16</v>
      </c>
      <c r="F5147" s="2" t="s">
        <v>17</v>
      </c>
      <c r="G5147" s="2">
        <v>24</v>
      </c>
      <c r="H5147" s="2" t="s">
        <v>115</v>
      </c>
      <c r="I5147" s="2" t="s">
        <v>19</v>
      </c>
      <c r="J5147" s="12">
        <v>100</v>
      </c>
      <c r="K5147" s="2">
        <v>100</v>
      </c>
      <c r="L5147" s="2">
        <v>1</v>
      </c>
      <c r="M5147" s="12">
        <v>100</v>
      </c>
      <c r="N5147" s="3">
        <v>4</v>
      </c>
      <c r="O5147" s="2" t="str" cm="1">
        <f t="array" ref="O5147">_xlfn.IFS(N5147=1,"Unsatisfactory",N5147=2,"Poor",N5147=3,"Average",N5147=4,"Good",N5147=5,"Excellent")</f>
        <v>Good</v>
      </c>
      <c r="P5147"/>
      <c r="Q5147"/>
      <c r="R5147"/>
      <c r="S5147"/>
      <c r="T5147"/>
      <c r="U5147"/>
    </row>
    <row r="5148" spans="1:21">
      <c r="A5148" s="2">
        <v>149909</v>
      </c>
      <c r="B5148" s="2" t="s">
        <v>53</v>
      </c>
      <c r="C5148" s="4">
        <v>45250</v>
      </c>
      <c r="D5148" s="17">
        <v>45250</v>
      </c>
      <c r="E5148" s="2" t="s">
        <v>37</v>
      </c>
      <c r="F5148" s="2" t="s">
        <v>17</v>
      </c>
      <c r="G5148" s="2">
        <v>23</v>
      </c>
      <c r="H5148" s="2" t="s">
        <v>67</v>
      </c>
      <c r="I5148" s="2" t="s">
        <v>27</v>
      </c>
      <c r="J5148" s="12">
        <v>15</v>
      </c>
      <c r="K5148" s="2">
        <v>55</v>
      </c>
      <c r="L5148" s="2">
        <v>1</v>
      </c>
      <c r="M5148" s="12">
        <v>55</v>
      </c>
      <c r="N5148" s="3">
        <v>1</v>
      </c>
      <c r="O5148" s="2" t="str" cm="1">
        <f t="array" ref="O5148">_xlfn.IFS(N5148=1,"Unsatisfactory",N5148=2,"Poor",N5148=3,"Average",N5148=4,"Good",N5148=5,"Excellent")</f>
        <v>Unsatisfactory</v>
      </c>
      <c r="P5148"/>
      <c r="Q5148"/>
      <c r="R5148"/>
      <c r="S5148"/>
      <c r="T5148"/>
      <c r="U5148"/>
    </row>
    <row r="5149" spans="1:21">
      <c r="A5149" s="2">
        <v>165594</v>
      </c>
      <c r="B5149" s="2" t="s">
        <v>53</v>
      </c>
      <c r="C5149" s="4">
        <v>45518</v>
      </c>
      <c r="D5149" s="17">
        <v>45518</v>
      </c>
      <c r="E5149" s="2" t="s">
        <v>37</v>
      </c>
      <c r="F5149" s="2" t="s">
        <v>17</v>
      </c>
      <c r="G5149" s="2">
        <v>18</v>
      </c>
      <c r="H5149" s="2" t="s">
        <v>29</v>
      </c>
      <c r="I5149" s="2" t="s">
        <v>19</v>
      </c>
      <c r="J5149" s="12">
        <v>15</v>
      </c>
      <c r="K5149" s="2">
        <v>15</v>
      </c>
      <c r="L5149" s="2">
        <v>1</v>
      </c>
      <c r="M5149" s="12">
        <v>15</v>
      </c>
      <c r="N5149" s="3">
        <v>4</v>
      </c>
      <c r="O5149" s="2" t="str" cm="1">
        <f t="array" ref="O5149">_xlfn.IFS(N5149=1,"Unsatisfactory",N5149=2,"Poor",N5149=3,"Average",N5149=4,"Good",N5149=5,"Excellent")</f>
        <v>Good</v>
      </c>
      <c r="P5149"/>
      <c r="Q5149"/>
      <c r="R5149"/>
      <c r="S5149"/>
      <c r="T5149"/>
      <c r="U5149"/>
    </row>
    <row r="5150" spans="1:21">
      <c r="A5150" s="2">
        <v>136223</v>
      </c>
      <c r="B5150" s="2" t="s">
        <v>76</v>
      </c>
      <c r="C5150" s="4">
        <v>45562</v>
      </c>
      <c r="D5150" s="17">
        <v>45562</v>
      </c>
      <c r="E5150" s="2" t="s">
        <v>37</v>
      </c>
      <c r="F5150" s="2" t="s">
        <v>17</v>
      </c>
      <c r="G5150" s="2">
        <v>29</v>
      </c>
      <c r="H5150" s="2" t="s">
        <v>131</v>
      </c>
      <c r="I5150" s="2" t="s">
        <v>27</v>
      </c>
      <c r="J5150" s="12">
        <v>45</v>
      </c>
      <c r="K5150" s="2">
        <v>115</v>
      </c>
      <c r="L5150" s="2">
        <v>1</v>
      </c>
      <c r="M5150" s="12">
        <v>115</v>
      </c>
      <c r="N5150" s="3">
        <v>5</v>
      </c>
      <c r="O5150" s="2" t="str" cm="1">
        <f t="array" ref="O5150">_xlfn.IFS(N5150=1,"Unsatisfactory",N5150=2,"Poor",N5150=3,"Average",N5150=4,"Good",N5150=5,"Excellent")</f>
        <v>Excellent</v>
      </c>
      <c r="P5150"/>
      <c r="Q5150"/>
      <c r="R5150"/>
      <c r="S5150"/>
      <c r="T5150"/>
      <c r="U5150"/>
    </row>
    <row r="5151" spans="1:21">
      <c r="A5151" s="2">
        <v>191103</v>
      </c>
      <c r="B5151" s="2" t="s">
        <v>50</v>
      </c>
      <c r="C5151" s="4">
        <v>45436</v>
      </c>
      <c r="D5151" s="17">
        <v>45436</v>
      </c>
      <c r="E5151" s="2" t="s">
        <v>16</v>
      </c>
      <c r="F5151" s="2" t="s">
        <v>25</v>
      </c>
      <c r="G5151" s="2">
        <v>21</v>
      </c>
      <c r="H5151" s="2" t="s">
        <v>56</v>
      </c>
      <c r="I5151" s="2" t="s">
        <v>19</v>
      </c>
      <c r="J5151" s="12">
        <v>97</v>
      </c>
      <c r="K5151" s="2">
        <v>97</v>
      </c>
      <c r="L5151" s="2">
        <v>2</v>
      </c>
      <c r="M5151" s="12">
        <v>194</v>
      </c>
      <c r="N5151" s="3">
        <v>4</v>
      </c>
      <c r="O5151" s="2" t="str" cm="1">
        <f t="array" ref="O5151">_xlfn.IFS(N5151=1,"Unsatisfactory",N5151=2,"Poor",N5151=3,"Average",N5151=4,"Good",N5151=5,"Excellent")</f>
        <v>Good</v>
      </c>
      <c r="P5151"/>
      <c r="Q5151"/>
      <c r="R5151"/>
      <c r="S5151"/>
      <c r="T5151"/>
      <c r="U5151"/>
    </row>
    <row r="5152" spans="1:21">
      <c r="A5152" s="2">
        <v>166963</v>
      </c>
      <c r="B5152" s="2" t="s">
        <v>50</v>
      </c>
      <c r="C5152" s="4">
        <v>45577</v>
      </c>
      <c r="D5152" s="17">
        <v>45577</v>
      </c>
      <c r="E5152" s="2" t="s">
        <v>16</v>
      </c>
      <c r="F5152" s="2" t="s">
        <v>17</v>
      </c>
      <c r="G5152" s="2">
        <v>23</v>
      </c>
      <c r="H5152" s="2" t="s">
        <v>69</v>
      </c>
      <c r="I5152" s="2" t="s">
        <v>19</v>
      </c>
      <c r="J5152" s="12">
        <v>97</v>
      </c>
      <c r="K5152" s="2">
        <v>97</v>
      </c>
      <c r="L5152" s="2">
        <v>1</v>
      </c>
      <c r="M5152" s="12">
        <v>97</v>
      </c>
      <c r="N5152" s="3">
        <v>3</v>
      </c>
      <c r="O5152" s="2" t="str" cm="1">
        <f t="array" ref="O5152">_xlfn.IFS(N5152=1,"Unsatisfactory",N5152=2,"Poor",N5152=3,"Average",N5152=4,"Good",N5152=5,"Excellent")</f>
        <v>Average</v>
      </c>
      <c r="P5152"/>
      <c r="Q5152"/>
      <c r="R5152"/>
      <c r="S5152"/>
      <c r="T5152"/>
      <c r="U5152"/>
    </row>
    <row r="5153" spans="1:21">
      <c r="A5153" s="2">
        <v>174281</v>
      </c>
      <c r="B5153" s="2" t="s">
        <v>30</v>
      </c>
      <c r="C5153" s="4">
        <v>45248</v>
      </c>
      <c r="D5153" s="17">
        <v>45248</v>
      </c>
      <c r="E5153" s="2" t="s">
        <v>24</v>
      </c>
      <c r="F5153" s="2" t="s">
        <v>17</v>
      </c>
      <c r="G5153" s="2">
        <v>27</v>
      </c>
      <c r="H5153" s="2" t="s">
        <v>75</v>
      </c>
      <c r="I5153" s="2" t="s">
        <v>27</v>
      </c>
      <c r="J5153" s="12">
        <v>10</v>
      </c>
      <c r="K5153" s="2">
        <v>80</v>
      </c>
      <c r="L5153" s="2">
        <v>1</v>
      </c>
      <c r="M5153" s="12">
        <v>80</v>
      </c>
      <c r="N5153" s="3">
        <v>5</v>
      </c>
      <c r="O5153" s="2" t="str" cm="1">
        <f t="array" ref="O5153">_xlfn.IFS(N5153=1,"Unsatisfactory",N5153=2,"Poor",N5153=3,"Average",N5153=4,"Good",N5153=5,"Excellent")</f>
        <v>Excellent</v>
      </c>
      <c r="P5153"/>
      <c r="Q5153"/>
      <c r="R5153"/>
      <c r="S5153"/>
      <c r="T5153"/>
      <c r="U5153"/>
    </row>
    <row r="5154" spans="1:21">
      <c r="A5154" s="2">
        <v>136414</v>
      </c>
      <c r="B5154" s="2" t="s">
        <v>50</v>
      </c>
      <c r="C5154" s="4">
        <v>45456</v>
      </c>
      <c r="D5154" s="17">
        <v>45456</v>
      </c>
      <c r="E5154" s="2" t="s">
        <v>16</v>
      </c>
      <c r="F5154" s="2" t="s">
        <v>17</v>
      </c>
      <c r="G5154" s="2">
        <v>26</v>
      </c>
      <c r="H5154" s="2" t="s">
        <v>128</v>
      </c>
      <c r="I5154" s="2" t="s">
        <v>19</v>
      </c>
      <c r="J5154" s="12">
        <v>97</v>
      </c>
      <c r="K5154" s="2">
        <v>97</v>
      </c>
      <c r="L5154" s="2">
        <v>2</v>
      </c>
      <c r="M5154" s="12">
        <v>194</v>
      </c>
      <c r="N5154" s="3">
        <v>1</v>
      </c>
      <c r="O5154" s="2" t="str" cm="1">
        <f t="array" ref="O5154">_xlfn.IFS(N5154=1,"Unsatisfactory",N5154=2,"Poor",N5154=3,"Average",N5154=4,"Good",N5154=5,"Excellent")</f>
        <v>Unsatisfactory</v>
      </c>
      <c r="P5154"/>
      <c r="Q5154"/>
      <c r="R5154"/>
      <c r="S5154"/>
      <c r="T5154"/>
      <c r="U5154"/>
    </row>
    <row r="5155" spans="1:21">
      <c r="A5155" s="2">
        <v>169948</v>
      </c>
      <c r="B5155" s="2" t="s">
        <v>82</v>
      </c>
      <c r="C5155" s="4">
        <v>45523</v>
      </c>
      <c r="D5155" s="17">
        <v>45523</v>
      </c>
      <c r="E5155" s="2" t="s">
        <v>37</v>
      </c>
      <c r="F5155" s="2" t="s">
        <v>17</v>
      </c>
      <c r="G5155" s="2">
        <v>30</v>
      </c>
      <c r="H5155" s="2" t="s">
        <v>34</v>
      </c>
      <c r="I5155" s="2" t="s">
        <v>27</v>
      </c>
      <c r="J5155" s="12">
        <v>20</v>
      </c>
      <c r="K5155" s="2">
        <v>120</v>
      </c>
      <c r="L5155" s="2">
        <v>1</v>
      </c>
      <c r="M5155" s="12">
        <v>120</v>
      </c>
      <c r="N5155" s="3">
        <v>4</v>
      </c>
      <c r="O5155" s="2" t="str" cm="1">
        <f t="array" ref="O5155">_xlfn.IFS(N5155=1,"Unsatisfactory",N5155=2,"Poor",N5155=3,"Average",N5155=4,"Good",N5155=5,"Excellent")</f>
        <v>Good</v>
      </c>
      <c r="P5155"/>
      <c r="Q5155"/>
      <c r="R5155"/>
      <c r="S5155"/>
      <c r="T5155"/>
      <c r="U5155"/>
    </row>
    <row r="5156" spans="1:21">
      <c r="A5156" s="2">
        <v>194017</v>
      </c>
      <c r="B5156" s="2" t="s">
        <v>23</v>
      </c>
      <c r="C5156" s="4">
        <v>45395</v>
      </c>
      <c r="D5156" s="17">
        <v>45395</v>
      </c>
      <c r="E5156" s="2" t="s">
        <v>24</v>
      </c>
      <c r="F5156" s="2" t="s">
        <v>17</v>
      </c>
      <c r="G5156" s="2">
        <v>26</v>
      </c>
      <c r="H5156" s="2" t="s">
        <v>60</v>
      </c>
      <c r="I5156" s="2" t="s">
        <v>19</v>
      </c>
      <c r="J5156" s="12">
        <v>9</v>
      </c>
      <c r="K5156" s="2">
        <v>9</v>
      </c>
      <c r="L5156" s="2">
        <v>1</v>
      </c>
      <c r="M5156" s="12">
        <v>9</v>
      </c>
      <c r="N5156" s="3">
        <v>4</v>
      </c>
      <c r="O5156" s="2" t="str" cm="1">
        <f t="array" ref="O5156">_xlfn.IFS(N5156=1,"Unsatisfactory",N5156=2,"Poor",N5156=3,"Average",N5156=4,"Good",N5156=5,"Excellent")</f>
        <v>Good</v>
      </c>
      <c r="P5156"/>
      <c r="Q5156"/>
      <c r="R5156"/>
      <c r="S5156"/>
      <c r="T5156"/>
      <c r="U5156"/>
    </row>
    <row r="5157" spans="1:21">
      <c r="A5157" s="2">
        <v>173740</v>
      </c>
      <c r="B5157" s="2" t="s">
        <v>53</v>
      </c>
      <c r="C5157" s="4">
        <v>45312</v>
      </c>
      <c r="D5157" s="17">
        <v>45312</v>
      </c>
      <c r="E5157" s="2" t="s">
        <v>37</v>
      </c>
      <c r="F5157" s="2" t="s">
        <v>17</v>
      </c>
      <c r="G5157" s="2">
        <v>35</v>
      </c>
      <c r="H5157" s="2" t="s">
        <v>38</v>
      </c>
      <c r="I5157" s="2" t="s">
        <v>19</v>
      </c>
      <c r="J5157" s="12">
        <v>15</v>
      </c>
      <c r="K5157" s="2">
        <v>15</v>
      </c>
      <c r="L5157" s="2">
        <v>1</v>
      </c>
      <c r="M5157" s="12">
        <v>15</v>
      </c>
      <c r="N5157" s="3">
        <v>3</v>
      </c>
      <c r="O5157" s="2" t="str" cm="1">
        <f t="array" ref="O5157">_xlfn.IFS(N5157=1,"Unsatisfactory",N5157=2,"Poor",N5157=3,"Average",N5157=4,"Good",N5157=5,"Excellent")</f>
        <v>Average</v>
      </c>
      <c r="P5157"/>
      <c r="Q5157"/>
      <c r="R5157"/>
      <c r="S5157"/>
      <c r="T5157"/>
      <c r="U5157"/>
    </row>
    <row r="5158" spans="1:21">
      <c r="A5158" s="2">
        <v>197538</v>
      </c>
      <c r="B5158" s="2" t="s">
        <v>53</v>
      </c>
      <c r="C5158" s="4">
        <v>45283</v>
      </c>
      <c r="D5158" s="17">
        <v>45283</v>
      </c>
      <c r="E5158" s="2" t="s">
        <v>37</v>
      </c>
      <c r="F5158" s="2" t="s">
        <v>25</v>
      </c>
      <c r="G5158" s="2">
        <v>21</v>
      </c>
      <c r="H5158" s="2" t="s">
        <v>129</v>
      </c>
      <c r="I5158" s="2" t="s">
        <v>19</v>
      </c>
      <c r="J5158" s="12">
        <v>15</v>
      </c>
      <c r="K5158" s="2">
        <v>15</v>
      </c>
      <c r="L5158" s="2">
        <v>1</v>
      </c>
      <c r="M5158" s="12">
        <v>15</v>
      </c>
      <c r="N5158" s="3">
        <v>3</v>
      </c>
      <c r="O5158" s="2" t="str" cm="1">
        <f t="array" ref="O5158">_xlfn.IFS(N5158=1,"Unsatisfactory",N5158=2,"Poor",N5158=3,"Average",N5158=4,"Good",N5158=5,"Excellent")</f>
        <v>Average</v>
      </c>
      <c r="P5158"/>
      <c r="Q5158"/>
      <c r="R5158"/>
      <c r="S5158"/>
      <c r="T5158"/>
      <c r="U5158"/>
    </row>
    <row r="5159" spans="1:21">
      <c r="A5159" s="2">
        <v>188308</v>
      </c>
      <c r="B5159" s="2" t="s">
        <v>53</v>
      </c>
      <c r="C5159" s="4">
        <v>45487</v>
      </c>
      <c r="D5159" s="17">
        <v>45487</v>
      </c>
      <c r="E5159" s="2" t="s">
        <v>37</v>
      </c>
      <c r="F5159" s="2" t="s">
        <v>25</v>
      </c>
      <c r="G5159" s="2">
        <v>27</v>
      </c>
      <c r="H5159" s="2" t="s">
        <v>118</v>
      </c>
      <c r="I5159" s="2" t="s">
        <v>19</v>
      </c>
      <c r="J5159" s="12">
        <v>15</v>
      </c>
      <c r="K5159" s="2">
        <v>15</v>
      </c>
      <c r="L5159" s="2">
        <v>1</v>
      </c>
      <c r="M5159" s="12">
        <v>15</v>
      </c>
      <c r="N5159" s="3">
        <v>5</v>
      </c>
      <c r="O5159" s="2" t="str" cm="1">
        <f t="array" ref="O5159">_xlfn.IFS(N5159=1,"Unsatisfactory",N5159=2,"Poor",N5159=3,"Average",N5159=4,"Good",N5159=5,"Excellent")</f>
        <v>Excellent</v>
      </c>
      <c r="P5159"/>
      <c r="Q5159"/>
      <c r="R5159"/>
      <c r="S5159"/>
      <c r="T5159"/>
      <c r="U5159"/>
    </row>
    <row r="5160" spans="1:21">
      <c r="A5160" s="2">
        <v>178178</v>
      </c>
      <c r="B5160" s="2" t="s">
        <v>53</v>
      </c>
      <c r="C5160" s="4">
        <v>45416</v>
      </c>
      <c r="D5160" s="17">
        <v>45416</v>
      </c>
      <c r="E5160" s="2" t="s">
        <v>37</v>
      </c>
      <c r="F5160" s="2" t="s">
        <v>17</v>
      </c>
      <c r="G5160" s="2">
        <v>20</v>
      </c>
      <c r="H5160" s="2" t="s">
        <v>60</v>
      </c>
      <c r="I5160" s="2" t="s">
        <v>19</v>
      </c>
      <c r="J5160" s="12">
        <v>15</v>
      </c>
      <c r="K5160" s="2">
        <v>15</v>
      </c>
      <c r="L5160" s="2">
        <v>1</v>
      </c>
      <c r="M5160" s="12">
        <v>15</v>
      </c>
      <c r="N5160" s="3">
        <v>2</v>
      </c>
      <c r="O5160" s="2" t="str" cm="1">
        <f t="array" ref="O5160">_xlfn.IFS(N5160=1,"Unsatisfactory",N5160=2,"Poor",N5160=3,"Average",N5160=4,"Good",N5160=5,"Excellent")</f>
        <v>Poor</v>
      </c>
      <c r="P5160"/>
      <c r="Q5160"/>
      <c r="R5160"/>
      <c r="S5160"/>
      <c r="T5160"/>
      <c r="U5160"/>
    </row>
    <row r="5161" spans="1:21">
      <c r="A5161" s="2">
        <v>143539</v>
      </c>
      <c r="B5161" s="2" t="s">
        <v>33</v>
      </c>
      <c r="C5161" s="4">
        <v>45562</v>
      </c>
      <c r="D5161" s="17">
        <v>45562</v>
      </c>
      <c r="E5161" s="2" t="s">
        <v>16</v>
      </c>
      <c r="F5161" s="2" t="s">
        <v>17</v>
      </c>
      <c r="G5161" s="2">
        <v>21</v>
      </c>
      <c r="H5161" s="2" t="s">
        <v>26</v>
      </c>
      <c r="I5161" s="2" t="s">
        <v>27</v>
      </c>
      <c r="J5161" s="12">
        <v>118</v>
      </c>
      <c r="K5161" s="2">
        <v>158</v>
      </c>
      <c r="L5161" s="2">
        <v>1</v>
      </c>
      <c r="M5161" s="12">
        <v>158</v>
      </c>
      <c r="N5161" s="3">
        <v>1</v>
      </c>
      <c r="O5161" s="2" t="str" cm="1">
        <f t="array" ref="O5161">_xlfn.IFS(N5161=1,"Unsatisfactory",N5161=2,"Poor",N5161=3,"Average",N5161=4,"Good",N5161=5,"Excellent")</f>
        <v>Unsatisfactory</v>
      </c>
      <c r="P5161"/>
      <c r="Q5161"/>
      <c r="R5161"/>
      <c r="S5161"/>
      <c r="T5161"/>
      <c r="U5161"/>
    </row>
    <row r="5162" spans="1:21">
      <c r="A5162" s="2">
        <v>138803</v>
      </c>
      <c r="B5162" s="2" t="s">
        <v>48</v>
      </c>
      <c r="C5162" s="4">
        <v>45557</v>
      </c>
      <c r="D5162" s="17">
        <v>45557</v>
      </c>
      <c r="E5162" s="2" t="s">
        <v>16</v>
      </c>
      <c r="F5162" s="2" t="s">
        <v>25</v>
      </c>
      <c r="G5162" s="2">
        <v>31</v>
      </c>
      <c r="H5162" s="2" t="s">
        <v>129</v>
      </c>
      <c r="I5162" s="2" t="s">
        <v>19</v>
      </c>
      <c r="J5162" s="12">
        <v>130</v>
      </c>
      <c r="K5162" s="2">
        <v>130</v>
      </c>
      <c r="L5162" s="2">
        <v>1</v>
      </c>
      <c r="M5162" s="12">
        <v>130</v>
      </c>
      <c r="N5162" s="3">
        <v>3</v>
      </c>
      <c r="O5162" s="2" t="str" cm="1">
        <f t="array" ref="O5162">_xlfn.IFS(N5162=1,"Unsatisfactory",N5162=2,"Poor",N5162=3,"Average",N5162=4,"Good",N5162=5,"Excellent")</f>
        <v>Average</v>
      </c>
      <c r="P5162"/>
      <c r="Q5162"/>
      <c r="R5162"/>
      <c r="S5162"/>
      <c r="T5162"/>
      <c r="U5162"/>
    </row>
    <row r="5163" spans="1:21">
      <c r="A5163" s="2">
        <v>123425</v>
      </c>
      <c r="B5163" s="2" t="s">
        <v>85</v>
      </c>
      <c r="C5163" s="4">
        <v>45554</v>
      </c>
      <c r="D5163" s="17">
        <v>45554</v>
      </c>
      <c r="E5163" s="2" t="s">
        <v>24</v>
      </c>
      <c r="F5163" s="2" t="s">
        <v>17</v>
      </c>
      <c r="G5163" s="2">
        <v>34</v>
      </c>
      <c r="H5163" s="2" t="s">
        <v>130</v>
      </c>
      <c r="I5163" s="2" t="s">
        <v>19</v>
      </c>
      <c r="J5163" s="12">
        <v>23</v>
      </c>
      <c r="K5163" s="2">
        <v>23</v>
      </c>
      <c r="L5163" s="2">
        <v>1</v>
      </c>
      <c r="M5163" s="12">
        <v>23</v>
      </c>
      <c r="N5163" s="3">
        <v>1</v>
      </c>
      <c r="O5163" s="2" t="str" cm="1">
        <f t="array" ref="O5163">_xlfn.IFS(N5163=1,"Unsatisfactory",N5163=2,"Poor",N5163=3,"Average",N5163=4,"Good",N5163=5,"Excellent")</f>
        <v>Unsatisfactory</v>
      </c>
      <c r="P5163"/>
      <c r="Q5163"/>
      <c r="R5163"/>
      <c r="S5163"/>
      <c r="T5163"/>
      <c r="U5163"/>
    </row>
    <row r="5164" spans="1:21">
      <c r="A5164" s="2">
        <v>144786</v>
      </c>
      <c r="B5164" s="2" t="s">
        <v>23</v>
      </c>
      <c r="C5164" s="4">
        <v>45514</v>
      </c>
      <c r="D5164" s="17">
        <v>45514</v>
      </c>
      <c r="E5164" s="2" t="s">
        <v>24</v>
      </c>
      <c r="F5164" s="2" t="s">
        <v>25</v>
      </c>
      <c r="G5164" s="2">
        <v>31</v>
      </c>
      <c r="H5164" s="2" t="s">
        <v>31</v>
      </c>
      <c r="I5164" s="2" t="s">
        <v>19</v>
      </c>
      <c r="J5164" s="12">
        <v>9</v>
      </c>
      <c r="K5164" s="2">
        <v>9</v>
      </c>
      <c r="L5164" s="2">
        <v>1</v>
      </c>
      <c r="M5164" s="12">
        <v>9</v>
      </c>
      <c r="N5164" s="3">
        <v>3</v>
      </c>
      <c r="O5164" s="2" t="str" cm="1">
        <f t="array" ref="O5164">_xlfn.IFS(N5164=1,"Unsatisfactory",N5164=2,"Poor",N5164=3,"Average",N5164=4,"Good",N5164=5,"Excellent")</f>
        <v>Average</v>
      </c>
      <c r="P5164"/>
      <c r="Q5164"/>
      <c r="R5164"/>
      <c r="S5164"/>
      <c r="T5164"/>
      <c r="U5164"/>
    </row>
    <row r="5165" spans="1:21">
      <c r="A5165" s="2">
        <v>185480</v>
      </c>
      <c r="B5165" s="2" t="s">
        <v>50</v>
      </c>
      <c r="C5165" s="4">
        <v>45328</v>
      </c>
      <c r="D5165" s="17">
        <v>45328</v>
      </c>
      <c r="E5165" s="2" t="s">
        <v>16</v>
      </c>
      <c r="F5165" s="2" t="s">
        <v>17</v>
      </c>
      <c r="G5165" s="2">
        <v>20</v>
      </c>
      <c r="H5165" s="2" t="s">
        <v>129</v>
      </c>
      <c r="I5165" s="2" t="s">
        <v>19</v>
      </c>
      <c r="J5165" s="12">
        <v>97</v>
      </c>
      <c r="K5165" s="2">
        <v>97</v>
      </c>
      <c r="L5165" s="2">
        <v>1</v>
      </c>
      <c r="M5165" s="12">
        <v>97</v>
      </c>
      <c r="N5165" s="3">
        <v>5</v>
      </c>
      <c r="O5165" s="2" t="str" cm="1">
        <f t="array" ref="O5165">_xlfn.IFS(N5165=1,"Unsatisfactory",N5165=2,"Poor",N5165=3,"Average",N5165=4,"Good",N5165=5,"Excellent")</f>
        <v>Excellent</v>
      </c>
      <c r="P5165"/>
      <c r="Q5165"/>
      <c r="R5165"/>
      <c r="S5165"/>
      <c r="T5165"/>
      <c r="U5165"/>
    </row>
    <row r="5166" spans="1:21">
      <c r="A5166" s="2">
        <v>196364</v>
      </c>
      <c r="B5166" s="2" t="s">
        <v>42</v>
      </c>
      <c r="C5166" s="4">
        <v>45278</v>
      </c>
      <c r="D5166" s="17">
        <v>45278</v>
      </c>
      <c r="E5166" s="2" t="s">
        <v>16</v>
      </c>
      <c r="F5166" s="2" t="s">
        <v>25</v>
      </c>
      <c r="G5166" s="2">
        <v>24</v>
      </c>
      <c r="H5166" s="2" t="s">
        <v>58</v>
      </c>
      <c r="I5166" s="2" t="s">
        <v>27</v>
      </c>
      <c r="J5166" s="12">
        <v>65</v>
      </c>
      <c r="K5166" s="2">
        <v>105</v>
      </c>
      <c r="L5166" s="2">
        <v>1</v>
      </c>
      <c r="M5166" s="12">
        <v>105</v>
      </c>
      <c r="N5166" s="3">
        <v>4</v>
      </c>
      <c r="O5166" s="2" t="str" cm="1">
        <f t="array" ref="O5166">_xlfn.IFS(N5166=1,"Unsatisfactory",N5166=2,"Poor",N5166=3,"Average",N5166=4,"Good",N5166=5,"Excellent")</f>
        <v>Good</v>
      </c>
      <c r="P5166"/>
      <c r="Q5166"/>
      <c r="R5166"/>
      <c r="S5166"/>
      <c r="T5166"/>
      <c r="U5166"/>
    </row>
    <row r="5167" spans="1:21">
      <c r="A5167" s="2">
        <v>163870</v>
      </c>
      <c r="B5167" s="2" t="s">
        <v>48</v>
      </c>
      <c r="C5167" s="4">
        <v>45373</v>
      </c>
      <c r="D5167" s="17">
        <v>45373</v>
      </c>
      <c r="E5167" s="2" t="s">
        <v>16</v>
      </c>
      <c r="F5167" s="2" t="s">
        <v>17</v>
      </c>
      <c r="G5167" s="2">
        <v>21</v>
      </c>
      <c r="H5167" s="2" t="s">
        <v>75</v>
      </c>
      <c r="I5167" s="2" t="s">
        <v>27</v>
      </c>
      <c r="J5167" s="12">
        <v>130</v>
      </c>
      <c r="K5167" s="2">
        <v>200</v>
      </c>
      <c r="L5167" s="2">
        <v>1</v>
      </c>
      <c r="M5167" s="12">
        <v>200</v>
      </c>
      <c r="N5167" s="3">
        <v>5</v>
      </c>
      <c r="O5167" s="2" t="str" cm="1">
        <f t="array" ref="O5167">_xlfn.IFS(N5167=1,"Unsatisfactory",N5167=2,"Poor",N5167=3,"Average",N5167=4,"Good",N5167=5,"Excellent")</f>
        <v>Excellent</v>
      </c>
      <c r="P5167"/>
      <c r="Q5167"/>
      <c r="R5167"/>
      <c r="S5167"/>
      <c r="T5167"/>
      <c r="U5167"/>
    </row>
    <row r="5168" spans="1:21">
      <c r="A5168" s="2">
        <v>193575</v>
      </c>
      <c r="B5168" s="2" t="s">
        <v>42</v>
      </c>
      <c r="C5168" s="4">
        <v>45503</v>
      </c>
      <c r="D5168" s="17">
        <v>45503</v>
      </c>
      <c r="E5168" s="2" t="s">
        <v>16</v>
      </c>
      <c r="F5168" s="2" t="s">
        <v>17</v>
      </c>
      <c r="G5168" s="2">
        <v>32</v>
      </c>
      <c r="H5168" s="2" t="s">
        <v>115</v>
      </c>
      <c r="I5168" s="2" t="s">
        <v>19</v>
      </c>
      <c r="J5168" s="12">
        <v>65</v>
      </c>
      <c r="K5168" s="2">
        <v>65</v>
      </c>
      <c r="L5168" s="2">
        <v>1</v>
      </c>
      <c r="M5168" s="12">
        <v>65</v>
      </c>
      <c r="N5168" s="3">
        <v>4</v>
      </c>
      <c r="O5168" s="2" t="str" cm="1">
        <f t="array" ref="O5168">_xlfn.IFS(N5168=1,"Unsatisfactory",N5168=2,"Poor",N5168=3,"Average",N5168=4,"Good",N5168=5,"Excellent")</f>
        <v>Good</v>
      </c>
      <c r="P5168"/>
      <c r="Q5168"/>
      <c r="R5168"/>
      <c r="S5168"/>
      <c r="T5168"/>
      <c r="U5168"/>
    </row>
    <row r="5169" spans="1:21">
      <c r="A5169" s="2">
        <v>174096</v>
      </c>
      <c r="B5169" s="2" t="s">
        <v>23</v>
      </c>
      <c r="C5169" s="4">
        <v>45362</v>
      </c>
      <c r="D5169" s="17">
        <v>45362</v>
      </c>
      <c r="E5169" s="2" t="s">
        <v>24</v>
      </c>
      <c r="F5169" s="2" t="s">
        <v>17</v>
      </c>
      <c r="G5169" s="2">
        <v>19</v>
      </c>
      <c r="H5169" s="2" t="s">
        <v>118</v>
      </c>
      <c r="I5169" s="2" t="s">
        <v>19</v>
      </c>
      <c r="J5169" s="12">
        <v>9</v>
      </c>
      <c r="K5169" s="2">
        <v>9</v>
      </c>
      <c r="L5169" s="2">
        <v>1</v>
      </c>
      <c r="M5169" s="12">
        <v>9</v>
      </c>
      <c r="N5169" s="3">
        <v>1</v>
      </c>
      <c r="O5169" s="2" t="str" cm="1">
        <f t="array" ref="O5169">_xlfn.IFS(N5169=1,"Unsatisfactory",N5169=2,"Poor",N5169=3,"Average",N5169=4,"Good",N5169=5,"Excellent")</f>
        <v>Unsatisfactory</v>
      </c>
      <c r="P5169"/>
      <c r="Q5169"/>
      <c r="R5169"/>
      <c r="S5169"/>
      <c r="T5169"/>
      <c r="U5169"/>
    </row>
    <row r="5170" spans="1:21">
      <c r="A5170" s="2">
        <v>148255</v>
      </c>
      <c r="B5170" s="2" t="s">
        <v>23</v>
      </c>
      <c r="C5170" s="4">
        <v>45524</v>
      </c>
      <c r="D5170" s="17">
        <v>45524</v>
      </c>
      <c r="E5170" s="2" t="s">
        <v>24</v>
      </c>
      <c r="F5170" s="2" t="s">
        <v>25</v>
      </c>
      <c r="G5170" s="2">
        <v>18</v>
      </c>
      <c r="H5170" s="2" t="s">
        <v>128</v>
      </c>
      <c r="I5170" s="2" t="s">
        <v>19</v>
      </c>
      <c r="J5170" s="12">
        <v>9</v>
      </c>
      <c r="K5170" s="2">
        <v>9</v>
      </c>
      <c r="L5170" s="2">
        <v>1</v>
      </c>
      <c r="M5170" s="12">
        <v>9</v>
      </c>
      <c r="N5170" s="3">
        <v>3</v>
      </c>
      <c r="O5170" s="2" t="str" cm="1">
        <f t="array" ref="O5170">_xlfn.IFS(N5170=1,"Unsatisfactory",N5170=2,"Poor",N5170=3,"Average",N5170=4,"Good",N5170=5,"Excellent")</f>
        <v>Average</v>
      </c>
      <c r="P5170"/>
      <c r="Q5170"/>
      <c r="R5170"/>
      <c r="S5170"/>
      <c r="T5170"/>
      <c r="U5170"/>
    </row>
    <row r="5171" spans="1:21">
      <c r="A5171" s="2">
        <v>177039</v>
      </c>
      <c r="B5171" s="2" t="s">
        <v>42</v>
      </c>
      <c r="C5171" s="4">
        <v>45434</v>
      </c>
      <c r="D5171" s="17">
        <v>45434</v>
      </c>
      <c r="E5171" s="2" t="s">
        <v>16</v>
      </c>
      <c r="F5171" s="2" t="s">
        <v>25</v>
      </c>
      <c r="G5171" s="2">
        <v>30</v>
      </c>
      <c r="H5171" s="2" t="s">
        <v>46</v>
      </c>
      <c r="I5171" s="2" t="s">
        <v>19</v>
      </c>
      <c r="J5171" s="12">
        <v>65</v>
      </c>
      <c r="K5171" s="2">
        <v>65</v>
      </c>
      <c r="L5171" s="2">
        <v>1</v>
      </c>
      <c r="M5171" s="12">
        <v>65</v>
      </c>
      <c r="N5171" s="3">
        <v>1</v>
      </c>
      <c r="O5171" s="2" t="str" cm="1">
        <f t="array" ref="O5171">_xlfn.IFS(N5171=1,"Unsatisfactory",N5171=2,"Poor",N5171=3,"Average",N5171=4,"Good",N5171=5,"Excellent")</f>
        <v>Unsatisfactory</v>
      </c>
      <c r="P5171"/>
      <c r="Q5171"/>
      <c r="R5171"/>
      <c r="S5171"/>
      <c r="T5171"/>
      <c r="U5171"/>
    </row>
    <row r="5172" spans="1:21">
      <c r="A5172" s="2">
        <v>132493</v>
      </c>
      <c r="B5172" s="2" t="s">
        <v>42</v>
      </c>
      <c r="C5172" s="4">
        <v>45308</v>
      </c>
      <c r="D5172" s="17">
        <v>45308</v>
      </c>
      <c r="E5172" s="2" t="s">
        <v>16</v>
      </c>
      <c r="F5172" s="2" t="s">
        <v>17</v>
      </c>
      <c r="G5172" s="2">
        <v>32</v>
      </c>
      <c r="H5172" s="2" t="s">
        <v>118</v>
      </c>
      <c r="I5172" s="2" t="s">
        <v>19</v>
      </c>
      <c r="J5172" s="12">
        <v>65</v>
      </c>
      <c r="K5172" s="2">
        <v>65</v>
      </c>
      <c r="L5172" s="2">
        <v>5</v>
      </c>
      <c r="M5172" s="12">
        <v>325</v>
      </c>
      <c r="N5172" s="3">
        <v>2</v>
      </c>
      <c r="O5172" s="2" t="str" cm="1">
        <f t="array" ref="O5172">_xlfn.IFS(N5172=1,"Unsatisfactory",N5172=2,"Poor",N5172=3,"Average",N5172=4,"Good",N5172=5,"Excellent")</f>
        <v>Poor</v>
      </c>
      <c r="P5172"/>
      <c r="Q5172"/>
      <c r="R5172"/>
      <c r="S5172"/>
      <c r="T5172"/>
      <c r="U5172"/>
    </row>
    <row r="5173" spans="1:21">
      <c r="A5173" s="2">
        <v>146270</v>
      </c>
      <c r="B5173" s="2" t="s">
        <v>53</v>
      </c>
      <c r="C5173" s="4">
        <v>45292</v>
      </c>
      <c r="D5173" s="17">
        <v>45292</v>
      </c>
      <c r="E5173" s="2" t="s">
        <v>37</v>
      </c>
      <c r="F5173" s="2" t="s">
        <v>17</v>
      </c>
      <c r="G5173" s="2">
        <v>30</v>
      </c>
      <c r="H5173" s="2" t="s">
        <v>69</v>
      </c>
      <c r="I5173" s="2" t="s">
        <v>19</v>
      </c>
      <c r="J5173" s="12">
        <v>15</v>
      </c>
      <c r="K5173" s="2">
        <v>15</v>
      </c>
      <c r="L5173" s="2">
        <v>1</v>
      </c>
      <c r="M5173" s="12">
        <v>15</v>
      </c>
      <c r="N5173" s="3">
        <v>1</v>
      </c>
      <c r="O5173" s="2" t="str" cm="1">
        <f t="array" ref="O5173">_xlfn.IFS(N5173=1,"Unsatisfactory",N5173=2,"Poor",N5173=3,"Average",N5173=4,"Good",N5173=5,"Excellent")</f>
        <v>Unsatisfactory</v>
      </c>
      <c r="P5173"/>
      <c r="Q5173"/>
      <c r="R5173"/>
      <c r="S5173"/>
      <c r="T5173"/>
      <c r="U5173"/>
    </row>
    <row r="5174" spans="1:21">
      <c r="A5174" s="2">
        <v>138396</v>
      </c>
      <c r="B5174" s="2" t="s">
        <v>53</v>
      </c>
      <c r="C5174" s="4">
        <v>45301</v>
      </c>
      <c r="D5174" s="17">
        <v>45301</v>
      </c>
      <c r="E5174" s="2" t="s">
        <v>37</v>
      </c>
      <c r="F5174" s="2" t="s">
        <v>17</v>
      </c>
      <c r="G5174" s="2">
        <v>27</v>
      </c>
      <c r="H5174" s="2" t="s">
        <v>62</v>
      </c>
      <c r="I5174" s="2" t="s">
        <v>19</v>
      </c>
      <c r="J5174" s="12">
        <v>15</v>
      </c>
      <c r="K5174" s="2">
        <v>15</v>
      </c>
      <c r="L5174" s="2">
        <v>1</v>
      </c>
      <c r="M5174" s="12">
        <v>15</v>
      </c>
      <c r="N5174" s="3">
        <v>2</v>
      </c>
      <c r="O5174" s="2" t="str" cm="1">
        <f t="array" ref="O5174">_xlfn.IFS(N5174=1,"Unsatisfactory",N5174=2,"Poor",N5174=3,"Average",N5174=4,"Good",N5174=5,"Excellent")</f>
        <v>Poor</v>
      </c>
      <c r="P5174"/>
      <c r="Q5174"/>
      <c r="R5174"/>
      <c r="S5174"/>
      <c r="T5174"/>
      <c r="U5174"/>
    </row>
    <row r="5175" spans="1:21">
      <c r="A5175" s="2">
        <v>168252</v>
      </c>
      <c r="B5175" s="2" t="s">
        <v>36</v>
      </c>
      <c r="C5175" s="4">
        <v>45461</v>
      </c>
      <c r="D5175" s="17">
        <v>45461</v>
      </c>
      <c r="E5175" s="2" t="s">
        <v>37</v>
      </c>
      <c r="F5175" s="2" t="s">
        <v>17</v>
      </c>
      <c r="G5175" s="2">
        <v>26</v>
      </c>
      <c r="H5175" s="2" t="s">
        <v>56</v>
      </c>
      <c r="I5175" s="2" t="s">
        <v>19</v>
      </c>
      <c r="J5175" s="12">
        <v>32</v>
      </c>
      <c r="K5175" s="2">
        <v>32</v>
      </c>
      <c r="L5175" s="2">
        <v>1</v>
      </c>
      <c r="M5175" s="12">
        <v>32</v>
      </c>
      <c r="N5175" s="3">
        <v>4</v>
      </c>
      <c r="O5175" s="2" t="str" cm="1">
        <f t="array" ref="O5175">_xlfn.IFS(N5175=1,"Unsatisfactory",N5175=2,"Poor",N5175=3,"Average",N5175=4,"Good",N5175=5,"Excellent")</f>
        <v>Good</v>
      </c>
      <c r="P5175"/>
      <c r="Q5175"/>
      <c r="R5175"/>
      <c r="S5175"/>
      <c r="T5175"/>
      <c r="U5175"/>
    </row>
    <row r="5176" spans="1:21">
      <c r="A5176" s="2">
        <v>166905</v>
      </c>
      <c r="B5176" s="2" t="s">
        <v>23</v>
      </c>
      <c r="C5176" s="4">
        <v>45324</v>
      </c>
      <c r="D5176" s="17">
        <v>45324</v>
      </c>
      <c r="E5176" s="2" t="s">
        <v>24</v>
      </c>
      <c r="F5176" s="2" t="s">
        <v>17</v>
      </c>
      <c r="G5176" s="2">
        <v>30</v>
      </c>
      <c r="H5176" s="2" t="s">
        <v>46</v>
      </c>
      <c r="I5176" s="2" t="s">
        <v>19</v>
      </c>
      <c r="J5176" s="12">
        <v>9</v>
      </c>
      <c r="K5176" s="2">
        <v>9</v>
      </c>
      <c r="L5176" s="2">
        <v>1</v>
      </c>
      <c r="M5176" s="12">
        <v>9</v>
      </c>
      <c r="N5176" s="3">
        <v>2</v>
      </c>
      <c r="O5176" s="2" t="str" cm="1">
        <f t="array" ref="O5176">_xlfn.IFS(N5176=1,"Unsatisfactory",N5176=2,"Poor",N5176=3,"Average",N5176=4,"Good",N5176=5,"Excellent")</f>
        <v>Poor</v>
      </c>
      <c r="P5176"/>
      <c r="Q5176"/>
      <c r="R5176"/>
      <c r="S5176"/>
      <c r="T5176"/>
      <c r="U5176"/>
    </row>
    <row r="5177" spans="1:21">
      <c r="A5177" s="2">
        <v>171350</v>
      </c>
      <c r="B5177" s="2" t="s">
        <v>82</v>
      </c>
      <c r="C5177" s="4">
        <v>45320</v>
      </c>
      <c r="D5177" s="17">
        <v>45320</v>
      </c>
      <c r="E5177" s="2" t="s">
        <v>37</v>
      </c>
      <c r="F5177" s="2" t="s">
        <v>17</v>
      </c>
      <c r="G5177" s="2">
        <v>30</v>
      </c>
      <c r="H5177" s="2" t="s">
        <v>60</v>
      </c>
      <c r="I5177" s="2" t="s">
        <v>19</v>
      </c>
      <c r="J5177" s="12">
        <v>20</v>
      </c>
      <c r="K5177" s="2">
        <v>20</v>
      </c>
      <c r="L5177" s="2">
        <v>5</v>
      </c>
      <c r="M5177" s="12">
        <v>100</v>
      </c>
      <c r="N5177" s="3">
        <v>4</v>
      </c>
      <c r="O5177" s="2" t="str" cm="1">
        <f t="array" ref="O5177">_xlfn.IFS(N5177=1,"Unsatisfactory",N5177=2,"Poor",N5177=3,"Average",N5177=4,"Good",N5177=5,"Excellent")</f>
        <v>Good</v>
      </c>
      <c r="P5177"/>
      <c r="Q5177"/>
      <c r="R5177"/>
      <c r="S5177"/>
      <c r="T5177"/>
      <c r="U5177"/>
    </row>
    <row r="5178" spans="1:21">
      <c r="A5178" s="2">
        <v>187254</v>
      </c>
      <c r="B5178" s="2" t="s">
        <v>33</v>
      </c>
      <c r="C5178" s="4">
        <v>45546</v>
      </c>
      <c r="D5178" s="17">
        <v>45546</v>
      </c>
      <c r="E5178" s="2" t="s">
        <v>16</v>
      </c>
      <c r="F5178" s="2" t="s">
        <v>17</v>
      </c>
      <c r="G5178" s="2">
        <v>34</v>
      </c>
      <c r="H5178" s="2" t="s">
        <v>38</v>
      </c>
      <c r="I5178" s="2" t="s">
        <v>19</v>
      </c>
      <c r="J5178" s="12">
        <v>118</v>
      </c>
      <c r="K5178" s="2">
        <v>118</v>
      </c>
      <c r="L5178" s="2">
        <v>1</v>
      </c>
      <c r="M5178" s="12">
        <v>118</v>
      </c>
      <c r="N5178" s="3">
        <v>5</v>
      </c>
      <c r="O5178" s="2" t="str" cm="1">
        <f t="array" ref="O5178">_xlfn.IFS(N5178=1,"Unsatisfactory",N5178=2,"Poor",N5178=3,"Average",N5178=4,"Good",N5178=5,"Excellent")</f>
        <v>Excellent</v>
      </c>
      <c r="P5178"/>
      <c r="Q5178"/>
      <c r="R5178"/>
      <c r="S5178"/>
      <c r="T5178"/>
      <c r="U5178"/>
    </row>
    <row r="5179" spans="1:21">
      <c r="A5179" s="2">
        <v>174194</v>
      </c>
      <c r="B5179" s="2" t="s">
        <v>53</v>
      </c>
      <c r="C5179" s="4">
        <v>45387</v>
      </c>
      <c r="D5179" s="17">
        <v>45387</v>
      </c>
      <c r="E5179" s="2" t="s">
        <v>37</v>
      </c>
      <c r="F5179" s="2" t="s">
        <v>17</v>
      </c>
      <c r="G5179" s="2">
        <v>19</v>
      </c>
      <c r="H5179" s="2" t="s">
        <v>130</v>
      </c>
      <c r="I5179" s="2" t="s">
        <v>19</v>
      </c>
      <c r="J5179" s="12">
        <v>15</v>
      </c>
      <c r="K5179" s="2">
        <v>15</v>
      </c>
      <c r="L5179" s="2">
        <v>1</v>
      </c>
      <c r="M5179" s="12">
        <v>15</v>
      </c>
      <c r="N5179" s="3">
        <v>4</v>
      </c>
      <c r="O5179" s="2" t="str" cm="1">
        <f t="array" ref="O5179">_xlfn.IFS(N5179=1,"Unsatisfactory",N5179=2,"Poor",N5179=3,"Average",N5179=4,"Good",N5179=5,"Excellent")</f>
        <v>Good</v>
      </c>
      <c r="P5179"/>
      <c r="Q5179"/>
      <c r="R5179"/>
      <c r="S5179"/>
      <c r="T5179"/>
      <c r="U5179"/>
    </row>
    <row r="5180" spans="1:21">
      <c r="A5180" s="2">
        <v>183984</v>
      </c>
      <c r="B5180" s="2" t="s">
        <v>76</v>
      </c>
      <c r="C5180" s="4">
        <v>45449</v>
      </c>
      <c r="D5180" s="17">
        <v>45449</v>
      </c>
      <c r="E5180" s="2" t="s">
        <v>37</v>
      </c>
      <c r="F5180" s="2" t="s">
        <v>17</v>
      </c>
      <c r="G5180" s="2">
        <v>19</v>
      </c>
      <c r="H5180" s="2" t="s">
        <v>38</v>
      </c>
      <c r="I5180" s="2" t="s">
        <v>19</v>
      </c>
      <c r="J5180" s="12">
        <v>45</v>
      </c>
      <c r="K5180" s="2">
        <v>45</v>
      </c>
      <c r="L5180" s="2">
        <v>1</v>
      </c>
      <c r="M5180" s="12">
        <v>45</v>
      </c>
      <c r="N5180" s="3">
        <v>4</v>
      </c>
      <c r="O5180" s="2" t="str" cm="1">
        <f t="array" ref="O5180">_xlfn.IFS(N5180=1,"Unsatisfactory",N5180=2,"Poor",N5180=3,"Average",N5180=4,"Good",N5180=5,"Excellent")</f>
        <v>Good</v>
      </c>
      <c r="P5180"/>
      <c r="Q5180"/>
      <c r="R5180"/>
      <c r="S5180"/>
      <c r="T5180"/>
      <c r="U5180"/>
    </row>
    <row r="5181" spans="1:21">
      <c r="A5181" s="2">
        <v>156262</v>
      </c>
      <c r="B5181" s="2" t="s">
        <v>42</v>
      </c>
      <c r="C5181" s="4">
        <v>45407</v>
      </c>
      <c r="D5181" s="17">
        <v>45407</v>
      </c>
      <c r="E5181" s="2" t="s">
        <v>16</v>
      </c>
      <c r="F5181" s="2" t="s">
        <v>17</v>
      </c>
      <c r="G5181" s="2">
        <v>27</v>
      </c>
      <c r="H5181" s="2" t="s">
        <v>69</v>
      </c>
      <c r="I5181" s="2" t="s">
        <v>19</v>
      </c>
      <c r="J5181" s="12">
        <v>65</v>
      </c>
      <c r="K5181" s="2">
        <v>65</v>
      </c>
      <c r="L5181" s="2">
        <v>1</v>
      </c>
      <c r="M5181" s="12">
        <v>65</v>
      </c>
      <c r="N5181" s="3">
        <v>4</v>
      </c>
      <c r="O5181" s="2" t="str" cm="1">
        <f t="array" ref="O5181">_xlfn.IFS(N5181=1,"Unsatisfactory",N5181=2,"Poor",N5181=3,"Average",N5181=4,"Good",N5181=5,"Excellent")</f>
        <v>Good</v>
      </c>
      <c r="P5181"/>
      <c r="Q5181"/>
      <c r="R5181"/>
      <c r="S5181"/>
      <c r="T5181"/>
      <c r="U5181"/>
    </row>
    <row r="5182" spans="1:21">
      <c r="A5182" s="2">
        <v>140915</v>
      </c>
      <c r="B5182" s="2" t="s">
        <v>42</v>
      </c>
      <c r="C5182" s="4">
        <v>45315</v>
      </c>
      <c r="D5182" s="17">
        <v>45315</v>
      </c>
      <c r="E5182" s="2" t="s">
        <v>16</v>
      </c>
      <c r="F5182" s="2" t="s">
        <v>25</v>
      </c>
      <c r="G5182" s="2">
        <v>27</v>
      </c>
      <c r="H5182" s="2" t="s">
        <v>128</v>
      </c>
      <c r="I5182" s="2" t="s">
        <v>19</v>
      </c>
      <c r="J5182" s="12">
        <v>65</v>
      </c>
      <c r="K5182" s="2">
        <v>65</v>
      </c>
      <c r="L5182" s="2">
        <v>1</v>
      </c>
      <c r="M5182" s="12">
        <v>65</v>
      </c>
      <c r="N5182" s="3">
        <v>4</v>
      </c>
      <c r="O5182" s="2" t="str" cm="1">
        <f t="array" ref="O5182">_xlfn.IFS(N5182=1,"Unsatisfactory",N5182=2,"Poor",N5182=3,"Average",N5182=4,"Good",N5182=5,"Excellent")</f>
        <v>Good</v>
      </c>
      <c r="P5182"/>
      <c r="Q5182"/>
      <c r="R5182"/>
      <c r="S5182"/>
      <c r="T5182"/>
      <c r="U5182"/>
    </row>
    <row r="5183" spans="1:21">
      <c r="A5183" s="2">
        <v>199945</v>
      </c>
      <c r="B5183" s="2" t="s">
        <v>50</v>
      </c>
      <c r="C5183" s="4">
        <v>45384</v>
      </c>
      <c r="D5183" s="17">
        <v>45384</v>
      </c>
      <c r="E5183" s="2" t="s">
        <v>16</v>
      </c>
      <c r="F5183" s="2" t="s">
        <v>25</v>
      </c>
      <c r="G5183" s="2">
        <v>29</v>
      </c>
      <c r="H5183" s="2" t="s">
        <v>130</v>
      </c>
      <c r="I5183" s="2" t="s">
        <v>19</v>
      </c>
      <c r="J5183" s="12">
        <v>97</v>
      </c>
      <c r="K5183" s="2">
        <v>97</v>
      </c>
      <c r="L5183" s="2">
        <v>1</v>
      </c>
      <c r="M5183" s="12">
        <v>97</v>
      </c>
      <c r="N5183" s="3">
        <v>5</v>
      </c>
      <c r="O5183" s="2" t="str" cm="1">
        <f t="array" ref="O5183">_xlfn.IFS(N5183=1,"Unsatisfactory",N5183=2,"Poor",N5183=3,"Average",N5183=4,"Good",N5183=5,"Excellent")</f>
        <v>Excellent</v>
      </c>
      <c r="P5183"/>
      <c r="Q5183"/>
      <c r="R5183"/>
      <c r="S5183"/>
      <c r="T5183"/>
      <c r="U5183"/>
    </row>
    <row r="5184" spans="1:21">
      <c r="A5184" s="2">
        <v>191357</v>
      </c>
      <c r="B5184" s="2" t="s">
        <v>42</v>
      </c>
      <c r="C5184" s="4">
        <v>45442</v>
      </c>
      <c r="D5184" s="17">
        <v>45442</v>
      </c>
      <c r="E5184" s="2" t="s">
        <v>16</v>
      </c>
      <c r="F5184" s="2" t="s">
        <v>17</v>
      </c>
      <c r="G5184" s="2">
        <v>34</v>
      </c>
      <c r="H5184" s="2" t="s">
        <v>115</v>
      </c>
      <c r="I5184" s="2" t="s">
        <v>19</v>
      </c>
      <c r="J5184" s="12">
        <v>65</v>
      </c>
      <c r="K5184" s="2">
        <v>65</v>
      </c>
      <c r="L5184" s="2">
        <v>4</v>
      </c>
      <c r="M5184" s="12">
        <v>260</v>
      </c>
      <c r="N5184" s="3">
        <v>5</v>
      </c>
      <c r="O5184" s="2" t="str" cm="1">
        <f t="array" ref="O5184">_xlfn.IFS(N5184=1,"Unsatisfactory",N5184=2,"Poor",N5184=3,"Average",N5184=4,"Good",N5184=5,"Excellent")</f>
        <v>Excellent</v>
      </c>
      <c r="P5184"/>
      <c r="Q5184"/>
      <c r="R5184"/>
      <c r="S5184"/>
      <c r="T5184"/>
      <c r="U5184"/>
    </row>
    <row r="5185" spans="1:21">
      <c r="A5185" s="2">
        <v>135491</v>
      </c>
      <c r="B5185" s="2" t="s">
        <v>50</v>
      </c>
      <c r="C5185" s="4">
        <v>45322</v>
      </c>
      <c r="D5185" s="17">
        <v>45322</v>
      </c>
      <c r="E5185" s="2" t="s">
        <v>16</v>
      </c>
      <c r="F5185" s="2" t="s">
        <v>17</v>
      </c>
      <c r="G5185" s="2">
        <v>34</v>
      </c>
      <c r="H5185" s="2" t="s">
        <v>62</v>
      </c>
      <c r="I5185" s="2" t="s">
        <v>19</v>
      </c>
      <c r="J5185" s="12">
        <v>97</v>
      </c>
      <c r="K5185" s="2">
        <v>97</v>
      </c>
      <c r="L5185" s="2">
        <v>2</v>
      </c>
      <c r="M5185" s="12">
        <v>194</v>
      </c>
      <c r="N5185" s="3">
        <v>5</v>
      </c>
      <c r="O5185" s="2" t="str" cm="1">
        <f t="array" ref="O5185">_xlfn.IFS(N5185=1,"Unsatisfactory",N5185=2,"Poor",N5185=3,"Average",N5185=4,"Good",N5185=5,"Excellent")</f>
        <v>Excellent</v>
      </c>
      <c r="P5185"/>
      <c r="Q5185"/>
      <c r="R5185"/>
      <c r="S5185"/>
      <c r="T5185"/>
      <c r="U5185"/>
    </row>
    <row r="5186" spans="1:21">
      <c r="A5186" s="2">
        <v>143601</v>
      </c>
      <c r="B5186" s="2" t="s">
        <v>53</v>
      </c>
      <c r="C5186" s="4">
        <v>45366</v>
      </c>
      <c r="D5186" s="17">
        <v>45366</v>
      </c>
      <c r="E5186" s="2" t="s">
        <v>37</v>
      </c>
      <c r="F5186" s="2" t="s">
        <v>17</v>
      </c>
      <c r="G5186" s="2">
        <v>34</v>
      </c>
      <c r="H5186" s="2" t="s">
        <v>118</v>
      </c>
      <c r="I5186" s="2" t="s">
        <v>19</v>
      </c>
      <c r="J5186" s="12">
        <v>15</v>
      </c>
      <c r="K5186" s="2">
        <v>15</v>
      </c>
      <c r="L5186" s="2">
        <v>2</v>
      </c>
      <c r="M5186" s="12">
        <v>30</v>
      </c>
      <c r="N5186" s="3">
        <v>5</v>
      </c>
      <c r="O5186" s="2" t="str" cm="1">
        <f t="array" ref="O5186">_xlfn.IFS(N5186=1,"Unsatisfactory",N5186=2,"Poor",N5186=3,"Average",N5186=4,"Good",N5186=5,"Excellent")</f>
        <v>Excellent</v>
      </c>
      <c r="P5186"/>
      <c r="Q5186"/>
      <c r="R5186"/>
      <c r="S5186"/>
      <c r="T5186"/>
      <c r="U5186"/>
    </row>
    <row r="5187" spans="1:21">
      <c r="A5187" s="2">
        <v>132766</v>
      </c>
      <c r="B5187" s="2" t="s">
        <v>50</v>
      </c>
      <c r="C5187" s="4">
        <v>45377</v>
      </c>
      <c r="D5187" s="17">
        <v>45377</v>
      </c>
      <c r="E5187" s="2" t="s">
        <v>16</v>
      </c>
      <c r="F5187" s="2" t="s">
        <v>25</v>
      </c>
      <c r="G5187" s="2">
        <v>25</v>
      </c>
      <c r="H5187" s="2" t="s">
        <v>38</v>
      </c>
      <c r="I5187" s="2" t="s">
        <v>19</v>
      </c>
      <c r="J5187" s="12">
        <v>97</v>
      </c>
      <c r="K5187" s="2">
        <v>97</v>
      </c>
      <c r="L5187" s="2">
        <v>1</v>
      </c>
      <c r="M5187" s="12">
        <v>97</v>
      </c>
      <c r="N5187" s="3">
        <v>2</v>
      </c>
      <c r="O5187" s="2" t="str" cm="1">
        <f t="array" ref="O5187">_xlfn.IFS(N5187=1,"Unsatisfactory",N5187=2,"Poor",N5187=3,"Average",N5187=4,"Good",N5187=5,"Excellent")</f>
        <v>Poor</v>
      </c>
      <c r="P5187"/>
      <c r="Q5187"/>
      <c r="R5187"/>
      <c r="S5187"/>
      <c r="T5187"/>
      <c r="U5187"/>
    </row>
    <row r="5188" spans="1:21">
      <c r="A5188" s="2">
        <v>142416</v>
      </c>
      <c r="B5188" s="2" t="s">
        <v>30</v>
      </c>
      <c r="C5188" s="4">
        <v>45477</v>
      </c>
      <c r="D5188" s="17">
        <v>45477</v>
      </c>
      <c r="E5188" s="2" t="s">
        <v>24</v>
      </c>
      <c r="F5188" s="2" t="s">
        <v>17</v>
      </c>
      <c r="G5188" s="2">
        <v>26</v>
      </c>
      <c r="H5188" s="2" t="s">
        <v>58</v>
      </c>
      <c r="I5188" s="2" t="s">
        <v>27</v>
      </c>
      <c r="J5188" s="12">
        <v>10</v>
      </c>
      <c r="K5188" s="2">
        <v>50</v>
      </c>
      <c r="L5188" s="2">
        <v>2</v>
      </c>
      <c r="M5188" s="12">
        <v>100</v>
      </c>
      <c r="N5188" s="3">
        <v>4</v>
      </c>
      <c r="O5188" s="2" t="str" cm="1">
        <f t="array" ref="O5188">_xlfn.IFS(N5188=1,"Unsatisfactory",N5188=2,"Poor",N5188=3,"Average",N5188=4,"Good",N5188=5,"Excellent")</f>
        <v>Good</v>
      </c>
      <c r="P5188"/>
      <c r="Q5188"/>
      <c r="R5188"/>
      <c r="S5188"/>
      <c r="T5188"/>
      <c r="U5188"/>
    </row>
    <row r="5189" spans="1:21">
      <c r="A5189" s="2">
        <v>128032</v>
      </c>
      <c r="B5189" s="2" t="s">
        <v>42</v>
      </c>
      <c r="C5189" s="4">
        <v>45237</v>
      </c>
      <c r="D5189" s="17">
        <v>45237</v>
      </c>
      <c r="E5189" s="2" t="s">
        <v>16</v>
      </c>
      <c r="F5189" s="2" t="s">
        <v>17</v>
      </c>
      <c r="G5189" s="2">
        <v>27</v>
      </c>
      <c r="H5189" s="2" t="s">
        <v>29</v>
      </c>
      <c r="I5189" s="2" t="s">
        <v>19</v>
      </c>
      <c r="J5189" s="12">
        <v>65</v>
      </c>
      <c r="K5189" s="2">
        <v>65</v>
      </c>
      <c r="L5189" s="2">
        <v>1</v>
      </c>
      <c r="M5189" s="12">
        <v>65</v>
      </c>
      <c r="N5189" s="3">
        <v>5</v>
      </c>
      <c r="O5189" s="2" t="str" cm="1">
        <f t="array" ref="O5189">_xlfn.IFS(N5189=1,"Unsatisfactory",N5189=2,"Poor",N5189=3,"Average",N5189=4,"Good",N5189=5,"Excellent")</f>
        <v>Excellent</v>
      </c>
      <c r="P5189"/>
      <c r="Q5189"/>
      <c r="R5189"/>
      <c r="S5189"/>
      <c r="T5189"/>
      <c r="U5189"/>
    </row>
    <row r="5190" spans="1:21">
      <c r="A5190" s="2">
        <v>170026</v>
      </c>
      <c r="B5190" s="2" t="s">
        <v>23</v>
      </c>
      <c r="C5190" s="4">
        <v>45472</v>
      </c>
      <c r="D5190" s="17">
        <v>45472</v>
      </c>
      <c r="E5190" s="2" t="s">
        <v>24</v>
      </c>
      <c r="F5190" s="2" t="s">
        <v>17</v>
      </c>
      <c r="G5190" s="2">
        <v>22</v>
      </c>
      <c r="H5190" s="2" t="s">
        <v>56</v>
      </c>
      <c r="I5190" s="2" t="s">
        <v>19</v>
      </c>
      <c r="J5190" s="12">
        <v>9</v>
      </c>
      <c r="K5190" s="2">
        <v>9</v>
      </c>
      <c r="L5190" s="2">
        <v>5</v>
      </c>
      <c r="M5190" s="12">
        <v>45</v>
      </c>
      <c r="N5190" s="3">
        <v>5</v>
      </c>
      <c r="O5190" s="2" t="str" cm="1">
        <f t="array" ref="O5190">_xlfn.IFS(N5190=1,"Unsatisfactory",N5190=2,"Poor",N5190=3,"Average",N5190=4,"Good",N5190=5,"Excellent")</f>
        <v>Excellent</v>
      </c>
      <c r="P5190"/>
      <c r="Q5190"/>
      <c r="R5190"/>
      <c r="S5190"/>
      <c r="T5190"/>
      <c r="U5190"/>
    </row>
    <row r="5191" spans="1:21">
      <c r="A5191" s="2">
        <v>123552</v>
      </c>
      <c r="B5191" s="2" t="s">
        <v>50</v>
      </c>
      <c r="C5191" s="4">
        <v>45347</v>
      </c>
      <c r="D5191" s="17">
        <v>45347</v>
      </c>
      <c r="E5191" s="2" t="s">
        <v>16</v>
      </c>
      <c r="F5191" s="2" t="s">
        <v>17</v>
      </c>
      <c r="G5191" s="2">
        <v>20</v>
      </c>
      <c r="H5191" s="2" t="s">
        <v>44</v>
      </c>
      <c r="I5191" s="2" t="s">
        <v>27</v>
      </c>
      <c r="J5191" s="12">
        <v>97</v>
      </c>
      <c r="K5191" s="2">
        <v>122</v>
      </c>
      <c r="L5191" s="2">
        <v>2</v>
      </c>
      <c r="M5191" s="12">
        <v>244</v>
      </c>
      <c r="N5191" s="3">
        <v>5</v>
      </c>
      <c r="O5191" s="2" t="str" cm="1">
        <f t="array" ref="O5191">_xlfn.IFS(N5191=1,"Unsatisfactory",N5191=2,"Poor",N5191=3,"Average",N5191=4,"Good",N5191=5,"Excellent")</f>
        <v>Excellent</v>
      </c>
      <c r="P5191"/>
      <c r="Q5191"/>
      <c r="R5191"/>
      <c r="S5191"/>
      <c r="T5191"/>
      <c r="U5191"/>
    </row>
    <row r="5192" spans="1:21">
      <c r="A5192" s="2">
        <v>174869</v>
      </c>
      <c r="B5192" s="2" t="s">
        <v>23</v>
      </c>
      <c r="C5192" s="4">
        <v>45270</v>
      </c>
      <c r="D5192" s="17">
        <v>45270</v>
      </c>
      <c r="E5192" s="2" t="s">
        <v>24</v>
      </c>
      <c r="F5192" s="2" t="s">
        <v>25</v>
      </c>
      <c r="G5192" s="2">
        <v>22</v>
      </c>
      <c r="H5192" s="2" t="s">
        <v>62</v>
      </c>
      <c r="I5192" s="2" t="s">
        <v>19</v>
      </c>
      <c r="J5192" s="12">
        <v>9</v>
      </c>
      <c r="K5192" s="2">
        <v>9</v>
      </c>
      <c r="L5192" s="2">
        <v>1</v>
      </c>
      <c r="M5192" s="12">
        <v>9</v>
      </c>
      <c r="N5192" s="3">
        <v>5</v>
      </c>
      <c r="O5192" s="2" t="str" cm="1">
        <f t="array" ref="O5192">_xlfn.IFS(N5192=1,"Unsatisfactory",N5192=2,"Poor",N5192=3,"Average",N5192=4,"Good",N5192=5,"Excellent")</f>
        <v>Excellent</v>
      </c>
      <c r="P5192"/>
      <c r="Q5192"/>
      <c r="R5192"/>
      <c r="S5192"/>
      <c r="T5192"/>
      <c r="U5192"/>
    </row>
    <row r="5193" spans="1:21">
      <c r="A5193" s="2">
        <v>186276</v>
      </c>
      <c r="B5193" s="2" t="s">
        <v>82</v>
      </c>
      <c r="C5193" s="4">
        <v>45550</v>
      </c>
      <c r="D5193" s="17">
        <v>45550</v>
      </c>
      <c r="E5193" s="2" t="s">
        <v>37</v>
      </c>
      <c r="F5193" s="2" t="s">
        <v>25</v>
      </c>
      <c r="G5193" s="2">
        <v>34</v>
      </c>
      <c r="H5193" s="2" t="s">
        <v>60</v>
      </c>
      <c r="I5193" s="2" t="s">
        <v>19</v>
      </c>
      <c r="J5193" s="12">
        <v>20</v>
      </c>
      <c r="K5193" s="2">
        <v>20</v>
      </c>
      <c r="L5193" s="2">
        <v>2</v>
      </c>
      <c r="M5193" s="12">
        <v>40</v>
      </c>
      <c r="N5193" s="3">
        <v>3</v>
      </c>
      <c r="O5193" s="2" t="str" cm="1">
        <f t="array" ref="O5193">_xlfn.IFS(N5193=1,"Unsatisfactory",N5193=2,"Poor",N5193=3,"Average",N5193=4,"Good",N5193=5,"Excellent")</f>
        <v>Average</v>
      </c>
      <c r="P5193"/>
      <c r="Q5193"/>
      <c r="R5193"/>
      <c r="S5193"/>
      <c r="T5193"/>
      <c r="U5193"/>
    </row>
    <row r="5194" spans="1:21">
      <c r="A5194" s="2">
        <v>129737</v>
      </c>
      <c r="B5194" s="2" t="s">
        <v>15</v>
      </c>
      <c r="C5194" s="4">
        <v>45425</v>
      </c>
      <c r="D5194" s="17">
        <v>45425</v>
      </c>
      <c r="E5194" s="2" t="s">
        <v>16</v>
      </c>
      <c r="F5194" s="2" t="s">
        <v>17</v>
      </c>
      <c r="G5194" s="2">
        <v>29</v>
      </c>
      <c r="H5194" s="2" t="s">
        <v>66</v>
      </c>
      <c r="I5194" s="2" t="s">
        <v>27</v>
      </c>
      <c r="J5194" s="12">
        <v>100</v>
      </c>
      <c r="K5194" s="2">
        <v>140</v>
      </c>
      <c r="L5194" s="2">
        <v>1</v>
      </c>
      <c r="M5194" s="12">
        <v>140</v>
      </c>
      <c r="N5194" s="3">
        <v>5</v>
      </c>
      <c r="O5194" s="2" t="str" cm="1">
        <f t="array" ref="O5194">_xlfn.IFS(N5194=1,"Unsatisfactory",N5194=2,"Poor",N5194=3,"Average",N5194=4,"Good",N5194=5,"Excellent")</f>
        <v>Excellent</v>
      </c>
      <c r="P5194"/>
      <c r="Q5194"/>
      <c r="R5194"/>
      <c r="S5194"/>
      <c r="T5194"/>
      <c r="U5194"/>
    </row>
    <row r="5195" spans="1:21">
      <c r="A5195" s="2">
        <v>162086</v>
      </c>
      <c r="B5195" s="2" t="s">
        <v>53</v>
      </c>
      <c r="C5195" s="4">
        <v>45580</v>
      </c>
      <c r="D5195" s="17">
        <v>45580</v>
      </c>
      <c r="E5195" s="2" t="s">
        <v>37</v>
      </c>
      <c r="F5195" s="2" t="s">
        <v>17</v>
      </c>
      <c r="G5195" s="2">
        <v>34</v>
      </c>
      <c r="H5195" s="2" t="s">
        <v>44</v>
      </c>
      <c r="I5195" s="2" t="s">
        <v>27</v>
      </c>
      <c r="J5195" s="12">
        <v>15</v>
      </c>
      <c r="K5195" s="2">
        <v>40</v>
      </c>
      <c r="L5195" s="2">
        <v>1</v>
      </c>
      <c r="M5195" s="12">
        <v>40</v>
      </c>
      <c r="N5195" s="3">
        <v>5</v>
      </c>
      <c r="O5195" s="2" t="str" cm="1">
        <f t="array" ref="O5195">_xlfn.IFS(N5195=1,"Unsatisfactory",N5195=2,"Poor",N5195=3,"Average",N5195=4,"Good",N5195=5,"Excellent")</f>
        <v>Excellent</v>
      </c>
      <c r="P5195"/>
      <c r="Q5195"/>
      <c r="R5195"/>
      <c r="S5195"/>
      <c r="T5195"/>
      <c r="U5195"/>
    </row>
    <row r="5196" spans="1:21">
      <c r="A5196" s="2">
        <v>122535</v>
      </c>
      <c r="B5196" s="2" t="s">
        <v>23</v>
      </c>
      <c r="C5196" s="4">
        <v>45453</v>
      </c>
      <c r="D5196" s="17">
        <v>45453</v>
      </c>
      <c r="E5196" s="2" t="s">
        <v>24</v>
      </c>
      <c r="F5196" s="2" t="s">
        <v>17</v>
      </c>
      <c r="G5196" s="2">
        <v>18</v>
      </c>
      <c r="H5196" s="2" t="s">
        <v>75</v>
      </c>
      <c r="I5196" s="2" t="s">
        <v>27</v>
      </c>
      <c r="J5196" s="12">
        <v>9</v>
      </c>
      <c r="K5196" s="2">
        <v>79</v>
      </c>
      <c r="L5196" s="2">
        <v>1</v>
      </c>
      <c r="M5196" s="12">
        <v>79</v>
      </c>
      <c r="N5196" s="3">
        <v>3</v>
      </c>
      <c r="O5196" s="2" t="str" cm="1">
        <f t="array" ref="O5196">_xlfn.IFS(N5196=1,"Unsatisfactory",N5196=2,"Poor",N5196=3,"Average",N5196=4,"Good",N5196=5,"Excellent")</f>
        <v>Average</v>
      </c>
      <c r="P5196"/>
      <c r="Q5196"/>
      <c r="R5196"/>
      <c r="S5196"/>
      <c r="T5196"/>
      <c r="U5196"/>
    </row>
    <row r="5197" spans="1:21">
      <c r="A5197" s="2">
        <v>123654</v>
      </c>
      <c r="B5197" s="2" t="s">
        <v>15</v>
      </c>
      <c r="C5197" s="4">
        <v>45278</v>
      </c>
      <c r="D5197" s="17">
        <v>45278</v>
      </c>
      <c r="E5197" s="2" t="s">
        <v>16</v>
      </c>
      <c r="F5197" s="2" t="s">
        <v>17</v>
      </c>
      <c r="G5197" s="2">
        <v>34</v>
      </c>
      <c r="H5197" s="2" t="s">
        <v>69</v>
      </c>
      <c r="I5197" s="2" t="s">
        <v>19</v>
      </c>
      <c r="J5197" s="12">
        <v>100</v>
      </c>
      <c r="K5197" s="2">
        <v>100</v>
      </c>
      <c r="L5197" s="2">
        <v>2</v>
      </c>
      <c r="M5197" s="12">
        <v>200</v>
      </c>
      <c r="N5197" s="3">
        <v>3</v>
      </c>
      <c r="O5197" s="2" t="str" cm="1">
        <f t="array" ref="O5197">_xlfn.IFS(N5197=1,"Unsatisfactory",N5197=2,"Poor",N5197=3,"Average",N5197=4,"Good",N5197=5,"Excellent")</f>
        <v>Average</v>
      </c>
      <c r="P5197"/>
      <c r="Q5197"/>
      <c r="R5197"/>
      <c r="S5197"/>
      <c r="T5197"/>
      <c r="U5197"/>
    </row>
    <row r="5198" spans="1:21">
      <c r="A5198" s="2">
        <v>199139</v>
      </c>
      <c r="B5198" s="2" t="s">
        <v>78</v>
      </c>
      <c r="C5198" s="4">
        <v>45293</v>
      </c>
      <c r="D5198" s="17">
        <v>45293</v>
      </c>
      <c r="E5198" s="2" t="s">
        <v>37</v>
      </c>
      <c r="F5198" s="2" t="s">
        <v>17</v>
      </c>
      <c r="G5198" s="2">
        <v>34</v>
      </c>
      <c r="H5198" s="2" t="s">
        <v>34</v>
      </c>
      <c r="I5198" s="2" t="s">
        <v>27</v>
      </c>
      <c r="J5198" s="12">
        <v>50</v>
      </c>
      <c r="K5198" s="2">
        <v>150</v>
      </c>
      <c r="L5198" s="2">
        <v>1</v>
      </c>
      <c r="M5198" s="12">
        <v>150</v>
      </c>
      <c r="N5198" s="3">
        <v>5</v>
      </c>
      <c r="O5198" s="2" t="str" cm="1">
        <f t="array" ref="O5198">_xlfn.IFS(N5198=1,"Unsatisfactory",N5198=2,"Poor",N5198=3,"Average",N5198=4,"Good",N5198=5,"Excellent")</f>
        <v>Excellent</v>
      </c>
      <c r="P5198"/>
      <c r="Q5198"/>
      <c r="R5198"/>
      <c r="S5198"/>
      <c r="T5198"/>
      <c r="U5198"/>
    </row>
    <row r="5199" spans="1:21">
      <c r="A5199" s="2">
        <v>132938</v>
      </c>
      <c r="B5199" s="2" t="s">
        <v>30</v>
      </c>
      <c r="C5199" s="4">
        <v>45568</v>
      </c>
      <c r="D5199" s="17">
        <v>45568</v>
      </c>
      <c r="E5199" s="2" t="s">
        <v>24</v>
      </c>
      <c r="F5199" s="2" t="s">
        <v>17</v>
      </c>
      <c r="G5199" s="2">
        <v>23</v>
      </c>
      <c r="H5199" s="2" t="s">
        <v>118</v>
      </c>
      <c r="I5199" s="2" t="s">
        <v>19</v>
      </c>
      <c r="J5199" s="12">
        <v>10</v>
      </c>
      <c r="K5199" s="2">
        <v>10</v>
      </c>
      <c r="L5199" s="2">
        <v>1</v>
      </c>
      <c r="M5199" s="12">
        <v>10</v>
      </c>
      <c r="N5199" s="3">
        <v>1</v>
      </c>
      <c r="O5199" s="2" t="str" cm="1">
        <f t="array" ref="O5199">_xlfn.IFS(N5199=1,"Unsatisfactory",N5199=2,"Poor",N5199=3,"Average",N5199=4,"Good",N5199=5,"Excellent")</f>
        <v>Unsatisfactory</v>
      </c>
      <c r="P5199"/>
      <c r="Q5199"/>
      <c r="R5199"/>
      <c r="S5199"/>
      <c r="T5199"/>
      <c r="U5199"/>
    </row>
    <row r="5200" spans="1:21">
      <c r="A5200" s="2">
        <v>135809</v>
      </c>
      <c r="B5200" s="2" t="s">
        <v>23</v>
      </c>
      <c r="C5200" s="4">
        <v>45563</v>
      </c>
      <c r="D5200" s="17">
        <v>45563</v>
      </c>
      <c r="E5200" s="2" t="s">
        <v>24</v>
      </c>
      <c r="F5200" s="2" t="s">
        <v>17</v>
      </c>
      <c r="G5200" s="2">
        <v>20</v>
      </c>
      <c r="H5200" s="2" t="s">
        <v>69</v>
      </c>
      <c r="I5200" s="2" t="s">
        <v>19</v>
      </c>
      <c r="J5200" s="12">
        <v>9</v>
      </c>
      <c r="K5200" s="2">
        <v>9</v>
      </c>
      <c r="L5200" s="2">
        <v>2</v>
      </c>
      <c r="M5200" s="12">
        <v>18</v>
      </c>
      <c r="N5200" s="3">
        <v>3</v>
      </c>
      <c r="O5200" s="2" t="str" cm="1">
        <f t="array" ref="O5200">_xlfn.IFS(N5200=1,"Unsatisfactory",N5200=2,"Poor",N5200=3,"Average",N5200=4,"Good",N5200=5,"Excellent")</f>
        <v>Average</v>
      </c>
      <c r="P5200"/>
      <c r="Q5200"/>
      <c r="R5200"/>
      <c r="S5200"/>
      <c r="T5200"/>
      <c r="U5200"/>
    </row>
    <row r="5201" spans="1:21">
      <c r="A5201" s="2">
        <v>131435</v>
      </c>
      <c r="B5201" s="2" t="s">
        <v>53</v>
      </c>
      <c r="C5201" s="4">
        <v>45532</v>
      </c>
      <c r="D5201" s="17">
        <v>45532</v>
      </c>
      <c r="E5201" s="2" t="s">
        <v>37</v>
      </c>
      <c r="F5201" s="2" t="s">
        <v>17</v>
      </c>
      <c r="G5201" s="2">
        <v>23</v>
      </c>
      <c r="H5201" s="2" t="s">
        <v>79</v>
      </c>
      <c r="I5201" s="2" t="s">
        <v>27</v>
      </c>
      <c r="J5201" s="12">
        <v>15</v>
      </c>
      <c r="K5201" s="2">
        <v>55</v>
      </c>
      <c r="L5201" s="2">
        <v>2</v>
      </c>
      <c r="M5201" s="12">
        <v>110</v>
      </c>
      <c r="N5201" s="3">
        <v>4</v>
      </c>
      <c r="O5201" s="2" t="str" cm="1">
        <f t="array" ref="O5201">_xlfn.IFS(N5201=1,"Unsatisfactory",N5201=2,"Poor",N5201=3,"Average",N5201=4,"Good",N5201=5,"Excellent")</f>
        <v>Good</v>
      </c>
      <c r="P5201"/>
      <c r="Q5201"/>
      <c r="R5201"/>
      <c r="S5201"/>
      <c r="T5201"/>
      <c r="U5201"/>
    </row>
    <row r="5202" spans="1:21">
      <c r="A5202" s="2">
        <v>179838</v>
      </c>
      <c r="B5202" s="2" t="s">
        <v>42</v>
      </c>
      <c r="C5202" s="4">
        <v>45271</v>
      </c>
      <c r="D5202" s="17">
        <v>45271</v>
      </c>
      <c r="E5202" s="2" t="s">
        <v>16</v>
      </c>
      <c r="F5202" s="2" t="s">
        <v>17</v>
      </c>
      <c r="G5202" s="2">
        <v>30</v>
      </c>
      <c r="H5202" s="2" t="s">
        <v>51</v>
      </c>
      <c r="I5202" s="2" t="s">
        <v>27</v>
      </c>
      <c r="J5202" s="12">
        <v>65</v>
      </c>
      <c r="K5202" s="2">
        <v>115</v>
      </c>
      <c r="L5202" s="2">
        <v>2</v>
      </c>
      <c r="M5202" s="12">
        <v>230</v>
      </c>
      <c r="N5202" s="3">
        <v>4</v>
      </c>
      <c r="O5202" s="2" t="str" cm="1">
        <f t="array" ref="O5202">_xlfn.IFS(N5202=1,"Unsatisfactory",N5202=2,"Poor",N5202=3,"Average",N5202=4,"Good",N5202=5,"Excellent")</f>
        <v>Good</v>
      </c>
      <c r="P5202"/>
      <c r="Q5202"/>
      <c r="R5202"/>
      <c r="S5202"/>
      <c r="T5202"/>
      <c r="U5202"/>
    </row>
    <row r="5203" spans="1:21">
      <c r="A5203" s="2">
        <v>136229</v>
      </c>
      <c r="B5203" s="2" t="s">
        <v>53</v>
      </c>
      <c r="C5203" s="4">
        <v>45299</v>
      </c>
      <c r="D5203" s="17">
        <v>45299</v>
      </c>
      <c r="E5203" s="2" t="s">
        <v>37</v>
      </c>
      <c r="F5203" s="2" t="s">
        <v>17</v>
      </c>
      <c r="G5203" s="2">
        <v>25</v>
      </c>
      <c r="H5203" s="2" t="s">
        <v>31</v>
      </c>
      <c r="I5203" s="2" t="s">
        <v>19</v>
      </c>
      <c r="J5203" s="12">
        <v>15</v>
      </c>
      <c r="K5203" s="2">
        <v>15</v>
      </c>
      <c r="L5203" s="2">
        <v>1</v>
      </c>
      <c r="M5203" s="12">
        <v>15</v>
      </c>
      <c r="N5203" s="3">
        <v>1</v>
      </c>
      <c r="O5203" s="2" t="str" cm="1">
        <f t="array" ref="O5203">_xlfn.IFS(N5203=1,"Unsatisfactory",N5203=2,"Poor",N5203=3,"Average",N5203=4,"Good",N5203=5,"Excellent")</f>
        <v>Unsatisfactory</v>
      </c>
      <c r="P5203"/>
      <c r="Q5203"/>
      <c r="R5203"/>
      <c r="S5203"/>
      <c r="T5203"/>
      <c r="U5203"/>
    </row>
    <row r="5204" spans="1:21">
      <c r="A5204" s="2">
        <v>188089</v>
      </c>
      <c r="B5204" s="2" t="s">
        <v>33</v>
      </c>
      <c r="C5204" s="4">
        <v>45441</v>
      </c>
      <c r="D5204" s="17">
        <v>45441</v>
      </c>
      <c r="E5204" s="2" t="s">
        <v>16</v>
      </c>
      <c r="F5204" s="2" t="s">
        <v>17</v>
      </c>
      <c r="G5204" s="2">
        <v>28</v>
      </c>
      <c r="H5204" s="2" t="s">
        <v>46</v>
      </c>
      <c r="I5204" s="2" t="s">
        <v>19</v>
      </c>
      <c r="J5204" s="12">
        <v>118</v>
      </c>
      <c r="K5204" s="2">
        <v>118</v>
      </c>
      <c r="L5204" s="2">
        <v>3</v>
      </c>
      <c r="M5204" s="12">
        <v>354</v>
      </c>
      <c r="N5204" s="3">
        <v>4</v>
      </c>
      <c r="O5204" s="2" t="str" cm="1">
        <f t="array" ref="O5204">_xlfn.IFS(N5204=1,"Unsatisfactory",N5204=2,"Poor",N5204=3,"Average",N5204=4,"Good",N5204=5,"Excellent")</f>
        <v>Good</v>
      </c>
      <c r="P5204"/>
      <c r="Q5204"/>
      <c r="R5204"/>
      <c r="S5204"/>
      <c r="T5204"/>
      <c r="U5204"/>
    </row>
    <row r="5205" spans="1:21">
      <c r="A5205" s="2">
        <v>140326</v>
      </c>
      <c r="B5205" s="2" t="s">
        <v>85</v>
      </c>
      <c r="C5205" s="4">
        <v>45367</v>
      </c>
      <c r="D5205" s="17">
        <v>45367</v>
      </c>
      <c r="E5205" s="2" t="s">
        <v>24</v>
      </c>
      <c r="F5205" s="2" t="s">
        <v>17</v>
      </c>
      <c r="G5205" s="2">
        <v>20</v>
      </c>
      <c r="H5205" s="2" t="s">
        <v>46</v>
      </c>
      <c r="I5205" s="2" t="s">
        <v>19</v>
      </c>
      <c r="J5205" s="12">
        <v>23</v>
      </c>
      <c r="K5205" s="2">
        <v>23</v>
      </c>
      <c r="L5205" s="2">
        <v>2</v>
      </c>
      <c r="M5205" s="12">
        <v>46</v>
      </c>
      <c r="N5205" s="3">
        <v>1</v>
      </c>
      <c r="O5205" s="2" t="str" cm="1">
        <f t="array" ref="O5205">_xlfn.IFS(N5205=1,"Unsatisfactory",N5205=2,"Poor",N5205=3,"Average",N5205=4,"Good",N5205=5,"Excellent")</f>
        <v>Unsatisfactory</v>
      </c>
      <c r="P5205"/>
      <c r="Q5205"/>
      <c r="R5205"/>
      <c r="S5205"/>
      <c r="T5205"/>
      <c r="U5205"/>
    </row>
    <row r="5206" spans="1:21">
      <c r="A5206" s="2">
        <v>162276</v>
      </c>
      <c r="B5206" s="2" t="s">
        <v>50</v>
      </c>
      <c r="C5206" s="4">
        <v>45428</v>
      </c>
      <c r="D5206" s="17">
        <v>45428</v>
      </c>
      <c r="E5206" s="2" t="s">
        <v>16</v>
      </c>
      <c r="F5206" s="2" t="s">
        <v>17</v>
      </c>
      <c r="G5206" s="2">
        <v>24</v>
      </c>
      <c r="H5206" s="2" t="s">
        <v>130</v>
      </c>
      <c r="I5206" s="2" t="s">
        <v>19</v>
      </c>
      <c r="J5206" s="12">
        <v>97</v>
      </c>
      <c r="K5206" s="2">
        <v>97</v>
      </c>
      <c r="L5206" s="2">
        <v>5</v>
      </c>
      <c r="M5206" s="12">
        <v>485</v>
      </c>
      <c r="N5206" s="3">
        <v>4</v>
      </c>
      <c r="O5206" s="2" t="str" cm="1">
        <f t="array" ref="O5206">_xlfn.IFS(N5206=1,"Unsatisfactory",N5206=2,"Poor",N5206=3,"Average",N5206=4,"Good",N5206=5,"Excellent")</f>
        <v>Good</v>
      </c>
      <c r="P5206"/>
      <c r="Q5206"/>
      <c r="R5206"/>
      <c r="S5206"/>
      <c r="T5206"/>
      <c r="U5206"/>
    </row>
    <row r="5207" spans="1:21">
      <c r="A5207" s="2">
        <v>196196</v>
      </c>
      <c r="B5207" s="2" t="s">
        <v>30</v>
      </c>
      <c r="C5207" s="4">
        <v>45351</v>
      </c>
      <c r="D5207" s="17">
        <v>45351</v>
      </c>
      <c r="E5207" s="2" t="s">
        <v>24</v>
      </c>
      <c r="F5207" s="2" t="s">
        <v>17</v>
      </c>
      <c r="G5207" s="2">
        <v>19</v>
      </c>
      <c r="H5207" s="2" t="s">
        <v>115</v>
      </c>
      <c r="I5207" s="2" t="s">
        <v>19</v>
      </c>
      <c r="J5207" s="12">
        <v>10</v>
      </c>
      <c r="K5207" s="2">
        <v>10</v>
      </c>
      <c r="L5207" s="2">
        <v>1</v>
      </c>
      <c r="M5207" s="12">
        <v>10</v>
      </c>
      <c r="N5207" s="3">
        <v>5</v>
      </c>
      <c r="O5207" s="2" t="str" cm="1">
        <f t="array" ref="O5207">_xlfn.IFS(N5207=1,"Unsatisfactory",N5207=2,"Poor",N5207=3,"Average",N5207=4,"Good",N5207=5,"Excellent")</f>
        <v>Excellent</v>
      </c>
      <c r="P5207"/>
      <c r="Q5207"/>
      <c r="R5207"/>
      <c r="S5207"/>
      <c r="T5207"/>
      <c r="U5207"/>
    </row>
    <row r="5208" spans="1:21">
      <c r="A5208" s="2">
        <v>152119</v>
      </c>
      <c r="B5208" s="2" t="s">
        <v>53</v>
      </c>
      <c r="C5208" s="4">
        <v>45548</v>
      </c>
      <c r="D5208" s="17">
        <v>45548</v>
      </c>
      <c r="E5208" s="2" t="s">
        <v>37</v>
      </c>
      <c r="F5208" s="2" t="s">
        <v>25</v>
      </c>
      <c r="G5208" s="2">
        <v>18</v>
      </c>
      <c r="H5208" s="2" t="s">
        <v>131</v>
      </c>
      <c r="I5208" s="2" t="s">
        <v>27</v>
      </c>
      <c r="J5208" s="12">
        <v>15</v>
      </c>
      <c r="K5208" s="2">
        <v>85</v>
      </c>
      <c r="L5208" s="2">
        <v>1</v>
      </c>
      <c r="M5208" s="12">
        <v>85</v>
      </c>
      <c r="N5208" s="3">
        <v>2</v>
      </c>
      <c r="O5208" s="2" t="str" cm="1">
        <f t="array" ref="O5208">_xlfn.IFS(N5208=1,"Unsatisfactory",N5208=2,"Poor",N5208=3,"Average",N5208=4,"Good",N5208=5,"Excellent")</f>
        <v>Poor</v>
      </c>
      <c r="P5208"/>
      <c r="Q5208"/>
      <c r="R5208"/>
      <c r="S5208"/>
      <c r="T5208"/>
      <c r="U5208"/>
    </row>
    <row r="5209" spans="1:21">
      <c r="A5209" s="2">
        <v>147007</v>
      </c>
      <c r="B5209" s="2" t="s">
        <v>42</v>
      </c>
      <c r="C5209" s="4">
        <v>45326</v>
      </c>
      <c r="D5209" s="17">
        <v>45326</v>
      </c>
      <c r="E5209" s="2" t="s">
        <v>16</v>
      </c>
      <c r="F5209" s="2" t="s">
        <v>17</v>
      </c>
      <c r="G5209" s="2">
        <v>19</v>
      </c>
      <c r="H5209" s="2" t="s">
        <v>115</v>
      </c>
      <c r="I5209" s="2" t="s">
        <v>19</v>
      </c>
      <c r="J5209" s="12">
        <v>65</v>
      </c>
      <c r="K5209" s="2">
        <v>65</v>
      </c>
      <c r="L5209" s="2">
        <v>1</v>
      </c>
      <c r="M5209" s="12">
        <v>65</v>
      </c>
      <c r="N5209" s="3">
        <v>4</v>
      </c>
      <c r="O5209" s="2" t="str" cm="1">
        <f t="array" ref="O5209">_xlfn.IFS(N5209=1,"Unsatisfactory",N5209=2,"Poor",N5209=3,"Average",N5209=4,"Good",N5209=5,"Excellent")</f>
        <v>Good</v>
      </c>
      <c r="P5209"/>
      <c r="Q5209"/>
      <c r="R5209"/>
      <c r="S5209"/>
      <c r="T5209"/>
      <c r="U5209"/>
    </row>
    <row r="5210" spans="1:21">
      <c r="A5210" s="2">
        <v>134189</v>
      </c>
      <c r="B5210" s="2" t="s">
        <v>36</v>
      </c>
      <c r="C5210" s="4">
        <v>45411</v>
      </c>
      <c r="D5210" s="17">
        <v>45411</v>
      </c>
      <c r="E5210" s="2" t="s">
        <v>37</v>
      </c>
      <c r="F5210" s="2" t="s">
        <v>17</v>
      </c>
      <c r="G5210" s="2">
        <v>33</v>
      </c>
      <c r="H5210" s="2" t="s">
        <v>118</v>
      </c>
      <c r="I5210" s="2" t="s">
        <v>19</v>
      </c>
      <c r="J5210" s="12">
        <v>32</v>
      </c>
      <c r="K5210" s="2">
        <v>32</v>
      </c>
      <c r="L5210" s="2">
        <v>1</v>
      </c>
      <c r="M5210" s="12">
        <v>32</v>
      </c>
      <c r="N5210" s="3">
        <v>3</v>
      </c>
      <c r="O5210" s="2" t="str" cm="1">
        <f t="array" ref="O5210">_xlfn.IFS(N5210=1,"Unsatisfactory",N5210=2,"Poor",N5210=3,"Average",N5210=4,"Good",N5210=5,"Excellent")</f>
        <v>Average</v>
      </c>
      <c r="P5210"/>
      <c r="Q5210"/>
      <c r="R5210"/>
      <c r="S5210"/>
      <c r="T5210"/>
      <c r="U5210"/>
    </row>
    <row r="5211" spans="1:21">
      <c r="A5211" s="2">
        <v>177521</v>
      </c>
      <c r="B5211" s="2" t="s">
        <v>76</v>
      </c>
      <c r="C5211" s="4">
        <v>45406</v>
      </c>
      <c r="D5211" s="17">
        <v>45406</v>
      </c>
      <c r="E5211" s="2" t="s">
        <v>37</v>
      </c>
      <c r="F5211" s="2" t="s">
        <v>17</v>
      </c>
      <c r="G5211" s="2">
        <v>24</v>
      </c>
      <c r="H5211" s="2" t="s">
        <v>67</v>
      </c>
      <c r="I5211" s="2" t="s">
        <v>27</v>
      </c>
      <c r="J5211" s="12">
        <v>45</v>
      </c>
      <c r="K5211" s="2">
        <v>85</v>
      </c>
      <c r="L5211" s="2">
        <v>2</v>
      </c>
      <c r="M5211" s="12">
        <v>170</v>
      </c>
      <c r="N5211" s="3">
        <v>1</v>
      </c>
      <c r="O5211" s="2" t="str" cm="1">
        <f t="array" ref="O5211">_xlfn.IFS(N5211=1,"Unsatisfactory",N5211=2,"Poor",N5211=3,"Average",N5211=4,"Good",N5211=5,"Excellent")</f>
        <v>Unsatisfactory</v>
      </c>
      <c r="P5211"/>
      <c r="Q5211"/>
      <c r="R5211"/>
      <c r="S5211"/>
      <c r="T5211"/>
      <c r="U5211"/>
    </row>
    <row r="5212" spans="1:21">
      <c r="A5212" s="2">
        <v>173937</v>
      </c>
      <c r="B5212" s="2" t="s">
        <v>85</v>
      </c>
      <c r="C5212" s="4">
        <v>45472</v>
      </c>
      <c r="D5212" s="17">
        <v>45472</v>
      </c>
      <c r="E5212" s="2" t="s">
        <v>24</v>
      </c>
      <c r="F5212" s="2" t="s">
        <v>25</v>
      </c>
      <c r="G5212" s="2">
        <v>24</v>
      </c>
      <c r="H5212" s="2" t="s">
        <v>128</v>
      </c>
      <c r="I5212" s="2" t="s">
        <v>19</v>
      </c>
      <c r="J5212" s="12">
        <v>23</v>
      </c>
      <c r="K5212" s="2">
        <v>23</v>
      </c>
      <c r="L5212" s="2">
        <v>3</v>
      </c>
      <c r="M5212" s="12">
        <v>69</v>
      </c>
      <c r="N5212" s="3">
        <v>1</v>
      </c>
      <c r="O5212" s="2" t="str" cm="1">
        <f t="array" ref="O5212">_xlfn.IFS(N5212=1,"Unsatisfactory",N5212=2,"Poor",N5212=3,"Average",N5212=4,"Good",N5212=5,"Excellent")</f>
        <v>Unsatisfactory</v>
      </c>
      <c r="P5212"/>
      <c r="Q5212"/>
      <c r="R5212"/>
      <c r="S5212"/>
      <c r="T5212"/>
      <c r="U5212"/>
    </row>
    <row r="5213" spans="1:21">
      <c r="A5213" s="2">
        <v>192490</v>
      </c>
      <c r="B5213" s="2" t="s">
        <v>30</v>
      </c>
      <c r="C5213" s="4">
        <v>45368</v>
      </c>
      <c r="D5213" s="17">
        <v>45368</v>
      </c>
      <c r="E5213" s="2" t="s">
        <v>24</v>
      </c>
      <c r="F5213" s="2" t="s">
        <v>17</v>
      </c>
      <c r="G5213" s="2">
        <v>28</v>
      </c>
      <c r="H5213" s="2" t="s">
        <v>130</v>
      </c>
      <c r="I5213" s="2" t="s">
        <v>19</v>
      </c>
      <c r="J5213" s="12">
        <v>10</v>
      </c>
      <c r="K5213" s="2">
        <v>10</v>
      </c>
      <c r="L5213" s="2">
        <v>1</v>
      </c>
      <c r="M5213" s="12">
        <v>10</v>
      </c>
      <c r="N5213" s="3">
        <v>5</v>
      </c>
      <c r="O5213" s="2" t="str" cm="1">
        <f t="array" ref="O5213">_xlfn.IFS(N5213=1,"Unsatisfactory",N5213=2,"Poor",N5213=3,"Average",N5213=4,"Good",N5213=5,"Excellent")</f>
        <v>Excellent</v>
      </c>
      <c r="P5213"/>
      <c r="Q5213"/>
      <c r="R5213"/>
      <c r="S5213"/>
      <c r="T5213"/>
      <c r="U5213"/>
    </row>
    <row r="5214" spans="1:21">
      <c r="A5214" s="2">
        <v>179305</v>
      </c>
      <c r="B5214" s="2" t="s">
        <v>33</v>
      </c>
      <c r="C5214" s="4">
        <v>45268</v>
      </c>
      <c r="D5214" s="17">
        <v>45268</v>
      </c>
      <c r="E5214" s="2" t="s">
        <v>16</v>
      </c>
      <c r="F5214" s="2" t="s">
        <v>17</v>
      </c>
      <c r="G5214" s="2">
        <v>23</v>
      </c>
      <c r="H5214" s="2" t="s">
        <v>118</v>
      </c>
      <c r="I5214" s="2" t="s">
        <v>19</v>
      </c>
      <c r="J5214" s="12">
        <v>118</v>
      </c>
      <c r="K5214" s="2">
        <v>118</v>
      </c>
      <c r="L5214" s="2">
        <v>1</v>
      </c>
      <c r="M5214" s="12">
        <v>118</v>
      </c>
      <c r="N5214" s="3">
        <v>5</v>
      </c>
      <c r="O5214" s="2" t="str" cm="1">
        <f t="array" ref="O5214">_xlfn.IFS(N5214=1,"Unsatisfactory",N5214=2,"Poor",N5214=3,"Average",N5214=4,"Good",N5214=5,"Excellent")</f>
        <v>Excellent</v>
      </c>
      <c r="P5214"/>
      <c r="Q5214"/>
      <c r="R5214"/>
      <c r="S5214"/>
      <c r="T5214"/>
      <c r="U5214"/>
    </row>
    <row r="5215" spans="1:21">
      <c r="A5215" s="2">
        <v>136892</v>
      </c>
      <c r="B5215" s="2" t="s">
        <v>82</v>
      </c>
      <c r="C5215" s="4">
        <v>45369</v>
      </c>
      <c r="D5215" s="17">
        <v>45369</v>
      </c>
      <c r="E5215" s="2" t="s">
        <v>37</v>
      </c>
      <c r="F5215" s="2" t="s">
        <v>17</v>
      </c>
      <c r="G5215" s="2">
        <v>22</v>
      </c>
      <c r="H5215" s="2" t="s">
        <v>131</v>
      </c>
      <c r="I5215" s="2" t="s">
        <v>27</v>
      </c>
      <c r="J5215" s="12">
        <v>20</v>
      </c>
      <c r="K5215" s="2">
        <v>90</v>
      </c>
      <c r="L5215" s="2">
        <v>3</v>
      </c>
      <c r="M5215" s="12">
        <v>270</v>
      </c>
      <c r="N5215" s="3">
        <v>1</v>
      </c>
      <c r="O5215" s="2" t="str" cm="1">
        <f t="array" ref="O5215">_xlfn.IFS(N5215=1,"Unsatisfactory",N5215=2,"Poor",N5215=3,"Average",N5215=4,"Good",N5215=5,"Excellent")</f>
        <v>Unsatisfactory</v>
      </c>
      <c r="P5215"/>
      <c r="Q5215"/>
      <c r="R5215"/>
      <c r="S5215"/>
      <c r="T5215"/>
      <c r="U5215"/>
    </row>
    <row r="5216" spans="1:21">
      <c r="A5216" s="2">
        <v>142092</v>
      </c>
      <c r="B5216" s="2" t="s">
        <v>15</v>
      </c>
      <c r="C5216" s="4">
        <v>45320</v>
      </c>
      <c r="D5216" s="17">
        <v>45320</v>
      </c>
      <c r="E5216" s="2" t="s">
        <v>16</v>
      </c>
      <c r="F5216" s="2" t="s">
        <v>17</v>
      </c>
      <c r="G5216" s="2">
        <v>33</v>
      </c>
      <c r="H5216" s="2" t="s">
        <v>38</v>
      </c>
      <c r="I5216" s="2" t="s">
        <v>19</v>
      </c>
      <c r="J5216" s="12">
        <v>100</v>
      </c>
      <c r="K5216" s="2">
        <v>100</v>
      </c>
      <c r="L5216" s="2">
        <v>1</v>
      </c>
      <c r="M5216" s="12">
        <v>100</v>
      </c>
      <c r="N5216" s="3">
        <v>1</v>
      </c>
      <c r="O5216" s="2" t="str" cm="1">
        <f t="array" ref="O5216">_xlfn.IFS(N5216=1,"Unsatisfactory",N5216=2,"Poor",N5216=3,"Average",N5216=4,"Good",N5216=5,"Excellent")</f>
        <v>Unsatisfactory</v>
      </c>
      <c r="P5216"/>
      <c r="Q5216"/>
      <c r="R5216"/>
      <c r="S5216"/>
      <c r="T5216"/>
      <c r="U5216"/>
    </row>
    <row r="5217" spans="1:21">
      <c r="A5217" s="2">
        <v>143050</v>
      </c>
      <c r="B5217" s="2" t="s">
        <v>42</v>
      </c>
      <c r="C5217" s="4">
        <v>45243</v>
      </c>
      <c r="D5217" s="17">
        <v>45243</v>
      </c>
      <c r="E5217" s="2" t="s">
        <v>16</v>
      </c>
      <c r="F5217" s="2" t="s">
        <v>17</v>
      </c>
      <c r="G5217" s="2">
        <v>27</v>
      </c>
      <c r="H5217" s="2" t="s">
        <v>115</v>
      </c>
      <c r="I5217" s="2" t="s">
        <v>19</v>
      </c>
      <c r="J5217" s="12">
        <v>65</v>
      </c>
      <c r="K5217" s="2">
        <v>65</v>
      </c>
      <c r="L5217" s="2">
        <v>3</v>
      </c>
      <c r="M5217" s="12">
        <v>195</v>
      </c>
      <c r="N5217" s="3">
        <v>5</v>
      </c>
      <c r="O5217" s="2" t="str" cm="1">
        <f t="array" ref="O5217">_xlfn.IFS(N5217=1,"Unsatisfactory",N5217=2,"Poor",N5217=3,"Average",N5217=4,"Good",N5217=5,"Excellent")</f>
        <v>Excellent</v>
      </c>
      <c r="P5217"/>
      <c r="Q5217"/>
      <c r="R5217"/>
      <c r="S5217"/>
      <c r="T5217"/>
      <c r="U5217"/>
    </row>
    <row r="5218" spans="1:21">
      <c r="A5218" s="2">
        <v>191768</v>
      </c>
      <c r="B5218" s="2" t="s">
        <v>53</v>
      </c>
      <c r="C5218" s="4">
        <v>45405</v>
      </c>
      <c r="D5218" s="17">
        <v>45405</v>
      </c>
      <c r="E5218" s="2" t="s">
        <v>37</v>
      </c>
      <c r="F5218" s="2" t="s">
        <v>25</v>
      </c>
      <c r="G5218" s="2">
        <v>22</v>
      </c>
      <c r="H5218" s="2" t="s">
        <v>115</v>
      </c>
      <c r="I5218" s="2" t="s">
        <v>19</v>
      </c>
      <c r="J5218" s="12">
        <v>15</v>
      </c>
      <c r="K5218" s="2">
        <v>15</v>
      </c>
      <c r="L5218" s="2">
        <v>1</v>
      </c>
      <c r="M5218" s="12">
        <v>15</v>
      </c>
      <c r="N5218" s="3">
        <v>3</v>
      </c>
      <c r="O5218" s="2" t="str" cm="1">
        <f t="array" ref="O5218">_xlfn.IFS(N5218=1,"Unsatisfactory",N5218=2,"Poor",N5218=3,"Average",N5218=4,"Good",N5218=5,"Excellent")</f>
        <v>Average</v>
      </c>
      <c r="P5218"/>
      <c r="Q5218"/>
      <c r="R5218"/>
      <c r="S5218"/>
      <c r="T5218"/>
      <c r="U5218"/>
    </row>
    <row r="5219" spans="1:21">
      <c r="A5219" s="2">
        <v>179162</v>
      </c>
      <c r="B5219" s="2" t="s">
        <v>42</v>
      </c>
      <c r="C5219" s="4">
        <v>45255</v>
      </c>
      <c r="D5219" s="17">
        <v>45255</v>
      </c>
      <c r="E5219" s="2" t="s">
        <v>16</v>
      </c>
      <c r="F5219" s="2" t="s">
        <v>17</v>
      </c>
      <c r="G5219" s="2">
        <v>25</v>
      </c>
      <c r="H5219" s="2" t="s">
        <v>38</v>
      </c>
      <c r="I5219" s="2" t="s">
        <v>19</v>
      </c>
      <c r="J5219" s="12">
        <v>65</v>
      </c>
      <c r="K5219" s="2">
        <v>65</v>
      </c>
      <c r="L5219" s="2">
        <v>3</v>
      </c>
      <c r="M5219" s="12">
        <v>195</v>
      </c>
      <c r="N5219" s="3">
        <v>5</v>
      </c>
      <c r="O5219" s="2" t="str" cm="1">
        <f t="array" ref="O5219">_xlfn.IFS(N5219=1,"Unsatisfactory",N5219=2,"Poor",N5219=3,"Average",N5219=4,"Good",N5219=5,"Excellent")</f>
        <v>Excellent</v>
      </c>
      <c r="P5219"/>
      <c r="Q5219"/>
      <c r="R5219"/>
      <c r="S5219"/>
      <c r="T5219"/>
      <c r="U5219"/>
    </row>
    <row r="5220" spans="1:21">
      <c r="A5220" s="2">
        <v>182106</v>
      </c>
      <c r="B5220" s="2" t="s">
        <v>53</v>
      </c>
      <c r="C5220" s="4">
        <v>45338</v>
      </c>
      <c r="D5220" s="17">
        <v>45338</v>
      </c>
      <c r="E5220" s="2" t="s">
        <v>37</v>
      </c>
      <c r="F5220" s="2" t="s">
        <v>25</v>
      </c>
      <c r="G5220" s="2">
        <v>27</v>
      </c>
      <c r="H5220" s="2" t="s">
        <v>69</v>
      </c>
      <c r="I5220" s="2" t="s">
        <v>19</v>
      </c>
      <c r="J5220" s="12">
        <v>15</v>
      </c>
      <c r="K5220" s="2">
        <v>15</v>
      </c>
      <c r="L5220" s="2">
        <v>1</v>
      </c>
      <c r="M5220" s="12">
        <v>15</v>
      </c>
      <c r="N5220" s="3">
        <v>5</v>
      </c>
      <c r="O5220" s="2" t="str" cm="1">
        <f t="array" ref="O5220">_xlfn.IFS(N5220=1,"Unsatisfactory",N5220=2,"Poor",N5220=3,"Average",N5220=4,"Good",N5220=5,"Excellent")</f>
        <v>Excellent</v>
      </c>
      <c r="P5220"/>
      <c r="Q5220"/>
      <c r="R5220"/>
      <c r="S5220"/>
      <c r="T5220"/>
      <c r="U5220"/>
    </row>
    <row r="5221" spans="1:21">
      <c r="A5221" s="2">
        <v>159441</v>
      </c>
      <c r="B5221" s="2" t="s">
        <v>48</v>
      </c>
      <c r="C5221" s="4">
        <v>45522</v>
      </c>
      <c r="D5221" s="17">
        <v>45522</v>
      </c>
      <c r="E5221" s="2" t="s">
        <v>16</v>
      </c>
      <c r="F5221" s="2" t="s">
        <v>17</v>
      </c>
      <c r="G5221" s="2">
        <v>29</v>
      </c>
      <c r="H5221" s="2" t="s">
        <v>115</v>
      </c>
      <c r="I5221" s="2" t="s">
        <v>19</v>
      </c>
      <c r="J5221" s="12">
        <v>130</v>
      </c>
      <c r="K5221" s="2">
        <v>130</v>
      </c>
      <c r="L5221" s="2">
        <v>1</v>
      </c>
      <c r="M5221" s="12">
        <v>130</v>
      </c>
      <c r="N5221" s="3">
        <v>1</v>
      </c>
      <c r="O5221" s="2" t="str" cm="1">
        <f t="array" ref="O5221">_xlfn.IFS(N5221=1,"Unsatisfactory",N5221=2,"Poor",N5221=3,"Average",N5221=4,"Good",N5221=5,"Excellent")</f>
        <v>Unsatisfactory</v>
      </c>
      <c r="P5221"/>
      <c r="Q5221"/>
      <c r="R5221"/>
      <c r="S5221"/>
      <c r="T5221"/>
      <c r="U5221"/>
    </row>
    <row r="5222" spans="1:21">
      <c r="A5222" s="2">
        <v>187548</v>
      </c>
      <c r="B5222" s="2" t="s">
        <v>53</v>
      </c>
      <c r="C5222" s="4">
        <v>45356</v>
      </c>
      <c r="D5222" s="17">
        <v>45356</v>
      </c>
      <c r="E5222" s="2" t="s">
        <v>37</v>
      </c>
      <c r="F5222" s="2" t="s">
        <v>17</v>
      </c>
      <c r="G5222" s="2">
        <v>27</v>
      </c>
      <c r="H5222" s="2" t="s">
        <v>58</v>
      </c>
      <c r="I5222" s="2" t="s">
        <v>27</v>
      </c>
      <c r="J5222" s="12">
        <v>15</v>
      </c>
      <c r="K5222" s="2">
        <v>55</v>
      </c>
      <c r="L5222" s="2">
        <v>4</v>
      </c>
      <c r="M5222" s="12">
        <v>220</v>
      </c>
      <c r="N5222" s="3">
        <v>1</v>
      </c>
      <c r="O5222" s="2" t="str" cm="1">
        <f t="array" ref="O5222">_xlfn.IFS(N5222=1,"Unsatisfactory",N5222=2,"Poor",N5222=3,"Average",N5222=4,"Good",N5222=5,"Excellent")</f>
        <v>Unsatisfactory</v>
      </c>
      <c r="P5222"/>
      <c r="Q5222"/>
      <c r="R5222"/>
      <c r="S5222"/>
      <c r="T5222"/>
      <c r="U5222"/>
    </row>
    <row r="5223" spans="1:21">
      <c r="A5223" s="2">
        <v>163130</v>
      </c>
      <c r="B5223" s="2" t="s">
        <v>53</v>
      </c>
      <c r="C5223" s="4">
        <v>45282</v>
      </c>
      <c r="D5223" s="17">
        <v>45282</v>
      </c>
      <c r="E5223" s="2" t="s">
        <v>37</v>
      </c>
      <c r="F5223" s="2" t="s">
        <v>17</v>
      </c>
      <c r="G5223" s="2">
        <v>26</v>
      </c>
      <c r="H5223" s="2" t="s">
        <v>29</v>
      </c>
      <c r="I5223" s="2" t="s">
        <v>19</v>
      </c>
      <c r="J5223" s="12">
        <v>15</v>
      </c>
      <c r="K5223" s="2">
        <v>15</v>
      </c>
      <c r="L5223" s="2">
        <v>1</v>
      </c>
      <c r="M5223" s="12">
        <v>15</v>
      </c>
      <c r="N5223" s="3">
        <v>5</v>
      </c>
      <c r="O5223" s="2" t="str" cm="1">
        <f t="array" ref="O5223">_xlfn.IFS(N5223=1,"Unsatisfactory",N5223=2,"Poor",N5223=3,"Average",N5223=4,"Good",N5223=5,"Excellent")</f>
        <v>Excellent</v>
      </c>
      <c r="P5223"/>
      <c r="Q5223"/>
      <c r="R5223"/>
      <c r="S5223"/>
      <c r="T5223"/>
      <c r="U5223"/>
    </row>
    <row r="5224" spans="1:21">
      <c r="A5224" s="2">
        <v>127014</v>
      </c>
      <c r="B5224" s="2" t="s">
        <v>53</v>
      </c>
      <c r="C5224" s="4">
        <v>45450</v>
      </c>
      <c r="D5224" s="17">
        <v>45450</v>
      </c>
      <c r="E5224" s="2" t="s">
        <v>37</v>
      </c>
      <c r="F5224" s="2" t="s">
        <v>17</v>
      </c>
      <c r="G5224" s="2">
        <v>34</v>
      </c>
      <c r="H5224" s="2" t="s">
        <v>62</v>
      </c>
      <c r="I5224" s="2" t="s">
        <v>19</v>
      </c>
      <c r="J5224" s="12">
        <v>15</v>
      </c>
      <c r="K5224" s="2">
        <v>15</v>
      </c>
      <c r="L5224" s="2">
        <v>1</v>
      </c>
      <c r="M5224" s="12">
        <v>15</v>
      </c>
      <c r="N5224" s="3">
        <v>5</v>
      </c>
      <c r="O5224" s="2" t="str" cm="1">
        <f t="array" ref="O5224">_xlfn.IFS(N5224=1,"Unsatisfactory",N5224=2,"Poor",N5224=3,"Average",N5224=4,"Good",N5224=5,"Excellent")</f>
        <v>Excellent</v>
      </c>
      <c r="P5224"/>
      <c r="Q5224"/>
      <c r="R5224"/>
      <c r="S5224"/>
      <c r="T5224"/>
      <c r="U5224"/>
    </row>
    <row r="5225" spans="1:21">
      <c r="A5225" s="2">
        <v>187375</v>
      </c>
      <c r="B5225" s="2" t="s">
        <v>23</v>
      </c>
      <c r="C5225" s="4">
        <v>45356</v>
      </c>
      <c r="D5225" s="17">
        <v>45356</v>
      </c>
      <c r="E5225" s="2" t="s">
        <v>24</v>
      </c>
      <c r="F5225" s="2" t="s">
        <v>25</v>
      </c>
      <c r="G5225" s="2">
        <v>21</v>
      </c>
      <c r="H5225" s="2" t="s">
        <v>130</v>
      </c>
      <c r="I5225" s="2" t="s">
        <v>19</v>
      </c>
      <c r="J5225" s="12">
        <v>9</v>
      </c>
      <c r="K5225" s="2">
        <v>9</v>
      </c>
      <c r="L5225" s="2">
        <v>1</v>
      </c>
      <c r="M5225" s="12">
        <v>9</v>
      </c>
      <c r="N5225" s="3">
        <v>3</v>
      </c>
      <c r="O5225" s="2" t="str" cm="1">
        <f t="array" ref="O5225">_xlfn.IFS(N5225=1,"Unsatisfactory",N5225=2,"Poor",N5225=3,"Average",N5225=4,"Good",N5225=5,"Excellent")</f>
        <v>Average</v>
      </c>
      <c r="P5225"/>
      <c r="Q5225"/>
      <c r="R5225"/>
      <c r="S5225"/>
      <c r="T5225"/>
      <c r="U5225"/>
    </row>
    <row r="5226" spans="1:21">
      <c r="A5226" s="2">
        <v>131644</v>
      </c>
      <c r="B5226" s="2" t="s">
        <v>36</v>
      </c>
      <c r="C5226" s="4">
        <v>45457</v>
      </c>
      <c r="D5226" s="17">
        <v>45457</v>
      </c>
      <c r="E5226" s="2" t="s">
        <v>37</v>
      </c>
      <c r="F5226" s="2" t="s">
        <v>17</v>
      </c>
      <c r="G5226" s="2">
        <v>35</v>
      </c>
      <c r="H5226" s="2" t="s">
        <v>31</v>
      </c>
      <c r="I5226" s="2" t="s">
        <v>19</v>
      </c>
      <c r="J5226" s="12">
        <v>32</v>
      </c>
      <c r="K5226" s="2">
        <v>32</v>
      </c>
      <c r="L5226" s="2">
        <v>5</v>
      </c>
      <c r="M5226" s="12">
        <v>160</v>
      </c>
      <c r="N5226" s="3">
        <v>4</v>
      </c>
      <c r="O5226" s="2" t="str" cm="1">
        <f t="array" ref="O5226">_xlfn.IFS(N5226=1,"Unsatisfactory",N5226=2,"Poor",N5226=3,"Average",N5226=4,"Good",N5226=5,"Excellent")</f>
        <v>Good</v>
      </c>
      <c r="P5226"/>
      <c r="Q5226"/>
      <c r="R5226"/>
      <c r="S5226"/>
      <c r="T5226"/>
      <c r="U5226"/>
    </row>
    <row r="5227" spans="1:21">
      <c r="A5227" s="2">
        <v>120134</v>
      </c>
      <c r="B5227" s="2" t="s">
        <v>36</v>
      </c>
      <c r="C5227" s="4">
        <v>45442</v>
      </c>
      <c r="D5227" s="17">
        <v>45442</v>
      </c>
      <c r="E5227" s="2" t="s">
        <v>37</v>
      </c>
      <c r="F5227" s="2" t="s">
        <v>25</v>
      </c>
      <c r="G5227" s="2">
        <v>27</v>
      </c>
      <c r="H5227" s="2" t="s">
        <v>60</v>
      </c>
      <c r="I5227" s="2" t="s">
        <v>19</v>
      </c>
      <c r="J5227" s="12">
        <v>32</v>
      </c>
      <c r="K5227" s="2">
        <v>32</v>
      </c>
      <c r="L5227" s="2">
        <v>1</v>
      </c>
      <c r="M5227" s="12">
        <v>32</v>
      </c>
      <c r="N5227" s="3">
        <v>3</v>
      </c>
      <c r="O5227" s="2" t="str" cm="1">
        <f t="array" ref="O5227">_xlfn.IFS(N5227=1,"Unsatisfactory",N5227=2,"Poor",N5227=3,"Average",N5227=4,"Good",N5227=5,"Excellent")</f>
        <v>Average</v>
      </c>
      <c r="P5227"/>
      <c r="Q5227"/>
      <c r="R5227"/>
      <c r="S5227"/>
      <c r="T5227"/>
      <c r="U5227"/>
    </row>
    <row r="5228" spans="1:21">
      <c r="A5228" s="2">
        <v>138213</v>
      </c>
      <c r="B5228" s="2" t="s">
        <v>42</v>
      </c>
      <c r="C5228" s="4">
        <v>45287</v>
      </c>
      <c r="D5228" s="17">
        <v>45287</v>
      </c>
      <c r="E5228" s="2" t="s">
        <v>16</v>
      </c>
      <c r="F5228" s="2" t="s">
        <v>17</v>
      </c>
      <c r="G5228" s="2">
        <v>21</v>
      </c>
      <c r="H5228" s="2" t="s">
        <v>62</v>
      </c>
      <c r="I5228" s="2" t="s">
        <v>19</v>
      </c>
      <c r="J5228" s="12">
        <v>65</v>
      </c>
      <c r="K5228" s="2">
        <v>65</v>
      </c>
      <c r="L5228" s="2">
        <v>2</v>
      </c>
      <c r="M5228" s="12">
        <v>130</v>
      </c>
      <c r="N5228" s="3">
        <v>4</v>
      </c>
      <c r="O5228" s="2" t="str" cm="1">
        <f t="array" ref="O5228">_xlfn.IFS(N5228=1,"Unsatisfactory",N5228=2,"Poor",N5228=3,"Average",N5228=4,"Good",N5228=5,"Excellent")</f>
        <v>Good</v>
      </c>
      <c r="P5228"/>
      <c r="Q5228"/>
      <c r="R5228"/>
      <c r="S5228"/>
      <c r="T5228"/>
      <c r="U5228"/>
    </row>
    <row r="5229" spans="1:21">
      <c r="A5229" s="2">
        <v>123118</v>
      </c>
      <c r="B5229" s="2" t="s">
        <v>33</v>
      </c>
      <c r="C5229" s="4">
        <v>45471</v>
      </c>
      <c r="D5229" s="17">
        <v>45471</v>
      </c>
      <c r="E5229" s="2" t="s">
        <v>16</v>
      </c>
      <c r="F5229" s="2" t="s">
        <v>25</v>
      </c>
      <c r="G5229" s="2">
        <v>18</v>
      </c>
      <c r="H5229" s="2" t="s">
        <v>38</v>
      </c>
      <c r="I5229" s="2" t="s">
        <v>19</v>
      </c>
      <c r="J5229" s="12">
        <v>118</v>
      </c>
      <c r="K5229" s="2">
        <v>118</v>
      </c>
      <c r="L5229" s="2">
        <v>1</v>
      </c>
      <c r="M5229" s="12">
        <v>118</v>
      </c>
      <c r="N5229" s="3">
        <v>4</v>
      </c>
      <c r="O5229" s="2" t="str" cm="1">
        <f t="array" ref="O5229">_xlfn.IFS(N5229=1,"Unsatisfactory",N5229=2,"Poor",N5229=3,"Average",N5229=4,"Good",N5229=5,"Excellent")</f>
        <v>Good</v>
      </c>
      <c r="P5229"/>
      <c r="Q5229"/>
      <c r="R5229"/>
      <c r="S5229"/>
      <c r="T5229"/>
      <c r="U5229"/>
    </row>
    <row r="5230" spans="1:21">
      <c r="A5230" s="2">
        <v>120089</v>
      </c>
      <c r="B5230" s="2" t="s">
        <v>42</v>
      </c>
      <c r="C5230" s="4">
        <v>45460</v>
      </c>
      <c r="D5230" s="17">
        <v>45460</v>
      </c>
      <c r="E5230" s="2" t="s">
        <v>16</v>
      </c>
      <c r="F5230" s="2" t="s">
        <v>17</v>
      </c>
      <c r="G5230" s="2">
        <v>22</v>
      </c>
      <c r="H5230" s="2" t="s">
        <v>130</v>
      </c>
      <c r="I5230" s="2" t="s">
        <v>19</v>
      </c>
      <c r="J5230" s="12">
        <v>65</v>
      </c>
      <c r="K5230" s="2">
        <v>65</v>
      </c>
      <c r="L5230" s="2">
        <v>1</v>
      </c>
      <c r="M5230" s="12">
        <v>65</v>
      </c>
      <c r="N5230" s="3">
        <v>4</v>
      </c>
      <c r="O5230" s="2" t="str" cm="1">
        <f t="array" ref="O5230">_xlfn.IFS(N5230=1,"Unsatisfactory",N5230=2,"Poor",N5230=3,"Average",N5230=4,"Good",N5230=5,"Excellent")</f>
        <v>Good</v>
      </c>
      <c r="P5230"/>
      <c r="Q5230"/>
      <c r="R5230"/>
      <c r="S5230"/>
      <c r="T5230"/>
      <c r="U5230"/>
    </row>
    <row r="5231" spans="1:21">
      <c r="A5231" s="2">
        <v>164284</v>
      </c>
      <c r="B5231" s="2" t="s">
        <v>48</v>
      </c>
      <c r="C5231" s="4">
        <v>45581</v>
      </c>
      <c r="D5231" s="17">
        <v>45581</v>
      </c>
      <c r="E5231" s="2" t="s">
        <v>16</v>
      </c>
      <c r="F5231" s="2" t="s">
        <v>25</v>
      </c>
      <c r="G5231" s="2">
        <v>18</v>
      </c>
      <c r="H5231" s="2" t="s">
        <v>130</v>
      </c>
      <c r="I5231" s="2" t="s">
        <v>19</v>
      </c>
      <c r="J5231" s="12">
        <v>130</v>
      </c>
      <c r="K5231" s="2">
        <v>130</v>
      </c>
      <c r="L5231" s="2">
        <v>3</v>
      </c>
      <c r="M5231" s="12">
        <v>390</v>
      </c>
      <c r="N5231" s="3">
        <v>5</v>
      </c>
      <c r="O5231" s="2" t="str" cm="1">
        <f t="array" ref="O5231">_xlfn.IFS(N5231=1,"Unsatisfactory",N5231=2,"Poor",N5231=3,"Average",N5231=4,"Good",N5231=5,"Excellent")</f>
        <v>Excellent</v>
      </c>
      <c r="P5231"/>
      <c r="Q5231"/>
      <c r="R5231"/>
      <c r="S5231"/>
      <c r="T5231"/>
      <c r="U5231"/>
    </row>
    <row r="5232" spans="1:21">
      <c r="A5232" s="2">
        <v>199534</v>
      </c>
      <c r="B5232" s="2" t="s">
        <v>48</v>
      </c>
      <c r="C5232" s="4">
        <v>45546</v>
      </c>
      <c r="D5232" s="17">
        <v>45546</v>
      </c>
      <c r="E5232" s="2" t="s">
        <v>16</v>
      </c>
      <c r="F5232" s="2" t="s">
        <v>25</v>
      </c>
      <c r="G5232" s="2">
        <v>33</v>
      </c>
      <c r="H5232" s="2" t="s">
        <v>118</v>
      </c>
      <c r="I5232" s="2" t="s">
        <v>19</v>
      </c>
      <c r="J5232" s="12">
        <v>130</v>
      </c>
      <c r="K5232" s="2">
        <v>130</v>
      </c>
      <c r="L5232" s="2">
        <v>1</v>
      </c>
      <c r="M5232" s="12">
        <v>130</v>
      </c>
      <c r="N5232" s="3">
        <v>5</v>
      </c>
      <c r="O5232" s="2" t="str" cm="1">
        <f t="array" ref="O5232">_xlfn.IFS(N5232=1,"Unsatisfactory",N5232=2,"Poor",N5232=3,"Average",N5232=4,"Good",N5232=5,"Excellent")</f>
        <v>Excellent</v>
      </c>
      <c r="P5232"/>
      <c r="Q5232"/>
      <c r="R5232"/>
      <c r="S5232"/>
      <c r="T5232"/>
      <c r="U5232"/>
    </row>
    <row r="5233" spans="1:21">
      <c r="A5233" s="2">
        <v>123359</v>
      </c>
      <c r="B5233" s="2" t="s">
        <v>50</v>
      </c>
      <c r="C5233" s="4">
        <v>45433</v>
      </c>
      <c r="D5233" s="17">
        <v>45433</v>
      </c>
      <c r="E5233" s="2" t="s">
        <v>16</v>
      </c>
      <c r="F5233" s="2" t="s">
        <v>17</v>
      </c>
      <c r="G5233" s="2">
        <v>24</v>
      </c>
      <c r="H5233" s="2" t="s">
        <v>29</v>
      </c>
      <c r="I5233" s="2" t="s">
        <v>19</v>
      </c>
      <c r="J5233" s="12">
        <v>97</v>
      </c>
      <c r="K5233" s="2">
        <v>97</v>
      </c>
      <c r="L5233" s="2">
        <v>4</v>
      </c>
      <c r="M5233" s="12">
        <v>388</v>
      </c>
      <c r="N5233" s="3">
        <v>5</v>
      </c>
      <c r="O5233" s="2" t="str" cm="1">
        <f t="array" ref="O5233">_xlfn.IFS(N5233=1,"Unsatisfactory",N5233=2,"Poor",N5233=3,"Average",N5233=4,"Good",N5233=5,"Excellent")</f>
        <v>Excellent</v>
      </c>
      <c r="P5233"/>
      <c r="Q5233"/>
      <c r="R5233"/>
      <c r="S5233"/>
      <c r="T5233"/>
      <c r="U5233"/>
    </row>
    <row r="5234" spans="1:21">
      <c r="A5234" s="2">
        <v>138110</v>
      </c>
      <c r="B5234" s="2" t="s">
        <v>50</v>
      </c>
      <c r="C5234" s="4">
        <v>45313</v>
      </c>
      <c r="D5234" s="17">
        <v>45313</v>
      </c>
      <c r="E5234" s="2" t="s">
        <v>16</v>
      </c>
      <c r="F5234" s="2" t="s">
        <v>17</v>
      </c>
      <c r="G5234" s="2">
        <v>24</v>
      </c>
      <c r="H5234" s="2" t="s">
        <v>38</v>
      </c>
      <c r="I5234" s="2" t="s">
        <v>19</v>
      </c>
      <c r="J5234" s="12">
        <v>97</v>
      </c>
      <c r="K5234" s="2">
        <v>97</v>
      </c>
      <c r="L5234" s="2">
        <v>1</v>
      </c>
      <c r="M5234" s="12">
        <v>97</v>
      </c>
      <c r="N5234" s="3">
        <v>4</v>
      </c>
      <c r="O5234" s="2" t="str" cm="1">
        <f t="array" ref="O5234">_xlfn.IFS(N5234=1,"Unsatisfactory",N5234=2,"Poor",N5234=3,"Average",N5234=4,"Good",N5234=5,"Excellent")</f>
        <v>Good</v>
      </c>
      <c r="P5234"/>
      <c r="Q5234"/>
      <c r="R5234"/>
      <c r="S5234"/>
      <c r="T5234"/>
      <c r="U5234"/>
    </row>
    <row r="5235" spans="1:21">
      <c r="A5235" s="2">
        <v>121792</v>
      </c>
      <c r="B5235" s="2" t="s">
        <v>50</v>
      </c>
      <c r="C5235" s="4">
        <v>45297</v>
      </c>
      <c r="D5235" s="17">
        <v>45297</v>
      </c>
      <c r="E5235" s="2" t="s">
        <v>16</v>
      </c>
      <c r="F5235" s="2" t="s">
        <v>17</v>
      </c>
      <c r="G5235" s="2">
        <v>30</v>
      </c>
      <c r="H5235" s="2" t="s">
        <v>129</v>
      </c>
      <c r="I5235" s="2" t="s">
        <v>19</v>
      </c>
      <c r="J5235" s="12">
        <v>97</v>
      </c>
      <c r="K5235" s="2">
        <v>97</v>
      </c>
      <c r="L5235" s="2">
        <v>1</v>
      </c>
      <c r="M5235" s="12">
        <v>97</v>
      </c>
      <c r="N5235" s="3">
        <v>4</v>
      </c>
      <c r="O5235" s="2" t="str" cm="1">
        <f t="array" ref="O5235">_xlfn.IFS(N5235=1,"Unsatisfactory",N5235=2,"Poor",N5235=3,"Average",N5235=4,"Good",N5235=5,"Excellent")</f>
        <v>Good</v>
      </c>
      <c r="P5235"/>
      <c r="Q5235"/>
      <c r="R5235"/>
      <c r="S5235"/>
      <c r="T5235"/>
      <c r="U5235"/>
    </row>
    <row r="5236" spans="1:21">
      <c r="A5236" s="2">
        <v>169195</v>
      </c>
      <c r="B5236" s="2" t="s">
        <v>82</v>
      </c>
      <c r="C5236" s="4">
        <v>45471</v>
      </c>
      <c r="D5236" s="17">
        <v>45471</v>
      </c>
      <c r="E5236" s="2" t="s">
        <v>37</v>
      </c>
      <c r="F5236" s="2" t="s">
        <v>25</v>
      </c>
      <c r="G5236" s="2">
        <v>24</v>
      </c>
      <c r="H5236" s="2" t="s">
        <v>29</v>
      </c>
      <c r="I5236" s="2" t="s">
        <v>19</v>
      </c>
      <c r="J5236" s="12">
        <v>20</v>
      </c>
      <c r="K5236" s="2">
        <v>20</v>
      </c>
      <c r="L5236" s="2">
        <v>1</v>
      </c>
      <c r="M5236" s="12">
        <v>20</v>
      </c>
      <c r="N5236" s="3">
        <v>3</v>
      </c>
      <c r="O5236" s="2" t="str" cm="1">
        <f t="array" ref="O5236">_xlfn.IFS(N5236=1,"Unsatisfactory",N5236=2,"Poor",N5236=3,"Average",N5236=4,"Good",N5236=5,"Excellent")</f>
        <v>Average</v>
      </c>
      <c r="P5236"/>
      <c r="Q5236"/>
      <c r="R5236"/>
      <c r="S5236"/>
      <c r="T5236"/>
      <c r="U5236"/>
    </row>
    <row r="5237" spans="1:21">
      <c r="A5237" s="2">
        <v>166507</v>
      </c>
      <c r="B5237" s="2" t="s">
        <v>30</v>
      </c>
      <c r="C5237" s="4">
        <v>45363</v>
      </c>
      <c r="D5237" s="17">
        <v>45363</v>
      </c>
      <c r="E5237" s="2" t="s">
        <v>24</v>
      </c>
      <c r="F5237" s="2" t="s">
        <v>25</v>
      </c>
      <c r="G5237" s="2">
        <v>19</v>
      </c>
      <c r="H5237" s="2" t="s">
        <v>56</v>
      </c>
      <c r="I5237" s="2" t="s">
        <v>19</v>
      </c>
      <c r="J5237" s="12">
        <v>10</v>
      </c>
      <c r="K5237" s="2">
        <v>10</v>
      </c>
      <c r="L5237" s="2">
        <v>1</v>
      </c>
      <c r="M5237" s="12">
        <v>10</v>
      </c>
      <c r="N5237" s="3">
        <v>5</v>
      </c>
      <c r="O5237" s="2" t="str" cm="1">
        <f t="array" ref="O5237">_xlfn.IFS(N5237=1,"Unsatisfactory",N5237=2,"Poor",N5237=3,"Average",N5237=4,"Good",N5237=5,"Excellent")</f>
        <v>Excellent</v>
      </c>
      <c r="P5237"/>
      <c r="Q5237"/>
      <c r="R5237"/>
      <c r="S5237"/>
      <c r="T5237"/>
      <c r="U5237"/>
    </row>
    <row r="5238" spans="1:21">
      <c r="A5238" s="2">
        <v>135137</v>
      </c>
      <c r="B5238" s="2" t="s">
        <v>48</v>
      </c>
      <c r="C5238" s="4">
        <v>45400</v>
      </c>
      <c r="D5238" s="17">
        <v>45400</v>
      </c>
      <c r="E5238" s="2" t="s">
        <v>16</v>
      </c>
      <c r="F5238" s="2" t="s">
        <v>17</v>
      </c>
      <c r="G5238" s="2">
        <v>34</v>
      </c>
      <c r="H5238" s="2" t="s">
        <v>26</v>
      </c>
      <c r="I5238" s="2" t="s">
        <v>27</v>
      </c>
      <c r="J5238" s="12">
        <v>130</v>
      </c>
      <c r="K5238" s="2">
        <v>170</v>
      </c>
      <c r="L5238" s="2">
        <v>1</v>
      </c>
      <c r="M5238" s="12">
        <v>170</v>
      </c>
      <c r="N5238" s="3">
        <v>2</v>
      </c>
      <c r="O5238" s="2" t="str" cm="1">
        <f t="array" ref="O5238">_xlfn.IFS(N5238=1,"Unsatisfactory",N5238=2,"Poor",N5238=3,"Average",N5238=4,"Good",N5238=5,"Excellent")</f>
        <v>Poor</v>
      </c>
      <c r="P5238"/>
      <c r="Q5238"/>
      <c r="R5238"/>
      <c r="S5238"/>
      <c r="T5238"/>
      <c r="U5238"/>
    </row>
    <row r="5239" spans="1:21">
      <c r="A5239" s="2">
        <v>155225</v>
      </c>
      <c r="B5239" s="2" t="s">
        <v>42</v>
      </c>
      <c r="C5239" s="4">
        <v>45252</v>
      </c>
      <c r="D5239" s="17">
        <v>45252</v>
      </c>
      <c r="E5239" s="2" t="s">
        <v>16</v>
      </c>
      <c r="F5239" s="2" t="s">
        <v>17</v>
      </c>
      <c r="G5239" s="2">
        <v>26</v>
      </c>
      <c r="H5239" s="2" t="s">
        <v>67</v>
      </c>
      <c r="I5239" s="2" t="s">
        <v>27</v>
      </c>
      <c r="J5239" s="12">
        <v>65</v>
      </c>
      <c r="K5239" s="2">
        <v>105</v>
      </c>
      <c r="L5239" s="2">
        <v>2</v>
      </c>
      <c r="M5239" s="12">
        <v>210</v>
      </c>
      <c r="N5239" s="3">
        <v>2</v>
      </c>
      <c r="O5239" s="2" t="str" cm="1">
        <f t="array" ref="O5239">_xlfn.IFS(N5239=1,"Unsatisfactory",N5239=2,"Poor",N5239=3,"Average",N5239=4,"Good",N5239=5,"Excellent")</f>
        <v>Poor</v>
      </c>
      <c r="P5239"/>
      <c r="Q5239"/>
      <c r="R5239"/>
      <c r="S5239"/>
      <c r="T5239"/>
      <c r="U5239"/>
    </row>
    <row r="5240" spans="1:21">
      <c r="A5240" s="2">
        <v>175517</v>
      </c>
      <c r="B5240" s="2" t="s">
        <v>42</v>
      </c>
      <c r="C5240" s="4">
        <v>45565</v>
      </c>
      <c r="D5240" s="17">
        <v>45565</v>
      </c>
      <c r="E5240" s="2" t="s">
        <v>16</v>
      </c>
      <c r="F5240" s="2" t="s">
        <v>25</v>
      </c>
      <c r="G5240" s="2">
        <v>20</v>
      </c>
      <c r="H5240" s="2" t="s">
        <v>62</v>
      </c>
      <c r="I5240" s="2" t="s">
        <v>19</v>
      </c>
      <c r="J5240" s="12">
        <v>65</v>
      </c>
      <c r="K5240" s="2">
        <v>65</v>
      </c>
      <c r="L5240" s="2">
        <v>2</v>
      </c>
      <c r="M5240" s="12">
        <v>130</v>
      </c>
      <c r="N5240" s="3">
        <v>4</v>
      </c>
      <c r="O5240" s="2" t="str" cm="1">
        <f t="array" ref="O5240">_xlfn.IFS(N5240=1,"Unsatisfactory",N5240=2,"Poor",N5240=3,"Average",N5240=4,"Good",N5240=5,"Excellent")</f>
        <v>Good</v>
      </c>
      <c r="P5240"/>
      <c r="Q5240"/>
      <c r="R5240"/>
      <c r="S5240"/>
      <c r="T5240"/>
      <c r="U5240"/>
    </row>
    <row r="5241" spans="1:21">
      <c r="A5241" s="2">
        <v>125219</v>
      </c>
      <c r="B5241" s="2" t="s">
        <v>85</v>
      </c>
      <c r="C5241" s="4">
        <v>45485</v>
      </c>
      <c r="D5241" s="17">
        <v>45485</v>
      </c>
      <c r="E5241" s="2" t="s">
        <v>24</v>
      </c>
      <c r="F5241" s="2" t="s">
        <v>17</v>
      </c>
      <c r="G5241" s="2">
        <v>26</v>
      </c>
      <c r="H5241" s="2" t="s">
        <v>129</v>
      </c>
      <c r="I5241" s="2" t="s">
        <v>19</v>
      </c>
      <c r="J5241" s="12">
        <v>23</v>
      </c>
      <c r="K5241" s="2">
        <v>23</v>
      </c>
      <c r="L5241" s="2">
        <v>1</v>
      </c>
      <c r="M5241" s="12">
        <v>23</v>
      </c>
      <c r="N5241" s="3">
        <v>5</v>
      </c>
      <c r="O5241" s="2" t="str" cm="1">
        <f t="array" ref="O5241">_xlfn.IFS(N5241=1,"Unsatisfactory",N5241=2,"Poor",N5241=3,"Average",N5241=4,"Good",N5241=5,"Excellent")</f>
        <v>Excellent</v>
      </c>
      <c r="P5241"/>
      <c r="Q5241"/>
      <c r="R5241"/>
      <c r="S5241"/>
      <c r="T5241"/>
      <c r="U5241"/>
    </row>
    <row r="5242" spans="1:21">
      <c r="A5242" s="2">
        <v>144712</v>
      </c>
      <c r="B5242" s="2" t="s">
        <v>15</v>
      </c>
      <c r="C5242" s="4">
        <v>45562</v>
      </c>
      <c r="D5242" s="17">
        <v>45562</v>
      </c>
      <c r="E5242" s="2" t="s">
        <v>16</v>
      </c>
      <c r="F5242" s="2" t="s">
        <v>25</v>
      </c>
      <c r="G5242" s="2">
        <v>29</v>
      </c>
      <c r="H5242" s="2" t="s">
        <v>62</v>
      </c>
      <c r="I5242" s="2" t="s">
        <v>19</v>
      </c>
      <c r="J5242" s="12">
        <v>100</v>
      </c>
      <c r="K5242" s="2">
        <v>100</v>
      </c>
      <c r="L5242" s="2">
        <v>5</v>
      </c>
      <c r="M5242" s="12">
        <v>500</v>
      </c>
      <c r="N5242" s="3">
        <v>4</v>
      </c>
      <c r="O5242" s="2" t="str" cm="1">
        <f t="array" ref="O5242">_xlfn.IFS(N5242=1,"Unsatisfactory",N5242=2,"Poor",N5242=3,"Average",N5242=4,"Good",N5242=5,"Excellent")</f>
        <v>Good</v>
      </c>
      <c r="P5242"/>
      <c r="Q5242"/>
      <c r="R5242"/>
      <c r="S5242"/>
      <c r="T5242"/>
      <c r="U5242"/>
    </row>
    <row r="5243" spans="1:21">
      <c r="A5243" s="2">
        <v>152358</v>
      </c>
      <c r="B5243" s="2" t="s">
        <v>42</v>
      </c>
      <c r="C5243" s="4">
        <v>45474</v>
      </c>
      <c r="D5243" s="17">
        <v>45474</v>
      </c>
      <c r="E5243" s="2" t="s">
        <v>16</v>
      </c>
      <c r="F5243" s="2" t="s">
        <v>17</v>
      </c>
      <c r="G5243" s="2">
        <v>30</v>
      </c>
      <c r="H5243" s="2" t="s">
        <v>46</v>
      </c>
      <c r="I5243" s="2" t="s">
        <v>19</v>
      </c>
      <c r="J5243" s="12">
        <v>65</v>
      </c>
      <c r="K5243" s="2">
        <v>65</v>
      </c>
      <c r="L5243" s="2">
        <v>2</v>
      </c>
      <c r="M5243" s="12">
        <v>130</v>
      </c>
      <c r="N5243" s="3">
        <v>1</v>
      </c>
      <c r="O5243" s="2" t="str" cm="1">
        <f t="array" ref="O5243">_xlfn.IFS(N5243=1,"Unsatisfactory",N5243=2,"Poor",N5243=3,"Average",N5243=4,"Good",N5243=5,"Excellent")</f>
        <v>Unsatisfactory</v>
      </c>
      <c r="P5243"/>
      <c r="Q5243"/>
      <c r="R5243"/>
      <c r="S5243"/>
      <c r="T5243"/>
      <c r="U5243"/>
    </row>
    <row r="5244" spans="1:21">
      <c r="A5244" s="2">
        <v>147549</v>
      </c>
      <c r="B5244" s="2" t="s">
        <v>50</v>
      </c>
      <c r="C5244" s="4">
        <v>45514</v>
      </c>
      <c r="D5244" s="17">
        <v>45514</v>
      </c>
      <c r="E5244" s="2" t="s">
        <v>16</v>
      </c>
      <c r="F5244" s="2" t="s">
        <v>17</v>
      </c>
      <c r="G5244" s="2">
        <v>33</v>
      </c>
      <c r="H5244" s="2" t="s">
        <v>115</v>
      </c>
      <c r="I5244" s="2" t="s">
        <v>19</v>
      </c>
      <c r="J5244" s="12">
        <v>97</v>
      </c>
      <c r="K5244" s="2">
        <v>97</v>
      </c>
      <c r="L5244" s="2">
        <v>1</v>
      </c>
      <c r="M5244" s="12">
        <v>97</v>
      </c>
      <c r="N5244" s="3">
        <v>4</v>
      </c>
      <c r="O5244" s="2" t="str" cm="1">
        <f t="array" ref="O5244">_xlfn.IFS(N5244=1,"Unsatisfactory",N5244=2,"Poor",N5244=3,"Average",N5244=4,"Good",N5244=5,"Excellent")</f>
        <v>Good</v>
      </c>
      <c r="P5244"/>
      <c r="Q5244"/>
      <c r="R5244"/>
      <c r="S5244"/>
      <c r="T5244"/>
      <c r="U5244"/>
    </row>
    <row r="5245" spans="1:21">
      <c r="A5245" s="2">
        <v>132296</v>
      </c>
      <c r="B5245" s="2" t="s">
        <v>23</v>
      </c>
      <c r="C5245" s="4">
        <v>45313</v>
      </c>
      <c r="D5245" s="17">
        <v>45313</v>
      </c>
      <c r="E5245" s="2" t="s">
        <v>24</v>
      </c>
      <c r="F5245" s="2" t="s">
        <v>25</v>
      </c>
      <c r="G5245" s="2">
        <v>28</v>
      </c>
      <c r="H5245" s="2" t="s">
        <v>118</v>
      </c>
      <c r="I5245" s="2" t="s">
        <v>19</v>
      </c>
      <c r="J5245" s="12">
        <v>9</v>
      </c>
      <c r="K5245" s="2">
        <v>9</v>
      </c>
      <c r="L5245" s="2">
        <v>1</v>
      </c>
      <c r="M5245" s="12">
        <v>9</v>
      </c>
      <c r="N5245" s="3">
        <v>1</v>
      </c>
      <c r="O5245" s="2" t="str" cm="1">
        <f t="array" ref="O5245">_xlfn.IFS(N5245=1,"Unsatisfactory",N5245=2,"Poor",N5245=3,"Average",N5245=4,"Good",N5245=5,"Excellent")</f>
        <v>Unsatisfactory</v>
      </c>
      <c r="P5245"/>
      <c r="Q5245"/>
      <c r="R5245"/>
      <c r="S5245"/>
      <c r="T5245"/>
      <c r="U5245"/>
    </row>
    <row r="5246" spans="1:21">
      <c r="A5246" s="2">
        <v>150361</v>
      </c>
      <c r="B5246" s="2" t="s">
        <v>50</v>
      </c>
      <c r="C5246" s="4">
        <v>45235</v>
      </c>
      <c r="D5246" s="17">
        <v>45235</v>
      </c>
      <c r="E5246" s="2" t="s">
        <v>16</v>
      </c>
      <c r="F5246" s="2" t="s">
        <v>17</v>
      </c>
      <c r="G5246" s="2">
        <v>31</v>
      </c>
      <c r="H5246" s="2" t="s">
        <v>130</v>
      </c>
      <c r="I5246" s="2" t="s">
        <v>19</v>
      </c>
      <c r="J5246" s="12">
        <v>97</v>
      </c>
      <c r="K5246" s="2">
        <v>97</v>
      </c>
      <c r="L5246" s="2">
        <v>3</v>
      </c>
      <c r="M5246" s="12">
        <v>291</v>
      </c>
      <c r="N5246" s="3">
        <v>4</v>
      </c>
      <c r="O5246" s="2" t="str" cm="1">
        <f t="array" ref="O5246">_xlfn.IFS(N5246=1,"Unsatisfactory",N5246=2,"Poor",N5246=3,"Average",N5246=4,"Good",N5246=5,"Excellent")</f>
        <v>Good</v>
      </c>
      <c r="P5246"/>
      <c r="Q5246"/>
      <c r="R5246"/>
      <c r="S5246"/>
      <c r="T5246"/>
      <c r="U5246"/>
    </row>
    <row r="5247" spans="1:21">
      <c r="A5247" s="2">
        <v>149526</v>
      </c>
      <c r="B5247" s="2" t="s">
        <v>33</v>
      </c>
      <c r="C5247" s="4">
        <v>45453</v>
      </c>
      <c r="D5247" s="17">
        <v>45453</v>
      </c>
      <c r="E5247" s="2" t="s">
        <v>16</v>
      </c>
      <c r="F5247" s="2" t="s">
        <v>17</v>
      </c>
      <c r="G5247" s="2">
        <v>34</v>
      </c>
      <c r="H5247" s="2" t="s">
        <v>74</v>
      </c>
      <c r="I5247" s="2" t="s">
        <v>27</v>
      </c>
      <c r="J5247" s="12">
        <v>118</v>
      </c>
      <c r="K5247" s="2">
        <v>143</v>
      </c>
      <c r="L5247" s="2">
        <v>2</v>
      </c>
      <c r="M5247" s="12">
        <v>286</v>
      </c>
      <c r="N5247" s="3">
        <v>1</v>
      </c>
      <c r="O5247" s="2" t="str" cm="1">
        <f t="array" ref="O5247">_xlfn.IFS(N5247=1,"Unsatisfactory",N5247=2,"Poor",N5247=3,"Average",N5247=4,"Good",N5247=5,"Excellent")</f>
        <v>Unsatisfactory</v>
      </c>
      <c r="P5247"/>
      <c r="Q5247"/>
      <c r="R5247"/>
      <c r="S5247"/>
      <c r="T5247"/>
      <c r="U5247"/>
    </row>
    <row r="5248" spans="1:21">
      <c r="A5248" s="2">
        <v>122984</v>
      </c>
      <c r="B5248" s="2" t="s">
        <v>42</v>
      </c>
      <c r="C5248" s="4">
        <v>45426</v>
      </c>
      <c r="D5248" s="17">
        <v>45426</v>
      </c>
      <c r="E5248" s="2" t="s">
        <v>16</v>
      </c>
      <c r="F5248" s="2" t="s">
        <v>17</v>
      </c>
      <c r="G5248" s="2">
        <v>23</v>
      </c>
      <c r="H5248" s="2" t="s">
        <v>131</v>
      </c>
      <c r="I5248" s="2" t="s">
        <v>27</v>
      </c>
      <c r="J5248" s="12">
        <v>65</v>
      </c>
      <c r="K5248" s="2">
        <v>135</v>
      </c>
      <c r="L5248" s="2">
        <v>4</v>
      </c>
      <c r="M5248" s="12">
        <v>540</v>
      </c>
      <c r="N5248" s="3">
        <v>4</v>
      </c>
      <c r="O5248" s="2" t="str" cm="1">
        <f t="array" ref="O5248">_xlfn.IFS(N5248=1,"Unsatisfactory",N5248=2,"Poor",N5248=3,"Average",N5248=4,"Good",N5248=5,"Excellent")</f>
        <v>Good</v>
      </c>
      <c r="P5248"/>
      <c r="Q5248"/>
      <c r="R5248"/>
      <c r="S5248"/>
      <c r="T5248"/>
      <c r="U5248"/>
    </row>
    <row r="5249" spans="1:21">
      <c r="A5249" s="2">
        <v>179909</v>
      </c>
      <c r="B5249" s="2" t="s">
        <v>42</v>
      </c>
      <c r="C5249" s="4">
        <v>45241</v>
      </c>
      <c r="D5249" s="17">
        <v>45241</v>
      </c>
      <c r="E5249" s="2" t="s">
        <v>16</v>
      </c>
      <c r="F5249" s="2" t="s">
        <v>17</v>
      </c>
      <c r="G5249" s="2">
        <v>34</v>
      </c>
      <c r="H5249" s="2" t="s">
        <v>46</v>
      </c>
      <c r="I5249" s="2" t="s">
        <v>19</v>
      </c>
      <c r="J5249" s="12">
        <v>65</v>
      </c>
      <c r="K5249" s="2">
        <v>65</v>
      </c>
      <c r="L5249" s="2">
        <v>1</v>
      </c>
      <c r="M5249" s="12">
        <v>65</v>
      </c>
      <c r="N5249" s="3">
        <v>4</v>
      </c>
      <c r="O5249" s="2" t="str" cm="1">
        <f t="array" ref="O5249">_xlfn.IFS(N5249=1,"Unsatisfactory",N5249=2,"Poor",N5249=3,"Average",N5249=4,"Good",N5249=5,"Excellent")</f>
        <v>Good</v>
      </c>
      <c r="P5249"/>
      <c r="Q5249"/>
      <c r="R5249"/>
      <c r="S5249"/>
      <c r="T5249"/>
      <c r="U5249"/>
    </row>
    <row r="5250" spans="1:21">
      <c r="A5250" s="2">
        <v>156696</v>
      </c>
      <c r="B5250" s="2" t="s">
        <v>23</v>
      </c>
      <c r="C5250" s="4">
        <v>45293</v>
      </c>
      <c r="D5250" s="17">
        <v>45293</v>
      </c>
      <c r="E5250" s="2" t="s">
        <v>24</v>
      </c>
      <c r="F5250" s="2" t="s">
        <v>25</v>
      </c>
      <c r="G5250" s="2">
        <v>29</v>
      </c>
      <c r="H5250" s="2" t="s">
        <v>128</v>
      </c>
      <c r="I5250" s="2" t="s">
        <v>19</v>
      </c>
      <c r="J5250" s="12">
        <v>9</v>
      </c>
      <c r="K5250" s="2">
        <v>9</v>
      </c>
      <c r="L5250" s="2">
        <v>1</v>
      </c>
      <c r="M5250" s="12">
        <v>9</v>
      </c>
      <c r="N5250" s="3">
        <v>5</v>
      </c>
      <c r="O5250" s="2" t="str" cm="1">
        <f t="array" ref="O5250">_xlfn.IFS(N5250=1,"Unsatisfactory",N5250=2,"Poor",N5250=3,"Average",N5250=4,"Good",N5250=5,"Excellent")</f>
        <v>Excellent</v>
      </c>
      <c r="P5250"/>
      <c r="Q5250"/>
      <c r="R5250"/>
      <c r="S5250"/>
      <c r="T5250"/>
      <c r="U5250"/>
    </row>
    <row r="5251" spans="1:21">
      <c r="A5251" s="2">
        <v>153367</v>
      </c>
      <c r="B5251" s="2" t="s">
        <v>23</v>
      </c>
      <c r="C5251" s="4">
        <v>45329</v>
      </c>
      <c r="D5251" s="17">
        <v>45329</v>
      </c>
      <c r="E5251" s="2" t="s">
        <v>24</v>
      </c>
      <c r="F5251" s="2" t="s">
        <v>25</v>
      </c>
      <c r="G5251" s="2">
        <v>18</v>
      </c>
      <c r="H5251" s="2" t="s">
        <v>66</v>
      </c>
      <c r="I5251" s="2" t="s">
        <v>27</v>
      </c>
      <c r="J5251" s="12">
        <v>9</v>
      </c>
      <c r="K5251" s="2">
        <v>49</v>
      </c>
      <c r="L5251" s="2">
        <v>1</v>
      </c>
      <c r="M5251" s="12">
        <v>49</v>
      </c>
      <c r="N5251" s="3">
        <v>3</v>
      </c>
      <c r="O5251" s="2" t="str" cm="1">
        <f t="array" ref="O5251">_xlfn.IFS(N5251=1,"Unsatisfactory",N5251=2,"Poor",N5251=3,"Average",N5251=4,"Good",N5251=5,"Excellent")</f>
        <v>Average</v>
      </c>
      <c r="P5251"/>
      <c r="Q5251"/>
      <c r="R5251"/>
      <c r="S5251"/>
      <c r="T5251"/>
      <c r="U5251"/>
    </row>
    <row r="5252" spans="1:21">
      <c r="A5252" s="2">
        <v>158015</v>
      </c>
      <c r="B5252" s="2" t="s">
        <v>42</v>
      </c>
      <c r="C5252" s="4">
        <v>45439</v>
      </c>
      <c r="D5252" s="17">
        <v>45439</v>
      </c>
      <c r="E5252" s="2" t="s">
        <v>16</v>
      </c>
      <c r="F5252" s="2" t="s">
        <v>17</v>
      </c>
      <c r="G5252" s="2">
        <v>33</v>
      </c>
      <c r="H5252" s="2" t="s">
        <v>31</v>
      </c>
      <c r="I5252" s="2" t="s">
        <v>19</v>
      </c>
      <c r="J5252" s="12">
        <v>65</v>
      </c>
      <c r="K5252" s="2">
        <v>65</v>
      </c>
      <c r="L5252" s="2">
        <v>1</v>
      </c>
      <c r="M5252" s="12">
        <v>65</v>
      </c>
      <c r="N5252" s="3">
        <v>4</v>
      </c>
      <c r="O5252" s="2" t="str" cm="1">
        <f t="array" ref="O5252">_xlfn.IFS(N5252=1,"Unsatisfactory",N5252=2,"Poor",N5252=3,"Average",N5252=4,"Good",N5252=5,"Excellent")</f>
        <v>Good</v>
      </c>
      <c r="P5252"/>
      <c r="Q5252"/>
      <c r="R5252"/>
      <c r="S5252"/>
      <c r="T5252"/>
      <c r="U5252"/>
    </row>
    <row r="5253" spans="1:21">
      <c r="A5253" s="2">
        <v>124540</v>
      </c>
      <c r="B5253" s="2" t="s">
        <v>23</v>
      </c>
      <c r="C5253" s="4">
        <v>45294</v>
      </c>
      <c r="D5253" s="17">
        <v>45294</v>
      </c>
      <c r="E5253" s="2" t="s">
        <v>24</v>
      </c>
      <c r="F5253" s="2" t="s">
        <v>17</v>
      </c>
      <c r="G5253" s="2">
        <v>28</v>
      </c>
      <c r="H5253" s="2" t="s">
        <v>26</v>
      </c>
      <c r="I5253" s="2" t="s">
        <v>27</v>
      </c>
      <c r="J5253" s="12">
        <v>9</v>
      </c>
      <c r="K5253" s="2">
        <v>49</v>
      </c>
      <c r="L5253" s="2">
        <v>2</v>
      </c>
      <c r="M5253" s="12">
        <v>98</v>
      </c>
      <c r="N5253" s="3">
        <v>2</v>
      </c>
      <c r="O5253" s="2" t="str" cm="1">
        <f t="array" ref="O5253">_xlfn.IFS(N5253=1,"Unsatisfactory",N5253=2,"Poor",N5253=3,"Average",N5253=4,"Good",N5253=5,"Excellent")</f>
        <v>Poor</v>
      </c>
      <c r="P5253"/>
      <c r="Q5253"/>
      <c r="R5253"/>
      <c r="S5253"/>
      <c r="T5253"/>
      <c r="U5253"/>
    </row>
    <row r="5254" spans="1:21">
      <c r="A5254" s="2">
        <v>131230</v>
      </c>
      <c r="B5254" s="2" t="s">
        <v>42</v>
      </c>
      <c r="C5254" s="4">
        <v>45448</v>
      </c>
      <c r="D5254" s="17">
        <v>45448</v>
      </c>
      <c r="E5254" s="2" t="s">
        <v>16</v>
      </c>
      <c r="F5254" s="2" t="s">
        <v>25</v>
      </c>
      <c r="G5254" s="2">
        <v>27</v>
      </c>
      <c r="H5254" s="2" t="s">
        <v>67</v>
      </c>
      <c r="I5254" s="2" t="s">
        <v>27</v>
      </c>
      <c r="J5254" s="12">
        <v>65</v>
      </c>
      <c r="K5254" s="2">
        <v>105</v>
      </c>
      <c r="L5254" s="2">
        <v>1</v>
      </c>
      <c r="M5254" s="12">
        <v>105</v>
      </c>
      <c r="N5254" s="3">
        <v>4</v>
      </c>
      <c r="O5254" s="2" t="str" cm="1">
        <f t="array" ref="O5254">_xlfn.IFS(N5254=1,"Unsatisfactory",N5254=2,"Poor",N5254=3,"Average",N5254=4,"Good",N5254=5,"Excellent")</f>
        <v>Good</v>
      </c>
      <c r="P5254"/>
      <c r="Q5254"/>
      <c r="R5254"/>
      <c r="S5254"/>
      <c r="T5254"/>
      <c r="U5254"/>
    </row>
    <row r="5255" spans="1:21">
      <c r="A5255" s="2">
        <v>170924</v>
      </c>
      <c r="B5255" s="2" t="s">
        <v>36</v>
      </c>
      <c r="C5255" s="4">
        <v>45322</v>
      </c>
      <c r="D5255" s="17">
        <v>45322</v>
      </c>
      <c r="E5255" s="2" t="s">
        <v>37</v>
      </c>
      <c r="F5255" s="2" t="s">
        <v>17</v>
      </c>
      <c r="G5255" s="2">
        <v>31</v>
      </c>
      <c r="H5255" s="2" t="s">
        <v>29</v>
      </c>
      <c r="I5255" s="2" t="s">
        <v>19</v>
      </c>
      <c r="J5255" s="12">
        <v>32</v>
      </c>
      <c r="K5255" s="2">
        <v>32</v>
      </c>
      <c r="L5255" s="2">
        <v>2</v>
      </c>
      <c r="M5255" s="12">
        <v>64</v>
      </c>
      <c r="N5255" s="3">
        <v>5</v>
      </c>
      <c r="O5255" s="2" t="str" cm="1">
        <f t="array" ref="O5255">_xlfn.IFS(N5255=1,"Unsatisfactory",N5255=2,"Poor",N5255=3,"Average",N5255=4,"Good",N5255=5,"Excellent")</f>
        <v>Excellent</v>
      </c>
      <c r="P5255"/>
      <c r="Q5255"/>
      <c r="R5255"/>
      <c r="S5255"/>
      <c r="T5255"/>
      <c r="U5255"/>
    </row>
    <row r="5256" spans="1:21">
      <c r="A5256" s="2">
        <v>192358</v>
      </c>
      <c r="B5256" s="2" t="s">
        <v>42</v>
      </c>
      <c r="C5256" s="4">
        <v>45481</v>
      </c>
      <c r="D5256" s="17">
        <v>45481</v>
      </c>
      <c r="E5256" s="2" t="s">
        <v>16</v>
      </c>
      <c r="F5256" s="2" t="s">
        <v>25</v>
      </c>
      <c r="G5256" s="2">
        <v>22</v>
      </c>
      <c r="H5256" s="2" t="s">
        <v>115</v>
      </c>
      <c r="I5256" s="2" t="s">
        <v>19</v>
      </c>
      <c r="J5256" s="12">
        <v>65</v>
      </c>
      <c r="K5256" s="2">
        <v>65</v>
      </c>
      <c r="L5256" s="2">
        <v>1</v>
      </c>
      <c r="M5256" s="12">
        <v>65</v>
      </c>
      <c r="N5256" s="3">
        <v>3</v>
      </c>
      <c r="O5256" s="2" t="str" cm="1">
        <f t="array" ref="O5256">_xlfn.IFS(N5256=1,"Unsatisfactory",N5256=2,"Poor",N5256=3,"Average",N5256=4,"Good",N5256=5,"Excellent")</f>
        <v>Average</v>
      </c>
      <c r="P5256"/>
      <c r="Q5256"/>
      <c r="R5256"/>
      <c r="S5256"/>
      <c r="T5256"/>
      <c r="U5256"/>
    </row>
    <row r="5257" spans="1:21">
      <c r="A5257" s="2">
        <v>190363</v>
      </c>
      <c r="B5257" s="2" t="s">
        <v>33</v>
      </c>
      <c r="C5257" s="4">
        <v>45360</v>
      </c>
      <c r="D5257" s="17">
        <v>45360</v>
      </c>
      <c r="E5257" s="2" t="s">
        <v>16</v>
      </c>
      <c r="F5257" s="2" t="s">
        <v>17</v>
      </c>
      <c r="G5257" s="2">
        <v>25</v>
      </c>
      <c r="H5257" s="2" t="s">
        <v>128</v>
      </c>
      <c r="I5257" s="2" t="s">
        <v>19</v>
      </c>
      <c r="J5257" s="12">
        <v>118</v>
      </c>
      <c r="K5257" s="2">
        <v>118</v>
      </c>
      <c r="L5257" s="2">
        <v>3</v>
      </c>
      <c r="M5257" s="12">
        <v>354</v>
      </c>
      <c r="N5257" s="3">
        <v>3</v>
      </c>
      <c r="O5257" s="2" t="str" cm="1">
        <f t="array" ref="O5257">_xlfn.IFS(N5257=1,"Unsatisfactory",N5257=2,"Poor",N5257=3,"Average",N5257=4,"Good",N5257=5,"Excellent")</f>
        <v>Average</v>
      </c>
      <c r="P5257"/>
      <c r="Q5257"/>
      <c r="R5257"/>
      <c r="S5257"/>
      <c r="T5257"/>
      <c r="U5257"/>
    </row>
    <row r="5258" spans="1:21">
      <c r="A5258" s="2">
        <v>150357</v>
      </c>
      <c r="B5258" s="2" t="s">
        <v>53</v>
      </c>
      <c r="C5258" s="4">
        <v>45570</v>
      </c>
      <c r="D5258" s="17">
        <v>45570</v>
      </c>
      <c r="E5258" s="2" t="s">
        <v>37</v>
      </c>
      <c r="F5258" s="2" t="s">
        <v>17</v>
      </c>
      <c r="G5258" s="2">
        <v>20</v>
      </c>
      <c r="H5258" s="2" t="s">
        <v>51</v>
      </c>
      <c r="I5258" s="2" t="s">
        <v>27</v>
      </c>
      <c r="J5258" s="12">
        <v>15</v>
      </c>
      <c r="K5258" s="2">
        <v>65</v>
      </c>
      <c r="L5258" s="2">
        <v>1</v>
      </c>
      <c r="M5258" s="12">
        <v>65</v>
      </c>
      <c r="N5258" s="3">
        <v>5</v>
      </c>
      <c r="O5258" s="2" t="str" cm="1">
        <f t="array" ref="O5258">_xlfn.IFS(N5258=1,"Unsatisfactory",N5258=2,"Poor",N5258=3,"Average",N5258=4,"Good",N5258=5,"Excellent")</f>
        <v>Excellent</v>
      </c>
      <c r="P5258"/>
      <c r="Q5258"/>
      <c r="R5258"/>
      <c r="S5258"/>
      <c r="T5258"/>
      <c r="U5258"/>
    </row>
    <row r="5259" spans="1:21">
      <c r="A5259" s="2">
        <v>141636</v>
      </c>
      <c r="B5259" s="2" t="s">
        <v>48</v>
      </c>
      <c r="C5259" s="4">
        <v>45288</v>
      </c>
      <c r="D5259" s="17">
        <v>45288</v>
      </c>
      <c r="E5259" s="2" t="s">
        <v>16</v>
      </c>
      <c r="F5259" s="2" t="s">
        <v>17</v>
      </c>
      <c r="G5259" s="2">
        <v>18</v>
      </c>
      <c r="H5259" s="2" t="s">
        <v>66</v>
      </c>
      <c r="I5259" s="2" t="s">
        <v>27</v>
      </c>
      <c r="J5259" s="12">
        <v>130</v>
      </c>
      <c r="K5259" s="2">
        <v>170</v>
      </c>
      <c r="L5259" s="2">
        <v>3</v>
      </c>
      <c r="M5259" s="12">
        <v>510</v>
      </c>
      <c r="N5259" s="3">
        <v>4</v>
      </c>
      <c r="O5259" s="2" t="str" cm="1">
        <f t="array" ref="O5259">_xlfn.IFS(N5259=1,"Unsatisfactory",N5259=2,"Poor",N5259=3,"Average",N5259=4,"Good",N5259=5,"Excellent")</f>
        <v>Good</v>
      </c>
      <c r="P5259"/>
      <c r="Q5259"/>
      <c r="R5259"/>
      <c r="S5259"/>
      <c r="T5259"/>
      <c r="U5259"/>
    </row>
    <row r="5260" spans="1:21">
      <c r="A5260" s="2">
        <v>177227</v>
      </c>
      <c r="B5260" s="2" t="s">
        <v>53</v>
      </c>
      <c r="C5260" s="4">
        <v>45572</v>
      </c>
      <c r="D5260" s="17">
        <v>45572</v>
      </c>
      <c r="E5260" s="2" t="s">
        <v>37</v>
      </c>
      <c r="F5260" s="2" t="s">
        <v>25</v>
      </c>
      <c r="G5260" s="2">
        <v>20</v>
      </c>
      <c r="H5260" s="2" t="s">
        <v>69</v>
      </c>
      <c r="I5260" s="2" t="s">
        <v>19</v>
      </c>
      <c r="J5260" s="12">
        <v>15</v>
      </c>
      <c r="K5260" s="2">
        <v>15</v>
      </c>
      <c r="L5260" s="2">
        <v>1</v>
      </c>
      <c r="M5260" s="12">
        <v>15</v>
      </c>
      <c r="N5260" s="3">
        <v>1</v>
      </c>
      <c r="O5260" s="2" t="str" cm="1">
        <f t="array" ref="O5260">_xlfn.IFS(N5260=1,"Unsatisfactory",N5260=2,"Poor",N5260=3,"Average",N5260=4,"Good",N5260=5,"Excellent")</f>
        <v>Unsatisfactory</v>
      </c>
      <c r="P5260"/>
      <c r="Q5260"/>
      <c r="R5260"/>
      <c r="S5260"/>
      <c r="T5260"/>
      <c r="U5260"/>
    </row>
    <row r="5261" spans="1:21">
      <c r="A5261" s="2">
        <v>143133</v>
      </c>
      <c r="B5261" s="2" t="s">
        <v>50</v>
      </c>
      <c r="C5261" s="4">
        <v>45468</v>
      </c>
      <c r="D5261" s="17">
        <v>45468</v>
      </c>
      <c r="E5261" s="2" t="s">
        <v>16</v>
      </c>
      <c r="F5261" s="2" t="s">
        <v>17</v>
      </c>
      <c r="G5261" s="2">
        <v>32</v>
      </c>
      <c r="H5261" s="2" t="s">
        <v>115</v>
      </c>
      <c r="I5261" s="2" t="s">
        <v>19</v>
      </c>
      <c r="J5261" s="12">
        <v>97</v>
      </c>
      <c r="K5261" s="2">
        <v>97</v>
      </c>
      <c r="L5261" s="2">
        <v>1</v>
      </c>
      <c r="M5261" s="12">
        <v>97</v>
      </c>
      <c r="N5261" s="3">
        <v>5</v>
      </c>
      <c r="O5261" s="2" t="str" cm="1">
        <f t="array" ref="O5261">_xlfn.IFS(N5261=1,"Unsatisfactory",N5261=2,"Poor",N5261=3,"Average",N5261=4,"Good",N5261=5,"Excellent")</f>
        <v>Excellent</v>
      </c>
      <c r="P5261"/>
      <c r="Q5261"/>
      <c r="R5261"/>
      <c r="S5261"/>
      <c r="T5261"/>
      <c r="U5261"/>
    </row>
    <row r="5262" spans="1:21">
      <c r="A5262" s="2">
        <v>137594</v>
      </c>
      <c r="B5262" s="2" t="s">
        <v>42</v>
      </c>
      <c r="C5262" s="4">
        <v>45359</v>
      </c>
      <c r="D5262" s="17">
        <v>45359</v>
      </c>
      <c r="E5262" s="2" t="s">
        <v>16</v>
      </c>
      <c r="F5262" s="2" t="s">
        <v>17</v>
      </c>
      <c r="G5262" s="2">
        <v>31</v>
      </c>
      <c r="H5262" s="2" t="s">
        <v>69</v>
      </c>
      <c r="I5262" s="2" t="s">
        <v>19</v>
      </c>
      <c r="J5262" s="12">
        <v>65</v>
      </c>
      <c r="K5262" s="2">
        <v>65</v>
      </c>
      <c r="L5262" s="2">
        <v>2</v>
      </c>
      <c r="M5262" s="12">
        <v>130</v>
      </c>
      <c r="N5262" s="3">
        <v>4</v>
      </c>
      <c r="O5262" s="2" t="str" cm="1">
        <f t="array" ref="O5262">_xlfn.IFS(N5262=1,"Unsatisfactory",N5262=2,"Poor",N5262=3,"Average",N5262=4,"Good",N5262=5,"Excellent")</f>
        <v>Good</v>
      </c>
      <c r="P5262"/>
      <c r="Q5262"/>
      <c r="R5262"/>
      <c r="S5262"/>
      <c r="T5262"/>
      <c r="U5262"/>
    </row>
    <row r="5263" spans="1:21">
      <c r="A5263" s="2">
        <v>149198</v>
      </c>
      <c r="B5263" s="2" t="s">
        <v>53</v>
      </c>
      <c r="C5263" s="4">
        <v>45438</v>
      </c>
      <c r="D5263" s="17">
        <v>45438</v>
      </c>
      <c r="E5263" s="2" t="s">
        <v>37</v>
      </c>
      <c r="F5263" s="2" t="s">
        <v>17</v>
      </c>
      <c r="G5263" s="2">
        <v>30</v>
      </c>
      <c r="H5263" s="2" t="s">
        <v>38</v>
      </c>
      <c r="I5263" s="2" t="s">
        <v>19</v>
      </c>
      <c r="J5263" s="12">
        <v>15</v>
      </c>
      <c r="K5263" s="2">
        <v>15</v>
      </c>
      <c r="L5263" s="2">
        <v>1</v>
      </c>
      <c r="M5263" s="12">
        <v>15</v>
      </c>
      <c r="N5263" s="3">
        <v>2</v>
      </c>
      <c r="O5263" s="2" t="str" cm="1">
        <f t="array" ref="O5263">_xlfn.IFS(N5263=1,"Unsatisfactory",N5263=2,"Poor",N5263=3,"Average",N5263=4,"Good",N5263=5,"Excellent")</f>
        <v>Poor</v>
      </c>
      <c r="P5263"/>
      <c r="Q5263"/>
      <c r="R5263"/>
      <c r="S5263"/>
      <c r="T5263"/>
      <c r="U5263"/>
    </row>
    <row r="5264" spans="1:21">
      <c r="A5264" s="2">
        <v>191842</v>
      </c>
      <c r="B5264" s="2" t="s">
        <v>36</v>
      </c>
      <c r="C5264" s="4">
        <v>45310</v>
      </c>
      <c r="D5264" s="17">
        <v>45310</v>
      </c>
      <c r="E5264" s="2" t="s">
        <v>37</v>
      </c>
      <c r="F5264" s="2" t="s">
        <v>25</v>
      </c>
      <c r="G5264" s="2">
        <v>34</v>
      </c>
      <c r="H5264" s="2" t="s">
        <v>129</v>
      </c>
      <c r="I5264" s="2" t="s">
        <v>19</v>
      </c>
      <c r="J5264" s="12">
        <v>32</v>
      </c>
      <c r="K5264" s="2">
        <v>32</v>
      </c>
      <c r="L5264" s="2">
        <v>1</v>
      </c>
      <c r="M5264" s="12">
        <v>32</v>
      </c>
      <c r="N5264" s="3">
        <v>3</v>
      </c>
      <c r="O5264" s="2" t="str" cm="1">
        <f t="array" ref="O5264">_xlfn.IFS(N5264=1,"Unsatisfactory",N5264=2,"Poor",N5264=3,"Average",N5264=4,"Good",N5264=5,"Excellent")</f>
        <v>Average</v>
      </c>
      <c r="P5264"/>
      <c r="Q5264"/>
      <c r="R5264"/>
      <c r="S5264"/>
      <c r="T5264"/>
      <c r="U5264"/>
    </row>
    <row r="5265" spans="1:21">
      <c r="A5265" s="2">
        <v>152153</v>
      </c>
      <c r="B5265" s="2" t="s">
        <v>15</v>
      </c>
      <c r="C5265" s="4">
        <v>45477</v>
      </c>
      <c r="D5265" s="17">
        <v>45477</v>
      </c>
      <c r="E5265" s="2" t="s">
        <v>16</v>
      </c>
      <c r="F5265" s="2" t="s">
        <v>17</v>
      </c>
      <c r="G5265" s="2">
        <v>29</v>
      </c>
      <c r="H5265" s="2" t="s">
        <v>66</v>
      </c>
      <c r="I5265" s="2" t="s">
        <v>27</v>
      </c>
      <c r="J5265" s="12">
        <v>100</v>
      </c>
      <c r="K5265" s="2">
        <v>140</v>
      </c>
      <c r="L5265" s="2">
        <v>4</v>
      </c>
      <c r="M5265" s="12">
        <v>560</v>
      </c>
      <c r="N5265" s="3">
        <v>4</v>
      </c>
      <c r="O5265" s="2" t="str" cm="1">
        <f t="array" ref="O5265">_xlfn.IFS(N5265=1,"Unsatisfactory",N5265=2,"Poor",N5265=3,"Average",N5265=4,"Good",N5265=5,"Excellent")</f>
        <v>Good</v>
      </c>
      <c r="P5265"/>
      <c r="Q5265"/>
      <c r="R5265"/>
      <c r="S5265"/>
      <c r="T5265"/>
      <c r="U5265"/>
    </row>
    <row r="5266" spans="1:21">
      <c r="A5266" s="2">
        <v>197266</v>
      </c>
      <c r="B5266" s="2" t="s">
        <v>50</v>
      </c>
      <c r="C5266" s="4">
        <v>45578</v>
      </c>
      <c r="D5266" s="17">
        <v>45578</v>
      </c>
      <c r="E5266" s="2" t="s">
        <v>16</v>
      </c>
      <c r="F5266" s="2" t="s">
        <v>17</v>
      </c>
      <c r="G5266" s="2">
        <v>31</v>
      </c>
      <c r="H5266" s="2" t="s">
        <v>60</v>
      </c>
      <c r="I5266" s="2" t="s">
        <v>19</v>
      </c>
      <c r="J5266" s="12">
        <v>97</v>
      </c>
      <c r="K5266" s="2">
        <v>97</v>
      </c>
      <c r="L5266" s="2">
        <v>1</v>
      </c>
      <c r="M5266" s="12">
        <v>97</v>
      </c>
      <c r="N5266" s="3">
        <v>5</v>
      </c>
      <c r="O5266" s="2" t="str" cm="1">
        <f t="array" ref="O5266">_xlfn.IFS(N5266=1,"Unsatisfactory",N5266=2,"Poor",N5266=3,"Average",N5266=4,"Good",N5266=5,"Excellent")</f>
        <v>Excellent</v>
      </c>
      <c r="P5266"/>
      <c r="Q5266"/>
      <c r="R5266"/>
      <c r="S5266"/>
      <c r="T5266"/>
      <c r="U5266"/>
    </row>
    <row r="5267" spans="1:21">
      <c r="A5267" s="2">
        <v>179792</v>
      </c>
      <c r="B5267" s="2" t="s">
        <v>15</v>
      </c>
      <c r="C5267" s="4">
        <v>45437</v>
      </c>
      <c r="D5267" s="17">
        <v>45437</v>
      </c>
      <c r="E5267" s="2" t="s">
        <v>16</v>
      </c>
      <c r="F5267" s="2" t="s">
        <v>25</v>
      </c>
      <c r="G5267" s="2">
        <v>19</v>
      </c>
      <c r="H5267" s="2" t="s">
        <v>67</v>
      </c>
      <c r="I5267" s="2" t="s">
        <v>27</v>
      </c>
      <c r="J5267" s="12">
        <v>100</v>
      </c>
      <c r="K5267" s="2">
        <v>140</v>
      </c>
      <c r="L5267" s="2">
        <v>1</v>
      </c>
      <c r="M5267" s="12">
        <v>140</v>
      </c>
      <c r="N5267" s="3">
        <v>5</v>
      </c>
      <c r="O5267" s="2" t="str" cm="1">
        <f t="array" ref="O5267">_xlfn.IFS(N5267=1,"Unsatisfactory",N5267=2,"Poor",N5267=3,"Average",N5267=4,"Good",N5267=5,"Excellent")</f>
        <v>Excellent</v>
      </c>
      <c r="P5267"/>
      <c r="Q5267"/>
      <c r="R5267"/>
      <c r="S5267"/>
      <c r="T5267"/>
      <c r="U5267"/>
    </row>
    <row r="5268" spans="1:21">
      <c r="A5268" s="2">
        <v>186032</v>
      </c>
      <c r="B5268" s="2" t="s">
        <v>50</v>
      </c>
      <c r="C5268" s="4">
        <v>45531</v>
      </c>
      <c r="D5268" s="17">
        <v>45531</v>
      </c>
      <c r="E5268" s="2" t="s">
        <v>16</v>
      </c>
      <c r="F5268" s="2" t="s">
        <v>25</v>
      </c>
      <c r="G5268" s="2">
        <v>20</v>
      </c>
      <c r="H5268" s="2" t="s">
        <v>129</v>
      </c>
      <c r="I5268" s="2" t="s">
        <v>19</v>
      </c>
      <c r="J5268" s="12">
        <v>97</v>
      </c>
      <c r="K5268" s="2">
        <v>97</v>
      </c>
      <c r="L5268" s="2">
        <v>1</v>
      </c>
      <c r="M5268" s="12">
        <v>97</v>
      </c>
      <c r="N5268" s="3">
        <v>5</v>
      </c>
      <c r="O5268" s="2" t="str" cm="1">
        <f t="array" ref="O5268">_xlfn.IFS(N5268=1,"Unsatisfactory",N5268=2,"Poor",N5268=3,"Average",N5268=4,"Good",N5268=5,"Excellent")</f>
        <v>Excellent</v>
      </c>
      <c r="P5268"/>
      <c r="Q5268"/>
      <c r="R5268"/>
      <c r="S5268"/>
      <c r="T5268"/>
      <c r="U5268"/>
    </row>
    <row r="5269" spans="1:21">
      <c r="A5269" s="2">
        <v>171724</v>
      </c>
      <c r="B5269" s="2" t="s">
        <v>48</v>
      </c>
      <c r="C5269" s="4">
        <v>45556</v>
      </c>
      <c r="D5269" s="17">
        <v>45556</v>
      </c>
      <c r="E5269" s="2" t="s">
        <v>16</v>
      </c>
      <c r="F5269" s="2" t="s">
        <v>17</v>
      </c>
      <c r="G5269" s="2">
        <v>35</v>
      </c>
      <c r="H5269" s="2" t="s">
        <v>115</v>
      </c>
      <c r="I5269" s="2" t="s">
        <v>19</v>
      </c>
      <c r="J5269" s="12">
        <v>130</v>
      </c>
      <c r="K5269" s="2">
        <v>130</v>
      </c>
      <c r="L5269" s="2">
        <v>1</v>
      </c>
      <c r="M5269" s="12">
        <v>130</v>
      </c>
      <c r="N5269" s="3">
        <v>5</v>
      </c>
      <c r="O5269" s="2" t="str" cm="1">
        <f t="array" ref="O5269">_xlfn.IFS(N5269=1,"Unsatisfactory",N5269=2,"Poor",N5269=3,"Average",N5269=4,"Good",N5269=5,"Excellent")</f>
        <v>Excellent</v>
      </c>
      <c r="P5269"/>
      <c r="Q5269"/>
      <c r="R5269"/>
      <c r="S5269"/>
      <c r="T5269"/>
      <c r="U5269"/>
    </row>
    <row r="5270" spans="1:21">
      <c r="A5270" s="2">
        <v>136332</v>
      </c>
      <c r="B5270" s="2" t="s">
        <v>53</v>
      </c>
      <c r="C5270" s="4">
        <v>45269</v>
      </c>
      <c r="D5270" s="17">
        <v>45269</v>
      </c>
      <c r="E5270" s="2" t="s">
        <v>37</v>
      </c>
      <c r="F5270" s="2" t="s">
        <v>17</v>
      </c>
      <c r="G5270" s="2">
        <v>28</v>
      </c>
      <c r="H5270" s="2" t="s">
        <v>46</v>
      </c>
      <c r="I5270" s="2" t="s">
        <v>19</v>
      </c>
      <c r="J5270" s="12">
        <v>15</v>
      </c>
      <c r="K5270" s="2">
        <v>15</v>
      </c>
      <c r="L5270" s="2">
        <v>1</v>
      </c>
      <c r="M5270" s="12">
        <v>15</v>
      </c>
      <c r="N5270" s="3">
        <v>5</v>
      </c>
      <c r="O5270" s="2" t="str" cm="1">
        <f t="array" ref="O5270">_xlfn.IFS(N5270=1,"Unsatisfactory",N5270=2,"Poor",N5270=3,"Average",N5270=4,"Good",N5270=5,"Excellent")</f>
        <v>Excellent</v>
      </c>
      <c r="P5270"/>
      <c r="Q5270"/>
      <c r="R5270"/>
      <c r="S5270"/>
      <c r="T5270"/>
      <c r="U5270"/>
    </row>
    <row r="5271" spans="1:21">
      <c r="A5271" s="2">
        <v>185819</v>
      </c>
      <c r="B5271" s="2" t="s">
        <v>42</v>
      </c>
      <c r="C5271" s="4">
        <v>45536</v>
      </c>
      <c r="D5271" s="17">
        <v>45536</v>
      </c>
      <c r="E5271" s="2" t="s">
        <v>16</v>
      </c>
      <c r="F5271" s="2" t="s">
        <v>25</v>
      </c>
      <c r="G5271" s="2">
        <v>18</v>
      </c>
      <c r="H5271" s="2" t="s">
        <v>60</v>
      </c>
      <c r="I5271" s="2" t="s">
        <v>19</v>
      </c>
      <c r="J5271" s="12">
        <v>65</v>
      </c>
      <c r="K5271" s="2">
        <v>65</v>
      </c>
      <c r="L5271" s="2">
        <v>1</v>
      </c>
      <c r="M5271" s="12">
        <v>65</v>
      </c>
      <c r="N5271" s="3">
        <v>1</v>
      </c>
      <c r="O5271" s="2" t="str" cm="1">
        <f t="array" ref="O5271">_xlfn.IFS(N5271=1,"Unsatisfactory",N5271=2,"Poor",N5271=3,"Average",N5271=4,"Good",N5271=5,"Excellent")</f>
        <v>Unsatisfactory</v>
      </c>
      <c r="P5271"/>
      <c r="Q5271"/>
      <c r="R5271"/>
      <c r="S5271"/>
      <c r="T5271"/>
      <c r="U5271"/>
    </row>
    <row r="5272" spans="1:21">
      <c r="A5272" s="2">
        <v>137624</v>
      </c>
      <c r="B5272" s="2" t="s">
        <v>15</v>
      </c>
      <c r="C5272" s="4">
        <v>45543</v>
      </c>
      <c r="D5272" s="17">
        <v>45543</v>
      </c>
      <c r="E5272" s="2" t="s">
        <v>16</v>
      </c>
      <c r="F5272" s="2" t="s">
        <v>17</v>
      </c>
      <c r="G5272" s="2">
        <v>26</v>
      </c>
      <c r="H5272" s="2" t="s">
        <v>26</v>
      </c>
      <c r="I5272" s="2" t="s">
        <v>27</v>
      </c>
      <c r="J5272" s="12">
        <v>100</v>
      </c>
      <c r="K5272" s="2">
        <v>140</v>
      </c>
      <c r="L5272" s="2">
        <v>1</v>
      </c>
      <c r="M5272" s="12">
        <v>140</v>
      </c>
      <c r="N5272" s="3">
        <v>4</v>
      </c>
      <c r="O5272" s="2" t="str" cm="1">
        <f t="array" ref="O5272">_xlfn.IFS(N5272=1,"Unsatisfactory",N5272=2,"Poor",N5272=3,"Average",N5272=4,"Good",N5272=5,"Excellent")</f>
        <v>Good</v>
      </c>
      <c r="P5272"/>
      <c r="Q5272"/>
      <c r="R5272"/>
      <c r="S5272"/>
      <c r="T5272"/>
      <c r="U5272"/>
    </row>
    <row r="5273" spans="1:21">
      <c r="A5273" s="2">
        <v>181301</v>
      </c>
      <c r="B5273" s="2" t="s">
        <v>42</v>
      </c>
      <c r="C5273" s="4">
        <v>45494</v>
      </c>
      <c r="D5273" s="17">
        <v>45494</v>
      </c>
      <c r="E5273" s="2" t="s">
        <v>16</v>
      </c>
      <c r="F5273" s="2" t="s">
        <v>17</v>
      </c>
      <c r="G5273" s="2">
        <v>30</v>
      </c>
      <c r="H5273" s="2" t="s">
        <v>130</v>
      </c>
      <c r="I5273" s="2" t="s">
        <v>19</v>
      </c>
      <c r="J5273" s="12">
        <v>65</v>
      </c>
      <c r="K5273" s="2">
        <v>65</v>
      </c>
      <c r="L5273" s="2">
        <v>3</v>
      </c>
      <c r="M5273" s="12">
        <v>195</v>
      </c>
      <c r="N5273" s="3">
        <v>4</v>
      </c>
      <c r="O5273" s="2" t="str" cm="1">
        <f t="array" ref="O5273">_xlfn.IFS(N5273=1,"Unsatisfactory",N5273=2,"Poor",N5273=3,"Average",N5273=4,"Good",N5273=5,"Excellent")</f>
        <v>Good</v>
      </c>
      <c r="P5273"/>
      <c r="Q5273"/>
      <c r="R5273"/>
      <c r="S5273"/>
      <c r="T5273"/>
      <c r="U5273"/>
    </row>
    <row r="5274" spans="1:21">
      <c r="A5274" s="2">
        <v>142513</v>
      </c>
      <c r="B5274" s="2" t="s">
        <v>30</v>
      </c>
      <c r="C5274" s="4">
        <v>45324</v>
      </c>
      <c r="D5274" s="17">
        <v>45324</v>
      </c>
      <c r="E5274" s="2" t="s">
        <v>24</v>
      </c>
      <c r="F5274" s="2" t="s">
        <v>25</v>
      </c>
      <c r="G5274" s="2">
        <v>33</v>
      </c>
      <c r="H5274" s="2" t="s">
        <v>31</v>
      </c>
      <c r="I5274" s="2" t="s">
        <v>19</v>
      </c>
      <c r="J5274" s="12">
        <v>10</v>
      </c>
      <c r="K5274" s="2">
        <v>10</v>
      </c>
      <c r="L5274" s="2">
        <v>2</v>
      </c>
      <c r="M5274" s="12">
        <v>20</v>
      </c>
      <c r="N5274" s="3">
        <v>1</v>
      </c>
      <c r="O5274" s="2" t="str" cm="1">
        <f t="array" ref="O5274">_xlfn.IFS(N5274=1,"Unsatisfactory",N5274=2,"Poor",N5274=3,"Average",N5274=4,"Good",N5274=5,"Excellent")</f>
        <v>Unsatisfactory</v>
      </c>
      <c r="P5274"/>
      <c r="Q5274"/>
      <c r="R5274"/>
      <c r="S5274"/>
      <c r="T5274"/>
      <c r="U5274"/>
    </row>
    <row r="5275" spans="1:21">
      <c r="A5275" s="2">
        <v>180261</v>
      </c>
      <c r="B5275" s="2" t="s">
        <v>78</v>
      </c>
      <c r="C5275" s="4">
        <v>45459</v>
      </c>
      <c r="D5275" s="17">
        <v>45459</v>
      </c>
      <c r="E5275" s="2" t="s">
        <v>37</v>
      </c>
      <c r="F5275" s="2" t="s">
        <v>17</v>
      </c>
      <c r="G5275" s="2">
        <v>30</v>
      </c>
      <c r="H5275" s="2" t="s">
        <v>58</v>
      </c>
      <c r="I5275" s="2" t="s">
        <v>27</v>
      </c>
      <c r="J5275" s="12">
        <v>50</v>
      </c>
      <c r="K5275" s="2">
        <v>90</v>
      </c>
      <c r="L5275" s="2">
        <v>1</v>
      </c>
      <c r="M5275" s="12">
        <v>90</v>
      </c>
      <c r="N5275" s="3">
        <v>3</v>
      </c>
      <c r="O5275" s="2" t="str" cm="1">
        <f t="array" ref="O5275">_xlfn.IFS(N5275=1,"Unsatisfactory",N5275=2,"Poor",N5275=3,"Average",N5275=4,"Good",N5275=5,"Excellent")</f>
        <v>Average</v>
      </c>
      <c r="P5275"/>
      <c r="Q5275"/>
      <c r="R5275"/>
      <c r="S5275"/>
      <c r="T5275"/>
      <c r="U5275"/>
    </row>
    <row r="5276" spans="1:21">
      <c r="A5276" s="2">
        <v>181667</v>
      </c>
      <c r="B5276" s="2" t="s">
        <v>82</v>
      </c>
      <c r="C5276" s="4">
        <v>45539</v>
      </c>
      <c r="D5276" s="17">
        <v>45539</v>
      </c>
      <c r="E5276" s="2" t="s">
        <v>37</v>
      </c>
      <c r="F5276" s="2" t="s">
        <v>17</v>
      </c>
      <c r="G5276" s="2">
        <v>19</v>
      </c>
      <c r="H5276" s="2" t="s">
        <v>31</v>
      </c>
      <c r="I5276" s="2" t="s">
        <v>19</v>
      </c>
      <c r="J5276" s="12">
        <v>20</v>
      </c>
      <c r="K5276" s="2">
        <v>20</v>
      </c>
      <c r="L5276" s="2">
        <v>1</v>
      </c>
      <c r="M5276" s="12">
        <v>20</v>
      </c>
      <c r="N5276" s="3">
        <v>4</v>
      </c>
      <c r="O5276" s="2" t="str" cm="1">
        <f t="array" ref="O5276">_xlfn.IFS(N5276=1,"Unsatisfactory",N5276=2,"Poor",N5276=3,"Average",N5276=4,"Good",N5276=5,"Excellent")</f>
        <v>Good</v>
      </c>
      <c r="P5276"/>
      <c r="Q5276"/>
      <c r="R5276"/>
      <c r="S5276"/>
      <c r="T5276"/>
      <c r="U5276"/>
    </row>
    <row r="5277" spans="1:21">
      <c r="A5277" s="2">
        <v>153578</v>
      </c>
      <c r="B5277" s="2" t="s">
        <v>33</v>
      </c>
      <c r="C5277" s="4">
        <v>45519</v>
      </c>
      <c r="D5277" s="17">
        <v>45519</v>
      </c>
      <c r="E5277" s="2" t="s">
        <v>16</v>
      </c>
      <c r="F5277" s="2" t="s">
        <v>17</v>
      </c>
      <c r="G5277" s="2">
        <v>21</v>
      </c>
      <c r="H5277" s="2" t="s">
        <v>60</v>
      </c>
      <c r="I5277" s="2" t="s">
        <v>19</v>
      </c>
      <c r="J5277" s="12">
        <v>118</v>
      </c>
      <c r="K5277" s="2">
        <v>118</v>
      </c>
      <c r="L5277" s="2">
        <v>1</v>
      </c>
      <c r="M5277" s="12">
        <v>118</v>
      </c>
      <c r="N5277" s="3">
        <v>5</v>
      </c>
      <c r="O5277" s="2" t="str" cm="1">
        <f t="array" ref="O5277">_xlfn.IFS(N5277=1,"Unsatisfactory",N5277=2,"Poor",N5277=3,"Average",N5277=4,"Good",N5277=5,"Excellent")</f>
        <v>Excellent</v>
      </c>
      <c r="P5277"/>
      <c r="Q5277"/>
      <c r="R5277"/>
      <c r="S5277"/>
      <c r="T5277"/>
      <c r="U5277"/>
    </row>
    <row r="5278" spans="1:21">
      <c r="A5278" s="2">
        <v>126764</v>
      </c>
      <c r="B5278" s="2" t="s">
        <v>42</v>
      </c>
      <c r="C5278" s="4">
        <v>45329</v>
      </c>
      <c r="D5278" s="17">
        <v>45329</v>
      </c>
      <c r="E5278" s="2" t="s">
        <v>16</v>
      </c>
      <c r="F5278" s="2" t="s">
        <v>17</v>
      </c>
      <c r="G5278" s="2">
        <v>23</v>
      </c>
      <c r="H5278" s="2" t="s">
        <v>58</v>
      </c>
      <c r="I5278" s="2" t="s">
        <v>27</v>
      </c>
      <c r="J5278" s="12">
        <v>65</v>
      </c>
      <c r="K5278" s="2">
        <v>105</v>
      </c>
      <c r="L5278" s="2">
        <v>1</v>
      </c>
      <c r="M5278" s="12">
        <v>105</v>
      </c>
      <c r="N5278" s="3">
        <v>2</v>
      </c>
      <c r="O5278" s="2" t="str" cm="1">
        <f t="array" ref="O5278">_xlfn.IFS(N5278=1,"Unsatisfactory",N5278=2,"Poor",N5278=3,"Average",N5278=4,"Good",N5278=5,"Excellent")</f>
        <v>Poor</v>
      </c>
      <c r="P5278"/>
      <c r="Q5278"/>
      <c r="R5278"/>
      <c r="S5278"/>
      <c r="T5278"/>
      <c r="U5278"/>
    </row>
    <row r="5279" spans="1:21">
      <c r="A5279" s="2">
        <v>140931</v>
      </c>
      <c r="B5279" s="2" t="s">
        <v>42</v>
      </c>
      <c r="C5279" s="4">
        <v>45434</v>
      </c>
      <c r="D5279" s="17">
        <v>45434</v>
      </c>
      <c r="E5279" s="2" t="s">
        <v>16</v>
      </c>
      <c r="F5279" s="2" t="s">
        <v>17</v>
      </c>
      <c r="G5279" s="2">
        <v>21</v>
      </c>
      <c r="H5279" s="2" t="s">
        <v>38</v>
      </c>
      <c r="I5279" s="2" t="s">
        <v>19</v>
      </c>
      <c r="J5279" s="12">
        <v>65</v>
      </c>
      <c r="K5279" s="2">
        <v>65</v>
      </c>
      <c r="L5279" s="2">
        <v>1</v>
      </c>
      <c r="M5279" s="12">
        <v>65</v>
      </c>
      <c r="N5279" s="3">
        <v>5</v>
      </c>
      <c r="O5279" s="2" t="str" cm="1">
        <f t="array" ref="O5279">_xlfn.IFS(N5279=1,"Unsatisfactory",N5279=2,"Poor",N5279=3,"Average",N5279=4,"Good",N5279=5,"Excellent")</f>
        <v>Excellent</v>
      </c>
      <c r="P5279"/>
      <c r="Q5279"/>
      <c r="R5279"/>
      <c r="S5279"/>
      <c r="T5279"/>
      <c r="U5279"/>
    </row>
    <row r="5280" spans="1:21">
      <c r="A5280" s="2">
        <v>133862</v>
      </c>
      <c r="B5280" s="2" t="s">
        <v>15</v>
      </c>
      <c r="C5280" s="4">
        <v>45368</v>
      </c>
      <c r="D5280" s="17">
        <v>45368</v>
      </c>
      <c r="E5280" s="2" t="s">
        <v>16</v>
      </c>
      <c r="F5280" s="2" t="s">
        <v>17</v>
      </c>
      <c r="G5280" s="2">
        <v>35</v>
      </c>
      <c r="H5280" s="2" t="s">
        <v>115</v>
      </c>
      <c r="I5280" s="2" t="s">
        <v>19</v>
      </c>
      <c r="J5280" s="12">
        <v>100</v>
      </c>
      <c r="K5280" s="2">
        <v>100</v>
      </c>
      <c r="L5280" s="2">
        <v>1</v>
      </c>
      <c r="M5280" s="12">
        <v>100</v>
      </c>
      <c r="N5280" s="3">
        <v>3</v>
      </c>
      <c r="O5280" s="2" t="str" cm="1">
        <f t="array" ref="O5280">_xlfn.IFS(N5280=1,"Unsatisfactory",N5280=2,"Poor",N5280=3,"Average",N5280=4,"Good",N5280=5,"Excellent")</f>
        <v>Average</v>
      </c>
      <c r="P5280"/>
      <c r="Q5280"/>
      <c r="R5280"/>
      <c r="S5280"/>
      <c r="T5280"/>
      <c r="U5280"/>
    </row>
    <row r="5281" spans="1:21">
      <c r="A5281" s="2">
        <v>195610</v>
      </c>
      <c r="B5281" s="2" t="s">
        <v>33</v>
      </c>
      <c r="C5281" s="4">
        <v>45443</v>
      </c>
      <c r="D5281" s="17">
        <v>45443</v>
      </c>
      <c r="E5281" s="2" t="s">
        <v>16</v>
      </c>
      <c r="F5281" s="2" t="s">
        <v>17</v>
      </c>
      <c r="G5281" s="2">
        <v>26</v>
      </c>
      <c r="H5281" s="2" t="s">
        <v>56</v>
      </c>
      <c r="I5281" s="2" t="s">
        <v>19</v>
      </c>
      <c r="J5281" s="12">
        <v>118</v>
      </c>
      <c r="K5281" s="2">
        <v>118</v>
      </c>
      <c r="L5281" s="2">
        <v>5</v>
      </c>
      <c r="M5281" s="12">
        <v>590</v>
      </c>
      <c r="N5281" s="3">
        <v>5</v>
      </c>
      <c r="O5281" s="2" t="str" cm="1">
        <f t="array" ref="O5281">_xlfn.IFS(N5281=1,"Unsatisfactory",N5281=2,"Poor",N5281=3,"Average",N5281=4,"Good",N5281=5,"Excellent")</f>
        <v>Excellent</v>
      </c>
      <c r="P5281"/>
      <c r="Q5281"/>
      <c r="R5281"/>
      <c r="S5281"/>
      <c r="T5281"/>
      <c r="U5281"/>
    </row>
    <row r="5282" spans="1:21">
      <c r="A5282" s="2">
        <v>124479</v>
      </c>
      <c r="B5282" s="2" t="s">
        <v>53</v>
      </c>
      <c r="C5282" s="4">
        <v>45347</v>
      </c>
      <c r="D5282" s="17">
        <v>45347</v>
      </c>
      <c r="E5282" s="2" t="s">
        <v>37</v>
      </c>
      <c r="F5282" s="2" t="s">
        <v>17</v>
      </c>
      <c r="G5282" s="2">
        <v>23</v>
      </c>
      <c r="H5282" s="2" t="s">
        <v>44</v>
      </c>
      <c r="I5282" s="2" t="s">
        <v>27</v>
      </c>
      <c r="J5282" s="12">
        <v>15</v>
      </c>
      <c r="K5282" s="2">
        <v>40</v>
      </c>
      <c r="L5282" s="2">
        <v>1</v>
      </c>
      <c r="M5282" s="12">
        <v>40</v>
      </c>
      <c r="N5282" s="3">
        <v>4</v>
      </c>
      <c r="O5282" s="2" t="str" cm="1">
        <f t="array" ref="O5282">_xlfn.IFS(N5282=1,"Unsatisfactory",N5282=2,"Poor",N5282=3,"Average",N5282=4,"Good",N5282=5,"Excellent")</f>
        <v>Good</v>
      </c>
      <c r="P5282"/>
      <c r="Q5282"/>
      <c r="R5282"/>
      <c r="S5282"/>
      <c r="T5282"/>
      <c r="U5282"/>
    </row>
    <row r="5283" spans="1:21">
      <c r="A5283" s="2">
        <v>160743</v>
      </c>
      <c r="B5283" s="2" t="s">
        <v>48</v>
      </c>
      <c r="C5283" s="4">
        <v>45409</v>
      </c>
      <c r="D5283" s="17">
        <v>45409</v>
      </c>
      <c r="E5283" s="2" t="s">
        <v>16</v>
      </c>
      <c r="F5283" s="2" t="s">
        <v>17</v>
      </c>
      <c r="G5283" s="2">
        <v>32</v>
      </c>
      <c r="H5283" s="2" t="s">
        <v>56</v>
      </c>
      <c r="I5283" s="2" t="s">
        <v>19</v>
      </c>
      <c r="J5283" s="12">
        <v>130</v>
      </c>
      <c r="K5283" s="2">
        <v>130</v>
      </c>
      <c r="L5283" s="2">
        <v>1</v>
      </c>
      <c r="M5283" s="12">
        <v>130</v>
      </c>
      <c r="N5283" s="3">
        <v>5</v>
      </c>
      <c r="O5283" s="2" t="str" cm="1">
        <f t="array" ref="O5283">_xlfn.IFS(N5283=1,"Unsatisfactory",N5283=2,"Poor",N5283=3,"Average",N5283=4,"Good",N5283=5,"Excellent")</f>
        <v>Excellent</v>
      </c>
      <c r="P5283"/>
      <c r="Q5283"/>
      <c r="R5283"/>
      <c r="S5283"/>
      <c r="T5283"/>
      <c r="U5283"/>
    </row>
    <row r="5284" spans="1:21">
      <c r="A5284" s="2">
        <v>196383</v>
      </c>
      <c r="B5284" s="2" t="s">
        <v>33</v>
      </c>
      <c r="C5284" s="4">
        <v>45530</v>
      </c>
      <c r="D5284" s="17">
        <v>45530</v>
      </c>
      <c r="E5284" s="2" t="s">
        <v>16</v>
      </c>
      <c r="F5284" s="2" t="s">
        <v>17</v>
      </c>
      <c r="G5284" s="2">
        <v>32</v>
      </c>
      <c r="H5284" s="2" t="s">
        <v>31</v>
      </c>
      <c r="I5284" s="2" t="s">
        <v>19</v>
      </c>
      <c r="J5284" s="12">
        <v>118</v>
      </c>
      <c r="K5284" s="2">
        <v>118</v>
      </c>
      <c r="L5284" s="2">
        <v>1</v>
      </c>
      <c r="M5284" s="12">
        <v>118</v>
      </c>
      <c r="N5284" s="3">
        <v>4</v>
      </c>
      <c r="O5284" s="2" t="str" cm="1">
        <f t="array" ref="O5284">_xlfn.IFS(N5284=1,"Unsatisfactory",N5284=2,"Poor",N5284=3,"Average",N5284=4,"Good",N5284=5,"Excellent")</f>
        <v>Good</v>
      </c>
      <c r="P5284"/>
      <c r="Q5284"/>
      <c r="R5284"/>
      <c r="S5284"/>
      <c r="T5284"/>
      <c r="U5284"/>
    </row>
    <row r="5285" spans="1:21">
      <c r="A5285" s="2">
        <v>160772</v>
      </c>
      <c r="B5285" s="2" t="s">
        <v>50</v>
      </c>
      <c r="C5285" s="4">
        <v>45412</v>
      </c>
      <c r="D5285" s="17">
        <v>45412</v>
      </c>
      <c r="E5285" s="2" t="s">
        <v>16</v>
      </c>
      <c r="F5285" s="2" t="s">
        <v>17</v>
      </c>
      <c r="G5285" s="2">
        <v>30</v>
      </c>
      <c r="H5285" s="2" t="s">
        <v>29</v>
      </c>
      <c r="I5285" s="2" t="s">
        <v>19</v>
      </c>
      <c r="J5285" s="12">
        <v>97</v>
      </c>
      <c r="K5285" s="2">
        <v>97</v>
      </c>
      <c r="L5285" s="2">
        <v>1</v>
      </c>
      <c r="M5285" s="12">
        <v>97</v>
      </c>
      <c r="N5285" s="3">
        <v>4</v>
      </c>
      <c r="O5285" s="2" t="str" cm="1">
        <f t="array" ref="O5285">_xlfn.IFS(N5285=1,"Unsatisfactory",N5285=2,"Poor",N5285=3,"Average",N5285=4,"Good",N5285=5,"Excellent")</f>
        <v>Good</v>
      </c>
      <c r="P5285"/>
      <c r="Q5285"/>
      <c r="R5285"/>
      <c r="S5285"/>
      <c r="T5285"/>
      <c r="U5285"/>
    </row>
    <row r="5286" spans="1:21">
      <c r="A5286" s="2">
        <v>169649</v>
      </c>
      <c r="B5286" s="2" t="s">
        <v>53</v>
      </c>
      <c r="C5286" s="4">
        <v>45402</v>
      </c>
      <c r="D5286" s="17">
        <v>45402</v>
      </c>
      <c r="E5286" s="2" t="s">
        <v>37</v>
      </c>
      <c r="F5286" s="2" t="s">
        <v>25</v>
      </c>
      <c r="G5286" s="2">
        <v>34</v>
      </c>
      <c r="H5286" s="2" t="s">
        <v>60</v>
      </c>
      <c r="I5286" s="2" t="s">
        <v>19</v>
      </c>
      <c r="J5286" s="12">
        <v>15</v>
      </c>
      <c r="K5286" s="2">
        <v>15</v>
      </c>
      <c r="L5286" s="2">
        <v>1</v>
      </c>
      <c r="M5286" s="12">
        <v>15</v>
      </c>
      <c r="N5286" s="3">
        <v>2</v>
      </c>
      <c r="O5286" s="2" t="str" cm="1">
        <f t="array" ref="O5286">_xlfn.IFS(N5286=1,"Unsatisfactory",N5286=2,"Poor",N5286=3,"Average",N5286=4,"Good",N5286=5,"Excellent")</f>
        <v>Poor</v>
      </c>
      <c r="P5286"/>
      <c r="Q5286"/>
      <c r="R5286"/>
      <c r="S5286"/>
      <c r="T5286"/>
      <c r="U5286"/>
    </row>
    <row r="5287" spans="1:21">
      <c r="A5287" s="2">
        <v>191492</v>
      </c>
      <c r="B5287" s="2" t="s">
        <v>42</v>
      </c>
      <c r="C5287" s="4">
        <v>45341</v>
      </c>
      <c r="D5287" s="17">
        <v>45341</v>
      </c>
      <c r="E5287" s="2" t="s">
        <v>16</v>
      </c>
      <c r="F5287" s="2" t="s">
        <v>25</v>
      </c>
      <c r="G5287" s="2">
        <v>22</v>
      </c>
      <c r="H5287" s="2" t="s">
        <v>46</v>
      </c>
      <c r="I5287" s="2" t="s">
        <v>19</v>
      </c>
      <c r="J5287" s="12">
        <v>65</v>
      </c>
      <c r="K5287" s="2">
        <v>65</v>
      </c>
      <c r="L5287" s="2">
        <v>1</v>
      </c>
      <c r="M5287" s="12">
        <v>65</v>
      </c>
      <c r="N5287" s="3">
        <v>2</v>
      </c>
      <c r="O5287" s="2" t="str" cm="1">
        <f t="array" ref="O5287">_xlfn.IFS(N5287=1,"Unsatisfactory",N5287=2,"Poor",N5287=3,"Average",N5287=4,"Good",N5287=5,"Excellent")</f>
        <v>Poor</v>
      </c>
      <c r="P5287"/>
      <c r="Q5287"/>
      <c r="R5287"/>
      <c r="S5287"/>
      <c r="T5287"/>
      <c r="U5287"/>
    </row>
    <row r="5288" spans="1:21">
      <c r="A5288" s="2">
        <v>186106</v>
      </c>
      <c r="B5288" s="2" t="s">
        <v>23</v>
      </c>
      <c r="C5288" s="4">
        <v>45467</v>
      </c>
      <c r="D5288" s="17">
        <v>45467</v>
      </c>
      <c r="E5288" s="2" t="s">
        <v>24</v>
      </c>
      <c r="F5288" s="2" t="s">
        <v>25</v>
      </c>
      <c r="G5288" s="2">
        <v>32</v>
      </c>
      <c r="H5288" s="2" t="s">
        <v>115</v>
      </c>
      <c r="I5288" s="2" t="s">
        <v>19</v>
      </c>
      <c r="J5288" s="12">
        <v>9</v>
      </c>
      <c r="K5288" s="2">
        <v>9</v>
      </c>
      <c r="L5288" s="2">
        <v>1</v>
      </c>
      <c r="M5288" s="12">
        <v>9</v>
      </c>
      <c r="N5288" s="3">
        <v>5</v>
      </c>
      <c r="O5288" s="2" t="str" cm="1">
        <f t="array" ref="O5288">_xlfn.IFS(N5288=1,"Unsatisfactory",N5288=2,"Poor",N5288=3,"Average",N5288=4,"Good",N5288=5,"Excellent")</f>
        <v>Excellent</v>
      </c>
      <c r="P5288"/>
      <c r="Q5288"/>
      <c r="R5288"/>
      <c r="S5288"/>
      <c r="T5288"/>
      <c r="U5288"/>
    </row>
    <row r="5289" spans="1:21">
      <c r="A5289" s="2">
        <v>120852</v>
      </c>
      <c r="B5289" s="2" t="s">
        <v>42</v>
      </c>
      <c r="C5289" s="4">
        <v>45268</v>
      </c>
      <c r="D5289" s="17">
        <v>45268</v>
      </c>
      <c r="E5289" s="2" t="s">
        <v>16</v>
      </c>
      <c r="F5289" s="2" t="s">
        <v>25</v>
      </c>
      <c r="G5289" s="2">
        <v>26</v>
      </c>
      <c r="H5289" s="2" t="s">
        <v>26</v>
      </c>
      <c r="I5289" s="2" t="s">
        <v>27</v>
      </c>
      <c r="J5289" s="12">
        <v>65</v>
      </c>
      <c r="K5289" s="2">
        <v>105</v>
      </c>
      <c r="L5289" s="2">
        <v>1</v>
      </c>
      <c r="M5289" s="12">
        <v>105</v>
      </c>
      <c r="N5289" s="3">
        <v>5</v>
      </c>
      <c r="O5289" s="2" t="str" cm="1">
        <f t="array" ref="O5289">_xlfn.IFS(N5289=1,"Unsatisfactory",N5289=2,"Poor",N5289=3,"Average",N5289=4,"Good",N5289=5,"Excellent")</f>
        <v>Excellent</v>
      </c>
      <c r="P5289"/>
      <c r="Q5289"/>
      <c r="R5289"/>
      <c r="S5289"/>
      <c r="T5289"/>
      <c r="U5289"/>
    </row>
    <row r="5290" spans="1:21">
      <c r="A5290" s="2">
        <v>125074</v>
      </c>
      <c r="B5290" s="2" t="s">
        <v>50</v>
      </c>
      <c r="C5290" s="4">
        <v>45429</v>
      </c>
      <c r="D5290" s="17">
        <v>45429</v>
      </c>
      <c r="E5290" s="2" t="s">
        <v>16</v>
      </c>
      <c r="F5290" s="2" t="s">
        <v>17</v>
      </c>
      <c r="G5290" s="2">
        <v>31</v>
      </c>
      <c r="H5290" s="2" t="s">
        <v>130</v>
      </c>
      <c r="I5290" s="2" t="s">
        <v>19</v>
      </c>
      <c r="J5290" s="12">
        <v>97</v>
      </c>
      <c r="K5290" s="2">
        <v>97</v>
      </c>
      <c r="L5290" s="2">
        <v>3</v>
      </c>
      <c r="M5290" s="12">
        <v>291</v>
      </c>
      <c r="N5290" s="3">
        <v>2</v>
      </c>
      <c r="O5290" s="2" t="str" cm="1">
        <f t="array" ref="O5290">_xlfn.IFS(N5290=1,"Unsatisfactory",N5290=2,"Poor",N5290=3,"Average",N5290=4,"Good",N5290=5,"Excellent")</f>
        <v>Poor</v>
      </c>
      <c r="P5290"/>
      <c r="Q5290"/>
      <c r="R5290"/>
      <c r="S5290"/>
      <c r="T5290"/>
      <c r="U5290"/>
    </row>
    <row r="5291" spans="1:21">
      <c r="A5291" s="2">
        <v>175098</v>
      </c>
      <c r="B5291" s="2" t="s">
        <v>78</v>
      </c>
      <c r="C5291" s="4">
        <v>45447</v>
      </c>
      <c r="D5291" s="17">
        <v>45447</v>
      </c>
      <c r="E5291" s="2" t="s">
        <v>37</v>
      </c>
      <c r="F5291" s="2" t="s">
        <v>17</v>
      </c>
      <c r="G5291" s="2">
        <v>29</v>
      </c>
      <c r="H5291" s="2" t="s">
        <v>34</v>
      </c>
      <c r="I5291" s="2" t="s">
        <v>27</v>
      </c>
      <c r="J5291" s="12">
        <v>50</v>
      </c>
      <c r="K5291" s="2">
        <v>150</v>
      </c>
      <c r="L5291" s="2">
        <v>1</v>
      </c>
      <c r="M5291" s="12">
        <v>150</v>
      </c>
      <c r="N5291" s="3">
        <v>4</v>
      </c>
      <c r="O5291" s="2" t="str" cm="1">
        <f t="array" ref="O5291">_xlfn.IFS(N5291=1,"Unsatisfactory",N5291=2,"Poor",N5291=3,"Average",N5291=4,"Good",N5291=5,"Excellent")</f>
        <v>Good</v>
      </c>
      <c r="P5291"/>
      <c r="Q5291"/>
      <c r="R5291"/>
      <c r="S5291"/>
      <c r="T5291"/>
      <c r="U5291"/>
    </row>
    <row r="5292" spans="1:21">
      <c r="A5292" s="2">
        <v>144283</v>
      </c>
      <c r="B5292" s="2" t="s">
        <v>23</v>
      </c>
      <c r="C5292" s="4">
        <v>45576</v>
      </c>
      <c r="D5292" s="17">
        <v>45576</v>
      </c>
      <c r="E5292" s="2" t="s">
        <v>24</v>
      </c>
      <c r="F5292" s="2" t="s">
        <v>17</v>
      </c>
      <c r="G5292" s="2">
        <v>30</v>
      </c>
      <c r="H5292" s="2" t="s">
        <v>115</v>
      </c>
      <c r="I5292" s="2" t="s">
        <v>19</v>
      </c>
      <c r="J5292" s="12">
        <v>9</v>
      </c>
      <c r="K5292" s="2">
        <v>9</v>
      </c>
      <c r="L5292" s="2">
        <v>1</v>
      </c>
      <c r="M5292" s="12">
        <v>9</v>
      </c>
      <c r="N5292" s="3">
        <v>4</v>
      </c>
      <c r="O5292" s="2" t="str" cm="1">
        <f t="array" ref="O5292">_xlfn.IFS(N5292=1,"Unsatisfactory",N5292=2,"Poor",N5292=3,"Average",N5292=4,"Good",N5292=5,"Excellent")</f>
        <v>Good</v>
      </c>
      <c r="P5292"/>
      <c r="Q5292"/>
      <c r="R5292"/>
      <c r="S5292"/>
      <c r="T5292"/>
      <c r="U5292"/>
    </row>
    <row r="5293" spans="1:21">
      <c r="A5293" s="2">
        <v>160639</v>
      </c>
      <c r="B5293" s="2" t="s">
        <v>85</v>
      </c>
      <c r="C5293" s="4">
        <v>45506</v>
      </c>
      <c r="D5293" s="17">
        <v>45506</v>
      </c>
      <c r="E5293" s="2" t="s">
        <v>24</v>
      </c>
      <c r="F5293" s="2" t="s">
        <v>17</v>
      </c>
      <c r="G5293" s="2">
        <v>33</v>
      </c>
      <c r="H5293" s="2" t="s">
        <v>46</v>
      </c>
      <c r="I5293" s="2" t="s">
        <v>19</v>
      </c>
      <c r="J5293" s="12">
        <v>23</v>
      </c>
      <c r="K5293" s="2">
        <v>23</v>
      </c>
      <c r="L5293" s="2">
        <v>1</v>
      </c>
      <c r="M5293" s="12">
        <v>23</v>
      </c>
      <c r="N5293" s="3">
        <v>5</v>
      </c>
      <c r="O5293" s="2" t="str" cm="1">
        <f t="array" ref="O5293">_xlfn.IFS(N5293=1,"Unsatisfactory",N5293=2,"Poor",N5293=3,"Average",N5293=4,"Good",N5293=5,"Excellent")</f>
        <v>Excellent</v>
      </c>
      <c r="P5293"/>
      <c r="Q5293"/>
      <c r="R5293"/>
      <c r="S5293"/>
      <c r="T5293"/>
      <c r="U5293"/>
    </row>
    <row r="5294" spans="1:21">
      <c r="A5294" s="2">
        <v>121767</v>
      </c>
      <c r="B5294" s="2" t="s">
        <v>48</v>
      </c>
      <c r="C5294" s="4">
        <v>45450</v>
      </c>
      <c r="D5294" s="17">
        <v>45450</v>
      </c>
      <c r="E5294" s="2" t="s">
        <v>16</v>
      </c>
      <c r="F5294" s="2" t="s">
        <v>25</v>
      </c>
      <c r="G5294" s="2">
        <v>25</v>
      </c>
      <c r="H5294" s="2" t="s">
        <v>115</v>
      </c>
      <c r="I5294" s="2" t="s">
        <v>19</v>
      </c>
      <c r="J5294" s="12">
        <v>130</v>
      </c>
      <c r="K5294" s="2">
        <v>130</v>
      </c>
      <c r="L5294" s="2">
        <v>3</v>
      </c>
      <c r="M5294" s="12">
        <v>390</v>
      </c>
      <c r="N5294" s="3">
        <v>3</v>
      </c>
      <c r="O5294" s="2" t="str" cm="1">
        <f t="array" ref="O5294">_xlfn.IFS(N5294=1,"Unsatisfactory",N5294=2,"Poor",N5294=3,"Average",N5294=4,"Good",N5294=5,"Excellent")</f>
        <v>Average</v>
      </c>
      <c r="P5294"/>
      <c r="Q5294"/>
      <c r="R5294"/>
      <c r="S5294"/>
      <c r="T5294"/>
      <c r="U5294"/>
    </row>
    <row r="5295" spans="1:21">
      <c r="A5295" s="2">
        <v>157969</v>
      </c>
      <c r="B5295" s="2" t="s">
        <v>42</v>
      </c>
      <c r="C5295" s="4">
        <v>45378</v>
      </c>
      <c r="D5295" s="17">
        <v>45378</v>
      </c>
      <c r="E5295" s="2" t="s">
        <v>16</v>
      </c>
      <c r="F5295" s="2" t="s">
        <v>17</v>
      </c>
      <c r="G5295" s="2">
        <v>28</v>
      </c>
      <c r="H5295" s="2" t="s">
        <v>118</v>
      </c>
      <c r="I5295" s="2" t="s">
        <v>19</v>
      </c>
      <c r="J5295" s="12">
        <v>65</v>
      </c>
      <c r="K5295" s="2">
        <v>65</v>
      </c>
      <c r="L5295" s="2">
        <v>1</v>
      </c>
      <c r="M5295" s="12">
        <v>65</v>
      </c>
      <c r="N5295" s="3">
        <v>4</v>
      </c>
      <c r="O5295" s="2" t="str" cm="1">
        <f t="array" ref="O5295">_xlfn.IFS(N5295=1,"Unsatisfactory",N5295=2,"Poor",N5295=3,"Average",N5295=4,"Good",N5295=5,"Excellent")</f>
        <v>Good</v>
      </c>
      <c r="P5295"/>
      <c r="Q5295"/>
      <c r="R5295"/>
      <c r="S5295"/>
      <c r="T5295"/>
      <c r="U5295"/>
    </row>
    <row r="5296" spans="1:21">
      <c r="A5296" s="2">
        <v>190118</v>
      </c>
      <c r="B5296" s="2" t="s">
        <v>42</v>
      </c>
      <c r="C5296" s="4">
        <v>45469</v>
      </c>
      <c r="D5296" s="17">
        <v>45469</v>
      </c>
      <c r="E5296" s="2" t="s">
        <v>16</v>
      </c>
      <c r="F5296" s="2" t="s">
        <v>17</v>
      </c>
      <c r="G5296" s="2">
        <v>30</v>
      </c>
      <c r="H5296" s="2" t="s">
        <v>29</v>
      </c>
      <c r="I5296" s="2" t="s">
        <v>19</v>
      </c>
      <c r="J5296" s="12">
        <v>65</v>
      </c>
      <c r="K5296" s="2">
        <v>65</v>
      </c>
      <c r="L5296" s="2">
        <v>2</v>
      </c>
      <c r="M5296" s="12">
        <v>130</v>
      </c>
      <c r="N5296" s="3">
        <v>1</v>
      </c>
      <c r="O5296" s="2" t="str" cm="1">
        <f t="array" ref="O5296">_xlfn.IFS(N5296=1,"Unsatisfactory",N5296=2,"Poor",N5296=3,"Average",N5296=4,"Good",N5296=5,"Excellent")</f>
        <v>Unsatisfactory</v>
      </c>
      <c r="P5296"/>
      <c r="Q5296"/>
      <c r="R5296"/>
      <c r="S5296"/>
      <c r="T5296"/>
      <c r="U5296"/>
    </row>
    <row r="5297" spans="1:21">
      <c r="A5297" s="2">
        <v>172967</v>
      </c>
      <c r="B5297" s="2" t="s">
        <v>42</v>
      </c>
      <c r="C5297" s="4">
        <v>45450</v>
      </c>
      <c r="D5297" s="17">
        <v>45450</v>
      </c>
      <c r="E5297" s="2" t="s">
        <v>16</v>
      </c>
      <c r="F5297" s="2" t="s">
        <v>17</v>
      </c>
      <c r="G5297" s="2">
        <v>25</v>
      </c>
      <c r="H5297" s="2" t="s">
        <v>29</v>
      </c>
      <c r="I5297" s="2" t="s">
        <v>19</v>
      </c>
      <c r="J5297" s="12">
        <v>65</v>
      </c>
      <c r="K5297" s="2">
        <v>65</v>
      </c>
      <c r="L5297" s="2">
        <v>1</v>
      </c>
      <c r="M5297" s="12">
        <v>65</v>
      </c>
      <c r="N5297" s="3">
        <v>3</v>
      </c>
      <c r="O5297" s="2" t="str" cm="1">
        <f t="array" ref="O5297">_xlfn.IFS(N5297=1,"Unsatisfactory",N5297=2,"Poor",N5297=3,"Average",N5297=4,"Good",N5297=5,"Excellent")</f>
        <v>Average</v>
      </c>
      <c r="P5297"/>
      <c r="Q5297"/>
      <c r="R5297"/>
      <c r="S5297"/>
      <c r="T5297"/>
      <c r="U5297"/>
    </row>
    <row r="5298" spans="1:21">
      <c r="A5298" s="2">
        <v>146184</v>
      </c>
      <c r="B5298" s="2" t="s">
        <v>53</v>
      </c>
      <c r="C5298" s="4">
        <v>45395</v>
      </c>
      <c r="D5298" s="17">
        <v>45395</v>
      </c>
      <c r="E5298" s="2" t="s">
        <v>37</v>
      </c>
      <c r="F5298" s="2" t="s">
        <v>17</v>
      </c>
      <c r="G5298" s="2">
        <v>27</v>
      </c>
      <c r="H5298" s="2" t="s">
        <v>31</v>
      </c>
      <c r="I5298" s="2" t="s">
        <v>19</v>
      </c>
      <c r="J5298" s="12">
        <v>15</v>
      </c>
      <c r="K5298" s="2">
        <v>15</v>
      </c>
      <c r="L5298" s="2">
        <v>1</v>
      </c>
      <c r="M5298" s="12">
        <v>15</v>
      </c>
      <c r="N5298" s="3">
        <v>4</v>
      </c>
      <c r="O5298" s="2" t="str" cm="1">
        <f t="array" ref="O5298">_xlfn.IFS(N5298=1,"Unsatisfactory",N5298=2,"Poor",N5298=3,"Average",N5298=4,"Good",N5298=5,"Excellent")</f>
        <v>Good</v>
      </c>
      <c r="P5298"/>
      <c r="Q5298"/>
      <c r="R5298"/>
      <c r="S5298"/>
      <c r="T5298"/>
      <c r="U5298"/>
    </row>
    <row r="5299" spans="1:21">
      <c r="A5299" s="2">
        <v>124004</v>
      </c>
      <c r="B5299" s="2" t="s">
        <v>82</v>
      </c>
      <c r="C5299" s="4">
        <v>45449</v>
      </c>
      <c r="D5299" s="17">
        <v>45449</v>
      </c>
      <c r="E5299" s="2" t="s">
        <v>37</v>
      </c>
      <c r="F5299" s="2" t="s">
        <v>17</v>
      </c>
      <c r="G5299" s="2">
        <v>21</v>
      </c>
      <c r="H5299" s="2" t="s">
        <v>118</v>
      </c>
      <c r="I5299" s="2" t="s">
        <v>19</v>
      </c>
      <c r="J5299" s="12">
        <v>20</v>
      </c>
      <c r="K5299" s="2">
        <v>20</v>
      </c>
      <c r="L5299" s="2">
        <v>1</v>
      </c>
      <c r="M5299" s="12">
        <v>20</v>
      </c>
      <c r="N5299" s="3">
        <v>3</v>
      </c>
      <c r="O5299" s="2" t="str" cm="1">
        <f t="array" ref="O5299">_xlfn.IFS(N5299=1,"Unsatisfactory",N5299=2,"Poor",N5299=3,"Average",N5299=4,"Good",N5299=5,"Excellent")</f>
        <v>Average</v>
      </c>
      <c r="P5299"/>
      <c r="Q5299"/>
      <c r="R5299"/>
      <c r="S5299"/>
      <c r="T5299"/>
      <c r="U5299"/>
    </row>
    <row r="5300" spans="1:21">
      <c r="A5300" s="2">
        <v>139515</v>
      </c>
      <c r="B5300" s="2" t="s">
        <v>15</v>
      </c>
      <c r="C5300" s="4">
        <v>45580</v>
      </c>
      <c r="D5300" s="17">
        <v>45580</v>
      </c>
      <c r="E5300" s="2" t="s">
        <v>16</v>
      </c>
      <c r="F5300" s="2" t="s">
        <v>25</v>
      </c>
      <c r="G5300" s="2">
        <v>26</v>
      </c>
      <c r="H5300" s="2" t="s">
        <v>58</v>
      </c>
      <c r="I5300" s="2" t="s">
        <v>27</v>
      </c>
      <c r="J5300" s="12">
        <v>100</v>
      </c>
      <c r="K5300" s="2">
        <v>140</v>
      </c>
      <c r="L5300" s="2">
        <v>1</v>
      </c>
      <c r="M5300" s="12">
        <v>140</v>
      </c>
      <c r="N5300" s="3">
        <v>5</v>
      </c>
      <c r="O5300" s="2" t="str" cm="1">
        <f t="array" ref="O5300">_xlfn.IFS(N5300=1,"Unsatisfactory",N5300=2,"Poor",N5300=3,"Average",N5300=4,"Good",N5300=5,"Excellent")</f>
        <v>Excellent</v>
      </c>
      <c r="P5300"/>
      <c r="Q5300"/>
      <c r="R5300"/>
      <c r="S5300"/>
      <c r="T5300"/>
      <c r="U5300"/>
    </row>
    <row r="5301" spans="1:21">
      <c r="A5301" s="2">
        <v>180534</v>
      </c>
      <c r="B5301" s="2" t="s">
        <v>53</v>
      </c>
      <c r="C5301" s="4">
        <v>45236</v>
      </c>
      <c r="D5301" s="17">
        <v>45236</v>
      </c>
      <c r="E5301" s="2" t="s">
        <v>37</v>
      </c>
      <c r="F5301" s="2" t="s">
        <v>17</v>
      </c>
      <c r="G5301" s="2">
        <v>22</v>
      </c>
      <c r="H5301" s="2" t="s">
        <v>31</v>
      </c>
      <c r="I5301" s="2" t="s">
        <v>19</v>
      </c>
      <c r="J5301" s="12">
        <v>15</v>
      </c>
      <c r="K5301" s="2">
        <v>15</v>
      </c>
      <c r="L5301" s="2">
        <v>1</v>
      </c>
      <c r="M5301" s="12">
        <v>15</v>
      </c>
      <c r="N5301" s="3">
        <v>3</v>
      </c>
      <c r="O5301" s="2" t="str" cm="1">
        <f t="array" ref="O5301">_xlfn.IFS(N5301=1,"Unsatisfactory",N5301=2,"Poor",N5301=3,"Average",N5301=4,"Good",N5301=5,"Excellent")</f>
        <v>Average</v>
      </c>
      <c r="P5301"/>
      <c r="Q5301"/>
      <c r="R5301"/>
      <c r="S5301"/>
      <c r="T5301"/>
      <c r="U5301"/>
    </row>
    <row r="5302" spans="1:21">
      <c r="A5302" s="2">
        <v>176437</v>
      </c>
      <c r="B5302" s="2" t="s">
        <v>33</v>
      </c>
      <c r="C5302" s="4">
        <v>45243</v>
      </c>
      <c r="D5302" s="17">
        <v>45243</v>
      </c>
      <c r="E5302" s="2" t="s">
        <v>16</v>
      </c>
      <c r="F5302" s="2" t="s">
        <v>17</v>
      </c>
      <c r="G5302" s="2">
        <v>32</v>
      </c>
      <c r="H5302" s="2" t="s">
        <v>66</v>
      </c>
      <c r="I5302" s="2" t="s">
        <v>27</v>
      </c>
      <c r="J5302" s="12">
        <v>118</v>
      </c>
      <c r="K5302" s="2">
        <v>158</v>
      </c>
      <c r="L5302" s="2">
        <v>2</v>
      </c>
      <c r="M5302" s="12">
        <v>316</v>
      </c>
      <c r="N5302" s="3">
        <v>1</v>
      </c>
      <c r="O5302" s="2" t="str" cm="1">
        <f t="array" ref="O5302">_xlfn.IFS(N5302=1,"Unsatisfactory",N5302=2,"Poor",N5302=3,"Average",N5302=4,"Good",N5302=5,"Excellent")</f>
        <v>Unsatisfactory</v>
      </c>
      <c r="P5302"/>
      <c r="Q5302"/>
      <c r="R5302"/>
      <c r="S5302"/>
      <c r="T5302"/>
      <c r="U5302"/>
    </row>
    <row r="5303" spans="1:21">
      <c r="A5303" s="2">
        <v>163872</v>
      </c>
      <c r="B5303" s="2" t="s">
        <v>50</v>
      </c>
      <c r="C5303" s="4">
        <v>45292</v>
      </c>
      <c r="D5303" s="17">
        <v>45292</v>
      </c>
      <c r="E5303" s="2" t="s">
        <v>16</v>
      </c>
      <c r="F5303" s="2" t="s">
        <v>17</v>
      </c>
      <c r="G5303" s="2">
        <v>26</v>
      </c>
      <c r="H5303" s="2" t="s">
        <v>69</v>
      </c>
      <c r="I5303" s="2" t="s">
        <v>19</v>
      </c>
      <c r="J5303" s="12">
        <v>97</v>
      </c>
      <c r="K5303" s="2">
        <v>97</v>
      </c>
      <c r="L5303" s="2">
        <v>1</v>
      </c>
      <c r="M5303" s="12">
        <v>97</v>
      </c>
      <c r="N5303" s="3">
        <v>4</v>
      </c>
      <c r="O5303" s="2" t="str" cm="1">
        <f t="array" ref="O5303">_xlfn.IFS(N5303=1,"Unsatisfactory",N5303=2,"Poor",N5303=3,"Average",N5303=4,"Good",N5303=5,"Excellent")</f>
        <v>Good</v>
      </c>
      <c r="P5303"/>
      <c r="Q5303"/>
      <c r="R5303"/>
      <c r="S5303"/>
      <c r="T5303"/>
      <c r="U5303"/>
    </row>
    <row r="5304" spans="1:21">
      <c r="A5304" s="2">
        <v>121273</v>
      </c>
      <c r="B5304" s="2" t="s">
        <v>42</v>
      </c>
      <c r="C5304" s="4">
        <v>45500</v>
      </c>
      <c r="D5304" s="17">
        <v>45500</v>
      </c>
      <c r="E5304" s="2" t="s">
        <v>16</v>
      </c>
      <c r="F5304" s="2" t="s">
        <v>17</v>
      </c>
      <c r="G5304" s="2">
        <v>18</v>
      </c>
      <c r="H5304" s="2" t="s">
        <v>46</v>
      </c>
      <c r="I5304" s="2" t="s">
        <v>19</v>
      </c>
      <c r="J5304" s="12">
        <v>65</v>
      </c>
      <c r="K5304" s="2">
        <v>65</v>
      </c>
      <c r="L5304" s="2">
        <v>1</v>
      </c>
      <c r="M5304" s="12">
        <v>65</v>
      </c>
      <c r="N5304" s="3">
        <v>4</v>
      </c>
      <c r="O5304" s="2" t="str" cm="1">
        <f t="array" ref="O5304">_xlfn.IFS(N5304=1,"Unsatisfactory",N5304=2,"Poor",N5304=3,"Average",N5304=4,"Good",N5304=5,"Excellent")</f>
        <v>Good</v>
      </c>
      <c r="P5304"/>
      <c r="Q5304"/>
      <c r="R5304"/>
      <c r="S5304"/>
      <c r="T5304"/>
      <c r="U5304"/>
    </row>
    <row r="5305" spans="1:21">
      <c r="A5305" s="2">
        <v>187770</v>
      </c>
      <c r="B5305" s="2" t="s">
        <v>42</v>
      </c>
      <c r="C5305" s="4">
        <v>45475</v>
      </c>
      <c r="D5305" s="17">
        <v>45475</v>
      </c>
      <c r="E5305" s="2" t="s">
        <v>16</v>
      </c>
      <c r="F5305" s="2" t="s">
        <v>17</v>
      </c>
      <c r="G5305" s="2">
        <v>30</v>
      </c>
      <c r="H5305" s="2" t="s">
        <v>29</v>
      </c>
      <c r="I5305" s="2" t="s">
        <v>19</v>
      </c>
      <c r="J5305" s="12">
        <v>65</v>
      </c>
      <c r="K5305" s="2">
        <v>65</v>
      </c>
      <c r="L5305" s="2">
        <v>4</v>
      </c>
      <c r="M5305" s="12">
        <v>260</v>
      </c>
      <c r="N5305" s="3">
        <v>4</v>
      </c>
      <c r="O5305" s="2" t="str" cm="1">
        <f t="array" ref="O5305">_xlfn.IFS(N5305=1,"Unsatisfactory",N5305=2,"Poor",N5305=3,"Average",N5305=4,"Good",N5305=5,"Excellent")</f>
        <v>Good</v>
      </c>
      <c r="P5305"/>
      <c r="Q5305"/>
      <c r="R5305"/>
      <c r="S5305"/>
      <c r="T5305"/>
      <c r="U5305"/>
    </row>
    <row r="5306" spans="1:21">
      <c r="A5306" s="2">
        <v>177041</v>
      </c>
      <c r="B5306" s="2" t="s">
        <v>50</v>
      </c>
      <c r="C5306" s="4">
        <v>45496</v>
      </c>
      <c r="D5306" s="17">
        <v>45496</v>
      </c>
      <c r="E5306" s="2" t="s">
        <v>16</v>
      </c>
      <c r="F5306" s="2" t="s">
        <v>17</v>
      </c>
      <c r="G5306" s="2">
        <v>31</v>
      </c>
      <c r="H5306" s="2" t="s">
        <v>67</v>
      </c>
      <c r="I5306" s="2" t="s">
        <v>27</v>
      </c>
      <c r="J5306" s="12">
        <v>97</v>
      </c>
      <c r="K5306" s="2">
        <v>137</v>
      </c>
      <c r="L5306" s="2">
        <v>2</v>
      </c>
      <c r="M5306" s="12">
        <v>274</v>
      </c>
      <c r="N5306" s="3">
        <v>4</v>
      </c>
      <c r="O5306" s="2" t="str" cm="1">
        <f t="array" ref="O5306">_xlfn.IFS(N5306=1,"Unsatisfactory",N5306=2,"Poor",N5306=3,"Average",N5306=4,"Good",N5306=5,"Excellent")</f>
        <v>Good</v>
      </c>
      <c r="P5306"/>
      <c r="Q5306"/>
      <c r="R5306"/>
      <c r="S5306"/>
      <c r="T5306"/>
      <c r="U5306"/>
    </row>
    <row r="5307" spans="1:21">
      <c r="A5307" s="2">
        <v>127141</v>
      </c>
      <c r="B5307" s="2" t="s">
        <v>33</v>
      </c>
      <c r="C5307" s="4">
        <v>45394</v>
      </c>
      <c r="D5307" s="17">
        <v>45394</v>
      </c>
      <c r="E5307" s="2" t="s">
        <v>16</v>
      </c>
      <c r="F5307" s="2" t="s">
        <v>17</v>
      </c>
      <c r="G5307" s="2">
        <v>20</v>
      </c>
      <c r="H5307" s="2" t="s">
        <v>34</v>
      </c>
      <c r="I5307" s="2" t="s">
        <v>27</v>
      </c>
      <c r="J5307" s="12">
        <v>118</v>
      </c>
      <c r="K5307" s="2">
        <v>218</v>
      </c>
      <c r="L5307" s="2">
        <v>1</v>
      </c>
      <c r="M5307" s="12">
        <v>218</v>
      </c>
      <c r="N5307" s="3">
        <v>4</v>
      </c>
      <c r="O5307" s="2" t="str" cm="1">
        <f t="array" ref="O5307">_xlfn.IFS(N5307=1,"Unsatisfactory",N5307=2,"Poor",N5307=3,"Average",N5307=4,"Good",N5307=5,"Excellent")</f>
        <v>Good</v>
      </c>
      <c r="P5307"/>
      <c r="Q5307"/>
      <c r="R5307"/>
      <c r="S5307"/>
      <c r="T5307"/>
      <c r="U5307"/>
    </row>
    <row r="5308" spans="1:21">
      <c r="A5308" s="2">
        <v>135334</v>
      </c>
      <c r="B5308" s="2" t="s">
        <v>23</v>
      </c>
      <c r="C5308" s="4">
        <v>45235</v>
      </c>
      <c r="D5308" s="17">
        <v>45235</v>
      </c>
      <c r="E5308" s="2" t="s">
        <v>24</v>
      </c>
      <c r="F5308" s="2" t="s">
        <v>17</v>
      </c>
      <c r="G5308" s="2">
        <v>28</v>
      </c>
      <c r="H5308" s="2" t="s">
        <v>44</v>
      </c>
      <c r="I5308" s="2" t="s">
        <v>27</v>
      </c>
      <c r="J5308" s="12">
        <v>9</v>
      </c>
      <c r="K5308" s="2">
        <v>34</v>
      </c>
      <c r="L5308" s="2">
        <v>1</v>
      </c>
      <c r="M5308" s="12">
        <v>34</v>
      </c>
      <c r="N5308" s="3">
        <v>5</v>
      </c>
      <c r="O5308" s="2" t="str" cm="1">
        <f t="array" ref="O5308">_xlfn.IFS(N5308=1,"Unsatisfactory",N5308=2,"Poor",N5308=3,"Average",N5308=4,"Good",N5308=5,"Excellent")</f>
        <v>Excellent</v>
      </c>
      <c r="P5308"/>
      <c r="Q5308"/>
      <c r="R5308"/>
      <c r="S5308"/>
      <c r="T5308"/>
      <c r="U5308"/>
    </row>
    <row r="5309" spans="1:21">
      <c r="A5309" s="2">
        <v>186482</v>
      </c>
      <c r="B5309" s="2" t="s">
        <v>42</v>
      </c>
      <c r="C5309" s="4">
        <v>45482</v>
      </c>
      <c r="D5309" s="17">
        <v>45482</v>
      </c>
      <c r="E5309" s="2" t="s">
        <v>16</v>
      </c>
      <c r="F5309" s="2" t="s">
        <v>17</v>
      </c>
      <c r="G5309" s="2">
        <v>26</v>
      </c>
      <c r="H5309" s="2" t="s">
        <v>58</v>
      </c>
      <c r="I5309" s="2" t="s">
        <v>27</v>
      </c>
      <c r="J5309" s="12">
        <v>65</v>
      </c>
      <c r="K5309" s="2">
        <v>105</v>
      </c>
      <c r="L5309" s="2">
        <v>1</v>
      </c>
      <c r="M5309" s="12">
        <v>105</v>
      </c>
      <c r="N5309" s="3">
        <v>5</v>
      </c>
      <c r="O5309" s="2" t="str" cm="1">
        <f t="array" ref="O5309">_xlfn.IFS(N5309=1,"Unsatisfactory",N5309=2,"Poor",N5309=3,"Average",N5309=4,"Good",N5309=5,"Excellent")</f>
        <v>Excellent</v>
      </c>
      <c r="P5309"/>
      <c r="Q5309"/>
      <c r="R5309"/>
      <c r="S5309"/>
      <c r="T5309"/>
      <c r="U5309"/>
    </row>
    <row r="5310" spans="1:21">
      <c r="A5310" s="2">
        <v>153358</v>
      </c>
      <c r="B5310" s="2" t="s">
        <v>42</v>
      </c>
      <c r="C5310" s="4">
        <v>45283</v>
      </c>
      <c r="D5310" s="17">
        <v>45283</v>
      </c>
      <c r="E5310" s="2" t="s">
        <v>16</v>
      </c>
      <c r="F5310" s="2" t="s">
        <v>25</v>
      </c>
      <c r="G5310" s="2">
        <v>19</v>
      </c>
      <c r="H5310" s="2" t="s">
        <v>66</v>
      </c>
      <c r="I5310" s="2" t="s">
        <v>27</v>
      </c>
      <c r="J5310" s="12">
        <v>65</v>
      </c>
      <c r="K5310" s="2">
        <v>105</v>
      </c>
      <c r="L5310" s="2">
        <v>1</v>
      </c>
      <c r="M5310" s="12">
        <v>105</v>
      </c>
      <c r="N5310" s="3">
        <v>4</v>
      </c>
      <c r="O5310" s="2" t="str" cm="1">
        <f t="array" ref="O5310">_xlfn.IFS(N5310=1,"Unsatisfactory",N5310=2,"Poor",N5310=3,"Average",N5310=4,"Good",N5310=5,"Excellent")</f>
        <v>Good</v>
      </c>
      <c r="P5310"/>
      <c r="Q5310"/>
      <c r="R5310"/>
      <c r="S5310"/>
      <c r="T5310"/>
      <c r="U5310"/>
    </row>
    <row r="5311" spans="1:21">
      <c r="A5311" s="2">
        <v>150934</v>
      </c>
      <c r="B5311" s="2" t="s">
        <v>48</v>
      </c>
      <c r="C5311" s="4">
        <v>45474</v>
      </c>
      <c r="D5311" s="17">
        <v>45474</v>
      </c>
      <c r="E5311" s="2" t="s">
        <v>16</v>
      </c>
      <c r="F5311" s="2" t="s">
        <v>17</v>
      </c>
      <c r="G5311" s="2">
        <v>32</v>
      </c>
      <c r="H5311" s="2" t="s">
        <v>128</v>
      </c>
      <c r="I5311" s="2" t="s">
        <v>19</v>
      </c>
      <c r="J5311" s="12">
        <v>130</v>
      </c>
      <c r="K5311" s="2">
        <v>130</v>
      </c>
      <c r="L5311" s="2">
        <v>2</v>
      </c>
      <c r="M5311" s="12">
        <v>260</v>
      </c>
      <c r="N5311" s="3">
        <v>3</v>
      </c>
      <c r="O5311" s="2" t="str" cm="1">
        <f t="array" ref="O5311">_xlfn.IFS(N5311=1,"Unsatisfactory",N5311=2,"Poor",N5311=3,"Average",N5311=4,"Good",N5311=5,"Excellent")</f>
        <v>Average</v>
      </c>
      <c r="P5311"/>
      <c r="Q5311"/>
      <c r="R5311"/>
      <c r="S5311"/>
      <c r="T5311"/>
      <c r="U5311"/>
    </row>
    <row r="5312" spans="1:21">
      <c r="A5312" s="2">
        <v>196304</v>
      </c>
      <c r="B5312" s="2" t="s">
        <v>53</v>
      </c>
      <c r="C5312" s="4">
        <v>45544</v>
      </c>
      <c r="D5312" s="17">
        <v>45544</v>
      </c>
      <c r="E5312" s="2" t="s">
        <v>37</v>
      </c>
      <c r="F5312" s="2" t="s">
        <v>17</v>
      </c>
      <c r="G5312" s="2">
        <v>25</v>
      </c>
      <c r="H5312" s="2" t="s">
        <v>131</v>
      </c>
      <c r="I5312" s="2" t="s">
        <v>27</v>
      </c>
      <c r="J5312" s="12">
        <v>15</v>
      </c>
      <c r="K5312" s="2">
        <v>85</v>
      </c>
      <c r="L5312" s="2">
        <v>2</v>
      </c>
      <c r="M5312" s="12">
        <v>170</v>
      </c>
      <c r="N5312" s="3">
        <v>2</v>
      </c>
      <c r="O5312" s="2" t="str" cm="1">
        <f t="array" ref="O5312">_xlfn.IFS(N5312=1,"Unsatisfactory",N5312=2,"Poor",N5312=3,"Average",N5312=4,"Good",N5312=5,"Excellent")</f>
        <v>Poor</v>
      </c>
      <c r="P5312"/>
      <c r="Q5312"/>
      <c r="R5312"/>
      <c r="S5312"/>
      <c r="T5312"/>
      <c r="U5312"/>
    </row>
    <row r="5313" spans="1:21">
      <c r="A5313" s="2">
        <v>164044</v>
      </c>
      <c r="B5313" s="2" t="s">
        <v>42</v>
      </c>
      <c r="C5313" s="4">
        <v>45310</v>
      </c>
      <c r="D5313" s="17">
        <v>45310</v>
      </c>
      <c r="E5313" s="2" t="s">
        <v>16</v>
      </c>
      <c r="F5313" s="2" t="s">
        <v>25</v>
      </c>
      <c r="G5313" s="2">
        <v>31</v>
      </c>
      <c r="H5313" s="2" t="s">
        <v>69</v>
      </c>
      <c r="I5313" s="2" t="s">
        <v>19</v>
      </c>
      <c r="J5313" s="12">
        <v>65</v>
      </c>
      <c r="K5313" s="2">
        <v>65</v>
      </c>
      <c r="L5313" s="2">
        <v>1</v>
      </c>
      <c r="M5313" s="12">
        <v>65</v>
      </c>
      <c r="N5313" s="3">
        <v>3</v>
      </c>
      <c r="O5313" s="2" t="str" cm="1">
        <f t="array" ref="O5313">_xlfn.IFS(N5313=1,"Unsatisfactory",N5313=2,"Poor",N5313=3,"Average",N5313=4,"Good",N5313=5,"Excellent")</f>
        <v>Average</v>
      </c>
      <c r="P5313"/>
      <c r="Q5313"/>
      <c r="R5313"/>
      <c r="S5313"/>
      <c r="T5313"/>
      <c r="U5313"/>
    </row>
    <row r="5314" spans="1:21">
      <c r="A5314" s="2">
        <v>169217</v>
      </c>
      <c r="B5314" s="2" t="s">
        <v>15</v>
      </c>
      <c r="C5314" s="4">
        <v>45529</v>
      </c>
      <c r="D5314" s="17">
        <v>45529</v>
      </c>
      <c r="E5314" s="2" t="s">
        <v>16</v>
      </c>
      <c r="F5314" s="2" t="s">
        <v>17</v>
      </c>
      <c r="G5314" s="2">
        <v>26</v>
      </c>
      <c r="H5314" s="2" t="s">
        <v>38</v>
      </c>
      <c r="I5314" s="2" t="s">
        <v>19</v>
      </c>
      <c r="J5314" s="12">
        <v>100</v>
      </c>
      <c r="K5314" s="2">
        <v>100</v>
      </c>
      <c r="L5314" s="2">
        <v>1</v>
      </c>
      <c r="M5314" s="12">
        <v>100</v>
      </c>
      <c r="N5314" s="3">
        <v>3</v>
      </c>
      <c r="O5314" s="2" t="str" cm="1">
        <f t="array" ref="O5314">_xlfn.IFS(N5314=1,"Unsatisfactory",N5314=2,"Poor",N5314=3,"Average",N5314=4,"Good",N5314=5,"Excellent")</f>
        <v>Average</v>
      </c>
      <c r="P5314"/>
      <c r="Q5314"/>
      <c r="R5314"/>
      <c r="S5314"/>
      <c r="T5314"/>
      <c r="U5314"/>
    </row>
    <row r="5315" spans="1:21">
      <c r="A5315" s="2">
        <v>140092</v>
      </c>
      <c r="B5315" s="2" t="s">
        <v>23</v>
      </c>
      <c r="C5315" s="4">
        <v>45413</v>
      </c>
      <c r="D5315" s="17">
        <v>45413</v>
      </c>
      <c r="E5315" s="2" t="s">
        <v>24</v>
      </c>
      <c r="F5315" s="2" t="s">
        <v>17</v>
      </c>
      <c r="G5315" s="2">
        <v>19</v>
      </c>
      <c r="H5315" s="2" t="s">
        <v>56</v>
      </c>
      <c r="I5315" s="2" t="s">
        <v>19</v>
      </c>
      <c r="J5315" s="12">
        <v>9</v>
      </c>
      <c r="K5315" s="2">
        <v>9</v>
      </c>
      <c r="L5315" s="2">
        <v>2</v>
      </c>
      <c r="M5315" s="12">
        <v>18</v>
      </c>
      <c r="N5315" s="3">
        <v>4</v>
      </c>
      <c r="O5315" s="2" t="str" cm="1">
        <f t="array" ref="O5315">_xlfn.IFS(N5315=1,"Unsatisfactory",N5315=2,"Poor",N5315=3,"Average",N5315=4,"Good",N5315=5,"Excellent")</f>
        <v>Good</v>
      </c>
      <c r="P5315"/>
      <c r="Q5315"/>
      <c r="R5315"/>
      <c r="S5315"/>
      <c r="T5315"/>
      <c r="U5315"/>
    </row>
    <row r="5316" spans="1:21">
      <c r="A5316" s="2">
        <v>133015</v>
      </c>
      <c r="B5316" s="2" t="s">
        <v>53</v>
      </c>
      <c r="C5316" s="4">
        <v>45520</v>
      </c>
      <c r="D5316" s="17">
        <v>45520</v>
      </c>
      <c r="E5316" s="2" t="s">
        <v>37</v>
      </c>
      <c r="F5316" s="2" t="s">
        <v>25</v>
      </c>
      <c r="G5316" s="2">
        <v>24</v>
      </c>
      <c r="H5316" s="2" t="s">
        <v>51</v>
      </c>
      <c r="I5316" s="2" t="s">
        <v>27</v>
      </c>
      <c r="J5316" s="12">
        <v>15</v>
      </c>
      <c r="K5316" s="2">
        <v>65</v>
      </c>
      <c r="L5316" s="2">
        <v>1</v>
      </c>
      <c r="M5316" s="12">
        <v>65</v>
      </c>
      <c r="N5316" s="3">
        <v>5</v>
      </c>
      <c r="O5316" s="2" t="str" cm="1">
        <f t="array" ref="O5316">_xlfn.IFS(N5316=1,"Unsatisfactory",N5316=2,"Poor",N5316=3,"Average",N5316=4,"Good",N5316=5,"Excellent")</f>
        <v>Excellent</v>
      </c>
      <c r="P5316"/>
      <c r="Q5316"/>
      <c r="R5316"/>
      <c r="S5316"/>
      <c r="T5316"/>
      <c r="U5316"/>
    </row>
    <row r="5317" spans="1:21">
      <c r="A5317" s="2">
        <v>159636</v>
      </c>
      <c r="B5317" s="2" t="s">
        <v>15</v>
      </c>
      <c r="C5317" s="4">
        <v>45391</v>
      </c>
      <c r="D5317" s="17">
        <v>45391</v>
      </c>
      <c r="E5317" s="2" t="s">
        <v>16</v>
      </c>
      <c r="F5317" s="2" t="s">
        <v>17</v>
      </c>
      <c r="G5317" s="2">
        <v>21</v>
      </c>
      <c r="H5317" s="2" t="s">
        <v>60</v>
      </c>
      <c r="I5317" s="2" t="s">
        <v>19</v>
      </c>
      <c r="J5317" s="12">
        <v>100</v>
      </c>
      <c r="K5317" s="2">
        <v>100</v>
      </c>
      <c r="L5317" s="2">
        <v>4</v>
      </c>
      <c r="M5317" s="12">
        <v>400</v>
      </c>
      <c r="N5317" s="3">
        <v>5</v>
      </c>
      <c r="O5317" s="2" t="str" cm="1">
        <f t="array" ref="O5317">_xlfn.IFS(N5317=1,"Unsatisfactory",N5317=2,"Poor",N5317=3,"Average",N5317=4,"Good",N5317=5,"Excellent")</f>
        <v>Excellent</v>
      </c>
      <c r="P5317"/>
      <c r="Q5317"/>
      <c r="R5317"/>
      <c r="S5317"/>
      <c r="T5317"/>
      <c r="U5317"/>
    </row>
    <row r="5318" spans="1:21">
      <c r="A5318" s="2">
        <v>146869</v>
      </c>
      <c r="B5318" s="2" t="s">
        <v>48</v>
      </c>
      <c r="C5318" s="4">
        <v>45363</v>
      </c>
      <c r="D5318" s="17">
        <v>45363</v>
      </c>
      <c r="E5318" s="2" t="s">
        <v>16</v>
      </c>
      <c r="F5318" s="2" t="s">
        <v>25</v>
      </c>
      <c r="G5318" s="2">
        <v>18</v>
      </c>
      <c r="H5318" s="2" t="s">
        <v>79</v>
      </c>
      <c r="I5318" s="2" t="s">
        <v>27</v>
      </c>
      <c r="J5318" s="12">
        <v>130</v>
      </c>
      <c r="K5318" s="2">
        <v>170</v>
      </c>
      <c r="L5318" s="2">
        <v>2</v>
      </c>
      <c r="M5318" s="12">
        <v>340</v>
      </c>
      <c r="N5318" s="3">
        <v>5</v>
      </c>
      <c r="O5318" s="2" t="str" cm="1">
        <f t="array" ref="O5318">_xlfn.IFS(N5318=1,"Unsatisfactory",N5318=2,"Poor",N5318=3,"Average",N5318=4,"Good",N5318=5,"Excellent")</f>
        <v>Excellent</v>
      </c>
      <c r="P5318"/>
      <c r="Q5318"/>
      <c r="R5318"/>
      <c r="S5318"/>
      <c r="T5318"/>
      <c r="U5318"/>
    </row>
    <row r="5319" spans="1:21">
      <c r="A5319" s="2">
        <v>161020</v>
      </c>
      <c r="B5319" s="2" t="s">
        <v>85</v>
      </c>
      <c r="C5319" s="4">
        <v>45297</v>
      </c>
      <c r="D5319" s="17">
        <v>45297</v>
      </c>
      <c r="E5319" s="2" t="s">
        <v>24</v>
      </c>
      <c r="F5319" s="2" t="s">
        <v>17</v>
      </c>
      <c r="G5319" s="2">
        <v>20</v>
      </c>
      <c r="H5319" s="2" t="s">
        <v>29</v>
      </c>
      <c r="I5319" s="2" t="s">
        <v>19</v>
      </c>
      <c r="J5319" s="12">
        <v>23</v>
      </c>
      <c r="K5319" s="2">
        <v>23</v>
      </c>
      <c r="L5319" s="2">
        <v>2</v>
      </c>
      <c r="M5319" s="12">
        <v>46</v>
      </c>
      <c r="N5319" s="3">
        <v>3</v>
      </c>
      <c r="O5319" s="2" t="str" cm="1">
        <f t="array" ref="O5319">_xlfn.IFS(N5319=1,"Unsatisfactory",N5319=2,"Poor",N5319=3,"Average",N5319=4,"Good",N5319=5,"Excellent")</f>
        <v>Average</v>
      </c>
      <c r="P5319"/>
      <c r="Q5319"/>
      <c r="R5319"/>
      <c r="S5319"/>
      <c r="T5319"/>
      <c r="U5319"/>
    </row>
    <row r="5320" spans="1:21">
      <c r="A5320" s="2">
        <v>139518</v>
      </c>
      <c r="B5320" s="2" t="s">
        <v>23</v>
      </c>
      <c r="C5320" s="4">
        <v>45555</v>
      </c>
      <c r="D5320" s="17">
        <v>45555</v>
      </c>
      <c r="E5320" s="2" t="s">
        <v>24</v>
      </c>
      <c r="F5320" s="2" t="s">
        <v>17</v>
      </c>
      <c r="G5320" s="2">
        <v>30</v>
      </c>
      <c r="H5320" s="2" t="s">
        <v>118</v>
      </c>
      <c r="I5320" s="2" t="s">
        <v>19</v>
      </c>
      <c r="J5320" s="12">
        <v>9</v>
      </c>
      <c r="K5320" s="2">
        <v>9</v>
      </c>
      <c r="L5320" s="2">
        <v>1</v>
      </c>
      <c r="M5320" s="12">
        <v>9</v>
      </c>
      <c r="N5320" s="3">
        <v>4</v>
      </c>
      <c r="O5320" s="2" t="str" cm="1">
        <f t="array" ref="O5320">_xlfn.IFS(N5320=1,"Unsatisfactory",N5320=2,"Poor",N5320=3,"Average",N5320=4,"Good",N5320=5,"Excellent")</f>
        <v>Good</v>
      </c>
      <c r="P5320"/>
      <c r="Q5320"/>
      <c r="R5320"/>
      <c r="S5320"/>
      <c r="T5320"/>
      <c r="U5320"/>
    </row>
    <row r="5321" spans="1:21">
      <c r="A5321" s="2">
        <v>169778</v>
      </c>
      <c r="B5321" s="2" t="s">
        <v>42</v>
      </c>
      <c r="C5321" s="4">
        <v>45312</v>
      </c>
      <c r="D5321" s="17">
        <v>45312</v>
      </c>
      <c r="E5321" s="2" t="s">
        <v>16</v>
      </c>
      <c r="F5321" s="2" t="s">
        <v>25</v>
      </c>
      <c r="G5321" s="2">
        <v>22</v>
      </c>
      <c r="H5321" s="2" t="s">
        <v>58</v>
      </c>
      <c r="I5321" s="2" t="s">
        <v>27</v>
      </c>
      <c r="J5321" s="12">
        <v>65</v>
      </c>
      <c r="K5321" s="2">
        <v>105</v>
      </c>
      <c r="L5321" s="2">
        <v>1</v>
      </c>
      <c r="M5321" s="12">
        <v>105</v>
      </c>
      <c r="N5321" s="3">
        <v>4</v>
      </c>
      <c r="O5321" s="2" t="str" cm="1">
        <f t="array" ref="O5321">_xlfn.IFS(N5321=1,"Unsatisfactory",N5321=2,"Poor",N5321=3,"Average",N5321=4,"Good",N5321=5,"Excellent")</f>
        <v>Good</v>
      </c>
      <c r="P5321"/>
      <c r="Q5321"/>
      <c r="R5321"/>
      <c r="S5321"/>
      <c r="T5321"/>
      <c r="U5321"/>
    </row>
    <row r="5322" spans="1:21">
      <c r="A5322" s="2">
        <v>183509</v>
      </c>
      <c r="B5322" s="2" t="s">
        <v>23</v>
      </c>
      <c r="C5322" s="4">
        <v>45521</v>
      </c>
      <c r="D5322" s="17">
        <v>45521</v>
      </c>
      <c r="E5322" s="2" t="s">
        <v>24</v>
      </c>
      <c r="F5322" s="2" t="s">
        <v>17</v>
      </c>
      <c r="G5322" s="2">
        <v>21</v>
      </c>
      <c r="H5322" s="2" t="s">
        <v>67</v>
      </c>
      <c r="I5322" s="2" t="s">
        <v>27</v>
      </c>
      <c r="J5322" s="12">
        <v>9</v>
      </c>
      <c r="K5322" s="2">
        <v>49</v>
      </c>
      <c r="L5322" s="2">
        <v>1</v>
      </c>
      <c r="M5322" s="12">
        <v>49</v>
      </c>
      <c r="N5322" s="3">
        <v>4</v>
      </c>
      <c r="O5322" s="2" t="str" cm="1">
        <f t="array" ref="O5322">_xlfn.IFS(N5322=1,"Unsatisfactory",N5322=2,"Poor",N5322=3,"Average",N5322=4,"Good",N5322=5,"Excellent")</f>
        <v>Good</v>
      </c>
      <c r="P5322"/>
      <c r="Q5322"/>
      <c r="R5322"/>
      <c r="S5322"/>
      <c r="T5322"/>
      <c r="U5322"/>
    </row>
    <row r="5323" spans="1:21">
      <c r="A5323" s="2">
        <v>180811</v>
      </c>
      <c r="B5323" s="2" t="s">
        <v>53</v>
      </c>
      <c r="C5323" s="4">
        <v>45561</v>
      </c>
      <c r="D5323" s="17">
        <v>45561</v>
      </c>
      <c r="E5323" s="2" t="s">
        <v>37</v>
      </c>
      <c r="F5323" s="2" t="s">
        <v>17</v>
      </c>
      <c r="G5323" s="2">
        <v>29</v>
      </c>
      <c r="H5323" s="2" t="s">
        <v>66</v>
      </c>
      <c r="I5323" s="2" t="s">
        <v>27</v>
      </c>
      <c r="J5323" s="12">
        <v>15</v>
      </c>
      <c r="K5323" s="2">
        <v>55</v>
      </c>
      <c r="L5323" s="2">
        <v>3</v>
      </c>
      <c r="M5323" s="12">
        <v>165</v>
      </c>
      <c r="N5323" s="3">
        <v>1</v>
      </c>
      <c r="O5323" s="2" t="str" cm="1">
        <f t="array" ref="O5323">_xlfn.IFS(N5323=1,"Unsatisfactory",N5323=2,"Poor",N5323=3,"Average",N5323=4,"Good",N5323=5,"Excellent")</f>
        <v>Unsatisfactory</v>
      </c>
      <c r="P5323"/>
      <c r="Q5323"/>
      <c r="R5323"/>
      <c r="S5323"/>
      <c r="T5323"/>
      <c r="U5323"/>
    </row>
    <row r="5324" spans="1:21">
      <c r="A5324" s="2">
        <v>129433</v>
      </c>
      <c r="B5324" s="2" t="s">
        <v>15</v>
      </c>
      <c r="C5324" s="4">
        <v>45376</v>
      </c>
      <c r="D5324" s="17">
        <v>45376</v>
      </c>
      <c r="E5324" s="2" t="s">
        <v>16</v>
      </c>
      <c r="F5324" s="2" t="s">
        <v>25</v>
      </c>
      <c r="G5324" s="2">
        <v>22</v>
      </c>
      <c r="H5324" s="2" t="s">
        <v>62</v>
      </c>
      <c r="I5324" s="2" t="s">
        <v>19</v>
      </c>
      <c r="J5324" s="12">
        <v>100</v>
      </c>
      <c r="K5324" s="2">
        <v>100</v>
      </c>
      <c r="L5324" s="2">
        <v>4</v>
      </c>
      <c r="M5324" s="12">
        <v>400</v>
      </c>
      <c r="N5324" s="3">
        <v>5</v>
      </c>
      <c r="O5324" s="2" t="str" cm="1">
        <f t="array" ref="O5324">_xlfn.IFS(N5324=1,"Unsatisfactory",N5324=2,"Poor",N5324=3,"Average",N5324=4,"Good",N5324=5,"Excellent")</f>
        <v>Excellent</v>
      </c>
      <c r="P5324"/>
      <c r="Q5324"/>
      <c r="R5324"/>
      <c r="S5324"/>
      <c r="T5324"/>
      <c r="U5324"/>
    </row>
    <row r="5325" spans="1:21">
      <c r="A5325" s="2">
        <v>155617</v>
      </c>
      <c r="B5325" s="2" t="s">
        <v>42</v>
      </c>
      <c r="C5325" s="4">
        <v>45300</v>
      </c>
      <c r="D5325" s="17">
        <v>45300</v>
      </c>
      <c r="E5325" s="2" t="s">
        <v>16</v>
      </c>
      <c r="F5325" s="2" t="s">
        <v>17</v>
      </c>
      <c r="G5325" s="2">
        <v>28</v>
      </c>
      <c r="H5325" s="2" t="s">
        <v>46</v>
      </c>
      <c r="I5325" s="2" t="s">
        <v>19</v>
      </c>
      <c r="J5325" s="12">
        <v>65</v>
      </c>
      <c r="K5325" s="2">
        <v>65</v>
      </c>
      <c r="L5325" s="2">
        <v>4</v>
      </c>
      <c r="M5325" s="12">
        <v>260</v>
      </c>
      <c r="N5325" s="3">
        <v>5</v>
      </c>
      <c r="O5325" s="2" t="str" cm="1">
        <f t="array" ref="O5325">_xlfn.IFS(N5325=1,"Unsatisfactory",N5325=2,"Poor",N5325=3,"Average",N5325=4,"Good",N5325=5,"Excellent")</f>
        <v>Excellent</v>
      </c>
      <c r="P5325"/>
      <c r="Q5325"/>
      <c r="R5325"/>
      <c r="S5325"/>
      <c r="T5325"/>
      <c r="U5325"/>
    </row>
    <row r="5326" spans="1:21">
      <c r="A5326" s="2">
        <v>147944</v>
      </c>
      <c r="B5326" s="2" t="s">
        <v>23</v>
      </c>
      <c r="C5326" s="4">
        <v>45555</v>
      </c>
      <c r="D5326" s="17">
        <v>45555</v>
      </c>
      <c r="E5326" s="2" t="s">
        <v>24</v>
      </c>
      <c r="F5326" s="2" t="s">
        <v>17</v>
      </c>
      <c r="G5326" s="2">
        <v>24</v>
      </c>
      <c r="H5326" s="2" t="s">
        <v>130</v>
      </c>
      <c r="I5326" s="2" t="s">
        <v>19</v>
      </c>
      <c r="J5326" s="12">
        <v>9</v>
      </c>
      <c r="K5326" s="2">
        <v>9</v>
      </c>
      <c r="L5326" s="2">
        <v>1</v>
      </c>
      <c r="M5326" s="12">
        <v>9</v>
      </c>
      <c r="N5326" s="3">
        <v>2</v>
      </c>
      <c r="O5326" s="2" t="str" cm="1">
        <f t="array" ref="O5326">_xlfn.IFS(N5326=1,"Unsatisfactory",N5326=2,"Poor",N5326=3,"Average",N5326=4,"Good",N5326=5,"Excellent")</f>
        <v>Poor</v>
      </c>
      <c r="P5326"/>
      <c r="Q5326"/>
      <c r="R5326"/>
      <c r="S5326"/>
      <c r="T5326"/>
      <c r="U5326"/>
    </row>
    <row r="5327" spans="1:21">
      <c r="A5327" s="2">
        <v>148176</v>
      </c>
      <c r="B5327" s="2" t="s">
        <v>36</v>
      </c>
      <c r="C5327" s="4">
        <v>45360</v>
      </c>
      <c r="D5327" s="17">
        <v>45360</v>
      </c>
      <c r="E5327" s="2" t="s">
        <v>37</v>
      </c>
      <c r="F5327" s="2" t="s">
        <v>17</v>
      </c>
      <c r="G5327" s="2">
        <v>34</v>
      </c>
      <c r="H5327" s="2" t="s">
        <v>38</v>
      </c>
      <c r="I5327" s="2" t="s">
        <v>19</v>
      </c>
      <c r="J5327" s="12">
        <v>32</v>
      </c>
      <c r="K5327" s="2">
        <v>32</v>
      </c>
      <c r="L5327" s="2">
        <v>1</v>
      </c>
      <c r="M5327" s="12">
        <v>32</v>
      </c>
      <c r="N5327" s="3">
        <v>5</v>
      </c>
      <c r="O5327" s="2" t="str" cm="1">
        <f t="array" ref="O5327">_xlfn.IFS(N5327=1,"Unsatisfactory",N5327=2,"Poor",N5327=3,"Average",N5327=4,"Good",N5327=5,"Excellent")</f>
        <v>Excellent</v>
      </c>
      <c r="P5327"/>
      <c r="Q5327"/>
      <c r="R5327"/>
      <c r="S5327"/>
      <c r="T5327"/>
      <c r="U5327"/>
    </row>
    <row r="5328" spans="1:21">
      <c r="A5328" s="2">
        <v>125424</v>
      </c>
      <c r="B5328" s="2" t="s">
        <v>78</v>
      </c>
      <c r="C5328" s="4">
        <v>45496</v>
      </c>
      <c r="D5328" s="17">
        <v>45496</v>
      </c>
      <c r="E5328" s="2" t="s">
        <v>37</v>
      </c>
      <c r="F5328" s="2" t="s">
        <v>17</v>
      </c>
      <c r="G5328" s="2">
        <v>27</v>
      </c>
      <c r="H5328" s="2" t="s">
        <v>118</v>
      </c>
      <c r="I5328" s="2" t="s">
        <v>19</v>
      </c>
      <c r="J5328" s="12">
        <v>50</v>
      </c>
      <c r="K5328" s="2">
        <v>50</v>
      </c>
      <c r="L5328" s="2">
        <v>1</v>
      </c>
      <c r="M5328" s="12">
        <v>50</v>
      </c>
      <c r="N5328" s="3">
        <v>5</v>
      </c>
      <c r="O5328" s="2" t="str" cm="1">
        <f t="array" ref="O5328">_xlfn.IFS(N5328=1,"Unsatisfactory",N5328=2,"Poor",N5328=3,"Average",N5328=4,"Good",N5328=5,"Excellent")</f>
        <v>Excellent</v>
      </c>
      <c r="P5328"/>
      <c r="Q5328"/>
      <c r="R5328"/>
      <c r="S5328"/>
      <c r="T5328"/>
      <c r="U5328"/>
    </row>
    <row r="5329" spans="1:21">
      <c r="A5329" s="2">
        <v>199281</v>
      </c>
      <c r="B5329" s="2" t="s">
        <v>33</v>
      </c>
      <c r="C5329" s="4">
        <v>45477</v>
      </c>
      <c r="D5329" s="17">
        <v>45477</v>
      </c>
      <c r="E5329" s="2" t="s">
        <v>16</v>
      </c>
      <c r="F5329" s="2" t="s">
        <v>17</v>
      </c>
      <c r="G5329" s="2">
        <v>19</v>
      </c>
      <c r="H5329" s="2" t="s">
        <v>129</v>
      </c>
      <c r="I5329" s="2" t="s">
        <v>19</v>
      </c>
      <c r="J5329" s="12">
        <v>118</v>
      </c>
      <c r="K5329" s="2">
        <v>118</v>
      </c>
      <c r="L5329" s="2">
        <v>2</v>
      </c>
      <c r="M5329" s="12">
        <v>236</v>
      </c>
      <c r="N5329" s="3">
        <v>3</v>
      </c>
      <c r="O5329" s="2" t="str" cm="1">
        <f t="array" ref="O5329">_xlfn.IFS(N5329=1,"Unsatisfactory",N5329=2,"Poor",N5329=3,"Average",N5329=4,"Good",N5329=5,"Excellent")</f>
        <v>Average</v>
      </c>
      <c r="P5329"/>
      <c r="Q5329"/>
      <c r="R5329"/>
      <c r="S5329"/>
      <c r="T5329"/>
      <c r="U5329"/>
    </row>
    <row r="5330" spans="1:21">
      <c r="A5330" s="2">
        <v>158881</v>
      </c>
      <c r="B5330" s="2" t="s">
        <v>23</v>
      </c>
      <c r="C5330" s="4">
        <v>45589</v>
      </c>
      <c r="D5330" s="17">
        <v>45589</v>
      </c>
      <c r="E5330" s="2" t="s">
        <v>24</v>
      </c>
      <c r="F5330" s="2" t="s">
        <v>17</v>
      </c>
      <c r="G5330" s="2">
        <v>25</v>
      </c>
      <c r="H5330" s="2" t="s">
        <v>38</v>
      </c>
      <c r="I5330" s="2" t="s">
        <v>19</v>
      </c>
      <c r="J5330" s="12">
        <v>9</v>
      </c>
      <c r="K5330" s="2">
        <v>9</v>
      </c>
      <c r="L5330" s="2">
        <v>1</v>
      </c>
      <c r="M5330" s="12">
        <v>9</v>
      </c>
      <c r="N5330" s="3">
        <v>2</v>
      </c>
      <c r="O5330" s="2" t="str" cm="1">
        <f t="array" ref="O5330">_xlfn.IFS(N5330=1,"Unsatisfactory",N5330=2,"Poor",N5330=3,"Average",N5330=4,"Good",N5330=5,"Excellent")</f>
        <v>Poor</v>
      </c>
      <c r="P5330"/>
      <c r="Q5330"/>
      <c r="R5330"/>
      <c r="S5330"/>
      <c r="T5330"/>
      <c r="U5330"/>
    </row>
    <row r="5331" spans="1:21">
      <c r="A5331" s="2">
        <v>199604</v>
      </c>
      <c r="B5331" s="2" t="s">
        <v>53</v>
      </c>
      <c r="C5331" s="4">
        <v>45436</v>
      </c>
      <c r="D5331" s="17">
        <v>45436</v>
      </c>
      <c r="E5331" s="2" t="s">
        <v>37</v>
      </c>
      <c r="F5331" s="2" t="s">
        <v>17</v>
      </c>
      <c r="G5331" s="2">
        <v>19</v>
      </c>
      <c r="H5331" s="2" t="s">
        <v>34</v>
      </c>
      <c r="I5331" s="2" t="s">
        <v>27</v>
      </c>
      <c r="J5331" s="12">
        <v>15</v>
      </c>
      <c r="K5331" s="2">
        <v>115</v>
      </c>
      <c r="L5331" s="2">
        <v>1</v>
      </c>
      <c r="M5331" s="12">
        <v>115</v>
      </c>
      <c r="N5331" s="3">
        <v>4</v>
      </c>
      <c r="O5331" s="2" t="str" cm="1">
        <f t="array" ref="O5331">_xlfn.IFS(N5331=1,"Unsatisfactory",N5331=2,"Poor",N5331=3,"Average",N5331=4,"Good",N5331=5,"Excellent")</f>
        <v>Good</v>
      </c>
      <c r="P5331"/>
      <c r="Q5331"/>
      <c r="R5331"/>
      <c r="S5331"/>
      <c r="T5331"/>
      <c r="U5331"/>
    </row>
    <row r="5332" spans="1:21">
      <c r="A5332" s="2">
        <v>140331</v>
      </c>
      <c r="B5332" s="2" t="s">
        <v>53</v>
      </c>
      <c r="C5332" s="4">
        <v>45254</v>
      </c>
      <c r="D5332" s="17">
        <v>45254</v>
      </c>
      <c r="E5332" s="2" t="s">
        <v>37</v>
      </c>
      <c r="F5332" s="2" t="s">
        <v>17</v>
      </c>
      <c r="G5332" s="2">
        <v>23</v>
      </c>
      <c r="H5332" s="2" t="s">
        <v>62</v>
      </c>
      <c r="I5332" s="2" t="s">
        <v>19</v>
      </c>
      <c r="J5332" s="12">
        <v>15</v>
      </c>
      <c r="K5332" s="2">
        <v>15</v>
      </c>
      <c r="L5332" s="2">
        <v>1</v>
      </c>
      <c r="M5332" s="12">
        <v>15</v>
      </c>
      <c r="N5332" s="3">
        <v>4</v>
      </c>
      <c r="O5332" s="2" t="str" cm="1">
        <f t="array" ref="O5332">_xlfn.IFS(N5332=1,"Unsatisfactory",N5332=2,"Poor",N5332=3,"Average",N5332=4,"Good",N5332=5,"Excellent")</f>
        <v>Good</v>
      </c>
      <c r="P5332"/>
      <c r="Q5332"/>
      <c r="R5332"/>
      <c r="S5332"/>
      <c r="T5332"/>
      <c r="U5332"/>
    </row>
    <row r="5333" spans="1:21">
      <c r="A5333" s="2">
        <v>190868</v>
      </c>
      <c r="B5333" s="2" t="s">
        <v>85</v>
      </c>
      <c r="C5333" s="4">
        <v>45342</v>
      </c>
      <c r="D5333" s="17">
        <v>45342</v>
      </c>
      <c r="E5333" s="2" t="s">
        <v>24</v>
      </c>
      <c r="F5333" s="2" t="s">
        <v>25</v>
      </c>
      <c r="G5333" s="2">
        <v>18</v>
      </c>
      <c r="H5333" s="2" t="s">
        <v>74</v>
      </c>
      <c r="I5333" s="2" t="s">
        <v>27</v>
      </c>
      <c r="J5333" s="12">
        <v>23</v>
      </c>
      <c r="K5333" s="2">
        <v>48</v>
      </c>
      <c r="L5333" s="2">
        <v>3</v>
      </c>
      <c r="M5333" s="12">
        <v>144</v>
      </c>
      <c r="N5333" s="3">
        <v>1</v>
      </c>
      <c r="O5333" s="2" t="str" cm="1">
        <f t="array" ref="O5333">_xlfn.IFS(N5333=1,"Unsatisfactory",N5333=2,"Poor",N5333=3,"Average",N5333=4,"Good",N5333=5,"Excellent")</f>
        <v>Unsatisfactory</v>
      </c>
      <c r="P5333"/>
      <c r="Q5333"/>
      <c r="R5333"/>
      <c r="S5333"/>
      <c r="T5333"/>
      <c r="U5333"/>
    </row>
    <row r="5334" spans="1:21">
      <c r="A5334" s="2">
        <v>152572</v>
      </c>
      <c r="B5334" s="2" t="s">
        <v>42</v>
      </c>
      <c r="C5334" s="4">
        <v>45527</v>
      </c>
      <c r="D5334" s="17">
        <v>45527</v>
      </c>
      <c r="E5334" s="2" t="s">
        <v>16</v>
      </c>
      <c r="F5334" s="2" t="s">
        <v>17</v>
      </c>
      <c r="G5334" s="2">
        <v>34</v>
      </c>
      <c r="H5334" s="2" t="s">
        <v>69</v>
      </c>
      <c r="I5334" s="2" t="s">
        <v>19</v>
      </c>
      <c r="J5334" s="12">
        <v>65</v>
      </c>
      <c r="K5334" s="2">
        <v>65</v>
      </c>
      <c r="L5334" s="2">
        <v>1</v>
      </c>
      <c r="M5334" s="12">
        <v>65</v>
      </c>
      <c r="N5334" s="3">
        <v>5</v>
      </c>
      <c r="O5334" s="2" t="str" cm="1">
        <f t="array" ref="O5334">_xlfn.IFS(N5334=1,"Unsatisfactory",N5334=2,"Poor",N5334=3,"Average",N5334=4,"Good",N5334=5,"Excellent")</f>
        <v>Excellent</v>
      </c>
      <c r="P5334"/>
      <c r="Q5334"/>
      <c r="R5334"/>
      <c r="S5334"/>
      <c r="T5334"/>
      <c r="U5334"/>
    </row>
    <row r="5335" spans="1:21">
      <c r="A5335" s="2">
        <v>186157</v>
      </c>
      <c r="B5335" s="2" t="s">
        <v>53</v>
      </c>
      <c r="C5335" s="4">
        <v>45419</v>
      </c>
      <c r="D5335" s="17">
        <v>45419</v>
      </c>
      <c r="E5335" s="2" t="s">
        <v>37</v>
      </c>
      <c r="F5335" s="2" t="s">
        <v>17</v>
      </c>
      <c r="G5335" s="2">
        <v>26</v>
      </c>
      <c r="H5335" s="2" t="s">
        <v>51</v>
      </c>
      <c r="I5335" s="2" t="s">
        <v>27</v>
      </c>
      <c r="J5335" s="12">
        <v>15</v>
      </c>
      <c r="K5335" s="2">
        <v>65</v>
      </c>
      <c r="L5335" s="2">
        <v>2</v>
      </c>
      <c r="M5335" s="12">
        <v>130</v>
      </c>
      <c r="N5335" s="3">
        <v>3</v>
      </c>
      <c r="O5335" s="2" t="str" cm="1">
        <f t="array" ref="O5335">_xlfn.IFS(N5335=1,"Unsatisfactory",N5335=2,"Poor",N5335=3,"Average",N5335=4,"Good",N5335=5,"Excellent")</f>
        <v>Average</v>
      </c>
      <c r="P5335"/>
      <c r="Q5335"/>
      <c r="R5335"/>
      <c r="S5335"/>
      <c r="T5335"/>
      <c r="U5335"/>
    </row>
    <row r="5336" spans="1:21">
      <c r="A5336" s="2">
        <v>167211</v>
      </c>
      <c r="B5336" s="2" t="s">
        <v>82</v>
      </c>
      <c r="C5336" s="4">
        <v>45286</v>
      </c>
      <c r="D5336" s="17">
        <v>45286</v>
      </c>
      <c r="E5336" s="2" t="s">
        <v>37</v>
      </c>
      <c r="F5336" s="2" t="s">
        <v>17</v>
      </c>
      <c r="G5336" s="2">
        <v>21</v>
      </c>
      <c r="H5336" s="2" t="s">
        <v>130</v>
      </c>
      <c r="I5336" s="2" t="s">
        <v>19</v>
      </c>
      <c r="J5336" s="12">
        <v>20</v>
      </c>
      <c r="K5336" s="2">
        <v>20</v>
      </c>
      <c r="L5336" s="2">
        <v>1</v>
      </c>
      <c r="M5336" s="12">
        <v>20</v>
      </c>
      <c r="N5336" s="3">
        <v>3</v>
      </c>
      <c r="O5336" s="2" t="str" cm="1">
        <f t="array" ref="O5336">_xlfn.IFS(N5336=1,"Unsatisfactory",N5336=2,"Poor",N5336=3,"Average",N5336=4,"Good",N5336=5,"Excellent")</f>
        <v>Average</v>
      </c>
      <c r="P5336"/>
      <c r="Q5336"/>
      <c r="R5336"/>
      <c r="S5336"/>
      <c r="T5336"/>
      <c r="U5336"/>
    </row>
    <row r="5337" spans="1:21">
      <c r="A5337" s="2">
        <v>153634</v>
      </c>
      <c r="B5337" s="2" t="s">
        <v>42</v>
      </c>
      <c r="C5337" s="4">
        <v>45396</v>
      </c>
      <c r="D5337" s="17">
        <v>45396</v>
      </c>
      <c r="E5337" s="2" t="s">
        <v>16</v>
      </c>
      <c r="F5337" s="2" t="s">
        <v>17</v>
      </c>
      <c r="G5337" s="2">
        <v>31</v>
      </c>
      <c r="H5337" s="2" t="s">
        <v>31</v>
      </c>
      <c r="I5337" s="2" t="s">
        <v>19</v>
      </c>
      <c r="J5337" s="12">
        <v>65</v>
      </c>
      <c r="K5337" s="2">
        <v>65</v>
      </c>
      <c r="L5337" s="2">
        <v>1</v>
      </c>
      <c r="M5337" s="12">
        <v>65</v>
      </c>
      <c r="N5337" s="3">
        <v>1</v>
      </c>
      <c r="O5337" s="2" t="str" cm="1">
        <f t="array" ref="O5337">_xlfn.IFS(N5337=1,"Unsatisfactory",N5337=2,"Poor",N5337=3,"Average",N5337=4,"Good",N5337=5,"Excellent")</f>
        <v>Unsatisfactory</v>
      </c>
      <c r="P5337"/>
      <c r="Q5337"/>
      <c r="R5337"/>
      <c r="S5337"/>
      <c r="T5337"/>
      <c r="U5337"/>
    </row>
    <row r="5338" spans="1:21">
      <c r="A5338" s="2">
        <v>133960</v>
      </c>
      <c r="B5338" s="2" t="s">
        <v>36</v>
      </c>
      <c r="C5338" s="4">
        <v>45525</v>
      </c>
      <c r="D5338" s="17">
        <v>45525</v>
      </c>
      <c r="E5338" s="2" t="s">
        <v>37</v>
      </c>
      <c r="F5338" s="2" t="s">
        <v>17</v>
      </c>
      <c r="G5338" s="2">
        <v>34</v>
      </c>
      <c r="H5338" s="2" t="s">
        <v>67</v>
      </c>
      <c r="I5338" s="2" t="s">
        <v>27</v>
      </c>
      <c r="J5338" s="12">
        <v>32</v>
      </c>
      <c r="K5338" s="2">
        <v>72</v>
      </c>
      <c r="L5338" s="2">
        <v>1</v>
      </c>
      <c r="M5338" s="12">
        <v>72</v>
      </c>
      <c r="N5338" s="3">
        <v>4</v>
      </c>
      <c r="O5338" s="2" t="str" cm="1">
        <f t="array" ref="O5338">_xlfn.IFS(N5338=1,"Unsatisfactory",N5338=2,"Poor",N5338=3,"Average",N5338=4,"Good",N5338=5,"Excellent")</f>
        <v>Good</v>
      </c>
      <c r="P5338"/>
      <c r="Q5338"/>
      <c r="R5338"/>
      <c r="S5338"/>
      <c r="T5338"/>
      <c r="U5338"/>
    </row>
    <row r="5339" spans="1:21">
      <c r="A5339" s="2">
        <v>145888</v>
      </c>
      <c r="B5339" s="2" t="s">
        <v>53</v>
      </c>
      <c r="C5339" s="4">
        <v>45330</v>
      </c>
      <c r="D5339" s="17">
        <v>45330</v>
      </c>
      <c r="E5339" s="2" t="s">
        <v>37</v>
      </c>
      <c r="F5339" s="2" t="s">
        <v>17</v>
      </c>
      <c r="G5339" s="2">
        <v>18</v>
      </c>
      <c r="H5339" s="2" t="s">
        <v>69</v>
      </c>
      <c r="I5339" s="2" t="s">
        <v>19</v>
      </c>
      <c r="J5339" s="12">
        <v>15</v>
      </c>
      <c r="K5339" s="2">
        <v>15</v>
      </c>
      <c r="L5339" s="2">
        <v>1</v>
      </c>
      <c r="M5339" s="12">
        <v>15</v>
      </c>
      <c r="N5339" s="3">
        <v>3</v>
      </c>
      <c r="O5339" s="2" t="str" cm="1">
        <f t="array" ref="O5339">_xlfn.IFS(N5339=1,"Unsatisfactory",N5339=2,"Poor",N5339=3,"Average",N5339=4,"Good",N5339=5,"Excellent")</f>
        <v>Average</v>
      </c>
      <c r="P5339"/>
      <c r="Q5339"/>
      <c r="R5339"/>
      <c r="S5339"/>
      <c r="T5339"/>
      <c r="U5339"/>
    </row>
    <row r="5340" spans="1:21">
      <c r="A5340" s="2">
        <v>142032</v>
      </c>
      <c r="B5340" s="2" t="s">
        <v>23</v>
      </c>
      <c r="C5340" s="4">
        <v>45248</v>
      </c>
      <c r="D5340" s="17">
        <v>45248</v>
      </c>
      <c r="E5340" s="2" t="s">
        <v>24</v>
      </c>
      <c r="F5340" s="2" t="s">
        <v>17</v>
      </c>
      <c r="G5340" s="2">
        <v>24</v>
      </c>
      <c r="H5340" s="2" t="s">
        <v>29</v>
      </c>
      <c r="I5340" s="2" t="s">
        <v>19</v>
      </c>
      <c r="J5340" s="12">
        <v>9</v>
      </c>
      <c r="K5340" s="2">
        <v>9</v>
      </c>
      <c r="L5340" s="2">
        <v>2</v>
      </c>
      <c r="M5340" s="12">
        <v>18</v>
      </c>
      <c r="N5340" s="3">
        <v>3</v>
      </c>
      <c r="O5340" s="2" t="str" cm="1">
        <f t="array" ref="O5340">_xlfn.IFS(N5340=1,"Unsatisfactory",N5340=2,"Poor",N5340=3,"Average",N5340=4,"Good",N5340=5,"Excellent")</f>
        <v>Average</v>
      </c>
      <c r="P5340"/>
      <c r="Q5340"/>
      <c r="R5340"/>
      <c r="S5340"/>
      <c r="T5340"/>
      <c r="U5340"/>
    </row>
    <row r="5341" spans="1:21">
      <c r="A5341" s="2">
        <v>151124</v>
      </c>
      <c r="B5341" s="2" t="s">
        <v>30</v>
      </c>
      <c r="C5341" s="4">
        <v>45483</v>
      </c>
      <c r="D5341" s="17">
        <v>45483</v>
      </c>
      <c r="E5341" s="2" t="s">
        <v>24</v>
      </c>
      <c r="F5341" s="2" t="s">
        <v>17</v>
      </c>
      <c r="G5341" s="2">
        <v>25</v>
      </c>
      <c r="H5341" s="2" t="s">
        <v>74</v>
      </c>
      <c r="I5341" s="2" t="s">
        <v>27</v>
      </c>
      <c r="J5341" s="12">
        <v>10</v>
      </c>
      <c r="K5341" s="2">
        <v>35</v>
      </c>
      <c r="L5341" s="2">
        <v>1</v>
      </c>
      <c r="M5341" s="12">
        <v>35</v>
      </c>
      <c r="N5341" s="3">
        <v>5</v>
      </c>
      <c r="O5341" s="2" t="str" cm="1">
        <f t="array" ref="O5341">_xlfn.IFS(N5341=1,"Unsatisfactory",N5341=2,"Poor",N5341=3,"Average",N5341=4,"Good",N5341=5,"Excellent")</f>
        <v>Excellent</v>
      </c>
      <c r="P5341"/>
      <c r="Q5341"/>
      <c r="R5341"/>
      <c r="S5341"/>
      <c r="T5341"/>
      <c r="U5341"/>
    </row>
    <row r="5342" spans="1:21">
      <c r="A5342" s="2">
        <v>135992</v>
      </c>
      <c r="B5342" s="2" t="s">
        <v>42</v>
      </c>
      <c r="C5342" s="4">
        <v>45555</v>
      </c>
      <c r="D5342" s="17">
        <v>45555</v>
      </c>
      <c r="E5342" s="2" t="s">
        <v>16</v>
      </c>
      <c r="F5342" s="2" t="s">
        <v>25</v>
      </c>
      <c r="G5342" s="2">
        <v>29</v>
      </c>
      <c r="H5342" s="2" t="s">
        <v>118</v>
      </c>
      <c r="I5342" s="2" t="s">
        <v>19</v>
      </c>
      <c r="J5342" s="12">
        <v>65</v>
      </c>
      <c r="K5342" s="2">
        <v>65</v>
      </c>
      <c r="L5342" s="2">
        <v>2</v>
      </c>
      <c r="M5342" s="12">
        <v>130</v>
      </c>
      <c r="N5342" s="3">
        <v>5</v>
      </c>
      <c r="O5342" s="2" t="str" cm="1">
        <f t="array" ref="O5342">_xlfn.IFS(N5342=1,"Unsatisfactory",N5342=2,"Poor",N5342=3,"Average",N5342=4,"Good",N5342=5,"Excellent")</f>
        <v>Excellent</v>
      </c>
      <c r="P5342"/>
      <c r="Q5342"/>
      <c r="R5342"/>
      <c r="S5342"/>
      <c r="T5342"/>
      <c r="U5342"/>
    </row>
    <row r="5343" spans="1:21">
      <c r="A5343" s="2">
        <v>156088</v>
      </c>
      <c r="B5343" s="2" t="s">
        <v>23</v>
      </c>
      <c r="C5343" s="4">
        <v>45561</v>
      </c>
      <c r="D5343" s="17">
        <v>45561</v>
      </c>
      <c r="E5343" s="2" t="s">
        <v>24</v>
      </c>
      <c r="F5343" s="2" t="s">
        <v>17</v>
      </c>
      <c r="G5343" s="2">
        <v>32</v>
      </c>
      <c r="H5343" s="2" t="s">
        <v>29</v>
      </c>
      <c r="I5343" s="2" t="s">
        <v>19</v>
      </c>
      <c r="J5343" s="12">
        <v>9</v>
      </c>
      <c r="K5343" s="2">
        <v>9</v>
      </c>
      <c r="L5343" s="2">
        <v>1</v>
      </c>
      <c r="M5343" s="12">
        <v>9</v>
      </c>
      <c r="N5343" s="3">
        <v>2</v>
      </c>
      <c r="O5343" s="2" t="str" cm="1">
        <f t="array" ref="O5343">_xlfn.IFS(N5343=1,"Unsatisfactory",N5343=2,"Poor",N5343=3,"Average",N5343=4,"Good",N5343=5,"Excellent")</f>
        <v>Poor</v>
      </c>
      <c r="P5343"/>
      <c r="Q5343"/>
      <c r="R5343"/>
      <c r="S5343"/>
      <c r="T5343"/>
      <c r="U5343"/>
    </row>
    <row r="5344" spans="1:21">
      <c r="A5344" s="2">
        <v>196007</v>
      </c>
      <c r="B5344" s="2" t="s">
        <v>53</v>
      </c>
      <c r="C5344" s="4">
        <v>45525</v>
      </c>
      <c r="D5344" s="17">
        <v>45525</v>
      </c>
      <c r="E5344" s="2" t="s">
        <v>37</v>
      </c>
      <c r="F5344" s="2" t="s">
        <v>25</v>
      </c>
      <c r="G5344" s="2">
        <v>33</v>
      </c>
      <c r="H5344" s="2" t="s">
        <v>128</v>
      </c>
      <c r="I5344" s="2" t="s">
        <v>19</v>
      </c>
      <c r="J5344" s="12">
        <v>15</v>
      </c>
      <c r="K5344" s="2">
        <v>15</v>
      </c>
      <c r="L5344" s="2">
        <v>1</v>
      </c>
      <c r="M5344" s="12">
        <v>15</v>
      </c>
      <c r="N5344" s="3">
        <v>5</v>
      </c>
      <c r="O5344" s="2" t="str" cm="1">
        <f t="array" ref="O5344">_xlfn.IFS(N5344=1,"Unsatisfactory",N5344=2,"Poor",N5344=3,"Average",N5344=4,"Good",N5344=5,"Excellent")</f>
        <v>Excellent</v>
      </c>
      <c r="P5344"/>
      <c r="Q5344"/>
      <c r="R5344"/>
      <c r="S5344"/>
      <c r="T5344"/>
      <c r="U5344"/>
    </row>
    <row r="5345" spans="1:21">
      <c r="A5345" s="2">
        <v>185880</v>
      </c>
      <c r="B5345" s="2" t="s">
        <v>30</v>
      </c>
      <c r="C5345" s="4">
        <v>45521</v>
      </c>
      <c r="D5345" s="17">
        <v>45521</v>
      </c>
      <c r="E5345" s="2" t="s">
        <v>24</v>
      </c>
      <c r="F5345" s="2" t="s">
        <v>17</v>
      </c>
      <c r="G5345" s="2">
        <v>23</v>
      </c>
      <c r="H5345" s="2" t="s">
        <v>29</v>
      </c>
      <c r="I5345" s="2" t="s">
        <v>19</v>
      </c>
      <c r="J5345" s="12">
        <v>10</v>
      </c>
      <c r="K5345" s="2">
        <v>10</v>
      </c>
      <c r="L5345" s="2">
        <v>4</v>
      </c>
      <c r="M5345" s="12">
        <v>40</v>
      </c>
      <c r="N5345" s="3">
        <v>5</v>
      </c>
      <c r="O5345" s="2" t="str" cm="1">
        <f t="array" ref="O5345">_xlfn.IFS(N5345=1,"Unsatisfactory",N5345=2,"Poor",N5345=3,"Average",N5345=4,"Good",N5345=5,"Excellent")</f>
        <v>Excellent</v>
      </c>
      <c r="P5345"/>
      <c r="Q5345"/>
      <c r="R5345"/>
      <c r="S5345"/>
      <c r="T5345"/>
      <c r="U5345"/>
    </row>
    <row r="5346" spans="1:21">
      <c r="A5346" s="2">
        <v>164502</v>
      </c>
      <c r="B5346" s="2" t="s">
        <v>30</v>
      </c>
      <c r="C5346" s="4">
        <v>45519</v>
      </c>
      <c r="D5346" s="17">
        <v>45519</v>
      </c>
      <c r="E5346" s="2" t="s">
        <v>24</v>
      </c>
      <c r="F5346" s="2" t="s">
        <v>17</v>
      </c>
      <c r="G5346" s="2">
        <v>35</v>
      </c>
      <c r="H5346" s="2" t="s">
        <v>118</v>
      </c>
      <c r="I5346" s="2" t="s">
        <v>19</v>
      </c>
      <c r="J5346" s="12">
        <v>10</v>
      </c>
      <c r="K5346" s="2">
        <v>10</v>
      </c>
      <c r="L5346" s="2">
        <v>1</v>
      </c>
      <c r="M5346" s="12">
        <v>10</v>
      </c>
      <c r="N5346" s="3">
        <v>1</v>
      </c>
      <c r="O5346" s="2" t="str" cm="1">
        <f t="array" ref="O5346">_xlfn.IFS(N5346=1,"Unsatisfactory",N5346=2,"Poor",N5346=3,"Average",N5346=4,"Good",N5346=5,"Excellent")</f>
        <v>Unsatisfactory</v>
      </c>
      <c r="P5346"/>
      <c r="Q5346"/>
      <c r="R5346"/>
      <c r="S5346"/>
      <c r="T5346"/>
      <c r="U5346"/>
    </row>
    <row r="5347" spans="1:21">
      <c r="A5347" s="2">
        <v>153288</v>
      </c>
      <c r="B5347" s="2" t="s">
        <v>50</v>
      </c>
      <c r="C5347" s="4">
        <v>45583</v>
      </c>
      <c r="D5347" s="17">
        <v>45583</v>
      </c>
      <c r="E5347" s="2" t="s">
        <v>16</v>
      </c>
      <c r="F5347" s="2" t="s">
        <v>17</v>
      </c>
      <c r="G5347" s="2">
        <v>25</v>
      </c>
      <c r="H5347" s="2" t="s">
        <v>131</v>
      </c>
      <c r="I5347" s="2" t="s">
        <v>27</v>
      </c>
      <c r="J5347" s="12">
        <v>97</v>
      </c>
      <c r="K5347" s="2">
        <v>167</v>
      </c>
      <c r="L5347" s="2">
        <v>1</v>
      </c>
      <c r="M5347" s="12">
        <v>167</v>
      </c>
      <c r="N5347" s="3">
        <v>2</v>
      </c>
      <c r="O5347" s="2" t="str" cm="1">
        <f t="array" ref="O5347">_xlfn.IFS(N5347=1,"Unsatisfactory",N5347=2,"Poor",N5347=3,"Average",N5347=4,"Good",N5347=5,"Excellent")</f>
        <v>Poor</v>
      </c>
      <c r="P5347"/>
      <c r="Q5347"/>
      <c r="R5347"/>
      <c r="S5347"/>
      <c r="T5347"/>
      <c r="U5347"/>
    </row>
    <row r="5348" spans="1:21">
      <c r="A5348" s="2">
        <v>181047</v>
      </c>
      <c r="B5348" s="2" t="s">
        <v>36</v>
      </c>
      <c r="C5348" s="4">
        <v>45517</v>
      </c>
      <c r="D5348" s="17">
        <v>45517</v>
      </c>
      <c r="E5348" s="2" t="s">
        <v>37</v>
      </c>
      <c r="F5348" s="2" t="s">
        <v>17</v>
      </c>
      <c r="G5348" s="2">
        <v>21</v>
      </c>
      <c r="H5348" s="2" t="s">
        <v>26</v>
      </c>
      <c r="I5348" s="2" t="s">
        <v>27</v>
      </c>
      <c r="J5348" s="12">
        <v>32</v>
      </c>
      <c r="K5348" s="2">
        <v>72</v>
      </c>
      <c r="L5348" s="2">
        <v>1</v>
      </c>
      <c r="M5348" s="12">
        <v>72</v>
      </c>
      <c r="N5348" s="3">
        <v>4</v>
      </c>
      <c r="O5348" s="2" t="str" cm="1">
        <f t="array" ref="O5348">_xlfn.IFS(N5348=1,"Unsatisfactory",N5348=2,"Poor",N5348=3,"Average",N5348=4,"Good",N5348=5,"Excellent")</f>
        <v>Good</v>
      </c>
      <c r="P5348"/>
      <c r="Q5348"/>
      <c r="R5348"/>
      <c r="S5348"/>
      <c r="T5348"/>
      <c r="U5348"/>
    </row>
    <row r="5349" spans="1:21">
      <c r="A5349" s="2">
        <v>142054</v>
      </c>
      <c r="B5349" s="2" t="s">
        <v>78</v>
      </c>
      <c r="C5349" s="4">
        <v>45478</v>
      </c>
      <c r="D5349" s="17">
        <v>45478</v>
      </c>
      <c r="E5349" s="2" t="s">
        <v>37</v>
      </c>
      <c r="F5349" s="2" t="s">
        <v>25</v>
      </c>
      <c r="G5349" s="2">
        <v>30</v>
      </c>
      <c r="H5349" s="2" t="s">
        <v>118</v>
      </c>
      <c r="I5349" s="2" t="s">
        <v>19</v>
      </c>
      <c r="J5349" s="12">
        <v>50</v>
      </c>
      <c r="K5349" s="2">
        <v>50</v>
      </c>
      <c r="L5349" s="2">
        <v>1</v>
      </c>
      <c r="M5349" s="12">
        <v>50</v>
      </c>
      <c r="N5349" s="3">
        <v>5</v>
      </c>
      <c r="O5349" s="2" t="str" cm="1">
        <f t="array" ref="O5349">_xlfn.IFS(N5349=1,"Unsatisfactory",N5349=2,"Poor",N5349=3,"Average",N5349=4,"Good",N5349=5,"Excellent")</f>
        <v>Excellent</v>
      </c>
      <c r="P5349"/>
      <c r="Q5349"/>
      <c r="R5349"/>
      <c r="S5349"/>
      <c r="T5349"/>
      <c r="U5349"/>
    </row>
    <row r="5350" spans="1:21">
      <c r="A5350" s="2">
        <v>125549</v>
      </c>
      <c r="B5350" s="2" t="s">
        <v>23</v>
      </c>
      <c r="C5350" s="4">
        <v>45350</v>
      </c>
      <c r="D5350" s="17">
        <v>45350</v>
      </c>
      <c r="E5350" s="2" t="s">
        <v>24</v>
      </c>
      <c r="F5350" s="2" t="s">
        <v>25</v>
      </c>
      <c r="G5350" s="2">
        <v>32</v>
      </c>
      <c r="H5350" s="2" t="s">
        <v>34</v>
      </c>
      <c r="I5350" s="2" t="s">
        <v>27</v>
      </c>
      <c r="J5350" s="12">
        <v>9</v>
      </c>
      <c r="K5350" s="2">
        <v>109</v>
      </c>
      <c r="L5350" s="2">
        <v>4</v>
      </c>
      <c r="M5350" s="12">
        <v>436</v>
      </c>
      <c r="N5350" s="3">
        <v>1</v>
      </c>
      <c r="O5350" s="2" t="str" cm="1">
        <f t="array" ref="O5350">_xlfn.IFS(N5350=1,"Unsatisfactory",N5350=2,"Poor",N5350=3,"Average",N5350=4,"Good",N5350=5,"Excellent")</f>
        <v>Unsatisfactory</v>
      </c>
      <c r="P5350"/>
      <c r="Q5350"/>
      <c r="R5350"/>
      <c r="S5350"/>
      <c r="T5350"/>
      <c r="U5350"/>
    </row>
    <row r="5351" spans="1:21">
      <c r="A5351" s="2">
        <v>198166</v>
      </c>
      <c r="B5351" s="2" t="s">
        <v>15</v>
      </c>
      <c r="C5351" s="4">
        <v>45409</v>
      </c>
      <c r="D5351" s="17">
        <v>45409</v>
      </c>
      <c r="E5351" s="2" t="s">
        <v>16</v>
      </c>
      <c r="F5351" s="2" t="s">
        <v>17</v>
      </c>
      <c r="G5351" s="2">
        <v>28</v>
      </c>
      <c r="H5351" s="2" t="s">
        <v>38</v>
      </c>
      <c r="I5351" s="2" t="s">
        <v>19</v>
      </c>
      <c r="J5351" s="12">
        <v>100</v>
      </c>
      <c r="K5351" s="2">
        <v>100</v>
      </c>
      <c r="L5351" s="2">
        <v>1</v>
      </c>
      <c r="M5351" s="12">
        <v>100</v>
      </c>
      <c r="N5351" s="3">
        <v>3</v>
      </c>
      <c r="O5351" s="2" t="str" cm="1">
        <f t="array" ref="O5351">_xlfn.IFS(N5351=1,"Unsatisfactory",N5351=2,"Poor",N5351=3,"Average",N5351=4,"Good",N5351=5,"Excellent")</f>
        <v>Average</v>
      </c>
      <c r="P5351"/>
      <c r="Q5351"/>
      <c r="R5351"/>
      <c r="S5351"/>
      <c r="T5351"/>
      <c r="U5351"/>
    </row>
    <row r="5352" spans="1:21">
      <c r="A5352" s="2">
        <v>181231</v>
      </c>
      <c r="B5352" s="2" t="s">
        <v>33</v>
      </c>
      <c r="C5352" s="4">
        <v>45542</v>
      </c>
      <c r="D5352" s="17">
        <v>45542</v>
      </c>
      <c r="E5352" s="2" t="s">
        <v>16</v>
      </c>
      <c r="F5352" s="2" t="s">
        <v>17</v>
      </c>
      <c r="G5352" s="2">
        <v>19</v>
      </c>
      <c r="H5352" s="2" t="s">
        <v>129</v>
      </c>
      <c r="I5352" s="2" t="s">
        <v>19</v>
      </c>
      <c r="J5352" s="12">
        <v>118</v>
      </c>
      <c r="K5352" s="2">
        <v>118</v>
      </c>
      <c r="L5352" s="2">
        <v>2</v>
      </c>
      <c r="M5352" s="12">
        <v>236</v>
      </c>
      <c r="N5352" s="3">
        <v>5</v>
      </c>
      <c r="O5352" s="2" t="str" cm="1">
        <f t="array" ref="O5352">_xlfn.IFS(N5352=1,"Unsatisfactory",N5352=2,"Poor",N5352=3,"Average",N5352=4,"Good",N5352=5,"Excellent")</f>
        <v>Excellent</v>
      </c>
      <c r="P5352"/>
      <c r="Q5352"/>
      <c r="R5352"/>
      <c r="S5352"/>
      <c r="T5352"/>
      <c r="U5352"/>
    </row>
    <row r="5353" spans="1:21">
      <c r="A5353" s="2">
        <v>132064</v>
      </c>
      <c r="B5353" s="2" t="s">
        <v>50</v>
      </c>
      <c r="C5353" s="4">
        <v>45402</v>
      </c>
      <c r="D5353" s="17">
        <v>45402</v>
      </c>
      <c r="E5353" s="2" t="s">
        <v>16</v>
      </c>
      <c r="F5353" s="2" t="s">
        <v>25</v>
      </c>
      <c r="G5353" s="2">
        <v>18</v>
      </c>
      <c r="H5353" s="2" t="s">
        <v>56</v>
      </c>
      <c r="I5353" s="2" t="s">
        <v>19</v>
      </c>
      <c r="J5353" s="12">
        <v>97</v>
      </c>
      <c r="K5353" s="2">
        <v>97</v>
      </c>
      <c r="L5353" s="2">
        <v>2</v>
      </c>
      <c r="M5353" s="12">
        <v>194</v>
      </c>
      <c r="N5353" s="3">
        <v>5</v>
      </c>
      <c r="O5353" s="2" t="str" cm="1">
        <f t="array" ref="O5353">_xlfn.IFS(N5353=1,"Unsatisfactory",N5353=2,"Poor",N5353=3,"Average",N5353=4,"Good",N5353=5,"Excellent")</f>
        <v>Excellent</v>
      </c>
      <c r="P5353"/>
      <c r="Q5353"/>
      <c r="R5353"/>
      <c r="S5353"/>
      <c r="T5353"/>
      <c r="U5353"/>
    </row>
    <row r="5354" spans="1:21">
      <c r="A5354" s="2">
        <v>178541</v>
      </c>
      <c r="B5354" s="2" t="s">
        <v>15</v>
      </c>
      <c r="C5354" s="4">
        <v>45413</v>
      </c>
      <c r="D5354" s="17">
        <v>45413</v>
      </c>
      <c r="E5354" s="2" t="s">
        <v>16</v>
      </c>
      <c r="F5354" s="2" t="s">
        <v>25</v>
      </c>
      <c r="G5354" s="2">
        <v>26</v>
      </c>
      <c r="H5354" s="2" t="s">
        <v>80</v>
      </c>
      <c r="I5354" s="2" t="s">
        <v>27</v>
      </c>
      <c r="J5354" s="12">
        <v>100</v>
      </c>
      <c r="K5354" s="2">
        <v>140</v>
      </c>
      <c r="L5354" s="2">
        <v>5</v>
      </c>
      <c r="M5354" s="12">
        <v>700</v>
      </c>
      <c r="N5354" s="3">
        <v>3</v>
      </c>
      <c r="O5354" s="2" t="str" cm="1">
        <f t="array" ref="O5354">_xlfn.IFS(N5354=1,"Unsatisfactory",N5354=2,"Poor",N5354=3,"Average",N5354=4,"Good",N5354=5,"Excellent")</f>
        <v>Average</v>
      </c>
      <c r="P5354"/>
      <c r="Q5354"/>
      <c r="R5354"/>
      <c r="S5354"/>
      <c r="T5354"/>
      <c r="U5354"/>
    </row>
    <row r="5355" spans="1:21">
      <c r="A5355" s="2">
        <v>164052</v>
      </c>
      <c r="B5355" s="2" t="s">
        <v>82</v>
      </c>
      <c r="C5355" s="4">
        <v>45574</v>
      </c>
      <c r="D5355" s="17">
        <v>45574</v>
      </c>
      <c r="E5355" s="2" t="s">
        <v>37</v>
      </c>
      <c r="F5355" s="2" t="s">
        <v>17</v>
      </c>
      <c r="G5355" s="2">
        <v>33</v>
      </c>
      <c r="H5355" s="2" t="s">
        <v>60</v>
      </c>
      <c r="I5355" s="2" t="s">
        <v>19</v>
      </c>
      <c r="J5355" s="12">
        <v>20</v>
      </c>
      <c r="K5355" s="2">
        <v>20</v>
      </c>
      <c r="L5355" s="2">
        <v>1</v>
      </c>
      <c r="M5355" s="12">
        <v>20</v>
      </c>
      <c r="N5355" s="3">
        <v>4</v>
      </c>
      <c r="O5355" s="2" t="str" cm="1">
        <f t="array" ref="O5355">_xlfn.IFS(N5355=1,"Unsatisfactory",N5355=2,"Poor",N5355=3,"Average",N5355=4,"Good",N5355=5,"Excellent")</f>
        <v>Good</v>
      </c>
      <c r="P5355"/>
      <c r="Q5355"/>
      <c r="R5355"/>
      <c r="S5355"/>
      <c r="T5355"/>
      <c r="U5355"/>
    </row>
    <row r="5356" spans="1:21">
      <c r="A5356" s="2">
        <v>187956</v>
      </c>
      <c r="B5356" s="2" t="s">
        <v>50</v>
      </c>
      <c r="C5356" s="4">
        <v>45413</v>
      </c>
      <c r="D5356" s="17">
        <v>45413</v>
      </c>
      <c r="E5356" s="2" t="s">
        <v>16</v>
      </c>
      <c r="F5356" s="2" t="s">
        <v>17</v>
      </c>
      <c r="G5356" s="2">
        <v>28</v>
      </c>
      <c r="H5356" s="2" t="s">
        <v>69</v>
      </c>
      <c r="I5356" s="2" t="s">
        <v>19</v>
      </c>
      <c r="J5356" s="12">
        <v>97</v>
      </c>
      <c r="K5356" s="2">
        <v>97</v>
      </c>
      <c r="L5356" s="2">
        <v>4</v>
      </c>
      <c r="M5356" s="12">
        <v>388</v>
      </c>
      <c r="N5356" s="3">
        <v>5</v>
      </c>
      <c r="O5356" s="2" t="str" cm="1">
        <f t="array" ref="O5356">_xlfn.IFS(N5356=1,"Unsatisfactory",N5356=2,"Poor",N5356=3,"Average",N5356=4,"Good",N5356=5,"Excellent")</f>
        <v>Excellent</v>
      </c>
      <c r="P5356"/>
      <c r="Q5356"/>
      <c r="R5356"/>
      <c r="S5356"/>
      <c r="T5356"/>
      <c r="U5356"/>
    </row>
    <row r="5357" spans="1:21">
      <c r="A5357" s="2">
        <v>143187</v>
      </c>
      <c r="B5357" s="2" t="s">
        <v>30</v>
      </c>
      <c r="C5357" s="4">
        <v>45493</v>
      </c>
      <c r="D5357" s="17">
        <v>45493</v>
      </c>
      <c r="E5357" s="2" t="s">
        <v>24</v>
      </c>
      <c r="F5357" s="2" t="s">
        <v>17</v>
      </c>
      <c r="G5357" s="2">
        <v>34</v>
      </c>
      <c r="H5357" s="2" t="s">
        <v>66</v>
      </c>
      <c r="I5357" s="2" t="s">
        <v>27</v>
      </c>
      <c r="J5357" s="12">
        <v>10</v>
      </c>
      <c r="K5357" s="2">
        <v>50</v>
      </c>
      <c r="L5357" s="2">
        <v>2</v>
      </c>
      <c r="M5357" s="12">
        <v>100</v>
      </c>
      <c r="N5357" s="3">
        <v>4</v>
      </c>
      <c r="O5357" s="2" t="str" cm="1">
        <f t="array" ref="O5357">_xlfn.IFS(N5357=1,"Unsatisfactory",N5357=2,"Poor",N5357=3,"Average",N5357=4,"Good",N5357=5,"Excellent")</f>
        <v>Good</v>
      </c>
      <c r="P5357"/>
      <c r="Q5357"/>
      <c r="R5357"/>
      <c r="S5357"/>
      <c r="T5357"/>
      <c r="U5357"/>
    </row>
    <row r="5358" spans="1:21">
      <c r="A5358" s="2">
        <v>145351</v>
      </c>
      <c r="B5358" s="2" t="s">
        <v>42</v>
      </c>
      <c r="C5358" s="4">
        <v>45455</v>
      </c>
      <c r="D5358" s="17">
        <v>45455</v>
      </c>
      <c r="E5358" s="2" t="s">
        <v>16</v>
      </c>
      <c r="F5358" s="2" t="s">
        <v>17</v>
      </c>
      <c r="G5358" s="2">
        <v>21</v>
      </c>
      <c r="H5358" s="2" t="s">
        <v>74</v>
      </c>
      <c r="I5358" s="2" t="s">
        <v>27</v>
      </c>
      <c r="J5358" s="12">
        <v>65</v>
      </c>
      <c r="K5358" s="2">
        <v>90</v>
      </c>
      <c r="L5358" s="2">
        <v>1</v>
      </c>
      <c r="M5358" s="12">
        <v>90</v>
      </c>
      <c r="N5358" s="3">
        <v>2</v>
      </c>
      <c r="O5358" s="2" t="str" cm="1">
        <f t="array" ref="O5358">_xlfn.IFS(N5358=1,"Unsatisfactory",N5358=2,"Poor",N5358=3,"Average",N5358=4,"Good",N5358=5,"Excellent")</f>
        <v>Poor</v>
      </c>
      <c r="P5358"/>
      <c r="Q5358"/>
      <c r="R5358"/>
      <c r="S5358"/>
      <c r="T5358"/>
      <c r="U5358"/>
    </row>
    <row r="5359" spans="1:21">
      <c r="A5359" s="2">
        <v>185758</v>
      </c>
      <c r="B5359" s="2" t="s">
        <v>23</v>
      </c>
      <c r="C5359" s="4">
        <v>45461</v>
      </c>
      <c r="D5359" s="17">
        <v>45461</v>
      </c>
      <c r="E5359" s="2" t="s">
        <v>24</v>
      </c>
      <c r="F5359" s="2" t="s">
        <v>17</v>
      </c>
      <c r="G5359" s="2">
        <v>19</v>
      </c>
      <c r="H5359" s="2" t="s">
        <v>115</v>
      </c>
      <c r="I5359" s="2" t="s">
        <v>19</v>
      </c>
      <c r="J5359" s="12">
        <v>9</v>
      </c>
      <c r="K5359" s="2">
        <v>9</v>
      </c>
      <c r="L5359" s="2">
        <v>2</v>
      </c>
      <c r="M5359" s="12">
        <v>18</v>
      </c>
      <c r="N5359" s="3">
        <v>5</v>
      </c>
      <c r="O5359" s="2" t="str" cm="1">
        <f t="array" ref="O5359">_xlfn.IFS(N5359=1,"Unsatisfactory",N5359=2,"Poor",N5359=3,"Average",N5359=4,"Good",N5359=5,"Excellent")</f>
        <v>Excellent</v>
      </c>
      <c r="P5359"/>
      <c r="Q5359"/>
      <c r="R5359"/>
      <c r="S5359"/>
      <c r="T5359"/>
      <c r="U5359"/>
    </row>
    <row r="5360" spans="1:21">
      <c r="A5360" s="2">
        <v>128988</v>
      </c>
      <c r="B5360" s="2" t="s">
        <v>30</v>
      </c>
      <c r="C5360" s="4">
        <v>45260</v>
      </c>
      <c r="D5360" s="17">
        <v>45260</v>
      </c>
      <c r="E5360" s="2" t="s">
        <v>24</v>
      </c>
      <c r="F5360" s="2" t="s">
        <v>25</v>
      </c>
      <c r="G5360" s="2">
        <v>34</v>
      </c>
      <c r="H5360" s="2" t="s">
        <v>51</v>
      </c>
      <c r="I5360" s="2" t="s">
        <v>27</v>
      </c>
      <c r="J5360" s="12">
        <v>10</v>
      </c>
      <c r="K5360" s="2">
        <v>60</v>
      </c>
      <c r="L5360" s="2">
        <v>1</v>
      </c>
      <c r="M5360" s="12">
        <v>60</v>
      </c>
      <c r="N5360" s="3">
        <v>4</v>
      </c>
      <c r="O5360" s="2" t="str" cm="1">
        <f t="array" ref="O5360">_xlfn.IFS(N5360=1,"Unsatisfactory",N5360=2,"Poor",N5360=3,"Average",N5360=4,"Good",N5360=5,"Excellent")</f>
        <v>Good</v>
      </c>
      <c r="P5360"/>
      <c r="Q5360"/>
      <c r="R5360"/>
      <c r="S5360"/>
      <c r="T5360"/>
      <c r="U5360"/>
    </row>
    <row r="5361" spans="1:21">
      <c r="A5361" s="2">
        <v>180341</v>
      </c>
      <c r="B5361" s="2" t="s">
        <v>42</v>
      </c>
      <c r="C5361" s="4">
        <v>45328</v>
      </c>
      <c r="D5361" s="17">
        <v>45328</v>
      </c>
      <c r="E5361" s="2" t="s">
        <v>16</v>
      </c>
      <c r="F5361" s="2" t="s">
        <v>17</v>
      </c>
      <c r="G5361" s="2">
        <v>23</v>
      </c>
      <c r="H5361" s="2" t="s">
        <v>51</v>
      </c>
      <c r="I5361" s="2" t="s">
        <v>27</v>
      </c>
      <c r="J5361" s="12">
        <v>65</v>
      </c>
      <c r="K5361" s="2">
        <v>115</v>
      </c>
      <c r="L5361" s="2">
        <v>1</v>
      </c>
      <c r="M5361" s="12">
        <v>115</v>
      </c>
      <c r="N5361" s="3">
        <v>5</v>
      </c>
      <c r="O5361" s="2" t="str" cm="1">
        <f t="array" ref="O5361">_xlfn.IFS(N5361=1,"Unsatisfactory",N5361=2,"Poor",N5361=3,"Average",N5361=4,"Good",N5361=5,"Excellent")</f>
        <v>Excellent</v>
      </c>
      <c r="P5361"/>
      <c r="Q5361"/>
      <c r="R5361"/>
      <c r="S5361"/>
      <c r="T5361"/>
      <c r="U5361"/>
    </row>
    <row r="5362" spans="1:21">
      <c r="A5362" s="2">
        <v>180171</v>
      </c>
      <c r="B5362" s="2" t="s">
        <v>15</v>
      </c>
      <c r="C5362" s="4">
        <v>45480</v>
      </c>
      <c r="D5362" s="17">
        <v>45480</v>
      </c>
      <c r="E5362" s="2" t="s">
        <v>16</v>
      </c>
      <c r="F5362" s="2" t="s">
        <v>25</v>
      </c>
      <c r="G5362" s="2">
        <v>35</v>
      </c>
      <c r="H5362" s="2" t="s">
        <v>115</v>
      </c>
      <c r="I5362" s="2" t="s">
        <v>19</v>
      </c>
      <c r="J5362" s="12">
        <v>100</v>
      </c>
      <c r="K5362" s="2">
        <v>100</v>
      </c>
      <c r="L5362" s="2">
        <v>1</v>
      </c>
      <c r="M5362" s="12">
        <v>100</v>
      </c>
      <c r="N5362" s="3">
        <v>4</v>
      </c>
      <c r="O5362" s="2" t="str" cm="1">
        <f t="array" ref="O5362">_xlfn.IFS(N5362=1,"Unsatisfactory",N5362=2,"Poor",N5362=3,"Average",N5362=4,"Good",N5362=5,"Excellent")</f>
        <v>Good</v>
      </c>
      <c r="P5362"/>
      <c r="Q5362"/>
      <c r="R5362"/>
      <c r="S5362"/>
      <c r="T5362"/>
      <c r="U5362"/>
    </row>
    <row r="5363" spans="1:21">
      <c r="A5363" s="2">
        <v>135989</v>
      </c>
      <c r="B5363" s="2" t="s">
        <v>15</v>
      </c>
      <c r="C5363" s="4">
        <v>45367</v>
      </c>
      <c r="D5363" s="17">
        <v>45367</v>
      </c>
      <c r="E5363" s="2" t="s">
        <v>16</v>
      </c>
      <c r="F5363" s="2" t="s">
        <v>25</v>
      </c>
      <c r="G5363" s="2">
        <v>26</v>
      </c>
      <c r="H5363" s="2" t="s">
        <v>130</v>
      </c>
      <c r="I5363" s="2" t="s">
        <v>19</v>
      </c>
      <c r="J5363" s="12">
        <v>100</v>
      </c>
      <c r="K5363" s="2">
        <v>100</v>
      </c>
      <c r="L5363" s="2">
        <v>3</v>
      </c>
      <c r="M5363" s="12">
        <v>300</v>
      </c>
      <c r="N5363" s="3">
        <v>5</v>
      </c>
      <c r="O5363" s="2" t="str" cm="1">
        <f t="array" ref="O5363">_xlfn.IFS(N5363=1,"Unsatisfactory",N5363=2,"Poor",N5363=3,"Average",N5363=4,"Good",N5363=5,"Excellent")</f>
        <v>Excellent</v>
      </c>
      <c r="P5363"/>
      <c r="Q5363"/>
      <c r="R5363"/>
      <c r="S5363"/>
      <c r="T5363"/>
      <c r="U5363"/>
    </row>
    <row r="5364" spans="1:21">
      <c r="A5364" s="2">
        <v>185835</v>
      </c>
      <c r="B5364" s="2" t="s">
        <v>53</v>
      </c>
      <c r="C5364" s="4">
        <v>45476</v>
      </c>
      <c r="D5364" s="17">
        <v>45476</v>
      </c>
      <c r="E5364" s="2" t="s">
        <v>37</v>
      </c>
      <c r="F5364" s="2" t="s">
        <v>17</v>
      </c>
      <c r="G5364" s="2">
        <v>32</v>
      </c>
      <c r="H5364" s="2" t="s">
        <v>51</v>
      </c>
      <c r="I5364" s="2" t="s">
        <v>27</v>
      </c>
      <c r="J5364" s="12">
        <v>15</v>
      </c>
      <c r="K5364" s="2">
        <v>65</v>
      </c>
      <c r="L5364" s="2">
        <v>3</v>
      </c>
      <c r="M5364" s="12">
        <v>195</v>
      </c>
      <c r="N5364" s="3">
        <v>1</v>
      </c>
      <c r="O5364" s="2" t="str" cm="1">
        <f t="array" ref="O5364">_xlfn.IFS(N5364=1,"Unsatisfactory",N5364=2,"Poor",N5364=3,"Average",N5364=4,"Good",N5364=5,"Excellent")</f>
        <v>Unsatisfactory</v>
      </c>
      <c r="P5364"/>
      <c r="Q5364"/>
      <c r="R5364"/>
      <c r="S5364"/>
      <c r="T5364"/>
      <c r="U5364"/>
    </row>
    <row r="5365" spans="1:21">
      <c r="A5365" s="2">
        <v>144644</v>
      </c>
      <c r="B5365" s="2" t="s">
        <v>50</v>
      </c>
      <c r="C5365" s="4">
        <v>45406</v>
      </c>
      <c r="D5365" s="17">
        <v>45406</v>
      </c>
      <c r="E5365" s="2" t="s">
        <v>16</v>
      </c>
      <c r="F5365" s="2" t="s">
        <v>17</v>
      </c>
      <c r="G5365" s="2">
        <v>29</v>
      </c>
      <c r="H5365" s="2" t="s">
        <v>31</v>
      </c>
      <c r="I5365" s="2" t="s">
        <v>19</v>
      </c>
      <c r="J5365" s="12">
        <v>97</v>
      </c>
      <c r="K5365" s="2">
        <v>97</v>
      </c>
      <c r="L5365" s="2">
        <v>2</v>
      </c>
      <c r="M5365" s="12">
        <v>194</v>
      </c>
      <c r="N5365" s="3">
        <v>5</v>
      </c>
      <c r="O5365" s="2" t="str" cm="1">
        <f t="array" ref="O5365">_xlfn.IFS(N5365=1,"Unsatisfactory",N5365=2,"Poor",N5365=3,"Average",N5365=4,"Good",N5365=5,"Excellent")</f>
        <v>Excellent</v>
      </c>
      <c r="P5365"/>
      <c r="Q5365"/>
      <c r="R5365"/>
      <c r="S5365"/>
      <c r="T5365"/>
      <c r="U5365"/>
    </row>
    <row r="5366" spans="1:21">
      <c r="A5366" s="2">
        <v>135608</v>
      </c>
      <c r="B5366" s="2" t="s">
        <v>42</v>
      </c>
      <c r="C5366" s="4">
        <v>45272</v>
      </c>
      <c r="D5366" s="17">
        <v>45272</v>
      </c>
      <c r="E5366" s="2" t="s">
        <v>16</v>
      </c>
      <c r="F5366" s="2" t="s">
        <v>25</v>
      </c>
      <c r="G5366" s="2">
        <v>26</v>
      </c>
      <c r="H5366" s="2" t="s">
        <v>56</v>
      </c>
      <c r="I5366" s="2" t="s">
        <v>19</v>
      </c>
      <c r="J5366" s="12">
        <v>65</v>
      </c>
      <c r="K5366" s="2">
        <v>65</v>
      </c>
      <c r="L5366" s="2">
        <v>1</v>
      </c>
      <c r="M5366" s="12">
        <v>65</v>
      </c>
      <c r="N5366" s="3">
        <v>4</v>
      </c>
      <c r="O5366" s="2" t="str" cm="1">
        <f t="array" ref="O5366">_xlfn.IFS(N5366=1,"Unsatisfactory",N5366=2,"Poor",N5366=3,"Average",N5366=4,"Good",N5366=5,"Excellent")</f>
        <v>Good</v>
      </c>
      <c r="P5366"/>
      <c r="Q5366"/>
      <c r="R5366"/>
      <c r="S5366"/>
      <c r="T5366"/>
      <c r="U5366"/>
    </row>
    <row r="5367" spans="1:21">
      <c r="A5367" s="2">
        <v>170691</v>
      </c>
      <c r="B5367" s="2" t="s">
        <v>30</v>
      </c>
      <c r="C5367" s="4">
        <v>45317</v>
      </c>
      <c r="D5367" s="17">
        <v>45317</v>
      </c>
      <c r="E5367" s="2" t="s">
        <v>24</v>
      </c>
      <c r="F5367" s="2" t="s">
        <v>25</v>
      </c>
      <c r="G5367" s="2">
        <v>30</v>
      </c>
      <c r="H5367" s="2" t="s">
        <v>118</v>
      </c>
      <c r="I5367" s="2" t="s">
        <v>19</v>
      </c>
      <c r="J5367" s="12">
        <v>10</v>
      </c>
      <c r="K5367" s="2">
        <v>10</v>
      </c>
      <c r="L5367" s="2">
        <v>2</v>
      </c>
      <c r="M5367" s="12">
        <v>20</v>
      </c>
      <c r="N5367" s="3">
        <v>4</v>
      </c>
      <c r="O5367" s="2" t="str" cm="1">
        <f t="array" ref="O5367">_xlfn.IFS(N5367=1,"Unsatisfactory",N5367=2,"Poor",N5367=3,"Average",N5367=4,"Good",N5367=5,"Excellent")</f>
        <v>Good</v>
      </c>
      <c r="P5367"/>
      <c r="Q5367"/>
      <c r="R5367"/>
      <c r="S5367"/>
      <c r="T5367"/>
      <c r="U5367"/>
    </row>
    <row r="5368" spans="1:21">
      <c r="A5368" s="2">
        <v>137504</v>
      </c>
      <c r="B5368" s="2" t="s">
        <v>76</v>
      </c>
      <c r="C5368" s="4">
        <v>45573</v>
      </c>
      <c r="D5368" s="17">
        <v>45573</v>
      </c>
      <c r="E5368" s="2" t="s">
        <v>37</v>
      </c>
      <c r="F5368" s="2" t="s">
        <v>17</v>
      </c>
      <c r="G5368" s="2">
        <v>31</v>
      </c>
      <c r="H5368" s="2" t="s">
        <v>26</v>
      </c>
      <c r="I5368" s="2" t="s">
        <v>27</v>
      </c>
      <c r="J5368" s="12">
        <v>45</v>
      </c>
      <c r="K5368" s="2">
        <v>85</v>
      </c>
      <c r="L5368" s="2">
        <v>1</v>
      </c>
      <c r="M5368" s="12">
        <v>85</v>
      </c>
      <c r="N5368" s="3">
        <v>2</v>
      </c>
      <c r="O5368" s="2" t="str" cm="1">
        <f t="array" ref="O5368">_xlfn.IFS(N5368=1,"Unsatisfactory",N5368=2,"Poor",N5368=3,"Average",N5368=4,"Good",N5368=5,"Excellent")</f>
        <v>Poor</v>
      </c>
      <c r="P5368"/>
      <c r="Q5368"/>
      <c r="R5368"/>
      <c r="S5368"/>
      <c r="T5368"/>
      <c r="U5368"/>
    </row>
    <row r="5369" spans="1:21">
      <c r="A5369" s="2">
        <v>146459</v>
      </c>
      <c r="B5369" s="2" t="s">
        <v>48</v>
      </c>
      <c r="C5369" s="4">
        <v>45305</v>
      </c>
      <c r="D5369" s="17">
        <v>45305</v>
      </c>
      <c r="E5369" s="2" t="s">
        <v>16</v>
      </c>
      <c r="F5369" s="2" t="s">
        <v>17</v>
      </c>
      <c r="G5369" s="2">
        <v>21</v>
      </c>
      <c r="H5369" s="2" t="s">
        <v>58</v>
      </c>
      <c r="I5369" s="2" t="s">
        <v>27</v>
      </c>
      <c r="J5369" s="12">
        <v>130</v>
      </c>
      <c r="K5369" s="2">
        <v>170</v>
      </c>
      <c r="L5369" s="2">
        <v>1</v>
      </c>
      <c r="M5369" s="12">
        <v>170</v>
      </c>
      <c r="N5369" s="3">
        <v>4</v>
      </c>
      <c r="O5369" s="2" t="str" cm="1">
        <f t="array" ref="O5369">_xlfn.IFS(N5369=1,"Unsatisfactory",N5369=2,"Poor",N5369=3,"Average",N5369=4,"Good",N5369=5,"Excellent")</f>
        <v>Good</v>
      </c>
      <c r="P5369"/>
      <c r="Q5369"/>
      <c r="R5369"/>
      <c r="S5369"/>
      <c r="T5369"/>
      <c r="U5369"/>
    </row>
    <row r="5370" spans="1:21">
      <c r="A5370" s="2">
        <v>130064</v>
      </c>
      <c r="B5370" s="2" t="s">
        <v>42</v>
      </c>
      <c r="C5370" s="4">
        <v>45282</v>
      </c>
      <c r="D5370" s="17">
        <v>45282</v>
      </c>
      <c r="E5370" s="2" t="s">
        <v>16</v>
      </c>
      <c r="F5370" s="2" t="s">
        <v>25</v>
      </c>
      <c r="G5370" s="2">
        <v>22</v>
      </c>
      <c r="H5370" s="2" t="s">
        <v>75</v>
      </c>
      <c r="I5370" s="2" t="s">
        <v>27</v>
      </c>
      <c r="J5370" s="12">
        <v>65</v>
      </c>
      <c r="K5370" s="2">
        <v>135</v>
      </c>
      <c r="L5370" s="2">
        <v>1</v>
      </c>
      <c r="M5370" s="12">
        <v>135</v>
      </c>
      <c r="N5370" s="3">
        <v>5</v>
      </c>
      <c r="O5370" s="2" t="str" cm="1">
        <f t="array" ref="O5370">_xlfn.IFS(N5370=1,"Unsatisfactory",N5370=2,"Poor",N5370=3,"Average",N5370=4,"Good",N5370=5,"Excellent")</f>
        <v>Excellent</v>
      </c>
      <c r="P5370"/>
      <c r="Q5370"/>
      <c r="R5370"/>
      <c r="S5370"/>
      <c r="T5370"/>
      <c r="U5370"/>
    </row>
    <row r="5371" spans="1:21">
      <c r="A5371" s="2">
        <v>191892</v>
      </c>
      <c r="B5371" s="2" t="s">
        <v>42</v>
      </c>
      <c r="C5371" s="4">
        <v>45600</v>
      </c>
      <c r="D5371" s="17">
        <v>45600</v>
      </c>
      <c r="E5371" s="2" t="s">
        <v>16</v>
      </c>
      <c r="F5371" s="2" t="s">
        <v>25</v>
      </c>
      <c r="G5371" s="2">
        <v>18</v>
      </c>
      <c r="H5371" s="2" t="s">
        <v>74</v>
      </c>
      <c r="I5371" s="2" t="s">
        <v>27</v>
      </c>
      <c r="J5371" s="12">
        <v>65</v>
      </c>
      <c r="K5371" s="2">
        <v>90</v>
      </c>
      <c r="L5371" s="2">
        <v>3</v>
      </c>
      <c r="M5371" s="12">
        <v>270</v>
      </c>
      <c r="N5371" s="3">
        <v>2</v>
      </c>
      <c r="O5371" s="2" t="str" cm="1">
        <f t="array" ref="O5371">_xlfn.IFS(N5371=1,"Unsatisfactory",N5371=2,"Poor",N5371=3,"Average",N5371=4,"Good",N5371=5,"Excellent")</f>
        <v>Poor</v>
      </c>
      <c r="P5371"/>
      <c r="Q5371"/>
      <c r="R5371"/>
      <c r="S5371"/>
      <c r="T5371"/>
      <c r="U5371"/>
    </row>
    <row r="5372" spans="1:21">
      <c r="A5372" s="2">
        <v>194282</v>
      </c>
      <c r="B5372" s="2" t="s">
        <v>30</v>
      </c>
      <c r="C5372" s="4">
        <v>45434</v>
      </c>
      <c r="D5372" s="17">
        <v>45434</v>
      </c>
      <c r="E5372" s="2" t="s">
        <v>24</v>
      </c>
      <c r="F5372" s="2" t="s">
        <v>17</v>
      </c>
      <c r="G5372" s="2">
        <v>32</v>
      </c>
      <c r="H5372" s="2" t="s">
        <v>74</v>
      </c>
      <c r="I5372" s="2" t="s">
        <v>27</v>
      </c>
      <c r="J5372" s="12">
        <v>10</v>
      </c>
      <c r="K5372" s="2">
        <v>35</v>
      </c>
      <c r="L5372" s="2">
        <v>1</v>
      </c>
      <c r="M5372" s="12">
        <v>35</v>
      </c>
      <c r="N5372" s="3">
        <v>1</v>
      </c>
      <c r="O5372" s="2" t="str" cm="1">
        <f t="array" ref="O5372">_xlfn.IFS(N5372=1,"Unsatisfactory",N5372=2,"Poor",N5372=3,"Average",N5372=4,"Good",N5372=5,"Excellent")</f>
        <v>Unsatisfactory</v>
      </c>
      <c r="P5372"/>
      <c r="Q5372"/>
      <c r="R5372"/>
      <c r="S5372"/>
      <c r="T5372"/>
      <c r="U5372"/>
    </row>
    <row r="5373" spans="1:21">
      <c r="A5373" s="2">
        <v>169245</v>
      </c>
      <c r="B5373" s="2" t="s">
        <v>50</v>
      </c>
      <c r="C5373" s="4">
        <v>45463</v>
      </c>
      <c r="D5373" s="17">
        <v>45463</v>
      </c>
      <c r="E5373" s="2" t="s">
        <v>16</v>
      </c>
      <c r="F5373" s="2" t="s">
        <v>17</v>
      </c>
      <c r="G5373" s="2">
        <v>25</v>
      </c>
      <c r="H5373" s="2" t="s">
        <v>75</v>
      </c>
      <c r="I5373" s="2" t="s">
        <v>27</v>
      </c>
      <c r="J5373" s="12">
        <v>97</v>
      </c>
      <c r="K5373" s="2">
        <v>167</v>
      </c>
      <c r="L5373" s="2">
        <v>1</v>
      </c>
      <c r="M5373" s="12">
        <v>167</v>
      </c>
      <c r="N5373" s="3">
        <v>4</v>
      </c>
      <c r="O5373" s="2" t="str" cm="1">
        <f t="array" ref="O5373">_xlfn.IFS(N5373=1,"Unsatisfactory",N5373=2,"Poor",N5373=3,"Average",N5373=4,"Good",N5373=5,"Excellent")</f>
        <v>Good</v>
      </c>
      <c r="P5373"/>
      <c r="Q5373"/>
      <c r="R5373"/>
      <c r="S5373"/>
      <c r="T5373"/>
      <c r="U5373"/>
    </row>
    <row r="5374" spans="1:21">
      <c r="A5374" s="2">
        <v>187242</v>
      </c>
      <c r="B5374" s="2" t="s">
        <v>82</v>
      </c>
      <c r="C5374" s="4">
        <v>45437</v>
      </c>
      <c r="D5374" s="17">
        <v>45437</v>
      </c>
      <c r="E5374" s="2" t="s">
        <v>37</v>
      </c>
      <c r="F5374" s="2" t="s">
        <v>17</v>
      </c>
      <c r="G5374" s="2">
        <v>27</v>
      </c>
      <c r="H5374" s="2" t="s">
        <v>75</v>
      </c>
      <c r="I5374" s="2" t="s">
        <v>27</v>
      </c>
      <c r="J5374" s="12">
        <v>20</v>
      </c>
      <c r="K5374" s="2">
        <v>90</v>
      </c>
      <c r="L5374" s="2">
        <v>1</v>
      </c>
      <c r="M5374" s="12">
        <v>90</v>
      </c>
      <c r="N5374" s="3">
        <v>4</v>
      </c>
      <c r="O5374" s="2" t="str" cm="1">
        <f t="array" ref="O5374">_xlfn.IFS(N5374=1,"Unsatisfactory",N5374=2,"Poor",N5374=3,"Average",N5374=4,"Good",N5374=5,"Excellent")</f>
        <v>Good</v>
      </c>
      <c r="P5374"/>
      <c r="Q5374"/>
      <c r="R5374"/>
      <c r="S5374"/>
      <c r="T5374"/>
      <c r="U5374"/>
    </row>
    <row r="5375" spans="1:21">
      <c r="A5375" s="2">
        <v>183698</v>
      </c>
      <c r="B5375" s="2" t="s">
        <v>53</v>
      </c>
      <c r="C5375" s="4">
        <v>45497</v>
      </c>
      <c r="D5375" s="17">
        <v>45497</v>
      </c>
      <c r="E5375" s="2" t="s">
        <v>37</v>
      </c>
      <c r="F5375" s="2" t="s">
        <v>17</v>
      </c>
      <c r="G5375" s="2">
        <v>28</v>
      </c>
      <c r="H5375" s="2" t="s">
        <v>29</v>
      </c>
      <c r="I5375" s="2" t="s">
        <v>19</v>
      </c>
      <c r="J5375" s="12">
        <v>15</v>
      </c>
      <c r="K5375" s="2">
        <v>15</v>
      </c>
      <c r="L5375" s="2">
        <v>1</v>
      </c>
      <c r="M5375" s="12">
        <v>15</v>
      </c>
      <c r="N5375" s="3">
        <v>4</v>
      </c>
      <c r="O5375" s="2" t="str" cm="1">
        <f t="array" ref="O5375">_xlfn.IFS(N5375=1,"Unsatisfactory",N5375=2,"Poor",N5375=3,"Average",N5375=4,"Good",N5375=5,"Excellent")</f>
        <v>Good</v>
      </c>
      <c r="P5375"/>
      <c r="Q5375"/>
      <c r="R5375"/>
      <c r="S5375"/>
      <c r="T5375"/>
      <c r="U5375"/>
    </row>
    <row r="5376" spans="1:21">
      <c r="A5376" s="2">
        <v>170722</v>
      </c>
      <c r="B5376" s="2" t="s">
        <v>82</v>
      </c>
      <c r="C5376" s="4">
        <v>45469</v>
      </c>
      <c r="D5376" s="17">
        <v>45469</v>
      </c>
      <c r="E5376" s="2" t="s">
        <v>37</v>
      </c>
      <c r="F5376" s="2" t="s">
        <v>25</v>
      </c>
      <c r="G5376" s="2">
        <v>27</v>
      </c>
      <c r="H5376" s="2" t="s">
        <v>29</v>
      </c>
      <c r="I5376" s="2" t="s">
        <v>19</v>
      </c>
      <c r="J5376" s="12">
        <v>20</v>
      </c>
      <c r="K5376" s="2">
        <v>20</v>
      </c>
      <c r="L5376" s="2">
        <v>1</v>
      </c>
      <c r="M5376" s="12">
        <v>20</v>
      </c>
      <c r="N5376" s="3">
        <v>5</v>
      </c>
      <c r="O5376" s="2" t="str" cm="1">
        <f t="array" ref="O5376">_xlfn.IFS(N5376=1,"Unsatisfactory",N5376=2,"Poor",N5376=3,"Average",N5376=4,"Good",N5376=5,"Excellent")</f>
        <v>Excellent</v>
      </c>
      <c r="P5376"/>
      <c r="Q5376"/>
      <c r="R5376"/>
      <c r="S5376"/>
      <c r="T5376"/>
      <c r="U5376"/>
    </row>
    <row r="5377" spans="1:21">
      <c r="A5377" s="2">
        <v>120237</v>
      </c>
      <c r="B5377" s="2" t="s">
        <v>76</v>
      </c>
      <c r="C5377" s="4">
        <v>45255</v>
      </c>
      <c r="D5377" s="17">
        <v>45255</v>
      </c>
      <c r="E5377" s="2" t="s">
        <v>37</v>
      </c>
      <c r="F5377" s="2" t="s">
        <v>17</v>
      </c>
      <c r="G5377" s="2">
        <v>18</v>
      </c>
      <c r="H5377" s="2" t="s">
        <v>67</v>
      </c>
      <c r="I5377" s="2" t="s">
        <v>27</v>
      </c>
      <c r="J5377" s="12">
        <v>45</v>
      </c>
      <c r="K5377" s="2">
        <v>85</v>
      </c>
      <c r="L5377" s="2">
        <v>3</v>
      </c>
      <c r="M5377" s="12">
        <v>255</v>
      </c>
      <c r="N5377" s="3">
        <v>2</v>
      </c>
      <c r="O5377" s="2" t="str" cm="1">
        <f t="array" ref="O5377">_xlfn.IFS(N5377=1,"Unsatisfactory",N5377=2,"Poor",N5377=3,"Average",N5377=4,"Good",N5377=5,"Excellent")</f>
        <v>Poor</v>
      </c>
      <c r="P5377"/>
      <c r="Q5377"/>
      <c r="R5377"/>
      <c r="S5377"/>
      <c r="T5377"/>
      <c r="U5377"/>
    </row>
    <row r="5378" spans="1:21">
      <c r="A5378" s="2">
        <v>143957</v>
      </c>
      <c r="B5378" s="2" t="s">
        <v>53</v>
      </c>
      <c r="C5378" s="4">
        <v>45459</v>
      </c>
      <c r="D5378" s="17">
        <v>45459</v>
      </c>
      <c r="E5378" s="2" t="s">
        <v>37</v>
      </c>
      <c r="F5378" s="2" t="s">
        <v>17</v>
      </c>
      <c r="G5378" s="2">
        <v>31</v>
      </c>
      <c r="H5378" s="2" t="s">
        <v>38</v>
      </c>
      <c r="I5378" s="2" t="s">
        <v>19</v>
      </c>
      <c r="J5378" s="12">
        <v>15</v>
      </c>
      <c r="K5378" s="2">
        <v>15</v>
      </c>
      <c r="L5378" s="2">
        <v>1</v>
      </c>
      <c r="M5378" s="12">
        <v>15</v>
      </c>
      <c r="N5378" s="3">
        <v>3</v>
      </c>
      <c r="O5378" s="2" t="str" cm="1">
        <f t="array" ref="O5378">_xlfn.IFS(N5378=1,"Unsatisfactory",N5378=2,"Poor",N5378=3,"Average",N5378=4,"Good",N5378=5,"Excellent")</f>
        <v>Average</v>
      </c>
      <c r="P5378"/>
      <c r="Q5378"/>
      <c r="R5378"/>
      <c r="S5378"/>
      <c r="T5378"/>
      <c r="U5378"/>
    </row>
    <row r="5379" spans="1:21">
      <c r="A5379" s="2">
        <v>183917</v>
      </c>
      <c r="B5379" s="2" t="s">
        <v>42</v>
      </c>
      <c r="C5379" s="4">
        <v>45497</v>
      </c>
      <c r="D5379" s="17">
        <v>45497</v>
      </c>
      <c r="E5379" s="2" t="s">
        <v>16</v>
      </c>
      <c r="F5379" s="2" t="s">
        <v>17</v>
      </c>
      <c r="G5379" s="2">
        <v>31</v>
      </c>
      <c r="H5379" s="2" t="s">
        <v>79</v>
      </c>
      <c r="I5379" s="2" t="s">
        <v>27</v>
      </c>
      <c r="J5379" s="12">
        <v>65</v>
      </c>
      <c r="K5379" s="2">
        <v>105</v>
      </c>
      <c r="L5379" s="2">
        <v>1</v>
      </c>
      <c r="M5379" s="12">
        <v>105</v>
      </c>
      <c r="N5379" s="3">
        <v>5</v>
      </c>
      <c r="O5379" s="2" t="str" cm="1">
        <f t="array" ref="O5379">_xlfn.IFS(N5379=1,"Unsatisfactory",N5379=2,"Poor",N5379=3,"Average",N5379=4,"Good",N5379=5,"Excellent")</f>
        <v>Excellent</v>
      </c>
      <c r="P5379"/>
      <c r="Q5379"/>
      <c r="R5379"/>
      <c r="S5379"/>
      <c r="T5379"/>
      <c r="U5379"/>
    </row>
    <row r="5380" spans="1:21">
      <c r="A5380" s="2">
        <v>134780</v>
      </c>
      <c r="B5380" s="2" t="s">
        <v>42</v>
      </c>
      <c r="C5380" s="4">
        <v>45388</v>
      </c>
      <c r="D5380" s="17">
        <v>45388</v>
      </c>
      <c r="E5380" s="2" t="s">
        <v>16</v>
      </c>
      <c r="F5380" s="2" t="s">
        <v>17</v>
      </c>
      <c r="G5380" s="2">
        <v>28</v>
      </c>
      <c r="H5380" s="2" t="s">
        <v>56</v>
      </c>
      <c r="I5380" s="2" t="s">
        <v>19</v>
      </c>
      <c r="J5380" s="12">
        <v>65</v>
      </c>
      <c r="K5380" s="2">
        <v>65</v>
      </c>
      <c r="L5380" s="2">
        <v>3</v>
      </c>
      <c r="M5380" s="12">
        <v>195</v>
      </c>
      <c r="N5380" s="3">
        <v>4</v>
      </c>
      <c r="O5380" s="2" t="str" cm="1">
        <f t="array" ref="O5380">_xlfn.IFS(N5380=1,"Unsatisfactory",N5380=2,"Poor",N5380=3,"Average",N5380=4,"Good",N5380=5,"Excellent")</f>
        <v>Good</v>
      </c>
      <c r="P5380"/>
      <c r="Q5380"/>
      <c r="R5380"/>
      <c r="S5380"/>
      <c r="T5380"/>
      <c r="U5380"/>
    </row>
    <row r="5381" spans="1:21">
      <c r="A5381" s="2">
        <v>187049</v>
      </c>
      <c r="B5381" s="2" t="s">
        <v>36</v>
      </c>
      <c r="C5381" s="4">
        <v>45427</v>
      </c>
      <c r="D5381" s="17">
        <v>45427</v>
      </c>
      <c r="E5381" s="2" t="s">
        <v>37</v>
      </c>
      <c r="F5381" s="2" t="s">
        <v>17</v>
      </c>
      <c r="G5381" s="2">
        <v>24</v>
      </c>
      <c r="H5381" s="2" t="s">
        <v>62</v>
      </c>
      <c r="I5381" s="2" t="s">
        <v>19</v>
      </c>
      <c r="J5381" s="12">
        <v>32</v>
      </c>
      <c r="K5381" s="2">
        <v>32</v>
      </c>
      <c r="L5381" s="2">
        <v>1</v>
      </c>
      <c r="M5381" s="12">
        <v>32</v>
      </c>
      <c r="N5381" s="3">
        <v>5</v>
      </c>
      <c r="O5381" s="2" t="str" cm="1">
        <f t="array" ref="O5381">_xlfn.IFS(N5381=1,"Unsatisfactory",N5381=2,"Poor",N5381=3,"Average",N5381=4,"Good",N5381=5,"Excellent")</f>
        <v>Excellent</v>
      </c>
      <c r="P5381"/>
      <c r="Q5381"/>
      <c r="R5381"/>
      <c r="S5381"/>
      <c r="T5381"/>
      <c r="U5381"/>
    </row>
    <row r="5382" spans="1:21">
      <c r="A5382" s="2">
        <v>128614</v>
      </c>
      <c r="B5382" s="2" t="s">
        <v>50</v>
      </c>
      <c r="C5382" s="4">
        <v>45349</v>
      </c>
      <c r="D5382" s="17">
        <v>45349</v>
      </c>
      <c r="E5382" s="2" t="s">
        <v>16</v>
      </c>
      <c r="F5382" s="2" t="s">
        <v>17</v>
      </c>
      <c r="G5382" s="2">
        <v>32</v>
      </c>
      <c r="H5382" s="2" t="s">
        <v>60</v>
      </c>
      <c r="I5382" s="2" t="s">
        <v>19</v>
      </c>
      <c r="J5382" s="12">
        <v>97</v>
      </c>
      <c r="K5382" s="2">
        <v>97</v>
      </c>
      <c r="L5382" s="2">
        <v>2</v>
      </c>
      <c r="M5382" s="12">
        <v>194</v>
      </c>
      <c r="N5382" s="3">
        <v>5</v>
      </c>
      <c r="O5382" s="2" t="str" cm="1">
        <f t="array" ref="O5382">_xlfn.IFS(N5382=1,"Unsatisfactory",N5382=2,"Poor",N5382=3,"Average",N5382=4,"Good",N5382=5,"Excellent")</f>
        <v>Excellent</v>
      </c>
      <c r="P5382"/>
      <c r="Q5382"/>
      <c r="R5382"/>
      <c r="S5382"/>
      <c r="T5382"/>
      <c r="U5382"/>
    </row>
    <row r="5383" spans="1:21">
      <c r="A5383" s="2">
        <v>180158</v>
      </c>
      <c r="B5383" s="2" t="s">
        <v>82</v>
      </c>
      <c r="C5383" s="4">
        <v>45464</v>
      </c>
      <c r="D5383" s="17">
        <v>45464</v>
      </c>
      <c r="E5383" s="2" t="s">
        <v>37</v>
      </c>
      <c r="F5383" s="2" t="s">
        <v>17</v>
      </c>
      <c r="G5383" s="2">
        <v>35</v>
      </c>
      <c r="H5383" s="2" t="s">
        <v>128</v>
      </c>
      <c r="I5383" s="2" t="s">
        <v>19</v>
      </c>
      <c r="J5383" s="12">
        <v>20</v>
      </c>
      <c r="K5383" s="2">
        <v>20</v>
      </c>
      <c r="L5383" s="2">
        <v>3</v>
      </c>
      <c r="M5383" s="12">
        <v>60</v>
      </c>
      <c r="N5383" s="3">
        <v>3</v>
      </c>
      <c r="O5383" s="2" t="str" cm="1">
        <f t="array" ref="O5383">_xlfn.IFS(N5383=1,"Unsatisfactory",N5383=2,"Poor",N5383=3,"Average",N5383=4,"Good",N5383=5,"Excellent")</f>
        <v>Average</v>
      </c>
      <c r="P5383"/>
      <c r="Q5383"/>
      <c r="R5383"/>
      <c r="S5383"/>
      <c r="T5383"/>
      <c r="U5383"/>
    </row>
    <row r="5384" spans="1:21">
      <c r="A5384" s="2">
        <v>194144</v>
      </c>
      <c r="B5384" s="2" t="s">
        <v>78</v>
      </c>
      <c r="C5384" s="4">
        <v>45308</v>
      </c>
      <c r="D5384" s="17">
        <v>45308</v>
      </c>
      <c r="E5384" s="2" t="s">
        <v>37</v>
      </c>
      <c r="F5384" s="2" t="s">
        <v>17</v>
      </c>
      <c r="G5384" s="2">
        <v>18</v>
      </c>
      <c r="H5384" s="2" t="s">
        <v>128</v>
      </c>
      <c r="I5384" s="2" t="s">
        <v>19</v>
      </c>
      <c r="J5384" s="12">
        <v>50</v>
      </c>
      <c r="K5384" s="2">
        <v>50</v>
      </c>
      <c r="L5384" s="2">
        <v>1</v>
      </c>
      <c r="M5384" s="12">
        <v>50</v>
      </c>
      <c r="N5384" s="3">
        <v>1</v>
      </c>
      <c r="O5384" s="2" t="str" cm="1">
        <f t="array" ref="O5384">_xlfn.IFS(N5384=1,"Unsatisfactory",N5384=2,"Poor",N5384=3,"Average",N5384=4,"Good",N5384=5,"Excellent")</f>
        <v>Unsatisfactory</v>
      </c>
      <c r="P5384"/>
      <c r="Q5384"/>
      <c r="R5384"/>
      <c r="S5384"/>
      <c r="T5384"/>
      <c r="U5384"/>
    </row>
    <row r="5385" spans="1:21">
      <c r="A5385" s="2">
        <v>155101</v>
      </c>
      <c r="B5385" s="2" t="s">
        <v>82</v>
      </c>
      <c r="C5385" s="4">
        <v>45376</v>
      </c>
      <c r="D5385" s="17">
        <v>45376</v>
      </c>
      <c r="E5385" s="2" t="s">
        <v>37</v>
      </c>
      <c r="F5385" s="2" t="s">
        <v>25</v>
      </c>
      <c r="G5385" s="2">
        <v>24</v>
      </c>
      <c r="H5385" s="2" t="s">
        <v>69</v>
      </c>
      <c r="I5385" s="2" t="s">
        <v>19</v>
      </c>
      <c r="J5385" s="12">
        <v>20</v>
      </c>
      <c r="K5385" s="2">
        <v>20</v>
      </c>
      <c r="L5385" s="2">
        <v>1</v>
      </c>
      <c r="M5385" s="12">
        <v>20</v>
      </c>
      <c r="N5385" s="3">
        <v>5</v>
      </c>
      <c r="O5385" s="2" t="str" cm="1">
        <f t="array" ref="O5385">_xlfn.IFS(N5385=1,"Unsatisfactory",N5385=2,"Poor",N5385=3,"Average",N5385=4,"Good",N5385=5,"Excellent")</f>
        <v>Excellent</v>
      </c>
      <c r="P5385"/>
      <c r="Q5385"/>
      <c r="R5385"/>
      <c r="S5385"/>
      <c r="T5385"/>
      <c r="U5385"/>
    </row>
    <row r="5386" spans="1:21">
      <c r="A5386" s="2">
        <v>121439</v>
      </c>
      <c r="B5386" s="2" t="s">
        <v>15</v>
      </c>
      <c r="C5386" s="4">
        <v>45332</v>
      </c>
      <c r="D5386" s="17">
        <v>45332</v>
      </c>
      <c r="E5386" s="2" t="s">
        <v>16</v>
      </c>
      <c r="F5386" s="2" t="s">
        <v>17</v>
      </c>
      <c r="G5386" s="2">
        <v>27</v>
      </c>
      <c r="H5386" s="2" t="s">
        <v>58</v>
      </c>
      <c r="I5386" s="2" t="s">
        <v>27</v>
      </c>
      <c r="J5386" s="12">
        <v>100</v>
      </c>
      <c r="K5386" s="2">
        <v>140</v>
      </c>
      <c r="L5386" s="2">
        <v>1</v>
      </c>
      <c r="M5386" s="12">
        <v>140</v>
      </c>
      <c r="N5386" s="3">
        <v>4</v>
      </c>
      <c r="O5386" s="2" t="str" cm="1">
        <f t="array" ref="O5386">_xlfn.IFS(N5386=1,"Unsatisfactory",N5386=2,"Poor",N5386=3,"Average",N5386=4,"Good",N5386=5,"Excellent")</f>
        <v>Good</v>
      </c>
      <c r="P5386"/>
      <c r="Q5386"/>
      <c r="R5386"/>
      <c r="S5386"/>
      <c r="T5386"/>
      <c r="U5386"/>
    </row>
    <row r="5387" spans="1:21">
      <c r="A5387" s="2">
        <v>187845</v>
      </c>
      <c r="B5387" s="2" t="s">
        <v>53</v>
      </c>
      <c r="C5387" s="4">
        <v>45405</v>
      </c>
      <c r="D5387" s="17">
        <v>45405</v>
      </c>
      <c r="E5387" s="2" t="s">
        <v>37</v>
      </c>
      <c r="F5387" s="2" t="s">
        <v>17</v>
      </c>
      <c r="G5387" s="2">
        <v>25</v>
      </c>
      <c r="H5387" s="2" t="s">
        <v>115</v>
      </c>
      <c r="I5387" s="2" t="s">
        <v>19</v>
      </c>
      <c r="J5387" s="12">
        <v>15</v>
      </c>
      <c r="K5387" s="2">
        <v>15</v>
      </c>
      <c r="L5387" s="2">
        <v>2</v>
      </c>
      <c r="M5387" s="12">
        <v>30</v>
      </c>
      <c r="N5387" s="3">
        <v>1</v>
      </c>
      <c r="O5387" s="2" t="str" cm="1">
        <f t="array" ref="O5387">_xlfn.IFS(N5387=1,"Unsatisfactory",N5387=2,"Poor",N5387=3,"Average",N5387=4,"Good",N5387=5,"Excellent")</f>
        <v>Unsatisfactory</v>
      </c>
      <c r="P5387"/>
      <c r="Q5387"/>
      <c r="R5387"/>
      <c r="S5387"/>
      <c r="T5387"/>
      <c r="U5387"/>
    </row>
    <row r="5388" spans="1:21">
      <c r="A5388" s="2">
        <v>166090</v>
      </c>
      <c r="B5388" s="2" t="s">
        <v>42</v>
      </c>
      <c r="C5388" s="4">
        <v>45474</v>
      </c>
      <c r="D5388" s="17">
        <v>45474</v>
      </c>
      <c r="E5388" s="2" t="s">
        <v>16</v>
      </c>
      <c r="F5388" s="2" t="s">
        <v>25</v>
      </c>
      <c r="G5388" s="2">
        <v>23</v>
      </c>
      <c r="H5388" s="2" t="s">
        <v>29</v>
      </c>
      <c r="I5388" s="2" t="s">
        <v>19</v>
      </c>
      <c r="J5388" s="12">
        <v>65</v>
      </c>
      <c r="K5388" s="2">
        <v>65</v>
      </c>
      <c r="L5388" s="2">
        <v>3</v>
      </c>
      <c r="M5388" s="12">
        <v>195</v>
      </c>
      <c r="N5388" s="3">
        <v>5</v>
      </c>
      <c r="O5388" s="2" t="str" cm="1">
        <f t="array" ref="O5388">_xlfn.IFS(N5388=1,"Unsatisfactory",N5388=2,"Poor",N5388=3,"Average",N5388=4,"Good",N5388=5,"Excellent")</f>
        <v>Excellent</v>
      </c>
      <c r="P5388"/>
      <c r="Q5388"/>
      <c r="R5388"/>
      <c r="S5388"/>
      <c r="T5388"/>
      <c r="U5388"/>
    </row>
    <row r="5389" spans="1:21">
      <c r="A5389" s="2">
        <v>138371</v>
      </c>
      <c r="B5389" s="2" t="s">
        <v>33</v>
      </c>
      <c r="C5389" s="4">
        <v>45470</v>
      </c>
      <c r="D5389" s="17">
        <v>45470</v>
      </c>
      <c r="E5389" s="2" t="s">
        <v>16</v>
      </c>
      <c r="F5389" s="2" t="s">
        <v>17</v>
      </c>
      <c r="G5389" s="2">
        <v>22</v>
      </c>
      <c r="H5389" s="2" t="s">
        <v>75</v>
      </c>
      <c r="I5389" s="2" t="s">
        <v>27</v>
      </c>
      <c r="J5389" s="12">
        <v>118</v>
      </c>
      <c r="K5389" s="2">
        <v>188</v>
      </c>
      <c r="L5389" s="2">
        <v>1</v>
      </c>
      <c r="M5389" s="12">
        <v>188</v>
      </c>
      <c r="N5389" s="3">
        <v>4</v>
      </c>
      <c r="O5389" s="2" t="str" cm="1">
        <f t="array" ref="O5389">_xlfn.IFS(N5389=1,"Unsatisfactory",N5389=2,"Poor",N5389=3,"Average",N5389=4,"Good",N5389=5,"Excellent")</f>
        <v>Good</v>
      </c>
      <c r="P5389"/>
      <c r="Q5389"/>
      <c r="R5389"/>
      <c r="S5389"/>
      <c r="T5389"/>
      <c r="U5389"/>
    </row>
    <row r="5390" spans="1:21">
      <c r="A5390" s="2">
        <v>169943</v>
      </c>
      <c r="B5390" s="2" t="s">
        <v>23</v>
      </c>
      <c r="C5390" s="4">
        <v>45590</v>
      </c>
      <c r="D5390" s="17">
        <v>45590</v>
      </c>
      <c r="E5390" s="2" t="s">
        <v>24</v>
      </c>
      <c r="F5390" s="2" t="s">
        <v>17</v>
      </c>
      <c r="G5390" s="2">
        <v>35</v>
      </c>
      <c r="H5390" s="2" t="s">
        <v>46</v>
      </c>
      <c r="I5390" s="2" t="s">
        <v>19</v>
      </c>
      <c r="J5390" s="12">
        <v>9</v>
      </c>
      <c r="K5390" s="2">
        <v>9</v>
      </c>
      <c r="L5390" s="2">
        <v>2</v>
      </c>
      <c r="M5390" s="12">
        <v>18</v>
      </c>
      <c r="N5390" s="3">
        <v>5</v>
      </c>
      <c r="O5390" s="2" t="str" cm="1">
        <f t="array" ref="O5390">_xlfn.IFS(N5390=1,"Unsatisfactory",N5390=2,"Poor",N5390=3,"Average",N5390=4,"Good",N5390=5,"Excellent")</f>
        <v>Excellent</v>
      </c>
      <c r="P5390"/>
      <c r="Q5390"/>
      <c r="R5390"/>
      <c r="S5390"/>
      <c r="T5390"/>
      <c r="U5390"/>
    </row>
    <row r="5391" spans="1:21">
      <c r="A5391" s="2">
        <v>198607</v>
      </c>
      <c r="B5391" s="2" t="s">
        <v>48</v>
      </c>
      <c r="C5391" s="4">
        <v>45564</v>
      </c>
      <c r="D5391" s="17">
        <v>45564</v>
      </c>
      <c r="E5391" s="2" t="s">
        <v>16</v>
      </c>
      <c r="F5391" s="2" t="s">
        <v>17</v>
      </c>
      <c r="G5391" s="2">
        <v>33</v>
      </c>
      <c r="H5391" s="2" t="s">
        <v>60</v>
      </c>
      <c r="I5391" s="2" t="s">
        <v>19</v>
      </c>
      <c r="J5391" s="12">
        <v>130</v>
      </c>
      <c r="K5391" s="2">
        <v>130</v>
      </c>
      <c r="L5391" s="2">
        <v>2</v>
      </c>
      <c r="M5391" s="12">
        <v>260</v>
      </c>
      <c r="N5391" s="3">
        <v>5</v>
      </c>
      <c r="O5391" s="2" t="str" cm="1">
        <f t="array" ref="O5391">_xlfn.IFS(N5391=1,"Unsatisfactory",N5391=2,"Poor",N5391=3,"Average",N5391=4,"Good",N5391=5,"Excellent")</f>
        <v>Excellent</v>
      </c>
      <c r="P5391"/>
      <c r="Q5391"/>
      <c r="R5391"/>
      <c r="S5391"/>
      <c r="T5391"/>
      <c r="U5391"/>
    </row>
    <row r="5392" spans="1:21">
      <c r="A5392" s="2">
        <v>190655</v>
      </c>
      <c r="B5392" s="2" t="s">
        <v>82</v>
      </c>
      <c r="C5392" s="4">
        <v>45307</v>
      </c>
      <c r="D5392" s="17">
        <v>45307</v>
      </c>
      <c r="E5392" s="2" t="s">
        <v>37</v>
      </c>
      <c r="F5392" s="2" t="s">
        <v>25</v>
      </c>
      <c r="G5392" s="2">
        <v>24</v>
      </c>
      <c r="H5392" s="2" t="s">
        <v>51</v>
      </c>
      <c r="I5392" s="2" t="s">
        <v>27</v>
      </c>
      <c r="J5392" s="12">
        <v>20</v>
      </c>
      <c r="K5392" s="2">
        <v>70</v>
      </c>
      <c r="L5392" s="2">
        <v>1</v>
      </c>
      <c r="M5392" s="12">
        <v>70</v>
      </c>
      <c r="N5392" s="3">
        <v>4</v>
      </c>
      <c r="O5392" s="2" t="str" cm="1">
        <f t="array" ref="O5392">_xlfn.IFS(N5392=1,"Unsatisfactory",N5392=2,"Poor",N5392=3,"Average",N5392=4,"Good",N5392=5,"Excellent")</f>
        <v>Good</v>
      </c>
      <c r="P5392"/>
      <c r="Q5392"/>
      <c r="R5392"/>
      <c r="S5392"/>
      <c r="T5392"/>
      <c r="U5392"/>
    </row>
    <row r="5393" spans="1:21">
      <c r="A5393" s="2">
        <v>169762</v>
      </c>
      <c r="B5393" s="2" t="s">
        <v>85</v>
      </c>
      <c r="C5393" s="4">
        <v>45259</v>
      </c>
      <c r="D5393" s="17">
        <v>45259</v>
      </c>
      <c r="E5393" s="2" t="s">
        <v>24</v>
      </c>
      <c r="F5393" s="2" t="s">
        <v>25</v>
      </c>
      <c r="G5393" s="2">
        <v>33</v>
      </c>
      <c r="H5393" s="2" t="s">
        <v>26</v>
      </c>
      <c r="I5393" s="2" t="s">
        <v>27</v>
      </c>
      <c r="J5393" s="12">
        <v>23</v>
      </c>
      <c r="K5393" s="2">
        <v>63</v>
      </c>
      <c r="L5393" s="2">
        <v>1</v>
      </c>
      <c r="M5393" s="12">
        <v>63</v>
      </c>
      <c r="N5393" s="3">
        <v>5</v>
      </c>
      <c r="O5393" s="2" t="str" cm="1">
        <f t="array" ref="O5393">_xlfn.IFS(N5393=1,"Unsatisfactory",N5393=2,"Poor",N5393=3,"Average",N5393=4,"Good",N5393=5,"Excellent")</f>
        <v>Excellent</v>
      </c>
      <c r="P5393"/>
      <c r="Q5393"/>
      <c r="R5393"/>
      <c r="S5393"/>
      <c r="T5393"/>
      <c r="U5393"/>
    </row>
    <row r="5394" spans="1:21">
      <c r="A5394" s="2">
        <v>156131</v>
      </c>
      <c r="B5394" s="2" t="s">
        <v>15</v>
      </c>
      <c r="C5394" s="4">
        <v>45493</v>
      </c>
      <c r="D5394" s="17">
        <v>45493</v>
      </c>
      <c r="E5394" s="2" t="s">
        <v>16</v>
      </c>
      <c r="F5394" s="2" t="s">
        <v>17</v>
      </c>
      <c r="G5394" s="2">
        <v>19</v>
      </c>
      <c r="H5394" s="2" t="s">
        <v>38</v>
      </c>
      <c r="I5394" s="2" t="s">
        <v>19</v>
      </c>
      <c r="J5394" s="12">
        <v>100</v>
      </c>
      <c r="K5394" s="2">
        <v>100</v>
      </c>
      <c r="L5394" s="2">
        <v>1</v>
      </c>
      <c r="M5394" s="12">
        <v>100</v>
      </c>
      <c r="N5394" s="3">
        <v>4</v>
      </c>
      <c r="O5394" s="2" t="str" cm="1">
        <f t="array" ref="O5394">_xlfn.IFS(N5394=1,"Unsatisfactory",N5394=2,"Poor",N5394=3,"Average",N5394=4,"Good",N5394=5,"Excellent")</f>
        <v>Good</v>
      </c>
      <c r="P5394"/>
      <c r="Q5394"/>
      <c r="R5394"/>
      <c r="S5394"/>
      <c r="T5394"/>
      <c r="U5394"/>
    </row>
    <row r="5395" spans="1:21">
      <c r="A5395" s="2">
        <v>191576</v>
      </c>
      <c r="B5395" s="2" t="s">
        <v>23</v>
      </c>
      <c r="C5395" s="4">
        <v>45353</v>
      </c>
      <c r="D5395" s="17">
        <v>45353</v>
      </c>
      <c r="E5395" s="2" t="s">
        <v>24</v>
      </c>
      <c r="F5395" s="2" t="s">
        <v>25</v>
      </c>
      <c r="G5395" s="2">
        <v>34</v>
      </c>
      <c r="H5395" s="2" t="s">
        <v>128</v>
      </c>
      <c r="I5395" s="2" t="s">
        <v>19</v>
      </c>
      <c r="J5395" s="12">
        <v>9</v>
      </c>
      <c r="K5395" s="2">
        <v>9</v>
      </c>
      <c r="L5395" s="2">
        <v>1</v>
      </c>
      <c r="M5395" s="12">
        <v>9</v>
      </c>
      <c r="N5395" s="3">
        <v>5</v>
      </c>
      <c r="O5395" s="2" t="str" cm="1">
        <f t="array" ref="O5395">_xlfn.IFS(N5395=1,"Unsatisfactory",N5395=2,"Poor",N5395=3,"Average",N5395=4,"Good",N5395=5,"Excellent")</f>
        <v>Excellent</v>
      </c>
      <c r="P5395"/>
      <c r="Q5395"/>
      <c r="R5395"/>
      <c r="S5395"/>
      <c r="T5395"/>
      <c r="U5395"/>
    </row>
    <row r="5396" spans="1:21">
      <c r="A5396" s="2">
        <v>187352</v>
      </c>
      <c r="B5396" s="2" t="s">
        <v>78</v>
      </c>
      <c r="C5396" s="4">
        <v>45267</v>
      </c>
      <c r="D5396" s="17">
        <v>45267</v>
      </c>
      <c r="E5396" s="2" t="s">
        <v>37</v>
      </c>
      <c r="F5396" s="2" t="s">
        <v>17</v>
      </c>
      <c r="G5396" s="2">
        <v>28</v>
      </c>
      <c r="H5396" s="2" t="s">
        <v>51</v>
      </c>
      <c r="I5396" s="2" t="s">
        <v>27</v>
      </c>
      <c r="J5396" s="12">
        <v>50</v>
      </c>
      <c r="K5396" s="2">
        <v>100</v>
      </c>
      <c r="L5396" s="2">
        <v>1</v>
      </c>
      <c r="M5396" s="12">
        <v>100</v>
      </c>
      <c r="N5396" s="3">
        <v>5</v>
      </c>
      <c r="O5396" s="2" t="str" cm="1">
        <f t="array" ref="O5396">_xlfn.IFS(N5396=1,"Unsatisfactory",N5396=2,"Poor",N5396=3,"Average",N5396=4,"Good",N5396=5,"Excellent")</f>
        <v>Excellent</v>
      </c>
      <c r="P5396"/>
      <c r="Q5396"/>
      <c r="R5396"/>
      <c r="S5396"/>
      <c r="T5396"/>
      <c r="U5396"/>
    </row>
    <row r="5397" spans="1:21">
      <c r="A5397" s="2">
        <v>151289</v>
      </c>
      <c r="B5397" s="2" t="s">
        <v>78</v>
      </c>
      <c r="C5397" s="4">
        <v>45337</v>
      </c>
      <c r="D5397" s="17">
        <v>45337</v>
      </c>
      <c r="E5397" s="2" t="s">
        <v>37</v>
      </c>
      <c r="F5397" s="2" t="s">
        <v>17</v>
      </c>
      <c r="G5397" s="2">
        <v>20</v>
      </c>
      <c r="H5397" s="2" t="s">
        <v>66</v>
      </c>
      <c r="I5397" s="2" t="s">
        <v>27</v>
      </c>
      <c r="J5397" s="12">
        <v>50</v>
      </c>
      <c r="K5397" s="2">
        <v>90</v>
      </c>
      <c r="L5397" s="2">
        <v>2</v>
      </c>
      <c r="M5397" s="12">
        <v>180</v>
      </c>
      <c r="N5397" s="3">
        <v>5</v>
      </c>
      <c r="O5397" s="2" t="str" cm="1">
        <f t="array" ref="O5397">_xlfn.IFS(N5397=1,"Unsatisfactory",N5397=2,"Poor",N5397=3,"Average",N5397=4,"Good",N5397=5,"Excellent")</f>
        <v>Excellent</v>
      </c>
      <c r="P5397"/>
      <c r="Q5397"/>
      <c r="R5397"/>
      <c r="S5397"/>
      <c r="T5397"/>
      <c r="U5397"/>
    </row>
    <row r="5398" spans="1:21">
      <c r="A5398" s="2">
        <v>131353</v>
      </c>
      <c r="B5398" s="2" t="s">
        <v>42</v>
      </c>
      <c r="C5398" s="4">
        <v>45316</v>
      </c>
      <c r="D5398" s="17">
        <v>45316</v>
      </c>
      <c r="E5398" s="2" t="s">
        <v>16</v>
      </c>
      <c r="F5398" s="2" t="s">
        <v>17</v>
      </c>
      <c r="G5398" s="2">
        <v>31</v>
      </c>
      <c r="H5398" s="2" t="s">
        <v>115</v>
      </c>
      <c r="I5398" s="2" t="s">
        <v>19</v>
      </c>
      <c r="J5398" s="12">
        <v>65</v>
      </c>
      <c r="K5398" s="2">
        <v>65</v>
      </c>
      <c r="L5398" s="2">
        <v>3</v>
      </c>
      <c r="M5398" s="12">
        <v>195</v>
      </c>
      <c r="N5398" s="3">
        <v>3</v>
      </c>
      <c r="O5398" s="2" t="str" cm="1">
        <f t="array" ref="O5398">_xlfn.IFS(N5398=1,"Unsatisfactory",N5398=2,"Poor",N5398=3,"Average",N5398=4,"Good",N5398=5,"Excellent")</f>
        <v>Average</v>
      </c>
      <c r="P5398"/>
      <c r="Q5398"/>
      <c r="R5398"/>
      <c r="S5398"/>
      <c r="T5398"/>
      <c r="U5398"/>
    </row>
    <row r="5399" spans="1:21">
      <c r="A5399" s="2">
        <v>150077</v>
      </c>
      <c r="B5399" s="2" t="s">
        <v>76</v>
      </c>
      <c r="C5399" s="4">
        <v>45544</v>
      </c>
      <c r="D5399" s="17">
        <v>45544</v>
      </c>
      <c r="E5399" s="2" t="s">
        <v>37</v>
      </c>
      <c r="F5399" s="2" t="s">
        <v>17</v>
      </c>
      <c r="G5399" s="2">
        <v>27</v>
      </c>
      <c r="H5399" s="2" t="s">
        <v>79</v>
      </c>
      <c r="I5399" s="2" t="s">
        <v>27</v>
      </c>
      <c r="J5399" s="12">
        <v>45</v>
      </c>
      <c r="K5399" s="2">
        <v>85</v>
      </c>
      <c r="L5399" s="2">
        <v>1</v>
      </c>
      <c r="M5399" s="12">
        <v>85</v>
      </c>
      <c r="N5399" s="3">
        <v>4</v>
      </c>
      <c r="O5399" s="2" t="str" cm="1">
        <f t="array" ref="O5399">_xlfn.IFS(N5399=1,"Unsatisfactory",N5399=2,"Poor",N5399=3,"Average",N5399=4,"Good",N5399=5,"Excellent")</f>
        <v>Good</v>
      </c>
      <c r="P5399"/>
      <c r="Q5399"/>
      <c r="R5399"/>
      <c r="S5399"/>
      <c r="T5399"/>
      <c r="U5399"/>
    </row>
    <row r="5400" spans="1:21">
      <c r="A5400" s="2">
        <v>161467</v>
      </c>
      <c r="B5400" s="2" t="s">
        <v>23</v>
      </c>
      <c r="C5400" s="4">
        <v>45242</v>
      </c>
      <c r="D5400" s="17">
        <v>45242</v>
      </c>
      <c r="E5400" s="2" t="s">
        <v>24</v>
      </c>
      <c r="F5400" s="2" t="s">
        <v>17</v>
      </c>
      <c r="G5400" s="2">
        <v>30</v>
      </c>
      <c r="H5400" s="2" t="s">
        <v>131</v>
      </c>
      <c r="I5400" s="2" t="s">
        <v>27</v>
      </c>
      <c r="J5400" s="12">
        <v>9</v>
      </c>
      <c r="K5400" s="2">
        <v>79</v>
      </c>
      <c r="L5400" s="2">
        <v>1</v>
      </c>
      <c r="M5400" s="12">
        <v>79</v>
      </c>
      <c r="N5400" s="3">
        <v>5</v>
      </c>
      <c r="O5400" s="2" t="str" cm="1">
        <f t="array" ref="O5400">_xlfn.IFS(N5400=1,"Unsatisfactory",N5400=2,"Poor",N5400=3,"Average",N5400=4,"Good",N5400=5,"Excellent")</f>
        <v>Excellent</v>
      </c>
      <c r="P5400"/>
      <c r="Q5400"/>
      <c r="R5400"/>
      <c r="S5400"/>
      <c r="T5400"/>
      <c r="U5400"/>
    </row>
    <row r="5401" spans="1:21">
      <c r="A5401" s="2">
        <v>194055</v>
      </c>
      <c r="B5401" s="2" t="s">
        <v>76</v>
      </c>
      <c r="C5401" s="4">
        <v>45300</v>
      </c>
      <c r="D5401" s="17">
        <v>45300</v>
      </c>
      <c r="E5401" s="2" t="s">
        <v>37</v>
      </c>
      <c r="F5401" s="2" t="s">
        <v>25</v>
      </c>
      <c r="G5401" s="2">
        <v>20</v>
      </c>
      <c r="H5401" s="2" t="s">
        <v>130</v>
      </c>
      <c r="I5401" s="2" t="s">
        <v>19</v>
      </c>
      <c r="J5401" s="12">
        <v>45</v>
      </c>
      <c r="K5401" s="2">
        <v>45</v>
      </c>
      <c r="L5401" s="2">
        <v>1</v>
      </c>
      <c r="M5401" s="12">
        <v>45</v>
      </c>
      <c r="N5401" s="3">
        <v>5</v>
      </c>
      <c r="O5401" s="2" t="str" cm="1">
        <f t="array" ref="O5401">_xlfn.IFS(N5401=1,"Unsatisfactory",N5401=2,"Poor",N5401=3,"Average",N5401=4,"Good",N5401=5,"Excellent")</f>
        <v>Excellent</v>
      </c>
      <c r="P5401"/>
      <c r="Q5401"/>
      <c r="R5401"/>
      <c r="S5401"/>
      <c r="T5401"/>
      <c r="U5401"/>
    </row>
    <row r="5402" spans="1:21">
      <c r="A5402" s="2">
        <v>170820</v>
      </c>
      <c r="B5402" s="2" t="s">
        <v>23</v>
      </c>
      <c r="C5402" s="4">
        <v>45437</v>
      </c>
      <c r="D5402" s="17">
        <v>45437</v>
      </c>
      <c r="E5402" s="2" t="s">
        <v>24</v>
      </c>
      <c r="F5402" s="2" t="s">
        <v>17</v>
      </c>
      <c r="G5402" s="2">
        <v>34</v>
      </c>
      <c r="H5402" s="2" t="s">
        <v>31</v>
      </c>
      <c r="I5402" s="2" t="s">
        <v>19</v>
      </c>
      <c r="J5402" s="12">
        <v>9</v>
      </c>
      <c r="K5402" s="2">
        <v>9</v>
      </c>
      <c r="L5402" s="2">
        <v>1</v>
      </c>
      <c r="M5402" s="12">
        <v>9</v>
      </c>
      <c r="N5402" s="3">
        <v>2</v>
      </c>
      <c r="O5402" s="2" t="str" cm="1">
        <f t="array" ref="O5402">_xlfn.IFS(N5402=1,"Unsatisfactory",N5402=2,"Poor",N5402=3,"Average",N5402=4,"Good",N5402=5,"Excellent")</f>
        <v>Poor</v>
      </c>
      <c r="P5402"/>
      <c r="Q5402"/>
      <c r="R5402"/>
      <c r="S5402"/>
      <c r="T5402"/>
      <c r="U5402"/>
    </row>
    <row r="5403" spans="1:21">
      <c r="A5403" s="2">
        <v>175482</v>
      </c>
      <c r="B5403" s="2" t="s">
        <v>15</v>
      </c>
      <c r="C5403" s="4">
        <v>45596</v>
      </c>
      <c r="D5403" s="17">
        <v>45596</v>
      </c>
      <c r="E5403" s="2" t="s">
        <v>16</v>
      </c>
      <c r="F5403" s="2" t="s">
        <v>25</v>
      </c>
      <c r="G5403" s="2">
        <v>19</v>
      </c>
      <c r="H5403" s="2" t="s">
        <v>51</v>
      </c>
      <c r="I5403" s="2" t="s">
        <v>27</v>
      </c>
      <c r="J5403" s="12">
        <v>100</v>
      </c>
      <c r="K5403" s="2">
        <v>150</v>
      </c>
      <c r="L5403" s="2">
        <v>1</v>
      </c>
      <c r="M5403" s="12">
        <v>150</v>
      </c>
      <c r="N5403" s="3">
        <v>5</v>
      </c>
      <c r="O5403" s="2" t="str" cm="1">
        <f t="array" ref="O5403">_xlfn.IFS(N5403=1,"Unsatisfactory",N5403=2,"Poor",N5403=3,"Average",N5403=4,"Good",N5403=5,"Excellent")</f>
        <v>Excellent</v>
      </c>
      <c r="P5403"/>
      <c r="Q5403"/>
      <c r="R5403"/>
      <c r="S5403"/>
      <c r="T5403"/>
      <c r="U5403"/>
    </row>
    <row r="5404" spans="1:21">
      <c r="A5404" s="2">
        <v>151018</v>
      </c>
      <c r="B5404" s="2" t="s">
        <v>53</v>
      </c>
      <c r="C5404" s="4">
        <v>45463</v>
      </c>
      <c r="D5404" s="17">
        <v>45463</v>
      </c>
      <c r="E5404" s="2" t="s">
        <v>37</v>
      </c>
      <c r="F5404" s="2" t="s">
        <v>25</v>
      </c>
      <c r="G5404" s="2">
        <v>29</v>
      </c>
      <c r="H5404" s="2" t="s">
        <v>129</v>
      </c>
      <c r="I5404" s="2" t="s">
        <v>19</v>
      </c>
      <c r="J5404" s="12">
        <v>15</v>
      </c>
      <c r="K5404" s="2">
        <v>15</v>
      </c>
      <c r="L5404" s="2">
        <v>1</v>
      </c>
      <c r="M5404" s="12">
        <v>15</v>
      </c>
      <c r="N5404" s="3">
        <v>1</v>
      </c>
      <c r="O5404" s="2" t="str" cm="1">
        <f t="array" ref="O5404">_xlfn.IFS(N5404=1,"Unsatisfactory",N5404=2,"Poor",N5404=3,"Average",N5404=4,"Good",N5404=5,"Excellent")</f>
        <v>Unsatisfactory</v>
      </c>
      <c r="P5404"/>
      <c r="Q5404"/>
      <c r="R5404"/>
      <c r="S5404"/>
      <c r="T5404"/>
      <c r="U5404"/>
    </row>
    <row r="5405" spans="1:21">
      <c r="A5405" s="2">
        <v>164955</v>
      </c>
      <c r="B5405" s="2" t="s">
        <v>53</v>
      </c>
      <c r="C5405" s="4">
        <v>45373</v>
      </c>
      <c r="D5405" s="17">
        <v>45373</v>
      </c>
      <c r="E5405" s="2" t="s">
        <v>37</v>
      </c>
      <c r="F5405" s="2" t="s">
        <v>17</v>
      </c>
      <c r="G5405" s="2">
        <v>25</v>
      </c>
      <c r="H5405" s="2" t="s">
        <v>38</v>
      </c>
      <c r="I5405" s="2" t="s">
        <v>19</v>
      </c>
      <c r="J5405" s="12">
        <v>15</v>
      </c>
      <c r="K5405" s="2">
        <v>15</v>
      </c>
      <c r="L5405" s="2">
        <v>1</v>
      </c>
      <c r="M5405" s="12">
        <v>15</v>
      </c>
      <c r="N5405" s="3">
        <v>4</v>
      </c>
      <c r="O5405" s="2" t="str" cm="1">
        <f t="array" ref="O5405">_xlfn.IFS(N5405=1,"Unsatisfactory",N5405=2,"Poor",N5405=3,"Average",N5405=4,"Good",N5405=5,"Excellent")</f>
        <v>Good</v>
      </c>
      <c r="P5405"/>
      <c r="Q5405"/>
      <c r="R5405"/>
      <c r="S5405"/>
      <c r="T5405"/>
      <c r="U5405"/>
    </row>
    <row r="5406" spans="1:21">
      <c r="A5406" s="2">
        <v>150523</v>
      </c>
      <c r="B5406" s="2" t="s">
        <v>50</v>
      </c>
      <c r="C5406" s="4">
        <v>45269</v>
      </c>
      <c r="D5406" s="17">
        <v>45269</v>
      </c>
      <c r="E5406" s="2" t="s">
        <v>16</v>
      </c>
      <c r="F5406" s="2" t="s">
        <v>17</v>
      </c>
      <c r="G5406" s="2">
        <v>22</v>
      </c>
      <c r="H5406" s="2" t="s">
        <v>79</v>
      </c>
      <c r="I5406" s="2" t="s">
        <v>27</v>
      </c>
      <c r="J5406" s="12">
        <v>97</v>
      </c>
      <c r="K5406" s="2">
        <v>137</v>
      </c>
      <c r="L5406" s="2">
        <v>4</v>
      </c>
      <c r="M5406" s="12">
        <v>548</v>
      </c>
      <c r="N5406" s="3">
        <v>1</v>
      </c>
      <c r="O5406" s="2" t="str" cm="1">
        <f t="array" ref="O5406">_xlfn.IFS(N5406=1,"Unsatisfactory",N5406=2,"Poor",N5406=3,"Average",N5406=4,"Good",N5406=5,"Excellent")</f>
        <v>Unsatisfactory</v>
      </c>
      <c r="P5406"/>
      <c r="Q5406"/>
      <c r="R5406"/>
      <c r="S5406"/>
      <c r="T5406"/>
      <c r="U5406"/>
    </row>
    <row r="5407" spans="1:21">
      <c r="A5407" s="2">
        <v>157724</v>
      </c>
      <c r="B5407" s="2" t="s">
        <v>23</v>
      </c>
      <c r="C5407" s="4">
        <v>45285</v>
      </c>
      <c r="D5407" s="17">
        <v>45285</v>
      </c>
      <c r="E5407" s="2" t="s">
        <v>24</v>
      </c>
      <c r="F5407" s="2" t="s">
        <v>25</v>
      </c>
      <c r="G5407" s="2">
        <v>19</v>
      </c>
      <c r="H5407" s="2" t="s">
        <v>75</v>
      </c>
      <c r="I5407" s="2" t="s">
        <v>27</v>
      </c>
      <c r="J5407" s="12">
        <v>9</v>
      </c>
      <c r="K5407" s="2">
        <v>79</v>
      </c>
      <c r="L5407" s="2">
        <v>2</v>
      </c>
      <c r="M5407" s="12">
        <v>158</v>
      </c>
      <c r="N5407" s="3">
        <v>2</v>
      </c>
      <c r="O5407" s="2" t="str" cm="1">
        <f t="array" ref="O5407">_xlfn.IFS(N5407=1,"Unsatisfactory",N5407=2,"Poor",N5407=3,"Average",N5407=4,"Good",N5407=5,"Excellent")</f>
        <v>Poor</v>
      </c>
      <c r="P5407"/>
      <c r="Q5407"/>
      <c r="R5407"/>
      <c r="S5407"/>
      <c r="T5407"/>
      <c r="U5407"/>
    </row>
    <row r="5408" spans="1:21">
      <c r="A5408" s="2">
        <v>161647</v>
      </c>
      <c r="B5408" s="2" t="s">
        <v>42</v>
      </c>
      <c r="C5408" s="4">
        <v>45423</v>
      </c>
      <c r="D5408" s="17">
        <v>45423</v>
      </c>
      <c r="E5408" s="2" t="s">
        <v>16</v>
      </c>
      <c r="F5408" s="2" t="s">
        <v>25</v>
      </c>
      <c r="G5408" s="2">
        <v>35</v>
      </c>
      <c r="H5408" s="2" t="s">
        <v>67</v>
      </c>
      <c r="I5408" s="2" t="s">
        <v>27</v>
      </c>
      <c r="J5408" s="12">
        <v>65</v>
      </c>
      <c r="K5408" s="2">
        <v>105</v>
      </c>
      <c r="L5408" s="2">
        <v>2</v>
      </c>
      <c r="M5408" s="12">
        <v>210</v>
      </c>
      <c r="N5408" s="3">
        <v>4</v>
      </c>
      <c r="O5408" s="2" t="str" cm="1">
        <f t="array" ref="O5408">_xlfn.IFS(N5408=1,"Unsatisfactory",N5408=2,"Poor",N5408=3,"Average",N5408=4,"Good",N5408=5,"Excellent")</f>
        <v>Good</v>
      </c>
      <c r="P5408"/>
      <c r="Q5408"/>
      <c r="R5408"/>
      <c r="S5408"/>
      <c r="T5408"/>
      <c r="U5408"/>
    </row>
    <row r="5409" spans="1:21">
      <c r="A5409" s="2">
        <v>123169</v>
      </c>
      <c r="B5409" s="2" t="s">
        <v>82</v>
      </c>
      <c r="C5409" s="4">
        <v>45482</v>
      </c>
      <c r="D5409" s="17">
        <v>45482</v>
      </c>
      <c r="E5409" s="2" t="s">
        <v>37</v>
      </c>
      <c r="F5409" s="2" t="s">
        <v>17</v>
      </c>
      <c r="G5409" s="2">
        <v>34</v>
      </c>
      <c r="H5409" s="2" t="s">
        <v>130</v>
      </c>
      <c r="I5409" s="2" t="s">
        <v>19</v>
      </c>
      <c r="J5409" s="12">
        <v>20</v>
      </c>
      <c r="K5409" s="2">
        <v>20</v>
      </c>
      <c r="L5409" s="2">
        <v>4</v>
      </c>
      <c r="M5409" s="12">
        <v>80</v>
      </c>
      <c r="N5409" s="3">
        <v>3</v>
      </c>
      <c r="O5409" s="2" t="str" cm="1">
        <f t="array" ref="O5409">_xlfn.IFS(N5409=1,"Unsatisfactory",N5409=2,"Poor",N5409=3,"Average",N5409=4,"Good",N5409=5,"Excellent")</f>
        <v>Average</v>
      </c>
      <c r="P5409"/>
      <c r="Q5409"/>
      <c r="R5409"/>
      <c r="S5409"/>
      <c r="T5409"/>
      <c r="U5409"/>
    </row>
    <row r="5410" spans="1:21">
      <c r="A5410" s="2">
        <v>134024</v>
      </c>
      <c r="B5410" s="2" t="s">
        <v>23</v>
      </c>
      <c r="C5410" s="4">
        <v>45304</v>
      </c>
      <c r="D5410" s="17">
        <v>45304</v>
      </c>
      <c r="E5410" s="2" t="s">
        <v>24</v>
      </c>
      <c r="F5410" s="2" t="s">
        <v>17</v>
      </c>
      <c r="G5410" s="2">
        <v>35</v>
      </c>
      <c r="H5410" s="2" t="s">
        <v>29</v>
      </c>
      <c r="I5410" s="2" t="s">
        <v>19</v>
      </c>
      <c r="J5410" s="12">
        <v>9</v>
      </c>
      <c r="K5410" s="2">
        <v>9</v>
      </c>
      <c r="L5410" s="2">
        <v>1</v>
      </c>
      <c r="M5410" s="12">
        <v>9</v>
      </c>
      <c r="N5410" s="3">
        <v>4</v>
      </c>
      <c r="O5410" s="2" t="str" cm="1">
        <f t="array" ref="O5410">_xlfn.IFS(N5410=1,"Unsatisfactory",N5410=2,"Poor",N5410=3,"Average",N5410=4,"Good",N5410=5,"Excellent")</f>
        <v>Good</v>
      </c>
      <c r="P5410"/>
      <c r="Q5410"/>
      <c r="R5410"/>
      <c r="S5410"/>
      <c r="T5410"/>
      <c r="U5410"/>
    </row>
    <row r="5411" spans="1:21">
      <c r="A5411" s="2">
        <v>135286</v>
      </c>
      <c r="B5411" s="2" t="s">
        <v>15</v>
      </c>
      <c r="C5411" s="4">
        <v>45600</v>
      </c>
      <c r="D5411" s="17">
        <v>45600</v>
      </c>
      <c r="E5411" s="2" t="s">
        <v>16</v>
      </c>
      <c r="F5411" s="2" t="s">
        <v>25</v>
      </c>
      <c r="G5411" s="2">
        <v>20</v>
      </c>
      <c r="H5411" s="2" t="s">
        <v>69</v>
      </c>
      <c r="I5411" s="2" t="s">
        <v>19</v>
      </c>
      <c r="J5411" s="12">
        <v>100</v>
      </c>
      <c r="K5411" s="2">
        <v>100</v>
      </c>
      <c r="L5411" s="2">
        <v>4</v>
      </c>
      <c r="M5411" s="12">
        <v>400</v>
      </c>
      <c r="N5411" s="3">
        <v>2</v>
      </c>
      <c r="O5411" s="2" t="str" cm="1">
        <f t="array" ref="O5411">_xlfn.IFS(N5411=1,"Unsatisfactory",N5411=2,"Poor",N5411=3,"Average",N5411=4,"Good",N5411=5,"Excellent")</f>
        <v>Poor</v>
      </c>
      <c r="P5411"/>
      <c r="Q5411"/>
      <c r="R5411"/>
      <c r="S5411"/>
      <c r="T5411"/>
      <c r="U5411"/>
    </row>
    <row r="5412" spans="1:21">
      <c r="A5412" s="2">
        <v>192855</v>
      </c>
      <c r="B5412" s="2" t="s">
        <v>53</v>
      </c>
      <c r="C5412" s="4">
        <v>45292</v>
      </c>
      <c r="D5412" s="17">
        <v>45292</v>
      </c>
      <c r="E5412" s="2" t="s">
        <v>37</v>
      </c>
      <c r="F5412" s="2" t="s">
        <v>17</v>
      </c>
      <c r="G5412" s="2">
        <v>20</v>
      </c>
      <c r="H5412" s="2" t="s">
        <v>51</v>
      </c>
      <c r="I5412" s="2" t="s">
        <v>27</v>
      </c>
      <c r="J5412" s="12">
        <v>15</v>
      </c>
      <c r="K5412" s="2">
        <v>65</v>
      </c>
      <c r="L5412" s="2">
        <v>3</v>
      </c>
      <c r="M5412" s="12">
        <v>195</v>
      </c>
      <c r="N5412" s="3">
        <v>5</v>
      </c>
      <c r="O5412" s="2" t="str" cm="1">
        <f t="array" ref="O5412">_xlfn.IFS(N5412=1,"Unsatisfactory",N5412=2,"Poor",N5412=3,"Average",N5412=4,"Good",N5412=5,"Excellent")</f>
        <v>Excellent</v>
      </c>
      <c r="P5412"/>
      <c r="Q5412"/>
      <c r="R5412"/>
      <c r="S5412"/>
      <c r="T5412"/>
      <c r="U5412"/>
    </row>
    <row r="5413" spans="1:21">
      <c r="A5413" s="2">
        <v>196854</v>
      </c>
      <c r="B5413" s="2" t="s">
        <v>42</v>
      </c>
      <c r="C5413" s="4">
        <v>45244</v>
      </c>
      <c r="D5413" s="17">
        <v>45244</v>
      </c>
      <c r="E5413" s="2" t="s">
        <v>16</v>
      </c>
      <c r="F5413" s="2" t="s">
        <v>17</v>
      </c>
      <c r="G5413" s="2">
        <v>20</v>
      </c>
      <c r="H5413" s="2" t="s">
        <v>128</v>
      </c>
      <c r="I5413" s="2" t="s">
        <v>19</v>
      </c>
      <c r="J5413" s="12">
        <v>65</v>
      </c>
      <c r="K5413" s="2">
        <v>65</v>
      </c>
      <c r="L5413" s="2">
        <v>1</v>
      </c>
      <c r="M5413" s="12">
        <v>65</v>
      </c>
      <c r="N5413" s="3">
        <v>2</v>
      </c>
      <c r="O5413" s="2" t="str" cm="1">
        <f t="array" ref="O5413">_xlfn.IFS(N5413=1,"Unsatisfactory",N5413=2,"Poor",N5413=3,"Average",N5413=4,"Good",N5413=5,"Excellent")</f>
        <v>Poor</v>
      </c>
      <c r="P5413"/>
      <c r="Q5413"/>
      <c r="R5413"/>
      <c r="S5413"/>
      <c r="T5413"/>
      <c r="U5413"/>
    </row>
    <row r="5414" spans="1:21">
      <c r="A5414" s="2">
        <v>131152</v>
      </c>
      <c r="B5414" s="2" t="s">
        <v>23</v>
      </c>
      <c r="C5414" s="4">
        <v>45242</v>
      </c>
      <c r="D5414" s="17">
        <v>45242</v>
      </c>
      <c r="E5414" s="2" t="s">
        <v>24</v>
      </c>
      <c r="F5414" s="2" t="s">
        <v>17</v>
      </c>
      <c r="G5414" s="2">
        <v>27</v>
      </c>
      <c r="H5414" s="2" t="s">
        <v>130</v>
      </c>
      <c r="I5414" s="2" t="s">
        <v>19</v>
      </c>
      <c r="J5414" s="12">
        <v>9</v>
      </c>
      <c r="K5414" s="2">
        <v>9</v>
      </c>
      <c r="L5414" s="2">
        <v>1</v>
      </c>
      <c r="M5414" s="12">
        <v>9</v>
      </c>
      <c r="N5414" s="3">
        <v>1</v>
      </c>
      <c r="O5414" s="2" t="str" cm="1">
        <f t="array" ref="O5414">_xlfn.IFS(N5414=1,"Unsatisfactory",N5414=2,"Poor",N5414=3,"Average",N5414=4,"Good",N5414=5,"Excellent")</f>
        <v>Unsatisfactory</v>
      </c>
      <c r="P5414"/>
      <c r="Q5414"/>
      <c r="R5414"/>
      <c r="S5414"/>
      <c r="T5414"/>
      <c r="U5414"/>
    </row>
    <row r="5415" spans="1:21">
      <c r="A5415" s="2">
        <v>133454</v>
      </c>
      <c r="B5415" s="2" t="s">
        <v>23</v>
      </c>
      <c r="C5415" s="4">
        <v>45254</v>
      </c>
      <c r="D5415" s="17">
        <v>45254</v>
      </c>
      <c r="E5415" s="2" t="s">
        <v>24</v>
      </c>
      <c r="F5415" s="2" t="s">
        <v>25</v>
      </c>
      <c r="G5415" s="2">
        <v>25</v>
      </c>
      <c r="H5415" s="2" t="s">
        <v>118</v>
      </c>
      <c r="I5415" s="2" t="s">
        <v>19</v>
      </c>
      <c r="J5415" s="12">
        <v>9</v>
      </c>
      <c r="K5415" s="2">
        <v>9</v>
      </c>
      <c r="L5415" s="2">
        <v>1</v>
      </c>
      <c r="M5415" s="12">
        <v>9</v>
      </c>
      <c r="N5415" s="3">
        <v>1</v>
      </c>
      <c r="O5415" s="2" t="str" cm="1">
        <f t="array" ref="O5415">_xlfn.IFS(N5415=1,"Unsatisfactory",N5415=2,"Poor",N5415=3,"Average",N5415=4,"Good",N5415=5,"Excellent")</f>
        <v>Unsatisfactory</v>
      </c>
      <c r="P5415"/>
      <c r="Q5415"/>
      <c r="R5415"/>
      <c r="S5415"/>
      <c r="T5415"/>
      <c r="U5415"/>
    </row>
    <row r="5416" spans="1:21">
      <c r="A5416" s="2">
        <v>170491</v>
      </c>
      <c r="B5416" s="2" t="s">
        <v>85</v>
      </c>
      <c r="C5416" s="4">
        <v>45444</v>
      </c>
      <c r="D5416" s="17">
        <v>45444</v>
      </c>
      <c r="E5416" s="2" t="s">
        <v>24</v>
      </c>
      <c r="F5416" s="2" t="s">
        <v>17</v>
      </c>
      <c r="G5416" s="2">
        <v>20</v>
      </c>
      <c r="H5416" s="2" t="s">
        <v>75</v>
      </c>
      <c r="I5416" s="2" t="s">
        <v>27</v>
      </c>
      <c r="J5416" s="12">
        <v>23</v>
      </c>
      <c r="K5416" s="2">
        <v>93</v>
      </c>
      <c r="L5416" s="2">
        <v>2</v>
      </c>
      <c r="M5416" s="12">
        <v>186</v>
      </c>
      <c r="N5416" s="3">
        <v>4</v>
      </c>
      <c r="O5416" s="2" t="str" cm="1">
        <f t="array" ref="O5416">_xlfn.IFS(N5416=1,"Unsatisfactory",N5416=2,"Poor",N5416=3,"Average",N5416=4,"Good",N5416=5,"Excellent")</f>
        <v>Good</v>
      </c>
      <c r="P5416"/>
      <c r="Q5416"/>
      <c r="R5416"/>
      <c r="S5416"/>
      <c r="T5416"/>
      <c r="U5416"/>
    </row>
    <row r="5417" spans="1:21">
      <c r="A5417" s="2">
        <v>147666</v>
      </c>
      <c r="B5417" s="2" t="s">
        <v>30</v>
      </c>
      <c r="C5417" s="4">
        <v>45407</v>
      </c>
      <c r="D5417" s="17">
        <v>45407</v>
      </c>
      <c r="E5417" s="2" t="s">
        <v>24</v>
      </c>
      <c r="F5417" s="2" t="s">
        <v>25</v>
      </c>
      <c r="G5417" s="2">
        <v>34</v>
      </c>
      <c r="H5417" s="2" t="s">
        <v>29</v>
      </c>
      <c r="I5417" s="2" t="s">
        <v>19</v>
      </c>
      <c r="J5417" s="12">
        <v>10</v>
      </c>
      <c r="K5417" s="2">
        <v>10</v>
      </c>
      <c r="L5417" s="2">
        <v>3</v>
      </c>
      <c r="M5417" s="12">
        <v>30</v>
      </c>
      <c r="N5417" s="3">
        <v>5</v>
      </c>
      <c r="O5417" s="2" t="str" cm="1">
        <f t="array" ref="O5417">_xlfn.IFS(N5417=1,"Unsatisfactory",N5417=2,"Poor",N5417=3,"Average",N5417=4,"Good",N5417=5,"Excellent")</f>
        <v>Excellent</v>
      </c>
      <c r="P5417"/>
      <c r="Q5417"/>
      <c r="R5417"/>
      <c r="S5417"/>
      <c r="T5417"/>
      <c r="U5417"/>
    </row>
    <row r="5418" spans="1:21">
      <c r="A5418" s="2">
        <v>156485</v>
      </c>
      <c r="B5418" s="2" t="s">
        <v>82</v>
      </c>
      <c r="C5418" s="4">
        <v>45406</v>
      </c>
      <c r="D5418" s="17">
        <v>45406</v>
      </c>
      <c r="E5418" s="2" t="s">
        <v>37</v>
      </c>
      <c r="F5418" s="2" t="s">
        <v>25</v>
      </c>
      <c r="G5418" s="2">
        <v>28</v>
      </c>
      <c r="H5418" s="2" t="s">
        <v>115</v>
      </c>
      <c r="I5418" s="2" t="s">
        <v>19</v>
      </c>
      <c r="J5418" s="12">
        <v>20</v>
      </c>
      <c r="K5418" s="2">
        <v>20</v>
      </c>
      <c r="L5418" s="2">
        <v>1</v>
      </c>
      <c r="M5418" s="12">
        <v>20</v>
      </c>
      <c r="N5418" s="3">
        <v>3</v>
      </c>
      <c r="O5418" s="2" t="str" cm="1">
        <f t="array" ref="O5418">_xlfn.IFS(N5418=1,"Unsatisfactory",N5418=2,"Poor",N5418=3,"Average",N5418=4,"Good",N5418=5,"Excellent")</f>
        <v>Average</v>
      </c>
      <c r="P5418"/>
      <c r="Q5418"/>
      <c r="R5418"/>
      <c r="S5418"/>
      <c r="T5418"/>
      <c r="U5418"/>
    </row>
    <row r="5419" spans="1:21">
      <c r="A5419" s="2">
        <v>182357</v>
      </c>
      <c r="B5419" s="2" t="s">
        <v>23</v>
      </c>
      <c r="C5419" s="4">
        <v>45470</v>
      </c>
      <c r="D5419" s="17">
        <v>45470</v>
      </c>
      <c r="E5419" s="2" t="s">
        <v>24</v>
      </c>
      <c r="F5419" s="2" t="s">
        <v>17</v>
      </c>
      <c r="G5419" s="2">
        <v>19</v>
      </c>
      <c r="H5419" s="2" t="s">
        <v>129</v>
      </c>
      <c r="I5419" s="2" t="s">
        <v>19</v>
      </c>
      <c r="J5419" s="12">
        <v>9</v>
      </c>
      <c r="K5419" s="2">
        <v>9</v>
      </c>
      <c r="L5419" s="2">
        <v>1</v>
      </c>
      <c r="M5419" s="12">
        <v>9</v>
      </c>
      <c r="N5419" s="3">
        <v>5</v>
      </c>
      <c r="O5419" s="2" t="str" cm="1">
        <f t="array" ref="O5419">_xlfn.IFS(N5419=1,"Unsatisfactory",N5419=2,"Poor",N5419=3,"Average",N5419=4,"Good",N5419=5,"Excellent")</f>
        <v>Excellent</v>
      </c>
      <c r="P5419"/>
      <c r="Q5419"/>
      <c r="R5419"/>
      <c r="S5419"/>
      <c r="T5419"/>
      <c r="U5419"/>
    </row>
    <row r="5420" spans="1:21">
      <c r="A5420" s="2">
        <v>176436</v>
      </c>
      <c r="B5420" s="2" t="s">
        <v>23</v>
      </c>
      <c r="C5420" s="4">
        <v>45453</v>
      </c>
      <c r="D5420" s="17">
        <v>45453</v>
      </c>
      <c r="E5420" s="2" t="s">
        <v>24</v>
      </c>
      <c r="F5420" s="2" t="s">
        <v>17</v>
      </c>
      <c r="G5420" s="2">
        <v>29</v>
      </c>
      <c r="H5420" s="2" t="s">
        <v>75</v>
      </c>
      <c r="I5420" s="2" t="s">
        <v>27</v>
      </c>
      <c r="J5420" s="12">
        <v>9</v>
      </c>
      <c r="K5420" s="2">
        <v>79</v>
      </c>
      <c r="L5420" s="2">
        <v>1</v>
      </c>
      <c r="M5420" s="12">
        <v>79</v>
      </c>
      <c r="N5420" s="3">
        <v>2</v>
      </c>
      <c r="O5420" s="2" t="str" cm="1">
        <f t="array" ref="O5420">_xlfn.IFS(N5420=1,"Unsatisfactory",N5420=2,"Poor",N5420=3,"Average",N5420=4,"Good",N5420=5,"Excellent")</f>
        <v>Poor</v>
      </c>
      <c r="P5420"/>
      <c r="Q5420"/>
      <c r="R5420"/>
      <c r="S5420"/>
      <c r="T5420"/>
      <c r="U5420"/>
    </row>
    <row r="5421" spans="1:21">
      <c r="A5421" s="2">
        <v>195561</v>
      </c>
      <c r="B5421" s="2" t="s">
        <v>50</v>
      </c>
      <c r="C5421" s="4">
        <v>45505</v>
      </c>
      <c r="D5421" s="17">
        <v>45505</v>
      </c>
      <c r="E5421" s="2" t="s">
        <v>16</v>
      </c>
      <c r="F5421" s="2" t="s">
        <v>17</v>
      </c>
      <c r="G5421" s="2">
        <v>30</v>
      </c>
      <c r="H5421" s="2" t="s">
        <v>67</v>
      </c>
      <c r="I5421" s="2" t="s">
        <v>27</v>
      </c>
      <c r="J5421" s="12">
        <v>97</v>
      </c>
      <c r="K5421" s="2">
        <v>137</v>
      </c>
      <c r="L5421" s="2">
        <v>1</v>
      </c>
      <c r="M5421" s="12">
        <v>137</v>
      </c>
      <c r="N5421" s="3">
        <v>5</v>
      </c>
      <c r="O5421" s="2" t="str" cm="1">
        <f t="array" ref="O5421">_xlfn.IFS(N5421=1,"Unsatisfactory",N5421=2,"Poor",N5421=3,"Average",N5421=4,"Good",N5421=5,"Excellent")</f>
        <v>Excellent</v>
      </c>
      <c r="P5421"/>
      <c r="Q5421"/>
      <c r="R5421"/>
      <c r="S5421"/>
      <c r="T5421"/>
      <c r="U5421"/>
    </row>
    <row r="5422" spans="1:21">
      <c r="A5422" s="2">
        <v>126621</v>
      </c>
      <c r="B5422" s="2" t="s">
        <v>50</v>
      </c>
      <c r="C5422" s="4">
        <v>45333</v>
      </c>
      <c r="D5422" s="17">
        <v>45333</v>
      </c>
      <c r="E5422" s="2" t="s">
        <v>16</v>
      </c>
      <c r="F5422" s="2" t="s">
        <v>17</v>
      </c>
      <c r="G5422" s="2">
        <v>23</v>
      </c>
      <c r="H5422" s="2" t="s">
        <v>31</v>
      </c>
      <c r="I5422" s="2" t="s">
        <v>19</v>
      </c>
      <c r="J5422" s="12">
        <v>97</v>
      </c>
      <c r="K5422" s="2">
        <v>97</v>
      </c>
      <c r="L5422" s="2">
        <v>1</v>
      </c>
      <c r="M5422" s="12">
        <v>97</v>
      </c>
      <c r="N5422" s="3">
        <v>2</v>
      </c>
      <c r="O5422" s="2" t="str" cm="1">
        <f t="array" ref="O5422">_xlfn.IFS(N5422=1,"Unsatisfactory",N5422=2,"Poor",N5422=3,"Average",N5422=4,"Good",N5422=5,"Excellent")</f>
        <v>Poor</v>
      </c>
      <c r="P5422"/>
      <c r="Q5422"/>
      <c r="R5422"/>
      <c r="S5422"/>
      <c r="T5422"/>
      <c r="U5422"/>
    </row>
    <row r="5423" spans="1:21">
      <c r="A5423" s="2">
        <v>190027</v>
      </c>
      <c r="B5423" s="2" t="s">
        <v>23</v>
      </c>
      <c r="C5423" s="4">
        <v>45318</v>
      </c>
      <c r="D5423" s="17">
        <v>45318</v>
      </c>
      <c r="E5423" s="2" t="s">
        <v>24</v>
      </c>
      <c r="F5423" s="2" t="s">
        <v>25</v>
      </c>
      <c r="G5423" s="2">
        <v>23</v>
      </c>
      <c r="H5423" s="2" t="s">
        <v>69</v>
      </c>
      <c r="I5423" s="2" t="s">
        <v>19</v>
      </c>
      <c r="J5423" s="12">
        <v>9</v>
      </c>
      <c r="K5423" s="2">
        <v>9</v>
      </c>
      <c r="L5423" s="2">
        <v>1</v>
      </c>
      <c r="M5423" s="12">
        <v>9</v>
      </c>
      <c r="N5423" s="3">
        <v>3</v>
      </c>
      <c r="O5423" s="2" t="str" cm="1">
        <f t="array" ref="O5423">_xlfn.IFS(N5423=1,"Unsatisfactory",N5423=2,"Poor",N5423=3,"Average",N5423=4,"Good",N5423=5,"Excellent")</f>
        <v>Average</v>
      </c>
      <c r="P5423"/>
      <c r="Q5423"/>
      <c r="R5423"/>
      <c r="S5423"/>
      <c r="T5423"/>
      <c r="U5423"/>
    </row>
    <row r="5424" spans="1:21">
      <c r="A5424" s="2">
        <v>130361</v>
      </c>
      <c r="B5424" s="2" t="s">
        <v>15</v>
      </c>
      <c r="C5424" s="4">
        <v>45449</v>
      </c>
      <c r="D5424" s="17">
        <v>45449</v>
      </c>
      <c r="E5424" s="2" t="s">
        <v>16</v>
      </c>
      <c r="F5424" s="2" t="s">
        <v>17</v>
      </c>
      <c r="G5424" s="2">
        <v>30</v>
      </c>
      <c r="H5424" s="2" t="s">
        <v>34</v>
      </c>
      <c r="I5424" s="2" t="s">
        <v>27</v>
      </c>
      <c r="J5424" s="12">
        <v>100</v>
      </c>
      <c r="K5424" s="2">
        <v>200</v>
      </c>
      <c r="L5424" s="2">
        <v>3</v>
      </c>
      <c r="M5424" s="12">
        <v>600</v>
      </c>
      <c r="N5424" s="3">
        <v>4</v>
      </c>
      <c r="O5424" s="2" t="str" cm="1">
        <f t="array" ref="O5424">_xlfn.IFS(N5424=1,"Unsatisfactory",N5424=2,"Poor",N5424=3,"Average",N5424=4,"Good",N5424=5,"Excellent")</f>
        <v>Good</v>
      </c>
      <c r="P5424"/>
      <c r="Q5424"/>
      <c r="R5424"/>
      <c r="S5424"/>
      <c r="T5424"/>
      <c r="U5424"/>
    </row>
    <row r="5425" spans="1:21">
      <c r="A5425" s="2">
        <v>147438</v>
      </c>
      <c r="B5425" s="2" t="s">
        <v>15</v>
      </c>
      <c r="C5425" s="4">
        <v>45576</v>
      </c>
      <c r="D5425" s="17">
        <v>45576</v>
      </c>
      <c r="E5425" s="2" t="s">
        <v>16</v>
      </c>
      <c r="F5425" s="2" t="s">
        <v>25</v>
      </c>
      <c r="G5425" s="2">
        <v>27</v>
      </c>
      <c r="H5425" s="2" t="s">
        <v>80</v>
      </c>
      <c r="I5425" s="2" t="s">
        <v>27</v>
      </c>
      <c r="J5425" s="12">
        <v>100</v>
      </c>
      <c r="K5425" s="2">
        <v>140</v>
      </c>
      <c r="L5425" s="2">
        <v>2</v>
      </c>
      <c r="M5425" s="12">
        <v>280</v>
      </c>
      <c r="N5425" s="3">
        <v>4</v>
      </c>
      <c r="O5425" s="2" t="str" cm="1">
        <f t="array" ref="O5425">_xlfn.IFS(N5425=1,"Unsatisfactory",N5425=2,"Poor",N5425=3,"Average",N5425=4,"Good",N5425=5,"Excellent")</f>
        <v>Good</v>
      </c>
      <c r="P5425"/>
      <c r="Q5425"/>
      <c r="R5425"/>
      <c r="S5425"/>
      <c r="T5425"/>
      <c r="U5425"/>
    </row>
    <row r="5426" spans="1:21">
      <c r="A5426" s="2">
        <v>120639</v>
      </c>
      <c r="B5426" s="2" t="s">
        <v>23</v>
      </c>
      <c r="C5426" s="4">
        <v>45555</v>
      </c>
      <c r="D5426" s="17">
        <v>45555</v>
      </c>
      <c r="E5426" s="2" t="s">
        <v>24</v>
      </c>
      <c r="F5426" s="2" t="s">
        <v>17</v>
      </c>
      <c r="G5426" s="2">
        <v>18</v>
      </c>
      <c r="H5426" s="2" t="s">
        <v>74</v>
      </c>
      <c r="I5426" s="2" t="s">
        <v>27</v>
      </c>
      <c r="J5426" s="12">
        <v>9</v>
      </c>
      <c r="K5426" s="2">
        <v>34</v>
      </c>
      <c r="L5426" s="2">
        <v>2</v>
      </c>
      <c r="M5426" s="12">
        <v>68</v>
      </c>
      <c r="N5426" s="3">
        <v>3</v>
      </c>
      <c r="O5426" s="2" t="str" cm="1">
        <f t="array" ref="O5426">_xlfn.IFS(N5426=1,"Unsatisfactory",N5426=2,"Poor",N5426=3,"Average",N5426=4,"Good",N5426=5,"Excellent")</f>
        <v>Average</v>
      </c>
      <c r="P5426"/>
      <c r="Q5426"/>
      <c r="R5426"/>
      <c r="S5426"/>
      <c r="T5426"/>
      <c r="U5426"/>
    </row>
    <row r="5427" spans="1:21">
      <c r="A5427" s="2">
        <v>171929</v>
      </c>
      <c r="B5427" s="2" t="s">
        <v>53</v>
      </c>
      <c r="C5427" s="4">
        <v>45287</v>
      </c>
      <c r="D5427" s="17">
        <v>45287</v>
      </c>
      <c r="E5427" s="2" t="s">
        <v>37</v>
      </c>
      <c r="F5427" s="2" t="s">
        <v>25</v>
      </c>
      <c r="G5427" s="2">
        <v>20</v>
      </c>
      <c r="H5427" s="2" t="s">
        <v>131</v>
      </c>
      <c r="I5427" s="2" t="s">
        <v>27</v>
      </c>
      <c r="J5427" s="12">
        <v>15</v>
      </c>
      <c r="K5427" s="2">
        <v>85</v>
      </c>
      <c r="L5427" s="2">
        <v>1</v>
      </c>
      <c r="M5427" s="12">
        <v>85</v>
      </c>
      <c r="N5427" s="3">
        <v>1</v>
      </c>
      <c r="O5427" s="2" t="str" cm="1">
        <f t="array" ref="O5427">_xlfn.IFS(N5427=1,"Unsatisfactory",N5427=2,"Poor",N5427=3,"Average",N5427=4,"Good",N5427=5,"Excellent")</f>
        <v>Unsatisfactory</v>
      </c>
      <c r="P5427"/>
      <c r="Q5427"/>
      <c r="R5427"/>
      <c r="S5427"/>
      <c r="T5427"/>
      <c r="U5427"/>
    </row>
    <row r="5428" spans="1:21">
      <c r="A5428" s="2">
        <v>181148</v>
      </c>
      <c r="B5428" s="2" t="s">
        <v>36</v>
      </c>
      <c r="C5428" s="4">
        <v>45455</v>
      </c>
      <c r="D5428" s="17">
        <v>45455</v>
      </c>
      <c r="E5428" s="2" t="s">
        <v>37</v>
      </c>
      <c r="F5428" s="2" t="s">
        <v>17</v>
      </c>
      <c r="G5428" s="2">
        <v>35</v>
      </c>
      <c r="H5428" s="2" t="s">
        <v>46</v>
      </c>
      <c r="I5428" s="2" t="s">
        <v>19</v>
      </c>
      <c r="J5428" s="12">
        <v>32</v>
      </c>
      <c r="K5428" s="2">
        <v>32</v>
      </c>
      <c r="L5428" s="2">
        <v>1</v>
      </c>
      <c r="M5428" s="12">
        <v>32</v>
      </c>
      <c r="N5428" s="3">
        <v>3</v>
      </c>
      <c r="O5428" s="2" t="str" cm="1">
        <f t="array" ref="O5428">_xlfn.IFS(N5428=1,"Unsatisfactory",N5428=2,"Poor",N5428=3,"Average",N5428=4,"Good",N5428=5,"Excellent")</f>
        <v>Average</v>
      </c>
      <c r="P5428"/>
      <c r="Q5428"/>
      <c r="R5428"/>
      <c r="S5428"/>
      <c r="T5428"/>
      <c r="U5428"/>
    </row>
    <row r="5429" spans="1:21">
      <c r="A5429" s="2">
        <v>154388</v>
      </c>
      <c r="B5429" s="2" t="s">
        <v>53</v>
      </c>
      <c r="C5429" s="4">
        <v>45437</v>
      </c>
      <c r="D5429" s="17">
        <v>45437</v>
      </c>
      <c r="E5429" s="2" t="s">
        <v>37</v>
      </c>
      <c r="F5429" s="2" t="s">
        <v>17</v>
      </c>
      <c r="G5429" s="2">
        <v>24</v>
      </c>
      <c r="H5429" s="2" t="s">
        <v>67</v>
      </c>
      <c r="I5429" s="2" t="s">
        <v>27</v>
      </c>
      <c r="J5429" s="12">
        <v>15</v>
      </c>
      <c r="K5429" s="2">
        <v>55</v>
      </c>
      <c r="L5429" s="2">
        <v>2</v>
      </c>
      <c r="M5429" s="12">
        <v>110</v>
      </c>
      <c r="N5429" s="3">
        <v>1</v>
      </c>
      <c r="O5429" s="2" t="str" cm="1">
        <f t="array" ref="O5429">_xlfn.IFS(N5429=1,"Unsatisfactory",N5429=2,"Poor",N5429=3,"Average",N5429=4,"Good",N5429=5,"Excellent")</f>
        <v>Unsatisfactory</v>
      </c>
      <c r="P5429"/>
      <c r="Q5429"/>
      <c r="R5429"/>
      <c r="S5429"/>
      <c r="T5429"/>
      <c r="U5429"/>
    </row>
    <row r="5430" spans="1:21">
      <c r="A5430" s="2">
        <v>151865</v>
      </c>
      <c r="B5430" s="2" t="s">
        <v>33</v>
      </c>
      <c r="C5430" s="4">
        <v>45481</v>
      </c>
      <c r="D5430" s="17">
        <v>45481</v>
      </c>
      <c r="E5430" s="2" t="s">
        <v>16</v>
      </c>
      <c r="F5430" s="2" t="s">
        <v>17</v>
      </c>
      <c r="G5430" s="2">
        <v>23</v>
      </c>
      <c r="H5430" s="2" t="s">
        <v>34</v>
      </c>
      <c r="I5430" s="2" t="s">
        <v>27</v>
      </c>
      <c r="J5430" s="12">
        <v>118</v>
      </c>
      <c r="K5430" s="2">
        <v>218</v>
      </c>
      <c r="L5430" s="2">
        <v>1</v>
      </c>
      <c r="M5430" s="12">
        <v>218</v>
      </c>
      <c r="N5430" s="3">
        <v>4</v>
      </c>
      <c r="O5430" s="2" t="str" cm="1">
        <f t="array" ref="O5430">_xlfn.IFS(N5430=1,"Unsatisfactory",N5430=2,"Poor",N5430=3,"Average",N5430=4,"Good",N5430=5,"Excellent")</f>
        <v>Good</v>
      </c>
      <c r="P5430"/>
      <c r="Q5430"/>
      <c r="R5430"/>
      <c r="S5430"/>
      <c r="T5430"/>
      <c r="U5430"/>
    </row>
    <row r="5431" spans="1:21">
      <c r="A5431" s="2">
        <v>154859</v>
      </c>
      <c r="B5431" s="2" t="s">
        <v>50</v>
      </c>
      <c r="C5431" s="4">
        <v>45485</v>
      </c>
      <c r="D5431" s="17">
        <v>45485</v>
      </c>
      <c r="E5431" s="2" t="s">
        <v>16</v>
      </c>
      <c r="F5431" s="2" t="s">
        <v>17</v>
      </c>
      <c r="G5431" s="2">
        <v>22</v>
      </c>
      <c r="H5431" s="2" t="s">
        <v>62</v>
      </c>
      <c r="I5431" s="2" t="s">
        <v>19</v>
      </c>
      <c r="J5431" s="12">
        <v>97</v>
      </c>
      <c r="K5431" s="2">
        <v>97</v>
      </c>
      <c r="L5431" s="2">
        <v>3</v>
      </c>
      <c r="M5431" s="12">
        <v>291</v>
      </c>
      <c r="N5431" s="3">
        <v>4</v>
      </c>
      <c r="O5431" s="2" t="str" cm="1">
        <f t="array" ref="O5431">_xlfn.IFS(N5431=1,"Unsatisfactory",N5431=2,"Poor",N5431=3,"Average",N5431=4,"Good",N5431=5,"Excellent")</f>
        <v>Good</v>
      </c>
      <c r="P5431"/>
      <c r="Q5431"/>
      <c r="R5431"/>
      <c r="S5431"/>
      <c r="T5431"/>
      <c r="U5431"/>
    </row>
    <row r="5432" spans="1:21">
      <c r="A5432" s="2">
        <v>156045</v>
      </c>
      <c r="B5432" s="2" t="s">
        <v>53</v>
      </c>
      <c r="C5432" s="4">
        <v>45294</v>
      </c>
      <c r="D5432" s="17">
        <v>45294</v>
      </c>
      <c r="E5432" s="2" t="s">
        <v>37</v>
      </c>
      <c r="F5432" s="2" t="s">
        <v>17</v>
      </c>
      <c r="G5432" s="2">
        <v>19</v>
      </c>
      <c r="H5432" s="2" t="s">
        <v>31</v>
      </c>
      <c r="I5432" s="2" t="s">
        <v>19</v>
      </c>
      <c r="J5432" s="12">
        <v>15</v>
      </c>
      <c r="K5432" s="2">
        <v>15</v>
      </c>
      <c r="L5432" s="2">
        <v>1</v>
      </c>
      <c r="M5432" s="12">
        <v>15</v>
      </c>
      <c r="N5432" s="3">
        <v>1</v>
      </c>
      <c r="O5432" s="2" t="str" cm="1">
        <f t="array" ref="O5432">_xlfn.IFS(N5432=1,"Unsatisfactory",N5432=2,"Poor",N5432=3,"Average",N5432=4,"Good",N5432=5,"Excellent")</f>
        <v>Unsatisfactory</v>
      </c>
      <c r="P5432"/>
      <c r="Q5432"/>
      <c r="R5432"/>
      <c r="S5432"/>
      <c r="T5432"/>
      <c r="U5432"/>
    </row>
    <row r="5433" spans="1:21">
      <c r="A5433" s="2">
        <v>128948</v>
      </c>
      <c r="B5433" s="2" t="s">
        <v>42</v>
      </c>
      <c r="C5433" s="4">
        <v>45245</v>
      </c>
      <c r="D5433" s="17">
        <v>45245</v>
      </c>
      <c r="E5433" s="2" t="s">
        <v>16</v>
      </c>
      <c r="F5433" s="2" t="s">
        <v>17</v>
      </c>
      <c r="G5433" s="2">
        <v>30</v>
      </c>
      <c r="H5433" s="2" t="s">
        <v>130</v>
      </c>
      <c r="I5433" s="2" t="s">
        <v>19</v>
      </c>
      <c r="J5433" s="12">
        <v>65</v>
      </c>
      <c r="K5433" s="2">
        <v>65</v>
      </c>
      <c r="L5433" s="2">
        <v>1</v>
      </c>
      <c r="M5433" s="12">
        <v>65</v>
      </c>
      <c r="N5433" s="3">
        <v>3</v>
      </c>
      <c r="O5433" s="2" t="str" cm="1">
        <f t="array" ref="O5433">_xlfn.IFS(N5433=1,"Unsatisfactory",N5433=2,"Poor",N5433=3,"Average",N5433=4,"Good",N5433=5,"Excellent")</f>
        <v>Average</v>
      </c>
      <c r="P5433"/>
      <c r="Q5433"/>
      <c r="R5433"/>
      <c r="S5433"/>
      <c r="T5433"/>
      <c r="U5433"/>
    </row>
    <row r="5434" spans="1:21">
      <c r="A5434" s="2">
        <v>184076</v>
      </c>
      <c r="B5434" s="2" t="s">
        <v>50</v>
      </c>
      <c r="C5434" s="4">
        <v>45259</v>
      </c>
      <c r="D5434" s="17">
        <v>45259</v>
      </c>
      <c r="E5434" s="2" t="s">
        <v>16</v>
      </c>
      <c r="F5434" s="2" t="s">
        <v>17</v>
      </c>
      <c r="G5434" s="2">
        <v>23</v>
      </c>
      <c r="H5434" s="2" t="s">
        <v>118</v>
      </c>
      <c r="I5434" s="2" t="s">
        <v>19</v>
      </c>
      <c r="J5434" s="12">
        <v>97</v>
      </c>
      <c r="K5434" s="2">
        <v>97</v>
      </c>
      <c r="L5434" s="2">
        <v>2</v>
      </c>
      <c r="M5434" s="12">
        <v>194</v>
      </c>
      <c r="N5434" s="3">
        <v>1</v>
      </c>
      <c r="O5434" s="2" t="str" cm="1">
        <f t="array" ref="O5434">_xlfn.IFS(N5434=1,"Unsatisfactory",N5434=2,"Poor",N5434=3,"Average",N5434=4,"Good",N5434=5,"Excellent")</f>
        <v>Unsatisfactory</v>
      </c>
      <c r="P5434"/>
      <c r="Q5434"/>
      <c r="R5434"/>
      <c r="S5434"/>
      <c r="T5434"/>
      <c r="U5434"/>
    </row>
    <row r="5435" spans="1:21">
      <c r="A5435" s="2">
        <v>168167</v>
      </c>
      <c r="B5435" s="2" t="s">
        <v>53</v>
      </c>
      <c r="C5435" s="4">
        <v>45350</v>
      </c>
      <c r="D5435" s="17">
        <v>45350</v>
      </c>
      <c r="E5435" s="2" t="s">
        <v>37</v>
      </c>
      <c r="F5435" s="2" t="s">
        <v>25</v>
      </c>
      <c r="G5435" s="2">
        <v>32</v>
      </c>
      <c r="H5435" s="2" t="s">
        <v>46</v>
      </c>
      <c r="I5435" s="2" t="s">
        <v>19</v>
      </c>
      <c r="J5435" s="12">
        <v>15</v>
      </c>
      <c r="K5435" s="2">
        <v>15</v>
      </c>
      <c r="L5435" s="2">
        <v>5</v>
      </c>
      <c r="M5435" s="12">
        <v>75</v>
      </c>
      <c r="N5435" s="3">
        <v>1</v>
      </c>
      <c r="O5435" s="2" t="str" cm="1">
        <f t="array" ref="O5435">_xlfn.IFS(N5435=1,"Unsatisfactory",N5435=2,"Poor",N5435=3,"Average",N5435=4,"Good",N5435=5,"Excellent")</f>
        <v>Unsatisfactory</v>
      </c>
      <c r="P5435"/>
      <c r="Q5435"/>
      <c r="R5435"/>
      <c r="S5435"/>
      <c r="T5435"/>
      <c r="U5435"/>
    </row>
    <row r="5436" spans="1:21">
      <c r="A5436" s="2">
        <v>184069</v>
      </c>
      <c r="B5436" s="2" t="s">
        <v>50</v>
      </c>
      <c r="C5436" s="4">
        <v>45540</v>
      </c>
      <c r="D5436" s="17">
        <v>45540</v>
      </c>
      <c r="E5436" s="2" t="s">
        <v>16</v>
      </c>
      <c r="F5436" s="2" t="s">
        <v>25</v>
      </c>
      <c r="G5436" s="2">
        <v>33</v>
      </c>
      <c r="H5436" s="2" t="s">
        <v>115</v>
      </c>
      <c r="I5436" s="2" t="s">
        <v>19</v>
      </c>
      <c r="J5436" s="12">
        <v>97</v>
      </c>
      <c r="K5436" s="2">
        <v>97</v>
      </c>
      <c r="L5436" s="2">
        <v>4</v>
      </c>
      <c r="M5436" s="12">
        <v>388</v>
      </c>
      <c r="N5436" s="3">
        <v>5</v>
      </c>
      <c r="O5436" s="2" t="str" cm="1">
        <f t="array" ref="O5436">_xlfn.IFS(N5436=1,"Unsatisfactory",N5436=2,"Poor",N5436=3,"Average",N5436=4,"Good",N5436=5,"Excellent")</f>
        <v>Excellent</v>
      </c>
      <c r="P5436"/>
      <c r="Q5436"/>
      <c r="R5436"/>
      <c r="S5436"/>
      <c r="T5436"/>
      <c r="U5436"/>
    </row>
    <row r="5437" spans="1:21">
      <c r="A5437" s="2">
        <v>193476</v>
      </c>
      <c r="B5437" s="2" t="s">
        <v>50</v>
      </c>
      <c r="C5437" s="4">
        <v>45491</v>
      </c>
      <c r="D5437" s="17">
        <v>45491</v>
      </c>
      <c r="E5437" s="2" t="s">
        <v>16</v>
      </c>
      <c r="F5437" s="2" t="s">
        <v>17</v>
      </c>
      <c r="G5437" s="2">
        <v>22</v>
      </c>
      <c r="H5437" s="2" t="s">
        <v>58</v>
      </c>
      <c r="I5437" s="2" t="s">
        <v>27</v>
      </c>
      <c r="J5437" s="12">
        <v>97</v>
      </c>
      <c r="K5437" s="2">
        <v>137</v>
      </c>
      <c r="L5437" s="2">
        <v>3</v>
      </c>
      <c r="M5437" s="12">
        <v>411</v>
      </c>
      <c r="N5437" s="3">
        <v>4</v>
      </c>
      <c r="O5437" s="2" t="str" cm="1">
        <f t="array" ref="O5437">_xlfn.IFS(N5437=1,"Unsatisfactory",N5437=2,"Poor",N5437=3,"Average",N5437=4,"Good",N5437=5,"Excellent")</f>
        <v>Good</v>
      </c>
      <c r="P5437"/>
      <c r="Q5437"/>
      <c r="R5437"/>
      <c r="S5437"/>
      <c r="T5437"/>
      <c r="U5437"/>
    </row>
    <row r="5438" spans="1:21">
      <c r="A5438" s="2">
        <v>178055</v>
      </c>
      <c r="B5438" s="2" t="s">
        <v>15</v>
      </c>
      <c r="C5438" s="4">
        <v>45250</v>
      </c>
      <c r="D5438" s="17">
        <v>45250</v>
      </c>
      <c r="E5438" s="2" t="s">
        <v>16</v>
      </c>
      <c r="F5438" s="2" t="s">
        <v>17</v>
      </c>
      <c r="G5438" s="2">
        <v>20</v>
      </c>
      <c r="H5438" s="2" t="s">
        <v>128</v>
      </c>
      <c r="I5438" s="2" t="s">
        <v>19</v>
      </c>
      <c r="J5438" s="12">
        <v>100</v>
      </c>
      <c r="K5438" s="2">
        <v>100</v>
      </c>
      <c r="L5438" s="2">
        <v>1</v>
      </c>
      <c r="M5438" s="12">
        <v>100</v>
      </c>
      <c r="N5438" s="3">
        <v>3</v>
      </c>
      <c r="O5438" s="2" t="str" cm="1">
        <f t="array" ref="O5438">_xlfn.IFS(N5438=1,"Unsatisfactory",N5438=2,"Poor",N5438=3,"Average",N5438=4,"Good",N5438=5,"Excellent")</f>
        <v>Average</v>
      </c>
      <c r="P5438"/>
      <c r="Q5438"/>
      <c r="R5438"/>
      <c r="S5438"/>
      <c r="T5438"/>
      <c r="U5438"/>
    </row>
    <row r="5439" spans="1:21">
      <c r="A5439" s="2">
        <v>181819</v>
      </c>
      <c r="B5439" s="2" t="s">
        <v>42</v>
      </c>
      <c r="C5439" s="4">
        <v>45446</v>
      </c>
      <c r="D5439" s="17">
        <v>45446</v>
      </c>
      <c r="E5439" s="2" t="s">
        <v>16</v>
      </c>
      <c r="F5439" s="2" t="s">
        <v>17</v>
      </c>
      <c r="G5439" s="2">
        <v>28</v>
      </c>
      <c r="H5439" s="2" t="s">
        <v>31</v>
      </c>
      <c r="I5439" s="2" t="s">
        <v>19</v>
      </c>
      <c r="J5439" s="12">
        <v>65</v>
      </c>
      <c r="K5439" s="2">
        <v>65</v>
      </c>
      <c r="L5439" s="2">
        <v>1</v>
      </c>
      <c r="M5439" s="12">
        <v>65</v>
      </c>
      <c r="N5439" s="3">
        <v>4</v>
      </c>
      <c r="O5439" s="2" t="str" cm="1">
        <f t="array" ref="O5439">_xlfn.IFS(N5439=1,"Unsatisfactory",N5439=2,"Poor",N5439=3,"Average",N5439=4,"Good",N5439=5,"Excellent")</f>
        <v>Good</v>
      </c>
      <c r="P5439"/>
      <c r="Q5439"/>
      <c r="R5439"/>
      <c r="S5439"/>
      <c r="T5439"/>
      <c r="U5439"/>
    </row>
    <row r="5440" spans="1:21">
      <c r="A5440" s="2">
        <v>156114</v>
      </c>
      <c r="B5440" s="2" t="s">
        <v>42</v>
      </c>
      <c r="C5440" s="4">
        <v>45418</v>
      </c>
      <c r="D5440" s="17">
        <v>45418</v>
      </c>
      <c r="E5440" s="2" t="s">
        <v>16</v>
      </c>
      <c r="F5440" s="2" t="s">
        <v>17</v>
      </c>
      <c r="G5440" s="2">
        <v>19</v>
      </c>
      <c r="H5440" s="2" t="s">
        <v>44</v>
      </c>
      <c r="I5440" s="2" t="s">
        <v>27</v>
      </c>
      <c r="J5440" s="12">
        <v>65</v>
      </c>
      <c r="K5440" s="2">
        <v>90</v>
      </c>
      <c r="L5440" s="2">
        <v>1</v>
      </c>
      <c r="M5440" s="12">
        <v>90</v>
      </c>
      <c r="N5440" s="3">
        <v>1</v>
      </c>
      <c r="O5440" s="2" t="str" cm="1">
        <f t="array" ref="O5440">_xlfn.IFS(N5440=1,"Unsatisfactory",N5440=2,"Poor",N5440=3,"Average",N5440=4,"Good",N5440=5,"Excellent")</f>
        <v>Unsatisfactory</v>
      </c>
      <c r="P5440"/>
      <c r="Q5440"/>
      <c r="R5440"/>
      <c r="S5440"/>
      <c r="T5440"/>
      <c r="U5440"/>
    </row>
    <row r="5441" spans="1:21">
      <c r="A5441" s="2">
        <v>186282</v>
      </c>
      <c r="B5441" s="2" t="s">
        <v>50</v>
      </c>
      <c r="C5441" s="4">
        <v>45297</v>
      </c>
      <c r="D5441" s="17">
        <v>45297</v>
      </c>
      <c r="E5441" s="2" t="s">
        <v>16</v>
      </c>
      <c r="F5441" s="2" t="s">
        <v>17</v>
      </c>
      <c r="G5441" s="2">
        <v>24</v>
      </c>
      <c r="H5441" s="2" t="s">
        <v>128</v>
      </c>
      <c r="I5441" s="2" t="s">
        <v>19</v>
      </c>
      <c r="J5441" s="12">
        <v>97</v>
      </c>
      <c r="K5441" s="2">
        <v>97</v>
      </c>
      <c r="L5441" s="2">
        <v>1</v>
      </c>
      <c r="M5441" s="12">
        <v>97</v>
      </c>
      <c r="N5441" s="3">
        <v>3</v>
      </c>
      <c r="O5441" s="2" t="str" cm="1">
        <f t="array" ref="O5441">_xlfn.IFS(N5441=1,"Unsatisfactory",N5441=2,"Poor",N5441=3,"Average",N5441=4,"Good",N5441=5,"Excellent")</f>
        <v>Average</v>
      </c>
      <c r="P5441"/>
      <c r="Q5441"/>
      <c r="R5441"/>
      <c r="S5441"/>
      <c r="T5441"/>
      <c r="U5441"/>
    </row>
    <row r="5442" spans="1:21">
      <c r="A5442" s="2">
        <v>149961</v>
      </c>
      <c r="B5442" s="2" t="s">
        <v>76</v>
      </c>
      <c r="C5442" s="4">
        <v>45439</v>
      </c>
      <c r="D5442" s="17">
        <v>45439</v>
      </c>
      <c r="E5442" s="2" t="s">
        <v>37</v>
      </c>
      <c r="F5442" s="2" t="s">
        <v>17</v>
      </c>
      <c r="G5442" s="2">
        <v>34</v>
      </c>
      <c r="H5442" s="2" t="s">
        <v>34</v>
      </c>
      <c r="I5442" s="2" t="s">
        <v>27</v>
      </c>
      <c r="J5442" s="12">
        <v>45</v>
      </c>
      <c r="K5442" s="2">
        <v>145</v>
      </c>
      <c r="L5442" s="2">
        <v>1</v>
      </c>
      <c r="M5442" s="12">
        <v>145</v>
      </c>
      <c r="N5442" s="3">
        <v>5</v>
      </c>
      <c r="O5442" s="2" t="str" cm="1">
        <f t="array" ref="O5442">_xlfn.IFS(N5442=1,"Unsatisfactory",N5442=2,"Poor",N5442=3,"Average",N5442=4,"Good",N5442=5,"Excellent")</f>
        <v>Excellent</v>
      </c>
      <c r="P5442"/>
      <c r="Q5442"/>
      <c r="R5442"/>
      <c r="S5442"/>
      <c r="T5442"/>
      <c r="U5442"/>
    </row>
    <row r="5443" spans="1:21">
      <c r="A5443" s="2">
        <v>147924</v>
      </c>
      <c r="B5443" s="2" t="s">
        <v>23</v>
      </c>
      <c r="C5443" s="4">
        <v>45276</v>
      </c>
      <c r="D5443" s="17">
        <v>45276</v>
      </c>
      <c r="E5443" s="2" t="s">
        <v>24</v>
      </c>
      <c r="F5443" s="2" t="s">
        <v>17</v>
      </c>
      <c r="G5443" s="2">
        <v>27</v>
      </c>
      <c r="H5443" s="2" t="s">
        <v>31</v>
      </c>
      <c r="I5443" s="2" t="s">
        <v>19</v>
      </c>
      <c r="J5443" s="12">
        <v>9</v>
      </c>
      <c r="K5443" s="2">
        <v>9</v>
      </c>
      <c r="L5443" s="2">
        <v>2</v>
      </c>
      <c r="M5443" s="12">
        <v>18</v>
      </c>
      <c r="N5443" s="3">
        <v>4</v>
      </c>
      <c r="O5443" s="2" t="str" cm="1">
        <f t="array" ref="O5443">_xlfn.IFS(N5443=1,"Unsatisfactory",N5443=2,"Poor",N5443=3,"Average",N5443=4,"Good",N5443=5,"Excellent")</f>
        <v>Good</v>
      </c>
      <c r="P5443"/>
      <c r="Q5443"/>
      <c r="R5443"/>
      <c r="S5443"/>
      <c r="T5443"/>
      <c r="U5443"/>
    </row>
    <row r="5444" spans="1:21">
      <c r="A5444" s="2">
        <v>139159</v>
      </c>
      <c r="B5444" s="2" t="s">
        <v>36</v>
      </c>
      <c r="C5444" s="4">
        <v>45395</v>
      </c>
      <c r="D5444" s="17">
        <v>45395</v>
      </c>
      <c r="E5444" s="2" t="s">
        <v>37</v>
      </c>
      <c r="F5444" s="2" t="s">
        <v>17</v>
      </c>
      <c r="G5444" s="2">
        <v>32</v>
      </c>
      <c r="H5444" s="2" t="s">
        <v>130</v>
      </c>
      <c r="I5444" s="2" t="s">
        <v>19</v>
      </c>
      <c r="J5444" s="12">
        <v>32</v>
      </c>
      <c r="K5444" s="2">
        <v>32</v>
      </c>
      <c r="L5444" s="2">
        <v>1</v>
      </c>
      <c r="M5444" s="12">
        <v>32</v>
      </c>
      <c r="N5444" s="3">
        <v>1</v>
      </c>
      <c r="O5444" s="2" t="str" cm="1">
        <f t="array" ref="O5444">_xlfn.IFS(N5444=1,"Unsatisfactory",N5444=2,"Poor",N5444=3,"Average",N5444=4,"Good",N5444=5,"Excellent")</f>
        <v>Unsatisfactory</v>
      </c>
      <c r="P5444"/>
      <c r="Q5444"/>
      <c r="R5444"/>
      <c r="S5444"/>
      <c r="T5444"/>
      <c r="U5444"/>
    </row>
    <row r="5445" spans="1:21">
      <c r="A5445" s="2">
        <v>181087</v>
      </c>
      <c r="B5445" s="2" t="s">
        <v>36</v>
      </c>
      <c r="C5445" s="4">
        <v>45409</v>
      </c>
      <c r="D5445" s="17">
        <v>45409</v>
      </c>
      <c r="E5445" s="2" t="s">
        <v>37</v>
      </c>
      <c r="F5445" s="2" t="s">
        <v>25</v>
      </c>
      <c r="G5445" s="2">
        <v>35</v>
      </c>
      <c r="H5445" s="2" t="s">
        <v>69</v>
      </c>
      <c r="I5445" s="2" t="s">
        <v>19</v>
      </c>
      <c r="J5445" s="12">
        <v>32</v>
      </c>
      <c r="K5445" s="2">
        <v>32</v>
      </c>
      <c r="L5445" s="2">
        <v>1</v>
      </c>
      <c r="M5445" s="12">
        <v>32</v>
      </c>
      <c r="N5445" s="3">
        <v>5</v>
      </c>
      <c r="O5445" s="2" t="str" cm="1">
        <f t="array" ref="O5445">_xlfn.IFS(N5445=1,"Unsatisfactory",N5445=2,"Poor",N5445=3,"Average",N5445=4,"Good",N5445=5,"Excellent")</f>
        <v>Excellent</v>
      </c>
      <c r="P5445"/>
      <c r="Q5445"/>
      <c r="R5445"/>
      <c r="S5445"/>
      <c r="T5445"/>
      <c r="U5445"/>
    </row>
    <row r="5446" spans="1:21">
      <c r="A5446" s="2">
        <v>181609</v>
      </c>
      <c r="B5446" s="2" t="s">
        <v>53</v>
      </c>
      <c r="C5446" s="4">
        <v>45510</v>
      </c>
      <c r="D5446" s="17">
        <v>45510</v>
      </c>
      <c r="E5446" s="2" t="s">
        <v>37</v>
      </c>
      <c r="F5446" s="2" t="s">
        <v>17</v>
      </c>
      <c r="G5446" s="2">
        <v>19</v>
      </c>
      <c r="H5446" s="2" t="s">
        <v>38</v>
      </c>
      <c r="I5446" s="2" t="s">
        <v>19</v>
      </c>
      <c r="J5446" s="12">
        <v>15</v>
      </c>
      <c r="K5446" s="2">
        <v>15</v>
      </c>
      <c r="L5446" s="2">
        <v>1</v>
      </c>
      <c r="M5446" s="12">
        <v>15</v>
      </c>
      <c r="N5446" s="3">
        <v>1</v>
      </c>
      <c r="O5446" s="2" t="str" cm="1">
        <f t="array" ref="O5446">_xlfn.IFS(N5446=1,"Unsatisfactory",N5446=2,"Poor",N5446=3,"Average",N5446=4,"Good",N5446=5,"Excellent")</f>
        <v>Unsatisfactory</v>
      </c>
      <c r="P5446"/>
      <c r="Q5446"/>
      <c r="R5446"/>
      <c r="S5446"/>
      <c r="T5446"/>
      <c r="U5446"/>
    </row>
    <row r="5447" spans="1:21">
      <c r="A5447" s="2">
        <v>143937</v>
      </c>
      <c r="B5447" s="2" t="s">
        <v>42</v>
      </c>
      <c r="C5447" s="4">
        <v>45285</v>
      </c>
      <c r="D5447" s="17">
        <v>45285</v>
      </c>
      <c r="E5447" s="2" t="s">
        <v>16</v>
      </c>
      <c r="F5447" s="2" t="s">
        <v>17</v>
      </c>
      <c r="G5447" s="2">
        <v>34</v>
      </c>
      <c r="H5447" s="2" t="s">
        <v>74</v>
      </c>
      <c r="I5447" s="2" t="s">
        <v>27</v>
      </c>
      <c r="J5447" s="12">
        <v>65</v>
      </c>
      <c r="K5447" s="2">
        <v>90</v>
      </c>
      <c r="L5447" s="2">
        <v>2</v>
      </c>
      <c r="M5447" s="12">
        <v>180</v>
      </c>
      <c r="N5447" s="3">
        <v>5</v>
      </c>
      <c r="O5447" s="2" t="str" cm="1">
        <f t="array" ref="O5447">_xlfn.IFS(N5447=1,"Unsatisfactory",N5447=2,"Poor",N5447=3,"Average",N5447=4,"Good",N5447=5,"Excellent")</f>
        <v>Excellent</v>
      </c>
      <c r="P5447"/>
      <c r="Q5447"/>
      <c r="R5447"/>
      <c r="S5447"/>
      <c r="T5447"/>
      <c r="U5447"/>
    </row>
    <row r="5448" spans="1:21">
      <c r="A5448" s="2">
        <v>159323</v>
      </c>
      <c r="B5448" s="2" t="s">
        <v>42</v>
      </c>
      <c r="C5448" s="4">
        <v>45588</v>
      </c>
      <c r="D5448" s="17">
        <v>45588</v>
      </c>
      <c r="E5448" s="2" t="s">
        <v>16</v>
      </c>
      <c r="F5448" s="2" t="s">
        <v>17</v>
      </c>
      <c r="G5448" s="2">
        <v>33</v>
      </c>
      <c r="H5448" s="2" t="s">
        <v>31</v>
      </c>
      <c r="I5448" s="2" t="s">
        <v>19</v>
      </c>
      <c r="J5448" s="12">
        <v>65</v>
      </c>
      <c r="K5448" s="2">
        <v>65</v>
      </c>
      <c r="L5448" s="2">
        <v>3</v>
      </c>
      <c r="M5448" s="12">
        <v>195</v>
      </c>
      <c r="N5448" s="3">
        <v>5</v>
      </c>
      <c r="O5448" s="2" t="str" cm="1">
        <f t="array" ref="O5448">_xlfn.IFS(N5448=1,"Unsatisfactory",N5448=2,"Poor",N5448=3,"Average",N5448=4,"Good",N5448=5,"Excellent")</f>
        <v>Excellent</v>
      </c>
      <c r="P5448"/>
      <c r="Q5448"/>
      <c r="R5448"/>
      <c r="S5448"/>
      <c r="T5448"/>
      <c r="U5448"/>
    </row>
    <row r="5449" spans="1:21">
      <c r="A5449" s="2">
        <v>139315</v>
      </c>
      <c r="B5449" s="2" t="s">
        <v>42</v>
      </c>
      <c r="C5449" s="4">
        <v>45260</v>
      </c>
      <c r="D5449" s="17">
        <v>45260</v>
      </c>
      <c r="E5449" s="2" t="s">
        <v>16</v>
      </c>
      <c r="F5449" s="2" t="s">
        <v>17</v>
      </c>
      <c r="G5449" s="2">
        <v>32</v>
      </c>
      <c r="H5449" s="2" t="s">
        <v>60</v>
      </c>
      <c r="I5449" s="2" t="s">
        <v>19</v>
      </c>
      <c r="J5449" s="12">
        <v>65</v>
      </c>
      <c r="K5449" s="2">
        <v>65</v>
      </c>
      <c r="L5449" s="2">
        <v>1</v>
      </c>
      <c r="M5449" s="12">
        <v>65</v>
      </c>
      <c r="N5449" s="3">
        <v>4</v>
      </c>
      <c r="O5449" s="2" t="str" cm="1">
        <f t="array" ref="O5449">_xlfn.IFS(N5449=1,"Unsatisfactory",N5449=2,"Poor",N5449=3,"Average",N5449=4,"Good",N5449=5,"Excellent")</f>
        <v>Good</v>
      </c>
      <c r="P5449"/>
      <c r="Q5449"/>
      <c r="R5449"/>
      <c r="S5449"/>
      <c r="T5449"/>
      <c r="U5449"/>
    </row>
    <row r="5450" spans="1:21">
      <c r="A5450" s="2">
        <v>142872</v>
      </c>
      <c r="B5450" s="2" t="s">
        <v>48</v>
      </c>
      <c r="C5450" s="4">
        <v>45273</v>
      </c>
      <c r="D5450" s="17">
        <v>45273</v>
      </c>
      <c r="E5450" s="2" t="s">
        <v>16</v>
      </c>
      <c r="F5450" s="2" t="s">
        <v>25</v>
      </c>
      <c r="G5450" s="2">
        <v>25</v>
      </c>
      <c r="H5450" s="2" t="s">
        <v>69</v>
      </c>
      <c r="I5450" s="2" t="s">
        <v>19</v>
      </c>
      <c r="J5450" s="12">
        <v>130</v>
      </c>
      <c r="K5450" s="2">
        <v>130</v>
      </c>
      <c r="L5450" s="2">
        <v>4</v>
      </c>
      <c r="M5450" s="12">
        <v>520</v>
      </c>
      <c r="N5450" s="3">
        <v>1</v>
      </c>
      <c r="O5450" s="2" t="str" cm="1">
        <f t="array" ref="O5450">_xlfn.IFS(N5450=1,"Unsatisfactory",N5450=2,"Poor",N5450=3,"Average",N5450=4,"Good",N5450=5,"Excellent")</f>
        <v>Unsatisfactory</v>
      </c>
      <c r="P5450"/>
      <c r="Q5450"/>
      <c r="R5450"/>
      <c r="S5450"/>
      <c r="T5450"/>
      <c r="U5450"/>
    </row>
    <row r="5451" spans="1:21">
      <c r="A5451" s="2">
        <v>169253</v>
      </c>
      <c r="B5451" s="2" t="s">
        <v>15</v>
      </c>
      <c r="C5451" s="4">
        <v>45556</v>
      </c>
      <c r="D5451" s="17">
        <v>45556</v>
      </c>
      <c r="E5451" s="2" t="s">
        <v>16</v>
      </c>
      <c r="F5451" s="2" t="s">
        <v>17</v>
      </c>
      <c r="G5451" s="2">
        <v>33</v>
      </c>
      <c r="H5451" s="2" t="s">
        <v>56</v>
      </c>
      <c r="I5451" s="2" t="s">
        <v>19</v>
      </c>
      <c r="J5451" s="12">
        <v>100</v>
      </c>
      <c r="K5451" s="2">
        <v>100</v>
      </c>
      <c r="L5451" s="2">
        <v>1</v>
      </c>
      <c r="M5451" s="12">
        <v>100</v>
      </c>
      <c r="N5451" s="3">
        <v>2</v>
      </c>
      <c r="O5451" s="2" t="str" cm="1">
        <f t="array" ref="O5451">_xlfn.IFS(N5451=1,"Unsatisfactory",N5451=2,"Poor",N5451=3,"Average",N5451=4,"Good",N5451=5,"Excellent")</f>
        <v>Poor</v>
      </c>
      <c r="P5451"/>
      <c r="Q5451"/>
      <c r="R5451"/>
      <c r="S5451"/>
      <c r="T5451"/>
      <c r="U5451"/>
    </row>
    <row r="5452" spans="1:21">
      <c r="A5452" s="2">
        <v>150430</v>
      </c>
      <c r="B5452" s="2" t="s">
        <v>50</v>
      </c>
      <c r="C5452" s="4">
        <v>45582</v>
      </c>
      <c r="D5452" s="17">
        <v>45582</v>
      </c>
      <c r="E5452" s="2" t="s">
        <v>16</v>
      </c>
      <c r="F5452" s="2" t="s">
        <v>17</v>
      </c>
      <c r="G5452" s="2">
        <v>30</v>
      </c>
      <c r="H5452" s="2" t="s">
        <v>29</v>
      </c>
      <c r="I5452" s="2" t="s">
        <v>19</v>
      </c>
      <c r="J5452" s="12">
        <v>97</v>
      </c>
      <c r="K5452" s="2">
        <v>97</v>
      </c>
      <c r="L5452" s="2">
        <v>1</v>
      </c>
      <c r="M5452" s="12">
        <v>97</v>
      </c>
      <c r="N5452" s="3">
        <v>1</v>
      </c>
      <c r="O5452" s="2" t="str" cm="1">
        <f t="array" ref="O5452">_xlfn.IFS(N5452=1,"Unsatisfactory",N5452=2,"Poor",N5452=3,"Average",N5452=4,"Good",N5452=5,"Excellent")</f>
        <v>Unsatisfactory</v>
      </c>
      <c r="P5452"/>
      <c r="Q5452"/>
      <c r="R5452"/>
      <c r="S5452"/>
      <c r="T5452"/>
      <c r="U5452"/>
    </row>
    <row r="5453" spans="1:21">
      <c r="A5453" s="2">
        <v>167259</v>
      </c>
      <c r="B5453" s="2" t="s">
        <v>53</v>
      </c>
      <c r="C5453" s="4">
        <v>45360</v>
      </c>
      <c r="D5453" s="17">
        <v>45360</v>
      </c>
      <c r="E5453" s="2" t="s">
        <v>37</v>
      </c>
      <c r="F5453" s="2" t="s">
        <v>17</v>
      </c>
      <c r="G5453" s="2">
        <v>23</v>
      </c>
      <c r="H5453" s="2" t="s">
        <v>74</v>
      </c>
      <c r="I5453" s="2" t="s">
        <v>27</v>
      </c>
      <c r="J5453" s="12">
        <v>15</v>
      </c>
      <c r="K5453" s="2">
        <v>40</v>
      </c>
      <c r="L5453" s="2">
        <v>1</v>
      </c>
      <c r="M5453" s="12">
        <v>40</v>
      </c>
      <c r="N5453" s="3">
        <v>4</v>
      </c>
      <c r="O5453" s="2" t="str" cm="1">
        <f t="array" ref="O5453">_xlfn.IFS(N5453=1,"Unsatisfactory",N5453=2,"Poor",N5453=3,"Average",N5453=4,"Good",N5453=5,"Excellent")</f>
        <v>Good</v>
      </c>
      <c r="P5453"/>
      <c r="Q5453"/>
      <c r="R5453"/>
      <c r="S5453"/>
      <c r="T5453"/>
      <c r="U5453"/>
    </row>
    <row r="5454" spans="1:21">
      <c r="A5454" s="2">
        <v>156511</v>
      </c>
      <c r="B5454" s="2" t="s">
        <v>23</v>
      </c>
      <c r="C5454" s="4">
        <v>45453</v>
      </c>
      <c r="D5454" s="17">
        <v>45453</v>
      </c>
      <c r="E5454" s="2" t="s">
        <v>24</v>
      </c>
      <c r="F5454" s="2" t="s">
        <v>17</v>
      </c>
      <c r="G5454" s="2">
        <v>23</v>
      </c>
      <c r="H5454" s="2" t="s">
        <v>74</v>
      </c>
      <c r="I5454" s="2" t="s">
        <v>27</v>
      </c>
      <c r="J5454" s="12">
        <v>9</v>
      </c>
      <c r="K5454" s="2">
        <v>34</v>
      </c>
      <c r="L5454" s="2">
        <v>1</v>
      </c>
      <c r="M5454" s="12">
        <v>34</v>
      </c>
      <c r="N5454" s="3">
        <v>5</v>
      </c>
      <c r="O5454" s="2" t="str" cm="1">
        <f t="array" ref="O5454">_xlfn.IFS(N5454=1,"Unsatisfactory",N5454=2,"Poor",N5454=3,"Average",N5454=4,"Good",N5454=5,"Excellent")</f>
        <v>Excellent</v>
      </c>
      <c r="P5454"/>
      <c r="Q5454"/>
      <c r="R5454"/>
      <c r="S5454"/>
      <c r="T5454"/>
      <c r="U5454"/>
    </row>
    <row r="5455" spans="1:21">
      <c r="A5455" s="2">
        <v>152671</v>
      </c>
      <c r="B5455" s="2" t="s">
        <v>82</v>
      </c>
      <c r="C5455" s="4">
        <v>45357</v>
      </c>
      <c r="D5455" s="17">
        <v>45357</v>
      </c>
      <c r="E5455" s="2" t="s">
        <v>37</v>
      </c>
      <c r="F5455" s="2" t="s">
        <v>17</v>
      </c>
      <c r="G5455" s="2">
        <v>29</v>
      </c>
      <c r="H5455" s="2" t="s">
        <v>38</v>
      </c>
      <c r="I5455" s="2" t="s">
        <v>19</v>
      </c>
      <c r="J5455" s="12">
        <v>20</v>
      </c>
      <c r="K5455" s="2">
        <v>20</v>
      </c>
      <c r="L5455" s="2">
        <v>1</v>
      </c>
      <c r="M5455" s="12">
        <v>20</v>
      </c>
      <c r="N5455" s="3">
        <v>4</v>
      </c>
      <c r="O5455" s="2" t="str" cm="1">
        <f t="array" ref="O5455">_xlfn.IFS(N5455=1,"Unsatisfactory",N5455=2,"Poor",N5455=3,"Average",N5455=4,"Good",N5455=5,"Excellent")</f>
        <v>Good</v>
      </c>
      <c r="P5455"/>
      <c r="Q5455"/>
      <c r="R5455"/>
      <c r="S5455"/>
      <c r="T5455"/>
      <c r="U5455"/>
    </row>
    <row r="5456" spans="1:21">
      <c r="A5456" s="2">
        <v>191569</v>
      </c>
      <c r="B5456" s="2" t="s">
        <v>15</v>
      </c>
      <c r="C5456" s="4">
        <v>45413</v>
      </c>
      <c r="D5456" s="17">
        <v>45413</v>
      </c>
      <c r="E5456" s="2" t="s">
        <v>16</v>
      </c>
      <c r="F5456" s="2" t="s">
        <v>17</v>
      </c>
      <c r="G5456" s="2">
        <v>30</v>
      </c>
      <c r="H5456" s="2" t="s">
        <v>46</v>
      </c>
      <c r="I5456" s="2" t="s">
        <v>19</v>
      </c>
      <c r="J5456" s="12">
        <v>100</v>
      </c>
      <c r="K5456" s="2">
        <v>100</v>
      </c>
      <c r="L5456" s="2">
        <v>1</v>
      </c>
      <c r="M5456" s="12">
        <v>100</v>
      </c>
      <c r="N5456" s="3">
        <v>4</v>
      </c>
      <c r="O5456" s="2" t="str" cm="1">
        <f t="array" ref="O5456">_xlfn.IFS(N5456=1,"Unsatisfactory",N5456=2,"Poor",N5456=3,"Average",N5456=4,"Good",N5456=5,"Excellent")</f>
        <v>Good</v>
      </c>
      <c r="P5456"/>
      <c r="Q5456"/>
      <c r="R5456"/>
      <c r="S5456"/>
      <c r="T5456"/>
      <c r="U5456"/>
    </row>
    <row r="5457" spans="1:21">
      <c r="A5457" s="2">
        <v>123272</v>
      </c>
      <c r="B5457" s="2" t="s">
        <v>30</v>
      </c>
      <c r="C5457" s="4">
        <v>45465</v>
      </c>
      <c r="D5457" s="17">
        <v>45465</v>
      </c>
      <c r="E5457" s="2" t="s">
        <v>24</v>
      </c>
      <c r="F5457" s="2" t="s">
        <v>17</v>
      </c>
      <c r="G5457" s="2">
        <v>27</v>
      </c>
      <c r="H5457" s="2" t="s">
        <v>118</v>
      </c>
      <c r="I5457" s="2" t="s">
        <v>19</v>
      </c>
      <c r="J5457" s="12">
        <v>10</v>
      </c>
      <c r="K5457" s="2">
        <v>10</v>
      </c>
      <c r="L5457" s="2">
        <v>1</v>
      </c>
      <c r="M5457" s="12">
        <v>10</v>
      </c>
      <c r="N5457" s="3">
        <v>4</v>
      </c>
      <c r="O5457" s="2" t="str" cm="1">
        <f t="array" ref="O5457">_xlfn.IFS(N5457=1,"Unsatisfactory",N5457=2,"Poor",N5457=3,"Average",N5457=4,"Good",N5457=5,"Excellent")</f>
        <v>Good</v>
      </c>
      <c r="P5457"/>
      <c r="Q5457"/>
      <c r="R5457"/>
      <c r="S5457"/>
      <c r="T5457"/>
      <c r="U5457"/>
    </row>
    <row r="5458" spans="1:21">
      <c r="A5458" s="2">
        <v>187622</v>
      </c>
      <c r="B5458" s="2" t="s">
        <v>53</v>
      </c>
      <c r="C5458" s="4">
        <v>45281</v>
      </c>
      <c r="D5458" s="17">
        <v>45281</v>
      </c>
      <c r="E5458" s="2" t="s">
        <v>37</v>
      </c>
      <c r="F5458" s="2" t="s">
        <v>17</v>
      </c>
      <c r="G5458" s="2">
        <v>20</v>
      </c>
      <c r="H5458" s="2" t="s">
        <v>115</v>
      </c>
      <c r="I5458" s="2" t="s">
        <v>19</v>
      </c>
      <c r="J5458" s="12">
        <v>15</v>
      </c>
      <c r="K5458" s="2">
        <v>15</v>
      </c>
      <c r="L5458" s="2">
        <v>1</v>
      </c>
      <c r="M5458" s="12">
        <v>15</v>
      </c>
      <c r="N5458" s="3">
        <v>1</v>
      </c>
      <c r="O5458" s="2" t="str" cm="1">
        <f t="array" ref="O5458">_xlfn.IFS(N5458=1,"Unsatisfactory",N5458=2,"Poor",N5458=3,"Average",N5458=4,"Good",N5458=5,"Excellent")</f>
        <v>Unsatisfactory</v>
      </c>
      <c r="P5458"/>
      <c r="Q5458"/>
      <c r="R5458"/>
      <c r="S5458"/>
      <c r="T5458"/>
      <c r="U5458"/>
    </row>
    <row r="5459" spans="1:21">
      <c r="A5459" s="2">
        <v>161046</v>
      </c>
      <c r="B5459" s="2" t="s">
        <v>50</v>
      </c>
      <c r="C5459" s="4">
        <v>45334</v>
      </c>
      <c r="D5459" s="17">
        <v>45334</v>
      </c>
      <c r="E5459" s="2" t="s">
        <v>16</v>
      </c>
      <c r="F5459" s="2" t="s">
        <v>17</v>
      </c>
      <c r="G5459" s="2">
        <v>20</v>
      </c>
      <c r="H5459" s="2" t="s">
        <v>46</v>
      </c>
      <c r="I5459" s="2" t="s">
        <v>19</v>
      </c>
      <c r="J5459" s="12">
        <v>97</v>
      </c>
      <c r="K5459" s="2">
        <v>97</v>
      </c>
      <c r="L5459" s="2">
        <v>1</v>
      </c>
      <c r="M5459" s="12">
        <v>97</v>
      </c>
      <c r="N5459" s="3">
        <v>3</v>
      </c>
      <c r="O5459" s="2" t="str" cm="1">
        <f t="array" ref="O5459">_xlfn.IFS(N5459=1,"Unsatisfactory",N5459=2,"Poor",N5459=3,"Average",N5459=4,"Good",N5459=5,"Excellent")</f>
        <v>Average</v>
      </c>
      <c r="P5459"/>
      <c r="Q5459"/>
      <c r="R5459"/>
      <c r="S5459"/>
      <c r="T5459"/>
      <c r="U5459"/>
    </row>
    <row r="5460" spans="1:21">
      <c r="A5460" s="2">
        <v>165841</v>
      </c>
      <c r="B5460" s="2" t="s">
        <v>53</v>
      </c>
      <c r="C5460" s="4">
        <v>45361</v>
      </c>
      <c r="D5460" s="17">
        <v>45361</v>
      </c>
      <c r="E5460" s="2" t="s">
        <v>37</v>
      </c>
      <c r="F5460" s="2" t="s">
        <v>25</v>
      </c>
      <c r="G5460" s="2">
        <v>26</v>
      </c>
      <c r="H5460" s="2" t="s">
        <v>38</v>
      </c>
      <c r="I5460" s="2" t="s">
        <v>19</v>
      </c>
      <c r="J5460" s="12">
        <v>15</v>
      </c>
      <c r="K5460" s="2">
        <v>15</v>
      </c>
      <c r="L5460" s="2">
        <v>1</v>
      </c>
      <c r="M5460" s="12">
        <v>15</v>
      </c>
      <c r="N5460" s="3">
        <v>4</v>
      </c>
      <c r="O5460" s="2" t="str" cm="1">
        <f t="array" ref="O5460">_xlfn.IFS(N5460=1,"Unsatisfactory",N5460=2,"Poor",N5460=3,"Average",N5460=4,"Good",N5460=5,"Excellent")</f>
        <v>Good</v>
      </c>
      <c r="P5460"/>
      <c r="Q5460"/>
      <c r="R5460"/>
      <c r="S5460"/>
      <c r="T5460"/>
      <c r="U5460"/>
    </row>
    <row r="5461" spans="1:21">
      <c r="A5461" s="2">
        <v>194129</v>
      </c>
      <c r="B5461" s="2" t="s">
        <v>15</v>
      </c>
      <c r="C5461" s="4">
        <v>45586</v>
      </c>
      <c r="D5461" s="17">
        <v>45586</v>
      </c>
      <c r="E5461" s="2" t="s">
        <v>16</v>
      </c>
      <c r="F5461" s="2" t="s">
        <v>25</v>
      </c>
      <c r="G5461" s="2">
        <v>20</v>
      </c>
      <c r="H5461" s="2" t="s">
        <v>34</v>
      </c>
      <c r="I5461" s="2" t="s">
        <v>27</v>
      </c>
      <c r="J5461" s="12">
        <v>100</v>
      </c>
      <c r="K5461" s="2">
        <v>200</v>
      </c>
      <c r="L5461" s="2">
        <v>4</v>
      </c>
      <c r="M5461" s="12">
        <v>800</v>
      </c>
      <c r="N5461" s="3">
        <v>1</v>
      </c>
      <c r="O5461" s="2" t="str" cm="1">
        <f t="array" ref="O5461">_xlfn.IFS(N5461=1,"Unsatisfactory",N5461=2,"Poor",N5461=3,"Average",N5461=4,"Good",N5461=5,"Excellent")</f>
        <v>Unsatisfactory</v>
      </c>
      <c r="P5461"/>
      <c r="Q5461"/>
      <c r="R5461"/>
      <c r="S5461"/>
      <c r="T5461"/>
      <c r="U5461"/>
    </row>
    <row r="5462" spans="1:21">
      <c r="A5462" s="2">
        <v>171234</v>
      </c>
      <c r="B5462" s="2" t="s">
        <v>48</v>
      </c>
      <c r="C5462" s="4">
        <v>45535</v>
      </c>
      <c r="D5462" s="17">
        <v>45535</v>
      </c>
      <c r="E5462" s="2" t="s">
        <v>16</v>
      </c>
      <c r="F5462" s="2" t="s">
        <v>17</v>
      </c>
      <c r="G5462" s="2">
        <v>28</v>
      </c>
      <c r="H5462" s="2" t="s">
        <v>69</v>
      </c>
      <c r="I5462" s="2" t="s">
        <v>19</v>
      </c>
      <c r="J5462" s="12">
        <v>130</v>
      </c>
      <c r="K5462" s="2">
        <v>130</v>
      </c>
      <c r="L5462" s="2">
        <v>1</v>
      </c>
      <c r="M5462" s="12">
        <v>130</v>
      </c>
      <c r="N5462" s="3">
        <v>3</v>
      </c>
      <c r="O5462" s="2" t="str" cm="1">
        <f t="array" ref="O5462">_xlfn.IFS(N5462=1,"Unsatisfactory",N5462=2,"Poor",N5462=3,"Average",N5462=4,"Good",N5462=5,"Excellent")</f>
        <v>Average</v>
      </c>
      <c r="P5462"/>
      <c r="Q5462"/>
      <c r="R5462"/>
      <c r="S5462"/>
      <c r="T5462"/>
      <c r="U5462"/>
    </row>
    <row r="5463" spans="1:21">
      <c r="A5463" s="2">
        <v>141257</v>
      </c>
      <c r="B5463" s="2" t="s">
        <v>15</v>
      </c>
      <c r="C5463" s="4">
        <v>45357</v>
      </c>
      <c r="D5463" s="17">
        <v>45357</v>
      </c>
      <c r="E5463" s="2" t="s">
        <v>16</v>
      </c>
      <c r="F5463" s="2" t="s">
        <v>25</v>
      </c>
      <c r="G5463" s="2">
        <v>27</v>
      </c>
      <c r="H5463" s="2" t="s">
        <v>62</v>
      </c>
      <c r="I5463" s="2" t="s">
        <v>19</v>
      </c>
      <c r="J5463" s="12">
        <v>100</v>
      </c>
      <c r="K5463" s="2">
        <v>100</v>
      </c>
      <c r="L5463" s="2">
        <v>1</v>
      </c>
      <c r="M5463" s="12">
        <v>100</v>
      </c>
      <c r="N5463" s="3">
        <v>5</v>
      </c>
      <c r="O5463" s="2" t="str" cm="1">
        <f t="array" ref="O5463">_xlfn.IFS(N5463=1,"Unsatisfactory",N5463=2,"Poor",N5463=3,"Average",N5463=4,"Good",N5463=5,"Excellent")</f>
        <v>Excellent</v>
      </c>
      <c r="P5463"/>
      <c r="Q5463"/>
      <c r="R5463"/>
      <c r="S5463"/>
      <c r="T5463"/>
      <c r="U5463"/>
    </row>
    <row r="5464" spans="1:21">
      <c r="A5464" s="2">
        <v>195854</v>
      </c>
      <c r="B5464" s="2" t="s">
        <v>23</v>
      </c>
      <c r="C5464" s="4">
        <v>45393</v>
      </c>
      <c r="D5464" s="17">
        <v>45393</v>
      </c>
      <c r="E5464" s="2" t="s">
        <v>24</v>
      </c>
      <c r="F5464" s="2" t="s">
        <v>17</v>
      </c>
      <c r="G5464" s="2">
        <v>19</v>
      </c>
      <c r="H5464" s="2" t="s">
        <v>115</v>
      </c>
      <c r="I5464" s="2" t="s">
        <v>19</v>
      </c>
      <c r="J5464" s="12">
        <v>9</v>
      </c>
      <c r="K5464" s="2">
        <v>9</v>
      </c>
      <c r="L5464" s="2">
        <v>1</v>
      </c>
      <c r="M5464" s="12">
        <v>9</v>
      </c>
      <c r="N5464" s="3">
        <v>1</v>
      </c>
      <c r="O5464" s="2" t="str" cm="1">
        <f t="array" ref="O5464">_xlfn.IFS(N5464=1,"Unsatisfactory",N5464=2,"Poor",N5464=3,"Average",N5464=4,"Good",N5464=5,"Excellent")</f>
        <v>Unsatisfactory</v>
      </c>
      <c r="P5464"/>
      <c r="Q5464"/>
      <c r="R5464"/>
      <c r="S5464"/>
      <c r="T5464"/>
      <c r="U5464"/>
    </row>
    <row r="5465" spans="1:21">
      <c r="A5465" s="2">
        <v>156085</v>
      </c>
      <c r="B5465" s="2" t="s">
        <v>85</v>
      </c>
      <c r="C5465" s="4">
        <v>45364</v>
      </c>
      <c r="D5465" s="17">
        <v>45364</v>
      </c>
      <c r="E5465" s="2" t="s">
        <v>24</v>
      </c>
      <c r="F5465" s="2" t="s">
        <v>17</v>
      </c>
      <c r="G5465" s="2">
        <v>32</v>
      </c>
      <c r="H5465" s="2" t="s">
        <v>62</v>
      </c>
      <c r="I5465" s="2" t="s">
        <v>19</v>
      </c>
      <c r="J5465" s="12">
        <v>23</v>
      </c>
      <c r="K5465" s="2">
        <v>23</v>
      </c>
      <c r="L5465" s="2">
        <v>1</v>
      </c>
      <c r="M5465" s="12">
        <v>23</v>
      </c>
      <c r="N5465" s="3">
        <v>4</v>
      </c>
      <c r="O5465" s="2" t="str" cm="1">
        <f t="array" ref="O5465">_xlfn.IFS(N5465=1,"Unsatisfactory",N5465=2,"Poor",N5465=3,"Average",N5465=4,"Good",N5465=5,"Excellent")</f>
        <v>Good</v>
      </c>
      <c r="P5465"/>
      <c r="Q5465"/>
      <c r="R5465"/>
      <c r="S5465"/>
      <c r="T5465"/>
      <c r="U5465"/>
    </row>
    <row r="5466" spans="1:21">
      <c r="A5466" s="2">
        <v>177789</v>
      </c>
      <c r="B5466" s="2" t="s">
        <v>30</v>
      </c>
      <c r="C5466" s="4">
        <v>45364</v>
      </c>
      <c r="D5466" s="17">
        <v>45364</v>
      </c>
      <c r="E5466" s="2" t="s">
        <v>24</v>
      </c>
      <c r="F5466" s="2" t="s">
        <v>25</v>
      </c>
      <c r="G5466" s="2">
        <v>31</v>
      </c>
      <c r="H5466" s="2" t="s">
        <v>38</v>
      </c>
      <c r="I5466" s="2" t="s">
        <v>19</v>
      </c>
      <c r="J5466" s="12">
        <v>10</v>
      </c>
      <c r="K5466" s="2">
        <v>10</v>
      </c>
      <c r="L5466" s="2">
        <v>1</v>
      </c>
      <c r="M5466" s="12">
        <v>10</v>
      </c>
      <c r="N5466" s="3">
        <v>3</v>
      </c>
      <c r="O5466" s="2" t="str" cm="1">
        <f t="array" ref="O5466">_xlfn.IFS(N5466=1,"Unsatisfactory",N5466=2,"Poor",N5466=3,"Average",N5466=4,"Good",N5466=5,"Excellent")</f>
        <v>Average</v>
      </c>
      <c r="P5466"/>
      <c r="Q5466"/>
      <c r="R5466"/>
      <c r="S5466"/>
      <c r="T5466"/>
      <c r="U5466"/>
    </row>
    <row r="5467" spans="1:21">
      <c r="A5467" s="2">
        <v>173236</v>
      </c>
      <c r="B5467" s="2" t="s">
        <v>48</v>
      </c>
      <c r="C5467" s="4">
        <v>45459</v>
      </c>
      <c r="D5467" s="17">
        <v>45459</v>
      </c>
      <c r="E5467" s="2" t="s">
        <v>16</v>
      </c>
      <c r="F5467" s="2" t="s">
        <v>25</v>
      </c>
      <c r="G5467" s="2">
        <v>28</v>
      </c>
      <c r="H5467" s="2" t="s">
        <v>118</v>
      </c>
      <c r="I5467" s="2" t="s">
        <v>19</v>
      </c>
      <c r="J5467" s="12">
        <v>130</v>
      </c>
      <c r="K5467" s="2">
        <v>130</v>
      </c>
      <c r="L5467" s="2">
        <v>2</v>
      </c>
      <c r="M5467" s="12">
        <v>260</v>
      </c>
      <c r="N5467" s="3">
        <v>1</v>
      </c>
      <c r="O5467" s="2" t="str" cm="1">
        <f t="array" ref="O5467">_xlfn.IFS(N5467=1,"Unsatisfactory",N5467=2,"Poor",N5467=3,"Average",N5467=4,"Good",N5467=5,"Excellent")</f>
        <v>Unsatisfactory</v>
      </c>
      <c r="P5467"/>
      <c r="Q5467"/>
      <c r="R5467"/>
      <c r="S5467"/>
      <c r="T5467"/>
      <c r="U5467"/>
    </row>
    <row r="5468" spans="1:21">
      <c r="A5468" s="2">
        <v>166669</v>
      </c>
      <c r="B5468" s="2" t="s">
        <v>50</v>
      </c>
      <c r="C5468" s="4">
        <v>45530</v>
      </c>
      <c r="D5468" s="17">
        <v>45530</v>
      </c>
      <c r="E5468" s="2" t="s">
        <v>16</v>
      </c>
      <c r="F5468" s="2" t="s">
        <v>25</v>
      </c>
      <c r="G5468" s="2">
        <v>34</v>
      </c>
      <c r="H5468" s="2" t="s">
        <v>128</v>
      </c>
      <c r="I5468" s="2" t="s">
        <v>19</v>
      </c>
      <c r="J5468" s="12">
        <v>97</v>
      </c>
      <c r="K5468" s="2">
        <v>97</v>
      </c>
      <c r="L5468" s="2">
        <v>1</v>
      </c>
      <c r="M5468" s="12">
        <v>97</v>
      </c>
      <c r="N5468" s="3">
        <v>5</v>
      </c>
      <c r="O5468" s="2" t="str" cm="1">
        <f t="array" ref="O5468">_xlfn.IFS(N5468=1,"Unsatisfactory",N5468=2,"Poor",N5468=3,"Average",N5468=4,"Good",N5468=5,"Excellent")</f>
        <v>Excellent</v>
      </c>
      <c r="P5468"/>
      <c r="Q5468"/>
      <c r="R5468"/>
      <c r="S5468"/>
      <c r="T5468"/>
      <c r="U5468"/>
    </row>
    <row r="5469" spans="1:21">
      <c r="A5469" s="2">
        <v>133725</v>
      </c>
      <c r="B5469" s="2" t="s">
        <v>42</v>
      </c>
      <c r="C5469" s="4">
        <v>45354</v>
      </c>
      <c r="D5469" s="17">
        <v>45354</v>
      </c>
      <c r="E5469" s="2" t="s">
        <v>16</v>
      </c>
      <c r="F5469" s="2" t="s">
        <v>17</v>
      </c>
      <c r="G5469" s="2">
        <v>22</v>
      </c>
      <c r="H5469" s="2" t="s">
        <v>69</v>
      </c>
      <c r="I5469" s="2" t="s">
        <v>19</v>
      </c>
      <c r="J5469" s="12">
        <v>65</v>
      </c>
      <c r="K5469" s="2">
        <v>65</v>
      </c>
      <c r="L5469" s="2">
        <v>1</v>
      </c>
      <c r="M5469" s="12">
        <v>65</v>
      </c>
      <c r="N5469" s="3">
        <v>5</v>
      </c>
      <c r="O5469" s="2" t="str" cm="1">
        <f t="array" ref="O5469">_xlfn.IFS(N5469=1,"Unsatisfactory",N5469=2,"Poor",N5469=3,"Average",N5469=4,"Good",N5469=5,"Excellent")</f>
        <v>Excellent</v>
      </c>
      <c r="P5469"/>
      <c r="Q5469"/>
      <c r="R5469"/>
      <c r="S5469"/>
      <c r="T5469"/>
      <c r="U5469"/>
    </row>
    <row r="5470" spans="1:21">
      <c r="A5470" s="2">
        <v>196376</v>
      </c>
      <c r="B5470" s="2" t="s">
        <v>53</v>
      </c>
      <c r="C5470" s="4">
        <v>45440</v>
      </c>
      <c r="D5470" s="17">
        <v>45440</v>
      </c>
      <c r="E5470" s="2" t="s">
        <v>37</v>
      </c>
      <c r="F5470" s="2" t="s">
        <v>25</v>
      </c>
      <c r="G5470" s="2">
        <v>32</v>
      </c>
      <c r="H5470" s="2" t="s">
        <v>29</v>
      </c>
      <c r="I5470" s="2" t="s">
        <v>19</v>
      </c>
      <c r="J5470" s="12">
        <v>15</v>
      </c>
      <c r="K5470" s="2">
        <v>15</v>
      </c>
      <c r="L5470" s="2">
        <v>1</v>
      </c>
      <c r="M5470" s="12">
        <v>15</v>
      </c>
      <c r="N5470" s="3">
        <v>4</v>
      </c>
      <c r="O5470" s="2" t="str" cm="1">
        <f t="array" ref="O5470">_xlfn.IFS(N5470=1,"Unsatisfactory",N5470=2,"Poor",N5470=3,"Average",N5470=4,"Good",N5470=5,"Excellent")</f>
        <v>Good</v>
      </c>
      <c r="P5470"/>
      <c r="Q5470"/>
      <c r="R5470"/>
      <c r="S5470"/>
      <c r="T5470"/>
      <c r="U5470"/>
    </row>
    <row r="5471" spans="1:21">
      <c r="A5471" s="2">
        <v>165435</v>
      </c>
      <c r="B5471" s="2" t="s">
        <v>85</v>
      </c>
      <c r="C5471" s="4">
        <v>45503</v>
      </c>
      <c r="D5471" s="17">
        <v>45503</v>
      </c>
      <c r="E5471" s="2" t="s">
        <v>24</v>
      </c>
      <c r="F5471" s="2" t="s">
        <v>17</v>
      </c>
      <c r="G5471" s="2">
        <v>18</v>
      </c>
      <c r="H5471" s="2" t="s">
        <v>80</v>
      </c>
      <c r="I5471" s="2" t="s">
        <v>27</v>
      </c>
      <c r="J5471" s="12">
        <v>23</v>
      </c>
      <c r="K5471" s="2">
        <v>63</v>
      </c>
      <c r="L5471" s="2">
        <v>1</v>
      </c>
      <c r="M5471" s="12">
        <v>63</v>
      </c>
      <c r="N5471" s="3">
        <v>5</v>
      </c>
      <c r="O5471" s="2" t="str" cm="1">
        <f t="array" ref="O5471">_xlfn.IFS(N5471=1,"Unsatisfactory",N5471=2,"Poor",N5471=3,"Average",N5471=4,"Good",N5471=5,"Excellent")</f>
        <v>Excellent</v>
      </c>
      <c r="P5471"/>
      <c r="Q5471"/>
      <c r="R5471"/>
      <c r="S5471"/>
      <c r="T5471"/>
      <c r="U5471"/>
    </row>
    <row r="5472" spans="1:21">
      <c r="A5472" s="2">
        <v>195779</v>
      </c>
      <c r="B5472" s="2" t="s">
        <v>42</v>
      </c>
      <c r="C5472" s="4">
        <v>45257</v>
      </c>
      <c r="D5472" s="17">
        <v>45257</v>
      </c>
      <c r="E5472" s="2" t="s">
        <v>16</v>
      </c>
      <c r="F5472" s="2" t="s">
        <v>17</v>
      </c>
      <c r="G5472" s="2">
        <v>31</v>
      </c>
      <c r="H5472" s="2" t="s">
        <v>128</v>
      </c>
      <c r="I5472" s="2" t="s">
        <v>19</v>
      </c>
      <c r="J5472" s="12">
        <v>65</v>
      </c>
      <c r="K5472" s="2">
        <v>65</v>
      </c>
      <c r="L5472" s="2">
        <v>2</v>
      </c>
      <c r="M5472" s="12">
        <v>130</v>
      </c>
      <c r="N5472" s="3">
        <v>3</v>
      </c>
      <c r="O5472" s="2" t="str" cm="1">
        <f t="array" ref="O5472">_xlfn.IFS(N5472=1,"Unsatisfactory",N5472=2,"Poor",N5472=3,"Average",N5472=4,"Good",N5472=5,"Excellent")</f>
        <v>Average</v>
      </c>
      <c r="P5472"/>
      <c r="Q5472"/>
      <c r="R5472"/>
      <c r="S5472"/>
      <c r="T5472"/>
      <c r="U5472"/>
    </row>
    <row r="5473" spans="1:21">
      <c r="A5473" s="2">
        <v>182168</v>
      </c>
      <c r="B5473" s="2" t="s">
        <v>15</v>
      </c>
      <c r="C5473" s="4">
        <v>45433</v>
      </c>
      <c r="D5473" s="17">
        <v>45433</v>
      </c>
      <c r="E5473" s="2" t="s">
        <v>16</v>
      </c>
      <c r="F5473" s="2" t="s">
        <v>25</v>
      </c>
      <c r="G5473" s="2">
        <v>19</v>
      </c>
      <c r="H5473" s="2" t="s">
        <v>51</v>
      </c>
      <c r="I5473" s="2" t="s">
        <v>27</v>
      </c>
      <c r="J5473" s="12">
        <v>100</v>
      </c>
      <c r="K5473" s="2">
        <v>150</v>
      </c>
      <c r="L5473" s="2">
        <v>4</v>
      </c>
      <c r="M5473" s="12">
        <v>600</v>
      </c>
      <c r="N5473" s="3">
        <v>5</v>
      </c>
      <c r="O5473" s="2" t="str" cm="1">
        <f t="array" ref="O5473">_xlfn.IFS(N5473=1,"Unsatisfactory",N5473=2,"Poor",N5473=3,"Average",N5473=4,"Good",N5473=5,"Excellent")</f>
        <v>Excellent</v>
      </c>
      <c r="P5473"/>
      <c r="Q5473"/>
      <c r="R5473"/>
      <c r="S5473"/>
      <c r="T5473"/>
      <c r="U5473"/>
    </row>
    <row r="5474" spans="1:21">
      <c r="A5474" s="2">
        <v>185619</v>
      </c>
      <c r="B5474" s="2" t="s">
        <v>82</v>
      </c>
      <c r="C5474" s="4">
        <v>45493</v>
      </c>
      <c r="D5474" s="17">
        <v>45493</v>
      </c>
      <c r="E5474" s="2" t="s">
        <v>37</v>
      </c>
      <c r="F5474" s="2" t="s">
        <v>17</v>
      </c>
      <c r="G5474" s="2">
        <v>23</v>
      </c>
      <c r="H5474" s="2" t="s">
        <v>69</v>
      </c>
      <c r="I5474" s="2" t="s">
        <v>19</v>
      </c>
      <c r="J5474" s="12">
        <v>20</v>
      </c>
      <c r="K5474" s="2">
        <v>20</v>
      </c>
      <c r="L5474" s="2">
        <v>2</v>
      </c>
      <c r="M5474" s="12">
        <v>40</v>
      </c>
      <c r="N5474" s="3">
        <v>1</v>
      </c>
      <c r="O5474" s="2" t="str" cm="1">
        <f t="array" ref="O5474">_xlfn.IFS(N5474=1,"Unsatisfactory",N5474=2,"Poor",N5474=3,"Average",N5474=4,"Good",N5474=5,"Excellent")</f>
        <v>Unsatisfactory</v>
      </c>
      <c r="P5474"/>
      <c r="Q5474"/>
      <c r="R5474"/>
      <c r="S5474"/>
      <c r="T5474"/>
      <c r="U5474"/>
    </row>
    <row r="5475" spans="1:21">
      <c r="A5475" s="2">
        <v>130884</v>
      </c>
      <c r="B5475" s="2" t="s">
        <v>50</v>
      </c>
      <c r="C5475" s="4">
        <v>45235</v>
      </c>
      <c r="D5475" s="17">
        <v>45235</v>
      </c>
      <c r="E5475" s="2" t="s">
        <v>16</v>
      </c>
      <c r="F5475" s="2" t="s">
        <v>17</v>
      </c>
      <c r="G5475" s="2">
        <v>26</v>
      </c>
      <c r="H5475" s="2" t="s">
        <v>26</v>
      </c>
      <c r="I5475" s="2" t="s">
        <v>27</v>
      </c>
      <c r="J5475" s="12">
        <v>97</v>
      </c>
      <c r="K5475" s="2">
        <v>137</v>
      </c>
      <c r="L5475" s="2">
        <v>1</v>
      </c>
      <c r="M5475" s="12">
        <v>137</v>
      </c>
      <c r="N5475" s="3">
        <v>3</v>
      </c>
      <c r="O5475" s="2" t="str" cm="1">
        <f t="array" ref="O5475">_xlfn.IFS(N5475=1,"Unsatisfactory",N5475=2,"Poor",N5475=3,"Average",N5475=4,"Good",N5475=5,"Excellent")</f>
        <v>Average</v>
      </c>
      <c r="P5475"/>
      <c r="Q5475"/>
      <c r="R5475"/>
      <c r="S5475"/>
      <c r="T5475"/>
      <c r="U5475"/>
    </row>
    <row r="5476" spans="1:21">
      <c r="A5476" s="2">
        <v>136153</v>
      </c>
      <c r="B5476" s="2" t="s">
        <v>36</v>
      </c>
      <c r="C5476" s="4">
        <v>45514</v>
      </c>
      <c r="D5476" s="17">
        <v>45514</v>
      </c>
      <c r="E5476" s="2" t="s">
        <v>37</v>
      </c>
      <c r="F5476" s="2" t="s">
        <v>17</v>
      </c>
      <c r="G5476" s="2">
        <v>28</v>
      </c>
      <c r="H5476" s="2" t="s">
        <v>69</v>
      </c>
      <c r="I5476" s="2" t="s">
        <v>19</v>
      </c>
      <c r="J5476" s="12">
        <v>32</v>
      </c>
      <c r="K5476" s="2">
        <v>32</v>
      </c>
      <c r="L5476" s="2">
        <v>2</v>
      </c>
      <c r="M5476" s="12">
        <v>64</v>
      </c>
      <c r="N5476" s="3">
        <v>1</v>
      </c>
      <c r="O5476" s="2" t="str" cm="1">
        <f t="array" ref="O5476">_xlfn.IFS(N5476=1,"Unsatisfactory",N5476=2,"Poor",N5476=3,"Average",N5476=4,"Good",N5476=5,"Excellent")</f>
        <v>Unsatisfactory</v>
      </c>
      <c r="P5476"/>
      <c r="Q5476"/>
      <c r="R5476"/>
      <c r="S5476"/>
      <c r="T5476"/>
      <c r="U5476"/>
    </row>
    <row r="5477" spans="1:21">
      <c r="A5477" s="2">
        <v>129079</v>
      </c>
      <c r="B5477" s="2" t="s">
        <v>36</v>
      </c>
      <c r="C5477" s="4">
        <v>45326</v>
      </c>
      <c r="D5477" s="17">
        <v>45326</v>
      </c>
      <c r="E5477" s="2" t="s">
        <v>37</v>
      </c>
      <c r="F5477" s="2" t="s">
        <v>17</v>
      </c>
      <c r="G5477" s="2">
        <v>33</v>
      </c>
      <c r="H5477" s="2" t="s">
        <v>26</v>
      </c>
      <c r="I5477" s="2" t="s">
        <v>27</v>
      </c>
      <c r="J5477" s="12">
        <v>32</v>
      </c>
      <c r="K5477" s="2">
        <v>72</v>
      </c>
      <c r="L5477" s="2">
        <v>1</v>
      </c>
      <c r="M5477" s="12">
        <v>72</v>
      </c>
      <c r="N5477" s="3">
        <v>5</v>
      </c>
      <c r="O5477" s="2" t="str" cm="1">
        <f t="array" ref="O5477">_xlfn.IFS(N5477=1,"Unsatisfactory",N5477=2,"Poor",N5477=3,"Average",N5477=4,"Good",N5477=5,"Excellent")</f>
        <v>Excellent</v>
      </c>
      <c r="P5477"/>
      <c r="Q5477"/>
      <c r="R5477"/>
      <c r="S5477"/>
      <c r="T5477"/>
      <c r="U5477"/>
    </row>
    <row r="5478" spans="1:21">
      <c r="A5478" s="2">
        <v>187722</v>
      </c>
      <c r="B5478" s="2" t="s">
        <v>50</v>
      </c>
      <c r="C5478" s="4">
        <v>45573</v>
      </c>
      <c r="D5478" s="17">
        <v>45573</v>
      </c>
      <c r="E5478" s="2" t="s">
        <v>16</v>
      </c>
      <c r="F5478" s="2" t="s">
        <v>17</v>
      </c>
      <c r="G5478" s="2">
        <v>33</v>
      </c>
      <c r="H5478" s="2" t="s">
        <v>29</v>
      </c>
      <c r="I5478" s="2" t="s">
        <v>19</v>
      </c>
      <c r="J5478" s="12">
        <v>97</v>
      </c>
      <c r="K5478" s="2">
        <v>97</v>
      </c>
      <c r="L5478" s="2">
        <v>2</v>
      </c>
      <c r="M5478" s="12">
        <v>194</v>
      </c>
      <c r="N5478" s="3">
        <v>5</v>
      </c>
      <c r="O5478" s="2" t="str" cm="1">
        <f t="array" ref="O5478">_xlfn.IFS(N5478=1,"Unsatisfactory",N5478=2,"Poor",N5478=3,"Average",N5478=4,"Good",N5478=5,"Excellent")</f>
        <v>Excellent</v>
      </c>
      <c r="P5478"/>
      <c r="Q5478"/>
      <c r="R5478"/>
      <c r="S5478"/>
      <c r="T5478"/>
      <c r="U5478"/>
    </row>
    <row r="5479" spans="1:21">
      <c r="A5479" s="2">
        <v>172390</v>
      </c>
      <c r="B5479" s="2" t="s">
        <v>76</v>
      </c>
      <c r="C5479" s="4">
        <v>45338</v>
      </c>
      <c r="D5479" s="17">
        <v>45338</v>
      </c>
      <c r="E5479" s="2" t="s">
        <v>37</v>
      </c>
      <c r="F5479" s="2" t="s">
        <v>17</v>
      </c>
      <c r="G5479" s="2">
        <v>20</v>
      </c>
      <c r="H5479" s="2" t="s">
        <v>69</v>
      </c>
      <c r="I5479" s="2" t="s">
        <v>19</v>
      </c>
      <c r="J5479" s="12">
        <v>45</v>
      </c>
      <c r="K5479" s="2">
        <v>45</v>
      </c>
      <c r="L5479" s="2">
        <v>1</v>
      </c>
      <c r="M5479" s="12">
        <v>45</v>
      </c>
      <c r="N5479" s="3">
        <v>3</v>
      </c>
      <c r="O5479" s="2" t="str" cm="1">
        <f t="array" ref="O5479">_xlfn.IFS(N5479=1,"Unsatisfactory",N5479=2,"Poor",N5479=3,"Average",N5479=4,"Good",N5479=5,"Excellent")</f>
        <v>Average</v>
      </c>
      <c r="P5479"/>
      <c r="Q5479"/>
      <c r="R5479"/>
      <c r="S5479"/>
      <c r="T5479"/>
      <c r="U5479"/>
    </row>
    <row r="5480" spans="1:21">
      <c r="A5480" s="2">
        <v>129580</v>
      </c>
      <c r="B5480" s="2" t="s">
        <v>42</v>
      </c>
      <c r="C5480" s="4">
        <v>45501</v>
      </c>
      <c r="D5480" s="17">
        <v>45501</v>
      </c>
      <c r="E5480" s="2" t="s">
        <v>16</v>
      </c>
      <c r="F5480" s="2" t="s">
        <v>17</v>
      </c>
      <c r="G5480" s="2">
        <v>18</v>
      </c>
      <c r="H5480" s="2" t="s">
        <v>128</v>
      </c>
      <c r="I5480" s="2" t="s">
        <v>19</v>
      </c>
      <c r="J5480" s="12">
        <v>65</v>
      </c>
      <c r="K5480" s="2">
        <v>65</v>
      </c>
      <c r="L5480" s="2">
        <v>1</v>
      </c>
      <c r="M5480" s="12">
        <v>65</v>
      </c>
      <c r="N5480" s="3">
        <v>1</v>
      </c>
      <c r="O5480" s="2" t="str" cm="1">
        <f t="array" ref="O5480">_xlfn.IFS(N5480=1,"Unsatisfactory",N5480=2,"Poor",N5480=3,"Average",N5480=4,"Good",N5480=5,"Excellent")</f>
        <v>Unsatisfactory</v>
      </c>
      <c r="P5480"/>
      <c r="Q5480"/>
      <c r="R5480"/>
      <c r="S5480"/>
      <c r="T5480"/>
      <c r="U5480"/>
    </row>
    <row r="5481" spans="1:21">
      <c r="A5481" s="2">
        <v>181739</v>
      </c>
      <c r="B5481" s="2" t="s">
        <v>42</v>
      </c>
      <c r="C5481" s="4">
        <v>45589</v>
      </c>
      <c r="D5481" s="17">
        <v>45589</v>
      </c>
      <c r="E5481" s="2" t="s">
        <v>16</v>
      </c>
      <c r="F5481" s="2" t="s">
        <v>17</v>
      </c>
      <c r="G5481" s="2">
        <v>26</v>
      </c>
      <c r="H5481" s="2" t="s">
        <v>26</v>
      </c>
      <c r="I5481" s="2" t="s">
        <v>27</v>
      </c>
      <c r="J5481" s="12">
        <v>65</v>
      </c>
      <c r="K5481" s="2">
        <v>105</v>
      </c>
      <c r="L5481" s="2">
        <v>1</v>
      </c>
      <c r="M5481" s="12">
        <v>105</v>
      </c>
      <c r="N5481" s="3">
        <v>4</v>
      </c>
      <c r="O5481" s="2" t="str" cm="1">
        <f t="array" ref="O5481">_xlfn.IFS(N5481=1,"Unsatisfactory",N5481=2,"Poor",N5481=3,"Average",N5481=4,"Good",N5481=5,"Excellent")</f>
        <v>Good</v>
      </c>
      <c r="P5481"/>
      <c r="Q5481"/>
      <c r="R5481"/>
      <c r="S5481"/>
      <c r="T5481"/>
      <c r="U5481"/>
    </row>
    <row r="5482" spans="1:21">
      <c r="A5482" s="2">
        <v>155763</v>
      </c>
      <c r="B5482" s="2" t="s">
        <v>53</v>
      </c>
      <c r="C5482" s="4">
        <v>45323</v>
      </c>
      <c r="D5482" s="17">
        <v>45323</v>
      </c>
      <c r="E5482" s="2" t="s">
        <v>37</v>
      </c>
      <c r="F5482" s="2" t="s">
        <v>17</v>
      </c>
      <c r="G5482" s="2">
        <v>23</v>
      </c>
      <c r="H5482" s="2" t="s">
        <v>66</v>
      </c>
      <c r="I5482" s="2" t="s">
        <v>27</v>
      </c>
      <c r="J5482" s="12">
        <v>15</v>
      </c>
      <c r="K5482" s="2">
        <v>55</v>
      </c>
      <c r="L5482" s="2">
        <v>2</v>
      </c>
      <c r="M5482" s="12">
        <v>110</v>
      </c>
      <c r="N5482" s="3">
        <v>4</v>
      </c>
      <c r="O5482" s="2" t="str" cm="1">
        <f t="array" ref="O5482">_xlfn.IFS(N5482=1,"Unsatisfactory",N5482=2,"Poor",N5482=3,"Average",N5482=4,"Good",N5482=5,"Excellent")</f>
        <v>Good</v>
      </c>
      <c r="P5482"/>
      <c r="Q5482"/>
      <c r="R5482"/>
      <c r="S5482"/>
      <c r="T5482"/>
      <c r="U5482"/>
    </row>
    <row r="5483" spans="1:21">
      <c r="A5483" s="2">
        <v>182066</v>
      </c>
      <c r="B5483" s="2" t="s">
        <v>50</v>
      </c>
      <c r="C5483" s="4">
        <v>45415</v>
      </c>
      <c r="D5483" s="17">
        <v>45415</v>
      </c>
      <c r="E5483" s="2" t="s">
        <v>16</v>
      </c>
      <c r="F5483" s="2" t="s">
        <v>17</v>
      </c>
      <c r="G5483" s="2">
        <v>26</v>
      </c>
      <c r="H5483" s="2" t="s">
        <v>129</v>
      </c>
      <c r="I5483" s="2" t="s">
        <v>19</v>
      </c>
      <c r="J5483" s="12">
        <v>97</v>
      </c>
      <c r="K5483" s="2">
        <v>97</v>
      </c>
      <c r="L5483" s="2">
        <v>1</v>
      </c>
      <c r="M5483" s="12">
        <v>97</v>
      </c>
      <c r="N5483" s="3">
        <v>5</v>
      </c>
      <c r="O5483" s="2" t="str" cm="1">
        <f t="array" ref="O5483">_xlfn.IFS(N5483=1,"Unsatisfactory",N5483=2,"Poor",N5483=3,"Average",N5483=4,"Good",N5483=5,"Excellent")</f>
        <v>Excellent</v>
      </c>
      <c r="P5483"/>
      <c r="Q5483"/>
      <c r="R5483"/>
      <c r="S5483"/>
      <c r="T5483"/>
      <c r="U5483"/>
    </row>
    <row r="5484" spans="1:21">
      <c r="A5484" s="2">
        <v>192654</v>
      </c>
      <c r="B5484" s="2" t="s">
        <v>50</v>
      </c>
      <c r="C5484" s="4">
        <v>45487</v>
      </c>
      <c r="D5484" s="17">
        <v>45487</v>
      </c>
      <c r="E5484" s="2" t="s">
        <v>16</v>
      </c>
      <c r="F5484" s="2" t="s">
        <v>17</v>
      </c>
      <c r="G5484" s="2">
        <v>32</v>
      </c>
      <c r="H5484" s="2" t="s">
        <v>69</v>
      </c>
      <c r="I5484" s="2" t="s">
        <v>19</v>
      </c>
      <c r="J5484" s="12">
        <v>97</v>
      </c>
      <c r="K5484" s="2">
        <v>97</v>
      </c>
      <c r="L5484" s="2">
        <v>3</v>
      </c>
      <c r="M5484" s="12">
        <v>291</v>
      </c>
      <c r="N5484" s="3">
        <v>4</v>
      </c>
      <c r="O5484" s="2" t="str" cm="1">
        <f t="array" ref="O5484">_xlfn.IFS(N5484=1,"Unsatisfactory",N5484=2,"Poor",N5484=3,"Average",N5484=4,"Good",N5484=5,"Excellent")</f>
        <v>Good</v>
      </c>
      <c r="P5484"/>
      <c r="Q5484"/>
      <c r="R5484"/>
      <c r="S5484"/>
      <c r="T5484"/>
      <c r="U5484"/>
    </row>
    <row r="5485" spans="1:21">
      <c r="A5485" s="2">
        <v>146087</v>
      </c>
      <c r="B5485" s="2" t="s">
        <v>42</v>
      </c>
      <c r="C5485" s="4">
        <v>45305</v>
      </c>
      <c r="D5485" s="17">
        <v>45305</v>
      </c>
      <c r="E5485" s="2" t="s">
        <v>16</v>
      </c>
      <c r="F5485" s="2" t="s">
        <v>17</v>
      </c>
      <c r="G5485" s="2">
        <v>22</v>
      </c>
      <c r="H5485" s="2" t="s">
        <v>129</v>
      </c>
      <c r="I5485" s="2" t="s">
        <v>19</v>
      </c>
      <c r="J5485" s="12">
        <v>65</v>
      </c>
      <c r="K5485" s="2">
        <v>65</v>
      </c>
      <c r="L5485" s="2">
        <v>3</v>
      </c>
      <c r="M5485" s="12">
        <v>195</v>
      </c>
      <c r="N5485" s="3">
        <v>5</v>
      </c>
      <c r="O5485" s="2" t="str" cm="1">
        <f t="array" ref="O5485">_xlfn.IFS(N5485=1,"Unsatisfactory",N5485=2,"Poor",N5485=3,"Average",N5485=4,"Good",N5485=5,"Excellent")</f>
        <v>Excellent</v>
      </c>
      <c r="P5485"/>
      <c r="Q5485"/>
      <c r="R5485"/>
      <c r="S5485"/>
      <c r="T5485"/>
      <c r="U5485"/>
    </row>
    <row r="5486" spans="1:21">
      <c r="A5486" s="2">
        <v>155755</v>
      </c>
      <c r="B5486" s="2" t="s">
        <v>76</v>
      </c>
      <c r="C5486" s="4">
        <v>45533</v>
      </c>
      <c r="D5486" s="17">
        <v>45533</v>
      </c>
      <c r="E5486" s="2" t="s">
        <v>37</v>
      </c>
      <c r="F5486" s="2" t="s">
        <v>25</v>
      </c>
      <c r="G5486" s="2">
        <v>24</v>
      </c>
      <c r="H5486" s="2" t="s">
        <v>62</v>
      </c>
      <c r="I5486" s="2" t="s">
        <v>19</v>
      </c>
      <c r="J5486" s="12">
        <v>45</v>
      </c>
      <c r="K5486" s="2">
        <v>45</v>
      </c>
      <c r="L5486" s="2">
        <v>1</v>
      </c>
      <c r="M5486" s="12">
        <v>45</v>
      </c>
      <c r="N5486" s="3">
        <v>4</v>
      </c>
      <c r="O5486" s="2" t="str" cm="1">
        <f t="array" ref="O5486">_xlfn.IFS(N5486=1,"Unsatisfactory",N5486=2,"Poor",N5486=3,"Average",N5486=4,"Good",N5486=5,"Excellent")</f>
        <v>Good</v>
      </c>
      <c r="P5486"/>
      <c r="Q5486"/>
      <c r="R5486"/>
      <c r="S5486"/>
      <c r="T5486"/>
      <c r="U5486"/>
    </row>
    <row r="5487" spans="1:21">
      <c r="A5487" s="2">
        <v>185532</v>
      </c>
      <c r="B5487" s="2" t="s">
        <v>36</v>
      </c>
      <c r="C5487" s="4">
        <v>45282</v>
      </c>
      <c r="D5487" s="17">
        <v>45282</v>
      </c>
      <c r="E5487" s="2" t="s">
        <v>37</v>
      </c>
      <c r="F5487" s="2" t="s">
        <v>17</v>
      </c>
      <c r="G5487" s="2">
        <v>28</v>
      </c>
      <c r="H5487" s="2" t="s">
        <v>60</v>
      </c>
      <c r="I5487" s="2" t="s">
        <v>19</v>
      </c>
      <c r="J5487" s="12">
        <v>32</v>
      </c>
      <c r="K5487" s="2">
        <v>32</v>
      </c>
      <c r="L5487" s="2">
        <v>1</v>
      </c>
      <c r="M5487" s="12">
        <v>32</v>
      </c>
      <c r="N5487" s="3">
        <v>3</v>
      </c>
      <c r="O5487" s="2" t="str" cm="1">
        <f t="array" ref="O5487">_xlfn.IFS(N5487=1,"Unsatisfactory",N5487=2,"Poor",N5487=3,"Average",N5487=4,"Good",N5487=5,"Excellent")</f>
        <v>Average</v>
      </c>
      <c r="P5487"/>
      <c r="Q5487"/>
      <c r="R5487"/>
      <c r="S5487"/>
      <c r="T5487"/>
      <c r="U5487"/>
    </row>
    <row r="5488" spans="1:21">
      <c r="A5488" s="2">
        <v>142427</v>
      </c>
      <c r="B5488" s="2" t="s">
        <v>30</v>
      </c>
      <c r="C5488" s="4">
        <v>45566</v>
      </c>
      <c r="D5488" s="17">
        <v>45566</v>
      </c>
      <c r="E5488" s="2" t="s">
        <v>24</v>
      </c>
      <c r="F5488" s="2" t="s">
        <v>17</v>
      </c>
      <c r="G5488" s="2">
        <v>31</v>
      </c>
      <c r="H5488" s="2" t="s">
        <v>130</v>
      </c>
      <c r="I5488" s="2" t="s">
        <v>19</v>
      </c>
      <c r="J5488" s="12">
        <v>10</v>
      </c>
      <c r="K5488" s="2">
        <v>10</v>
      </c>
      <c r="L5488" s="2">
        <v>1</v>
      </c>
      <c r="M5488" s="12">
        <v>10</v>
      </c>
      <c r="N5488" s="3">
        <v>3</v>
      </c>
      <c r="O5488" s="2" t="str" cm="1">
        <f t="array" ref="O5488">_xlfn.IFS(N5488=1,"Unsatisfactory",N5488=2,"Poor",N5488=3,"Average",N5488=4,"Good",N5488=5,"Excellent")</f>
        <v>Average</v>
      </c>
      <c r="P5488"/>
      <c r="Q5488"/>
      <c r="R5488"/>
      <c r="S5488"/>
      <c r="T5488"/>
      <c r="U5488"/>
    </row>
    <row r="5489" spans="1:21">
      <c r="A5489" s="2">
        <v>159799</v>
      </c>
      <c r="B5489" s="2" t="s">
        <v>42</v>
      </c>
      <c r="C5489" s="4">
        <v>45510</v>
      </c>
      <c r="D5489" s="17">
        <v>45510</v>
      </c>
      <c r="E5489" s="2" t="s">
        <v>16</v>
      </c>
      <c r="F5489" s="2" t="s">
        <v>25</v>
      </c>
      <c r="G5489" s="2">
        <v>23</v>
      </c>
      <c r="H5489" s="2" t="s">
        <v>129</v>
      </c>
      <c r="I5489" s="2" t="s">
        <v>19</v>
      </c>
      <c r="J5489" s="12">
        <v>65</v>
      </c>
      <c r="K5489" s="2">
        <v>65</v>
      </c>
      <c r="L5489" s="2">
        <v>1</v>
      </c>
      <c r="M5489" s="12">
        <v>65</v>
      </c>
      <c r="N5489" s="3">
        <v>3</v>
      </c>
      <c r="O5489" s="2" t="str" cm="1">
        <f t="array" ref="O5489">_xlfn.IFS(N5489=1,"Unsatisfactory",N5489=2,"Poor",N5489=3,"Average",N5489=4,"Good",N5489=5,"Excellent")</f>
        <v>Average</v>
      </c>
      <c r="P5489"/>
      <c r="Q5489"/>
      <c r="R5489"/>
      <c r="S5489"/>
      <c r="T5489"/>
      <c r="U5489"/>
    </row>
    <row r="5490" spans="1:21">
      <c r="A5490" s="2">
        <v>120113</v>
      </c>
      <c r="B5490" s="2" t="s">
        <v>78</v>
      </c>
      <c r="C5490" s="4">
        <v>45495</v>
      </c>
      <c r="D5490" s="17">
        <v>45495</v>
      </c>
      <c r="E5490" s="2" t="s">
        <v>37</v>
      </c>
      <c r="F5490" s="2" t="s">
        <v>17</v>
      </c>
      <c r="G5490" s="2">
        <v>25</v>
      </c>
      <c r="H5490" s="2" t="s">
        <v>128</v>
      </c>
      <c r="I5490" s="2" t="s">
        <v>19</v>
      </c>
      <c r="J5490" s="12">
        <v>50</v>
      </c>
      <c r="K5490" s="2">
        <v>50</v>
      </c>
      <c r="L5490" s="2">
        <v>4</v>
      </c>
      <c r="M5490" s="12">
        <v>200</v>
      </c>
      <c r="N5490" s="3">
        <v>4</v>
      </c>
      <c r="O5490" s="2" t="str" cm="1">
        <f t="array" ref="O5490">_xlfn.IFS(N5490=1,"Unsatisfactory",N5490=2,"Poor",N5490=3,"Average",N5490=4,"Good",N5490=5,"Excellent")</f>
        <v>Good</v>
      </c>
      <c r="P5490"/>
      <c r="Q5490"/>
      <c r="R5490"/>
      <c r="S5490"/>
      <c r="T5490"/>
      <c r="U5490"/>
    </row>
    <row r="5491" spans="1:21">
      <c r="A5491" s="2">
        <v>177916</v>
      </c>
      <c r="B5491" s="2" t="s">
        <v>42</v>
      </c>
      <c r="C5491" s="4">
        <v>45432</v>
      </c>
      <c r="D5491" s="17">
        <v>45432</v>
      </c>
      <c r="E5491" s="2" t="s">
        <v>16</v>
      </c>
      <c r="F5491" s="2" t="s">
        <v>17</v>
      </c>
      <c r="G5491" s="2">
        <v>28</v>
      </c>
      <c r="H5491" s="2" t="s">
        <v>56</v>
      </c>
      <c r="I5491" s="2" t="s">
        <v>19</v>
      </c>
      <c r="J5491" s="12">
        <v>65</v>
      </c>
      <c r="K5491" s="2">
        <v>65</v>
      </c>
      <c r="L5491" s="2">
        <v>1</v>
      </c>
      <c r="M5491" s="12">
        <v>65</v>
      </c>
      <c r="N5491" s="3">
        <v>4</v>
      </c>
      <c r="O5491" s="2" t="str" cm="1">
        <f t="array" ref="O5491">_xlfn.IFS(N5491=1,"Unsatisfactory",N5491=2,"Poor",N5491=3,"Average",N5491=4,"Good",N5491=5,"Excellent")</f>
        <v>Good</v>
      </c>
      <c r="P5491"/>
      <c r="Q5491"/>
      <c r="R5491"/>
      <c r="S5491"/>
      <c r="T5491"/>
      <c r="U5491"/>
    </row>
    <row r="5492" spans="1:21">
      <c r="A5492" s="2">
        <v>139185</v>
      </c>
      <c r="B5492" s="2" t="s">
        <v>78</v>
      </c>
      <c r="C5492" s="4">
        <v>45438</v>
      </c>
      <c r="D5492" s="17">
        <v>45438</v>
      </c>
      <c r="E5492" s="2" t="s">
        <v>37</v>
      </c>
      <c r="F5492" s="2" t="s">
        <v>17</v>
      </c>
      <c r="G5492" s="2">
        <v>21</v>
      </c>
      <c r="H5492" s="2" t="s">
        <v>115</v>
      </c>
      <c r="I5492" s="2" t="s">
        <v>19</v>
      </c>
      <c r="J5492" s="12">
        <v>50</v>
      </c>
      <c r="K5492" s="2">
        <v>50</v>
      </c>
      <c r="L5492" s="2">
        <v>1</v>
      </c>
      <c r="M5492" s="12">
        <v>50</v>
      </c>
      <c r="N5492" s="3">
        <v>1</v>
      </c>
      <c r="O5492" s="2" t="str" cm="1">
        <f t="array" ref="O5492">_xlfn.IFS(N5492=1,"Unsatisfactory",N5492=2,"Poor",N5492=3,"Average",N5492=4,"Good",N5492=5,"Excellent")</f>
        <v>Unsatisfactory</v>
      </c>
      <c r="P5492"/>
      <c r="Q5492"/>
      <c r="R5492"/>
      <c r="S5492"/>
      <c r="T5492"/>
      <c r="U5492"/>
    </row>
    <row r="5493" spans="1:21">
      <c r="A5493" s="2">
        <v>162577</v>
      </c>
      <c r="B5493" s="2" t="s">
        <v>53</v>
      </c>
      <c r="C5493" s="4">
        <v>45424</v>
      </c>
      <c r="D5493" s="17">
        <v>45424</v>
      </c>
      <c r="E5493" s="2" t="s">
        <v>37</v>
      </c>
      <c r="F5493" s="2" t="s">
        <v>25</v>
      </c>
      <c r="G5493" s="2">
        <v>21</v>
      </c>
      <c r="H5493" s="2" t="s">
        <v>130</v>
      </c>
      <c r="I5493" s="2" t="s">
        <v>19</v>
      </c>
      <c r="J5493" s="12">
        <v>15</v>
      </c>
      <c r="K5493" s="2">
        <v>15</v>
      </c>
      <c r="L5493" s="2">
        <v>1</v>
      </c>
      <c r="M5493" s="12">
        <v>15</v>
      </c>
      <c r="N5493" s="3">
        <v>1</v>
      </c>
      <c r="O5493" s="2" t="str" cm="1">
        <f t="array" ref="O5493">_xlfn.IFS(N5493=1,"Unsatisfactory",N5493=2,"Poor",N5493=3,"Average",N5493=4,"Good",N5493=5,"Excellent")</f>
        <v>Unsatisfactory</v>
      </c>
      <c r="P5493"/>
      <c r="Q5493"/>
      <c r="R5493"/>
      <c r="S5493"/>
      <c r="T5493"/>
      <c r="U5493"/>
    </row>
    <row r="5494" spans="1:21">
      <c r="A5494" s="2">
        <v>146640</v>
      </c>
      <c r="B5494" s="2" t="s">
        <v>50</v>
      </c>
      <c r="C5494" s="4">
        <v>45503</v>
      </c>
      <c r="D5494" s="17">
        <v>45503</v>
      </c>
      <c r="E5494" s="2" t="s">
        <v>16</v>
      </c>
      <c r="F5494" s="2" t="s">
        <v>17</v>
      </c>
      <c r="G5494" s="2">
        <v>28</v>
      </c>
      <c r="H5494" s="2" t="s">
        <v>44</v>
      </c>
      <c r="I5494" s="2" t="s">
        <v>27</v>
      </c>
      <c r="J5494" s="12">
        <v>97</v>
      </c>
      <c r="K5494" s="2">
        <v>122</v>
      </c>
      <c r="L5494" s="2">
        <v>3</v>
      </c>
      <c r="M5494" s="12">
        <v>366</v>
      </c>
      <c r="N5494" s="3">
        <v>4</v>
      </c>
      <c r="O5494" s="2" t="str" cm="1">
        <f t="array" ref="O5494">_xlfn.IFS(N5494=1,"Unsatisfactory",N5494=2,"Poor",N5494=3,"Average",N5494=4,"Good",N5494=5,"Excellent")</f>
        <v>Good</v>
      </c>
      <c r="P5494"/>
      <c r="Q5494"/>
      <c r="R5494"/>
      <c r="S5494"/>
      <c r="T5494"/>
      <c r="U5494"/>
    </row>
    <row r="5495" spans="1:21">
      <c r="A5495" s="2">
        <v>194002</v>
      </c>
      <c r="B5495" s="2" t="s">
        <v>42</v>
      </c>
      <c r="C5495" s="4">
        <v>45314</v>
      </c>
      <c r="D5495" s="17">
        <v>45314</v>
      </c>
      <c r="E5495" s="2" t="s">
        <v>16</v>
      </c>
      <c r="F5495" s="2" t="s">
        <v>17</v>
      </c>
      <c r="G5495" s="2">
        <v>31</v>
      </c>
      <c r="H5495" s="2" t="s">
        <v>44</v>
      </c>
      <c r="I5495" s="2" t="s">
        <v>27</v>
      </c>
      <c r="J5495" s="12">
        <v>65</v>
      </c>
      <c r="K5495" s="2">
        <v>90</v>
      </c>
      <c r="L5495" s="2">
        <v>1</v>
      </c>
      <c r="M5495" s="12">
        <v>90</v>
      </c>
      <c r="N5495" s="3">
        <v>5</v>
      </c>
      <c r="O5495" s="2" t="str" cm="1">
        <f t="array" ref="O5495">_xlfn.IFS(N5495=1,"Unsatisfactory",N5495=2,"Poor",N5495=3,"Average",N5495=4,"Good",N5495=5,"Excellent")</f>
        <v>Excellent</v>
      </c>
      <c r="P5495"/>
      <c r="Q5495"/>
      <c r="R5495"/>
      <c r="S5495"/>
      <c r="T5495"/>
      <c r="U5495"/>
    </row>
    <row r="5496" spans="1:21">
      <c r="A5496" s="2">
        <v>150579</v>
      </c>
      <c r="B5496" s="2" t="s">
        <v>42</v>
      </c>
      <c r="C5496" s="4">
        <v>45416</v>
      </c>
      <c r="D5496" s="17">
        <v>45416</v>
      </c>
      <c r="E5496" s="2" t="s">
        <v>16</v>
      </c>
      <c r="F5496" s="2" t="s">
        <v>25</v>
      </c>
      <c r="G5496" s="2">
        <v>31</v>
      </c>
      <c r="H5496" s="2" t="s">
        <v>38</v>
      </c>
      <c r="I5496" s="2" t="s">
        <v>19</v>
      </c>
      <c r="J5496" s="12">
        <v>65</v>
      </c>
      <c r="K5496" s="2">
        <v>65</v>
      </c>
      <c r="L5496" s="2">
        <v>4</v>
      </c>
      <c r="M5496" s="12">
        <v>260</v>
      </c>
      <c r="N5496" s="3">
        <v>1</v>
      </c>
      <c r="O5496" s="2" t="str" cm="1">
        <f t="array" ref="O5496">_xlfn.IFS(N5496=1,"Unsatisfactory",N5496=2,"Poor",N5496=3,"Average",N5496=4,"Good",N5496=5,"Excellent")</f>
        <v>Unsatisfactory</v>
      </c>
      <c r="P5496"/>
      <c r="Q5496"/>
      <c r="R5496"/>
      <c r="S5496"/>
      <c r="T5496"/>
      <c r="U5496"/>
    </row>
    <row r="5497" spans="1:21">
      <c r="A5497" s="2">
        <v>148763</v>
      </c>
      <c r="B5497" s="2" t="s">
        <v>23</v>
      </c>
      <c r="C5497" s="4">
        <v>45258</v>
      </c>
      <c r="D5497" s="17">
        <v>45258</v>
      </c>
      <c r="E5497" s="2" t="s">
        <v>24</v>
      </c>
      <c r="F5497" s="2" t="s">
        <v>17</v>
      </c>
      <c r="G5497" s="2">
        <v>32</v>
      </c>
      <c r="H5497" s="2" t="s">
        <v>51</v>
      </c>
      <c r="I5497" s="2" t="s">
        <v>27</v>
      </c>
      <c r="J5497" s="12">
        <v>9</v>
      </c>
      <c r="K5497" s="2">
        <v>59</v>
      </c>
      <c r="L5497" s="2">
        <v>1</v>
      </c>
      <c r="M5497" s="12">
        <v>59</v>
      </c>
      <c r="N5497" s="3">
        <v>2</v>
      </c>
      <c r="O5497" s="2" t="str" cm="1">
        <f t="array" ref="O5497">_xlfn.IFS(N5497=1,"Unsatisfactory",N5497=2,"Poor",N5497=3,"Average",N5497=4,"Good",N5497=5,"Excellent")</f>
        <v>Poor</v>
      </c>
      <c r="P5497"/>
      <c r="Q5497"/>
      <c r="R5497"/>
      <c r="S5497"/>
      <c r="T5497"/>
      <c r="U5497"/>
    </row>
    <row r="5498" spans="1:21">
      <c r="A5498" s="2">
        <v>126802</v>
      </c>
      <c r="B5498" s="2" t="s">
        <v>48</v>
      </c>
      <c r="C5498" s="4">
        <v>45258</v>
      </c>
      <c r="D5498" s="17">
        <v>45258</v>
      </c>
      <c r="E5498" s="2" t="s">
        <v>16</v>
      </c>
      <c r="F5498" s="2" t="s">
        <v>17</v>
      </c>
      <c r="G5498" s="2">
        <v>31</v>
      </c>
      <c r="H5498" s="2" t="s">
        <v>62</v>
      </c>
      <c r="I5498" s="2" t="s">
        <v>19</v>
      </c>
      <c r="J5498" s="12">
        <v>130</v>
      </c>
      <c r="K5498" s="2">
        <v>130</v>
      </c>
      <c r="L5498" s="2">
        <v>1</v>
      </c>
      <c r="M5498" s="12">
        <v>130</v>
      </c>
      <c r="N5498" s="3">
        <v>4</v>
      </c>
      <c r="O5498" s="2" t="str" cm="1">
        <f t="array" ref="O5498">_xlfn.IFS(N5498=1,"Unsatisfactory",N5498=2,"Poor",N5498=3,"Average",N5498=4,"Good",N5498=5,"Excellent")</f>
        <v>Good</v>
      </c>
      <c r="P5498"/>
      <c r="Q5498"/>
      <c r="R5498"/>
      <c r="S5498"/>
      <c r="T5498"/>
      <c r="U5498"/>
    </row>
    <row r="5499" spans="1:21">
      <c r="A5499" s="2">
        <v>185404</v>
      </c>
      <c r="B5499" s="2" t="s">
        <v>53</v>
      </c>
      <c r="C5499" s="4">
        <v>45370</v>
      </c>
      <c r="D5499" s="17">
        <v>45370</v>
      </c>
      <c r="E5499" s="2" t="s">
        <v>37</v>
      </c>
      <c r="F5499" s="2" t="s">
        <v>17</v>
      </c>
      <c r="G5499" s="2">
        <v>21</v>
      </c>
      <c r="H5499" s="2" t="s">
        <v>38</v>
      </c>
      <c r="I5499" s="2" t="s">
        <v>19</v>
      </c>
      <c r="J5499" s="12">
        <v>15</v>
      </c>
      <c r="K5499" s="2">
        <v>15</v>
      </c>
      <c r="L5499" s="2">
        <v>1</v>
      </c>
      <c r="M5499" s="12">
        <v>15</v>
      </c>
      <c r="N5499" s="3">
        <v>1</v>
      </c>
      <c r="O5499" s="2" t="str" cm="1">
        <f t="array" ref="O5499">_xlfn.IFS(N5499=1,"Unsatisfactory",N5499=2,"Poor",N5499=3,"Average",N5499=4,"Good",N5499=5,"Excellent")</f>
        <v>Unsatisfactory</v>
      </c>
      <c r="P5499"/>
      <c r="Q5499"/>
      <c r="R5499"/>
      <c r="S5499"/>
      <c r="T5499"/>
      <c r="U5499"/>
    </row>
    <row r="5500" spans="1:21">
      <c r="A5500" s="2">
        <v>182611</v>
      </c>
      <c r="B5500" s="2" t="s">
        <v>42</v>
      </c>
      <c r="C5500" s="4">
        <v>45260</v>
      </c>
      <c r="D5500" s="17">
        <v>45260</v>
      </c>
      <c r="E5500" s="2" t="s">
        <v>16</v>
      </c>
      <c r="F5500" s="2" t="s">
        <v>17</v>
      </c>
      <c r="G5500" s="2">
        <v>24</v>
      </c>
      <c r="H5500" s="2" t="s">
        <v>131</v>
      </c>
      <c r="I5500" s="2" t="s">
        <v>27</v>
      </c>
      <c r="J5500" s="12">
        <v>65</v>
      </c>
      <c r="K5500" s="2">
        <v>135</v>
      </c>
      <c r="L5500" s="2">
        <v>3</v>
      </c>
      <c r="M5500" s="12">
        <v>405</v>
      </c>
      <c r="N5500" s="3">
        <v>5</v>
      </c>
      <c r="O5500" s="2" t="str" cm="1">
        <f t="array" ref="O5500">_xlfn.IFS(N5500=1,"Unsatisfactory",N5500=2,"Poor",N5500=3,"Average",N5500=4,"Good",N5500=5,"Excellent")</f>
        <v>Excellent</v>
      </c>
      <c r="P5500"/>
      <c r="Q5500"/>
      <c r="R5500"/>
      <c r="S5500"/>
      <c r="T5500"/>
      <c r="U5500"/>
    </row>
    <row r="5501" spans="1:21">
      <c r="A5501" s="2">
        <v>129106</v>
      </c>
      <c r="B5501" s="2" t="s">
        <v>53</v>
      </c>
      <c r="C5501" s="4">
        <v>45302</v>
      </c>
      <c r="D5501" s="17">
        <v>45302</v>
      </c>
      <c r="E5501" s="2" t="s">
        <v>37</v>
      </c>
      <c r="F5501" s="2" t="s">
        <v>17</v>
      </c>
      <c r="G5501" s="2">
        <v>22</v>
      </c>
      <c r="H5501" s="2" t="s">
        <v>38</v>
      </c>
      <c r="I5501" s="2" t="s">
        <v>19</v>
      </c>
      <c r="J5501" s="12">
        <v>15</v>
      </c>
      <c r="K5501" s="2">
        <v>15</v>
      </c>
      <c r="L5501" s="2">
        <v>1</v>
      </c>
      <c r="M5501" s="12">
        <v>15</v>
      </c>
      <c r="N5501" s="3">
        <v>4</v>
      </c>
      <c r="O5501" s="2" t="str" cm="1">
        <f t="array" ref="O5501">_xlfn.IFS(N5501=1,"Unsatisfactory",N5501=2,"Poor",N5501=3,"Average",N5501=4,"Good",N5501=5,"Excellent")</f>
        <v>Good</v>
      </c>
      <c r="P5501"/>
      <c r="Q5501"/>
      <c r="R5501"/>
      <c r="S5501"/>
      <c r="T5501"/>
      <c r="U5501"/>
    </row>
    <row r="5502" spans="1:21">
      <c r="A5502" s="2">
        <v>146195</v>
      </c>
      <c r="B5502" s="2" t="s">
        <v>53</v>
      </c>
      <c r="C5502" s="4">
        <v>45493</v>
      </c>
      <c r="D5502" s="17">
        <v>45493</v>
      </c>
      <c r="E5502" s="2" t="s">
        <v>37</v>
      </c>
      <c r="F5502" s="2" t="s">
        <v>17</v>
      </c>
      <c r="G5502" s="2">
        <v>22</v>
      </c>
      <c r="H5502" s="2" t="s">
        <v>131</v>
      </c>
      <c r="I5502" s="2" t="s">
        <v>27</v>
      </c>
      <c r="J5502" s="12">
        <v>15</v>
      </c>
      <c r="K5502" s="2">
        <v>85</v>
      </c>
      <c r="L5502" s="2">
        <v>2</v>
      </c>
      <c r="M5502" s="12">
        <v>170</v>
      </c>
      <c r="N5502" s="3">
        <v>4</v>
      </c>
      <c r="O5502" s="2" t="str" cm="1">
        <f t="array" ref="O5502">_xlfn.IFS(N5502=1,"Unsatisfactory",N5502=2,"Poor",N5502=3,"Average",N5502=4,"Good",N5502=5,"Excellent")</f>
        <v>Good</v>
      </c>
      <c r="P5502"/>
      <c r="Q5502"/>
      <c r="R5502"/>
      <c r="S5502"/>
      <c r="T5502"/>
      <c r="U5502"/>
    </row>
    <row r="5503" spans="1:21">
      <c r="A5503" s="2">
        <v>127829</v>
      </c>
      <c r="B5503" s="2" t="s">
        <v>23</v>
      </c>
      <c r="C5503" s="4">
        <v>45323</v>
      </c>
      <c r="D5503" s="17">
        <v>45323</v>
      </c>
      <c r="E5503" s="2" t="s">
        <v>24</v>
      </c>
      <c r="F5503" s="2" t="s">
        <v>17</v>
      </c>
      <c r="G5503" s="2">
        <v>24</v>
      </c>
      <c r="H5503" s="2" t="s">
        <v>67</v>
      </c>
      <c r="I5503" s="2" t="s">
        <v>27</v>
      </c>
      <c r="J5503" s="12">
        <v>9</v>
      </c>
      <c r="K5503" s="2">
        <v>49</v>
      </c>
      <c r="L5503" s="2">
        <v>1</v>
      </c>
      <c r="M5503" s="12">
        <v>49</v>
      </c>
      <c r="N5503" s="3">
        <v>2</v>
      </c>
      <c r="O5503" s="2" t="str" cm="1">
        <f t="array" ref="O5503">_xlfn.IFS(N5503=1,"Unsatisfactory",N5503=2,"Poor",N5503=3,"Average",N5503=4,"Good",N5503=5,"Excellent")</f>
        <v>Poor</v>
      </c>
      <c r="P5503"/>
      <c r="Q5503"/>
      <c r="R5503"/>
      <c r="S5503"/>
      <c r="T5503"/>
      <c r="U5503"/>
    </row>
    <row r="5504" spans="1:21">
      <c r="A5504" s="2">
        <v>139909</v>
      </c>
      <c r="B5504" s="2" t="s">
        <v>82</v>
      </c>
      <c r="C5504" s="4">
        <v>45486</v>
      </c>
      <c r="D5504" s="17">
        <v>45486</v>
      </c>
      <c r="E5504" s="2" t="s">
        <v>37</v>
      </c>
      <c r="F5504" s="2" t="s">
        <v>17</v>
      </c>
      <c r="G5504" s="2">
        <v>18</v>
      </c>
      <c r="H5504" s="2" t="s">
        <v>128</v>
      </c>
      <c r="I5504" s="2" t="s">
        <v>19</v>
      </c>
      <c r="J5504" s="12">
        <v>20</v>
      </c>
      <c r="K5504" s="2">
        <v>20</v>
      </c>
      <c r="L5504" s="2">
        <v>2</v>
      </c>
      <c r="M5504" s="12">
        <v>40</v>
      </c>
      <c r="N5504" s="3">
        <v>4</v>
      </c>
      <c r="O5504" s="2" t="str" cm="1">
        <f t="array" ref="O5504">_xlfn.IFS(N5504=1,"Unsatisfactory",N5504=2,"Poor",N5504=3,"Average",N5504=4,"Good",N5504=5,"Excellent")</f>
        <v>Good</v>
      </c>
      <c r="P5504"/>
      <c r="Q5504"/>
      <c r="R5504"/>
      <c r="S5504"/>
      <c r="T5504"/>
      <c r="U5504"/>
    </row>
    <row r="5505" spans="1:21">
      <c r="A5505" s="2">
        <v>191214</v>
      </c>
      <c r="B5505" s="2" t="s">
        <v>48</v>
      </c>
      <c r="C5505" s="4">
        <v>45398</v>
      </c>
      <c r="D5505" s="17">
        <v>45398</v>
      </c>
      <c r="E5505" s="2" t="s">
        <v>16</v>
      </c>
      <c r="F5505" s="2" t="s">
        <v>17</v>
      </c>
      <c r="G5505" s="2">
        <v>35</v>
      </c>
      <c r="H5505" s="2" t="s">
        <v>62</v>
      </c>
      <c r="I5505" s="2" t="s">
        <v>19</v>
      </c>
      <c r="J5505" s="12">
        <v>130</v>
      </c>
      <c r="K5505" s="2">
        <v>130</v>
      </c>
      <c r="L5505" s="2">
        <v>3</v>
      </c>
      <c r="M5505" s="12">
        <v>390</v>
      </c>
      <c r="N5505" s="3">
        <v>4</v>
      </c>
      <c r="O5505" s="2" t="str" cm="1">
        <f t="array" ref="O5505">_xlfn.IFS(N5505=1,"Unsatisfactory",N5505=2,"Poor",N5505=3,"Average",N5505=4,"Good",N5505=5,"Excellent")</f>
        <v>Good</v>
      </c>
      <c r="P5505"/>
      <c r="Q5505"/>
      <c r="R5505"/>
      <c r="S5505"/>
      <c r="T5505"/>
      <c r="U5505"/>
    </row>
    <row r="5506" spans="1:21">
      <c r="A5506" s="2">
        <v>139784</v>
      </c>
      <c r="B5506" s="2" t="s">
        <v>15</v>
      </c>
      <c r="C5506" s="4">
        <v>45475</v>
      </c>
      <c r="D5506" s="17">
        <v>45475</v>
      </c>
      <c r="E5506" s="2" t="s">
        <v>16</v>
      </c>
      <c r="F5506" s="2" t="s">
        <v>17</v>
      </c>
      <c r="G5506" s="2">
        <v>23</v>
      </c>
      <c r="H5506" s="2" t="s">
        <v>67</v>
      </c>
      <c r="I5506" s="2" t="s">
        <v>27</v>
      </c>
      <c r="J5506" s="12">
        <v>100</v>
      </c>
      <c r="K5506" s="2">
        <v>140</v>
      </c>
      <c r="L5506" s="2">
        <v>1</v>
      </c>
      <c r="M5506" s="12">
        <v>140</v>
      </c>
      <c r="N5506" s="3">
        <v>3</v>
      </c>
      <c r="O5506" s="2" t="str" cm="1">
        <f t="array" ref="O5506">_xlfn.IFS(N5506=1,"Unsatisfactory",N5506=2,"Poor",N5506=3,"Average",N5506=4,"Good",N5506=5,"Excellent")</f>
        <v>Average</v>
      </c>
      <c r="P5506"/>
      <c r="Q5506"/>
      <c r="R5506"/>
      <c r="S5506"/>
      <c r="T5506"/>
      <c r="U5506"/>
    </row>
    <row r="5507" spans="1:21">
      <c r="A5507" s="2">
        <v>190233</v>
      </c>
      <c r="B5507" s="2" t="s">
        <v>82</v>
      </c>
      <c r="C5507" s="4">
        <v>45293</v>
      </c>
      <c r="D5507" s="17">
        <v>45293</v>
      </c>
      <c r="E5507" s="2" t="s">
        <v>37</v>
      </c>
      <c r="F5507" s="2" t="s">
        <v>17</v>
      </c>
      <c r="G5507" s="2">
        <v>33</v>
      </c>
      <c r="H5507" s="2" t="s">
        <v>44</v>
      </c>
      <c r="I5507" s="2" t="s">
        <v>27</v>
      </c>
      <c r="J5507" s="12">
        <v>20</v>
      </c>
      <c r="K5507" s="2">
        <v>45</v>
      </c>
      <c r="L5507" s="2">
        <v>2</v>
      </c>
      <c r="M5507" s="12">
        <v>90</v>
      </c>
      <c r="N5507" s="3">
        <v>4</v>
      </c>
      <c r="O5507" s="2" t="str" cm="1">
        <f t="array" ref="O5507">_xlfn.IFS(N5507=1,"Unsatisfactory",N5507=2,"Poor",N5507=3,"Average",N5507=4,"Good",N5507=5,"Excellent")</f>
        <v>Good</v>
      </c>
      <c r="P5507"/>
      <c r="Q5507"/>
      <c r="R5507"/>
      <c r="S5507"/>
      <c r="T5507"/>
      <c r="U5507"/>
    </row>
    <row r="5508" spans="1:21">
      <c r="A5508" s="2">
        <v>152882</v>
      </c>
      <c r="B5508" s="2" t="s">
        <v>42</v>
      </c>
      <c r="C5508" s="4">
        <v>45524</v>
      </c>
      <c r="D5508" s="17">
        <v>45524</v>
      </c>
      <c r="E5508" s="2" t="s">
        <v>16</v>
      </c>
      <c r="F5508" s="2" t="s">
        <v>25</v>
      </c>
      <c r="G5508" s="2">
        <v>23</v>
      </c>
      <c r="H5508" s="2" t="s">
        <v>66</v>
      </c>
      <c r="I5508" s="2" t="s">
        <v>27</v>
      </c>
      <c r="J5508" s="12">
        <v>65</v>
      </c>
      <c r="K5508" s="2">
        <v>105</v>
      </c>
      <c r="L5508" s="2">
        <v>1</v>
      </c>
      <c r="M5508" s="12">
        <v>105</v>
      </c>
      <c r="N5508" s="3">
        <v>4</v>
      </c>
      <c r="O5508" s="2" t="str" cm="1">
        <f t="array" ref="O5508">_xlfn.IFS(N5508=1,"Unsatisfactory",N5508=2,"Poor",N5508=3,"Average",N5508=4,"Good",N5508=5,"Excellent")</f>
        <v>Good</v>
      </c>
      <c r="P5508"/>
      <c r="Q5508"/>
      <c r="R5508"/>
      <c r="S5508"/>
      <c r="T5508"/>
      <c r="U5508"/>
    </row>
    <row r="5509" spans="1:21">
      <c r="A5509" s="2">
        <v>167491</v>
      </c>
      <c r="B5509" s="2" t="s">
        <v>53</v>
      </c>
      <c r="C5509" s="4">
        <v>45347</v>
      </c>
      <c r="D5509" s="17">
        <v>45347</v>
      </c>
      <c r="E5509" s="2" t="s">
        <v>37</v>
      </c>
      <c r="F5509" s="2" t="s">
        <v>17</v>
      </c>
      <c r="G5509" s="2">
        <v>33</v>
      </c>
      <c r="H5509" s="2" t="s">
        <v>128</v>
      </c>
      <c r="I5509" s="2" t="s">
        <v>19</v>
      </c>
      <c r="J5509" s="12">
        <v>15</v>
      </c>
      <c r="K5509" s="2">
        <v>15</v>
      </c>
      <c r="L5509" s="2">
        <v>2</v>
      </c>
      <c r="M5509" s="12">
        <v>30</v>
      </c>
      <c r="N5509" s="3">
        <v>4</v>
      </c>
      <c r="O5509" s="2" t="str" cm="1">
        <f t="array" ref="O5509">_xlfn.IFS(N5509=1,"Unsatisfactory",N5509=2,"Poor",N5509=3,"Average",N5509=4,"Good",N5509=5,"Excellent")</f>
        <v>Good</v>
      </c>
      <c r="P5509"/>
      <c r="Q5509"/>
      <c r="R5509"/>
      <c r="S5509"/>
      <c r="T5509"/>
      <c r="U5509"/>
    </row>
    <row r="5510" spans="1:21">
      <c r="A5510" s="2">
        <v>187735</v>
      </c>
      <c r="B5510" s="2" t="s">
        <v>76</v>
      </c>
      <c r="C5510" s="4">
        <v>45314</v>
      </c>
      <c r="D5510" s="17">
        <v>45314</v>
      </c>
      <c r="E5510" s="2" t="s">
        <v>37</v>
      </c>
      <c r="F5510" s="2" t="s">
        <v>17</v>
      </c>
      <c r="G5510" s="2">
        <v>33</v>
      </c>
      <c r="H5510" s="2" t="s">
        <v>46</v>
      </c>
      <c r="I5510" s="2" t="s">
        <v>19</v>
      </c>
      <c r="J5510" s="12">
        <v>45</v>
      </c>
      <c r="K5510" s="2">
        <v>45</v>
      </c>
      <c r="L5510" s="2">
        <v>1</v>
      </c>
      <c r="M5510" s="12">
        <v>45</v>
      </c>
      <c r="N5510" s="3">
        <v>5</v>
      </c>
      <c r="O5510" s="2" t="str" cm="1">
        <f t="array" ref="O5510">_xlfn.IFS(N5510=1,"Unsatisfactory",N5510=2,"Poor",N5510=3,"Average",N5510=4,"Good",N5510=5,"Excellent")</f>
        <v>Excellent</v>
      </c>
      <c r="P5510"/>
      <c r="Q5510"/>
      <c r="R5510"/>
      <c r="S5510"/>
      <c r="T5510"/>
      <c r="U5510"/>
    </row>
    <row r="5511" spans="1:21">
      <c r="A5511" s="2">
        <v>172615</v>
      </c>
      <c r="B5511" s="2" t="s">
        <v>30</v>
      </c>
      <c r="C5511" s="4">
        <v>45513</v>
      </c>
      <c r="D5511" s="17">
        <v>45513</v>
      </c>
      <c r="E5511" s="2" t="s">
        <v>24</v>
      </c>
      <c r="F5511" s="2" t="s">
        <v>17</v>
      </c>
      <c r="G5511" s="2">
        <v>32</v>
      </c>
      <c r="H5511" s="2" t="s">
        <v>128</v>
      </c>
      <c r="I5511" s="2" t="s">
        <v>19</v>
      </c>
      <c r="J5511" s="12">
        <v>10</v>
      </c>
      <c r="K5511" s="2">
        <v>10</v>
      </c>
      <c r="L5511" s="2">
        <v>2</v>
      </c>
      <c r="M5511" s="12">
        <v>20</v>
      </c>
      <c r="N5511" s="3">
        <v>5</v>
      </c>
      <c r="O5511" s="2" t="str" cm="1">
        <f t="array" ref="O5511">_xlfn.IFS(N5511=1,"Unsatisfactory",N5511=2,"Poor",N5511=3,"Average",N5511=4,"Good",N5511=5,"Excellent")</f>
        <v>Excellent</v>
      </c>
      <c r="P5511"/>
      <c r="Q5511"/>
      <c r="R5511"/>
      <c r="S5511"/>
      <c r="T5511"/>
      <c r="U5511"/>
    </row>
    <row r="5512" spans="1:21">
      <c r="A5512" s="2">
        <v>121551</v>
      </c>
      <c r="B5512" s="2" t="s">
        <v>42</v>
      </c>
      <c r="C5512" s="4">
        <v>45258</v>
      </c>
      <c r="D5512" s="17">
        <v>45258</v>
      </c>
      <c r="E5512" s="2" t="s">
        <v>16</v>
      </c>
      <c r="F5512" s="2" t="s">
        <v>17</v>
      </c>
      <c r="G5512" s="2">
        <v>25</v>
      </c>
      <c r="H5512" s="2" t="s">
        <v>69</v>
      </c>
      <c r="I5512" s="2" t="s">
        <v>19</v>
      </c>
      <c r="J5512" s="12">
        <v>65</v>
      </c>
      <c r="K5512" s="2">
        <v>65</v>
      </c>
      <c r="L5512" s="2">
        <v>1</v>
      </c>
      <c r="M5512" s="12">
        <v>65</v>
      </c>
      <c r="N5512" s="3">
        <v>1</v>
      </c>
      <c r="O5512" s="2" t="str" cm="1">
        <f t="array" ref="O5512">_xlfn.IFS(N5512=1,"Unsatisfactory",N5512=2,"Poor",N5512=3,"Average",N5512=4,"Good",N5512=5,"Excellent")</f>
        <v>Unsatisfactory</v>
      </c>
      <c r="P5512"/>
      <c r="Q5512"/>
      <c r="R5512"/>
      <c r="S5512"/>
      <c r="T5512"/>
      <c r="U5512"/>
    </row>
    <row r="5513" spans="1:21">
      <c r="A5513" s="2">
        <v>146779</v>
      </c>
      <c r="B5513" s="2" t="s">
        <v>85</v>
      </c>
      <c r="C5513" s="4">
        <v>45573</v>
      </c>
      <c r="D5513" s="17">
        <v>45573</v>
      </c>
      <c r="E5513" s="2" t="s">
        <v>24</v>
      </c>
      <c r="F5513" s="2" t="s">
        <v>17</v>
      </c>
      <c r="G5513" s="2">
        <v>34</v>
      </c>
      <c r="H5513" s="2" t="s">
        <v>62</v>
      </c>
      <c r="I5513" s="2" t="s">
        <v>19</v>
      </c>
      <c r="J5513" s="12">
        <v>23</v>
      </c>
      <c r="K5513" s="2">
        <v>23</v>
      </c>
      <c r="L5513" s="2">
        <v>1</v>
      </c>
      <c r="M5513" s="12">
        <v>23</v>
      </c>
      <c r="N5513" s="3">
        <v>5</v>
      </c>
      <c r="O5513" s="2" t="str" cm="1">
        <f t="array" ref="O5513">_xlfn.IFS(N5513=1,"Unsatisfactory",N5513=2,"Poor",N5513=3,"Average",N5513=4,"Good",N5513=5,"Excellent")</f>
        <v>Excellent</v>
      </c>
      <c r="P5513"/>
      <c r="Q5513"/>
      <c r="R5513"/>
      <c r="S5513"/>
      <c r="T5513"/>
      <c r="U5513"/>
    </row>
    <row r="5514" spans="1:21">
      <c r="A5514" s="2">
        <v>142233</v>
      </c>
      <c r="B5514" s="2" t="s">
        <v>42</v>
      </c>
      <c r="C5514" s="4">
        <v>45239</v>
      </c>
      <c r="D5514" s="17">
        <v>45239</v>
      </c>
      <c r="E5514" s="2" t="s">
        <v>16</v>
      </c>
      <c r="F5514" s="2" t="s">
        <v>17</v>
      </c>
      <c r="G5514" s="2">
        <v>21</v>
      </c>
      <c r="H5514" s="2" t="s">
        <v>66</v>
      </c>
      <c r="I5514" s="2" t="s">
        <v>27</v>
      </c>
      <c r="J5514" s="12">
        <v>65</v>
      </c>
      <c r="K5514" s="2">
        <v>105</v>
      </c>
      <c r="L5514" s="2">
        <v>1</v>
      </c>
      <c r="M5514" s="12">
        <v>105</v>
      </c>
      <c r="N5514" s="3">
        <v>2</v>
      </c>
      <c r="O5514" s="2" t="str" cm="1">
        <f t="array" ref="O5514">_xlfn.IFS(N5514=1,"Unsatisfactory",N5514=2,"Poor",N5514=3,"Average",N5514=4,"Good",N5514=5,"Excellent")</f>
        <v>Poor</v>
      </c>
      <c r="P5514"/>
      <c r="Q5514"/>
      <c r="R5514"/>
      <c r="S5514"/>
      <c r="T5514"/>
      <c r="U5514"/>
    </row>
    <row r="5515" spans="1:21">
      <c r="A5515" s="2">
        <v>158331</v>
      </c>
      <c r="B5515" s="2" t="s">
        <v>76</v>
      </c>
      <c r="C5515" s="4">
        <v>45497</v>
      </c>
      <c r="D5515" s="17">
        <v>45497</v>
      </c>
      <c r="E5515" s="2" t="s">
        <v>37</v>
      </c>
      <c r="F5515" s="2" t="s">
        <v>25</v>
      </c>
      <c r="G5515" s="2">
        <v>31</v>
      </c>
      <c r="H5515" s="2" t="s">
        <v>69</v>
      </c>
      <c r="I5515" s="2" t="s">
        <v>19</v>
      </c>
      <c r="J5515" s="12">
        <v>45</v>
      </c>
      <c r="K5515" s="2">
        <v>45</v>
      </c>
      <c r="L5515" s="2">
        <v>1</v>
      </c>
      <c r="M5515" s="12">
        <v>45</v>
      </c>
      <c r="N5515" s="3">
        <v>5</v>
      </c>
      <c r="O5515" s="2" t="str" cm="1">
        <f t="array" ref="O5515">_xlfn.IFS(N5515=1,"Unsatisfactory",N5515=2,"Poor",N5515=3,"Average",N5515=4,"Good",N5515=5,"Excellent")</f>
        <v>Excellent</v>
      </c>
      <c r="P5515"/>
      <c r="Q5515"/>
      <c r="R5515"/>
      <c r="S5515"/>
      <c r="T5515"/>
      <c r="U5515"/>
    </row>
    <row r="5516" spans="1:21">
      <c r="A5516" s="2">
        <v>131228</v>
      </c>
      <c r="B5516" s="2" t="s">
        <v>42</v>
      </c>
      <c r="C5516" s="4">
        <v>45487</v>
      </c>
      <c r="D5516" s="17">
        <v>45487</v>
      </c>
      <c r="E5516" s="2" t="s">
        <v>16</v>
      </c>
      <c r="F5516" s="2" t="s">
        <v>17</v>
      </c>
      <c r="G5516" s="2">
        <v>19</v>
      </c>
      <c r="H5516" s="2" t="s">
        <v>80</v>
      </c>
      <c r="I5516" s="2" t="s">
        <v>27</v>
      </c>
      <c r="J5516" s="12">
        <v>65</v>
      </c>
      <c r="K5516" s="2">
        <v>105</v>
      </c>
      <c r="L5516" s="2">
        <v>1</v>
      </c>
      <c r="M5516" s="12">
        <v>105</v>
      </c>
      <c r="N5516" s="3">
        <v>5</v>
      </c>
      <c r="O5516" s="2" t="str" cm="1">
        <f t="array" ref="O5516">_xlfn.IFS(N5516=1,"Unsatisfactory",N5516=2,"Poor",N5516=3,"Average",N5516=4,"Good",N5516=5,"Excellent")</f>
        <v>Excellent</v>
      </c>
      <c r="P5516"/>
      <c r="Q5516"/>
      <c r="R5516"/>
      <c r="S5516"/>
      <c r="T5516"/>
      <c r="U5516"/>
    </row>
    <row r="5517" spans="1:21">
      <c r="A5517" s="2">
        <v>126005</v>
      </c>
      <c r="B5517" s="2" t="s">
        <v>42</v>
      </c>
      <c r="C5517" s="4">
        <v>45478</v>
      </c>
      <c r="D5517" s="17">
        <v>45478</v>
      </c>
      <c r="E5517" s="2" t="s">
        <v>16</v>
      </c>
      <c r="F5517" s="2" t="s">
        <v>17</v>
      </c>
      <c r="G5517" s="2">
        <v>27</v>
      </c>
      <c r="H5517" s="2" t="s">
        <v>38</v>
      </c>
      <c r="I5517" s="2" t="s">
        <v>19</v>
      </c>
      <c r="J5517" s="12">
        <v>65</v>
      </c>
      <c r="K5517" s="2">
        <v>65</v>
      </c>
      <c r="L5517" s="2">
        <v>1</v>
      </c>
      <c r="M5517" s="12">
        <v>65</v>
      </c>
      <c r="N5517" s="3">
        <v>4</v>
      </c>
      <c r="O5517" s="2" t="str" cm="1">
        <f t="array" ref="O5517">_xlfn.IFS(N5517=1,"Unsatisfactory",N5517=2,"Poor",N5517=3,"Average",N5517=4,"Good",N5517=5,"Excellent")</f>
        <v>Good</v>
      </c>
      <c r="P5517"/>
      <c r="Q5517"/>
      <c r="R5517"/>
      <c r="S5517"/>
      <c r="T5517"/>
      <c r="U5517"/>
    </row>
    <row r="5518" spans="1:21">
      <c r="A5518" s="2">
        <v>168766</v>
      </c>
      <c r="B5518" s="2" t="s">
        <v>48</v>
      </c>
      <c r="C5518" s="4">
        <v>45566</v>
      </c>
      <c r="D5518" s="17">
        <v>45566</v>
      </c>
      <c r="E5518" s="2" t="s">
        <v>16</v>
      </c>
      <c r="F5518" s="2" t="s">
        <v>25</v>
      </c>
      <c r="G5518" s="2">
        <v>21</v>
      </c>
      <c r="H5518" s="2" t="s">
        <v>38</v>
      </c>
      <c r="I5518" s="2" t="s">
        <v>19</v>
      </c>
      <c r="J5518" s="12">
        <v>130</v>
      </c>
      <c r="K5518" s="2">
        <v>130</v>
      </c>
      <c r="L5518" s="2">
        <v>1</v>
      </c>
      <c r="M5518" s="12">
        <v>130</v>
      </c>
      <c r="N5518" s="3">
        <v>3</v>
      </c>
      <c r="O5518" s="2" t="str" cm="1">
        <f t="array" ref="O5518">_xlfn.IFS(N5518=1,"Unsatisfactory",N5518=2,"Poor",N5518=3,"Average",N5518=4,"Good",N5518=5,"Excellent")</f>
        <v>Average</v>
      </c>
      <c r="P5518"/>
      <c r="Q5518"/>
      <c r="R5518"/>
      <c r="S5518"/>
      <c r="T5518"/>
      <c r="U5518"/>
    </row>
    <row r="5519" spans="1:21">
      <c r="A5519" s="2">
        <v>185226</v>
      </c>
      <c r="B5519" s="2" t="s">
        <v>53</v>
      </c>
      <c r="C5519" s="4">
        <v>45451</v>
      </c>
      <c r="D5519" s="17">
        <v>45451</v>
      </c>
      <c r="E5519" s="2" t="s">
        <v>37</v>
      </c>
      <c r="F5519" s="2" t="s">
        <v>17</v>
      </c>
      <c r="G5519" s="2">
        <v>18</v>
      </c>
      <c r="H5519" s="2" t="s">
        <v>38</v>
      </c>
      <c r="I5519" s="2" t="s">
        <v>19</v>
      </c>
      <c r="J5519" s="12">
        <v>15</v>
      </c>
      <c r="K5519" s="2">
        <v>15</v>
      </c>
      <c r="L5519" s="2">
        <v>1</v>
      </c>
      <c r="M5519" s="12">
        <v>15</v>
      </c>
      <c r="N5519" s="3">
        <v>2</v>
      </c>
      <c r="O5519" s="2" t="str" cm="1">
        <f t="array" ref="O5519">_xlfn.IFS(N5519=1,"Unsatisfactory",N5519=2,"Poor",N5519=3,"Average",N5519=4,"Good",N5519=5,"Excellent")</f>
        <v>Poor</v>
      </c>
      <c r="P5519"/>
      <c r="Q5519"/>
      <c r="R5519"/>
      <c r="S5519"/>
      <c r="T5519"/>
      <c r="U5519"/>
    </row>
    <row r="5520" spans="1:21">
      <c r="A5520" s="2">
        <v>191765</v>
      </c>
      <c r="B5520" s="2" t="s">
        <v>85</v>
      </c>
      <c r="C5520" s="4">
        <v>45360</v>
      </c>
      <c r="D5520" s="17">
        <v>45360</v>
      </c>
      <c r="E5520" s="2" t="s">
        <v>24</v>
      </c>
      <c r="F5520" s="2" t="s">
        <v>25</v>
      </c>
      <c r="G5520" s="2">
        <v>19</v>
      </c>
      <c r="H5520" s="2" t="s">
        <v>60</v>
      </c>
      <c r="I5520" s="2" t="s">
        <v>19</v>
      </c>
      <c r="J5520" s="12">
        <v>23</v>
      </c>
      <c r="K5520" s="2">
        <v>23</v>
      </c>
      <c r="L5520" s="2">
        <v>2</v>
      </c>
      <c r="M5520" s="12">
        <v>46</v>
      </c>
      <c r="N5520" s="3">
        <v>4</v>
      </c>
      <c r="O5520" s="2" t="str" cm="1">
        <f t="array" ref="O5520">_xlfn.IFS(N5520=1,"Unsatisfactory",N5520=2,"Poor",N5520=3,"Average",N5520=4,"Good",N5520=5,"Excellent")</f>
        <v>Good</v>
      </c>
      <c r="P5520"/>
      <c r="Q5520"/>
      <c r="R5520"/>
      <c r="S5520"/>
      <c r="T5520"/>
      <c r="U5520"/>
    </row>
    <row r="5521" spans="1:21">
      <c r="A5521" s="2">
        <v>156208</v>
      </c>
      <c r="B5521" s="2" t="s">
        <v>15</v>
      </c>
      <c r="C5521" s="4">
        <v>45450</v>
      </c>
      <c r="D5521" s="17">
        <v>45450</v>
      </c>
      <c r="E5521" s="2" t="s">
        <v>16</v>
      </c>
      <c r="F5521" s="2" t="s">
        <v>17</v>
      </c>
      <c r="G5521" s="2">
        <v>29</v>
      </c>
      <c r="H5521" s="2" t="s">
        <v>29</v>
      </c>
      <c r="I5521" s="2" t="s">
        <v>19</v>
      </c>
      <c r="J5521" s="12">
        <v>100</v>
      </c>
      <c r="K5521" s="2">
        <v>100</v>
      </c>
      <c r="L5521" s="2">
        <v>1</v>
      </c>
      <c r="M5521" s="12">
        <v>100</v>
      </c>
      <c r="N5521" s="3">
        <v>4</v>
      </c>
      <c r="O5521" s="2" t="str" cm="1">
        <f t="array" ref="O5521">_xlfn.IFS(N5521=1,"Unsatisfactory",N5521=2,"Poor",N5521=3,"Average",N5521=4,"Good",N5521=5,"Excellent")</f>
        <v>Good</v>
      </c>
      <c r="P5521"/>
      <c r="Q5521"/>
      <c r="R5521"/>
      <c r="S5521"/>
      <c r="T5521"/>
      <c r="U5521"/>
    </row>
    <row r="5522" spans="1:21">
      <c r="A5522" s="2">
        <v>159273</v>
      </c>
      <c r="B5522" s="2" t="s">
        <v>23</v>
      </c>
      <c r="C5522" s="4">
        <v>45477</v>
      </c>
      <c r="D5522" s="17">
        <v>45477</v>
      </c>
      <c r="E5522" s="2" t="s">
        <v>24</v>
      </c>
      <c r="F5522" s="2" t="s">
        <v>17</v>
      </c>
      <c r="G5522" s="2">
        <v>25</v>
      </c>
      <c r="H5522" s="2" t="s">
        <v>56</v>
      </c>
      <c r="I5522" s="2" t="s">
        <v>19</v>
      </c>
      <c r="J5522" s="12">
        <v>9</v>
      </c>
      <c r="K5522" s="2">
        <v>9</v>
      </c>
      <c r="L5522" s="2">
        <v>3</v>
      </c>
      <c r="M5522" s="12">
        <v>27</v>
      </c>
      <c r="N5522" s="3">
        <v>4</v>
      </c>
      <c r="O5522" s="2" t="str" cm="1">
        <f t="array" ref="O5522">_xlfn.IFS(N5522=1,"Unsatisfactory",N5522=2,"Poor",N5522=3,"Average",N5522=4,"Good",N5522=5,"Excellent")</f>
        <v>Good</v>
      </c>
      <c r="P5522"/>
      <c r="Q5522"/>
      <c r="R5522"/>
      <c r="S5522"/>
      <c r="T5522"/>
      <c r="U5522"/>
    </row>
    <row r="5523" spans="1:21">
      <c r="A5523" s="2">
        <v>179167</v>
      </c>
      <c r="B5523" s="2" t="s">
        <v>15</v>
      </c>
      <c r="C5523" s="4">
        <v>45445</v>
      </c>
      <c r="D5523" s="17">
        <v>45445</v>
      </c>
      <c r="E5523" s="2" t="s">
        <v>16</v>
      </c>
      <c r="F5523" s="2" t="s">
        <v>25</v>
      </c>
      <c r="G5523" s="2">
        <v>34</v>
      </c>
      <c r="H5523" s="2" t="s">
        <v>118</v>
      </c>
      <c r="I5523" s="2" t="s">
        <v>19</v>
      </c>
      <c r="J5523" s="12">
        <v>100</v>
      </c>
      <c r="K5523" s="2">
        <v>100</v>
      </c>
      <c r="L5523" s="2">
        <v>1</v>
      </c>
      <c r="M5523" s="12">
        <v>100</v>
      </c>
      <c r="N5523" s="3">
        <v>5</v>
      </c>
      <c r="O5523" s="2" t="str" cm="1">
        <f t="array" ref="O5523">_xlfn.IFS(N5523=1,"Unsatisfactory",N5523=2,"Poor",N5523=3,"Average",N5523=4,"Good",N5523=5,"Excellent")</f>
        <v>Excellent</v>
      </c>
      <c r="P5523"/>
      <c r="Q5523"/>
      <c r="R5523"/>
      <c r="S5523"/>
      <c r="T5523"/>
      <c r="U5523"/>
    </row>
    <row r="5524" spans="1:21">
      <c r="A5524" s="2">
        <v>176297</v>
      </c>
      <c r="B5524" s="2" t="s">
        <v>42</v>
      </c>
      <c r="C5524" s="4">
        <v>45240</v>
      </c>
      <c r="D5524" s="17">
        <v>45240</v>
      </c>
      <c r="E5524" s="2" t="s">
        <v>16</v>
      </c>
      <c r="F5524" s="2" t="s">
        <v>17</v>
      </c>
      <c r="G5524" s="2">
        <v>18</v>
      </c>
      <c r="H5524" s="2" t="s">
        <v>79</v>
      </c>
      <c r="I5524" s="2" t="s">
        <v>27</v>
      </c>
      <c r="J5524" s="12">
        <v>65</v>
      </c>
      <c r="K5524" s="2">
        <v>105</v>
      </c>
      <c r="L5524" s="2">
        <v>1</v>
      </c>
      <c r="M5524" s="12">
        <v>105</v>
      </c>
      <c r="N5524" s="3">
        <v>4</v>
      </c>
      <c r="O5524" s="2" t="str" cm="1">
        <f t="array" ref="O5524">_xlfn.IFS(N5524=1,"Unsatisfactory",N5524=2,"Poor",N5524=3,"Average",N5524=4,"Good",N5524=5,"Excellent")</f>
        <v>Good</v>
      </c>
      <c r="P5524"/>
      <c r="Q5524"/>
      <c r="R5524"/>
      <c r="S5524"/>
      <c r="T5524"/>
      <c r="U5524"/>
    </row>
    <row r="5525" spans="1:21">
      <c r="A5525" s="2">
        <v>146155</v>
      </c>
      <c r="B5525" s="2" t="s">
        <v>53</v>
      </c>
      <c r="C5525" s="4">
        <v>45593</v>
      </c>
      <c r="D5525" s="17">
        <v>45593</v>
      </c>
      <c r="E5525" s="2" t="s">
        <v>37</v>
      </c>
      <c r="F5525" s="2" t="s">
        <v>17</v>
      </c>
      <c r="G5525" s="2">
        <v>20</v>
      </c>
      <c r="H5525" s="2" t="s">
        <v>118</v>
      </c>
      <c r="I5525" s="2" t="s">
        <v>19</v>
      </c>
      <c r="J5525" s="12">
        <v>15</v>
      </c>
      <c r="K5525" s="2">
        <v>15</v>
      </c>
      <c r="L5525" s="2">
        <v>1</v>
      </c>
      <c r="M5525" s="12">
        <v>15</v>
      </c>
      <c r="N5525" s="3">
        <v>3</v>
      </c>
      <c r="O5525" s="2" t="str" cm="1">
        <f t="array" ref="O5525">_xlfn.IFS(N5525=1,"Unsatisfactory",N5525=2,"Poor",N5525=3,"Average",N5525=4,"Good",N5525=5,"Excellent")</f>
        <v>Average</v>
      </c>
      <c r="P5525"/>
      <c r="Q5525"/>
      <c r="R5525"/>
      <c r="S5525"/>
      <c r="T5525"/>
      <c r="U5525"/>
    </row>
    <row r="5526" spans="1:21">
      <c r="A5526" s="2">
        <v>155243</v>
      </c>
      <c r="B5526" s="2" t="s">
        <v>23</v>
      </c>
      <c r="C5526" s="4">
        <v>45560</v>
      </c>
      <c r="D5526" s="17">
        <v>45560</v>
      </c>
      <c r="E5526" s="2" t="s">
        <v>24</v>
      </c>
      <c r="F5526" s="2" t="s">
        <v>17</v>
      </c>
      <c r="G5526" s="2">
        <v>19</v>
      </c>
      <c r="H5526" s="2" t="s">
        <v>56</v>
      </c>
      <c r="I5526" s="2" t="s">
        <v>19</v>
      </c>
      <c r="J5526" s="12">
        <v>9</v>
      </c>
      <c r="K5526" s="2">
        <v>9</v>
      </c>
      <c r="L5526" s="2">
        <v>2</v>
      </c>
      <c r="M5526" s="12">
        <v>18</v>
      </c>
      <c r="N5526" s="3">
        <v>3</v>
      </c>
      <c r="O5526" s="2" t="str" cm="1">
        <f t="array" ref="O5526">_xlfn.IFS(N5526=1,"Unsatisfactory",N5526=2,"Poor",N5526=3,"Average",N5526=4,"Good",N5526=5,"Excellent")</f>
        <v>Average</v>
      </c>
      <c r="P5526"/>
      <c r="Q5526"/>
      <c r="R5526"/>
      <c r="S5526"/>
      <c r="T5526"/>
      <c r="U5526"/>
    </row>
    <row r="5527" spans="1:21">
      <c r="A5527" s="2">
        <v>126833</v>
      </c>
      <c r="B5527" s="2" t="s">
        <v>50</v>
      </c>
      <c r="C5527" s="4">
        <v>45279</v>
      </c>
      <c r="D5527" s="17">
        <v>45279</v>
      </c>
      <c r="E5527" s="2" t="s">
        <v>16</v>
      </c>
      <c r="F5527" s="2" t="s">
        <v>25</v>
      </c>
      <c r="G5527" s="2">
        <v>23</v>
      </c>
      <c r="H5527" s="2" t="s">
        <v>129</v>
      </c>
      <c r="I5527" s="2" t="s">
        <v>19</v>
      </c>
      <c r="J5527" s="12">
        <v>97</v>
      </c>
      <c r="K5527" s="2">
        <v>97</v>
      </c>
      <c r="L5527" s="2">
        <v>1</v>
      </c>
      <c r="M5527" s="12">
        <v>97</v>
      </c>
      <c r="N5527" s="3">
        <v>5</v>
      </c>
      <c r="O5527" s="2" t="str" cm="1">
        <f t="array" ref="O5527">_xlfn.IFS(N5527=1,"Unsatisfactory",N5527=2,"Poor",N5527=3,"Average",N5527=4,"Good",N5527=5,"Excellent")</f>
        <v>Excellent</v>
      </c>
      <c r="P5527"/>
      <c r="Q5527"/>
      <c r="R5527"/>
      <c r="S5527"/>
      <c r="T5527"/>
      <c r="U5527"/>
    </row>
    <row r="5528" spans="1:21">
      <c r="A5528" s="2">
        <v>138140</v>
      </c>
      <c r="B5528" s="2" t="s">
        <v>42</v>
      </c>
      <c r="C5528" s="4">
        <v>45446</v>
      </c>
      <c r="D5528" s="17">
        <v>45446</v>
      </c>
      <c r="E5528" s="2" t="s">
        <v>16</v>
      </c>
      <c r="F5528" s="2" t="s">
        <v>25</v>
      </c>
      <c r="G5528" s="2">
        <v>30</v>
      </c>
      <c r="H5528" s="2" t="s">
        <v>56</v>
      </c>
      <c r="I5528" s="2" t="s">
        <v>19</v>
      </c>
      <c r="J5528" s="12">
        <v>65</v>
      </c>
      <c r="K5528" s="2">
        <v>65</v>
      </c>
      <c r="L5528" s="2">
        <v>2</v>
      </c>
      <c r="M5528" s="12">
        <v>130</v>
      </c>
      <c r="N5528" s="3">
        <v>5</v>
      </c>
      <c r="O5528" s="2" t="str" cm="1">
        <f t="array" ref="O5528">_xlfn.IFS(N5528=1,"Unsatisfactory",N5528=2,"Poor",N5528=3,"Average",N5528=4,"Good",N5528=5,"Excellent")</f>
        <v>Excellent</v>
      </c>
      <c r="P5528"/>
      <c r="Q5528"/>
      <c r="R5528"/>
      <c r="S5528"/>
      <c r="T5528"/>
      <c r="U5528"/>
    </row>
    <row r="5529" spans="1:21">
      <c r="A5529" s="2">
        <v>180682</v>
      </c>
      <c r="B5529" s="2" t="s">
        <v>53</v>
      </c>
      <c r="C5529" s="4">
        <v>45533</v>
      </c>
      <c r="D5529" s="17">
        <v>45533</v>
      </c>
      <c r="E5529" s="2" t="s">
        <v>37</v>
      </c>
      <c r="F5529" s="2" t="s">
        <v>25</v>
      </c>
      <c r="G5529" s="2">
        <v>29</v>
      </c>
      <c r="H5529" s="2" t="s">
        <v>67</v>
      </c>
      <c r="I5529" s="2" t="s">
        <v>27</v>
      </c>
      <c r="J5529" s="12">
        <v>15</v>
      </c>
      <c r="K5529" s="2">
        <v>55</v>
      </c>
      <c r="L5529" s="2">
        <v>1</v>
      </c>
      <c r="M5529" s="12">
        <v>55</v>
      </c>
      <c r="N5529" s="3">
        <v>5</v>
      </c>
      <c r="O5529" s="2" t="str" cm="1">
        <f t="array" ref="O5529">_xlfn.IFS(N5529=1,"Unsatisfactory",N5529=2,"Poor",N5529=3,"Average",N5529=4,"Good",N5529=5,"Excellent")</f>
        <v>Excellent</v>
      </c>
      <c r="P5529"/>
      <c r="Q5529"/>
      <c r="R5529"/>
      <c r="S5529"/>
      <c r="T5529"/>
      <c r="U5529"/>
    </row>
    <row r="5530" spans="1:21">
      <c r="A5530" s="2">
        <v>141942</v>
      </c>
      <c r="B5530" s="2" t="s">
        <v>33</v>
      </c>
      <c r="C5530" s="4">
        <v>45597</v>
      </c>
      <c r="D5530" s="17">
        <v>45597</v>
      </c>
      <c r="E5530" s="2" t="s">
        <v>16</v>
      </c>
      <c r="F5530" s="2" t="s">
        <v>17</v>
      </c>
      <c r="G5530" s="2">
        <v>23</v>
      </c>
      <c r="H5530" s="2" t="s">
        <v>46</v>
      </c>
      <c r="I5530" s="2" t="s">
        <v>19</v>
      </c>
      <c r="J5530" s="12">
        <v>118</v>
      </c>
      <c r="K5530" s="2">
        <v>118</v>
      </c>
      <c r="L5530" s="2">
        <v>5</v>
      </c>
      <c r="M5530" s="12">
        <v>590</v>
      </c>
      <c r="N5530" s="3">
        <v>4</v>
      </c>
      <c r="O5530" s="2" t="str" cm="1">
        <f t="array" ref="O5530">_xlfn.IFS(N5530=1,"Unsatisfactory",N5530=2,"Poor",N5530=3,"Average",N5530=4,"Good",N5530=5,"Excellent")</f>
        <v>Good</v>
      </c>
      <c r="P5530"/>
      <c r="Q5530"/>
      <c r="R5530"/>
      <c r="S5530"/>
      <c r="T5530"/>
      <c r="U5530"/>
    </row>
    <row r="5531" spans="1:21">
      <c r="A5531" s="2">
        <v>136425</v>
      </c>
      <c r="B5531" s="2" t="s">
        <v>15</v>
      </c>
      <c r="C5531" s="4">
        <v>45289</v>
      </c>
      <c r="D5531" s="17">
        <v>45289</v>
      </c>
      <c r="E5531" s="2" t="s">
        <v>16</v>
      </c>
      <c r="F5531" s="2" t="s">
        <v>25</v>
      </c>
      <c r="G5531" s="2">
        <v>28</v>
      </c>
      <c r="H5531" s="2" t="s">
        <v>131</v>
      </c>
      <c r="I5531" s="2" t="s">
        <v>27</v>
      </c>
      <c r="J5531" s="12">
        <v>100</v>
      </c>
      <c r="K5531" s="2">
        <v>170</v>
      </c>
      <c r="L5531" s="2">
        <v>3</v>
      </c>
      <c r="M5531" s="12">
        <v>510</v>
      </c>
      <c r="N5531" s="3">
        <v>5</v>
      </c>
      <c r="O5531" s="2" t="str" cm="1">
        <f t="array" ref="O5531">_xlfn.IFS(N5531=1,"Unsatisfactory",N5531=2,"Poor",N5531=3,"Average",N5531=4,"Good",N5531=5,"Excellent")</f>
        <v>Excellent</v>
      </c>
      <c r="P5531"/>
      <c r="Q5531"/>
      <c r="R5531"/>
      <c r="S5531"/>
      <c r="T5531"/>
      <c r="U5531"/>
    </row>
    <row r="5532" spans="1:21">
      <c r="A5532" s="2">
        <v>135748</v>
      </c>
      <c r="B5532" s="2" t="s">
        <v>76</v>
      </c>
      <c r="C5532" s="4">
        <v>45513</v>
      </c>
      <c r="D5532" s="17">
        <v>45513</v>
      </c>
      <c r="E5532" s="2" t="s">
        <v>37</v>
      </c>
      <c r="F5532" s="2" t="s">
        <v>25</v>
      </c>
      <c r="G5532" s="2">
        <v>22</v>
      </c>
      <c r="H5532" s="2" t="s">
        <v>129</v>
      </c>
      <c r="I5532" s="2" t="s">
        <v>19</v>
      </c>
      <c r="J5532" s="12">
        <v>45</v>
      </c>
      <c r="K5532" s="2">
        <v>45</v>
      </c>
      <c r="L5532" s="2">
        <v>2</v>
      </c>
      <c r="M5532" s="12">
        <v>90</v>
      </c>
      <c r="N5532" s="3">
        <v>3</v>
      </c>
      <c r="O5532" s="2" t="str" cm="1">
        <f t="array" ref="O5532">_xlfn.IFS(N5532=1,"Unsatisfactory",N5532=2,"Poor",N5532=3,"Average",N5532=4,"Good",N5532=5,"Excellent")</f>
        <v>Average</v>
      </c>
      <c r="P5532"/>
      <c r="Q5532"/>
      <c r="R5532"/>
      <c r="S5532"/>
      <c r="T5532"/>
      <c r="U5532"/>
    </row>
    <row r="5533" spans="1:21">
      <c r="A5533" s="2">
        <v>184772</v>
      </c>
      <c r="B5533" s="2" t="s">
        <v>23</v>
      </c>
      <c r="C5533" s="4">
        <v>45382</v>
      </c>
      <c r="D5533" s="17">
        <v>45382</v>
      </c>
      <c r="E5533" s="2" t="s">
        <v>24</v>
      </c>
      <c r="F5533" s="2" t="s">
        <v>25</v>
      </c>
      <c r="G5533" s="2">
        <v>31</v>
      </c>
      <c r="H5533" s="2" t="s">
        <v>66</v>
      </c>
      <c r="I5533" s="2" t="s">
        <v>27</v>
      </c>
      <c r="J5533" s="12">
        <v>9</v>
      </c>
      <c r="K5533" s="2">
        <v>49</v>
      </c>
      <c r="L5533" s="2">
        <v>2</v>
      </c>
      <c r="M5533" s="12">
        <v>98</v>
      </c>
      <c r="N5533" s="3">
        <v>4</v>
      </c>
      <c r="O5533" s="2" t="str" cm="1">
        <f t="array" ref="O5533">_xlfn.IFS(N5533=1,"Unsatisfactory",N5533=2,"Poor",N5533=3,"Average",N5533=4,"Good",N5533=5,"Excellent")</f>
        <v>Good</v>
      </c>
      <c r="P5533"/>
      <c r="Q5533"/>
      <c r="R5533"/>
      <c r="S5533"/>
      <c r="T5533"/>
      <c r="U5533"/>
    </row>
    <row r="5534" spans="1:21">
      <c r="A5534" s="2">
        <v>126108</v>
      </c>
      <c r="B5534" s="2" t="s">
        <v>78</v>
      </c>
      <c r="C5534" s="4">
        <v>45420</v>
      </c>
      <c r="D5534" s="17">
        <v>45420</v>
      </c>
      <c r="E5534" s="2" t="s">
        <v>37</v>
      </c>
      <c r="F5534" s="2" t="s">
        <v>17</v>
      </c>
      <c r="G5534" s="2">
        <v>29</v>
      </c>
      <c r="H5534" s="2" t="s">
        <v>29</v>
      </c>
      <c r="I5534" s="2" t="s">
        <v>19</v>
      </c>
      <c r="J5534" s="12">
        <v>50</v>
      </c>
      <c r="K5534" s="2">
        <v>50</v>
      </c>
      <c r="L5534" s="2">
        <v>1</v>
      </c>
      <c r="M5534" s="12">
        <v>50</v>
      </c>
      <c r="N5534" s="3">
        <v>5</v>
      </c>
      <c r="O5534" s="2" t="str" cm="1">
        <f t="array" ref="O5534">_xlfn.IFS(N5534=1,"Unsatisfactory",N5534=2,"Poor",N5534=3,"Average",N5534=4,"Good",N5534=5,"Excellent")</f>
        <v>Excellent</v>
      </c>
      <c r="P5534"/>
      <c r="Q5534"/>
      <c r="R5534"/>
      <c r="S5534"/>
      <c r="T5534"/>
      <c r="U5534"/>
    </row>
    <row r="5535" spans="1:21">
      <c r="A5535" s="2">
        <v>167925</v>
      </c>
      <c r="B5535" s="2" t="s">
        <v>42</v>
      </c>
      <c r="C5535" s="4">
        <v>45366</v>
      </c>
      <c r="D5535" s="17">
        <v>45366</v>
      </c>
      <c r="E5535" s="2" t="s">
        <v>16</v>
      </c>
      <c r="F5535" s="2" t="s">
        <v>17</v>
      </c>
      <c r="G5535" s="2">
        <v>22</v>
      </c>
      <c r="H5535" s="2" t="s">
        <v>51</v>
      </c>
      <c r="I5535" s="2" t="s">
        <v>27</v>
      </c>
      <c r="J5535" s="12">
        <v>65</v>
      </c>
      <c r="K5535" s="2">
        <v>115</v>
      </c>
      <c r="L5535" s="2">
        <v>1</v>
      </c>
      <c r="M5535" s="12">
        <v>115</v>
      </c>
      <c r="N5535" s="3">
        <v>3</v>
      </c>
      <c r="O5535" s="2" t="str" cm="1">
        <f t="array" ref="O5535">_xlfn.IFS(N5535=1,"Unsatisfactory",N5535=2,"Poor",N5535=3,"Average",N5535=4,"Good",N5535=5,"Excellent")</f>
        <v>Average</v>
      </c>
      <c r="P5535"/>
      <c r="Q5535"/>
      <c r="R5535"/>
      <c r="S5535"/>
      <c r="T5535"/>
      <c r="U5535"/>
    </row>
    <row r="5536" spans="1:21">
      <c r="A5536" s="2">
        <v>193102</v>
      </c>
      <c r="B5536" s="2" t="s">
        <v>42</v>
      </c>
      <c r="C5536" s="4">
        <v>45418</v>
      </c>
      <c r="D5536" s="17">
        <v>45418</v>
      </c>
      <c r="E5536" s="2" t="s">
        <v>16</v>
      </c>
      <c r="F5536" s="2" t="s">
        <v>17</v>
      </c>
      <c r="G5536" s="2">
        <v>26</v>
      </c>
      <c r="H5536" s="2" t="s">
        <v>79</v>
      </c>
      <c r="I5536" s="2" t="s">
        <v>27</v>
      </c>
      <c r="J5536" s="12">
        <v>65</v>
      </c>
      <c r="K5536" s="2">
        <v>105</v>
      </c>
      <c r="L5536" s="2">
        <v>3</v>
      </c>
      <c r="M5536" s="12">
        <v>315</v>
      </c>
      <c r="N5536" s="3">
        <v>3</v>
      </c>
      <c r="O5536" s="2" t="str" cm="1">
        <f t="array" ref="O5536">_xlfn.IFS(N5536=1,"Unsatisfactory",N5536=2,"Poor",N5536=3,"Average",N5536=4,"Good",N5536=5,"Excellent")</f>
        <v>Average</v>
      </c>
      <c r="P5536"/>
      <c r="Q5536"/>
      <c r="R5536"/>
      <c r="S5536"/>
      <c r="T5536"/>
      <c r="U5536"/>
    </row>
    <row r="5537" spans="1:21">
      <c r="A5537" s="2">
        <v>182124</v>
      </c>
      <c r="B5537" s="2" t="s">
        <v>50</v>
      </c>
      <c r="C5537" s="4">
        <v>45273</v>
      </c>
      <c r="D5537" s="17">
        <v>45273</v>
      </c>
      <c r="E5537" s="2" t="s">
        <v>16</v>
      </c>
      <c r="F5537" s="2" t="s">
        <v>17</v>
      </c>
      <c r="G5537" s="2">
        <v>35</v>
      </c>
      <c r="H5537" s="2" t="s">
        <v>129</v>
      </c>
      <c r="I5537" s="2" t="s">
        <v>19</v>
      </c>
      <c r="J5537" s="12">
        <v>97</v>
      </c>
      <c r="K5537" s="2">
        <v>97</v>
      </c>
      <c r="L5537" s="2">
        <v>1</v>
      </c>
      <c r="M5537" s="12">
        <v>97</v>
      </c>
      <c r="N5537" s="3">
        <v>4</v>
      </c>
      <c r="O5537" s="2" t="str" cm="1">
        <f t="array" ref="O5537">_xlfn.IFS(N5537=1,"Unsatisfactory",N5537=2,"Poor",N5537=3,"Average",N5537=4,"Good",N5537=5,"Excellent")</f>
        <v>Good</v>
      </c>
      <c r="P5537"/>
      <c r="Q5537"/>
      <c r="R5537"/>
      <c r="S5537"/>
      <c r="T5537"/>
      <c r="U5537"/>
    </row>
    <row r="5538" spans="1:21">
      <c r="A5538" s="2">
        <v>191386</v>
      </c>
      <c r="B5538" s="2" t="s">
        <v>50</v>
      </c>
      <c r="C5538" s="4">
        <v>45472</v>
      </c>
      <c r="D5538" s="17">
        <v>45472</v>
      </c>
      <c r="E5538" s="2" t="s">
        <v>16</v>
      </c>
      <c r="F5538" s="2" t="s">
        <v>25</v>
      </c>
      <c r="G5538" s="2">
        <v>23</v>
      </c>
      <c r="H5538" s="2" t="s">
        <v>29</v>
      </c>
      <c r="I5538" s="2" t="s">
        <v>19</v>
      </c>
      <c r="J5538" s="12">
        <v>97</v>
      </c>
      <c r="K5538" s="2">
        <v>97</v>
      </c>
      <c r="L5538" s="2">
        <v>1</v>
      </c>
      <c r="M5538" s="12">
        <v>97</v>
      </c>
      <c r="N5538" s="3">
        <v>1</v>
      </c>
      <c r="O5538" s="2" t="str" cm="1">
        <f t="array" ref="O5538">_xlfn.IFS(N5538=1,"Unsatisfactory",N5538=2,"Poor",N5538=3,"Average",N5538=4,"Good",N5538=5,"Excellent")</f>
        <v>Unsatisfactory</v>
      </c>
      <c r="P5538"/>
      <c r="Q5538"/>
      <c r="R5538"/>
      <c r="S5538"/>
      <c r="T5538"/>
      <c r="U5538"/>
    </row>
    <row r="5539" spans="1:21">
      <c r="A5539" s="2">
        <v>167497</v>
      </c>
      <c r="B5539" s="2" t="s">
        <v>42</v>
      </c>
      <c r="C5539" s="4">
        <v>45452</v>
      </c>
      <c r="D5539" s="17">
        <v>45452</v>
      </c>
      <c r="E5539" s="2" t="s">
        <v>16</v>
      </c>
      <c r="F5539" s="2" t="s">
        <v>25</v>
      </c>
      <c r="G5539" s="2">
        <v>23</v>
      </c>
      <c r="H5539" s="2" t="s">
        <v>115</v>
      </c>
      <c r="I5539" s="2" t="s">
        <v>19</v>
      </c>
      <c r="J5539" s="12">
        <v>65</v>
      </c>
      <c r="K5539" s="2">
        <v>65</v>
      </c>
      <c r="L5539" s="2">
        <v>1</v>
      </c>
      <c r="M5539" s="12">
        <v>65</v>
      </c>
      <c r="N5539" s="3">
        <v>3</v>
      </c>
      <c r="O5539" s="2" t="str" cm="1">
        <f t="array" ref="O5539">_xlfn.IFS(N5539=1,"Unsatisfactory",N5539=2,"Poor",N5539=3,"Average",N5539=4,"Good",N5539=5,"Excellent")</f>
        <v>Average</v>
      </c>
      <c r="P5539"/>
      <c r="Q5539"/>
      <c r="R5539"/>
      <c r="S5539"/>
      <c r="T5539"/>
      <c r="U5539"/>
    </row>
    <row r="5540" spans="1:21">
      <c r="A5540" s="2">
        <v>156249</v>
      </c>
      <c r="B5540" s="2" t="s">
        <v>30</v>
      </c>
      <c r="C5540" s="4">
        <v>45294</v>
      </c>
      <c r="D5540" s="17">
        <v>45294</v>
      </c>
      <c r="E5540" s="2" t="s">
        <v>24</v>
      </c>
      <c r="F5540" s="2" t="s">
        <v>17</v>
      </c>
      <c r="G5540" s="2">
        <v>30</v>
      </c>
      <c r="H5540" s="2" t="s">
        <v>56</v>
      </c>
      <c r="I5540" s="2" t="s">
        <v>19</v>
      </c>
      <c r="J5540" s="12">
        <v>10</v>
      </c>
      <c r="K5540" s="2">
        <v>10</v>
      </c>
      <c r="L5540" s="2">
        <v>1</v>
      </c>
      <c r="M5540" s="12">
        <v>10</v>
      </c>
      <c r="N5540" s="3">
        <v>4</v>
      </c>
      <c r="O5540" s="2" t="str" cm="1">
        <f t="array" ref="O5540">_xlfn.IFS(N5540=1,"Unsatisfactory",N5540=2,"Poor",N5540=3,"Average",N5540=4,"Good",N5540=5,"Excellent")</f>
        <v>Good</v>
      </c>
      <c r="P5540"/>
      <c r="Q5540"/>
      <c r="R5540"/>
      <c r="S5540"/>
      <c r="T5540"/>
      <c r="U5540"/>
    </row>
    <row r="5541" spans="1:21">
      <c r="A5541" s="2">
        <v>176926</v>
      </c>
      <c r="B5541" s="2" t="s">
        <v>42</v>
      </c>
      <c r="C5541" s="4">
        <v>45452</v>
      </c>
      <c r="D5541" s="17">
        <v>45452</v>
      </c>
      <c r="E5541" s="2" t="s">
        <v>16</v>
      </c>
      <c r="F5541" s="2" t="s">
        <v>17</v>
      </c>
      <c r="G5541" s="2">
        <v>29</v>
      </c>
      <c r="H5541" s="2" t="s">
        <v>58</v>
      </c>
      <c r="I5541" s="2" t="s">
        <v>27</v>
      </c>
      <c r="J5541" s="12">
        <v>65</v>
      </c>
      <c r="K5541" s="2">
        <v>105</v>
      </c>
      <c r="L5541" s="2">
        <v>3</v>
      </c>
      <c r="M5541" s="12">
        <v>315</v>
      </c>
      <c r="N5541" s="3">
        <v>1</v>
      </c>
      <c r="O5541" s="2" t="str" cm="1">
        <f t="array" ref="O5541">_xlfn.IFS(N5541=1,"Unsatisfactory",N5541=2,"Poor",N5541=3,"Average",N5541=4,"Good",N5541=5,"Excellent")</f>
        <v>Unsatisfactory</v>
      </c>
      <c r="P5541"/>
      <c r="Q5541"/>
      <c r="R5541"/>
      <c r="S5541"/>
      <c r="T5541"/>
      <c r="U5541"/>
    </row>
    <row r="5542" spans="1:21">
      <c r="A5542" s="2">
        <v>157176</v>
      </c>
      <c r="B5542" s="2" t="s">
        <v>85</v>
      </c>
      <c r="C5542" s="4">
        <v>45446</v>
      </c>
      <c r="D5542" s="17">
        <v>45446</v>
      </c>
      <c r="E5542" s="2" t="s">
        <v>24</v>
      </c>
      <c r="F5542" s="2" t="s">
        <v>17</v>
      </c>
      <c r="G5542" s="2">
        <v>30</v>
      </c>
      <c r="H5542" s="2" t="s">
        <v>130</v>
      </c>
      <c r="I5542" s="2" t="s">
        <v>19</v>
      </c>
      <c r="J5542" s="12">
        <v>23</v>
      </c>
      <c r="K5542" s="2">
        <v>23</v>
      </c>
      <c r="L5542" s="2">
        <v>3</v>
      </c>
      <c r="M5542" s="12">
        <v>69</v>
      </c>
      <c r="N5542" s="3">
        <v>1</v>
      </c>
      <c r="O5542" s="2" t="str" cm="1">
        <f t="array" ref="O5542">_xlfn.IFS(N5542=1,"Unsatisfactory",N5542=2,"Poor",N5542=3,"Average",N5542=4,"Good",N5542=5,"Excellent")</f>
        <v>Unsatisfactory</v>
      </c>
      <c r="P5542"/>
      <c r="Q5542"/>
      <c r="R5542"/>
      <c r="S5542"/>
      <c r="T5542"/>
      <c r="U5542"/>
    </row>
    <row r="5543" spans="1:21">
      <c r="A5543" s="2">
        <v>174784</v>
      </c>
      <c r="B5543" s="2" t="s">
        <v>42</v>
      </c>
      <c r="C5543" s="4">
        <v>45584</v>
      </c>
      <c r="D5543" s="17">
        <v>45584</v>
      </c>
      <c r="E5543" s="2" t="s">
        <v>16</v>
      </c>
      <c r="F5543" s="2" t="s">
        <v>25</v>
      </c>
      <c r="G5543" s="2">
        <v>35</v>
      </c>
      <c r="H5543" s="2" t="s">
        <v>26</v>
      </c>
      <c r="I5543" s="2" t="s">
        <v>27</v>
      </c>
      <c r="J5543" s="12">
        <v>65</v>
      </c>
      <c r="K5543" s="2">
        <v>105</v>
      </c>
      <c r="L5543" s="2">
        <v>1</v>
      </c>
      <c r="M5543" s="12">
        <v>105</v>
      </c>
      <c r="N5543" s="3">
        <v>5</v>
      </c>
      <c r="O5543" s="2" t="str" cm="1">
        <f t="array" ref="O5543">_xlfn.IFS(N5543=1,"Unsatisfactory",N5543=2,"Poor",N5543=3,"Average",N5543=4,"Good",N5543=5,"Excellent")</f>
        <v>Excellent</v>
      </c>
      <c r="P5543"/>
      <c r="Q5543"/>
      <c r="R5543"/>
      <c r="S5543"/>
      <c r="T5543"/>
      <c r="U5543"/>
    </row>
    <row r="5544" spans="1:21">
      <c r="A5544" s="2">
        <v>187005</v>
      </c>
      <c r="B5544" s="2" t="s">
        <v>42</v>
      </c>
      <c r="C5544" s="4">
        <v>45559</v>
      </c>
      <c r="D5544" s="17">
        <v>45559</v>
      </c>
      <c r="E5544" s="2" t="s">
        <v>16</v>
      </c>
      <c r="F5544" s="2" t="s">
        <v>25</v>
      </c>
      <c r="G5544" s="2">
        <v>30</v>
      </c>
      <c r="H5544" s="2" t="s">
        <v>66</v>
      </c>
      <c r="I5544" s="2" t="s">
        <v>27</v>
      </c>
      <c r="J5544" s="12">
        <v>65</v>
      </c>
      <c r="K5544" s="2">
        <v>105</v>
      </c>
      <c r="L5544" s="2">
        <v>1</v>
      </c>
      <c r="M5544" s="12">
        <v>105</v>
      </c>
      <c r="N5544" s="3">
        <v>4</v>
      </c>
      <c r="O5544" s="2" t="str" cm="1">
        <f t="array" ref="O5544">_xlfn.IFS(N5544=1,"Unsatisfactory",N5544=2,"Poor",N5544=3,"Average",N5544=4,"Good",N5544=5,"Excellent")</f>
        <v>Good</v>
      </c>
      <c r="P5544"/>
      <c r="Q5544"/>
      <c r="R5544"/>
      <c r="S5544"/>
      <c r="T5544"/>
      <c r="U5544"/>
    </row>
    <row r="5545" spans="1:21">
      <c r="A5545" s="2">
        <v>182082</v>
      </c>
      <c r="B5545" s="2" t="s">
        <v>33</v>
      </c>
      <c r="C5545" s="4">
        <v>45403</v>
      </c>
      <c r="D5545" s="17">
        <v>45403</v>
      </c>
      <c r="E5545" s="2" t="s">
        <v>16</v>
      </c>
      <c r="F5545" s="2" t="s">
        <v>25</v>
      </c>
      <c r="G5545" s="2">
        <v>21</v>
      </c>
      <c r="H5545" s="2" t="s">
        <v>129</v>
      </c>
      <c r="I5545" s="2" t="s">
        <v>19</v>
      </c>
      <c r="J5545" s="12">
        <v>118</v>
      </c>
      <c r="K5545" s="2">
        <v>118</v>
      </c>
      <c r="L5545" s="2">
        <v>1</v>
      </c>
      <c r="M5545" s="12">
        <v>118</v>
      </c>
      <c r="N5545" s="3">
        <v>4</v>
      </c>
      <c r="O5545" s="2" t="str" cm="1">
        <f t="array" ref="O5545">_xlfn.IFS(N5545=1,"Unsatisfactory",N5545=2,"Poor",N5545=3,"Average",N5545=4,"Good",N5545=5,"Excellent")</f>
        <v>Good</v>
      </c>
      <c r="P5545"/>
      <c r="Q5545"/>
      <c r="R5545"/>
      <c r="S5545"/>
      <c r="T5545"/>
      <c r="U5545"/>
    </row>
    <row r="5546" spans="1:21">
      <c r="A5546" s="2">
        <v>188021</v>
      </c>
      <c r="B5546" s="2" t="s">
        <v>53</v>
      </c>
      <c r="C5546" s="4">
        <v>45324</v>
      </c>
      <c r="D5546" s="17">
        <v>45324</v>
      </c>
      <c r="E5546" s="2" t="s">
        <v>37</v>
      </c>
      <c r="F5546" s="2" t="s">
        <v>17</v>
      </c>
      <c r="G5546" s="2">
        <v>31</v>
      </c>
      <c r="H5546" s="2" t="s">
        <v>80</v>
      </c>
      <c r="I5546" s="2" t="s">
        <v>27</v>
      </c>
      <c r="J5546" s="12">
        <v>15</v>
      </c>
      <c r="K5546" s="2">
        <v>55</v>
      </c>
      <c r="L5546" s="2">
        <v>3</v>
      </c>
      <c r="M5546" s="12">
        <v>165</v>
      </c>
      <c r="N5546" s="3">
        <v>5</v>
      </c>
      <c r="O5546" s="2" t="str" cm="1">
        <f t="array" ref="O5546">_xlfn.IFS(N5546=1,"Unsatisfactory",N5546=2,"Poor",N5546=3,"Average",N5546=4,"Good",N5546=5,"Excellent")</f>
        <v>Excellent</v>
      </c>
      <c r="P5546"/>
      <c r="Q5546"/>
      <c r="R5546"/>
      <c r="S5546"/>
      <c r="T5546"/>
      <c r="U5546"/>
    </row>
    <row r="5547" spans="1:21">
      <c r="A5547" s="2">
        <v>172829</v>
      </c>
      <c r="B5547" s="2" t="s">
        <v>53</v>
      </c>
      <c r="C5547" s="4">
        <v>45311</v>
      </c>
      <c r="D5547" s="17">
        <v>45311</v>
      </c>
      <c r="E5547" s="2" t="s">
        <v>37</v>
      </c>
      <c r="F5547" s="2" t="s">
        <v>17</v>
      </c>
      <c r="G5547" s="2">
        <v>23</v>
      </c>
      <c r="H5547" s="2" t="s">
        <v>115</v>
      </c>
      <c r="I5547" s="2" t="s">
        <v>19</v>
      </c>
      <c r="J5547" s="12">
        <v>15</v>
      </c>
      <c r="K5547" s="2">
        <v>15</v>
      </c>
      <c r="L5547" s="2">
        <v>1</v>
      </c>
      <c r="M5547" s="12">
        <v>15</v>
      </c>
      <c r="N5547" s="3">
        <v>5</v>
      </c>
      <c r="O5547" s="2" t="str" cm="1">
        <f t="array" ref="O5547">_xlfn.IFS(N5547=1,"Unsatisfactory",N5547=2,"Poor",N5547=3,"Average",N5547=4,"Good",N5547=5,"Excellent")</f>
        <v>Excellent</v>
      </c>
      <c r="P5547"/>
      <c r="Q5547"/>
      <c r="R5547"/>
      <c r="S5547"/>
      <c r="T5547"/>
      <c r="U5547"/>
    </row>
    <row r="5548" spans="1:21">
      <c r="A5548" s="2">
        <v>144397</v>
      </c>
      <c r="B5548" s="2" t="s">
        <v>50</v>
      </c>
      <c r="C5548" s="4">
        <v>45511</v>
      </c>
      <c r="D5548" s="17">
        <v>45511</v>
      </c>
      <c r="E5548" s="2" t="s">
        <v>16</v>
      </c>
      <c r="F5548" s="2" t="s">
        <v>17</v>
      </c>
      <c r="G5548" s="2">
        <v>31</v>
      </c>
      <c r="H5548" s="2" t="s">
        <v>67</v>
      </c>
      <c r="I5548" s="2" t="s">
        <v>27</v>
      </c>
      <c r="J5548" s="12">
        <v>97</v>
      </c>
      <c r="K5548" s="2">
        <v>137</v>
      </c>
      <c r="L5548" s="2">
        <v>1</v>
      </c>
      <c r="M5548" s="12">
        <v>137</v>
      </c>
      <c r="N5548" s="3">
        <v>5</v>
      </c>
      <c r="O5548" s="2" t="str" cm="1">
        <f t="array" ref="O5548">_xlfn.IFS(N5548=1,"Unsatisfactory",N5548=2,"Poor",N5548=3,"Average",N5548=4,"Good",N5548=5,"Excellent")</f>
        <v>Excellent</v>
      </c>
      <c r="P5548"/>
      <c r="Q5548"/>
      <c r="R5548"/>
      <c r="S5548"/>
      <c r="T5548"/>
      <c r="U5548"/>
    </row>
    <row r="5549" spans="1:21">
      <c r="A5549" s="2">
        <v>175120</v>
      </c>
      <c r="B5549" s="2" t="s">
        <v>42</v>
      </c>
      <c r="C5549" s="4">
        <v>45523</v>
      </c>
      <c r="D5549" s="17">
        <v>45523</v>
      </c>
      <c r="E5549" s="2" t="s">
        <v>16</v>
      </c>
      <c r="F5549" s="2" t="s">
        <v>17</v>
      </c>
      <c r="G5549" s="2">
        <v>28</v>
      </c>
      <c r="H5549" s="2" t="s">
        <v>130</v>
      </c>
      <c r="I5549" s="2" t="s">
        <v>19</v>
      </c>
      <c r="J5549" s="12">
        <v>65</v>
      </c>
      <c r="K5549" s="2">
        <v>65</v>
      </c>
      <c r="L5549" s="2">
        <v>1</v>
      </c>
      <c r="M5549" s="12">
        <v>65</v>
      </c>
      <c r="N5549" s="3">
        <v>2</v>
      </c>
      <c r="O5549" s="2" t="str" cm="1">
        <f t="array" ref="O5549">_xlfn.IFS(N5549=1,"Unsatisfactory",N5549=2,"Poor",N5549=3,"Average",N5549=4,"Good",N5549=5,"Excellent")</f>
        <v>Poor</v>
      </c>
      <c r="P5549"/>
      <c r="Q5549"/>
      <c r="R5549"/>
      <c r="S5549"/>
      <c r="T5549"/>
      <c r="U5549"/>
    </row>
    <row r="5550" spans="1:21">
      <c r="A5550" s="2">
        <v>159992</v>
      </c>
      <c r="B5550" s="2" t="s">
        <v>82</v>
      </c>
      <c r="C5550" s="4">
        <v>45413</v>
      </c>
      <c r="D5550" s="17">
        <v>45413</v>
      </c>
      <c r="E5550" s="2" t="s">
        <v>37</v>
      </c>
      <c r="F5550" s="2" t="s">
        <v>25</v>
      </c>
      <c r="G5550" s="2">
        <v>23</v>
      </c>
      <c r="H5550" s="2" t="s">
        <v>69</v>
      </c>
      <c r="I5550" s="2" t="s">
        <v>19</v>
      </c>
      <c r="J5550" s="12">
        <v>20</v>
      </c>
      <c r="K5550" s="2">
        <v>20</v>
      </c>
      <c r="L5550" s="2">
        <v>1</v>
      </c>
      <c r="M5550" s="12">
        <v>20</v>
      </c>
      <c r="N5550" s="3">
        <v>2</v>
      </c>
      <c r="O5550" s="2" t="str" cm="1">
        <f t="array" ref="O5550">_xlfn.IFS(N5550=1,"Unsatisfactory",N5550=2,"Poor",N5550=3,"Average",N5550=4,"Good",N5550=5,"Excellent")</f>
        <v>Poor</v>
      </c>
      <c r="P5550"/>
      <c r="Q5550"/>
      <c r="R5550"/>
      <c r="S5550"/>
      <c r="T5550"/>
      <c r="U5550"/>
    </row>
    <row r="5551" spans="1:21">
      <c r="A5551" s="2">
        <v>183499</v>
      </c>
      <c r="B5551" s="2" t="s">
        <v>82</v>
      </c>
      <c r="C5551" s="4">
        <v>45289</v>
      </c>
      <c r="D5551" s="17">
        <v>45289</v>
      </c>
      <c r="E5551" s="2" t="s">
        <v>37</v>
      </c>
      <c r="F5551" s="2" t="s">
        <v>25</v>
      </c>
      <c r="G5551" s="2">
        <v>26</v>
      </c>
      <c r="H5551" s="2" t="s">
        <v>75</v>
      </c>
      <c r="I5551" s="2" t="s">
        <v>27</v>
      </c>
      <c r="J5551" s="12">
        <v>20</v>
      </c>
      <c r="K5551" s="2">
        <v>90</v>
      </c>
      <c r="L5551" s="2">
        <v>2</v>
      </c>
      <c r="M5551" s="12">
        <v>180</v>
      </c>
      <c r="N5551" s="3">
        <v>5</v>
      </c>
      <c r="O5551" s="2" t="str" cm="1">
        <f t="array" ref="O5551">_xlfn.IFS(N5551=1,"Unsatisfactory",N5551=2,"Poor",N5551=3,"Average",N5551=4,"Good",N5551=5,"Excellent")</f>
        <v>Excellent</v>
      </c>
      <c r="P5551"/>
      <c r="Q5551"/>
      <c r="R5551"/>
      <c r="S5551"/>
      <c r="T5551"/>
      <c r="U5551"/>
    </row>
    <row r="5552" spans="1:21">
      <c r="A5552" s="2">
        <v>188257</v>
      </c>
      <c r="B5552" s="2" t="s">
        <v>48</v>
      </c>
      <c r="C5552" s="4">
        <v>45595</v>
      </c>
      <c r="D5552" s="17">
        <v>45595</v>
      </c>
      <c r="E5552" s="2" t="s">
        <v>16</v>
      </c>
      <c r="F5552" s="2" t="s">
        <v>17</v>
      </c>
      <c r="G5552" s="2">
        <v>25</v>
      </c>
      <c r="H5552" s="2" t="s">
        <v>46</v>
      </c>
      <c r="I5552" s="2" t="s">
        <v>19</v>
      </c>
      <c r="J5552" s="12">
        <v>130</v>
      </c>
      <c r="K5552" s="2">
        <v>130</v>
      </c>
      <c r="L5552" s="2">
        <v>1</v>
      </c>
      <c r="M5552" s="12">
        <v>130</v>
      </c>
      <c r="N5552" s="3">
        <v>4</v>
      </c>
      <c r="O5552" s="2" t="str" cm="1">
        <f t="array" ref="O5552">_xlfn.IFS(N5552=1,"Unsatisfactory",N5552=2,"Poor",N5552=3,"Average",N5552=4,"Good",N5552=5,"Excellent")</f>
        <v>Good</v>
      </c>
      <c r="P5552"/>
      <c r="Q5552"/>
      <c r="R5552"/>
      <c r="S5552"/>
      <c r="T5552"/>
      <c r="U5552"/>
    </row>
    <row r="5553" spans="1:21">
      <c r="A5553" s="2">
        <v>160547</v>
      </c>
      <c r="B5553" s="2" t="s">
        <v>76</v>
      </c>
      <c r="C5553" s="4">
        <v>45273</v>
      </c>
      <c r="D5553" s="17">
        <v>45273</v>
      </c>
      <c r="E5553" s="2" t="s">
        <v>37</v>
      </c>
      <c r="F5553" s="2" t="s">
        <v>17</v>
      </c>
      <c r="G5553" s="2">
        <v>34</v>
      </c>
      <c r="H5553" s="2" t="s">
        <v>26</v>
      </c>
      <c r="I5553" s="2" t="s">
        <v>27</v>
      </c>
      <c r="J5553" s="12">
        <v>45</v>
      </c>
      <c r="K5553" s="2">
        <v>85</v>
      </c>
      <c r="L5553" s="2">
        <v>1</v>
      </c>
      <c r="M5553" s="12">
        <v>85</v>
      </c>
      <c r="N5553" s="3">
        <v>3</v>
      </c>
      <c r="O5553" s="2" t="str" cm="1">
        <f t="array" ref="O5553">_xlfn.IFS(N5553=1,"Unsatisfactory",N5553=2,"Poor",N5553=3,"Average",N5553=4,"Good",N5553=5,"Excellent")</f>
        <v>Average</v>
      </c>
      <c r="P5553"/>
      <c r="Q5553"/>
      <c r="R5553"/>
      <c r="S5553"/>
      <c r="T5553"/>
      <c r="U5553"/>
    </row>
    <row r="5554" spans="1:21">
      <c r="A5554" s="2">
        <v>132153</v>
      </c>
      <c r="B5554" s="2" t="s">
        <v>42</v>
      </c>
      <c r="C5554" s="4">
        <v>45479</v>
      </c>
      <c r="D5554" s="17">
        <v>45479</v>
      </c>
      <c r="E5554" s="2" t="s">
        <v>16</v>
      </c>
      <c r="F5554" s="2" t="s">
        <v>17</v>
      </c>
      <c r="G5554" s="2">
        <v>31</v>
      </c>
      <c r="H5554" s="2" t="s">
        <v>115</v>
      </c>
      <c r="I5554" s="2" t="s">
        <v>19</v>
      </c>
      <c r="J5554" s="12">
        <v>65</v>
      </c>
      <c r="K5554" s="2">
        <v>65</v>
      </c>
      <c r="L5554" s="2">
        <v>1</v>
      </c>
      <c r="M5554" s="12">
        <v>65</v>
      </c>
      <c r="N5554" s="3">
        <v>3</v>
      </c>
      <c r="O5554" s="2" t="str" cm="1">
        <f t="array" ref="O5554">_xlfn.IFS(N5554=1,"Unsatisfactory",N5554=2,"Poor",N5554=3,"Average",N5554=4,"Good",N5554=5,"Excellent")</f>
        <v>Average</v>
      </c>
      <c r="P5554"/>
      <c r="Q5554"/>
      <c r="R5554"/>
      <c r="S5554"/>
      <c r="T5554"/>
      <c r="U5554"/>
    </row>
    <row r="5555" spans="1:21">
      <c r="A5555" s="2">
        <v>196236</v>
      </c>
      <c r="B5555" s="2" t="s">
        <v>42</v>
      </c>
      <c r="C5555" s="4">
        <v>45294</v>
      </c>
      <c r="D5555" s="17">
        <v>45294</v>
      </c>
      <c r="E5555" s="2" t="s">
        <v>16</v>
      </c>
      <c r="F5555" s="2" t="s">
        <v>25</v>
      </c>
      <c r="G5555" s="2">
        <v>23</v>
      </c>
      <c r="H5555" s="2" t="s">
        <v>118</v>
      </c>
      <c r="I5555" s="2" t="s">
        <v>19</v>
      </c>
      <c r="J5555" s="12">
        <v>65</v>
      </c>
      <c r="K5555" s="2">
        <v>65</v>
      </c>
      <c r="L5555" s="2">
        <v>1</v>
      </c>
      <c r="M5555" s="12">
        <v>65</v>
      </c>
      <c r="N5555" s="3">
        <v>4</v>
      </c>
      <c r="O5555" s="2" t="str" cm="1">
        <f t="array" ref="O5555">_xlfn.IFS(N5555=1,"Unsatisfactory",N5555=2,"Poor",N5555=3,"Average",N5555=4,"Good",N5555=5,"Excellent")</f>
        <v>Good</v>
      </c>
      <c r="P5555"/>
      <c r="Q5555"/>
      <c r="R5555"/>
      <c r="S5555"/>
      <c r="T5555"/>
      <c r="U5555"/>
    </row>
    <row r="5556" spans="1:21">
      <c r="A5556" s="2">
        <v>178213</v>
      </c>
      <c r="B5556" s="2" t="s">
        <v>50</v>
      </c>
      <c r="C5556" s="4">
        <v>45239</v>
      </c>
      <c r="D5556" s="17">
        <v>45239</v>
      </c>
      <c r="E5556" s="2" t="s">
        <v>16</v>
      </c>
      <c r="F5556" s="2" t="s">
        <v>17</v>
      </c>
      <c r="G5556" s="2">
        <v>29</v>
      </c>
      <c r="H5556" s="2" t="s">
        <v>46</v>
      </c>
      <c r="I5556" s="2" t="s">
        <v>19</v>
      </c>
      <c r="J5556" s="12">
        <v>97</v>
      </c>
      <c r="K5556" s="2">
        <v>97</v>
      </c>
      <c r="L5556" s="2">
        <v>2</v>
      </c>
      <c r="M5556" s="12">
        <v>194</v>
      </c>
      <c r="N5556" s="3">
        <v>5</v>
      </c>
      <c r="O5556" s="2" t="str" cm="1">
        <f t="array" ref="O5556">_xlfn.IFS(N5556=1,"Unsatisfactory",N5556=2,"Poor",N5556=3,"Average",N5556=4,"Good",N5556=5,"Excellent")</f>
        <v>Excellent</v>
      </c>
      <c r="P5556"/>
      <c r="Q5556"/>
      <c r="R5556"/>
      <c r="S5556"/>
      <c r="T5556"/>
      <c r="U5556"/>
    </row>
    <row r="5557" spans="1:21">
      <c r="A5557" s="2">
        <v>195999</v>
      </c>
      <c r="B5557" s="2" t="s">
        <v>30</v>
      </c>
      <c r="C5557" s="4">
        <v>45265</v>
      </c>
      <c r="D5557" s="17">
        <v>45265</v>
      </c>
      <c r="E5557" s="2" t="s">
        <v>24</v>
      </c>
      <c r="F5557" s="2" t="s">
        <v>25</v>
      </c>
      <c r="G5557" s="2">
        <v>34</v>
      </c>
      <c r="H5557" s="2" t="s">
        <v>129</v>
      </c>
      <c r="I5557" s="2" t="s">
        <v>19</v>
      </c>
      <c r="J5557" s="12">
        <v>10</v>
      </c>
      <c r="K5557" s="2">
        <v>10</v>
      </c>
      <c r="L5557" s="2">
        <v>1</v>
      </c>
      <c r="M5557" s="12">
        <v>10</v>
      </c>
      <c r="N5557" s="3">
        <v>4</v>
      </c>
      <c r="O5557" s="2" t="str" cm="1">
        <f t="array" ref="O5557">_xlfn.IFS(N5557=1,"Unsatisfactory",N5557=2,"Poor",N5557=3,"Average",N5557=4,"Good",N5557=5,"Excellent")</f>
        <v>Good</v>
      </c>
      <c r="P5557"/>
      <c r="Q5557"/>
      <c r="R5557"/>
      <c r="S5557"/>
      <c r="T5557"/>
      <c r="U5557"/>
    </row>
    <row r="5558" spans="1:21">
      <c r="A5558" s="2">
        <v>166626</v>
      </c>
      <c r="B5558" s="2" t="s">
        <v>53</v>
      </c>
      <c r="C5558" s="4">
        <v>45424</v>
      </c>
      <c r="D5558" s="17">
        <v>45424</v>
      </c>
      <c r="E5558" s="2" t="s">
        <v>37</v>
      </c>
      <c r="F5558" s="2" t="s">
        <v>17</v>
      </c>
      <c r="G5558" s="2">
        <v>18</v>
      </c>
      <c r="H5558" s="2" t="s">
        <v>79</v>
      </c>
      <c r="I5558" s="2" t="s">
        <v>27</v>
      </c>
      <c r="J5558" s="12">
        <v>15</v>
      </c>
      <c r="K5558" s="2">
        <v>55</v>
      </c>
      <c r="L5558" s="2">
        <v>2</v>
      </c>
      <c r="M5558" s="12">
        <v>110</v>
      </c>
      <c r="N5558" s="3">
        <v>3</v>
      </c>
      <c r="O5558" s="2" t="str" cm="1">
        <f t="array" ref="O5558">_xlfn.IFS(N5558=1,"Unsatisfactory",N5558=2,"Poor",N5558=3,"Average",N5558=4,"Good",N5558=5,"Excellent")</f>
        <v>Average</v>
      </c>
      <c r="P5558"/>
      <c r="Q5558"/>
      <c r="R5558"/>
      <c r="S5558"/>
      <c r="T5558"/>
      <c r="U5558"/>
    </row>
    <row r="5559" spans="1:21">
      <c r="A5559" s="2">
        <v>142896</v>
      </c>
      <c r="B5559" s="2" t="s">
        <v>23</v>
      </c>
      <c r="C5559" s="4">
        <v>45284</v>
      </c>
      <c r="D5559" s="17">
        <v>45284</v>
      </c>
      <c r="E5559" s="2" t="s">
        <v>24</v>
      </c>
      <c r="F5559" s="2" t="s">
        <v>17</v>
      </c>
      <c r="G5559" s="2">
        <v>26</v>
      </c>
      <c r="H5559" s="2" t="s">
        <v>128</v>
      </c>
      <c r="I5559" s="2" t="s">
        <v>19</v>
      </c>
      <c r="J5559" s="12">
        <v>9</v>
      </c>
      <c r="K5559" s="2">
        <v>9</v>
      </c>
      <c r="L5559" s="2">
        <v>2</v>
      </c>
      <c r="M5559" s="12">
        <v>18</v>
      </c>
      <c r="N5559" s="3">
        <v>1</v>
      </c>
      <c r="O5559" s="2" t="str" cm="1">
        <f t="array" ref="O5559">_xlfn.IFS(N5559=1,"Unsatisfactory",N5559=2,"Poor",N5559=3,"Average",N5559=4,"Good",N5559=5,"Excellent")</f>
        <v>Unsatisfactory</v>
      </c>
      <c r="P5559"/>
      <c r="Q5559"/>
      <c r="R5559"/>
      <c r="S5559"/>
      <c r="T5559"/>
      <c r="U5559"/>
    </row>
    <row r="5560" spans="1:21">
      <c r="A5560" s="2">
        <v>180102</v>
      </c>
      <c r="B5560" s="2" t="s">
        <v>50</v>
      </c>
      <c r="C5560" s="4">
        <v>45463</v>
      </c>
      <c r="D5560" s="17">
        <v>45463</v>
      </c>
      <c r="E5560" s="2" t="s">
        <v>16</v>
      </c>
      <c r="F5560" s="2" t="s">
        <v>25</v>
      </c>
      <c r="G5560" s="2">
        <v>19</v>
      </c>
      <c r="H5560" s="2" t="s">
        <v>80</v>
      </c>
      <c r="I5560" s="2" t="s">
        <v>27</v>
      </c>
      <c r="J5560" s="12">
        <v>97</v>
      </c>
      <c r="K5560" s="2">
        <v>137</v>
      </c>
      <c r="L5560" s="2">
        <v>1</v>
      </c>
      <c r="M5560" s="12">
        <v>137</v>
      </c>
      <c r="N5560" s="3">
        <v>5</v>
      </c>
      <c r="O5560" s="2" t="str" cm="1">
        <f t="array" ref="O5560">_xlfn.IFS(N5560=1,"Unsatisfactory",N5560=2,"Poor",N5560=3,"Average",N5560=4,"Good",N5560=5,"Excellent")</f>
        <v>Excellent</v>
      </c>
      <c r="P5560"/>
      <c r="Q5560"/>
      <c r="R5560"/>
      <c r="S5560"/>
      <c r="T5560"/>
      <c r="U5560"/>
    </row>
    <row r="5561" spans="1:21">
      <c r="A5561" s="2">
        <v>179482</v>
      </c>
      <c r="B5561" s="2" t="s">
        <v>42</v>
      </c>
      <c r="C5561" s="4">
        <v>45301</v>
      </c>
      <c r="D5561" s="17">
        <v>45301</v>
      </c>
      <c r="E5561" s="2" t="s">
        <v>16</v>
      </c>
      <c r="F5561" s="2" t="s">
        <v>17</v>
      </c>
      <c r="G5561" s="2">
        <v>28</v>
      </c>
      <c r="H5561" s="2" t="s">
        <v>130</v>
      </c>
      <c r="I5561" s="2" t="s">
        <v>19</v>
      </c>
      <c r="J5561" s="12">
        <v>65</v>
      </c>
      <c r="K5561" s="2">
        <v>65</v>
      </c>
      <c r="L5561" s="2">
        <v>2</v>
      </c>
      <c r="M5561" s="12">
        <v>130</v>
      </c>
      <c r="N5561" s="3">
        <v>5</v>
      </c>
      <c r="O5561" s="2" t="str" cm="1">
        <f t="array" ref="O5561">_xlfn.IFS(N5561=1,"Unsatisfactory",N5561=2,"Poor",N5561=3,"Average",N5561=4,"Good",N5561=5,"Excellent")</f>
        <v>Excellent</v>
      </c>
      <c r="P5561"/>
      <c r="Q5561"/>
      <c r="R5561"/>
      <c r="S5561"/>
      <c r="T5561"/>
      <c r="U5561"/>
    </row>
    <row r="5562" spans="1:21">
      <c r="A5562" s="2">
        <v>139546</v>
      </c>
      <c r="B5562" s="2" t="s">
        <v>23</v>
      </c>
      <c r="C5562" s="4">
        <v>45281</v>
      </c>
      <c r="D5562" s="17">
        <v>45281</v>
      </c>
      <c r="E5562" s="2" t="s">
        <v>24</v>
      </c>
      <c r="F5562" s="2" t="s">
        <v>17</v>
      </c>
      <c r="G5562" s="2">
        <v>24</v>
      </c>
      <c r="H5562" s="2" t="s">
        <v>74</v>
      </c>
      <c r="I5562" s="2" t="s">
        <v>27</v>
      </c>
      <c r="J5562" s="12">
        <v>9</v>
      </c>
      <c r="K5562" s="2">
        <v>34</v>
      </c>
      <c r="L5562" s="2">
        <v>4</v>
      </c>
      <c r="M5562" s="12">
        <v>136</v>
      </c>
      <c r="N5562" s="3">
        <v>3</v>
      </c>
      <c r="O5562" s="2" t="str" cm="1">
        <f t="array" ref="O5562">_xlfn.IFS(N5562=1,"Unsatisfactory",N5562=2,"Poor",N5562=3,"Average",N5562=4,"Good",N5562=5,"Excellent")</f>
        <v>Average</v>
      </c>
      <c r="P5562"/>
      <c r="Q5562"/>
      <c r="R5562"/>
      <c r="S5562"/>
      <c r="T5562"/>
      <c r="U5562"/>
    </row>
    <row r="5563" spans="1:21">
      <c r="A5563" s="2">
        <v>137802</v>
      </c>
      <c r="B5563" s="2" t="s">
        <v>23</v>
      </c>
      <c r="C5563" s="4">
        <v>45259</v>
      </c>
      <c r="D5563" s="17">
        <v>45259</v>
      </c>
      <c r="E5563" s="2" t="s">
        <v>24</v>
      </c>
      <c r="F5563" s="2" t="s">
        <v>25</v>
      </c>
      <c r="G5563" s="2">
        <v>35</v>
      </c>
      <c r="H5563" s="2" t="s">
        <v>31</v>
      </c>
      <c r="I5563" s="2" t="s">
        <v>19</v>
      </c>
      <c r="J5563" s="12">
        <v>9</v>
      </c>
      <c r="K5563" s="2">
        <v>9</v>
      </c>
      <c r="L5563" s="2">
        <v>1</v>
      </c>
      <c r="M5563" s="12">
        <v>9</v>
      </c>
      <c r="N5563" s="3">
        <v>4</v>
      </c>
      <c r="O5563" s="2" t="str" cm="1">
        <f t="array" ref="O5563">_xlfn.IFS(N5563=1,"Unsatisfactory",N5563=2,"Poor",N5563=3,"Average",N5563=4,"Good",N5563=5,"Excellent")</f>
        <v>Good</v>
      </c>
      <c r="P5563"/>
      <c r="Q5563"/>
      <c r="R5563"/>
      <c r="S5563"/>
      <c r="T5563"/>
      <c r="U5563"/>
    </row>
    <row r="5564" spans="1:21">
      <c r="A5564" s="2">
        <v>133100</v>
      </c>
      <c r="B5564" s="2" t="s">
        <v>76</v>
      </c>
      <c r="C5564" s="4">
        <v>45435</v>
      </c>
      <c r="D5564" s="17">
        <v>45435</v>
      </c>
      <c r="E5564" s="2" t="s">
        <v>37</v>
      </c>
      <c r="F5564" s="2" t="s">
        <v>17</v>
      </c>
      <c r="G5564" s="2">
        <v>29</v>
      </c>
      <c r="H5564" s="2" t="s">
        <v>80</v>
      </c>
      <c r="I5564" s="2" t="s">
        <v>27</v>
      </c>
      <c r="J5564" s="12">
        <v>45</v>
      </c>
      <c r="K5564" s="2">
        <v>85</v>
      </c>
      <c r="L5564" s="2">
        <v>1</v>
      </c>
      <c r="M5564" s="12">
        <v>85</v>
      </c>
      <c r="N5564" s="3">
        <v>5</v>
      </c>
      <c r="O5564" s="2" t="str" cm="1">
        <f t="array" ref="O5564">_xlfn.IFS(N5564=1,"Unsatisfactory",N5564=2,"Poor",N5564=3,"Average",N5564=4,"Good",N5564=5,"Excellent")</f>
        <v>Excellent</v>
      </c>
      <c r="P5564"/>
      <c r="Q5564"/>
      <c r="R5564"/>
      <c r="S5564"/>
      <c r="T5564"/>
      <c r="U5564"/>
    </row>
    <row r="5565" spans="1:21">
      <c r="A5565" s="2">
        <v>193085</v>
      </c>
      <c r="B5565" s="2" t="s">
        <v>50</v>
      </c>
      <c r="C5565" s="4">
        <v>45359</v>
      </c>
      <c r="D5565" s="17">
        <v>45359</v>
      </c>
      <c r="E5565" s="2" t="s">
        <v>16</v>
      </c>
      <c r="F5565" s="2" t="s">
        <v>25</v>
      </c>
      <c r="G5565" s="2">
        <v>21</v>
      </c>
      <c r="H5565" s="2" t="s">
        <v>79</v>
      </c>
      <c r="I5565" s="2" t="s">
        <v>27</v>
      </c>
      <c r="J5565" s="12">
        <v>97</v>
      </c>
      <c r="K5565" s="2">
        <v>137</v>
      </c>
      <c r="L5565" s="2">
        <v>1</v>
      </c>
      <c r="M5565" s="12">
        <v>137</v>
      </c>
      <c r="N5565" s="3">
        <v>5</v>
      </c>
      <c r="O5565" s="2" t="str" cm="1">
        <f t="array" ref="O5565">_xlfn.IFS(N5565=1,"Unsatisfactory",N5565=2,"Poor",N5565=3,"Average",N5565=4,"Good",N5565=5,"Excellent")</f>
        <v>Excellent</v>
      </c>
      <c r="P5565"/>
      <c r="Q5565"/>
      <c r="R5565"/>
      <c r="S5565"/>
      <c r="T5565"/>
      <c r="U5565"/>
    </row>
    <row r="5566" spans="1:21">
      <c r="A5566" s="2">
        <v>199843</v>
      </c>
      <c r="B5566" s="2" t="s">
        <v>53</v>
      </c>
      <c r="C5566" s="4">
        <v>45540</v>
      </c>
      <c r="D5566" s="17">
        <v>45540</v>
      </c>
      <c r="E5566" s="2" t="s">
        <v>37</v>
      </c>
      <c r="F5566" s="2" t="s">
        <v>25</v>
      </c>
      <c r="G5566" s="2">
        <v>23</v>
      </c>
      <c r="H5566" s="2" t="s">
        <v>80</v>
      </c>
      <c r="I5566" s="2" t="s">
        <v>27</v>
      </c>
      <c r="J5566" s="12">
        <v>15</v>
      </c>
      <c r="K5566" s="2">
        <v>55</v>
      </c>
      <c r="L5566" s="2">
        <v>1</v>
      </c>
      <c r="M5566" s="12">
        <v>55</v>
      </c>
      <c r="N5566" s="3">
        <v>4</v>
      </c>
      <c r="O5566" s="2" t="str" cm="1">
        <f t="array" ref="O5566">_xlfn.IFS(N5566=1,"Unsatisfactory",N5566=2,"Poor",N5566=3,"Average",N5566=4,"Good",N5566=5,"Excellent")</f>
        <v>Good</v>
      </c>
      <c r="P5566"/>
      <c r="Q5566"/>
      <c r="R5566"/>
      <c r="S5566"/>
      <c r="T5566"/>
      <c r="U5566"/>
    </row>
    <row r="5567" spans="1:21">
      <c r="A5567" s="2">
        <v>146284</v>
      </c>
      <c r="B5567" s="2" t="s">
        <v>53</v>
      </c>
      <c r="C5567" s="4">
        <v>45400</v>
      </c>
      <c r="D5567" s="17">
        <v>45400</v>
      </c>
      <c r="E5567" s="2" t="s">
        <v>37</v>
      </c>
      <c r="F5567" s="2" t="s">
        <v>25</v>
      </c>
      <c r="G5567" s="2">
        <v>24</v>
      </c>
      <c r="H5567" s="2" t="s">
        <v>34</v>
      </c>
      <c r="I5567" s="2" t="s">
        <v>27</v>
      </c>
      <c r="J5567" s="12">
        <v>15</v>
      </c>
      <c r="K5567" s="2">
        <v>115</v>
      </c>
      <c r="L5567" s="2">
        <v>1</v>
      </c>
      <c r="M5567" s="12">
        <v>115</v>
      </c>
      <c r="N5567" s="3">
        <v>2</v>
      </c>
      <c r="O5567" s="2" t="str" cm="1">
        <f t="array" ref="O5567">_xlfn.IFS(N5567=1,"Unsatisfactory",N5567=2,"Poor",N5567=3,"Average",N5567=4,"Good",N5567=5,"Excellent")</f>
        <v>Poor</v>
      </c>
      <c r="P5567"/>
      <c r="Q5567"/>
      <c r="R5567"/>
      <c r="S5567"/>
      <c r="T5567"/>
      <c r="U5567"/>
    </row>
    <row r="5568" spans="1:21">
      <c r="A5568" s="2">
        <v>174019</v>
      </c>
      <c r="B5568" s="2" t="s">
        <v>82</v>
      </c>
      <c r="C5568" s="4">
        <v>45361</v>
      </c>
      <c r="D5568" s="17">
        <v>45361</v>
      </c>
      <c r="E5568" s="2" t="s">
        <v>37</v>
      </c>
      <c r="F5568" s="2" t="s">
        <v>17</v>
      </c>
      <c r="G5568" s="2">
        <v>32</v>
      </c>
      <c r="H5568" s="2" t="s">
        <v>29</v>
      </c>
      <c r="I5568" s="2" t="s">
        <v>19</v>
      </c>
      <c r="J5568" s="12">
        <v>20</v>
      </c>
      <c r="K5568" s="2">
        <v>20</v>
      </c>
      <c r="L5568" s="2">
        <v>1</v>
      </c>
      <c r="M5568" s="12">
        <v>20</v>
      </c>
      <c r="N5568" s="3">
        <v>4</v>
      </c>
      <c r="O5568" s="2" t="str" cm="1">
        <f t="array" ref="O5568">_xlfn.IFS(N5568=1,"Unsatisfactory",N5568=2,"Poor",N5568=3,"Average",N5568=4,"Good",N5568=5,"Excellent")</f>
        <v>Good</v>
      </c>
      <c r="P5568"/>
      <c r="Q5568"/>
      <c r="R5568"/>
      <c r="S5568"/>
      <c r="T5568"/>
      <c r="U5568"/>
    </row>
    <row r="5569" spans="1:21">
      <c r="A5569" s="2">
        <v>150401</v>
      </c>
      <c r="B5569" s="2" t="s">
        <v>30</v>
      </c>
      <c r="C5569" s="4">
        <v>45437</v>
      </c>
      <c r="D5569" s="17">
        <v>45437</v>
      </c>
      <c r="E5569" s="2" t="s">
        <v>24</v>
      </c>
      <c r="F5569" s="2" t="s">
        <v>17</v>
      </c>
      <c r="G5569" s="2">
        <v>27</v>
      </c>
      <c r="H5569" s="2" t="s">
        <v>130</v>
      </c>
      <c r="I5569" s="2" t="s">
        <v>19</v>
      </c>
      <c r="J5569" s="12">
        <v>10</v>
      </c>
      <c r="K5569" s="2">
        <v>10</v>
      </c>
      <c r="L5569" s="2">
        <v>1</v>
      </c>
      <c r="M5569" s="12">
        <v>10</v>
      </c>
      <c r="N5569" s="3">
        <v>5</v>
      </c>
      <c r="O5569" s="2" t="str" cm="1">
        <f t="array" ref="O5569">_xlfn.IFS(N5569=1,"Unsatisfactory",N5569=2,"Poor",N5569=3,"Average",N5569=4,"Good",N5569=5,"Excellent")</f>
        <v>Excellent</v>
      </c>
      <c r="P5569"/>
      <c r="Q5569"/>
      <c r="R5569"/>
      <c r="S5569"/>
      <c r="T5569"/>
      <c r="U5569"/>
    </row>
    <row r="5570" spans="1:21">
      <c r="A5570" s="2">
        <v>129888</v>
      </c>
      <c r="B5570" s="2" t="s">
        <v>53</v>
      </c>
      <c r="C5570" s="4">
        <v>45248</v>
      </c>
      <c r="D5570" s="17">
        <v>45248</v>
      </c>
      <c r="E5570" s="2" t="s">
        <v>37</v>
      </c>
      <c r="F5570" s="2" t="s">
        <v>17</v>
      </c>
      <c r="G5570" s="2">
        <v>24</v>
      </c>
      <c r="H5570" s="2" t="s">
        <v>44</v>
      </c>
      <c r="I5570" s="2" t="s">
        <v>27</v>
      </c>
      <c r="J5570" s="12">
        <v>15</v>
      </c>
      <c r="K5570" s="2">
        <v>40</v>
      </c>
      <c r="L5570" s="2">
        <v>1</v>
      </c>
      <c r="M5570" s="12">
        <v>40</v>
      </c>
      <c r="N5570" s="3">
        <v>4</v>
      </c>
      <c r="O5570" s="2" t="str" cm="1">
        <f t="array" ref="O5570">_xlfn.IFS(N5570=1,"Unsatisfactory",N5570=2,"Poor",N5570=3,"Average",N5570=4,"Good",N5570=5,"Excellent")</f>
        <v>Good</v>
      </c>
      <c r="P5570"/>
      <c r="Q5570"/>
      <c r="R5570"/>
      <c r="S5570"/>
      <c r="T5570"/>
      <c r="U5570"/>
    </row>
    <row r="5571" spans="1:21">
      <c r="A5571" s="2">
        <v>136596</v>
      </c>
      <c r="B5571" s="2" t="s">
        <v>33</v>
      </c>
      <c r="C5571" s="4">
        <v>45251</v>
      </c>
      <c r="D5571" s="17">
        <v>45251</v>
      </c>
      <c r="E5571" s="2" t="s">
        <v>16</v>
      </c>
      <c r="F5571" s="2" t="s">
        <v>17</v>
      </c>
      <c r="G5571" s="2">
        <v>24</v>
      </c>
      <c r="H5571" s="2" t="s">
        <v>60</v>
      </c>
      <c r="I5571" s="2" t="s">
        <v>19</v>
      </c>
      <c r="J5571" s="12">
        <v>118</v>
      </c>
      <c r="K5571" s="2">
        <v>118</v>
      </c>
      <c r="L5571" s="2">
        <v>1</v>
      </c>
      <c r="M5571" s="12">
        <v>118</v>
      </c>
      <c r="N5571" s="3">
        <v>1</v>
      </c>
      <c r="O5571" s="2" t="str" cm="1">
        <f t="array" ref="O5571">_xlfn.IFS(N5571=1,"Unsatisfactory",N5571=2,"Poor",N5571=3,"Average",N5571=4,"Good",N5571=5,"Excellent")</f>
        <v>Unsatisfactory</v>
      </c>
      <c r="P5571"/>
      <c r="Q5571"/>
      <c r="R5571"/>
      <c r="S5571"/>
      <c r="T5571"/>
      <c r="U5571"/>
    </row>
    <row r="5572" spans="1:21">
      <c r="A5572" s="2">
        <v>124325</v>
      </c>
      <c r="B5572" s="2" t="s">
        <v>30</v>
      </c>
      <c r="C5572" s="4">
        <v>45579</v>
      </c>
      <c r="D5572" s="17">
        <v>45579</v>
      </c>
      <c r="E5572" s="2" t="s">
        <v>24</v>
      </c>
      <c r="F5572" s="2" t="s">
        <v>25</v>
      </c>
      <c r="G5572" s="2">
        <v>18</v>
      </c>
      <c r="H5572" s="2" t="s">
        <v>79</v>
      </c>
      <c r="I5572" s="2" t="s">
        <v>27</v>
      </c>
      <c r="J5572" s="12">
        <v>10</v>
      </c>
      <c r="K5572" s="2">
        <v>50</v>
      </c>
      <c r="L5572" s="2">
        <v>1</v>
      </c>
      <c r="M5572" s="12">
        <v>50</v>
      </c>
      <c r="N5572" s="3">
        <v>4</v>
      </c>
      <c r="O5572" s="2" t="str" cm="1">
        <f t="array" ref="O5572">_xlfn.IFS(N5572=1,"Unsatisfactory",N5572=2,"Poor",N5572=3,"Average",N5572=4,"Good",N5572=5,"Excellent")</f>
        <v>Good</v>
      </c>
      <c r="P5572"/>
      <c r="Q5572"/>
      <c r="R5572"/>
      <c r="S5572"/>
      <c r="T5572"/>
      <c r="U5572"/>
    </row>
    <row r="5573" spans="1:21">
      <c r="A5573" s="2">
        <v>159022</v>
      </c>
      <c r="B5573" s="2" t="s">
        <v>50</v>
      </c>
      <c r="C5573" s="4">
        <v>45512</v>
      </c>
      <c r="D5573" s="17">
        <v>45512</v>
      </c>
      <c r="E5573" s="2" t="s">
        <v>16</v>
      </c>
      <c r="F5573" s="2" t="s">
        <v>17</v>
      </c>
      <c r="G5573" s="2">
        <v>19</v>
      </c>
      <c r="H5573" s="2" t="s">
        <v>46</v>
      </c>
      <c r="I5573" s="2" t="s">
        <v>19</v>
      </c>
      <c r="J5573" s="12">
        <v>97</v>
      </c>
      <c r="K5573" s="2">
        <v>97</v>
      </c>
      <c r="L5573" s="2">
        <v>1</v>
      </c>
      <c r="M5573" s="12">
        <v>97</v>
      </c>
      <c r="N5573" s="3">
        <v>3</v>
      </c>
      <c r="O5573" s="2" t="str" cm="1">
        <f t="array" ref="O5573">_xlfn.IFS(N5573=1,"Unsatisfactory",N5573=2,"Poor",N5573=3,"Average",N5573=4,"Good",N5573=5,"Excellent")</f>
        <v>Average</v>
      </c>
      <c r="P5573"/>
      <c r="Q5573"/>
      <c r="R5573"/>
      <c r="S5573"/>
      <c r="T5573"/>
      <c r="U5573"/>
    </row>
    <row r="5574" spans="1:21">
      <c r="A5574" s="2">
        <v>175012</v>
      </c>
      <c r="B5574" s="2" t="s">
        <v>50</v>
      </c>
      <c r="C5574" s="4">
        <v>45554</v>
      </c>
      <c r="D5574" s="17">
        <v>45554</v>
      </c>
      <c r="E5574" s="2" t="s">
        <v>16</v>
      </c>
      <c r="F5574" s="2" t="s">
        <v>25</v>
      </c>
      <c r="G5574" s="2">
        <v>22</v>
      </c>
      <c r="H5574" s="2" t="s">
        <v>128</v>
      </c>
      <c r="I5574" s="2" t="s">
        <v>19</v>
      </c>
      <c r="J5574" s="12">
        <v>97</v>
      </c>
      <c r="K5574" s="2">
        <v>97</v>
      </c>
      <c r="L5574" s="2">
        <v>1</v>
      </c>
      <c r="M5574" s="12">
        <v>97</v>
      </c>
      <c r="N5574" s="3">
        <v>2</v>
      </c>
      <c r="O5574" s="2" t="str" cm="1">
        <f t="array" ref="O5574">_xlfn.IFS(N5574=1,"Unsatisfactory",N5574=2,"Poor",N5574=3,"Average",N5574=4,"Good",N5574=5,"Excellent")</f>
        <v>Poor</v>
      </c>
      <c r="P5574"/>
      <c r="Q5574"/>
      <c r="R5574"/>
      <c r="S5574"/>
      <c r="T5574"/>
      <c r="U5574"/>
    </row>
    <row r="5575" spans="1:21">
      <c r="A5575" s="2">
        <v>165918</v>
      </c>
      <c r="B5575" s="2" t="s">
        <v>82</v>
      </c>
      <c r="C5575" s="4">
        <v>45485</v>
      </c>
      <c r="D5575" s="17">
        <v>45485</v>
      </c>
      <c r="E5575" s="2" t="s">
        <v>37</v>
      </c>
      <c r="F5575" s="2" t="s">
        <v>17</v>
      </c>
      <c r="G5575" s="2">
        <v>25</v>
      </c>
      <c r="H5575" s="2" t="s">
        <v>38</v>
      </c>
      <c r="I5575" s="2" t="s">
        <v>19</v>
      </c>
      <c r="J5575" s="12">
        <v>20</v>
      </c>
      <c r="K5575" s="2">
        <v>20</v>
      </c>
      <c r="L5575" s="2">
        <v>3</v>
      </c>
      <c r="M5575" s="12">
        <v>60</v>
      </c>
      <c r="N5575" s="3">
        <v>4</v>
      </c>
      <c r="O5575" s="2" t="str" cm="1">
        <f t="array" ref="O5575">_xlfn.IFS(N5575=1,"Unsatisfactory",N5575=2,"Poor",N5575=3,"Average",N5575=4,"Good",N5575=5,"Excellent")</f>
        <v>Good</v>
      </c>
      <c r="P5575"/>
      <c r="Q5575"/>
      <c r="R5575"/>
      <c r="S5575"/>
      <c r="T5575"/>
      <c r="U5575"/>
    </row>
    <row r="5576" spans="1:21">
      <c r="A5576" s="2">
        <v>144556</v>
      </c>
      <c r="B5576" s="2" t="s">
        <v>48</v>
      </c>
      <c r="C5576" s="4">
        <v>45267</v>
      </c>
      <c r="D5576" s="17">
        <v>45267</v>
      </c>
      <c r="E5576" s="2" t="s">
        <v>16</v>
      </c>
      <c r="F5576" s="2" t="s">
        <v>25</v>
      </c>
      <c r="G5576" s="2">
        <v>31</v>
      </c>
      <c r="H5576" s="2" t="s">
        <v>128</v>
      </c>
      <c r="I5576" s="2" t="s">
        <v>19</v>
      </c>
      <c r="J5576" s="12">
        <v>130</v>
      </c>
      <c r="K5576" s="2">
        <v>130</v>
      </c>
      <c r="L5576" s="2">
        <v>4</v>
      </c>
      <c r="M5576" s="12">
        <v>520</v>
      </c>
      <c r="N5576" s="3">
        <v>5</v>
      </c>
      <c r="O5576" s="2" t="str" cm="1">
        <f t="array" ref="O5576">_xlfn.IFS(N5576=1,"Unsatisfactory",N5576=2,"Poor",N5576=3,"Average",N5576=4,"Good",N5576=5,"Excellent")</f>
        <v>Excellent</v>
      </c>
      <c r="P5576"/>
      <c r="Q5576"/>
      <c r="R5576"/>
      <c r="S5576"/>
      <c r="T5576"/>
      <c r="U5576"/>
    </row>
    <row r="5577" spans="1:21">
      <c r="A5577" s="2">
        <v>168373</v>
      </c>
      <c r="B5577" s="2" t="s">
        <v>42</v>
      </c>
      <c r="C5577" s="4">
        <v>45452</v>
      </c>
      <c r="D5577" s="17">
        <v>45452</v>
      </c>
      <c r="E5577" s="2" t="s">
        <v>16</v>
      </c>
      <c r="F5577" s="2" t="s">
        <v>17</v>
      </c>
      <c r="G5577" s="2">
        <v>31</v>
      </c>
      <c r="H5577" s="2" t="s">
        <v>34</v>
      </c>
      <c r="I5577" s="2" t="s">
        <v>27</v>
      </c>
      <c r="J5577" s="12">
        <v>65</v>
      </c>
      <c r="K5577" s="2">
        <v>165</v>
      </c>
      <c r="L5577" s="2">
        <v>2</v>
      </c>
      <c r="M5577" s="12">
        <v>330</v>
      </c>
      <c r="N5577" s="3">
        <v>5</v>
      </c>
      <c r="O5577" s="2" t="str" cm="1">
        <f t="array" ref="O5577">_xlfn.IFS(N5577=1,"Unsatisfactory",N5577=2,"Poor",N5577=3,"Average",N5577=4,"Good",N5577=5,"Excellent")</f>
        <v>Excellent</v>
      </c>
      <c r="P5577"/>
      <c r="Q5577"/>
      <c r="R5577"/>
      <c r="S5577"/>
      <c r="T5577"/>
      <c r="U5577"/>
    </row>
    <row r="5578" spans="1:21">
      <c r="A5578" s="2">
        <v>158706</v>
      </c>
      <c r="B5578" s="2" t="s">
        <v>33</v>
      </c>
      <c r="C5578" s="4">
        <v>45566</v>
      </c>
      <c r="D5578" s="17">
        <v>45566</v>
      </c>
      <c r="E5578" s="2" t="s">
        <v>16</v>
      </c>
      <c r="F5578" s="2" t="s">
        <v>17</v>
      </c>
      <c r="G5578" s="2">
        <v>23</v>
      </c>
      <c r="H5578" s="2" t="s">
        <v>51</v>
      </c>
      <c r="I5578" s="2" t="s">
        <v>27</v>
      </c>
      <c r="J5578" s="12">
        <v>118</v>
      </c>
      <c r="K5578" s="2">
        <v>168</v>
      </c>
      <c r="L5578" s="2">
        <v>1</v>
      </c>
      <c r="M5578" s="12">
        <v>168</v>
      </c>
      <c r="N5578" s="3">
        <v>5</v>
      </c>
      <c r="O5578" s="2" t="str" cm="1">
        <f t="array" ref="O5578">_xlfn.IFS(N5578=1,"Unsatisfactory",N5578=2,"Poor",N5578=3,"Average",N5578=4,"Good",N5578=5,"Excellent")</f>
        <v>Excellent</v>
      </c>
      <c r="P5578"/>
      <c r="Q5578"/>
      <c r="R5578"/>
      <c r="S5578"/>
      <c r="T5578"/>
      <c r="U5578"/>
    </row>
    <row r="5579" spans="1:21">
      <c r="A5579" s="2">
        <v>134702</v>
      </c>
      <c r="B5579" s="2" t="s">
        <v>15</v>
      </c>
      <c r="C5579" s="4">
        <v>45320</v>
      </c>
      <c r="D5579" s="17">
        <v>45320</v>
      </c>
      <c r="E5579" s="2" t="s">
        <v>16</v>
      </c>
      <c r="F5579" s="2" t="s">
        <v>25</v>
      </c>
      <c r="G5579" s="2">
        <v>18</v>
      </c>
      <c r="H5579" s="2" t="s">
        <v>118</v>
      </c>
      <c r="I5579" s="2" t="s">
        <v>19</v>
      </c>
      <c r="J5579" s="12">
        <v>100</v>
      </c>
      <c r="K5579" s="2">
        <v>100</v>
      </c>
      <c r="L5579" s="2">
        <v>1</v>
      </c>
      <c r="M5579" s="12">
        <v>100</v>
      </c>
      <c r="N5579" s="3">
        <v>4</v>
      </c>
      <c r="O5579" s="2" t="str" cm="1">
        <f t="array" ref="O5579">_xlfn.IFS(N5579=1,"Unsatisfactory",N5579=2,"Poor",N5579=3,"Average",N5579=4,"Good",N5579=5,"Excellent")</f>
        <v>Good</v>
      </c>
      <c r="P5579"/>
      <c r="Q5579"/>
      <c r="R5579"/>
      <c r="S5579"/>
      <c r="T5579"/>
      <c r="U5579"/>
    </row>
    <row r="5580" spans="1:21">
      <c r="A5580" s="2">
        <v>178847</v>
      </c>
      <c r="B5580" s="2" t="s">
        <v>53</v>
      </c>
      <c r="C5580" s="4">
        <v>45567</v>
      </c>
      <c r="D5580" s="17">
        <v>45567</v>
      </c>
      <c r="E5580" s="2" t="s">
        <v>37</v>
      </c>
      <c r="F5580" s="2" t="s">
        <v>25</v>
      </c>
      <c r="G5580" s="2">
        <v>20</v>
      </c>
      <c r="H5580" s="2" t="s">
        <v>74</v>
      </c>
      <c r="I5580" s="2" t="s">
        <v>27</v>
      </c>
      <c r="J5580" s="12">
        <v>15</v>
      </c>
      <c r="K5580" s="2">
        <v>40</v>
      </c>
      <c r="L5580" s="2">
        <v>5</v>
      </c>
      <c r="M5580" s="12">
        <v>200</v>
      </c>
      <c r="N5580" s="3">
        <v>3</v>
      </c>
      <c r="O5580" s="2" t="str" cm="1">
        <f t="array" ref="O5580">_xlfn.IFS(N5580=1,"Unsatisfactory",N5580=2,"Poor",N5580=3,"Average",N5580=4,"Good",N5580=5,"Excellent")</f>
        <v>Average</v>
      </c>
      <c r="P5580"/>
      <c r="Q5580"/>
      <c r="R5580"/>
      <c r="S5580"/>
      <c r="T5580"/>
      <c r="U5580"/>
    </row>
    <row r="5581" spans="1:21">
      <c r="A5581" s="2">
        <v>183198</v>
      </c>
      <c r="B5581" s="2" t="s">
        <v>23</v>
      </c>
      <c r="C5581" s="4">
        <v>45414</v>
      </c>
      <c r="D5581" s="17">
        <v>45414</v>
      </c>
      <c r="E5581" s="2" t="s">
        <v>24</v>
      </c>
      <c r="F5581" s="2" t="s">
        <v>17</v>
      </c>
      <c r="G5581" s="2">
        <v>31</v>
      </c>
      <c r="H5581" s="2" t="s">
        <v>38</v>
      </c>
      <c r="I5581" s="2" t="s">
        <v>19</v>
      </c>
      <c r="J5581" s="12">
        <v>9</v>
      </c>
      <c r="K5581" s="2">
        <v>9</v>
      </c>
      <c r="L5581" s="2">
        <v>1</v>
      </c>
      <c r="M5581" s="12">
        <v>9</v>
      </c>
      <c r="N5581" s="3">
        <v>3</v>
      </c>
      <c r="O5581" s="2" t="str" cm="1">
        <f t="array" ref="O5581">_xlfn.IFS(N5581=1,"Unsatisfactory",N5581=2,"Poor",N5581=3,"Average",N5581=4,"Good",N5581=5,"Excellent")</f>
        <v>Average</v>
      </c>
      <c r="P5581"/>
      <c r="Q5581"/>
      <c r="R5581"/>
      <c r="S5581"/>
      <c r="T5581"/>
      <c r="U5581"/>
    </row>
    <row r="5582" spans="1:21">
      <c r="A5582" s="2">
        <v>176358</v>
      </c>
      <c r="B5582" s="2" t="s">
        <v>23</v>
      </c>
      <c r="C5582" s="4">
        <v>45554</v>
      </c>
      <c r="D5582" s="17">
        <v>45554</v>
      </c>
      <c r="E5582" s="2" t="s">
        <v>24</v>
      </c>
      <c r="F5582" s="2" t="s">
        <v>17</v>
      </c>
      <c r="G5582" s="2">
        <v>18</v>
      </c>
      <c r="H5582" s="2" t="s">
        <v>44</v>
      </c>
      <c r="I5582" s="2" t="s">
        <v>27</v>
      </c>
      <c r="J5582" s="12">
        <v>9</v>
      </c>
      <c r="K5582" s="2">
        <v>34</v>
      </c>
      <c r="L5582" s="2">
        <v>1</v>
      </c>
      <c r="M5582" s="12">
        <v>34</v>
      </c>
      <c r="N5582" s="3">
        <v>5</v>
      </c>
      <c r="O5582" s="2" t="str" cm="1">
        <f t="array" ref="O5582">_xlfn.IFS(N5582=1,"Unsatisfactory",N5582=2,"Poor",N5582=3,"Average",N5582=4,"Good",N5582=5,"Excellent")</f>
        <v>Excellent</v>
      </c>
      <c r="P5582"/>
      <c r="Q5582"/>
      <c r="R5582"/>
      <c r="S5582"/>
      <c r="T5582"/>
      <c r="U5582"/>
    </row>
    <row r="5583" spans="1:21">
      <c r="A5583" s="2">
        <v>130687</v>
      </c>
      <c r="B5583" s="2" t="s">
        <v>36</v>
      </c>
      <c r="C5583" s="4">
        <v>45401</v>
      </c>
      <c r="D5583" s="17">
        <v>45401</v>
      </c>
      <c r="E5583" s="2" t="s">
        <v>37</v>
      </c>
      <c r="F5583" s="2" t="s">
        <v>25</v>
      </c>
      <c r="G5583" s="2">
        <v>22</v>
      </c>
      <c r="H5583" s="2" t="s">
        <v>118</v>
      </c>
      <c r="I5583" s="2" t="s">
        <v>19</v>
      </c>
      <c r="J5583" s="12">
        <v>32</v>
      </c>
      <c r="K5583" s="2">
        <v>32</v>
      </c>
      <c r="L5583" s="2">
        <v>4</v>
      </c>
      <c r="M5583" s="12">
        <v>128</v>
      </c>
      <c r="N5583" s="3">
        <v>5</v>
      </c>
      <c r="O5583" s="2" t="str" cm="1">
        <f t="array" ref="O5583">_xlfn.IFS(N5583=1,"Unsatisfactory",N5583=2,"Poor",N5583=3,"Average",N5583=4,"Good",N5583=5,"Excellent")</f>
        <v>Excellent</v>
      </c>
      <c r="P5583"/>
      <c r="Q5583"/>
      <c r="R5583"/>
      <c r="S5583"/>
      <c r="T5583"/>
      <c r="U5583"/>
    </row>
    <row r="5584" spans="1:21">
      <c r="A5584" s="2">
        <v>199066</v>
      </c>
      <c r="B5584" s="2" t="s">
        <v>36</v>
      </c>
      <c r="C5584" s="4">
        <v>45352</v>
      </c>
      <c r="D5584" s="17">
        <v>45352</v>
      </c>
      <c r="E5584" s="2" t="s">
        <v>37</v>
      </c>
      <c r="F5584" s="2" t="s">
        <v>17</v>
      </c>
      <c r="G5584" s="2">
        <v>34</v>
      </c>
      <c r="H5584" s="2" t="s">
        <v>115</v>
      </c>
      <c r="I5584" s="2" t="s">
        <v>19</v>
      </c>
      <c r="J5584" s="12">
        <v>32</v>
      </c>
      <c r="K5584" s="2">
        <v>32</v>
      </c>
      <c r="L5584" s="2">
        <v>5</v>
      </c>
      <c r="M5584" s="12">
        <v>160</v>
      </c>
      <c r="N5584" s="3">
        <v>3</v>
      </c>
      <c r="O5584" s="2" t="str" cm="1">
        <f t="array" ref="O5584">_xlfn.IFS(N5584=1,"Unsatisfactory",N5584=2,"Poor",N5584=3,"Average",N5584=4,"Good",N5584=5,"Excellent")</f>
        <v>Average</v>
      </c>
      <c r="P5584"/>
      <c r="Q5584"/>
      <c r="R5584"/>
      <c r="S5584"/>
      <c r="T5584"/>
      <c r="U5584"/>
    </row>
    <row r="5585" spans="1:21">
      <c r="A5585" s="2">
        <v>131518</v>
      </c>
      <c r="B5585" s="2" t="s">
        <v>33</v>
      </c>
      <c r="C5585" s="4">
        <v>45581</v>
      </c>
      <c r="D5585" s="17">
        <v>45581</v>
      </c>
      <c r="E5585" s="2" t="s">
        <v>16</v>
      </c>
      <c r="F5585" s="2" t="s">
        <v>25</v>
      </c>
      <c r="G5585" s="2">
        <v>25</v>
      </c>
      <c r="H5585" s="2" t="s">
        <v>51</v>
      </c>
      <c r="I5585" s="2" t="s">
        <v>27</v>
      </c>
      <c r="J5585" s="12">
        <v>118</v>
      </c>
      <c r="K5585" s="2">
        <v>168</v>
      </c>
      <c r="L5585" s="2">
        <v>1</v>
      </c>
      <c r="M5585" s="12">
        <v>168</v>
      </c>
      <c r="N5585" s="3">
        <v>4</v>
      </c>
      <c r="O5585" s="2" t="str" cm="1">
        <f t="array" ref="O5585">_xlfn.IFS(N5585=1,"Unsatisfactory",N5585=2,"Poor",N5585=3,"Average",N5585=4,"Good",N5585=5,"Excellent")</f>
        <v>Good</v>
      </c>
      <c r="P5585"/>
      <c r="Q5585"/>
      <c r="R5585"/>
      <c r="S5585"/>
      <c r="T5585"/>
      <c r="U5585"/>
    </row>
    <row r="5586" spans="1:21">
      <c r="A5586" s="2">
        <v>164869</v>
      </c>
      <c r="B5586" s="2" t="s">
        <v>76</v>
      </c>
      <c r="C5586" s="4">
        <v>45474</v>
      </c>
      <c r="D5586" s="17">
        <v>45474</v>
      </c>
      <c r="E5586" s="2" t="s">
        <v>37</v>
      </c>
      <c r="F5586" s="2" t="s">
        <v>25</v>
      </c>
      <c r="G5586" s="2">
        <v>28</v>
      </c>
      <c r="H5586" s="2" t="s">
        <v>56</v>
      </c>
      <c r="I5586" s="2" t="s">
        <v>19</v>
      </c>
      <c r="J5586" s="12">
        <v>45</v>
      </c>
      <c r="K5586" s="2">
        <v>45</v>
      </c>
      <c r="L5586" s="2">
        <v>1</v>
      </c>
      <c r="M5586" s="12">
        <v>45</v>
      </c>
      <c r="N5586" s="3">
        <v>2</v>
      </c>
      <c r="O5586" s="2" t="str" cm="1">
        <f t="array" ref="O5586">_xlfn.IFS(N5586=1,"Unsatisfactory",N5586=2,"Poor",N5586=3,"Average",N5586=4,"Good",N5586=5,"Excellent")</f>
        <v>Poor</v>
      </c>
      <c r="P5586"/>
      <c r="Q5586"/>
      <c r="R5586"/>
      <c r="S5586"/>
      <c r="T5586"/>
      <c r="U5586"/>
    </row>
    <row r="5587" spans="1:21">
      <c r="A5587" s="2">
        <v>174972</v>
      </c>
      <c r="B5587" s="2" t="s">
        <v>76</v>
      </c>
      <c r="C5587" s="4">
        <v>45346</v>
      </c>
      <c r="D5587" s="17">
        <v>45346</v>
      </c>
      <c r="E5587" s="2" t="s">
        <v>37</v>
      </c>
      <c r="F5587" s="2" t="s">
        <v>17</v>
      </c>
      <c r="G5587" s="2">
        <v>21</v>
      </c>
      <c r="H5587" s="2" t="s">
        <v>46</v>
      </c>
      <c r="I5587" s="2" t="s">
        <v>19</v>
      </c>
      <c r="J5587" s="12">
        <v>45</v>
      </c>
      <c r="K5587" s="2">
        <v>45</v>
      </c>
      <c r="L5587" s="2">
        <v>1</v>
      </c>
      <c r="M5587" s="12">
        <v>45</v>
      </c>
      <c r="N5587" s="3">
        <v>4</v>
      </c>
      <c r="O5587" s="2" t="str" cm="1">
        <f t="array" ref="O5587">_xlfn.IFS(N5587=1,"Unsatisfactory",N5587=2,"Poor",N5587=3,"Average",N5587=4,"Good",N5587=5,"Excellent")</f>
        <v>Good</v>
      </c>
      <c r="P5587"/>
      <c r="Q5587"/>
      <c r="R5587"/>
      <c r="S5587"/>
      <c r="T5587"/>
      <c r="U5587"/>
    </row>
    <row r="5588" spans="1:21">
      <c r="A5588" s="2">
        <v>180460</v>
      </c>
      <c r="B5588" s="2" t="s">
        <v>50</v>
      </c>
      <c r="C5588" s="4">
        <v>45320</v>
      </c>
      <c r="D5588" s="17">
        <v>45320</v>
      </c>
      <c r="E5588" s="2" t="s">
        <v>16</v>
      </c>
      <c r="F5588" s="2" t="s">
        <v>17</v>
      </c>
      <c r="G5588" s="2">
        <v>22</v>
      </c>
      <c r="H5588" s="2" t="s">
        <v>46</v>
      </c>
      <c r="I5588" s="2" t="s">
        <v>19</v>
      </c>
      <c r="J5588" s="12">
        <v>97</v>
      </c>
      <c r="K5588" s="2">
        <v>97</v>
      </c>
      <c r="L5588" s="2">
        <v>3</v>
      </c>
      <c r="M5588" s="12">
        <v>291</v>
      </c>
      <c r="N5588" s="3">
        <v>5</v>
      </c>
      <c r="O5588" s="2" t="str" cm="1">
        <f t="array" ref="O5588">_xlfn.IFS(N5588=1,"Unsatisfactory",N5588=2,"Poor",N5588=3,"Average",N5588=4,"Good",N5588=5,"Excellent")</f>
        <v>Excellent</v>
      </c>
      <c r="P5588"/>
      <c r="Q5588"/>
      <c r="R5588"/>
      <c r="S5588"/>
      <c r="T5588"/>
      <c r="U5588"/>
    </row>
    <row r="5589" spans="1:21">
      <c r="A5589" s="2">
        <v>163537</v>
      </c>
      <c r="B5589" s="2" t="s">
        <v>50</v>
      </c>
      <c r="C5589" s="4">
        <v>45289</v>
      </c>
      <c r="D5589" s="17">
        <v>45289</v>
      </c>
      <c r="E5589" s="2" t="s">
        <v>16</v>
      </c>
      <c r="F5589" s="2" t="s">
        <v>25</v>
      </c>
      <c r="G5589" s="2">
        <v>33</v>
      </c>
      <c r="H5589" s="2" t="s">
        <v>115</v>
      </c>
      <c r="I5589" s="2" t="s">
        <v>19</v>
      </c>
      <c r="J5589" s="12">
        <v>97</v>
      </c>
      <c r="K5589" s="2">
        <v>97</v>
      </c>
      <c r="L5589" s="2">
        <v>1</v>
      </c>
      <c r="M5589" s="12">
        <v>97</v>
      </c>
      <c r="N5589" s="3">
        <v>1</v>
      </c>
      <c r="O5589" s="2" t="str" cm="1">
        <f t="array" ref="O5589">_xlfn.IFS(N5589=1,"Unsatisfactory",N5589=2,"Poor",N5589=3,"Average",N5589=4,"Good",N5589=5,"Excellent")</f>
        <v>Unsatisfactory</v>
      </c>
      <c r="P5589"/>
      <c r="Q5589"/>
      <c r="R5589"/>
      <c r="S5589"/>
      <c r="T5589"/>
      <c r="U5589"/>
    </row>
    <row r="5590" spans="1:21">
      <c r="A5590" s="2">
        <v>180768</v>
      </c>
      <c r="B5590" s="2" t="s">
        <v>48</v>
      </c>
      <c r="C5590" s="4">
        <v>45526</v>
      </c>
      <c r="D5590" s="17">
        <v>45526</v>
      </c>
      <c r="E5590" s="2" t="s">
        <v>16</v>
      </c>
      <c r="F5590" s="2" t="s">
        <v>25</v>
      </c>
      <c r="G5590" s="2">
        <v>19</v>
      </c>
      <c r="H5590" s="2" t="s">
        <v>129</v>
      </c>
      <c r="I5590" s="2" t="s">
        <v>19</v>
      </c>
      <c r="J5590" s="12">
        <v>130</v>
      </c>
      <c r="K5590" s="2">
        <v>130</v>
      </c>
      <c r="L5590" s="2">
        <v>2</v>
      </c>
      <c r="M5590" s="12">
        <v>260</v>
      </c>
      <c r="N5590" s="3">
        <v>4</v>
      </c>
      <c r="O5590" s="2" t="str" cm="1">
        <f t="array" ref="O5590">_xlfn.IFS(N5590=1,"Unsatisfactory",N5590=2,"Poor",N5590=3,"Average",N5590=4,"Good",N5590=5,"Excellent")</f>
        <v>Good</v>
      </c>
      <c r="P5590"/>
      <c r="Q5590"/>
      <c r="R5590"/>
      <c r="S5590"/>
      <c r="T5590"/>
      <c r="U5590"/>
    </row>
    <row r="5591" spans="1:21">
      <c r="A5591" s="2">
        <v>136625</v>
      </c>
      <c r="B5591" s="2" t="s">
        <v>42</v>
      </c>
      <c r="C5591" s="4">
        <v>45353</v>
      </c>
      <c r="D5591" s="17">
        <v>45353</v>
      </c>
      <c r="E5591" s="2" t="s">
        <v>16</v>
      </c>
      <c r="F5591" s="2" t="s">
        <v>25</v>
      </c>
      <c r="G5591" s="2">
        <v>22</v>
      </c>
      <c r="H5591" s="2" t="s">
        <v>46</v>
      </c>
      <c r="I5591" s="2" t="s">
        <v>19</v>
      </c>
      <c r="J5591" s="12">
        <v>65</v>
      </c>
      <c r="K5591" s="2">
        <v>65</v>
      </c>
      <c r="L5591" s="2">
        <v>1</v>
      </c>
      <c r="M5591" s="12">
        <v>65</v>
      </c>
      <c r="N5591" s="3">
        <v>5</v>
      </c>
      <c r="O5591" s="2" t="str" cm="1">
        <f t="array" ref="O5591">_xlfn.IFS(N5591=1,"Unsatisfactory",N5591=2,"Poor",N5591=3,"Average",N5591=4,"Good",N5591=5,"Excellent")</f>
        <v>Excellent</v>
      </c>
      <c r="P5591"/>
      <c r="Q5591"/>
      <c r="R5591"/>
      <c r="S5591"/>
      <c r="T5591"/>
      <c r="U5591"/>
    </row>
    <row r="5592" spans="1:21">
      <c r="A5592" s="2">
        <v>170390</v>
      </c>
      <c r="B5592" s="2" t="s">
        <v>53</v>
      </c>
      <c r="C5592" s="4">
        <v>45288</v>
      </c>
      <c r="D5592" s="17">
        <v>45288</v>
      </c>
      <c r="E5592" s="2" t="s">
        <v>37</v>
      </c>
      <c r="F5592" s="2" t="s">
        <v>17</v>
      </c>
      <c r="G5592" s="2">
        <v>31</v>
      </c>
      <c r="H5592" s="2" t="s">
        <v>56</v>
      </c>
      <c r="I5592" s="2" t="s">
        <v>19</v>
      </c>
      <c r="J5592" s="12">
        <v>15</v>
      </c>
      <c r="K5592" s="2">
        <v>15</v>
      </c>
      <c r="L5592" s="2">
        <v>1</v>
      </c>
      <c r="M5592" s="12">
        <v>15</v>
      </c>
      <c r="N5592" s="3">
        <v>1</v>
      </c>
      <c r="O5592" s="2" t="str" cm="1">
        <f t="array" ref="O5592">_xlfn.IFS(N5592=1,"Unsatisfactory",N5592=2,"Poor",N5592=3,"Average",N5592=4,"Good",N5592=5,"Excellent")</f>
        <v>Unsatisfactory</v>
      </c>
      <c r="P5592"/>
      <c r="Q5592"/>
      <c r="R5592"/>
      <c r="S5592"/>
      <c r="T5592"/>
      <c r="U5592"/>
    </row>
    <row r="5593" spans="1:21">
      <c r="A5593" s="2">
        <v>171501</v>
      </c>
      <c r="B5593" s="2" t="s">
        <v>76</v>
      </c>
      <c r="C5593" s="4">
        <v>45593</v>
      </c>
      <c r="D5593" s="17">
        <v>45593</v>
      </c>
      <c r="E5593" s="2" t="s">
        <v>37</v>
      </c>
      <c r="F5593" s="2" t="s">
        <v>17</v>
      </c>
      <c r="G5593" s="2">
        <v>25</v>
      </c>
      <c r="H5593" s="2" t="s">
        <v>34</v>
      </c>
      <c r="I5593" s="2" t="s">
        <v>27</v>
      </c>
      <c r="J5593" s="12">
        <v>45</v>
      </c>
      <c r="K5593" s="2">
        <v>145</v>
      </c>
      <c r="L5593" s="2">
        <v>1</v>
      </c>
      <c r="M5593" s="12">
        <v>145</v>
      </c>
      <c r="N5593" s="3">
        <v>1</v>
      </c>
      <c r="O5593" s="2" t="str" cm="1">
        <f t="array" ref="O5593">_xlfn.IFS(N5593=1,"Unsatisfactory",N5593=2,"Poor",N5593=3,"Average",N5593=4,"Good",N5593=5,"Excellent")</f>
        <v>Unsatisfactory</v>
      </c>
      <c r="P5593"/>
      <c r="Q5593"/>
      <c r="R5593"/>
      <c r="S5593"/>
      <c r="T5593"/>
      <c r="U5593"/>
    </row>
    <row r="5594" spans="1:21">
      <c r="A5594" s="2">
        <v>156698</v>
      </c>
      <c r="B5594" s="2" t="s">
        <v>15</v>
      </c>
      <c r="C5594" s="4">
        <v>45312</v>
      </c>
      <c r="D5594" s="17">
        <v>45312</v>
      </c>
      <c r="E5594" s="2" t="s">
        <v>16</v>
      </c>
      <c r="F5594" s="2" t="s">
        <v>17</v>
      </c>
      <c r="G5594" s="2">
        <v>28</v>
      </c>
      <c r="H5594" s="2" t="s">
        <v>60</v>
      </c>
      <c r="I5594" s="2" t="s">
        <v>19</v>
      </c>
      <c r="J5594" s="12">
        <v>100</v>
      </c>
      <c r="K5594" s="2">
        <v>100</v>
      </c>
      <c r="L5594" s="2">
        <v>1</v>
      </c>
      <c r="M5594" s="12">
        <v>100</v>
      </c>
      <c r="N5594" s="3">
        <v>5</v>
      </c>
      <c r="O5594" s="2" t="str" cm="1">
        <f t="array" ref="O5594">_xlfn.IFS(N5594=1,"Unsatisfactory",N5594=2,"Poor",N5594=3,"Average",N5594=4,"Good",N5594=5,"Excellent")</f>
        <v>Excellent</v>
      </c>
      <c r="P5594"/>
      <c r="Q5594"/>
      <c r="R5594"/>
      <c r="S5594"/>
      <c r="T5594"/>
      <c r="U5594"/>
    </row>
    <row r="5595" spans="1:21">
      <c r="A5595" s="2">
        <v>140316</v>
      </c>
      <c r="B5595" s="2" t="s">
        <v>76</v>
      </c>
      <c r="C5595" s="4">
        <v>45465</v>
      </c>
      <c r="D5595" s="17">
        <v>45465</v>
      </c>
      <c r="E5595" s="2" t="s">
        <v>37</v>
      </c>
      <c r="F5595" s="2" t="s">
        <v>17</v>
      </c>
      <c r="G5595" s="2">
        <v>24</v>
      </c>
      <c r="H5595" s="2" t="s">
        <v>80</v>
      </c>
      <c r="I5595" s="2" t="s">
        <v>27</v>
      </c>
      <c r="J5595" s="12">
        <v>45</v>
      </c>
      <c r="K5595" s="2">
        <v>85</v>
      </c>
      <c r="L5595" s="2">
        <v>3</v>
      </c>
      <c r="M5595" s="12">
        <v>255</v>
      </c>
      <c r="N5595" s="3">
        <v>4</v>
      </c>
      <c r="O5595" s="2" t="str" cm="1">
        <f t="array" ref="O5595">_xlfn.IFS(N5595=1,"Unsatisfactory",N5595=2,"Poor",N5595=3,"Average",N5595=4,"Good",N5595=5,"Excellent")</f>
        <v>Good</v>
      </c>
      <c r="P5595"/>
      <c r="Q5595"/>
      <c r="R5595"/>
      <c r="S5595"/>
      <c r="T5595"/>
      <c r="U5595"/>
    </row>
    <row r="5596" spans="1:21">
      <c r="A5596" s="2">
        <v>158025</v>
      </c>
      <c r="B5596" s="2" t="s">
        <v>42</v>
      </c>
      <c r="C5596" s="4">
        <v>45453</v>
      </c>
      <c r="D5596" s="17">
        <v>45453</v>
      </c>
      <c r="E5596" s="2" t="s">
        <v>16</v>
      </c>
      <c r="F5596" s="2" t="s">
        <v>25</v>
      </c>
      <c r="G5596" s="2">
        <v>20</v>
      </c>
      <c r="H5596" s="2" t="s">
        <v>31</v>
      </c>
      <c r="I5596" s="2" t="s">
        <v>19</v>
      </c>
      <c r="J5596" s="12">
        <v>65</v>
      </c>
      <c r="K5596" s="2">
        <v>65</v>
      </c>
      <c r="L5596" s="2">
        <v>1</v>
      </c>
      <c r="M5596" s="12">
        <v>65</v>
      </c>
      <c r="N5596" s="3">
        <v>3</v>
      </c>
      <c r="O5596" s="2" t="str" cm="1">
        <f t="array" ref="O5596">_xlfn.IFS(N5596=1,"Unsatisfactory",N5596=2,"Poor",N5596=3,"Average",N5596=4,"Good",N5596=5,"Excellent")</f>
        <v>Average</v>
      </c>
      <c r="P5596"/>
      <c r="Q5596"/>
      <c r="R5596"/>
      <c r="S5596"/>
      <c r="T5596"/>
      <c r="U5596"/>
    </row>
    <row r="5597" spans="1:21">
      <c r="A5597" s="2">
        <v>172048</v>
      </c>
      <c r="B5597" s="2" t="s">
        <v>23</v>
      </c>
      <c r="C5597" s="4">
        <v>45365</v>
      </c>
      <c r="D5597" s="17">
        <v>45365</v>
      </c>
      <c r="E5597" s="2" t="s">
        <v>24</v>
      </c>
      <c r="F5597" s="2" t="s">
        <v>17</v>
      </c>
      <c r="G5597" s="2">
        <v>29</v>
      </c>
      <c r="H5597" s="2" t="s">
        <v>56</v>
      </c>
      <c r="I5597" s="2" t="s">
        <v>19</v>
      </c>
      <c r="J5597" s="12">
        <v>9</v>
      </c>
      <c r="K5597" s="2">
        <v>9</v>
      </c>
      <c r="L5597" s="2">
        <v>1</v>
      </c>
      <c r="M5597" s="12">
        <v>9</v>
      </c>
      <c r="N5597" s="3">
        <v>1</v>
      </c>
      <c r="O5597" s="2" t="str" cm="1">
        <f t="array" ref="O5597">_xlfn.IFS(N5597=1,"Unsatisfactory",N5597=2,"Poor",N5597=3,"Average",N5597=4,"Good",N5597=5,"Excellent")</f>
        <v>Unsatisfactory</v>
      </c>
      <c r="P5597"/>
      <c r="Q5597"/>
      <c r="R5597"/>
      <c r="S5597"/>
      <c r="T5597"/>
      <c r="U5597"/>
    </row>
    <row r="5598" spans="1:21">
      <c r="A5598" s="2">
        <v>196243</v>
      </c>
      <c r="B5598" s="2" t="s">
        <v>42</v>
      </c>
      <c r="C5598" s="4">
        <v>45287</v>
      </c>
      <c r="D5598" s="17">
        <v>45287</v>
      </c>
      <c r="E5598" s="2" t="s">
        <v>16</v>
      </c>
      <c r="F5598" s="2" t="s">
        <v>17</v>
      </c>
      <c r="G5598" s="2">
        <v>24</v>
      </c>
      <c r="H5598" s="2" t="s">
        <v>80</v>
      </c>
      <c r="I5598" s="2" t="s">
        <v>27</v>
      </c>
      <c r="J5598" s="12">
        <v>65</v>
      </c>
      <c r="K5598" s="2">
        <v>105</v>
      </c>
      <c r="L5598" s="2">
        <v>3</v>
      </c>
      <c r="M5598" s="12">
        <v>315</v>
      </c>
      <c r="N5598" s="3">
        <v>4</v>
      </c>
      <c r="O5598" s="2" t="str" cm="1">
        <f t="array" ref="O5598">_xlfn.IFS(N5598=1,"Unsatisfactory",N5598=2,"Poor",N5598=3,"Average",N5598=4,"Good",N5598=5,"Excellent")</f>
        <v>Good</v>
      </c>
      <c r="P5598"/>
      <c r="Q5598"/>
      <c r="R5598"/>
      <c r="S5598"/>
      <c r="T5598"/>
      <c r="U5598"/>
    </row>
    <row r="5599" spans="1:21">
      <c r="A5599" s="2">
        <v>129346</v>
      </c>
      <c r="B5599" s="2" t="s">
        <v>42</v>
      </c>
      <c r="C5599" s="4">
        <v>45591</v>
      </c>
      <c r="D5599" s="17">
        <v>45591</v>
      </c>
      <c r="E5599" s="2" t="s">
        <v>16</v>
      </c>
      <c r="F5599" s="2" t="s">
        <v>17</v>
      </c>
      <c r="G5599" s="2">
        <v>21</v>
      </c>
      <c r="H5599" s="2" t="s">
        <v>46</v>
      </c>
      <c r="I5599" s="2" t="s">
        <v>19</v>
      </c>
      <c r="J5599" s="12">
        <v>65</v>
      </c>
      <c r="K5599" s="2">
        <v>65</v>
      </c>
      <c r="L5599" s="2">
        <v>2</v>
      </c>
      <c r="M5599" s="12">
        <v>130</v>
      </c>
      <c r="N5599" s="3">
        <v>1</v>
      </c>
      <c r="O5599" s="2" t="str" cm="1">
        <f t="array" ref="O5599">_xlfn.IFS(N5599=1,"Unsatisfactory",N5599=2,"Poor",N5599=3,"Average",N5599=4,"Good",N5599=5,"Excellent")</f>
        <v>Unsatisfactory</v>
      </c>
      <c r="P5599"/>
      <c r="Q5599"/>
      <c r="R5599"/>
      <c r="S5599"/>
      <c r="T5599"/>
      <c r="U5599"/>
    </row>
    <row r="5600" spans="1:21">
      <c r="A5600" s="2">
        <v>149863</v>
      </c>
      <c r="B5600" s="2" t="s">
        <v>53</v>
      </c>
      <c r="C5600" s="4">
        <v>45578</v>
      </c>
      <c r="D5600" s="17">
        <v>45578</v>
      </c>
      <c r="E5600" s="2" t="s">
        <v>37</v>
      </c>
      <c r="F5600" s="2" t="s">
        <v>17</v>
      </c>
      <c r="G5600" s="2">
        <v>35</v>
      </c>
      <c r="H5600" s="2" t="s">
        <v>34</v>
      </c>
      <c r="I5600" s="2" t="s">
        <v>27</v>
      </c>
      <c r="J5600" s="12">
        <v>15</v>
      </c>
      <c r="K5600" s="2">
        <v>115</v>
      </c>
      <c r="L5600" s="2">
        <v>1</v>
      </c>
      <c r="M5600" s="12">
        <v>115</v>
      </c>
      <c r="N5600" s="3">
        <v>4</v>
      </c>
      <c r="O5600" s="2" t="str" cm="1">
        <f t="array" ref="O5600">_xlfn.IFS(N5600=1,"Unsatisfactory",N5600=2,"Poor",N5600=3,"Average",N5600=4,"Good",N5600=5,"Excellent")</f>
        <v>Good</v>
      </c>
      <c r="P5600"/>
      <c r="Q5600"/>
      <c r="R5600"/>
      <c r="S5600"/>
      <c r="T5600"/>
      <c r="U5600"/>
    </row>
    <row r="5601" spans="1:21">
      <c r="A5601" s="2">
        <v>136976</v>
      </c>
      <c r="B5601" s="2" t="s">
        <v>30</v>
      </c>
      <c r="C5601" s="4">
        <v>45491</v>
      </c>
      <c r="D5601" s="17">
        <v>45491</v>
      </c>
      <c r="E5601" s="2" t="s">
        <v>24</v>
      </c>
      <c r="F5601" s="2" t="s">
        <v>17</v>
      </c>
      <c r="G5601" s="2">
        <v>18</v>
      </c>
      <c r="H5601" s="2" t="s">
        <v>75</v>
      </c>
      <c r="I5601" s="2" t="s">
        <v>27</v>
      </c>
      <c r="J5601" s="12">
        <v>10</v>
      </c>
      <c r="K5601" s="2">
        <v>80</v>
      </c>
      <c r="L5601" s="2">
        <v>5</v>
      </c>
      <c r="M5601" s="12">
        <v>400</v>
      </c>
      <c r="N5601" s="3">
        <v>2</v>
      </c>
      <c r="O5601" s="2" t="str" cm="1">
        <f t="array" ref="O5601">_xlfn.IFS(N5601=1,"Unsatisfactory",N5601=2,"Poor",N5601=3,"Average",N5601=4,"Good",N5601=5,"Excellent")</f>
        <v>Poor</v>
      </c>
      <c r="P5601"/>
      <c r="Q5601"/>
      <c r="R5601"/>
      <c r="S5601"/>
      <c r="T5601"/>
      <c r="U5601"/>
    </row>
    <row r="5602" spans="1:21">
      <c r="A5602" s="2">
        <v>187746</v>
      </c>
      <c r="B5602" s="2" t="s">
        <v>33</v>
      </c>
      <c r="C5602" s="4">
        <v>45493</v>
      </c>
      <c r="D5602" s="17">
        <v>45493</v>
      </c>
      <c r="E5602" s="2" t="s">
        <v>16</v>
      </c>
      <c r="F5602" s="2" t="s">
        <v>17</v>
      </c>
      <c r="G5602" s="2">
        <v>25</v>
      </c>
      <c r="H5602" s="2" t="s">
        <v>67</v>
      </c>
      <c r="I5602" s="2" t="s">
        <v>27</v>
      </c>
      <c r="J5602" s="12">
        <v>118</v>
      </c>
      <c r="K5602" s="2">
        <v>158</v>
      </c>
      <c r="L5602" s="2">
        <v>1</v>
      </c>
      <c r="M5602" s="12">
        <v>158</v>
      </c>
      <c r="N5602" s="3">
        <v>5</v>
      </c>
      <c r="O5602" s="2" t="str" cm="1">
        <f t="array" ref="O5602">_xlfn.IFS(N5602=1,"Unsatisfactory",N5602=2,"Poor",N5602=3,"Average",N5602=4,"Good",N5602=5,"Excellent")</f>
        <v>Excellent</v>
      </c>
      <c r="P5602"/>
      <c r="Q5602"/>
      <c r="R5602"/>
      <c r="S5602"/>
      <c r="T5602"/>
      <c r="U5602"/>
    </row>
    <row r="5603" spans="1:21">
      <c r="A5603" s="2">
        <v>156269</v>
      </c>
      <c r="B5603" s="2" t="s">
        <v>42</v>
      </c>
      <c r="C5603" s="4">
        <v>45554</v>
      </c>
      <c r="D5603" s="17">
        <v>45554</v>
      </c>
      <c r="E5603" s="2" t="s">
        <v>16</v>
      </c>
      <c r="F5603" s="2" t="s">
        <v>17</v>
      </c>
      <c r="G5603" s="2">
        <v>35</v>
      </c>
      <c r="H5603" s="2" t="s">
        <v>66</v>
      </c>
      <c r="I5603" s="2" t="s">
        <v>27</v>
      </c>
      <c r="J5603" s="12">
        <v>65</v>
      </c>
      <c r="K5603" s="2">
        <v>105</v>
      </c>
      <c r="L5603" s="2">
        <v>1</v>
      </c>
      <c r="M5603" s="12">
        <v>105</v>
      </c>
      <c r="N5603" s="3">
        <v>5</v>
      </c>
      <c r="O5603" s="2" t="str" cm="1">
        <f t="array" ref="O5603">_xlfn.IFS(N5603=1,"Unsatisfactory",N5603=2,"Poor",N5603=3,"Average",N5603=4,"Good",N5603=5,"Excellent")</f>
        <v>Excellent</v>
      </c>
      <c r="P5603"/>
      <c r="Q5603"/>
      <c r="R5603"/>
      <c r="S5603"/>
      <c r="T5603"/>
      <c r="U5603"/>
    </row>
    <row r="5604" spans="1:21">
      <c r="A5604" s="2">
        <v>134906</v>
      </c>
      <c r="B5604" s="2" t="s">
        <v>42</v>
      </c>
      <c r="C5604" s="4">
        <v>45320</v>
      </c>
      <c r="D5604" s="17">
        <v>45320</v>
      </c>
      <c r="E5604" s="2" t="s">
        <v>16</v>
      </c>
      <c r="F5604" s="2" t="s">
        <v>17</v>
      </c>
      <c r="G5604" s="2">
        <v>23</v>
      </c>
      <c r="H5604" s="2" t="s">
        <v>79</v>
      </c>
      <c r="I5604" s="2" t="s">
        <v>27</v>
      </c>
      <c r="J5604" s="12">
        <v>65</v>
      </c>
      <c r="K5604" s="2">
        <v>105</v>
      </c>
      <c r="L5604" s="2">
        <v>3</v>
      </c>
      <c r="M5604" s="12">
        <v>315</v>
      </c>
      <c r="N5604" s="3">
        <v>5</v>
      </c>
      <c r="O5604" s="2" t="str" cm="1">
        <f t="array" ref="O5604">_xlfn.IFS(N5604=1,"Unsatisfactory",N5604=2,"Poor",N5604=3,"Average",N5604=4,"Good",N5604=5,"Excellent")</f>
        <v>Excellent</v>
      </c>
      <c r="P5604"/>
      <c r="Q5604"/>
      <c r="R5604"/>
      <c r="S5604"/>
      <c r="T5604"/>
      <c r="U5604"/>
    </row>
    <row r="5605" spans="1:21">
      <c r="A5605" s="2">
        <v>136926</v>
      </c>
      <c r="B5605" s="2" t="s">
        <v>48</v>
      </c>
      <c r="C5605" s="4">
        <v>45348</v>
      </c>
      <c r="D5605" s="17">
        <v>45348</v>
      </c>
      <c r="E5605" s="2" t="s">
        <v>16</v>
      </c>
      <c r="F5605" s="2" t="s">
        <v>17</v>
      </c>
      <c r="G5605" s="2">
        <v>26</v>
      </c>
      <c r="H5605" s="2" t="s">
        <v>129</v>
      </c>
      <c r="I5605" s="2" t="s">
        <v>19</v>
      </c>
      <c r="J5605" s="12">
        <v>130</v>
      </c>
      <c r="K5605" s="2">
        <v>130</v>
      </c>
      <c r="L5605" s="2">
        <v>1</v>
      </c>
      <c r="M5605" s="12">
        <v>130</v>
      </c>
      <c r="N5605" s="3">
        <v>3</v>
      </c>
      <c r="O5605" s="2" t="str" cm="1">
        <f t="array" ref="O5605">_xlfn.IFS(N5605=1,"Unsatisfactory",N5605=2,"Poor",N5605=3,"Average",N5605=4,"Good",N5605=5,"Excellent")</f>
        <v>Average</v>
      </c>
      <c r="P5605"/>
      <c r="Q5605"/>
      <c r="R5605"/>
      <c r="S5605"/>
      <c r="T5605"/>
      <c r="U5605"/>
    </row>
    <row r="5606" spans="1:21">
      <c r="A5606" s="2">
        <v>186772</v>
      </c>
      <c r="B5606" s="2" t="s">
        <v>50</v>
      </c>
      <c r="C5606" s="4">
        <v>45588</v>
      </c>
      <c r="D5606" s="17">
        <v>45588</v>
      </c>
      <c r="E5606" s="2" t="s">
        <v>16</v>
      </c>
      <c r="F5606" s="2" t="s">
        <v>17</v>
      </c>
      <c r="G5606" s="2">
        <v>28</v>
      </c>
      <c r="H5606" s="2" t="s">
        <v>44</v>
      </c>
      <c r="I5606" s="2" t="s">
        <v>27</v>
      </c>
      <c r="J5606" s="12">
        <v>97</v>
      </c>
      <c r="K5606" s="2">
        <v>122</v>
      </c>
      <c r="L5606" s="2">
        <v>1</v>
      </c>
      <c r="M5606" s="12">
        <v>122</v>
      </c>
      <c r="N5606" s="3">
        <v>4</v>
      </c>
      <c r="O5606" s="2" t="str" cm="1">
        <f t="array" ref="O5606">_xlfn.IFS(N5606=1,"Unsatisfactory",N5606=2,"Poor",N5606=3,"Average",N5606=4,"Good",N5606=5,"Excellent")</f>
        <v>Good</v>
      </c>
      <c r="P5606"/>
      <c r="Q5606"/>
      <c r="R5606"/>
      <c r="S5606"/>
      <c r="T5606"/>
      <c r="U5606"/>
    </row>
    <row r="5607" spans="1:21">
      <c r="A5607" s="2">
        <v>164715</v>
      </c>
      <c r="B5607" s="2" t="s">
        <v>50</v>
      </c>
      <c r="C5607" s="4">
        <v>45587</v>
      </c>
      <c r="D5607" s="17">
        <v>45587</v>
      </c>
      <c r="E5607" s="2" t="s">
        <v>16</v>
      </c>
      <c r="F5607" s="2" t="s">
        <v>25</v>
      </c>
      <c r="G5607" s="2">
        <v>20</v>
      </c>
      <c r="H5607" s="2" t="s">
        <v>69</v>
      </c>
      <c r="I5607" s="2" t="s">
        <v>19</v>
      </c>
      <c r="J5607" s="12">
        <v>97</v>
      </c>
      <c r="K5607" s="2">
        <v>97</v>
      </c>
      <c r="L5607" s="2">
        <v>1</v>
      </c>
      <c r="M5607" s="12">
        <v>97</v>
      </c>
      <c r="N5607" s="3">
        <v>2</v>
      </c>
      <c r="O5607" s="2" t="str" cm="1">
        <f t="array" ref="O5607">_xlfn.IFS(N5607=1,"Unsatisfactory",N5607=2,"Poor",N5607=3,"Average",N5607=4,"Good",N5607=5,"Excellent")</f>
        <v>Poor</v>
      </c>
      <c r="P5607"/>
      <c r="Q5607"/>
      <c r="R5607"/>
      <c r="S5607"/>
      <c r="T5607"/>
      <c r="U5607"/>
    </row>
    <row r="5608" spans="1:21">
      <c r="A5608" s="2">
        <v>145553</v>
      </c>
      <c r="B5608" s="2" t="s">
        <v>78</v>
      </c>
      <c r="C5608" s="4">
        <v>45254</v>
      </c>
      <c r="D5608" s="17">
        <v>45254</v>
      </c>
      <c r="E5608" s="2" t="s">
        <v>37</v>
      </c>
      <c r="F5608" s="2" t="s">
        <v>17</v>
      </c>
      <c r="G5608" s="2">
        <v>26</v>
      </c>
      <c r="H5608" s="2" t="s">
        <v>62</v>
      </c>
      <c r="I5608" s="2" t="s">
        <v>19</v>
      </c>
      <c r="J5608" s="12">
        <v>50</v>
      </c>
      <c r="K5608" s="2">
        <v>50</v>
      </c>
      <c r="L5608" s="2">
        <v>1</v>
      </c>
      <c r="M5608" s="12">
        <v>50</v>
      </c>
      <c r="N5608" s="3">
        <v>2</v>
      </c>
      <c r="O5608" s="2" t="str" cm="1">
        <f t="array" ref="O5608">_xlfn.IFS(N5608=1,"Unsatisfactory",N5608=2,"Poor",N5608=3,"Average",N5608=4,"Good",N5608=5,"Excellent")</f>
        <v>Poor</v>
      </c>
      <c r="P5608"/>
      <c r="Q5608"/>
      <c r="R5608"/>
      <c r="S5608"/>
      <c r="T5608"/>
      <c r="U5608"/>
    </row>
    <row r="5609" spans="1:21">
      <c r="A5609" s="2">
        <v>172806</v>
      </c>
      <c r="B5609" s="2" t="s">
        <v>48</v>
      </c>
      <c r="C5609" s="4">
        <v>45375</v>
      </c>
      <c r="D5609" s="17">
        <v>45375</v>
      </c>
      <c r="E5609" s="2" t="s">
        <v>16</v>
      </c>
      <c r="F5609" s="2" t="s">
        <v>17</v>
      </c>
      <c r="G5609" s="2">
        <v>19</v>
      </c>
      <c r="H5609" s="2" t="s">
        <v>69</v>
      </c>
      <c r="I5609" s="2" t="s">
        <v>19</v>
      </c>
      <c r="J5609" s="12">
        <v>130</v>
      </c>
      <c r="K5609" s="2">
        <v>130</v>
      </c>
      <c r="L5609" s="2">
        <v>1</v>
      </c>
      <c r="M5609" s="12">
        <v>130</v>
      </c>
      <c r="N5609" s="3">
        <v>3</v>
      </c>
      <c r="O5609" s="2" t="str" cm="1">
        <f t="array" ref="O5609">_xlfn.IFS(N5609=1,"Unsatisfactory",N5609=2,"Poor",N5609=3,"Average",N5609=4,"Good",N5609=5,"Excellent")</f>
        <v>Average</v>
      </c>
      <c r="P5609"/>
      <c r="Q5609"/>
      <c r="R5609"/>
      <c r="S5609"/>
      <c r="T5609"/>
      <c r="U5609"/>
    </row>
    <row r="5610" spans="1:21">
      <c r="A5610" s="2">
        <v>143356</v>
      </c>
      <c r="B5610" s="2" t="s">
        <v>15</v>
      </c>
      <c r="C5610" s="4">
        <v>45539</v>
      </c>
      <c r="D5610" s="17">
        <v>45539</v>
      </c>
      <c r="E5610" s="2" t="s">
        <v>16</v>
      </c>
      <c r="F5610" s="2" t="s">
        <v>17</v>
      </c>
      <c r="G5610" s="2">
        <v>33</v>
      </c>
      <c r="H5610" s="2" t="s">
        <v>46</v>
      </c>
      <c r="I5610" s="2" t="s">
        <v>19</v>
      </c>
      <c r="J5610" s="12">
        <v>100</v>
      </c>
      <c r="K5610" s="2">
        <v>100</v>
      </c>
      <c r="L5610" s="2">
        <v>2</v>
      </c>
      <c r="M5610" s="12">
        <v>200</v>
      </c>
      <c r="N5610" s="3">
        <v>5</v>
      </c>
      <c r="O5610" s="2" t="str" cm="1">
        <f t="array" ref="O5610">_xlfn.IFS(N5610=1,"Unsatisfactory",N5610=2,"Poor",N5610=3,"Average",N5610=4,"Good",N5610=5,"Excellent")</f>
        <v>Excellent</v>
      </c>
      <c r="P5610"/>
      <c r="Q5610"/>
      <c r="R5610"/>
      <c r="S5610"/>
      <c r="T5610"/>
      <c r="U5610"/>
    </row>
    <row r="5611" spans="1:21">
      <c r="A5611" s="2">
        <v>163843</v>
      </c>
      <c r="B5611" s="2" t="s">
        <v>48</v>
      </c>
      <c r="C5611" s="4">
        <v>45542</v>
      </c>
      <c r="D5611" s="17">
        <v>45542</v>
      </c>
      <c r="E5611" s="2" t="s">
        <v>16</v>
      </c>
      <c r="F5611" s="2" t="s">
        <v>17</v>
      </c>
      <c r="G5611" s="2">
        <v>20</v>
      </c>
      <c r="H5611" s="2" t="s">
        <v>130</v>
      </c>
      <c r="I5611" s="2" t="s">
        <v>19</v>
      </c>
      <c r="J5611" s="12">
        <v>130</v>
      </c>
      <c r="K5611" s="2">
        <v>130</v>
      </c>
      <c r="L5611" s="2">
        <v>2</v>
      </c>
      <c r="M5611" s="12">
        <v>260</v>
      </c>
      <c r="N5611" s="3">
        <v>5</v>
      </c>
      <c r="O5611" s="2" t="str" cm="1">
        <f t="array" ref="O5611">_xlfn.IFS(N5611=1,"Unsatisfactory",N5611=2,"Poor",N5611=3,"Average",N5611=4,"Good",N5611=5,"Excellent")</f>
        <v>Excellent</v>
      </c>
      <c r="P5611"/>
      <c r="Q5611"/>
      <c r="R5611"/>
      <c r="S5611"/>
      <c r="T5611"/>
      <c r="U5611"/>
    </row>
    <row r="5612" spans="1:21">
      <c r="A5612" s="2">
        <v>123851</v>
      </c>
      <c r="B5612" s="2" t="s">
        <v>33</v>
      </c>
      <c r="C5612" s="4">
        <v>45491</v>
      </c>
      <c r="D5612" s="17">
        <v>45491</v>
      </c>
      <c r="E5612" s="2" t="s">
        <v>16</v>
      </c>
      <c r="F5612" s="2" t="s">
        <v>17</v>
      </c>
      <c r="G5612" s="2">
        <v>27</v>
      </c>
      <c r="H5612" s="2" t="s">
        <v>60</v>
      </c>
      <c r="I5612" s="2" t="s">
        <v>19</v>
      </c>
      <c r="J5612" s="12">
        <v>118</v>
      </c>
      <c r="K5612" s="2">
        <v>118</v>
      </c>
      <c r="L5612" s="2">
        <v>4</v>
      </c>
      <c r="M5612" s="12">
        <v>472</v>
      </c>
      <c r="N5612" s="3">
        <v>5</v>
      </c>
      <c r="O5612" s="2" t="str" cm="1">
        <f t="array" ref="O5612">_xlfn.IFS(N5612=1,"Unsatisfactory",N5612=2,"Poor",N5612=3,"Average",N5612=4,"Good",N5612=5,"Excellent")</f>
        <v>Excellent</v>
      </c>
      <c r="P5612"/>
      <c r="Q5612"/>
      <c r="R5612"/>
      <c r="S5612"/>
      <c r="T5612"/>
      <c r="U5612"/>
    </row>
    <row r="5613" spans="1:21">
      <c r="A5613" s="2">
        <v>126963</v>
      </c>
      <c r="B5613" s="2" t="s">
        <v>15</v>
      </c>
      <c r="C5613" s="4">
        <v>45370</v>
      </c>
      <c r="D5613" s="17">
        <v>45370</v>
      </c>
      <c r="E5613" s="2" t="s">
        <v>16</v>
      </c>
      <c r="F5613" s="2" t="s">
        <v>25</v>
      </c>
      <c r="G5613" s="2">
        <v>18</v>
      </c>
      <c r="H5613" s="2" t="s">
        <v>46</v>
      </c>
      <c r="I5613" s="2" t="s">
        <v>19</v>
      </c>
      <c r="J5613" s="12">
        <v>100</v>
      </c>
      <c r="K5613" s="2">
        <v>100</v>
      </c>
      <c r="L5613" s="2">
        <v>1</v>
      </c>
      <c r="M5613" s="12">
        <v>100</v>
      </c>
      <c r="N5613" s="3">
        <v>5</v>
      </c>
      <c r="O5613" s="2" t="str" cm="1">
        <f t="array" ref="O5613">_xlfn.IFS(N5613=1,"Unsatisfactory",N5613=2,"Poor",N5613=3,"Average",N5613=4,"Good",N5613=5,"Excellent")</f>
        <v>Excellent</v>
      </c>
      <c r="P5613"/>
      <c r="Q5613"/>
      <c r="R5613"/>
      <c r="S5613"/>
      <c r="T5613"/>
      <c r="U5613"/>
    </row>
    <row r="5614" spans="1:21">
      <c r="A5614" s="2">
        <v>196301</v>
      </c>
      <c r="B5614" s="2" t="s">
        <v>36</v>
      </c>
      <c r="C5614" s="4">
        <v>45570</v>
      </c>
      <c r="D5614" s="17">
        <v>45570</v>
      </c>
      <c r="E5614" s="2" t="s">
        <v>37</v>
      </c>
      <c r="F5614" s="2" t="s">
        <v>17</v>
      </c>
      <c r="G5614" s="2">
        <v>29</v>
      </c>
      <c r="H5614" s="2" t="s">
        <v>128</v>
      </c>
      <c r="I5614" s="2" t="s">
        <v>19</v>
      </c>
      <c r="J5614" s="12">
        <v>32</v>
      </c>
      <c r="K5614" s="2">
        <v>32</v>
      </c>
      <c r="L5614" s="2">
        <v>4</v>
      </c>
      <c r="M5614" s="12">
        <v>128</v>
      </c>
      <c r="N5614" s="3">
        <v>4</v>
      </c>
      <c r="O5614" s="2" t="str" cm="1">
        <f t="array" ref="O5614">_xlfn.IFS(N5614=1,"Unsatisfactory",N5614=2,"Poor",N5614=3,"Average",N5614=4,"Good",N5614=5,"Excellent")</f>
        <v>Good</v>
      </c>
      <c r="P5614"/>
      <c r="Q5614"/>
      <c r="R5614"/>
      <c r="S5614"/>
      <c r="T5614"/>
      <c r="U5614"/>
    </row>
    <row r="5615" spans="1:21">
      <c r="A5615" s="2">
        <v>141530</v>
      </c>
      <c r="B5615" s="2" t="s">
        <v>15</v>
      </c>
      <c r="C5615" s="4">
        <v>45241</v>
      </c>
      <c r="D5615" s="17">
        <v>45241</v>
      </c>
      <c r="E5615" s="2" t="s">
        <v>16</v>
      </c>
      <c r="F5615" s="2" t="s">
        <v>17</v>
      </c>
      <c r="G5615" s="2">
        <v>27</v>
      </c>
      <c r="H5615" s="2" t="s">
        <v>60</v>
      </c>
      <c r="I5615" s="2" t="s">
        <v>19</v>
      </c>
      <c r="J5615" s="12">
        <v>100</v>
      </c>
      <c r="K5615" s="2">
        <v>100</v>
      </c>
      <c r="L5615" s="2">
        <v>1</v>
      </c>
      <c r="M5615" s="12">
        <v>100</v>
      </c>
      <c r="N5615" s="3">
        <v>1</v>
      </c>
      <c r="O5615" s="2" t="str" cm="1">
        <f t="array" ref="O5615">_xlfn.IFS(N5615=1,"Unsatisfactory",N5615=2,"Poor",N5615=3,"Average",N5615=4,"Good",N5615=5,"Excellent")</f>
        <v>Unsatisfactory</v>
      </c>
      <c r="P5615"/>
      <c r="Q5615"/>
      <c r="R5615"/>
      <c r="S5615"/>
      <c r="T5615"/>
      <c r="U5615"/>
    </row>
    <row r="5616" spans="1:21">
      <c r="A5616" s="2">
        <v>131696</v>
      </c>
      <c r="B5616" s="2" t="s">
        <v>48</v>
      </c>
      <c r="C5616" s="4">
        <v>45475</v>
      </c>
      <c r="D5616" s="17">
        <v>45475</v>
      </c>
      <c r="E5616" s="2" t="s">
        <v>16</v>
      </c>
      <c r="F5616" s="2" t="s">
        <v>25</v>
      </c>
      <c r="G5616" s="2">
        <v>21</v>
      </c>
      <c r="H5616" s="2" t="s">
        <v>69</v>
      </c>
      <c r="I5616" s="2" t="s">
        <v>19</v>
      </c>
      <c r="J5616" s="12">
        <v>130</v>
      </c>
      <c r="K5616" s="2">
        <v>130</v>
      </c>
      <c r="L5616" s="2">
        <v>1</v>
      </c>
      <c r="M5616" s="12">
        <v>130</v>
      </c>
      <c r="N5616" s="3">
        <v>5</v>
      </c>
      <c r="O5616" s="2" t="str" cm="1">
        <f t="array" ref="O5616">_xlfn.IFS(N5616=1,"Unsatisfactory",N5616=2,"Poor",N5616=3,"Average",N5616=4,"Good",N5616=5,"Excellent")</f>
        <v>Excellent</v>
      </c>
      <c r="P5616"/>
      <c r="Q5616"/>
      <c r="R5616"/>
      <c r="S5616"/>
      <c r="T5616"/>
      <c r="U5616"/>
    </row>
    <row r="5617" spans="1:21">
      <c r="A5617" s="2">
        <v>158810</v>
      </c>
      <c r="B5617" s="2" t="s">
        <v>53</v>
      </c>
      <c r="C5617" s="4">
        <v>45257</v>
      </c>
      <c r="D5617" s="17">
        <v>45257</v>
      </c>
      <c r="E5617" s="2" t="s">
        <v>37</v>
      </c>
      <c r="F5617" s="2" t="s">
        <v>17</v>
      </c>
      <c r="G5617" s="2">
        <v>24</v>
      </c>
      <c r="H5617" s="2" t="s">
        <v>79</v>
      </c>
      <c r="I5617" s="2" t="s">
        <v>27</v>
      </c>
      <c r="J5617" s="12">
        <v>15</v>
      </c>
      <c r="K5617" s="2">
        <v>55</v>
      </c>
      <c r="L5617" s="2">
        <v>3</v>
      </c>
      <c r="M5617" s="12">
        <v>165</v>
      </c>
      <c r="N5617" s="3">
        <v>5</v>
      </c>
      <c r="O5617" s="2" t="str" cm="1">
        <f t="array" ref="O5617">_xlfn.IFS(N5617=1,"Unsatisfactory",N5617=2,"Poor",N5617=3,"Average",N5617=4,"Good",N5617=5,"Excellent")</f>
        <v>Excellent</v>
      </c>
      <c r="P5617"/>
      <c r="Q5617"/>
      <c r="R5617"/>
      <c r="S5617"/>
      <c r="T5617"/>
      <c r="U5617"/>
    </row>
    <row r="5618" spans="1:21">
      <c r="A5618" s="2">
        <v>186027</v>
      </c>
      <c r="B5618" s="2" t="s">
        <v>30</v>
      </c>
      <c r="C5618" s="4">
        <v>45421</v>
      </c>
      <c r="D5618" s="17">
        <v>45421</v>
      </c>
      <c r="E5618" s="2" t="s">
        <v>24</v>
      </c>
      <c r="F5618" s="2" t="s">
        <v>17</v>
      </c>
      <c r="G5618" s="2">
        <v>22</v>
      </c>
      <c r="H5618" s="2" t="s">
        <v>118</v>
      </c>
      <c r="I5618" s="2" t="s">
        <v>19</v>
      </c>
      <c r="J5618" s="12">
        <v>10</v>
      </c>
      <c r="K5618" s="2">
        <v>10</v>
      </c>
      <c r="L5618" s="2">
        <v>1</v>
      </c>
      <c r="M5618" s="12">
        <v>10</v>
      </c>
      <c r="N5618" s="3">
        <v>2</v>
      </c>
      <c r="O5618" s="2" t="str" cm="1">
        <f t="array" ref="O5618">_xlfn.IFS(N5618=1,"Unsatisfactory",N5618=2,"Poor",N5618=3,"Average",N5618=4,"Good",N5618=5,"Excellent")</f>
        <v>Poor</v>
      </c>
      <c r="P5618"/>
      <c r="Q5618"/>
      <c r="R5618"/>
      <c r="S5618"/>
      <c r="T5618"/>
      <c r="U5618"/>
    </row>
    <row r="5619" spans="1:21">
      <c r="A5619" s="2">
        <v>138640</v>
      </c>
      <c r="B5619" s="2" t="s">
        <v>76</v>
      </c>
      <c r="C5619" s="4">
        <v>45392</v>
      </c>
      <c r="D5619" s="17">
        <v>45392</v>
      </c>
      <c r="E5619" s="2" t="s">
        <v>37</v>
      </c>
      <c r="F5619" s="2" t="s">
        <v>25</v>
      </c>
      <c r="G5619" s="2">
        <v>20</v>
      </c>
      <c r="H5619" s="2" t="s">
        <v>130</v>
      </c>
      <c r="I5619" s="2" t="s">
        <v>19</v>
      </c>
      <c r="J5619" s="12">
        <v>45</v>
      </c>
      <c r="K5619" s="2">
        <v>45</v>
      </c>
      <c r="L5619" s="2">
        <v>1</v>
      </c>
      <c r="M5619" s="12">
        <v>45</v>
      </c>
      <c r="N5619" s="3">
        <v>1</v>
      </c>
      <c r="O5619" s="2" t="str" cm="1">
        <f t="array" ref="O5619">_xlfn.IFS(N5619=1,"Unsatisfactory",N5619=2,"Poor",N5619=3,"Average",N5619=4,"Good",N5619=5,"Excellent")</f>
        <v>Unsatisfactory</v>
      </c>
      <c r="P5619"/>
      <c r="Q5619"/>
      <c r="R5619"/>
      <c r="S5619"/>
      <c r="T5619"/>
      <c r="U5619"/>
    </row>
    <row r="5620" spans="1:21">
      <c r="A5620" s="2">
        <v>131617</v>
      </c>
      <c r="B5620" s="2" t="s">
        <v>53</v>
      </c>
      <c r="C5620" s="4">
        <v>45257</v>
      </c>
      <c r="D5620" s="17">
        <v>45257</v>
      </c>
      <c r="E5620" s="2" t="s">
        <v>37</v>
      </c>
      <c r="F5620" s="2" t="s">
        <v>25</v>
      </c>
      <c r="G5620" s="2">
        <v>34</v>
      </c>
      <c r="H5620" s="2" t="s">
        <v>131</v>
      </c>
      <c r="I5620" s="2" t="s">
        <v>27</v>
      </c>
      <c r="J5620" s="12">
        <v>15</v>
      </c>
      <c r="K5620" s="2">
        <v>85</v>
      </c>
      <c r="L5620" s="2">
        <v>1</v>
      </c>
      <c r="M5620" s="12">
        <v>85</v>
      </c>
      <c r="N5620" s="3">
        <v>3</v>
      </c>
      <c r="O5620" s="2" t="str" cm="1">
        <f t="array" ref="O5620">_xlfn.IFS(N5620=1,"Unsatisfactory",N5620=2,"Poor",N5620=3,"Average",N5620=4,"Good",N5620=5,"Excellent")</f>
        <v>Average</v>
      </c>
      <c r="P5620"/>
      <c r="Q5620"/>
      <c r="R5620"/>
      <c r="S5620"/>
      <c r="T5620"/>
      <c r="U5620"/>
    </row>
    <row r="5621" spans="1:21">
      <c r="A5621" s="2">
        <v>154879</v>
      </c>
      <c r="B5621" s="2" t="s">
        <v>50</v>
      </c>
      <c r="C5621" s="4">
        <v>45356</v>
      </c>
      <c r="D5621" s="17">
        <v>45356</v>
      </c>
      <c r="E5621" s="2" t="s">
        <v>16</v>
      </c>
      <c r="F5621" s="2" t="s">
        <v>17</v>
      </c>
      <c r="G5621" s="2">
        <v>25</v>
      </c>
      <c r="H5621" s="2" t="s">
        <v>51</v>
      </c>
      <c r="I5621" s="2" t="s">
        <v>27</v>
      </c>
      <c r="J5621" s="12">
        <v>97</v>
      </c>
      <c r="K5621" s="2">
        <v>147</v>
      </c>
      <c r="L5621" s="2">
        <v>2</v>
      </c>
      <c r="M5621" s="12">
        <v>294</v>
      </c>
      <c r="N5621" s="3">
        <v>1</v>
      </c>
      <c r="O5621" s="2" t="str" cm="1">
        <f t="array" ref="O5621">_xlfn.IFS(N5621=1,"Unsatisfactory",N5621=2,"Poor",N5621=3,"Average",N5621=4,"Good",N5621=5,"Excellent")</f>
        <v>Unsatisfactory</v>
      </c>
      <c r="P5621"/>
      <c r="Q5621"/>
      <c r="R5621"/>
      <c r="S5621"/>
      <c r="T5621"/>
      <c r="U5621"/>
    </row>
    <row r="5622" spans="1:21">
      <c r="A5622" s="2">
        <v>160020</v>
      </c>
      <c r="B5622" s="2" t="s">
        <v>23</v>
      </c>
      <c r="C5622" s="4">
        <v>45558</v>
      </c>
      <c r="D5622" s="17">
        <v>45558</v>
      </c>
      <c r="E5622" s="2" t="s">
        <v>24</v>
      </c>
      <c r="F5622" s="2" t="s">
        <v>17</v>
      </c>
      <c r="G5622" s="2">
        <v>30</v>
      </c>
      <c r="H5622" s="2" t="s">
        <v>69</v>
      </c>
      <c r="I5622" s="2" t="s">
        <v>19</v>
      </c>
      <c r="J5622" s="12">
        <v>9</v>
      </c>
      <c r="K5622" s="2">
        <v>9</v>
      </c>
      <c r="L5622" s="2">
        <v>1</v>
      </c>
      <c r="M5622" s="12">
        <v>9</v>
      </c>
      <c r="N5622" s="3">
        <v>5</v>
      </c>
      <c r="O5622" s="2" t="str" cm="1">
        <f t="array" ref="O5622">_xlfn.IFS(N5622=1,"Unsatisfactory",N5622=2,"Poor",N5622=3,"Average",N5622=4,"Good",N5622=5,"Excellent")</f>
        <v>Excellent</v>
      </c>
      <c r="P5622"/>
      <c r="Q5622"/>
      <c r="R5622"/>
      <c r="S5622"/>
      <c r="T5622"/>
      <c r="U5622"/>
    </row>
    <row r="5623" spans="1:21">
      <c r="A5623" s="2">
        <v>193969</v>
      </c>
      <c r="B5623" s="2" t="s">
        <v>36</v>
      </c>
      <c r="C5623" s="4">
        <v>45298</v>
      </c>
      <c r="D5623" s="17">
        <v>45298</v>
      </c>
      <c r="E5623" s="2" t="s">
        <v>37</v>
      </c>
      <c r="F5623" s="2" t="s">
        <v>17</v>
      </c>
      <c r="G5623" s="2">
        <v>34</v>
      </c>
      <c r="H5623" s="2" t="s">
        <v>31</v>
      </c>
      <c r="I5623" s="2" t="s">
        <v>19</v>
      </c>
      <c r="J5623" s="12">
        <v>32</v>
      </c>
      <c r="K5623" s="2">
        <v>32</v>
      </c>
      <c r="L5623" s="2">
        <v>3</v>
      </c>
      <c r="M5623" s="12">
        <v>96</v>
      </c>
      <c r="N5623" s="3">
        <v>3</v>
      </c>
      <c r="O5623" s="2" t="str" cm="1">
        <f t="array" ref="O5623">_xlfn.IFS(N5623=1,"Unsatisfactory",N5623=2,"Poor",N5623=3,"Average",N5623=4,"Good",N5623=5,"Excellent")</f>
        <v>Average</v>
      </c>
      <c r="P5623"/>
      <c r="Q5623"/>
      <c r="R5623"/>
      <c r="S5623"/>
      <c r="T5623"/>
      <c r="U5623"/>
    </row>
    <row r="5624" spans="1:21">
      <c r="A5624" s="2">
        <v>147570</v>
      </c>
      <c r="B5624" s="2" t="s">
        <v>23</v>
      </c>
      <c r="C5624" s="4">
        <v>45522</v>
      </c>
      <c r="D5624" s="17">
        <v>45522</v>
      </c>
      <c r="E5624" s="2" t="s">
        <v>24</v>
      </c>
      <c r="F5624" s="2" t="s">
        <v>17</v>
      </c>
      <c r="G5624" s="2">
        <v>18</v>
      </c>
      <c r="H5624" s="2" t="s">
        <v>130</v>
      </c>
      <c r="I5624" s="2" t="s">
        <v>19</v>
      </c>
      <c r="J5624" s="12">
        <v>9</v>
      </c>
      <c r="K5624" s="2">
        <v>9</v>
      </c>
      <c r="L5624" s="2">
        <v>2</v>
      </c>
      <c r="M5624" s="12">
        <v>18</v>
      </c>
      <c r="N5624" s="3">
        <v>2</v>
      </c>
      <c r="O5624" s="2" t="str" cm="1">
        <f t="array" ref="O5624">_xlfn.IFS(N5624=1,"Unsatisfactory",N5624=2,"Poor",N5624=3,"Average",N5624=4,"Good",N5624=5,"Excellent")</f>
        <v>Poor</v>
      </c>
      <c r="P5624"/>
      <c r="Q5624"/>
      <c r="R5624"/>
      <c r="S5624"/>
      <c r="T5624"/>
      <c r="U5624"/>
    </row>
    <row r="5625" spans="1:21">
      <c r="A5625" s="2">
        <v>168477</v>
      </c>
      <c r="B5625" s="2" t="s">
        <v>82</v>
      </c>
      <c r="C5625" s="4">
        <v>45545</v>
      </c>
      <c r="D5625" s="17">
        <v>45545</v>
      </c>
      <c r="E5625" s="2" t="s">
        <v>37</v>
      </c>
      <c r="F5625" s="2" t="s">
        <v>17</v>
      </c>
      <c r="G5625" s="2">
        <v>33</v>
      </c>
      <c r="H5625" s="2" t="s">
        <v>58</v>
      </c>
      <c r="I5625" s="2" t="s">
        <v>27</v>
      </c>
      <c r="J5625" s="12">
        <v>20</v>
      </c>
      <c r="K5625" s="2">
        <v>60</v>
      </c>
      <c r="L5625" s="2">
        <v>1</v>
      </c>
      <c r="M5625" s="12">
        <v>60</v>
      </c>
      <c r="N5625" s="3">
        <v>4</v>
      </c>
      <c r="O5625" s="2" t="str" cm="1">
        <f t="array" ref="O5625">_xlfn.IFS(N5625=1,"Unsatisfactory",N5625=2,"Poor",N5625=3,"Average",N5625=4,"Good",N5625=5,"Excellent")</f>
        <v>Good</v>
      </c>
      <c r="P5625"/>
      <c r="Q5625"/>
      <c r="R5625"/>
      <c r="S5625"/>
      <c r="T5625"/>
      <c r="U5625"/>
    </row>
    <row r="5626" spans="1:21">
      <c r="A5626" s="2">
        <v>151346</v>
      </c>
      <c r="B5626" s="2" t="s">
        <v>42</v>
      </c>
      <c r="C5626" s="4">
        <v>45455</v>
      </c>
      <c r="D5626" s="17">
        <v>45455</v>
      </c>
      <c r="E5626" s="2" t="s">
        <v>16</v>
      </c>
      <c r="F5626" s="2" t="s">
        <v>17</v>
      </c>
      <c r="G5626" s="2">
        <v>20</v>
      </c>
      <c r="H5626" s="2" t="s">
        <v>130</v>
      </c>
      <c r="I5626" s="2" t="s">
        <v>19</v>
      </c>
      <c r="J5626" s="12">
        <v>65</v>
      </c>
      <c r="K5626" s="2">
        <v>65</v>
      </c>
      <c r="L5626" s="2">
        <v>1</v>
      </c>
      <c r="M5626" s="12">
        <v>65</v>
      </c>
      <c r="N5626" s="3">
        <v>4</v>
      </c>
      <c r="O5626" s="2" t="str" cm="1">
        <f t="array" ref="O5626">_xlfn.IFS(N5626=1,"Unsatisfactory",N5626=2,"Poor",N5626=3,"Average",N5626=4,"Good",N5626=5,"Excellent")</f>
        <v>Good</v>
      </c>
      <c r="P5626"/>
      <c r="Q5626"/>
      <c r="R5626"/>
      <c r="S5626"/>
      <c r="T5626"/>
      <c r="U5626"/>
    </row>
    <row r="5627" spans="1:21">
      <c r="A5627" s="2">
        <v>193341</v>
      </c>
      <c r="B5627" s="2" t="s">
        <v>42</v>
      </c>
      <c r="C5627" s="4">
        <v>45410</v>
      </c>
      <c r="D5627" s="17">
        <v>45410</v>
      </c>
      <c r="E5627" s="2" t="s">
        <v>16</v>
      </c>
      <c r="F5627" s="2" t="s">
        <v>17</v>
      </c>
      <c r="G5627" s="2">
        <v>32</v>
      </c>
      <c r="H5627" s="2" t="s">
        <v>26</v>
      </c>
      <c r="I5627" s="2" t="s">
        <v>27</v>
      </c>
      <c r="J5627" s="12">
        <v>65</v>
      </c>
      <c r="K5627" s="2">
        <v>105</v>
      </c>
      <c r="L5627" s="2">
        <v>1</v>
      </c>
      <c r="M5627" s="12">
        <v>105</v>
      </c>
      <c r="N5627" s="3">
        <v>2</v>
      </c>
      <c r="O5627" s="2" t="str" cm="1">
        <f t="array" ref="O5627">_xlfn.IFS(N5627=1,"Unsatisfactory",N5627=2,"Poor",N5627=3,"Average",N5627=4,"Good",N5627=5,"Excellent")</f>
        <v>Poor</v>
      </c>
      <c r="P5627"/>
      <c r="Q5627"/>
      <c r="R5627"/>
      <c r="S5627"/>
      <c r="T5627"/>
      <c r="U5627"/>
    </row>
    <row r="5628" spans="1:21">
      <c r="A5628" s="2">
        <v>182387</v>
      </c>
      <c r="B5628" s="2" t="s">
        <v>36</v>
      </c>
      <c r="C5628" s="4">
        <v>45453</v>
      </c>
      <c r="D5628" s="17">
        <v>45453</v>
      </c>
      <c r="E5628" s="2" t="s">
        <v>37</v>
      </c>
      <c r="F5628" s="2" t="s">
        <v>17</v>
      </c>
      <c r="G5628" s="2">
        <v>30</v>
      </c>
      <c r="H5628" s="2" t="s">
        <v>38</v>
      </c>
      <c r="I5628" s="2" t="s">
        <v>19</v>
      </c>
      <c r="J5628" s="12">
        <v>32</v>
      </c>
      <c r="K5628" s="2">
        <v>32</v>
      </c>
      <c r="L5628" s="2">
        <v>5</v>
      </c>
      <c r="M5628" s="12">
        <v>160</v>
      </c>
      <c r="N5628" s="3">
        <v>1</v>
      </c>
      <c r="O5628" s="2" t="str" cm="1">
        <f t="array" ref="O5628">_xlfn.IFS(N5628=1,"Unsatisfactory",N5628=2,"Poor",N5628=3,"Average",N5628=4,"Good",N5628=5,"Excellent")</f>
        <v>Unsatisfactory</v>
      </c>
      <c r="P5628"/>
      <c r="Q5628"/>
      <c r="R5628"/>
      <c r="S5628"/>
      <c r="T5628"/>
      <c r="U5628"/>
    </row>
    <row r="5629" spans="1:21">
      <c r="A5629" s="2">
        <v>121343</v>
      </c>
      <c r="B5629" s="2" t="s">
        <v>15</v>
      </c>
      <c r="C5629" s="4">
        <v>45321</v>
      </c>
      <c r="D5629" s="17">
        <v>45321</v>
      </c>
      <c r="E5629" s="2" t="s">
        <v>16</v>
      </c>
      <c r="F5629" s="2" t="s">
        <v>17</v>
      </c>
      <c r="G5629" s="2">
        <v>34</v>
      </c>
      <c r="H5629" s="2" t="s">
        <v>69</v>
      </c>
      <c r="I5629" s="2" t="s">
        <v>19</v>
      </c>
      <c r="J5629" s="12">
        <v>100</v>
      </c>
      <c r="K5629" s="2">
        <v>100</v>
      </c>
      <c r="L5629" s="2">
        <v>3</v>
      </c>
      <c r="M5629" s="12">
        <v>300</v>
      </c>
      <c r="N5629" s="3">
        <v>3</v>
      </c>
      <c r="O5629" s="2" t="str" cm="1">
        <f t="array" ref="O5629">_xlfn.IFS(N5629=1,"Unsatisfactory",N5629=2,"Poor",N5629=3,"Average",N5629=4,"Good",N5629=5,"Excellent")</f>
        <v>Average</v>
      </c>
      <c r="P5629"/>
      <c r="Q5629"/>
      <c r="R5629"/>
      <c r="S5629"/>
      <c r="T5629"/>
      <c r="U5629"/>
    </row>
    <row r="5630" spans="1:21">
      <c r="A5630" s="2">
        <v>193967</v>
      </c>
      <c r="B5630" s="2" t="s">
        <v>82</v>
      </c>
      <c r="C5630" s="4">
        <v>45470</v>
      </c>
      <c r="D5630" s="17">
        <v>45470</v>
      </c>
      <c r="E5630" s="2" t="s">
        <v>37</v>
      </c>
      <c r="F5630" s="2" t="s">
        <v>25</v>
      </c>
      <c r="G5630" s="2">
        <v>27</v>
      </c>
      <c r="H5630" s="2" t="s">
        <v>38</v>
      </c>
      <c r="I5630" s="2" t="s">
        <v>19</v>
      </c>
      <c r="J5630" s="12">
        <v>20</v>
      </c>
      <c r="K5630" s="2">
        <v>20</v>
      </c>
      <c r="L5630" s="2">
        <v>2</v>
      </c>
      <c r="M5630" s="12">
        <v>40</v>
      </c>
      <c r="N5630" s="3">
        <v>2</v>
      </c>
      <c r="O5630" s="2" t="str" cm="1">
        <f t="array" ref="O5630">_xlfn.IFS(N5630=1,"Unsatisfactory",N5630=2,"Poor",N5630=3,"Average",N5630=4,"Good",N5630=5,"Excellent")</f>
        <v>Poor</v>
      </c>
      <c r="P5630"/>
      <c r="Q5630"/>
      <c r="R5630"/>
      <c r="S5630"/>
      <c r="T5630"/>
      <c r="U5630"/>
    </row>
    <row r="5631" spans="1:21">
      <c r="A5631" s="2">
        <v>145668</v>
      </c>
      <c r="B5631" s="2" t="s">
        <v>15</v>
      </c>
      <c r="C5631" s="4">
        <v>45411</v>
      </c>
      <c r="D5631" s="17">
        <v>45411</v>
      </c>
      <c r="E5631" s="2" t="s">
        <v>16</v>
      </c>
      <c r="F5631" s="2" t="s">
        <v>17</v>
      </c>
      <c r="G5631" s="2">
        <v>29</v>
      </c>
      <c r="H5631" s="2" t="s">
        <v>66</v>
      </c>
      <c r="I5631" s="2" t="s">
        <v>27</v>
      </c>
      <c r="J5631" s="12">
        <v>100</v>
      </c>
      <c r="K5631" s="2">
        <v>140</v>
      </c>
      <c r="L5631" s="2">
        <v>2</v>
      </c>
      <c r="M5631" s="12">
        <v>280</v>
      </c>
      <c r="N5631" s="3">
        <v>4</v>
      </c>
      <c r="O5631" s="2" t="str" cm="1">
        <f t="array" ref="O5631">_xlfn.IFS(N5631=1,"Unsatisfactory",N5631=2,"Poor",N5631=3,"Average",N5631=4,"Good",N5631=5,"Excellent")</f>
        <v>Good</v>
      </c>
      <c r="P5631"/>
      <c r="Q5631"/>
      <c r="R5631"/>
      <c r="S5631"/>
      <c r="T5631"/>
      <c r="U5631"/>
    </row>
    <row r="5632" spans="1:21">
      <c r="A5632" s="2">
        <v>148193</v>
      </c>
      <c r="B5632" s="2" t="s">
        <v>42</v>
      </c>
      <c r="C5632" s="4">
        <v>45589</v>
      </c>
      <c r="D5632" s="17">
        <v>45589</v>
      </c>
      <c r="E5632" s="2" t="s">
        <v>16</v>
      </c>
      <c r="F5632" s="2" t="s">
        <v>25</v>
      </c>
      <c r="G5632" s="2">
        <v>24</v>
      </c>
      <c r="H5632" s="2" t="s">
        <v>46</v>
      </c>
      <c r="I5632" s="2" t="s">
        <v>19</v>
      </c>
      <c r="J5632" s="12">
        <v>65</v>
      </c>
      <c r="K5632" s="2">
        <v>65</v>
      </c>
      <c r="L5632" s="2">
        <v>2</v>
      </c>
      <c r="M5632" s="12">
        <v>130</v>
      </c>
      <c r="N5632" s="3">
        <v>4</v>
      </c>
      <c r="O5632" s="2" t="str" cm="1">
        <f t="array" ref="O5632">_xlfn.IFS(N5632=1,"Unsatisfactory",N5632=2,"Poor",N5632=3,"Average",N5632=4,"Good",N5632=5,"Excellent")</f>
        <v>Good</v>
      </c>
      <c r="P5632"/>
      <c r="Q5632"/>
      <c r="R5632"/>
      <c r="S5632"/>
      <c r="T5632"/>
      <c r="U5632"/>
    </row>
    <row r="5633" spans="1:21">
      <c r="A5633" s="2">
        <v>125200</v>
      </c>
      <c r="B5633" s="2" t="s">
        <v>53</v>
      </c>
      <c r="C5633" s="4">
        <v>45558</v>
      </c>
      <c r="D5633" s="17">
        <v>45558</v>
      </c>
      <c r="E5633" s="2" t="s">
        <v>37</v>
      </c>
      <c r="F5633" s="2" t="s">
        <v>17</v>
      </c>
      <c r="G5633" s="2">
        <v>32</v>
      </c>
      <c r="H5633" s="2" t="s">
        <v>44</v>
      </c>
      <c r="I5633" s="2" t="s">
        <v>27</v>
      </c>
      <c r="J5633" s="12">
        <v>15</v>
      </c>
      <c r="K5633" s="2">
        <v>40</v>
      </c>
      <c r="L5633" s="2">
        <v>1</v>
      </c>
      <c r="M5633" s="12">
        <v>40</v>
      </c>
      <c r="N5633" s="3">
        <v>4</v>
      </c>
      <c r="O5633" s="2" t="str" cm="1">
        <f t="array" ref="O5633">_xlfn.IFS(N5633=1,"Unsatisfactory",N5633=2,"Poor",N5633=3,"Average",N5633=4,"Good",N5633=5,"Excellent")</f>
        <v>Good</v>
      </c>
      <c r="P5633"/>
      <c r="Q5633"/>
      <c r="R5633"/>
      <c r="S5633"/>
      <c r="T5633"/>
      <c r="U5633"/>
    </row>
    <row r="5634" spans="1:21">
      <c r="A5634" s="2">
        <v>124618</v>
      </c>
      <c r="B5634" s="2" t="s">
        <v>15</v>
      </c>
      <c r="C5634" s="4">
        <v>45246</v>
      </c>
      <c r="D5634" s="17">
        <v>45246</v>
      </c>
      <c r="E5634" s="2" t="s">
        <v>16</v>
      </c>
      <c r="F5634" s="2" t="s">
        <v>25</v>
      </c>
      <c r="G5634" s="2">
        <v>34</v>
      </c>
      <c r="H5634" s="2" t="s">
        <v>129</v>
      </c>
      <c r="I5634" s="2" t="s">
        <v>19</v>
      </c>
      <c r="J5634" s="12">
        <v>100</v>
      </c>
      <c r="K5634" s="2">
        <v>100</v>
      </c>
      <c r="L5634" s="2">
        <v>1</v>
      </c>
      <c r="M5634" s="12">
        <v>100</v>
      </c>
      <c r="N5634" s="3">
        <v>3</v>
      </c>
      <c r="O5634" s="2" t="str" cm="1">
        <f t="array" ref="O5634">_xlfn.IFS(N5634=1,"Unsatisfactory",N5634=2,"Poor",N5634=3,"Average",N5634=4,"Good",N5634=5,"Excellent")</f>
        <v>Average</v>
      </c>
      <c r="P5634"/>
      <c r="Q5634"/>
      <c r="R5634"/>
      <c r="S5634"/>
      <c r="T5634"/>
      <c r="U5634"/>
    </row>
    <row r="5635" spans="1:21">
      <c r="A5635" s="2">
        <v>161758</v>
      </c>
      <c r="B5635" s="2" t="s">
        <v>50</v>
      </c>
      <c r="C5635" s="4">
        <v>45582</v>
      </c>
      <c r="D5635" s="17">
        <v>45582</v>
      </c>
      <c r="E5635" s="2" t="s">
        <v>16</v>
      </c>
      <c r="F5635" s="2" t="s">
        <v>17</v>
      </c>
      <c r="G5635" s="2">
        <v>30</v>
      </c>
      <c r="H5635" s="2" t="s">
        <v>51</v>
      </c>
      <c r="I5635" s="2" t="s">
        <v>27</v>
      </c>
      <c r="J5635" s="12">
        <v>97</v>
      </c>
      <c r="K5635" s="2">
        <v>147</v>
      </c>
      <c r="L5635" s="2">
        <v>2</v>
      </c>
      <c r="M5635" s="12">
        <v>294</v>
      </c>
      <c r="N5635" s="3">
        <v>3</v>
      </c>
      <c r="O5635" s="2" t="str" cm="1">
        <f t="array" ref="O5635">_xlfn.IFS(N5635=1,"Unsatisfactory",N5635=2,"Poor",N5635=3,"Average",N5635=4,"Good",N5635=5,"Excellent")</f>
        <v>Average</v>
      </c>
      <c r="P5635"/>
      <c r="Q5635"/>
      <c r="R5635"/>
      <c r="S5635"/>
      <c r="T5635"/>
      <c r="U5635"/>
    </row>
    <row r="5636" spans="1:21">
      <c r="A5636" s="2">
        <v>120857</v>
      </c>
      <c r="B5636" s="2" t="s">
        <v>48</v>
      </c>
      <c r="C5636" s="4">
        <v>45299</v>
      </c>
      <c r="D5636" s="17">
        <v>45299</v>
      </c>
      <c r="E5636" s="2" t="s">
        <v>16</v>
      </c>
      <c r="F5636" s="2" t="s">
        <v>17</v>
      </c>
      <c r="G5636" s="2">
        <v>27</v>
      </c>
      <c r="H5636" s="2" t="s">
        <v>79</v>
      </c>
      <c r="I5636" s="2" t="s">
        <v>27</v>
      </c>
      <c r="J5636" s="12">
        <v>130</v>
      </c>
      <c r="K5636" s="2">
        <v>170</v>
      </c>
      <c r="L5636" s="2">
        <v>1</v>
      </c>
      <c r="M5636" s="12">
        <v>170</v>
      </c>
      <c r="N5636" s="3">
        <v>2</v>
      </c>
      <c r="O5636" s="2" t="str" cm="1">
        <f t="array" ref="O5636">_xlfn.IFS(N5636=1,"Unsatisfactory",N5636=2,"Poor",N5636=3,"Average",N5636=4,"Good",N5636=5,"Excellent")</f>
        <v>Poor</v>
      </c>
      <c r="P5636"/>
      <c r="Q5636"/>
      <c r="R5636"/>
      <c r="S5636"/>
      <c r="T5636"/>
      <c r="U5636"/>
    </row>
    <row r="5637" spans="1:21">
      <c r="A5637" s="2">
        <v>170852</v>
      </c>
      <c r="B5637" s="2" t="s">
        <v>50</v>
      </c>
      <c r="C5637" s="4">
        <v>45337</v>
      </c>
      <c r="D5637" s="17">
        <v>45337</v>
      </c>
      <c r="E5637" s="2" t="s">
        <v>16</v>
      </c>
      <c r="F5637" s="2" t="s">
        <v>25</v>
      </c>
      <c r="G5637" s="2">
        <v>35</v>
      </c>
      <c r="H5637" s="2" t="s">
        <v>38</v>
      </c>
      <c r="I5637" s="2" t="s">
        <v>19</v>
      </c>
      <c r="J5637" s="12">
        <v>97</v>
      </c>
      <c r="K5637" s="2">
        <v>97</v>
      </c>
      <c r="L5637" s="2">
        <v>1</v>
      </c>
      <c r="M5637" s="12">
        <v>97</v>
      </c>
      <c r="N5637" s="3">
        <v>1</v>
      </c>
      <c r="O5637" s="2" t="str" cm="1">
        <f t="array" ref="O5637">_xlfn.IFS(N5637=1,"Unsatisfactory",N5637=2,"Poor",N5637=3,"Average",N5637=4,"Good",N5637=5,"Excellent")</f>
        <v>Unsatisfactory</v>
      </c>
      <c r="P5637"/>
      <c r="Q5637"/>
      <c r="R5637"/>
      <c r="S5637"/>
      <c r="T5637"/>
      <c r="U5637"/>
    </row>
    <row r="5638" spans="1:21">
      <c r="A5638" s="2">
        <v>194280</v>
      </c>
      <c r="B5638" s="2" t="s">
        <v>42</v>
      </c>
      <c r="C5638" s="4">
        <v>45560</v>
      </c>
      <c r="D5638" s="17">
        <v>45560</v>
      </c>
      <c r="E5638" s="2" t="s">
        <v>16</v>
      </c>
      <c r="F5638" s="2" t="s">
        <v>25</v>
      </c>
      <c r="G5638" s="2">
        <v>33</v>
      </c>
      <c r="H5638" s="2" t="s">
        <v>56</v>
      </c>
      <c r="I5638" s="2" t="s">
        <v>19</v>
      </c>
      <c r="J5638" s="12">
        <v>65</v>
      </c>
      <c r="K5638" s="2">
        <v>65</v>
      </c>
      <c r="L5638" s="2">
        <v>1</v>
      </c>
      <c r="M5638" s="12">
        <v>65</v>
      </c>
      <c r="N5638" s="3">
        <v>3</v>
      </c>
      <c r="O5638" s="2" t="str" cm="1">
        <f t="array" ref="O5638">_xlfn.IFS(N5638=1,"Unsatisfactory",N5638=2,"Poor",N5638=3,"Average",N5638=4,"Good",N5638=5,"Excellent")</f>
        <v>Average</v>
      </c>
      <c r="P5638"/>
      <c r="Q5638"/>
      <c r="R5638"/>
      <c r="S5638"/>
      <c r="T5638"/>
      <c r="U5638"/>
    </row>
    <row r="5639" spans="1:21">
      <c r="A5639" s="2">
        <v>174041</v>
      </c>
      <c r="B5639" s="2" t="s">
        <v>42</v>
      </c>
      <c r="C5639" s="4">
        <v>45546</v>
      </c>
      <c r="D5639" s="17">
        <v>45546</v>
      </c>
      <c r="E5639" s="2" t="s">
        <v>16</v>
      </c>
      <c r="F5639" s="2" t="s">
        <v>17</v>
      </c>
      <c r="G5639" s="2">
        <v>28</v>
      </c>
      <c r="H5639" s="2" t="s">
        <v>66</v>
      </c>
      <c r="I5639" s="2" t="s">
        <v>27</v>
      </c>
      <c r="J5639" s="12">
        <v>65</v>
      </c>
      <c r="K5639" s="2">
        <v>105</v>
      </c>
      <c r="L5639" s="2">
        <v>1</v>
      </c>
      <c r="M5639" s="12">
        <v>105</v>
      </c>
      <c r="N5639" s="3">
        <v>1</v>
      </c>
      <c r="O5639" s="2" t="str" cm="1">
        <f t="array" ref="O5639">_xlfn.IFS(N5639=1,"Unsatisfactory",N5639=2,"Poor",N5639=3,"Average",N5639=4,"Good",N5639=5,"Excellent")</f>
        <v>Unsatisfactory</v>
      </c>
      <c r="P5639"/>
      <c r="Q5639"/>
      <c r="R5639"/>
      <c r="S5639"/>
      <c r="T5639"/>
      <c r="U5639"/>
    </row>
    <row r="5640" spans="1:21">
      <c r="A5640" s="2">
        <v>193835</v>
      </c>
      <c r="B5640" s="2" t="s">
        <v>50</v>
      </c>
      <c r="C5640" s="4">
        <v>45410</v>
      </c>
      <c r="D5640" s="17">
        <v>45410</v>
      </c>
      <c r="E5640" s="2" t="s">
        <v>16</v>
      </c>
      <c r="F5640" s="2" t="s">
        <v>17</v>
      </c>
      <c r="G5640" s="2">
        <v>29</v>
      </c>
      <c r="H5640" s="2" t="s">
        <v>58</v>
      </c>
      <c r="I5640" s="2" t="s">
        <v>27</v>
      </c>
      <c r="J5640" s="12">
        <v>97</v>
      </c>
      <c r="K5640" s="2">
        <v>137</v>
      </c>
      <c r="L5640" s="2">
        <v>5</v>
      </c>
      <c r="M5640" s="12">
        <v>685</v>
      </c>
      <c r="N5640" s="3">
        <v>5</v>
      </c>
      <c r="O5640" s="2" t="str" cm="1">
        <f t="array" ref="O5640">_xlfn.IFS(N5640=1,"Unsatisfactory",N5640=2,"Poor",N5640=3,"Average",N5640=4,"Good",N5640=5,"Excellent")</f>
        <v>Excellent</v>
      </c>
      <c r="P5640"/>
      <c r="Q5640"/>
      <c r="R5640"/>
      <c r="S5640"/>
      <c r="T5640"/>
      <c r="U5640"/>
    </row>
    <row r="5641" spans="1:21">
      <c r="A5641" s="2">
        <v>129281</v>
      </c>
      <c r="B5641" s="2" t="s">
        <v>82</v>
      </c>
      <c r="C5641" s="4">
        <v>45453</v>
      </c>
      <c r="D5641" s="17">
        <v>45453</v>
      </c>
      <c r="E5641" s="2" t="s">
        <v>37</v>
      </c>
      <c r="F5641" s="2" t="s">
        <v>25</v>
      </c>
      <c r="G5641" s="2">
        <v>18</v>
      </c>
      <c r="H5641" s="2" t="s">
        <v>129</v>
      </c>
      <c r="I5641" s="2" t="s">
        <v>19</v>
      </c>
      <c r="J5641" s="12">
        <v>20</v>
      </c>
      <c r="K5641" s="2">
        <v>20</v>
      </c>
      <c r="L5641" s="2">
        <v>1</v>
      </c>
      <c r="M5641" s="12">
        <v>20</v>
      </c>
      <c r="N5641" s="3">
        <v>4</v>
      </c>
      <c r="O5641" s="2" t="str" cm="1">
        <f t="array" ref="O5641">_xlfn.IFS(N5641=1,"Unsatisfactory",N5641=2,"Poor",N5641=3,"Average",N5641=4,"Good",N5641=5,"Excellent")</f>
        <v>Good</v>
      </c>
      <c r="P5641"/>
      <c r="Q5641"/>
      <c r="R5641"/>
      <c r="S5641"/>
      <c r="T5641"/>
      <c r="U5641"/>
    </row>
    <row r="5642" spans="1:21">
      <c r="A5642" s="2">
        <v>146488</v>
      </c>
      <c r="B5642" s="2" t="s">
        <v>42</v>
      </c>
      <c r="C5642" s="4">
        <v>45277</v>
      </c>
      <c r="D5642" s="17">
        <v>45277</v>
      </c>
      <c r="E5642" s="2" t="s">
        <v>16</v>
      </c>
      <c r="F5642" s="2" t="s">
        <v>17</v>
      </c>
      <c r="G5642" s="2">
        <v>31</v>
      </c>
      <c r="H5642" s="2" t="s">
        <v>130</v>
      </c>
      <c r="I5642" s="2" t="s">
        <v>19</v>
      </c>
      <c r="J5642" s="12">
        <v>65</v>
      </c>
      <c r="K5642" s="2">
        <v>65</v>
      </c>
      <c r="L5642" s="2">
        <v>1</v>
      </c>
      <c r="M5642" s="12">
        <v>65</v>
      </c>
      <c r="N5642" s="3">
        <v>5</v>
      </c>
      <c r="O5642" s="2" t="str" cm="1">
        <f t="array" ref="O5642">_xlfn.IFS(N5642=1,"Unsatisfactory",N5642=2,"Poor",N5642=3,"Average",N5642=4,"Good",N5642=5,"Excellent")</f>
        <v>Excellent</v>
      </c>
      <c r="P5642"/>
      <c r="Q5642"/>
      <c r="R5642"/>
      <c r="S5642"/>
      <c r="T5642"/>
      <c r="U5642"/>
    </row>
    <row r="5643" spans="1:21">
      <c r="A5643" s="2">
        <v>120943</v>
      </c>
      <c r="B5643" s="2" t="s">
        <v>30</v>
      </c>
      <c r="C5643" s="4">
        <v>45320</v>
      </c>
      <c r="D5643" s="17">
        <v>45320</v>
      </c>
      <c r="E5643" s="2" t="s">
        <v>24</v>
      </c>
      <c r="F5643" s="2" t="s">
        <v>17</v>
      </c>
      <c r="G5643" s="2">
        <v>22</v>
      </c>
      <c r="H5643" s="2" t="s">
        <v>29</v>
      </c>
      <c r="I5643" s="2" t="s">
        <v>19</v>
      </c>
      <c r="J5643" s="12">
        <v>10</v>
      </c>
      <c r="K5643" s="2">
        <v>10</v>
      </c>
      <c r="L5643" s="2">
        <v>1</v>
      </c>
      <c r="M5643" s="12">
        <v>10</v>
      </c>
      <c r="N5643" s="3">
        <v>5</v>
      </c>
      <c r="O5643" s="2" t="str" cm="1">
        <f t="array" ref="O5643">_xlfn.IFS(N5643=1,"Unsatisfactory",N5643=2,"Poor",N5643=3,"Average",N5643=4,"Good",N5643=5,"Excellent")</f>
        <v>Excellent</v>
      </c>
      <c r="P5643"/>
      <c r="Q5643"/>
      <c r="R5643"/>
      <c r="S5643"/>
      <c r="T5643"/>
      <c r="U5643"/>
    </row>
    <row r="5644" spans="1:21">
      <c r="A5644" s="2">
        <v>144217</v>
      </c>
      <c r="B5644" s="2" t="s">
        <v>48</v>
      </c>
      <c r="C5644" s="4">
        <v>45385</v>
      </c>
      <c r="D5644" s="17">
        <v>45385</v>
      </c>
      <c r="E5644" s="2" t="s">
        <v>16</v>
      </c>
      <c r="F5644" s="2" t="s">
        <v>17</v>
      </c>
      <c r="G5644" s="2">
        <v>35</v>
      </c>
      <c r="H5644" s="2" t="s">
        <v>58</v>
      </c>
      <c r="I5644" s="2" t="s">
        <v>27</v>
      </c>
      <c r="J5644" s="12">
        <v>130</v>
      </c>
      <c r="K5644" s="2">
        <v>170</v>
      </c>
      <c r="L5644" s="2">
        <v>1</v>
      </c>
      <c r="M5644" s="12">
        <v>170</v>
      </c>
      <c r="N5644" s="3">
        <v>3</v>
      </c>
      <c r="O5644" s="2" t="str" cm="1">
        <f t="array" ref="O5644">_xlfn.IFS(N5644=1,"Unsatisfactory",N5644=2,"Poor",N5644=3,"Average",N5644=4,"Good",N5644=5,"Excellent")</f>
        <v>Average</v>
      </c>
      <c r="P5644"/>
      <c r="Q5644"/>
      <c r="R5644"/>
      <c r="S5644"/>
      <c r="T5644"/>
      <c r="U5644"/>
    </row>
    <row r="5645" spans="1:21">
      <c r="A5645" s="2">
        <v>125430</v>
      </c>
      <c r="B5645" s="2" t="s">
        <v>30</v>
      </c>
      <c r="C5645" s="4">
        <v>45353</v>
      </c>
      <c r="D5645" s="17">
        <v>45353</v>
      </c>
      <c r="E5645" s="2" t="s">
        <v>24</v>
      </c>
      <c r="F5645" s="2" t="s">
        <v>17</v>
      </c>
      <c r="G5645" s="2">
        <v>34</v>
      </c>
      <c r="H5645" s="2" t="s">
        <v>131</v>
      </c>
      <c r="I5645" s="2" t="s">
        <v>27</v>
      </c>
      <c r="J5645" s="12">
        <v>10</v>
      </c>
      <c r="K5645" s="2">
        <v>80</v>
      </c>
      <c r="L5645" s="2">
        <v>1</v>
      </c>
      <c r="M5645" s="12">
        <v>80</v>
      </c>
      <c r="N5645" s="3">
        <v>3</v>
      </c>
      <c r="O5645" s="2" t="str" cm="1">
        <f t="array" ref="O5645">_xlfn.IFS(N5645=1,"Unsatisfactory",N5645=2,"Poor",N5645=3,"Average",N5645=4,"Good",N5645=5,"Excellent")</f>
        <v>Average</v>
      </c>
      <c r="P5645"/>
      <c r="Q5645"/>
      <c r="R5645"/>
      <c r="S5645"/>
      <c r="T5645"/>
      <c r="U5645"/>
    </row>
    <row r="5646" spans="1:21">
      <c r="A5646" s="2">
        <v>134547</v>
      </c>
      <c r="B5646" s="2" t="s">
        <v>33</v>
      </c>
      <c r="C5646" s="4">
        <v>45365</v>
      </c>
      <c r="D5646" s="17">
        <v>45365</v>
      </c>
      <c r="E5646" s="2" t="s">
        <v>16</v>
      </c>
      <c r="F5646" s="2" t="s">
        <v>17</v>
      </c>
      <c r="G5646" s="2">
        <v>22</v>
      </c>
      <c r="H5646" s="2" t="s">
        <v>67</v>
      </c>
      <c r="I5646" s="2" t="s">
        <v>27</v>
      </c>
      <c r="J5646" s="12">
        <v>118</v>
      </c>
      <c r="K5646" s="2">
        <v>158</v>
      </c>
      <c r="L5646" s="2">
        <v>1</v>
      </c>
      <c r="M5646" s="12">
        <v>158</v>
      </c>
      <c r="N5646" s="3">
        <v>1</v>
      </c>
      <c r="O5646" s="2" t="str" cm="1">
        <f t="array" ref="O5646">_xlfn.IFS(N5646=1,"Unsatisfactory",N5646=2,"Poor",N5646=3,"Average",N5646=4,"Good",N5646=5,"Excellent")</f>
        <v>Unsatisfactory</v>
      </c>
      <c r="P5646"/>
      <c r="Q5646"/>
      <c r="R5646"/>
      <c r="S5646"/>
      <c r="T5646"/>
      <c r="U5646"/>
    </row>
    <row r="5647" spans="1:21">
      <c r="A5647" s="2">
        <v>125025</v>
      </c>
      <c r="B5647" s="2" t="s">
        <v>82</v>
      </c>
      <c r="C5647" s="4">
        <v>45255</v>
      </c>
      <c r="D5647" s="17">
        <v>45255</v>
      </c>
      <c r="E5647" s="2" t="s">
        <v>37</v>
      </c>
      <c r="F5647" s="2" t="s">
        <v>17</v>
      </c>
      <c r="G5647" s="2">
        <v>33</v>
      </c>
      <c r="H5647" s="2" t="s">
        <v>118</v>
      </c>
      <c r="I5647" s="2" t="s">
        <v>19</v>
      </c>
      <c r="J5647" s="12">
        <v>20</v>
      </c>
      <c r="K5647" s="2">
        <v>20</v>
      </c>
      <c r="L5647" s="2">
        <v>5</v>
      </c>
      <c r="M5647" s="12">
        <v>100</v>
      </c>
      <c r="N5647" s="3">
        <v>5</v>
      </c>
      <c r="O5647" s="2" t="str" cm="1">
        <f t="array" ref="O5647">_xlfn.IFS(N5647=1,"Unsatisfactory",N5647=2,"Poor",N5647=3,"Average",N5647=4,"Good",N5647=5,"Excellent")</f>
        <v>Excellent</v>
      </c>
      <c r="P5647"/>
      <c r="Q5647"/>
      <c r="R5647"/>
      <c r="S5647"/>
      <c r="T5647"/>
      <c r="U5647"/>
    </row>
    <row r="5648" spans="1:21">
      <c r="A5648" s="2">
        <v>186213</v>
      </c>
      <c r="B5648" s="2" t="s">
        <v>42</v>
      </c>
      <c r="C5648" s="4">
        <v>45449</v>
      </c>
      <c r="D5648" s="17">
        <v>45449</v>
      </c>
      <c r="E5648" s="2" t="s">
        <v>16</v>
      </c>
      <c r="F5648" s="2" t="s">
        <v>25</v>
      </c>
      <c r="G5648" s="2">
        <v>20</v>
      </c>
      <c r="H5648" s="2" t="s">
        <v>66</v>
      </c>
      <c r="I5648" s="2" t="s">
        <v>27</v>
      </c>
      <c r="J5648" s="12">
        <v>65</v>
      </c>
      <c r="K5648" s="2">
        <v>105</v>
      </c>
      <c r="L5648" s="2">
        <v>1</v>
      </c>
      <c r="M5648" s="12">
        <v>105</v>
      </c>
      <c r="N5648" s="3">
        <v>5</v>
      </c>
      <c r="O5648" s="2" t="str" cm="1">
        <f t="array" ref="O5648">_xlfn.IFS(N5648=1,"Unsatisfactory",N5648=2,"Poor",N5648=3,"Average",N5648=4,"Good",N5648=5,"Excellent")</f>
        <v>Excellent</v>
      </c>
      <c r="P5648"/>
      <c r="Q5648"/>
      <c r="R5648"/>
      <c r="S5648"/>
      <c r="T5648"/>
      <c r="U5648"/>
    </row>
    <row r="5649" spans="1:21">
      <c r="A5649" s="2">
        <v>149697</v>
      </c>
      <c r="B5649" s="2" t="s">
        <v>30</v>
      </c>
      <c r="C5649" s="4">
        <v>45478</v>
      </c>
      <c r="D5649" s="17">
        <v>45478</v>
      </c>
      <c r="E5649" s="2" t="s">
        <v>24</v>
      </c>
      <c r="F5649" s="2" t="s">
        <v>17</v>
      </c>
      <c r="G5649" s="2">
        <v>18</v>
      </c>
      <c r="H5649" s="2" t="s">
        <v>129</v>
      </c>
      <c r="I5649" s="2" t="s">
        <v>19</v>
      </c>
      <c r="J5649" s="12">
        <v>10</v>
      </c>
      <c r="K5649" s="2">
        <v>10</v>
      </c>
      <c r="L5649" s="2">
        <v>1</v>
      </c>
      <c r="M5649" s="12">
        <v>10</v>
      </c>
      <c r="N5649" s="3">
        <v>5</v>
      </c>
      <c r="O5649" s="2" t="str" cm="1">
        <f t="array" ref="O5649">_xlfn.IFS(N5649=1,"Unsatisfactory",N5649=2,"Poor",N5649=3,"Average",N5649=4,"Good",N5649=5,"Excellent")</f>
        <v>Excellent</v>
      </c>
      <c r="P5649"/>
      <c r="Q5649"/>
      <c r="R5649"/>
      <c r="S5649"/>
      <c r="T5649"/>
      <c r="U5649"/>
    </row>
    <row r="5650" spans="1:21">
      <c r="A5650" s="2">
        <v>134954</v>
      </c>
      <c r="B5650" s="2" t="s">
        <v>23</v>
      </c>
      <c r="C5650" s="4">
        <v>45432</v>
      </c>
      <c r="D5650" s="17">
        <v>45432</v>
      </c>
      <c r="E5650" s="2" t="s">
        <v>24</v>
      </c>
      <c r="F5650" s="2" t="s">
        <v>25</v>
      </c>
      <c r="G5650" s="2">
        <v>31</v>
      </c>
      <c r="H5650" s="2" t="s">
        <v>38</v>
      </c>
      <c r="I5650" s="2" t="s">
        <v>19</v>
      </c>
      <c r="J5650" s="12">
        <v>9</v>
      </c>
      <c r="K5650" s="2">
        <v>9</v>
      </c>
      <c r="L5650" s="2">
        <v>1</v>
      </c>
      <c r="M5650" s="12">
        <v>9</v>
      </c>
      <c r="N5650" s="3">
        <v>4</v>
      </c>
      <c r="O5650" s="2" t="str" cm="1">
        <f t="array" ref="O5650">_xlfn.IFS(N5650=1,"Unsatisfactory",N5650=2,"Poor",N5650=3,"Average",N5650=4,"Good",N5650=5,"Excellent")</f>
        <v>Good</v>
      </c>
      <c r="P5650"/>
      <c r="Q5650"/>
      <c r="R5650"/>
      <c r="S5650"/>
      <c r="T5650"/>
      <c r="U5650"/>
    </row>
    <row r="5651" spans="1:21">
      <c r="A5651" s="2">
        <v>125325</v>
      </c>
      <c r="B5651" s="2" t="s">
        <v>42</v>
      </c>
      <c r="C5651" s="4">
        <v>45475</v>
      </c>
      <c r="D5651" s="17">
        <v>45475</v>
      </c>
      <c r="E5651" s="2" t="s">
        <v>16</v>
      </c>
      <c r="F5651" s="2" t="s">
        <v>17</v>
      </c>
      <c r="G5651" s="2">
        <v>23</v>
      </c>
      <c r="H5651" s="2" t="s">
        <v>118</v>
      </c>
      <c r="I5651" s="2" t="s">
        <v>19</v>
      </c>
      <c r="J5651" s="12">
        <v>65</v>
      </c>
      <c r="K5651" s="2">
        <v>65</v>
      </c>
      <c r="L5651" s="2">
        <v>1</v>
      </c>
      <c r="M5651" s="12">
        <v>65</v>
      </c>
      <c r="N5651" s="3">
        <v>1</v>
      </c>
      <c r="O5651" s="2" t="str" cm="1">
        <f t="array" ref="O5651">_xlfn.IFS(N5651=1,"Unsatisfactory",N5651=2,"Poor",N5651=3,"Average",N5651=4,"Good",N5651=5,"Excellent")</f>
        <v>Unsatisfactory</v>
      </c>
      <c r="P5651"/>
      <c r="Q5651"/>
      <c r="R5651"/>
      <c r="S5651"/>
      <c r="T5651"/>
      <c r="U5651"/>
    </row>
    <row r="5652" spans="1:21">
      <c r="A5652" s="2">
        <v>126783</v>
      </c>
      <c r="B5652" s="2" t="s">
        <v>78</v>
      </c>
      <c r="C5652" s="4">
        <v>45391</v>
      </c>
      <c r="D5652" s="17">
        <v>45391</v>
      </c>
      <c r="E5652" s="2" t="s">
        <v>37</v>
      </c>
      <c r="F5652" s="2" t="s">
        <v>17</v>
      </c>
      <c r="G5652" s="2">
        <v>24</v>
      </c>
      <c r="H5652" s="2" t="s">
        <v>46</v>
      </c>
      <c r="I5652" s="2" t="s">
        <v>19</v>
      </c>
      <c r="J5652" s="12">
        <v>50</v>
      </c>
      <c r="K5652" s="2">
        <v>50</v>
      </c>
      <c r="L5652" s="2">
        <v>4</v>
      </c>
      <c r="M5652" s="12">
        <v>200</v>
      </c>
      <c r="N5652" s="3">
        <v>1</v>
      </c>
      <c r="O5652" s="2" t="str" cm="1">
        <f t="array" ref="O5652">_xlfn.IFS(N5652=1,"Unsatisfactory",N5652=2,"Poor",N5652=3,"Average",N5652=4,"Good",N5652=5,"Excellent")</f>
        <v>Unsatisfactory</v>
      </c>
      <c r="P5652"/>
      <c r="Q5652"/>
      <c r="R5652"/>
      <c r="S5652"/>
      <c r="T5652"/>
      <c r="U5652"/>
    </row>
    <row r="5653" spans="1:21">
      <c r="A5653" s="2">
        <v>155637</v>
      </c>
      <c r="B5653" s="2" t="s">
        <v>30</v>
      </c>
      <c r="C5653" s="4">
        <v>45347</v>
      </c>
      <c r="D5653" s="17">
        <v>45347</v>
      </c>
      <c r="E5653" s="2" t="s">
        <v>24</v>
      </c>
      <c r="F5653" s="2" t="s">
        <v>17</v>
      </c>
      <c r="G5653" s="2">
        <v>32</v>
      </c>
      <c r="H5653" s="2" t="s">
        <v>31</v>
      </c>
      <c r="I5653" s="2" t="s">
        <v>19</v>
      </c>
      <c r="J5653" s="12">
        <v>10</v>
      </c>
      <c r="K5653" s="2">
        <v>10</v>
      </c>
      <c r="L5653" s="2">
        <v>4</v>
      </c>
      <c r="M5653" s="12">
        <v>40</v>
      </c>
      <c r="N5653" s="3">
        <v>4</v>
      </c>
      <c r="O5653" s="2" t="str" cm="1">
        <f t="array" ref="O5653">_xlfn.IFS(N5653=1,"Unsatisfactory",N5653=2,"Poor",N5653=3,"Average",N5653=4,"Good",N5653=5,"Excellent")</f>
        <v>Good</v>
      </c>
      <c r="P5653"/>
      <c r="Q5653"/>
      <c r="R5653"/>
      <c r="S5653"/>
      <c r="T5653"/>
      <c r="U5653"/>
    </row>
    <row r="5654" spans="1:21">
      <c r="A5654" s="2">
        <v>194368</v>
      </c>
      <c r="B5654" s="2" t="s">
        <v>42</v>
      </c>
      <c r="C5654" s="4">
        <v>45466</v>
      </c>
      <c r="D5654" s="17">
        <v>45466</v>
      </c>
      <c r="E5654" s="2" t="s">
        <v>16</v>
      </c>
      <c r="F5654" s="2" t="s">
        <v>25</v>
      </c>
      <c r="G5654" s="2">
        <v>22</v>
      </c>
      <c r="H5654" s="2" t="s">
        <v>67</v>
      </c>
      <c r="I5654" s="2" t="s">
        <v>27</v>
      </c>
      <c r="J5654" s="12">
        <v>65</v>
      </c>
      <c r="K5654" s="2">
        <v>105</v>
      </c>
      <c r="L5654" s="2">
        <v>2</v>
      </c>
      <c r="M5654" s="12">
        <v>210</v>
      </c>
      <c r="N5654" s="3">
        <v>2</v>
      </c>
      <c r="O5654" s="2" t="str" cm="1">
        <f t="array" ref="O5654">_xlfn.IFS(N5654=1,"Unsatisfactory",N5654=2,"Poor",N5654=3,"Average",N5654=4,"Good",N5654=5,"Excellent")</f>
        <v>Poor</v>
      </c>
      <c r="P5654"/>
      <c r="Q5654"/>
      <c r="R5654"/>
      <c r="S5654"/>
      <c r="T5654"/>
      <c r="U5654"/>
    </row>
    <row r="5655" spans="1:21">
      <c r="A5655" s="2">
        <v>147026</v>
      </c>
      <c r="B5655" s="2" t="s">
        <v>15</v>
      </c>
      <c r="C5655" s="4">
        <v>45373</v>
      </c>
      <c r="D5655" s="17">
        <v>45373</v>
      </c>
      <c r="E5655" s="2" t="s">
        <v>16</v>
      </c>
      <c r="F5655" s="2" t="s">
        <v>17</v>
      </c>
      <c r="G5655" s="2">
        <v>21</v>
      </c>
      <c r="H5655" s="2" t="s">
        <v>79</v>
      </c>
      <c r="I5655" s="2" t="s">
        <v>27</v>
      </c>
      <c r="J5655" s="12">
        <v>100</v>
      </c>
      <c r="K5655" s="2">
        <v>140</v>
      </c>
      <c r="L5655" s="2">
        <v>1</v>
      </c>
      <c r="M5655" s="12">
        <v>140</v>
      </c>
      <c r="N5655" s="3">
        <v>5</v>
      </c>
      <c r="O5655" s="2" t="str" cm="1">
        <f t="array" ref="O5655">_xlfn.IFS(N5655=1,"Unsatisfactory",N5655=2,"Poor",N5655=3,"Average",N5655=4,"Good",N5655=5,"Excellent")</f>
        <v>Excellent</v>
      </c>
      <c r="P5655"/>
      <c r="Q5655"/>
      <c r="R5655"/>
      <c r="S5655"/>
      <c r="T5655"/>
      <c r="U5655"/>
    </row>
    <row r="5656" spans="1:21">
      <c r="A5656" s="2">
        <v>122359</v>
      </c>
      <c r="B5656" s="2" t="s">
        <v>53</v>
      </c>
      <c r="C5656" s="4">
        <v>45382</v>
      </c>
      <c r="D5656" s="17">
        <v>45382</v>
      </c>
      <c r="E5656" s="2" t="s">
        <v>37</v>
      </c>
      <c r="F5656" s="2" t="s">
        <v>25</v>
      </c>
      <c r="G5656" s="2">
        <v>30</v>
      </c>
      <c r="H5656" s="2" t="s">
        <v>118</v>
      </c>
      <c r="I5656" s="2" t="s">
        <v>19</v>
      </c>
      <c r="J5656" s="12">
        <v>15</v>
      </c>
      <c r="K5656" s="2">
        <v>15</v>
      </c>
      <c r="L5656" s="2">
        <v>1</v>
      </c>
      <c r="M5656" s="12">
        <v>15</v>
      </c>
      <c r="N5656" s="3">
        <v>5</v>
      </c>
      <c r="O5656" s="2" t="str" cm="1">
        <f t="array" ref="O5656">_xlfn.IFS(N5656=1,"Unsatisfactory",N5656=2,"Poor",N5656=3,"Average",N5656=4,"Good",N5656=5,"Excellent")</f>
        <v>Excellent</v>
      </c>
      <c r="P5656"/>
      <c r="Q5656"/>
      <c r="R5656"/>
      <c r="S5656"/>
      <c r="T5656"/>
      <c r="U5656"/>
    </row>
    <row r="5657" spans="1:21">
      <c r="A5657" s="2">
        <v>134968</v>
      </c>
      <c r="B5657" s="2" t="s">
        <v>30</v>
      </c>
      <c r="C5657" s="4">
        <v>45376</v>
      </c>
      <c r="D5657" s="17">
        <v>45376</v>
      </c>
      <c r="E5657" s="2" t="s">
        <v>24</v>
      </c>
      <c r="F5657" s="2" t="s">
        <v>25</v>
      </c>
      <c r="G5657" s="2">
        <v>18</v>
      </c>
      <c r="H5657" s="2" t="s">
        <v>130</v>
      </c>
      <c r="I5657" s="2" t="s">
        <v>19</v>
      </c>
      <c r="J5657" s="12">
        <v>10</v>
      </c>
      <c r="K5657" s="2">
        <v>10</v>
      </c>
      <c r="L5657" s="2">
        <v>2</v>
      </c>
      <c r="M5657" s="12">
        <v>20</v>
      </c>
      <c r="N5657" s="3">
        <v>5</v>
      </c>
      <c r="O5657" s="2" t="str" cm="1">
        <f t="array" ref="O5657">_xlfn.IFS(N5657=1,"Unsatisfactory",N5657=2,"Poor",N5657=3,"Average",N5657=4,"Good",N5657=5,"Excellent")</f>
        <v>Excellent</v>
      </c>
      <c r="P5657"/>
      <c r="Q5657"/>
      <c r="R5657"/>
      <c r="S5657"/>
      <c r="T5657"/>
      <c r="U5657"/>
    </row>
    <row r="5658" spans="1:21">
      <c r="A5658" s="2">
        <v>145290</v>
      </c>
      <c r="B5658" s="2" t="s">
        <v>48</v>
      </c>
      <c r="C5658" s="4">
        <v>45397</v>
      </c>
      <c r="D5658" s="17">
        <v>45397</v>
      </c>
      <c r="E5658" s="2" t="s">
        <v>16</v>
      </c>
      <c r="F5658" s="2" t="s">
        <v>25</v>
      </c>
      <c r="G5658" s="2">
        <v>33</v>
      </c>
      <c r="H5658" s="2" t="s">
        <v>31</v>
      </c>
      <c r="I5658" s="2" t="s">
        <v>19</v>
      </c>
      <c r="J5658" s="12">
        <v>130</v>
      </c>
      <c r="K5658" s="2">
        <v>130</v>
      </c>
      <c r="L5658" s="2">
        <v>1</v>
      </c>
      <c r="M5658" s="12">
        <v>130</v>
      </c>
      <c r="N5658" s="3">
        <v>2</v>
      </c>
      <c r="O5658" s="2" t="str" cm="1">
        <f t="array" ref="O5658">_xlfn.IFS(N5658=1,"Unsatisfactory",N5658=2,"Poor",N5658=3,"Average",N5658=4,"Good",N5658=5,"Excellent")</f>
        <v>Poor</v>
      </c>
      <c r="P5658"/>
      <c r="Q5658"/>
      <c r="R5658"/>
      <c r="S5658"/>
      <c r="T5658"/>
      <c r="U5658"/>
    </row>
    <row r="5659" spans="1:21">
      <c r="A5659" s="2">
        <v>173820</v>
      </c>
      <c r="B5659" s="2" t="s">
        <v>30</v>
      </c>
      <c r="C5659" s="4">
        <v>45335</v>
      </c>
      <c r="D5659" s="17">
        <v>45335</v>
      </c>
      <c r="E5659" s="2" t="s">
        <v>24</v>
      </c>
      <c r="F5659" s="2" t="s">
        <v>17</v>
      </c>
      <c r="G5659" s="2">
        <v>26</v>
      </c>
      <c r="H5659" s="2" t="s">
        <v>115</v>
      </c>
      <c r="I5659" s="2" t="s">
        <v>19</v>
      </c>
      <c r="J5659" s="12">
        <v>10</v>
      </c>
      <c r="K5659" s="2">
        <v>10</v>
      </c>
      <c r="L5659" s="2">
        <v>2</v>
      </c>
      <c r="M5659" s="12">
        <v>20</v>
      </c>
      <c r="N5659" s="3">
        <v>5</v>
      </c>
      <c r="O5659" s="2" t="str" cm="1">
        <f t="array" ref="O5659">_xlfn.IFS(N5659=1,"Unsatisfactory",N5659=2,"Poor",N5659=3,"Average",N5659=4,"Good",N5659=5,"Excellent")</f>
        <v>Excellent</v>
      </c>
      <c r="P5659"/>
      <c r="Q5659"/>
      <c r="R5659"/>
      <c r="S5659"/>
      <c r="T5659"/>
      <c r="U5659"/>
    </row>
    <row r="5660" spans="1:21">
      <c r="A5660" s="2">
        <v>128054</v>
      </c>
      <c r="B5660" s="2" t="s">
        <v>53</v>
      </c>
      <c r="C5660" s="4">
        <v>45325</v>
      </c>
      <c r="D5660" s="17">
        <v>45325</v>
      </c>
      <c r="E5660" s="2" t="s">
        <v>37</v>
      </c>
      <c r="F5660" s="2" t="s">
        <v>17</v>
      </c>
      <c r="G5660" s="2">
        <v>23</v>
      </c>
      <c r="H5660" s="2" t="s">
        <v>69</v>
      </c>
      <c r="I5660" s="2" t="s">
        <v>19</v>
      </c>
      <c r="J5660" s="12">
        <v>15</v>
      </c>
      <c r="K5660" s="2">
        <v>15</v>
      </c>
      <c r="L5660" s="2">
        <v>2</v>
      </c>
      <c r="M5660" s="12">
        <v>30</v>
      </c>
      <c r="N5660" s="3">
        <v>3</v>
      </c>
      <c r="O5660" s="2" t="str" cm="1">
        <f t="array" ref="O5660">_xlfn.IFS(N5660=1,"Unsatisfactory",N5660=2,"Poor",N5660=3,"Average",N5660=4,"Good",N5660=5,"Excellent")</f>
        <v>Average</v>
      </c>
      <c r="P5660"/>
      <c r="Q5660"/>
      <c r="R5660"/>
      <c r="S5660"/>
      <c r="T5660"/>
      <c r="U5660"/>
    </row>
    <row r="5661" spans="1:21">
      <c r="A5661" s="2">
        <v>153533</v>
      </c>
      <c r="B5661" s="2" t="s">
        <v>23</v>
      </c>
      <c r="C5661" s="4">
        <v>45248</v>
      </c>
      <c r="D5661" s="17">
        <v>45248</v>
      </c>
      <c r="E5661" s="2" t="s">
        <v>24</v>
      </c>
      <c r="F5661" s="2" t="s">
        <v>17</v>
      </c>
      <c r="G5661" s="2">
        <v>25</v>
      </c>
      <c r="H5661" s="2" t="s">
        <v>115</v>
      </c>
      <c r="I5661" s="2" t="s">
        <v>19</v>
      </c>
      <c r="J5661" s="12">
        <v>9</v>
      </c>
      <c r="K5661" s="2">
        <v>9</v>
      </c>
      <c r="L5661" s="2">
        <v>1</v>
      </c>
      <c r="M5661" s="12">
        <v>9</v>
      </c>
      <c r="N5661" s="3">
        <v>5</v>
      </c>
      <c r="O5661" s="2" t="str" cm="1">
        <f t="array" ref="O5661">_xlfn.IFS(N5661=1,"Unsatisfactory",N5661=2,"Poor",N5661=3,"Average",N5661=4,"Good",N5661=5,"Excellent")</f>
        <v>Excellent</v>
      </c>
      <c r="P5661"/>
      <c r="Q5661"/>
      <c r="R5661"/>
      <c r="S5661"/>
      <c r="T5661"/>
      <c r="U5661"/>
    </row>
    <row r="5662" spans="1:21">
      <c r="A5662" s="2">
        <v>154147</v>
      </c>
      <c r="B5662" s="2" t="s">
        <v>42</v>
      </c>
      <c r="C5662" s="4">
        <v>45530</v>
      </c>
      <c r="D5662" s="17">
        <v>45530</v>
      </c>
      <c r="E5662" s="2" t="s">
        <v>16</v>
      </c>
      <c r="F5662" s="2" t="s">
        <v>25</v>
      </c>
      <c r="G5662" s="2">
        <v>20</v>
      </c>
      <c r="H5662" s="2" t="s">
        <v>128</v>
      </c>
      <c r="I5662" s="2" t="s">
        <v>19</v>
      </c>
      <c r="J5662" s="12">
        <v>65</v>
      </c>
      <c r="K5662" s="2">
        <v>65</v>
      </c>
      <c r="L5662" s="2">
        <v>1</v>
      </c>
      <c r="M5662" s="12">
        <v>65</v>
      </c>
      <c r="N5662" s="3">
        <v>3</v>
      </c>
      <c r="O5662" s="2" t="str" cm="1">
        <f t="array" ref="O5662">_xlfn.IFS(N5662=1,"Unsatisfactory",N5662=2,"Poor",N5662=3,"Average",N5662=4,"Good",N5662=5,"Excellent")</f>
        <v>Average</v>
      </c>
      <c r="P5662"/>
      <c r="Q5662"/>
      <c r="R5662"/>
      <c r="S5662"/>
      <c r="T5662"/>
      <c r="U5662"/>
    </row>
    <row r="5663" spans="1:21">
      <c r="A5663" s="2">
        <v>196071</v>
      </c>
      <c r="B5663" s="2" t="s">
        <v>15</v>
      </c>
      <c r="C5663" s="4">
        <v>45241</v>
      </c>
      <c r="D5663" s="17">
        <v>45241</v>
      </c>
      <c r="E5663" s="2" t="s">
        <v>16</v>
      </c>
      <c r="F5663" s="2" t="s">
        <v>17</v>
      </c>
      <c r="G5663" s="2">
        <v>24</v>
      </c>
      <c r="H5663" s="2" t="s">
        <v>31</v>
      </c>
      <c r="I5663" s="2" t="s">
        <v>19</v>
      </c>
      <c r="J5663" s="12">
        <v>100</v>
      </c>
      <c r="K5663" s="2">
        <v>100</v>
      </c>
      <c r="L5663" s="2">
        <v>1</v>
      </c>
      <c r="M5663" s="12">
        <v>100</v>
      </c>
      <c r="N5663" s="3">
        <v>4</v>
      </c>
      <c r="O5663" s="2" t="str" cm="1">
        <f t="array" ref="O5663">_xlfn.IFS(N5663=1,"Unsatisfactory",N5663=2,"Poor",N5663=3,"Average",N5663=4,"Good",N5663=5,"Excellent")</f>
        <v>Good</v>
      </c>
      <c r="P5663"/>
      <c r="Q5663"/>
      <c r="R5663"/>
      <c r="S5663"/>
      <c r="T5663"/>
      <c r="U5663"/>
    </row>
    <row r="5664" spans="1:21">
      <c r="A5664" s="2">
        <v>156016</v>
      </c>
      <c r="B5664" s="2" t="s">
        <v>15</v>
      </c>
      <c r="C5664" s="4">
        <v>45326</v>
      </c>
      <c r="D5664" s="17">
        <v>45326</v>
      </c>
      <c r="E5664" s="2" t="s">
        <v>16</v>
      </c>
      <c r="F5664" s="2" t="s">
        <v>17</v>
      </c>
      <c r="G5664" s="2">
        <v>27</v>
      </c>
      <c r="H5664" s="2" t="s">
        <v>31</v>
      </c>
      <c r="I5664" s="2" t="s">
        <v>19</v>
      </c>
      <c r="J5664" s="12">
        <v>100</v>
      </c>
      <c r="K5664" s="2">
        <v>100</v>
      </c>
      <c r="L5664" s="2">
        <v>1</v>
      </c>
      <c r="M5664" s="12">
        <v>100</v>
      </c>
      <c r="N5664" s="3">
        <v>3</v>
      </c>
      <c r="O5664" s="2" t="str" cm="1">
        <f t="array" ref="O5664">_xlfn.IFS(N5664=1,"Unsatisfactory",N5664=2,"Poor",N5664=3,"Average",N5664=4,"Good",N5664=5,"Excellent")</f>
        <v>Average</v>
      </c>
      <c r="P5664"/>
      <c r="Q5664"/>
      <c r="R5664"/>
      <c r="S5664"/>
      <c r="T5664"/>
      <c r="U5664"/>
    </row>
    <row r="5665" spans="1:21">
      <c r="A5665" s="2">
        <v>139210</v>
      </c>
      <c r="B5665" s="2" t="s">
        <v>82</v>
      </c>
      <c r="C5665" s="4">
        <v>45438</v>
      </c>
      <c r="D5665" s="17">
        <v>45438</v>
      </c>
      <c r="E5665" s="2" t="s">
        <v>37</v>
      </c>
      <c r="F5665" s="2" t="s">
        <v>25</v>
      </c>
      <c r="G5665" s="2">
        <v>32</v>
      </c>
      <c r="H5665" s="2" t="s">
        <v>130</v>
      </c>
      <c r="I5665" s="2" t="s">
        <v>19</v>
      </c>
      <c r="J5665" s="12">
        <v>20</v>
      </c>
      <c r="K5665" s="2">
        <v>20</v>
      </c>
      <c r="L5665" s="2">
        <v>2</v>
      </c>
      <c r="M5665" s="12">
        <v>40</v>
      </c>
      <c r="N5665" s="3">
        <v>5</v>
      </c>
      <c r="O5665" s="2" t="str" cm="1">
        <f t="array" ref="O5665">_xlfn.IFS(N5665=1,"Unsatisfactory",N5665=2,"Poor",N5665=3,"Average",N5665=4,"Good",N5665=5,"Excellent")</f>
        <v>Excellent</v>
      </c>
      <c r="P5665"/>
      <c r="Q5665"/>
      <c r="R5665"/>
      <c r="S5665"/>
      <c r="T5665"/>
      <c r="U5665"/>
    </row>
    <row r="5666" spans="1:21">
      <c r="A5666" s="2">
        <v>167658</v>
      </c>
      <c r="B5666" s="2" t="s">
        <v>76</v>
      </c>
      <c r="C5666" s="4">
        <v>45400</v>
      </c>
      <c r="D5666" s="17">
        <v>45400</v>
      </c>
      <c r="E5666" s="2" t="s">
        <v>37</v>
      </c>
      <c r="F5666" s="2" t="s">
        <v>25</v>
      </c>
      <c r="G5666" s="2">
        <v>26</v>
      </c>
      <c r="H5666" s="2" t="s">
        <v>75</v>
      </c>
      <c r="I5666" s="2" t="s">
        <v>27</v>
      </c>
      <c r="J5666" s="12">
        <v>45</v>
      </c>
      <c r="K5666" s="2">
        <v>115</v>
      </c>
      <c r="L5666" s="2">
        <v>1</v>
      </c>
      <c r="M5666" s="12">
        <v>115</v>
      </c>
      <c r="N5666" s="3">
        <v>2</v>
      </c>
      <c r="O5666" s="2" t="str" cm="1">
        <f t="array" ref="O5666">_xlfn.IFS(N5666=1,"Unsatisfactory",N5666=2,"Poor",N5666=3,"Average",N5666=4,"Good",N5666=5,"Excellent")</f>
        <v>Poor</v>
      </c>
      <c r="P5666"/>
      <c r="Q5666"/>
      <c r="R5666"/>
      <c r="S5666"/>
      <c r="T5666"/>
      <c r="U5666"/>
    </row>
    <row r="5667" spans="1:21">
      <c r="A5667" s="2">
        <v>158757</v>
      </c>
      <c r="B5667" s="2" t="s">
        <v>53</v>
      </c>
      <c r="C5667" s="4">
        <v>45597</v>
      </c>
      <c r="D5667" s="17">
        <v>45597</v>
      </c>
      <c r="E5667" s="2" t="s">
        <v>37</v>
      </c>
      <c r="F5667" s="2" t="s">
        <v>17</v>
      </c>
      <c r="G5667" s="2">
        <v>19</v>
      </c>
      <c r="H5667" s="2" t="s">
        <v>46</v>
      </c>
      <c r="I5667" s="2" t="s">
        <v>19</v>
      </c>
      <c r="J5667" s="12">
        <v>15</v>
      </c>
      <c r="K5667" s="2">
        <v>15</v>
      </c>
      <c r="L5667" s="2">
        <v>1</v>
      </c>
      <c r="M5667" s="12">
        <v>15</v>
      </c>
      <c r="N5667" s="3">
        <v>1</v>
      </c>
      <c r="O5667" s="2" t="str" cm="1">
        <f t="array" ref="O5667">_xlfn.IFS(N5667=1,"Unsatisfactory",N5667=2,"Poor",N5667=3,"Average",N5667=4,"Good",N5667=5,"Excellent")</f>
        <v>Unsatisfactory</v>
      </c>
      <c r="P5667"/>
      <c r="Q5667"/>
      <c r="R5667"/>
      <c r="S5667"/>
      <c r="T5667"/>
      <c r="U5667"/>
    </row>
    <row r="5668" spans="1:21">
      <c r="A5668" s="2">
        <v>183071</v>
      </c>
      <c r="B5668" s="2" t="s">
        <v>42</v>
      </c>
      <c r="C5668" s="4">
        <v>45356</v>
      </c>
      <c r="D5668" s="17">
        <v>45356</v>
      </c>
      <c r="E5668" s="2" t="s">
        <v>16</v>
      </c>
      <c r="F5668" s="2" t="s">
        <v>17</v>
      </c>
      <c r="G5668" s="2">
        <v>19</v>
      </c>
      <c r="H5668" s="2" t="s">
        <v>115</v>
      </c>
      <c r="I5668" s="2" t="s">
        <v>19</v>
      </c>
      <c r="J5668" s="12">
        <v>65</v>
      </c>
      <c r="K5668" s="2">
        <v>65</v>
      </c>
      <c r="L5668" s="2">
        <v>1</v>
      </c>
      <c r="M5668" s="12">
        <v>65</v>
      </c>
      <c r="N5668" s="3">
        <v>3</v>
      </c>
      <c r="O5668" s="2" t="str" cm="1">
        <f t="array" ref="O5668">_xlfn.IFS(N5668=1,"Unsatisfactory",N5668=2,"Poor",N5668=3,"Average",N5668=4,"Good",N5668=5,"Excellent")</f>
        <v>Average</v>
      </c>
      <c r="P5668"/>
      <c r="Q5668"/>
      <c r="R5668"/>
      <c r="S5668"/>
      <c r="T5668"/>
      <c r="U5668"/>
    </row>
    <row r="5669" spans="1:21">
      <c r="A5669" s="2">
        <v>124136</v>
      </c>
      <c r="B5669" s="2" t="s">
        <v>23</v>
      </c>
      <c r="C5669" s="4">
        <v>45540</v>
      </c>
      <c r="D5669" s="17">
        <v>45540</v>
      </c>
      <c r="E5669" s="2" t="s">
        <v>24</v>
      </c>
      <c r="F5669" s="2" t="s">
        <v>17</v>
      </c>
      <c r="G5669" s="2">
        <v>30</v>
      </c>
      <c r="H5669" s="2" t="s">
        <v>46</v>
      </c>
      <c r="I5669" s="2" t="s">
        <v>19</v>
      </c>
      <c r="J5669" s="12">
        <v>9</v>
      </c>
      <c r="K5669" s="2">
        <v>9</v>
      </c>
      <c r="L5669" s="2">
        <v>1</v>
      </c>
      <c r="M5669" s="12">
        <v>9</v>
      </c>
      <c r="N5669" s="3">
        <v>1</v>
      </c>
      <c r="O5669" s="2" t="str" cm="1">
        <f t="array" ref="O5669">_xlfn.IFS(N5669=1,"Unsatisfactory",N5669=2,"Poor",N5669=3,"Average",N5669=4,"Good",N5669=5,"Excellent")</f>
        <v>Unsatisfactory</v>
      </c>
      <c r="P5669"/>
      <c r="Q5669"/>
      <c r="R5669"/>
      <c r="S5669"/>
      <c r="T5669"/>
      <c r="U5669"/>
    </row>
    <row r="5670" spans="1:21">
      <c r="A5670" s="2">
        <v>190085</v>
      </c>
      <c r="B5670" s="2" t="s">
        <v>23</v>
      </c>
      <c r="C5670" s="4">
        <v>45336</v>
      </c>
      <c r="D5670" s="17">
        <v>45336</v>
      </c>
      <c r="E5670" s="2" t="s">
        <v>24</v>
      </c>
      <c r="F5670" s="2" t="s">
        <v>17</v>
      </c>
      <c r="G5670" s="2">
        <v>35</v>
      </c>
      <c r="H5670" s="2" t="s">
        <v>128</v>
      </c>
      <c r="I5670" s="2" t="s">
        <v>19</v>
      </c>
      <c r="J5670" s="12">
        <v>9</v>
      </c>
      <c r="K5670" s="2">
        <v>9</v>
      </c>
      <c r="L5670" s="2">
        <v>2</v>
      </c>
      <c r="M5670" s="12">
        <v>18</v>
      </c>
      <c r="N5670" s="3">
        <v>5</v>
      </c>
      <c r="O5670" s="2" t="str" cm="1">
        <f t="array" ref="O5670">_xlfn.IFS(N5670=1,"Unsatisfactory",N5670=2,"Poor",N5670=3,"Average",N5670=4,"Good",N5670=5,"Excellent")</f>
        <v>Excellent</v>
      </c>
      <c r="P5670"/>
      <c r="Q5670"/>
      <c r="R5670"/>
      <c r="S5670"/>
      <c r="T5670"/>
      <c r="U5670"/>
    </row>
    <row r="5671" spans="1:21">
      <c r="A5671" s="2">
        <v>165945</v>
      </c>
      <c r="B5671" s="2" t="s">
        <v>50</v>
      </c>
      <c r="C5671" s="4">
        <v>45577</v>
      </c>
      <c r="D5671" s="17">
        <v>45577</v>
      </c>
      <c r="E5671" s="2" t="s">
        <v>16</v>
      </c>
      <c r="F5671" s="2" t="s">
        <v>17</v>
      </c>
      <c r="G5671" s="2">
        <v>25</v>
      </c>
      <c r="H5671" s="2" t="s">
        <v>131</v>
      </c>
      <c r="I5671" s="2" t="s">
        <v>27</v>
      </c>
      <c r="J5671" s="12">
        <v>97</v>
      </c>
      <c r="K5671" s="2">
        <v>167</v>
      </c>
      <c r="L5671" s="2">
        <v>1</v>
      </c>
      <c r="M5671" s="12">
        <v>167</v>
      </c>
      <c r="N5671" s="3">
        <v>5</v>
      </c>
      <c r="O5671" s="2" t="str" cm="1">
        <f t="array" ref="O5671">_xlfn.IFS(N5671=1,"Unsatisfactory",N5671=2,"Poor",N5671=3,"Average",N5671=4,"Good",N5671=5,"Excellent")</f>
        <v>Excellent</v>
      </c>
      <c r="P5671"/>
      <c r="Q5671"/>
      <c r="R5671"/>
      <c r="S5671"/>
      <c r="T5671"/>
      <c r="U5671"/>
    </row>
    <row r="5672" spans="1:21">
      <c r="A5672" s="2">
        <v>153456</v>
      </c>
      <c r="B5672" s="2" t="s">
        <v>82</v>
      </c>
      <c r="C5672" s="4">
        <v>45588</v>
      </c>
      <c r="D5672" s="17">
        <v>45588</v>
      </c>
      <c r="E5672" s="2" t="s">
        <v>37</v>
      </c>
      <c r="F5672" s="2" t="s">
        <v>17</v>
      </c>
      <c r="G5672" s="2">
        <v>24</v>
      </c>
      <c r="H5672" s="2" t="s">
        <v>60</v>
      </c>
      <c r="I5672" s="2" t="s">
        <v>19</v>
      </c>
      <c r="J5672" s="12">
        <v>20</v>
      </c>
      <c r="K5672" s="2">
        <v>20</v>
      </c>
      <c r="L5672" s="2">
        <v>2</v>
      </c>
      <c r="M5672" s="12">
        <v>40</v>
      </c>
      <c r="N5672" s="3">
        <v>3</v>
      </c>
      <c r="O5672" s="2" t="str" cm="1">
        <f t="array" ref="O5672">_xlfn.IFS(N5672=1,"Unsatisfactory",N5672=2,"Poor",N5672=3,"Average",N5672=4,"Good",N5672=5,"Excellent")</f>
        <v>Average</v>
      </c>
      <c r="P5672"/>
      <c r="Q5672"/>
      <c r="R5672"/>
      <c r="S5672"/>
      <c r="T5672"/>
      <c r="U5672"/>
    </row>
    <row r="5673" spans="1:21">
      <c r="A5673" s="2">
        <v>152264</v>
      </c>
      <c r="B5673" s="2" t="s">
        <v>50</v>
      </c>
      <c r="C5673" s="4">
        <v>45257</v>
      </c>
      <c r="D5673" s="17">
        <v>45257</v>
      </c>
      <c r="E5673" s="2" t="s">
        <v>16</v>
      </c>
      <c r="F5673" s="2" t="s">
        <v>25</v>
      </c>
      <c r="G5673" s="2">
        <v>33</v>
      </c>
      <c r="H5673" s="2" t="s">
        <v>129</v>
      </c>
      <c r="I5673" s="2" t="s">
        <v>19</v>
      </c>
      <c r="J5673" s="12">
        <v>97</v>
      </c>
      <c r="K5673" s="2">
        <v>97</v>
      </c>
      <c r="L5673" s="2">
        <v>1</v>
      </c>
      <c r="M5673" s="12">
        <v>97</v>
      </c>
      <c r="N5673" s="3">
        <v>4</v>
      </c>
      <c r="O5673" s="2" t="str" cm="1">
        <f t="array" ref="O5673">_xlfn.IFS(N5673=1,"Unsatisfactory",N5673=2,"Poor",N5673=3,"Average",N5673=4,"Good",N5673=5,"Excellent")</f>
        <v>Good</v>
      </c>
      <c r="P5673"/>
      <c r="Q5673"/>
      <c r="R5673"/>
      <c r="S5673"/>
      <c r="T5673"/>
      <c r="U5673"/>
    </row>
    <row r="5674" spans="1:21">
      <c r="A5674" s="2">
        <v>143347</v>
      </c>
      <c r="B5674" s="2" t="s">
        <v>53</v>
      </c>
      <c r="C5674" s="4">
        <v>45257</v>
      </c>
      <c r="D5674" s="17">
        <v>45257</v>
      </c>
      <c r="E5674" s="2" t="s">
        <v>37</v>
      </c>
      <c r="F5674" s="2" t="s">
        <v>17</v>
      </c>
      <c r="G5674" s="2">
        <v>35</v>
      </c>
      <c r="H5674" s="2" t="s">
        <v>128</v>
      </c>
      <c r="I5674" s="2" t="s">
        <v>19</v>
      </c>
      <c r="J5674" s="12">
        <v>15</v>
      </c>
      <c r="K5674" s="2">
        <v>15</v>
      </c>
      <c r="L5674" s="2">
        <v>3</v>
      </c>
      <c r="M5674" s="12">
        <v>45</v>
      </c>
      <c r="N5674" s="3">
        <v>3</v>
      </c>
      <c r="O5674" s="2" t="str" cm="1">
        <f t="array" ref="O5674">_xlfn.IFS(N5674=1,"Unsatisfactory",N5674=2,"Poor",N5674=3,"Average",N5674=4,"Good",N5674=5,"Excellent")</f>
        <v>Average</v>
      </c>
      <c r="P5674"/>
      <c r="Q5674"/>
      <c r="R5674"/>
      <c r="S5674"/>
      <c r="T5674"/>
      <c r="U5674"/>
    </row>
    <row r="5675" spans="1:21">
      <c r="A5675" s="2">
        <v>137168</v>
      </c>
      <c r="B5675" s="2" t="s">
        <v>53</v>
      </c>
      <c r="C5675" s="4">
        <v>45283</v>
      </c>
      <c r="D5675" s="17">
        <v>45283</v>
      </c>
      <c r="E5675" s="2" t="s">
        <v>37</v>
      </c>
      <c r="F5675" s="2" t="s">
        <v>17</v>
      </c>
      <c r="G5675" s="2">
        <v>34</v>
      </c>
      <c r="H5675" s="2" t="s">
        <v>118</v>
      </c>
      <c r="I5675" s="2" t="s">
        <v>19</v>
      </c>
      <c r="J5675" s="12">
        <v>15</v>
      </c>
      <c r="K5675" s="2">
        <v>15</v>
      </c>
      <c r="L5675" s="2">
        <v>1</v>
      </c>
      <c r="M5675" s="12">
        <v>15</v>
      </c>
      <c r="N5675" s="3">
        <v>5</v>
      </c>
      <c r="O5675" s="2" t="str" cm="1">
        <f t="array" ref="O5675">_xlfn.IFS(N5675=1,"Unsatisfactory",N5675=2,"Poor",N5675=3,"Average",N5675=4,"Good",N5675=5,"Excellent")</f>
        <v>Excellent</v>
      </c>
      <c r="P5675"/>
      <c r="Q5675"/>
      <c r="R5675"/>
      <c r="S5675"/>
      <c r="T5675"/>
      <c r="U5675"/>
    </row>
    <row r="5676" spans="1:21">
      <c r="A5676" s="2">
        <v>148573</v>
      </c>
      <c r="B5676" s="2" t="s">
        <v>23</v>
      </c>
      <c r="C5676" s="4">
        <v>45264</v>
      </c>
      <c r="D5676" s="17">
        <v>45264</v>
      </c>
      <c r="E5676" s="2" t="s">
        <v>24</v>
      </c>
      <c r="F5676" s="2" t="s">
        <v>17</v>
      </c>
      <c r="G5676" s="2">
        <v>28</v>
      </c>
      <c r="H5676" s="2" t="s">
        <v>38</v>
      </c>
      <c r="I5676" s="2" t="s">
        <v>19</v>
      </c>
      <c r="J5676" s="12">
        <v>9</v>
      </c>
      <c r="K5676" s="2">
        <v>9</v>
      </c>
      <c r="L5676" s="2">
        <v>4</v>
      </c>
      <c r="M5676" s="12">
        <v>36</v>
      </c>
      <c r="N5676" s="3">
        <v>4</v>
      </c>
      <c r="O5676" s="2" t="str" cm="1">
        <f t="array" ref="O5676">_xlfn.IFS(N5676=1,"Unsatisfactory",N5676=2,"Poor",N5676=3,"Average",N5676=4,"Good",N5676=5,"Excellent")</f>
        <v>Good</v>
      </c>
      <c r="P5676"/>
      <c r="Q5676"/>
      <c r="R5676"/>
      <c r="S5676"/>
      <c r="T5676"/>
      <c r="U5676"/>
    </row>
    <row r="5677" spans="1:21">
      <c r="A5677" s="2">
        <v>154172</v>
      </c>
      <c r="B5677" s="2" t="s">
        <v>76</v>
      </c>
      <c r="C5677" s="4">
        <v>45567</v>
      </c>
      <c r="D5677" s="17">
        <v>45567</v>
      </c>
      <c r="E5677" s="2" t="s">
        <v>37</v>
      </c>
      <c r="F5677" s="2" t="s">
        <v>25</v>
      </c>
      <c r="G5677" s="2">
        <v>35</v>
      </c>
      <c r="H5677" s="2" t="s">
        <v>62</v>
      </c>
      <c r="I5677" s="2" t="s">
        <v>19</v>
      </c>
      <c r="J5677" s="12">
        <v>45</v>
      </c>
      <c r="K5677" s="2">
        <v>45</v>
      </c>
      <c r="L5677" s="2">
        <v>1</v>
      </c>
      <c r="M5677" s="12">
        <v>45</v>
      </c>
      <c r="N5677" s="3">
        <v>4</v>
      </c>
      <c r="O5677" s="2" t="str" cm="1">
        <f t="array" ref="O5677">_xlfn.IFS(N5677=1,"Unsatisfactory",N5677=2,"Poor",N5677=3,"Average",N5677=4,"Good",N5677=5,"Excellent")</f>
        <v>Good</v>
      </c>
      <c r="P5677"/>
      <c r="Q5677"/>
      <c r="R5677"/>
      <c r="S5677"/>
      <c r="T5677"/>
      <c r="U5677"/>
    </row>
    <row r="5678" spans="1:21">
      <c r="A5678" s="2">
        <v>133222</v>
      </c>
      <c r="B5678" s="2" t="s">
        <v>85</v>
      </c>
      <c r="C5678" s="4">
        <v>45239</v>
      </c>
      <c r="D5678" s="17">
        <v>45239</v>
      </c>
      <c r="E5678" s="2" t="s">
        <v>24</v>
      </c>
      <c r="F5678" s="2" t="s">
        <v>17</v>
      </c>
      <c r="G5678" s="2">
        <v>25</v>
      </c>
      <c r="H5678" s="2" t="s">
        <v>26</v>
      </c>
      <c r="I5678" s="2" t="s">
        <v>27</v>
      </c>
      <c r="J5678" s="12">
        <v>23</v>
      </c>
      <c r="K5678" s="2">
        <v>63</v>
      </c>
      <c r="L5678" s="2">
        <v>1</v>
      </c>
      <c r="M5678" s="12">
        <v>63</v>
      </c>
      <c r="N5678" s="3">
        <v>3</v>
      </c>
      <c r="O5678" s="2" t="str" cm="1">
        <f t="array" ref="O5678">_xlfn.IFS(N5678=1,"Unsatisfactory",N5678=2,"Poor",N5678=3,"Average",N5678=4,"Good",N5678=5,"Excellent")</f>
        <v>Average</v>
      </c>
      <c r="P5678"/>
      <c r="Q5678"/>
      <c r="R5678"/>
      <c r="S5678"/>
      <c r="T5678"/>
      <c r="U5678"/>
    </row>
    <row r="5679" spans="1:21">
      <c r="A5679" s="2">
        <v>139357</v>
      </c>
      <c r="B5679" s="2" t="s">
        <v>42</v>
      </c>
      <c r="C5679" s="4">
        <v>45588</v>
      </c>
      <c r="D5679" s="17">
        <v>45588</v>
      </c>
      <c r="E5679" s="2" t="s">
        <v>16</v>
      </c>
      <c r="F5679" s="2" t="s">
        <v>17</v>
      </c>
      <c r="G5679" s="2">
        <v>30</v>
      </c>
      <c r="H5679" s="2" t="s">
        <v>69</v>
      </c>
      <c r="I5679" s="2" t="s">
        <v>19</v>
      </c>
      <c r="J5679" s="12">
        <v>65</v>
      </c>
      <c r="K5679" s="2">
        <v>65</v>
      </c>
      <c r="L5679" s="2">
        <v>1</v>
      </c>
      <c r="M5679" s="12">
        <v>65</v>
      </c>
      <c r="N5679" s="3">
        <v>2</v>
      </c>
      <c r="O5679" s="2" t="str" cm="1">
        <f t="array" ref="O5679">_xlfn.IFS(N5679=1,"Unsatisfactory",N5679=2,"Poor",N5679=3,"Average",N5679=4,"Good",N5679=5,"Excellent")</f>
        <v>Poor</v>
      </c>
      <c r="P5679"/>
      <c r="Q5679"/>
      <c r="R5679"/>
      <c r="S5679"/>
      <c r="T5679"/>
      <c r="U5679"/>
    </row>
    <row r="5680" spans="1:21">
      <c r="A5680" s="2">
        <v>162104</v>
      </c>
      <c r="B5680" s="2" t="s">
        <v>82</v>
      </c>
      <c r="C5680" s="4">
        <v>45550</v>
      </c>
      <c r="D5680" s="17">
        <v>45550</v>
      </c>
      <c r="E5680" s="2" t="s">
        <v>37</v>
      </c>
      <c r="F5680" s="2" t="s">
        <v>17</v>
      </c>
      <c r="G5680" s="2">
        <v>35</v>
      </c>
      <c r="H5680" s="2" t="s">
        <v>38</v>
      </c>
      <c r="I5680" s="2" t="s">
        <v>19</v>
      </c>
      <c r="J5680" s="12">
        <v>20</v>
      </c>
      <c r="K5680" s="2">
        <v>20</v>
      </c>
      <c r="L5680" s="2">
        <v>1</v>
      </c>
      <c r="M5680" s="12">
        <v>20</v>
      </c>
      <c r="N5680" s="3">
        <v>4</v>
      </c>
      <c r="O5680" s="2" t="str" cm="1">
        <f t="array" ref="O5680">_xlfn.IFS(N5680=1,"Unsatisfactory",N5680=2,"Poor",N5680=3,"Average",N5680=4,"Good",N5680=5,"Excellent")</f>
        <v>Good</v>
      </c>
      <c r="P5680"/>
      <c r="Q5680"/>
      <c r="R5680"/>
      <c r="S5680"/>
      <c r="T5680"/>
      <c r="U5680"/>
    </row>
    <row r="5681" spans="1:21">
      <c r="A5681" s="2">
        <v>193124</v>
      </c>
      <c r="B5681" s="2" t="s">
        <v>50</v>
      </c>
      <c r="C5681" s="4">
        <v>45291</v>
      </c>
      <c r="D5681" s="17">
        <v>45291</v>
      </c>
      <c r="E5681" s="2" t="s">
        <v>16</v>
      </c>
      <c r="F5681" s="2" t="s">
        <v>17</v>
      </c>
      <c r="G5681" s="2">
        <v>25</v>
      </c>
      <c r="H5681" s="2" t="s">
        <v>26</v>
      </c>
      <c r="I5681" s="2" t="s">
        <v>27</v>
      </c>
      <c r="J5681" s="12">
        <v>97</v>
      </c>
      <c r="K5681" s="2">
        <v>137</v>
      </c>
      <c r="L5681" s="2">
        <v>1</v>
      </c>
      <c r="M5681" s="12">
        <v>137</v>
      </c>
      <c r="N5681" s="3">
        <v>5</v>
      </c>
      <c r="O5681" s="2" t="str" cm="1">
        <f t="array" ref="O5681">_xlfn.IFS(N5681=1,"Unsatisfactory",N5681=2,"Poor",N5681=3,"Average",N5681=4,"Good",N5681=5,"Excellent")</f>
        <v>Excellent</v>
      </c>
      <c r="P5681"/>
      <c r="Q5681"/>
      <c r="R5681"/>
      <c r="S5681"/>
      <c r="T5681"/>
      <c r="U5681"/>
    </row>
    <row r="5682" spans="1:21">
      <c r="A5682" s="2">
        <v>120612</v>
      </c>
      <c r="B5682" s="2" t="s">
        <v>76</v>
      </c>
      <c r="C5682" s="4">
        <v>45353</v>
      </c>
      <c r="D5682" s="17">
        <v>45353</v>
      </c>
      <c r="E5682" s="2" t="s">
        <v>37</v>
      </c>
      <c r="F5682" s="2" t="s">
        <v>17</v>
      </c>
      <c r="G5682" s="2">
        <v>29</v>
      </c>
      <c r="H5682" s="2" t="s">
        <v>129</v>
      </c>
      <c r="I5682" s="2" t="s">
        <v>19</v>
      </c>
      <c r="J5682" s="12">
        <v>45</v>
      </c>
      <c r="K5682" s="2">
        <v>45</v>
      </c>
      <c r="L5682" s="2">
        <v>1</v>
      </c>
      <c r="M5682" s="12">
        <v>45</v>
      </c>
      <c r="N5682" s="3">
        <v>4</v>
      </c>
      <c r="O5682" s="2" t="str" cm="1">
        <f t="array" ref="O5682">_xlfn.IFS(N5682=1,"Unsatisfactory",N5682=2,"Poor",N5682=3,"Average",N5682=4,"Good",N5682=5,"Excellent")</f>
        <v>Good</v>
      </c>
      <c r="P5682"/>
      <c r="Q5682"/>
      <c r="R5682"/>
      <c r="S5682"/>
      <c r="T5682"/>
      <c r="U5682"/>
    </row>
    <row r="5683" spans="1:21">
      <c r="A5683" s="2">
        <v>177155</v>
      </c>
      <c r="B5683" s="2" t="s">
        <v>42</v>
      </c>
      <c r="C5683" s="4">
        <v>45245</v>
      </c>
      <c r="D5683" s="17">
        <v>45245</v>
      </c>
      <c r="E5683" s="2" t="s">
        <v>16</v>
      </c>
      <c r="F5683" s="2" t="s">
        <v>17</v>
      </c>
      <c r="G5683" s="2">
        <v>29</v>
      </c>
      <c r="H5683" s="2" t="s">
        <v>69</v>
      </c>
      <c r="I5683" s="2" t="s">
        <v>19</v>
      </c>
      <c r="J5683" s="12">
        <v>65</v>
      </c>
      <c r="K5683" s="2">
        <v>65</v>
      </c>
      <c r="L5683" s="2">
        <v>1</v>
      </c>
      <c r="M5683" s="12">
        <v>65</v>
      </c>
      <c r="N5683" s="3">
        <v>3</v>
      </c>
      <c r="O5683" s="2" t="str" cm="1">
        <f t="array" ref="O5683">_xlfn.IFS(N5683=1,"Unsatisfactory",N5683=2,"Poor",N5683=3,"Average",N5683=4,"Good",N5683=5,"Excellent")</f>
        <v>Average</v>
      </c>
      <c r="P5683"/>
      <c r="Q5683"/>
      <c r="R5683"/>
      <c r="S5683"/>
      <c r="T5683"/>
      <c r="U5683"/>
    </row>
    <row r="5684" spans="1:21">
      <c r="A5684" s="2">
        <v>179870</v>
      </c>
      <c r="B5684" s="2" t="s">
        <v>15</v>
      </c>
      <c r="C5684" s="4">
        <v>45381</v>
      </c>
      <c r="D5684" s="17">
        <v>45381</v>
      </c>
      <c r="E5684" s="2" t="s">
        <v>16</v>
      </c>
      <c r="F5684" s="2" t="s">
        <v>17</v>
      </c>
      <c r="G5684" s="2">
        <v>29</v>
      </c>
      <c r="H5684" s="2" t="s">
        <v>46</v>
      </c>
      <c r="I5684" s="2" t="s">
        <v>19</v>
      </c>
      <c r="J5684" s="12">
        <v>100</v>
      </c>
      <c r="K5684" s="2">
        <v>100</v>
      </c>
      <c r="L5684" s="2">
        <v>2</v>
      </c>
      <c r="M5684" s="12">
        <v>200</v>
      </c>
      <c r="N5684" s="3">
        <v>5</v>
      </c>
      <c r="O5684" s="2" t="str" cm="1">
        <f t="array" ref="O5684">_xlfn.IFS(N5684=1,"Unsatisfactory",N5684=2,"Poor",N5684=3,"Average",N5684=4,"Good",N5684=5,"Excellent")</f>
        <v>Excellent</v>
      </c>
      <c r="P5684"/>
      <c r="Q5684"/>
      <c r="R5684"/>
      <c r="S5684"/>
      <c r="T5684"/>
      <c r="U5684"/>
    </row>
    <row r="5685" spans="1:21">
      <c r="A5685" s="2">
        <v>169358</v>
      </c>
      <c r="B5685" s="2" t="s">
        <v>48</v>
      </c>
      <c r="C5685" s="4">
        <v>45370</v>
      </c>
      <c r="D5685" s="17">
        <v>45370</v>
      </c>
      <c r="E5685" s="2" t="s">
        <v>16</v>
      </c>
      <c r="F5685" s="2" t="s">
        <v>17</v>
      </c>
      <c r="G5685" s="2">
        <v>26</v>
      </c>
      <c r="H5685" s="2" t="s">
        <v>44</v>
      </c>
      <c r="I5685" s="2" t="s">
        <v>27</v>
      </c>
      <c r="J5685" s="12">
        <v>130</v>
      </c>
      <c r="K5685" s="2">
        <v>155</v>
      </c>
      <c r="L5685" s="2">
        <v>3</v>
      </c>
      <c r="M5685" s="12">
        <v>465</v>
      </c>
      <c r="N5685" s="3">
        <v>2</v>
      </c>
      <c r="O5685" s="2" t="str" cm="1">
        <f t="array" ref="O5685">_xlfn.IFS(N5685=1,"Unsatisfactory",N5685=2,"Poor",N5685=3,"Average",N5685=4,"Good",N5685=5,"Excellent")</f>
        <v>Poor</v>
      </c>
      <c r="P5685"/>
      <c r="Q5685"/>
      <c r="R5685"/>
      <c r="S5685"/>
      <c r="T5685"/>
      <c r="U5685"/>
    </row>
    <row r="5686" spans="1:21">
      <c r="A5686" s="2">
        <v>166340</v>
      </c>
      <c r="B5686" s="2" t="s">
        <v>15</v>
      </c>
      <c r="C5686" s="4">
        <v>45280</v>
      </c>
      <c r="D5686" s="17">
        <v>45280</v>
      </c>
      <c r="E5686" s="2" t="s">
        <v>16</v>
      </c>
      <c r="F5686" s="2" t="s">
        <v>17</v>
      </c>
      <c r="G5686" s="2">
        <v>28</v>
      </c>
      <c r="H5686" s="2" t="s">
        <v>115</v>
      </c>
      <c r="I5686" s="2" t="s">
        <v>19</v>
      </c>
      <c r="J5686" s="12">
        <v>100</v>
      </c>
      <c r="K5686" s="2">
        <v>100</v>
      </c>
      <c r="L5686" s="2">
        <v>1</v>
      </c>
      <c r="M5686" s="12">
        <v>100</v>
      </c>
      <c r="N5686" s="3">
        <v>5</v>
      </c>
      <c r="O5686" s="2" t="str" cm="1">
        <f t="array" ref="O5686">_xlfn.IFS(N5686=1,"Unsatisfactory",N5686=2,"Poor",N5686=3,"Average",N5686=4,"Good",N5686=5,"Excellent")</f>
        <v>Excellent</v>
      </c>
      <c r="P5686"/>
      <c r="Q5686"/>
      <c r="R5686"/>
      <c r="S5686"/>
      <c r="T5686"/>
      <c r="U5686"/>
    </row>
    <row r="5687" spans="1:21">
      <c r="A5687" s="2">
        <v>192727</v>
      </c>
      <c r="B5687" s="2" t="s">
        <v>30</v>
      </c>
      <c r="C5687" s="4">
        <v>45341</v>
      </c>
      <c r="D5687" s="17">
        <v>45341</v>
      </c>
      <c r="E5687" s="2" t="s">
        <v>24</v>
      </c>
      <c r="F5687" s="2" t="s">
        <v>25</v>
      </c>
      <c r="G5687" s="2">
        <v>24</v>
      </c>
      <c r="H5687" s="2" t="s">
        <v>129</v>
      </c>
      <c r="I5687" s="2" t="s">
        <v>19</v>
      </c>
      <c r="J5687" s="12">
        <v>10</v>
      </c>
      <c r="K5687" s="2">
        <v>10</v>
      </c>
      <c r="L5687" s="2">
        <v>1</v>
      </c>
      <c r="M5687" s="12">
        <v>10</v>
      </c>
      <c r="N5687" s="3">
        <v>5</v>
      </c>
      <c r="O5687" s="2" t="str" cm="1">
        <f t="array" ref="O5687">_xlfn.IFS(N5687=1,"Unsatisfactory",N5687=2,"Poor",N5687=3,"Average",N5687=4,"Good",N5687=5,"Excellent")</f>
        <v>Excellent</v>
      </c>
      <c r="P5687"/>
      <c r="Q5687"/>
      <c r="R5687"/>
      <c r="S5687"/>
      <c r="T5687"/>
      <c r="U5687"/>
    </row>
    <row r="5688" spans="1:21">
      <c r="A5688" s="2">
        <v>143071</v>
      </c>
      <c r="B5688" s="2" t="s">
        <v>53</v>
      </c>
      <c r="C5688" s="4">
        <v>45429</v>
      </c>
      <c r="D5688" s="17">
        <v>45429</v>
      </c>
      <c r="E5688" s="2" t="s">
        <v>37</v>
      </c>
      <c r="F5688" s="2" t="s">
        <v>17</v>
      </c>
      <c r="G5688" s="2">
        <v>28</v>
      </c>
      <c r="H5688" s="2" t="s">
        <v>26</v>
      </c>
      <c r="I5688" s="2" t="s">
        <v>27</v>
      </c>
      <c r="J5688" s="12">
        <v>15</v>
      </c>
      <c r="K5688" s="2">
        <v>55</v>
      </c>
      <c r="L5688" s="2">
        <v>1</v>
      </c>
      <c r="M5688" s="12">
        <v>55</v>
      </c>
      <c r="N5688" s="3">
        <v>2</v>
      </c>
      <c r="O5688" s="2" t="str" cm="1">
        <f t="array" ref="O5688">_xlfn.IFS(N5688=1,"Unsatisfactory",N5688=2,"Poor",N5688=3,"Average",N5688=4,"Good",N5688=5,"Excellent")</f>
        <v>Poor</v>
      </c>
      <c r="P5688"/>
      <c r="Q5688"/>
      <c r="R5688"/>
      <c r="S5688"/>
      <c r="T5688"/>
      <c r="U5688"/>
    </row>
    <row r="5689" spans="1:21">
      <c r="A5689" s="2">
        <v>135907</v>
      </c>
      <c r="B5689" s="2" t="s">
        <v>76</v>
      </c>
      <c r="C5689" s="4">
        <v>45544</v>
      </c>
      <c r="D5689" s="17">
        <v>45544</v>
      </c>
      <c r="E5689" s="2" t="s">
        <v>37</v>
      </c>
      <c r="F5689" s="2" t="s">
        <v>17</v>
      </c>
      <c r="G5689" s="2">
        <v>21</v>
      </c>
      <c r="H5689" s="2" t="s">
        <v>62</v>
      </c>
      <c r="I5689" s="2" t="s">
        <v>19</v>
      </c>
      <c r="J5689" s="12">
        <v>45</v>
      </c>
      <c r="K5689" s="2">
        <v>45</v>
      </c>
      <c r="L5689" s="2">
        <v>1</v>
      </c>
      <c r="M5689" s="12">
        <v>45</v>
      </c>
      <c r="N5689" s="3">
        <v>4</v>
      </c>
      <c r="O5689" s="2" t="str" cm="1">
        <f t="array" ref="O5689">_xlfn.IFS(N5689=1,"Unsatisfactory",N5689=2,"Poor",N5689=3,"Average",N5689=4,"Good",N5689=5,"Excellent")</f>
        <v>Good</v>
      </c>
      <c r="P5689"/>
      <c r="Q5689"/>
      <c r="R5689"/>
      <c r="S5689"/>
      <c r="T5689"/>
      <c r="U5689"/>
    </row>
    <row r="5690" spans="1:21">
      <c r="A5690" s="2">
        <v>171701</v>
      </c>
      <c r="B5690" s="2" t="s">
        <v>30</v>
      </c>
      <c r="C5690" s="4">
        <v>45481</v>
      </c>
      <c r="D5690" s="17">
        <v>45481</v>
      </c>
      <c r="E5690" s="2" t="s">
        <v>24</v>
      </c>
      <c r="F5690" s="2" t="s">
        <v>17</v>
      </c>
      <c r="G5690" s="2">
        <v>25</v>
      </c>
      <c r="H5690" s="2" t="s">
        <v>56</v>
      </c>
      <c r="I5690" s="2" t="s">
        <v>19</v>
      </c>
      <c r="J5690" s="12">
        <v>10</v>
      </c>
      <c r="K5690" s="2">
        <v>10</v>
      </c>
      <c r="L5690" s="2">
        <v>1</v>
      </c>
      <c r="M5690" s="12">
        <v>10</v>
      </c>
      <c r="N5690" s="3">
        <v>3</v>
      </c>
      <c r="O5690" s="2" t="str" cm="1">
        <f t="array" ref="O5690">_xlfn.IFS(N5690=1,"Unsatisfactory",N5690=2,"Poor",N5690=3,"Average",N5690=4,"Good",N5690=5,"Excellent")</f>
        <v>Average</v>
      </c>
      <c r="P5690"/>
      <c r="Q5690"/>
      <c r="R5690"/>
      <c r="S5690"/>
      <c r="T5690"/>
      <c r="U5690"/>
    </row>
    <row r="5691" spans="1:21">
      <c r="A5691" s="2">
        <v>149608</v>
      </c>
      <c r="B5691" s="2" t="s">
        <v>36</v>
      </c>
      <c r="C5691" s="4">
        <v>45373</v>
      </c>
      <c r="D5691" s="17">
        <v>45373</v>
      </c>
      <c r="E5691" s="2" t="s">
        <v>37</v>
      </c>
      <c r="F5691" s="2" t="s">
        <v>17</v>
      </c>
      <c r="G5691" s="2">
        <v>25</v>
      </c>
      <c r="H5691" s="2" t="s">
        <v>69</v>
      </c>
      <c r="I5691" s="2" t="s">
        <v>19</v>
      </c>
      <c r="J5691" s="12">
        <v>32</v>
      </c>
      <c r="K5691" s="2">
        <v>32</v>
      </c>
      <c r="L5691" s="2">
        <v>1</v>
      </c>
      <c r="M5691" s="12">
        <v>32</v>
      </c>
      <c r="N5691" s="3">
        <v>4</v>
      </c>
      <c r="O5691" s="2" t="str" cm="1">
        <f t="array" ref="O5691">_xlfn.IFS(N5691=1,"Unsatisfactory",N5691=2,"Poor",N5691=3,"Average",N5691=4,"Good",N5691=5,"Excellent")</f>
        <v>Good</v>
      </c>
      <c r="P5691"/>
      <c r="Q5691"/>
      <c r="R5691"/>
      <c r="S5691"/>
      <c r="T5691"/>
      <c r="U5691"/>
    </row>
    <row r="5692" spans="1:21">
      <c r="A5692" s="2">
        <v>128568</v>
      </c>
      <c r="B5692" s="2" t="s">
        <v>15</v>
      </c>
      <c r="C5692" s="4">
        <v>45298</v>
      </c>
      <c r="D5692" s="17">
        <v>45298</v>
      </c>
      <c r="E5692" s="2" t="s">
        <v>16</v>
      </c>
      <c r="F5692" s="2" t="s">
        <v>17</v>
      </c>
      <c r="G5692" s="2">
        <v>34</v>
      </c>
      <c r="H5692" s="2" t="s">
        <v>56</v>
      </c>
      <c r="I5692" s="2" t="s">
        <v>19</v>
      </c>
      <c r="J5692" s="12">
        <v>100</v>
      </c>
      <c r="K5692" s="2">
        <v>100</v>
      </c>
      <c r="L5692" s="2">
        <v>4</v>
      </c>
      <c r="M5692" s="12">
        <v>400</v>
      </c>
      <c r="N5692" s="3">
        <v>5</v>
      </c>
      <c r="O5692" s="2" t="str" cm="1">
        <f t="array" ref="O5692">_xlfn.IFS(N5692=1,"Unsatisfactory",N5692=2,"Poor",N5692=3,"Average",N5692=4,"Good",N5692=5,"Excellent")</f>
        <v>Excellent</v>
      </c>
      <c r="P5692"/>
      <c r="Q5692"/>
      <c r="R5692"/>
      <c r="S5692"/>
      <c r="T5692"/>
      <c r="U5692"/>
    </row>
    <row r="5693" spans="1:21">
      <c r="A5693" s="2">
        <v>192448</v>
      </c>
      <c r="B5693" s="2" t="s">
        <v>42</v>
      </c>
      <c r="C5693" s="4">
        <v>45453</v>
      </c>
      <c r="D5693" s="17">
        <v>45453</v>
      </c>
      <c r="E5693" s="2" t="s">
        <v>16</v>
      </c>
      <c r="F5693" s="2" t="s">
        <v>17</v>
      </c>
      <c r="G5693" s="2">
        <v>22</v>
      </c>
      <c r="H5693" s="2" t="s">
        <v>79</v>
      </c>
      <c r="I5693" s="2" t="s">
        <v>27</v>
      </c>
      <c r="J5693" s="12">
        <v>65</v>
      </c>
      <c r="K5693" s="2">
        <v>105</v>
      </c>
      <c r="L5693" s="2">
        <v>1</v>
      </c>
      <c r="M5693" s="12">
        <v>105</v>
      </c>
      <c r="N5693" s="3">
        <v>5</v>
      </c>
      <c r="O5693" s="2" t="str" cm="1">
        <f t="array" ref="O5693">_xlfn.IFS(N5693=1,"Unsatisfactory",N5693=2,"Poor",N5693=3,"Average",N5693=4,"Good",N5693=5,"Excellent")</f>
        <v>Excellent</v>
      </c>
      <c r="P5693"/>
      <c r="Q5693"/>
      <c r="R5693"/>
      <c r="S5693"/>
      <c r="T5693"/>
      <c r="U5693"/>
    </row>
    <row r="5694" spans="1:21">
      <c r="A5694" s="2">
        <v>192535</v>
      </c>
      <c r="B5694" s="2" t="s">
        <v>36</v>
      </c>
      <c r="C5694" s="4">
        <v>45493</v>
      </c>
      <c r="D5694" s="17">
        <v>45493</v>
      </c>
      <c r="E5694" s="2" t="s">
        <v>37</v>
      </c>
      <c r="F5694" s="2" t="s">
        <v>17</v>
      </c>
      <c r="G5694" s="2">
        <v>27</v>
      </c>
      <c r="H5694" s="2" t="s">
        <v>60</v>
      </c>
      <c r="I5694" s="2" t="s">
        <v>19</v>
      </c>
      <c r="J5694" s="12">
        <v>32</v>
      </c>
      <c r="K5694" s="2">
        <v>32</v>
      </c>
      <c r="L5694" s="2">
        <v>1</v>
      </c>
      <c r="M5694" s="12">
        <v>32</v>
      </c>
      <c r="N5694" s="3">
        <v>3</v>
      </c>
      <c r="O5694" s="2" t="str" cm="1">
        <f t="array" ref="O5694">_xlfn.IFS(N5694=1,"Unsatisfactory",N5694=2,"Poor",N5694=3,"Average",N5694=4,"Good",N5694=5,"Excellent")</f>
        <v>Average</v>
      </c>
      <c r="P5694"/>
      <c r="Q5694"/>
      <c r="R5694"/>
      <c r="S5694"/>
      <c r="T5694"/>
      <c r="U5694"/>
    </row>
    <row r="5695" spans="1:21">
      <c r="A5695" s="2">
        <v>159579</v>
      </c>
      <c r="B5695" s="2" t="s">
        <v>82</v>
      </c>
      <c r="C5695" s="4">
        <v>45423</v>
      </c>
      <c r="D5695" s="17">
        <v>45423</v>
      </c>
      <c r="E5695" s="2" t="s">
        <v>37</v>
      </c>
      <c r="F5695" s="2" t="s">
        <v>25</v>
      </c>
      <c r="G5695" s="2">
        <v>19</v>
      </c>
      <c r="H5695" s="2" t="s">
        <v>79</v>
      </c>
      <c r="I5695" s="2" t="s">
        <v>27</v>
      </c>
      <c r="J5695" s="12">
        <v>20</v>
      </c>
      <c r="K5695" s="2">
        <v>60</v>
      </c>
      <c r="L5695" s="2">
        <v>1</v>
      </c>
      <c r="M5695" s="12">
        <v>60</v>
      </c>
      <c r="N5695" s="3">
        <v>5</v>
      </c>
      <c r="O5695" s="2" t="str" cm="1">
        <f t="array" ref="O5695">_xlfn.IFS(N5695=1,"Unsatisfactory",N5695=2,"Poor",N5695=3,"Average",N5695=4,"Good",N5695=5,"Excellent")</f>
        <v>Excellent</v>
      </c>
      <c r="P5695"/>
      <c r="Q5695"/>
      <c r="R5695"/>
      <c r="S5695"/>
      <c r="T5695"/>
      <c r="U5695"/>
    </row>
    <row r="5696" spans="1:21">
      <c r="A5696" s="2">
        <v>126428</v>
      </c>
      <c r="B5696" s="2" t="s">
        <v>42</v>
      </c>
      <c r="C5696" s="4">
        <v>45511</v>
      </c>
      <c r="D5696" s="17">
        <v>45511</v>
      </c>
      <c r="E5696" s="2" t="s">
        <v>16</v>
      </c>
      <c r="F5696" s="2" t="s">
        <v>17</v>
      </c>
      <c r="G5696" s="2">
        <v>35</v>
      </c>
      <c r="H5696" s="2" t="s">
        <v>79</v>
      </c>
      <c r="I5696" s="2" t="s">
        <v>27</v>
      </c>
      <c r="J5696" s="12">
        <v>65</v>
      </c>
      <c r="K5696" s="2">
        <v>105</v>
      </c>
      <c r="L5696" s="2">
        <v>3</v>
      </c>
      <c r="M5696" s="12">
        <v>315</v>
      </c>
      <c r="N5696" s="3">
        <v>2</v>
      </c>
      <c r="O5696" s="2" t="str" cm="1">
        <f t="array" ref="O5696">_xlfn.IFS(N5696=1,"Unsatisfactory",N5696=2,"Poor",N5696=3,"Average",N5696=4,"Good",N5696=5,"Excellent")</f>
        <v>Poor</v>
      </c>
      <c r="P5696"/>
      <c r="Q5696"/>
      <c r="R5696"/>
      <c r="S5696"/>
      <c r="T5696"/>
      <c r="U5696"/>
    </row>
    <row r="5697" spans="1:21">
      <c r="A5697" s="2">
        <v>172782</v>
      </c>
      <c r="B5697" s="2" t="s">
        <v>53</v>
      </c>
      <c r="C5697" s="4">
        <v>45263</v>
      </c>
      <c r="D5697" s="17">
        <v>45263</v>
      </c>
      <c r="E5697" s="2" t="s">
        <v>37</v>
      </c>
      <c r="F5697" s="2" t="s">
        <v>17</v>
      </c>
      <c r="G5697" s="2">
        <v>34</v>
      </c>
      <c r="H5697" s="2" t="s">
        <v>56</v>
      </c>
      <c r="I5697" s="2" t="s">
        <v>19</v>
      </c>
      <c r="J5697" s="12">
        <v>15</v>
      </c>
      <c r="K5697" s="2">
        <v>15</v>
      </c>
      <c r="L5697" s="2">
        <v>4</v>
      </c>
      <c r="M5697" s="12">
        <v>60</v>
      </c>
      <c r="N5697" s="3">
        <v>5</v>
      </c>
      <c r="O5697" s="2" t="str" cm="1">
        <f t="array" ref="O5697">_xlfn.IFS(N5697=1,"Unsatisfactory",N5697=2,"Poor",N5697=3,"Average",N5697=4,"Good",N5697=5,"Excellent")</f>
        <v>Excellent</v>
      </c>
      <c r="P5697"/>
      <c r="Q5697"/>
      <c r="R5697"/>
      <c r="S5697"/>
      <c r="T5697"/>
      <c r="U5697"/>
    </row>
    <row r="5698" spans="1:21">
      <c r="A5698" s="2">
        <v>120042</v>
      </c>
      <c r="B5698" s="2" t="s">
        <v>42</v>
      </c>
      <c r="C5698" s="4">
        <v>45564</v>
      </c>
      <c r="D5698" s="17">
        <v>45564</v>
      </c>
      <c r="E5698" s="2" t="s">
        <v>16</v>
      </c>
      <c r="F5698" s="2" t="s">
        <v>17</v>
      </c>
      <c r="G5698" s="2">
        <v>35</v>
      </c>
      <c r="H5698" s="2" t="s">
        <v>115</v>
      </c>
      <c r="I5698" s="2" t="s">
        <v>19</v>
      </c>
      <c r="J5698" s="12">
        <v>65</v>
      </c>
      <c r="K5698" s="2">
        <v>65</v>
      </c>
      <c r="L5698" s="2">
        <v>5</v>
      </c>
      <c r="M5698" s="12">
        <v>325</v>
      </c>
      <c r="N5698" s="3">
        <v>5</v>
      </c>
      <c r="O5698" s="2" t="str" cm="1">
        <f t="array" ref="O5698">_xlfn.IFS(N5698=1,"Unsatisfactory",N5698=2,"Poor",N5698=3,"Average",N5698=4,"Good",N5698=5,"Excellent")</f>
        <v>Excellent</v>
      </c>
      <c r="P5698"/>
      <c r="Q5698"/>
      <c r="R5698"/>
      <c r="S5698"/>
      <c r="T5698"/>
      <c r="U5698"/>
    </row>
    <row r="5699" spans="1:21">
      <c r="A5699" s="2">
        <v>145059</v>
      </c>
      <c r="B5699" s="2" t="s">
        <v>23</v>
      </c>
      <c r="C5699" s="4">
        <v>45281</v>
      </c>
      <c r="D5699" s="17">
        <v>45281</v>
      </c>
      <c r="E5699" s="2" t="s">
        <v>24</v>
      </c>
      <c r="F5699" s="2" t="s">
        <v>25</v>
      </c>
      <c r="G5699" s="2">
        <v>28</v>
      </c>
      <c r="H5699" s="2" t="s">
        <v>128</v>
      </c>
      <c r="I5699" s="2" t="s">
        <v>19</v>
      </c>
      <c r="J5699" s="12">
        <v>9</v>
      </c>
      <c r="K5699" s="2">
        <v>9</v>
      </c>
      <c r="L5699" s="2">
        <v>1</v>
      </c>
      <c r="M5699" s="12">
        <v>9</v>
      </c>
      <c r="N5699" s="3">
        <v>3</v>
      </c>
      <c r="O5699" s="2" t="str" cm="1">
        <f t="array" ref="O5699">_xlfn.IFS(N5699=1,"Unsatisfactory",N5699=2,"Poor",N5699=3,"Average",N5699=4,"Good",N5699=5,"Excellent")</f>
        <v>Average</v>
      </c>
      <c r="P5699"/>
      <c r="Q5699"/>
      <c r="R5699"/>
      <c r="S5699"/>
      <c r="T5699"/>
      <c r="U5699"/>
    </row>
    <row r="5700" spans="1:21">
      <c r="A5700" s="2">
        <v>161904</v>
      </c>
      <c r="B5700" s="2" t="s">
        <v>53</v>
      </c>
      <c r="C5700" s="4">
        <v>45344</v>
      </c>
      <c r="D5700" s="17">
        <v>45344</v>
      </c>
      <c r="E5700" s="2" t="s">
        <v>37</v>
      </c>
      <c r="F5700" s="2" t="s">
        <v>17</v>
      </c>
      <c r="G5700" s="2">
        <v>19</v>
      </c>
      <c r="H5700" s="2" t="s">
        <v>69</v>
      </c>
      <c r="I5700" s="2" t="s">
        <v>19</v>
      </c>
      <c r="J5700" s="12">
        <v>15</v>
      </c>
      <c r="K5700" s="2">
        <v>15</v>
      </c>
      <c r="L5700" s="2">
        <v>1</v>
      </c>
      <c r="M5700" s="12">
        <v>15</v>
      </c>
      <c r="N5700" s="3">
        <v>4</v>
      </c>
      <c r="O5700" s="2" t="str" cm="1">
        <f t="array" ref="O5700">_xlfn.IFS(N5700=1,"Unsatisfactory",N5700=2,"Poor",N5700=3,"Average",N5700=4,"Good",N5700=5,"Excellent")</f>
        <v>Good</v>
      </c>
      <c r="P5700"/>
      <c r="Q5700"/>
      <c r="R5700"/>
      <c r="S5700"/>
      <c r="T5700"/>
      <c r="U5700"/>
    </row>
    <row r="5701" spans="1:21">
      <c r="A5701" s="2">
        <v>146101</v>
      </c>
      <c r="B5701" s="2" t="s">
        <v>36</v>
      </c>
      <c r="C5701" s="4">
        <v>45447</v>
      </c>
      <c r="D5701" s="17">
        <v>45447</v>
      </c>
      <c r="E5701" s="2" t="s">
        <v>37</v>
      </c>
      <c r="F5701" s="2" t="s">
        <v>17</v>
      </c>
      <c r="G5701" s="2">
        <v>23</v>
      </c>
      <c r="H5701" s="2" t="s">
        <v>69</v>
      </c>
      <c r="I5701" s="2" t="s">
        <v>19</v>
      </c>
      <c r="J5701" s="12">
        <v>32</v>
      </c>
      <c r="K5701" s="2">
        <v>32</v>
      </c>
      <c r="L5701" s="2">
        <v>1</v>
      </c>
      <c r="M5701" s="12">
        <v>32</v>
      </c>
      <c r="N5701" s="3">
        <v>3</v>
      </c>
      <c r="O5701" s="2" t="str" cm="1">
        <f t="array" ref="O5701">_xlfn.IFS(N5701=1,"Unsatisfactory",N5701=2,"Poor",N5701=3,"Average",N5701=4,"Good",N5701=5,"Excellent")</f>
        <v>Average</v>
      </c>
      <c r="P5701"/>
      <c r="Q5701"/>
      <c r="R5701"/>
      <c r="S5701"/>
      <c r="T5701"/>
      <c r="U5701"/>
    </row>
    <row r="5702" spans="1:21">
      <c r="A5702" s="2">
        <v>135961</v>
      </c>
      <c r="B5702" s="2" t="s">
        <v>36</v>
      </c>
      <c r="C5702" s="4">
        <v>45436</v>
      </c>
      <c r="D5702" s="17">
        <v>45436</v>
      </c>
      <c r="E5702" s="2" t="s">
        <v>37</v>
      </c>
      <c r="F5702" s="2" t="s">
        <v>25</v>
      </c>
      <c r="G5702" s="2">
        <v>25</v>
      </c>
      <c r="H5702" s="2" t="s">
        <v>44</v>
      </c>
      <c r="I5702" s="2" t="s">
        <v>27</v>
      </c>
      <c r="J5702" s="12">
        <v>32</v>
      </c>
      <c r="K5702" s="2">
        <v>57</v>
      </c>
      <c r="L5702" s="2">
        <v>1</v>
      </c>
      <c r="M5702" s="12">
        <v>57</v>
      </c>
      <c r="N5702" s="3">
        <v>5</v>
      </c>
      <c r="O5702" s="2" t="str" cm="1">
        <f t="array" ref="O5702">_xlfn.IFS(N5702=1,"Unsatisfactory",N5702=2,"Poor",N5702=3,"Average",N5702=4,"Good",N5702=5,"Excellent")</f>
        <v>Excellent</v>
      </c>
      <c r="P5702"/>
      <c r="Q5702"/>
      <c r="R5702"/>
      <c r="S5702"/>
      <c r="T5702"/>
      <c r="U5702"/>
    </row>
    <row r="5703" spans="1:21">
      <c r="A5703" s="2">
        <v>152690</v>
      </c>
      <c r="B5703" s="2" t="s">
        <v>53</v>
      </c>
      <c r="C5703" s="4">
        <v>45350</v>
      </c>
      <c r="D5703" s="17">
        <v>45350</v>
      </c>
      <c r="E5703" s="2" t="s">
        <v>37</v>
      </c>
      <c r="F5703" s="2" t="s">
        <v>17</v>
      </c>
      <c r="G5703" s="2">
        <v>27</v>
      </c>
      <c r="H5703" s="2" t="s">
        <v>66</v>
      </c>
      <c r="I5703" s="2" t="s">
        <v>27</v>
      </c>
      <c r="J5703" s="12">
        <v>15</v>
      </c>
      <c r="K5703" s="2">
        <v>55</v>
      </c>
      <c r="L5703" s="2">
        <v>1</v>
      </c>
      <c r="M5703" s="12">
        <v>55</v>
      </c>
      <c r="N5703" s="3">
        <v>3</v>
      </c>
      <c r="O5703" s="2" t="str" cm="1">
        <f t="array" ref="O5703">_xlfn.IFS(N5703=1,"Unsatisfactory",N5703=2,"Poor",N5703=3,"Average",N5703=4,"Good",N5703=5,"Excellent")</f>
        <v>Average</v>
      </c>
      <c r="P5703"/>
      <c r="Q5703"/>
      <c r="R5703"/>
      <c r="S5703"/>
      <c r="T5703"/>
      <c r="U5703"/>
    </row>
    <row r="5704" spans="1:21">
      <c r="A5704" s="2">
        <v>197348</v>
      </c>
      <c r="B5704" s="2" t="s">
        <v>53</v>
      </c>
      <c r="C5704" s="4">
        <v>45549</v>
      </c>
      <c r="D5704" s="17">
        <v>45549</v>
      </c>
      <c r="E5704" s="2" t="s">
        <v>37</v>
      </c>
      <c r="F5704" s="2" t="s">
        <v>25</v>
      </c>
      <c r="G5704" s="2">
        <v>21</v>
      </c>
      <c r="H5704" s="2" t="s">
        <v>38</v>
      </c>
      <c r="I5704" s="2" t="s">
        <v>19</v>
      </c>
      <c r="J5704" s="12">
        <v>15</v>
      </c>
      <c r="K5704" s="2">
        <v>15</v>
      </c>
      <c r="L5704" s="2">
        <v>1</v>
      </c>
      <c r="M5704" s="12">
        <v>15</v>
      </c>
      <c r="N5704" s="3">
        <v>5</v>
      </c>
      <c r="O5704" s="2" t="str" cm="1">
        <f t="array" ref="O5704">_xlfn.IFS(N5704=1,"Unsatisfactory",N5704=2,"Poor",N5704=3,"Average",N5704=4,"Good",N5704=5,"Excellent")</f>
        <v>Excellent</v>
      </c>
      <c r="P5704"/>
      <c r="Q5704"/>
      <c r="R5704"/>
      <c r="S5704"/>
      <c r="T5704"/>
      <c r="U5704"/>
    </row>
    <row r="5705" spans="1:21">
      <c r="A5705" s="2">
        <v>136591</v>
      </c>
      <c r="B5705" s="2" t="s">
        <v>50</v>
      </c>
      <c r="C5705" s="4">
        <v>45415</v>
      </c>
      <c r="D5705" s="17">
        <v>45415</v>
      </c>
      <c r="E5705" s="2" t="s">
        <v>16</v>
      </c>
      <c r="F5705" s="2" t="s">
        <v>17</v>
      </c>
      <c r="G5705" s="2">
        <v>29</v>
      </c>
      <c r="H5705" s="2" t="s">
        <v>129</v>
      </c>
      <c r="I5705" s="2" t="s">
        <v>19</v>
      </c>
      <c r="J5705" s="12">
        <v>97</v>
      </c>
      <c r="K5705" s="2">
        <v>97</v>
      </c>
      <c r="L5705" s="2">
        <v>1</v>
      </c>
      <c r="M5705" s="12">
        <v>97</v>
      </c>
      <c r="N5705" s="3">
        <v>1</v>
      </c>
      <c r="O5705" s="2" t="str" cm="1">
        <f t="array" ref="O5705">_xlfn.IFS(N5705=1,"Unsatisfactory",N5705=2,"Poor",N5705=3,"Average",N5705=4,"Good",N5705=5,"Excellent")</f>
        <v>Unsatisfactory</v>
      </c>
      <c r="P5705"/>
      <c r="Q5705"/>
      <c r="R5705"/>
      <c r="S5705"/>
      <c r="T5705"/>
      <c r="U5705"/>
    </row>
    <row r="5706" spans="1:21">
      <c r="A5706" s="2">
        <v>193423</v>
      </c>
      <c r="B5706" s="2" t="s">
        <v>36</v>
      </c>
      <c r="C5706" s="4">
        <v>45449</v>
      </c>
      <c r="D5706" s="17">
        <v>45449</v>
      </c>
      <c r="E5706" s="2" t="s">
        <v>37</v>
      </c>
      <c r="F5706" s="2" t="s">
        <v>25</v>
      </c>
      <c r="G5706" s="2">
        <v>31</v>
      </c>
      <c r="H5706" s="2" t="s">
        <v>46</v>
      </c>
      <c r="I5706" s="2" t="s">
        <v>19</v>
      </c>
      <c r="J5706" s="12">
        <v>32</v>
      </c>
      <c r="K5706" s="2">
        <v>32</v>
      </c>
      <c r="L5706" s="2">
        <v>3</v>
      </c>
      <c r="M5706" s="12">
        <v>96</v>
      </c>
      <c r="N5706" s="3">
        <v>3</v>
      </c>
      <c r="O5706" s="2" t="str" cm="1">
        <f t="array" ref="O5706">_xlfn.IFS(N5706=1,"Unsatisfactory",N5706=2,"Poor",N5706=3,"Average",N5706=4,"Good",N5706=5,"Excellent")</f>
        <v>Average</v>
      </c>
      <c r="P5706"/>
      <c r="Q5706"/>
      <c r="R5706"/>
      <c r="S5706"/>
      <c r="T5706"/>
      <c r="U5706"/>
    </row>
    <row r="5707" spans="1:21">
      <c r="A5707" s="2">
        <v>120659</v>
      </c>
      <c r="B5707" s="2" t="s">
        <v>76</v>
      </c>
      <c r="C5707" s="4">
        <v>45237</v>
      </c>
      <c r="D5707" s="17">
        <v>45237</v>
      </c>
      <c r="E5707" s="2" t="s">
        <v>37</v>
      </c>
      <c r="F5707" s="2" t="s">
        <v>25</v>
      </c>
      <c r="G5707" s="2">
        <v>23</v>
      </c>
      <c r="H5707" s="2" t="s">
        <v>67</v>
      </c>
      <c r="I5707" s="2" t="s">
        <v>27</v>
      </c>
      <c r="J5707" s="12">
        <v>45</v>
      </c>
      <c r="K5707" s="2">
        <v>85</v>
      </c>
      <c r="L5707" s="2">
        <v>3</v>
      </c>
      <c r="M5707" s="12">
        <v>255</v>
      </c>
      <c r="N5707" s="3">
        <v>4</v>
      </c>
      <c r="O5707" s="2" t="str" cm="1">
        <f t="array" ref="O5707">_xlfn.IFS(N5707=1,"Unsatisfactory",N5707=2,"Poor",N5707=3,"Average",N5707=4,"Good",N5707=5,"Excellent")</f>
        <v>Good</v>
      </c>
      <c r="P5707"/>
      <c r="Q5707"/>
      <c r="R5707"/>
      <c r="S5707"/>
      <c r="T5707"/>
      <c r="U5707"/>
    </row>
    <row r="5708" spans="1:21">
      <c r="A5708" s="2">
        <v>161496</v>
      </c>
      <c r="B5708" s="2" t="s">
        <v>23</v>
      </c>
      <c r="C5708" s="4">
        <v>45422</v>
      </c>
      <c r="D5708" s="17">
        <v>45422</v>
      </c>
      <c r="E5708" s="2" t="s">
        <v>24</v>
      </c>
      <c r="F5708" s="2" t="s">
        <v>25</v>
      </c>
      <c r="G5708" s="2">
        <v>27</v>
      </c>
      <c r="H5708" s="2" t="s">
        <v>75</v>
      </c>
      <c r="I5708" s="2" t="s">
        <v>27</v>
      </c>
      <c r="J5708" s="12">
        <v>9</v>
      </c>
      <c r="K5708" s="2">
        <v>79</v>
      </c>
      <c r="L5708" s="2">
        <v>2</v>
      </c>
      <c r="M5708" s="12">
        <v>158</v>
      </c>
      <c r="N5708" s="3">
        <v>5</v>
      </c>
      <c r="O5708" s="2" t="str" cm="1">
        <f t="array" ref="O5708">_xlfn.IFS(N5708=1,"Unsatisfactory",N5708=2,"Poor",N5708=3,"Average",N5708=4,"Good",N5708=5,"Excellent")</f>
        <v>Excellent</v>
      </c>
      <c r="P5708"/>
      <c r="Q5708"/>
      <c r="R5708"/>
      <c r="S5708"/>
      <c r="T5708"/>
      <c r="U5708"/>
    </row>
    <row r="5709" spans="1:21">
      <c r="A5709" s="2">
        <v>128385</v>
      </c>
      <c r="B5709" s="2" t="s">
        <v>53</v>
      </c>
      <c r="C5709" s="4">
        <v>45600</v>
      </c>
      <c r="D5709" s="17">
        <v>45600</v>
      </c>
      <c r="E5709" s="2" t="s">
        <v>37</v>
      </c>
      <c r="F5709" s="2" t="s">
        <v>17</v>
      </c>
      <c r="G5709" s="2">
        <v>30</v>
      </c>
      <c r="H5709" s="2" t="s">
        <v>79</v>
      </c>
      <c r="I5709" s="2" t="s">
        <v>27</v>
      </c>
      <c r="J5709" s="12">
        <v>15</v>
      </c>
      <c r="K5709" s="2">
        <v>55</v>
      </c>
      <c r="L5709" s="2">
        <v>1</v>
      </c>
      <c r="M5709" s="12">
        <v>55</v>
      </c>
      <c r="N5709" s="3">
        <v>4</v>
      </c>
      <c r="O5709" s="2" t="str" cm="1">
        <f t="array" ref="O5709">_xlfn.IFS(N5709=1,"Unsatisfactory",N5709=2,"Poor",N5709=3,"Average",N5709=4,"Good",N5709=5,"Excellent")</f>
        <v>Good</v>
      </c>
      <c r="P5709"/>
      <c r="Q5709"/>
      <c r="R5709"/>
      <c r="S5709"/>
      <c r="T5709"/>
      <c r="U5709"/>
    </row>
    <row r="5710" spans="1:21">
      <c r="A5710" s="2">
        <v>176413</v>
      </c>
      <c r="B5710" s="2" t="s">
        <v>42</v>
      </c>
      <c r="C5710" s="4">
        <v>45596</v>
      </c>
      <c r="D5710" s="17">
        <v>45596</v>
      </c>
      <c r="E5710" s="2" t="s">
        <v>16</v>
      </c>
      <c r="F5710" s="2" t="s">
        <v>17</v>
      </c>
      <c r="G5710" s="2">
        <v>29</v>
      </c>
      <c r="H5710" s="2" t="s">
        <v>38</v>
      </c>
      <c r="I5710" s="2" t="s">
        <v>19</v>
      </c>
      <c r="J5710" s="12">
        <v>65</v>
      </c>
      <c r="K5710" s="2">
        <v>65</v>
      </c>
      <c r="L5710" s="2">
        <v>4</v>
      </c>
      <c r="M5710" s="12">
        <v>260</v>
      </c>
      <c r="N5710" s="3">
        <v>4</v>
      </c>
      <c r="O5710" s="2" t="str" cm="1">
        <f t="array" ref="O5710">_xlfn.IFS(N5710=1,"Unsatisfactory",N5710=2,"Poor",N5710=3,"Average",N5710=4,"Good",N5710=5,"Excellent")</f>
        <v>Good</v>
      </c>
      <c r="P5710"/>
      <c r="Q5710"/>
      <c r="R5710"/>
      <c r="S5710"/>
      <c r="T5710"/>
      <c r="U5710"/>
    </row>
    <row r="5711" spans="1:21">
      <c r="A5711" s="2">
        <v>187657</v>
      </c>
      <c r="B5711" s="2" t="s">
        <v>50</v>
      </c>
      <c r="C5711" s="4">
        <v>45329</v>
      </c>
      <c r="D5711" s="17">
        <v>45329</v>
      </c>
      <c r="E5711" s="2" t="s">
        <v>16</v>
      </c>
      <c r="F5711" s="2" t="s">
        <v>17</v>
      </c>
      <c r="G5711" s="2">
        <v>26</v>
      </c>
      <c r="H5711" s="2" t="s">
        <v>31</v>
      </c>
      <c r="I5711" s="2" t="s">
        <v>19</v>
      </c>
      <c r="J5711" s="12">
        <v>97</v>
      </c>
      <c r="K5711" s="2">
        <v>97</v>
      </c>
      <c r="L5711" s="2">
        <v>1</v>
      </c>
      <c r="M5711" s="12">
        <v>97</v>
      </c>
      <c r="N5711" s="3">
        <v>2</v>
      </c>
      <c r="O5711" s="2" t="str" cm="1">
        <f t="array" ref="O5711">_xlfn.IFS(N5711=1,"Unsatisfactory",N5711=2,"Poor",N5711=3,"Average",N5711=4,"Good",N5711=5,"Excellent")</f>
        <v>Poor</v>
      </c>
      <c r="P5711"/>
      <c r="Q5711"/>
      <c r="R5711"/>
      <c r="S5711"/>
      <c r="T5711"/>
      <c r="U5711"/>
    </row>
    <row r="5712" spans="1:21">
      <c r="A5712" s="2">
        <v>182242</v>
      </c>
      <c r="B5712" s="2" t="s">
        <v>50</v>
      </c>
      <c r="C5712" s="4">
        <v>45599</v>
      </c>
      <c r="D5712" s="17">
        <v>45599</v>
      </c>
      <c r="E5712" s="2" t="s">
        <v>16</v>
      </c>
      <c r="F5712" s="2" t="s">
        <v>17</v>
      </c>
      <c r="G5712" s="2">
        <v>19</v>
      </c>
      <c r="H5712" s="2" t="s">
        <v>38</v>
      </c>
      <c r="I5712" s="2" t="s">
        <v>19</v>
      </c>
      <c r="J5712" s="12">
        <v>97</v>
      </c>
      <c r="K5712" s="2">
        <v>97</v>
      </c>
      <c r="L5712" s="2">
        <v>1</v>
      </c>
      <c r="M5712" s="12">
        <v>97</v>
      </c>
      <c r="N5712" s="3">
        <v>5</v>
      </c>
      <c r="O5712" s="2" t="str" cm="1">
        <f t="array" ref="O5712">_xlfn.IFS(N5712=1,"Unsatisfactory",N5712=2,"Poor",N5712=3,"Average",N5712=4,"Good",N5712=5,"Excellent")</f>
        <v>Excellent</v>
      </c>
      <c r="P5712"/>
      <c r="Q5712"/>
      <c r="R5712"/>
      <c r="S5712"/>
      <c r="T5712"/>
      <c r="U5712"/>
    </row>
    <row r="5713" spans="1:21">
      <c r="A5713" s="2">
        <v>185080</v>
      </c>
      <c r="B5713" s="2" t="s">
        <v>33</v>
      </c>
      <c r="C5713" s="4">
        <v>45512</v>
      </c>
      <c r="D5713" s="17">
        <v>45512</v>
      </c>
      <c r="E5713" s="2" t="s">
        <v>16</v>
      </c>
      <c r="F5713" s="2" t="s">
        <v>25</v>
      </c>
      <c r="G5713" s="2">
        <v>35</v>
      </c>
      <c r="H5713" s="2" t="s">
        <v>26</v>
      </c>
      <c r="I5713" s="2" t="s">
        <v>27</v>
      </c>
      <c r="J5713" s="12">
        <v>118</v>
      </c>
      <c r="K5713" s="2">
        <v>158</v>
      </c>
      <c r="L5713" s="2">
        <v>1</v>
      </c>
      <c r="M5713" s="12">
        <v>158</v>
      </c>
      <c r="N5713" s="3">
        <v>5</v>
      </c>
      <c r="O5713" s="2" t="str" cm="1">
        <f t="array" ref="O5713">_xlfn.IFS(N5713=1,"Unsatisfactory",N5713=2,"Poor",N5713=3,"Average",N5713=4,"Good",N5713=5,"Excellent")</f>
        <v>Excellent</v>
      </c>
      <c r="P5713"/>
      <c r="Q5713"/>
      <c r="R5713"/>
      <c r="S5713"/>
      <c r="T5713"/>
      <c r="U5713"/>
    </row>
    <row r="5714" spans="1:21">
      <c r="A5714" s="2">
        <v>136316</v>
      </c>
      <c r="B5714" s="2" t="s">
        <v>82</v>
      </c>
      <c r="C5714" s="4">
        <v>45580</v>
      </c>
      <c r="D5714" s="17">
        <v>45580</v>
      </c>
      <c r="E5714" s="2" t="s">
        <v>37</v>
      </c>
      <c r="F5714" s="2" t="s">
        <v>25</v>
      </c>
      <c r="G5714" s="2">
        <v>33</v>
      </c>
      <c r="H5714" s="2" t="s">
        <v>60</v>
      </c>
      <c r="I5714" s="2" t="s">
        <v>19</v>
      </c>
      <c r="J5714" s="12">
        <v>20</v>
      </c>
      <c r="K5714" s="2">
        <v>20</v>
      </c>
      <c r="L5714" s="2">
        <v>2</v>
      </c>
      <c r="M5714" s="12">
        <v>40</v>
      </c>
      <c r="N5714" s="3">
        <v>4</v>
      </c>
      <c r="O5714" s="2" t="str" cm="1">
        <f t="array" ref="O5714">_xlfn.IFS(N5714=1,"Unsatisfactory",N5714=2,"Poor",N5714=3,"Average",N5714=4,"Good",N5714=5,"Excellent")</f>
        <v>Good</v>
      </c>
      <c r="P5714"/>
      <c r="Q5714"/>
      <c r="R5714"/>
      <c r="S5714"/>
      <c r="T5714"/>
      <c r="U5714"/>
    </row>
    <row r="5715" spans="1:21">
      <c r="A5715" s="2">
        <v>168570</v>
      </c>
      <c r="B5715" s="2" t="s">
        <v>36</v>
      </c>
      <c r="C5715" s="4">
        <v>45241</v>
      </c>
      <c r="D5715" s="17">
        <v>45241</v>
      </c>
      <c r="E5715" s="2" t="s">
        <v>37</v>
      </c>
      <c r="F5715" s="2" t="s">
        <v>17</v>
      </c>
      <c r="G5715" s="2">
        <v>24</v>
      </c>
      <c r="H5715" s="2" t="s">
        <v>46</v>
      </c>
      <c r="I5715" s="2" t="s">
        <v>19</v>
      </c>
      <c r="J5715" s="12">
        <v>32</v>
      </c>
      <c r="K5715" s="2">
        <v>32</v>
      </c>
      <c r="L5715" s="2">
        <v>2</v>
      </c>
      <c r="M5715" s="12">
        <v>64</v>
      </c>
      <c r="N5715" s="3">
        <v>4</v>
      </c>
      <c r="O5715" s="2" t="str" cm="1">
        <f t="array" ref="O5715">_xlfn.IFS(N5715=1,"Unsatisfactory",N5715=2,"Poor",N5715=3,"Average",N5715=4,"Good",N5715=5,"Excellent")</f>
        <v>Good</v>
      </c>
      <c r="P5715"/>
      <c r="Q5715"/>
      <c r="R5715"/>
      <c r="S5715"/>
      <c r="T5715"/>
      <c r="U5715"/>
    </row>
    <row r="5716" spans="1:21">
      <c r="A5716" s="2">
        <v>184059</v>
      </c>
      <c r="B5716" s="2" t="s">
        <v>82</v>
      </c>
      <c r="C5716" s="4">
        <v>45598</v>
      </c>
      <c r="D5716" s="17">
        <v>45598</v>
      </c>
      <c r="E5716" s="2" t="s">
        <v>37</v>
      </c>
      <c r="F5716" s="2" t="s">
        <v>17</v>
      </c>
      <c r="G5716" s="2">
        <v>27</v>
      </c>
      <c r="H5716" s="2" t="s">
        <v>60</v>
      </c>
      <c r="I5716" s="2" t="s">
        <v>19</v>
      </c>
      <c r="J5716" s="12">
        <v>20</v>
      </c>
      <c r="K5716" s="2">
        <v>20</v>
      </c>
      <c r="L5716" s="2">
        <v>2</v>
      </c>
      <c r="M5716" s="12">
        <v>40</v>
      </c>
      <c r="N5716" s="3">
        <v>1</v>
      </c>
      <c r="O5716" s="2" t="str" cm="1">
        <f t="array" ref="O5716">_xlfn.IFS(N5716=1,"Unsatisfactory",N5716=2,"Poor",N5716=3,"Average",N5716=4,"Good",N5716=5,"Excellent")</f>
        <v>Unsatisfactory</v>
      </c>
      <c r="P5716"/>
      <c r="Q5716"/>
      <c r="R5716"/>
      <c r="S5716"/>
      <c r="T5716"/>
      <c r="U5716"/>
    </row>
    <row r="5717" spans="1:21">
      <c r="A5717" s="2">
        <v>157512</v>
      </c>
      <c r="B5717" s="2" t="s">
        <v>82</v>
      </c>
      <c r="C5717" s="4">
        <v>45289</v>
      </c>
      <c r="D5717" s="17">
        <v>45289</v>
      </c>
      <c r="E5717" s="2" t="s">
        <v>37</v>
      </c>
      <c r="F5717" s="2" t="s">
        <v>17</v>
      </c>
      <c r="G5717" s="2">
        <v>22</v>
      </c>
      <c r="H5717" s="2" t="s">
        <v>129</v>
      </c>
      <c r="I5717" s="2" t="s">
        <v>19</v>
      </c>
      <c r="J5717" s="12">
        <v>20</v>
      </c>
      <c r="K5717" s="2">
        <v>20</v>
      </c>
      <c r="L5717" s="2">
        <v>4</v>
      </c>
      <c r="M5717" s="12">
        <v>80</v>
      </c>
      <c r="N5717" s="3">
        <v>1</v>
      </c>
      <c r="O5717" s="2" t="str" cm="1">
        <f t="array" ref="O5717">_xlfn.IFS(N5717=1,"Unsatisfactory",N5717=2,"Poor",N5717=3,"Average",N5717=4,"Good",N5717=5,"Excellent")</f>
        <v>Unsatisfactory</v>
      </c>
      <c r="P5717"/>
      <c r="Q5717"/>
      <c r="R5717"/>
      <c r="S5717"/>
      <c r="T5717"/>
      <c r="U5717"/>
    </row>
    <row r="5718" spans="1:21">
      <c r="A5718" s="2">
        <v>170512</v>
      </c>
      <c r="B5718" s="2" t="s">
        <v>23</v>
      </c>
      <c r="C5718" s="4">
        <v>45579</v>
      </c>
      <c r="D5718" s="17">
        <v>45579</v>
      </c>
      <c r="E5718" s="2" t="s">
        <v>24</v>
      </c>
      <c r="F5718" s="2" t="s">
        <v>17</v>
      </c>
      <c r="G5718" s="2">
        <v>34</v>
      </c>
      <c r="H5718" s="2" t="s">
        <v>131</v>
      </c>
      <c r="I5718" s="2" t="s">
        <v>27</v>
      </c>
      <c r="J5718" s="12">
        <v>9</v>
      </c>
      <c r="K5718" s="2">
        <v>79</v>
      </c>
      <c r="L5718" s="2">
        <v>1</v>
      </c>
      <c r="M5718" s="12">
        <v>79</v>
      </c>
      <c r="N5718" s="3">
        <v>3</v>
      </c>
      <c r="O5718" s="2" t="str" cm="1">
        <f t="array" ref="O5718">_xlfn.IFS(N5718=1,"Unsatisfactory",N5718=2,"Poor",N5718=3,"Average",N5718=4,"Good",N5718=5,"Excellent")</f>
        <v>Average</v>
      </c>
      <c r="P5718"/>
      <c r="Q5718"/>
      <c r="R5718"/>
      <c r="S5718"/>
      <c r="T5718"/>
      <c r="U5718"/>
    </row>
    <row r="5719" spans="1:21">
      <c r="A5719" s="2">
        <v>187752</v>
      </c>
      <c r="B5719" s="2" t="s">
        <v>48</v>
      </c>
      <c r="C5719" s="4">
        <v>45348</v>
      </c>
      <c r="D5719" s="17">
        <v>45348</v>
      </c>
      <c r="E5719" s="2" t="s">
        <v>16</v>
      </c>
      <c r="F5719" s="2" t="s">
        <v>17</v>
      </c>
      <c r="G5719" s="2">
        <v>30</v>
      </c>
      <c r="H5719" s="2" t="s">
        <v>66</v>
      </c>
      <c r="I5719" s="2" t="s">
        <v>27</v>
      </c>
      <c r="J5719" s="12">
        <v>130</v>
      </c>
      <c r="K5719" s="2">
        <v>170</v>
      </c>
      <c r="L5719" s="2">
        <v>1</v>
      </c>
      <c r="M5719" s="12">
        <v>170</v>
      </c>
      <c r="N5719" s="3">
        <v>4</v>
      </c>
      <c r="O5719" s="2" t="str" cm="1">
        <f t="array" ref="O5719">_xlfn.IFS(N5719=1,"Unsatisfactory",N5719=2,"Poor",N5719=3,"Average",N5719=4,"Good",N5719=5,"Excellent")</f>
        <v>Good</v>
      </c>
      <c r="P5719"/>
      <c r="Q5719"/>
      <c r="R5719"/>
      <c r="S5719"/>
      <c r="T5719"/>
      <c r="U5719"/>
    </row>
    <row r="5720" spans="1:21">
      <c r="A5720" s="2">
        <v>195987</v>
      </c>
      <c r="B5720" s="2" t="s">
        <v>50</v>
      </c>
      <c r="C5720" s="4">
        <v>45354</v>
      </c>
      <c r="D5720" s="17">
        <v>45354</v>
      </c>
      <c r="E5720" s="2" t="s">
        <v>16</v>
      </c>
      <c r="F5720" s="2" t="s">
        <v>25</v>
      </c>
      <c r="G5720" s="2">
        <v>24</v>
      </c>
      <c r="H5720" s="2" t="s">
        <v>129</v>
      </c>
      <c r="I5720" s="2" t="s">
        <v>19</v>
      </c>
      <c r="J5720" s="12">
        <v>97</v>
      </c>
      <c r="K5720" s="2">
        <v>97</v>
      </c>
      <c r="L5720" s="2">
        <v>2</v>
      </c>
      <c r="M5720" s="12">
        <v>194</v>
      </c>
      <c r="N5720" s="3">
        <v>2</v>
      </c>
      <c r="O5720" s="2" t="str" cm="1">
        <f t="array" ref="O5720">_xlfn.IFS(N5720=1,"Unsatisfactory",N5720=2,"Poor",N5720=3,"Average",N5720=4,"Good",N5720=5,"Excellent")</f>
        <v>Poor</v>
      </c>
      <c r="P5720"/>
      <c r="Q5720"/>
      <c r="R5720"/>
      <c r="S5720"/>
      <c r="T5720"/>
      <c r="U5720"/>
    </row>
    <row r="5721" spans="1:21">
      <c r="A5721" s="2">
        <v>192848</v>
      </c>
      <c r="B5721" s="2" t="s">
        <v>23</v>
      </c>
      <c r="C5721" s="4">
        <v>45600</v>
      </c>
      <c r="D5721" s="17">
        <v>45600</v>
      </c>
      <c r="E5721" s="2" t="s">
        <v>24</v>
      </c>
      <c r="F5721" s="2" t="s">
        <v>17</v>
      </c>
      <c r="G5721" s="2">
        <v>27</v>
      </c>
      <c r="H5721" s="2" t="s">
        <v>115</v>
      </c>
      <c r="I5721" s="2" t="s">
        <v>19</v>
      </c>
      <c r="J5721" s="12">
        <v>9</v>
      </c>
      <c r="K5721" s="2">
        <v>9</v>
      </c>
      <c r="L5721" s="2">
        <v>1</v>
      </c>
      <c r="M5721" s="12">
        <v>9</v>
      </c>
      <c r="N5721" s="3">
        <v>4</v>
      </c>
      <c r="O5721" s="2" t="str" cm="1">
        <f t="array" ref="O5721">_xlfn.IFS(N5721=1,"Unsatisfactory",N5721=2,"Poor",N5721=3,"Average",N5721=4,"Good",N5721=5,"Excellent")</f>
        <v>Good</v>
      </c>
      <c r="P5721"/>
      <c r="Q5721"/>
      <c r="R5721"/>
      <c r="S5721"/>
      <c r="T5721"/>
      <c r="U5721"/>
    </row>
    <row r="5722" spans="1:21">
      <c r="A5722" s="2">
        <v>192766</v>
      </c>
      <c r="B5722" s="2" t="s">
        <v>50</v>
      </c>
      <c r="C5722" s="4">
        <v>45434</v>
      </c>
      <c r="D5722" s="17">
        <v>45434</v>
      </c>
      <c r="E5722" s="2" t="s">
        <v>16</v>
      </c>
      <c r="F5722" s="2" t="s">
        <v>17</v>
      </c>
      <c r="G5722" s="2">
        <v>26</v>
      </c>
      <c r="H5722" s="2" t="s">
        <v>66</v>
      </c>
      <c r="I5722" s="2" t="s">
        <v>27</v>
      </c>
      <c r="J5722" s="12">
        <v>97</v>
      </c>
      <c r="K5722" s="2">
        <v>137</v>
      </c>
      <c r="L5722" s="2">
        <v>1</v>
      </c>
      <c r="M5722" s="12">
        <v>137</v>
      </c>
      <c r="N5722" s="3">
        <v>4</v>
      </c>
      <c r="O5722" s="2" t="str" cm="1">
        <f t="array" ref="O5722">_xlfn.IFS(N5722=1,"Unsatisfactory",N5722=2,"Poor",N5722=3,"Average",N5722=4,"Good",N5722=5,"Excellent")</f>
        <v>Good</v>
      </c>
      <c r="P5722"/>
      <c r="Q5722"/>
      <c r="R5722"/>
      <c r="S5722"/>
      <c r="T5722"/>
      <c r="U5722"/>
    </row>
    <row r="5723" spans="1:21">
      <c r="A5723" s="2">
        <v>141033</v>
      </c>
      <c r="B5723" s="2" t="s">
        <v>15</v>
      </c>
      <c r="C5723" s="4">
        <v>45552</v>
      </c>
      <c r="D5723" s="17">
        <v>45552</v>
      </c>
      <c r="E5723" s="2" t="s">
        <v>16</v>
      </c>
      <c r="F5723" s="2" t="s">
        <v>17</v>
      </c>
      <c r="G5723" s="2">
        <v>31</v>
      </c>
      <c r="H5723" s="2" t="s">
        <v>56</v>
      </c>
      <c r="I5723" s="2" t="s">
        <v>19</v>
      </c>
      <c r="J5723" s="12">
        <v>100</v>
      </c>
      <c r="K5723" s="2">
        <v>100</v>
      </c>
      <c r="L5723" s="2">
        <v>2</v>
      </c>
      <c r="M5723" s="12">
        <v>200</v>
      </c>
      <c r="N5723" s="3">
        <v>5</v>
      </c>
      <c r="O5723" s="2" t="str" cm="1">
        <f t="array" ref="O5723">_xlfn.IFS(N5723=1,"Unsatisfactory",N5723=2,"Poor",N5723=3,"Average",N5723=4,"Good",N5723=5,"Excellent")</f>
        <v>Excellent</v>
      </c>
      <c r="P5723"/>
      <c r="Q5723"/>
      <c r="R5723"/>
      <c r="S5723"/>
      <c r="T5723"/>
      <c r="U5723"/>
    </row>
    <row r="5724" spans="1:21">
      <c r="A5724" s="2">
        <v>191399</v>
      </c>
      <c r="B5724" s="2" t="s">
        <v>78</v>
      </c>
      <c r="C5724" s="4">
        <v>45452</v>
      </c>
      <c r="D5724" s="17">
        <v>45452</v>
      </c>
      <c r="E5724" s="2" t="s">
        <v>37</v>
      </c>
      <c r="F5724" s="2" t="s">
        <v>25</v>
      </c>
      <c r="G5724" s="2">
        <v>22</v>
      </c>
      <c r="H5724" s="2" t="s">
        <v>60</v>
      </c>
      <c r="I5724" s="2" t="s">
        <v>19</v>
      </c>
      <c r="J5724" s="12">
        <v>50</v>
      </c>
      <c r="K5724" s="2">
        <v>50</v>
      </c>
      <c r="L5724" s="2">
        <v>2</v>
      </c>
      <c r="M5724" s="12">
        <v>100</v>
      </c>
      <c r="N5724" s="3">
        <v>1</v>
      </c>
      <c r="O5724" s="2" t="str" cm="1">
        <f t="array" ref="O5724">_xlfn.IFS(N5724=1,"Unsatisfactory",N5724=2,"Poor",N5724=3,"Average",N5724=4,"Good",N5724=5,"Excellent")</f>
        <v>Unsatisfactory</v>
      </c>
      <c r="P5724"/>
      <c r="Q5724"/>
      <c r="R5724"/>
      <c r="S5724"/>
      <c r="T5724"/>
      <c r="U5724"/>
    </row>
    <row r="5725" spans="1:21">
      <c r="A5725" s="2">
        <v>174009</v>
      </c>
      <c r="B5725" s="2" t="s">
        <v>82</v>
      </c>
      <c r="C5725" s="4">
        <v>45558</v>
      </c>
      <c r="D5725" s="17">
        <v>45558</v>
      </c>
      <c r="E5725" s="2" t="s">
        <v>37</v>
      </c>
      <c r="F5725" s="2" t="s">
        <v>25</v>
      </c>
      <c r="G5725" s="2">
        <v>28</v>
      </c>
      <c r="H5725" s="2" t="s">
        <v>80</v>
      </c>
      <c r="I5725" s="2" t="s">
        <v>27</v>
      </c>
      <c r="J5725" s="12">
        <v>20</v>
      </c>
      <c r="K5725" s="2">
        <v>60</v>
      </c>
      <c r="L5725" s="2">
        <v>1</v>
      </c>
      <c r="M5725" s="12">
        <v>60</v>
      </c>
      <c r="N5725" s="3">
        <v>4</v>
      </c>
      <c r="O5725" s="2" t="str" cm="1">
        <f t="array" ref="O5725">_xlfn.IFS(N5725=1,"Unsatisfactory",N5725=2,"Poor",N5725=3,"Average",N5725=4,"Good",N5725=5,"Excellent")</f>
        <v>Good</v>
      </c>
      <c r="P5725"/>
      <c r="Q5725"/>
      <c r="R5725"/>
      <c r="S5725"/>
      <c r="T5725"/>
      <c r="U5725"/>
    </row>
    <row r="5726" spans="1:21">
      <c r="A5726" s="2">
        <v>142549</v>
      </c>
      <c r="B5726" s="2" t="s">
        <v>33</v>
      </c>
      <c r="C5726" s="4">
        <v>45277</v>
      </c>
      <c r="D5726" s="17">
        <v>45277</v>
      </c>
      <c r="E5726" s="2" t="s">
        <v>16</v>
      </c>
      <c r="F5726" s="2" t="s">
        <v>25</v>
      </c>
      <c r="G5726" s="2">
        <v>30</v>
      </c>
      <c r="H5726" s="2" t="s">
        <v>31</v>
      </c>
      <c r="I5726" s="2" t="s">
        <v>19</v>
      </c>
      <c r="J5726" s="12">
        <v>118</v>
      </c>
      <c r="K5726" s="2">
        <v>118</v>
      </c>
      <c r="L5726" s="2">
        <v>1</v>
      </c>
      <c r="M5726" s="12">
        <v>118</v>
      </c>
      <c r="N5726" s="3">
        <v>3</v>
      </c>
      <c r="O5726" s="2" t="str" cm="1">
        <f t="array" ref="O5726">_xlfn.IFS(N5726=1,"Unsatisfactory",N5726=2,"Poor",N5726=3,"Average",N5726=4,"Good",N5726=5,"Excellent")</f>
        <v>Average</v>
      </c>
      <c r="P5726"/>
      <c r="Q5726"/>
      <c r="R5726"/>
      <c r="S5726"/>
      <c r="T5726"/>
      <c r="U5726"/>
    </row>
    <row r="5727" spans="1:21">
      <c r="A5727" s="2">
        <v>185275</v>
      </c>
      <c r="B5727" s="2" t="s">
        <v>50</v>
      </c>
      <c r="C5727" s="4">
        <v>45335</v>
      </c>
      <c r="D5727" s="17">
        <v>45335</v>
      </c>
      <c r="E5727" s="2" t="s">
        <v>16</v>
      </c>
      <c r="F5727" s="2" t="s">
        <v>17</v>
      </c>
      <c r="G5727" s="2">
        <v>19</v>
      </c>
      <c r="H5727" s="2" t="s">
        <v>29</v>
      </c>
      <c r="I5727" s="2" t="s">
        <v>19</v>
      </c>
      <c r="J5727" s="12">
        <v>97</v>
      </c>
      <c r="K5727" s="2">
        <v>97</v>
      </c>
      <c r="L5727" s="2">
        <v>1</v>
      </c>
      <c r="M5727" s="12">
        <v>97</v>
      </c>
      <c r="N5727" s="3">
        <v>1</v>
      </c>
      <c r="O5727" s="2" t="str" cm="1">
        <f t="array" ref="O5727">_xlfn.IFS(N5727=1,"Unsatisfactory",N5727=2,"Poor",N5727=3,"Average",N5727=4,"Good",N5727=5,"Excellent")</f>
        <v>Unsatisfactory</v>
      </c>
      <c r="P5727"/>
      <c r="Q5727"/>
      <c r="R5727"/>
      <c r="S5727"/>
      <c r="T5727"/>
      <c r="U5727"/>
    </row>
    <row r="5728" spans="1:21">
      <c r="A5728" s="2">
        <v>192023</v>
      </c>
      <c r="B5728" s="2" t="s">
        <v>53</v>
      </c>
      <c r="C5728" s="4">
        <v>45346</v>
      </c>
      <c r="D5728" s="17">
        <v>45346</v>
      </c>
      <c r="E5728" s="2" t="s">
        <v>37</v>
      </c>
      <c r="F5728" s="2" t="s">
        <v>17</v>
      </c>
      <c r="G5728" s="2">
        <v>32</v>
      </c>
      <c r="H5728" s="2" t="s">
        <v>29</v>
      </c>
      <c r="I5728" s="2" t="s">
        <v>19</v>
      </c>
      <c r="J5728" s="12">
        <v>15</v>
      </c>
      <c r="K5728" s="2">
        <v>15</v>
      </c>
      <c r="L5728" s="2">
        <v>1</v>
      </c>
      <c r="M5728" s="12">
        <v>15</v>
      </c>
      <c r="N5728" s="3">
        <v>4</v>
      </c>
      <c r="O5728" s="2" t="str" cm="1">
        <f t="array" ref="O5728">_xlfn.IFS(N5728=1,"Unsatisfactory",N5728=2,"Poor",N5728=3,"Average",N5728=4,"Good",N5728=5,"Excellent")</f>
        <v>Good</v>
      </c>
      <c r="P5728"/>
      <c r="Q5728"/>
      <c r="R5728"/>
      <c r="S5728"/>
      <c r="T5728"/>
      <c r="U5728"/>
    </row>
    <row r="5729" spans="1:21">
      <c r="A5729" s="2">
        <v>167444</v>
      </c>
      <c r="B5729" s="2" t="s">
        <v>50</v>
      </c>
      <c r="C5729" s="4">
        <v>45329</v>
      </c>
      <c r="D5729" s="17">
        <v>45329</v>
      </c>
      <c r="E5729" s="2" t="s">
        <v>16</v>
      </c>
      <c r="F5729" s="2" t="s">
        <v>25</v>
      </c>
      <c r="G5729" s="2">
        <v>20</v>
      </c>
      <c r="H5729" s="2" t="s">
        <v>60</v>
      </c>
      <c r="I5729" s="2" t="s">
        <v>19</v>
      </c>
      <c r="J5729" s="12">
        <v>97</v>
      </c>
      <c r="K5729" s="2">
        <v>97</v>
      </c>
      <c r="L5729" s="2">
        <v>4</v>
      </c>
      <c r="M5729" s="12">
        <v>388</v>
      </c>
      <c r="N5729" s="3">
        <v>2</v>
      </c>
      <c r="O5729" s="2" t="str" cm="1">
        <f t="array" ref="O5729">_xlfn.IFS(N5729=1,"Unsatisfactory",N5729=2,"Poor",N5729=3,"Average",N5729=4,"Good",N5729=5,"Excellent")</f>
        <v>Poor</v>
      </c>
      <c r="P5729"/>
      <c r="Q5729"/>
      <c r="R5729"/>
      <c r="S5729"/>
      <c r="T5729"/>
      <c r="U5729"/>
    </row>
    <row r="5730" spans="1:21">
      <c r="A5730" s="2">
        <v>182707</v>
      </c>
      <c r="B5730" s="2" t="s">
        <v>42</v>
      </c>
      <c r="C5730" s="4">
        <v>45295</v>
      </c>
      <c r="D5730" s="17">
        <v>45295</v>
      </c>
      <c r="E5730" s="2" t="s">
        <v>16</v>
      </c>
      <c r="F5730" s="2" t="s">
        <v>17</v>
      </c>
      <c r="G5730" s="2">
        <v>18</v>
      </c>
      <c r="H5730" s="2" t="s">
        <v>56</v>
      </c>
      <c r="I5730" s="2" t="s">
        <v>19</v>
      </c>
      <c r="J5730" s="12">
        <v>65</v>
      </c>
      <c r="K5730" s="2">
        <v>65</v>
      </c>
      <c r="L5730" s="2">
        <v>1</v>
      </c>
      <c r="M5730" s="12">
        <v>65</v>
      </c>
      <c r="N5730" s="3">
        <v>3</v>
      </c>
      <c r="O5730" s="2" t="str" cm="1">
        <f t="array" ref="O5730">_xlfn.IFS(N5730=1,"Unsatisfactory",N5730=2,"Poor",N5730=3,"Average",N5730=4,"Good",N5730=5,"Excellent")</f>
        <v>Average</v>
      </c>
      <c r="P5730"/>
      <c r="Q5730"/>
      <c r="R5730"/>
      <c r="S5730"/>
      <c r="T5730"/>
      <c r="U5730"/>
    </row>
    <row r="5731" spans="1:21">
      <c r="A5731" s="2">
        <v>151426</v>
      </c>
      <c r="B5731" s="2" t="s">
        <v>50</v>
      </c>
      <c r="C5731" s="4">
        <v>45387</v>
      </c>
      <c r="D5731" s="17">
        <v>45387</v>
      </c>
      <c r="E5731" s="2" t="s">
        <v>16</v>
      </c>
      <c r="F5731" s="2" t="s">
        <v>17</v>
      </c>
      <c r="G5731" s="2">
        <v>21</v>
      </c>
      <c r="H5731" s="2" t="s">
        <v>29</v>
      </c>
      <c r="I5731" s="2" t="s">
        <v>19</v>
      </c>
      <c r="J5731" s="12">
        <v>97</v>
      </c>
      <c r="K5731" s="2">
        <v>97</v>
      </c>
      <c r="L5731" s="2">
        <v>3</v>
      </c>
      <c r="M5731" s="12">
        <v>291</v>
      </c>
      <c r="N5731" s="3">
        <v>1</v>
      </c>
      <c r="O5731" s="2" t="str" cm="1">
        <f t="array" ref="O5731">_xlfn.IFS(N5731=1,"Unsatisfactory",N5731=2,"Poor",N5731=3,"Average",N5731=4,"Good",N5731=5,"Excellent")</f>
        <v>Unsatisfactory</v>
      </c>
      <c r="P5731"/>
      <c r="Q5731"/>
      <c r="R5731"/>
      <c r="S5731"/>
      <c r="T5731"/>
      <c r="U5731"/>
    </row>
    <row r="5732" spans="1:21">
      <c r="A5732" s="2">
        <v>130183</v>
      </c>
      <c r="B5732" s="2" t="s">
        <v>50</v>
      </c>
      <c r="C5732" s="4">
        <v>45377</v>
      </c>
      <c r="D5732" s="17">
        <v>45377</v>
      </c>
      <c r="E5732" s="2" t="s">
        <v>16</v>
      </c>
      <c r="F5732" s="2" t="s">
        <v>17</v>
      </c>
      <c r="G5732" s="2">
        <v>29</v>
      </c>
      <c r="H5732" s="2" t="s">
        <v>31</v>
      </c>
      <c r="I5732" s="2" t="s">
        <v>19</v>
      </c>
      <c r="J5732" s="12">
        <v>97</v>
      </c>
      <c r="K5732" s="2">
        <v>97</v>
      </c>
      <c r="L5732" s="2">
        <v>1</v>
      </c>
      <c r="M5732" s="12">
        <v>97</v>
      </c>
      <c r="N5732" s="3">
        <v>3</v>
      </c>
      <c r="O5732" s="2" t="str" cm="1">
        <f t="array" ref="O5732">_xlfn.IFS(N5732=1,"Unsatisfactory",N5732=2,"Poor",N5732=3,"Average",N5732=4,"Good",N5732=5,"Excellent")</f>
        <v>Average</v>
      </c>
      <c r="P5732"/>
      <c r="Q5732"/>
      <c r="R5732"/>
      <c r="S5732"/>
      <c r="T5732"/>
      <c r="U5732"/>
    </row>
    <row r="5733" spans="1:21">
      <c r="A5733" s="2">
        <v>122200</v>
      </c>
      <c r="B5733" s="2" t="s">
        <v>42</v>
      </c>
      <c r="C5733" s="4">
        <v>45579</v>
      </c>
      <c r="D5733" s="17">
        <v>45579</v>
      </c>
      <c r="E5733" s="2" t="s">
        <v>16</v>
      </c>
      <c r="F5733" s="2" t="s">
        <v>25</v>
      </c>
      <c r="G5733" s="2">
        <v>30</v>
      </c>
      <c r="H5733" s="2" t="s">
        <v>128</v>
      </c>
      <c r="I5733" s="2" t="s">
        <v>19</v>
      </c>
      <c r="J5733" s="12">
        <v>65</v>
      </c>
      <c r="K5733" s="2">
        <v>65</v>
      </c>
      <c r="L5733" s="2">
        <v>1</v>
      </c>
      <c r="M5733" s="12">
        <v>65</v>
      </c>
      <c r="N5733" s="3">
        <v>1</v>
      </c>
      <c r="O5733" s="2" t="str" cm="1">
        <f t="array" ref="O5733">_xlfn.IFS(N5733=1,"Unsatisfactory",N5733=2,"Poor",N5733=3,"Average",N5733=4,"Good",N5733=5,"Excellent")</f>
        <v>Unsatisfactory</v>
      </c>
      <c r="P5733"/>
      <c r="Q5733"/>
      <c r="R5733"/>
      <c r="S5733"/>
      <c r="T5733"/>
      <c r="U5733"/>
    </row>
    <row r="5734" spans="1:21">
      <c r="A5734" s="2">
        <v>156960</v>
      </c>
      <c r="B5734" s="2" t="s">
        <v>78</v>
      </c>
      <c r="C5734" s="4">
        <v>45473</v>
      </c>
      <c r="D5734" s="17">
        <v>45473</v>
      </c>
      <c r="E5734" s="2" t="s">
        <v>37</v>
      </c>
      <c r="F5734" s="2" t="s">
        <v>25</v>
      </c>
      <c r="G5734" s="2">
        <v>20</v>
      </c>
      <c r="H5734" s="2" t="s">
        <v>69</v>
      </c>
      <c r="I5734" s="2" t="s">
        <v>19</v>
      </c>
      <c r="J5734" s="12">
        <v>50</v>
      </c>
      <c r="K5734" s="2">
        <v>50</v>
      </c>
      <c r="L5734" s="2">
        <v>1</v>
      </c>
      <c r="M5734" s="12">
        <v>50</v>
      </c>
      <c r="N5734" s="3">
        <v>3</v>
      </c>
      <c r="O5734" s="2" t="str" cm="1">
        <f t="array" ref="O5734">_xlfn.IFS(N5734=1,"Unsatisfactory",N5734=2,"Poor",N5734=3,"Average",N5734=4,"Good",N5734=5,"Excellent")</f>
        <v>Average</v>
      </c>
      <c r="P5734"/>
      <c r="Q5734"/>
      <c r="R5734"/>
      <c r="S5734"/>
      <c r="T5734"/>
      <c r="U5734"/>
    </row>
    <row r="5735" spans="1:21">
      <c r="A5735" s="2">
        <v>193695</v>
      </c>
      <c r="B5735" s="2" t="s">
        <v>42</v>
      </c>
      <c r="C5735" s="4">
        <v>45349</v>
      </c>
      <c r="D5735" s="17">
        <v>45349</v>
      </c>
      <c r="E5735" s="2" t="s">
        <v>16</v>
      </c>
      <c r="F5735" s="2" t="s">
        <v>17</v>
      </c>
      <c r="G5735" s="2">
        <v>34</v>
      </c>
      <c r="H5735" s="2" t="s">
        <v>128</v>
      </c>
      <c r="I5735" s="2" t="s">
        <v>19</v>
      </c>
      <c r="J5735" s="12">
        <v>65</v>
      </c>
      <c r="K5735" s="2">
        <v>65</v>
      </c>
      <c r="L5735" s="2">
        <v>2</v>
      </c>
      <c r="M5735" s="12">
        <v>130</v>
      </c>
      <c r="N5735" s="3">
        <v>4</v>
      </c>
      <c r="O5735" s="2" t="str" cm="1">
        <f t="array" ref="O5735">_xlfn.IFS(N5735=1,"Unsatisfactory",N5735=2,"Poor",N5735=3,"Average",N5735=4,"Good",N5735=5,"Excellent")</f>
        <v>Good</v>
      </c>
      <c r="P5735"/>
      <c r="Q5735"/>
      <c r="R5735"/>
      <c r="S5735"/>
      <c r="T5735"/>
      <c r="U5735"/>
    </row>
    <row r="5736" spans="1:21">
      <c r="A5736" s="2">
        <v>150826</v>
      </c>
      <c r="B5736" s="2" t="s">
        <v>33</v>
      </c>
      <c r="C5736" s="4">
        <v>45401</v>
      </c>
      <c r="D5736" s="17">
        <v>45401</v>
      </c>
      <c r="E5736" s="2" t="s">
        <v>16</v>
      </c>
      <c r="F5736" s="2" t="s">
        <v>25</v>
      </c>
      <c r="G5736" s="2">
        <v>19</v>
      </c>
      <c r="H5736" s="2" t="s">
        <v>131</v>
      </c>
      <c r="I5736" s="2" t="s">
        <v>27</v>
      </c>
      <c r="J5736" s="12">
        <v>118</v>
      </c>
      <c r="K5736" s="2">
        <v>188</v>
      </c>
      <c r="L5736" s="2">
        <v>1</v>
      </c>
      <c r="M5736" s="12">
        <v>188</v>
      </c>
      <c r="N5736" s="3">
        <v>1</v>
      </c>
      <c r="O5736" s="2" t="str" cm="1">
        <f t="array" ref="O5736">_xlfn.IFS(N5736=1,"Unsatisfactory",N5736=2,"Poor",N5736=3,"Average",N5736=4,"Good",N5736=5,"Excellent")</f>
        <v>Unsatisfactory</v>
      </c>
      <c r="P5736"/>
      <c r="Q5736"/>
      <c r="R5736"/>
      <c r="S5736"/>
      <c r="T5736"/>
      <c r="U5736"/>
    </row>
    <row r="5737" spans="1:21">
      <c r="A5737" s="2">
        <v>150314</v>
      </c>
      <c r="B5737" s="2" t="s">
        <v>33</v>
      </c>
      <c r="C5737" s="4">
        <v>45256</v>
      </c>
      <c r="D5737" s="17">
        <v>45256</v>
      </c>
      <c r="E5737" s="2" t="s">
        <v>16</v>
      </c>
      <c r="F5737" s="2" t="s">
        <v>17</v>
      </c>
      <c r="G5737" s="2">
        <v>18</v>
      </c>
      <c r="H5737" s="2" t="s">
        <v>130</v>
      </c>
      <c r="I5737" s="2" t="s">
        <v>19</v>
      </c>
      <c r="J5737" s="12">
        <v>118</v>
      </c>
      <c r="K5737" s="2">
        <v>118</v>
      </c>
      <c r="L5737" s="2">
        <v>1</v>
      </c>
      <c r="M5737" s="12">
        <v>118</v>
      </c>
      <c r="N5737" s="3">
        <v>5</v>
      </c>
      <c r="O5737" s="2" t="str" cm="1">
        <f t="array" ref="O5737">_xlfn.IFS(N5737=1,"Unsatisfactory",N5737=2,"Poor",N5737=3,"Average",N5737=4,"Good",N5737=5,"Excellent")</f>
        <v>Excellent</v>
      </c>
      <c r="P5737"/>
      <c r="Q5737"/>
      <c r="R5737"/>
      <c r="S5737"/>
      <c r="T5737"/>
      <c r="U5737"/>
    </row>
    <row r="5738" spans="1:21">
      <c r="A5738" s="2">
        <v>194281</v>
      </c>
      <c r="B5738" s="2" t="s">
        <v>42</v>
      </c>
      <c r="C5738" s="4">
        <v>45350</v>
      </c>
      <c r="D5738" s="17">
        <v>45350</v>
      </c>
      <c r="E5738" s="2" t="s">
        <v>16</v>
      </c>
      <c r="F5738" s="2" t="s">
        <v>25</v>
      </c>
      <c r="G5738" s="2">
        <v>28</v>
      </c>
      <c r="H5738" s="2" t="s">
        <v>69</v>
      </c>
      <c r="I5738" s="2" t="s">
        <v>19</v>
      </c>
      <c r="J5738" s="12">
        <v>65</v>
      </c>
      <c r="K5738" s="2">
        <v>65</v>
      </c>
      <c r="L5738" s="2">
        <v>1</v>
      </c>
      <c r="M5738" s="12">
        <v>65</v>
      </c>
      <c r="N5738" s="3">
        <v>3</v>
      </c>
      <c r="O5738" s="2" t="str" cm="1">
        <f t="array" ref="O5738">_xlfn.IFS(N5738=1,"Unsatisfactory",N5738=2,"Poor",N5738=3,"Average",N5738=4,"Good",N5738=5,"Excellent")</f>
        <v>Average</v>
      </c>
      <c r="P5738"/>
      <c r="Q5738"/>
      <c r="R5738"/>
      <c r="S5738"/>
      <c r="T5738"/>
      <c r="U5738"/>
    </row>
    <row r="5739" spans="1:21">
      <c r="A5739" s="2">
        <v>167163</v>
      </c>
      <c r="B5739" s="2" t="s">
        <v>42</v>
      </c>
      <c r="C5739" s="4">
        <v>45475</v>
      </c>
      <c r="D5739" s="17">
        <v>45475</v>
      </c>
      <c r="E5739" s="2" t="s">
        <v>16</v>
      </c>
      <c r="F5739" s="2" t="s">
        <v>25</v>
      </c>
      <c r="G5739" s="2">
        <v>34</v>
      </c>
      <c r="H5739" s="2" t="s">
        <v>44</v>
      </c>
      <c r="I5739" s="2" t="s">
        <v>27</v>
      </c>
      <c r="J5739" s="12">
        <v>65</v>
      </c>
      <c r="K5739" s="2">
        <v>90</v>
      </c>
      <c r="L5739" s="2">
        <v>1</v>
      </c>
      <c r="M5739" s="12">
        <v>90</v>
      </c>
      <c r="N5739" s="3">
        <v>4</v>
      </c>
      <c r="O5739" s="2" t="str" cm="1">
        <f t="array" ref="O5739">_xlfn.IFS(N5739=1,"Unsatisfactory",N5739=2,"Poor",N5739=3,"Average",N5739=4,"Good",N5739=5,"Excellent")</f>
        <v>Good</v>
      </c>
      <c r="P5739"/>
      <c r="Q5739"/>
      <c r="R5739"/>
      <c r="S5739"/>
      <c r="T5739"/>
      <c r="U5739"/>
    </row>
    <row r="5740" spans="1:21">
      <c r="A5740" s="2">
        <v>139726</v>
      </c>
      <c r="B5740" s="2" t="s">
        <v>53</v>
      </c>
      <c r="C5740" s="4">
        <v>45346</v>
      </c>
      <c r="D5740" s="17">
        <v>45346</v>
      </c>
      <c r="E5740" s="2" t="s">
        <v>37</v>
      </c>
      <c r="F5740" s="2" t="s">
        <v>17</v>
      </c>
      <c r="G5740" s="2">
        <v>18</v>
      </c>
      <c r="H5740" s="2" t="s">
        <v>51</v>
      </c>
      <c r="I5740" s="2" t="s">
        <v>27</v>
      </c>
      <c r="J5740" s="12">
        <v>15</v>
      </c>
      <c r="K5740" s="2">
        <v>65</v>
      </c>
      <c r="L5740" s="2">
        <v>1</v>
      </c>
      <c r="M5740" s="12">
        <v>65</v>
      </c>
      <c r="N5740" s="3">
        <v>3</v>
      </c>
      <c r="O5740" s="2" t="str" cm="1">
        <f t="array" ref="O5740">_xlfn.IFS(N5740=1,"Unsatisfactory",N5740=2,"Poor",N5740=3,"Average",N5740=4,"Good",N5740=5,"Excellent")</f>
        <v>Average</v>
      </c>
      <c r="P5740"/>
      <c r="Q5740"/>
      <c r="R5740"/>
      <c r="S5740"/>
      <c r="T5740"/>
      <c r="U5740"/>
    </row>
    <row r="5741" spans="1:21">
      <c r="A5741" s="2">
        <v>182275</v>
      </c>
      <c r="B5741" s="2" t="s">
        <v>82</v>
      </c>
      <c r="C5741" s="4">
        <v>45448</v>
      </c>
      <c r="D5741" s="17">
        <v>45448</v>
      </c>
      <c r="E5741" s="2" t="s">
        <v>37</v>
      </c>
      <c r="F5741" s="2" t="s">
        <v>25</v>
      </c>
      <c r="G5741" s="2">
        <v>23</v>
      </c>
      <c r="H5741" s="2" t="s">
        <v>51</v>
      </c>
      <c r="I5741" s="2" t="s">
        <v>27</v>
      </c>
      <c r="J5741" s="12">
        <v>20</v>
      </c>
      <c r="K5741" s="2">
        <v>70</v>
      </c>
      <c r="L5741" s="2">
        <v>3</v>
      </c>
      <c r="M5741" s="12">
        <v>210</v>
      </c>
      <c r="N5741" s="3">
        <v>5</v>
      </c>
      <c r="O5741" s="2" t="str" cm="1">
        <f t="array" ref="O5741">_xlfn.IFS(N5741=1,"Unsatisfactory",N5741=2,"Poor",N5741=3,"Average",N5741=4,"Good",N5741=5,"Excellent")</f>
        <v>Excellent</v>
      </c>
      <c r="P5741"/>
      <c r="Q5741"/>
      <c r="R5741"/>
      <c r="S5741"/>
      <c r="T5741"/>
      <c r="U5741"/>
    </row>
    <row r="5742" spans="1:21">
      <c r="A5742" s="2">
        <v>136125</v>
      </c>
      <c r="B5742" s="2" t="s">
        <v>50</v>
      </c>
      <c r="C5742" s="4">
        <v>45591</v>
      </c>
      <c r="D5742" s="17">
        <v>45591</v>
      </c>
      <c r="E5742" s="2" t="s">
        <v>16</v>
      </c>
      <c r="F5742" s="2" t="s">
        <v>17</v>
      </c>
      <c r="G5742" s="2">
        <v>31</v>
      </c>
      <c r="H5742" s="2" t="s">
        <v>69</v>
      </c>
      <c r="I5742" s="2" t="s">
        <v>19</v>
      </c>
      <c r="J5742" s="12">
        <v>97</v>
      </c>
      <c r="K5742" s="2">
        <v>97</v>
      </c>
      <c r="L5742" s="2">
        <v>1</v>
      </c>
      <c r="M5742" s="12">
        <v>97</v>
      </c>
      <c r="N5742" s="3">
        <v>1</v>
      </c>
      <c r="O5742" s="2" t="str" cm="1">
        <f t="array" ref="O5742">_xlfn.IFS(N5742=1,"Unsatisfactory",N5742=2,"Poor",N5742=3,"Average",N5742=4,"Good",N5742=5,"Excellent")</f>
        <v>Unsatisfactory</v>
      </c>
      <c r="P5742"/>
      <c r="Q5742"/>
      <c r="R5742"/>
      <c r="S5742"/>
      <c r="T5742"/>
      <c r="U5742"/>
    </row>
    <row r="5743" spans="1:21">
      <c r="A5743" s="2">
        <v>192008</v>
      </c>
      <c r="B5743" s="2" t="s">
        <v>53</v>
      </c>
      <c r="C5743" s="4">
        <v>45239</v>
      </c>
      <c r="D5743" s="17">
        <v>45239</v>
      </c>
      <c r="E5743" s="2" t="s">
        <v>37</v>
      </c>
      <c r="F5743" s="2" t="s">
        <v>17</v>
      </c>
      <c r="G5743" s="2">
        <v>34</v>
      </c>
      <c r="H5743" s="2" t="s">
        <v>129</v>
      </c>
      <c r="I5743" s="2" t="s">
        <v>19</v>
      </c>
      <c r="J5743" s="12">
        <v>15</v>
      </c>
      <c r="K5743" s="2">
        <v>15</v>
      </c>
      <c r="L5743" s="2">
        <v>3</v>
      </c>
      <c r="M5743" s="12">
        <v>45</v>
      </c>
      <c r="N5743" s="3">
        <v>2</v>
      </c>
      <c r="O5743" s="2" t="str" cm="1">
        <f t="array" ref="O5743">_xlfn.IFS(N5743=1,"Unsatisfactory",N5743=2,"Poor",N5743=3,"Average",N5743=4,"Good",N5743=5,"Excellent")</f>
        <v>Poor</v>
      </c>
      <c r="P5743"/>
      <c r="Q5743"/>
      <c r="R5743"/>
      <c r="S5743"/>
      <c r="T5743"/>
      <c r="U5743"/>
    </row>
    <row r="5744" spans="1:21">
      <c r="A5744" s="2">
        <v>159850</v>
      </c>
      <c r="B5744" s="2" t="s">
        <v>42</v>
      </c>
      <c r="C5744" s="4">
        <v>45309</v>
      </c>
      <c r="D5744" s="17">
        <v>45309</v>
      </c>
      <c r="E5744" s="2" t="s">
        <v>16</v>
      </c>
      <c r="F5744" s="2" t="s">
        <v>17</v>
      </c>
      <c r="G5744" s="2">
        <v>21</v>
      </c>
      <c r="H5744" s="2" t="s">
        <v>38</v>
      </c>
      <c r="I5744" s="2" t="s">
        <v>19</v>
      </c>
      <c r="J5744" s="12">
        <v>65</v>
      </c>
      <c r="K5744" s="2">
        <v>65</v>
      </c>
      <c r="L5744" s="2">
        <v>1</v>
      </c>
      <c r="M5744" s="12">
        <v>65</v>
      </c>
      <c r="N5744" s="3">
        <v>1</v>
      </c>
      <c r="O5744" s="2" t="str" cm="1">
        <f t="array" ref="O5744">_xlfn.IFS(N5744=1,"Unsatisfactory",N5744=2,"Poor",N5744=3,"Average",N5744=4,"Good",N5744=5,"Excellent")</f>
        <v>Unsatisfactory</v>
      </c>
      <c r="P5744"/>
      <c r="Q5744"/>
      <c r="R5744"/>
      <c r="S5744"/>
      <c r="T5744"/>
      <c r="U5744"/>
    </row>
    <row r="5745" spans="1:21">
      <c r="A5745" s="2">
        <v>149408</v>
      </c>
      <c r="B5745" s="2" t="s">
        <v>50</v>
      </c>
      <c r="C5745" s="4">
        <v>45535</v>
      </c>
      <c r="D5745" s="17">
        <v>45535</v>
      </c>
      <c r="E5745" s="2" t="s">
        <v>16</v>
      </c>
      <c r="F5745" s="2" t="s">
        <v>17</v>
      </c>
      <c r="G5745" s="2">
        <v>22</v>
      </c>
      <c r="H5745" s="2" t="s">
        <v>31</v>
      </c>
      <c r="I5745" s="2" t="s">
        <v>19</v>
      </c>
      <c r="J5745" s="12">
        <v>97</v>
      </c>
      <c r="K5745" s="2">
        <v>97</v>
      </c>
      <c r="L5745" s="2">
        <v>1</v>
      </c>
      <c r="M5745" s="12">
        <v>97</v>
      </c>
      <c r="N5745" s="3">
        <v>5</v>
      </c>
      <c r="O5745" s="2" t="str" cm="1">
        <f t="array" ref="O5745">_xlfn.IFS(N5745=1,"Unsatisfactory",N5745=2,"Poor",N5745=3,"Average",N5745=4,"Good",N5745=5,"Excellent")</f>
        <v>Excellent</v>
      </c>
      <c r="P5745"/>
      <c r="Q5745"/>
      <c r="R5745"/>
      <c r="S5745"/>
      <c r="T5745"/>
      <c r="U5745"/>
    </row>
    <row r="5746" spans="1:21">
      <c r="A5746" s="2">
        <v>183640</v>
      </c>
      <c r="B5746" s="2" t="s">
        <v>15</v>
      </c>
      <c r="C5746" s="4">
        <v>45595</v>
      </c>
      <c r="D5746" s="17">
        <v>45595</v>
      </c>
      <c r="E5746" s="2" t="s">
        <v>16</v>
      </c>
      <c r="F5746" s="2" t="s">
        <v>17</v>
      </c>
      <c r="G5746" s="2">
        <v>23</v>
      </c>
      <c r="H5746" s="2" t="s">
        <v>56</v>
      </c>
      <c r="I5746" s="2" t="s">
        <v>19</v>
      </c>
      <c r="J5746" s="12">
        <v>100</v>
      </c>
      <c r="K5746" s="2">
        <v>100</v>
      </c>
      <c r="L5746" s="2">
        <v>2</v>
      </c>
      <c r="M5746" s="12">
        <v>200</v>
      </c>
      <c r="N5746" s="3">
        <v>5</v>
      </c>
      <c r="O5746" s="2" t="str" cm="1">
        <f t="array" ref="O5746">_xlfn.IFS(N5746=1,"Unsatisfactory",N5746=2,"Poor",N5746=3,"Average",N5746=4,"Good",N5746=5,"Excellent")</f>
        <v>Excellent</v>
      </c>
      <c r="P5746"/>
      <c r="Q5746"/>
      <c r="R5746"/>
      <c r="S5746"/>
      <c r="T5746"/>
      <c r="U5746"/>
    </row>
    <row r="5747" spans="1:21">
      <c r="A5747" s="2">
        <v>174658</v>
      </c>
      <c r="B5747" s="2" t="s">
        <v>82</v>
      </c>
      <c r="C5747" s="4">
        <v>45285</v>
      </c>
      <c r="D5747" s="17">
        <v>45285</v>
      </c>
      <c r="E5747" s="2" t="s">
        <v>37</v>
      </c>
      <c r="F5747" s="2" t="s">
        <v>17</v>
      </c>
      <c r="G5747" s="2">
        <v>27</v>
      </c>
      <c r="H5747" s="2" t="s">
        <v>67</v>
      </c>
      <c r="I5747" s="2" t="s">
        <v>27</v>
      </c>
      <c r="J5747" s="12">
        <v>20</v>
      </c>
      <c r="K5747" s="2">
        <v>60</v>
      </c>
      <c r="L5747" s="2">
        <v>1</v>
      </c>
      <c r="M5747" s="12">
        <v>60</v>
      </c>
      <c r="N5747" s="3">
        <v>4</v>
      </c>
      <c r="O5747" s="2" t="str" cm="1">
        <f t="array" ref="O5747">_xlfn.IFS(N5747=1,"Unsatisfactory",N5747=2,"Poor",N5747=3,"Average",N5747=4,"Good",N5747=5,"Excellent")</f>
        <v>Good</v>
      </c>
      <c r="P5747"/>
      <c r="Q5747"/>
      <c r="R5747"/>
      <c r="S5747"/>
      <c r="T5747"/>
      <c r="U5747"/>
    </row>
    <row r="5748" spans="1:21">
      <c r="A5748" s="2">
        <v>156937</v>
      </c>
      <c r="B5748" s="2" t="s">
        <v>78</v>
      </c>
      <c r="C5748" s="4">
        <v>45408</v>
      </c>
      <c r="D5748" s="17">
        <v>45408</v>
      </c>
      <c r="E5748" s="2" t="s">
        <v>37</v>
      </c>
      <c r="F5748" s="2" t="s">
        <v>17</v>
      </c>
      <c r="G5748" s="2">
        <v>20</v>
      </c>
      <c r="H5748" s="2" t="s">
        <v>38</v>
      </c>
      <c r="I5748" s="2" t="s">
        <v>19</v>
      </c>
      <c r="J5748" s="12">
        <v>50</v>
      </c>
      <c r="K5748" s="2">
        <v>50</v>
      </c>
      <c r="L5748" s="2">
        <v>1</v>
      </c>
      <c r="M5748" s="12">
        <v>50</v>
      </c>
      <c r="N5748" s="3">
        <v>4</v>
      </c>
      <c r="O5748" s="2" t="str" cm="1">
        <f t="array" ref="O5748">_xlfn.IFS(N5748=1,"Unsatisfactory",N5748=2,"Poor",N5748=3,"Average",N5748=4,"Good",N5748=5,"Excellent")</f>
        <v>Good</v>
      </c>
      <c r="P5748"/>
      <c r="Q5748"/>
      <c r="R5748"/>
      <c r="S5748"/>
      <c r="T5748"/>
      <c r="U5748"/>
    </row>
    <row r="5749" spans="1:21">
      <c r="A5749" s="2">
        <v>130763</v>
      </c>
      <c r="B5749" s="2" t="s">
        <v>78</v>
      </c>
      <c r="C5749" s="4">
        <v>45460</v>
      </c>
      <c r="D5749" s="17">
        <v>45460</v>
      </c>
      <c r="E5749" s="2" t="s">
        <v>37</v>
      </c>
      <c r="F5749" s="2" t="s">
        <v>17</v>
      </c>
      <c r="G5749" s="2">
        <v>30</v>
      </c>
      <c r="H5749" s="2" t="s">
        <v>58</v>
      </c>
      <c r="I5749" s="2" t="s">
        <v>27</v>
      </c>
      <c r="J5749" s="12">
        <v>50</v>
      </c>
      <c r="K5749" s="2">
        <v>90</v>
      </c>
      <c r="L5749" s="2">
        <v>1</v>
      </c>
      <c r="M5749" s="12">
        <v>90</v>
      </c>
      <c r="N5749" s="3">
        <v>4</v>
      </c>
      <c r="O5749" s="2" t="str" cm="1">
        <f t="array" ref="O5749">_xlfn.IFS(N5749=1,"Unsatisfactory",N5749=2,"Poor",N5749=3,"Average",N5749=4,"Good",N5749=5,"Excellent")</f>
        <v>Good</v>
      </c>
      <c r="P5749"/>
      <c r="Q5749"/>
      <c r="R5749"/>
      <c r="S5749"/>
      <c r="T5749"/>
      <c r="U5749"/>
    </row>
    <row r="5750" spans="1:21">
      <c r="A5750" s="2">
        <v>148838</v>
      </c>
      <c r="B5750" s="2" t="s">
        <v>42</v>
      </c>
      <c r="C5750" s="4">
        <v>45597</v>
      </c>
      <c r="D5750" s="17">
        <v>45597</v>
      </c>
      <c r="E5750" s="2" t="s">
        <v>16</v>
      </c>
      <c r="F5750" s="2" t="s">
        <v>17</v>
      </c>
      <c r="G5750" s="2">
        <v>25</v>
      </c>
      <c r="H5750" s="2" t="s">
        <v>31</v>
      </c>
      <c r="I5750" s="2" t="s">
        <v>19</v>
      </c>
      <c r="J5750" s="12">
        <v>65</v>
      </c>
      <c r="K5750" s="2">
        <v>65</v>
      </c>
      <c r="L5750" s="2">
        <v>1</v>
      </c>
      <c r="M5750" s="12">
        <v>65</v>
      </c>
      <c r="N5750" s="3">
        <v>5</v>
      </c>
      <c r="O5750" s="2" t="str" cm="1">
        <f t="array" ref="O5750">_xlfn.IFS(N5750=1,"Unsatisfactory",N5750=2,"Poor",N5750=3,"Average",N5750=4,"Good",N5750=5,"Excellent")</f>
        <v>Excellent</v>
      </c>
      <c r="P5750"/>
      <c r="Q5750"/>
      <c r="R5750"/>
      <c r="S5750"/>
      <c r="T5750"/>
      <c r="U5750"/>
    </row>
    <row r="5751" spans="1:21">
      <c r="A5751" s="2">
        <v>178680</v>
      </c>
      <c r="B5751" s="2" t="s">
        <v>82</v>
      </c>
      <c r="C5751" s="4">
        <v>45526</v>
      </c>
      <c r="D5751" s="17">
        <v>45526</v>
      </c>
      <c r="E5751" s="2" t="s">
        <v>37</v>
      </c>
      <c r="F5751" s="2" t="s">
        <v>17</v>
      </c>
      <c r="G5751" s="2">
        <v>19</v>
      </c>
      <c r="H5751" s="2" t="s">
        <v>31</v>
      </c>
      <c r="I5751" s="2" t="s">
        <v>19</v>
      </c>
      <c r="J5751" s="12">
        <v>20</v>
      </c>
      <c r="K5751" s="2">
        <v>20</v>
      </c>
      <c r="L5751" s="2">
        <v>1</v>
      </c>
      <c r="M5751" s="12">
        <v>20</v>
      </c>
      <c r="N5751" s="3">
        <v>4</v>
      </c>
      <c r="O5751" s="2" t="str" cm="1">
        <f t="array" ref="O5751">_xlfn.IFS(N5751=1,"Unsatisfactory",N5751=2,"Poor",N5751=3,"Average",N5751=4,"Good",N5751=5,"Excellent")</f>
        <v>Good</v>
      </c>
      <c r="P5751"/>
      <c r="Q5751"/>
      <c r="R5751"/>
      <c r="S5751"/>
      <c r="T5751"/>
      <c r="U5751"/>
    </row>
    <row r="5752" spans="1:21">
      <c r="A5752" s="2">
        <v>192015</v>
      </c>
      <c r="B5752" s="2" t="s">
        <v>48</v>
      </c>
      <c r="C5752" s="4">
        <v>45405</v>
      </c>
      <c r="D5752" s="17">
        <v>45405</v>
      </c>
      <c r="E5752" s="2" t="s">
        <v>16</v>
      </c>
      <c r="F5752" s="2" t="s">
        <v>17</v>
      </c>
      <c r="G5752" s="2">
        <v>34</v>
      </c>
      <c r="H5752" s="2" t="s">
        <v>56</v>
      </c>
      <c r="I5752" s="2" t="s">
        <v>19</v>
      </c>
      <c r="J5752" s="12">
        <v>130</v>
      </c>
      <c r="K5752" s="2">
        <v>130</v>
      </c>
      <c r="L5752" s="2">
        <v>1</v>
      </c>
      <c r="M5752" s="12">
        <v>130</v>
      </c>
      <c r="N5752" s="3">
        <v>4</v>
      </c>
      <c r="O5752" s="2" t="str" cm="1">
        <f t="array" ref="O5752">_xlfn.IFS(N5752=1,"Unsatisfactory",N5752=2,"Poor",N5752=3,"Average",N5752=4,"Good",N5752=5,"Excellent")</f>
        <v>Good</v>
      </c>
      <c r="P5752"/>
      <c r="Q5752"/>
      <c r="R5752"/>
      <c r="S5752"/>
      <c r="T5752"/>
      <c r="U5752"/>
    </row>
    <row r="5753" spans="1:21">
      <c r="A5753" s="2">
        <v>186207</v>
      </c>
      <c r="B5753" s="2" t="s">
        <v>76</v>
      </c>
      <c r="C5753" s="4">
        <v>45505</v>
      </c>
      <c r="D5753" s="17">
        <v>45505</v>
      </c>
      <c r="E5753" s="2" t="s">
        <v>37</v>
      </c>
      <c r="F5753" s="2" t="s">
        <v>25</v>
      </c>
      <c r="G5753" s="2">
        <v>27</v>
      </c>
      <c r="H5753" s="2" t="s">
        <v>62</v>
      </c>
      <c r="I5753" s="2" t="s">
        <v>19</v>
      </c>
      <c r="J5753" s="12">
        <v>45</v>
      </c>
      <c r="K5753" s="2">
        <v>45</v>
      </c>
      <c r="L5753" s="2">
        <v>1</v>
      </c>
      <c r="M5753" s="12">
        <v>45</v>
      </c>
      <c r="N5753" s="3">
        <v>5</v>
      </c>
      <c r="O5753" s="2" t="str" cm="1">
        <f t="array" ref="O5753">_xlfn.IFS(N5753=1,"Unsatisfactory",N5753=2,"Poor",N5753=3,"Average",N5753=4,"Good",N5753=5,"Excellent")</f>
        <v>Excellent</v>
      </c>
      <c r="P5753"/>
      <c r="Q5753"/>
      <c r="R5753"/>
      <c r="S5753"/>
      <c r="T5753"/>
      <c r="U5753"/>
    </row>
    <row r="5754" spans="1:21">
      <c r="A5754" s="2">
        <v>167190</v>
      </c>
      <c r="B5754" s="2" t="s">
        <v>50</v>
      </c>
      <c r="C5754" s="4">
        <v>45441</v>
      </c>
      <c r="D5754" s="17">
        <v>45441</v>
      </c>
      <c r="E5754" s="2" t="s">
        <v>16</v>
      </c>
      <c r="F5754" s="2" t="s">
        <v>25</v>
      </c>
      <c r="G5754" s="2">
        <v>35</v>
      </c>
      <c r="H5754" s="2" t="s">
        <v>115</v>
      </c>
      <c r="I5754" s="2" t="s">
        <v>19</v>
      </c>
      <c r="J5754" s="12">
        <v>97</v>
      </c>
      <c r="K5754" s="2">
        <v>97</v>
      </c>
      <c r="L5754" s="2">
        <v>1</v>
      </c>
      <c r="M5754" s="12">
        <v>97</v>
      </c>
      <c r="N5754" s="3">
        <v>5</v>
      </c>
      <c r="O5754" s="2" t="str" cm="1">
        <f t="array" ref="O5754">_xlfn.IFS(N5754=1,"Unsatisfactory",N5754=2,"Poor",N5754=3,"Average",N5754=4,"Good",N5754=5,"Excellent")</f>
        <v>Excellent</v>
      </c>
      <c r="P5754"/>
      <c r="Q5754"/>
      <c r="R5754"/>
      <c r="S5754"/>
      <c r="T5754"/>
      <c r="U5754"/>
    </row>
    <row r="5755" spans="1:21">
      <c r="A5755" s="2">
        <v>134473</v>
      </c>
      <c r="B5755" s="2" t="s">
        <v>85</v>
      </c>
      <c r="C5755" s="4">
        <v>45452</v>
      </c>
      <c r="D5755" s="17">
        <v>45452</v>
      </c>
      <c r="E5755" s="2" t="s">
        <v>24</v>
      </c>
      <c r="F5755" s="2" t="s">
        <v>17</v>
      </c>
      <c r="G5755" s="2">
        <v>26</v>
      </c>
      <c r="H5755" s="2" t="s">
        <v>56</v>
      </c>
      <c r="I5755" s="2" t="s">
        <v>19</v>
      </c>
      <c r="J5755" s="12">
        <v>23</v>
      </c>
      <c r="K5755" s="2">
        <v>23</v>
      </c>
      <c r="L5755" s="2">
        <v>1</v>
      </c>
      <c r="M5755" s="12">
        <v>23</v>
      </c>
      <c r="N5755" s="3">
        <v>5</v>
      </c>
      <c r="O5755" s="2" t="str" cm="1">
        <f t="array" ref="O5755">_xlfn.IFS(N5755=1,"Unsatisfactory",N5755=2,"Poor",N5755=3,"Average",N5755=4,"Good",N5755=5,"Excellent")</f>
        <v>Excellent</v>
      </c>
      <c r="P5755"/>
      <c r="Q5755"/>
      <c r="R5755"/>
      <c r="S5755"/>
      <c r="T5755"/>
      <c r="U5755"/>
    </row>
    <row r="5756" spans="1:21">
      <c r="A5756" s="2">
        <v>146643</v>
      </c>
      <c r="B5756" s="2" t="s">
        <v>78</v>
      </c>
      <c r="C5756" s="4">
        <v>45264</v>
      </c>
      <c r="D5756" s="17">
        <v>45264</v>
      </c>
      <c r="E5756" s="2" t="s">
        <v>37</v>
      </c>
      <c r="F5756" s="2" t="s">
        <v>17</v>
      </c>
      <c r="G5756" s="2">
        <v>28</v>
      </c>
      <c r="H5756" s="2" t="s">
        <v>58</v>
      </c>
      <c r="I5756" s="2" t="s">
        <v>27</v>
      </c>
      <c r="J5756" s="12">
        <v>50</v>
      </c>
      <c r="K5756" s="2">
        <v>90</v>
      </c>
      <c r="L5756" s="2">
        <v>2</v>
      </c>
      <c r="M5756" s="12">
        <v>180</v>
      </c>
      <c r="N5756" s="3">
        <v>5</v>
      </c>
      <c r="O5756" s="2" t="str" cm="1">
        <f t="array" ref="O5756">_xlfn.IFS(N5756=1,"Unsatisfactory",N5756=2,"Poor",N5756=3,"Average",N5756=4,"Good",N5756=5,"Excellent")</f>
        <v>Excellent</v>
      </c>
      <c r="P5756"/>
      <c r="Q5756"/>
      <c r="R5756"/>
      <c r="S5756"/>
      <c r="T5756"/>
      <c r="U5756"/>
    </row>
    <row r="5757" spans="1:21">
      <c r="A5757" s="2">
        <v>198615</v>
      </c>
      <c r="B5757" s="2" t="s">
        <v>42</v>
      </c>
      <c r="C5757" s="4">
        <v>45371</v>
      </c>
      <c r="D5757" s="17">
        <v>45371</v>
      </c>
      <c r="E5757" s="2" t="s">
        <v>16</v>
      </c>
      <c r="F5757" s="2" t="s">
        <v>17</v>
      </c>
      <c r="G5757" s="2">
        <v>32</v>
      </c>
      <c r="H5757" s="2" t="s">
        <v>29</v>
      </c>
      <c r="I5757" s="2" t="s">
        <v>19</v>
      </c>
      <c r="J5757" s="12">
        <v>65</v>
      </c>
      <c r="K5757" s="2">
        <v>65</v>
      </c>
      <c r="L5757" s="2">
        <v>3</v>
      </c>
      <c r="M5757" s="12">
        <v>195</v>
      </c>
      <c r="N5757" s="3">
        <v>5</v>
      </c>
      <c r="O5757" s="2" t="str" cm="1">
        <f t="array" ref="O5757">_xlfn.IFS(N5757=1,"Unsatisfactory",N5757=2,"Poor",N5757=3,"Average",N5757=4,"Good",N5757=5,"Excellent")</f>
        <v>Excellent</v>
      </c>
      <c r="P5757"/>
      <c r="Q5757"/>
      <c r="R5757"/>
      <c r="S5757"/>
      <c r="T5757"/>
      <c r="U5757"/>
    </row>
    <row r="5758" spans="1:21">
      <c r="A5758" s="2">
        <v>192435</v>
      </c>
      <c r="B5758" s="2" t="s">
        <v>42</v>
      </c>
      <c r="C5758" s="4">
        <v>45369</v>
      </c>
      <c r="D5758" s="17">
        <v>45369</v>
      </c>
      <c r="E5758" s="2" t="s">
        <v>16</v>
      </c>
      <c r="F5758" s="2" t="s">
        <v>17</v>
      </c>
      <c r="G5758" s="2">
        <v>24</v>
      </c>
      <c r="H5758" s="2" t="s">
        <v>131</v>
      </c>
      <c r="I5758" s="2" t="s">
        <v>27</v>
      </c>
      <c r="J5758" s="12">
        <v>65</v>
      </c>
      <c r="K5758" s="2">
        <v>135</v>
      </c>
      <c r="L5758" s="2">
        <v>1</v>
      </c>
      <c r="M5758" s="12">
        <v>135</v>
      </c>
      <c r="N5758" s="3">
        <v>4</v>
      </c>
      <c r="O5758" s="2" t="str" cm="1">
        <f t="array" ref="O5758">_xlfn.IFS(N5758=1,"Unsatisfactory",N5758=2,"Poor",N5758=3,"Average",N5758=4,"Good",N5758=5,"Excellent")</f>
        <v>Good</v>
      </c>
      <c r="P5758"/>
      <c r="Q5758"/>
      <c r="R5758"/>
      <c r="S5758"/>
      <c r="T5758"/>
      <c r="U5758"/>
    </row>
    <row r="5759" spans="1:21">
      <c r="A5759" s="2">
        <v>131203</v>
      </c>
      <c r="B5759" s="2" t="s">
        <v>76</v>
      </c>
      <c r="C5759" s="4">
        <v>45286</v>
      </c>
      <c r="D5759" s="17">
        <v>45286</v>
      </c>
      <c r="E5759" s="2" t="s">
        <v>37</v>
      </c>
      <c r="F5759" s="2" t="s">
        <v>17</v>
      </c>
      <c r="G5759" s="2">
        <v>20</v>
      </c>
      <c r="H5759" s="2" t="s">
        <v>29</v>
      </c>
      <c r="I5759" s="2" t="s">
        <v>19</v>
      </c>
      <c r="J5759" s="12">
        <v>45</v>
      </c>
      <c r="K5759" s="2">
        <v>45</v>
      </c>
      <c r="L5759" s="2">
        <v>1</v>
      </c>
      <c r="M5759" s="12">
        <v>45</v>
      </c>
      <c r="N5759" s="3">
        <v>5</v>
      </c>
      <c r="O5759" s="2" t="str" cm="1">
        <f t="array" ref="O5759">_xlfn.IFS(N5759=1,"Unsatisfactory",N5759=2,"Poor",N5759=3,"Average",N5759=4,"Good",N5759=5,"Excellent")</f>
        <v>Excellent</v>
      </c>
      <c r="P5759"/>
      <c r="Q5759"/>
      <c r="R5759"/>
      <c r="S5759"/>
      <c r="T5759"/>
      <c r="U5759"/>
    </row>
    <row r="5760" spans="1:21">
      <c r="A5760" s="2">
        <v>167829</v>
      </c>
      <c r="B5760" s="2" t="s">
        <v>42</v>
      </c>
      <c r="C5760" s="4">
        <v>45416</v>
      </c>
      <c r="D5760" s="17">
        <v>45416</v>
      </c>
      <c r="E5760" s="2" t="s">
        <v>16</v>
      </c>
      <c r="F5760" s="2" t="s">
        <v>17</v>
      </c>
      <c r="G5760" s="2">
        <v>32</v>
      </c>
      <c r="H5760" s="2" t="s">
        <v>44</v>
      </c>
      <c r="I5760" s="2" t="s">
        <v>27</v>
      </c>
      <c r="J5760" s="12">
        <v>65</v>
      </c>
      <c r="K5760" s="2">
        <v>90</v>
      </c>
      <c r="L5760" s="2">
        <v>3</v>
      </c>
      <c r="M5760" s="12">
        <v>270</v>
      </c>
      <c r="N5760" s="3">
        <v>4</v>
      </c>
      <c r="O5760" s="2" t="str" cm="1">
        <f t="array" ref="O5760">_xlfn.IFS(N5760=1,"Unsatisfactory",N5760=2,"Poor",N5760=3,"Average",N5760=4,"Good",N5760=5,"Excellent")</f>
        <v>Good</v>
      </c>
      <c r="P5760"/>
      <c r="Q5760"/>
      <c r="R5760"/>
      <c r="S5760"/>
      <c r="T5760"/>
      <c r="U5760"/>
    </row>
    <row r="5761" spans="1:21">
      <c r="A5761" s="2">
        <v>178961</v>
      </c>
      <c r="B5761" s="2" t="s">
        <v>36</v>
      </c>
      <c r="C5761" s="4">
        <v>45337</v>
      </c>
      <c r="D5761" s="17">
        <v>45337</v>
      </c>
      <c r="E5761" s="2" t="s">
        <v>37</v>
      </c>
      <c r="F5761" s="2" t="s">
        <v>17</v>
      </c>
      <c r="G5761" s="2">
        <v>30</v>
      </c>
      <c r="H5761" s="2" t="s">
        <v>51</v>
      </c>
      <c r="I5761" s="2" t="s">
        <v>27</v>
      </c>
      <c r="J5761" s="12">
        <v>32</v>
      </c>
      <c r="K5761" s="2">
        <v>82</v>
      </c>
      <c r="L5761" s="2">
        <v>1</v>
      </c>
      <c r="M5761" s="12">
        <v>82</v>
      </c>
      <c r="N5761" s="3">
        <v>1</v>
      </c>
      <c r="O5761" s="2" t="str" cm="1">
        <f t="array" ref="O5761">_xlfn.IFS(N5761=1,"Unsatisfactory",N5761=2,"Poor",N5761=3,"Average",N5761=4,"Good",N5761=5,"Excellent")</f>
        <v>Unsatisfactory</v>
      </c>
      <c r="P5761"/>
      <c r="Q5761"/>
      <c r="R5761"/>
      <c r="S5761"/>
      <c r="T5761"/>
      <c r="U5761"/>
    </row>
    <row r="5762" spans="1:21">
      <c r="A5762" s="2">
        <v>178632</v>
      </c>
      <c r="B5762" s="2" t="s">
        <v>82</v>
      </c>
      <c r="C5762" s="4">
        <v>45330</v>
      </c>
      <c r="D5762" s="17">
        <v>45330</v>
      </c>
      <c r="E5762" s="2" t="s">
        <v>37</v>
      </c>
      <c r="F5762" s="2" t="s">
        <v>17</v>
      </c>
      <c r="G5762" s="2">
        <v>21</v>
      </c>
      <c r="H5762" s="2" t="s">
        <v>60</v>
      </c>
      <c r="I5762" s="2" t="s">
        <v>19</v>
      </c>
      <c r="J5762" s="12">
        <v>20</v>
      </c>
      <c r="K5762" s="2">
        <v>20</v>
      </c>
      <c r="L5762" s="2">
        <v>1</v>
      </c>
      <c r="M5762" s="12">
        <v>20</v>
      </c>
      <c r="N5762" s="3">
        <v>4</v>
      </c>
      <c r="O5762" s="2" t="str" cm="1">
        <f t="array" ref="O5762">_xlfn.IFS(N5762=1,"Unsatisfactory",N5762=2,"Poor",N5762=3,"Average",N5762=4,"Good",N5762=5,"Excellent")</f>
        <v>Good</v>
      </c>
      <c r="P5762"/>
      <c r="Q5762"/>
      <c r="R5762"/>
      <c r="S5762"/>
      <c r="T5762"/>
      <c r="U5762"/>
    </row>
    <row r="5763" spans="1:21">
      <c r="A5763" s="2">
        <v>130440</v>
      </c>
      <c r="B5763" s="2" t="s">
        <v>23</v>
      </c>
      <c r="C5763" s="4">
        <v>45376</v>
      </c>
      <c r="D5763" s="17">
        <v>45376</v>
      </c>
      <c r="E5763" s="2" t="s">
        <v>24</v>
      </c>
      <c r="F5763" s="2" t="s">
        <v>25</v>
      </c>
      <c r="G5763" s="2">
        <v>18</v>
      </c>
      <c r="H5763" s="2" t="s">
        <v>31</v>
      </c>
      <c r="I5763" s="2" t="s">
        <v>19</v>
      </c>
      <c r="J5763" s="12">
        <v>9</v>
      </c>
      <c r="K5763" s="2">
        <v>9</v>
      </c>
      <c r="L5763" s="2">
        <v>1</v>
      </c>
      <c r="M5763" s="12">
        <v>9</v>
      </c>
      <c r="N5763" s="3">
        <v>4</v>
      </c>
      <c r="O5763" s="2" t="str" cm="1">
        <f t="array" ref="O5763">_xlfn.IFS(N5763=1,"Unsatisfactory",N5763=2,"Poor",N5763=3,"Average",N5763=4,"Good",N5763=5,"Excellent")</f>
        <v>Good</v>
      </c>
      <c r="P5763"/>
      <c r="Q5763"/>
      <c r="R5763"/>
      <c r="S5763"/>
      <c r="T5763"/>
      <c r="U5763"/>
    </row>
    <row r="5764" spans="1:21">
      <c r="A5764" s="2">
        <v>181648</v>
      </c>
      <c r="B5764" s="2" t="s">
        <v>53</v>
      </c>
      <c r="C5764" s="4">
        <v>45442</v>
      </c>
      <c r="D5764" s="17">
        <v>45442</v>
      </c>
      <c r="E5764" s="2" t="s">
        <v>37</v>
      </c>
      <c r="F5764" s="2" t="s">
        <v>25</v>
      </c>
      <c r="G5764" s="2">
        <v>22</v>
      </c>
      <c r="H5764" s="2" t="s">
        <v>56</v>
      </c>
      <c r="I5764" s="2" t="s">
        <v>19</v>
      </c>
      <c r="J5764" s="12">
        <v>15</v>
      </c>
      <c r="K5764" s="2">
        <v>15</v>
      </c>
      <c r="L5764" s="2">
        <v>1</v>
      </c>
      <c r="M5764" s="12">
        <v>15</v>
      </c>
      <c r="N5764" s="3">
        <v>4</v>
      </c>
      <c r="O5764" s="2" t="str" cm="1">
        <f t="array" ref="O5764">_xlfn.IFS(N5764=1,"Unsatisfactory",N5764=2,"Poor",N5764=3,"Average",N5764=4,"Good",N5764=5,"Excellent")</f>
        <v>Good</v>
      </c>
      <c r="P5764"/>
      <c r="Q5764"/>
      <c r="R5764"/>
      <c r="S5764"/>
      <c r="T5764"/>
      <c r="U5764"/>
    </row>
    <row r="5765" spans="1:21">
      <c r="A5765" s="2">
        <v>196362</v>
      </c>
      <c r="B5765" s="2" t="s">
        <v>82</v>
      </c>
      <c r="C5765" s="4">
        <v>45517</v>
      </c>
      <c r="D5765" s="17">
        <v>45517</v>
      </c>
      <c r="E5765" s="2" t="s">
        <v>37</v>
      </c>
      <c r="F5765" s="2" t="s">
        <v>17</v>
      </c>
      <c r="G5765" s="2">
        <v>26</v>
      </c>
      <c r="H5765" s="2" t="s">
        <v>129</v>
      </c>
      <c r="I5765" s="2" t="s">
        <v>19</v>
      </c>
      <c r="J5765" s="12">
        <v>20</v>
      </c>
      <c r="K5765" s="2">
        <v>20</v>
      </c>
      <c r="L5765" s="2">
        <v>1</v>
      </c>
      <c r="M5765" s="12">
        <v>20</v>
      </c>
      <c r="N5765" s="3">
        <v>5</v>
      </c>
      <c r="O5765" s="2" t="str" cm="1">
        <f t="array" ref="O5765">_xlfn.IFS(N5765=1,"Unsatisfactory",N5765=2,"Poor",N5765=3,"Average",N5765=4,"Good",N5765=5,"Excellent")</f>
        <v>Excellent</v>
      </c>
      <c r="P5765"/>
      <c r="Q5765"/>
      <c r="R5765"/>
      <c r="S5765"/>
      <c r="T5765"/>
      <c r="U5765"/>
    </row>
    <row r="5766" spans="1:21">
      <c r="A5766" s="2">
        <v>124419</v>
      </c>
      <c r="B5766" s="2" t="s">
        <v>48</v>
      </c>
      <c r="C5766" s="4">
        <v>45488</v>
      </c>
      <c r="D5766" s="17">
        <v>45488</v>
      </c>
      <c r="E5766" s="2" t="s">
        <v>16</v>
      </c>
      <c r="F5766" s="2" t="s">
        <v>25</v>
      </c>
      <c r="G5766" s="2">
        <v>27</v>
      </c>
      <c r="H5766" s="2" t="s">
        <v>60</v>
      </c>
      <c r="I5766" s="2" t="s">
        <v>19</v>
      </c>
      <c r="J5766" s="12">
        <v>130</v>
      </c>
      <c r="K5766" s="2">
        <v>130</v>
      </c>
      <c r="L5766" s="2">
        <v>1</v>
      </c>
      <c r="M5766" s="12">
        <v>130</v>
      </c>
      <c r="N5766" s="3">
        <v>4</v>
      </c>
      <c r="O5766" s="2" t="str" cm="1">
        <f t="array" ref="O5766">_xlfn.IFS(N5766=1,"Unsatisfactory",N5766=2,"Poor",N5766=3,"Average",N5766=4,"Good",N5766=5,"Excellent")</f>
        <v>Good</v>
      </c>
      <c r="P5766"/>
      <c r="Q5766"/>
      <c r="R5766"/>
      <c r="S5766"/>
      <c r="T5766"/>
      <c r="U5766"/>
    </row>
    <row r="5767" spans="1:21">
      <c r="A5767" s="2">
        <v>176375</v>
      </c>
      <c r="B5767" s="2" t="s">
        <v>42</v>
      </c>
      <c r="C5767" s="4">
        <v>45522</v>
      </c>
      <c r="D5767" s="17">
        <v>45522</v>
      </c>
      <c r="E5767" s="2" t="s">
        <v>16</v>
      </c>
      <c r="F5767" s="2" t="s">
        <v>25</v>
      </c>
      <c r="G5767" s="2">
        <v>31</v>
      </c>
      <c r="H5767" s="2" t="s">
        <v>62</v>
      </c>
      <c r="I5767" s="2" t="s">
        <v>19</v>
      </c>
      <c r="J5767" s="12">
        <v>65</v>
      </c>
      <c r="K5767" s="2">
        <v>65</v>
      </c>
      <c r="L5767" s="2">
        <v>1</v>
      </c>
      <c r="M5767" s="12">
        <v>65</v>
      </c>
      <c r="N5767" s="3">
        <v>3</v>
      </c>
      <c r="O5767" s="2" t="str" cm="1">
        <f t="array" ref="O5767">_xlfn.IFS(N5767=1,"Unsatisfactory",N5767=2,"Poor",N5767=3,"Average",N5767=4,"Good",N5767=5,"Excellent")</f>
        <v>Average</v>
      </c>
      <c r="P5767"/>
      <c r="Q5767"/>
      <c r="R5767"/>
      <c r="S5767"/>
      <c r="T5767"/>
      <c r="U5767"/>
    </row>
    <row r="5768" spans="1:21">
      <c r="A5768" s="2">
        <v>171736</v>
      </c>
      <c r="B5768" s="2" t="s">
        <v>78</v>
      </c>
      <c r="C5768" s="4">
        <v>45474</v>
      </c>
      <c r="D5768" s="17">
        <v>45474</v>
      </c>
      <c r="E5768" s="2" t="s">
        <v>37</v>
      </c>
      <c r="F5768" s="2" t="s">
        <v>17</v>
      </c>
      <c r="G5768" s="2">
        <v>32</v>
      </c>
      <c r="H5768" s="2" t="s">
        <v>128</v>
      </c>
      <c r="I5768" s="2" t="s">
        <v>19</v>
      </c>
      <c r="J5768" s="12">
        <v>50</v>
      </c>
      <c r="K5768" s="2">
        <v>50</v>
      </c>
      <c r="L5768" s="2">
        <v>1</v>
      </c>
      <c r="M5768" s="12">
        <v>50</v>
      </c>
      <c r="N5768" s="3">
        <v>2</v>
      </c>
      <c r="O5768" s="2" t="str" cm="1">
        <f t="array" ref="O5768">_xlfn.IFS(N5768=1,"Unsatisfactory",N5768=2,"Poor",N5768=3,"Average",N5768=4,"Good",N5768=5,"Excellent")</f>
        <v>Poor</v>
      </c>
      <c r="P5768"/>
      <c r="Q5768"/>
      <c r="R5768"/>
      <c r="S5768"/>
      <c r="T5768"/>
      <c r="U5768"/>
    </row>
    <row r="5769" spans="1:21">
      <c r="A5769" s="2">
        <v>184677</v>
      </c>
      <c r="B5769" s="2" t="s">
        <v>42</v>
      </c>
      <c r="C5769" s="4">
        <v>45556</v>
      </c>
      <c r="D5769" s="17">
        <v>45556</v>
      </c>
      <c r="E5769" s="2" t="s">
        <v>16</v>
      </c>
      <c r="F5769" s="2" t="s">
        <v>25</v>
      </c>
      <c r="G5769" s="2">
        <v>22</v>
      </c>
      <c r="H5769" s="2" t="s">
        <v>38</v>
      </c>
      <c r="I5769" s="2" t="s">
        <v>19</v>
      </c>
      <c r="J5769" s="12">
        <v>65</v>
      </c>
      <c r="K5769" s="2">
        <v>65</v>
      </c>
      <c r="L5769" s="2">
        <v>1</v>
      </c>
      <c r="M5769" s="12">
        <v>65</v>
      </c>
      <c r="N5769" s="3">
        <v>4</v>
      </c>
      <c r="O5769" s="2" t="str" cm="1">
        <f t="array" ref="O5769">_xlfn.IFS(N5769=1,"Unsatisfactory",N5769=2,"Poor",N5769=3,"Average",N5769=4,"Good",N5769=5,"Excellent")</f>
        <v>Good</v>
      </c>
      <c r="P5769"/>
      <c r="Q5769"/>
      <c r="R5769"/>
      <c r="S5769"/>
      <c r="T5769"/>
      <c r="U5769"/>
    </row>
    <row r="5770" spans="1:21">
      <c r="A5770" s="2">
        <v>130726</v>
      </c>
      <c r="B5770" s="2" t="s">
        <v>50</v>
      </c>
      <c r="C5770" s="4">
        <v>45497</v>
      </c>
      <c r="D5770" s="17">
        <v>45497</v>
      </c>
      <c r="E5770" s="2" t="s">
        <v>16</v>
      </c>
      <c r="F5770" s="2" t="s">
        <v>17</v>
      </c>
      <c r="G5770" s="2">
        <v>23</v>
      </c>
      <c r="H5770" s="2" t="s">
        <v>26</v>
      </c>
      <c r="I5770" s="2" t="s">
        <v>27</v>
      </c>
      <c r="J5770" s="12">
        <v>97</v>
      </c>
      <c r="K5770" s="2">
        <v>137</v>
      </c>
      <c r="L5770" s="2">
        <v>2</v>
      </c>
      <c r="M5770" s="12">
        <v>274</v>
      </c>
      <c r="N5770" s="3">
        <v>5</v>
      </c>
      <c r="O5770" s="2" t="str" cm="1">
        <f t="array" ref="O5770">_xlfn.IFS(N5770=1,"Unsatisfactory",N5770=2,"Poor",N5770=3,"Average",N5770=4,"Good",N5770=5,"Excellent")</f>
        <v>Excellent</v>
      </c>
      <c r="P5770"/>
      <c r="Q5770"/>
      <c r="R5770"/>
      <c r="S5770"/>
      <c r="T5770"/>
      <c r="U5770"/>
    </row>
    <row r="5771" spans="1:21">
      <c r="A5771" s="2">
        <v>128932</v>
      </c>
      <c r="B5771" s="2" t="s">
        <v>23</v>
      </c>
      <c r="C5771" s="4">
        <v>45354</v>
      </c>
      <c r="D5771" s="17">
        <v>45354</v>
      </c>
      <c r="E5771" s="2" t="s">
        <v>24</v>
      </c>
      <c r="F5771" s="2" t="s">
        <v>17</v>
      </c>
      <c r="G5771" s="2">
        <v>18</v>
      </c>
      <c r="H5771" s="2" t="s">
        <v>130</v>
      </c>
      <c r="I5771" s="2" t="s">
        <v>19</v>
      </c>
      <c r="J5771" s="12">
        <v>9</v>
      </c>
      <c r="K5771" s="2">
        <v>9</v>
      </c>
      <c r="L5771" s="2">
        <v>4</v>
      </c>
      <c r="M5771" s="12">
        <v>36</v>
      </c>
      <c r="N5771" s="3">
        <v>3</v>
      </c>
      <c r="O5771" s="2" t="str" cm="1">
        <f t="array" ref="O5771">_xlfn.IFS(N5771=1,"Unsatisfactory",N5771=2,"Poor",N5771=3,"Average",N5771=4,"Good",N5771=5,"Excellent")</f>
        <v>Average</v>
      </c>
      <c r="P5771"/>
      <c r="Q5771"/>
      <c r="R5771"/>
      <c r="S5771"/>
      <c r="T5771"/>
      <c r="U5771"/>
    </row>
    <row r="5772" spans="1:21">
      <c r="A5772" s="2">
        <v>165419</v>
      </c>
      <c r="B5772" s="2" t="s">
        <v>50</v>
      </c>
      <c r="C5772" s="4">
        <v>45589</v>
      </c>
      <c r="D5772" s="17">
        <v>45589</v>
      </c>
      <c r="E5772" s="2" t="s">
        <v>16</v>
      </c>
      <c r="F5772" s="2" t="s">
        <v>17</v>
      </c>
      <c r="G5772" s="2">
        <v>28</v>
      </c>
      <c r="H5772" s="2" t="s">
        <v>128</v>
      </c>
      <c r="I5772" s="2" t="s">
        <v>19</v>
      </c>
      <c r="J5772" s="12">
        <v>97</v>
      </c>
      <c r="K5772" s="2">
        <v>97</v>
      </c>
      <c r="L5772" s="2">
        <v>1</v>
      </c>
      <c r="M5772" s="12">
        <v>97</v>
      </c>
      <c r="N5772" s="3">
        <v>2</v>
      </c>
      <c r="O5772" s="2" t="str" cm="1">
        <f t="array" ref="O5772">_xlfn.IFS(N5772=1,"Unsatisfactory",N5772=2,"Poor",N5772=3,"Average",N5772=4,"Good",N5772=5,"Excellent")</f>
        <v>Poor</v>
      </c>
      <c r="P5772"/>
      <c r="Q5772"/>
      <c r="R5772"/>
      <c r="S5772"/>
      <c r="T5772"/>
      <c r="U5772"/>
    </row>
    <row r="5773" spans="1:21">
      <c r="A5773" s="2">
        <v>135475</v>
      </c>
      <c r="B5773" s="2" t="s">
        <v>42</v>
      </c>
      <c r="C5773" s="4">
        <v>45585</v>
      </c>
      <c r="D5773" s="17">
        <v>45585</v>
      </c>
      <c r="E5773" s="2" t="s">
        <v>16</v>
      </c>
      <c r="F5773" s="2" t="s">
        <v>17</v>
      </c>
      <c r="G5773" s="2">
        <v>30</v>
      </c>
      <c r="H5773" s="2" t="s">
        <v>115</v>
      </c>
      <c r="I5773" s="2" t="s">
        <v>19</v>
      </c>
      <c r="J5773" s="12">
        <v>65</v>
      </c>
      <c r="K5773" s="2">
        <v>65</v>
      </c>
      <c r="L5773" s="2">
        <v>1</v>
      </c>
      <c r="M5773" s="12">
        <v>65</v>
      </c>
      <c r="N5773" s="3">
        <v>4</v>
      </c>
      <c r="O5773" s="2" t="str" cm="1">
        <f t="array" ref="O5773">_xlfn.IFS(N5773=1,"Unsatisfactory",N5773=2,"Poor",N5773=3,"Average",N5773=4,"Good",N5773=5,"Excellent")</f>
        <v>Good</v>
      </c>
      <c r="P5773"/>
      <c r="Q5773"/>
      <c r="R5773"/>
      <c r="S5773"/>
      <c r="T5773"/>
      <c r="U5773"/>
    </row>
    <row r="5774" spans="1:21">
      <c r="A5774" s="2">
        <v>153235</v>
      </c>
      <c r="B5774" s="2" t="s">
        <v>48</v>
      </c>
      <c r="C5774" s="4">
        <v>45295</v>
      </c>
      <c r="D5774" s="17">
        <v>45295</v>
      </c>
      <c r="E5774" s="2" t="s">
        <v>16</v>
      </c>
      <c r="F5774" s="2" t="s">
        <v>25</v>
      </c>
      <c r="G5774" s="2">
        <v>30</v>
      </c>
      <c r="H5774" s="2" t="s">
        <v>80</v>
      </c>
      <c r="I5774" s="2" t="s">
        <v>27</v>
      </c>
      <c r="J5774" s="12">
        <v>130</v>
      </c>
      <c r="K5774" s="2">
        <v>170</v>
      </c>
      <c r="L5774" s="2">
        <v>1</v>
      </c>
      <c r="M5774" s="12">
        <v>170</v>
      </c>
      <c r="N5774" s="3">
        <v>5</v>
      </c>
      <c r="O5774" s="2" t="str" cm="1">
        <f t="array" ref="O5774">_xlfn.IFS(N5774=1,"Unsatisfactory",N5774=2,"Poor",N5774=3,"Average",N5774=4,"Good",N5774=5,"Excellent")</f>
        <v>Excellent</v>
      </c>
      <c r="P5774"/>
      <c r="Q5774"/>
      <c r="R5774"/>
      <c r="S5774"/>
      <c r="T5774"/>
      <c r="U5774"/>
    </row>
    <row r="5775" spans="1:21">
      <c r="A5775" s="2">
        <v>128920</v>
      </c>
      <c r="B5775" s="2" t="s">
        <v>42</v>
      </c>
      <c r="C5775" s="4">
        <v>45595</v>
      </c>
      <c r="D5775" s="17">
        <v>45595</v>
      </c>
      <c r="E5775" s="2" t="s">
        <v>16</v>
      </c>
      <c r="F5775" s="2" t="s">
        <v>17</v>
      </c>
      <c r="G5775" s="2">
        <v>25</v>
      </c>
      <c r="H5775" s="2" t="s">
        <v>38</v>
      </c>
      <c r="I5775" s="2" t="s">
        <v>19</v>
      </c>
      <c r="J5775" s="12">
        <v>65</v>
      </c>
      <c r="K5775" s="2">
        <v>65</v>
      </c>
      <c r="L5775" s="2">
        <v>5</v>
      </c>
      <c r="M5775" s="12">
        <v>325</v>
      </c>
      <c r="N5775" s="3">
        <v>5</v>
      </c>
      <c r="O5775" s="2" t="str" cm="1">
        <f t="array" ref="O5775">_xlfn.IFS(N5775=1,"Unsatisfactory",N5775=2,"Poor",N5775=3,"Average",N5775=4,"Good",N5775=5,"Excellent")</f>
        <v>Excellent</v>
      </c>
      <c r="P5775"/>
      <c r="Q5775"/>
      <c r="R5775"/>
      <c r="S5775"/>
      <c r="T5775"/>
      <c r="U5775"/>
    </row>
    <row r="5776" spans="1:21">
      <c r="A5776" s="2">
        <v>199824</v>
      </c>
      <c r="B5776" s="2" t="s">
        <v>53</v>
      </c>
      <c r="C5776" s="4">
        <v>45508</v>
      </c>
      <c r="D5776" s="17">
        <v>45508</v>
      </c>
      <c r="E5776" s="2" t="s">
        <v>37</v>
      </c>
      <c r="F5776" s="2" t="s">
        <v>25</v>
      </c>
      <c r="G5776" s="2">
        <v>31</v>
      </c>
      <c r="H5776" s="2" t="s">
        <v>38</v>
      </c>
      <c r="I5776" s="2" t="s">
        <v>19</v>
      </c>
      <c r="J5776" s="12">
        <v>15</v>
      </c>
      <c r="K5776" s="2">
        <v>15</v>
      </c>
      <c r="L5776" s="2">
        <v>1</v>
      </c>
      <c r="M5776" s="12">
        <v>15</v>
      </c>
      <c r="N5776" s="3">
        <v>5</v>
      </c>
      <c r="O5776" s="2" t="str" cm="1">
        <f t="array" ref="O5776">_xlfn.IFS(N5776=1,"Unsatisfactory",N5776=2,"Poor",N5776=3,"Average",N5776=4,"Good",N5776=5,"Excellent")</f>
        <v>Excellent</v>
      </c>
      <c r="P5776"/>
      <c r="Q5776"/>
      <c r="R5776"/>
      <c r="S5776"/>
      <c r="T5776"/>
      <c r="U5776"/>
    </row>
    <row r="5777" spans="1:21">
      <c r="A5777" s="2">
        <v>179320</v>
      </c>
      <c r="B5777" s="2" t="s">
        <v>30</v>
      </c>
      <c r="C5777" s="4">
        <v>45353</v>
      </c>
      <c r="D5777" s="17">
        <v>45353</v>
      </c>
      <c r="E5777" s="2" t="s">
        <v>24</v>
      </c>
      <c r="F5777" s="2" t="s">
        <v>17</v>
      </c>
      <c r="G5777" s="2">
        <v>28</v>
      </c>
      <c r="H5777" s="2" t="s">
        <v>67</v>
      </c>
      <c r="I5777" s="2" t="s">
        <v>27</v>
      </c>
      <c r="J5777" s="12">
        <v>10</v>
      </c>
      <c r="K5777" s="2">
        <v>50</v>
      </c>
      <c r="L5777" s="2">
        <v>1</v>
      </c>
      <c r="M5777" s="12">
        <v>50</v>
      </c>
      <c r="N5777" s="3">
        <v>2</v>
      </c>
      <c r="O5777" s="2" t="str" cm="1">
        <f t="array" ref="O5777">_xlfn.IFS(N5777=1,"Unsatisfactory",N5777=2,"Poor",N5777=3,"Average",N5777=4,"Good",N5777=5,"Excellent")</f>
        <v>Poor</v>
      </c>
      <c r="P5777"/>
      <c r="Q5777"/>
      <c r="R5777"/>
      <c r="S5777"/>
      <c r="T5777"/>
      <c r="U5777"/>
    </row>
    <row r="5778" spans="1:21">
      <c r="A5778" s="2">
        <v>130291</v>
      </c>
      <c r="B5778" s="2" t="s">
        <v>50</v>
      </c>
      <c r="C5778" s="4">
        <v>45253</v>
      </c>
      <c r="D5778" s="17">
        <v>45253</v>
      </c>
      <c r="E5778" s="2" t="s">
        <v>16</v>
      </c>
      <c r="F5778" s="2" t="s">
        <v>25</v>
      </c>
      <c r="G5778" s="2">
        <v>20</v>
      </c>
      <c r="H5778" s="2" t="s">
        <v>34</v>
      </c>
      <c r="I5778" s="2" t="s">
        <v>27</v>
      </c>
      <c r="J5778" s="12">
        <v>97</v>
      </c>
      <c r="K5778" s="2">
        <v>197</v>
      </c>
      <c r="L5778" s="2">
        <v>1</v>
      </c>
      <c r="M5778" s="12">
        <v>197</v>
      </c>
      <c r="N5778" s="3">
        <v>1</v>
      </c>
      <c r="O5778" s="2" t="str" cm="1">
        <f t="array" ref="O5778">_xlfn.IFS(N5778=1,"Unsatisfactory",N5778=2,"Poor",N5778=3,"Average",N5778=4,"Good",N5778=5,"Excellent")</f>
        <v>Unsatisfactory</v>
      </c>
      <c r="P5778"/>
      <c r="Q5778"/>
      <c r="R5778"/>
      <c r="S5778"/>
      <c r="T5778"/>
      <c r="U5778"/>
    </row>
    <row r="5779" spans="1:21">
      <c r="A5779" s="2">
        <v>153442</v>
      </c>
      <c r="B5779" s="2" t="s">
        <v>42</v>
      </c>
      <c r="C5779" s="4">
        <v>45374</v>
      </c>
      <c r="D5779" s="17">
        <v>45374</v>
      </c>
      <c r="E5779" s="2" t="s">
        <v>16</v>
      </c>
      <c r="F5779" s="2" t="s">
        <v>25</v>
      </c>
      <c r="G5779" s="2">
        <v>21</v>
      </c>
      <c r="H5779" s="2" t="s">
        <v>46</v>
      </c>
      <c r="I5779" s="2" t="s">
        <v>19</v>
      </c>
      <c r="J5779" s="12">
        <v>65</v>
      </c>
      <c r="K5779" s="2">
        <v>65</v>
      </c>
      <c r="L5779" s="2">
        <v>1</v>
      </c>
      <c r="M5779" s="12">
        <v>65</v>
      </c>
      <c r="N5779" s="3">
        <v>5</v>
      </c>
      <c r="O5779" s="2" t="str" cm="1">
        <f t="array" ref="O5779">_xlfn.IFS(N5779=1,"Unsatisfactory",N5779=2,"Poor",N5779=3,"Average",N5779=4,"Good",N5779=5,"Excellent")</f>
        <v>Excellent</v>
      </c>
      <c r="P5779"/>
      <c r="Q5779"/>
      <c r="R5779"/>
      <c r="S5779"/>
      <c r="T5779"/>
      <c r="U5779"/>
    </row>
    <row r="5780" spans="1:21">
      <c r="A5780" s="2">
        <v>168369</v>
      </c>
      <c r="B5780" s="2" t="s">
        <v>42</v>
      </c>
      <c r="C5780" s="4">
        <v>45550</v>
      </c>
      <c r="D5780" s="17">
        <v>45550</v>
      </c>
      <c r="E5780" s="2" t="s">
        <v>16</v>
      </c>
      <c r="F5780" s="2" t="s">
        <v>25</v>
      </c>
      <c r="G5780" s="2">
        <v>33</v>
      </c>
      <c r="H5780" s="2" t="s">
        <v>46</v>
      </c>
      <c r="I5780" s="2" t="s">
        <v>19</v>
      </c>
      <c r="J5780" s="12">
        <v>65</v>
      </c>
      <c r="K5780" s="2">
        <v>65</v>
      </c>
      <c r="L5780" s="2">
        <v>1</v>
      </c>
      <c r="M5780" s="12">
        <v>65</v>
      </c>
      <c r="N5780" s="3">
        <v>5</v>
      </c>
      <c r="O5780" s="2" t="str" cm="1">
        <f t="array" ref="O5780">_xlfn.IFS(N5780=1,"Unsatisfactory",N5780=2,"Poor",N5780=3,"Average",N5780=4,"Good",N5780=5,"Excellent")</f>
        <v>Excellent</v>
      </c>
      <c r="P5780"/>
      <c r="Q5780"/>
      <c r="R5780"/>
      <c r="S5780"/>
      <c r="T5780"/>
      <c r="U5780"/>
    </row>
    <row r="5781" spans="1:21">
      <c r="A5781" s="2">
        <v>194180</v>
      </c>
      <c r="B5781" s="2" t="s">
        <v>50</v>
      </c>
      <c r="C5781" s="4">
        <v>45540</v>
      </c>
      <c r="D5781" s="17">
        <v>45540</v>
      </c>
      <c r="E5781" s="2" t="s">
        <v>16</v>
      </c>
      <c r="F5781" s="2" t="s">
        <v>17</v>
      </c>
      <c r="G5781" s="2">
        <v>23</v>
      </c>
      <c r="H5781" s="2" t="s">
        <v>56</v>
      </c>
      <c r="I5781" s="2" t="s">
        <v>19</v>
      </c>
      <c r="J5781" s="12">
        <v>97</v>
      </c>
      <c r="K5781" s="2">
        <v>97</v>
      </c>
      <c r="L5781" s="2">
        <v>1</v>
      </c>
      <c r="M5781" s="12">
        <v>97</v>
      </c>
      <c r="N5781" s="3">
        <v>4</v>
      </c>
      <c r="O5781" s="2" t="str" cm="1">
        <f t="array" ref="O5781">_xlfn.IFS(N5781=1,"Unsatisfactory",N5781=2,"Poor",N5781=3,"Average",N5781=4,"Good",N5781=5,"Excellent")</f>
        <v>Good</v>
      </c>
      <c r="P5781"/>
      <c r="Q5781"/>
      <c r="R5781"/>
      <c r="S5781"/>
      <c r="T5781"/>
      <c r="U5781"/>
    </row>
    <row r="5782" spans="1:21">
      <c r="A5782" s="2">
        <v>145662</v>
      </c>
      <c r="B5782" s="2" t="s">
        <v>30</v>
      </c>
      <c r="C5782" s="4">
        <v>45471</v>
      </c>
      <c r="D5782" s="17">
        <v>45471</v>
      </c>
      <c r="E5782" s="2" t="s">
        <v>24</v>
      </c>
      <c r="F5782" s="2" t="s">
        <v>17</v>
      </c>
      <c r="G5782" s="2">
        <v>20</v>
      </c>
      <c r="H5782" s="2" t="s">
        <v>29</v>
      </c>
      <c r="I5782" s="2" t="s">
        <v>19</v>
      </c>
      <c r="J5782" s="12">
        <v>10</v>
      </c>
      <c r="K5782" s="2">
        <v>10</v>
      </c>
      <c r="L5782" s="2">
        <v>3</v>
      </c>
      <c r="M5782" s="12">
        <v>30</v>
      </c>
      <c r="N5782" s="3">
        <v>4</v>
      </c>
      <c r="O5782" s="2" t="str" cm="1">
        <f t="array" ref="O5782">_xlfn.IFS(N5782=1,"Unsatisfactory",N5782=2,"Poor",N5782=3,"Average",N5782=4,"Good",N5782=5,"Excellent")</f>
        <v>Good</v>
      </c>
      <c r="P5782"/>
      <c r="Q5782"/>
      <c r="R5782"/>
      <c r="S5782"/>
      <c r="T5782"/>
      <c r="U5782"/>
    </row>
    <row r="5783" spans="1:21">
      <c r="A5783" s="2">
        <v>199832</v>
      </c>
      <c r="B5783" s="2" t="s">
        <v>53</v>
      </c>
      <c r="C5783" s="4">
        <v>45443</v>
      </c>
      <c r="D5783" s="17">
        <v>45443</v>
      </c>
      <c r="E5783" s="2" t="s">
        <v>37</v>
      </c>
      <c r="F5783" s="2" t="s">
        <v>25</v>
      </c>
      <c r="G5783" s="2">
        <v>18</v>
      </c>
      <c r="H5783" s="2" t="s">
        <v>79</v>
      </c>
      <c r="I5783" s="2" t="s">
        <v>27</v>
      </c>
      <c r="J5783" s="12">
        <v>15</v>
      </c>
      <c r="K5783" s="2">
        <v>55</v>
      </c>
      <c r="L5783" s="2">
        <v>4</v>
      </c>
      <c r="M5783" s="12">
        <v>220</v>
      </c>
      <c r="N5783" s="3">
        <v>5</v>
      </c>
      <c r="O5783" s="2" t="str" cm="1">
        <f t="array" ref="O5783">_xlfn.IFS(N5783=1,"Unsatisfactory",N5783=2,"Poor",N5783=3,"Average",N5783=4,"Good",N5783=5,"Excellent")</f>
        <v>Excellent</v>
      </c>
      <c r="P5783"/>
      <c r="Q5783"/>
      <c r="R5783"/>
      <c r="S5783"/>
      <c r="T5783"/>
      <c r="U5783"/>
    </row>
    <row r="5784" spans="1:21">
      <c r="A5784" s="2">
        <v>145843</v>
      </c>
      <c r="B5784" s="2" t="s">
        <v>23</v>
      </c>
      <c r="C5784" s="4">
        <v>45292</v>
      </c>
      <c r="D5784" s="17">
        <v>45292</v>
      </c>
      <c r="E5784" s="2" t="s">
        <v>24</v>
      </c>
      <c r="F5784" s="2" t="s">
        <v>17</v>
      </c>
      <c r="G5784" s="2">
        <v>29</v>
      </c>
      <c r="H5784" s="2" t="s">
        <v>60</v>
      </c>
      <c r="I5784" s="2" t="s">
        <v>19</v>
      </c>
      <c r="J5784" s="12">
        <v>9</v>
      </c>
      <c r="K5784" s="2">
        <v>9</v>
      </c>
      <c r="L5784" s="2">
        <v>2</v>
      </c>
      <c r="M5784" s="12">
        <v>18</v>
      </c>
      <c r="N5784" s="3">
        <v>4</v>
      </c>
      <c r="O5784" s="2" t="str" cm="1">
        <f t="array" ref="O5784">_xlfn.IFS(N5784=1,"Unsatisfactory",N5784=2,"Poor",N5784=3,"Average",N5784=4,"Good",N5784=5,"Excellent")</f>
        <v>Good</v>
      </c>
      <c r="P5784"/>
      <c r="Q5784"/>
      <c r="R5784"/>
      <c r="S5784"/>
      <c r="T5784"/>
      <c r="U5784"/>
    </row>
    <row r="5785" spans="1:21">
      <c r="A5785" s="2">
        <v>192203</v>
      </c>
      <c r="B5785" s="2" t="s">
        <v>42</v>
      </c>
      <c r="C5785" s="4">
        <v>45471</v>
      </c>
      <c r="D5785" s="17">
        <v>45471</v>
      </c>
      <c r="E5785" s="2" t="s">
        <v>16</v>
      </c>
      <c r="F5785" s="2" t="s">
        <v>25</v>
      </c>
      <c r="G5785" s="2">
        <v>34</v>
      </c>
      <c r="H5785" s="2" t="s">
        <v>62</v>
      </c>
      <c r="I5785" s="2" t="s">
        <v>19</v>
      </c>
      <c r="J5785" s="12">
        <v>65</v>
      </c>
      <c r="K5785" s="2">
        <v>65</v>
      </c>
      <c r="L5785" s="2">
        <v>1</v>
      </c>
      <c r="M5785" s="12">
        <v>65</v>
      </c>
      <c r="N5785" s="3">
        <v>4</v>
      </c>
      <c r="O5785" s="2" t="str" cm="1">
        <f t="array" ref="O5785">_xlfn.IFS(N5785=1,"Unsatisfactory",N5785=2,"Poor",N5785=3,"Average",N5785=4,"Good",N5785=5,"Excellent")</f>
        <v>Good</v>
      </c>
      <c r="P5785"/>
      <c r="Q5785"/>
      <c r="R5785"/>
      <c r="S5785"/>
      <c r="T5785"/>
      <c r="U5785"/>
    </row>
    <row r="5786" spans="1:21">
      <c r="A5786" s="2">
        <v>186541</v>
      </c>
      <c r="B5786" s="2" t="s">
        <v>23</v>
      </c>
      <c r="C5786" s="4">
        <v>45252</v>
      </c>
      <c r="D5786" s="17">
        <v>45252</v>
      </c>
      <c r="E5786" s="2" t="s">
        <v>24</v>
      </c>
      <c r="F5786" s="2" t="s">
        <v>17</v>
      </c>
      <c r="G5786" s="2">
        <v>20</v>
      </c>
      <c r="H5786" s="2" t="s">
        <v>69</v>
      </c>
      <c r="I5786" s="2" t="s">
        <v>19</v>
      </c>
      <c r="J5786" s="12">
        <v>9</v>
      </c>
      <c r="K5786" s="2">
        <v>9</v>
      </c>
      <c r="L5786" s="2">
        <v>3</v>
      </c>
      <c r="M5786" s="12">
        <v>27</v>
      </c>
      <c r="N5786" s="3">
        <v>3</v>
      </c>
      <c r="O5786" s="2" t="str" cm="1">
        <f t="array" ref="O5786">_xlfn.IFS(N5786=1,"Unsatisfactory",N5786=2,"Poor",N5786=3,"Average",N5786=4,"Good",N5786=5,"Excellent")</f>
        <v>Average</v>
      </c>
      <c r="P5786"/>
      <c r="Q5786"/>
      <c r="R5786"/>
      <c r="S5786"/>
      <c r="T5786"/>
      <c r="U5786"/>
    </row>
    <row r="5787" spans="1:21">
      <c r="A5787" s="2">
        <v>185834</v>
      </c>
      <c r="B5787" s="2" t="s">
        <v>33</v>
      </c>
      <c r="C5787" s="4">
        <v>45399</v>
      </c>
      <c r="D5787" s="17">
        <v>45399</v>
      </c>
      <c r="E5787" s="2" t="s">
        <v>16</v>
      </c>
      <c r="F5787" s="2" t="s">
        <v>17</v>
      </c>
      <c r="G5787" s="2">
        <v>35</v>
      </c>
      <c r="H5787" s="2" t="s">
        <v>46</v>
      </c>
      <c r="I5787" s="2" t="s">
        <v>19</v>
      </c>
      <c r="J5787" s="12">
        <v>118</v>
      </c>
      <c r="K5787" s="2">
        <v>118</v>
      </c>
      <c r="L5787" s="2">
        <v>1</v>
      </c>
      <c r="M5787" s="12">
        <v>118</v>
      </c>
      <c r="N5787" s="3">
        <v>5</v>
      </c>
      <c r="O5787" s="2" t="str" cm="1">
        <f t="array" ref="O5787">_xlfn.IFS(N5787=1,"Unsatisfactory",N5787=2,"Poor",N5787=3,"Average",N5787=4,"Good",N5787=5,"Excellent")</f>
        <v>Excellent</v>
      </c>
      <c r="P5787"/>
      <c r="Q5787"/>
      <c r="R5787"/>
      <c r="S5787"/>
      <c r="T5787"/>
      <c r="U5787"/>
    </row>
    <row r="5788" spans="1:21">
      <c r="A5788" s="2">
        <v>195627</v>
      </c>
      <c r="B5788" s="2" t="s">
        <v>48</v>
      </c>
      <c r="C5788" s="4">
        <v>45455</v>
      </c>
      <c r="D5788" s="17">
        <v>45455</v>
      </c>
      <c r="E5788" s="2" t="s">
        <v>16</v>
      </c>
      <c r="F5788" s="2" t="s">
        <v>17</v>
      </c>
      <c r="G5788" s="2">
        <v>23</v>
      </c>
      <c r="H5788" s="2" t="s">
        <v>58</v>
      </c>
      <c r="I5788" s="2" t="s">
        <v>27</v>
      </c>
      <c r="J5788" s="12">
        <v>130</v>
      </c>
      <c r="K5788" s="2">
        <v>170</v>
      </c>
      <c r="L5788" s="2">
        <v>4</v>
      </c>
      <c r="M5788" s="12">
        <v>680</v>
      </c>
      <c r="N5788" s="3">
        <v>4</v>
      </c>
      <c r="O5788" s="2" t="str" cm="1">
        <f t="array" ref="O5788">_xlfn.IFS(N5788=1,"Unsatisfactory",N5788=2,"Poor",N5788=3,"Average",N5788=4,"Good",N5788=5,"Excellent")</f>
        <v>Good</v>
      </c>
      <c r="P5788"/>
      <c r="Q5788"/>
      <c r="R5788"/>
      <c r="S5788"/>
      <c r="T5788"/>
      <c r="U5788"/>
    </row>
    <row r="5789" spans="1:21">
      <c r="A5789" s="2">
        <v>169777</v>
      </c>
      <c r="B5789" s="2" t="s">
        <v>53</v>
      </c>
      <c r="C5789" s="4">
        <v>45246</v>
      </c>
      <c r="D5789" s="17">
        <v>45246</v>
      </c>
      <c r="E5789" s="2" t="s">
        <v>37</v>
      </c>
      <c r="F5789" s="2" t="s">
        <v>17</v>
      </c>
      <c r="G5789" s="2">
        <v>22</v>
      </c>
      <c r="H5789" s="2" t="s">
        <v>115</v>
      </c>
      <c r="I5789" s="2" t="s">
        <v>19</v>
      </c>
      <c r="J5789" s="12">
        <v>15</v>
      </c>
      <c r="K5789" s="2">
        <v>15</v>
      </c>
      <c r="L5789" s="2">
        <v>1</v>
      </c>
      <c r="M5789" s="12">
        <v>15</v>
      </c>
      <c r="N5789" s="3">
        <v>3</v>
      </c>
      <c r="O5789" s="2" t="str" cm="1">
        <f t="array" ref="O5789">_xlfn.IFS(N5789=1,"Unsatisfactory",N5789=2,"Poor",N5789=3,"Average",N5789=4,"Good",N5789=5,"Excellent")</f>
        <v>Average</v>
      </c>
      <c r="P5789"/>
      <c r="Q5789"/>
      <c r="R5789"/>
      <c r="S5789"/>
      <c r="T5789"/>
      <c r="U5789"/>
    </row>
    <row r="5790" spans="1:21">
      <c r="A5790" s="2">
        <v>121643</v>
      </c>
      <c r="B5790" s="2" t="s">
        <v>23</v>
      </c>
      <c r="C5790" s="4">
        <v>45354</v>
      </c>
      <c r="D5790" s="17">
        <v>45354</v>
      </c>
      <c r="E5790" s="2" t="s">
        <v>24</v>
      </c>
      <c r="F5790" s="2" t="s">
        <v>17</v>
      </c>
      <c r="G5790" s="2">
        <v>20</v>
      </c>
      <c r="H5790" s="2" t="s">
        <v>128</v>
      </c>
      <c r="I5790" s="2" t="s">
        <v>19</v>
      </c>
      <c r="J5790" s="12">
        <v>9</v>
      </c>
      <c r="K5790" s="2">
        <v>9</v>
      </c>
      <c r="L5790" s="2">
        <v>4</v>
      </c>
      <c r="M5790" s="12">
        <v>36</v>
      </c>
      <c r="N5790" s="3">
        <v>3</v>
      </c>
      <c r="O5790" s="2" t="str" cm="1">
        <f t="array" ref="O5790">_xlfn.IFS(N5790=1,"Unsatisfactory",N5790=2,"Poor",N5790=3,"Average",N5790=4,"Good",N5790=5,"Excellent")</f>
        <v>Average</v>
      </c>
      <c r="P5790"/>
      <c r="Q5790"/>
      <c r="R5790"/>
      <c r="S5790"/>
      <c r="T5790"/>
      <c r="U5790"/>
    </row>
    <row r="5791" spans="1:21">
      <c r="A5791" s="2">
        <v>156933</v>
      </c>
      <c r="B5791" s="2" t="s">
        <v>36</v>
      </c>
      <c r="C5791" s="4">
        <v>45411</v>
      </c>
      <c r="D5791" s="17">
        <v>45411</v>
      </c>
      <c r="E5791" s="2" t="s">
        <v>37</v>
      </c>
      <c r="F5791" s="2" t="s">
        <v>25</v>
      </c>
      <c r="G5791" s="2">
        <v>29</v>
      </c>
      <c r="H5791" s="2" t="s">
        <v>51</v>
      </c>
      <c r="I5791" s="2" t="s">
        <v>27</v>
      </c>
      <c r="J5791" s="12">
        <v>32</v>
      </c>
      <c r="K5791" s="2">
        <v>82</v>
      </c>
      <c r="L5791" s="2">
        <v>1</v>
      </c>
      <c r="M5791" s="12">
        <v>82</v>
      </c>
      <c r="N5791" s="3">
        <v>2</v>
      </c>
      <c r="O5791" s="2" t="str" cm="1">
        <f t="array" ref="O5791">_xlfn.IFS(N5791=1,"Unsatisfactory",N5791=2,"Poor",N5791=3,"Average",N5791=4,"Good",N5791=5,"Excellent")</f>
        <v>Poor</v>
      </c>
      <c r="P5791"/>
      <c r="Q5791"/>
      <c r="R5791"/>
      <c r="S5791"/>
      <c r="T5791"/>
      <c r="U5791"/>
    </row>
    <row r="5792" spans="1:21">
      <c r="A5792" s="2">
        <v>175703</v>
      </c>
      <c r="B5792" s="2" t="s">
        <v>53</v>
      </c>
      <c r="C5792" s="4">
        <v>45438</v>
      </c>
      <c r="D5792" s="17">
        <v>45438</v>
      </c>
      <c r="E5792" s="2" t="s">
        <v>37</v>
      </c>
      <c r="F5792" s="2" t="s">
        <v>17</v>
      </c>
      <c r="G5792" s="2">
        <v>31</v>
      </c>
      <c r="H5792" s="2" t="s">
        <v>118</v>
      </c>
      <c r="I5792" s="2" t="s">
        <v>19</v>
      </c>
      <c r="J5792" s="12">
        <v>15</v>
      </c>
      <c r="K5792" s="2">
        <v>15</v>
      </c>
      <c r="L5792" s="2">
        <v>1</v>
      </c>
      <c r="M5792" s="12">
        <v>15</v>
      </c>
      <c r="N5792" s="3">
        <v>1</v>
      </c>
      <c r="O5792" s="2" t="str" cm="1">
        <f t="array" ref="O5792">_xlfn.IFS(N5792=1,"Unsatisfactory",N5792=2,"Poor",N5792=3,"Average",N5792=4,"Good",N5792=5,"Excellent")</f>
        <v>Unsatisfactory</v>
      </c>
      <c r="P5792"/>
      <c r="Q5792"/>
      <c r="R5792"/>
      <c r="S5792"/>
      <c r="T5792"/>
      <c r="U5792"/>
    </row>
    <row r="5793" spans="1:21">
      <c r="A5793" s="2">
        <v>151185</v>
      </c>
      <c r="B5793" s="2" t="s">
        <v>53</v>
      </c>
      <c r="C5793" s="4">
        <v>45532</v>
      </c>
      <c r="D5793" s="17">
        <v>45532</v>
      </c>
      <c r="E5793" s="2" t="s">
        <v>37</v>
      </c>
      <c r="F5793" s="2" t="s">
        <v>25</v>
      </c>
      <c r="G5793" s="2">
        <v>27</v>
      </c>
      <c r="H5793" s="2" t="s">
        <v>67</v>
      </c>
      <c r="I5793" s="2" t="s">
        <v>27</v>
      </c>
      <c r="J5793" s="12">
        <v>15</v>
      </c>
      <c r="K5793" s="2">
        <v>55</v>
      </c>
      <c r="L5793" s="2">
        <v>2</v>
      </c>
      <c r="M5793" s="12">
        <v>110</v>
      </c>
      <c r="N5793" s="3">
        <v>4</v>
      </c>
      <c r="O5793" s="2" t="str" cm="1">
        <f t="array" ref="O5793">_xlfn.IFS(N5793=1,"Unsatisfactory",N5793=2,"Poor",N5793=3,"Average",N5793=4,"Good",N5793=5,"Excellent")</f>
        <v>Good</v>
      </c>
      <c r="P5793"/>
      <c r="Q5793"/>
      <c r="R5793"/>
      <c r="S5793"/>
      <c r="T5793"/>
      <c r="U5793"/>
    </row>
    <row r="5794" spans="1:21">
      <c r="A5794" s="2">
        <v>190641</v>
      </c>
      <c r="B5794" s="2" t="s">
        <v>82</v>
      </c>
      <c r="C5794" s="4">
        <v>45435</v>
      </c>
      <c r="D5794" s="17">
        <v>45435</v>
      </c>
      <c r="E5794" s="2" t="s">
        <v>37</v>
      </c>
      <c r="F5794" s="2" t="s">
        <v>25</v>
      </c>
      <c r="G5794" s="2">
        <v>30</v>
      </c>
      <c r="H5794" s="2" t="s">
        <v>46</v>
      </c>
      <c r="I5794" s="2" t="s">
        <v>19</v>
      </c>
      <c r="J5794" s="12">
        <v>20</v>
      </c>
      <c r="K5794" s="2">
        <v>20</v>
      </c>
      <c r="L5794" s="2">
        <v>3</v>
      </c>
      <c r="M5794" s="12">
        <v>60</v>
      </c>
      <c r="N5794" s="3">
        <v>4</v>
      </c>
      <c r="O5794" s="2" t="str" cm="1">
        <f t="array" ref="O5794">_xlfn.IFS(N5794=1,"Unsatisfactory",N5794=2,"Poor",N5794=3,"Average",N5794=4,"Good",N5794=5,"Excellent")</f>
        <v>Good</v>
      </c>
      <c r="P5794"/>
      <c r="Q5794"/>
      <c r="R5794"/>
      <c r="S5794"/>
      <c r="T5794"/>
      <c r="U5794"/>
    </row>
    <row r="5795" spans="1:21">
      <c r="A5795" s="2">
        <v>181434</v>
      </c>
      <c r="B5795" s="2" t="s">
        <v>78</v>
      </c>
      <c r="C5795" s="4">
        <v>45351</v>
      </c>
      <c r="D5795" s="17">
        <v>45351</v>
      </c>
      <c r="E5795" s="2" t="s">
        <v>37</v>
      </c>
      <c r="F5795" s="2" t="s">
        <v>17</v>
      </c>
      <c r="G5795" s="2">
        <v>23</v>
      </c>
      <c r="H5795" s="2" t="s">
        <v>31</v>
      </c>
      <c r="I5795" s="2" t="s">
        <v>19</v>
      </c>
      <c r="J5795" s="12">
        <v>50</v>
      </c>
      <c r="K5795" s="2">
        <v>50</v>
      </c>
      <c r="L5795" s="2">
        <v>1</v>
      </c>
      <c r="M5795" s="12">
        <v>50</v>
      </c>
      <c r="N5795" s="3">
        <v>2</v>
      </c>
      <c r="O5795" s="2" t="str" cm="1">
        <f t="array" ref="O5795">_xlfn.IFS(N5795=1,"Unsatisfactory",N5795=2,"Poor",N5795=3,"Average",N5795=4,"Good",N5795=5,"Excellent")</f>
        <v>Poor</v>
      </c>
      <c r="P5795"/>
      <c r="Q5795"/>
      <c r="R5795"/>
      <c r="S5795"/>
      <c r="T5795"/>
      <c r="U5795"/>
    </row>
    <row r="5796" spans="1:21">
      <c r="A5796" s="2">
        <v>126109</v>
      </c>
      <c r="B5796" s="2" t="s">
        <v>76</v>
      </c>
      <c r="C5796" s="4">
        <v>45581</v>
      </c>
      <c r="D5796" s="17">
        <v>45581</v>
      </c>
      <c r="E5796" s="2" t="s">
        <v>37</v>
      </c>
      <c r="F5796" s="2" t="s">
        <v>17</v>
      </c>
      <c r="G5796" s="2">
        <v>19</v>
      </c>
      <c r="H5796" s="2" t="s">
        <v>51</v>
      </c>
      <c r="I5796" s="2" t="s">
        <v>27</v>
      </c>
      <c r="J5796" s="12">
        <v>45</v>
      </c>
      <c r="K5796" s="2">
        <v>95</v>
      </c>
      <c r="L5796" s="2">
        <v>4</v>
      </c>
      <c r="M5796" s="12">
        <v>380</v>
      </c>
      <c r="N5796" s="3">
        <v>3</v>
      </c>
      <c r="O5796" s="2" t="str" cm="1">
        <f t="array" ref="O5796">_xlfn.IFS(N5796=1,"Unsatisfactory",N5796=2,"Poor",N5796=3,"Average",N5796=4,"Good",N5796=5,"Excellent")</f>
        <v>Average</v>
      </c>
      <c r="P5796"/>
      <c r="Q5796"/>
      <c r="R5796"/>
      <c r="S5796"/>
      <c r="T5796"/>
      <c r="U5796"/>
    </row>
    <row r="5797" spans="1:21">
      <c r="A5797" s="2">
        <v>175775</v>
      </c>
      <c r="B5797" s="2" t="s">
        <v>42</v>
      </c>
      <c r="C5797" s="4">
        <v>45488</v>
      </c>
      <c r="D5797" s="17">
        <v>45488</v>
      </c>
      <c r="E5797" s="2" t="s">
        <v>16</v>
      </c>
      <c r="F5797" s="2" t="s">
        <v>17</v>
      </c>
      <c r="G5797" s="2">
        <v>26</v>
      </c>
      <c r="H5797" s="2" t="s">
        <v>58</v>
      </c>
      <c r="I5797" s="2" t="s">
        <v>27</v>
      </c>
      <c r="J5797" s="12">
        <v>65</v>
      </c>
      <c r="K5797" s="2">
        <v>105</v>
      </c>
      <c r="L5797" s="2">
        <v>1</v>
      </c>
      <c r="M5797" s="12">
        <v>105</v>
      </c>
      <c r="N5797" s="3">
        <v>5</v>
      </c>
      <c r="O5797" s="2" t="str" cm="1">
        <f t="array" ref="O5797">_xlfn.IFS(N5797=1,"Unsatisfactory",N5797=2,"Poor",N5797=3,"Average",N5797=4,"Good",N5797=5,"Excellent")</f>
        <v>Excellent</v>
      </c>
      <c r="P5797"/>
      <c r="Q5797"/>
      <c r="R5797"/>
      <c r="S5797"/>
      <c r="T5797"/>
      <c r="U5797"/>
    </row>
    <row r="5798" spans="1:21">
      <c r="A5798" s="2">
        <v>166082</v>
      </c>
      <c r="B5798" s="2" t="s">
        <v>15</v>
      </c>
      <c r="C5798" s="4">
        <v>45564</v>
      </c>
      <c r="D5798" s="17">
        <v>45564</v>
      </c>
      <c r="E5798" s="2" t="s">
        <v>16</v>
      </c>
      <c r="F5798" s="2" t="s">
        <v>25</v>
      </c>
      <c r="G5798" s="2">
        <v>25</v>
      </c>
      <c r="H5798" s="2" t="s">
        <v>62</v>
      </c>
      <c r="I5798" s="2" t="s">
        <v>19</v>
      </c>
      <c r="J5798" s="12">
        <v>100</v>
      </c>
      <c r="K5798" s="2">
        <v>100</v>
      </c>
      <c r="L5798" s="2">
        <v>1</v>
      </c>
      <c r="M5798" s="12">
        <v>100</v>
      </c>
      <c r="N5798" s="3">
        <v>4</v>
      </c>
      <c r="O5798" s="2" t="str" cm="1">
        <f t="array" ref="O5798">_xlfn.IFS(N5798=1,"Unsatisfactory",N5798=2,"Poor",N5798=3,"Average",N5798=4,"Good",N5798=5,"Excellent")</f>
        <v>Good</v>
      </c>
      <c r="P5798"/>
      <c r="Q5798"/>
      <c r="R5798"/>
      <c r="S5798"/>
      <c r="T5798"/>
      <c r="U5798"/>
    </row>
    <row r="5799" spans="1:21">
      <c r="A5799" s="2">
        <v>155821</v>
      </c>
      <c r="B5799" s="2" t="s">
        <v>53</v>
      </c>
      <c r="C5799" s="4">
        <v>45490</v>
      </c>
      <c r="D5799" s="17">
        <v>45490</v>
      </c>
      <c r="E5799" s="2" t="s">
        <v>37</v>
      </c>
      <c r="F5799" s="2" t="s">
        <v>17</v>
      </c>
      <c r="G5799" s="2">
        <v>31</v>
      </c>
      <c r="H5799" s="2" t="s">
        <v>118</v>
      </c>
      <c r="I5799" s="2" t="s">
        <v>19</v>
      </c>
      <c r="J5799" s="12">
        <v>15</v>
      </c>
      <c r="K5799" s="2">
        <v>15</v>
      </c>
      <c r="L5799" s="2">
        <v>3</v>
      </c>
      <c r="M5799" s="12">
        <v>45</v>
      </c>
      <c r="N5799" s="3">
        <v>1</v>
      </c>
      <c r="O5799" s="2" t="str" cm="1">
        <f t="array" ref="O5799">_xlfn.IFS(N5799=1,"Unsatisfactory",N5799=2,"Poor",N5799=3,"Average",N5799=4,"Good",N5799=5,"Excellent")</f>
        <v>Unsatisfactory</v>
      </c>
      <c r="P5799"/>
      <c r="Q5799"/>
      <c r="R5799"/>
      <c r="S5799"/>
      <c r="T5799"/>
      <c r="U5799"/>
    </row>
    <row r="5800" spans="1:21">
      <c r="A5800" s="2">
        <v>124866</v>
      </c>
      <c r="B5800" s="2" t="s">
        <v>23</v>
      </c>
      <c r="C5800" s="4">
        <v>45481</v>
      </c>
      <c r="D5800" s="17">
        <v>45481</v>
      </c>
      <c r="E5800" s="2" t="s">
        <v>24</v>
      </c>
      <c r="F5800" s="2" t="s">
        <v>17</v>
      </c>
      <c r="G5800" s="2">
        <v>25</v>
      </c>
      <c r="H5800" s="2" t="s">
        <v>38</v>
      </c>
      <c r="I5800" s="2" t="s">
        <v>19</v>
      </c>
      <c r="J5800" s="12">
        <v>9</v>
      </c>
      <c r="K5800" s="2">
        <v>9</v>
      </c>
      <c r="L5800" s="2">
        <v>2</v>
      </c>
      <c r="M5800" s="12">
        <v>18</v>
      </c>
      <c r="N5800" s="3">
        <v>2</v>
      </c>
      <c r="O5800" s="2" t="str" cm="1">
        <f t="array" ref="O5800">_xlfn.IFS(N5800=1,"Unsatisfactory",N5800=2,"Poor",N5800=3,"Average",N5800=4,"Good",N5800=5,"Excellent")</f>
        <v>Poor</v>
      </c>
      <c r="P5800"/>
      <c r="Q5800"/>
      <c r="R5800"/>
      <c r="S5800"/>
      <c r="T5800"/>
      <c r="U5800"/>
    </row>
    <row r="5801" spans="1:21">
      <c r="A5801" s="2">
        <v>163413</v>
      </c>
      <c r="B5801" s="2" t="s">
        <v>82</v>
      </c>
      <c r="C5801" s="4">
        <v>45361</v>
      </c>
      <c r="D5801" s="17">
        <v>45361</v>
      </c>
      <c r="E5801" s="2" t="s">
        <v>37</v>
      </c>
      <c r="F5801" s="2" t="s">
        <v>25</v>
      </c>
      <c r="G5801" s="2">
        <v>34</v>
      </c>
      <c r="H5801" s="2" t="s">
        <v>51</v>
      </c>
      <c r="I5801" s="2" t="s">
        <v>27</v>
      </c>
      <c r="J5801" s="12">
        <v>20</v>
      </c>
      <c r="K5801" s="2">
        <v>70</v>
      </c>
      <c r="L5801" s="2">
        <v>3</v>
      </c>
      <c r="M5801" s="12">
        <v>210</v>
      </c>
      <c r="N5801" s="3">
        <v>3</v>
      </c>
      <c r="O5801" s="2" t="str" cm="1">
        <f t="array" ref="O5801">_xlfn.IFS(N5801=1,"Unsatisfactory",N5801=2,"Poor",N5801=3,"Average",N5801=4,"Good",N5801=5,"Excellent")</f>
        <v>Average</v>
      </c>
      <c r="P5801"/>
      <c r="Q5801"/>
      <c r="R5801"/>
      <c r="S5801"/>
      <c r="T5801"/>
      <c r="U5801"/>
    </row>
    <row r="5802" spans="1:21">
      <c r="A5802" s="2">
        <v>192972</v>
      </c>
      <c r="B5802" s="2" t="s">
        <v>53</v>
      </c>
      <c r="C5802" s="4">
        <v>45391</v>
      </c>
      <c r="D5802" s="17">
        <v>45391</v>
      </c>
      <c r="E5802" s="2" t="s">
        <v>37</v>
      </c>
      <c r="F5802" s="2" t="s">
        <v>17</v>
      </c>
      <c r="G5802" s="2">
        <v>23</v>
      </c>
      <c r="H5802" s="2" t="s">
        <v>129</v>
      </c>
      <c r="I5802" s="2" t="s">
        <v>19</v>
      </c>
      <c r="J5802" s="12">
        <v>15</v>
      </c>
      <c r="K5802" s="2">
        <v>15</v>
      </c>
      <c r="L5802" s="2">
        <v>4</v>
      </c>
      <c r="M5802" s="12">
        <v>60</v>
      </c>
      <c r="N5802" s="3">
        <v>2</v>
      </c>
      <c r="O5802" s="2" t="str" cm="1">
        <f t="array" ref="O5802">_xlfn.IFS(N5802=1,"Unsatisfactory",N5802=2,"Poor",N5802=3,"Average",N5802=4,"Good",N5802=5,"Excellent")</f>
        <v>Poor</v>
      </c>
      <c r="P5802"/>
      <c r="Q5802"/>
      <c r="R5802"/>
      <c r="S5802"/>
      <c r="T5802"/>
      <c r="U5802"/>
    </row>
    <row r="5803" spans="1:21">
      <c r="A5803" s="2">
        <v>187569</v>
      </c>
      <c r="B5803" s="2" t="s">
        <v>30</v>
      </c>
      <c r="C5803" s="4">
        <v>45286</v>
      </c>
      <c r="D5803" s="17">
        <v>45286</v>
      </c>
      <c r="E5803" s="2" t="s">
        <v>24</v>
      </c>
      <c r="F5803" s="2" t="s">
        <v>17</v>
      </c>
      <c r="G5803" s="2">
        <v>32</v>
      </c>
      <c r="H5803" s="2" t="s">
        <v>60</v>
      </c>
      <c r="I5803" s="2" t="s">
        <v>19</v>
      </c>
      <c r="J5803" s="12">
        <v>10</v>
      </c>
      <c r="K5803" s="2">
        <v>10</v>
      </c>
      <c r="L5803" s="2">
        <v>1</v>
      </c>
      <c r="M5803" s="12">
        <v>10</v>
      </c>
      <c r="N5803" s="3">
        <v>2</v>
      </c>
      <c r="O5803" s="2" t="str" cm="1">
        <f t="array" ref="O5803">_xlfn.IFS(N5803=1,"Unsatisfactory",N5803=2,"Poor",N5803=3,"Average",N5803=4,"Good",N5803=5,"Excellent")</f>
        <v>Poor</v>
      </c>
      <c r="P5803"/>
      <c r="Q5803"/>
      <c r="R5803"/>
      <c r="S5803"/>
      <c r="T5803"/>
      <c r="U5803"/>
    </row>
    <row r="5804" spans="1:21">
      <c r="A5804" s="2">
        <v>134299</v>
      </c>
      <c r="B5804" s="2" t="s">
        <v>82</v>
      </c>
      <c r="C5804" s="4">
        <v>45401</v>
      </c>
      <c r="D5804" s="17">
        <v>45401</v>
      </c>
      <c r="E5804" s="2" t="s">
        <v>37</v>
      </c>
      <c r="F5804" s="2" t="s">
        <v>17</v>
      </c>
      <c r="G5804" s="2">
        <v>23</v>
      </c>
      <c r="H5804" s="2" t="s">
        <v>128</v>
      </c>
      <c r="I5804" s="2" t="s">
        <v>19</v>
      </c>
      <c r="J5804" s="12">
        <v>20</v>
      </c>
      <c r="K5804" s="2">
        <v>20</v>
      </c>
      <c r="L5804" s="2">
        <v>2</v>
      </c>
      <c r="M5804" s="12">
        <v>40</v>
      </c>
      <c r="N5804" s="3">
        <v>3</v>
      </c>
      <c r="O5804" s="2" t="str" cm="1">
        <f t="array" ref="O5804">_xlfn.IFS(N5804=1,"Unsatisfactory",N5804=2,"Poor",N5804=3,"Average",N5804=4,"Good",N5804=5,"Excellent")</f>
        <v>Average</v>
      </c>
      <c r="P5804"/>
      <c r="Q5804"/>
      <c r="R5804"/>
      <c r="S5804"/>
      <c r="T5804"/>
      <c r="U5804"/>
    </row>
    <row r="5805" spans="1:21">
      <c r="A5805" s="2">
        <v>157738</v>
      </c>
      <c r="B5805" s="2" t="s">
        <v>42</v>
      </c>
      <c r="C5805" s="4">
        <v>45580</v>
      </c>
      <c r="D5805" s="17">
        <v>45580</v>
      </c>
      <c r="E5805" s="2" t="s">
        <v>16</v>
      </c>
      <c r="F5805" s="2" t="s">
        <v>25</v>
      </c>
      <c r="G5805" s="2">
        <v>19</v>
      </c>
      <c r="H5805" s="2" t="s">
        <v>38</v>
      </c>
      <c r="I5805" s="2" t="s">
        <v>19</v>
      </c>
      <c r="J5805" s="12">
        <v>65</v>
      </c>
      <c r="K5805" s="2">
        <v>65</v>
      </c>
      <c r="L5805" s="2">
        <v>1</v>
      </c>
      <c r="M5805" s="12">
        <v>65</v>
      </c>
      <c r="N5805" s="3">
        <v>1</v>
      </c>
      <c r="O5805" s="2" t="str" cm="1">
        <f t="array" ref="O5805">_xlfn.IFS(N5805=1,"Unsatisfactory",N5805=2,"Poor",N5805=3,"Average",N5805=4,"Good",N5805=5,"Excellent")</f>
        <v>Unsatisfactory</v>
      </c>
      <c r="P5805"/>
      <c r="Q5805"/>
      <c r="R5805"/>
      <c r="S5805"/>
      <c r="T5805"/>
      <c r="U5805"/>
    </row>
    <row r="5806" spans="1:21">
      <c r="A5806" s="2">
        <v>158889</v>
      </c>
      <c r="B5806" s="2" t="s">
        <v>23</v>
      </c>
      <c r="C5806" s="4">
        <v>45285</v>
      </c>
      <c r="D5806" s="17">
        <v>45285</v>
      </c>
      <c r="E5806" s="2" t="s">
        <v>24</v>
      </c>
      <c r="F5806" s="2" t="s">
        <v>17</v>
      </c>
      <c r="G5806" s="2">
        <v>31</v>
      </c>
      <c r="H5806" s="2" t="s">
        <v>58</v>
      </c>
      <c r="I5806" s="2" t="s">
        <v>27</v>
      </c>
      <c r="J5806" s="12">
        <v>9</v>
      </c>
      <c r="K5806" s="2">
        <v>49</v>
      </c>
      <c r="L5806" s="2">
        <v>1</v>
      </c>
      <c r="M5806" s="12">
        <v>49</v>
      </c>
      <c r="N5806" s="3">
        <v>1</v>
      </c>
      <c r="O5806" s="2" t="str" cm="1">
        <f t="array" ref="O5806">_xlfn.IFS(N5806=1,"Unsatisfactory",N5806=2,"Poor",N5806=3,"Average",N5806=4,"Good",N5806=5,"Excellent")</f>
        <v>Unsatisfactory</v>
      </c>
      <c r="P5806"/>
      <c r="Q5806"/>
      <c r="R5806"/>
      <c r="S5806"/>
      <c r="T5806"/>
      <c r="U5806"/>
    </row>
    <row r="5807" spans="1:21">
      <c r="A5807" s="2">
        <v>170372</v>
      </c>
      <c r="B5807" s="2" t="s">
        <v>76</v>
      </c>
      <c r="C5807" s="4">
        <v>45480</v>
      </c>
      <c r="D5807" s="17">
        <v>45480</v>
      </c>
      <c r="E5807" s="2" t="s">
        <v>37</v>
      </c>
      <c r="F5807" s="2" t="s">
        <v>25</v>
      </c>
      <c r="G5807" s="2">
        <v>32</v>
      </c>
      <c r="H5807" s="2" t="s">
        <v>44</v>
      </c>
      <c r="I5807" s="2" t="s">
        <v>27</v>
      </c>
      <c r="J5807" s="12">
        <v>45</v>
      </c>
      <c r="K5807" s="2">
        <v>70</v>
      </c>
      <c r="L5807" s="2">
        <v>2</v>
      </c>
      <c r="M5807" s="12">
        <v>140</v>
      </c>
      <c r="N5807" s="3">
        <v>5</v>
      </c>
      <c r="O5807" s="2" t="str" cm="1">
        <f t="array" ref="O5807">_xlfn.IFS(N5807=1,"Unsatisfactory",N5807=2,"Poor",N5807=3,"Average",N5807=4,"Good",N5807=5,"Excellent")</f>
        <v>Excellent</v>
      </c>
      <c r="P5807"/>
      <c r="Q5807"/>
      <c r="R5807"/>
      <c r="S5807"/>
      <c r="T5807"/>
      <c r="U5807"/>
    </row>
    <row r="5808" spans="1:21">
      <c r="A5808" s="2">
        <v>191024</v>
      </c>
      <c r="B5808" s="2" t="s">
        <v>78</v>
      </c>
      <c r="C5808" s="4">
        <v>45249</v>
      </c>
      <c r="D5808" s="17">
        <v>45249</v>
      </c>
      <c r="E5808" s="2" t="s">
        <v>37</v>
      </c>
      <c r="F5808" s="2" t="s">
        <v>25</v>
      </c>
      <c r="G5808" s="2">
        <v>24</v>
      </c>
      <c r="H5808" s="2" t="s">
        <v>69</v>
      </c>
      <c r="I5808" s="2" t="s">
        <v>19</v>
      </c>
      <c r="J5808" s="12">
        <v>50</v>
      </c>
      <c r="K5808" s="2">
        <v>50</v>
      </c>
      <c r="L5808" s="2">
        <v>1</v>
      </c>
      <c r="M5808" s="12">
        <v>50</v>
      </c>
      <c r="N5808" s="3">
        <v>5</v>
      </c>
      <c r="O5808" s="2" t="str" cm="1">
        <f t="array" ref="O5808">_xlfn.IFS(N5808=1,"Unsatisfactory",N5808=2,"Poor",N5808=3,"Average",N5808=4,"Good",N5808=5,"Excellent")</f>
        <v>Excellent</v>
      </c>
      <c r="P5808"/>
      <c r="Q5808"/>
      <c r="R5808"/>
      <c r="S5808"/>
      <c r="T5808"/>
      <c r="U5808"/>
    </row>
    <row r="5809" spans="1:21">
      <c r="A5809" s="2">
        <v>149223</v>
      </c>
      <c r="B5809" s="2" t="s">
        <v>30</v>
      </c>
      <c r="C5809" s="4">
        <v>45549</v>
      </c>
      <c r="D5809" s="17">
        <v>45549</v>
      </c>
      <c r="E5809" s="2" t="s">
        <v>24</v>
      </c>
      <c r="F5809" s="2" t="s">
        <v>25</v>
      </c>
      <c r="G5809" s="2">
        <v>35</v>
      </c>
      <c r="H5809" s="2" t="s">
        <v>115</v>
      </c>
      <c r="I5809" s="2" t="s">
        <v>19</v>
      </c>
      <c r="J5809" s="12">
        <v>10</v>
      </c>
      <c r="K5809" s="2">
        <v>10</v>
      </c>
      <c r="L5809" s="2">
        <v>1</v>
      </c>
      <c r="M5809" s="12">
        <v>10</v>
      </c>
      <c r="N5809" s="3">
        <v>4</v>
      </c>
      <c r="O5809" s="2" t="str" cm="1">
        <f t="array" ref="O5809">_xlfn.IFS(N5809=1,"Unsatisfactory",N5809=2,"Poor",N5809=3,"Average",N5809=4,"Good",N5809=5,"Excellent")</f>
        <v>Good</v>
      </c>
      <c r="P5809"/>
      <c r="Q5809"/>
      <c r="R5809"/>
      <c r="S5809"/>
      <c r="T5809"/>
      <c r="U5809"/>
    </row>
    <row r="5810" spans="1:21">
      <c r="A5810" s="2">
        <v>192997</v>
      </c>
      <c r="B5810" s="2" t="s">
        <v>76</v>
      </c>
      <c r="C5810" s="4">
        <v>45524</v>
      </c>
      <c r="D5810" s="17">
        <v>45524</v>
      </c>
      <c r="E5810" s="2" t="s">
        <v>37</v>
      </c>
      <c r="F5810" s="2" t="s">
        <v>17</v>
      </c>
      <c r="G5810" s="2">
        <v>31</v>
      </c>
      <c r="H5810" s="2" t="s">
        <v>118</v>
      </c>
      <c r="I5810" s="2" t="s">
        <v>19</v>
      </c>
      <c r="J5810" s="12">
        <v>45</v>
      </c>
      <c r="K5810" s="2">
        <v>45</v>
      </c>
      <c r="L5810" s="2">
        <v>1</v>
      </c>
      <c r="M5810" s="12">
        <v>45</v>
      </c>
      <c r="N5810" s="3">
        <v>4</v>
      </c>
      <c r="O5810" s="2" t="str" cm="1">
        <f t="array" ref="O5810">_xlfn.IFS(N5810=1,"Unsatisfactory",N5810=2,"Poor",N5810=3,"Average",N5810=4,"Good",N5810=5,"Excellent")</f>
        <v>Good</v>
      </c>
      <c r="P5810"/>
      <c r="Q5810"/>
      <c r="R5810"/>
      <c r="S5810"/>
      <c r="T5810"/>
      <c r="U5810"/>
    </row>
    <row r="5811" spans="1:21">
      <c r="A5811" s="2">
        <v>159784</v>
      </c>
      <c r="B5811" s="2" t="s">
        <v>50</v>
      </c>
      <c r="C5811" s="4">
        <v>45549</v>
      </c>
      <c r="D5811" s="17">
        <v>45549</v>
      </c>
      <c r="E5811" s="2" t="s">
        <v>16</v>
      </c>
      <c r="F5811" s="2" t="s">
        <v>25</v>
      </c>
      <c r="G5811" s="2">
        <v>23</v>
      </c>
      <c r="H5811" s="2" t="s">
        <v>60</v>
      </c>
      <c r="I5811" s="2" t="s">
        <v>19</v>
      </c>
      <c r="J5811" s="12">
        <v>97</v>
      </c>
      <c r="K5811" s="2">
        <v>97</v>
      </c>
      <c r="L5811" s="2">
        <v>1</v>
      </c>
      <c r="M5811" s="12">
        <v>97</v>
      </c>
      <c r="N5811" s="3">
        <v>5</v>
      </c>
      <c r="O5811" s="2" t="str" cm="1">
        <f t="array" ref="O5811">_xlfn.IFS(N5811=1,"Unsatisfactory",N5811=2,"Poor",N5811=3,"Average",N5811=4,"Good",N5811=5,"Excellent")</f>
        <v>Excellent</v>
      </c>
      <c r="P5811"/>
      <c r="Q5811"/>
      <c r="R5811"/>
      <c r="S5811"/>
      <c r="T5811"/>
      <c r="U5811"/>
    </row>
    <row r="5812" spans="1:21">
      <c r="A5812" s="2">
        <v>156543</v>
      </c>
      <c r="B5812" s="2" t="s">
        <v>23</v>
      </c>
      <c r="C5812" s="4">
        <v>45269</v>
      </c>
      <c r="D5812" s="17">
        <v>45269</v>
      </c>
      <c r="E5812" s="2" t="s">
        <v>24</v>
      </c>
      <c r="F5812" s="2" t="s">
        <v>25</v>
      </c>
      <c r="G5812" s="2">
        <v>30</v>
      </c>
      <c r="H5812" s="2" t="s">
        <v>131</v>
      </c>
      <c r="I5812" s="2" t="s">
        <v>27</v>
      </c>
      <c r="J5812" s="12">
        <v>9</v>
      </c>
      <c r="K5812" s="2">
        <v>79</v>
      </c>
      <c r="L5812" s="2">
        <v>1</v>
      </c>
      <c r="M5812" s="12">
        <v>79</v>
      </c>
      <c r="N5812" s="3">
        <v>1</v>
      </c>
      <c r="O5812" s="2" t="str" cm="1">
        <f t="array" ref="O5812">_xlfn.IFS(N5812=1,"Unsatisfactory",N5812=2,"Poor",N5812=3,"Average",N5812=4,"Good",N5812=5,"Excellent")</f>
        <v>Unsatisfactory</v>
      </c>
      <c r="P5812"/>
      <c r="Q5812"/>
      <c r="R5812"/>
      <c r="S5812"/>
      <c r="T5812"/>
      <c r="U5812"/>
    </row>
    <row r="5813" spans="1:21">
      <c r="A5813" s="2">
        <v>147533</v>
      </c>
      <c r="B5813" s="2" t="s">
        <v>30</v>
      </c>
      <c r="C5813" s="4">
        <v>45386</v>
      </c>
      <c r="D5813" s="17">
        <v>45386</v>
      </c>
      <c r="E5813" s="2" t="s">
        <v>24</v>
      </c>
      <c r="F5813" s="2" t="s">
        <v>17</v>
      </c>
      <c r="G5813" s="2">
        <v>28</v>
      </c>
      <c r="H5813" s="2" t="s">
        <v>69</v>
      </c>
      <c r="I5813" s="2" t="s">
        <v>19</v>
      </c>
      <c r="J5813" s="12">
        <v>10</v>
      </c>
      <c r="K5813" s="2">
        <v>10</v>
      </c>
      <c r="L5813" s="2">
        <v>1</v>
      </c>
      <c r="M5813" s="12">
        <v>10</v>
      </c>
      <c r="N5813" s="3">
        <v>5</v>
      </c>
      <c r="O5813" s="2" t="str" cm="1">
        <f t="array" ref="O5813">_xlfn.IFS(N5813=1,"Unsatisfactory",N5813=2,"Poor",N5813=3,"Average",N5813=4,"Good",N5813=5,"Excellent")</f>
        <v>Excellent</v>
      </c>
      <c r="P5813"/>
      <c r="Q5813"/>
      <c r="R5813"/>
      <c r="S5813"/>
      <c r="T5813"/>
      <c r="U5813"/>
    </row>
    <row r="5814" spans="1:21">
      <c r="A5814" s="2">
        <v>123003</v>
      </c>
      <c r="B5814" s="2" t="s">
        <v>30</v>
      </c>
      <c r="C5814" s="4">
        <v>45485</v>
      </c>
      <c r="D5814" s="17">
        <v>45485</v>
      </c>
      <c r="E5814" s="2" t="s">
        <v>24</v>
      </c>
      <c r="F5814" s="2" t="s">
        <v>17</v>
      </c>
      <c r="G5814" s="2">
        <v>22</v>
      </c>
      <c r="H5814" s="2" t="s">
        <v>130</v>
      </c>
      <c r="I5814" s="2" t="s">
        <v>19</v>
      </c>
      <c r="J5814" s="12">
        <v>10</v>
      </c>
      <c r="K5814" s="2">
        <v>10</v>
      </c>
      <c r="L5814" s="2">
        <v>1</v>
      </c>
      <c r="M5814" s="12">
        <v>10</v>
      </c>
      <c r="N5814" s="3">
        <v>2</v>
      </c>
      <c r="O5814" s="2" t="str" cm="1">
        <f t="array" ref="O5814">_xlfn.IFS(N5814=1,"Unsatisfactory",N5814=2,"Poor",N5814=3,"Average",N5814=4,"Good",N5814=5,"Excellent")</f>
        <v>Poor</v>
      </c>
      <c r="P5814"/>
      <c r="Q5814"/>
      <c r="R5814"/>
      <c r="S5814"/>
      <c r="T5814"/>
      <c r="U5814"/>
    </row>
    <row r="5815" spans="1:21">
      <c r="A5815" s="2">
        <v>145994</v>
      </c>
      <c r="B5815" s="2" t="s">
        <v>23</v>
      </c>
      <c r="C5815" s="4">
        <v>45288</v>
      </c>
      <c r="D5815" s="17">
        <v>45288</v>
      </c>
      <c r="E5815" s="2" t="s">
        <v>24</v>
      </c>
      <c r="F5815" s="2" t="s">
        <v>17</v>
      </c>
      <c r="G5815" s="2">
        <v>22</v>
      </c>
      <c r="H5815" s="2" t="s">
        <v>31</v>
      </c>
      <c r="I5815" s="2" t="s">
        <v>19</v>
      </c>
      <c r="J5815" s="12">
        <v>9</v>
      </c>
      <c r="K5815" s="2">
        <v>9</v>
      </c>
      <c r="L5815" s="2">
        <v>1</v>
      </c>
      <c r="M5815" s="12">
        <v>9</v>
      </c>
      <c r="N5815" s="3">
        <v>3</v>
      </c>
      <c r="O5815" s="2" t="str" cm="1">
        <f t="array" ref="O5815">_xlfn.IFS(N5815=1,"Unsatisfactory",N5815=2,"Poor",N5815=3,"Average",N5815=4,"Good",N5815=5,"Excellent")</f>
        <v>Average</v>
      </c>
      <c r="P5815"/>
      <c r="Q5815"/>
      <c r="R5815"/>
      <c r="S5815"/>
      <c r="T5815"/>
      <c r="U5815"/>
    </row>
    <row r="5816" spans="1:21">
      <c r="A5816" s="2">
        <v>182172</v>
      </c>
      <c r="B5816" s="2" t="s">
        <v>50</v>
      </c>
      <c r="C5816" s="4">
        <v>45395</v>
      </c>
      <c r="D5816" s="17">
        <v>45395</v>
      </c>
      <c r="E5816" s="2" t="s">
        <v>16</v>
      </c>
      <c r="F5816" s="2" t="s">
        <v>25</v>
      </c>
      <c r="G5816" s="2">
        <v>34</v>
      </c>
      <c r="H5816" s="2" t="s">
        <v>79</v>
      </c>
      <c r="I5816" s="2" t="s">
        <v>27</v>
      </c>
      <c r="J5816" s="12">
        <v>97</v>
      </c>
      <c r="K5816" s="2">
        <v>137</v>
      </c>
      <c r="L5816" s="2">
        <v>1</v>
      </c>
      <c r="M5816" s="12">
        <v>137</v>
      </c>
      <c r="N5816" s="3">
        <v>4</v>
      </c>
      <c r="O5816" s="2" t="str" cm="1">
        <f t="array" ref="O5816">_xlfn.IFS(N5816=1,"Unsatisfactory",N5816=2,"Poor",N5816=3,"Average",N5816=4,"Good",N5816=5,"Excellent")</f>
        <v>Good</v>
      </c>
      <c r="P5816"/>
      <c r="Q5816"/>
      <c r="R5816"/>
      <c r="S5816"/>
      <c r="T5816"/>
      <c r="U5816"/>
    </row>
    <row r="5817" spans="1:21">
      <c r="A5817" s="2">
        <v>173489</v>
      </c>
      <c r="B5817" s="2" t="s">
        <v>85</v>
      </c>
      <c r="C5817" s="4">
        <v>45557</v>
      </c>
      <c r="D5817" s="17">
        <v>45557</v>
      </c>
      <c r="E5817" s="2" t="s">
        <v>24</v>
      </c>
      <c r="F5817" s="2" t="s">
        <v>17</v>
      </c>
      <c r="G5817" s="2">
        <v>24</v>
      </c>
      <c r="H5817" s="2" t="s">
        <v>130</v>
      </c>
      <c r="I5817" s="2" t="s">
        <v>19</v>
      </c>
      <c r="J5817" s="12">
        <v>23</v>
      </c>
      <c r="K5817" s="2">
        <v>23</v>
      </c>
      <c r="L5817" s="2">
        <v>2</v>
      </c>
      <c r="M5817" s="12">
        <v>46</v>
      </c>
      <c r="N5817" s="3">
        <v>5</v>
      </c>
      <c r="O5817" s="2" t="str" cm="1">
        <f t="array" ref="O5817">_xlfn.IFS(N5817=1,"Unsatisfactory",N5817=2,"Poor",N5817=3,"Average",N5817=4,"Good",N5817=5,"Excellent")</f>
        <v>Excellent</v>
      </c>
      <c r="P5817"/>
      <c r="Q5817"/>
      <c r="R5817"/>
      <c r="S5817"/>
      <c r="T5817"/>
      <c r="U5817"/>
    </row>
    <row r="5818" spans="1:21">
      <c r="A5818" s="2">
        <v>120472</v>
      </c>
      <c r="B5818" s="2" t="s">
        <v>23</v>
      </c>
      <c r="C5818" s="4">
        <v>45337</v>
      </c>
      <c r="D5818" s="17">
        <v>45337</v>
      </c>
      <c r="E5818" s="2" t="s">
        <v>24</v>
      </c>
      <c r="F5818" s="2" t="s">
        <v>17</v>
      </c>
      <c r="G5818" s="2">
        <v>25</v>
      </c>
      <c r="H5818" s="2" t="s">
        <v>38</v>
      </c>
      <c r="I5818" s="2" t="s">
        <v>19</v>
      </c>
      <c r="J5818" s="12">
        <v>9</v>
      </c>
      <c r="K5818" s="2">
        <v>9</v>
      </c>
      <c r="L5818" s="2">
        <v>1</v>
      </c>
      <c r="M5818" s="12">
        <v>9</v>
      </c>
      <c r="N5818" s="3">
        <v>5</v>
      </c>
      <c r="O5818" s="2" t="str" cm="1">
        <f t="array" ref="O5818">_xlfn.IFS(N5818=1,"Unsatisfactory",N5818=2,"Poor",N5818=3,"Average",N5818=4,"Good",N5818=5,"Excellent")</f>
        <v>Excellent</v>
      </c>
      <c r="P5818"/>
      <c r="Q5818"/>
      <c r="R5818"/>
      <c r="S5818"/>
      <c r="T5818"/>
      <c r="U5818"/>
    </row>
    <row r="5819" spans="1:21">
      <c r="A5819" s="2">
        <v>185801</v>
      </c>
      <c r="B5819" s="2" t="s">
        <v>23</v>
      </c>
      <c r="C5819" s="4">
        <v>45589</v>
      </c>
      <c r="D5819" s="17">
        <v>45589</v>
      </c>
      <c r="E5819" s="2" t="s">
        <v>24</v>
      </c>
      <c r="F5819" s="2" t="s">
        <v>17</v>
      </c>
      <c r="G5819" s="2">
        <v>20</v>
      </c>
      <c r="H5819" s="2" t="s">
        <v>29</v>
      </c>
      <c r="I5819" s="2" t="s">
        <v>19</v>
      </c>
      <c r="J5819" s="12">
        <v>9</v>
      </c>
      <c r="K5819" s="2">
        <v>9</v>
      </c>
      <c r="L5819" s="2">
        <v>1</v>
      </c>
      <c r="M5819" s="12">
        <v>9</v>
      </c>
      <c r="N5819" s="3">
        <v>3</v>
      </c>
      <c r="O5819" s="2" t="str" cm="1">
        <f t="array" ref="O5819">_xlfn.IFS(N5819=1,"Unsatisfactory",N5819=2,"Poor",N5819=3,"Average",N5819=4,"Good",N5819=5,"Excellent")</f>
        <v>Average</v>
      </c>
      <c r="P5819"/>
      <c r="Q5819"/>
      <c r="R5819"/>
      <c r="S5819"/>
      <c r="T5819"/>
      <c r="U5819"/>
    </row>
    <row r="5820" spans="1:21">
      <c r="A5820" s="2">
        <v>187896</v>
      </c>
      <c r="B5820" s="2" t="s">
        <v>15</v>
      </c>
      <c r="C5820" s="4">
        <v>45530</v>
      </c>
      <c r="D5820" s="17">
        <v>45530</v>
      </c>
      <c r="E5820" s="2" t="s">
        <v>16</v>
      </c>
      <c r="F5820" s="2" t="s">
        <v>17</v>
      </c>
      <c r="G5820" s="2">
        <v>22</v>
      </c>
      <c r="H5820" s="2" t="s">
        <v>67</v>
      </c>
      <c r="I5820" s="2" t="s">
        <v>27</v>
      </c>
      <c r="J5820" s="12">
        <v>100</v>
      </c>
      <c r="K5820" s="2">
        <v>140</v>
      </c>
      <c r="L5820" s="2">
        <v>1</v>
      </c>
      <c r="M5820" s="12">
        <v>140</v>
      </c>
      <c r="N5820" s="3">
        <v>4</v>
      </c>
      <c r="O5820" s="2" t="str" cm="1">
        <f t="array" ref="O5820">_xlfn.IFS(N5820=1,"Unsatisfactory",N5820=2,"Poor",N5820=3,"Average",N5820=4,"Good",N5820=5,"Excellent")</f>
        <v>Good</v>
      </c>
      <c r="P5820"/>
      <c r="Q5820"/>
      <c r="R5820"/>
      <c r="S5820"/>
      <c r="T5820"/>
      <c r="U5820"/>
    </row>
    <row r="5821" spans="1:21">
      <c r="A5821" s="2">
        <v>129363</v>
      </c>
      <c r="B5821" s="2" t="s">
        <v>50</v>
      </c>
      <c r="C5821" s="4">
        <v>45378</v>
      </c>
      <c r="D5821" s="17">
        <v>45378</v>
      </c>
      <c r="E5821" s="2" t="s">
        <v>16</v>
      </c>
      <c r="F5821" s="2" t="s">
        <v>25</v>
      </c>
      <c r="G5821" s="2">
        <v>20</v>
      </c>
      <c r="H5821" s="2" t="s">
        <v>69</v>
      </c>
      <c r="I5821" s="2" t="s">
        <v>19</v>
      </c>
      <c r="J5821" s="12">
        <v>97</v>
      </c>
      <c r="K5821" s="2">
        <v>97</v>
      </c>
      <c r="L5821" s="2">
        <v>1</v>
      </c>
      <c r="M5821" s="12">
        <v>97</v>
      </c>
      <c r="N5821" s="3">
        <v>5</v>
      </c>
      <c r="O5821" s="2" t="str" cm="1">
        <f t="array" ref="O5821">_xlfn.IFS(N5821=1,"Unsatisfactory",N5821=2,"Poor",N5821=3,"Average",N5821=4,"Good",N5821=5,"Excellent")</f>
        <v>Excellent</v>
      </c>
      <c r="P5821"/>
      <c r="Q5821"/>
      <c r="R5821"/>
      <c r="S5821"/>
      <c r="T5821"/>
      <c r="U5821"/>
    </row>
    <row r="5822" spans="1:21">
      <c r="A5822" s="2">
        <v>126466</v>
      </c>
      <c r="B5822" s="2" t="s">
        <v>23</v>
      </c>
      <c r="C5822" s="4">
        <v>45478</v>
      </c>
      <c r="D5822" s="17">
        <v>45478</v>
      </c>
      <c r="E5822" s="2" t="s">
        <v>24</v>
      </c>
      <c r="F5822" s="2" t="s">
        <v>17</v>
      </c>
      <c r="G5822" s="2">
        <v>19</v>
      </c>
      <c r="H5822" s="2" t="s">
        <v>44</v>
      </c>
      <c r="I5822" s="2" t="s">
        <v>27</v>
      </c>
      <c r="J5822" s="12">
        <v>9</v>
      </c>
      <c r="K5822" s="2">
        <v>34</v>
      </c>
      <c r="L5822" s="2">
        <v>1</v>
      </c>
      <c r="M5822" s="12">
        <v>34</v>
      </c>
      <c r="N5822" s="3">
        <v>5</v>
      </c>
      <c r="O5822" s="2" t="str" cm="1">
        <f t="array" ref="O5822">_xlfn.IFS(N5822=1,"Unsatisfactory",N5822=2,"Poor",N5822=3,"Average",N5822=4,"Good",N5822=5,"Excellent")</f>
        <v>Excellent</v>
      </c>
      <c r="P5822"/>
      <c r="Q5822"/>
      <c r="R5822"/>
      <c r="S5822"/>
      <c r="T5822"/>
      <c r="U5822"/>
    </row>
    <row r="5823" spans="1:21">
      <c r="A5823" s="2">
        <v>135979</v>
      </c>
      <c r="B5823" s="2" t="s">
        <v>53</v>
      </c>
      <c r="C5823" s="4">
        <v>45554</v>
      </c>
      <c r="D5823" s="17">
        <v>45554</v>
      </c>
      <c r="E5823" s="2" t="s">
        <v>37</v>
      </c>
      <c r="F5823" s="2" t="s">
        <v>25</v>
      </c>
      <c r="G5823" s="2">
        <v>26</v>
      </c>
      <c r="H5823" s="2" t="s">
        <v>128</v>
      </c>
      <c r="I5823" s="2" t="s">
        <v>19</v>
      </c>
      <c r="J5823" s="12">
        <v>15</v>
      </c>
      <c r="K5823" s="2">
        <v>15</v>
      </c>
      <c r="L5823" s="2">
        <v>1</v>
      </c>
      <c r="M5823" s="12">
        <v>15</v>
      </c>
      <c r="N5823" s="3">
        <v>1</v>
      </c>
      <c r="O5823" s="2" t="str" cm="1">
        <f t="array" ref="O5823">_xlfn.IFS(N5823=1,"Unsatisfactory",N5823=2,"Poor",N5823=3,"Average",N5823=4,"Good",N5823=5,"Excellent")</f>
        <v>Unsatisfactory</v>
      </c>
      <c r="P5823"/>
      <c r="Q5823"/>
      <c r="R5823"/>
      <c r="S5823"/>
      <c r="T5823"/>
      <c r="U5823"/>
    </row>
    <row r="5824" spans="1:21">
      <c r="A5824" s="2">
        <v>188770</v>
      </c>
      <c r="B5824" s="2" t="s">
        <v>30</v>
      </c>
      <c r="C5824" s="4">
        <v>45306</v>
      </c>
      <c r="D5824" s="17">
        <v>45306</v>
      </c>
      <c r="E5824" s="2" t="s">
        <v>24</v>
      </c>
      <c r="F5824" s="2" t="s">
        <v>17</v>
      </c>
      <c r="G5824" s="2">
        <v>25</v>
      </c>
      <c r="H5824" s="2" t="s">
        <v>31</v>
      </c>
      <c r="I5824" s="2" t="s">
        <v>19</v>
      </c>
      <c r="J5824" s="12">
        <v>10</v>
      </c>
      <c r="K5824" s="2">
        <v>10</v>
      </c>
      <c r="L5824" s="2">
        <v>2</v>
      </c>
      <c r="M5824" s="12">
        <v>20</v>
      </c>
      <c r="N5824" s="3">
        <v>5</v>
      </c>
      <c r="O5824" s="2" t="str" cm="1">
        <f t="array" ref="O5824">_xlfn.IFS(N5824=1,"Unsatisfactory",N5824=2,"Poor",N5824=3,"Average",N5824=4,"Good",N5824=5,"Excellent")</f>
        <v>Excellent</v>
      </c>
      <c r="P5824"/>
      <c r="Q5824"/>
      <c r="R5824"/>
      <c r="S5824"/>
      <c r="T5824"/>
      <c r="U5824"/>
    </row>
    <row r="5825" spans="1:21">
      <c r="A5825" s="2">
        <v>195017</v>
      </c>
      <c r="B5825" s="2" t="s">
        <v>53</v>
      </c>
      <c r="C5825" s="4">
        <v>45391</v>
      </c>
      <c r="D5825" s="17">
        <v>45391</v>
      </c>
      <c r="E5825" s="2" t="s">
        <v>37</v>
      </c>
      <c r="F5825" s="2" t="s">
        <v>17</v>
      </c>
      <c r="G5825" s="2">
        <v>27</v>
      </c>
      <c r="H5825" s="2" t="s">
        <v>51</v>
      </c>
      <c r="I5825" s="2" t="s">
        <v>27</v>
      </c>
      <c r="J5825" s="12">
        <v>15</v>
      </c>
      <c r="K5825" s="2">
        <v>65</v>
      </c>
      <c r="L5825" s="2">
        <v>1</v>
      </c>
      <c r="M5825" s="12">
        <v>65</v>
      </c>
      <c r="N5825" s="3">
        <v>3</v>
      </c>
      <c r="O5825" s="2" t="str" cm="1">
        <f t="array" ref="O5825">_xlfn.IFS(N5825=1,"Unsatisfactory",N5825=2,"Poor",N5825=3,"Average",N5825=4,"Good",N5825=5,"Excellent")</f>
        <v>Average</v>
      </c>
      <c r="P5825"/>
      <c r="Q5825"/>
      <c r="R5825"/>
      <c r="S5825"/>
      <c r="T5825"/>
      <c r="U5825"/>
    </row>
    <row r="5826" spans="1:21">
      <c r="A5826" s="2">
        <v>187420</v>
      </c>
      <c r="B5826" s="2" t="s">
        <v>82</v>
      </c>
      <c r="C5826" s="4">
        <v>45314</v>
      </c>
      <c r="D5826" s="17">
        <v>45314</v>
      </c>
      <c r="E5826" s="2" t="s">
        <v>37</v>
      </c>
      <c r="F5826" s="2" t="s">
        <v>17</v>
      </c>
      <c r="G5826" s="2">
        <v>25</v>
      </c>
      <c r="H5826" s="2" t="s">
        <v>130</v>
      </c>
      <c r="I5826" s="2" t="s">
        <v>19</v>
      </c>
      <c r="J5826" s="12">
        <v>20</v>
      </c>
      <c r="K5826" s="2">
        <v>20</v>
      </c>
      <c r="L5826" s="2">
        <v>1</v>
      </c>
      <c r="M5826" s="12">
        <v>20</v>
      </c>
      <c r="N5826" s="3">
        <v>4</v>
      </c>
      <c r="O5826" s="2" t="str" cm="1">
        <f t="array" ref="O5826">_xlfn.IFS(N5826=1,"Unsatisfactory",N5826=2,"Poor",N5826=3,"Average",N5826=4,"Good",N5826=5,"Excellent")</f>
        <v>Good</v>
      </c>
      <c r="P5826"/>
      <c r="Q5826"/>
      <c r="R5826"/>
      <c r="S5826"/>
      <c r="T5826"/>
      <c r="U5826"/>
    </row>
    <row r="5827" spans="1:21">
      <c r="A5827" s="2">
        <v>184874</v>
      </c>
      <c r="B5827" s="2" t="s">
        <v>15</v>
      </c>
      <c r="C5827" s="4">
        <v>45369</v>
      </c>
      <c r="D5827" s="17">
        <v>45369</v>
      </c>
      <c r="E5827" s="2" t="s">
        <v>16</v>
      </c>
      <c r="F5827" s="2" t="s">
        <v>17</v>
      </c>
      <c r="G5827" s="2">
        <v>35</v>
      </c>
      <c r="H5827" s="2" t="s">
        <v>74</v>
      </c>
      <c r="I5827" s="2" t="s">
        <v>27</v>
      </c>
      <c r="J5827" s="12">
        <v>100</v>
      </c>
      <c r="K5827" s="2">
        <v>125</v>
      </c>
      <c r="L5827" s="2">
        <v>4</v>
      </c>
      <c r="M5827" s="12">
        <v>500</v>
      </c>
      <c r="N5827" s="3">
        <v>4</v>
      </c>
      <c r="O5827" s="2" t="str" cm="1">
        <f t="array" ref="O5827">_xlfn.IFS(N5827=1,"Unsatisfactory",N5827=2,"Poor",N5827=3,"Average",N5827=4,"Good",N5827=5,"Excellent")</f>
        <v>Good</v>
      </c>
      <c r="P5827"/>
      <c r="Q5827"/>
      <c r="R5827"/>
      <c r="S5827"/>
      <c r="T5827"/>
      <c r="U5827"/>
    </row>
    <row r="5828" spans="1:21">
      <c r="A5828" s="2">
        <v>174925</v>
      </c>
      <c r="B5828" s="2" t="s">
        <v>50</v>
      </c>
      <c r="C5828" s="4">
        <v>45286</v>
      </c>
      <c r="D5828" s="17">
        <v>45286</v>
      </c>
      <c r="E5828" s="2" t="s">
        <v>16</v>
      </c>
      <c r="F5828" s="2" t="s">
        <v>17</v>
      </c>
      <c r="G5828" s="2">
        <v>27</v>
      </c>
      <c r="H5828" s="2" t="s">
        <v>58</v>
      </c>
      <c r="I5828" s="2" t="s">
        <v>27</v>
      </c>
      <c r="J5828" s="12">
        <v>97</v>
      </c>
      <c r="K5828" s="2">
        <v>137</v>
      </c>
      <c r="L5828" s="2">
        <v>1</v>
      </c>
      <c r="M5828" s="12">
        <v>137</v>
      </c>
      <c r="N5828" s="3">
        <v>5</v>
      </c>
      <c r="O5828" s="2" t="str" cm="1">
        <f t="array" ref="O5828">_xlfn.IFS(N5828=1,"Unsatisfactory",N5828=2,"Poor",N5828=3,"Average",N5828=4,"Good",N5828=5,"Excellent")</f>
        <v>Excellent</v>
      </c>
      <c r="P5828"/>
      <c r="Q5828"/>
      <c r="R5828"/>
      <c r="S5828"/>
      <c r="T5828"/>
      <c r="U5828"/>
    </row>
    <row r="5829" spans="1:21">
      <c r="A5829" s="2">
        <v>162097</v>
      </c>
      <c r="B5829" s="2" t="s">
        <v>78</v>
      </c>
      <c r="C5829" s="4">
        <v>45496</v>
      </c>
      <c r="D5829" s="17">
        <v>45496</v>
      </c>
      <c r="E5829" s="2" t="s">
        <v>37</v>
      </c>
      <c r="F5829" s="2" t="s">
        <v>25</v>
      </c>
      <c r="G5829" s="2">
        <v>34</v>
      </c>
      <c r="H5829" s="2" t="s">
        <v>80</v>
      </c>
      <c r="I5829" s="2" t="s">
        <v>27</v>
      </c>
      <c r="J5829" s="12">
        <v>50</v>
      </c>
      <c r="K5829" s="2">
        <v>90</v>
      </c>
      <c r="L5829" s="2">
        <v>1</v>
      </c>
      <c r="M5829" s="12">
        <v>90</v>
      </c>
      <c r="N5829" s="3">
        <v>1</v>
      </c>
      <c r="O5829" s="2" t="str" cm="1">
        <f t="array" ref="O5829">_xlfn.IFS(N5829=1,"Unsatisfactory",N5829=2,"Poor",N5829=3,"Average",N5829=4,"Good",N5829=5,"Excellent")</f>
        <v>Unsatisfactory</v>
      </c>
      <c r="P5829"/>
      <c r="Q5829"/>
      <c r="R5829"/>
      <c r="S5829"/>
      <c r="T5829"/>
      <c r="U5829"/>
    </row>
    <row r="5830" spans="1:21">
      <c r="A5830" s="2">
        <v>174542</v>
      </c>
      <c r="B5830" s="2" t="s">
        <v>50</v>
      </c>
      <c r="C5830" s="4">
        <v>45251</v>
      </c>
      <c r="D5830" s="17">
        <v>45251</v>
      </c>
      <c r="E5830" s="2" t="s">
        <v>16</v>
      </c>
      <c r="F5830" s="2" t="s">
        <v>17</v>
      </c>
      <c r="G5830" s="2">
        <v>30</v>
      </c>
      <c r="H5830" s="2" t="s">
        <v>60</v>
      </c>
      <c r="I5830" s="2" t="s">
        <v>19</v>
      </c>
      <c r="J5830" s="12">
        <v>97</v>
      </c>
      <c r="K5830" s="2">
        <v>97</v>
      </c>
      <c r="L5830" s="2">
        <v>1</v>
      </c>
      <c r="M5830" s="12">
        <v>97</v>
      </c>
      <c r="N5830" s="3">
        <v>1</v>
      </c>
      <c r="O5830" s="2" t="str" cm="1">
        <f t="array" ref="O5830">_xlfn.IFS(N5830=1,"Unsatisfactory",N5830=2,"Poor",N5830=3,"Average",N5830=4,"Good",N5830=5,"Excellent")</f>
        <v>Unsatisfactory</v>
      </c>
      <c r="P5830"/>
      <c r="Q5830"/>
      <c r="R5830"/>
      <c r="S5830"/>
      <c r="T5830"/>
      <c r="U5830"/>
    </row>
    <row r="5831" spans="1:21">
      <c r="A5831" s="2">
        <v>162020</v>
      </c>
      <c r="B5831" s="2" t="s">
        <v>36</v>
      </c>
      <c r="C5831" s="4">
        <v>45563</v>
      </c>
      <c r="D5831" s="17">
        <v>45563</v>
      </c>
      <c r="E5831" s="2" t="s">
        <v>37</v>
      </c>
      <c r="F5831" s="2" t="s">
        <v>17</v>
      </c>
      <c r="G5831" s="2">
        <v>27</v>
      </c>
      <c r="H5831" s="2" t="s">
        <v>79</v>
      </c>
      <c r="I5831" s="2" t="s">
        <v>27</v>
      </c>
      <c r="J5831" s="12">
        <v>32</v>
      </c>
      <c r="K5831" s="2">
        <v>72</v>
      </c>
      <c r="L5831" s="2">
        <v>1</v>
      </c>
      <c r="M5831" s="12">
        <v>72</v>
      </c>
      <c r="N5831" s="3">
        <v>3</v>
      </c>
      <c r="O5831" s="2" t="str" cm="1">
        <f t="array" ref="O5831">_xlfn.IFS(N5831=1,"Unsatisfactory",N5831=2,"Poor",N5831=3,"Average",N5831=4,"Good",N5831=5,"Excellent")</f>
        <v>Average</v>
      </c>
      <c r="P5831"/>
      <c r="Q5831"/>
      <c r="R5831"/>
      <c r="S5831"/>
      <c r="T5831"/>
      <c r="U5831"/>
    </row>
    <row r="5832" spans="1:21">
      <c r="A5832" s="2">
        <v>154552</v>
      </c>
      <c r="B5832" s="2" t="s">
        <v>50</v>
      </c>
      <c r="C5832" s="4">
        <v>45275</v>
      </c>
      <c r="D5832" s="17">
        <v>45275</v>
      </c>
      <c r="E5832" s="2" t="s">
        <v>16</v>
      </c>
      <c r="F5832" s="2" t="s">
        <v>17</v>
      </c>
      <c r="G5832" s="2">
        <v>18</v>
      </c>
      <c r="H5832" s="2" t="s">
        <v>51</v>
      </c>
      <c r="I5832" s="2" t="s">
        <v>27</v>
      </c>
      <c r="J5832" s="12">
        <v>97</v>
      </c>
      <c r="K5832" s="2">
        <v>147</v>
      </c>
      <c r="L5832" s="2">
        <v>1</v>
      </c>
      <c r="M5832" s="12">
        <v>147</v>
      </c>
      <c r="N5832" s="3">
        <v>5</v>
      </c>
      <c r="O5832" s="2" t="str" cm="1">
        <f t="array" ref="O5832">_xlfn.IFS(N5832=1,"Unsatisfactory",N5832=2,"Poor",N5832=3,"Average",N5832=4,"Good",N5832=5,"Excellent")</f>
        <v>Excellent</v>
      </c>
      <c r="P5832"/>
      <c r="Q5832"/>
      <c r="R5832"/>
      <c r="S5832"/>
      <c r="T5832"/>
      <c r="U5832"/>
    </row>
    <row r="5833" spans="1:21">
      <c r="A5833" s="2">
        <v>178240</v>
      </c>
      <c r="B5833" s="2" t="s">
        <v>53</v>
      </c>
      <c r="C5833" s="4">
        <v>45304</v>
      </c>
      <c r="D5833" s="17">
        <v>45304</v>
      </c>
      <c r="E5833" s="2" t="s">
        <v>37</v>
      </c>
      <c r="F5833" s="2" t="s">
        <v>25</v>
      </c>
      <c r="G5833" s="2">
        <v>25</v>
      </c>
      <c r="H5833" s="2" t="s">
        <v>79</v>
      </c>
      <c r="I5833" s="2" t="s">
        <v>27</v>
      </c>
      <c r="J5833" s="12">
        <v>15</v>
      </c>
      <c r="K5833" s="2">
        <v>55</v>
      </c>
      <c r="L5833" s="2">
        <v>2</v>
      </c>
      <c r="M5833" s="12">
        <v>110</v>
      </c>
      <c r="N5833" s="3">
        <v>5</v>
      </c>
      <c r="O5833" s="2" t="str" cm="1">
        <f t="array" ref="O5833">_xlfn.IFS(N5833=1,"Unsatisfactory",N5833=2,"Poor",N5833=3,"Average",N5833=4,"Good",N5833=5,"Excellent")</f>
        <v>Excellent</v>
      </c>
      <c r="P5833"/>
      <c r="Q5833"/>
      <c r="R5833"/>
      <c r="S5833"/>
      <c r="T5833"/>
      <c r="U5833"/>
    </row>
    <row r="5834" spans="1:21">
      <c r="A5834" s="2">
        <v>133406</v>
      </c>
      <c r="B5834" s="2" t="s">
        <v>33</v>
      </c>
      <c r="C5834" s="4">
        <v>45536</v>
      </c>
      <c r="D5834" s="17">
        <v>45536</v>
      </c>
      <c r="E5834" s="2" t="s">
        <v>16</v>
      </c>
      <c r="F5834" s="2" t="s">
        <v>17</v>
      </c>
      <c r="G5834" s="2">
        <v>30</v>
      </c>
      <c r="H5834" s="2" t="s">
        <v>115</v>
      </c>
      <c r="I5834" s="2" t="s">
        <v>19</v>
      </c>
      <c r="J5834" s="12">
        <v>118</v>
      </c>
      <c r="K5834" s="2">
        <v>118</v>
      </c>
      <c r="L5834" s="2">
        <v>1</v>
      </c>
      <c r="M5834" s="12">
        <v>118</v>
      </c>
      <c r="N5834" s="3">
        <v>1</v>
      </c>
      <c r="O5834" s="2" t="str" cm="1">
        <f t="array" ref="O5834">_xlfn.IFS(N5834=1,"Unsatisfactory",N5834=2,"Poor",N5834=3,"Average",N5834=4,"Good",N5834=5,"Excellent")</f>
        <v>Unsatisfactory</v>
      </c>
      <c r="P5834"/>
      <c r="Q5834"/>
      <c r="R5834"/>
      <c r="S5834"/>
      <c r="T5834"/>
      <c r="U5834"/>
    </row>
    <row r="5835" spans="1:21">
      <c r="A5835" s="2">
        <v>166704</v>
      </c>
      <c r="B5835" s="2" t="s">
        <v>42</v>
      </c>
      <c r="C5835" s="4">
        <v>45566</v>
      </c>
      <c r="D5835" s="17">
        <v>45566</v>
      </c>
      <c r="E5835" s="2" t="s">
        <v>16</v>
      </c>
      <c r="F5835" s="2" t="s">
        <v>25</v>
      </c>
      <c r="G5835" s="2">
        <v>31</v>
      </c>
      <c r="H5835" s="2" t="s">
        <v>62</v>
      </c>
      <c r="I5835" s="2" t="s">
        <v>19</v>
      </c>
      <c r="J5835" s="12">
        <v>65</v>
      </c>
      <c r="K5835" s="2">
        <v>65</v>
      </c>
      <c r="L5835" s="2">
        <v>1</v>
      </c>
      <c r="M5835" s="12">
        <v>65</v>
      </c>
      <c r="N5835" s="3">
        <v>5</v>
      </c>
      <c r="O5835" s="2" t="str" cm="1">
        <f t="array" ref="O5835">_xlfn.IFS(N5835=1,"Unsatisfactory",N5835=2,"Poor",N5835=3,"Average",N5835=4,"Good",N5835=5,"Excellent")</f>
        <v>Excellent</v>
      </c>
      <c r="P5835"/>
      <c r="Q5835"/>
      <c r="R5835"/>
      <c r="S5835"/>
      <c r="T5835"/>
      <c r="U5835"/>
    </row>
    <row r="5836" spans="1:21">
      <c r="A5836" s="2">
        <v>123952</v>
      </c>
      <c r="B5836" s="2" t="s">
        <v>82</v>
      </c>
      <c r="C5836" s="4">
        <v>45412</v>
      </c>
      <c r="D5836" s="17">
        <v>45412</v>
      </c>
      <c r="E5836" s="2" t="s">
        <v>37</v>
      </c>
      <c r="F5836" s="2" t="s">
        <v>25</v>
      </c>
      <c r="G5836" s="2">
        <v>34</v>
      </c>
      <c r="H5836" s="2" t="s">
        <v>69</v>
      </c>
      <c r="I5836" s="2" t="s">
        <v>19</v>
      </c>
      <c r="J5836" s="12">
        <v>20</v>
      </c>
      <c r="K5836" s="2">
        <v>20</v>
      </c>
      <c r="L5836" s="2">
        <v>2</v>
      </c>
      <c r="M5836" s="12">
        <v>40</v>
      </c>
      <c r="N5836" s="3">
        <v>1</v>
      </c>
      <c r="O5836" s="2" t="str" cm="1">
        <f t="array" ref="O5836">_xlfn.IFS(N5836=1,"Unsatisfactory",N5836=2,"Poor",N5836=3,"Average",N5836=4,"Good",N5836=5,"Excellent")</f>
        <v>Unsatisfactory</v>
      </c>
      <c r="P5836"/>
      <c r="Q5836"/>
      <c r="R5836"/>
      <c r="S5836"/>
      <c r="T5836"/>
      <c r="U5836"/>
    </row>
    <row r="5837" spans="1:21">
      <c r="A5837" s="2">
        <v>181957</v>
      </c>
      <c r="B5837" s="2" t="s">
        <v>42</v>
      </c>
      <c r="C5837" s="4">
        <v>45463</v>
      </c>
      <c r="D5837" s="17">
        <v>45463</v>
      </c>
      <c r="E5837" s="2" t="s">
        <v>16</v>
      </c>
      <c r="F5837" s="2" t="s">
        <v>17</v>
      </c>
      <c r="G5837" s="2">
        <v>25</v>
      </c>
      <c r="H5837" s="2" t="s">
        <v>31</v>
      </c>
      <c r="I5837" s="2" t="s">
        <v>19</v>
      </c>
      <c r="J5837" s="12">
        <v>65</v>
      </c>
      <c r="K5837" s="2">
        <v>65</v>
      </c>
      <c r="L5837" s="2">
        <v>3</v>
      </c>
      <c r="M5837" s="12">
        <v>195</v>
      </c>
      <c r="N5837" s="3">
        <v>2</v>
      </c>
      <c r="O5837" s="2" t="str" cm="1">
        <f t="array" ref="O5837">_xlfn.IFS(N5837=1,"Unsatisfactory",N5837=2,"Poor",N5837=3,"Average",N5837=4,"Good",N5837=5,"Excellent")</f>
        <v>Poor</v>
      </c>
      <c r="P5837"/>
      <c r="Q5837"/>
      <c r="R5837"/>
      <c r="S5837"/>
      <c r="T5837"/>
      <c r="U5837"/>
    </row>
    <row r="5838" spans="1:21">
      <c r="A5838" s="2">
        <v>155094</v>
      </c>
      <c r="B5838" s="2" t="s">
        <v>82</v>
      </c>
      <c r="C5838" s="4">
        <v>45354</v>
      </c>
      <c r="D5838" s="17">
        <v>45354</v>
      </c>
      <c r="E5838" s="2" t="s">
        <v>37</v>
      </c>
      <c r="F5838" s="2" t="s">
        <v>17</v>
      </c>
      <c r="G5838" s="2">
        <v>25</v>
      </c>
      <c r="H5838" s="2" t="s">
        <v>38</v>
      </c>
      <c r="I5838" s="2" t="s">
        <v>19</v>
      </c>
      <c r="J5838" s="12">
        <v>20</v>
      </c>
      <c r="K5838" s="2">
        <v>20</v>
      </c>
      <c r="L5838" s="2">
        <v>1</v>
      </c>
      <c r="M5838" s="12">
        <v>20</v>
      </c>
      <c r="N5838" s="3">
        <v>4</v>
      </c>
      <c r="O5838" s="2" t="str" cm="1">
        <f t="array" ref="O5838">_xlfn.IFS(N5838=1,"Unsatisfactory",N5838=2,"Poor",N5838=3,"Average",N5838=4,"Good",N5838=5,"Excellent")</f>
        <v>Good</v>
      </c>
      <c r="P5838"/>
      <c r="Q5838"/>
      <c r="R5838"/>
      <c r="S5838"/>
      <c r="T5838"/>
      <c r="U5838"/>
    </row>
    <row r="5839" spans="1:21">
      <c r="A5839" s="2">
        <v>159628</v>
      </c>
      <c r="B5839" s="2" t="s">
        <v>15</v>
      </c>
      <c r="C5839" s="4">
        <v>45427</v>
      </c>
      <c r="D5839" s="17">
        <v>45427</v>
      </c>
      <c r="E5839" s="2" t="s">
        <v>16</v>
      </c>
      <c r="F5839" s="2" t="s">
        <v>17</v>
      </c>
      <c r="G5839" s="2">
        <v>21</v>
      </c>
      <c r="H5839" s="2" t="s">
        <v>46</v>
      </c>
      <c r="I5839" s="2" t="s">
        <v>19</v>
      </c>
      <c r="J5839" s="12">
        <v>100</v>
      </c>
      <c r="K5839" s="2">
        <v>100</v>
      </c>
      <c r="L5839" s="2">
        <v>1</v>
      </c>
      <c r="M5839" s="12">
        <v>100</v>
      </c>
      <c r="N5839" s="3">
        <v>3</v>
      </c>
      <c r="O5839" s="2" t="str" cm="1">
        <f t="array" ref="O5839">_xlfn.IFS(N5839=1,"Unsatisfactory",N5839=2,"Poor",N5839=3,"Average",N5839=4,"Good",N5839=5,"Excellent")</f>
        <v>Average</v>
      </c>
      <c r="P5839"/>
      <c r="Q5839"/>
      <c r="R5839"/>
      <c r="S5839"/>
      <c r="T5839"/>
      <c r="U5839"/>
    </row>
    <row r="5840" spans="1:21">
      <c r="A5840" s="2">
        <v>169000</v>
      </c>
      <c r="B5840" s="2" t="s">
        <v>36</v>
      </c>
      <c r="C5840" s="4">
        <v>45268</v>
      </c>
      <c r="D5840" s="17">
        <v>45268</v>
      </c>
      <c r="E5840" s="2" t="s">
        <v>37</v>
      </c>
      <c r="F5840" s="2" t="s">
        <v>25</v>
      </c>
      <c r="G5840" s="2">
        <v>21</v>
      </c>
      <c r="H5840" s="2" t="s">
        <v>56</v>
      </c>
      <c r="I5840" s="2" t="s">
        <v>19</v>
      </c>
      <c r="J5840" s="12">
        <v>32</v>
      </c>
      <c r="K5840" s="2">
        <v>32</v>
      </c>
      <c r="L5840" s="2">
        <v>2</v>
      </c>
      <c r="M5840" s="12">
        <v>64</v>
      </c>
      <c r="N5840" s="3">
        <v>3</v>
      </c>
      <c r="O5840" s="2" t="str" cm="1">
        <f t="array" ref="O5840">_xlfn.IFS(N5840=1,"Unsatisfactory",N5840=2,"Poor",N5840=3,"Average",N5840=4,"Good",N5840=5,"Excellent")</f>
        <v>Average</v>
      </c>
      <c r="P5840"/>
      <c r="Q5840"/>
      <c r="R5840"/>
      <c r="S5840"/>
      <c r="T5840"/>
      <c r="U5840"/>
    </row>
    <row r="5841" spans="1:21">
      <c r="A5841" s="2">
        <v>139878</v>
      </c>
      <c r="B5841" s="2" t="s">
        <v>42</v>
      </c>
      <c r="C5841" s="4">
        <v>45267</v>
      </c>
      <c r="D5841" s="17">
        <v>45267</v>
      </c>
      <c r="E5841" s="2" t="s">
        <v>16</v>
      </c>
      <c r="F5841" s="2" t="s">
        <v>17</v>
      </c>
      <c r="G5841" s="2">
        <v>26</v>
      </c>
      <c r="H5841" s="2" t="s">
        <v>62</v>
      </c>
      <c r="I5841" s="2" t="s">
        <v>19</v>
      </c>
      <c r="J5841" s="12">
        <v>65</v>
      </c>
      <c r="K5841" s="2">
        <v>65</v>
      </c>
      <c r="L5841" s="2">
        <v>1</v>
      </c>
      <c r="M5841" s="12">
        <v>65</v>
      </c>
      <c r="N5841" s="3">
        <v>3</v>
      </c>
      <c r="O5841" s="2" t="str" cm="1">
        <f t="array" ref="O5841">_xlfn.IFS(N5841=1,"Unsatisfactory",N5841=2,"Poor",N5841=3,"Average",N5841=4,"Good",N5841=5,"Excellent")</f>
        <v>Average</v>
      </c>
      <c r="P5841"/>
      <c r="Q5841"/>
      <c r="R5841"/>
      <c r="S5841"/>
      <c r="T5841"/>
      <c r="U5841"/>
    </row>
    <row r="5842" spans="1:21">
      <c r="A5842" s="2">
        <v>162844</v>
      </c>
      <c r="B5842" s="2" t="s">
        <v>15</v>
      </c>
      <c r="C5842" s="4">
        <v>45588</v>
      </c>
      <c r="D5842" s="17">
        <v>45588</v>
      </c>
      <c r="E5842" s="2" t="s">
        <v>16</v>
      </c>
      <c r="F5842" s="2" t="s">
        <v>17</v>
      </c>
      <c r="G5842" s="2">
        <v>33</v>
      </c>
      <c r="H5842" s="2" t="s">
        <v>130</v>
      </c>
      <c r="I5842" s="2" t="s">
        <v>19</v>
      </c>
      <c r="J5842" s="12">
        <v>100</v>
      </c>
      <c r="K5842" s="2">
        <v>100</v>
      </c>
      <c r="L5842" s="2">
        <v>1</v>
      </c>
      <c r="M5842" s="12">
        <v>100</v>
      </c>
      <c r="N5842" s="3">
        <v>1</v>
      </c>
      <c r="O5842" s="2" t="str" cm="1">
        <f t="array" ref="O5842">_xlfn.IFS(N5842=1,"Unsatisfactory",N5842=2,"Poor",N5842=3,"Average",N5842=4,"Good",N5842=5,"Excellent")</f>
        <v>Unsatisfactory</v>
      </c>
      <c r="P5842"/>
      <c r="Q5842"/>
      <c r="R5842"/>
      <c r="S5842"/>
      <c r="T5842"/>
      <c r="U5842"/>
    </row>
    <row r="5843" spans="1:21">
      <c r="A5843" s="2">
        <v>147286</v>
      </c>
      <c r="B5843" s="2" t="s">
        <v>30</v>
      </c>
      <c r="C5843" s="4">
        <v>45590</v>
      </c>
      <c r="D5843" s="17">
        <v>45590</v>
      </c>
      <c r="E5843" s="2" t="s">
        <v>24</v>
      </c>
      <c r="F5843" s="2" t="s">
        <v>17</v>
      </c>
      <c r="G5843" s="2">
        <v>30</v>
      </c>
      <c r="H5843" s="2" t="s">
        <v>128</v>
      </c>
      <c r="I5843" s="2" t="s">
        <v>19</v>
      </c>
      <c r="J5843" s="12">
        <v>10</v>
      </c>
      <c r="K5843" s="2">
        <v>10</v>
      </c>
      <c r="L5843" s="2">
        <v>2</v>
      </c>
      <c r="M5843" s="12">
        <v>20</v>
      </c>
      <c r="N5843" s="3">
        <v>2</v>
      </c>
      <c r="O5843" s="2" t="str" cm="1">
        <f t="array" ref="O5843">_xlfn.IFS(N5843=1,"Unsatisfactory",N5843=2,"Poor",N5843=3,"Average",N5843=4,"Good",N5843=5,"Excellent")</f>
        <v>Poor</v>
      </c>
      <c r="P5843"/>
      <c r="Q5843"/>
      <c r="R5843"/>
      <c r="S5843"/>
      <c r="T5843"/>
      <c r="U5843"/>
    </row>
    <row r="5844" spans="1:21">
      <c r="A5844" s="2">
        <v>163316</v>
      </c>
      <c r="B5844" s="2" t="s">
        <v>78</v>
      </c>
      <c r="C5844" s="4">
        <v>45598</v>
      </c>
      <c r="D5844" s="17">
        <v>45598</v>
      </c>
      <c r="E5844" s="2" t="s">
        <v>37</v>
      </c>
      <c r="F5844" s="2" t="s">
        <v>17</v>
      </c>
      <c r="G5844" s="2">
        <v>27</v>
      </c>
      <c r="H5844" s="2" t="s">
        <v>60</v>
      </c>
      <c r="I5844" s="2" t="s">
        <v>19</v>
      </c>
      <c r="J5844" s="12">
        <v>50</v>
      </c>
      <c r="K5844" s="2">
        <v>50</v>
      </c>
      <c r="L5844" s="2">
        <v>1</v>
      </c>
      <c r="M5844" s="12">
        <v>50</v>
      </c>
      <c r="N5844" s="3">
        <v>5</v>
      </c>
      <c r="O5844" s="2" t="str" cm="1">
        <f t="array" ref="O5844">_xlfn.IFS(N5844=1,"Unsatisfactory",N5844=2,"Poor",N5844=3,"Average",N5844=4,"Good",N5844=5,"Excellent")</f>
        <v>Excellent</v>
      </c>
      <c r="P5844"/>
      <c r="Q5844"/>
      <c r="R5844"/>
      <c r="S5844"/>
      <c r="T5844"/>
      <c r="U5844"/>
    </row>
    <row r="5845" spans="1:21">
      <c r="A5845" s="2">
        <v>126565</v>
      </c>
      <c r="B5845" s="2" t="s">
        <v>42</v>
      </c>
      <c r="C5845" s="4">
        <v>45586</v>
      </c>
      <c r="D5845" s="17">
        <v>45586</v>
      </c>
      <c r="E5845" s="2" t="s">
        <v>16</v>
      </c>
      <c r="F5845" s="2" t="s">
        <v>17</v>
      </c>
      <c r="G5845" s="2">
        <v>23</v>
      </c>
      <c r="H5845" s="2" t="s">
        <v>79</v>
      </c>
      <c r="I5845" s="2" t="s">
        <v>27</v>
      </c>
      <c r="J5845" s="12">
        <v>65</v>
      </c>
      <c r="K5845" s="2">
        <v>105</v>
      </c>
      <c r="L5845" s="2">
        <v>1</v>
      </c>
      <c r="M5845" s="12">
        <v>105</v>
      </c>
      <c r="N5845" s="3">
        <v>3</v>
      </c>
      <c r="O5845" s="2" t="str" cm="1">
        <f t="array" ref="O5845">_xlfn.IFS(N5845=1,"Unsatisfactory",N5845=2,"Poor",N5845=3,"Average",N5845=4,"Good",N5845=5,"Excellent")</f>
        <v>Average</v>
      </c>
      <c r="P5845"/>
      <c r="Q5845"/>
      <c r="R5845"/>
      <c r="S5845"/>
      <c r="T5845"/>
      <c r="U5845"/>
    </row>
    <row r="5846" spans="1:21">
      <c r="A5846" s="2">
        <v>139788</v>
      </c>
      <c r="B5846" s="2" t="s">
        <v>23</v>
      </c>
      <c r="C5846" s="4">
        <v>45556</v>
      </c>
      <c r="D5846" s="17">
        <v>45556</v>
      </c>
      <c r="E5846" s="2" t="s">
        <v>24</v>
      </c>
      <c r="F5846" s="2" t="s">
        <v>17</v>
      </c>
      <c r="G5846" s="2">
        <v>31</v>
      </c>
      <c r="H5846" s="2" t="s">
        <v>46</v>
      </c>
      <c r="I5846" s="2" t="s">
        <v>19</v>
      </c>
      <c r="J5846" s="12">
        <v>9</v>
      </c>
      <c r="K5846" s="2">
        <v>9</v>
      </c>
      <c r="L5846" s="2">
        <v>1</v>
      </c>
      <c r="M5846" s="12">
        <v>9</v>
      </c>
      <c r="N5846" s="3">
        <v>4</v>
      </c>
      <c r="O5846" s="2" t="str" cm="1">
        <f t="array" ref="O5846">_xlfn.IFS(N5846=1,"Unsatisfactory",N5846=2,"Poor",N5846=3,"Average",N5846=4,"Good",N5846=5,"Excellent")</f>
        <v>Good</v>
      </c>
      <c r="P5846"/>
      <c r="Q5846"/>
      <c r="R5846"/>
      <c r="S5846"/>
      <c r="T5846"/>
      <c r="U5846"/>
    </row>
    <row r="5847" spans="1:21">
      <c r="A5847" s="2">
        <v>173890</v>
      </c>
      <c r="B5847" s="2" t="s">
        <v>50</v>
      </c>
      <c r="C5847" s="4">
        <v>45547</v>
      </c>
      <c r="D5847" s="17">
        <v>45547</v>
      </c>
      <c r="E5847" s="2" t="s">
        <v>16</v>
      </c>
      <c r="F5847" s="2" t="s">
        <v>25</v>
      </c>
      <c r="G5847" s="2">
        <v>31</v>
      </c>
      <c r="H5847" s="2" t="s">
        <v>29</v>
      </c>
      <c r="I5847" s="2" t="s">
        <v>19</v>
      </c>
      <c r="J5847" s="12">
        <v>97</v>
      </c>
      <c r="K5847" s="2">
        <v>97</v>
      </c>
      <c r="L5847" s="2">
        <v>1</v>
      </c>
      <c r="M5847" s="12">
        <v>97</v>
      </c>
      <c r="N5847" s="3">
        <v>3</v>
      </c>
      <c r="O5847" s="2" t="str" cm="1">
        <f t="array" ref="O5847">_xlfn.IFS(N5847=1,"Unsatisfactory",N5847=2,"Poor",N5847=3,"Average",N5847=4,"Good",N5847=5,"Excellent")</f>
        <v>Average</v>
      </c>
      <c r="P5847"/>
      <c r="Q5847"/>
      <c r="R5847"/>
      <c r="S5847"/>
      <c r="T5847"/>
      <c r="U5847"/>
    </row>
    <row r="5848" spans="1:21">
      <c r="A5848" s="2">
        <v>166179</v>
      </c>
      <c r="B5848" s="2" t="s">
        <v>33</v>
      </c>
      <c r="C5848" s="4">
        <v>45265</v>
      </c>
      <c r="D5848" s="17">
        <v>45265</v>
      </c>
      <c r="E5848" s="2" t="s">
        <v>16</v>
      </c>
      <c r="F5848" s="2" t="s">
        <v>17</v>
      </c>
      <c r="G5848" s="2">
        <v>33</v>
      </c>
      <c r="H5848" s="2" t="s">
        <v>60</v>
      </c>
      <c r="I5848" s="2" t="s">
        <v>19</v>
      </c>
      <c r="J5848" s="12">
        <v>118</v>
      </c>
      <c r="K5848" s="2">
        <v>118</v>
      </c>
      <c r="L5848" s="2">
        <v>3</v>
      </c>
      <c r="M5848" s="12">
        <v>354</v>
      </c>
      <c r="N5848" s="3">
        <v>1</v>
      </c>
      <c r="O5848" s="2" t="str" cm="1">
        <f t="array" ref="O5848">_xlfn.IFS(N5848=1,"Unsatisfactory",N5848=2,"Poor",N5848=3,"Average",N5848=4,"Good",N5848=5,"Excellent")</f>
        <v>Unsatisfactory</v>
      </c>
      <c r="P5848"/>
      <c r="Q5848"/>
      <c r="R5848"/>
      <c r="S5848"/>
      <c r="T5848"/>
      <c r="U5848"/>
    </row>
    <row r="5849" spans="1:21">
      <c r="A5849" s="2">
        <v>122825</v>
      </c>
      <c r="B5849" s="2" t="s">
        <v>76</v>
      </c>
      <c r="C5849" s="4">
        <v>45548</v>
      </c>
      <c r="D5849" s="17">
        <v>45548</v>
      </c>
      <c r="E5849" s="2" t="s">
        <v>37</v>
      </c>
      <c r="F5849" s="2" t="s">
        <v>25</v>
      </c>
      <c r="G5849" s="2">
        <v>19</v>
      </c>
      <c r="H5849" s="2" t="s">
        <v>38</v>
      </c>
      <c r="I5849" s="2" t="s">
        <v>19</v>
      </c>
      <c r="J5849" s="12">
        <v>45</v>
      </c>
      <c r="K5849" s="2">
        <v>45</v>
      </c>
      <c r="L5849" s="2">
        <v>3</v>
      </c>
      <c r="M5849" s="12">
        <v>135</v>
      </c>
      <c r="N5849" s="3">
        <v>1</v>
      </c>
      <c r="O5849" s="2" t="str" cm="1">
        <f t="array" ref="O5849">_xlfn.IFS(N5849=1,"Unsatisfactory",N5849=2,"Poor",N5849=3,"Average",N5849=4,"Good",N5849=5,"Excellent")</f>
        <v>Unsatisfactory</v>
      </c>
      <c r="P5849"/>
      <c r="Q5849"/>
      <c r="R5849"/>
      <c r="S5849"/>
      <c r="T5849"/>
      <c r="U5849"/>
    </row>
    <row r="5850" spans="1:21">
      <c r="A5850" s="2">
        <v>171543</v>
      </c>
      <c r="B5850" s="2" t="s">
        <v>15</v>
      </c>
      <c r="C5850" s="4">
        <v>45316</v>
      </c>
      <c r="D5850" s="17">
        <v>45316</v>
      </c>
      <c r="E5850" s="2" t="s">
        <v>16</v>
      </c>
      <c r="F5850" s="2" t="s">
        <v>17</v>
      </c>
      <c r="G5850" s="2">
        <v>20</v>
      </c>
      <c r="H5850" s="2" t="s">
        <v>115</v>
      </c>
      <c r="I5850" s="2" t="s">
        <v>19</v>
      </c>
      <c r="J5850" s="12">
        <v>100</v>
      </c>
      <c r="K5850" s="2">
        <v>100</v>
      </c>
      <c r="L5850" s="2">
        <v>1</v>
      </c>
      <c r="M5850" s="12">
        <v>100</v>
      </c>
      <c r="N5850" s="3">
        <v>5</v>
      </c>
      <c r="O5850" s="2" t="str" cm="1">
        <f t="array" ref="O5850">_xlfn.IFS(N5850=1,"Unsatisfactory",N5850=2,"Poor",N5850=3,"Average",N5850=4,"Good",N5850=5,"Excellent")</f>
        <v>Excellent</v>
      </c>
      <c r="P5850"/>
      <c r="Q5850"/>
      <c r="R5850"/>
      <c r="S5850"/>
      <c r="T5850"/>
      <c r="U5850"/>
    </row>
    <row r="5851" spans="1:21">
      <c r="A5851" s="2">
        <v>177223</v>
      </c>
      <c r="B5851" s="2" t="s">
        <v>78</v>
      </c>
      <c r="C5851" s="4">
        <v>45524</v>
      </c>
      <c r="D5851" s="17">
        <v>45524</v>
      </c>
      <c r="E5851" s="2" t="s">
        <v>37</v>
      </c>
      <c r="F5851" s="2" t="s">
        <v>17</v>
      </c>
      <c r="G5851" s="2">
        <v>31</v>
      </c>
      <c r="H5851" s="2" t="s">
        <v>51</v>
      </c>
      <c r="I5851" s="2" t="s">
        <v>27</v>
      </c>
      <c r="J5851" s="12">
        <v>50</v>
      </c>
      <c r="K5851" s="2">
        <v>100</v>
      </c>
      <c r="L5851" s="2">
        <v>3</v>
      </c>
      <c r="M5851" s="12">
        <v>300</v>
      </c>
      <c r="N5851" s="3">
        <v>3</v>
      </c>
      <c r="O5851" s="2" t="str" cm="1">
        <f t="array" ref="O5851">_xlfn.IFS(N5851=1,"Unsatisfactory",N5851=2,"Poor",N5851=3,"Average",N5851=4,"Good",N5851=5,"Excellent")</f>
        <v>Average</v>
      </c>
      <c r="P5851"/>
      <c r="Q5851"/>
      <c r="R5851"/>
      <c r="S5851"/>
      <c r="T5851"/>
      <c r="U5851"/>
    </row>
    <row r="5852" spans="1:21">
      <c r="A5852" s="2">
        <v>120470</v>
      </c>
      <c r="B5852" s="2" t="s">
        <v>76</v>
      </c>
      <c r="C5852" s="4">
        <v>45303</v>
      </c>
      <c r="D5852" s="17">
        <v>45303</v>
      </c>
      <c r="E5852" s="2" t="s">
        <v>37</v>
      </c>
      <c r="F5852" s="2" t="s">
        <v>17</v>
      </c>
      <c r="G5852" s="2">
        <v>31</v>
      </c>
      <c r="H5852" s="2" t="s">
        <v>38</v>
      </c>
      <c r="I5852" s="2" t="s">
        <v>19</v>
      </c>
      <c r="J5852" s="12">
        <v>45</v>
      </c>
      <c r="K5852" s="2">
        <v>45</v>
      </c>
      <c r="L5852" s="2">
        <v>1</v>
      </c>
      <c r="M5852" s="12">
        <v>45</v>
      </c>
      <c r="N5852" s="3">
        <v>2</v>
      </c>
      <c r="O5852" s="2" t="str" cm="1">
        <f t="array" ref="O5852">_xlfn.IFS(N5852=1,"Unsatisfactory",N5852=2,"Poor",N5852=3,"Average",N5852=4,"Good",N5852=5,"Excellent")</f>
        <v>Poor</v>
      </c>
      <c r="P5852"/>
      <c r="Q5852"/>
      <c r="R5852"/>
      <c r="S5852"/>
      <c r="T5852"/>
      <c r="U5852"/>
    </row>
    <row r="5853" spans="1:21">
      <c r="A5853" s="2">
        <v>153477</v>
      </c>
      <c r="B5853" s="2" t="s">
        <v>33</v>
      </c>
      <c r="C5853" s="4">
        <v>45284</v>
      </c>
      <c r="D5853" s="17">
        <v>45284</v>
      </c>
      <c r="E5853" s="2" t="s">
        <v>16</v>
      </c>
      <c r="F5853" s="2" t="s">
        <v>17</v>
      </c>
      <c r="G5853" s="2">
        <v>25</v>
      </c>
      <c r="H5853" s="2" t="s">
        <v>130</v>
      </c>
      <c r="I5853" s="2" t="s">
        <v>19</v>
      </c>
      <c r="J5853" s="12">
        <v>118</v>
      </c>
      <c r="K5853" s="2">
        <v>118</v>
      </c>
      <c r="L5853" s="2">
        <v>1</v>
      </c>
      <c r="M5853" s="12">
        <v>118</v>
      </c>
      <c r="N5853" s="3">
        <v>5</v>
      </c>
      <c r="O5853" s="2" t="str" cm="1">
        <f t="array" ref="O5853">_xlfn.IFS(N5853=1,"Unsatisfactory",N5853=2,"Poor",N5853=3,"Average",N5853=4,"Good",N5853=5,"Excellent")</f>
        <v>Excellent</v>
      </c>
      <c r="P5853"/>
      <c r="Q5853"/>
      <c r="R5853"/>
      <c r="S5853"/>
      <c r="T5853"/>
      <c r="U5853"/>
    </row>
    <row r="5854" spans="1:21">
      <c r="A5854" s="2">
        <v>175316</v>
      </c>
      <c r="B5854" s="2" t="s">
        <v>82</v>
      </c>
      <c r="C5854" s="4">
        <v>45413</v>
      </c>
      <c r="D5854" s="17">
        <v>45413</v>
      </c>
      <c r="E5854" s="2" t="s">
        <v>37</v>
      </c>
      <c r="F5854" s="2" t="s">
        <v>25</v>
      </c>
      <c r="G5854" s="2">
        <v>19</v>
      </c>
      <c r="H5854" s="2" t="s">
        <v>46</v>
      </c>
      <c r="I5854" s="2" t="s">
        <v>19</v>
      </c>
      <c r="J5854" s="12">
        <v>20</v>
      </c>
      <c r="K5854" s="2">
        <v>20</v>
      </c>
      <c r="L5854" s="2">
        <v>2</v>
      </c>
      <c r="M5854" s="12">
        <v>40</v>
      </c>
      <c r="N5854" s="3">
        <v>4</v>
      </c>
      <c r="O5854" s="2" t="str" cm="1">
        <f t="array" ref="O5854">_xlfn.IFS(N5854=1,"Unsatisfactory",N5854=2,"Poor",N5854=3,"Average",N5854=4,"Good",N5854=5,"Excellent")</f>
        <v>Good</v>
      </c>
      <c r="P5854"/>
      <c r="Q5854"/>
      <c r="R5854"/>
      <c r="S5854"/>
      <c r="T5854"/>
      <c r="U5854"/>
    </row>
    <row r="5855" spans="1:21">
      <c r="A5855" s="2">
        <v>121413</v>
      </c>
      <c r="B5855" s="2" t="s">
        <v>15</v>
      </c>
      <c r="C5855" s="4">
        <v>45397</v>
      </c>
      <c r="D5855" s="17">
        <v>45397</v>
      </c>
      <c r="E5855" s="2" t="s">
        <v>16</v>
      </c>
      <c r="F5855" s="2" t="s">
        <v>17</v>
      </c>
      <c r="G5855" s="2">
        <v>31</v>
      </c>
      <c r="H5855" s="2" t="s">
        <v>118</v>
      </c>
      <c r="I5855" s="2" t="s">
        <v>19</v>
      </c>
      <c r="J5855" s="12">
        <v>100</v>
      </c>
      <c r="K5855" s="2">
        <v>100</v>
      </c>
      <c r="L5855" s="2">
        <v>3</v>
      </c>
      <c r="M5855" s="12">
        <v>300</v>
      </c>
      <c r="N5855" s="3">
        <v>4</v>
      </c>
      <c r="O5855" s="2" t="str" cm="1">
        <f t="array" ref="O5855">_xlfn.IFS(N5855=1,"Unsatisfactory",N5855=2,"Poor",N5855=3,"Average",N5855=4,"Good",N5855=5,"Excellent")</f>
        <v>Good</v>
      </c>
      <c r="P5855"/>
      <c r="Q5855"/>
      <c r="R5855"/>
      <c r="S5855"/>
      <c r="T5855"/>
      <c r="U5855"/>
    </row>
    <row r="5856" spans="1:21">
      <c r="A5856" s="2">
        <v>133637</v>
      </c>
      <c r="B5856" s="2" t="s">
        <v>42</v>
      </c>
      <c r="C5856" s="4">
        <v>45470</v>
      </c>
      <c r="D5856" s="17">
        <v>45470</v>
      </c>
      <c r="E5856" s="2" t="s">
        <v>16</v>
      </c>
      <c r="F5856" s="2" t="s">
        <v>17</v>
      </c>
      <c r="G5856" s="2">
        <v>21</v>
      </c>
      <c r="H5856" s="2" t="s">
        <v>69</v>
      </c>
      <c r="I5856" s="2" t="s">
        <v>19</v>
      </c>
      <c r="J5856" s="12">
        <v>65</v>
      </c>
      <c r="K5856" s="2">
        <v>65</v>
      </c>
      <c r="L5856" s="2">
        <v>2</v>
      </c>
      <c r="M5856" s="12">
        <v>130</v>
      </c>
      <c r="N5856" s="3">
        <v>3</v>
      </c>
      <c r="O5856" s="2" t="str" cm="1">
        <f t="array" ref="O5856">_xlfn.IFS(N5856=1,"Unsatisfactory",N5856=2,"Poor",N5856=3,"Average",N5856=4,"Good",N5856=5,"Excellent")</f>
        <v>Average</v>
      </c>
      <c r="P5856"/>
      <c r="Q5856"/>
      <c r="R5856"/>
      <c r="S5856"/>
      <c r="T5856"/>
      <c r="U5856"/>
    </row>
    <row r="5857" spans="1:21">
      <c r="A5857" s="2">
        <v>159305</v>
      </c>
      <c r="B5857" s="2" t="s">
        <v>33</v>
      </c>
      <c r="C5857" s="4">
        <v>45463</v>
      </c>
      <c r="D5857" s="17">
        <v>45463</v>
      </c>
      <c r="E5857" s="2" t="s">
        <v>16</v>
      </c>
      <c r="F5857" s="2" t="s">
        <v>17</v>
      </c>
      <c r="G5857" s="2">
        <v>29</v>
      </c>
      <c r="H5857" s="2" t="s">
        <v>69</v>
      </c>
      <c r="I5857" s="2" t="s">
        <v>19</v>
      </c>
      <c r="J5857" s="12">
        <v>118</v>
      </c>
      <c r="K5857" s="2">
        <v>118</v>
      </c>
      <c r="L5857" s="2">
        <v>1</v>
      </c>
      <c r="M5857" s="12">
        <v>118</v>
      </c>
      <c r="N5857" s="3">
        <v>3</v>
      </c>
      <c r="O5857" s="2" t="str" cm="1">
        <f t="array" ref="O5857">_xlfn.IFS(N5857=1,"Unsatisfactory",N5857=2,"Poor",N5857=3,"Average",N5857=4,"Good",N5857=5,"Excellent")</f>
        <v>Average</v>
      </c>
      <c r="P5857"/>
      <c r="Q5857"/>
      <c r="R5857"/>
      <c r="S5857"/>
      <c r="T5857"/>
      <c r="U5857"/>
    </row>
    <row r="5858" spans="1:21">
      <c r="A5858" s="2">
        <v>157434</v>
      </c>
      <c r="B5858" s="2" t="s">
        <v>33</v>
      </c>
      <c r="C5858" s="4">
        <v>45507</v>
      </c>
      <c r="D5858" s="17">
        <v>45507</v>
      </c>
      <c r="E5858" s="2" t="s">
        <v>16</v>
      </c>
      <c r="F5858" s="2" t="s">
        <v>25</v>
      </c>
      <c r="G5858" s="2">
        <v>35</v>
      </c>
      <c r="H5858" s="2" t="s">
        <v>130</v>
      </c>
      <c r="I5858" s="2" t="s">
        <v>19</v>
      </c>
      <c r="J5858" s="12">
        <v>118</v>
      </c>
      <c r="K5858" s="2">
        <v>118</v>
      </c>
      <c r="L5858" s="2">
        <v>1</v>
      </c>
      <c r="M5858" s="12">
        <v>118</v>
      </c>
      <c r="N5858" s="3">
        <v>1</v>
      </c>
      <c r="O5858" s="2" t="str" cm="1">
        <f t="array" ref="O5858">_xlfn.IFS(N5858=1,"Unsatisfactory",N5858=2,"Poor",N5858=3,"Average",N5858=4,"Good",N5858=5,"Excellent")</f>
        <v>Unsatisfactory</v>
      </c>
      <c r="P5858"/>
      <c r="Q5858"/>
      <c r="R5858"/>
      <c r="S5858"/>
      <c r="T5858"/>
      <c r="U5858"/>
    </row>
    <row r="5859" spans="1:21">
      <c r="A5859" s="2">
        <v>167423</v>
      </c>
      <c r="B5859" s="2" t="s">
        <v>82</v>
      </c>
      <c r="C5859" s="4">
        <v>45460</v>
      </c>
      <c r="D5859" s="17">
        <v>45460</v>
      </c>
      <c r="E5859" s="2" t="s">
        <v>37</v>
      </c>
      <c r="F5859" s="2" t="s">
        <v>25</v>
      </c>
      <c r="G5859" s="2">
        <v>35</v>
      </c>
      <c r="H5859" s="2" t="s">
        <v>38</v>
      </c>
      <c r="I5859" s="2" t="s">
        <v>19</v>
      </c>
      <c r="J5859" s="12">
        <v>20</v>
      </c>
      <c r="K5859" s="2">
        <v>20</v>
      </c>
      <c r="L5859" s="2">
        <v>1</v>
      </c>
      <c r="M5859" s="12">
        <v>20</v>
      </c>
      <c r="N5859" s="3">
        <v>2</v>
      </c>
      <c r="O5859" s="2" t="str" cm="1">
        <f t="array" ref="O5859">_xlfn.IFS(N5859=1,"Unsatisfactory",N5859=2,"Poor",N5859=3,"Average",N5859=4,"Good",N5859=5,"Excellent")</f>
        <v>Poor</v>
      </c>
      <c r="P5859"/>
      <c r="Q5859"/>
      <c r="R5859"/>
      <c r="S5859"/>
      <c r="T5859"/>
      <c r="U5859"/>
    </row>
    <row r="5860" spans="1:21">
      <c r="A5860" s="2">
        <v>178713</v>
      </c>
      <c r="B5860" s="2" t="s">
        <v>15</v>
      </c>
      <c r="C5860" s="4">
        <v>45370</v>
      </c>
      <c r="D5860" s="17">
        <v>45370</v>
      </c>
      <c r="E5860" s="2" t="s">
        <v>16</v>
      </c>
      <c r="F5860" s="2" t="s">
        <v>25</v>
      </c>
      <c r="G5860" s="2">
        <v>27</v>
      </c>
      <c r="H5860" s="2" t="s">
        <v>130</v>
      </c>
      <c r="I5860" s="2" t="s">
        <v>19</v>
      </c>
      <c r="J5860" s="12">
        <v>100</v>
      </c>
      <c r="K5860" s="2">
        <v>100</v>
      </c>
      <c r="L5860" s="2">
        <v>1</v>
      </c>
      <c r="M5860" s="12">
        <v>100</v>
      </c>
      <c r="N5860" s="3">
        <v>5</v>
      </c>
      <c r="O5860" s="2" t="str" cm="1">
        <f t="array" ref="O5860">_xlfn.IFS(N5860=1,"Unsatisfactory",N5860=2,"Poor",N5860=3,"Average",N5860=4,"Good",N5860=5,"Excellent")</f>
        <v>Excellent</v>
      </c>
      <c r="P5860"/>
      <c r="Q5860"/>
      <c r="R5860"/>
      <c r="S5860"/>
      <c r="T5860"/>
      <c r="U5860"/>
    </row>
    <row r="5861" spans="1:21">
      <c r="A5861" s="2">
        <v>153138</v>
      </c>
      <c r="B5861" s="2" t="s">
        <v>42</v>
      </c>
      <c r="C5861" s="4">
        <v>45253</v>
      </c>
      <c r="D5861" s="17">
        <v>45253</v>
      </c>
      <c r="E5861" s="2" t="s">
        <v>16</v>
      </c>
      <c r="F5861" s="2" t="s">
        <v>17</v>
      </c>
      <c r="G5861" s="2">
        <v>27</v>
      </c>
      <c r="H5861" s="2" t="s">
        <v>46</v>
      </c>
      <c r="I5861" s="2" t="s">
        <v>19</v>
      </c>
      <c r="J5861" s="12">
        <v>65</v>
      </c>
      <c r="K5861" s="2">
        <v>65</v>
      </c>
      <c r="L5861" s="2">
        <v>2</v>
      </c>
      <c r="M5861" s="12">
        <v>130</v>
      </c>
      <c r="N5861" s="3">
        <v>3</v>
      </c>
      <c r="O5861" s="2" t="str" cm="1">
        <f t="array" ref="O5861">_xlfn.IFS(N5861=1,"Unsatisfactory",N5861=2,"Poor",N5861=3,"Average",N5861=4,"Good",N5861=5,"Excellent")</f>
        <v>Average</v>
      </c>
      <c r="P5861"/>
      <c r="Q5861"/>
      <c r="R5861"/>
      <c r="S5861"/>
      <c r="T5861"/>
      <c r="U5861"/>
    </row>
    <row r="5862" spans="1:21">
      <c r="A5862" s="2">
        <v>178668</v>
      </c>
      <c r="B5862" s="2" t="s">
        <v>15</v>
      </c>
      <c r="C5862" s="4">
        <v>45393</v>
      </c>
      <c r="D5862" s="17">
        <v>45393</v>
      </c>
      <c r="E5862" s="2" t="s">
        <v>16</v>
      </c>
      <c r="F5862" s="2" t="s">
        <v>17</v>
      </c>
      <c r="G5862" s="2">
        <v>32</v>
      </c>
      <c r="H5862" s="2" t="s">
        <v>56</v>
      </c>
      <c r="I5862" s="2" t="s">
        <v>19</v>
      </c>
      <c r="J5862" s="12">
        <v>100</v>
      </c>
      <c r="K5862" s="2">
        <v>100</v>
      </c>
      <c r="L5862" s="2">
        <v>1</v>
      </c>
      <c r="M5862" s="12">
        <v>100</v>
      </c>
      <c r="N5862" s="3">
        <v>5</v>
      </c>
      <c r="O5862" s="2" t="str" cm="1">
        <f t="array" ref="O5862">_xlfn.IFS(N5862=1,"Unsatisfactory",N5862=2,"Poor",N5862=3,"Average",N5862=4,"Good",N5862=5,"Excellent")</f>
        <v>Excellent</v>
      </c>
      <c r="P5862"/>
      <c r="Q5862"/>
      <c r="R5862"/>
      <c r="S5862"/>
      <c r="T5862"/>
      <c r="U5862"/>
    </row>
    <row r="5863" spans="1:21">
      <c r="A5863" s="2">
        <v>198821</v>
      </c>
      <c r="B5863" s="2" t="s">
        <v>23</v>
      </c>
      <c r="C5863" s="4">
        <v>45275</v>
      </c>
      <c r="D5863" s="17">
        <v>45275</v>
      </c>
      <c r="E5863" s="2" t="s">
        <v>24</v>
      </c>
      <c r="F5863" s="2" t="s">
        <v>25</v>
      </c>
      <c r="G5863" s="2">
        <v>21</v>
      </c>
      <c r="H5863" s="2" t="s">
        <v>74</v>
      </c>
      <c r="I5863" s="2" t="s">
        <v>27</v>
      </c>
      <c r="J5863" s="12">
        <v>9</v>
      </c>
      <c r="K5863" s="2">
        <v>34</v>
      </c>
      <c r="L5863" s="2">
        <v>3</v>
      </c>
      <c r="M5863" s="12">
        <v>102</v>
      </c>
      <c r="N5863" s="3">
        <v>5</v>
      </c>
      <c r="O5863" s="2" t="str" cm="1">
        <f t="array" ref="O5863">_xlfn.IFS(N5863=1,"Unsatisfactory",N5863=2,"Poor",N5863=3,"Average",N5863=4,"Good",N5863=5,"Excellent")</f>
        <v>Excellent</v>
      </c>
      <c r="P5863"/>
      <c r="Q5863"/>
      <c r="R5863"/>
      <c r="S5863"/>
      <c r="T5863"/>
      <c r="U5863"/>
    </row>
    <row r="5864" spans="1:21">
      <c r="A5864" s="2">
        <v>122818</v>
      </c>
      <c r="B5864" s="2" t="s">
        <v>82</v>
      </c>
      <c r="C5864" s="4">
        <v>45319</v>
      </c>
      <c r="D5864" s="17">
        <v>45319</v>
      </c>
      <c r="E5864" s="2" t="s">
        <v>37</v>
      </c>
      <c r="F5864" s="2" t="s">
        <v>17</v>
      </c>
      <c r="G5864" s="2">
        <v>30</v>
      </c>
      <c r="H5864" s="2" t="s">
        <v>129</v>
      </c>
      <c r="I5864" s="2" t="s">
        <v>19</v>
      </c>
      <c r="J5864" s="12">
        <v>20</v>
      </c>
      <c r="K5864" s="2">
        <v>20</v>
      </c>
      <c r="L5864" s="2">
        <v>1</v>
      </c>
      <c r="M5864" s="12">
        <v>20</v>
      </c>
      <c r="N5864" s="3">
        <v>4</v>
      </c>
      <c r="O5864" s="2" t="str" cm="1">
        <f t="array" ref="O5864">_xlfn.IFS(N5864=1,"Unsatisfactory",N5864=2,"Poor",N5864=3,"Average",N5864=4,"Good",N5864=5,"Excellent")</f>
        <v>Good</v>
      </c>
      <c r="P5864"/>
      <c r="Q5864"/>
      <c r="R5864"/>
      <c r="S5864"/>
      <c r="T5864"/>
      <c r="U5864"/>
    </row>
    <row r="5865" spans="1:21">
      <c r="A5865" s="2">
        <v>131565</v>
      </c>
      <c r="B5865" s="2" t="s">
        <v>50</v>
      </c>
      <c r="C5865" s="4">
        <v>45547</v>
      </c>
      <c r="D5865" s="17">
        <v>45547</v>
      </c>
      <c r="E5865" s="2" t="s">
        <v>16</v>
      </c>
      <c r="F5865" s="2" t="s">
        <v>17</v>
      </c>
      <c r="G5865" s="2">
        <v>30</v>
      </c>
      <c r="H5865" s="2" t="s">
        <v>79</v>
      </c>
      <c r="I5865" s="2" t="s">
        <v>27</v>
      </c>
      <c r="J5865" s="12">
        <v>97</v>
      </c>
      <c r="K5865" s="2">
        <v>137</v>
      </c>
      <c r="L5865" s="2">
        <v>1</v>
      </c>
      <c r="M5865" s="12">
        <v>137</v>
      </c>
      <c r="N5865" s="3">
        <v>1</v>
      </c>
      <c r="O5865" s="2" t="str" cm="1">
        <f t="array" ref="O5865">_xlfn.IFS(N5865=1,"Unsatisfactory",N5865=2,"Poor",N5865=3,"Average",N5865=4,"Good",N5865=5,"Excellent")</f>
        <v>Unsatisfactory</v>
      </c>
      <c r="P5865"/>
      <c r="Q5865"/>
      <c r="R5865"/>
      <c r="S5865"/>
      <c r="T5865"/>
      <c r="U5865"/>
    </row>
    <row r="5866" spans="1:21">
      <c r="A5866" s="2">
        <v>174412</v>
      </c>
      <c r="B5866" s="2" t="s">
        <v>53</v>
      </c>
      <c r="C5866" s="4">
        <v>45431</v>
      </c>
      <c r="D5866" s="17">
        <v>45431</v>
      </c>
      <c r="E5866" s="2" t="s">
        <v>37</v>
      </c>
      <c r="F5866" s="2" t="s">
        <v>17</v>
      </c>
      <c r="G5866" s="2">
        <v>21</v>
      </c>
      <c r="H5866" s="2" t="s">
        <v>129</v>
      </c>
      <c r="I5866" s="2" t="s">
        <v>19</v>
      </c>
      <c r="J5866" s="12">
        <v>15</v>
      </c>
      <c r="K5866" s="2">
        <v>15</v>
      </c>
      <c r="L5866" s="2">
        <v>2</v>
      </c>
      <c r="M5866" s="12">
        <v>30</v>
      </c>
      <c r="N5866" s="3">
        <v>1</v>
      </c>
      <c r="O5866" s="2" t="str" cm="1">
        <f t="array" ref="O5866">_xlfn.IFS(N5866=1,"Unsatisfactory",N5866=2,"Poor",N5866=3,"Average",N5866=4,"Good",N5866=5,"Excellent")</f>
        <v>Unsatisfactory</v>
      </c>
      <c r="P5866"/>
      <c r="Q5866"/>
      <c r="R5866"/>
      <c r="S5866"/>
      <c r="T5866"/>
      <c r="U5866"/>
    </row>
    <row r="5867" spans="1:21">
      <c r="A5867" s="2">
        <v>180312</v>
      </c>
      <c r="B5867" s="2" t="s">
        <v>15</v>
      </c>
      <c r="C5867" s="4">
        <v>45243</v>
      </c>
      <c r="D5867" s="17">
        <v>45243</v>
      </c>
      <c r="E5867" s="2" t="s">
        <v>16</v>
      </c>
      <c r="F5867" s="2" t="s">
        <v>17</v>
      </c>
      <c r="G5867" s="2">
        <v>28</v>
      </c>
      <c r="H5867" s="2" t="s">
        <v>115</v>
      </c>
      <c r="I5867" s="2" t="s">
        <v>19</v>
      </c>
      <c r="J5867" s="12">
        <v>100</v>
      </c>
      <c r="K5867" s="2">
        <v>100</v>
      </c>
      <c r="L5867" s="2">
        <v>1</v>
      </c>
      <c r="M5867" s="12">
        <v>100</v>
      </c>
      <c r="N5867" s="3">
        <v>3</v>
      </c>
      <c r="O5867" s="2" t="str" cm="1">
        <f t="array" ref="O5867">_xlfn.IFS(N5867=1,"Unsatisfactory",N5867=2,"Poor",N5867=3,"Average",N5867=4,"Good",N5867=5,"Excellent")</f>
        <v>Average</v>
      </c>
      <c r="P5867"/>
      <c r="Q5867"/>
      <c r="R5867"/>
      <c r="S5867"/>
      <c r="T5867"/>
      <c r="U5867"/>
    </row>
    <row r="5868" spans="1:21">
      <c r="A5868" s="2">
        <v>137234</v>
      </c>
      <c r="B5868" s="2" t="s">
        <v>53</v>
      </c>
      <c r="C5868" s="4">
        <v>45586</v>
      </c>
      <c r="D5868" s="17">
        <v>45586</v>
      </c>
      <c r="E5868" s="2" t="s">
        <v>37</v>
      </c>
      <c r="F5868" s="2" t="s">
        <v>25</v>
      </c>
      <c r="G5868" s="2">
        <v>27</v>
      </c>
      <c r="H5868" s="2" t="s">
        <v>31</v>
      </c>
      <c r="I5868" s="2" t="s">
        <v>19</v>
      </c>
      <c r="J5868" s="12">
        <v>15</v>
      </c>
      <c r="K5868" s="2">
        <v>15</v>
      </c>
      <c r="L5868" s="2">
        <v>4</v>
      </c>
      <c r="M5868" s="12">
        <v>60</v>
      </c>
      <c r="N5868" s="3">
        <v>4</v>
      </c>
      <c r="O5868" s="2" t="str" cm="1">
        <f t="array" ref="O5868">_xlfn.IFS(N5868=1,"Unsatisfactory",N5868=2,"Poor",N5868=3,"Average",N5868=4,"Good",N5868=5,"Excellent")</f>
        <v>Good</v>
      </c>
      <c r="P5868"/>
      <c r="Q5868"/>
      <c r="R5868"/>
      <c r="S5868"/>
      <c r="T5868"/>
      <c r="U5868"/>
    </row>
    <row r="5869" spans="1:21">
      <c r="A5869" s="2">
        <v>129839</v>
      </c>
      <c r="B5869" s="2" t="s">
        <v>53</v>
      </c>
      <c r="C5869" s="4">
        <v>45598</v>
      </c>
      <c r="D5869" s="17">
        <v>45598</v>
      </c>
      <c r="E5869" s="2" t="s">
        <v>37</v>
      </c>
      <c r="F5869" s="2" t="s">
        <v>17</v>
      </c>
      <c r="G5869" s="2">
        <v>30</v>
      </c>
      <c r="H5869" s="2" t="s">
        <v>44</v>
      </c>
      <c r="I5869" s="2" t="s">
        <v>27</v>
      </c>
      <c r="J5869" s="12">
        <v>15</v>
      </c>
      <c r="K5869" s="2">
        <v>40</v>
      </c>
      <c r="L5869" s="2">
        <v>1</v>
      </c>
      <c r="M5869" s="12">
        <v>40</v>
      </c>
      <c r="N5869" s="3">
        <v>4</v>
      </c>
      <c r="O5869" s="2" t="str" cm="1">
        <f t="array" ref="O5869">_xlfn.IFS(N5869=1,"Unsatisfactory",N5869=2,"Poor",N5869=3,"Average",N5869=4,"Good",N5869=5,"Excellent")</f>
        <v>Good</v>
      </c>
      <c r="P5869"/>
      <c r="Q5869"/>
      <c r="R5869"/>
      <c r="S5869"/>
      <c r="T5869"/>
      <c r="U5869"/>
    </row>
    <row r="5870" spans="1:21">
      <c r="A5870" s="2">
        <v>147889</v>
      </c>
      <c r="B5870" s="2" t="s">
        <v>82</v>
      </c>
      <c r="C5870" s="4">
        <v>45480</v>
      </c>
      <c r="D5870" s="17">
        <v>45480</v>
      </c>
      <c r="E5870" s="2" t="s">
        <v>37</v>
      </c>
      <c r="F5870" s="2" t="s">
        <v>17</v>
      </c>
      <c r="G5870" s="2">
        <v>19</v>
      </c>
      <c r="H5870" s="2" t="s">
        <v>62</v>
      </c>
      <c r="I5870" s="2" t="s">
        <v>19</v>
      </c>
      <c r="J5870" s="12">
        <v>20</v>
      </c>
      <c r="K5870" s="2">
        <v>20</v>
      </c>
      <c r="L5870" s="2">
        <v>2</v>
      </c>
      <c r="M5870" s="12">
        <v>40</v>
      </c>
      <c r="N5870" s="3">
        <v>2</v>
      </c>
      <c r="O5870" s="2" t="str" cm="1">
        <f t="array" ref="O5870">_xlfn.IFS(N5870=1,"Unsatisfactory",N5870=2,"Poor",N5870=3,"Average",N5870=4,"Good",N5870=5,"Excellent")</f>
        <v>Poor</v>
      </c>
      <c r="P5870"/>
      <c r="Q5870"/>
      <c r="R5870"/>
      <c r="S5870"/>
      <c r="T5870"/>
      <c r="U5870"/>
    </row>
    <row r="5871" spans="1:21">
      <c r="A5871" s="2">
        <v>198914</v>
      </c>
      <c r="B5871" s="2" t="s">
        <v>53</v>
      </c>
      <c r="C5871" s="4">
        <v>45306</v>
      </c>
      <c r="D5871" s="17">
        <v>45306</v>
      </c>
      <c r="E5871" s="2" t="s">
        <v>37</v>
      </c>
      <c r="F5871" s="2" t="s">
        <v>25</v>
      </c>
      <c r="G5871" s="2">
        <v>21</v>
      </c>
      <c r="H5871" s="2" t="s">
        <v>79</v>
      </c>
      <c r="I5871" s="2" t="s">
        <v>27</v>
      </c>
      <c r="J5871" s="12">
        <v>15</v>
      </c>
      <c r="K5871" s="2">
        <v>55</v>
      </c>
      <c r="L5871" s="2">
        <v>1</v>
      </c>
      <c r="M5871" s="12">
        <v>55</v>
      </c>
      <c r="N5871" s="3">
        <v>3</v>
      </c>
      <c r="O5871" s="2" t="str" cm="1">
        <f t="array" ref="O5871">_xlfn.IFS(N5871=1,"Unsatisfactory",N5871=2,"Poor",N5871=3,"Average",N5871=4,"Good",N5871=5,"Excellent")</f>
        <v>Average</v>
      </c>
      <c r="P5871"/>
      <c r="Q5871"/>
      <c r="R5871"/>
      <c r="S5871"/>
      <c r="T5871"/>
      <c r="U5871"/>
    </row>
    <row r="5872" spans="1:21">
      <c r="A5872" s="2">
        <v>154918</v>
      </c>
      <c r="B5872" s="2" t="s">
        <v>30</v>
      </c>
      <c r="C5872" s="4">
        <v>45348</v>
      </c>
      <c r="D5872" s="17">
        <v>45348</v>
      </c>
      <c r="E5872" s="2" t="s">
        <v>24</v>
      </c>
      <c r="F5872" s="2" t="s">
        <v>25</v>
      </c>
      <c r="G5872" s="2">
        <v>20</v>
      </c>
      <c r="H5872" s="2" t="s">
        <v>130</v>
      </c>
      <c r="I5872" s="2" t="s">
        <v>19</v>
      </c>
      <c r="J5872" s="12">
        <v>10</v>
      </c>
      <c r="K5872" s="2">
        <v>10</v>
      </c>
      <c r="L5872" s="2">
        <v>1</v>
      </c>
      <c r="M5872" s="12">
        <v>10</v>
      </c>
      <c r="N5872" s="3">
        <v>1</v>
      </c>
      <c r="O5872" s="2" t="str" cm="1">
        <f t="array" ref="O5872">_xlfn.IFS(N5872=1,"Unsatisfactory",N5872=2,"Poor",N5872=3,"Average",N5872=4,"Good",N5872=5,"Excellent")</f>
        <v>Unsatisfactory</v>
      </c>
      <c r="P5872"/>
      <c r="Q5872"/>
      <c r="R5872"/>
      <c r="S5872"/>
      <c r="T5872"/>
      <c r="U5872"/>
    </row>
    <row r="5873" spans="1:21">
      <c r="A5873" s="2">
        <v>188859</v>
      </c>
      <c r="B5873" s="2" t="s">
        <v>53</v>
      </c>
      <c r="C5873" s="4">
        <v>45589</v>
      </c>
      <c r="D5873" s="17">
        <v>45589</v>
      </c>
      <c r="E5873" s="2" t="s">
        <v>37</v>
      </c>
      <c r="F5873" s="2" t="s">
        <v>17</v>
      </c>
      <c r="G5873" s="2">
        <v>27</v>
      </c>
      <c r="H5873" s="2" t="s">
        <v>129</v>
      </c>
      <c r="I5873" s="2" t="s">
        <v>19</v>
      </c>
      <c r="J5873" s="12">
        <v>15</v>
      </c>
      <c r="K5873" s="2">
        <v>15</v>
      </c>
      <c r="L5873" s="2">
        <v>1</v>
      </c>
      <c r="M5873" s="12">
        <v>15</v>
      </c>
      <c r="N5873" s="3">
        <v>5</v>
      </c>
      <c r="O5873" s="2" t="str" cm="1">
        <f t="array" ref="O5873">_xlfn.IFS(N5873=1,"Unsatisfactory",N5873=2,"Poor",N5873=3,"Average",N5873=4,"Good",N5873=5,"Excellent")</f>
        <v>Excellent</v>
      </c>
      <c r="P5873"/>
      <c r="Q5873"/>
      <c r="R5873"/>
      <c r="S5873"/>
      <c r="T5873"/>
      <c r="U5873"/>
    </row>
    <row r="5874" spans="1:21">
      <c r="A5874" s="2">
        <v>188269</v>
      </c>
      <c r="B5874" s="2" t="s">
        <v>53</v>
      </c>
      <c r="C5874" s="4">
        <v>45586</v>
      </c>
      <c r="D5874" s="17">
        <v>45586</v>
      </c>
      <c r="E5874" s="2" t="s">
        <v>37</v>
      </c>
      <c r="F5874" s="2" t="s">
        <v>25</v>
      </c>
      <c r="G5874" s="2">
        <v>29</v>
      </c>
      <c r="H5874" s="2" t="s">
        <v>56</v>
      </c>
      <c r="I5874" s="2" t="s">
        <v>19</v>
      </c>
      <c r="J5874" s="12">
        <v>15</v>
      </c>
      <c r="K5874" s="2">
        <v>15</v>
      </c>
      <c r="L5874" s="2">
        <v>2</v>
      </c>
      <c r="M5874" s="12">
        <v>30</v>
      </c>
      <c r="N5874" s="3">
        <v>4</v>
      </c>
      <c r="O5874" s="2" t="str" cm="1">
        <f t="array" ref="O5874">_xlfn.IFS(N5874=1,"Unsatisfactory",N5874=2,"Poor",N5874=3,"Average",N5874=4,"Good",N5874=5,"Excellent")</f>
        <v>Good</v>
      </c>
      <c r="P5874"/>
      <c r="Q5874"/>
      <c r="R5874"/>
      <c r="S5874"/>
      <c r="T5874"/>
      <c r="U5874"/>
    </row>
    <row r="5875" spans="1:21">
      <c r="A5875" s="2">
        <v>123722</v>
      </c>
      <c r="B5875" s="2" t="s">
        <v>42</v>
      </c>
      <c r="C5875" s="4">
        <v>45539</v>
      </c>
      <c r="D5875" s="17">
        <v>45539</v>
      </c>
      <c r="E5875" s="2" t="s">
        <v>16</v>
      </c>
      <c r="F5875" s="2" t="s">
        <v>17</v>
      </c>
      <c r="G5875" s="2">
        <v>34</v>
      </c>
      <c r="H5875" s="2" t="s">
        <v>38</v>
      </c>
      <c r="I5875" s="2" t="s">
        <v>19</v>
      </c>
      <c r="J5875" s="12">
        <v>65</v>
      </c>
      <c r="K5875" s="2">
        <v>65</v>
      </c>
      <c r="L5875" s="2">
        <v>5</v>
      </c>
      <c r="M5875" s="12">
        <v>325</v>
      </c>
      <c r="N5875" s="3">
        <v>1</v>
      </c>
      <c r="O5875" s="2" t="str" cm="1">
        <f t="array" ref="O5875">_xlfn.IFS(N5875=1,"Unsatisfactory",N5875=2,"Poor",N5875=3,"Average",N5875=4,"Good",N5875=5,"Excellent")</f>
        <v>Unsatisfactory</v>
      </c>
      <c r="P5875"/>
      <c r="Q5875"/>
      <c r="R5875"/>
      <c r="S5875"/>
      <c r="T5875"/>
      <c r="U5875"/>
    </row>
    <row r="5876" spans="1:21">
      <c r="A5876" s="2">
        <v>183676</v>
      </c>
      <c r="B5876" s="2" t="s">
        <v>50</v>
      </c>
      <c r="C5876" s="4">
        <v>45328</v>
      </c>
      <c r="D5876" s="17">
        <v>45328</v>
      </c>
      <c r="E5876" s="2" t="s">
        <v>16</v>
      </c>
      <c r="F5876" s="2" t="s">
        <v>25</v>
      </c>
      <c r="G5876" s="2">
        <v>23</v>
      </c>
      <c r="H5876" s="2" t="s">
        <v>38</v>
      </c>
      <c r="I5876" s="2" t="s">
        <v>19</v>
      </c>
      <c r="J5876" s="12">
        <v>97</v>
      </c>
      <c r="K5876" s="2">
        <v>97</v>
      </c>
      <c r="L5876" s="2">
        <v>1</v>
      </c>
      <c r="M5876" s="12">
        <v>97</v>
      </c>
      <c r="N5876" s="3">
        <v>5</v>
      </c>
      <c r="O5876" s="2" t="str" cm="1">
        <f t="array" ref="O5876">_xlfn.IFS(N5876=1,"Unsatisfactory",N5876=2,"Poor",N5876=3,"Average",N5876=4,"Good",N5876=5,"Excellent")</f>
        <v>Excellent</v>
      </c>
      <c r="P5876"/>
      <c r="Q5876"/>
      <c r="R5876"/>
      <c r="S5876"/>
      <c r="T5876"/>
      <c r="U5876"/>
    </row>
    <row r="5877" spans="1:21">
      <c r="A5877" s="2">
        <v>141759</v>
      </c>
      <c r="B5877" s="2" t="s">
        <v>42</v>
      </c>
      <c r="C5877" s="4">
        <v>45588</v>
      </c>
      <c r="D5877" s="17">
        <v>45588</v>
      </c>
      <c r="E5877" s="2" t="s">
        <v>16</v>
      </c>
      <c r="F5877" s="2" t="s">
        <v>17</v>
      </c>
      <c r="G5877" s="2">
        <v>23</v>
      </c>
      <c r="H5877" s="2" t="s">
        <v>130</v>
      </c>
      <c r="I5877" s="2" t="s">
        <v>19</v>
      </c>
      <c r="J5877" s="12">
        <v>65</v>
      </c>
      <c r="K5877" s="2">
        <v>65</v>
      </c>
      <c r="L5877" s="2">
        <v>1</v>
      </c>
      <c r="M5877" s="12">
        <v>65</v>
      </c>
      <c r="N5877" s="3">
        <v>4</v>
      </c>
      <c r="O5877" s="2" t="str" cm="1">
        <f t="array" ref="O5877">_xlfn.IFS(N5877=1,"Unsatisfactory",N5877=2,"Poor",N5877=3,"Average",N5877=4,"Good",N5877=5,"Excellent")</f>
        <v>Good</v>
      </c>
      <c r="P5877"/>
      <c r="Q5877"/>
      <c r="R5877"/>
      <c r="S5877"/>
      <c r="T5877"/>
      <c r="U5877"/>
    </row>
    <row r="5878" spans="1:21">
      <c r="A5878" s="2">
        <v>157414</v>
      </c>
      <c r="B5878" s="2" t="s">
        <v>33</v>
      </c>
      <c r="C5878" s="4">
        <v>45310</v>
      </c>
      <c r="D5878" s="17">
        <v>45310</v>
      </c>
      <c r="E5878" s="2" t="s">
        <v>16</v>
      </c>
      <c r="F5878" s="2" t="s">
        <v>17</v>
      </c>
      <c r="G5878" s="2">
        <v>21</v>
      </c>
      <c r="H5878" s="2" t="s">
        <v>128</v>
      </c>
      <c r="I5878" s="2" t="s">
        <v>19</v>
      </c>
      <c r="J5878" s="12">
        <v>118</v>
      </c>
      <c r="K5878" s="2">
        <v>118</v>
      </c>
      <c r="L5878" s="2">
        <v>1</v>
      </c>
      <c r="M5878" s="12">
        <v>118</v>
      </c>
      <c r="N5878" s="3">
        <v>1</v>
      </c>
      <c r="O5878" s="2" t="str" cm="1">
        <f t="array" ref="O5878">_xlfn.IFS(N5878=1,"Unsatisfactory",N5878=2,"Poor",N5878=3,"Average",N5878=4,"Good",N5878=5,"Excellent")</f>
        <v>Unsatisfactory</v>
      </c>
      <c r="P5878"/>
      <c r="Q5878"/>
      <c r="R5878"/>
      <c r="S5878"/>
      <c r="T5878"/>
      <c r="U5878"/>
    </row>
    <row r="5879" spans="1:21">
      <c r="A5879" s="2">
        <v>129435</v>
      </c>
      <c r="B5879" s="2" t="s">
        <v>30</v>
      </c>
      <c r="C5879" s="4">
        <v>45461</v>
      </c>
      <c r="D5879" s="17">
        <v>45461</v>
      </c>
      <c r="E5879" s="2" t="s">
        <v>24</v>
      </c>
      <c r="F5879" s="2" t="s">
        <v>17</v>
      </c>
      <c r="G5879" s="2">
        <v>33</v>
      </c>
      <c r="H5879" s="2" t="s">
        <v>62</v>
      </c>
      <c r="I5879" s="2" t="s">
        <v>19</v>
      </c>
      <c r="J5879" s="12">
        <v>10</v>
      </c>
      <c r="K5879" s="2">
        <v>10</v>
      </c>
      <c r="L5879" s="2">
        <v>1</v>
      </c>
      <c r="M5879" s="12">
        <v>10</v>
      </c>
      <c r="N5879" s="3">
        <v>5</v>
      </c>
      <c r="O5879" s="2" t="str" cm="1">
        <f t="array" ref="O5879">_xlfn.IFS(N5879=1,"Unsatisfactory",N5879=2,"Poor",N5879=3,"Average",N5879=4,"Good",N5879=5,"Excellent")</f>
        <v>Excellent</v>
      </c>
      <c r="P5879"/>
      <c r="Q5879"/>
      <c r="R5879"/>
      <c r="S5879"/>
      <c r="T5879"/>
      <c r="U5879"/>
    </row>
    <row r="5880" spans="1:21">
      <c r="A5880" s="2">
        <v>135102</v>
      </c>
      <c r="B5880" s="2" t="s">
        <v>42</v>
      </c>
      <c r="C5880" s="4">
        <v>45438</v>
      </c>
      <c r="D5880" s="17">
        <v>45438</v>
      </c>
      <c r="E5880" s="2" t="s">
        <v>16</v>
      </c>
      <c r="F5880" s="2" t="s">
        <v>25</v>
      </c>
      <c r="G5880" s="2">
        <v>35</v>
      </c>
      <c r="H5880" s="2" t="s">
        <v>130</v>
      </c>
      <c r="I5880" s="2" t="s">
        <v>19</v>
      </c>
      <c r="J5880" s="12">
        <v>65</v>
      </c>
      <c r="K5880" s="2">
        <v>65</v>
      </c>
      <c r="L5880" s="2">
        <v>1</v>
      </c>
      <c r="M5880" s="12">
        <v>65</v>
      </c>
      <c r="N5880" s="3">
        <v>3</v>
      </c>
      <c r="O5880" s="2" t="str" cm="1">
        <f t="array" ref="O5880">_xlfn.IFS(N5880=1,"Unsatisfactory",N5880=2,"Poor",N5880=3,"Average",N5880=4,"Good",N5880=5,"Excellent")</f>
        <v>Average</v>
      </c>
      <c r="P5880"/>
      <c r="Q5880"/>
      <c r="R5880"/>
      <c r="S5880"/>
      <c r="T5880"/>
      <c r="U5880"/>
    </row>
    <row r="5881" spans="1:21">
      <c r="A5881" s="2">
        <v>125584</v>
      </c>
      <c r="B5881" s="2" t="s">
        <v>82</v>
      </c>
      <c r="C5881" s="4">
        <v>45434</v>
      </c>
      <c r="D5881" s="17">
        <v>45434</v>
      </c>
      <c r="E5881" s="2" t="s">
        <v>37</v>
      </c>
      <c r="F5881" s="2" t="s">
        <v>17</v>
      </c>
      <c r="G5881" s="2">
        <v>25</v>
      </c>
      <c r="H5881" s="2" t="s">
        <v>80</v>
      </c>
      <c r="I5881" s="2" t="s">
        <v>27</v>
      </c>
      <c r="J5881" s="12">
        <v>20</v>
      </c>
      <c r="K5881" s="2">
        <v>60</v>
      </c>
      <c r="L5881" s="2">
        <v>4</v>
      </c>
      <c r="M5881" s="12">
        <v>240</v>
      </c>
      <c r="N5881" s="3">
        <v>1</v>
      </c>
      <c r="O5881" s="2" t="str" cm="1">
        <f t="array" ref="O5881">_xlfn.IFS(N5881=1,"Unsatisfactory",N5881=2,"Poor",N5881=3,"Average",N5881=4,"Good",N5881=5,"Excellent")</f>
        <v>Unsatisfactory</v>
      </c>
      <c r="P5881"/>
      <c r="Q5881"/>
      <c r="R5881"/>
      <c r="S5881"/>
      <c r="T5881"/>
      <c r="U5881"/>
    </row>
    <row r="5882" spans="1:21">
      <c r="A5882" s="2">
        <v>158461</v>
      </c>
      <c r="B5882" s="2" t="s">
        <v>53</v>
      </c>
      <c r="C5882" s="4">
        <v>45334</v>
      </c>
      <c r="D5882" s="17">
        <v>45334</v>
      </c>
      <c r="E5882" s="2" t="s">
        <v>37</v>
      </c>
      <c r="F5882" s="2" t="s">
        <v>17</v>
      </c>
      <c r="G5882" s="2">
        <v>35</v>
      </c>
      <c r="H5882" s="2" t="s">
        <v>26</v>
      </c>
      <c r="I5882" s="2" t="s">
        <v>27</v>
      </c>
      <c r="J5882" s="12">
        <v>15</v>
      </c>
      <c r="K5882" s="2">
        <v>55</v>
      </c>
      <c r="L5882" s="2">
        <v>1</v>
      </c>
      <c r="M5882" s="12">
        <v>55</v>
      </c>
      <c r="N5882" s="3">
        <v>4</v>
      </c>
      <c r="O5882" s="2" t="str" cm="1">
        <f t="array" ref="O5882">_xlfn.IFS(N5882=1,"Unsatisfactory",N5882=2,"Poor",N5882=3,"Average",N5882=4,"Good",N5882=5,"Excellent")</f>
        <v>Good</v>
      </c>
      <c r="P5882"/>
      <c r="Q5882"/>
      <c r="R5882"/>
      <c r="S5882"/>
      <c r="T5882"/>
      <c r="U5882"/>
    </row>
    <row r="5883" spans="1:21">
      <c r="A5883" s="2">
        <v>180735</v>
      </c>
      <c r="B5883" s="2" t="s">
        <v>23</v>
      </c>
      <c r="C5883" s="4">
        <v>45557</v>
      </c>
      <c r="D5883" s="17">
        <v>45557</v>
      </c>
      <c r="E5883" s="2" t="s">
        <v>24</v>
      </c>
      <c r="F5883" s="2" t="s">
        <v>17</v>
      </c>
      <c r="G5883" s="2">
        <v>20</v>
      </c>
      <c r="H5883" s="2" t="s">
        <v>130</v>
      </c>
      <c r="I5883" s="2" t="s">
        <v>19</v>
      </c>
      <c r="J5883" s="12">
        <v>9</v>
      </c>
      <c r="K5883" s="2">
        <v>9</v>
      </c>
      <c r="L5883" s="2">
        <v>3</v>
      </c>
      <c r="M5883" s="12">
        <v>27</v>
      </c>
      <c r="N5883" s="3">
        <v>4</v>
      </c>
      <c r="O5883" s="2" t="str" cm="1">
        <f t="array" ref="O5883">_xlfn.IFS(N5883=1,"Unsatisfactory",N5883=2,"Poor",N5883=3,"Average",N5883=4,"Good",N5883=5,"Excellent")</f>
        <v>Good</v>
      </c>
      <c r="P5883"/>
      <c r="Q5883"/>
      <c r="R5883"/>
      <c r="S5883"/>
      <c r="T5883"/>
      <c r="U5883"/>
    </row>
    <row r="5884" spans="1:21">
      <c r="A5884" s="2">
        <v>140405</v>
      </c>
      <c r="B5884" s="2" t="s">
        <v>42</v>
      </c>
      <c r="C5884" s="4">
        <v>45300</v>
      </c>
      <c r="D5884" s="17">
        <v>45300</v>
      </c>
      <c r="E5884" s="2" t="s">
        <v>16</v>
      </c>
      <c r="F5884" s="2" t="s">
        <v>17</v>
      </c>
      <c r="G5884" s="2">
        <v>18</v>
      </c>
      <c r="H5884" s="2" t="s">
        <v>51</v>
      </c>
      <c r="I5884" s="2" t="s">
        <v>27</v>
      </c>
      <c r="J5884" s="12">
        <v>65</v>
      </c>
      <c r="K5884" s="2">
        <v>115</v>
      </c>
      <c r="L5884" s="2">
        <v>1</v>
      </c>
      <c r="M5884" s="12">
        <v>115</v>
      </c>
      <c r="N5884" s="3">
        <v>4</v>
      </c>
      <c r="O5884" s="2" t="str" cm="1">
        <f t="array" ref="O5884">_xlfn.IFS(N5884=1,"Unsatisfactory",N5884=2,"Poor",N5884=3,"Average",N5884=4,"Good",N5884=5,"Excellent")</f>
        <v>Good</v>
      </c>
      <c r="P5884"/>
      <c r="Q5884"/>
      <c r="R5884"/>
      <c r="S5884"/>
      <c r="T5884"/>
      <c r="U5884"/>
    </row>
    <row r="5885" spans="1:21">
      <c r="A5885" s="2">
        <v>148268</v>
      </c>
      <c r="B5885" s="2" t="s">
        <v>53</v>
      </c>
      <c r="C5885" s="4">
        <v>45378</v>
      </c>
      <c r="D5885" s="17">
        <v>45378</v>
      </c>
      <c r="E5885" s="2" t="s">
        <v>37</v>
      </c>
      <c r="F5885" s="2" t="s">
        <v>17</v>
      </c>
      <c r="G5885" s="2">
        <v>35</v>
      </c>
      <c r="H5885" s="2" t="s">
        <v>128</v>
      </c>
      <c r="I5885" s="2" t="s">
        <v>19</v>
      </c>
      <c r="J5885" s="12">
        <v>15</v>
      </c>
      <c r="K5885" s="2">
        <v>15</v>
      </c>
      <c r="L5885" s="2">
        <v>1</v>
      </c>
      <c r="M5885" s="12">
        <v>15</v>
      </c>
      <c r="N5885" s="3">
        <v>1</v>
      </c>
      <c r="O5885" s="2" t="str" cm="1">
        <f t="array" ref="O5885">_xlfn.IFS(N5885=1,"Unsatisfactory",N5885=2,"Poor",N5885=3,"Average",N5885=4,"Good",N5885=5,"Excellent")</f>
        <v>Unsatisfactory</v>
      </c>
      <c r="P5885"/>
      <c r="Q5885"/>
      <c r="R5885"/>
      <c r="S5885"/>
      <c r="T5885"/>
      <c r="U5885"/>
    </row>
    <row r="5886" spans="1:21">
      <c r="A5886" s="2">
        <v>134745</v>
      </c>
      <c r="B5886" s="2" t="s">
        <v>30</v>
      </c>
      <c r="C5886" s="4">
        <v>45432</v>
      </c>
      <c r="D5886" s="17">
        <v>45432</v>
      </c>
      <c r="E5886" s="2" t="s">
        <v>24</v>
      </c>
      <c r="F5886" s="2" t="s">
        <v>17</v>
      </c>
      <c r="G5886" s="2">
        <v>34</v>
      </c>
      <c r="H5886" s="2" t="s">
        <v>62</v>
      </c>
      <c r="I5886" s="2" t="s">
        <v>19</v>
      </c>
      <c r="J5886" s="12">
        <v>10</v>
      </c>
      <c r="K5886" s="2">
        <v>10</v>
      </c>
      <c r="L5886" s="2">
        <v>1</v>
      </c>
      <c r="M5886" s="12">
        <v>10</v>
      </c>
      <c r="N5886" s="3">
        <v>5</v>
      </c>
      <c r="O5886" s="2" t="str" cm="1">
        <f t="array" ref="O5886">_xlfn.IFS(N5886=1,"Unsatisfactory",N5886=2,"Poor",N5886=3,"Average",N5886=4,"Good",N5886=5,"Excellent")</f>
        <v>Excellent</v>
      </c>
      <c r="P5886"/>
      <c r="Q5886"/>
      <c r="R5886"/>
      <c r="S5886"/>
      <c r="T5886"/>
      <c r="U5886"/>
    </row>
    <row r="5887" spans="1:21">
      <c r="A5887" s="2">
        <v>180088</v>
      </c>
      <c r="B5887" s="2" t="s">
        <v>33</v>
      </c>
      <c r="C5887" s="4">
        <v>45372</v>
      </c>
      <c r="D5887" s="17">
        <v>45372</v>
      </c>
      <c r="E5887" s="2" t="s">
        <v>16</v>
      </c>
      <c r="F5887" s="2" t="s">
        <v>17</v>
      </c>
      <c r="G5887" s="2">
        <v>21</v>
      </c>
      <c r="H5887" s="2" t="s">
        <v>31</v>
      </c>
      <c r="I5887" s="2" t="s">
        <v>19</v>
      </c>
      <c r="J5887" s="12">
        <v>118</v>
      </c>
      <c r="K5887" s="2">
        <v>118</v>
      </c>
      <c r="L5887" s="2">
        <v>1</v>
      </c>
      <c r="M5887" s="12">
        <v>118</v>
      </c>
      <c r="N5887" s="3">
        <v>1</v>
      </c>
      <c r="O5887" s="2" t="str" cm="1">
        <f t="array" ref="O5887">_xlfn.IFS(N5887=1,"Unsatisfactory",N5887=2,"Poor",N5887=3,"Average",N5887=4,"Good",N5887=5,"Excellent")</f>
        <v>Unsatisfactory</v>
      </c>
      <c r="P5887"/>
      <c r="Q5887"/>
      <c r="R5887"/>
      <c r="S5887"/>
      <c r="T5887"/>
      <c r="U5887"/>
    </row>
    <row r="5888" spans="1:21">
      <c r="A5888" s="2">
        <v>162398</v>
      </c>
      <c r="B5888" s="2" t="s">
        <v>53</v>
      </c>
      <c r="C5888" s="4">
        <v>45399</v>
      </c>
      <c r="D5888" s="17">
        <v>45399</v>
      </c>
      <c r="E5888" s="2" t="s">
        <v>37</v>
      </c>
      <c r="F5888" s="2" t="s">
        <v>17</v>
      </c>
      <c r="G5888" s="2">
        <v>25</v>
      </c>
      <c r="H5888" s="2" t="s">
        <v>129</v>
      </c>
      <c r="I5888" s="2" t="s">
        <v>19</v>
      </c>
      <c r="J5888" s="12">
        <v>15</v>
      </c>
      <c r="K5888" s="2">
        <v>15</v>
      </c>
      <c r="L5888" s="2">
        <v>1</v>
      </c>
      <c r="M5888" s="12">
        <v>15</v>
      </c>
      <c r="N5888" s="3">
        <v>1</v>
      </c>
      <c r="O5888" s="2" t="str" cm="1">
        <f t="array" ref="O5888">_xlfn.IFS(N5888=1,"Unsatisfactory",N5888=2,"Poor",N5888=3,"Average",N5888=4,"Good",N5888=5,"Excellent")</f>
        <v>Unsatisfactory</v>
      </c>
      <c r="P5888"/>
      <c r="Q5888"/>
      <c r="R5888"/>
      <c r="S5888"/>
      <c r="T5888"/>
      <c r="U5888"/>
    </row>
    <row r="5889" spans="1:21">
      <c r="A5889" s="2">
        <v>189615</v>
      </c>
      <c r="B5889" s="2" t="s">
        <v>53</v>
      </c>
      <c r="C5889" s="4">
        <v>45540</v>
      </c>
      <c r="D5889" s="17">
        <v>45540</v>
      </c>
      <c r="E5889" s="2" t="s">
        <v>37</v>
      </c>
      <c r="F5889" s="2" t="s">
        <v>25</v>
      </c>
      <c r="G5889" s="2">
        <v>33</v>
      </c>
      <c r="H5889" s="2" t="s">
        <v>51</v>
      </c>
      <c r="I5889" s="2" t="s">
        <v>27</v>
      </c>
      <c r="J5889" s="12">
        <v>15</v>
      </c>
      <c r="K5889" s="2">
        <v>65</v>
      </c>
      <c r="L5889" s="2">
        <v>1</v>
      </c>
      <c r="M5889" s="12">
        <v>65</v>
      </c>
      <c r="N5889" s="3">
        <v>5</v>
      </c>
      <c r="O5889" s="2" t="str" cm="1">
        <f t="array" ref="O5889">_xlfn.IFS(N5889=1,"Unsatisfactory",N5889=2,"Poor",N5889=3,"Average",N5889=4,"Good",N5889=5,"Excellent")</f>
        <v>Excellent</v>
      </c>
      <c r="P5889"/>
      <c r="Q5889"/>
      <c r="R5889"/>
      <c r="S5889"/>
      <c r="T5889"/>
      <c r="U5889"/>
    </row>
    <row r="5890" spans="1:21">
      <c r="A5890" s="2">
        <v>177357</v>
      </c>
      <c r="B5890" s="2" t="s">
        <v>76</v>
      </c>
      <c r="C5890" s="4">
        <v>45327</v>
      </c>
      <c r="D5890" s="17">
        <v>45327</v>
      </c>
      <c r="E5890" s="2" t="s">
        <v>37</v>
      </c>
      <c r="F5890" s="2" t="s">
        <v>25</v>
      </c>
      <c r="G5890" s="2">
        <v>18</v>
      </c>
      <c r="H5890" s="2" t="s">
        <v>51</v>
      </c>
      <c r="I5890" s="2" t="s">
        <v>27</v>
      </c>
      <c r="J5890" s="12">
        <v>45</v>
      </c>
      <c r="K5890" s="2">
        <v>95</v>
      </c>
      <c r="L5890" s="2">
        <v>3</v>
      </c>
      <c r="M5890" s="12">
        <v>285</v>
      </c>
      <c r="N5890" s="3">
        <v>1</v>
      </c>
      <c r="O5890" s="2" t="str" cm="1">
        <f t="array" ref="O5890">_xlfn.IFS(N5890=1,"Unsatisfactory",N5890=2,"Poor",N5890=3,"Average",N5890=4,"Good",N5890=5,"Excellent")</f>
        <v>Unsatisfactory</v>
      </c>
      <c r="P5890"/>
      <c r="Q5890"/>
      <c r="R5890"/>
      <c r="S5890"/>
      <c r="T5890"/>
      <c r="U5890"/>
    </row>
    <row r="5891" spans="1:21">
      <c r="A5891" s="2">
        <v>136183</v>
      </c>
      <c r="B5891" s="2" t="s">
        <v>42</v>
      </c>
      <c r="C5891" s="4">
        <v>45483</v>
      </c>
      <c r="D5891" s="17">
        <v>45483</v>
      </c>
      <c r="E5891" s="2" t="s">
        <v>16</v>
      </c>
      <c r="F5891" s="2" t="s">
        <v>25</v>
      </c>
      <c r="G5891" s="2">
        <v>19</v>
      </c>
      <c r="H5891" s="2" t="s">
        <v>26</v>
      </c>
      <c r="I5891" s="2" t="s">
        <v>27</v>
      </c>
      <c r="J5891" s="12">
        <v>65</v>
      </c>
      <c r="K5891" s="2">
        <v>105</v>
      </c>
      <c r="L5891" s="2">
        <v>2</v>
      </c>
      <c r="M5891" s="12">
        <v>210</v>
      </c>
      <c r="N5891" s="3">
        <v>5</v>
      </c>
      <c r="O5891" s="2" t="str" cm="1">
        <f t="array" ref="O5891">_xlfn.IFS(N5891=1,"Unsatisfactory",N5891=2,"Poor",N5891=3,"Average",N5891=4,"Good",N5891=5,"Excellent")</f>
        <v>Excellent</v>
      </c>
      <c r="P5891"/>
      <c r="Q5891"/>
      <c r="R5891"/>
      <c r="S5891"/>
      <c r="T5891"/>
      <c r="U5891"/>
    </row>
    <row r="5892" spans="1:21">
      <c r="A5892" s="2">
        <v>135465</v>
      </c>
      <c r="B5892" s="2" t="s">
        <v>30</v>
      </c>
      <c r="C5892" s="4">
        <v>45456</v>
      </c>
      <c r="D5892" s="17">
        <v>45456</v>
      </c>
      <c r="E5892" s="2" t="s">
        <v>24</v>
      </c>
      <c r="F5892" s="2" t="s">
        <v>17</v>
      </c>
      <c r="G5892" s="2">
        <v>19</v>
      </c>
      <c r="H5892" s="2" t="s">
        <v>128</v>
      </c>
      <c r="I5892" s="2" t="s">
        <v>19</v>
      </c>
      <c r="J5892" s="12">
        <v>10</v>
      </c>
      <c r="K5892" s="2">
        <v>10</v>
      </c>
      <c r="L5892" s="2">
        <v>4</v>
      </c>
      <c r="M5892" s="12">
        <v>40</v>
      </c>
      <c r="N5892" s="3">
        <v>4</v>
      </c>
      <c r="O5892" s="2" t="str" cm="1">
        <f t="array" ref="O5892">_xlfn.IFS(N5892=1,"Unsatisfactory",N5892=2,"Poor",N5892=3,"Average",N5892=4,"Good",N5892=5,"Excellent")</f>
        <v>Good</v>
      </c>
      <c r="P5892"/>
      <c r="Q5892"/>
      <c r="R5892"/>
      <c r="S5892"/>
      <c r="T5892"/>
      <c r="U5892"/>
    </row>
    <row r="5893" spans="1:21">
      <c r="A5893" s="2">
        <v>120385</v>
      </c>
      <c r="B5893" s="2" t="s">
        <v>42</v>
      </c>
      <c r="C5893" s="4">
        <v>45394</v>
      </c>
      <c r="D5893" s="17">
        <v>45394</v>
      </c>
      <c r="E5893" s="2" t="s">
        <v>16</v>
      </c>
      <c r="F5893" s="2" t="s">
        <v>17</v>
      </c>
      <c r="G5893" s="2">
        <v>27</v>
      </c>
      <c r="H5893" s="2" t="s">
        <v>46</v>
      </c>
      <c r="I5893" s="2" t="s">
        <v>19</v>
      </c>
      <c r="J5893" s="12">
        <v>65</v>
      </c>
      <c r="K5893" s="2">
        <v>65</v>
      </c>
      <c r="L5893" s="2">
        <v>1</v>
      </c>
      <c r="M5893" s="12">
        <v>65</v>
      </c>
      <c r="N5893" s="3">
        <v>5</v>
      </c>
      <c r="O5893" s="2" t="str" cm="1">
        <f t="array" ref="O5893">_xlfn.IFS(N5893=1,"Unsatisfactory",N5893=2,"Poor",N5893=3,"Average",N5893=4,"Good",N5893=5,"Excellent")</f>
        <v>Excellent</v>
      </c>
      <c r="P5893"/>
      <c r="Q5893"/>
      <c r="R5893"/>
      <c r="S5893"/>
      <c r="T5893"/>
      <c r="U5893"/>
    </row>
    <row r="5894" spans="1:21">
      <c r="A5894" s="2">
        <v>149585</v>
      </c>
      <c r="B5894" s="2" t="s">
        <v>15</v>
      </c>
      <c r="C5894" s="4">
        <v>45459</v>
      </c>
      <c r="D5894" s="17">
        <v>45459</v>
      </c>
      <c r="E5894" s="2" t="s">
        <v>16</v>
      </c>
      <c r="F5894" s="2" t="s">
        <v>25</v>
      </c>
      <c r="G5894" s="2">
        <v>23</v>
      </c>
      <c r="H5894" s="2" t="s">
        <v>38</v>
      </c>
      <c r="I5894" s="2" t="s">
        <v>19</v>
      </c>
      <c r="J5894" s="12">
        <v>100</v>
      </c>
      <c r="K5894" s="2">
        <v>100</v>
      </c>
      <c r="L5894" s="2">
        <v>1</v>
      </c>
      <c r="M5894" s="12">
        <v>100</v>
      </c>
      <c r="N5894" s="3">
        <v>1</v>
      </c>
      <c r="O5894" s="2" t="str" cm="1">
        <f t="array" ref="O5894">_xlfn.IFS(N5894=1,"Unsatisfactory",N5894=2,"Poor",N5894=3,"Average",N5894=4,"Good",N5894=5,"Excellent")</f>
        <v>Unsatisfactory</v>
      </c>
      <c r="P5894"/>
      <c r="Q5894"/>
      <c r="R5894"/>
      <c r="S5894"/>
      <c r="T5894"/>
      <c r="U5894"/>
    </row>
    <row r="5895" spans="1:21">
      <c r="A5895" s="2">
        <v>150670</v>
      </c>
      <c r="B5895" s="2" t="s">
        <v>53</v>
      </c>
      <c r="C5895" s="4">
        <v>45484</v>
      </c>
      <c r="D5895" s="17">
        <v>45484</v>
      </c>
      <c r="E5895" s="2" t="s">
        <v>37</v>
      </c>
      <c r="F5895" s="2" t="s">
        <v>25</v>
      </c>
      <c r="G5895" s="2">
        <v>32</v>
      </c>
      <c r="H5895" s="2" t="s">
        <v>46</v>
      </c>
      <c r="I5895" s="2" t="s">
        <v>19</v>
      </c>
      <c r="J5895" s="12">
        <v>15</v>
      </c>
      <c r="K5895" s="2">
        <v>15</v>
      </c>
      <c r="L5895" s="2">
        <v>1</v>
      </c>
      <c r="M5895" s="12">
        <v>15</v>
      </c>
      <c r="N5895" s="3">
        <v>5</v>
      </c>
      <c r="O5895" s="2" t="str" cm="1">
        <f t="array" ref="O5895">_xlfn.IFS(N5895=1,"Unsatisfactory",N5895=2,"Poor",N5895=3,"Average",N5895=4,"Good",N5895=5,"Excellent")</f>
        <v>Excellent</v>
      </c>
      <c r="P5895"/>
      <c r="Q5895"/>
      <c r="R5895"/>
      <c r="S5895"/>
      <c r="T5895"/>
      <c r="U5895"/>
    </row>
    <row r="5896" spans="1:21">
      <c r="A5896" s="2">
        <v>167436</v>
      </c>
      <c r="B5896" s="2" t="s">
        <v>50</v>
      </c>
      <c r="C5896" s="4">
        <v>45567</v>
      </c>
      <c r="D5896" s="17">
        <v>45567</v>
      </c>
      <c r="E5896" s="2" t="s">
        <v>16</v>
      </c>
      <c r="F5896" s="2" t="s">
        <v>17</v>
      </c>
      <c r="G5896" s="2">
        <v>31</v>
      </c>
      <c r="H5896" s="2" t="s">
        <v>34</v>
      </c>
      <c r="I5896" s="2" t="s">
        <v>27</v>
      </c>
      <c r="J5896" s="12">
        <v>97</v>
      </c>
      <c r="K5896" s="2">
        <v>197</v>
      </c>
      <c r="L5896" s="2">
        <v>4</v>
      </c>
      <c r="M5896" s="12">
        <v>788</v>
      </c>
      <c r="N5896" s="3">
        <v>1</v>
      </c>
      <c r="O5896" s="2" t="str" cm="1">
        <f t="array" ref="O5896">_xlfn.IFS(N5896=1,"Unsatisfactory",N5896=2,"Poor",N5896=3,"Average",N5896=4,"Good",N5896=5,"Excellent")</f>
        <v>Unsatisfactory</v>
      </c>
      <c r="P5896"/>
      <c r="Q5896"/>
      <c r="R5896"/>
      <c r="S5896"/>
      <c r="T5896"/>
      <c r="U5896"/>
    </row>
    <row r="5897" spans="1:21">
      <c r="A5897" s="2">
        <v>127363</v>
      </c>
      <c r="B5897" s="2" t="s">
        <v>78</v>
      </c>
      <c r="C5897" s="4">
        <v>45275</v>
      </c>
      <c r="D5897" s="17">
        <v>45275</v>
      </c>
      <c r="E5897" s="2" t="s">
        <v>37</v>
      </c>
      <c r="F5897" s="2" t="s">
        <v>17</v>
      </c>
      <c r="G5897" s="2">
        <v>22</v>
      </c>
      <c r="H5897" s="2" t="s">
        <v>58</v>
      </c>
      <c r="I5897" s="2" t="s">
        <v>27</v>
      </c>
      <c r="J5897" s="12">
        <v>50</v>
      </c>
      <c r="K5897" s="2">
        <v>90</v>
      </c>
      <c r="L5897" s="2">
        <v>2</v>
      </c>
      <c r="M5897" s="12">
        <v>180</v>
      </c>
      <c r="N5897" s="3">
        <v>5</v>
      </c>
      <c r="O5897" s="2" t="str" cm="1">
        <f t="array" ref="O5897">_xlfn.IFS(N5897=1,"Unsatisfactory",N5897=2,"Poor",N5897=3,"Average",N5897=4,"Good",N5897=5,"Excellent")</f>
        <v>Excellent</v>
      </c>
      <c r="P5897"/>
      <c r="Q5897"/>
      <c r="R5897"/>
      <c r="S5897"/>
      <c r="T5897"/>
      <c r="U5897"/>
    </row>
    <row r="5898" spans="1:21">
      <c r="A5898" s="2">
        <v>148833</v>
      </c>
      <c r="B5898" s="2" t="s">
        <v>36</v>
      </c>
      <c r="C5898" s="4">
        <v>45298</v>
      </c>
      <c r="D5898" s="17">
        <v>45298</v>
      </c>
      <c r="E5898" s="2" t="s">
        <v>37</v>
      </c>
      <c r="F5898" s="2" t="s">
        <v>17</v>
      </c>
      <c r="G5898" s="2">
        <v>19</v>
      </c>
      <c r="H5898" s="2" t="s">
        <v>62</v>
      </c>
      <c r="I5898" s="2" t="s">
        <v>19</v>
      </c>
      <c r="J5898" s="12">
        <v>32</v>
      </c>
      <c r="K5898" s="2">
        <v>32</v>
      </c>
      <c r="L5898" s="2">
        <v>3</v>
      </c>
      <c r="M5898" s="12">
        <v>96</v>
      </c>
      <c r="N5898" s="3">
        <v>4</v>
      </c>
      <c r="O5898" s="2" t="str" cm="1">
        <f t="array" ref="O5898">_xlfn.IFS(N5898=1,"Unsatisfactory",N5898=2,"Poor",N5898=3,"Average",N5898=4,"Good",N5898=5,"Excellent")</f>
        <v>Good</v>
      </c>
      <c r="P5898"/>
      <c r="Q5898"/>
      <c r="R5898"/>
      <c r="S5898"/>
      <c r="T5898"/>
      <c r="U5898"/>
    </row>
    <row r="5899" spans="1:21">
      <c r="A5899" s="2">
        <v>120459</v>
      </c>
      <c r="B5899" s="2" t="s">
        <v>42</v>
      </c>
      <c r="C5899" s="4">
        <v>45587</v>
      </c>
      <c r="D5899" s="17">
        <v>45587</v>
      </c>
      <c r="E5899" s="2" t="s">
        <v>16</v>
      </c>
      <c r="F5899" s="2" t="s">
        <v>25</v>
      </c>
      <c r="G5899" s="2">
        <v>32</v>
      </c>
      <c r="H5899" s="2" t="s">
        <v>79</v>
      </c>
      <c r="I5899" s="2" t="s">
        <v>27</v>
      </c>
      <c r="J5899" s="12">
        <v>65</v>
      </c>
      <c r="K5899" s="2">
        <v>105</v>
      </c>
      <c r="L5899" s="2">
        <v>1</v>
      </c>
      <c r="M5899" s="12">
        <v>105</v>
      </c>
      <c r="N5899" s="3">
        <v>5</v>
      </c>
      <c r="O5899" s="2" t="str" cm="1">
        <f t="array" ref="O5899">_xlfn.IFS(N5899=1,"Unsatisfactory",N5899=2,"Poor",N5899=3,"Average",N5899=4,"Good",N5899=5,"Excellent")</f>
        <v>Excellent</v>
      </c>
      <c r="P5899"/>
      <c r="Q5899"/>
      <c r="R5899"/>
      <c r="S5899"/>
      <c r="T5899"/>
      <c r="U5899"/>
    </row>
    <row r="5900" spans="1:21">
      <c r="A5900" s="2">
        <v>163668</v>
      </c>
      <c r="B5900" s="2" t="s">
        <v>50</v>
      </c>
      <c r="C5900" s="4">
        <v>45302</v>
      </c>
      <c r="D5900" s="17">
        <v>45302</v>
      </c>
      <c r="E5900" s="2" t="s">
        <v>16</v>
      </c>
      <c r="F5900" s="2" t="s">
        <v>25</v>
      </c>
      <c r="G5900" s="2">
        <v>27</v>
      </c>
      <c r="H5900" s="2" t="s">
        <v>58</v>
      </c>
      <c r="I5900" s="2" t="s">
        <v>27</v>
      </c>
      <c r="J5900" s="12">
        <v>97</v>
      </c>
      <c r="K5900" s="2">
        <v>137</v>
      </c>
      <c r="L5900" s="2">
        <v>3</v>
      </c>
      <c r="M5900" s="12">
        <v>411</v>
      </c>
      <c r="N5900" s="3">
        <v>4</v>
      </c>
      <c r="O5900" s="2" t="str" cm="1">
        <f t="array" ref="O5900">_xlfn.IFS(N5900=1,"Unsatisfactory",N5900=2,"Poor",N5900=3,"Average",N5900=4,"Good",N5900=5,"Excellent")</f>
        <v>Good</v>
      </c>
      <c r="P5900"/>
      <c r="Q5900"/>
      <c r="R5900"/>
      <c r="S5900"/>
      <c r="T5900"/>
      <c r="U5900"/>
    </row>
    <row r="5901" spans="1:21">
      <c r="A5901" s="2">
        <v>163626</v>
      </c>
      <c r="B5901" s="2" t="s">
        <v>15</v>
      </c>
      <c r="C5901" s="4">
        <v>45343</v>
      </c>
      <c r="D5901" s="17">
        <v>45343</v>
      </c>
      <c r="E5901" s="2" t="s">
        <v>16</v>
      </c>
      <c r="F5901" s="2" t="s">
        <v>25</v>
      </c>
      <c r="G5901" s="2">
        <v>33</v>
      </c>
      <c r="H5901" s="2" t="s">
        <v>128</v>
      </c>
      <c r="I5901" s="2" t="s">
        <v>19</v>
      </c>
      <c r="J5901" s="12">
        <v>100</v>
      </c>
      <c r="K5901" s="2">
        <v>100</v>
      </c>
      <c r="L5901" s="2">
        <v>1</v>
      </c>
      <c r="M5901" s="12">
        <v>100</v>
      </c>
      <c r="N5901" s="3">
        <v>5</v>
      </c>
      <c r="O5901" s="2" t="str" cm="1">
        <f t="array" ref="O5901">_xlfn.IFS(N5901=1,"Unsatisfactory",N5901=2,"Poor",N5901=3,"Average",N5901=4,"Good",N5901=5,"Excellent")</f>
        <v>Excellent</v>
      </c>
      <c r="P5901"/>
      <c r="Q5901"/>
      <c r="R5901"/>
      <c r="S5901"/>
      <c r="T5901"/>
      <c r="U5901"/>
    </row>
    <row r="5902" spans="1:21">
      <c r="A5902" s="2">
        <v>171142</v>
      </c>
      <c r="B5902" s="2" t="s">
        <v>15</v>
      </c>
      <c r="C5902" s="4">
        <v>45347</v>
      </c>
      <c r="D5902" s="17">
        <v>45347</v>
      </c>
      <c r="E5902" s="2" t="s">
        <v>16</v>
      </c>
      <c r="F5902" s="2" t="s">
        <v>25</v>
      </c>
      <c r="G5902" s="2">
        <v>34</v>
      </c>
      <c r="H5902" s="2" t="s">
        <v>60</v>
      </c>
      <c r="I5902" s="2" t="s">
        <v>19</v>
      </c>
      <c r="J5902" s="12">
        <v>100</v>
      </c>
      <c r="K5902" s="2">
        <v>100</v>
      </c>
      <c r="L5902" s="2">
        <v>1</v>
      </c>
      <c r="M5902" s="12">
        <v>100</v>
      </c>
      <c r="N5902" s="3">
        <v>4</v>
      </c>
      <c r="O5902" s="2" t="str" cm="1">
        <f t="array" ref="O5902">_xlfn.IFS(N5902=1,"Unsatisfactory",N5902=2,"Poor",N5902=3,"Average",N5902=4,"Good",N5902=5,"Excellent")</f>
        <v>Good</v>
      </c>
      <c r="P5902"/>
      <c r="Q5902"/>
      <c r="R5902"/>
      <c r="S5902"/>
      <c r="T5902"/>
      <c r="U5902"/>
    </row>
    <row r="5903" spans="1:21">
      <c r="A5903" s="2">
        <v>155257</v>
      </c>
      <c r="B5903" s="2" t="s">
        <v>50</v>
      </c>
      <c r="C5903" s="4">
        <v>45571</v>
      </c>
      <c r="D5903" s="17">
        <v>45571</v>
      </c>
      <c r="E5903" s="2" t="s">
        <v>16</v>
      </c>
      <c r="F5903" s="2" t="s">
        <v>17</v>
      </c>
      <c r="G5903" s="2">
        <v>31</v>
      </c>
      <c r="H5903" s="2" t="s">
        <v>128</v>
      </c>
      <c r="I5903" s="2" t="s">
        <v>19</v>
      </c>
      <c r="J5903" s="12">
        <v>97</v>
      </c>
      <c r="K5903" s="2">
        <v>97</v>
      </c>
      <c r="L5903" s="2">
        <v>5</v>
      </c>
      <c r="M5903" s="12">
        <v>485</v>
      </c>
      <c r="N5903" s="3">
        <v>5</v>
      </c>
      <c r="O5903" s="2" t="str" cm="1">
        <f t="array" ref="O5903">_xlfn.IFS(N5903=1,"Unsatisfactory",N5903=2,"Poor",N5903=3,"Average",N5903=4,"Good",N5903=5,"Excellent")</f>
        <v>Excellent</v>
      </c>
      <c r="P5903"/>
      <c r="Q5903"/>
      <c r="R5903"/>
      <c r="S5903"/>
      <c r="T5903"/>
      <c r="U5903"/>
    </row>
    <row r="5904" spans="1:21">
      <c r="A5904" s="2">
        <v>154121</v>
      </c>
      <c r="B5904" s="2" t="s">
        <v>33</v>
      </c>
      <c r="C5904" s="4">
        <v>45429</v>
      </c>
      <c r="D5904" s="17">
        <v>45429</v>
      </c>
      <c r="E5904" s="2" t="s">
        <v>16</v>
      </c>
      <c r="F5904" s="2" t="s">
        <v>17</v>
      </c>
      <c r="G5904" s="2">
        <v>25</v>
      </c>
      <c r="H5904" s="2" t="s">
        <v>75</v>
      </c>
      <c r="I5904" s="2" t="s">
        <v>27</v>
      </c>
      <c r="J5904" s="12">
        <v>118</v>
      </c>
      <c r="K5904" s="2">
        <v>188</v>
      </c>
      <c r="L5904" s="2">
        <v>1</v>
      </c>
      <c r="M5904" s="12">
        <v>188</v>
      </c>
      <c r="N5904" s="3">
        <v>4</v>
      </c>
      <c r="O5904" s="2" t="str" cm="1">
        <f t="array" ref="O5904">_xlfn.IFS(N5904=1,"Unsatisfactory",N5904=2,"Poor",N5904=3,"Average",N5904=4,"Good",N5904=5,"Excellent")</f>
        <v>Good</v>
      </c>
      <c r="P5904"/>
      <c r="Q5904"/>
      <c r="R5904"/>
      <c r="S5904"/>
      <c r="T5904"/>
      <c r="U5904"/>
    </row>
    <row r="5905" spans="1:21">
      <c r="A5905" s="2">
        <v>195783</v>
      </c>
      <c r="B5905" s="2" t="s">
        <v>42</v>
      </c>
      <c r="C5905" s="4">
        <v>45305</v>
      </c>
      <c r="D5905" s="17">
        <v>45305</v>
      </c>
      <c r="E5905" s="2" t="s">
        <v>16</v>
      </c>
      <c r="F5905" s="2" t="s">
        <v>25</v>
      </c>
      <c r="G5905" s="2">
        <v>30</v>
      </c>
      <c r="H5905" s="2" t="s">
        <v>129</v>
      </c>
      <c r="I5905" s="2" t="s">
        <v>19</v>
      </c>
      <c r="J5905" s="12">
        <v>65</v>
      </c>
      <c r="K5905" s="2">
        <v>65</v>
      </c>
      <c r="L5905" s="2">
        <v>1</v>
      </c>
      <c r="M5905" s="12">
        <v>65</v>
      </c>
      <c r="N5905" s="3">
        <v>3</v>
      </c>
      <c r="O5905" s="2" t="str" cm="1">
        <f t="array" ref="O5905">_xlfn.IFS(N5905=1,"Unsatisfactory",N5905=2,"Poor",N5905=3,"Average",N5905=4,"Good",N5905=5,"Excellent")</f>
        <v>Average</v>
      </c>
      <c r="P5905"/>
      <c r="Q5905"/>
      <c r="R5905"/>
      <c r="S5905"/>
      <c r="T5905"/>
      <c r="U5905"/>
    </row>
    <row r="5906" spans="1:21">
      <c r="A5906" s="2">
        <v>182816</v>
      </c>
      <c r="B5906" s="2" t="s">
        <v>42</v>
      </c>
      <c r="C5906" s="4">
        <v>45346</v>
      </c>
      <c r="D5906" s="17">
        <v>45346</v>
      </c>
      <c r="E5906" s="2" t="s">
        <v>16</v>
      </c>
      <c r="F5906" s="2" t="s">
        <v>17</v>
      </c>
      <c r="G5906" s="2">
        <v>27</v>
      </c>
      <c r="H5906" s="2" t="s">
        <v>69</v>
      </c>
      <c r="I5906" s="2" t="s">
        <v>19</v>
      </c>
      <c r="J5906" s="12">
        <v>65</v>
      </c>
      <c r="K5906" s="2">
        <v>65</v>
      </c>
      <c r="L5906" s="2">
        <v>1</v>
      </c>
      <c r="M5906" s="12">
        <v>65</v>
      </c>
      <c r="N5906" s="3">
        <v>2</v>
      </c>
      <c r="O5906" s="2" t="str" cm="1">
        <f t="array" ref="O5906">_xlfn.IFS(N5906=1,"Unsatisfactory",N5906=2,"Poor",N5906=3,"Average",N5906=4,"Good",N5906=5,"Excellent")</f>
        <v>Poor</v>
      </c>
      <c r="P5906"/>
      <c r="Q5906"/>
      <c r="R5906"/>
      <c r="S5906"/>
      <c r="T5906"/>
      <c r="U5906"/>
    </row>
    <row r="5907" spans="1:21">
      <c r="A5907" s="2">
        <v>139977</v>
      </c>
      <c r="B5907" s="2" t="s">
        <v>15</v>
      </c>
      <c r="C5907" s="4">
        <v>45248</v>
      </c>
      <c r="D5907" s="17">
        <v>45248</v>
      </c>
      <c r="E5907" s="2" t="s">
        <v>16</v>
      </c>
      <c r="F5907" s="2" t="s">
        <v>25</v>
      </c>
      <c r="G5907" s="2">
        <v>24</v>
      </c>
      <c r="H5907" s="2" t="s">
        <v>58</v>
      </c>
      <c r="I5907" s="2" t="s">
        <v>27</v>
      </c>
      <c r="J5907" s="12">
        <v>100</v>
      </c>
      <c r="K5907" s="2">
        <v>140</v>
      </c>
      <c r="L5907" s="2">
        <v>5</v>
      </c>
      <c r="M5907" s="12">
        <v>700</v>
      </c>
      <c r="N5907" s="3">
        <v>4</v>
      </c>
      <c r="O5907" s="2" t="str" cm="1">
        <f t="array" ref="O5907">_xlfn.IFS(N5907=1,"Unsatisfactory",N5907=2,"Poor",N5907=3,"Average",N5907=4,"Good",N5907=5,"Excellent")</f>
        <v>Good</v>
      </c>
      <c r="P5907"/>
      <c r="Q5907"/>
      <c r="R5907"/>
      <c r="S5907"/>
      <c r="T5907"/>
      <c r="U5907"/>
    </row>
    <row r="5908" spans="1:21">
      <c r="A5908" s="2">
        <v>184740</v>
      </c>
      <c r="B5908" s="2" t="s">
        <v>50</v>
      </c>
      <c r="C5908" s="4">
        <v>45287</v>
      </c>
      <c r="D5908" s="17">
        <v>45287</v>
      </c>
      <c r="E5908" s="2" t="s">
        <v>16</v>
      </c>
      <c r="F5908" s="2" t="s">
        <v>25</v>
      </c>
      <c r="G5908" s="2">
        <v>21</v>
      </c>
      <c r="H5908" s="2" t="s">
        <v>129</v>
      </c>
      <c r="I5908" s="2" t="s">
        <v>19</v>
      </c>
      <c r="J5908" s="12">
        <v>97</v>
      </c>
      <c r="K5908" s="2">
        <v>97</v>
      </c>
      <c r="L5908" s="2">
        <v>1</v>
      </c>
      <c r="M5908" s="12">
        <v>97</v>
      </c>
      <c r="N5908" s="3">
        <v>5</v>
      </c>
      <c r="O5908" s="2" t="str" cm="1">
        <f t="array" ref="O5908">_xlfn.IFS(N5908=1,"Unsatisfactory",N5908=2,"Poor",N5908=3,"Average",N5908=4,"Good",N5908=5,"Excellent")</f>
        <v>Excellent</v>
      </c>
      <c r="P5908"/>
      <c r="Q5908"/>
      <c r="R5908"/>
      <c r="S5908"/>
      <c r="T5908"/>
      <c r="U5908"/>
    </row>
    <row r="5909" spans="1:21">
      <c r="A5909" s="2">
        <v>164318</v>
      </c>
      <c r="B5909" s="2" t="s">
        <v>82</v>
      </c>
      <c r="C5909" s="4">
        <v>45576</v>
      </c>
      <c r="D5909" s="17">
        <v>45576</v>
      </c>
      <c r="E5909" s="2" t="s">
        <v>37</v>
      </c>
      <c r="F5909" s="2" t="s">
        <v>17</v>
      </c>
      <c r="G5909" s="2">
        <v>32</v>
      </c>
      <c r="H5909" s="2" t="s">
        <v>29</v>
      </c>
      <c r="I5909" s="2" t="s">
        <v>19</v>
      </c>
      <c r="J5909" s="12">
        <v>20</v>
      </c>
      <c r="K5909" s="2">
        <v>20</v>
      </c>
      <c r="L5909" s="2">
        <v>2</v>
      </c>
      <c r="M5909" s="12">
        <v>40</v>
      </c>
      <c r="N5909" s="3">
        <v>5</v>
      </c>
      <c r="O5909" s="2" t="str" cm="1">
        <f t="array" ref="O5909">_xlfn.IFS(N5909=1,"Unsatisfactory",N5909=2,"Poor",N5909=3,"Average",N5909=4,"Good",N5909=5,"Excellent")</f>
        <v>Excellent</v>
      </c>
      <c r="P5909"/>
      <c r="Q5909"/>
      <c r="R5909"/>
      <c r="S5909"/>
      <c r="T5909"/>
      <c r="U5909"/>
    </row>
    <row r="5910" spans="1:21">
      <c r="A5910" s="2">
        <v>187769</v>
      </c>
      <c r="B5910" s="2" t="s">
        <v>42</v>
      </c>
      <c r="C5910" s="4">
        <v>45588</v>
      </c>
      <c r="D5910" s="17">
        <v>45588</v>
      </c>
      <c r="E5910" s="2" t="s">
        <v>16</v>
      </c>
      <c r="F5910" s="2" t="s">
        <v>17</v>
      </c>
      <c r="G5910" s="2">
        <v>32</v>
      </c>
      <c r="H5910" s="2" t="s">
        <v>60</v>
      </c>
      <c r="I5910" s="2" t="s">
        <v>19</v>
      </c>
      <c r="J5910" s="12">
        <v>65</v>
      </c>
      <c r="K5910" s="2">
        <v>65</v>
      </c>
      <c r="L5910" s="2">
        <v>1</v>
      </c>
      <c r="M5910" s="12">
        <v>65</v>
      </c>
      <c r="N5910" s="3">
        <v>5</v>
      </c>
      <c r="O5910" s="2" t="str" cm="1">
        <f t="array" ref="O5910">_xlfn.IFS(N5910=1,"Unsatisfactory",N5910=2,"Poor",N5910=3,"Average",N5910=4,"Good",N5910=5,"Excellent")</f>
        <v>Excellent</v>
      </c>
      <c r="P5910"/>
      <c r="Q5910"/>
      <c r="R5910"/>
      <c r="S5910"/>
      <c r="T5910"/>
      <c r="U5910"/>
    </row>
    <row r="5911" spans="1:21">
      <c r="A5911" s="2">
        <v>181573</v>
      </c>
      <c r="B5911" s="2" t="s">
        <v>42</v>
      </c>
      <c r="C5911" s="4">
        <v>45269</v>
      </c>
      <c r="D5911" s="17">
        <v>45269</v>
      </c>
      <c r="E5911" s="2" t="s">
        <v>16</v>
      </c>
      <c r="F5911" s="2" t="s">
        <v>17</v>
      </c>
      <c r="G5911" s="2">
        <v>18</v>
      </c>
      <c r="H5911" s="2" t="s">
        <v>58</v>
      </c>
      <c r="I5911" s="2" t="s">
        <v>27</v>
      </c>
      <c r="J5911" s="12">
        <v>65</v>
      </c>
      <c r="K5911" s="2">
        <v>105</v>
      </c>
      <c r="L5911" s="2">
        <v>4</v>
      </c>
      <c r="M5911" s="12">
        <v>420</v>
      </c>
      <c r="N5911" s="3">
        <v>1</v>
      </c>
      <c r="O5911" s="2" t="str" cm="1">
        <f t="array" ref="O5911">_xlfn.IFS(N5911=1,"Unsatisfactory",N5911=2,"Poor",N5911=3,"Average",N5911=4,"Good",N5911=5,"Excellent")</f>
        <v>Unsatisfactory</v>
      </c>
      <c r="P5911"/>
      <c r="Q5911"/>
      <c r="R5911"/>
      <c r="S5911"/>
      <c r="T5911"/>
      <c r="U5911"/>
    </row>
    <row r="5912" spans="1:21">
      <c r="A5912" s="2">
        <v>123211</v>
      </c>
      <c r="B5912" s="2" t="s">
        <v>85</v>
      </c>
      <c r="C5912" s="4">
        <v>45473</v>
      </c>
      <c r="D5912" s="17">
        <v>45473</v>
      </c>
      <c r="E5912" s="2" t="s">
        <v>24</v>
      </c>
      <c r="F5912" s="2" t="s">
        <v>25</v>
      </c>
      <c r="G5912" s="2">
        <v>31</v>
      </c>
      <c r="H5912" s="2" t="s">
        <v>62</v>
      </c>
      <c r="I5912" s="2" t="s">
        <v>19</v>
      </c>
      <c r="J5912" s="12">
        <v>23</v>
      </c>
      <c r="K5912" s="2">
        <v>23</v>
      </c>
      <c r="L5912" s="2">
        <v>1</v>
      </c>
      <c r="M5912" s="12">
        <v>23</v>
      </c>
      <c r="N5912" s="3">
        <v>5</v>
      </c>
      <c r="O5912" s="2" t="str" cm="1">
        <f t="array" ref="O5912">_xlfn.IFS(N5912=1,"Unsatisfactory",N5912=2,"Poor",N5912=3,"Average",N5912=4,"Good",N5912=5,"Excellent")</f>
        <v>Excellent</v>
      </c>
      <c r="P5912"/>
      <c r="Q5912"/>
      <c r="R5912"/>
      <c r="S5912"/>
      <c r="T5912"/>
      <c r="U5912"/>
    </row>
    <row r="5913" spans="1:21">
      <c r="A5913" s="2">
        <v>187969</v>
      </c>
      <c r="B5913" s="2" t="s">
        <v>42</v>
      </c>
      <c r="C5913" s="4">
        <v>45565</v>
      </c>
      <c r="D5913" s="17">
        <v>45565</v>
      </c>
      <c r="E5913" s="2" t="s">
        <v>16</v>
      </c>
      <c r="F5913" s="2" t="s">
        <v>17</v>
      </c>
      <c r="G5913" s="2">
        <v>30</v>
      </c>
      <c r="H5913" s="2" t="s">
        <v>46</v>
      </c>
      <c r="I5913" s="2" t="s">
        <v>19</v>
      </c>
      <c r="J5913" s="12">
        <v>65</v>
      </c>
      <c r="K5913" s="2">
        <v>65</v>
      </c>
      <c r="L5913" s="2">
        <v>1</v>
      </c>
      <c r="M5913" s="12">
        <v>65</v>
      </c>
      <c r="N5913" s="3">
        <v>1</v>
      </c>
      <c r="O5913" s="2" t="str" cm="1">
        <f t="array" ref="O5913">_xlfn.IFS(N5913=1,"Unsatisfactory",N5913=2,"Poor",N5913=3,"Average",N5913=4,"Good",N5913=5,"Excellent")</f>
        <v>Unsatisfactory</v>
      </c>
      <c r="P5913"/>
      <c r="Q5913"/>
      <c r="R5913"/>
      <c r="S5913"/>
      <c r="T5913"/>
      <c r="U5913"/>
    </row>
    <row r="5914" spans="1:21">
      <c r="A5914" s="2">
        <v>144073</v>
      </c>
      <c r="B5914" s="2" t="s">
        <v>48</v>
      </c>
      <c r="C5914" s="4">
        <v>45268</v>
      </c>
      <c r="D5914" s="17">
        <v>45268</v>
      </c>
      <c r="E5914" s="2" t="s">
        <v>16</v>
      </c>
      <c r="F5914" s="2" t="s">
        <v>17</v>
      </c>
      <c r="G5914" s="2">
        <v>25</v>
      </c>
      <c r="H5914" s="2" t="s">
        <v>129</v>
      </c>
      <c r="I5914" s="2" t="s">
        <v>19</v>
      </c>
      <c r="J5914" s="12">
        <v>130</v>
      </c>
      <c r="K5914" s="2">
        <v>130</v>
      </c>
      <c r="L5914" s="2">
        <v>5</v>
      </c>
      <c r="M5914" s="12">
        <v>650</v>
      </c>
      <c r="N5914" s="3">
        <v>4</v>
      </c>
      <c r="O5914" s="2" t="str" cm="1">
        <f t="array" ref="O5914">_xlfn.IFS(N5914=1,"Unsatisfactory",N5914=2,"Poor",N5914=3,"Average",N5914=4,"Good",N5914=5,"Excellent")</f>
        <v>Good</v>
      </c>
      <c r="P5914"/>
      <c r="Q5914"/>
      <c r="R5914"/>
      <c r="S5914"/>
      <c r="T5914"/>
      <c r="U5914"/>
    </row>
    <row r="5915" spans="1:21">
      <c r="A5915" s="2">
        <v>130717</v>
      </c>
      <c r="B5915" s="2" t="s">
        <v>15</v>
      </c>
      <c r="C5915" s="4">
        <v>45258</v>
      </c>
      <c r="D5915" s="17">
        <v>45258</v>
      </c>
      <c r="E5915" s="2" t="s">
        <v>16</v>
      </c>
      <c r="F5915" s="2" t="s">
        <v>17</v>
      </c>
      <c r="G5915" s="2">
        <v>34</v>
      </c>
      <c r="H5915" s="2" t="s">
        <v>56</v>
      </c>
      <c r="I5915" s="2" t="s">
        <v>19</v>
      </c>
      <c r="J5915" s="12">
        <v>100</v>
      </c>
      <c r="K5915" s="2">
        <v>100</v>
      </c>
      <c r="L5915" s="2">
        <v>1</v>
      </c>
      <c r="M5915" s="12">
        <v>100</v>
      </c>
      <c r="N5915" s="3">
        <v>1</v>
      </c>
      <c r="O5915" s="2" t="str" cm="1">
        <f t="array" ref="O5915">_xlfn.IFS(N5915=1,"Unsatisfactory",N5915=2,"Poor",N5915=3,"Average",N5915=4,"Good",N5915=5,"Excellent")</f>
        <v>Unsatisfactory</v>
      </c>
      <c r="P5915"/>
      <c r="Q5915"/>
      <c r="R5915"/>
      <c r="S5915"/>
      <c r="T5915"/>
      <c r="U5915"/>
    </row>
    <row r="5916" spans="1:21">
      <c r="A5916" s="2">
        <v>130623</v>
      </c>
      <c r="B5916" s="2" t="s">
        <v>23</v>
      </c>
      <c r="C5916" s="4">
        <v>45334</v>
      </c>
      <c r="D5916" s="17">
        <v>45334</v>
      </c>
      <c r="E5916" s="2" t="s">
        <v>24</v>
      </c>
      <c r="F5916" s="2" t="s">
        <v>17</v>
      </c>
      <c r="G5916" s="2">
        <v>28</v>
      </c>
      <c r="H5916" s="2" t="s">
        <v>118</v>
      </c>
      <c r="I5916" s="2" t="s">
        <v>19</v>
      </c>
      <c r="J5916" s="12">
        <v>9</v>
      </c>
      <c r="K5916" s="2">
        <v>9</v>
      </c>
      <c r="L5916" s="2">
        <v>3</v>
      </c>
      <c r="M5916" s="12">
        <v>27</v>
      </c>
      <c r="N5916" s="3">
        <v>4</v>
      </c>
      <c r="O5916" s="2" t="str" cm="1">
        <f t="array" ref="O5916">_xlfn.IFS(N5916=1,"Unsatisfactory",N5916=2,"Poor",N5916=3,"Average",N5916=4,"Good",N5916=5,"Excellent")</f>
        <v>Good</v>
      </c>
      <c r="P5916"/>
      <c r="Q5916"/>
      <c r="R5916"/>
      <c r="S5916"/>
      <c r="T5916"/>
      <c r="U5916"/>
    </row>
    <row r="5917" spans="1:21">
      <c r="A5917" s="2">
        <v>198322</v>
      </c>
      <c r="B5917" s="2" t="s">
        <v>42</v>
      </c>
      <c r="C5917" s="4">
        <v>45384</v>
      </c>
      <c r="D5917" s="17">
        <v>45384</v>
      </c>
      <c r="E5917" s="2" t="s">
        <v>16</v>
      </c>
      <c r="F5917" s="2" t="s">
        <v>25</v>
      </c>
      <c r="G5917" s="2">
        <v>30</v>
      </c>
      <c r="H5917" s="2" t="s">
        <v>75</v>
      </c>
      <c r="I5917" s="2" t="s">
        <v>27</v>
      </c>
      <c r="J5917" s="12">
        <v>65</v>
      </c>
      <c r="K5917" s="2">
        <v>135</v>
      </c>
      <c r="L5917" s="2">
        <v>1</v>
      </c>
      <c r="M5917" s="12">
        <v>135</v>
      </c>
      <c r="N5917" s="3">
        <v>4</v>
      </c>
      <c r="O5917" s="2" t="str" cm="1">
        <f t="array" ref="O5917">_xlfn.IFS(N5917=1,"Unsatisfactory",N5917=2,"Poor",N5917=3,"Average",N5917=4,"Good",N5917=5,"Excellent")</f>
        <v>Good</v>
      </c>
      <c r="P5917"/>
      <c r="Q5917"/>
      <c r="R5917"/>
      <c r="S5917"/>
      <c r="T5917"/>
      <c r="U5917"/>
    </row>
    <row r="5918" spans="1:21">
      <c r="A5918" s="2">
        <v>124915</v>
      </c>
      <c r="B5918" s="2" t="s">
        <v>53</v>
      </c>
      <c r="C5918" s="4">
        <v>45497</v>
      </c>
      <c r="D5918" s="17">
        <v>45497</v>
      </c>
      <c r="E5918" s="2" t="s">
        <v>37</v>
      </c>
      <c r="F5918" s="2" t="s">
        <v>17</v>
      </c>
      <c r="G5918" s="2">
        <v>27</v>
      </c>
      <c r="H5918" s="2" t="s">
        <v>51</v>
      </c>
      <c r="I5918" s="2" t="s">
        <v>27</v>
      </c>
      <c r="J5918" s="12">
        <v>15</v>
      </c>
      <c r="K5918" s="2">
        <v>65</v>
      </c>
      <c r="L5918" s="2">
        <v>1</v>
      </c>
      <c r="M5918" s="12">
        <v>65</v>
      </c>
      <c r="N5918" s="3">
        <v>5</v>
      </c>
      <c r="O5918" s="2" t="str" cm="1">
        <f t="array" ref="O5918">_xlfn.IFS(N5918=1,"Unsatisfactory",N5918=2,"Poor",N5918=3,"Average",N5918=4,"Good",N5918=5,"Excellent")</f>
        <v>Excellent</v>
      </c>
      <c r="P5918"/>
      <c r="Q5918"/>
      <c r="R5918"/>
      <c r="S5918"/>
      <c r="T5918"/>
      <c r="U5918"/>
    </row>
    <row r="5919" spans="1:21">
      <c r="A5919" s="2">
        <v>132277</v>
      </c>
      <c r="B5919" s="2" t="s">
        <v>23</v>
      </c>
      <c r="C5919" s="4">
        <v>45535</v>
      </c>
      <c r="D5919" s="17">
        <v>45535</v>
      </c>
      <c r="E5919" s="2" t="s">
        <v>24</v>
      </c>
      <c r="F5919" s="2" t="s">
        <v>17</v>
      </c>
      <c r="G5919" s="2">
        <v>29</v>
      </c>
      <c r="H5919" s="2" t="s">
        <v>51</v>
      </c>
      <c r="I5919" s="2" t="s">
        <v>27</v>
      </c>
      <c r="J5919" s="12">
        <v>9</v>
      </c>
      <c r="K5919" s="2">
        <v>59</v>
      </c>
      <c r="L5919" s="2">
        <v>1</v>
      </c>
      <c r="M5919" s="12">
        <v>59</v>
      </c>
      <c r="N5919" s="3">
        <v>5</v>
      </c>
      <c r="O5919" s="2" t="str" cm="1">
        <f t="array" ref="O5919">_xlfn.IFS(N5919=1,"Unsatisfactory",N5919=2,"Poor",N5919=3,"Average",N5919=4,"Good",N5919=5,"Excellent")</f>
        <v>Excellent</v>
      </c>
      <c r="P5919"/>
      <c r="Q5919"/>
      <c r="R5919"/>
      <c r="S5919"/>
      <c r="T5919"/>
      <c r="U5919"/>
    </row>
    <row r="5920" spans="1:21">
      <c r="A5920" s="2">
        <v>187320</v>
      </c>
      <c r="B5920" s="2" t="s">
        <v>23</v>
      </c>
      <c r="C5920" s="4">
        <v>45511</v>
      </c>
      <c r="D5920" s="17">
        <v>45511</v>
      </c>
      <c r="E5920" s="2" t="s">
        <v>24</v>
      </c>
      <c r="F5920" s="2" t="s">
        <v>25</v>
      </c>
      <c r="G5920" s="2">
        <v>23</v>
      </c>
      <c r="H5920" s="2" t="s">
        <v>128</v>
      </c>
      <c r="I5920" s="2" t="s">
        <v>19</v>
      </c>
      <c r="J5920" s="12">
        <v>9</v>
      </c>
      <c r="K5920" s="2">
        <v>9</v>
      </c>
      <c r="L5920" s="2">
        <v>1</v>
      </c>
      <c r="M5920" s="12">
        <v>9</v>
      </c>
      <c r="N5920" s="3">
        <v>1</v>
      </c>
      <c r="O5920" s="2" t="str" cm="1">
        <f t="array" ref="O5920">_xlfn.IFS(N5920=1,"Unsatisfactory",N5920=2,"Poor",N5920=3,"Average",N5920=4,"Good",N5920=5,"Excellent")</f>
        <v>Unsatisfactory</v>
      </c>
      <c r="P5920"/>
      <c r="Q5920"/>
      <c r="R5920"/>
      <c r="S5920"/>
      <c r="T5920"/>
      <c r="U5920"/>
    </row>
    <row r="5921" spans="1:21">
      <c r="A5921" s="2">
        <v>148366</v>
      </c>
      <c r="B5921" s="2" t="s">
        <v>42</v>
      </c>
      <c r="C5921" s="4">
        <v>45253</v>
      </c>
      <c r="D5921" s="17">
        <v>45253</v>
      </c>
      <c r="E5921" s="2" t="s">
        <v>16</v>
      </c>
      <c r="F5921" s="2" t="s">
        <v>17</v>
      </c>
      <c r="G5921" s="2">
        <v>19</v>
      </c>
      <c r="H5921" s="2" t="s">
        <v>75</v>
      </c>
      <c r="I5921" s="2" t="s">
        <v>27</v>
      </c>
      <c r="J5921" s="12">
        <v>65</v>
      </c>
      <c r="K5921" s="2">
        <v>135</v>
      </c>
      <c r="L5921" s="2">
        <v>1</v>
      </c>
      <c r="M5921" s="12">
        <v>135</v>
      </c>
      <c r="N5921" s="3">
        <v>5</v>
      </c>
      <c r="O5921" s="2" t="str" cm="1">
        <f t="array" ref="O5921">_xlfn.IFS(N5921=1,"Unsatisfactory",N5921=2,"Poor",N5921=3,"Average",N5921=4,"Good",N5921=5,"Excellent")</f>
        <v>Excellent</v>
      </c>
      <c r="P5921"/>
      <c r="Q5921"/>
      <c r="R5921"/>
      <c r="S5921"/>
      <c r="T5921"/>
      <c r="U5921"/>
    </row>
    <row r="5922" spans="1:21">
      <c r="A5922" s="2">
        <v>187066</v>
      </c>
      <c r="B5922" s="2" t="s">
        <v>42</v>
      </c>
      <c r="C5922" s="4">
        <v>45397</v>
      </c>
      <c r="D5922" s="17">
        <v>45397</v>
      </c>
      <c r="E5922" s="2" t="s">
        <v>16</v>
      </c>
      <c r="F5922" s="2" t="s">
        <v>17</v>
      </c>
      <c r="G5922" s="2">
        <v>27</v>
      </c>
      <c r="H5922" s="2" t="s">
        <v>75</v>
      </c>
      <c r="I5922" s="2" t="s">
        <v>27</v>
      </c>
      <c r="J5922" s="12">
        <v>65</v>
      </c>
      <c r="K5922" s="2">
        <v>135</v>
      </c>
      <c r="L5922" s="2">
        <v>1</v>
      </c>
      <c r="M5922" s="12">
        <v>135</v>
      </c>
      <c r="N5922" s="3">
        <v>5</v>
      </c>
      <c r="O5922" s="2" t="str" cm="1">
        <f t="array" ref="O5922">_xlfn.IFS(N5922=1,"Unsatisfactory",N5922=2,"Poor",N5922=3,"Average",N5922=4,"Good",N5922=5,"Excellent")</f>
        <v>Excellent</v>
      </c>
      <c r="P5922"/>
      <c r="Q5922"/>
      <c r="R5922"/>
      <c r="S5922"/>
      <c r="T5922"/>
      <c r="U5922"/>
    </row>
    <row r="5923" spans="1:21">
      <c r="A5923" s="2">
        <v>122304</v>
      </c>
      <c r="B5923" s="2" t="s">
        <v>53</v>
      </c>
      <c r="C5923" s="4">
        <v>45261</v>
      </c>
      <c r="D5923" s="17">
        <v>45261</v>
      </c>
      <c r="E5923" s="2" t="s">
        <v>37</v>
      </c>
      <c r="F5923" s="2" t="s">
        <v>17</v>
      </c>
      <c r="G5923" s="2">
        <v>30</v>
      </c>
      <c r="H5923" s="2" t="s">
        <v>118</v>
      </c>
      <c r="I5923" s="2" t="s">
        <v>19</v>
      </c>
      <c r="J5923" s="12">
        <v>15</v>
      </c>
      <c r="K5923" s="2">
        <v>15</v>
      </c>
      <c r="L5923" s="2">
        <v>1</v>
      </c>
      <c r="M5923" s="12">
        <v>15</v>
      </c>
      <c r="N5923" s="3">
        <v>2</v>
      </c>
      <c r="O5923" s="2" t="str" cm="1">
        <f t="array" ref="O5923">_xlfn.IFS(N5923=1,"Unsatisfactory",N5923=2,"Poor",N5923=3,"Average",N5923=4,"Good",N5923=5,"Excellent")</f>
        <v>Poor</v>
      </c>
      <c r="P5923"/>
      <c r="Q5923"/>
      <c r="R5923"/>
      <c r="S5923"/>
      <c r="T5923"/>
      <c r="U5923"/>
    </row>
    <row r="5924" spans="1:21">
      <c r="A5924" s="2">
        <v>120130</v>
      </c>
      <c r="B5924" s="2" t="s">
        <v>30</v>
      </c>
      <c r="C5924" s="4">
        <v>45450</v>
      </c>
      <c r="D5924" s="17">
        <v>45450</v>
      </c>
      <c r="E5924" s="2" t="s">
        <v>24</v>
      </c>
      <c r="F5924" s="2" t="s">
        <v>17</v>
      </c>
      <c r="G5924" s="2">
        <v>19</v>
      </c>
      <c r="H5924" s="2" t="s">
        <v>31</v>
      </c>
      <c r="I5924" s="2" t="s">
        <v>19</v>
      </c>
      <c r="J5924" s="12">
        <v>10</v>
      </c>
      <c r="K5924" s="2">
        <v>10</v>
      </c>
      <c r="L5924" s="2">
        <v>1</v>
      </c>
      <c r="M5924" s="12">
        <v>10</v>
      </c>
      <c r="N5924" s="3">
        <v>4</v>
      </c>
      <c r="O5924" s="2" t="str" cm="1">
        <f t="array" ref="O5924">_xlfn.IFS(N5924=1,"Unsatisfactory",N5924=2,"Poor",N5924=3,"Average",N5924=4,"Good",N5924=5,"Excellent")</f>
        <v>Good</v>
      </c>
      <c r="P5924"/>
      <c r="Q5924"/>
      <c r="R5924"/>
      <c r="S5924"/>
      <c r="T5924"/>
      <c r="U5924"/>
    </row>
    <row r="5925" spans="1:21">
      <c r="A5925" s="2">
        <v>190892</v>
      </c>
      <c r="B5925" s="2" t="s">
        <v>42</v>
      </c>
      <c r="C5925" s="4">
        <v>45557</v>
      </c>
      <c r="D5925" s="17">
        <v>45557</v>
      </c>
      <c r="E5925" s="2" t="s">
        <v>16</v>
      </c>
      <c r="F5925" s="2" t="s">
        <v>25</v>
      </c>
      <c r="G5925" s="2">
        <v>22</v>
      </c>
      <c r="H5925" s="2" t="s">
        <v>46</v>
      </c>
      <c r="I5925" s="2" t="s">
        <v>19</v>
      </c>
      <c r="J5925" s="12">
        <v>65</v>
      </c>
      <c r="K5925" s="2">
        <v>65</v>
      </c>
      <c r="L5925" s="2">
        <v>1</v>
      </c>
      <c r="M5925" s="12">
        <v>65</v>
      </c>
      <c r="N5925" s="3">
        <v>5</v>
      </c>
      <c r="O5925" s="2" t="str" cm="1">
        <f t="array" ref="O5925">_xlfn.IFS(N5925=1,"Unsatisfactory",N5925=2,"Poor",N5925=3,"Average",N5925=4,"Good",N5925=5,"Excellent")</f>
        <v>Excellent</v>
      </c>
      <c r="P5925"/>
      <c r="Q5925"/>
      <c r="R5925"/>
      <c r="S5925"/>
      <c r="T5925"/>
      <c r="U5925"/>
    </row>
    <row r="5926" spans="1:21">
      <c r="A5926" s="2">
        <v>186943</v>
      </c>
      <c r="B5926" s="2" t="s">
        <v>42</v>
      </c>
      <c r="C5926" s="4">
        <v>45511</v>
      </c>
      <c r="D5926" s="17">
        <v>45511</v>
      </c>
      <c r="E5926" s="2" t="s">
        <v>16</v>
      </c>
      <c r="F5926" s="2" t="s">
        <v>17</v>
      </c>
      <c r="G5926" s="2">
        <v>32</v>
      </c>
      <c r="H5926" s="2" t="s">
        <v>69</v>
      </c>
      <c r="I5926" s="2" t="s">
        <v>19</v>
      </c>
      <c r="J5926" s="12">
        <v>65</v>
      </c>
      <c r="K5926" s="2">
        <v>65</v>
      </c>
      <c r="L5926" s="2">
        <v>1</v>
      </c>
      <c r="M5926" s="12">
        <v>65</v>
      </c>
      <c r="N5926" s="3">
        <v>1</v>
      </c>
      <c r="O5926" s="2" t="str" cm="1">
        <f t="array" ref="O5926">_xlfn.IFS(N5926=1,"Unsatisfactory",N5926=2,"Poor",N5926=3,"Average",N5926=4,"Good",N5926=5,"Excellent")</f>
        <v>Unsatisfactory</v>
      </c>
      <c r="P5926"/>
      <c r="Q5926"/>
      <c r="R5926"/>
      <c r="S5926"/>
      <c r="T5926"/>
      <c r="U5926"/>
    </row>
    <row r="5927" spans="1:21">
      <c r="A5927" s="2">
        <v>199080</v>
      </c>
      <c r="B5927" s="2" t="s">
        <v>30</v>
      </c>
      <c r="C5927" s="4">
        <v>45533</v>
      </c>
      <c r="D5927" s="17">
        <v>45533</v>
      </c>
      <c r="E5927" s="2" t="s">
        <v>24</v>
      </c>
      <c r="F5927" s="2" t="s">
        <v>17</v>
      </c>
      <c r="G5927" s="2">
        <v>27</v>
      </c>
      <c r="H5927" s="2" t="s">
        <v>69</v>
      </c>
      <c r="I5927" s="2" t="s">
        <v>19</v>
      </c>
      <c r="J5927" s="12">
        <v>10</v>
      </c>
      <c r="K5927" s="2">
        <v>10</v>
      </c>
      <c r="L5927" s="2">
        <v>1</v>
      </c>
      <c r="M5927" s="12">
        <v>10</v>
      </c>
      <c r="N5927" s="3">
        <v>3</v>
      </c>
      <c r="O5927" s="2" t="str" cm="1">
        <f t="array" ref="O5927">_xlfn.IFS(N5927=1,"Unsatisfactory",N5927=2,"Poor",N5927=3,"Average",N5927=4,"Good",N5927=5,"Excellent")</f>
        <v>Average</v>
      </c>
      <c r="P5927"/>
      <c r="Q5927"/>
      <c r="R5927"/>
      <c r="S5927"/>
      <c r="T5927"/>
      <c r="U5927"/>
    </row>
    <row r="5928" spans="1:21">
      <c r="A5928" s="2">
        <v>141687</v>
      </c>
      <c r="B5928" s="2" t="s">
        <v>48</v>
      </c>
      <c r="C5928" s="4">
        <v>45473</v>
      </c>
      <c r="D5928" s="17">
        <v>45473</v>
      </c>
      <c r="E5928" s="2" t="s">
        <v>16</v>
      </c>
      <c r="F5928" s="2" t="s">
        <v>17</v>
      </c>
      <c r="G5928" s="2">
        <v>27</v>
      </c>
      <c r="H5928" s="2" t="s">
        <v>115</v>
      </c>
      <c r="I5928" s="2" t="s">
        <v>19</v>
      </c>
      <c r="J5928" s="12">
        <v>130</v>
      </c>
      <c r="K5928" s="2">
        <v>130</v>
      </c>
      <c r="L5928" s="2">
        <v>1</v>
      </c>
      <c r="M5928" s="12">
        <v>130</v>
      </c>
      <c r="N5928" s="3">
        <v>1</v>
      </c>
      <c r="O5928" s="2" t="str" cm="1">
        <f t="array" ref="O5928">_xlfn.IFS(N5928=1,"Unsatisfactory",N5928=2,"Poor",N5928=3,"Average",N5928=4,"Good",N5928=5,"Excellent")</f>
        <v>Unsatisfactory</v>
      </c>
      <c r="P5928"/>
      <c r="Q5928"/>
      <c r="R5928"/>
      <c r="S5928"/>
      <c r="T5928"/>
      <c r="U5928"/>
    </row>
    <row r="5929" spans="1:21">
      <c r="A5929" s="2">
        <v>140555</v>
      </c>
      <c r="B5929" s="2" t="s">
        <v>53</v>
      </c>
      <c r="C5929" s="4">
        <v>45314</v>
      </c>
      <c r="D5929" s="17">
        <v>45314</v>
      </c>
      <c r="E5929" s="2" t="s">
        <v>37</v>
      </c>
      <c r="F5929" s="2" t="s">
        <v>17</v>
      </c>
      <c r="G5929" s="2">
        <v>28</v>
      </c>
      <c r="H5929" s="2" t="s">
        <v>29</v>
      </c>
      <c r="I5929" s="2" t="s">
        <v>19</v>
      </c>
      <c r="J5929" s="12">
        <v>15</v>
      </c>
      <c r="K5929" s="2">
        <v>15</v>
      </c>
      <c r="L5929" s="2">
        <v>1</v>
      </c>
      <c r="M5929" s="12">
        <v>15</v>
      </c>
      <c r="N5929" s="3">
        <v>4</v>
      </c>
      <c r="O5929" s="2" t="str" cm="1">
        <f t="array" ref="O5929">_xlfn.IFS(N5929=1,"Unsatisfactory",N5929=2,"Poor",N5929=3,"Average",N5929=4,"Good",N5929=5,"Excellent")</f>
        <v>Good</v>
      </c>
      <c r="P5929"/>
      <c r="Q5929"/>
      <c r="R5929"/>
      <c r="S5929"/>
      <c r="T5929"/>
      <c r="U5929"/>
    </row>
    <row r="5930" spans="1:21">
      <c r="A5930" s="2">
        <v>143914</v>
      </c>
      <c r="B5930" s="2" t="s">
        <v>82</v>
      </c>
      <c r="C5930" s="4">
        <v>45341</v>
      </c>
      <c r="D5930" s="17">
        <v>45341</v>
      </c>
      <c r="E5930" s="2" t="s">
        <v>37</v>
      </c>
      <c r="F5930" s="2" t="s">
        <v>17</v>
      </c>
      <c r="G5930" s="2">
        <v>34</v>
      </c>
      <c r="H5930" s="2" t="s">
        <v>34</v>
      </c>
      <c r="I5930" s="2" t="s">
        <v>27</v>
      </c>
      <c r="J5930" s="12">
        <v>20</v>
      </c>
      <c r="K5930" s="2">
        <v>120</v>
      </c>
      <c r="L5930" s="2">
        <v>1</v>
      </c>
      <c r="M5930" s="12">
        <v>120</v>
      </c>
      <c r="N5930" s="3">
        <v>3</v>
      </c>
      <c r="O5930" s="2" t="str" cm="1">
        <f t="array" ref="O5930">_xlfn.IFS(N5930=1,"Unsatisfactory",N5930=2,"Poor",N5930=3,"Average",N5930=4,"Good",N5930=5,"Excellent")</f>
        <v>Average</v>
      </c>
      <c r="P5930"/>
      <c r="Q5930"/>
      <c r="R5930"/>
      <c r="S5930"/>
      <c r="T5930"/>
      <c r="U5930"/>
    </row>
    <row r="5931" spans="1:21">
      <c r="A5931" s="2">
        <v>156089</v>
      </c>
      <c r="B5931" s="2" t="s">
        <v>53</v>
      </c>
      <c r="C5931" s="4">
        <v>45356</v>
      </c>
      <c r="D5931" s="17">
        <v>45356</v>
      </c>
      <c r="E5931" s="2" t="s">
        <v>37</v>
      </c>
      <c r="F5931" s="2" t="s">
        <v>25</v>
      </c>
      <c r="G5931" s="2">
        <v>24</v>
      </c>
      <c r="H5931" s="2" t="s">
        <v>60</v>
      </c>
      <c r="I5931" s="2" t="s">
        <v>19</v>
      </c>
      <c r="J5931" s="12">
        <v>15</v>
      </c>
      <c r="K5931" s="2">
        <v>15</v>
      </c>
      <c r="L5931" s="2">
        <v>1</v>
      </c>
      <c r="M5931" s="12">
        <v>15</v>
      </c>
      <c r="N5931" s="3">
        <v>3</v>
      </c>
      <c r="O5931" s="2" t="str" cm="1">
        <f t="array" ref="O5931">_xlfn.IFS(N5931=1,"Unsatisfactory",N5931=2,"Poor",N5931=3,"Average",N5931=4,"Good",N5931=5,"Excellent")</f>
        <v>Average</v>
      </c>
      <c r="P5931"/>
      <c r="Q5931"/>
      <c r="R5931"/>
      <c r="S5931"/>
      <c r="T5931"/>
      <c r="U5931"/>
    </row>
    <row r="5932" spans="1:21">
      <c r="A5932" s="2">
        <v>154966</v>
      </c>
      <c r="B5932" s="2" t="s">
        <v>23</v>
      </c>
      <c r="C5932" s="4">
        <v>45313</v>
      </c>
      <c r="D5932" s="17">
        <v>45313</v>
      </c>
      <c r="E5932" s="2" t="s">
        <v>24</v>
      </c>
      <c r="F5932" s="2" t="s">
        <v>17</v>
      </c>
      <c r="G5932" s="2">
        <v>34</v>
      </c>
      <c r="H5932" s="2" t="s">
        <v>56</v>
      </c>
      <c r="I5932" s="2" t="s">
        <v>19</v>
      </c>
      <c r="J5932" s="12">
        <v>9</v>
      </c>
      <c r="K5932" s="2">
        <v>9</v>
      </c>
      <c r="L5932" s="2">
        <v>2</v>
      </c>
      <c r="M5932" s="12">
        <v>18</v>
      </c>
      <c r="N5932" s="3">
        <v>3</v>
      </c>
      <c r="O5932" s="2" t="str" cm="1">
        <f t="array" ref="O5932">_xlfn.IFS(N5932=1,"Unsatisfactory",N5932=2,"Poor",N5932=3,"Average",N5932=4,"Good",N5932=5,"Excellent")</f>
        <v>Average</v>
      </c>
      <c r="P5932"/>
      <c r="Q5932"/>
      <c r="R5932"/>
      <c r="S5932"/>
      <c r="T5932"/>
      <c r="U5932"/>
    </row>
    <row r="5933" spans="1:21">
      <c r="A5933" s="2">
        <v>161099</v>
      </c>
      <c r="B5933" s="2" t="s">
        <v>15</v>
      </c>
      <c r="C5933" s="4">
        <v>45244</v>
      </c>
      <c r="D5933" s="17">
        <v>45244</v>
      </c>
      <c r="E5933" s="2" t="s">
        <v>16</v>
      </c>
      <c r="F5933" s="2" t="s">
        <v>17</v>
      </c>
      <c r="G5933" s="2">
        <v>18</v>
      </c>
      <c r="H5933" s="2" t="s">
        <v>38</v>
      </c>
      <c r="I5933" s="2" t="s">
        <v>19</v>
      </c>
      <c r="J5933" s="12">
        <v>100</v>
      </c>
      <c r="K5933" s="2">
        <v>100</v>
      </c>
      <c r="L5933" s="2">
        <v>4</v>
      </c>
      <c r="M5933" s="12">
        <v>400</v>
      </c>
      <c r="N5933" s="3">
        <v>4</v>
      </c>
      <c r="O5933" s="2" t="str" cm="1">
        <f t="array" ref="O5933">_xlfn.IFS(N5933=1,"Unsatisfactory",N5933=2,"Poor",N5933=3,"Average",N5933=4,"Good",N5933=5,"Excellent")</f>
        <v>Good</v>
      </c>
      <c r="P5933"/>
      <c r="Q5933"/>
      <c r="R5933"/>
      <c r="S5933"/>
      <c r="T5933"/>
      <c r="U5933"/>
    </row>
    <row r="5934" spans="1:21">
      <c r="A5934" s="2">
        <v>194375</v>
      </c>
      <c r="B5934" s="2" t="s">
        <v>50</v>
      </c>
      <c r="C5934" s="4">
        <v>45361</v>
      </c>
      <c r="D5934" s="17">
        <v>45361</v>
      </c>
      <c r="E5934" s="2" t="s">
        <v>16</v>
      </c>
      <c r="F5934" s="2" t="s">
        <v>17</v>
      </c>
      <c r="G5934" s="2">
        <v>29</v>
      </c>
      <c r="H5934" s="2" t="s">
        <v>46</v>
      </c>
      <c r="I5934" s="2" t="s">
        <v>19</v>
      </c>
      <c r="J5934" s="12">
        <v>97</v>
      </c>
      <c r="K5934" s="2">
        <v>97</v>
      </c>
      <c r="L5934" s="2">
        <v>4</v>
      </c>
      <c r="M5934" s="12">
        <v>388</v>
      </c>
      <c r="N5934" s="3">
        <v>1</v>
      </c>
      <c r="O5934" s="2" t="str" cm="1">
        <f t="array" ref="O5934">_xlfn.IFS(N5934=1,"Unsatisfactory",N5934=2,"Poor",N5934=3,"Average",N5934=4,"Good",N5934=5,"Excellent")</f>
        <v>Unsatisfactory</v>
      </c>
      <c r="P5934"/>
      <c r="Q5934"/>
      <c r="R5934"/>
      <c r="S5934"/>
      <c r="T5934"/>
      <c r="U5934"/>
    </row>
    <row r="5935" spans="1:21">
      <c r="A5935" s="2">
        <v>167500</v>
      </c>
      <c r="B5935" s="2" t="s">
        <v>50</v>
      </c>
      <c r="C5935" s="4">
        <v>45471</v>
      </c>
      <c r="D5935" s="17">
        <v>45471</v>
      </c>
      <c r="E5935" s="2" t="s">
        <v>16</v>
      </c>
      <c r="F5935" s="2" t="s">
        <v>17</v>
      </c>
      <c r="G5935" s="2">
        <v>33</v>
      </c>
      <c r="H5935" s="2" t="s">
        <v>66</v>
      </c>
      <c r="I5935" s="2" t="s">
        <v>27</v>
      </c>
      <c r="J5935" s="12">
        <v>97</v>
      </c>
      <c r="K5935" s="2">
        <v>137</v>
      </c>
      <c r="L5935" s="2">
        <v>1</v>
      </c>
      <c r="M5935" s="12">
        <v>137</v>
      </c>
      <c r="N5935" s="3">
        <v>5</v>
      </c>
      <c r="O5935" s="2" t="str" cm="1">
        <f t="array" ref="O5935">_xlfn.IFS(N5935=1,"Unsatisfactory",N5935=2,"Poor",N5935=3,"Average",N5935=4,"Good",N5935=5,"Excellent")</f>
        <v>Excellent</v>
      </c>
      <c r="P5935"/>
      <c r="Q5935"/>
      <c r="R5935"/>
      <c r="S5935"/>
      <c r="T5935"/>
      <c r="U5935"/>
    </row>
    <row r="5936" spans="1:21">
      <c r="A5936" s="2">
        <v>162565</v>
      </c>
      <c r="B5936" s="2" t="s">
        <v>50</v>
      </c>
      <c r="C5936" s="4">
        <v>45521</v>
      </c>
      <c r="D5936" s="17">
        <v>45521</v>
      </c>
      <c r="E5936" s="2" t="s">
        <v>16</v>
      </c>
      <c r="F5936" s="2" t="s">
        <v>17</v>
      </c>
      <c r="G5936" s="2">
        <v>20</v>
      </c>
      <c r="H5936" s="2" t="s">
        <v>62</v>
      </c>
      <c r="I5936" s="2" t="s">
        <v>19</v>
      </c>
      <c r="J5936" s="12">
        <v>97</v>
      </c>
      <c r="K5936" s="2">
        <v>97</v>
      </c>
      <c r="L5936" s="2">
        <v>1</v>
      </c>
      <c r="M5936" s="12">
        <v>97</v>
      </c>
      <c r="N5936" s="3">
        <v>2</v>
      </c>
      <c r="O5936" s="2" t="str" cm="1">
        <f t="array" ref="O5936">_xlfn.IFS(N5936=1,"Unsatisfactory",N5936=2,"Poor",N5936=3,"Average",N5936=4,"Good",N5936=5,"Excellent")</f>
        <v>Poor</v>
      </c>
      <c r="P5936"/>
      <c r="Q5936"/>
      <c r="R5936"/>
      <c r="S5936"/>
      <c r="T5936"/>
      <c r="U5936"/>
    </row>
    <row r="5937" spans="1:21">
      <c r="A5937" s="2">
        <v>148189</v>
      </c>
      <c r="B5937" s="2" t="s">
        <v>30</v>
      </c>
      <c r="C5937" s="4">
        <v>45440</v>
      </c>
      <c r="D5937" s="17">
        <v>45440</v>
      </c>
      <c r="E5937" s="2" t="s">
        <v>24</v>
      </c>
      <c r="F5937" s="2" t="s">
        <v>17</v>
      </c>
      <c r="G5937" s="2">
        <v>27</v>
      </c>
      <c r="H5937" s="2" t="s">
        <v>62</v>
      </c>
      <c r="I5937" s="2" t="s">
        <v>19</v>
      </c>
      <c r="J5937" s="12">
        <v>10</v>
      </c>
      <c r="K5937" s="2">
        <v>10</v>
      </c>
      <c r="L5937" s="2">
        <v>2</v>
      </c>
      <c r="M5937" s="12">
        <v>20</v>
      </c>
      <c r="N5937" s="3">
        <v>3</v>
      </c>
      <c r="O5937" s="2" t="str" cm="1">
        <f t="array" ref="O5937">_xlfn.IFS(N5937=1,"Unsatisfactory",N5937=2,"Poor",N5937=3,"Average",N5937=4,"Good",N5937=5,"Excellent")</f>
        <v>Average</v>
      </c>
      <c r="P5937"/>
      <c r="Q5937"/>
      <c r="R5937"/>
      <c r="S5937"/>
      <c r="T5937"/>
      <c r="U5937"/>
    </row>
    <row r="5938" spans="1:21">
      <c r="A5938" s="2">
        <v>139082</v>
      </c>
      <c r="B5938" s="2" t="s">
        <v>23</v>
      </c>
      <c r="C5938" s="4">
        <v>45515</v>
      </c>
      <c r="D5938" s="17">
        <v>45515</v>
      </c>
      <c r="E5938" s="2" t="s">
        <v>24</v>
      </c>
      <c r="F5938" s="2" t="s">
        <v>17</v>
      </c>
      <c r="G5938" s="2">
        <v>22</v>
      </c>
      <c r="H5938" s="2" t="s">
        <v>58</v>
      </c>
      <c r="I5938" s="2" t="s">
        <v>27</v>
      </c>
      <c r="J5938" s="12">
        <v>9</v>
      </c>
      <c r="K5938" s="2">
        <v>49</v>
      </c>
      <c r="L5938" s="2">
        <v>3</v>
      </c>
      <c r="M5938" s="12">
        <v>147</v>
      </c>
      <c r="N5938" s="3">
        <v>5</v>
      </c>
      <c r="O5938" s="2" t="str" cm="1">
        <f t="array" ref="O5938">_xlfn.IFS(N5938=1,"Unsatisfactory",N5938=2,"Poor",N5938=3,"Average",N5938=4,"Good",N5938=5,"Excellent")</f>
        <v>Excellent</v>
      </c>
      <c r="P5938"/>
      <c r="Q5938"/>
      <c r="R5938"/>
      <c r="S5938"/>
      <c r="T5938"/>
      <c r="U5938"/>
    </row>
    <row r="5939" spans="1:21">
      <c r="A5939" s="2">
        <v>131621</v>
      </c>
      <c r="B5939" s="2" t="s">
        <v>15</v>
      </c>
      <c r="C5939" s="4">
        <v>45427</v>
      </c>
      <c r="D5939" s="17">
        <v>45427</v>
      </c>
      <c r="E5939" s="2" t="s">
        <v>16</v>
      </c>
      <c r="F5939" s="2" t="s">
        <v>17</v>
      </c>
      <c r="G5939" s="2">
        <v>20</v>
      </c>
      <c r="H5939" s="2" t="s">
        <v>26</v>
      </c>
      <c r="I5939" s="2" t="s">
        <v>27</v>
      </c>
      <c r="J5939" s="12">
        <v>100</v>
      </c>
      <c r="K5939" s="2">
        <v>140</v>
      </c>
      <c r="L5939" s="2">
        <v>2</v>
      </c>
      <c r="M5939" s="12">
        <v>280</v>
      </c>
      <c r="N5939" s="3">
        <v>1</v>
      </c>
      <c r="O5939" s="2" t="str" cm="1">
        <f t="array" ref="O5939">_xlfn.IFS(N5939=1,"Unsatisfactory",N5939=2,"Poor",N5939=3,"Average",N5939=4,"Good",N5939=5,"Excellent")</f>
        <v>Unsatisfactory</v>
      </c>
      <c r="P5939"/>
      <c r="Q5939"/>
      <c r="R5939"/>
      <c r="S5939"/>
      <c r="T5939"/>
      <c r="U5939"/>
    </row>
    <row r="5940" spans="1:21">
      <c r="A5940" s="2">
        <v>130376</v>
      </c>
      <c r="B5940" s="2" t="s">
        <v>53</v>
      </c>
      <c r="C5940" s="4">
        <v>45436</v>
      </c>
      <c r="D5940" s="17">
        <v>45436</v>
      </c>
      <c r="E5940" s="2" t="s">
        <v>37</v>
      </c>
      <c r="F5940" s="2" t="s">
        <v>17</v>
      </c>
      <c r="G5940" s="2">
        <v>34</v>
      </c>
      <c r="H5940" s="2" t="s">
        <v>118</v>
      </c>
      <c r="I5940" s="2" t="s">
        <v>19</v>
      </c>
      <c r="J5940" s="12">
        <v>15</v>
      </c>
      <c r="K5940" s="2">
        <v>15</v>
      </c>
      <c r="L5940" s="2">
        <v>1</v>
      </c>
      <c r="M5940" s="12">
        <v>15</v>
      </c>
      <c r="N5940" s="3">
        <v>5</v>
      </c>
      <c r="O5940" s="2" t="str" cm="1">
        <f t="array" ref="O5940">_xlfn.IFS(N5940=1,"Unsatisfactory",N5940=2,"Poor",N5940=3,"Average",N5940=4,"Good",N5940=5,"Excellent")</f>
        <v>Excellent</v>
      </c>
      <c r="P5940"/>
      <c r="Q5940"/>
      <c r="R5940"/>
      <c r="S5940"/>
      <c r="T5940"/>
      <c r="U5940"/>
    </row>
    <row r="5941" spans="1:21">
      <c r="A5941" s="2">
        <v>130229</v>
      </c>
      <c r="B5941" s="2" t="s">
        <v>53</v>
      </c>
      <c r="C5941" s="4">
        <v>45443</v>
      </c>
      <c r="D5941" s="17">
        <v>45443</v>
      </c>
      <c r="E5941" s="2" t="s">
        <v>37</v>
      </c>
      <c r="F5941" s="2" t="s">
        <v>17</v>
      </c>
      <c r="G5941" s="2">
        <v>25</v>
      </c>
      <c r="H5941" s="2" t="s">
        <v>74</v>
      </c>
      <c r="I5941" s="2" t="s">
        <v>27</v>
      </c>
      <c r="J5941" s="12">
        <v>15</v>
      </c>
      <c r="K5941" s="2">
        <v>40</v>
      </c>
      <c r="L5941" s="2">
        <v>3</v>
      </c>
      <c r="M5941" s="12">
        <v>120</v>
      </c>
      <c r="N5941" s="3">
        <v>5</v>
      </c>
      <c r="O5941" s="2" t="str" cm="1">
        <f t="array" ref="O5941">_xlfn.IFS(N5941=1,"Unsatisfactory",N5941=2,"Poor",N5941=3,"Average",N5941=4,"Good",N5941=5,"Excellent")</f>
        <v>Excellent</v>
      </c>
      <c r="P5941"/>
      <c r="Q5941"/>
      <c r="R5941"/>
      <c r="S5941"/>
      <c r="T5941"/>
      <c r="U5941"/>
    </row>
    <row r="5942" spans="1:21">
      <c r="A5942" s="2">
        <v>144525</v>
      </c>
      <c r="B5942" s="2" t="s">
        <v>42</v>
      </c>
      <c r="C5942" s="4">
        <v>45312</v>
      </c>
      <c r="D5942" s="17">
        <v>45312</v>
      </c>
      <c r="E5942" s="2" t="s">
        <v>16</v>
      </c>
      <c r="F5942" s="2" t="s">
        <v>25</v>
      </c>
      <c r="G5942" s="2">
        <v>24</v>
      </c>
      <c r="H5942" s="2" t="s">
        <v>118</v>
      </c>
      <c r="I5942" s="2" t="s">
        <v>19</v>
      </c>
      <c r="J5942" s="12">
        <v>65</v>
      </c>
      <c r="K5942" s="2">
        <v>65</v>
      </c>
      <c r="L5942" s="2">
        <v>2</v>
      </c>
      <c r="M5942" s="12">
        <v>130</v>
      </c>
      <c r="N5942" s="3">
        <v>5</v>
      </c>
      <c r="O5942" s="2" t="str" cm="1">
        <f t="array" ref="O5942">_xlfn.IFS(N5942=1,"Unsatisfactory",N5942=2,"Poor",N5942=3,"Average",N5942=4,"Good",N5942=5,"Excellent")</f>
        <v>Excellent</v>
      </c>
      <c r="P5942"/>
      <c r="Q5942"/>
      <c r="R5942"/>
      <c r="S5942"/>
      <c r="T5942"/>
      <c r="U5942"/>
    </row>
    <row r="5943" spans="1:21">
      <c r="A5943" s="2">
        <v>128005</v>
      </c>
      <c r="B5943" s="2" t="s">
        <v>15</v>
      </c>
      <c r="C5943" s="4">
        <v>45587</v>
      </c>
      <c r="D5943" s="17">
        <v>45587</v>
      </c>
      <c r="E5943" s="2" t="s">
        <v>16</v>
      </c>
      <c r="F5943" s="2" t="s">
        <v>25</v>
      </c>
      <c r="G5943" s="2">
        <v>33</v>
      </c>
      <c r="H5943" s="2" t="s">
        <v>60</v>
      </c>
      <c r="I5943" s="2" t="s">
        <v>19</v>
      </c>
      <c r="J5943" s="12">
        <v>100</v>
      </c>
      <c r="K5943" s="2">
        <v>100</v>
      </c>
      <c r="L5943" s="2">
        <v>1</v>
      </c>
      <c r="M5943" s="12">
        <v>100</v>
      </c>
      <c r="N5943" s="3">
        <v>1</v>
      </c>
      <c r="O5943" s="2" t="str" cm="1">
        <f t="array" ref="O5943">_xlfn.IFS(N5943=1,"Unsatisfactory",N5943=2,"Poor",N5943=3,"Average",N5943=4,"Good",N5943=5,"Excellent")</f>
        <v>Unsatisfactory</v>
      </c>
      <c r="P5943"/>
      <c r="Q5943"/>
      <c r="R5943"/>
      <c r="S5943"/>
      <c r="T5943"/>
      <c r="U5943"/>
    </row>
    <row r="5944" spans="1:21">
      <c r="A5944" s="2">
        <v>199297</v>
      </c>
      <c r="B5944" s="2" t="s">
        <v>23</v>
      </c>
      <c r="C5944" s="4">
        <v>45434</v>
      </c>
      <c r="D5944" s="17">
        <v>45434</v>
      </c>
      <c r="E5944" s="2" t="s">
        <v>24</v>
      </c>
      <c r="F5944" s="2" t="s">
        <v>17</v>
      </c>
      <c r="G5944" s="2">
        <v>35</v>
      </c>
      <c r="H5944" s="2" t="s">
        <v>46</v>
      </c>
      <c r="I5944" s="2" t="s">
        <v>19</v>
      </c>
      <c r="J5944" s="12">
        <v>9</v>
      </c>
      <c r="K5944" s="2">
        <v>9</v>
      </c>
      <c r="L5944" s="2">
        <v>5</v>
      </c>
      <c r="M5944" s="12">
        <v>45</v>
      </c>
      <c r="N5944" s="3">
        <v>2</v>
      </c>
      <c r="O5944" s="2" t="str" cm="1">
        <f t="array" ref="O5944">_xlfn.IFS(N5944=1,"Unsatisfactory",N5944=2,"Poor",N5944=3,"Average",N5944=4,"Good",N5944=5,"Excellent")</f>
        <v>Poor</v>
      </c>
      <c r="P5944"/>
      <c r="Q5944"/>
      <c r="R5944"/>
      <c r="S5944"/>
      <c r="T5944"/>
      <c r="U5944"/>
    </row>
    <row r="5945" spans="1:21">
      <c r="A5945" s="2">
        <v>148387</v>
      </c>
      <c r="B5945" s="2" t="s">
        <v>23</v>
      </c>
      <c r="C5945" s="4">
        <v>45475</v>
      </c>
      <c r="D5945" s="17">
        <v>45475</v>
      </c>
      <c r="E5945" s="2" t="s">
        <v>24</v>
      </c>
      <c r="F5945" s="2" t="s">
        <v>25</v>
      </c>
      <c r="G5945" s="2">
        <v>26</v>
      </c>
      <c r="H5945" s="2" t="s">
        <v>26</v>
      </c>
      <c r="I5945" s="2" t="s">
        <v>27</v>
      </c>
      <c r="J5945" s="12">
        <v>9</v>
      </c>
      <c r="K5945" s="2">
        <v>49</v>
      </c>
      <c r="L5945" s="2">
        <v>2</v>
      </c>
      <c r="M5945" s="12">
        <v>98</v>
      </c>
      <c r="N5945" s="3">
        <v>4</v>
      </c>
      <c r="O5945" s="2" t="str" cm="1">
        <f t="array" ref="O5945">_xlfn.IFS(N5945=1,"Unsatisfactory",N5945=2,"Poor",N5945=3,"Average",N5945=4,"Good",N5945=5,"Excellent")</f>
        <v>Good</v>
      </c>
      <c r="P5945"/>
      <c r="Q5945"/>
      <c r="R5945"/>
      <c r="S5945"/>
      <c r="T5945"/>
      <c r="U5945"/>
    </row>
    <row r="5946" spans="1:21">
      <c r="A5946" s="2">
        <v>170629</v>
      </c>
      <c r="B5946" s="2" t="s">
        <v>23</v>
      </c>
      <c r="C5946" s="4">
        <v>45405</v>
      </c>
      <c r="D5946" s="17">
        <v>45405</v>
      </c>
      <c r="E5946" s="2" t="s">
        <v>24</v>
      </c>
      <c r="F5946" s="2" t="s">
        <v>17</v>
      </c>
      <c r="G5946" s="2">
        <v>25</v>
      </c>
      <c r="H5946" s="2" t="s">
        <v>69</v>
      </c>
      <c r="I5946" s="2" t="s">
        <v>19</v>
      </c>
      <c r="J5946" s="12">
        <v>9</v>
      </c>
      <c r="K5946" s="2">
        <v>9</v>
      </c>
      <c r="L5946" s="2">
        <v>5</v>
      </c>
      <c r="M5946" s="12">
        <v>45</v>
      </c>
      <c r="N5946" s="3">
        <v>3</v>
      </c>
      <c r="O5946" s="2" t="str" cm="1">
        <f t="array" ref="O5946">_xlfn.IFS(N5946=1,"Unsatisfactory",N5946=2,"Poor",N5946=3,"Average",N5946=4,"Good",N5946=5,"Excellent")</f>
        <v>Average</v>
      </c>
      <c r="P5946"/>
      <c r="Q5946"/>
      <c r="R5946"/>
      <c r="S5946"/>
      <c r="T5946"/>
      <c r="U5946"/>
    </row>
    <row r="5947" spans="1:21">
      <c r="A5947" s="2">
        <v>161176</v>
      </c>
      <c r="B5947" s="2" t="s">
        <v>15</v>
      </c>
      <c r="C5947" s="4">
        <v>45460</v>
      </c>
      <c r="D5947" s="17">
        <v>45460</v>
      </c>
      <c r="E5947" s="2" t="s">
        <v>16</v>
      </c>
      <c r="F5947" s="2" t="s">
        <v>17</v>
      </c>
      <c r="G5947" s="2">
        <v>22</v>
      </c>
      <c r="H5947" s="2" t="s">
        <v>38</v>
      </c>
      <c r="I5947" s="2" t="s">
        <v>19</v>
      </c>
      <c r="J5947" s="12">
        <v>100</v>
      </c>
      <c r="K5947" s="2">
        <v>100</v>
      </c>
      <c r="L5947" s="2">
        <v>2</v>
      </c>
      <c r="M5947" s="12">
        <v>200</v>
      </c>
      <c r="N5947" s="3">
        <v>1</v>
      </c>
      <c r="O5947" s="2" t="str" cm="1">
        <f t="array" ref="O5947">_xlfn.IFS(N5947=1,"Unsatisfactory",N5947=2,"Poor",N5947=3,"Average",N5947=4,"Good",N5947=5,"Excellent")</f>
        <v>Unsatisfactory</v>
      </c>
      <c r="P5947"/>
      <c r="Q5947"/>
      <c r="R5947"/>
      <c r="S5947"/>
      <c r="T5947"/>
      <c r="U5947"/>
    </row>
    <row r="5948" spans="1:21">
      <c r="A5948" s="2">
        <v>170414</v>
      </c>
      <c r="B5948" s="2" t="s">
        <v>50</v>
      </c>
      <c r="C5948" s="4">
        <v>45514</v>
      </c>
      <c r="D5948" s="17">
        <v>45514</v>
      </c>
      <c r="E5948" s="2" t="s">
        <v>16</v>
      </c>
      <c r="F5948" s="2" t="s">
        <v>25</v>
      </c>
      <c r="G5948" s="2">
        <v>18</v>
      </c>
      <c r="H5948" s="2" t="s">
        <v>69</v>
      </c>
      <c r="I5948" s="2" t="s">
        <v>19</v>
      </c>
      <c r="J5948" s="12">
        <v>97</v>
      </c>
      <c r="K5948" s="2">
        <v>97</v>
      </c>
      <c r="L5948" s="2">
        <v>1</v>
      </c>
      <c r="M5948" s="12">
        <v>97</v>
      </c>
      <c r="N5948" s="3">
        <v>4</v>
      </c>
      <c r="O5948" s="2" t="str" cm="1">
        <f t="array" ref="O5948">_xlfn.IFS(N5948=1,"Unsatisfactory",N5948=2,"Poor",N5948=3,"Average",N5948=4,"Good",N5948=5,"Excellent")</f>
        <v>Good</v>
      </c>
      <c r="P5948"/>
      <c r="Q5948"/>
      <c r="R5948"/>
      <c r="S5948"/>
      <c r="T5948"/>
      <c r="U5948"/>
    </row>
    <row r="5949" spans="1:21">
      <c r="A5949" s="2">
        <v>194532</v>
      </c>
      <c r="B5949" s="2" t="s">
        <v>78</v>
      </c>
      <c r="C5949" s="4">
        <v>45532</v>
      </c>
      <c r="D5949" s="17">
        <v>45532</v>
      </c>
      <c r="E5949" s="2" t="s">
        <v>37</v>
      </c>
      <c r="F5949" s="2" t="s">
        <v>17</v>
      </c>
      <c r="G5949" s="2">
        <v>33</v>
      </c>
      <c r="H5949" s="2" t="s">
        <v>128</v>
      </c>
      <c r="I5949" s="2" t="s">
        <v>19</v>
      </c>
      <c r="J5949" s="12">
        <v>50</v>
      </c>
      <c r="K5949" s="2">
        <v>50</v>
      </c>
      <c r="L5949" s="2">
        <v>1</v>
      </c>
      <c r="M5949" s="12">
        <v>50</v>
      </c>
      <c r="N5949" s="3">
        <v>4</v>
      </c>
      <c r="O5949" s="2" t="str" cm="1">
        <f t="array" ref="O5949">_xlfn.IFS(N5949=1,"Unsatisfactory",N5949=2,"Poor",N5949=3,"Average",N5949=4,"Good",N5949=5,"Excellent")</f>
        <v>Good</v>
      </c>
      <c r="P5949"/>
      <c r="Q5949"/>
      <c r="R5949"/>
      <c r="S5949"/>
      <c r="T5949"/>
      <c r="U5949"/>
    </row>
    <row r="5950" spans="1:21">
      <c r="A5950" s="2">
        <v>198632</v>
      </c>
      <c r="B5950" s="2" t="s">
        <v>23</v>
      </c>
      <c r="C5950" s="4">
        <v>45317</v>
      </c>
      <c r="D5950" s="17">
        <v>45317</v>
      </c>
      <c r="E5950" s="2" t="s">
        <v>24</v>
      </c>
      <c r="F5950" s="2" t="s">
        <v>17</v>
      </c>
      <c r="G5950" s="2">
        <v>30</v>
      </c>
      <c r="H5950" s="2" t="s">
        <v>46</v>
      </c>
      <c r="I5950" s="2" t="s">
        <v>19</v>
      </c>
      <c r="J5950" s="12">
        <v>9</v>
      </c>
      <c r="K5950" s="2">
        <v>9</v>
      </c>
      <c r="L5950" s="2">
        <v>1</v>
      </c>
      <c r="M5950" s="12">
        <v>9</v>
      </c>
      <c r="N5950" s="3">
        <v>5</v>
      </c>
      <c r="O5950" s="2" t="str" cm="1">
        <f t="array" ref="O5950">_xlfn.IFS(N5950=1,"Unsatisfactory",N5950=2,"Poor",N5950=3,"Average",N5950=4,"Good",N5950=5,"Excellent")</f>
        <v>Excellent</v>
      </c>
      <c r="P5950"/>
      <c r="Q5950"/>
      <c r="R5950"/>
      <c r="S5950"/>
      <c r="T5950"/>
      <c r="U5950"/>
    </row>
    <row r="5951" spans="1:21">
      <c r="A5951" s="2">
        <v>171252</v>
      </c>
      <c r="B5951" s="2" t="s">
        <v>42</v>
      </c>
      <c r="C5951" s="4">
        <v>45517</v>
      </c>
      <c r="D5951" s="17">
        <v>45517</v>
      </c>
      <c r="E5951" s="2" t="s">
        <v>16</v>
      </c>
      <c r="F5951" s="2" t="s">
        <v>17</v>
      </c>
      <c r="G5951" s="2">
        <v>20</v>
      </c>
      <c r="H5951" s="2" t="s">
        <v>129</v>
      </c>
      <c r="I5951" s="2" t="s">
        <v>19</v>
      </c>
      <c r="J5951" s="12">
        <v>65</v>
      </c>
      <c r="K5951" s="2">
        <v>65</v>
      </c>
      <c r="L5951" s="2">
        <v>1</v>
      </c>
      <c r="M5951" s="12">
        <v>65</v>
      </c>
      <c r="N5951" s="3">
        <v>1</v>
      </c>
      <c r="O5951" s="2" t="str" cm="1">
        <f t="array" ref="O5951">_xlfn.IFS(N5951=1,"Unsatisfactory",N5951=2,"Poor",N5951=3,"Average",N5951=4,"Good",N5951=5,"Excellent")</f>
        <v>Unsatisfactory</v>
      </c>
      <c r="P5951"/>
      <c r="Q5951"/>
      <c r="R5951"/>
      <c r="S5951"/>
      <c r="T5951"/>
      <c r="U5951"/>
    </row>
    <row r="5952" spans="1:21">
      <c r="A5952" s="2">
        <v>152146</v>
      </c>
      <c r="B5952" s="2" t="s">
        <v>82</v>
      </c>
      <c r="C5952" s="4">
        <v>45576</v>
      </c>
      <c r="D5952" s="17">
        <v>45576</v>
      </c>
      <c r="E5952" s="2" t="s">
        <v>37</v>
      </c>
      <c r="F5952" s="2" t="s">
        <v>25</v>
      </c>
      <c r="G5952" s="2">
        <v>22</v>
      </c>
      <c r="H5952" s="2" t="s">
        <v>80</v>
      </c>
      <c r="I5952" s="2" t="s">
        <v>27</v>
      </c>
      <c r="J5952" s="12">
        <v>20</v>
      </c>
      <c r="K5952" s="2">
        <v>60</v>
      </c>
      <c r="L5952" s="2">
        <v>1</v>
      </c>
      <c r="M5952" s="12">
        <v>60</v>
      </c>
      <c r="N5952" s="3">
        <v>5</v>
      </c>
      <c r="O5952" s="2" t="str" cm="1">
        <f t="array" ref="O5952">_xlfn.IFS(N5952=1,"Unsatisfactory",N5952=2,"Poor",N5952=3,"Average",N5952=4,"Good",N5952=5,"Excellent")</f>
        <v>Excellent</v>
      </c>
      <c r="P5952"/>
      <c r="Q5952"/>
      <c r="R5952"/>
      <c r="S5952"/>
      <c r="T5952"/>
      <c r="U5952"/>
    </row>
    <row r="5953" spans="1:21">
      <c r="A5953" s="2">
        <v>125563</v>
      </c>
      <c r="B5953" s="2" t="s">
        <v>78</v>
      </c>
      <c r="C5953" s="4">
        <v>45410</v>
      </c>
      <c r="D5953" s="17">
        <v>45410</v>
      </c>
      <c r="E5953" s="2" t="s">
        <v>37</v>
      </c>
      <c r="F5953" s="2" t="s">
        <v>25</v>
      </c>
      <c r="G5953" s="2">
        <v>24</v>
      </c>
      <c r="H5953" s="2" t="s">
        <v>80</v>
      </c>
      <c r="I5953" s="2" t="s">
        <v>27</v>
      </c>
      <c r="J5953" s="12">
        <v>50</v>
      </c>
      <c r="K5953" s="2">
        <v>90</v>
      </c>
      <c r="L5953" s="2">
        <v>1</v>
      </c>
      <c r="M5953" s="12">
        <v>90</v>
      </c>
      <c r="N5953" s="3">
        <v>5</v>
      </c>
      <c r="O5953" s="2" t="str" cm="1">
        <f t="array" ref="O5953">_xlfn.IFS(N5953=1,"Unsatisfactory",N5953=2,"Poor",N5953=3,"Average",N5953=4,"Good",N5953=5,"Excellent")</f>
        <v>Excellent</v>
      </c>
      <c r="P5953"/>
      <c r="Q5953"/>
      <c r="R5953"/>
      <c r="S5953"/>
      <c r="T5953"/>
      <c r="U5953"/>
    </row>
    <row r="5954" spans="1:21">
      <c r="A5954" s="2">
        <v>177140</v>
      </c>
      <c r="B5954" s="2" t="s">
        <v>48</v>
      </c>
      <c r="C5954" s="4">
        <v>45515</v>
      </c>
      <c r="D5954" s="17">
        <v>45515</v>
      </c>
      <c r="E5954" s="2" t="s">
        <v>16</v>
      </c>
      <c r="F5954" s="2" t="s">
        <v>17</v>
      </c>
      <c r="G5954" s="2">
        <v>34</v>
      </c>
      <c r="H5954" s="2" t="s">
        <v>31</v>
      </c>
      <c r="I5954" s="2" t="s">
        <v>19</v>
      </c>
      <c r="J5954" s="12">
        <v>130</v>
      </c>
      <c r="K5954" s="2">
        <v>130</v>
      </c>
      <c r="L5954" s="2">
        <v>1</v>
      </c>
      <c r="M5954" s="12">
        <v>130</v>
      </c>
      <c r="N5954" s="3">
        <v>4</v>
      </c>
      <c r="O5954" s="2" t="str" cm="1">
        <f t="array" ref="O5954">_xlfn.IFS(N5954=1,"Unsatisfactory",N5954=2,"Poor",N5954=3,"Average",N5954=4,"Good",N5954=5,"Excellent")</f>
        <v>Good</v>
      </c>
      <c r="P5954"/>
      <c r="Q5954"/>
      <c r="R5954"/>
      <c r="S5954"/>
      <c r="T5954"/>
      <c r="U5954"/>
    </row>
    <row r="5955" spans="1:21">
      <c r="A5955" s="2">
        <v>142497</v>
      </c>
      <c r="B5955" s="2" t="s">
        <v>53</v>
      </c>
      <c r="C5955" s="4">
        <v>45541</v>
      </c>
      <c r="D5955" s="17">
        <v>45541</v>
      </c>
      <c r="E5955" s="2" t="s">
        <v>37</v>
      </c>
      <c r="F5955" s="2" t="s">
        <v>25</v>
      </c>
      <c r="G5955" s="2">
        <v>29</v>
      </c>
      <c r="H5955" s="2" t="s">
        <v>34</v>
      </c>
      <c r="I5955" s="2" t="s">
        <v>27</v>
      </c>
      <c r="J5955" s="12">
        <v>15</v>
      </c>
      <c r="K5955" s="2">
        <v>115</v>
      </c>
      <c r="L5955" s="2">
        <v>2</v>
      </c>
      <c r="M5955" s="12">
        <v>230</v>
      </c>
      <c r="N5955" s="3">
        <v>3</v>
      </c>
      <c r="O5955" s="2" t="str" cm="1">
        <f t="array" ref="O5955">_xlfn.IFS(N5955=1,"Unsatisfactory",N5955=2,"Poor",N5955=3,"Average",N5955=4,"Good",N5955=5,"Excellent")</f>
        <v>Average</v>
      </c>
      <c r="P5955"/>
      <c r="Q5955"/>
      <c r="R5955"/>
      <c r="S5955"/>
      <c r="T5955"/>
      <c r="U5955"/>
    </row>
    <row r="5956" spans="1:21">
      <c r="A5956" s="2">
        <v>131499</v>
      </c>
      <c r="B5956" s="2" t="s">
        <v>15</v>
      </c>
      <c r="C5956" s="4">
        <v>45408</v>
      </c>
      <c r="D5956" s="17">
        <v>45408</v>
      </c>
      <c r="E5956" s="2" t="s">
        <v>16</v>
      </c>
      <c r="F5956" s="2" t="s">
        <v>17</v>
      </c>
      <c r="G5956" s="2">
        <v>19</v>
      </c>
      <c r="H5956" s="2" t="s">
        <v>69</v>
      </c>
      <c r="I5956" s="2" t="s">
        <v>19</v>
      </c>
      <c r="J5956" s="12">
        <v>100</v>
      </c>
      <c r="K5956" s="2">
        <v>100</v>
      </c>
      <c r="L5956" s="2">
        <v>4</v>
      </c>
      <c r="M5956" s="12">
        <v>400</v>
      </c>
      <c r="N5956" s="3">
        <v>5</v>
      </c>
      <c r="O5956" s="2" t="str" cm="1">
        <f t="array" ref="O5956">_xlfn.IFS(N5956=1,"Unsatisfactory",N5956=2,"Poor",N5956=3,"Average",N5956=4,"Good",N5956=5,"Excellent")</f>
        <v>Excellent</v>
      </c>
      <c r="P5956"/>
      <c r="Q5956"/>
      <c r="R5956"/>
      <c r="S5956"/>
      <c r="T5956"/>
      <c r="U5956"/>
    </row>
    <row r="5957" spans="1:21">
      <c r="A5957" s="2">
        <v>168159</v>
      </c>
      <c r="B5957" s="2" t="s">
        <v>42</v>
      </c>
      <c r="C5957" s="4">
        <v>45265</v>
      </c>
      <c r="D5957" s="17">
        <v>45265</v>
      </c>
      <c r="E5957" s="2" t="s">
        <v>16</v>
      </c>
      <c r="F5957" s="2" t="s">
        <v>17</v>
      </c>
      <c r="G5957" s="2">
        <v>34</v>
      </c>
      <c r="H5957" s="2" t="s">
        <v>74</v>
      </c>
      <c r="I5957" s="2" t="s">
        <v>27</v>
      </c>
      <c r="J5957" s="12">
        <v>65</v>
      </c>
      <c r="K5957" s="2">
        <v>90</v>
      </c>
      <c r="L5957" s="2">
        <v>1</v>
      </c>
      <c r="M5957" s="12">
        <v>90</v>
      </c>
      <c r="N5957" s="3">
        <v>5</v>
      </c>
      <c r="O5957" s="2" t="str" cm="1">
        <f t="array" ref="O5957">_xlfn.IFS(N5957=1,"Unsatisfactory",N5957=2,"Poor",N5957=3,"Average",N5957=4,"Good",N5957=5,"Excellent")</f>
        <v>Excellent</v>
      </c>
      <c r="P5957"/>
      <c r="Q5957"/>
      <c r="R5957"/>
      <c r="S5957"/>
      <c r="T5957"/>
      <c r="U5957"/>
    </row>
    <row r="5958" spans="1:21">
      <c r="A5958" s="2">
        <v>194848</v>
      </c>
      <c r="B5958" s="2" t="s">
        <v>82</v>
      </c>
      <c r="C5958" s="4">
        <v>45268</v>
      </c>
      <c r="D5958" s="17">
        <v>45268</v>
      </c>
      <c r="E5958" s="2" t="s">
        <v>37</v>
      </c>
      <c r="F5958" s="2" t="s">
        <v>25</v>
      </c>
      <c r="G5958" s="2">
        <v>18</v>
      </c>
      <c r="H5958" s="2" t="s">
        <v>130</v>
      </c>
      <c r="I5958" s="2" t="s">
        <v>19</v>
      </c>
      <c r="J5958" s="12">
        <v>20</v>
      </c>
      <c r="K5958" s="2">
        <v>20</v>
      </c>
      <c r="L5958" s="2">
        <v>1</v>
      </c>
      <c r="M5958" s="12">
        <v>20</v>
      </c>
      <c r="N5958" s="3">
        <v>4</v>
      </c>
      <c r="O5958" s="2" t="str" cm="1">
        <f t="array" ref="O5958">_xlfn.IFS(N5958=1,"Unsatisfactory",N5958=2,"Poor",N5958=3,"Average",N5958=4,"Good",N5958=5,"Excellent")</f>
        <v>Good</v>
      </c>
      <c r="P5958"/>
      <c r="Q5958"/>
      <c r="R5958"/>
      <c r="S5958"/>
      <c r="T5958"/>
      <c r="U5958"/>
    </row>
    <row r="5959" spans="1:21">
      <c r="A5959" s="2">
        <v>193276</v>
      </c>
      <c r="B5959" s="2" t="s">
        <v>36</v>
      </c>
      <c r="C5959" s="4">
        <v>45551</v>
      </c>
      <c r="D5959" s="17">
        <v>45551</v>
      </c>
      <c r="E5959" s="2" t="s">
        <v>37</v>
      </c>
      <c r="F5959" s="2" t="s">
        <v>17</v>
      </c>
      <c r="G5959" s="2">
        <v>28</v>
      </c>
      <c r="H5959" s="2" t="s">
        <v>115</v>
      </c>
      <c r="I5959" s="2" t="s">
        <v>19</v>
      </c>
      <c r="J5959" s="12">
        <v>32</v>
      </c>
      <c r="K5959" s="2">
        <v>32</v>
      </c>
      <c r="L5959" s="2">
        <v>3</v>
      </c>
      <c r="M5959" s="12">
        <v>96</v>
      </c>
      <c r="N5959" s="3">
        <v>1</v>
      </c>
      <c r="O5959" s="2" t="str" cm="1">
        <f t="array" ref="O5959">_xlfn.IFS(N5959=1,"Unsatisfactory",N5959=2,"Poor",N5959=3,"Average",N5959=4,"Good",N5959=5,"Excellent")</f>
        <v>Unsatisfactory</v>
      </c>
      <c r="P5959"/>
      <c r="Q5959"/>
      <c r="R5959"/>
      <c r="S5959"/>
      <c r="T5959"/>
      <c r="U5959"/>
    </row>
    <row r="5960" spans="1:21">
      <c r="A5960" s="2">
        <v>155425</v>
      </c>
      <c r="B5960" s="2" t="s">
        <v>15</v>
      </c>
      <c r="C5960" s="4">
        <v>45503</v>
      </c>
      <c r="D5960" s="17">
        <v>45503</v>
      </c>
      <c r="E5960" s="2" t="s">
        <v>16</v>
      </c>
      <c r="F5960" s="2" t="s">
        <v>25</v>
      </c>
      <c r="G5960" s="2">
        <v>21</v>
      </c>
      <c r="H5960" s="2" t="s">
        <v>31</v>
      </c>
      <c r="I5960" s="2" t="s">
        <v>19</v>
      </c>
      <c r="J5960" s="12">
        <v>100</v>
      </c>
      <c r="K5960" s="2">
        <v>100</v>
      </c>
      <c r="L5960" s="2">
        <v>2</v>
      </c>
      <c r="M5960" s="12">
        <v>200</v>
      </c>
      <c r="N5960" s="3">
        <v>5</v>
      </c>
      <c r="O5960" s="2" t="str" cm="1">
        <f t="array" ref="O5960">_xlfn.IFS(N5960=1,"Unsatisfactory",N5960=2,"Poor",N5960=3,"Average",N5960=4,"Good",N5960=5,"Excellent")</f>
        <v>Excellent</v>
      </c>
      <c r="P5960"/>
      <c r="Q5960"/>
      <c r="R5960"/>
      <c r="S5960"/>
      <c r="T5960"/>
      <c r="U5960"/>
    </row>
    <row r="5961" spans="1:21">
      <c r="A5961" s="2">
        <v>157683</v>
      </c>
      <c r="B5961" s="2" t="s">
        <v>15</v>
      </c>
      <c r="C5961" s="4">
        <v>45483</v>
      </c>
      <c r="D5961" s="17">
        <v>45483</v>
      </c>
      <c r="E5961" s="2" t="s">
        <v>16</v>
      </c>
      <c r="F5961" s="2" t="s">
        <v>25</v>
      </c>
      <c r="G5961" s="2">
        <v>26</v>
      </c>
      <c r="H5961" s="2" t="s">
        <v>62</v>
      </c>
      <c r="I5961" s="2" t="s">
        <v>19</v>
      </c>
      <c r="J5961" s="12">
        <v>100</v>
      </c>
      <c r="K5961" s="2">
        <v>100</v>
      </c>
      <c r="L5961" s="2">
        <v>1</v>
      </c>
      <c r="M5961" s="12">
        <v>100</v>
      </c>
      <c r="N5961" s="3">
        <v>3</v>
      </c>
      <c r="O5961" s="2" t="str" cm="1">
        <f t="array" ref="O5961">_xlfn.IFS(N5961=1,"Unsatisfactory",N5961=2,"Poor",N5961=3,"Average",N5961=4,"Good",N5961=5,"Excellent")</f>
        <v>Average</v>
      </c>
      <c r="P5961"/>
      <c r="Q5961"/>
      <c r="R5961"/>
      <c r="S5961"/>
      <c r="T5961"/>
      <c r="U5961"/>
    </row>
    <row r="5962" spans="1:21">
      <c r="A5962" s="2">
        <v>133953</v>
      </c>
      <c r="B5962" s="2" t="s">
        <v>30</v>
      </c>
      <c r="C5962" s="4">
        <v>45331</v>
      </c>
      <c r="D5962" s="17">
        <v>45331</v>
      </c>
      <c r="E5962" s="2" t="s">
        <v>24</v>
      </c>
      <c r="F5962" s="2" t="s">
        <v>25</v>
      </c>
      <c r="G5962" s="2">
        <v>22</v>
      </c>
      <c r="H5962" s="2" t="s">
        <v>69</v>
      </c>
      <c r="I5962" s="2" t="s">
        <v>19</v>
      </c>
      <c r="J5962" s="12">
        <v>10</v>
      </c>
      <c r="K5962" s="2">
        <v>10</v>
      </c>
      <c r="L5962" s="2">
        <v>2</v>
      </c>
      <c r="M5962" s="12">
        <v>20</v>
      </c>
      <c r="N5962" s="3">
        <v>3</v>
      </c>
      <c r="O5962" s="2" t="str" cm="1">
        <f t="array" ref="O5962">_xlfn.IFS(N5962=1,"Unsatisfactory",N5962=2,"Poor",N5962=3,"Average",N5962=4,"Good",N5962=5,"Excellent")</f>
        <v>Average</v>
      </c>
      <c r="P5962"/>
      <c r="Q5962"/>
      <c r="R5962"/>
      <c r="S5962"/>
      <c r="T5962"/>
      <c r="U5962"/>
    </row>
    <row r="5963" spans="1:21">
      <c r="A5963" s="2">
        <v>197610</v>
      </c>
      <c r="B5963" s="2" t="s">
        <v>15</v>
      </c>
      <c r="C5963" s="4">
        <v>45425</v>
      </c>
      <c r="D5963" s="17">
        <v>45425</v>
      </c>
      <c r="E5963" s="2" t="s">
        <v>16</v>
      </c>
      <c r="F5963" s="2" t="s">
        <v>17</v>
      </c>
      <c r="G5963" s="2">
        <v>29</v>
      </c>
      <c r="H5963" s="2" t="s">
        <v>29</v>
      </c>
      <c r="I5963" s="2" t="s">
        <v>19</v>
      </c>
      <c r="J5963" s="12">
        <v>100</v>
      </c>
      <c r="K5963" s="2">
        <v>100</v>
      </c>
      <c r="L5963" s="2">
        <v>1</v>
      </c>
      <c r="M5963" s="12">
        <v>100</v>
      </c>
      <c r="N5963" s="3">
        <v>5</v>
      </c>
      <c r="O5963" s="2" t="str" cm="1">
        <f t="array" ref="O5963">_xlfn.IFS(N5963=1,"Unsatisfactory",N5963=2,"Poor",N5963=3,"Average",N5963=4,"Good",N5963=5,"Excellent")</f>
        <v>Excellent</v>
      </c>
      <c r="P5963"/>
      <c r="Q5963"/>
      <c r="R5963"/>
      <c r="S5963"/>
      <c r="T5963"/>
      <c r="U5963"/>
    </row>
    <row r="5964" spans="1:21">
      <c r="A5964" s="2">
        <v>151403</v>
      </c>
      <c r="B5964" s="2" t="s">
        <v>30</v>
      </c>
      <c r="C5964" s="4">
        <v>45565</v>
      </c>
      <c r="D5964" s="17">
        <v>45565</v>
      </c>
      <c r="E5964" s="2" t="s">
        <v>24</v>
      </c>
      <c r="F5964" s="2" t="s">
        <v>25</v>
      </c>
      <c r="G5964" s="2">
        <v>20</v>
      </c>
      <c r="H5964" s="2" t="s">
        <v>62</v>
      </c>
      <c r="I5964" s="2" t="s">
        <v>19</v>
      </c>
      <c r="J5964" s="12">
        <v>10</v>
      </c>
      <c r="K5964" s="2">
        <v>10</v>
      </c>
      <c r="L5964" s="2">
        <v>2</v>
      </c>
      <c r="M5964" s="12">
        <v>20</v>
      </c>
      <c r="N5964" s="3">
        <v>3</v>
      </c>
      <c r="O5964" s="2" t="str" cm="1">
        <f t="array" ref="O5964">_xlfn.IFS(N5964=1,"Unsatisfactory",N5964=2,"Poor",N5964=3,"Average",N5964=4,"Good",N5964=5,"Excellent")</f>
        <v>Average</v>
      </c>
      <c r="P5964"/>
      <c r="Q5964"/>
      <c r="R5964"/>
      <c r="S5964"/>
      <c r="T5964"/>
      <c r="U5964"/>
    </row>
    <row r="5965" spans="1:21">
      <c r="A5965" s="2">
        <v>195874</v>
      </c>
      <c r="B5965" s="2" t="s">
        <v>36</v>
      </c>
      <c r="C5965" s="4">
        <v>45249</v>
      </c>
      <c r="D5965" s="17">
        <v>45249</v>
      </c>
      <c r="E5965" s="2" t="s">
        <v>37</v>
      </c>
      <c r="F5965" s="2" t="s">
        <v>17</v>
      </c>
      <c r="G5965" s="2">
        <v>24</v>
      </c>
      <c r="H5965" s="2" t="s">
        <v>69</v>
      </c>
      <c r="I5965" s="2" t="s">
        <v>19</v>
      </c>
      <c r="J5965" s="12">
        <v>32</v>
      </c>
      <c r="K5965" s="2">
        <v>32</v>
      </c>
      <c r="L5965" s="2">
        <v>1</v>
      </c>
      <c r="M5965" s="12">
        <v>32</v>
      </c>
      <c r="N5965" s="3">
        <v>1</v>
      </c>
      <c r="O5965" s="2" t="str" cm="1">
        <f t="array" ref="O5965">_xlfn.IFS(N5965=1,"Unsatisfactory",N5965=2,"Poor",N5965=3,"Average",N5965=4,"Good",N5965=5,"Excellent")</f>
        <v>Unsatisfactory</v>
      </c>
      <c r="P5965"/>
      <c r="Q5965"/>
      <c r="R5965"/>
      <c r="S5965"/>
      <c r="T5965"/>
      <c r="U5965"/>
    </row>
    <row r="5966" spans="1:21">
      <c r="A5966" s="2">
        <v>141134</v>
      </c>
      <c r="B5966" s="2" t="s">
        <v>23</v>
      </c>
      <c r="C5966" s="4">
        <v>45520</v>
      </c>
      <c r="D5966" s="17">
        <v>45520</v>
      </c>
      <c r="E5966" s="2" t="s">
        <v>24</v>
      </c>
      <c r="F5966" s="2" t="s">
        <v>25</v>
      </c>
      <c r="G5966" s="2">
        <v>28</v>
      </c>
      <c r="H5966" s="2" t="s">
        <v>31</v>
      </c>
      <c r="I5966" s="2" t="s">
        <v>19</v>
      </c>
      <c r="J5966" s="12">
        <v>9</v>
      </c>
      <c r="K5966" s="2">
        <v>9</v>
      </c>
      <c r="L5966" s="2">
        <v>1</v>
      </c>
      <c r="M5966" s="12">
        <v>9</v>
      </c>
      <c r="N5966" s="3">
        <v>4</v>
      </c>
      <c r="O5966" s="2" t="str" cm="1">
        <f t="array" ref="O5966">_xlfn.IFS(N5966=1,"Unsatisfactory",N5966=2,"Poor",N5966=3,"Average",N5966=4,"Good",N5966=5,"Excellent")</f>
        <v>Good</v>
      </c>
      <c r="P5966"/>
      <c r="Q5966"/>
      <c r="R5966"/>
      <c r="S5966"/>
      <c r="T5966"/>
      <c r="U5966"/>
    </row>
    <row r="5967" spans="1:21">
      <c r="A5967" s="2">
        <v>138899</v>
      </c>
      <c r="B5967" s="2" t="s">
        <v>85</v>
      </c>
      <c r="C5967" s="4">
        <v>45466</v>
      </c>
      <c r="D5967" s="17">
        <v>45466</v>
      </c>
      <c r="E5967" s="2" t="s">
        <v>24</v>
      </c>
      <c r="F5967" s="2" t="s">
        <v>17</v>
      </c>
      <c r="G5967" s="2">
        <v>24</v>
      </c>
      <c r="H5967" s="2" t="s">
        <v>75</v>
      </c>
      <c r="I5967" s="2" t="s">
        <v>27</v>
      </c>
      <c r="J5967" s="12">
        <v>23</v>
      </c>
      <c r="K5967" s="2">
        <v>93</v>
      </c>
      <c r="L5967" s="2">
        <v>4</v>
      </c>
      <c r="M5967" s="12">
        <v>372</v>
      </c>
      <c r="N5967" s="3">
        <v>4</v>
      </c>
      <c r="O5967" s="2" t="str" cm="1">
        <f t="array" ref="O5967">_xlfn.IFS(N5967=1,"Unsatisfactory",N5967=2,"Poor",N5967=3,"Average",N5967=4,"Good",N5967=5,"Excellent")</f>
        <v>Good</v>
      </c>
      <c r="P5967"/>
      <c r="Q5967"/>
      <c r="R5967"/>
      <c r="S5967"/>
      <c r="T5967"/>
      <c r="U5967"/>
    </row>
    <row r="5968" spans="1:21">
      <c r="A5968" s="2">
        <v>133708</v>
      </c>
      <c r="B5968" s="2" t="s">
        <v>76</v>
      </c>
      <c r="C5968" s="4">
        <v>45237</v>
      </c>
      <c r="D5968" s="17">
        <v>45237</v>
      </c>
      <c r="E5968" s="2" t="s">
        <v>37</v>
      </c>
      <c r="F5968" s="2" t="s">
        <v>25</v>
      </c>
      <c r="G5968" s="2">
        <v>23</v>
      </c>
      <c r="H5968" s="2" t="s">
        <v>128</v>
      </c>
      <c r="I5968" s="2" t="s">
        <v>19</v>
      </c>
      <c r="J5968" s="12">
        <v>45</v>
      </c>
      <c r="K5968" s="2">
        <v>45</v>
      </c>
      <c r="L5968" s="2">
        <v>1</v>
      </c>
      <c r="M5968" s="12">
        <v>45</v>
      </c>
      <c r="N5968" s="3">
        <v>4</v>
      </c>
      <c r="O5968" s="2" t="str" cm="1">
        <f t="array" ref="O5968">_xlfn.IFS(N5968=1,"Unsatisfactory",N5968=2,"Poor",N5968=3,"Average",N5968=4,"Good",N5968=5,"Excellent")</f>
        <v>Good</v>
      </c>
      <c r="P5968"/>
      <c r="Q5968"/>
      <c r="R5968"/>
      <c r="S5968"/>
      <c r="T5968"/>
      <c r="U5968"/>
    </row>
    <row r="5969" spans="1:21">
      <c r="A5969" s="2">
        <v>171444</v>
      </c>
      <c r="B5969" s="2" t="s">
        <v>42</v>
      </c>
      <c r="C5969" s="4">
        <v>45541</v>
      </c>
      <c r="D5969" s="17">
        <v>45541</v>
      </c>
      <c r="E5969" s="2" t="s">
        <v>16</v>
      </c>
      <c r="F5969" s="2" t="s">
        <v>25</v>
      </c>
      <c r="G5969" s="2">
        <v>28</v>
      </c>
      <c r="H5969" s="2" t="s">
        <v>128</v>
      </c>
      <c r="I5969" s="2" t="s">
        <v>19</v>
      </c>
      <c r="J5969" s="12">
        <v>65</v>
      </c>
      <c r="K5969" s="2">
        <v>65</v>
      </c>
      <c r="L5969" s="2">
        <v>4</v>
      </c>
      <c r="M5969" s="12">
        <v>260</v>
      </c>
      <c r="N5969" s="3">
        <v>1</v>
      </c>
      <c r="O5969" s="2" t="str" cm="1">
        <f t="array" ref="O5969">_xlfn.IFS(N5969=1,"Unsatisfactory",N5969=2,"Poor",N5969=3,"Average",N5969=4,"Good",N5969=5,"Excellent")</f>
        <v>Unsatisfactory</v>
      </c>
      <c r="P5969"/>
      <c r="Q5969"/>
      <c r="R5969"/>
      <c r="S5969"/>
      <c r="T5969"/>
      <c r="U5969"/>
    </row>
    <row r="5970" spans="1:21">
      <c r="A5970" s="2">
        <v>140815</v>
      </c>
      <c r="B5970" s="2" t="s">
        <v>50</v>
      </c>
      <c r="C5970" s="4">
        <v>45399</v>
      </c>
      <c r="D5970" s="17">
        <v>45399</v>
      </c>
      <c r="E5970" s="2" t="s">
        <v>16</v>
      </c>
      <c r="F5970" s="2" t="s">
        <v>17</v>
      </c>
      <c r="G5970" s="2">
        <v>35</v>
      </c>
      <c r="H5970" s="2" t="s">
        <v>60</v>
      </c>
      <c r="I5970" s="2" t="s">
        <v>19</v>
      </c>
      <c r="J5970" s="12">
        <v>97</v>
      </c>
      <c r="K5970" s="2">
        <v>97</v>
      </c>
      <c r="L5970" s="2">
        <v>1</v>
      </c>
      <c r="M5970" s="12">
        <v>97</v>
      </c>
      <c r="N5970" s="3">
        <v>4</v>
      </c>
      <c r="O5970" s="2" t="str" cm="1">
        <f t="array" ref="O5970">_xlfn.IFS(N5970=1,"Unsatisfactory",N5970=2,"Poor",N5970=3,"Average",N5970=4,"Good",N5970=5,"Excellent")</f>
        <v>Good</v>
      </c>
      <c r="P5970"/>
      <c r="Q5970"/>
      <c r="R5970"/>
      <c r="S5970"/>
      <c r="T5970"/>
      <c r="U5970"/>
    </row>
    <row r="5971" spans="1:21">
      <c r="A5971" s="2">
        <v>148256</v>
      </c>
      <c r="B5971" s="2" t="s">
        <v>42</v>
      </c>
      <c r="C5971" s="4">
        <v>45304</v>
      </c>
      <c r="D5971" s="17">
        <v>45304</v>
      </c>
      <c r="E5971" s="2" t="s">
        <v>16</v>
      </c>
      <c r="F5971" s="2" t="s">
        <v>17</v>
      </c>
      <c r="G5971" s="2">
        <v>19</v>
      </c>
      <c r="H5971" s="2" t="s">
        <v>129</v>
      </c>
      <c r="I5971" s="2" t="s">
        <v>19</v>
      </c>
      <c r="J5971" s="12">
        <v>65</v>
      </c>
      <c r="K5971" s="2">
        <v>65</v>
      </c>
      <c r="L5971" s="2">
        <v>1</v>
      </c>
      <c r="M5971" s="12">
        <v>65</v>
      </c>
      <c r="N5971" s="3">
        <v>5</v>
      </c>
      <c r="O5971" s="2" t="str" cm="1">
        <f t="array" ref="O5971">_xlfn.IFS(N5971=1,"Unsatisfactory",N5971=2,"Poor",N5971=3,"Average",N5971=4,"Good",N5971=5,"Excellent")</f>
        <v>Excellent</v>
      </c>
      <c r="P5971"/>
      <c r="Q5971"/>
      <c r="R5971"/>
      <c r="S5971"/>
      <c r="T5971"/>
      <c r="U5971"/>
    </row>
    <row r="5972" spans="1:21">
      <c r="A5972" s="2">
        <v>129715</v>
      </c>
      <c r="B5972" s="2" t="s">
        <v>42</v>
      </c>
      <c r="C5972" s="4">
        <v>45376</v>
      </c>
      <c r="D5972" s="17">
        <v>45376</v>
      </c>
      <c r="E5972" s="2" t="s">
        <v>16</v>
      </c>
      <c r="F5972" s="2" t="s">
        <v>25</v>
      </c>
      <c r="G5972" s="2">
        <v>32</v>
      </c>
      <c r="H5972" s="2" t="s">
        <v>29</v>
      </c>
      <c r="I5972" s="2" t="s">
        <v>19</v>
      </c>
      <c r="J5972" s="12">
        <v>65</v>
      </c>
      <c r="K5972" s="2">
        <v>65</v>
      </c>
      <c r="L5972" s="2">
        <v>1</v>
      </c>
      <c r="M5972" s="12">
        <v>65</v>
      </c>
      <c r="N5972" s="3">
        <v>2</v>
      </c>
      <c r="O5972" s="2" t="str" cm="1">
        <f t="array" ref="O5972">_xlfn.IFS(N5972=1,"Unsatisfactory",N5972=2,"Poor",N5972=3,"Average",N5972=4,"Good",N5972=5,"Excellent")</f>
        <v>Poor</v>
      </c>
      <c r="P5972"/>
      <c r="Q5972"/>
      <c r="R5972"/>
      <c r="S5972"/>
      <c r="T5972"/>
      <c r="U5972"/>
    </row>
    <row r="5973" spans="1:21">
      <c r="A5973" s="2">
        <v>133526</v>
      </c>
      <c r="B5973" s="2" t="s">
        <v>23</v>
      </c>
      <c r="C5973" s="4">
        <v>45317</v>
      </c>
      <c r="D5973" s="17">
        <v>45317</v>
      </c>
      <c r="E5973" s="2" t="s">
        <v>24</v>
      </c>
      <c r="F5973" s="2" t="s">
        <v>17</v>
      </c>
      <c r="G5973" s="2">
        <v>25</v>
      </c>
      <c r="H5973" s="2" t="s">
        <v>69</v>
      </c>
      <c r="I5973" s="2" t="s">
        <v>19</v>
      </c>
      <c r="J5973" s="12">
        <v>9</v>
      </c>
      <c r="K5973" s="2">
        <v>9</v>
      </c>
      <c r="L5973" s="2">
        <v>1</v>
      </c>
      <c r="M5973" s="12">
        <v>9</v>
      </c>
      <c r="N5973" s="3">
        <v>5</v>
      </c>
      <c r="O5973" s="2" t="str" cm="1">
        <f t="array" ref="O5973">_xlfn.IFS(N5973=1,"Unsatisfactory",N5973=2,"Poor",N5973=3,"Average",N5973=4,"Good",N5973=5,"Excellent")</f>
        <v>Excellent</v>
      </c>
      <c r="P5973"/>
      <c r="Q5973"/>
      <c r="R5973"/>
      <c r="S5973"/>
      <c r="T5973"/>
      <c r="U5973"/>
    </row>
    <row r="5974" spans="1:21">
      <c r="A5974" s="2">
        <v>199869</v>
      </c>
      <c r="B5974" s="2" t="s">
        <v>36</v>
      </c>
      <c r="C5974" s="4">
        <v>45428</v>
      </c>
      <c r="D5974" s="17">
        <v>45428</v>
      </c>
      <c r="E5974" s="2" t="s">
        <v>37</v>
      </c>
      <c r="F5974" s="2" t="s">
        <v>17</v>
      </c>
      <c r="G5974" s="2">
        <v>28</v>
      </c>
      <c r="H5974" s="2" t="s">
        <v>29</v>
      </c>
      <c r="I5974" s="2" t="s">
        <v>19</v>
      </c>
      <c r="J5974" s="12">
        <v>32</v>
      </c>
      <c r="K5974" s="2">
        <v>32</v>
      </c>
      <c r="L5974" s="2">
        <v>4</v>
      </c>
      <c r="M5974" s="12">
        <v>128</v>
      </c>
      <c r="N5974" s="3">
        <v>3</v>
      </c>
      <c r="O5974" s="2" t="str" cm="1">
        <f t="array" ref="O5974">_xlfn.IFS(N5974=1,"Unsatisfactory",N5974=2,"Poor",N5974=3,"Average",N5974=4,"Good",N5974=5,"Excellent")</f>
        <v>Average</v>
      </c>
      <c r="P5974"/>
      <c r="Q5974"/>
      <c r="R5974"/>
      <c r="S5974"/>
      <c r="T5974"/>
      <c r="U5974"/>
    </row>
    <row r="5975" spans="1:21">
      <c r="A5975" s="2">
        <v>156444</v>
      </c>
      <c r="B5975" s="2" t="s">
        <v>82</v>
      </c>
      <c r="C5975" s="4">
        <v>45369</v>
      </c>
      <c r="D5975" s="17">
        <v>45369</v>
      </c>
      <c r="E5975" s="2" t="s">
        <v>37</v>
      </c>
      <c r="F5975" s="2" t="s">
        <v>17</v>
      </c>
      <c r="G5975" s="2">
        <v>33</v>
      </c>
      <c r="H5975" s="2" t="s">
        <v>129</v>
      </c>
      <c r="I5975" s="2" t="s">
        <v>19</v>
      </c>
      <c r="J5975" s="12">
        <v>20</v>
      </c>
      <c r="K5975" s="2">
        <v>20</v>
      </c>
      <c r="L5975" s="2">
        <v>1</v>
      </c>
      <c r="M5975" s="12">
        <v>20</v>
      </c>
      <c r="N5975" s="3">
        <v>5</v>
      </c>
      <c r="O5975" s="2" t="str" cm="1">
        <f t="array" ref="O5975">_xlfn.IFS(N5975=1,"Unsatisfactory",N5975=2,"Poor",N5975=3,"Average",N5975=4,"Good",N5975=5,"Excellent")</f>
        <v>Excellent</v>
      </c>
      <c r="P5975"/>
      <c r="Q5975"/>
      <c r="R5975"/>
      <c r="S5975"/>
      <c r="T5975"/>
      <c r="U5975"/>
    </row>
    <row r="5976" spans="1:21">
      <c r="A5976" s="2">
        <v>180002</v>
      </c>
      <c r="B5976" s="2" t="s">
        <v>82</v>
      </c>
      <c r="C5976" s="4">
        <v>45451</v>
      </c>
      <c r="D5976" s="17">
        <v>45451</v>
      </c>
      <c r="E5976" s="2" t="s">
        <v>37</v>
      </c>
      <c r="F5976" s="2" t="s">
        <v>17</v>
      </c>
      <c r="G5976" s="2">
        <v>27</v>
      </c>
      <c r="H5976" s="2" t="s">
        <v>115</v>
      </c>
      <c r="I5976" s="2" t="s">
        <v>19</v>
      </c>
      <c r="J5976" s="12">
        <v>20</v>
      </c>
      <c r="K5976" s="2">
        <v>20</v>
      </c>
      <c r="L5976" s="2">
        <v>1</v>
      </c>
      <c r="M5976" s="12">
        <v>20</v>
      </c>
      <c r="N5976" s="3">
        <v>5</v>
      </c>
      <c r="O5976" s="2" t="str" cm="1">
        <f t="array" ref="O5976">_xlfn.IFS(N5976=1,"Unsatisfactory",N5976=2,"Poor",N5976=3,"Average",N5976=4,"Good",N5976=5,"Excellent")</f>
        <v>Excellent</v>
      </c>
      <c r="P5976"/>
      <c r="Q5976"/>
      <c r="R5976"/>
      <c r="S5976"/>
      <c r="T5976"/>
      <c r="U5976"/>
    </row>
    <row r="5977" spans="1:21">
      <c r="A5977" s="2">
        <v>197196</v>
      </c>
      <c r="B5977" s="2" t="s">
        <v>53</v>
      </c>
      <c r="C5977" s="4">
        <v>45575</v>
      </c>
      <c r="D5977" s="17">
        <v>45575</v>
      </c>
      <c r="E5977" s="2" t="s">
        <v>37</v>
      </c>
      <c r="F5977" s="2" t="s">
        <v>25</v>
      </c>
      <c r="G5977" s="2">
        <v>33</v>
      </c>
      <c r="H5977" s="2" t="s">
        <v>60</v>
      </c>
      <c r="I5977" s="2" t="s">
        <v>19</v>
      </c>
      <c r="J5977" s="12">
        <v>15</v>
      </c>
      <c r="K5977" s="2">
        <v>15</v>
      </c>
      <c r="L5977" s="2">
        <v>1</v>
      </c>
      <c r="M5977" s="12">
        <v>15</v>
      </c>
      <c r="N5977" s="3">
        <v>1</v>
      </c>
      <c r="O5977" s="2" t="str" cm="1">
        <f t="array" ref="O5977">_xlfn.IFS(N5977=1,"Unsatisfactory",N5977=2,"Poor",N5977=3,"Average",N5977=4,"Good",N5977=5,"Excellent")</f>
        <v>Unsatisfactory</v>
      </c>
      <c r="P5977"/>
      <c r="Q5977"/>
      <c r="R5977"/>
      <c r="S5977"/>
      <c r="T5977"/>
      <c r="U5977"/>
    </row>
    <row r="5978" spans="1:21">
      <c r="A5978" s="2">
        <v>196806</v>
      </c>
      <c r="B5978" s="2" t="s">
        <v>53</v>
      </c>
      <c r="C5978" s="4">
        <v>45412</v>
      </c>
      <c r="D5978" s="17">
        <v>45412</v>
      </c>
      <c r="E5978" s="2" t="s">
        <v>37</v>
      </c>
      <c r="F5978" s="2" t="s">
        <v>17</v>
      </c>
      <c r="G5978" s="2">
        <v>30</v>
      </c>
      <c r="H5978" s="2" t="s">
        <v>69</v>
      </c>
      <c r="I5978" s="2" t="s">
        <v>19</v>
      </c>
      <c r="J5978" s="12">
        <v>15</v>
      </c>
      <c r="K5978" s="2">
        <v>15</v>
      </c>
      <c r="L5978" s="2">
        <v>1</v>
      </c>
      <c r="M5978" s="12">
        <v>15</v>
      </c>
      <c r="N5978" s="3">
        <v>2</v>
      </c>
      <c r="O5978" s="2" t="str" cm="1">
        <f t="array" ref="O5978">_xlfn.IFS(N5978=1,"Unsatisfactory",N5978=2,"Poor",N5978=3,"Average",N5978=4,"Good",N5978=5,"Excellent")</f>
        <v>Poor</v>
      </c>
      <c r="P5978"/>
      <c r="Q5978"/>
      <c r="R5978"/>
      <c r="S5978"/>
      <c r="T5978"/>
      <c r="U5978"/>
    </row>
    <row r="5979" spans="1:21">
      <c r="A5979" s="2">
        <v>179539</v>
      </c>
      <c r="B5979" s="2" t="s">
        <v>36</v>
      </c>
      <c r="C5979" s="4">
        <v>45282</v>
      </c>
      <c r="D5979" s="17">
        <v>45282</v>
      </c>
      <c r="E5979" s="2" t="s">
        <v>37</v>
      </c>
      <c r="F5979" s="2" t="s">
        <v>17</v>
      </c>
      <c r="G5979" s="2">
        <v>20</v>
      </c>
      <c r="H5979" s="2" t="s">
        <v>69</v>
      </c>
      <c r="I5979" s="2" t="s">
        <v>19</v>
      </c>
      <c r="J5979" s="12">
        <v>32</v>
      </c>
      <c r="K5979" s="2">
        <v>32</v>
      </c>
      <c r="L5979" s="2">
        <v>1</v>
      </c>
      <c r="M5979" s="12">
        <v>32</v>
      </c>
      <c r="N5979" s="3">
        <v>5</v>
      </c>
      <c r="O5979" s="2" t="str" cm="1">
        <f t="array" ref="O5979">_xlfn.IFS(N5979=1,"Unsatisfactory",N5979=2,"Poor",N5979=3,"Average",N5979=4,"Good",N5979=5,"Excellent")</f>
        <v>Excellent</v>
      </c>
      <c r="P5979"/>
      <c r="Q5979"/>
      <c r="R5979"/>
      <c r="S5979"/>
      <c r="T5979"/>
      <c r="U5979"/>
    </row>
    <row r="5980" spans="1:21">
      <c r="A5980" s="2">
        <v>193986</v>
      </c>
      <c r="B5980" s="2" t="s">
        <v>30</v>
      </c>
      <c r="C5980" s="4">
        <v>45475</v>
      </c>
      <c r="D5980" s="17">
        <v>45475</v>
      </c>
      <c r="E5980" s="2" t="s">
        <v>24</v>
      </c>
      <c r="F5980" s="2" t="s">
        <v>25</v>
      </c>
      <c r="G5980" s="2">
        <v>24</v>
      </c>
      <c r="H5980" s="2" t="s">
        <v>56</v>
      </c>
      <c r="I5980" s="2" t="s">
        <v>19</v>
      </c>
      <c r="J5980" s="12">
        <v>10</v>
      </c>
      <c r="K5980" s="2">
        <v>10</v>
      </c>
      <c r="L5980" s="2">
        <v>1</v>
      </c>
      <c r="M5980" s="12">
        <v>10</v>
      </c>
      <c r="N5980" s="3">
        <v>4</v>
      </c>
      <c r="O5980" s="2" t="str" cm="1">
        <f t="array" ref="O5980">_xlfn.IFS(N5980=1,"Unsatisfactory",N5980=2,"Poor",N5980=3,"Average",N5980=4,"Good",N5980=5,"Excellent")</f>
        <v>Good</v>
      </c>
      <c r="P5980"/>
      <c r="Q5980"/>
      <c r="R5980"/>
      <c r="S5980"/>
      <c r="T5980"/>
      <c r="U5980"/>
    </row>
    <row r="5981" spans="1:21">
      <c r="A5981" s="2">
        <v>184030</v>
      </c>
      <c r="B5981" s="2" t="s">
        <v>42</v>
      </c>
      <c r="C5981" s="4">
        <v>45327</v>
      </c>
      <c r="D5981" s="17">
        <v>45327</v>
      </c>
      <c r="E5981" s="2" t="s">
        <v>16</v>
      </c>
      <c r="F5981" s="2" t="s">
        <v>17</v>
      </c>
      <c r="G5981" s="2">
        <v>35</v>
      </c>
      <c r="H5981" s="2" t="s">
        <v>29</v>
      </c>
      <c r="I5981" s="2" t="s">
        <v>19</v>
      </c>
      <c r="J5981" s="12">
        <v>65</v>
      </c>
      <c r="K5981" s="2">
        <v>65</v>
      </c>
      <c r="L5981" s="2">
        <v>1</v>
      </c>
      <c r="M5981" s="12">
        <v>65</v>
      </c>
      <c r="N5981" s="3">
        <v>5</v>
      </c>
      <c r="O5981" s="2" t="str" cm="1">
        <f t="array" ref="O5981">_xlfn.IFS(N5981=1,"Unsatisfactory",N5981=2,"Poor",N5981=3,"Average",N5981=4,"Good",N5981=5,"Excellent")</f>
        <v>Excellent</v>
      </c>
      <c r="P5981"/>
      <c r="Q5981"/>
      <c r="R5981"/>
      <c r="S5981"/>
      <c r="T5981"/>
      <c r="U5981"/>
    </row>
    <row r="5982" spans="1:21">
      <c r="A5982" s="2">
        <v>134608</v>
      </c>
      <c r="B5982" s="2" t="s">
        <v>48</v>
      </c>
      <c r="C5982" s="4">
        <v>45336</v>
      </c>
      <c r="D5982" s="17">
        <v>45336</v>
      </c>
      <c r="E5982" s="2" t="s">
        <v>16</v>
      </c>
      <c r="F5982" s="2" t="s">
        <v>25</v>
      </c>
      <c r="G5982" s="2">
        <v>31</v>
      </c>
      <c r="H5982" s="2" t="s">
        <v>60</v>
      </c>
      <c r="I5982" s="2" t="s">
        <v>19</v>
      </c>
      <c r="J5982" s="12">
        <v>130</v>
      </c>
      <c r="K5982" s="2">
        <v>130</v>
      </c>
      <c r="L5982" s="2">
        <v>3</v>
      </c>
      <c r="M5982" s="12">
        <v>390</v>
      </c>
      <c r="N5982" s="3">
        <v>5</v>
      </c>
      <c r="O5982" s="2" t="str" cm="1">
        <f t="array" ref="O5982">_xlfn.IFS(N5982=1,"Unsatisfactory",N5982=2,"Poor",N5982=3,"Average",N5982=4,"Good",N5982=5,"Excellent")</f>
        <v>Excellent</v>
      </c>
      <c r="P5982"/>
      <c r="Q5982"/>
      <c r="R5982"/>
      <c r="S5982"/>
      <c r="T5982"/>
      <c r="U5982"/>
    </row>
    <row r="5983" spans="1:21">
      <c r="A5983" s="2">
        <v>146084</v>
      </c>
      <c r="B5983" s="2" t="s">
        <v>36</v>
      </c>
      <c r="C5983" s="4">
        <v>45261</v>
      </c>
      <c r="D5983" s="17">
        <v>45261</v>
      </c>
      <c r="E5983" s="2" t="s">
        <v>37</v>
      </c>
      <c r="F5983" s="2" t="s">
        <v>25</v>
      </c>
      <c r="G5983" s="2">
        <v>24</v>
      </c>
      <c r="H5983" s="2" t="s">
        <v>67</v>
      </c>
      <c r="I5983" s="2" t="s">
        <v>27</v>
      </c>
      <c r="J5983" s="12">
        <v>32</v>
      </c>
      <c r="K5983" s="2">
        <v>72</v>
      </c>
      <c r="L5983" s="2">
        <v>3</v>
      </c>
      <c r="M5983" s="12">
        <v>216</v>
      </c>
      <c r="N5983" s="3">
        <v>2</v>
      </c>
      <c r="O5983" s="2" t="str" cm="1">
        <f t="array" ref="O5983">_xlfn.IFS(N5983=1,"Unsatisfactory",N5983=2,"Poor",N5983=3,"Average",N5983=4,"Good",N5983=5,"Excellent")</f>
        <v>Poor</v>
      </c>
      <c r="P5983"/>
      <c r="Q5983"/>
      <c r="R5983"/>
      <c r="S5983"/>
      <c r="T5983"/>
      <c r="U5983"/>
    </row>
    <row r="5984" spans="1:21">
      <c r="A5984" s="2">
        <v>189906</v>
      </c>
      <c r="B5984" s="2" t="s">
        <v>76</v>
      </c>
      <c r="C5984" s="4">
        <v>45309</v>
      </c>
      <c r="D5984" s="17">
        <v>45309</v>
      </c>
      <c r="E5984" s="2" t="s">
        <v>37</v>
      </c>
      <c r="F5984" s="2" t="s">
        <v>17</v>
      </c>
      <c r="G5984" s="2">
        <v>21</v>
      </c>
      <c r="H5984" s="2" t="s">
        <v>44</v>
      </c>
      <c r="I5984" s="2" t="s">
        <v>27</v>
      </c>
      <c r="J5984" s="12">
        <v>45</v>
      </c>
      <c r="K5984" s="2">
        <v>70</v>
      </c>
      <c r="L5984" s="2">
        <v>1</v>
      </c>
      <c r="M5984" s="12">
        <v>70</v>
      </c>
      <c r="N5984" s="3">
        <v>2</v>
      </c>
      <c r="O5984" s="2" t="str" cm="1">
        <f t="array" ref="O5984">_xlfn.IFS(N5984=1,"Unsatisfactory",N5984=2,"Poor",N5984=3,"Average",N5984=4,"Good",N5984=5,"Excellent")</f>
        <v>Poor</v>
      </c>
      <c r="P5984"/>
      <c r="Q5984"/>
      <c r="R5984"/>
      <c r="S5984"/>
      <c r="T5984"/>
      <c r="U5984"/>
    </row>
    <row r="5985" spans="1:21">
      <c r="A5985" s="2">
        <v>132901</v>
      </c>
      <c r="B5985" s="2" t="s">
        <v>23</v>
      </c>
      <c r="C5985" s="4">
        <v>45283</v>
      </c>
      <c r="D5985" s="17">
        <v>45283</v>
      </c>
      <c r="E5985" s="2" t="s">
        <v>24</v>
      </c>
      <c r="F5985" s="2" t="s">
        <v>25</v>
      </c>
      <c r="G5985" s="2">
        <v>28</v>
      </c>
      <c r="H5985" s="2" t="s">
        <v>34</v>
      </c>
      <c r="I5985" s="2" t="s">
        <v>27</v>
      </c>
      <c r="J5985" s="12">
        <v>9</v>
      </c>
      <c r="K5985" s="2">
        <v>109</v>
      </c>
      <c r="L5985" s="2">
        <v>1</v>
      </c>
      <c r="M5985" s="12">
        <v>109</v>
      </c>
      <c r="N5985" s="3">
        <v>5</v>
      </c>
      <c r="O5985" s="2" t="str" cm="1">
        <f t="array" ref="O5985">_xlfn.IFS(N5985=1,"Unsatisfactory",N5985=2,"Poor",N5985=3,"Average",N5985=4,"Good",N5985=5,"Excellent")</f>
        <v>Excellent</v>
      </c>
      <c r="P5985"/>
      <c r="Q5985"/>
      <c r="R5985"/>
      <c r="S5985"/>
      <c r="T5985"/>
      <c r="U5985"/>
    </row>
    <row r="5986" spans="1:21">
      <c r="A5986" s="2">
        <v>162624</v>
      </c>
      <c r="B5986" s="2" t="s">
        <v>15</v>
      </c>
      <c r="C5986" s="4">
        <v>45287</v>
      </c>
      <c r="D5986" s="17">
        <v>45287</v>
      </c>
      <c r="E5986" s="2" t="s">
        <v>16</v>
      </c>
      <c r="F5986" s="2" t="s">
        <v>17</v>
      </c>
      <c r="G5986" s="2">
        <v>29</v>
      </c>
      <c r="H5986" s="2" t="s">
        <v>66</v>
      </c>
      <c r="I5986" s="2" t="s">
        <v>27</v>
      </c>
      <c r="J5986" s="12">
        <v>100</v>
      </c>
      <c r="K5986" s="2">
        <v>140</v>
      </c>
      <c r="L5986" s="2">
        <v>1</v>
      </c>
      <c r="M5986" s="12">
        <v>140</v>
      </c>
      <c r="N5986" s="3">
        <v>2</v>
      </c>
      <c r="O5986" s="2" t="str" cm="1">
        <f t="array" ref="O5986">_xlfn.IFS(N5986=1,"Unsatisfactory",N5986=2,"Poor",N5986=3,"Average",N5986=4,"Good",N5986=5,"Excellent")</f>
        <v>Poor</v>
      </c>
      <c r="P5986"/>
      <c r="Q5986"/>
      <c r="R5986"/>
      <c r="S5986"/>
      <c r="T5986"/>
      <c r="U5986"/>
    </row>
    <row r="5987" spans="1:21">
      <c r="A5987" s="2">
        <v>198952</v>
      </c>
      <c r="B5987" s="2" t="s">
        <v>42</v>
      </c>
      <c r="C5987" s="4">
        <v>45474</v>
      </c>
      <c r="D5987" s="17">
        <v>45474</v>
      </c>
      <c r="E5987" s="2" t="s">
        <v>16</v>
      </c>
      <c r="F5987" s="2" t="s">
        <v>17</v>
      </c>
      <c r="G5987" s="2">
        <v>29</v>
      </c>
      <c r="H5987" s="2" t="s">
        <v>60</v>
      </c>
      <c r="I5987" s="2" t="s">
        <v>19</v>
      </c>
      <c r="J5987" s="12">
        <v>65</v>
      </c>
      <c r="K5987" s="2">
        <v>65</v>
      </c>
      <c r="L5987" s="2">
        <v>1</v>
      </c>
      <c r="M5987" s="12">
        <v>65</v>
      </c>
      <c r="N5987" s="3">
        <v>3</v>
      </c>
      <c r="O5987" s="2" t="str" cm="1">
        <f t="array" ref="O5987">_xlfn.IFS(N5987=1,"Unsatisfactory",N5987=2,"Poor",N5987=3,"Average",N5987=4,"Good",N5987=5,"Excellent")</f>
        <v>Average</v>
      </c>
      <c r="P5987"/>
      <c r="Q5987"/>
      <c r="R5987"/>
      <c r="S5987"/>
      <c r="T5987"/>
      <c r="U5987"/>
    </row>
    <row r="5988" spans="1:21">
      <c r="A5988" s="2">
        <v>157333</v>
      </c>
      <c r="B5988" s="2" t="s">
        <v>30</v>
      </c>
      <c r="C5988" s="4">
        <v>45571</v>
      </c>
      <c r="D5988" s="17">
        <v>45571</v>
      </c>
      <c r="E5988" s="2" t="s">
        <v>24</v>
      </c>
      <c r="F5988" s="2" t="s">
        <v>17</v>
      </c>
      <c r="G5988" s="2">
        <v>29</v>
      </c>
      <c r="H5988" s="2" t="s">
        <v>26</v>
      </c>
      <c r="I5988" s="2" t="s">
        <v>27</v>
      </c>
      <c r="J5988" s="12">
        <v>10</v>
      </c>
      <c r="K5988" s="2">
        <v>50</v>
      </c>
      <c r="L5988" s="2">
        <v>2</v>
      </c>
      <c r="M5988" s="12">
        <v>100</v>
      </c>
      <c r="N5988" s="3">
        <v>5</v>
      </c>
      <c r="O5988" s="2" t="str" cm="1">
        <f t="array" ref="O5988">_xlfn.IFS(N5988=1,"Unsatisfactory",N5988=2,"Poor",N5988=3,"Average",N5988=4,"Good",N5988=5,"Excellent")</f>
        <v>Excellent</v>
      </c>
      <c r="P5988"/>
      <c r="Q5988"/>
      <c r="R5988"/>
      <c r="S5988"/>
      <c r="T5988"/>
      <c r="U5988"/>
    </row>
    <row r="5989" spans="1:21">
      <c r="A5989" s="2">
        <v>177968</v>
      </c>
      <c r="B5989" s="2" t="s">
        <v>50</v>
      </c>
      <c r="C5989" s="4">
        <v>45580</v>
      </c>
      <c r="D5989" s="17">
        <v>45580</v>
      </c>
      <c r="E5989" s="2" t="s">
        <v>16</v>
      </c>
      <c r="F5989" s="2" t="s">
        <v>17</v>
      </c>
      <c r="G5989" s="2">
        <v>31</v>
      </c>
      <c r="H5989" s="2" t="s">
        <v>118</v>
      </c>
      <c r="I5989" s="2" t="s">
        <v>19</v>
      </c>
      <c r="J5989" s="12">
        <v>97</v>
      </c>
      <c r="K5989" s="2">
        <v>97</v>
      </c>
      <c r="L5989" s="2">
        <v>1</v>
      </c>
      <c r="M5989" s="12">
        <v>97</v>
      </c>
      <c r="N5989" s="3">
        <v>5</v>
      </c>
      <c r="O5989" s="2" t="str" cm="1">
        <f t="array" ref="O5989">_xlfn.IFS(N5989=1,"Unsatisfactory",N5989=2,"Poor",N5989=3,"Average",N5989=4,"Good",N5989=5,"Excellent")</f>
        <v>Excellent</v>
      </c>
      <c r="P5989"/>
      <c r="Q5989"/>
      <c r="R5989"/>
      <c r="S5989"/>
      <c r="T5989"/>
      <c r="U5989"/>
    </row>
    <row r="5990" spans="1:21">
      <c r="A5990" s="2">
        <v>191680</v>
      </c>
      <c r="B5990" s="2" t="s">
        <v>50</v>
      </c>
      <c r="C5990" s="4">
        <v>45370</v>
      </c>
      <c r="D5990" s="17">
        <v>45370</v>
      </c>
      <c r="E5990" s="2" t="s">
        <v>16</v>
      </c>
      <c r="F5990" s="2" t="s">
        <v>17</v>
      </c>
      <c r="G5990" s="2">
        <v>25</v>
      </c>
      <c r="H5990" s="2" t="s">
        <v>80</v>
      </c>
      <c r="I5990" s="2" t="s">
        <v>27</v>
      </c>
      <c r="J5990" s="12">
        <v>97</v>
      </c>
      <c r="K5990" s="2">
        <v>137</v>
      </c>
      <c r="L5990" s="2">
        <v>4</v>
      </c>
      <c r="M5990" s="12">
        <v>548</v>
      </c>
      <c r="N5990" s="3">
        <v>3</v>
      </c>
      <c r="O5990" s="2" t="str" cm="1">
        <f t="array" ref="O5990">_xlfn.IFS(N5990=1,"Unsatisfactory",N5990=2,"Poor",N5990=3,"Average",N5990=4,"Good",N5990=5,"Excellent")</f>
        <v>Average</v>
      </c>
      <c r="P5990"/>
      <c r="Q5990"/>
      <c r="R5990"/>
      <c r="S5990"/>
      <c r="T5990"/>
      <c r="U5990"/>
    </row>
    <row r="5991" spans="1:21">
      <c r="A5991" s="2">
        <v>142809</v>
      </c>
      <c r="B5991" s="2" t="s">
        <v>42</v>
      </c>
      <c r="C5991" s="4">
        <v>45396</v>
      </c>
      <c r="D5991" s="17">
        <v>45396</v>
      </c>
      <c r="E5991" s="2" t="s">
        <v>16</v>
      </c>
      <c r="F5991" s="2" t="s">
        <v>17</v>
      </c>
      <c r="G5991" s="2">
        <v>34</v>
      </c>
      <c r="H5991" s="2" t="s">
        <v>34</v>
      </c>
      <c r="I5991" s="2" t="s">
        <v>27</v>
      </c>
      <c r="J5991" s="12">
        <v>65</v>
      </c>
      <c r="K5991" s="2">
        <v>165</v>
      </c>
      <c r="L5991" s="2">
        <v>2</v>
      </c>
      <c r="M5991" s="12">
        <v>330</v>
      </c>
      <c r="N5991" s="3">
        <v>5</v>
      </c>
      <c r="O5991" s="2" t="str" cm="1">
        <f t="array" ref="O5991">_xlfn.IFS(N5991=1,"Unsatisfactory",N5991=2,"Poor",N5991=3,"Average",N5991=4,"Good",N5991=5,"Excellent")</f>
        <v>Excellent</v>
      </c>
      <c r="P5991"/>
      <c r="Q5991"/>
      <c r="R5991"/>
      <c r="S5991"/>
      <c r="T5991"/>
      <c r="U5991"/>
    </row>
    <row r="5992" spans="1:21">
      <c r="A5992" s="2">
        <v>199323</v>
      </c>
      <c r="B5992" s="2" t="s">
        <v>33</v>
      </c>
      <c r="C5992" s="4">
        <v>45464</v>
      </c>
      <c r="D5992" s="17">
        <v>45464</v>
      </c>
      <c r="E5992" s="2" t="s">
        <v>16</v>
      </c>
      <c r="F5992" s="2" t="s">
        <v>17</v>
      </c>
      <c r="G5992" s="2">
        <v>33</v>
      </c>
      <c r="H5992" s="2" t="s">
        <v>128</v>
      </c>
      <c r="I5992" s="2" t="s">
        <v>19</v>
      </c>
      <c r="J5992" s="12">
        <v>118</v>
      </c>
      <c r="K5992" s="2">
        <v>118</v>
      </c>
      <c r="L5992" s="2">
        <v>1</v>
      </c>
      <c r="M5992" s="12">
        <v>118</v>
      </c>
      <c r="N5992" s="3">
        <v>4</v>
      </c>
      <c r="O5992" s="2" t="str" cm="1">
        <f t="array" ref="O5992">_xlfn.IFS(N5992=1,"Unsatisfactory",N5992=2,"Poor",N5992=3,"Average",N5992=4,"Good",N5992=5,"Excellent")</f>
        <v>Good</v>
      </c>
      <c r="P5992"/>
      <c r="Q5992"/>
      <c r="R5992"/>
      <c r="S5992"/>
      <c r="T5992"/>
      <c r="U5992"/>
    </row>
    <row r="5993" spans="1:21">
      <c r="A5993" s="2">
        <v>126399</v>
      </c>
      <c r="B5993" s="2" t="s">
        <v>85</v>
      </c>
      <c r="C5993" s="4">
        <v>45560</v>
      </c>
      <c r="D5993" s="17">
        <v>45560</v>
      </c>
      <c r="E5993" s="2" t="s">
        <v>24</v>
      </c>
      <c r="F5993" s="2" t="s">
        <v>17</v>
      </c>
      <c r="G5993" s="2">
        <v>21</v>
      </c>
      <c r="H5993" s="2" t="s">
        <v>31</v>
      </c>
      <c r="I5993" s="2" t="s">
        <v>19</v>
      </c>
      <c r="J5993" s="12">
        <v>23</v>
      </c>
      <c r="K5993" s="2">
        <v>23</v>
      </c>
      <c r="L5993" s="2">
        <v>3</v>
      </c>
      <c r="M5993" s="12">
        <v>69</v>
      </c>
      <c r="N5993" s="3">
        <v>4</v>
      </c>
      <c r="O5993" s="2" t="str" cm="1">
        <f t="array" ref="O5993">_xlfn.IFS(N5993=1,"Unsatisfactory",N5993=2,"Poor",N5993=3,"Average",N5993=4,"Good",N5993=5,"Excellent")</f>
        <v>Good</v>
      </c>
      <c r="P5993"/>
      <c r="Q5993"/>
      <c r="R5993"/>
      <c r="S5993"/>
      <c r="T5993"/>
      <c r="U5993"/>
    </row>
    <row r="5994" spans="1:21">
      <c r="A5994" s="2">
        <v>130566</v>
      </c>
      <c r="B5994" s="2" t="s">
        <v>36</v>
      </c>
      <c r="C5994" s="4">
        <v>45596</v>
      </c>
      <c r="D5994" s="17">
        <v>45596</v>
      </c>
      <c r="E5994" s="2" t="s">
        <v>37</v>
      </c>
      <c r="F5994" s="2" t="s">
        <v>17</v>
      </c>
      <c r="G5994" s="2">
        <v>29</v>
      </c>
      <c r="H5994" s="2" t="s">
        <v>31</v>
      </c>
      <c r="I5994" s="2" t="s">
        <v>19</v>
      </c>
      <c r="J5994" s="12">
        <v>32</v>
      </c>
      <c r="K5994" s="2">
        <v>32</v>
      </c>
      <c r="L5994" s="2">
        <v>1</v>
      </c>
      <c r="M5994" s="12">
        <v>32</v>
      </c>
      <c r="N5994" s="3">
        <v>4</v>
      </c>
      <c r="O5994" s="2" t="str" cm="1">
        <f t="array" ref="O5994">_xlfn.IFS(N5994=1,"Unsatisfactory",N5994=2,"Poor",N5994=3,"Average",N5994=4,"Good",N5994=5,"Excellent")</f>
        <v>Good</v>
      </c>
      <c r="P5994"/>
      <c r="Q5994"/>
      <c r="R5994"/>
      <c r="S5994"/>
      <c r="T5994"/>
      <c r="U5994"/>
    </row>
    <row r="5995" spans="1:21">
      <c r="A5995" s="2">
        <v>154462</v>
      </c>
      <c r="B5995" s="2" t="s">
        <v>42</v>
      </c>
      <c r="C5995" s="4">
        <v>45493</v>
      </c>
      <c r="D5995" s="17">
        <v>45493</v>
      </c>
      <c r="E5995" s="2" t="s">
        <v>16</v>
      </c>
      <c r="F5995" s="2" t="s">
        <v>17</v>
      </c>
      <c r="G5995" s="2">
        <v>28</v>
      </c>
      <c r="H5995" s="2" t="s">
        <v>79</v>
      </c>
      <c r="I5995" s="2" t="s">
        <v>27</v>
      </c>
      <c r="J5995" s="12">
        <v>65</v>
      </c>
      <c r="K5995" s="2">
        <v>105</v>
      </c>
      <c r="L5995" s="2">
        <v>3</v>
      </c>
      <c r="M5995" s="12">
        <v>315</v>
      </c>
      <c r="N5995" s="3">
        <v>3</v>
      </c>
      <c r="O5995" s="2" t="str" cm="1">
        <f t="array" ref="O5995">_xlfn.IFS(N5995=1,"Unsatisfactory",N5995=2,"Poor",N5995=3,"Average",N5995=4,"Good",N5995=5,"Excellent")</f>
        <v>Average</v>
      </c>
      <c r="P5995"/>
      <c r="Q5995"/>
      <c r="R5995"/>
      <c r="S5995"/>
      <c r="T5995"/>
      <c r="U5995"/>
    </row>
    <row r="5996" spans="1:21">
      <c r="A5996" s="2">
        <v>151148</v>
      </c>
      <c r="B5996" s="2" t="s">
        <v>50</v>
      </c>
      <c r="C5996" s="4">
        <v>45375</v>
      </c>
      <c r="D5996" s="17">
        <v>45375</v>
      </c>
      <c r="E5996" s="2" t="s">
        <v>16</v>
      </c>
      <c r="F5996" s="2" t="s">
        <v>17</v>
      </c>
      <c r="G5996" s="2">
        <v>19</v>
      </c>
      <c r="H5996" s="2" t="s">
        <v>56</v>
      </c>
      <c r="I5996" s="2" t="s">
        <v>19</v>
      </c>
      <c r="J5996" s="12">
        <v>97</v>
      </c>
      <c r="K5996" s="2">
        <v>97</v>
      </c>
      <c r="L5996" s="2">
        <v>1</v>
      </c>
      <c r="M5996" s="12">
        <v>97</v>
      </c>
      <c r="N5996" s="3">
        <v>2</v>
      </c>
      <c r="O5996" s="2" t="str" cm="1">
        <f t="array" ref="O5996">_xlfn.IFS(N5996=1,"Unsatisfactory",N5996=2,"Poor",N5996=3,"Average",N5996=4,"Good",N5996=5,"Excellent")</f>
        <v>Poor</v>
      </c>
      <c r="P5996"/>
      <c r="Q5996"/>
      <c r="R5996"/>
      <c r="S5996"/>
      <c r="T5996"/>
      <c r="U5996"/>
    </row>
    <row r="5997" spans="1:21">
      <c r="A5997" s="2">
        <v>188857</v>
      </c>
      <c r="B5997" s="2" t="s">
        <v>50</v>
      </c>
      <c r="C5997" s="4">
        <v>45289</v>
      </c>
      <c r="D5997" s="17">
        <v>45289</v>
      </c>
      <c r="E5997" s="2" t="s">
        <v>16</v>
      </c>
      <c r="F5997" s="2" t="s">
        <v>25</v>
      </c>
      <c r="G5997" s="2">
        <v>28</v>
      </c>
      <c r="H5997" s="2" t="s">
        <v>74</v>
      </c>
      <c r="I5997" s="2" t="s">
        <v>27</v>
      </c>
      <c r="J5997" s="12">
        <v>97</v>
      </c>
      <c r="K5997" s="2">
        <v>122</v>
      </c>
      <c r="L5997" s="2">
        <v>1</v>
      </c>
      <c r="M5997" s="12">
        <v>122</v>
      </c>
      <c r="N5997" s="3">
        <v>1</v>
      </c>
      <c r="O5997" s="2" t="str" cm="1">
        <f t="array" ref="O5997">_xlfn.IFS(N5997=1,"Unsatisfactory",N5997=2,"Poor",N5997=3,"Average",N5997=4,"Good",N5997=5,"Excellent")</f>
        <v>Unsatisfactory</v>
      </c>
      <c r="P5997"/>
      <c r="Q5997"/>
      <c r="R5997"/>
      <c r="S5997"/>
      <c r="T5997"/>
      <c r="U5997"/>
    </row>
    <row r="5998" spans="1:21">
      <c r="A5998" s="2">
        <v>157037</v>
      </c>
      <c r="B5998" s="2" t="s">
        <v>36</v>
      </c>
      <c r="C5998" s="4">
        <v>45259</v>
      </c>
      <c r="D5998" s="17">
        <v>45259</v>
      </c>
      <c r="E5998" s="2" t="s">
        <v>37</v>
      </c>
      <c r="F5998" s="2" t="s">
        <v>25</v>
      </c>
      <c r="G5998" s="2">
        <v>33</v>
      </c>
      <c r="H5998" s="2" t="s">
        <v>56</v>
      </c>
      <c r="I5998" s="2" t="s">
        <v>19</v>
      </c>
      <c r="J5998" s="12">
        <v>32</v>
      </c>
      <c r="K5998" s="2">
        <v>32</v>
      </c>
      <c r="L5998" s="2">
        <v>1</v>
      </c>
      <c r="M5998" s="12">
        <v>32</v>
      </c>
      <c r="N5998" s="3">
        <v>5</v>
      </c>
      <c r="O5998" s="2" t="str" cm="1">
        <f t="array" ref="O5998">_xlfn.IFS(N5998=1,"Unsatisfactory",N5998=2,"Poor",N5998=3,"Average",N5998=4,"Good",N5998=5,"Excellent")</f>
        <v>Excellent</v>
      </c>
      <c r="P5998"/>
      <c r="Q5998"/>
      <c r="R5998"/>
      <c r="S5998"/>
      <c r="T5998"/>
      <c r="U5998"/>
    </row>
    <row r="5999" spans="1:21">
      <c r="A5999" s="2">
        <v>176342</v>
      </c>
      <c r="B5999" s="2" t="s">
        <v>23</v>
      </c>
      <c r="C5999" s="4">
        <v>45404</v>
      </c>
      <c r="D5999" s="17">
        <v>45404</v>
      </c>
      <c r="E5999" s="2" t="s">
        <v>24</v>
      </c>
      <c r="F5999" s="2" t="s">
        <v>17</v>
      </c>
      <c r="G5999" s="2">
        <v>22</v>
      </c>
      <c r="H5999" s="2" t="s">
        <v>58</v>
      </c>
      <c r="I5999" s="2" t="s">
        <v>27</v>
      </c>
      <c r="J5999" s="12">
        <v>9</v>
      </c>
      <c r="K5999" s="2">
        <v>49</v>
      </c>
      <c r="L5999" s="2">
        <v>1</v>
      </c>
      <c r="M5999" s="12">
        <v>49</v>
      </c>
      <c r="N5999" s="3">
        <v>5</v>
      </c>
      <c r="O5999" s="2" t="str" cm="1">
        <f t="array" ref="O5999">_xlfn.IFS(N5999=1,"Unsatisfactory",N5999=2,"Poor",N5999=3,"Average",N5999=4,"Good",N5999=5,"Excellent")</f>
        <v>Excellent</v>
      </c>
      <c r="P5999"/>
      <c r="Q5999"/>
      <c r="R5999"/>
      <c r="S5999"/>
      <c r="T5999"/>
      <c r="U5999"/>
    </row>
    <row r="6000" spans="1:21">
      <c r="A6000" s="2">
        <v>124007</v>
      </c>
      <c r="B6000" s="2" t="s">
        <v>36</v>
      </c>
      <c r="C6000" s="4">
        <v>45466</v>
      </c>
      <c r="D6000" s="17">
        <v>45466</v>
      </c>
      <c r="E6000" s="2" t="s">
        <v>37</v>
      </c>
      <c r="F6000" s="2" t="s">
        <v>17</v>
      </c>
      <c r="G6000" s="2">
        <v>18</v>
      </c>
      <c r="H6000" s="2" t="s">
        <v>29</v>
      </c>
      <c r="I6000" s="2" t="s">
        <v>19</v>
      </c>
      <c r="J6000" s="12">
        <v>32</v>
      </c>
      <c r="K6000" s="2">
        <v>32</v>
      </c>
      <c r="L6000" s="2">
        <v>1</v>
      </c>
      <c r="M6000" s="12">
        <v>32</v>
      </c>
      <c r="N6000" s="3">
        <v>5</v>
      </c>
      <c r="O6000" s="2" t="str" cm="1">
        <f t="array" ref="O6000">_xlfn.IFS(N6000=1,"Unsatisfactory",N6000=2,"Poor",N6000=3,"Average",N6000=4,"Good",N6000=5,"Excellent")</f>
        <v>Excellent</v>
      </c>
      <c r="P6000"/>
      <c r="Q6000"/>
      <c r="R6000"/>
      <c r="S6000"/>
      <c r="T6000"/>
      <c r="U6000"/>
    </row>
    <row r="6001" spans="1:21">
      <c r="A6001" s="2">
        <v>187397</v>
      </c>
      <c r="B6001" s="2" t="s">
        <v>30</v>
      </c>
      <c r="C6001" s="4">
        <v>45556</v>
      </c>
      <c r="D6001" s="17">
        <v>45556</v>
      </c>
      <c r="E6001" s="2" t="s">
        <v>24</v>
      </c>
      <c r="F6001" s="2" t="s">
        <v>17</v>
      </c>
      <c r="G6001" s="2">
        <v>30</v>
      </c>
      <c r="H6001" s="2" t="s">
        <v>60</v>
      </c>
      <c r="I6001" s="2" t="s">
        <v>19</v>
      </c>
      <c r="J6001" s="12">
        <v>10</v>
      </c>
      <c r="K6001" s="2">
        <v>10</v>
      </c>
      <c r="L6001" s="2">
        <v>1</v>
      </c>
      <c r="M6001" s="12">
        <v>10</v>
      </c>
      <c r="N6001" s="3">
        <v>1</v>
      </c>
      <c r="O6001" s="2" t="str" cm="1">
        <f t="array" ref="O6001">_xlfn.IFS(N6001=1,"Unsatisfactory",N6001=2,"Poor",N6001=3,"Average",N6001=4,"Good",N6001=5,"Excellent")</f>
        <v>Unsatisfactory</v>
      </c>
      <c r="P6001"/>
      <c r="Q6001"/>
      <c r="R6001"/>
      <c r="S6001"/>
      <c r="T6001"/>
      <c r="U6001"/>
    </row>
    <row r="6002" spans="1:21">
      <c r="A6002" s="2">
        <v>181041</v>
      </c>
      <c r="B6002" s="2" t="s">
        <v>53</v>
      </c>
      <c r="C6002" s="4">
        <v>45317</v>
      </c>
      <c r="D6002" s="17">
        <v>45317</v>
      </c>
      <c r="E6002" s="2" t="s">
        <v>37</v>
      </c>
      <c r="F6002" s="2" t="s">
        <v>17</v>
      </c>
      <c r="G6002" s="2">
        <v>29</v>
      </c>
      <c r="H6002" s="2" t="s">
        <v>80</v>
      </c>
      <c r="I6002" s="2" t="s">
        <v>27</v>
      </c>
      <c r="J6002" s="12">
        <v>15</v>
      </c>
      <c r="K6002" s="2">
        <v>55</v>
      </c>
      <c r="L6002" s="2">
        <v>4</v>
      </c>
      <c r="M6002" s="12">
        <v>220</v>
      </c>
      <c r="N6002" s="3">
        <v>5</v>
      </c>
      <c r="O6002" s="2" t="str" cm="1">
        <f t="array" ref="O6002">_xlfn.IFS(N6002=1,"Unsatisfactory",N6002=2,"Poor",N6002=3,"Average",N6002=4,"Good",N6002=5,"Excellent")</f>
        <v>Excellent</v>
      </c>
      <c r="P6002"/>
      <c r="Q6002"/>
      <c r="R6002"/>
      <c r="S6002"/>
      <c r="T6002"/>
      <c r="U6002"/>
    </row>
    <row r="6003" spans="1:21">
      <c r="A6003" s="2">
        <v>184530</v>
      </c>
      <c r="B6003" s="2" t="s">
        <v>15</v>
      </c>
      <c r="C6003" s="4">
        <v>45320</v>
      </c>
      <c r="D6003" s="17">
        <v>45320</v>
      </c>
      <c r="E6003" s="2" t="s">
        <v>16</v>
      </c>
      <c r="F6003" s="2" t="s">
        <v>17</v>
      </c>
      <c r="G6003" s="2">
        <v>23</v>
      </c>
      <c r="H6003" s="2" t="s">
        <v>31</v>
      </c>
      <c r="I6003" s="2" t="s">
        <v>19</v>
      </c>
      <c r="J6003" s="12">
        <v>100</v>
      </c>
      <c r="K6003" s="2">
        <v>100</v>
      </c>
      <c r="L6003" s="2">
        <v>1</v>
      </c>
      <c r="M6003" s="12">
        <v>100</v>
      </c>
      <c r="N6003" s="3">
        <v>1</v>
      </c>
      <c r="O6003" s="2" t="str" cm="1">
        <f t="array" ref="O6003">_xlfn.IFS(N6003=1,"Unsatisfactory",N6003=2,"Poor",N6003=3,"Average",N6003=4,"Good",N6003=5,"Excellent")</f>
        <v>Unsatisfactory</v>
      </c>
      <c r="P6003"/>
      <c r="Q6003"/>
      <c r="R6003"/>
      <c r="S6003"/>
      <c r="T6003"/>
      <c r="U6003"/>
    </row>
    <row r="6004" spans="1:21">
      <c r="A6004" s="2">
        <v>164183</v>
      </c>
      <c r="B6004" s="2" t="s">
        <v>36</v>
      </c>
      <c r="C6004" s="4">
        <v>45512</v>
      </c>
      <c r="D6004" s="17">
        <v>45512</v>
      </c>
      <c r="E6004" s="2" t="s">
        <v>37</v>
      </c>
      <c r="F6004" s="2" t="s">
        <v>17</v>
      </c>
      <c r="G6004" s="2">
        <v>30</v>
      </c>
      <c r="H6004" s="2" t="s">
        <v>66</v>
      </c>
      <c r="I6004" s="2" t="s">
        <v>27</v>
      </c>
      <c r="J6004" s="12">
        <v>32</v>
      </c>
      <c r="K6004" s="2">
        <v>72</v>
      </c>
      <c r="L6004" s="2">
        <v>1</v>
      </c>
      <c r="M6004" s="12">
        <v>72</v>
      </c>
      <c r="N6004" s="3">
        <v>3</v>
      </c>
      <c r="O6004" s="2" t="str" cm="1">
        <f t="array" ref="O6004">_xlfn.IFS(N6004=1,"Unsatisfactory",N6004=2,"Poor",N6004=3,"Average",N6004=4,"Good",N6004=5,"Excellent")</f>
        <v>Average</v>
      </c>
      <c r="P6004"/>
      <c r="Q6004"/>
      <c r="R6004"/>
      <c r="S6004"/>
      <c r="T6004"/>
      <c r="U6004"/>
    </row>
    <row r="6005" spans="1:21">
      <c r="A6005" s="2">
        <v>195891</v>
      </c>
      <c r="B6005" s="2" t="s">
        <v>53</v>
      </c>
      <c r="C6005" s="4">
        <v>45543</v>
      </c>
      <c r="D6005" s="17">
        <v>45543</v>
      </c>
      <c r="E6005" s="2" t="s">
        <v>37</v>
      </c>
      <c r="F6005" s="2" t="s">
        <v>25</v>
      </c>
      <c r="G6005" s="2">
        <v>35</v>
      </c>
      <c r="H6005" s="2" t="s">
        <v>75</v>
      </c>
      <c r="I6005" s="2" t="s">
        <v>27</v>
      </c>
      <c r="J6005" s="12">
        <v>15</v>
      </c>
      <c r="K6005" s="2">
        <v>85</v>
      </c>
      <c r="L6005" s="2">
        <v>1</v>
      </c>
      <c r="M6005" s="12">
        <v>85</v>
      </c>
      <c r="N6005" s="3">
        <v>4</v>
      </c>
      <c r="O6005" s="2" t="str" cm="1">
        <f t="array" ref="O6005">_xlfn.IFS(N6005=1,"Unsatisfactory",N6005=2,"Poor",N6005=3,"Average",N6005=4,"Good",N6005=5,"Excellent")</f>
        <v>Good</v>
      </c>
      <c r="P6005"/>
      <c r="Q6005"/>
      <c r="R6005"/>
      <c r="S6005"/>
      <c r="T6005"/>
      <c r="U6005"/>
    </row>
    <row r="6006" spans="1:21">
      <c r="A6006" s="2">
        <v>174499</v>
      </c>
      <c r="B6006" s="2" t="s">
        <v>85</v>
      </c>
      <c r="C6006" s="4">
        <v>45448</v>
      </c>
      <c r="D6006" s="17">
        <v>45448</v>
      </c>
      <c r="E6006" s="2" t="s">
        <v>24</v>
      </c>
      <c r="F6006" s="2" t="s">
        <v>17</v>
      </c>
      <c r="G6006" s="2">
        <v>29</v>
      </c>
      <c r="H6006" s="2" t="s">
        <v>79</v>
      </c>
      <c r="I6006" s="2" t="s">
        <v>27</v>
      </c>
      <c r="J6006" s="12">
        <v>23</v>
      </c>
      <c r="K6006" s="2">
        <v>63</v>
      </c>
      <c r="L6006" s="2">
        <v>1</v>
      </c>
      <c r="M6006" s="12">
        <v>63</v>
      </c>
      <c r="N6006" s="3">
        <v>5</v>
      </c>
      <c r="O6006" s="2" t="str" cm="1">
        <f t="array" ref="O6006">_xlfn.IFS(N6006=1,"Unsatisfactory",N6006=2,"Poor",N6006=3,"Average",N6006=4,"Good",N6006=5,"Excellent")</f>
        <v>Excellent</v>
      </c>
      <c r="P6006"/>
      <c r="Q6006"/>
      <c r="R6006"/>
      <c r="S6006"/>
      <c r="T6006"/>
      <c r="U6006"/>
    </row>
    <row r="6007" spans="1:21">
      <c r="A6007" s="2">
        <v>197060</v>
      </c>
      <c r="B6007" s="2" t="s">
        <v>30</v>
      </c>
      <c r="C6007" s="4">
        <v>45346</v>
      </c>
      <c r="D6007" s="17">
        <v>45346</v>
      </c>
      <c r="E6007" s="2" t="s">
        <v>24</v>
      </c>
      <c r="F6007" s="2" t="s">
        <v>17</v>
      </c>
      <c r="G6007" s="2">
        <v>24</v>
      </c>
      <c r="H6007" s="2" t="s">
        <v>66</v>
      </c>
      <c r="I6007" s="2" t="s">
        <v>27</v>
      </c>
      <c r="J6007" s="12">
        <v>10</v>
      </c>
      <c r="K6007" s="2">
        <v>50</v>
      </c>
      <c r="L6007" s="2">
        <v>1</v>
      </c>
      <c r="M6007" s="12">
        <v>50</v>
      </c>
      <c r="N6007" s="3">
        <v>4</v>
      </c>
      <c r="O6007" s="2" t="str" cm="1">
        <f t="array" ref="O6007">_xlfn.IFS(N6007=1,"Unsatisfactory",N6007=2,"Poor",N6007=3,"Average",N6007=4,"Good",N6007=5,"Excellent")</f>
        <v>Good</v>
      </c>
      <c r="P6007"/>
      <c r="Q6007"/>
      <c r="R6007"/>
      <c r="S6007"/>
      <c r="T6007"/>
      <c r="U6007"/>
    </row>
    <row r="6008" spans="1:21">
      <c r="A6008" s="2">
        <v>124368</v>
      </c>
      <c r="B6008" s="2" t="s">
        <v>53</v>
      </c>
      <c r="C6008" s="4">
        <v>45323</v>
      </c>
      <c r="D6008" s="17">
        <v>45323</v>
      </c>
      <c r="E6008" s="2" t="s">
        <v>37</v>
      </c>
      <c r="F6008" s="2" t="s">
        <v>25</v>
      </c>
      <c r="G6008" s="2">
        <v>19</v>
      </c>
      <c r="H6008" s="2" t="s">
        <v>38</v>
      </c>
      <c r="I6008" s="2" t="s">
        <v>19</v>
      </c>
      <c r="J6008" s="12">
        <v>15</v>
      </c>
      <c r="K6008" s="2">
        <v>15</v>
      </c>
      <c r="L6008" s="2">
        <v>1</v>
      </c>
      <c r="M6008" s="12">
        <v>15</v>
      </c>
      <c r="N6008" s="3">
        <v>1</v>
      </c>
      <c r="O6008" s="2" t="str" cm="1">
        <f t="array" ref="O6008">_xlfn.IFS(N6008=1,"Unsatisfactory",N6008=2,"Poor",N6008=3,"Average",N6008=4,"Good",N6008=5,"Excellent")</f>
        <v>Unsatisfactory</v>
      </c>
      <c r="P6008"/>
      <c r="Q6008"/>
      <c r="R6008"/>
      <c r="S6008"/>
      <c r="T6008"/>
      <c r="U6008"/>
    </row>
    <row r="6009" spans="1:21">
      <c r="A6009" s="2">
        <v>194434</v>
      </c>
      <c r="B6009" s="2" t="s">
        <v>53</v>
      </c>
      <c r="C6009" s="4">
        <v>45379</v>
      </c>
      <c r="D6009" s="17">
        <v>45379</v>
      </c>
      <c r="E6009" s="2" t="s">
        <v>37</v>
      </c>
      <c r="F6009" s="2" t="s">
        <v>17</v>
      </c>
      <c r="G6009" s="2">
        <v>28</v>
      </c>
      <c r="H6009" s="2" t="s">
        <v>75</v>
      </c>
      <c r="I6009" s="2" t="s">
        <v>27</v>
      </c>
      <c r="J6009" s="12">
        <v>15</v>
      </c>
      <c r="K6009" s="2">
        <v>85</v>
      </c>
      <c r="L6009" s="2">
        <v>4</v>
      </c>
      <c r="M6009" s="12">
        <v>340</v>
      </c>
      <c r="N6009" s="3">
        <v>5</v>
      </c>
      <c r="O6009" s="2" t="str" cm="1">
        <f t="array" ref="O6009">_xlfn.IFS(N6009=1,"Unsatisfactory",N6009=2,"Poor",N6009=3,"Average",N6009=4,"Good",N6009=5,"Excellent")</f>
        <v>Excellent</v>
      </c>
      <c r="P6009"/>
      <c r="Q6009"/>
      <c r="R6009"/>
      <c r="S6009"/>
      <c r="T6009"/>
      <c r="U6009"/>
    </row>
    <row r="6010" spans="1:21">
      <c r="A6010" s="2">
        <v>139054</v>
      </c>
      <c r="B6010" s="2" t="s">
        <v>23</v>
      </c>
      <c r="C6010" s="4">
        <v>45491</v>
      </c>
      <c r="D6010" s="17">
        <v>45491</v>
      </c>
      <c r="E6010" s="2" t="s">
        <v>24</v>
      </c>
      <c r="F6010" s="2" t="s">
        <v>17</v>
      </c>
      <c r="G6010" s="2">
        <v>19</v>
      </c>
      <c r="H6010" s="2" t="s">
        <v>26</v>
      </c>
      <c r="I6010" s="2" t="s">
        <v>27</v>
      </c>
      <c r="J6010" s="12">
        <v>9</v>
      </c>
      <c r="K6010" s="2">
        <v>49</v>
      </c>
      <c r="L6010" s="2">
        <v>1</v>
      </c>
      <c r="M6010" s="12">
        <v>49</v>
      </c>
      <c r="N6010" s="3">
        <v>3</v>
      </c>
      <c r="O6010" s="2" t="str" cm="1">
        <f t="array" ref="O6010">_xlfn.IFS(N6010=1,"Unsatisfactory",N6010=2,"Poor",N6010=3,"Average",N6010=4,"Good",N6010=5,"Excellent")</f>
        <v>Average</v>
      </c>
      <c r="P6010"/>
      <c r="Q6010"/>
      <c r="R6010"/>
      <c r="S6010"/>
      <c r="T6010"/>
      <c r="U6010"/>
    </row>
    <row r="6011" spans="1:21">
      <c r="A6011" s="2">
        <v>128295</v>
      </c>
      <c r="B6011" s="2" t="s">
        <v>36</v>
      </c>
      <c r="C6011" s="4">
        <v>45291</v>
      </c>
      <c r="D6011" s="17">
        <v>45291</v>
      </c>
      <c r="E6011" s="2" t="s">
        <v>37</v>
      </c>
      <c r="F6011" s="2" t="s">
        <v>17</v>
      </c>
      <c r="G6011" s="2">
        <v>26</v>
      </c>
      <c r="H6011" s="2" t="s">
        <v>60</v>
      </c>
      <c r="I6011" s="2" t="s">
        <v>19</v>
      </c>
      <c r="J6011" s="12">
        <v>32</v>
      </c>
      <c r="K6011" s="2">
        <v>32</v>
      </c>
      <c r="L6011" s="2">
        <v>3</v>
      </c>
      <c r="M6011" s="12">
        <v>96</v>
      </c>
      <c r="N6011" s="3">
        <v>3</v>
      </c>
      <c r="O6011" s="2" t="str" cm="1">
        <f t="array" ref="O6011">_xlfn.IFS(N6011=1,"Unsatisfactory",N6011=2,"Poor",N6011=3,"Average",N6011=4,"Good",N6011=5,"Excellent")</f>
        <v>Average</v>
      </c>
      <c r="P6011"/>
      <c r="Q6011"/>
      <c r="R6011"/>
      <c r="S6011"/>
      <c r="T6011"/>
      <c r="U6011"/>
    </row>
    <row r="6012" spans="1:21">
      <c r="A6012" s="2">
        <v>120942</v>
      </c>
      <c r="B6012" s="2" t="s">
        <v>76</v>
      </c>
      <c r="C6012" s="4">
        <v>45599</v>
      </c>
      <c r="D6012" s="17">
        <v>45599</v>
      </c>
      <c r="E6012" s="2" t="s">
        <v>37</v>
      </c>
      <c r="F6012" s="2" t="s">
        <v>17</v>
      </c>
      <c r="G6012" s="2">
        <v>29</v>
      </c>
      <c r="H6012" s="2" t="s">
        <v>128</v>
      </c>
      <c r="I6012" s="2" t="s">
        <v>19</v>
      </c>
      <c r="J6012" s="12">
        <v>45</v>
      </c>
      <c r="K6012" s="2">
        <v>45</v>
      </c>
      <c r="L6012" s="2">
        <v>2</v>
      </c>
      <c r="M6012" s="12">
        <v>90</v>
      </c>
      <c r="N6012" s="3">
        <v>5</v>
      </c>
      <c r="O6012" s="2" t="str" cm="1">
        <f t="array" ref="O6012">_xlfn.IFS(N6012=1,"Unsatisfactory",N6012=2,"Poor",N6012=3,"Average",N6012=4,"Good",N6012=5,"Excellent")</f>
        <v>Excellent</v>
      </c>
      <c r="P6012"/>
      <c r="Q6012"/>
      <c r="R6012"/>
      <c r="S6012"/>
      <c r="T6012"/>
      <c r="U6012"/>
    </row>
    <row r="6013" spans="1:21">
      <c r="A6013" s="2">
        <v>130128</v>
      </c>
      <c r="B6013" s="2" t="s">
        <v>82</v>
      </c>
      <c r="C6013" s="4">
        <v>45243</v>
      </c>
      <c r="D6013" s="17">
        <v>45243</v>
      </c>
      <c r="E6013" s="2" t="s">
        <v>37</v>
      </c>
      <c r="F6013" s="2" t="s">
        <v>17</v>
      </c>
      <c r="G6013" s="2">
        <v>18</v>
      </c>
      <c r="H6013" s="2" t="s">
        <v>62</v>
      </c>
      <c r="I6013" s="2" t="s">
        <v>19</v>
      </c>
      <c r="J6013" s="12">
        <v>20</v>
      </c>
      <c r="K6013" s="2">
        <v>20</v>
      </c>
      <c r="L6013" s="2">
        <v>1</v>
      </c>
      <c r="M6013" s="12">
        <v>20</v>
      </c>
      <c r="N6013" s="3">
        <v>4</v>
      </c>
      <c r="O6013" s="2" t="str" cm="1">
        <f t="array" ref="O6013">_xlfn.IFS(N6013=1,"Unsatisfactory",N6013=2,"Poor",N6013=3,"Average",N6013=4,"Good",N6013=5,"Excellent")</f>
        <v>Good</v>
      </c>
      <c r="P6013"/>
      <c r="Q6013"/>
      <c r="R6013"/>
      <c r="S6013"/>
      <c r="T6013"/>
      <c r="U6013"/>
    </row>
    <row r="6014" spans="1:21">
      <c r="A6014" s="2">
        <v>130552</v>
      </c>
      <c r="B6014" s="2" t="s">
        <v>48</v>
      </c>
      <c r="C6014" s="4">
        <v>45397</v>
      </c>
      <c r="D6014" s="17">
        <v>45397</v>
      </c>
      <c r="E6014" s="2" t="s">
        <v>16</v>
      </c>
      <c r="F6014" s="2" t="s">
        <v>25</v>
      </c>
      <c r="G6014" s="2">
        <v>20</v>
      </c>
      <c r="H6014" s="2" t="s">
        <v>66</v>
      </c>
      <c r="I6014" s="2" t="s">
        <v>27</v>
      </c>
      <c r="J6014" s="12">
        <v>130</v>
      </c>
      <c r="K6014" s="2">
        <v>170</v>
      </c>
      <c r="L6014" s="2">
        <v>1</v>
      </c>
      <c r="M6014" s="12">
        <v>170</v>
      </c>
      <c r="N6014" s="3">
        <v>5</v>
      </c>
      <c r="O6014" s="2" t="str" cm="1">
        <f t="array" ref="O6014">_xlfn.IFS(N6014=1,"Unsatisfactory",N6014=2,"Poor",N6014=3,"Average",N6014=4,"Good",N6014=5,"Excellent")</f>
        <v>Excellent</v>
      </c>
      <c r="P6014"/>
      <c r="Q6014"/>
      <c r="R6014"/>
      <c r="S6014"/>
      <c r="T6014"/>
      <c r="U6014"/>
    </row>
    <row r="6015" spans="1:21">
      <c r="A6015" s="2">
        <v>160229</v>
      </c>
      <c r="B6015" s="2" t="s">
        <v>23</v>
      </c>
      <c r="C6015" s="4">
        <v>45541</v>
      </c>
      <c r="D6015" s="17">
        <v>45541</v>
      </c>
      <c r="E6015" s="2" t="s">
        <v>24</v>
      </c>
      <c r="F6015" s="2" t="s">
        <v>17</v>
      </c>
      <c r="G6015" s="2">
        <v>35</v>
      </c>
      <c r="H6015" s="2" t="s">
        <v>62</v>
      </c>
      <c r="I6015" s="2" t="s">
        <v>19</v>
      </c>
      <c r="J6015" s="12">
        <v>9</v>
      </c>
      <c r="K6015" s="2">
        <v>9</v>
      </c>
      <c r="L6015" s="2">
        <v>2</v>
      </c>
      <c r="M6015" s="12">
        <v>18</v>
      </c>
      <c r="N6015" s="3">
        <v>1</v>
      </c>
      <c r="O6015" s="2" t="str" cm="1">
        <f t="array" ref="O6015">_xlfn.IFS(N6015=1,"Unsatisfactory",N6015=2,"Poor",N6015=3,"Average",N6015=4,"Good",N6015=5,"Excellent")</f>
        <v>Unsatisfactory</v>
      </c>
      <c r="P6015"/>
      <c r="Q6015"/>
      <c r="R6015"/>
      <c r="S6015"/>
      <c r="T6015"/>
      <c r="U6015"/>
    </row>
    <row r="6016" spans="1:21">
      <c r="A6016" s="2">
        <v>157498</v>
      </c>
      <c r="B6016" s="2" t="s">
        <v>50</v>
      </c>
      <c r="C6016" s="4">
        <v>45483</v>
      </c>
      <c r="D6016" s="17">
        <v>45483</v>
      </c>
      <c r="E6016" s="2" t="s">
        <v>16</v>
      </c>
      <c r="F6016" s="2" t="s">
        <v>25</v>
      </c>
      <c r="G6016" s="2">
        <v>20</v>
      </c>
      <c r="H6016" s="2" t="s">
        <v>118</v>
      </c>
      <c r="I6016" s="2" t="s">
        <v>19</v>
      </c>
      <c r="J6016" s="12">
        <v>97</v>
      </c>
      <c r="K6016" s="2">
        <v>97</v>
      </c>
      <c r="L6016" s="2">
        <v>5</v>
      </c>
      <c r="M6016" s="12">
        <v>485</v>
      </c>
      <c r="N6016" s="3">
        <v>3</v>
      </c>
      <c r="O6016" s="2" t="str" cm="1">
        <f t="array" ref="O6016">_xlfn.IFS(N6016=1,"Unsatisfactory",N6016=2,"Poor",N6016=3,"Average",N6016=4,"Good",N6016=5,"Excellent")</f>
        <v>Average</v>
      </c>
      <c r="P6016"/>
      <c r="Q6016"/>
      <c r="R6016"/>
      <c r="S6016"/>
      <c r="T6016"/>
      <c r="U6016"/>
    </row>
    <row r="6017" spans="1:21">
      <c r="A6017" s="2">
        <v>128877</v>
      </c>
      <c r="B6017" s="2" t="s">
        <v>50</v>
      </c>
      <c r="C6017" s="4">
        <v>45375</v>
      </c>
      <c r="D6017" s="17">
        <v>45375</v>
      </c>
      <c r="E6017" s="2" t="s">
        <v>16</v>
      </c>
      <c r="F6017" s="2" t="s">
        <v>17</v>
      </c>
      <c r="G6017" s="2">
        <v>34</v>
      </c>
      <c r="H6017" s="2" t="s">
        <v>66</v>
      </c>
      <c r="I6017" s="2" t="s">
        <v>27</v>
      </c>
      <c r="J6017" s="12">
        <v>97</v>
      </c>
      <c r="K6017" s="2">
        <v>137</v>
      </c>
      <c r="L6017" s="2">
        <v>1</v>
      </c>
      <c r="M6017" s="12">
        <v>137</v>
      </c>
      <c r="N6017" s="3">
        <v>5</v>
      </c>
      <c r="O6017" s="2" t="str" cm="1">
        <f t="array" ref="O6017">_xlfn.IFS(N6017=1,"Unsatisfactory",N6017=2,"Poor",N6017=3,"Average",N6017=4,"Good",N6017=5,"Excellent")</f>
        <v>Excellent</v>
      </c>
      <c r="P6017"/>
      <c r="Q6017"/>
      <c r="R6017"/>
      <c r="S6017"/>
      <c r="T6017"/>
      <c r="U6017"/>
    </row>
    <row r="6018" spans="1:21">
      <c r="A6018" s="2">
        <v>179542</v>
      </c>
      <c r="B6018" s="2" t="s">
        <v>30</v>
      </c>
      <c r="C6018" s="4">
        <v>45547</v>
      </c>
      <c r="D6018" s="17">
        <v>45547</v>
      </c>
      <c r="E6018" s="2" t="s">
        <v>24</v>
      </c>
      <c r="F6018" s="2" t="s">
        <v>17</v>
      </c>
      <c r="G6018" s="2">
        <v>18</v>
      </c>
      <c r="H6018" s="2" t="s">
        <v>80</v>
      </c>
      <c r="I6018" s="2" t="s">
        <v>27</v>
      </c>
      <c r="J6018" s="12">
        <v>10</v>
      </c>
      <c r="K6018" s="2">
        <v>50</v>
      </c>
      <c r="L6018" s="2">
        <v>1</v>
      </c>
      <c r="M6018" s="12">
        <v>50</v>
      </c>
      <c r="N6018" s="3">
        <v>5</v>
      </c>
      <c r="O6018" s="2" t="str" cm="1">
        <f t="array" ref="O6018">_xlfn.IFS(N6018=1,"Unsatisfactory",N6018=2,"Poor",N6018=3,"Average",N6018=4,"Good",N6018=5,"Excellent")</f>
        <v>Excellent</v>
      </c>
      <c r="P6018"/>
      <c r="Q6018"/>
      <c r="R6018"/>
      <c r="S6018"/>
      <c r="T6018"/>
      <c r="U6018"/>
    </row>
    <row r="6019" spans="1:21">
      <c r="A6019" s="2">
        <v>173845</v>
      </c>
      <c r="B6019" s="2" t="s">
        <v>33</v>
      </c>
      <c r="C6019" s="4">
        <v>45252</v>
      </c>
      <c r="D6019" s="17">
        <v>45252</v>
      </c>
      <c r="E6019" s="2" t="s">
        <v>16</v>
      </c>
      <c r="F6019" s="2" t="s">
        <v>17</v>
      </c>
      <c r="G6019" s="2">
        <v>27</v>
      </c>
      <c r="H6019" s="2" t="s">
        <v>29</v>
      </c>
      <c r="I6019" s="2" t="s">
        <v>19</v>
      </c>
      <c r="J6019" s="12">
        <v>118</v>
      </c>
      <c r="K6019" s="2">
        <v>118</v>
      </c>
      <c r="L6019" s="2">
        <v>4</v>
      </c>
      <c r="M6019" s="12">
        <v>472</v>
      </c>
      <c r="N6019" s="3">
        <v>5</v>
      </c>
      <c r="O6019" s="2" t="str" cm="1">
        <f t="array" ref="O6019">_xlfn.IFS(N6019=1,"Unsatisfactory",N6019=2,"Poor",N6019=3,"Average",N6019=4,"Good",N6019=5,"Excellent")</f>
        <v>Excellent</v>
      </c>
      <c r="P6019"/>
      <c r="Q6019"/>
      <c r="R6019"/>
      <c r="S6019"/>
      <c r="T6019"/>
      <c r="U6019"/>
    </row>
    <row r="6020" spans="1:21">
      <c r="A6020" s="2">
        <v>148993</v>
      </c>
      <c r="B6020" s="2" t="s">
        <v>30</v>
      </c>
      <c r="C6020" s="4">
        <v>45389</v>
      </c>
      <c r="D6020" s="17">
        <v>45389</v>
      </c>
      <c r="E6020" s="2" t="s">
        <v>24</v>
      </c>
      <c r="F6020" s="2" t="s">
        <v>17</v>
      </c>
      <c r="G6020" s="2">
        <v>18</v>
      </c>
      <c r="H6020" s="2" t="s">
        <v>51</v>
      </c>
      <c r="I6020" s="2" t="s">
        <v>27</v>
      </c>
      <c r="J6020" s="12">
        <v>10</v>
      </c>
      <c r="K6020" s="2">
        <v>60</v>
      </c>
      <c r="L6020" s="2">
        <v>2</v>
      </c>
      <c r="M6020" s="12">
        <v>120</v>
      </c>
      <c r="N6020" s="3">
        <v>4</v>
      </c>
      <c r="O6020" s="2" t="str" cm="1">
        <f t="array" ref="O6020">_xlfn.IFS(N6020=1,"Unsatisfactory",N6020=2,"Poor",N6020=3,"Average",N6020=4,"Good",N6020=5,"Excellent")</f>
        <v>Good</v>
      </c>
      <c r="P6020"/>
      <c r="Q6020"/>
      <c r="R6020"/>
      <c r="S6020"/>
      <c r="T6020"/>
      <c r="U6020"/>
    </row>
    <row r="6021" spans="1:21">
      <c r="A6021" s="2">
        <v>129746</v>
      </c>
      <c r="B6021" s="2" t="s">
        <v>23</v>
      </c>
      <c r="C6021" s="4">
        <v>45504</v>
      </c>
      <c r="D6021" s="17">
        <v>45504</v>
      </c>
      <c r="E6021" s="2" t="s">
        <v>24</v>
      </c>
      <c r="F6021" s="2" t="s">
        <v>17</v>
      </c>
      <c r="G6021" s="2">
        <v>18</v>
      </c>
      <c r="H6021" s="2" t="s">
        <v>130</v>
      </c>
      <c r="I6021" s="2" t="s">
        <v>19</v>
      </c>
      <c r="J6021" s="12">
        <v>9</v>
      </c>
      <c r="K6021" s="2">
        <v>9</v>
      </c>
      <c r="L6021" s="2">
        <v>1</v>
      </c>
      <c r="M6021" s="12">
        <v>9</v>
      </c>
      <c r="N6021" s="3">
        <v>2</v>
      </c>
      <c r="O6021" s="2" t="str" cm="1">
        <f t="array" ref="O6021">_xlfn.IFS(N6021=1,"Unsatisfactory",N6021=2,"Poor",N6021=3,"Average",N6021=4,"Good",N6021=5,"Excellent")</f>
        <v>Poor</v>
      </c>
      <c r="P6021"/>
      <c r="Q6021"/>
      <c r="R6021"/>
      <c r="S6021"/>
      <c r="T6021"/>
      <c r="U6021"/>
    </row>
    <row r="6022" spans="1:21">
      <c r="A6022" s="2">
        <v>125624</v>
      </c>
      <c r="B6022" s="2" t="s">
        <v>53</v>
      </c>
      <c r="C6022" s="4">
        <v>45370</v>
      </c>
      <c r="D6022" s="17">
        <v>45370</v>
      </c>
      <c r="E6022" s="2" t="s">
        <v>37</v>
      </c>
      <c r="F6022" s="2" t="s">
        <v>17</v>
      </c>
      <c r="G6022" s="2">
        <v>29</v>
      </c>
      <c r="H6022" s="2" t="s">
        <v>130</v>
      </c>
      <c r="I6022" s="2" t="s">
        <v>19</v>
      </c>
      <c r="J6022" s="12">
        <v>15</v>
      </c>
      <c r="K6022" s="2">
        <v>15</v>
      </c>
      <c r="L6022" s="2">
        <v>1</v>
      </c>
      <c r="M6022" s="12">
        <v>15</v>
      </c>
      <c r="N6022" s="3">
        <v>5</v>
      </c>
      <c r="O6022" s="2" t="str" cm="1">
        <f t="array" ref="O6022">_xlfn.IFS(N6022=1,"Unsatisfactory",N6022=2,"Poor",N6022=3,"Average",N6022=4,"Good",N6022=5,"Excellent")</f>
        <v>Excellent</v>
      </c>
      <c r="P6022"/>
      <c r="Q6022"/>
      <c r="R6022"/>
      <c r="S6022"/>
      <c r="T6022"/>
      <c r="U6022"/>
    </row>
    <row r="6023" spans="1:21">
      <c r="A6023" s="2">
        <v>122616</v>
      </c>
      <c r="B6023" s="2" t="s">
        <v>53</v>
      </c>
      <c r="C6023" s="4">
        <v>45247</v>
      </c>
      <c r="D6023" s="17">
        <v>45247</v>
      </c>
      <c r="E6023" s="2" t="s">
        <v>37</v>
      </c>
      <c r="F6023" s="2" t="s">
        <v>17</v>
      </c>
      <c r="G6023" s="2">
        <v>18</v>
      </c>
      <c r="H6023" s="2" t="s">
        <v>129</v>
      </c>
      <c r="I6023" s="2" t="s">
        <v>19</v>
      </c>
      <c r="J6023" s="12">
        <v>15</v>
      </c>
      <c r="K6023" s="2">
        <v>15</v>
      </c>
      <c r="L6023" s="2">
        <v>3</v>
      </c>
      <c r="M6023" s="12">
        <v>45</v>
      </c>
      <c r="N6023" s="3">
        <v>4</v>
      </c>
      <c r="O6023" s="2" t="str" cm="1">
        <f t="array" ref="O6023">_xlfn.IFS(N6023=1,"Unsatisfactory",N6023=2,"Poor",N6023=3,"Average",N6023=4,"Good",N6023=5,"Excellent")</f>
        <v>Good</v>
      </c>
      <c r="P6023"/>
      <c r="Q6023"/>
      <c r="R6023"/>
      <c r="S6023"/>
      <c r="T6023"/>
      <c r="U6023"/>
    </row>
    <row r="6024" spans="1:21">
      <c r="A6024" s="2">
        <v>140704</v>
      </c>
      <c r="B6024" s="2" t="s">
        <v>53</v>
      </c>
      <c r="C6024" s="4">
        <v>45511</v>
      </c>
      <c r="D6024" s="17">
        <v>45511</v>
      </c>
      <c r="E6024" s="2" t="s">
        <v>37</v>
      </c>
      <c r="F6024" s="2" t="s">
        <v>17</v>
      </c>
      <c r="G6024" s="2">
        <v>18</v>
      </c>
      <c r="H6024" s="2" t="s">
        <v>129</v>
      </c>
      <c r="I6024" s="2" t="s">
        <v>19</v>
      </c>
      <c r="J6024" s="12">
        <v>15</v>
      </c>
      <c r="K6024" s="2">
        <v>15</v>
      </c>
      <c r="L6024" s="2">
        <v>1</v>
      </c>
      <c r="M6024" s="12">
        <v>15</v>
      </c>
      <c r="N6024" s="3">
        <v>5</v>
      </c>
      <c r="O6024" s="2" t="str" cm="1">
        <f t="array" ref="O6024">_xlfn.IFS(N6024=1,"Unsatisfactory",N6024=2,"Poor",N6024=3,"Average",N6024=4,"Good",N6024=5,"Excellent")</f>
        <v>Excellent</v>
      </c>
      <c r="P6024"/>
      <c r="Q6024"/>
      <c r="R6024"/>
      <c r="S6024"/>
      <c r="T6024"/>
      <c r="U6024"/>
    </row>
    <row r="6025" spans="1:21">
      <c r="A6025" s="2">
        <v>184964</v>
      </c>
      <c r="B6025" s="2" t="s">
        <v>30</v>
      </c>
      <c r="C6025" s="4">
        <v>45362</v>
      </c>
      <c r="D6025" s="17">
        <v>45362</v>
      </c>
      <c r="E6025" s="2" t="s">
        <v>24</v>
      </c>
      <c r="F6025" s="2" t="s">
        <v>17</v>
      </c>
      <c r="G6025" s="2">
        <v>18</v>
      </c>
      <c r="H6025" s="2" t="s">
        <v>130</v>
      </c>
      <c r="I6025" s="2" t="s">
        <v>19</v>
      </c>
      <c r="J6025" s="12">
        <v>10</v>
      </c>
      <c r="K6025" s="2">
        <v>10</v>
      </c>
      <c r="L6025" s="2">
        <v>1</v>
      </c>
      <c r="M6025" s="12">
        <v>10</v>
      </c>
      <c r="N6025" s="3">
        <v>4</v>
      </c>
      <c r="O6025" s="2" t="str" cm="1">
        <f t="array" ref="O6025">_xlfn.IFS(N6025=1,"Unsatisfactory",N6025=2,"Poor",N6025=3,"Average",N6025=4,"Good",N6025=5,"Excellent")</f>
        <v>Good</v>
      </c>
      <c r="P6025"/>
      <c r="Q6025"/>
      <c r="R6025"/>
      <c r="S6025"/>
      <c r="T6025"/>
      <c r="U6025"/>
    </row>
    <row r="6026" spans="1:21">
      <c r="A6026" s="2">
        <v>125522</v>
      </c>
      <c r="B6026" s="2" t="s">
        <v>30</v>
      </c>
      <c r="C6026" s="4">
        <v>45440</v>
      </c>
      <c r="D6026" s="17">
        <v>45440</v>
      </c>
      <c r="E6026" s="2" t="s">
        <v>24</v>
      </c>
      <c r="F6026" s="2" t="s">
        <v>25</v>
      </c>
      <c r="G6026" s="2">
        <v>20</v>
      </c>
      <c r="H6026" s="2" t="s">
        <v>60</v>
      </c>
      <c r="I6026" s="2" t="s">
        <v>19</v>
      </c>
      <c r="J6026" s="12">
        <v>10</v>
      </c>
      <c r="K6026" s="2">
        <v>10</v>
      </c>
      <c r="L6026" s="2">
        <v>1</v>
      </c>
      <c r="M6026" s="12">
        <v>10</v>
      </c>
      <c r="N6026" s="3">
        <v>4</v>
      </c>
      <c r="O6026" s="2" t="str" cm="1">
        <f t="array" ref="O6026">_xlfn.IFS(N6026=1,"Unsatisfactory",N6026=2,"Poor",N6026=3,"Average",N6026=4,"Good",N6026=5,"Excellent")</f>
        <v>Good</v>
      </c>
      <c r="P6026"/>
      <c r="Q6026"/>
      <c r="R6026"/>
      <c r="S6026"/>
      <c r="T6026"/>
      <c r="U6026"/>
    </row>
    <row r="6027" spans="1:21">
      <c r="A6027" s="2">
        <v>171690</v>
      </c>
      <c r="B6027" s="2" t="s">
        <v>48</v>
      </c>
      <c r="C6027" s="4">
        <v>45256</v>
      </c>
      <c r="D6027" s="17">
        <v>45256</v>
      </c>
      <c r="E6027" s="2" t="s">
        <v>16</v>
      </c>
      <c r="F6027" s="2" t="s">
        <v>17</v>
      </c>
      <c r="G6027" s="2">
        <v>20</v>
      </c>
      <c r="H6027" s="2" t="s">
        <v>128</v>
      </c>
      <c r="I6027" s="2" t="s">
        <v>19</v>
      </c>
      <c r="J6027" s="12">
        <v>130</v>
      </c>
      <c r="K6027" s="2">
        <v>130</v>
      </c>
      <c r="L6027" s="2">
        <v>2</v>
      </c>
      <c r="M6027" s="12">
        <v>260</v>
      </c>
      <c r="N6027" s="3">
        <v>5</v>
      </c>
      <c r="O6027" s="2" t="str" cm="1">
        <f t="array" ref="O6027">_xlfn.IFS(N6027=1,"Unsatisfactory",N6027=2,"Poor",N6027=3,"Average",N6027=4,"Good",N6027=5,"Excellent")</f>
        <v>Excellent</v>
      </c>
      <c r="P6027"/>
      <c r="Q6027"/>
      <c r="R6027"/>
      <c r="S6027"/>
      <c r="T6027"/>
      <c r="U6027"/>
    </row>
    <row r="6028" spans="1:21">
      <c r="A6028" s="2">
        <v>180985</v>
      </c>
      <c r="B6028" s="2" t="s">
        <v>42</v>
      </c>
      <c r="C6028" s="4">
        <v>45465</v>
      </c>
      <c r="D6028" s="17">
        <v>45465</v>
      </c>
      <c r="E6028" s="2" t="s">
        <v>16</v>
      </c>
      <c r="F6028" s="2" t="s">
        <v>17</v>
      </c>
      <c r="G6028" s="2">
        <v>19</v>
      </c>
      <c r="H6028" s="2" t="s">
        <v>69</v>
      </c>
      <c r="I6028" s="2" t="s">
        <v>19</v>
      </c>
      <c r="J6028" s="12">
        <v>65</v>
      </c>
      <c r="K6028" s="2">
        <v>65</v>
      </c>
      <c r="L6028" s="2">
        <v>1</v>
      </c>
      <c r="M6028" s="12">
        <v>65</v>
      </c>
      <c r="N6028" s="3">
        <v>4</v>
      </c>
      <c r="O6028" s="2" t="str" cm="1">
        <f t="array" ref="O6028">_xlfn.IFS(N6028=1,"Unsatisfactory",N6028=2,"Poor",N6028=3,"Average",N6028=4,"Good",N6028=5,"Excellent")</f>
        <v>Good</v>
      </c>
      <c r="P6028"/>
      <c r="Q6028"/>
      <c r="R6028"/>
      <c r="S6028"/>
      <c r="T6028"/>
      <c r="U6028"/>
    </row>
    <row r="6029" spans="1:21">
      <c r="A6029" s="2">
        <v>190695</v>
      </c>
      <c r="B6029" s="2" t="s">
        <v>78</v>
      </c>
      <c r="C6029" s="4">
        <v>45580</v>
      </c>
      <c r="D6029" s="17">
        <v>45580</v>
      </c>
      <c r="E6029" s="2" t="s">
        <v>37</v>
      </c>
      <c r="F6029" s="2" t="s">
        <v>17</v>
      </c>
      <c r="G6029" s="2">
        <v>18</v>
      </c>
      <c r="H6029" s="2" t="s">
        <v>115</v>
      </c>
      <c r="I6029" s="2" t="s">
        <v>19</v>
      </c>
      <c r="J6029" s="12">
        <v>50</v>
      </c>
      <c r="K6029" s="2">
        <v>50</v>
      </c>
      <c r="L6029" s="2">
        <v>1</v>
      </c>
      <c r="M6029" s="12">
        <v>50</v>
      </c>
      <c r="N6029" s="3">
        <v>1</v>
      </c>
      <c r="O6029" s="2" t="str" cm="1">
        <f t="array" ref="O6029">_xlfn.IFS(N6029=1,"Unsatisfactory",N6029=2,"Poor",N6029=3,"Average",N6029=4,"Good",N6029=5,"Excellent")</f>
        <v>Unsatisfactory</v>
      </c>
      <c r="P6029"/>
      <c r="Q6029"/>
      <c r="R6029"/>
      <c r="S6029"/>
      <c r="T6029"/>
      <c r="U6029"/>
    </row>
    <row r="6030" spans="1:21">
      <c r="A6030" s="2">
        <v>133283</v>
      </c>
      <c r="B6030" s="2" t="s">
        <v>23</v>
      </c>
      <c r="C6030" s="4">
        <v>45268</v>
      </c>
      <c r="D6030" s="17">
        <v>45268</v>
      </c>
      <c r="E6030" s="2" t="s">
        <v>24</v>
      </c>
      <c r="F6030" s="2" t="s">
        <v>17</v>
      </c>
      <c r="G6030" s="2">
        <v>19</v>
      </c>
      <c r="H6030" s="2" t="s">
        <v>60</v>
      </c>
      <c r="I6030" s="2" t="s">
        <v>19</v>
      </c>
      <c r="J6030" s="12">
        <v>9</v>
      </c>
      <c r="K6030" s="2">
        <v>9</v>
      </c>
      <c r="L6030" s="2">
        <v>1</v>
      </c>
      <c r="M6030" s="12">
        <v>9</v>
      </c>
      <c r="N6030" s="3">
        <v>5</v>
      </c>
      <c r="O6030" s="2" t="str" cm="1">
        <f t="array" ref="O6030">_xlfn.IFS(N6030=1,"Unsatisfactory",N6030=2,"Poor",N6030=3,"Average",N6030=4,"Good",N6030=5,"Excellent")</f>
        <v>Excellent</v>
      </c>
      <c r="P6030"/>
      <c r="Q6030"/>
      <c r="R6030"/>
      <c r="S6030"/>
      <c r="T6030"/>
      <c r="U6030"/>
    </row>
    <row r="6031" spans="1:21">
      <c r="A6031" s="2">
        <v>181420</v>
      </c>
      <c r="B6031" s="2" t="s">
        <v>82</v>
      </c>
      <c r="C6031" s="4">
        <v>45528</v>
      </c>
      <c r="D6031" s="17">
        <v>45528</v>
      </c>
      <c r="E6031" s="2" t="s">
        <v>37</v>
      </c>
      <c r="F6031" s="2" t="s">
        <v>17</v>
      </c>
      <c r="G6031" s="2">
        <v>19</v>
      </c>
      <c r="H6031" s="2" t="s">
        <v>75</v>
      </c>
      <c r="I6031" s="2" t="s">
        <v>27</v>
      </c>
      <c r="J6031" s="12">
        <v>20</v>
      </c>
      <c r="K6031" s="2">
        <v>90</v>
      </c>
      <c r="L6031" s="2">
        <v>2</v>
      </c>
      <c r="M6031" s="12">
        <v>180</v>
      </c>
      <c r="N6031" s="3">
        <v>1</v>
      </c>
      <c r="O6031" s="2" t="str" cm="1">
        <f t="array" ref="O6031">_xlfn.IFS(N6031=1,"Unsatisfactory",N6031=2,"Poor",N6031=3,"Average",N6031=4,"Good",N6031=5,"Excellent")</f>
        <v>Unsatisfactory</v>
      </c>
      <c r="P6031"/>
      <c r="Q6031"/>
      <c r="R6031"/>
      <c r="S6031"/>
      <c r="T6031"/>
      <c r="U6031"/>
    </row>
    <row r="6032" spans="1:21">
      <c r="A6032" s="2">
        <v>138249</v>
      </c>
      <c r="B6032" s="2" t="s">
        <v>50</v>
      </c>
      <c r="C6032" s="4">
        <v>45428</v>
      </c>
      <c r="D6032" s="17">
        <v>45428</v>
      </c>
      <c r="E6032" s="2" t="s">
        <v>16</v>
      </c>
      <c r="F6032" s="2" t="s">
        <v>17</v>
      </c>
      <c r="G6032" s="2">
        <v>26</v>
      </c>
      <c r="H6032" s="2" t="s">
        <v>115</v>
      </c>
      <c r="I6032" s="2" t="s">
        <v>19</v>
      </c>
      <c r="J6032" s="12">
        <v>97</v>
      </c>
      <c r="K6032" s="2">
        <v>97</v>
      </c>
      <c r="L6032" s="2">
        <v>1</v>
      </c>
      <c r="M6032" s="12">
        <v>97</v>
      </c>
      <c r="N6032" s="3">
        <v>4</v>
      </c>
      <c r="O6032" s="2" t="str" cm="1">
        <f t="array" ref="O6032">_xlfn.IFS(N6032=1,"Unsatisfactory",N6032=2,"Poor",N6032=3,"Average",N6032=4,"Good",N6032=5,"Excellent")</f>
        <v>Good</v>
      </c>
      <c r="P6032"/>
      <c r="Q6032"/>
      <c r="R6032"/>
      <c r="S6032"/>
      <c r="T6032"/>
      <c r="U6032"/>
    </row>
    <row r="6033" spans="1:21">
      <c r="A6033" s="2">
        <v>179354</v>
      </c>
      <c r="B6033" s="2" t="s">
        <v>50</v>
      </c>
      <c r="C6033" s="4">
        <v>45339</v>
      </c>
      <c r="D6033" s="17">
        <v>45339</v>
      </c>
      <c r="E6033" s="2" t="s">
        <v>16</v>
      </c>
      <c r="F6033" s="2" t="s">
        <v>17</v>
      </c>
      <c r="G6033" s="2">
        <v>30</v>
      </c>
      <c r="H6033" s="2" t="s">
        <v>29</v>
      </c>
      <c r="I6033" s="2" t="s">
        <v>19</v>
      </c>
      <c r="J6033" s="12">
        <v>97</v>
      </c>
      <c r="K6033" s="2">
        <v>97</v>
      </c>
      <c r="L6033" s="2">
        <v>1</v>
      </c>
      <c r="M6033" s="12">
        <v>97</v>
      </c>
      <c r="N6033" s="3">
        <v>4</v>
      </c>
      <c r="O6033" s="2" t="str" cm="1">
        <f t="array" ref="O6033">_xlfn.IFS(N6033=1,"Unsatisfactory",N6033=2,"Poor",N6033=3,"Average",N6033=4,"Good",N6033=5,"Excellent")</f>
        <v>Good</v>
      </c>
      <c r="P6033"/>
      <c r="Q6033"/>
      <c r="R6033"/>
      <c r="S6033"/>
      <c r="T6033"/>
      <c r="U6033"/>
    </row>
    <row r="6034" spans="1:21">
      <c r="A6034" s="2">
        <v>128519</v>
      </c>
      <c r="B6034" s="2" t="s">
        <v>42</v>
      </c>
      <c r="C6034" s="4">
        <v>45348</v>
      </c>
      <c r="D6034" s="17">
        <v>45348</v>
      </c>
      <c r="E6034" s="2" t="s">
        <v>16</v>
      </c>
      <c r="F6034" s="2" t="s">
        <v>17</v>
      </c>
      <c r="G6034" s="2">
        <v>34</v>
      </c>
      <c r="H6034" s="2" t="s">
        <v>130</v>
      </c>
      <c r="I6034" s="2" t="s">
        <v>19</v>
      </c>
      <c r="J6034" s="12">
        <v>65</v>
      </c>
      <c r="K6034" s="2">
        <v>65</v>
      </c>
      <c r="L6034" s="2">
        <v>3</v>
      </c>
      <c r="M6034" s="12">
        <v>195</v>
      </c>
      <c r="N6034" s="3">
        <v>3</v>
      </c>
      <c r="O6034" s="2" t="str" cm="1">
        <f t="array" ref="O6034">_xlfn.IFS(N6034=1,"Unsatisfactory",N6034=2,"Poor",N6034=3,"Average",N6034=4,"Good",N6034=5,"Excellent")</f>
        <v>Average</v>
      </c>
      <c r="P6034"/>
      <c r="Q6034"/>
      <c r="R6034"/>
      <c r="S6034"/>
      <c r="T6034"/>
      <c r="U6034"/>
    </row>
    <row r="6035" spans="1:21">
      <c r="A6035" s="2">
        <v>192566</v>
      </c>
      <c r="B6035" s="2" t="s">
        <v>53</v>
      </c>
      <c r="C6035" s="4">
        <v>45319</v>
      </c>
      <c r="D6035" s="17">
        <v>45319</v>
      </c>
      <c r="E6035" s="2" t="s">
        <v>37</v>
      </c>
      <c r="F6035" s="2" t="s">
        <v>17</v>
      </c>
      <c r="G6035" s="2">
        <v>27</v>
      </c>
      <c r="H6035" s="2" t="s">
        <v>67</v>
      </c>
      <c r="I6035" s="2" t="s">
        <v>27</v>
      </c>
      <c r="J6035" s="12">
        <v>15</v>
      </c>
      <c r="K6035" s="2">
        <v>55</v>
      </c>
      <c r="L6035" s="2">
        <v>1</v>
      </c>
      <c r="M6035" s="12">
        <v>55</v>
      </c>
      <c r="N6035" s="3">
        <v>5</v>
      </c>
      <c r="O6035" s="2" t="str" cm="1">
        <f t="array" ref="O6035">_xlfn.IFS(N6035=1,"Unsatisfactory",N6035=2,"Poor",N6035=3,"Average",N6035=4,"Good",N6035=5,"Excellent")</f>
        <v>Excellent</v>
      </c>
      <c r="P6035"/>
      <c r="Q6035"/>
      <c r="R6035"/>
      <c r="S6035"/>
      <c r="T6035"/>
      <c r="U6035"/>
    </row>
    <row r="6036" spans="1:21">
      <c r="A6036" s="2">
        <v>166619</v>
      </c>
      <c r="B6036" s="2" t="s">
        <v>53</v>
      </c>
      <c r="C6036" s="4">
        <v>45352</v>
      </c>
      <c r="D6036" s="17">
        <v>45352</v>
      </c>
      <c r="E6036" s="2" t="s">
        <v>37</v>
      </c>
      <c r="F6036" s="2" t="s">
        <v>17</v>
      </c>
      <c r="G6036" s="2">
        <v>20</v>
      </c>
      <c r="H6036" s="2" t="s">
        <v>131</v>
      </c>
      <c r="I6036" s="2" t="s">
        <v>27</v>
      </c>
      <c r="J6036" s="12">
        <v>15</v>
      </c>
      <c r="K6036" s="2">
        <v>85</v>
      </c>
      <c r="L6036" s="2">
        <v>1</v>
      </c>
      <c r="M6036" s="12">
        <v>85</v>
      </c>
      <c r="N6036" s="3">
        <v>1</v>
      </c>
      <c r="O6036" s="2" t="str" cm="1">
        <f t="array" ref="O6036">_xlfn.IFS(N6036=1,"Unsatisfactory",N6036=2,"Poor",N6036=3,"Average",N6036=4,"Good",N6036=5,"Excellent")</f>
        <v>Unsatisfactory</v>
      </c>
      <c r="P6036"/>
      <c r="Q6036"/>
      <c r="R6036"/>
      <c r="S6036"/>
      <c r="T6036"/>
      <c r="U6036"/>
    </row>
    <row r="6037" spans="1:21">
      <c r="A6037" s="2">
        <v>188890</v>
      </c>
      <c r="B6037" s="2" t="s">
        <v>36</v>
      </c>
      <c r="C6037" s="4">
        <v>45505</v>
      </c>
      <c r="D6037" s="17">
        <v>45505</v>
      </c>
      <c r="E6037" s="2" t="s">
        <v>37</v>
      </c>
      <c r="F6037" s="2" t="s">
        <v>25</v>
      </c>
      <c r="G6037" s="2">
        <v>29</v>
      </c>
      <c r="H6037" s="2" t="s">
        <v>67</v>
      </c>
      <c r="I6037" s="2" t="s">
        <v>27</v>
      </c>
      <c r="J6037" s="12">
        <v>32</v>
      </c>
      <c r="K6037" s="2">
        <v>72</v>
      </c>
      <c r="L6037" s="2">
        <v>1</v>
      </c>
      <c r="M6037" s="12">
        <v>72</v>
      </c>
      <c r="N6037" s="3">
        <v>2</v>
      </c>
      <c r="O6037" s="2" t="str" cm="1">
        <f t="array" ref="O6037">_xlfn.IFS(N6037=1,"Unsatisfactory",N6037=2,"Poor",N6037=3,"Average",N6037=4,"Good",N6037=5,"Excellent")</f>
        <v>Poor</v>
      </c>
      <c r="P6037"/>
      <c r="Q6037"/>
      <c r="R6037"/>
      <c r="S6037"/>
      <c r="T6037"/>
      <c r="U6037"/>
    </row>
    <row r="6038" spans="1:21">
      <c r="A6038" s="2">
        <v>150986</v>
      </c>
      <c r="B6038" s="2" t="s">
        <v>85</v>
      </c>
      <c r="C6038" s="4">
        <v>45451</v>
      </c>
      <c r="D6038" s="17">
        <v>45451</v>
      </c>
      <c r="E6038" s="2" t="s">
        <v>24</v>
      </c>
      <c r="F6038" s="2" t="s">
        <v>17</v>
      </c>
      <c r="G6038" s="2">
        <v>22</v>
      </c>
      <c r="H6038" s="2" t="s">
        <v>131</v>
      </c>
      <c r="I6038" s="2" t="s">
        <v>27</v>
      </c>
      <c r="J6038" s="12">
        <v>23</v>
      </c>
      <c r="K6038" s="2">
        <v>93</v>
      </c>
      <c r="L6038" s="2">
        <v>3</v>
      </c>
      <c r="M6038" s="12">
        <v>279</v>
      </c>
      <c r="N6038" s="3">
        <v>2</v>
      </c>
      <c r="O6038" s="2" t="str" cm="1">
        <f t="array" ref="O6038">_xlfn.IFS(N6038=1,"Unsatisfactory",N6038=2,"Poor",N6038=3,"Average",N6038=4,"Good",N6038=5,"Excellent")</f>
        <v>Poor</v>
      </c>
      <c r="P6038"/>
      <c r="Q6038"/>
      <c r="R6038"/>
      <c r="S6038"/>
      <c r="T6038"/>
      <c r="U6038"/>
    </row>
    <row r="6039" spans="1:21">
      <c r="A6039" s="2">
        <v>151250</v>
      </c>
      <c r="B6039" s="2" t="s">
        <v>48</v>
      </c>
      <c r="C6039" s="4">
        <v>45306</v>
      </c>
      <c r="D6039" s="17">
        <v>45306</v>
      </c>
      <c r="E6039" s="2" t="s">
        <v>16</v>
      </c>
      <c r="F6039" s="2" t="s">
        <v>17</v>
      </c>
      <c r="G6039" s="2">
        <v>24</v>
      </c>
      <c r="H6039" s="2" t="s">
        <v>29</v>
      </c>
      <c r="I6039" s="2" t="s">
        <v>19</v>
      </c>
      <c r="J6039" s="12">
        <v>130</v>
      </c>
      <c r="K6039" s="2">
        <v>130</v>
      </c>
      <c r="L6039" s="2">
        <v>1</v>
      </c>
      <c r="M6039" s="12">
        <v>130</v>
      </c>
      <c r="N6039" s="3">
        <v>1</v>
      </c>
      <c r="O6039" s="2" t="str" cm="1">
        <f t="array" ref="O6039">_xlfn.IFS(N6039=1,"Unsatisfactory",N6039=2,"Poor",N6039=3,"Average",N6039=4,"Good",N6039=5,"Excellent")</f>
        <v>Unsatisfactory</v>
      </c>
      <c r="P6039"/>
      <c r="Q6039"/>
      <c r="R6039"/>
      <c r="S6039"/>
      <c r="T6039"/>
      <c r="U6039"/>
    </row>
    <row r="6040" spans="1:21">
      <c r="A6040" s="2">
        <v>120005</v>
      </c>
      <c r="B6040" s="2" t="s">
        <v>42</v>
      </c>
      <c r="C6040" s="4">
        <v>45271</v>
      </c>
      <c r="D6040" s="17">
        <v>45271</v>
      </c>
      <c r="E6040" s="2" t="s">
        <v>16</v>
      </c>
      <c r="F6040" s="2" t="s">
        <v>25</v>
      </c>
      <c r="G6040" s="2">
        <v>24</v>
      </c>
      <c r="H6040" s="2" t="s">
        <v>29</v>
      </c>
      <c r="I6040" s="2" t="s">
        <v>19</v>
      </c>
      <c r="J6040" s="12">
        <v>65</v>
      </c>
      <c r="K6040" s="2">
        <v>65</v>
      </c>
      <c r="L6040" s="2">
        <v>1</v>
      </c>
      <c r="M6040" s="12">
        <v>65</v>
      </c>
      <c r="N6040" s="3">
        <v>5</v>
      </c>
      <c r="O6040" s="2" t="str" cm="1">
        <f t="array" ref="O6040">_xlfn.IFS(N6040=1,"Unsatisfactory",N6040=2,"Poor",N6040=3,"Average",N6040=4,"Good",N6040=5,"Excellent")</f>
        <v>Excellent</v>
      </c>
      <c r="P6040"/>
      <c r="Q6040"/>
      <c r="R6040"/>
      <c r="S6040"/>
      <c r="T6040"/>
      <c r="U6040"/>
    </row>
    <row r="6041" spans="1:21">
      <c r="A6041" s="2">
        <v>198239</v>
      </c>
      <c r="B6041" s="2" t="s">
        <v>23</v>
      </c>
      <c r="C6041" s="4">
        <v>45503</v>
      </c>
      <c r="D6041" s="17">
        <v>45503</v>
      </c>
      <c r="E6041" s="2" t="s">
        <v>24</v>
      </c>
      <c r="F6041" s="2" t="s">
        <v>25</v>
      </c>
      <c r="G6041" s="2">
        <v>32</v>
      </c>
      <c r="H6041" s="2" t="s">
        <v>62</v>
      </c>
      <c r="I6041" s="2" t="s">
        <v>19</v>
      </c>
      <c r="J6041" s="12">
        <v>9</v>
      </c>
      <c r="K6041" s="2">
        <v>9</v>
      </c>
      <c r="L6041" s="2">
        <v>1</v>
      </c>
      <c r="M6041" s="12">
        <v>9</v>
      </c>
      <c r="N6041" s="3">
        <v>5</v>
      </c>
      <c r="O6041" s="2" t="str" cm="1">
        <f t="array" ref="O6041">_xlfn.IFS(N6041=1,"Unsatisfactory",N6041=2,"Poor",N6041=3,"Average",N6041=4,"Good",N6041=5,"Excellent")</f>
        <v>Excellent</v>
      </c>
      <c r="P6041"/>
      <c r="Q6041"/>
      <c r="R6041"/>
      <c r="S6041"/>
      <c r="T6041"/>
      <c r="U6041"/>
    </row>
    <row r="6042" spans="1:21">
      <c r="A6042" s="2">
        <v>140258</v>
      </c>
      <c r="B6042" s="2" t="s">
        <v>85</v>
      </c>
      <c r="C6042" s="4">
        <v>45517</v>
      </c>
      <c r="D6042" s="17">
        <v>45517</v>
      </c>
      <c r="E6042" s="2" t="s">
        <v>24</v>
      </c>
      <c r="F6042" s="2" t="s">
        <v>17</v>
      </c>
      <c r="G6042" s="2">
        <v>20</v>
      </c>
      <c r="H6042" s="2" t="s">
        <v>118</v>
      </c>
      <c r="I6042" s="2" t="s">
        <v>19</v>
      </c>
      <c r="J6042" s="12">
        <v>23</v>
      </c>
      <c r="K6042" s="2">
        <v>23</v>
      </c>
      <c r="L6042" s="2">
        <v>1</v>
      </c>
      <c r="M6042" s="12">
        <v>23</v>
      </c>
      <c r="N6042" s="3">
        <v>4</v>
      </c>
      <c r="O6042" s="2" t="str" cm="1">
        <f t="array" ref="O6042">_xlfn.IFS(N6042=1,"Unsatisfactory",N6042=2,"Poor",N6042=3,"Average",N6042=4,"Good",N6042=5,"Excellent")</f>
        <v>Good</v>
      </c>
      <c r="P6042"/>
      <c r="Q6042"/>
      <c r="R6042"/>
      <c r="S6042"/>
      <c r="T6042"/>
      <c r="U6042"/>
    </row>
    <row r="6043" spans="1:21">
      <c r="A6043" s="2">
        <v>167392</v>
      </c>
      <c r="B6043" s="2" t="s">
        <v>30</v>
      </c>
      <c r="C6043" s="4">
        <v>45388</v>
      </c>
      <c r="D6043" s="17">
        <v>45388</v>
      </c>
      <c r="E6043" s="2" t="s">
        <v>24</v>
      </c>
      <c r="F6043" s="2" t="s">
        <v>17</v>
      </c>
      <c r="G6043" s="2">
        <v>31</v>
      </c>
      <c r="H6043" s="2" t="s">
        <v>58</v>
      </c>
      <c r="I6043" s="2" t="s">
        <v>27</v>
      </c>
      <c r="J6043" s="12">
        <v>10</v>
      </c>
      <c r="K6043" s="2">
        <v>50</v>
      </c>
      <c r="L6043" s="2">
        <v>4</v>
      </c>
      <c r="M6043" s="12">
        <v>200</v>
      </c>
      <c r="N6043" s="3">
        <v>5</v>
      </c>
      <c r="O6043" s="2" t="str" cm="1">
        <f t="array" ref="O6043">_xlfn.IFS(N6043=1,"Unsatisfactory",N6043=2,"Poor",N6043=3,"Average",N6043=4,"Good",N6043=5,"Excellent")</f>
        <v>Excellent</v>
      </c>
      <c r="P6043"/>
      <c r="Q6043"/>
      <c r="R6043"/>
      <c r="S6043"/>
      <c r="T6043"/>
      <c r="U6043"/>
    </row>
    <row r="6044" spans="1:21">
      <c r="A6044" s="2">
        <v>168195</v>
      </c>
      <c r="B6044" s="2" t="s">
        <v>42</v>
      </c>
      <c r="C6044" s="4">
        <v>45434</v>
      </c>
      <c r="D6044" s="17">
        <v>45434</v>
      </c>
      <c r="E6044" s="2" t="s">
        <v>16</v>
      </c>
      <c r="F6044" s="2" t="s">
        <v>17</v>
      </c>
      <c r="G6044" s="2">
        <v>28</v>
      </c>
      <c r="H6044" s="2" t="s">
        <v>56</v>
      </c>
      <c r="I6044" s="2" t="s">
        <v>19</v>
      </c>
      <c r="J6044" s="12">
        <v>65</v>
      </c>
      <c r="K6044" s="2">
        <v>65</v>
      </c>
      <c r="L6044" s="2">
        <v>1</v>
      </c>
      <c r="M6044" s="12">
        <v>65</v>
      </c>
      <c r="N6044" s="3">
        <v>3</v>
      </c>
      <c r="O6044" s="2" t="str" cm="1">
        <f t="array" ref="O6044">_xlfn.IFS(N6044=1,"Unsatisfactory",N6044=2,"Poor",N6044=3,"Average",N6044=4,"Good",N6044=5,"Excellent")</f>
        <v>Average</v>
      </c>
      <c r="P6044"/>
      <c r="Q6044"/>
      <c r="R6044"/>
      <c r="S6044"/>
      <c r="T6044"/>
      <c r="U6044"/>
    </row>
    <row r="6045" spans="1:21">
      <c r="A6045" s="2">
        <v>167679</v>
      </c>
      <c r="B6045" s="2" t="s">
        <v>76</v>
      </c>
      <c r="C6045" s="4">
        <v>45543</v>
      </c>
      <c r="D6045" s="17">
        <v>45543</v>
      </c>
      <c r="E6045" s="2" t="s">
        <v>37</v>
      </c>
      <c r="F6045" s="2" t="s">
        <v>25</v>
      </c>
      <c r="G6045" s="2">
        <v>26</v>
      </c>
      <c r="H6045" s="2" t="s">
        <v>80</v>
      </c>
      <c r="I6045" s="2" t="s">
        <v>27</v>
      </c>
      <c r="J6045" s="12">
        <v>45</v>
      </c>
      <c r="K6045" s="2">
        <v>85</v>
      </c>
      <c r="L6045" s="2">
        <v>5</v>
      </c>
      <c r="M6045" s="12">
        <v>425</v>
      </c>
      <c r="N6045" s="3">
        <v>2</v>
      </c>
      <c r="O6045" s="2" t="str" cm="1">
        <f t="array" ref="O6045">_xlfn.IFS(N6045=1,"Unsatisfactory",N6045=2,"Poor",N6045=3,"Average",N6045=4,"Good",N6045=5,"Excellent")</f>
        <v>Poor</v>
      </c>
      <c r="P6045"/>
      <c r="Q6045"/>
      <c r="R6045"/>
      <c r="S6045"/>
      <c r="T6045"/>
      <c r="U6045"/>
    </row>
    <row r="6046" spans="1:21">
      <c r="A6046" s="2">
        <v>177297</v>
      </c>
      <c r="B6046" s="2" t="s">
        <v>42</v>
      </c>
      <c r="C6046" s="4">
        <v>45418</v>
      </c>
      <c r="D6046" s="17">
        <v>45418</v>
      </c>
      <c r="E6046" s="2" t="s">
        <v>16</v>
      </c>
      <c r="F6046" s="2" t="s">
        <v>17</v>
      </c>
      <c r="G6046" s="2">
        <v>20</v>
      </c>
      <c r="H6046" s="2" t="s">
        <v>130</v>
      </c>
      <c r="I6046" s="2" t="s">
        <v>19</v>
      </c>
      <c r="J6046" s="12">
        <v>65</v>
      </c>
      <c r="K6046" s="2">
        <v>65</v>
      </c>
      <c r="L6046" s="2">
        <v>2</v>
      </c>
      <c r="M6046" s="12">
        <v>130</v>
      </c>
      <c r="N6046" s="3">
        <v>1</v>
      </c>
      <c r="O6046" s="2" t="str" cm="1">
        <f t="array" ref="O6046">_xlfn.IFS(N6046=1,"Unsatisfactory",N6046=2,"Poor",N6046=3,"Average",N6046=4,"Good",N6046=5,"Excellent")</f>
        <v>Unsatisfactory</v>
      </c>
      <c r="P6046"/>
      <c r="Q6046"/>
      <c r="R6046"/>
      <c r="S6046"/>
      <c r="T6046"/>
      <c r="U6046"/>
    </row>
    <row r="6047" spans="1:21">
      <c r="A6047" s="2">
        <v>151114</v>
      </c>
      <c r="B6047" s="2" t="s">
        <v>76</v>
      </c>
      <c r="C6047" s="4">
        <v>45258</v>
      </c>
      <c r="D6047" s="17">
        <v>45258</v>
      </c>
      <c r="E6047" s="2" t="s">
        <v>37</v>
      </c>
      <c r="F6047" s="2" t="s">
        <v>17</v>
      </c>
      <c r="G6047" s="2">
        <v>33</v>
      </c>
      <c r="H6047" s="2" t="s">
        <v>51</v>
      </c>
      <c r="I6047" s="2" t="s">
        <v>27</v>
      </c>
      <c r="J6047" s="12">
        <v>45</v>
      </c>
      <c r="K6047" s="2">
        <v>95</v>
      </c>
      <c r="L6047" s="2">
        <v>3</v>
      </c>
      <c r="M6047" s="12">
        <v>285</v>
      </c>
      <c r="N6047" s="3">
        <v>1</v>
      </c>
      <c r="O6047" s="2" t="str" cm="1">
        <f t="array" ref="O6047">_xlfn.IFS(N6047=1,"Unsatisfactory",N6047=2,"Poor",N6047=3,"Average",N6047=4,"Good",N6047=5,"Excellent")</f>
        <v>Unsatisfactory</v>
      </c>
      <c r="P6047"/>
      <c r="Q6047"/>
      <c r="R6047"/>
      <c r="S6047"/>
      <c r="T6047"/>
      <c r="U6047"/>
    </row>
    <row r="6048" spans="1:21">
      <c r="A6048" s="2">
        <v>167188</v>
      </c>
      <c r="B6048" s="2" t="s">
        <v>36</v>
      </c>
      <c r="C6048" s="4">
        <v>45473</v>
      </c>
      <c r="D6048" s="17">
        <v>45473</v>
      </c>
      <c r="E6048" s="2" t="s">
        <v>37</v>
      </c>
      <c r="F6048" s="2" t="s">
        <v>25</v>
      </c>
      <c r="G6048" s="2">
        <v>33</v>
      </c>
      <c r="H6048" s="2" t="s">
        <v>115</v>
      </c>
      <c r="I6048" s="2" t="s">
        <v>19</v>
      </c>
      <c r="J6048" s="12">
        <v>32</v>
      </c>
      <c r="K6048" s="2">
        <v>32</v>
      </c>
      <c r="L6048" s="2">
        <v>1</v>
      </c>
      <c r="M6048" s="12">
        <v>32</v>
      </c>
      <c r="N6048" s="3">
        <v>5</v>
      </c>
      <c r="O6048" s="2" t="str" cm="1">
        <f t="array" ref="O6048">_xlfn.IFS(N6048=1,"Unsatisfactory",N6048=2,"Poor",N6048=3,"Average",N6048=4,"Good",N6048=5,"Excellent")</f>
        <v>Excellent</v>
      </c>
      <c r="P6048"/>
      <c r="Q6048"/>
      <c r="R6048"/>
      <c r="S6048"/>
      <c r="T6048"/>
      <c r="U6048"/>
    </row>
    <row r="6049" spans="1:21">
      <c r="A6049" s="2">
        <v>126942</v>
      </c>
      <c r="B6049" s="2" t="s">
        <v>42</v>
      </c>
      <c r="C6049" s="4">
        <v>45304</v>
      </c>
      <c r="D6049" s="17">
        <v>45304</v>
      </c>
      <c r="E6049" s="2" t="s">
        <v>16</v>
      </c>
      <c r="F6049" s="2" t="s">
        <v>25</v>
      </c>
      <c r="G6049" s="2">
        <v>22</v>
      </c>
      <c r="H6049" s="2" t="s">
        <v>115</v>
      </c>
      <c r="I6049" s="2" t="s">
        <v>19</v>
      </c>
      <c r="J6049" s="12">
        <v>65</v>
      </c>
      <c r="K6049" s="2">
        <v>65</v>
      </c>
      <c r="L6049" s="2">
        <v>1</v>
      </c>
      <c r="M6049" s="12">
        <v>65</v>
      </c>
      <c r="N6049" s="3">
        <v>4</v>
      </c>
      <c r="O6049" s="2" t="str" cm="1">
        <f t="array" ref="O6049">_xlfn.IFS(N6049=1,"Unsatisfactory",N6049=2,"Poor",N6049=3,"Average",N6049=4,"Good",N6049=5,"Excellent")</f>
        <v>Good</v>
      </c>
      <c r="P6049"/>
      <c r="Q6049"/>
      <c r="R6049"/>
      <c r="S6049"/>
      <c r="T6049"/>
      <c r="U6049"/>
    </row>
    <row r="6050" spans="1:21">
      <c r="A6050" s="2">
        <v>165722</v>
      </c>
      <c r="B6050" s="2" t="s">
        <v>42</v>
      </c>
      <c r="C6050" s="4">
        <v>45410</v>
      </c>
      <c r="D6050" s="17">
        <v>45410</v>
      </c>
      <c r="E6050" s="2" t="s">
        <v>16</v>
      </c>
      <c r="F6050" s="2" t="s">
        <v>17</v>
      </c>
      <c r="G6050" s="2">
        <v>22</v>
      </c>
      <c r="H6050" s="2" t="s">
        <v>69</v>
      </c>
      <c r="I6050" s="2" t="s">
        <v>19</v>
      </c>
      <c r="J6050" s="12">
        <v>65</v>
      </c>
      <c r="K6050" s="2">
        <v>65</v>
      </c>
      <c r="L6050" s="2">
        <v>1</v>
      </c>
      <c r="M6050" s="12">
        <v>65</v>
      </c>
      <c r="N6050" s="3">
        <v>4</v>
      </c>
      <c r="O6050" s="2" t="str" cm="1">
        <f t="array" ref="O6050">_xlfn.IFS(N6050=1,"Unsatisfactory",N6050=2,"Poor",N6050=3,"Average",N6050=4,"Good",N6050=5,"Excellent")</f>
        <v>Good</v>
      </c>
      <c r="P6050"/>
      <c r="Q6050"/>
      <c r="R6050"/>
      <c r="S6050"/>
      <c r="T6050"/>
      <c r="U6050"/>
    </row>
    <row r="6051" spans="1:21">
      <c r="A6051" s="2">
        <v>181086</v>
      </c>
      <c r="B6051" s="2" t="s">
        <v>53</v>
      </c>
      <c r="C6051" s="4">
        <v>45489</v>
      </c>
      <c r="D6051" s="17">
        <v>45489</v>
      </c>
      <c r="E6051" s="2" t="s">
        <v>37</v>
      </c>
      <c r="F6051" s="2" t="s">
        <v>17</v>
      </c>
      <c r="G6051" s="2">
        <v>21</v>
      </c>
      <c r="H6051" s="2" t="s">
        <v>46</v>
      </c>
      <c r="I6051" s="2" t="s">
        <v>19</v>
      </c>
      <c r="J6051" s="12">
        <v>15</v>
      </c>
      <c r="K6051" s="2">
        <v>15</v>
      </c>
      <c r="L6051" s="2">
        <v>1</v>
      </c>
      <c r="M6051" s="12">
        <v>15</v>
      </c>
      <c r="N6051" s="3">
        <v>3</v>
      </c>
      <c r="O6051" s="2" t="str" cm="1">
        <f t="array" ref="O6051">_xlfn.IFS(N6051=1,"Unsatisfactory",N6051=2,"Poor",N6051=3,"Average",N6051=4,"Good",N6051=5,"Excellent")</f>
        <v>Average</v>
      </c>
      <c r="P6051"/>
      <c r="Q6051"/>
      <c r="R6051"/>
      <c r="S6051"/>
      <c r="T6051"/>
      <c r="U6051"/>
    </row>
    <row r="6052" spans="1:21">
      <c r="A6052" s="2">
        <v>144197</v>
      </c>
      <c r="B6052" s="2" t="s">
        <v>42</v>
      </c>
      <c r="C6052" s="4">
        <v>45396</v>
      </c>
      <c r="D6052" s="17">
        <v>45396</v>
      </c>
      <c r="E6052" s="2" t="s">
        <v>16</v>
      </c>
      <c r="F6052" s="2" t="s">
        <v>17</v>
      </c>
      <c r="G6052" s="2">
        <v>21</v>
      </c>
      <c r="H6052" s="2" t="s">
        <v>58</v>
      </c>
      <c r="I6052" s="2" t="s">
        <v>27</v>
      </c>
      <c r="J6052" s="12">
        <v>65</v>
      </c>
      <c r="K6052" s="2">
        <v>105</v>
      </c>
      <c r="L6052" s="2">
        <v>1</v>
      </c>
      <c r="M6052" s="12">
        <v>105</v>
      </c>
      <c r="N6052" s="3">
        <v>4</v>
      </c>
      <c r="O6052" s="2" t="str" cm="1">
        <f t="array" ref="O6052">_xlfn.IFS(N6052=1,"Unsatisfactory",N6052=2,"Poor",N6052=3,"Average",N6052=4,"Good",N6052=5,"Excellent")</f>
        <v>Good</v>
      </c>
      <c r="P6052"/>
      <c r="Q6052"/>
      <c r="R6052"/>
      <c r="S6052"/>
      <c r="T6052"/>
      <c r="U6052"/>
    </row>
    <row r="6053" spans="1:21">
      <c r="A6053" s="2">
        <v>148371</v>
      </c>
      <c r="B6053" s="2" t="s">
        <v>48</v>
      </c>
      <c r="C6053" s="4">
        <v>45252</v>
      </c>
      <c r="D6053" s="17">
        <v>45252</v>
      </c>
      <c r="E6053" s="2" t="s">
        <v>16</v>
      </c>
      <c r="F6053" s="2" t="s">
        <v>17</v>
      </c>
      <c r="G6053" s="2">
        <v>24</v>
      </c>
      <c r="H6053" s="2" t="s">
        <v>115</v>
      </c>
      <c r="I6053" s="2" t="s">
        <v>19</v>
      </c>
      <c r="J6053" s="12">
        <v>130</v>
      </c>
      <c r="K6053" s="2">
        <v>130</v>
      </c>
      <c r="L6053" s="2">
        <v>2</v>
      </c>
      <c r="M6053" s="12">
        <v>260</v>
      </c>
      <c r="N6053" s="3">
        <v>1</v>
      </c>
      <c r="O6053" s="2" t="str" cm="1">
        <f t="array" ref="O6053">_xlfn.IFS(N6053=1,"Unsatisfactory",N6053=2,"Poor",N6053=3,"Average",N6053=4,"Good",N6053=5,"Excellent")</f>
        <v>Unsatisfactory</v>
      </c>
      <c r="P6053"/>
      <c r="Q6053"/>
      <c r="R6053"/>
      <c r="S6053"/>
      <c r="T6053"/>
      <c r="U6053"/>
    </row>
    <row r="6054" spans="1:21">
      <c r="A6054" s="2">
        <v>146112</v>
      </c>
      <c r="B6054" s="2" t="s">
        <v>42</v>
      </c>
      <c r="C6054" s="4">
        <v>45443</v>
      </c>
      <c r="D6054" s="17">
        <v>45443</v>
      </c>
      <c r="E6054" s="2" t="s">
        <v>16</v>
      </c>
      <c r="F6054" s="2" t="s">
        <v>17</v>
      </c>
      <c r="G6054" s="2">
        <v>22</v>
      </c>
      <c r="H6054" s="2" t="s">
        <v>130</v>
      </c>
      <c r="I6054" s="2" t="s">
        <v>19</v>
      </c>
      <c r="J6054" s="12">
        <v>65</v>
      </c>
      <c r="K6054" s="2">
        <v>65</v>
      </c>
      <c r="L6054" s="2">
        <v>1</v>
      </c>
      <c r="M6054" s="12">
        <v>65</v>
      </c>
      <c r="N6054" s="3">
        <v>2</v>
      </c>
      <c r="O6054" s="2" t="str" cm="1">
        <f t="array" ref="O6054">_xlfn.IFS(N6054=1,"Unsatisfactory",N6054=2,"Poor",N6054=3,"Average",N6054=4,"Good",N6054=5,"Excellent")</f>
        <v>Poor</v>
      </c>
      <c r="P6054"/>
      <c r="Q6054"/>
      <c r="R6054"/>
      <c r="S6054"/>
      <c r="T6054"/>
      <c r="U6054"/>
    </row>
    <row r="6055" spans="1:21">
      <c r="A6055" s="2">
        <v>141730</v>
      </c>
      <c r="B6055" s="2" t="s">
        <v>23</v>
      </c>
      <c r="C6055" s="4">
        <v>45478</v>
      </c>
      <c r="D6055" s="17">
        <v>45478</v>
      </c>
      <c r="E6055" s="2" t="s">
        <v>24</v>
      </c>
      <c r="F6055" s="2" t="s">
        <v>25</v>
      </c>
      <c r="G6055" s="2">
        <v>26</v>
      </c>
      <c r="H6055" s="2" t="s">
        <v>67</v>
      </c>
      <c r="I6055" s="2" t="s">
        <v>27</v>
      </c>
      <c r="J6055" s="12">
        <v>9</v>
      </c>
      <c r="K6055" s="2">
        <v>49</v>
      </c>
      <c r="L6055" s="2">
        <v>1</v>
      </c>
      <c r="M6055" s="12">
        <v>49</v>
      </c>
      <c r="N6055" s="3">
        <v>4</v>
      </c>
      <c r="O6055" s="2" t="str" cm="1">
        <f t="array" ref="O6055">_xlfn.IFS(N6055=1,"Unsatisfactory",N6055=2,"Poor",N6055=3,"Average",N6055=4,"Good",N6055=5,"Excellent")</f>
        <v>Good</v>
      </c>
      <c r="P6055"/>
      <c r="Q6055"/>
      <c r="R6055"/>
      <c r="S6055"/>
      <c r="T6055"/>
      <c r="U6055"/>
    </row>
    <row r="6056" spans="1:21">
      <c r="A6056" s="2">
        <v>176035</v>
      </c>
      <c r="B6056" s="2" t="s">
        <v>15</v>
      </c>
      <c r="C6056" s="4">
        <v>45322</v>
      </c>
      <c r="D6056" s="17">
        <v>45322</v>
      </c>
      <c r="E6056" s="2" t="s">
        <v>16</v>
      </c>
      <c r="F6056" s="2" t="s">
        <v>25</v>
      </c>
      <c r="G6056" s="2">
        <v>19</v>
      </c>
      <c r="H6056" s="2" t="s">
        <v>46</v>
      </c>
      <c r="I6056" s="2" t="s">
        <v>19</v>
      </c>
      <c r="J6056" s="12">
        <v>100</v>
      </c>
      <c r="K6056" s="2">
        <v>100</v>
      </c>
      <c r="L6056" s="2">
        <v>1</v>
      </c>
      <c r="M6056" s="12">
        <v>100</v>
      </c>
      <c r="N6056" s="3">
        <v>4</v>
      </c>
      <c r="O6056" s="2" t="str" cm="1">
        <f t="array" ref="O6056">_xlfn.IFS(N6056=1,"Unsatisfactory",N6056=2,"Poor",N6056=3,"Average",N6056=4,"Good",N6056=5,"Excellent")</f>
        <v>Good</v>
      </c>
      <c r="P6056"/>
      <c r="Q6056"/>
      <c r="R6056"/>
      <c r="S6056"/>
      <c r="T6056"/>
      <c r="U6056"/>
    </row>
    <row r="6057" spans="1:21">
      <c r="A6057" s="2">
        <v>137481</v>
      </c>
      <c r="B6057" s="2" t="s">
        <v>36</v>
      </c>
      <c r="C6057" s="4">
        <v>45325</v>
      </c>
      <c r="D6057" s="17">
        <v>45325</v>
      </c>
      <c r="E6057" s="2" t="s">
        <v>37</v>
      </c>
      <c r="F6057" s="2" t="s">
        <v>17</v>
      </c>
      <c r="G6057" s="2">
        <v>24</v>
      </c>
      <c r="H6057" s="2" t="s">
        <v>29</v>
      </c>
      <c r="I6057" s="2" t="s">
        <v>19</v>
      </c>
      <c r="J6057" s="12">
        <v>32</v>
      </c>
      <c r="K6057" s="2">
        <v>32</v>
      </c>
      <c r="L6057" s="2">
        <v>4</v>
      </c>
      <c r="M6057" s="12">
        <v>128</v>
      </c>
      <c r="N6057" s="3">
        <v>2</v>
      </c>
      <c r="O6057" s="2" t="str" cm="1">
        <f t="array" ref="O6057">_xlfn.IFS(N6057=1,"Unsatisfactory",N6057=2,"Poor",N6057=3,"Average",N6057=4,"Good",N6057=5,"Excellent")</f>
        <v>Poor</v>
      </c>
      <c r="P6057"/>
      <c r="Q6057"/>
      <c r="R6057"/>
      <c r="S6057"/>
      <c r="T6057"/>
      <c r="U6057"/>
    </row>
    <row r="6058" spans="1:21">
      <c r="A6058" s="2">
        <v>198541</v>
      </c>
      <c r="B6058" s="2" t="s">
        <v>23</v>
      </c>
      <c r="C6058" s="4">
        <v>45583</v>
      </c>
      <c r="D6058" s="17">
        <v>45583</v>
      </c>
      <c r="E6058" s="2" t="s">
        <v>24</v>
      </c>
      <c r="F6058" s="2" t="s">
        <v>17</v>
      </c>
      <c r="G6058" s="2">
        <v>35</v>
      </c>
      <c r="H6058" s="2" t="s">
        <v>26</v>
      </c>
      <c r="I6058" s="2" t="s">
        <v>27</v>
      </c>
      <c r="J6058" s="12">
        <v>9</v>
      </c>
      <c r="K6058" s="2">
        <v>49</v>
      </c>
      <c r="L6058" s="2">
        <v>1</v>
      </c>
      <c r="M6058" s="12">
        <v>49</v>
      </c>
      <c r="N6058" s="3">
        <v>2</v>
      </c>
      <c r="O6058" s="2" t="str" cm="1">
        <f t="array" ref="O6058">_xlfn.IFS(N6058=1,"Unsatisfactory",N6058=2,"Poor",N6058=3,"Average",N6058=4,"Good",N6058=5,"Excellent")</f>
        <v>Poor</v>
      </c>
      <c r="P6058"/>
      <c r="Q6058"/>
      <c r="R6058"/>
      <c r="S6058"/>
      <c r="T6058"/>
      <c r="U6058"/>
    </row>
    <row r="6059" spans="1:21">
      <c r="A6059" s="2">
        <v>178512</v>
      </c>
      <c r="B6059" s="2" t="s">
        <v>23</v>
      </c>
      <c r="C6059" s="4">
        <v>45335</v>
      </c>
      <c r="D6059" s="17">
        <v>45335</v>
      </c>
      <c r="E6059" s="2" t="s">
        <v>24</v>
      </c>
      <c r="F6059" s="2" t="s">
        <v>17</v>
      </c>
      <c r="G6059" s="2">
        <v>30</v>
      </c>
      <c r="H6059" s="2" t="s">
        <v>31</v>
      </c>
      <c r="I6059" s="2" t="s">
        <v>19</v>
      </c>
      <c r="J6059" s="12">
        <v>9</v>
      </c>
      <c r="K6059" s="2">
        <v>9</v>
      </c>
      <c r="L6059" s="2">
        <v>1</v>
      </c>
      <c r="M6059" s="12">
        <v>9</v>
      </c>
      <c r="N6059" s="3">
        <v>5</v>
      </c>
      <c r="O6059" s="2" t="str" cm="1">
        <f t="array" ref="O6059">_xlfn.IFS(N6059=1,"Unsatisfactory",N6059=2,"Poor",N6059=3,"Average",N6059=4,"Good",N6059=5,"Excellent")</f>
        <v>Excellent</v>
      </c>
      <c r="P6059"/>
      <c r="Q6059"/>
      <c r="R6059"/>
      <c r="S6059"/>
      <c r="T6059"/>
      <c r="U6059"/>
    </row>
    <row r="6060" spans="1:21">
      <c r="A6060" s="2">
        <v>185381</v>
      </c>
      <c r="B6060" s="2" t="s">
        <v>23</v>
      </c>
      <c r="C6060" s="4">
        <v>45258</v>
      </c>
      <c r="D6060" s="17">
        <v>45258</v>
      </c>
      <c r="E6060" s="2" t="s">
        <v>24</v>
      </c>
      <c r="F6060" s="2" t="s">
        <v>17</v>
      </c>
      <c r="G6060" s="2">
        <v>32</v>
      </c>
      <c r="H6060" s="2" t="s">
        <v>129</v>
      </c>
      <c r="I6060" s="2" t="s">
        <v>19</v>
      </c>
      <c r="J6060" s="12">
        <v>9</v>
      </c>
      <c r="K6060" s="2">
        <v>9</v>
      </c>
      <c r="L6060" s="2">
        <v>1</v>
      </c>
      <c r="M6060" s="12">
        <v>9</v>
      </c>
      <c r="N6060" s="3">
        <v>5</v>
      </c>
      <c r="O6060" s="2" t="str" cm="1">
        <f t="array" ref="O6060">_xlfn.IFS(N6060=1,"Unsatisfactory",N6060=2,"Poor",N6060=3,"Average",N6060=4,"Good",N6060=5,"Excellent")</f>
        <v>Excellent</v>
      </c>
      <c r="P6060"/>
      <c r="Q6060"/>
      <c r="R6060"/>
      <c r="S6060"/>
      <c r="T6060"/>
      <c r="U6060"/>
    </row>
    <row r="6061" spans="1:21">
      <c r="A6061" s="2">
        <v>137892</v>
      </c>
      <c r="B6061" s="2" t="s">
        <v>50</v>
      </c>
      <c r="C6061" s="4">
        <v>45495</v>
      </c>
      <c r="D6061" s="17">
        <v>45495</v>
      </c>
      <c r="E6061" s="2" t="s">
        <v>16</v>
      </c>
      <c r="F6061" s="2" t="s">
        <v>17</v>
      </c>
      <c r="G6061" s="2">
        <v>35</v>
      </c>
      <c r="H6061" s="2" t="s">
        <v>29</v>
      </c>
      <c r="I6061" s="2" t="s">
        <v>19</v>
      </c>
      <c r="J6061" s="12">
        <v>97</v>
      </c>
      <c r="K6061" s="2">
        <v>97</v>
      </c>
      <c r="L6061" s="2">
        <v>2</v>
      </c>
      <c r="M6061" s="12">
        <v>194</v>
      </c>
      <c r="N6061" s="3">
        <v>4</v>
      </c>
      <c r="O6061" s="2" t="str" cm="1">
        <f t="array" ref="O6061">_xlfn.IFS(N6061=1,"Unsatisfactory",N6061=2,"Poor",N6061=3,"Average",N6061=4,"Good",N6061=5,"Excellent")</f>
        <v>Good</v>
      </c>
      <c r="P6061"/>
      <c r="Q6061"/>
      <c r="R6061"/>
      <c r="S6061"/>
      <c r="T6061"/>
      <c r="U6061"/>
    </row>
    <row r="6062" spans="1:21">
      <c r="A6062" s="2">
        <v>125289</v>
      </c>
      <c r="B6062" s="2" t="s">
        <v>82</v>
      </c>
      <c r="C6062" s="4">
        <v>45278</v>
      </c>
      <c r="D6062" s="17">
        <v>45278</v>
      </c>
      <c r="E6062" s="2" t="s">
        <v>37</v>
      </c>
      <c r="F6062" s="2" t="s">
        <v>17</v>
      </c>
      <c r="G6062" s="2">
        <v>25</v>
      </c>
      <c r="H6062" s="2" t="s">
        <v>46</v>
      </c>
      <c r="I6062" s="2" t="s">
        <v>19</v>
      </c>
      <c r="J6062" s="12">
        <v>20</v>
      </c>
      <c r="K6062" s="2">
        <v>20</v>
      </c>
      <c r="L6062" s="2">
        <v>2</v>
      </c>
      <c r="M6062" s="12">
        <v>40</v>
      </c>
      <c r="N6062" s="3">
        <v>5</v>
      </c>
      <c r="O6062" s="2" t="str" cm="1">
        <f t="array" ref="O6062">_xlfn.IFS(N6062=1,"Unsatisfactory",N6062=2,"Poor",N6062=3,"Average",N6062=4,"Good",N6062=5,"Excellent")</f>
        <v>Excellent</v>
      </c>
      <c r="P6062"/>
      <c r="Q6062"/>
      <c r="R6062"/>
      <c r="S6062"/>
      <c r="T6062"/>
      <c r="U6062"/>
    </row>
    <row r="6063" spans="1:21">
      <c r="A6063" s="2">
        <v>199288</v>
      </c>
      <c r="B6063" s="2" t="s">
        <v>82</v>
      </c>
      <c r="C6063" s="4">
        <v>45258</v>
      </c>
      <c r="D6063" s="17">
        <v>45258</v>
      </c>
      <c r="E6063" s="2" t="s">
        <v>37</v>
      </c>
      <c r="F6063" s="2" t="s">
        <v>17</v>
      </c>
      <c r="G6063" s="2">
        <v>28</v>
      </c>
      <c r="H6063" s="2" t="s">
        <v>69</v>
      </c>
      <c r="I6063" s="2" t="s">
        <v>19</v>
      </c>
      <c r="J6063" s="12">
        <v>20</v>
      </c>
      <c r="K6063" s="2">
        <v>20</v>
      </c>
      <c r="L6063" s="2">
        <v>1</v>
      </c>
      <c r="M6063" s="12">
        <v>20</v>
      </c>
      <c r="N6063" s="3">
        <v>3</v>
      </c>
      <c r="O6063" s="2" t="str" cm="1">
        <f t="array" ref="O6063">_xlfn.IFS(N6063=1,"Unsatisfactory",N6063=2,"Poor",N6063=3,"Average",N6063=4,"Good",N6063=5,"Excellent")</f>
        <v>Average</v>
      </c>
      <c r="P6063"/>
      <c r="Q6063"/>
      <c r="R6063"/>
      <c r="S6063"/>
      <c r="T6063"/>
      <c r="U6063"/>
    </row>
    <row r="6064" spans="1:21">
      <c r="A6064" s="2">
        <v>187170</v>
      </c>
      <c r="B6064" s="2" t="s">
        <v>53</v>
      </c>
      <c r="C6064" s="4">
        <v>45438</v>
      </c>
      <c r="D6064" s="17">
        <v>45438</v>
      </c>
      <c r="E6064" s="2" t="s">
        <v>37</v>
      </c>
      <c r="F6064" s="2" t="s">
        <v>17</v>
      </c>
      <c r="G6064" s="2">
        <v>34</v>
      </c>
      <c r="H6064" s="2" t="s">
        <v>46</v>
      </c>
      <c r="I6064" s="2" t="s">
        <v>19</v>
      </c>
      <c r="J6064" s="12">
        <v>15</v>
      </c>
      <c r="K6064" s="2">
        <v>15</v>
      </c>
      <c r="L6064" s="2">
        <v>2</v>
      </c>
      <c r="M6064" s="12">
        <v>30</v>
      </c>
      <c r="N6064" s="3">
        <v>4</v>
      </c>
      <c r="O6064" s="2" t="str" cm="1">
        <f t="array" ref="O6064">_xlfn.IFS(N6064=1,"Unsatisfactory",N6064=2,"Poor",N6064=3,"Average",N6064=4,"Good",N6064=5,"Excellent")</f>
        <v>Good</v>
      </c>
      <c r="P6064"/>
      <c r="Q6064"/>
      <c r="R6064"/>
      <c r="S6064"/>
      <c r="T6064"/>
      <c r="U6064"/>
    </row>
    <row r="6065" spans="1:21">
      <c r="A6065" s="2">
        <v>189063</v>
      </c>
      <c r="B6065" s="2" t="s">
        <v>23</v>
      </c>
      <c r="C6065" s="4">
        <v>45403</v>
      </c>
      <c r="D6065" s="17">
        <v>45403</v>
      </c>
      <c r="E6065" s="2" t="s">
        <v>24</v>
      </c>
      <c r="F6065" s="2" t="s">
        <v>17</v>
      </c>
      <c r="G6065" s="2">
        <v>34</v>
      </c>
      <c r="H6065" s="2" t="s">
        <v>80</v>
      </c>
      <c r="I6065" s="2" t="s">
        <v>27</v>
      </c>
      <c r="J6065" s="12">
        <v>9</v>
      </c>
      <c r="K6065" s="2">
        <v>49</v>
      </c>
      <c r="L6065" s="2">
        <v>1</v>
      </c>
      <c r="M6065" s="12">
        <v>49</v>
      </c>
      <c r="N6065" s="3">
        <v>4</v>
      </c>
      <c r="O6065" s="2" t="str" cm="1">
        <f t="array" ref="O6065">_xlfn.IFS(N6065=1,"Unsatisfactory",N6065=2,"Poor",N6065=3,"Average",N6065=4,"Good",N6065=5,"Excellent")</f>
        <v>Good</v>
      </c>
      <c r="P6065"/>
      <c r="Q6065"/>
      <c r="R6065"/>
      <c r="S6065"/>
      <c r="T6065"/>
      <c r="U6065"/>
    </row>
    <row r="6066" spans="1:21">
      <c r="A6066" s="2">
        <v>153889</v>
      </c>
      <c r="B6066" s="2" t="s">
        <v>36</v>
      </c>
      <c r="C6066" s="4">
        <v>45486</v>
      </c>
      <c r="D6066" s="17">
        <v>45486</v>
      </c>
      <c r="E6066" s="2" t="s">
        <v>37</v>
      </c>
      <c r="F6066" s="2" t="s">
        <v>25</v>
      </c>
      <c r="G6066" s="2">
        <v>23</v>
      </c>
      <c r="H6066" s="2" t="s">
        <v>62</v>
      </c>
      <c r="I6066" s="2" t="s">
        <v>19</v>
      </c>
      <c r="J6066" s="12">
        <v>32</v>
      </c>
      <c r="K6066" s="2">
        <v>32</v>
      </c>
      <c r="L6066" s="2">
        <v>3</v>
      </c>
      <c r="M6066" s="12">
        <v>96</v>
      </c>
      <c r="N6066" s="3">
        <v>5</v>
      </c>
      <c r="O6066" s="2" t="str" cm="1">
        <f t="array" ref="O6066">_xlfn.IFS(N6066=1,"Unsatisfactory",N6066=2,"Poor",N6066=3,"Average",N6066=4,"Good",N6066=5,"Excellent")</f>
        <v>Excellent</v>
      </c>
      <c r="P6066"/>
      <c r="Q6066"/>
      <c r="R6066"/>
      <c r="S6066"/>
      <c r="T6066"/>
      <c r="U6066"/>
    </row>
    <row r="6067" spans="1:21">
      <c r="A6067" s="2">
        <v>194440</v>
      </c>
      <c r="B6067" s="2" t="s">
        <v>42</v>
      </c>
      <c r="C6067" s="4">
        <v>45354</v>
      </c>
      <c r="D6067" s="17">
        <v>45354</v>
      </c>
      <c r="E6067" s="2" t="s">
        <v>16</v>
      </c>
      <c r="F6067" s="2" t="s">
        <v>17</v>
      </c>
      <c r="G6067" s="2">
        <v>25</v>
      </c>
      <c r="H6067" s="2" t="s">
        <v>129</v>
      </c>
      <c r="I6067" s="2" t="s">
        <v>19</v>
      </c>
      <c r="J6067" s="12">
        <v>65</v>
      </c>
      <c r="K6067" s="2">
        <v>65</v>
      </c>
      <c r="L6067" s="2">
        <v>1</v>
      </c>
      <c r="M6067" s="12">
        <v>65</v>
      </c>
      <c r="N6067" s="3">
        <v>4</v>
      </c>
      <c r="O6067" s="2" t="str" cm="1">
        <f t="array" ref="O6067">_xlfn.IFS(N6067=1,"Unsatisfactory",N6067=2,"Poor",N6067=3,"Average",N6067=4,"Good",N6067=5,"Excellent")</f>
        <v>Good</v>
      </c>
      <c r="P6067"/>
      <c r="Q6067"/>
      <c r="R6067"/>
      <c r="S6067"/>
      <c r="T6067"/>
      <c r="U6067"/>
    </row>
    <row r="6068" spans="1:21">
      <c r="A6068" s="2">
        <v>177843</v>
      </c>
      <c r="B6068" s="2" t="s">
        <v>42</v>
      </c>
      <c r="C6068" s="4">
        <v>45437</v>
      </c>
      <c r="D6068" s="17">
        <v>45437</v>
      </c>
      <c r="E6068" s="2" t="s">
        <v>16</v>
      </c>
      <c r="F6068" s="2" t="s">
        <v>17</v>
      </c>
      <c r="G6068" s="2">
        <v>26</v>
      </c>
      <c r="H6068" s="2" t="s">
        <v>56</v>
      </c>
      <c r="I6068" s="2" t="s">
        <v>19</v>
      </c>
      <c r="J6068" s="12">
        <v>65</v>
      </c>
      <c r="K6068" s="2">
        <v>65</v>
      </c>
      <c r="L6068" s="2">
        <v>1</v>
      </c>
      <c r="M6068" s="12">
        <v>65</v>
      </c>
      <c r="N6068" s="3">
        <v>5</v>
      </c>
      <c r="O6068" s="2" t="str" cm="1">
        <f t="array" ref="O6068">_xlfn.IFS(N6068=1,"Unsatisfactory",N6068=2,"Poor",N6068=3,"Average",N6068=4,"Good",N6068=5,"Excellent")</f>
        <v>Excellent</v>
      </c>
      <c r="P6068"/>
      <c r="Q6068"/>
      <c r="R6068"/>
      <c r="S6068"/>
      <c r="T6068"/>
      <c r="U6068"/>
    </row>
    <row r="6069" spans="1:21">
      <c r="A6069" s="2">
        <v>121341</v>
      </c>
      <c r="B6069" s="2" t="s">
        <v>30</v>
      </c>
      <c r="C6069" s="4">
        <v>45504</v>
      </c>
      <c r="D6069" s="17">
        <v>45504</v>
      </c>
      <c r="E6069" s="2" t="s">
        <v>24</v>
      </c>
      <c r="F6069" s="2" t="s">
        <v>17</v>
      </c>
      <c r="G6069" s="2">
        <v>23</v>
      </c>
      <c r="H6069" s="2" t="s">
        <v>128</v>
      </c>
      <c r="I6069" s="2" t="s">
        <v>19</v>
      </c>
      <c r="J6069" s="12">
        <v>10</v>
      </c>
      <c r="K6069" s="2">
        <v>10</v>
      </c>
      <c r="L6069" s="2">
        <v>1</v>
      </c>
      <c r="M6069" s="12">
        <v>10</v>
      </c>
      <c r="N6069" s="3">
        <v>5</v>
      </c>
      <c r="O6069" s="2" t="str" cm="1">
        <f t="array" ref="O6069">_xlfn.IFS(N6069=1,"Unsatisfactory",N6069=2,"Poor",N6069=3,"Average",N6069=4,"Good",N6069=5,"Excellent")</f>
        <v>Excellent</v>
      </c>
      <c r="P6069"/>
      <c r="Q6069"/>
      <c r="R6069"/>
      <c r="S6069"/>
      <c r="T6069"/>
      <c r="U6069"/>
    </row>
    <row r="6070" spans="1:21">
      <c r="A6070" s="2">
        <v>186668</v>
      </c>
      <c r="B6070" s="2" t="s">
        <v>42</v>
      </c>
      <c r="C6070" s="4">
        <v>45298</v>
      </c>
      <c r="D6070" s="17">
        <v>45298</v>
      </c>
      <c r="E6070" s="2" t="s">
        <v>16</v>
      </c>
      <c r="F6070" s="2" t="s">
        <v>25</v>
      </c>
      <c r="G6070" s="2">
        <v>27</v>
      </c>
      <c r="H6070" s="2" t="s">
        <v>69</v>
      </c>
      <c r="I6070" s="2" t="s">
        <v>19</v>
      </c>
      <c r="J6070" s="12">
        <v>65</v>
      </c>
      <c r="K6070" s="2">
        <v>65</v>
      </c>
      <c r="L6070" s="2">
        <v>1</v>
      </c>
      <c r="M6070" s="12">
        <v>65</v>
      </c>
      <c r="N6070" s="3">
        <v>5</v>
      </c>
      <c r="O6070" s="2" t="str" cm="1">
        <f t="array" ref="O6070">_xlfn.IFS(N6070=1,"Unsatisfactory",N6070=2,"Poor",N6070=3,"Average",N6070=4,"Good",N6070=5,"Excellent")</f>
        <v>Excellent</v>
      </c>
      <c r="P6070"/>
      <c r="Q6070"/>
      <c r="R6070"/>
      <c r="S6070"/>
      <c r="T6070"/>
      <c r="U6070"/>
    </row>
    <row r="6071" spans="1:21">
      <c r="A6071" s="2">
        <v>190781</v>
      </c>
      <c r="B6071" s="2" t="s">
        <v>42</v>
      </c>
      <c r="C6071" s="4">
        <v>45275</v>
      </c>
      <c r="D6071" s="17">
        <v>45275</v>
      </c>
      <c r="E6071" s="2" t="s">
        <v>16</v>
      </c>
      <c r="F6071" s="2" t="s">
        <v>17</v>
      </c>
      <c r="G6071" s="2">
        <v>35</v>
      </c>
      <c r="H6071" s="2" t="s">
        <v>34</v>
      </c>
      <c r="I6071" s="2" t="s">
        <v>27</v>
      </c>
      <c r="J6071" s="12">
        <v>65</v>
      </c>
      <c r="K6071" s="2">
        <v>165</v>
      </c>
      <c r="L6071" s="2">
        <v>5</v>
      </c>
      <c r="M6071" s="12">
        <v>825</v>
      </c>
      <c r="N6071" s="3">
        <v>4</v>
      </c>
      <c r="O6071" s="2" t="str" cm="1">
        <f t="array" ref="O6071">_xlfn.IFS(N6071=1,"Unsatisfactory",N6071=2,"Poor",N6071=3,"Average",N6071=4,"Good",N6071=5,"Excellent")</f>
        <v>Good</v>
      </c>
      <c r="P6071"/>
      <c r="Q6071"/>
      <c r="R6071"/>
      <c r="S6071"/>
      <c r="T6071"/>
      <c r="U6071"/>
    </row>
    <row r="6072" spans="1:21">
      <c r="A6072" s="2">
        <v>139609</v>
      </c>
      <c r="B6072" s="2" t="s">
        <v>50</v>
      </c>
      <c r="C6072" s="4">
        <v>45566</v>
      </c>
      <c r="D6072" s="17">
        <v>45566</v>
      </c>
      <c r="E6072" s="2" t="s">
        <v>16</v>
      </c>
      <c r="F6072" s="2" t="s">
        <v>25</v>
      </c>
      <c r="G6072" s="2">
        <v>29</v>
      </c>
      <c r="H6072" s="2" t="s">
        <v>46</v>
      </c>
      <c r="I6072" s="2" t="s">
        <v>19</v>
      </c>
      <c r="J6072" s="12">
        <v>97</v>
      </c>
      <c r="K6072" s="2">
        <v>97</v>
      </c>
      <c r="L6072" s="2">
        <v>5</v>
      </c>
      <c r="M6072" s="12">
        <v>485</v>
      </c>
      <c r="N6072" s="3">
        <v>4</v>
      </c>
      <c r="O6072" s="2" t="str" cm="1">
        <f t="array" ref="O6072">_xlfn.IFS(N6072=1,"Unsatisfactory",N6072=2,"Poor",N6072=3,"Average",N6072=4,"Good",N6072=5,"Excellent")</f>
        <v>Good</v>
      </c>
      <c r="P6072"/>
      <c r="Q6072"/>
      <c r="R6072"/>
      <c r="S6072"/>
      <c r="T6072"/>
      <c r="U6072"/>
    </row>
    <row r="6073" spans="1:21">
      <c r="A6073" s="2">
        <v>148328</v>
      </c>
      <c r="B6073" s="2" t="s">
        <v>53</v>
      </c>
      <c r="C6073" s="4">
        <v>45379</v>
      </c>
      <c r="D6073" s="17">
        <v>45379</v>
      </c>
      <c r="E6073" s="2" t="s">
        <v>37</v>
      </c>
      <c r="F6073" s="2" t="s">
        <v>17</v>
      </c>
      <c r="G6073" s="2">
        <v>32</v>
      </c>
      <c r="H6073" s="2" t="s">
        <v>29</v>
      </c>
      <c r="I6073" s="2" t="s">
        <v>19</v>
      </c>
      <c r="J6073" s="12">
        <v>15</v>
      </c>
      <c r="K6073" s="2">
        <v>15</v>
      </c>
      <c r="L6073" s="2">
        <v>3</v>
      </c>
      <c r="M6073" s="12">
        <v>45</v>
      </c>
      <c r="N6073" s="3">
        <v>3</v>
      </c>
      <c r="O6073" s="2" t="str" cm="1">
        <f t="array" ref="O6073">_xlfn.IFS(N6073=1,"Unsatisfactory",N6073=2,"Poor",N6073=3,"Average",N6073=4,"Good",N6073=5,"Excellent")</f>
        <v>Average</v>
      </c>
      <c r="P6073"/>
      <c r="Q6073"/>
      <c r="R6073"/>
      <c r="S6073"/>
      <c r="T6073"/>
      <c r="U6073"/>
    </row>
    <row r="6074" spans="1:21">
      <c r="A6074" s="2">
        <v>179715</v>
      </c>
      <c r="B6074" s="2" t="s">
        <v>78</v>
      </c>
      <c r="C6074" s="4">
        <v>45366</v>
      </c>
      <c r="D6074" s="17">
        <v>45366</v>
      </c>
      <c r="E6074" s="2" t="s">
        <v>37</v>
      </c>
      <c r="F6074" s="2" t="s">
        <v>17</v>
      </c>
      <c r="G6074" s="2">
        <v>33</v>
      </c>
      <c r="H6074" s="2" t="s">
        <v>118</v>
      </c>
      <c r="I6074" s="2" t="s">
        <v>19</v>
      </c>
      <c r="J6074" s="12">
        <v>50</v>
      </c>
      <c r="K6074" s="2">
        <v>50</v>
      </c>
      <c r="L6074" s="2">
        <v>1</v>
      </c>
      <c r="M6074" s="12">
        <v>50</v>
      </c>
      <c r="N6074" s="3">
        <v>4</v>
      </c>
      <c r="O6074" s="2" t="str" cm="1">
        <f t="array" ref="O6074">_xlfn.IFS(N6074=1,"Unsatisfactory",N6074=2,"Poor",N6074=3,"Average",N6074=4,"Good",N6074=5,"Excellent")</f>
        <v>Good</v>
      </c>
      <c r="P6074"/>
      <c r="Q6074"/>
      <c r="R6074"/>
      <c r="S6074"/>
      <c r="T6074"/>
      <c r="U6074"/>
    </row>
    <row r="6075" spans="1:21">
      <c r="A6075" s="2">
        <v>189285</v>
      </c>
      <c r="B6075" s="2" t="s">
        <v>76</v>
      </c>
      <c r="C6075" s="4">
        <v>45398</v>
      </c>
      <c r="D6075" s="17">
        <v>45398</v>
      </c>
      <c r="E6075" s="2" t="s">
        <v>37</v>
      </c>
      <c r="F6075" s="2" t="s">
        <v>17</v>
      </c>
      <c r="G6075" s="2">
        <v>18</v>
      </c>
      <c r="H6075" s="2" t="s">
        <v>69</v>
      </c>
      <c r="I6075" s="2" t="s">
        <v>19</v>
      </c>
      <c r="J6075" s="12">
        <v>45</v>
      </c>
      <c r="K6075" s="2">
        <v>45</v>
      </c>
      <c r="L6075" s="2">
        <v>1</v>
      </c>
      <c r="M6075" s="12">
        <v>45</v>
      </c>
      <c r="N6075" s="3">
        <v>3</v>
      </c>
      <c r="O6075" s="2" t="str" cm="1">
        <f t="array" ref="O6075">_xlfn.IFS(N6075=1,"Unsatisfactory",N6075=2,"Poor",N6075=3,"Average",N6075=4,"Good",N6075=5,"Excellent")</f>
        <v>Average</v>
      </c>
      <c r="P6075"/>
      <c r="Q6075"/>
      <c r="R6075"/>
      <c r="S6075"/>
      <c r="T6075"/>
      <c r="U6075"/>
    </row>
    <row r="6076" spans="1:21">
      <c r="A6076" s="2">
        <v>151837</v>
      </c>
      <c r="B6076" s="2" t="s">
        <v>42</v>
      </c>
      <c r="C6076" s="4">
        <v>45561</v>
      </c>
      <c r="D6076" s="17">
        <v>45561</v>
      </c>
      <c r="E6076" s="2" t="s">
        <v>16</v>
      </c>
      <c r="F6076" s="2" t="s">
        <v>17</v>
      </c>
      <c r="G6076" s="2">
        <v>21</v>
      </c>
      <c r="H6076" s="2" t="s">
        <v>69</v>
      </c>
      <c r="I6076" s="2" t="s">
        <v>19</v>
      </c>
      <c r="J6076" s="12">
        <v>65</v>
      </c>
      <c r="K6076" s="2">
        <v>65</v>
      </c>
      <c r="L6076" s="2">
        <v>1</v>
      </c>
      <c r="M6076" s="12">
        <v>65</v>
      </c>
      <c r="N6076" s="3">
        <v>5</v>
      </c>
      <c r="O6076" s="2" t="str" cm="1">
        <f t="array" ref="O6076">_xlfn.IFS(N6076=1,"Unsatisfactory",N6076=2,"Poor",N6076=3,"Average",N6076=4,"Good",N6076=5,"Excellent")</f>
        <v>Excellent</v>
      </c>
      <c r="P6076"/>
      <c r="Q6076"/>
      <c r="R6076"/>
      <c r="S6076"/>
      <c r="T6076"/>
      <c r="U6076"/>
    </row>
    <row r="6077" spans="1:21">
      <c r="A6077" s="2">
        <v>173149</v>
      </c>
      <c r="B6077" s="2" t="s">
        <v>82</v>
      </c>
      <c r="C6077" s="4">
        <v>45463</v>
      </c>
      <c r="D6077" s="17">
        <v>45463</v>
      </c>
      <c r="E6077" s="2" t="s">
        <v>37</v>
      </c>
      <c r="F6077" s="2" t="s">
        <v>25</v>
      </c>
      <c r="G6077" s="2">
        <v>26</v>
      </c>
      <c r="H6077" s="2" t="s">
        <v>118</v>
      </c>
      <c r="I6077" s="2" t="s">
        <v>19</v>
      </c>
      <c r="J6077" s="12">
        <v>20</v>
      </c>
      <c r="K6077" s="2">
        <v>20</v>
      </c>
      <c r="L6077" s="2">
        <v>2</v>
      </c>
      <c r="M6077" s="12">
        <v>40</v>
      </c>
      <c r="N6077" s="3">
        <v>1</v>
      </c>
      <c r="O6077" s="2" t="str" cm="1">
        <f t="array" ref="O6077">_xlfn.IFS(N6077=1,"Unsatisfactory",N6077=2,"Poor",N6077=3,"Average",N6077=4,"Good",N6077=5,"Excellent")</f>
        <v>Unsatisfactory</v>
      </c>
      <c r="P6077"/>
      <c r="Q6077"/>
      <c r="R6077"/>
      <c r="S6077"/>
      <c r="T6077"/>
      <c r="U6077"/>
    </row>
    <row r="6078" spans="1:21">
      <c r="A6078" s="2">
        <v>163371</v>
      </c>
      <c r="B6078" s="2" t="s">
        <v>50</v>
      </c>
      <c r="C6078" s="4">
        <v>45595</v>
      </c>
      <c r="D6078" s="17">
        <v>45595</v>
      </c>
      <c r="E6078" s="2" t="s">
        <v>16</v>
      </c>
      <c r="F6078" s="2" t="s">
        <v>17</v>
      </c>
      <c r="G6078" s="2">
        <v>18</v>
      </c>
      <c r="H6078" s="2" t="s">
        <v>130</v>
      </c>
      <c r="I6078" s="2" t="s">
        <v>19</v>
      </c>
      <c r="J6078" s="12">
        <v>97</v>
      </c>
      <c r="K6078" s="2">
        <v>97</v>
      </c>
      <c r="L6078" s="2">
        <v>1</v>
      </c>
      <c r="M6078" s="12">
        <v>97</v>
      </c>
      <c r="N6078" s="3">
        <v>5</v>
      </c>
      <c r="O6078" s="2" t="str" cm="1">
        <f t="array" ref="O6078">_xlfn.IFS(N6078=1,"Unsatisfactory",N6078=2,"Poor",N6078=3,"Average",N6078=4,"Good",N6078=5,"Excellent")</f>
        <v>Excellent</v>
      </c>
      <c r="P6078"/>
      <c r="Q6078"/>
      <c r="R6078"/>
      <c r="S6078"/>
      <c r="T6078"/>
      <c r="U6078"/>
    </row>
    <row r="6079" spans="1:21">
      <c r="A6079" s="2">
        <v>187162</v>
      </c>
      <c r="B6079" s="2" t="s">
        <v>23</v>
      </c>
      <c r="C6079" s="4">
        <v>45467</v>
      </c>
      <c r="D6079" s="17">
        <v>45467</v>
      </c>
      <c r="E6079" s="2" t="s">
        <v>24</v>
      </c>
      <c r="F6079" s="2" t="s">
        <v>17</v>
      </c>
      <c r="G6079" s="2">
        <v>35</v>
      </c>
      <c r="H6079" s="2" t="s">
        <v>34</v>
      </c>
      <c r="I6079" s="2" t="s">
        <v>27</v>
      </c>
      <c r="J6079" s="12">
        <v>9</v>
      </c>
      <c r="K6079" s="2">
        <v>109</v>
      </c>
      <c r="L6079" s="2">
        <v>1</v>
      </c>
      <c r="M6079" s="12">
        <v>109</v>
      </c>
      <c r="N6079" s="3">
        <v>1</v>
      </c>
      <c r="O6079" s="2" t="str" cm="1">
        <f t="array" ref="O6079">_xlfn.IFS(N6079=1,"Unsatisfactory",N6079=2,"Poor",N6079=3,"Average",N6079=4,"Good",N6079=5,"Excellent")</f>
        <v>Unsatisfactory</v>
      </c>
      <c r="P6079"/>
      <c r="Q6079"/>
      <c r="R6079"/>
      <c r="S6079"/>
      <c r="T6079"/>
      <c r="U6079"/>
    </row>
    <row r="6080" spans="1:21">
      <c r="A6080" s="2">
        <v>182074</v>
      </c>
      <c r="B6080" s="2" t="s">
        <v>48</v>
      </c>
      <c r="C6080" s="4">
        <v>45369</v>
      </c>
      <c r="D6080" s="17">
        <v>45369</v>
      </c>
      <c r="E6080" s="2" t="s">
        <v>16</v>
      </c>
      <c r="F6080" s="2" t="s">
        <v>25</v>
      </c>
      <c r="G6080" s="2">
        <v>30</v>
      </c>
      <c r="H6080" s="2" t="s">
        <v>67</v>
      </c>
      <c r="I6080" s="2" t="s">
        <v>27</v>
      </c>
      <c r="J6080" s="12">
        <v>130</v>
      </c>
      <c r="K6080" s="2">
        <v>170</v>
      </c>
      <c r="L6080" s="2">
        <v>2</v>
      </c>
      <c r="M6080" s="12">
        <v>340</v>
      </c>
      <c r="N6080" s="3">
        <v>4</v>
      </c>
      <c r="O6080" s="2" t="str" cm="1">
        <f t="array" ref="O6080">_xlfn.IFS(N6080=1,"Unsatisfactory",N6080=2,"Poor",N6080=3,"Average",N6080=4,"Good",N6080=5,"Excellent")</f>
        <v>Good</v>
      </c>
      <c r="P6080"/>
      <c r="Q6080"/>
      <c r="R6080"/>
      <c r="S6080"/>
      <c r="T6080"/>
      <c r="U6080"/>
    </row>
    <row r="6081" spans="1:21">
      <c r="A6081" s="2">
        <v>130879</v>
      </c>
      <c r="B6081" s="2" t="s">
        <v>15</v>
      </c>
      <c r="C6081" s="4">
        <v>45308</v>
      </c>
      <c r="D6081" s="17">
        <v>45308</v>
      </c>
      <c r="E6081" s="2" t="s">
        <v>16</v>
      </c>
      <c r="F6081" s="2" t="s">
        <v>25</v>
      </c>
      <c r="G6081" s="2">
        <v>35</v>
      </c>
      <c r="H6081" s="2" t="s">
        <v>60</v>
      </c>
      <c r="I6081" s="2" t="s">
        <v>19</v>
      </c>
      <c r="J6081" s="12">
        <v>100</v>
      </c>
      <c r="K6081" s="2">
        <v>100</v>
      </c>
      <c r="L6081" s="2">
        <v>1</v>
      </c>
      <c r="M6081" s="12">
        <v>100</v>
      </c>
      <c r="N6081" s="3">
        <v>4</v>
      </c>
      <c r="O6081" s="2" t="str" cm="1">
        <f t="array" ref="O6081">_xlfn.IFS(N6081=1,"Unsatisfactory",N6081=2,"Poor",N6081=3,"Average",N6081=4,"Good",N6081=5,"Excellent")</f>
        <v>Good</v>
      </c>
      <c r="P6081"/>
      <c r="Q6081"/>
      <c r="R6081"/>
      <c r="S6081"/>
      <c r="T6081"/>
      <c r="U6081"/>
    </row>
    <row r="6082" spans="1:21">
      <c r="A6082" s="2">
        <v>129783</v>
      </c>
      <c r="B6082" s="2" t="s">
        <v>85</v>
      </c>
      <c r="C6082" s="4">
        <v>45307</v>
      </c>
      <c r="D6082" s="17">
        <v>45307</v>
      </c>
      <c r="E6082" s="2" t="s">
        <v>24</v>
      </c>
      <c r="F6082" s="2" t="s">
        <v>17</v>
      </c>
      <c r="G6082" s="2">
        <v>24</v>
      </c>
      <c r="H6082" s="2" t="s">
        <v>38</v>
      </c>
      <c r="I6082" s="2" t="s">
        <v>19</v>
      </c>
      <c r="J6082" s="12">
        <v>23</v>
      </c>
      <c r="K6082" s="2">
        <v>23</v>
      </c>
      <c r="L6082" s="2">
        <v>1</v>
      </c>
      <c r="M6082" s="12">
        <v>23</v>
      </c>
      <c r="N6082" s="3">
        <v>5</v>
      </c>
      <c r="O6082" s="2" t="str" cm="1">
        <f t="array" ref="O6082">_xlfn.IFS(N6082=1,"Unsatisfactory",N6082=2,"Poor",N6082=3,"Average",N6082=4,"Good",N6082=5,"Excellent")</f>
        <v>Excellent</v>
      </c>
      <c r="P6082"/>
      <c r="Q6082"/>
      <c r="R6082"/>
      <c r="S6082"/>
      <c r="T6082"/>
      <c r="U6082"/>
    </row>
    <row r="6083" spans="1:21">
      <c r="A6083" s="2">
        <v>144760</v>
      </c>
      <c r="B6083" s="2" t="s">
        <v>53</v>
      </c>
      <c r="C6083" s="4">
        <v>45289</v>
      </c>
      <c r="D6083" s="17">
        <v>45289</v>
      </c>
      <c r="E6083" s="2" t="s">
        <v>37</v>
      </c>
      <c r="F6083" s="2" t="s">
        <v>17</v>
      </c>
      <c r="G6083" s="2">
        <v>31</v>
      </c>
      <c r="H6083" s="2" t="s">
        <v>56</v>
      </c>
      <c r="I6083" s="2" t="s">
        <v>19</v>
      </c>
      <c r="J6083" s="12">
        <v>15</v>
      </c>
      <c r="K6083" s="2">
        <v>15</v>
      </c>
      <c r="L6083" s="2">
        <v>1</v>
      </c>
      <c r="M6083" s="12">
        <v>15</v>
      </c>
      <c r="N6083" s="3">
        <v>4</v>
      </c>
      <c r="O6083" s="2" t="str" cm="1">
        <f t="array" ref="O6083">_xlfn.IFS(N6083=1,"Unsatisfactory",N6083=2,"Poor",N6083=3,"Average",N6083=4,"Good",N6083=5,"Excellent")</f>
        <v>Good</v>
      </c>
      <c r="P6083"/>
      <c r="Q6083"/>
      <c r="R6083"/>
      <c r="S6083"/>
      <c r="T6083"/>
      <c r="U6083"/>
    </row>
    <row r="6084" spans="1:21">
      <c r="A6084" s="2">
        <v>167272</v>
      </c>
      <c r="B6084" s="2" t="s">
        <v>85</v>
      </c>
      <c r="C6084" s="4">
        <v>45247</v>
      </c>
      <c r="D6084" s="17">
        <v>45247</v>
      </c>
      <c r="E6084" s="2" t="s">
        <v>24</v>
      </c>
      <c r="F6084" s="2" t="s">
        <v>25</v>
      </c>
      <c r="G6084" s="2">
        <v>30</v>
      </c>
      <c r="H6084" s="2" t="s">
        <v>31</v>
      </c>
      <c r="I6084" s="2" t="s">
        <v>19</v>
      </c>
      <c r="J6084" s="12">
        <v>23</v>
      </c>
      <c r="K6084" s="2">
        <v>23</v>
      </c>
      <c r="L6084" s="2">
        <v>4</v>
      </c>
      <c r="M6084" s="12">
        <v>92</v>
      </c>
      <c r="N6084" s="3">
        <v>5</v>
      </c>
      <c r="O6084" s="2" t="str" cm="1">
        <f t="array" ref="O6084">_xlfn.IFS(N6084=1,"Unsatisfactory",N6084=2,"Poor",N6084=3,"Average",N6084=4,"Good",N6084=5,"Excellent")</f>
        <v>Excellent</v>
      </c>
      <c r="P6084"/>
      <c r="Q6084"/>
      <c r="R6084"/>
      <c r="S6084"/>
      <c r="T6084"/>
      <c r="U6084"/>
    </row>
    <row r="6085" spans="1:21">
      <c r="A6085" s="2">
        <v>128327</v>
      </c>
      <c r="B6085" s="2" t="s">
        <v>15</v>
      </c>
      <c r="C6085" s="4">
        <v>45426</v>
      </c>
      <c r="D6085" s="17">
        <v>45426</v>
      </c>
      <c r="E6085" s="2" t="s">
        <v>16</v>
      </c>
      <c r="F6085" s="2" t="s">
        <v>25</v>
      </c>
      <c r="G6085" s="2">
        <v>19</v>
      </c>
      <c r="H6085" s="2" t="s">
        <v>34</v>
      </c>
      <c r="I6085" s="2" t="s">
        <v>27</v>
      </c>
      <c r="J6085" s="12">
        <v>100</v>
      </c>
      <c r="K6085" s="2">
        <v>200</v>
      </c>
      <c r="L6085" s="2">
        <v>1</v>
      </c>
      <c r="M6085" s="12">
        <v>200</v>
      </c>
      <c r="N6085" s="3">
        <v>4</v>
      </c>
      <c r="O6085" s="2" t="str" cm="1">
        <f t="array" ref="O6085">_xlfn.IFS(N6085=1,"Unsatisfactory",N6085=2,"Poor",N6085=3,"Average",N6085=4,"Good",N6085=5,"Excellent")</f>
        <v>Good</v>
      </c>
      <c r="P6085"/>
      <c r="Q6085"/>
      <c r="R6085"/>
      <c r="S6085"/>
      <c r="T6085"/>
      <c r="U6085"/>
    </row>
    <row r="6086" spans="1:21">
      <c r="A6086" s="2">
        <v>165187</v>
      </c>
      <c r="B6086" s="2" t="s">
        <v>15</v>
      </c>
      <c r="C6086" s="4">
        <v>45567</v>
      </c>
      <c r="D6086" s="17">
        <v>45567</v>
      </c>
      <c r="E6086" s="2" t="s">
        <v>16</v>
      </c>
      <c r="F6086" s="2" t="s">
        <v>17</v>
      </c>
      <c r="G6086" s="2">
        <v>34</v>
      </c>
      <c r="H6086" s="2" t="s">
        <v>115</v>
      </c>
      <c r="I6086" s="2" t="s">
        <v>19</v>
      </c>
      <c r="J6086" s="12">
        <v>100</v>
      </c>
      <c r="K6086" s="2">
        <v>100</v>
      </c>
      <c r="L6086" s="2">
        <v>2</v>
      </c>
      <c r="M6086" s="12">
        <v>200</v>
      </c>
      <c r="N6086" s="3">
        <v>5</v>
      </c>
      <c r="O6086" s="2" t="str" cm="1">
        <f t="array" ref="O6086">_xlfn.IFS(N6086=1,"Unsatisfactory",N6086=2,"Poor",N6086=3,"Average",N6086=4,"Good",N6086=5,"Excellent")</f>
        <v>Excellent</v>
      </c>
      <c r="P6086"/>
      <c r="Q6086"/>
      <c r="R6086"/>
      <c r="S6086"/>
      <c r="T6086"/>
      <c r="U6086"/>
    </row>
    <row r="6087" spans="1:21">
      <c r="A6087" s="2">
        <v>136260</v>
      </c>
      <c r="B6087" s="2" t="s">
        <v>82</v>
      </c>
      <c r="C6087" s="4">
        <v>45484</v>
      </c>
      <c r="D6087" s="17">
        <v>45484</v>
      </c>
      <c r="E6087" s="2" t="s">
        <v>37</v>
      </c>
      <c r="F6087" s="2" t="s">
        <v>17</v>
      </c>
      <c r="G6087" s="2">
        <v>18</v>
      </c>
      <c r="H6087" s="2" t="s">
        <v>56</v>
      </c>
      <c r="I6087" s="2" t="s">
        <v>19</v>
      </c>
      <c r="J6087" s="12">
        <v>20</v>
      </c>
      <c r="K6087" s="2">
        <v>20</v>
      </c>
      <c r="L6087" s="2">
        <v>2</v>
      </c>
      <c r="M6087" s="12">
        <v>40</v>
      </c>
      <c r="N6087" s="3">
        <v>4</v>
      </c>
      <c r="O6087" s="2" t="str" cm="1">
        <f t="array" ref="O6087">_xlfn.IFS(N6087=1,"Unsatisfactory",N6087=2,"Poor",N6087=3,"Average",N6087=4,"Good",N6087=5,"Excellent")</f>
        <v>Good</v>
      </c>
      <c r="P6087"/>
      <c r="Q6087"/>
      <c r="R6087"/>
      <c r="S6087"/>
      <c r="T6087"/>
      <c r="U6087"/>
    </row>
    <row r="6088" spans="1:21">
      <c r="A6088" s="2">
        <v>188101</v>
      </c>
      <c r="B6088" s="2" t="s">
        <v>36</v>
      </c>
      <c r="C6088" s="4">
        <v>45263</v>
      </c>
      <c r="D6088" s="17">
        <v>45263</v>
      </c>
      <c r="E6088" s="2" t="s">
        <v>37</v>
      </c>
      <c r="F6088" s="2" t="s">
        <v>17</v>
      </c>
      <c r="G6088" s="2">
        <v>26</v>
      </c>
      <c r="H6088" s="2" t="s">
        <v>29</v>
      </c>
      <c r="I6088" s="2" t="s">
        <v>19</v>
      </c>
      <c r="J6088" s="12">
        <v>32</v>
      </c>
      <c r="K6088" s="2">
        <v>32</v>
      </c>
      <c r="L6088" s="2">
        <v>4</v>
      </c>
      <c r="M6088" s="12">
        <v>128</v>
      </c>
      <c r="N6088" s="3">
        <v>5</v>
      </c>
      <c r="O6088" s="2" t="str" cm="1">
        <f t="array" ref="O6088">_xlfn.IFS(N6088=1,"Unsatisfactory",N6088=2,"Poor",N6088=3,"Average",N6088=4,"Good",N6088=5,"Excellent")</f>
        <v>Excellent</v>
      </c>
      <c r="P6088"/>
      <c r="Q6088"/>
      <c r="R6088"/>
      <c r="S6088"/>
      <c r="T6088"/>
      <c r="U6088"/>
    </row>
    <row r="6089" spans="1:21">
      <c r="A6089" s="2">
        <v>194580</v>
      </c>
      <c r="B6089" s="2" t="s">
        <v>82</v>
      </c>
      <c r="C6089" s="4">
        <v>45267</v>
      </c>
      <c r="D6089" s="17">
        <v>45267</v>
      </c>
      <c r="E6089" s="2" t="s">
        <v>37</v>
      </c>
      <c r="F6089" s="2" t="s">
        <v>17</v>
      </c>
      <c r="G6089" s="2">
        <v>27</v>
      </c>
      <c r="H6089" s="2" t="s">
        <v>80</v>
      </c>
      <c r="I6089" s="2" t="s">
        <v>27</v>
      </c>
      <c r="J6089" s="12">
        <v>20</v>
      </c>
      <c r="K6089" s="2">
        <v>60</v>
      </c>
      <c r="L6089" s="2">
        <v>4</v>
      </c>
      <c r="M6089" s="12">
        <v>240</v>
      </c>
      <c r="N6089" s="3">
        <v>4</v>
      </c>
      <c r="O6089" s="2" t="str" cm="1">
        <f t="array" ref="O6089">_xlfn.IFS(N6089=1,"Unsatisfactory",N6089=2,"Poor",N6089=3,"Average",N6089=4,"Good",N6089=5,"Excellent")</f>
        <v>Good</v>
      </c>
      <c r="P6089"/>
      <c r="Q6089"/>
      <c r="R6089"/>
      <c r="S6089"/>
      <c r="T6089"/>
      <c r="U6089"/>
    </row>
    <row r="6090" spans="1:21">
      <c r="A6090" s="2">
        <v>147746</v>
      </c>
      <c r="B6090" s="2" t="s">
        <v>42</v>
      </c>
      <c r="C6090" s="4">
        <v>45431</v>
      </c>
      <c r="D6090" s="17">
        <v>45431</v>
      </c>
      <c r="E6090" s="2" t="s">
        <v>16</v>
      </c>
      <c r="F6090" s="2" t="s">
        <v>25</v>
      </c>
      <c r="G6090" s="2">
        <v>18</v>
      </c>
      <c r="H6090" s="2" t="s">
        <v>51</v>
      </c>
      <c r="I6090" s="2" t="s">
        <v>27</v>
      </c>
      <c r="J6090" s="12">
        <v>65</v>
      </c>
      <c r="K6090" s="2">
        <v>115</v>
      </c>
      <c r="L6090" s="2">
        <v>1</v>
      </c>
      <c r="M6090" s="12">
        <v>115</v>
      </c>
      <c r="N6090" s="3">
        <v>5</v>
      </c>
      <c r="O6090" s="2" t="str" cm="1">
        <f t="array" ref="O6090">_xlfn.IFS(N6090=1,"Unsatisfactory",N6090=2,"Poor",N6090=3,"Average",N6090=4,"Good",N6090=5,"Excellent")</f>
        <v>Excellent</v>
      </c>
      <c r="P6090"/>
      <c r="Q6090"/>
      <c r="R6090"/>
      <c r="S6090"/>
      <c r="T6090"/>
      <c r="U6090"/>
    </row>
    <row r="6091" spans="1:21">
      <c r="A6091" s="2">
        <v>136880</v>
      </c>
      <c r="B6091" s="2" t="s">
        <v>30</v>
      </c>
      <c r="C6091" s="4">
        <v>45257</v>
      </c>
      <c r="D6091" s="17">
        <v>45257</v>
      </c>
      <c r="E6091" s="2" t="s">
        <v>24</v>
      </c>
      <c r="F6091" s="2" t="s">
        <v>25</v>
      </c>
      <c r="G6091" s="2">
        <v>23</v>
      </c>
      <c r="H6091" s="2" t="s">
        <v>115</v>
      </c>
      <c r="I6091" s="2" t="s">
        <v>19</v>
      </c>
      <c r="J6091" s="12">
        <v>10</v>
      </c>
      <c r="K6091" s="2">
        <v>10</v>
      </c>
      <c r="L6091" s="2">
        <v>1</v>
      </c>
      <c r="M6091" s="12">
        <v>10</v>
      </c>
      <c r="N6091" s="3">
        <v>2</v>
      </c>
      <c r="O6091" s="2" t="str" cm="1">
        <f t="array" ref="O6091">_xlfn.IFS(N6091=1,"Unsatisfactory",N6091=2,"Poor",N6091=3,"Average",N6091=4,"Good",N6091=5,"Excellent")</f>
        <v>Poor</v>
      </c>
      <c r="P6091"/>
      <c r="Q6091"/>
      <c r="R6091"/>
      <c r="S6091"/>
      <c r="T6091"/>
      <c r="U6091"/>
    </row>
    <row r="6092" spans="1:21">
      <c r="A6092" s="2">
        <v>130772</v>
      </c>
      <c r="B6092" s="2" t="s">
        <v>53</v>
      </c>
      <c r="C6092" s="4">
        <v>45496</v>
      </c>
      <c r="D6092" s="17">
        <v>45496</v>
      </c>
      <c r="E6092" s="2" t="s">
        <v>37</v>
      </c>
      <c r="F6092" s="2" t="s">
        <v>17</v>
      </c>
      <c r="G6092" s="2">
        <v>33</v>
      </c>
      <c r="H6092" s="2" t="s">
        <v>118</v>
      </c>
      <c r="I6092" s="2" t="s">
        <v>19</v>
      </c>
      <c r="J6092" s="12">
        <v>15</v>
      </c>
      <c r="K6092" s="2">
        <v>15</v>
      </c>
      <c r="L6092" s="2">
        <v>3</v>
      </c>
      <c r="M6092" s="12">
        <v>45</v>
      </c>
      <c r="N6092" s="3">
        <v>2</v>
      </c>
      <c r="O6092" s="2" t="str" cm="1">
        <f t="array" ref="O6092">_xlfn.IFS(N6092=1,"Unsatisfactory",N6092=2,"Poor",N6092=3,"Average",N6092=4,"Good",N6092=5,"Excellent")</f>
        <v>Poor</v>
      </c>
      <c r="P6092"/>
      <c r="Q6092"/>
      <c r="R6092"/>
      <c r="S6092"/>
      <c r="T6092"/>
      <c r="U6092"/>
    </row>
    <row r="6093" spans="1:21">
      <c r="A6093" s="2">
        <v>180225</v>
      </c>
      <c r="B6093" s="2" t="s">
        <v>50</v>
      </c>
      <c r="C6093" s="4">
        <v>45394</v>
      </c>
      <c r="D6093" s="17">
        <v>45394</v>
      </c>
      <c r="E6093" s="2" t="s">
        <v>16</v>
      </c>
      <c r="F6093" s="2" t="s">
        <v>25</v>
      </c>
      <c r="G6093" s="2">
        <v>23</v>
      </c>
      <c r="H6093" s="2" t="s">
        <v>67</v>
      </c>
      <c r="I6093" s="2" t="s">
        <v>27</v>
      </c>
      <c r="J6093" s="12">
        <v>97</v>
      </c>
      <c r="K6093" s="2">
        <v>137</v>
      </c>
      <c r="L6093" s="2">
        <v>1</v>
      </c>
      <c r="M6093" s="12">
        <v>137</v>
      </c>
      <c r="N6093" s="3">
        <v>5</v>
      </c>
      <c r="O6093" s="2" t="str" cm="1">
        <f t="array" ref="O6093">_xlfn.IFS(N6093=1,"Unsatisfactory",N6093=2,"Poor",N6093=3,"Average",N6093=4,"Good",N6093=5,"Excellent")</f>
        <v>Excellent</v>
      </c>
      <c r="P6093"/>
      <c r="Q6093"/>
      <c r="R6093"/>
      <c r="S6093"/>
      <c r="T6093"/>
      <c r="U6093"/>
    </row>
    <row r="6094" spans="1:21">
      <c r="A6094" s="2">
        <v>170327</v>
      </c>
      <c r="B6094" s="2" t="s">
        <v>53</v>
      </c>
      <c r="C6094" s="4">
        <v>45496</v>
      </c>
      <c r="D6094" s="17">
        <v>45496</v>
      </c>
      <c r="E6094" s="2" t="s">
        <v>37</v>
      </c>
      <c r="F6094" s="2" t="s">
        <v>17</v>
      </c>
      <c r="G6094" s="2">
        <v>22</v>
      </c>
      <c r="H6094" s="2" t="s">
        <v>60</v>
      </c>
      <c r="I6094" s="2" t="s">
        <v>19</v>
      </c>
      <c r="J6094" s="12">
        <v>15</v>
      </c>
      <c r="K6094" s="2">
        <v>15</v>
      </c>
      <c r="L6094" s="2">
        <v>1</v>
      </c>
      <c r="M6094" s="12">
        <v>15</v>
      </c>
      <c r="N6094" s="3">
        <v>4</v>
      </c>
      <c r="O6094" s="2" t="str" cm="1">
        <f t="array" ref="O6094">_xlfn.IFS(N6094=1,"Unsatisfactory",N6094=2,"Poor",N6094=3,"Average",N6094=4,"Good",N6094=5,"Excellent")</f>
        <v>Good</v>
      </c>
      <c r="P6094"/>
      <c r="Q6094"/>
      <c r="R6094"/>
      <c r="S6094"/>
      <c r="T6094"/>
      <c r="U6094"/>
    </row>
    <row r="6095" spans="1:21">
      <c r="A6095" s="2">
        <v>189419</v>
      </c>
      <c r="B6095" s="2" t="s">
        <v>15</v>
      </c>
      <c r="C6095" s="4">
        <v>45353</v>
      </c>
      <c r="D6095" s="17">
        <v>45353</v>
      </c>
      <c r="E6095" s="2" t="s">
        <v>16</v>
      </c>
      <c r="F6095" s="2" t="s">
        <v>17</v>
      </c>
      <c r="G6095" s="2">
        <v>31</v>
      </c>
      <c r="H6095" s="2" t="s">
        <v>130</v>
      </c>
      <c r="I6095" s="2" t="s">
        <v>19</v>
      </c>
      <c r="J6095" s="12">
        <v>100</v>
      </c>
      <c r="K6095" s="2">
        <v>100</v>
      </c>
      <c r="L6095" s="2">
        <v>1</v>
      </c>
      <c r="M6095" s="12">
        <v>100</v>
      </c>
      <c r="N6095" s="3">
        <v>3</v>
      </c>
      <c r="O6095" s="2" t="str" cm="1">
        <f t="array" ref="O6095">_xlfn.IFS(N6095=1,"Unsatisfactory",N6095=2,"Poor",N6095=3,"Average",N6095=4,"Good",N6095=5,"Excellent")</f>
        <v>Average</v>
      </c>
      <c r="P6095"/>
      <c r="Q6095"/>
      <c r="R6095"/>
      <c r="S6095"/>
      <c r="T6095"/>
      <c r="U6095"/>
    </row>
    <row r="6096" spans="1:21">
      <c r="A6096" s="2">
        <v>120420</v>
      </c>
      <c r="B6096" s="2" t="s">
        <v>23</v>
      </c>
      <c r="C6096" s="4">
        <v>45346</v>
      </c>
      <c r="D6096" s="17">
        <v>45346</v>
      </c>
      <c r="E6096" s="2" t="s">
        <v>24</v>
      </c>
      <c r="F6096" s="2" t="s">
        <v>17</v>
      </c>
      <c r="G6096" s="2">
        <v>28</v>
      </c>
      <c r="H6096" s="2" t="s">
        <v>69</v>
      </c>
      <c r="I6096" s="2" t="s">
        <v>19</v>
      </c>
      <c r="J6096" s="12">
        <v>9</v>
      </c>
      <c r="K6096" s="2">
        <v>9</v>
      </c>
      <c r="L6096" s="2">
        <v>1</v>
      </c>
      <c r="M6096" s="12">
        <v>9</v>
      </c>
      <c r="N6096" s="3">
        <v>5</v>
      </c>
      <c r="O6096" s="2" t="str" cm="1">
        <f t="array" ref="O6096">_xlfn.IFS(N6096=1,"Unsatisfactory",N6096=2,"Poor",N6096=3,"Average",N6096=4,"Good",N6096=5,"Excellent")</f>
        <v>Excellent</v>
      </c>
      <c r="P6096"/>
      <c r="Q6096"/>
      <c r="R6096"/>
      <c r="S6096"/>
      <c r="T6096"/>
      <c r="U6096"/>
    </row>
    <row r="6097" spans="1:21">
      <c r="A6097" s="2">
        <v>143608</v>
      </c>
      <c r="B6097" s="2" t="s">
        <v>42</v>
      </c>
      <c r="C6097" s="4">
        <v>45346</v>
      </c>
      <c r="D6097" s="17">
        <v>45346</v>
      </c>
      <c r="E6097" s="2" t="s">
        <v>16</v>
      </c>
      <c r="F6097" s="2" t="s">
        <v>17</v>
      </c>
      <c r="G6097" s="2">
        <v>27</v>
      </c>
      <c r="H6097" s="2" t="s">
        <v>58</v>
      </c>
      <c r="I6097" s="2" t="s">
        <v>27</v>
      </c>
      <c r="J6097" s="12">
        <v>65</v>
      </c>
      <c r="K6097" s="2">
        <v>105</v>
      </c>
      <c r="L6097" s="2">
        <v>1</v>
      </c>
      <c r="M6097" s="12">
        <v>105</v>
      </c>
      <c r="N6097" s="3">
        <v>5</v>
      </c>
      <c r="O6097" s="2" t="str" cm="1">
        <f t="array" ref="O6097">_xlfn.IFS(N6097=1,"Unsatisfactory",N6097=2,"Poor",N6097=3,"Average",N6097=4,"Good",N6097=5,"Excellent")</f>
        <v>Excellent</v>
      </c>
      <c r="P6097"/>
      <c r="Q6097"/>
      <c r="R6097"/>
      <c r="S6097"/>
      <c r="T6097"/>
      <c r="U6097"/>
    </row>
    <row r="6098" spans="1:21">
      <c r="A6098" s="2">
        <v>141003</v>
      </c>
      <c r="B6098" s="2" t="s">
        <v>30</v>
      </c>
      <c r="C6098" s="4">
        <v>45536</v>
      </c>
      <c r="D6098" s="17">
        <v>45536</v>
      </c>
      <c r="E6098" s="2" t="s">
        <v>24</v>
      </c>
      <c r="F6098" s="2" t="s">
        <v>25</v>
      </c>
      <c r="G6098" s="2">
        <v>30</v>
      </c>
      <c r="H6098" s="2" t="s">
        <v>129</v>
      </c>
      <c r="I6098" s="2" t="s">
        <v>19</v>
      </c>
      <c r="J6098" s="12">
        <v>10</v>
      </c>
      <c r="K6098" s="2">
        <v>10</v>
      </c>
      <c r="L6098" s="2">
        <v>2</v>
      </c>
      <c r="M6098" s="12">
        <v>20</v>
      </c>
      <c r="N6098" s="3">
        <v>2</v>
      </c>
      <c r="O6098" s="2" t="str" cm="1">
        <f t="array" ref="O6098">_xlfn.IFS(N6098=1,"Unsatisfactory",N6098=2,"Poor",N6098=3,"Average",N6098=4,"Good",N6098=5,"Excellent")</f>
        <v>Poor</v>
      </c>
      <c r="P6098"/>
      <c r="Q6098"/>
      <c r="R6098"/>
      <c r="S6098"/>
      <c r="T6098"/>
      <c r="U6098"/>
    </row>
    <row r="6099" spans="1:21">
      <c r="A6099" s="2">
        <v>122011</v>
      </c>
      <c r="B6099" s="2" t="s">
        <v>30</v>
      </c>
      <c r="C6099" s="4">
        <v>45316</v>
      </c>
      <c r="D6099" s="17">
        <v>45316</v>
      </c>
      <c r="E6099" s="2" t="s">
        <v>24</v>
      </c>
      <c r="F6099" s="2" t="s">
        <v>17</v>
      </c>
      <c r="G6099" s="2">
        <v>26</v>
      </c>
      <c r="H6099" s="2" t="s">
        <v>58</v>
      </c>
      <c r="I6099" s="2" t="s">
        <v>27</v>
      </c>
      <c r="J6099" s="12">
        <v>10</v>
      </c>
      <c r="K6099" s="2">
        <v>50</v>
      </c>
      <c r="L6099" s="2">
        <v>1</v>
      </c>
      <c r="M6099" s="12">
        <v>50</v>
      </c>
      <c r="N6099" s="3">
        <v>1</v>
      </c>
      <c r="O6099" s="2" t="str" cm="1">
        <f t="array" ref="O6099">_xlfn.IFS(N6099=1,"Unsatisfactory",N6099=2,"Poor",N6099=3,"Average",N6099=4,"Good",N6099=5,"Excellent")</f>
        <v>Unsatisfactory</v>
      </c>
      <c r="P6099"/>
      <c r="Q6099"/>
      <c r="R6099"/>
      <c r="S6099"/>
      <c r="T6099"/>
      <c r="U6099"/>
    </row>
    <row r="6100" spans="1:21">
      <c r="A6100" s="2">
        <v>130434</v>
      </c>
      <c r="B6100" s="2" t="s">
        <v>42</v>
      </c>
      <c r="C6100" s="4">
        <v>45490</v>
      </c>
      <c r="D6100" s="17">
        <v>45490</v>
      </c>
      <c r="E6100" s="2" t="s">
        <v>16</v>
      </c>
      <c r="F6100" s="2" t="s">
        <v>17</v>
      </c>
      <c r="G6100" s="2">
        <v>28</v>
      </c>
      <c r="H6100" s="2" t="s">
        <v>38</v>
      </c>
      <c r="I6100" s="2" t="s">
        <v>19</v>
      </c>
      <c r="J6100" s="12">
        <v>65</v>
      </c>
      <c r="K6100" s="2">
        <v>65</v>
      </c>
      <c r="L6100" s="2">
        <v>3</v>
      </c>
      <c r="M6100" s="12">
        <v>195</v>
      </c>
      <c r="N6100" s="3">
        <v>2</v>
      </c>
      <c r="O6100" s="2" t="str" cm="1">
        <f t="array" ref="O6100">_xlfn.IFS(N6100=1,"Unsatisfactory",N6100=2,"Poor",N6100=3,"Average",N6100=4,"Good",N6100=5,"Excellent")</f>
        <v>Poor</v>
      </c>
      <c r="P6100"/>
      <c r="Q6100"/>
      <c r="R6100"/>
      <c r="S6100"/>
      <c r="T6100"/>
      <c r="U6100"/>
    </row>
    <row r="6101" spans="1:21">
      <c r="A6101" s="2">
        <v>152534</v>
      </c>
      <c r="B6101" s="2" t="s">
        <v>15</v>
      </c>
      <c r="C6101" s="4">
        <v>45473</v>
      </c>
      <c r="D6101" s="17">
        <v>45473</v>
      </c>
      <c r="E6101" s="2" t="s">
        <v>16</v>
      </c>
      <c r="F6101" s="2" t="s">
        <v>25</v>
      </c>
      <c r="G6101" s="2">
        <v>31</v>
      </c>
      <c r="H6101" s="2" t="s">
        <v>38</v>
      </c>
      <c r="I6101" s="2" t="s">
        <v>19</v>
      </c>
      <c r="J6101" s="12">
        <v>100</v>
      </c>
      <c r="K6101" s="2">
        <v>100</v>
      </c>
      <c r="L6101" s="2">
        <v>2</v>
      </c>
      <c r="M6101" s="12">
        <v>200</v>
      </c>
      <c r="N6101" s="3">
        <v>4</v>
      </c>
      <c r="O6101" s="2" t="str" cm="1">
        <f t="array" ref="O6101">_xlfn.IFS(N6101=1,"Unsatisfactory",N6101=2,"Poor",N6101=3,"Average",N6101=4,"Good",N6101=5,"Excellent")</f>
        <v>Good</v>
      </c>
      <c r="P6101"/>
      <c r="Q6101"/>
      <c r="R6101"/>
      <c r="S6101"/>
      <c r="T6101"/>
      <c r="U6101"/>
    </row>
    <row r="6102" spans="1:21">
      <c r="A6102" s="2">
        <v>188340</v>
      </c>
      <c r="B6102" s="2" t="s">
        <v>85</v>
      </c>
      <c r="C6102" s="4">
        <v>45332</v>
      </c>
      <c r="D6102" s="17">
        <v>45332</v>
      </c>
      <c r="E6102" s="2" t="s">
        <v>24</v>
      </c>
      <c r="F6102" s="2" t="s">
        <v>25</v>
      </c>
      <c r="G6102" s="2">
        <v>31</v>
      </c>
      <c r="H6102" s="2" t="s">
        <v>26</v>
      </c>
      <c r="I6102" s="2" t="s">
        <v>27</v>
      </c>
      <c r="J6102" s="12">
        <v>23</v>
      </c>
      <c r="K6102" s="2">
        <v>63</v>
      </c>
      <c r="L6102" s="2">
        <v>3</v>
      </c>
      <c r="M6102" s="12">
        <v>189</v>
      </c>
      <c r="N6102" s="3">
        <v>2</v>
      </c>
      <c r="O6102" s="2" t="str" cm="1">
        <f t="array" ref="O6102">_xlfn.IFS(N6102=1,"Unsatisfactory",N6102=2,"Poor",N6102=3,"Average",N6102=4,"Good",N6102=5,"Excellent")</f>
        <v>Poor</v>
      </c>
      <c r="P6102"/>
      <c r="Q6102"/>
      <c r="R6102"/>
      <c r="S6102"/>
      <c r="T6102"/>
      <c r="U6102"/>
    </row>
    <row r="6103" spans="1:21">
      <c r="A6103" s="2">
        <v>152187</v>
      </c>
      <c r="B6103" s="2" t="s">
        <v>50</v>
      </c>
      <c r="C6103" s="4">
        <v>45306</v>
      </c>
      <c r="D6103" s="17">
        <v>45306</v>
      </c>
      <c r="E6103" s="2" t="s">
        <v>16</v>
      </c>
      <c r="F6103" s="2" t="s">
        <v>17</v>
      </c>
      <c r="G6103" s="2">
        <v>31</v>
      </c>
      <c r="H6103" s="2" t="s">
        <v>69</v>
      </c>
      <c r="I6103" s="2" t="s">
        <v>19</v>
      </c>
      <c r="J6103" s="12">
        <v>97</v>
      </c>
      <c r="K6103" s="2">
        <v>97</v>
      </c>
      <c r="L6103" s="2">
        <v>4</v>
      </c>
      <c r="M6103" s="12">
        <v>388</v>
      </c>
      <c r="N6103" s="3">
        <v>5</v>
      </c>
      <c r="O6103" s="2" t="str" cm="1">
        <f t="array" ref="O6103">_xlfn.IFS(N6103=1,"Unsatisfactory",N6103=2,"Poor",N6103=3,"Average",N6103=4,"Good",N6103=5,"Excellent")</f>
        <v>Excellent</v>
      </c>
      <c r="P6103"/>
      <c r="Q6103"/>
      <c r="R6103"/>
      <c r="S6103"/>
      <c r="T6103"/>
      <c r="U6103"/>
    </row>
    <row r="6104" spans="1:21">
      <c r="A6104" s="2">
        <v>146980</v>
      </c>
      <c r="B6104" s="2" t="s">
        <v>53</v>
      </c>
      <c r="C6104" s="4">
        <v>45535</v>
      </c>
      <c r="D6104" s="17">
        <v>45535</v>
      </c>
      <c r="E6104" s="2" t="s">
        <v>37</v>
      </c>
      <c r="F6104" s="2" t="s">
        <v>25</v>
      </c>
      <c r="G6104" s="2">
        <v>20</v>
      </c>
      <c r="H6104" s="2" t="s">
        <v>75</v>
      </c>
      <c r="I6104" s="2" t="s">
        <v>27</v>
      </c>
      <c r="J6104" s="12">
        <v>15</v>
      </c>
      <c r="K6104" s="2">
        <v>85</v>
      </c>
      <c r="L6104" s="2">
        <v>1</v>
      </c>
      <c r="M6104" s="12">
        <v>85</v>
      </c>
      <c r="N6104" s="3">
        <v>1</v>
      </c>
      <c r="O6104" s="2" t="str" cm="1">
        <f t="array" ref="O6104">_xlfn.IFS(N6104=1,"Unsatisfactory",N6104=2,"Poor",N6104=3,"Average",N6104=4,"Good",N6104=5,"Excellent")</f>
        <v>Unsatisfactory</v>
      </c>
      <c r="P6104"/>
      <c r="Q6104"/>
      <c r="R6104"/>
      <c r="S6104"/>
      <c r="T6104"/>
      <c r="U6104"/>
    </row>
    <row r="6105" spans="1:21">
      <c r="A6105" s="2">
        <v>173581</v>
      </c>
      <c r="B6105" s="2" t="s">
        <v>48</v>
      </c>
      <c r="C6105" s="4">
        <v>45403</v>
      </c>
      <c r="D6105" s="17">
        <v>45403</v>
      </c>
      <c r="E6105" s="2" t="s">
        <v>16</v>
      </c>
      <c r="F6105" s="2" t="s">
        <v>25</v>
      </c>
      <c r="G6105" s="2">
        <v>25</v>
      </c>
      <c r="H6105" s="2" t="s">
        <v>80</v>
      </c>
      <c r="I6105" s="2" t="s">
        <v>27</v>
      </c>
      <c r="J6105" s="12">
        <v>130</v>
      </c>
      <c r="K6105" s="2">
        <v>170</v>
      </c>
      <c r="L6105" s="2">
        <v>1</v>
      </c>
      <c r="M6105" s="12">
        <v>170</v>
      </c>
      <c r="N6105" s="3">
        <v>2</v>
      </c>
      <c r="O6105" s="2" t="str" cm="1">
        <f t="array" ref="O6105">_xlfn.IFS(N6105=1,"Unsatisfactory",N6105=2,"Poor",N6105=3,"Average",N6105=4,"Good",N6105=5,"Excellent")</f>
        <v>Poor</v>
      </c>
      <c r="P6105"/>
      <c r="Q6105"/>
      <c r="R6105"/>
      <c r="S6105"/>
      <c r="T6105"/>
      <c r="U6105"/>
    </row>
    <row r="6106" spans="1:21">
      <c r="A6106" s="2">
        <v>164795</v>
      </c>
      <c r="B6106" s="2" t="s">
        <v>85</v>
      </c>
      <c r="C6106" s="4">
        <v>45428</v>
      </c>
      <c r="D6106" s="17">
        <v>45428</v>
      </c>
      <c r="E6106" s="2" t="s">
        <v>24</v>
      </c>
      <c r="F6106" s="2" t="s">
        <v>17</v>
      </c>
      <c r="G6106" s="2">
        <v>22</v>
      </c>
      <c r="H6106" s="2" t="s">
        <v>74</v>
      </c>
      <c r="I6106" s="2" t="s">
        <v>27</v>
      </c>
      <c r="J6106" s="12">
        <v>23</v>
      </c>
      <c r="K6106" s="2">
        <v>48</v>
      </c>
      <c r="L6106" s="2">
        <v>2</v>
      </c>
      <c r="M6106" s="12">
        <v>96</v>
      </c>
      <c r="N6106" s="3">
        <v>2</v>
      </c>
      <c r="O6106" s="2" t="str" cm="1">
        <f t="array" ref="O6106">_xlfn.IFS(N6106=1,"Unsatisfactory",N6106=2,"Poor",N6106=3,"Average",N6106=4,"Good",N6106=5,"Excellent")</f>
        <v>Poor</v>
      </c>
      <c r="P6106"/>
      <c r="Q6106"/>
      <c r="R6106"/>
      <c r="S6106"/>
      <c r="T6106"/>
      <c r="U6106"/>
    </row>
    <row r="6107" spans="1:21">
      <c r="A6107" s="2">
        <v>156028</v>
      </c>
      <c r="B6107" s="2" t="s">
        <v>30</v>
      </c>
      <c r="C6107" s="4">
        <v>45347</v>
      </c>
      <c r="D6107" s="17">
        <v>45347</v>
      </c>
      <c r="E6107" s="2" t="s">
        <v>24</v>
      </c>
      <c r="F6107" s="2" t="s">
        <v>17</v>
      </c>
      <c r="G6107" s="2">
        <v>29</v>
      </c>
      <c r="H6107" s="2" t="s">
        <v>62</v>
      </c>
      <c r="I6107" s="2" t="s">
        <v>19</v>
      </c>
      <c r="J6107" s="12">
        <v>10</v>
      </c>
      <c r="K6107" s="2">
        <v>10</v>
      </c>
      <c r="L6107" s="2">
        <v>2</v>
      </c>
      <c r="M6107" s="12">
        <v>20</v>
      </c>
      <c r="N6107" s="3">
        <v>1</v>
      </c>
      <c r="O6107" s="2" t="str" cm="1">
        <f t="array" ref="O6107">_xlfn.IFS(N6107=1,"Unsatisfactory",N6107=2,"Poor",N6107=3,"Average",N6107=4,"Good",N6107=5,"Excellent")</f>
        <v>Unsatisfactory</v>
      </c>
      <c r="P6107"/>
      <c r="Q6107"/>
      <c r="R6107"/>
      <c r="S6107"/>
      <c r="T6107"/>
      <c r="U6107"/>
    </row>
    <row r="6108" spans="1:21">
      <c r="A6108" s="2">
        <v>198363</v>
      </c>
      <c r="B6108" s="2" t="s">
        <v>33</v>
      </c>
      <c r="C6108" s="4">
        <v>45314</v>
      </c>
      <c r="D6108" s="17">
        <v>45314</v>
      </c>
      <c r="E6108" s="2" t="s">
        <v>16</v>
      </c>
      <c r="F6108" s="2" t="s">
        <v>17</v>
      </c>
      <c r="G6108" s="2">
        <v>20</v>
      </c>
      <c r="H6108" s="2" t="s">
        <v>79</v>
      </c>
      <c r="I6108" s="2" t="s">
        <v>27</v>
      </c>
      <c r="J6108" s="12">
        <v>118</v>
      </c>
      <c r="K6108" s="2">
        <v>158</v>
      </c>
      <c r="L6108" s="2">
        <v>2</v>
      </c>
      <c r="M6108" s="12">
        <v>316</v>
      </c>
      <c r="N6108" s="3">
        <v>5</v>
      </c>
      <c r="O6108" s="2" t="str" cm="1">
        <f t="array" ref="O6108">_xlfn.IFS(N6108=1,"Unsatisfactory",N6108=2,"Poor",N6108=3,"Average",N6108=4,"Good",N6108=5,"Excellent")</f>
        <v>Excellent</v>
      </c>
      <c r="P6108"/>
      <c r="Q6108"/>
      <c r="R6108"/>
      <c r="S6108"/>
      <c r="T6108"/>
      <c r="U6108"/>
    </row>
    <row r="6109" spans="1:21">
      <c r="A6109" s="2">
        <v>194992</v>
      </c>
      <c r="B6109" s="2" t="s">
        <v>82</v>
      </c>
      <c r="C6109" s="4">
        <v>45352</v>
      </c>
      <c r="D6109" s="17">
        <v>45352</v>
      </c>
      <c r="E6109" s="2" t="s">
        <v>37</v>
      </c>
      <c r="F6109" s="2" t="s">
        <v>17</v>
      </c>
      <c r="G6109" s="2">
        <v>22</v>
      </c>
      <c r="H6109" s="2" t="s">
        <v>80</v>
      </c>
      <c r="I6109" s="2" t="s">
        <v>27</v>
      </c>
      <c r="J6109" s="12">
        <v>20</v>
      </c>
      <c r="K6109" s="2">
        <v>60</v>
      </c>
      <c r="L6109" s="2">
        <v>5</v>
      </c>
      <c r="M6109" s="12">
        <v>300</v>
      </c>
      <c r="N6109" s="3">
        <v>2</v>
      </c>
      <c r="O6109" s="2" t="str" cm="1">
        <f t="array" ref="O6109">_xlfn.IFS(N6109=1,"Unsatisfactory",N6109=2,"Poor",N6109=3,"Average",N6109=4,"Good",N6109=5,"Excellent")</f>
        <v>Poor</v>
      </c>
      <c r="P6109"/>
      <c r="Q6109"/>
      <c r="R6109"/>
      <c r="S6109"/>
      <c r="T6109"/>
      <c r="U6109"/>
    </row>
    <row r="6110" spans="1:21">
      <c r="A6110" s="2">
        <v>154419</v>
      </c>
      <c r="B6110" s="2" t="s">
        <v>42</v>
      </c>
      <c r="C6110" s="4">
        <v>45468</v>
      </c>
      <c r="D6110" s="17">
        <v>45468</v>
      </c>
      <c r="E6110" s="2" t="s">
        <v>16</v>
      </c>
      <c r="F6110" s="2" t="s">
        <v>17</v>
      </c>
      <c r="G6110" s="2">
        <v>19</v>
      </c>
      <c r="H6110" s="2" t="s">
        <v>62</v>
      </c>
      <c r="I6110" s="2" t="s">
        <v>19</v>
      </c>
      <c r="J6110" s="12">
        <v>65</v>
      </c>
      <c r="K6110" s="2">
        <v>65</v>
      </c>
      <c r="L6110" s="2">
        <v>1</v>
      </c>
      <c r="M6110" s="12">
        <v>65</v>
      </c>
      <c r="N6110" s="3">
        <v>5</v>
      </c>
      <c r="O6110" s="2" t="str" cm="1">
        <f t="array" ref="O6110">_xlfn.IFS(N6110=1,"Unsatisfactory",N6110=2,"Poor",N6110=3,"Average",N6110=4,"Good",N6110=5,"Excellent")</f>
        <v>Excellent</v>
      </c>
      <c r="P6110"/>
      <c r="Q6110"/>
      <c r="R6110"/>
      <c r="S6110"/>
      <c r="T6110"/>
      <c r="U6110"/>
    </row>
    <row r="6111" spans="1:21">
      <c r="A6111" s="2">
        <v>143730</v>
      </c>
      <c r="B6111" s="2" t="s">
        <v>48</v>
      </c>
      <c r="C6111" s="4">
        <v>45261</v>
      </c>
      <c r="D6111" s="17">
        <v>45261</v>
      </c>
      <c r="E6111" s="2" t="s">
        <v>16</v>
      </c>
      <c r="F6111" s="2" t="s">
        <v>17</v>
      </c>
      <c r="G6111" s="2">
        <v>35</v>
      </c>
      <c r="H6111" s="2" t="s">
        <v>128</v>
      </c>
      <c r="I6111" s="2" t="s">
        <v>19</v>
      </c>
      <c r="J6111" s="12">
        <v>130</v>
      </c>
      <c r="K6111" s="2">
        <v>130</v>
      </c>
      <c r="L6111" s="2">
        <v>1</v>
      </c>
      <c r="M6111" s="12">
        <v>130</v>
      </c>
      <c r="N6111" s="3">
        <v>4</v>
      </c>
      <c r="O6111" s="2" t="str" cm="1">
        <f t="array" ref="O6111">_xlfn.IFS(N6111=1,"Unsatisfactory",N6111=2,"Poor",N6111=3,"Average",N6111=4,"Good",N6111=5,"Excellent")</f>
        <v>Good</v>
      </c>
      <c r="P6111"/>
      <c r="Q6111"/>
      <c r="R6111"/>
      <c r="S6111"/>
      <c r="T6111"/>
      <c r="U6111"/>
    </row>
    <row r="6112" spans="1:21">
      <c r="A6112" s="2">
        <v>185621</v>
      </c>
      <c r="B6112" s="2" t="s">
        <v>50</v>
      </c>
      <c r="C6112" s="4">
        <v>45573</v>
      </c>
      <c r="D6112" s="17">
        <v>45573</v>
      </c>
      <c r="E6112" s="2" t="s">
        <v>16</v>
      </c>
      <c r="F6112" s="2" t="s">
        <v>17</v>
      </c>
      <c r="G6112" s="2">
        <v>34</v>
      </c>
      <c r="H6112" s="2" t="s">
        <v>128</v>
      </c>
      <c r="I6112" s="2" t="s">
        <v>19</v>
      </c>
      <c r="J6112" s="12">
        <v>97</v>
      </c>
      <c r="K6112" s="2">
        <v>97</v>
      </c>
      <c r="L6112" s="2">
        <v>4</v>
      </c>
      <c r="M6112" s="12">
        <v>388</v>
      </c>
      <c r="N6112" s="3">
        <v>5</v>
      </c>
      <c r="O6112" s="2" t="str" cm="1">
        <f t="array" ref="O6112">_xlfn.IFS(N6112=1,"Unsatisfactory",N6112=2,"Poor",N6112=3,"Average",N6112=4,"Good",N6112=5,"Excellent")</f>
        <v>Excellent</v>
      </c>
      <c r="P6112"/>
      <c r="Q6112"/>
      <c r="R6112"/>
      <c r="S6112"/>
      <c r="T6112"/>
      <c r="U6112"/>
    </row>
    <row r="6113" spans="1:21">
      <c r="A6113" s="2">
        <v>187055</v>
      </c>
      <c r="B6113" s="2" t="s">
        <v>42</v>
      </c>
      <c r="C6113" s="4">
        <v>45312</v>
      </c>
      <c r="D6113" s="17">
        <v>45312</v>
      </c>
      <c r="E6113" s="2" t="s">
        <v>16</v>
      </c>
      <c r="F6113" s="2" t="s">
        <v>25</v>
      </c>
      <c r="G6113" s="2">
        <v>32</v>
      </c>
      <c r="H6113" s="2" t="s">
        <v>79</v>
      </c>
      <c r="I6113" s="2" t="s">
        <v>27</v>
      </c>
      <c r="J6113" s="12">
        <v>65</v>
      </c>
      <c r="K6113" s="2">
        <v>105</v>
      </c>
      <c r="L6113" s="2">
        <v>1</v>
      </c>
      <c r="M6113" s="12">
        <v>105</v>
      </c>
      <c r="N6113" s="3">
        <v>1</v>
      </c>
      <c r="O6113" s="2" t="str" cm="1">
        <f t="array" ref="O6113">_xlfn.IFS(N6113=1,"Unsatisfactory",N6113=2,"Poor",N6113=3,"Average",N6113=4,"Good",N6113=5,"Excellent")</f>
        <v>Unsatisfactory</v>
      </c>
      <c r="P6113"/>
      <c r="Q6113"/>
      <c r="R6113"/>
      <c r="S6113"/>
      <c r="T6113"/>
      <c r="U6113"/>
    </row>
    <row r="6114" spans="1:21">
      <c r="A6114" s="2">
        <v>137860</v>
      </c>
      <c r="B6114" s="2" t="s">
        <v>76</v>
      </c>
      <c r="C6114" s="4">
        <v>45428</v>
      </c>
      <c r="D6114" s="17">
        <v>45428</v>
      </c>
      <c r="E6114" s="2" t="s">
        <v>37</v>
      </c>
      <c r="F6114" s="2" t="s">
        <v>17</v>
      </c>
      <c r="G6114" s="2">
        <v>18</v>
      </c>
      <c r="H6114" s="2" t="s">
        <v>31</v>
      </c>
      <c r="I6114" s="2" t="s">
        <v>19</v>
      </c>
      <c r="J6114" s="12">
        <v>45</v>
      </c>
      <c r="K6114" s="2">
        <v>45</v>
      </c>
      <c r="L6114" s="2">
        <v>1</v>
      </c>
      <c r="M6114" s="12">
        <v>45</v>
      </c>
      <c r="N6114" s="3">
        <v>5</v>
      </c>
      <c r="O6114" s="2" t="str" cm="1">
        <f t="array" ref="O6114">_xlfn.IFS(N6114=1,"Unsatisfactory",N6114=2,"Poor",N6114=3,"Average",N6114=4,"Good",N6114=5,"Excellent")</f>
        <v>Excellent</v>
      </c>
      <c r="P6114"/>
      <c r="Q6114"/>
      <c r="R6114"/>
      <c r="S6114"/>
      <c r="T6114"/>
      <c r="U6114"/>
    </row>
    <row r="6115" spans="1:21">
      <c r="A6115" s="2">
        <v>171237</v>
      </c>
      <c r="B6115" s="2" t="s">
        <v>15</v>
      </c>
      <c r="C6115" s="4">
        <v>45503</v>
      </c>
      <c r="D6115" s="17">
        <v>45503</v>
      </c>
      <c r="E6115" s="2" t="s">
        <v>16</v>
      </c>
      <c r="F6115" s="2" t="s">
        <v>25</v>
      </c>
      <c r="G6115" s="2">
        <v>23</v>
      </c>
      <c r="H6115" s="2" t="s">
        <v>67</v>
      </c>
      <c r="I6115" s="2" t="s">
        <v>27</v>
      </c>
      <c r="J6115" s="12">
        <v>100</v>
      </c>
      <c r="K6115" s="2">
        <v>140</v>
      </c>
      <c r="L6115" s="2">
        <v>2</v>
      </c>
      <c r="M6115" s="12">
        <v>280</v>
      </c>
      <c r="N6115" s="3">
        <v>1</v>
      </c>
      <c r="O6115" s="2" t="str" cm="1">
        <f t="array" ref="O6115">_xlfn.IFS(N6115=1,"Unsatisfactory",N6115=2,"Poor",N6115=3,"Average",N6115=4,"Good",N6115=5,"Excellent")</f>
        <v>Unsatisfactory</v>
      </c>
      <c r="P6115"/>
      <c r="Q6115"/>
      <c r="R6115"/>
      <c r="S6115"/>
      <c r="T6115"/>
      <c r="U6115"/>
    </row>
    <row r="6116" spans="1:21">
      <c r="A6116" s="2">
        <v>135664</v>
      </c>
      <c r="B6116" s="2" t="s">
        <v>15</v>
      </c>
      <c r="C6116" s="4">
        <v>45372</v>
      </c>
      <c r="D6116" s="17">
        <v>45372</v>
      </c>
      <c r="E6116" s="2" t="s">
        <v>16</v>
      </c>
      <c r="F6116" s="2" t="s">
        <v>25</v>
      </c>
      <c r="G6116" s="2">
        <v>34</v>
      </c>
      <c r="H6116" s="2" t="s">
        <v>129</v>
      </c>
      <c r="I6116" s="2" t="s">
        <v>19</v>
      </c>
      <c r="J6116" s="12">
        <v>100</v>
      </c>
      <c r="K6116" s="2">
        <v>100</v>
      </c>
      <c r="L6116" s="2">
        <v>1</v>
      </c>
      <c r="M6116" s="12">
        <v>100</v>
      </c>
      <c r="N6116" s="3">
        <v>4</v>
      </c>
      <c r="O6116" s="2" t="str" cm="1">
        <f t="array" ref="O6116">_xlfn.IFS(N6116=1,"Unsatisfactory",N6116=2,"Poor",N6116=3,"Average",N6116=4,"Good",N6116=5,"Excellent")</f>
        <v>Good</v>
      </c>
      <c r="P6116"/>
      <c r="Q6116"/>
      <c r="R6116"/>
      <c r="S6116"/>
      <c r="T6116"/>
      <c r="U6116"/>
    </row>
    <row r="6117" spans="1:21">
      <c r="A6117" s="2">
        <v>146030</v>
      </c>
      <c r="B6117" s="2" t="s">
        <v>23</v>
      </c>
      <c r="C6117" s="4">
        <v>45257</v>
      </c>
      <c r="D6117" s="17">
        <v>45257</v>
      </c>
      <c r="E6117" s="2" t="s">
        <v>24</v>
      </c>
      <c r="F6117" s="2" t="s">
        <v>17</v>
      </c>
      <c r="G6117" s="2">
        <v>25</v>
      </c>
      <c r="H6117" s="2" t="s">
        <v>128</v>
      </c>
      <c r="I6117" s="2" t="s">
        <v>19</v>
      </c>
      <c r="J6117" s="12">
        <v>9</v>
      </c>
      <c r="K6117" s="2">
        <v>9</v>
      </c>
      <c r="L6117" s="2">
        <v>3</v>
      </c>
      <c r="M6117" s="12">
        <v>27</v>
      </c>
      <c r="N6117" s="3">
        <v>4</v>
      </c>
      <c r="O6117" s="2" t="str" cm="1">
        <f t="array" ref="O6117">_xlfn.IFS(N6117=1,"Unsatisfactory",N6117=2,"Poor",N6117=3,"Average",N6117=4,"Good",N6117=5,"Excellent")</f>
        <v>Good</v>
      </c>
      <c r="P6117"/>
      <c r="Q6117"/>
      <c r="R6117"/>
      <c r="S6117"/>
      <c r="T6117"/>
      <c r="U6117"/>
    </row>
    <row r="6118" spans="1:21">
      <c r="A6118" s="2">
        <v>179381</v>
      </c>
      <c r="B6118" s="2" t="s">
        <v>15</v>
      </c>
      <c r="C6118" s="4">
        <v>45321</v>
      </c>
      <c r="D6118" s="17">
        <v>45321</v>
      </c>
      <c r="E6118" s="2" t="s">
        <v>16</v>
      </c>
      <c r="F6118" s="2" t="s">
        <v>25</v>
      </c>
      <c r="G6118" s="2">
        <v>20</v>
      </c>
      <c r="H6118" s="2" t="s">
        <v>34</v>
      </c>
      <c r="I6118" s="2" t="s">
        <v>27</v>
      </c>
      <c r="J6118" s="12">
        <v>100</v>
      </c>
      <c r="K6118" s="2">
        <v>200</v>
      </c>
      <c r="L6118" s="2">
        <v>3</v>
      </c>
      <c r="M6118" s="12">
        <v>600</v>
      </c>
      <c r="N6118" s="3">
        <v>4</v>
      </c>
      <c r="O6118" s="2" t="str" cm="1">
        <f t="array" ref="O6118">_xlfn.IFS(N6118=1,"Unsatisfactory",N6118=2,"Poor",N6118=3,"Average",N6118=4,"Good",N6118=5,"Excellent")</f>
        <v>Good</v>
      </c>
      <c r="P6118"/>
      <c r="Q6118"/>
      <c r="R6118"/>
      <c r="S6118"/>
      <c r="T6118"/>
      <c r="U6118"/>
    </row>
    <row r="6119" spans="1:21">
      <c r="A6119" s="2">
        <v>141864</v>
      </c>
      <c r="B6119" s="2" t="s">
        <v>50</v>
      </c>
      <c r="C6119" s="4">
        <v>45443</v>
      </c>
      <c r="D6119" s="17">
        <v>45443</v>
      </c>
      <c r="E6119" s="2" t="s">
        <v>16</v>
      </c>
      <c r="F6119" s="2" t="s">
        <v>17</v>
      </c>
      <c r="G6119" s="2">
        <v>29</v>
      </c>
      <c r="H6119" s="2" t="s">
        <v>60</v>
      </c>
      <c r="I6119" s="2" t="s">
        <v>19</v>
      </c>
      <c r="J6119" s="12">
        <v>97</v>
      </c>
      <c r="K6119" s="2">
        <v>97</v>
      </c>
      <c r="L6119" s="2">
        <v>1</v>
      </c>
      <c r="M6119" s="12">
        <v>97</v>
      </c>
      <c r="N6119" s="3">
        <v>2</v>
      </c>
      <c r="O6119" s="2" t="str" cm="1">
        <f t="array" ref="O6119">_xlfn.IFS(N6119=1,"Unsatisfactory",N6119=2,"Poor",N6119=3,"Average",N6119=4,"Good",N6119=5,"Excellent")</f>
        <v>Poor</v>
      </c>
      <c r="P6119"/>
      <c r="Q6119"/>
      <c r="R6119"/>
      <c r="S6119"/>
      <c r="T6119"/>
      <c r="U6119"/>
    </row>
    <row r="6120" spans="1:21">
      <c r="A6120" s="2">
        <v>191208</v>
      </c>
      <c r="B6120" s="2" t="s">
        <v>42</v>
      </c>
      <c r="C6120" s="4">
        <v>45551</v>
      </c>
      <c r="D6120" s="17">
        <v>45551</v>
      </c>
      <c r="E6120" s="2" t="s">
        <v>16</v>
      </c>
      <c r="F6120" s="2" t="s">
        <v>25</v>
      </c>
      <c r="G6120" s="2">
        <v>29</v>
      </c>
      <c r="H6120" s="2" t="s">
        <v>66</v>
      </c>
      <c r="I6120" s="2" t="s">
        <v>27</v>
      </c>
      <c r="J6120" s="12">
        <v>65</v>
      </c>
      <c r="K6120" s="2">
        <v>105</v>
      </c>
      <c r="L6120" s="2">
        <v>1</v>
      </c>
      <c r="M6120" s="12">
        <v>105</v>
      </c>
      <c r="N6120" s="3">
        <v>3</v>
      </c>
      <c r="O6120" s="2" t="str" cm="1">
        <f t="array" ref="O6120">_xlfn.IFS(N6120=1,"Unsatisfactory",N6120=2,"Poor",N6120=3,"Average",N6120=4,"Good",N6120=5,"Excellent")</f>
        <v>Average</v>
      </c>
      <c r="P6120"/>
      <c r="Q6120"/>
      <c r="R6120"/>
      <c r="S6120"/>
      <c r="T6120"/>
      <c r="U6120"/>
    </row>
    <row r="6121" spans="1:21">
      <c r="A6121" s="2">
        <v>160616</v>
      </c>
      <c r="B6121" s="2" t="s">
        <v>15</v>
      </c>
      <c r="C6121" s="4">
        <v>45463</v>
      </c>
      <c r="D6121" s="17">
        <v>45463</v>
      </c>
      <c r="E6121" s="2" t="s">
        <v>16</v>
      </c>
      <c r="F6121" s="2" t="s">
        <v>17</v>
      </c>
      <c r="G6121" s="2">
        <v>32</v>
      </c>
      <c r="H6121" s="2" t="s">
        <v>31</v>
      </c>
      <c r="I6121" s="2" t="s">
        <v>19</v>
      </c>
      <c r="J6121" s="12">
        <v>100</v>
      </c>
      <c r="K6121" s="2">
        <v>100</v>
      </c>
      <c r="L6121" s="2">
        <v>1</v>
      </c>
      <c r="M6121" s="12">
        <v>100</v>
      </c>
      <c r="N6121" s="3">
        <v>4</v>
      </c>
      <c r="O6121" s="2" t="str" cm="1">
        <f t="array" ref="O6121">_xlfn.IFS(N6121=1,"Unsatisfactory",N6121=2,"Poor",N6121=3,"Average",N6121=4,"Good",N6121=5,"Excellent")</f>
        <v>Good</v>
      </c>
      <c r="P6121"/>
      <c r="Q6121"/>
      <c r="R6121"/>
      <c r="S6121"/>
      <c r="T6121"/>
      <c r="U6121"/>
    </row>
    <row r="6122" spans="1:21">
      <c r="A6122" s="2">
        <v>152274</v>
      </c>
      <c r="B6122" s="2" t="s">
        <v>78</v>
      </c>
      <c r="C6122" s="4">
        <v>45489</v>
      </c>
      <c r="D6122" s="17">
        <v>45489</v>
      </c>
      <c r="E6122" s="2" t="s">
        <v>37</v>
      </c>
      <c r="F6122" s="2" t="s">
        <v>17</v>
      </c>
      <c r="G6122" s="2">
        <v>22</v>
      </c>
      <c r="H6122" s="2" t="s">
        <v>130</v>
      </c>
      <c r="I6122" s="2" t="s">
        <v>19</v>
      </c>
      <c r="J6122" s="12">
        <v>50</v>
      </c>
      <c r="K6122" s="2">
        <v>50</v>
      </c>
      <c r="L6122" s="2">
        <v>1</v>
      </c>
      <c r="M6122" s="12">
        <v>50</v>
      </c>
      <c r="N6122" s="3">
        <v>2</v>
      </c>
      <c r="O6122" s="2" t="str" cm="1">
        <f t="array" ref="O6122">_xlfn.IFS(N6122=1,"Unsatisfactory",N6122=2,"Poor",N6122=3,"Average",N6122=4,"Good",N6122=5,"Excellent")</f>
        <v>Poor</v>
      </c>
      <c r="P6122"/>
      <c r="Q6122"/>
      <c r="R6122"/>
      <c r="S6122"/>
      <c r="T6122"/>
      <c r="U6122"/>
    </row>
    <row r="6123" spans="1:21">
      <c r="A6123" s="2">
        <v>136248</v>
      </c>
      <c r="B6123" s="2" t="s">
        <v>53</v>
      </c>
      <c r="C6123" s="4">
        <v>45371</v>
      </c>
      <c r="D6123" s="17">
        <v>45371</v>
      </c>
      <c r="E6123" s="2" t="s">
        <v>37</v>
      </c>
      <c r="F6123" s="2" t="s">
        <v>17</v>
      </c>
      <c r="G6123" s="2">
        <v>28</v>
      </c>
      <c r="H6123" s="2" t="s">
        <v>128</v>
      </c>
      <c r="I6123" s="2" t="s">
        <v>19</v>
      </c>
      <c r="J6123" s="12">
        <v>15</v>
      </c>
      <c r="K6123" s="2">
        <v>15</v>
      </c>
      <c r="L6123" s="2">
        <v>1</v>
      </c>
      <c r="M6123" s="12">
        <v>15</v>
      </c>
      <c r="N6123" s="3">
        <v>5</v>
      </c>
      <c r="O6123" s="2" t="str" cm="1">
        <f t="array" ref="O6123">_xlfn.IFS(N6123=1,"Unsatisfactory",N6123=2,"Poor",N6123=3,"Average",N6123=4,"Good",N6123=5,"Excellent")</f>
        <v>Excellent</v>
      </c>
      <c r="P6123"/>
      <c r="Q6123"/>
      <c r="R6123"/>
      <c r="S6123"/>
      <c r="T6123"/>
      <c r="U6123"/>
    </row>
    <row r="6124" spans="1:21">
      <c r="A6124" s="2">
        <v>123797</v>
      </c>
      <c r="B6124" s="2" t="s">
        <v>30</v>
      </c>
      <c r="C6124" s="4">
        <v>45244</v>
      </c>
      <c r="D6124" s="17">
        <v>45244</v>
      </c>
      <c r="E6124" s="2" t="s">
        <v>24</v>
      </c>
      <c r="F6124" s="2" t="s">
        <v>17</v>
      </c>
      <c r="G6124" s="2">
        <v>35</v>
      </c>
      <c r="H6124" s="2" t="s">
        <v>69</v>
      </c>
      <c r="I6124" s="2" t="s">
        <v>19</v>
      </c>
      <c r="J6124" s="12">
        <v>10</v>
      </c>
      <c r="K6124" s="2">
        <v>10</v>
      </c>
      <c r="L6124" s="2">
        <v>1</v>
      </c>
      <c r="M6124" s="12">
        <v>10</v>
      </c>
      <c r="N6124" s="3">
        <v>3</v>
      </c>
      <c r="O6124" s="2" t="str" cm="1">
        <f t="array" ref="O6124">_xlfn.IFS(N6124=1,"Unsatisfactory",N6124=2,"Poor",N6124=3,"Average",N6124=4,"Good",N6124=5,"Excellent")</f>
        <v>Average</v>
      </c>
      <c r="P6124"/>
      <c r="Q6124"/>
      <c r="R6124"/>
      <c r="S6124"/>
      <c r="T6124"/>
      <c r="U6124"/>
    </row>
    <row r="6125" spans="1:21">
      <c r="A6125" s="2">
        <v>163208</v>
      </c>
      <c r="B6125" s="2" t="s">
        <v>82</v>
      </c>
      <c r="C6125" s="4">
        <v>45391</v>
      </c>
      <c r="D6125" s="17">
        <v>45391</v>
      </c>
      <c r="E6125" s="2" t="s">
        <v>37</v>
      </c>
      <c r="F6125" s="2" t="s">
        <v>17</v>
      </c>
      <c r="G6125" s="2">
        <v>29</v>
      </c>
      <c r="H6125" s="2" t="s">
        <v>129</v>
      </c>
      <c r="I6125" s="2" t="s">
        <v>19</v>
      </c>
      <c r="J6125" s="12">
        <v>20</v>
      </c>
      <c r="K6125" s="2">
        <v>20</v>
      </c>
      <c r="L6125" s="2">
        <v>1</v>
      </c>
      <c r="M6125" s="12">
        <v>20</v>
      </c>
      <c r="N6125" s="3">
        <v>1</v>
      </c>
      <c r="O6125" s="2" t="str" cm="1">
        <f t="array" ref="O6125">_xlfn.IFS(N6125=1,"Unsatisfactory",N6125=2,"Poor",N6125=3,"Average",N6125=4,"Good",N6125=5,"Excellent")</f>
        <v>Unsatisfactory</v>
      </c>
      <c r="P6125"/>
      <c r="Q6125"/>
      <c r="R6125"/>
      <c r="S6125"/>
      <c r="T6125"/>
      <c r="U6125"/>
    </row>
    <row r="6126" spans="1:21">
      <c r="A6126" s="2">
        <v>167691</v>
      </c>
      <c r="B6126" s="2" t="s">
        <v>23</v>
      </c>
      <c r="C6126" s="4">
        <v>45315</v>
      </c>
      <c r="D6126" s="17">
        <v>45315</v>
      </c>
      <c r="E6126" s="2" t="s">
        <v>24</v>
      </c>
      <c r="F6126" s="2" t="s">
        <v>17</v>
      </c>
      <c r="G6126" s="2">
        <v>20</v>
      </c>
      <c r="H6126" s="2" t="s">
        <v>60</v>
      </c>
      <c r="I6126" s="2" t="s">
        <v>19</v>
      </c>
      <c r="J6126" s="12">
        <v>9</v>
      </c>
      <c r="K6126" s="2">
        <v>9</v>
      </c>
      <c r="L6126" s="2">
        <v>2</v>
      </c>
      <c r="M6126" s="12">
        <v>18</v>
      </c>
      <c r="N6126" s="3">
        <v>5</v>
      </c>
      <c r="O6126" s="2" t="str" cm="1">
        <f t="array" ref="O6126">_xlfn.IFS(N6126=1,"Unsatisfactory",N6126=2,"Poor",N6126=3,"Average",N6126=4,"Good",N6126=5,"Excellent")</f>
        <v>Excellent</v>
      </c>
      <c r="P6126"/>
      <c r="Q6126"/>
      <c r="R6126"/>
      <c r="S6126"/>
      <c r="T6126"/>
      <c r="U6126"/>
    </row>
    <row r="6127" spans="1:21">
      <c r="A6127" s="2">
        <v>139892</v>
      </c>
      <c r="B6127" s="2" t="s">
        <v>53</v>
      </c>
      <c r="C6127" s="4">
        <v>45546</v>
      </c>
      <c r="D6127" s="17">
        <v>45546</v>
      </c>
      <c r="E6127" s="2" t="s">
        <v>37</v>
      </c>
      <c r="F6127" s="2" t="s">
        <v>17</v>
      </c>
      <c r="G6127" s="2">
        <v>25</v>
      </c>
      <c r="H6127" s="2" t="s">
        <v>31</v>
      </c>
      <c r="I6127" s="2" t="s">
        <v>19</v>
      </c>
      <c r="J6127" s="12">
        <v>15</v>
      </c>
      <c r="K6127" s="2">
        <v>15</v>
      </c>
      <c r="L6127" s="2">
        <v>1</v>
      </c>
      <c r="M6127" s="12">
        <v>15</v>
      </c>
      <c r="N6127" s="3">
        <v>4</v>
      </c>
      <c r="O6127" s="2" t="str" cm="1">
        <f t="array" ref="O6127">_xlfn.IFS(N6127=1,"Unsatisfactory",N6127=2,"Poor",N6127=3,"Average",N6127=4,"Good",N6127=5,"Excellent")</f>
        <v>Good</v>
      </c>
      <c r="P6127"/>
      <c r="Q6127"/>
      <c r="R6127"/>
      <c r="S6127"/>
      <c r="T6127"/>
      <c r="U6127"/>
    </row>
    <row r="6128" spans="1:21">
      <c r="A6128" s="2">
        <v>136793</v>
      </c>
      <c r="B6128" s="2" t="s">
        <v>15</v>
      </c>
      <c r="C6128" s="4">
        <v>45257</v>
      </c>
      <c r="D6128" s="17">
        <v>45257</v>
      </c>
      <c r="E6128" s="2" t="s">
        <v>16</v>
      </c>
      <c r="F6128" s="2" t="s">
        <v>17</v>
      </c>
      <c r="G6128" s="2">
        <v>27</v>
      </c>
      <c r="H6128" s="2" t="s">
        <v>130</v>
      </c>
      <c r="I6128" s="2" t="s">
        <v>19</v>
      </c>
      <c r="J6128" s="12">
        <v>100</v>
      </c>
      <c r="K6128" s="2">
        <v>100</v>
      </c>
      <c r="L6128" s="2">
        <v>3</v>
      </c>
      <c r="M6128" s="12">
        <v>300</v>
      </c>
      <c r="N6128" s="3">
        <v>3</v>
      </c>
      <c r="O6128" s="2" t="str" cm="1">
        <f t="array" ref="O6128">_xlfn.IFS(N6128=1,"Unsatisfactory",N6128=2,"Poor",N6128=3,"Average",N6128=4,"Good",N6128=5,"Excellent")</f>
        <v>Average</v>
      </c>
      <c r="P6128"/>
      <c r="Q6128"/>
      <c r="R6128"/>
      <c r="S6128"/>
      <c r="T6128"/>
      <c r="U6128"/>
    </row>
    <row r="6129" spans="1:21">
      <c r="A6129" s="2">
        <v>150882</v>
      </c>
      <c r="B6129" s="2" t="s">
        <v>82</v>
      </c>
      <c r="C6129" s="4">
        <v>45252</v>
      </c>
      <c r="D6129" s="17">
        <v>45252</v>
      </c>
      <c r="E6129" s="2" t="s">
        <v>37</v>
      </c>
      <c r="F6129" s="2" t="s">
        <v>17</v>
      </c>
      <c r="G6129" s="2">
        <v>32</v>
      </c>
      <c r="H6129" s="2" t="s">
        <v>31</v>
      </c>
      <c r="I6129" s="2" t="s">
        <v>19</v>
      </c>
      <c r="J6129" s="12">
        <v>20</v>
      </c>
      <c r="K6129" s="2">
        <v>20</v>
      </c>
      <c r="L6129" s="2">
        <v>4</v>
      </c>
      <c r="M6129" s="12">
        <v>80</v>
      </c>
      <c r="N6129" s="3">
        <v>4</v>
      </c>
      <c r="O6129" s="2" t="str" cm="1">
        <f t="array" ref="O6129">_xlfn.IFS(N6129=1,"Unsatisfactory",N6129=2,"Poor",N6129=3,"Average",N6129=4,"Good",N6129=5,"Excellent")</f>
        <v>Good</v>
      </c>
      <c r="P6129"/>
      <c r="Q6129"/>
      <c r="R6129"/>
      <c r="S6129"/>
      <c r="T6129"/>
      <c r="U6129"/>
    </row>
    <row r="6130" spans="1:21">
      <c r="A6130" s="2">
        <v>126827</v>
      </c>
      <c r="B6130" s="2" t="s">
        <v>76</v>
      </c>
      <c r="C6130" s="4">
        <v>45351</v>
      </c>
      <c r="D6130" s="17">
        <v>45351</v>
      </c>
      <c r="E6130" s="2" t="s">
        <v>37</v>
      </c>
      <c r="F6130" s="2" t="s">
        <v>17</v>
      </c>
      <c r="G6130" s="2">
        <v>22</v>
      </c>
      <c r="H6130" s="2" t="s">
        <v>115</v>
      </c>
      <c r="I6130" s="2" t="s">
        <v>19</v>
      </c>
      <c r="J6130" s="12">
        <v>45</v>
      </c>
      <c r="K6130" s="2">
        <v>45</v>
      </c>
      <c r="L6130" s="2">
        <v>4</v>
      </c>
      <c r="M6130" s="12">
        <v>180</v>
      </c>
      <c r="N6130" s="3">
        <v>4</v>
      </c>
      <c r="O6130" s="2" t="str" cm="1">
        <f t="array" ref="O6130">_xlfn.IFS(N6130=1,"Unsatisfactory",N6130=2,"Poor",N6130=3,"Average",N6130=4,"Good",N6130=5,"Excellent")</f>
        <v>Good</v>
      </c>
      <c r="P6130"/>
      <c r="Q6130"/>
      <c r="R6130"/>
      <c r="S6130"/>
      <c r="T6130"/>
      <c r="U6130"/>
    </row>
    <row r="6131" spans="1:21">
      <c r="A6131" s="2">
        <v>131601</v>
      </c>
      <c r="B6131" s="2" t="s">
        <v>33</v>
      </c>
      <c r="C6131" s="4">
        <v>45440</v>
      </c>
      <c r="D6131" s="17">
        <v>45440</v>
      </c>
      <c r="E6131" s="2" t="s">
        <v>16</v>
      </c>
      <c r="F6131" s="2" t="s">
        <v>17</v>
      </c>
      <c r="G6131" s="2">
        <v>24</v>
      </c>
      <c r="H6131" s="2" t="s">
        <v>38</v>
      </c>
      <c r="I6131" s="2" t="s">
        <v>19</v>
      </c>
      <c r="J6131" s="12">
        <v>118</v>
      </c>
      <c r="K6131" s="2">
        <v>118</v>
      </c>
      <c r="L6131" s="2">
        <v>2</v>
      </c>
      <c r="M6131" s="12">
        <v>236</v>
      </c>
      <c r="N6131" s="3">
        <v>4</v>
      </c>
      <c r="O6131" s="2" t="str" cm="1">
        <f t="array" ref="O6131">_xlfn.IFS(N6131=1,"Unsatisfactory",N6131=2,"Poor",N6131=3,"Average",N6131=4,"Good",N6131=5,"Excellent")</f>
        <v>Good</v>
      </c>
      <c r="P6131"/>
      <c r="Q6131"/>
      <c r="R6131"/>
      <c r="S6131"/>
      <c r="T6131"/>
      <c r="U6131"/>
    </row>
    <row r="6132" spans="1:21">
      <c r="A6132" s="2">
        <v>153559</v>
      </c>
      <c r="B6132" s="2" t="s">
        <v>42</v>
      </c>
      <c r="C6132" s="4">
        <v>45311</v>
      </c>
      <c r="D6132" s="17">
        <v>45311</v>
      </c>
      <c r="E6132" s="2" t="s">
        <v>16</v>
      </c>
      <c r="F6132" s="2" t="s">
        <v>25</v>
      </c>
      <c r="G6132" s="2">
        <v>28</v>
      </c>
      <c r="H6132" s="2" t="s">
        <v>129</v>
      </c>
      <c r="I6132" s="2" t="s">
        <v>19</v>
      </c>
      <c r="J6132" s="12">
        <v>65</v>
      </c>
      <c r="K6132" s="2">
        <v>65</v>
      </c>
      <c r="L6132" s="2">
        <v>1</v>
      </c>
      <c r="M6132" s="12">
        <v>65</v>
      </c>
      <c r="N6132" s="3">
        <v>4</v>
      </c>
      <c r="O6132" s="2" t="str" cm="1">
        <f t="array" ref="O6132">_xlfn.IFS(N6132=1,"Unsatisfactory",N6132=2,"Poor",N6132=3,"Average",N6132=4,"Good",N6132=5,"Excellent")</f>
        <v>Good</v>
      </c>
      <c r="P6132"/>
      <c r="Q6132"/>
      <c r="R6132"/>
      <c r="S6132"/>
      <c r="T6132"/>
      <c r="U6132"/>
    </row>
    <row r="6133" spans="1:21">
      <c r="A6133" s="2">
        <v>171147</v>
      </c>
      <c r="B6133" s="2" t="s">
        <v>42</v>
      </c>
      <c r="C6133" s="4">
        <v>45367</v>
      </c>
      <c r="D6133" s="17">
        <v>45367</v>
      </c>
      <c r="E6133" s="2" t="s">
        <v>16</v>
      </c>
      <c r="F6133" s="2" t="s">
        <v>25</v>
      </c>
      <c r="G6133" s="2">
        <v>29</v>
      </c>
      <c r="H6133" s="2" t="s">
        <v>38</v>
      </c>
      <c r="I6133" s="2" t="s">
        <v>19</v>
      </c>
      <c r="J6133" s="12">
        <v>65</v>
      </c>
      <c r="K6133" s="2">
        <v>65</v>
      </c>
      <c r="L6133" s="2">
        <v>1</v>
      </c>
      <c r="M6133" s="12">
        <v>65</v>
      </c>
      <c r="N6133" s="3">
        <v>5</v>
      </c>
      <c r="O6133" s="2" t="str" cm="1">
        <f t="array" ref="O6133">_xlfn.IFS(N6133=1,"Unsatisfactory",N6133=2,"Poor",N6133=3,"Average",N6133=4,"Good",N6133=5,"Excellent")</f>
        <v>Excellent</v>
      </c>
      <c r="P6133"/>
      <c r="Q6133"/>
      <c r="R6133"/>
      <c r="S6133"/>
      <c r="T6133"/>
      <c r="U6133"/>
    </row>
    <row r="6134" spans="1:21">
      <c r="A6134" s="2">
        <v>183226</v>
      </c>
      <c r="B6134" s="2" t="s">
        <v>23</v>
      </c>
      <c r="C6134" s="4">
        <v>45261</v>
      </c>
      <c r="D6134" s="17">
        <v>45261</v>
      </c>
      <c r="E6134" s="2" t="s">
        <v>24</v>
      </c>
      <c r="F6134" s="2" t="s">
        <v>25</v>
      </c>
      <c r="G6134" s="2">
        <v>28</v>
      </c>
      <c r="H6134" s="2" t="s">
        <v>130</v>
      </c>
      <c r="I6134" s="2" t="s">
        <v>19</v>
      </c>
      <c r="J6134" s="12">
        <v>9</v>
      </c>
      <c r="K6134" s="2">
        <v>9</v>
      </c>
      <c r="L6134" s="2">
        <v>1</v>
      </c>
      <c r="M6134" s="12">
        <v>9</v>
      </c>
      <c r="N6134" s="3">
        <v>5</v>
      </c>
      <c r="O6134" s="2" t="str" cm="1">
        <f t="array" ref="O6134">_xlfn.IFS(N6134=1,"Unsatisfactory",N6134=2,"Poor",N6134=3,"Average",N6134=4,"Good",N6134=5,"Excellent")</f>
        <v>Excellent</v>
      </c>
      <c r="P6134"/>
      <c r="Q6134"/>
      <c r="R6134"/>
      <c r="S6134"/>
      <c r="T6134"/>
      <c r="U6134"/>
    </row>
    <row r="6135" spans="1:21">
      <c r="A6135" s="2">
        <v>176828</v>
      </c>
      <c r="B6135" s="2" t="s">
        <v>23</v>
      </c>
      <c r="C6135" s="4">
        <v>45405</v>
      </c>
      <c r="D6135" s="17">
        <v>45405</v>
      </c>
      <c r="E6135" s="2" t="s">
        <v>24</v>
      </c>
      <c r="F6135" s="2" t="s">
        <v>17</v>
      </c>
      <c r="G6135" s="2">
        <v>20</v>
      </c>
      <c r="H6135" s="2" t="s">
        <v>56</v>
      </c>
      <c r="I6135" s="2" t="s">
        <v>19</v>
      </c>
      <c r="J6135" s="12">
        <v>9</v>
      </c>
      <c r="K6135" s="2">
        <v>9</v>
      </c>
      <c r="L6135" s="2">
        <v>1</v>
      </c>
      <c r="M6135" s="12">
        <v>9</v>
      </c>
      <c r="N6135" s="3">
        <v>5</v>
      </c>
      <c r="O6135" s="2" t="str" cm="1">
        <f t="array" ref="O6135">_xlfn.IFS(N6135=1,"Unsatisfactory",N6135=2,"Poor",N6135=3,"Average",N6135=4,"Good",N6135=5,"Excellent")</f>
        <v>Excellent</v>
      </c>
      <c r="P6135"/>
      <c r="Q6135"/>
      <c r="R6135"/>
      <c r="S6135"/>
      <c r="T6135"/>
      <c r="U6135"/>
    </row>
    <row r="6136" spans="1:21">
      <c r="A6136" s="2">
        <v>199107</v>
      </c>
      <c r="B6136" s="2" t="s">
        <v>53</v>
      </c>
      <c r="C6136" s="4">
        <v>45480</v>
      </c>
      <c r="D6136" s="17">
        <v>45480</v>
      </c>
      <c r="E6136" s="2" t="s">
        <v>37</v>
      </c>
      <c r="F6136" s="2" t="s">
        <v>25</v>
      </c>
      <c r="G6136" s="2">
        <v>31</v>
      </c>
      <c r="H6136" s="2" t="s">
        <v>44</v>
      </c>
      <c r="I6136" s="2" t="s">
        <v>27</v>
      </c>
      <c r="J6136" s="12">
        <v>15</v>
      </c>
      <c r="K6136" s="2">
        <v>40</v>
      </c>
      <c r="L6136" s="2">
        <v>4</v>
      </c>
      <c r="M6136" s="12">
        <v>160</v>
      </c>
      <c r="N6136" s="3">
        <v>4</v>
      </c>
      <c r="O6136" s="2" t="str" cm="1">
        <f t="array" ref="O6136">_xlfn.IFS(N6136=1,"Unsatisfactory",N6136=2,"Poor",N6136=3,"Average",N6136=4,"Good",N6136=5,"Excellent")</f>
        <v>Good</v>
      </c>
      <c r="P6136"/>
      <c r="Q6136"/>
      <c r="R6136"/>
      <c r="S6136"/>
      <c r="T6136"/>
      <c r="U6136"/>
    </row>
    <row r="6137" spans="1:21">
      <c r="A6137" s="2">
        <v>128837</v>
      </c>
      <c r="B6137" s="2" t="s">
        <v>53</v>
      </c>
      <c r="C6137" s="4">
        <v>45552</v>
      </c>
      <c r="D6137" s="17">
        <v>45552</v>
      </c>
      <c r="E6137" s="2" t="s">
        <v>37</v>
      </c>
      <c r="F6137" s="2" t="s">
        <v>25</v>
      </c>
      <c r="G6137" s="2">
        <v>30</v>
      </c>
      <c r="H6137" s="2" t="s">
        <v>46</v>
      </c>
      <c r="I6137" s="2" t="s">
        <v>19</v>
      </c>
      <c r="J6137" s="12">
        <v>15</v>
      </c>
      <c r="K6137" s="2">
        <v>15</v>
      </c>
      <c r="L6137" s="2">
        <v>1</v>
      </c>
      <c r="M6137" s="12">
        <v>15</v>
      </c>
      <c r="N6137" s="3">
        <v>1</v>
      </c>
      <c r="O6137" s="2" t="str" cm="1">
        <f t="array" ref="O6137">_xlfn.IFS(N6137=1,"Unsatisfactory",N6137=2,"Poor",N6137=3,"Average",N6137=4,"Good",N6137=5,"Excellent")</f>
        <v>Unsatisfactory</v>
      </c>
      <c r="P6137"/>
      <c r="Q6137"/>
      <c r="R6137"/>
      <c r="S6137"/>
      <c r="T6137"/>
      <c r="U6137"/>
    </row>
    <row r="6138" spans="1:21">
      <c r="A6138" s="2">
        <v>140622</v>
      </c>
      <c r="B6138" s="2" t="s">
        <v>42</v>
      </c>
      <c r="C6138" s="4">
        <v>45303</v>
      </c>
      <c r="D6138" s="17">
        <v>45303</v>
      </c>
      <c r="E6138" s="2" t="s">
        <v>16</v>
      </c>
      <c r="F6138" s="2" t="s">
        <v>17</v>
      </c>
      <c r="G6138" s="2">
        <v>25</v>
      </c>
      <c r="H6138" s="2" t="s">
        <v>130</v>
      </c>
      <c r="I6138" s="2" t="s">
        <v>19</v>
      </c>
      <c r="J6138" s="12">
        <v>65</v>
      </c>
      <c r="K6138" s="2">
        <v>65</v>
      </c>
      <c r="L6138" s="2">
        <v>1</v>
      </c>
      <c r="M6138" s="12">
        <v>65</v>
      </c>
      <c r="N6138" s="3">
        <v>3</v>
      </c>
      <c r="O6138" s="2" t="str" cm="1">
        <f t="array" ref="O6138">_xlfn.IFS(N6138=1,"Unsatisfactory",N6138=2,"Poor",N6138=3,"Average",N6138=4,"Good",N6138=5,"Excellent")</f>
        <v>Average</v>
      </c>
      <c r="P6138"/>
      <c r="Q6138"/>
      <c r="R6138"/>
      <c r="S6138"/>
      <c r="T6138"/>
      <c r="U6138"/>
    </row>
    <row r="6139" spans="1:21">
      <c r="A6139" s="2">
        <v>138699</v>
      </c>
      <c r="B6139" s="2" t="s">
        <v>82</v>
      </c>
      <c r="C6139" s="4">
        <v>45241</v>
      </c>
      <c r="D6139" s="17">
        <v>45241</v>
      </c>
      <c r="E6139" s="2" t="s">
        <v>37</v>
      </c>
      <c r="F6139" s="2" t="s">
        <v>17</v>
      </c>
      <c r="G6139" s="2">
        <v>26</v>
      </c>
      <c r="H6139" s="2" t="s">
        <v>69</v>
      </c>
      <c r="I6139" s="2" t="s">
        <v>19</v>
      </c>
      <c r="J6139" s="12">
        <v>20</v>
      </c>
      <c r="K6139" s="2">
        <v>20</v>
      </c>
      <c r="L6139" s="2">
        <v>1</v>
      </c>
      <c r="M6139" s="12">
        <v>20</v>
      </c>
      <c r="N6139" s="3">
        <v>2</v>
      </c>
      <c r="O6139" s="2" t="str" cm="1">
        <f t="array" ref="O6139">_xlfn.IFS(N6139=1,"Unsatisfactory",N6139=2,"Poor",N6139=3,"Average",N6139=4,"Good",N6139=5,"Excellent")</f>
        <v>Poor</v>
      </c>
      <c r="P6139"/>
      <c r="Q6139"/>
      <c r="R6139"/>
      <c r="S6139"/>
      <c r="T6139"/>
      <c r="U6139"/>
    </row>
    <row r="6140" spans="1:21">
      <c r="A6140" s="2">
        <v>146149</v>
      </c>
      <c r="B6140" s="2" t="s">
        <v>50</v>
      </c>
      <c r="C6140" s="4">
        <v>45597</v>
      </c>
      <c r="D6140" s="17">
        <v>45597</v>
      </c>
      <c r="E6140" s="2" t="s">
        <v>16</v>
      </c>
      <c r="F6140" s="2" t="s">
        <v>17</v>
      </c>
      <c r="G6140" s="2">
        <v>35</v>
      </c>
      <c r="H6140" s="2" t="s">
        <v>26</v>
      </c>
      <c r="I6140" s="2" t="s">
        <v>27</v>
      </c>
      <c r="J6140" s="12">
        <v>97</v>
      </c>
      <c r="K6140" s="2">
        <v>137</v>
      </c>
      <c r="L6140" s="2">
        <v>5</v>
      </c>
      <c r="M6140" s="12">
        <v>685</v>
      </c>
      <c r="N6140" s="3">
        <v>2</v>
      </c>
      <c r="O6140" s="2" t="str" cm="1">
        <f t="array" ref="O6140">_xlfn.IFS(N6140=1,"Unsatisfactory",N6140=2,"Poor",N6140=3,"Average",N6140=4,"Good",N6140=5,"Excellent")</f>
        <v>Poor</v>
      </c>
      <c r="P6140"/>
      <c r="Q6140"/>
      <c r="R6140"/>
      <c r="S6140"/>
      <c r="T6140"/>
      <c r="U6140"/>
    </row>
    <row r="6141" spans="1:21">
      <c r="A6141" s="2">
        <v>154351</v>
      </c>
      <c r="B6141" s="2" t="s">
        <v>53</v>
      </c>
      <c r="C6141" s="4">
        <v>45492</v>
      </c>
      <c r="D6141" s="17">
        <v>45492</v>
      </c>
      <c r="E6141" s="2" t="s">
        <v>37</v>
      </c>
      <c r="F6141" s="2" t="s">
        <v>17</v>
      </c>
      <c r="G6141" s="2">
        <v>33</v>
      </c>
      <c r="H6141" s="2" t="s">
        <v>118</v>
      </c>
      <c r="I6141" s="2" t="s">
        <v>19</v>
      </c>
      <c r="J6141" s="12">
        <v>15</v>
      </c>
      <c r="K6141" s="2">
        <v>15</v>
      </c>
      <c r="L6141" s="2">
        <v>3</v>
      </c>
      <c r="M6141" s="12">
        <v>45</v>
      </c>
      <c r="N6141" s="3">
        <v>5</v>
      </c>
      <c r="O6141" s="2" t="str" cm="1">
        <f t="array" ref="O6141">_xlfn.IFS(N6141=1,"Unsatisfactory",N6141=2,"Poor",N6141=3,"Average",N6141=4,"Good",N6141=5,"Excellent")</f>
        <v>Excellent</v>
      </c>
      <c r="P6141"/>
      <c r="Q6141"/>
      <c r="R6141"/>
      <c r="S6141"/>
      <c r="T6141"/>
      <c r="U6141"/>
    </row>
    <row r="6142" spans="1:21">
      <c r="A6142" s="2">
        <v>184446</v>
      </c>
      <c r="B6142" s="2" t="s">
        <v>15</v>
      </c>
      <c r="C6142" s="4">
        <v>45283</v>
      </c>
      <c r="D6142" s="17">
        <v>45283</v>
      </c>
      <c r="E6142" s="2" t="s">
        <v>16</v>
      </c>
      <c r="F6142" s="2" t="s">
        <v>17</v>
      </c>
      <c r="G6142" s="2">
        <v>24</v>
      </c>
      <c r="H6142" s="2" t="s">
        <v>58</v>
      </c>
      <c r="I6142" s="2" t="s">
        <v>27</v>
      </c>
      <c r="J6142" s="12">
        <v>100</v>
      </c>
      <c r="K6142" s="2">
        <v>140</v>
      </c>
      <c r="L6142" s="2">
        <v>2</v>
      </c>
      <c r="M6142" s="12">
        <v>280</v>
      </c>
      <c r="N6142" s="3">
        <v>4</v>
      </c>
      <c r="O6142" s="2" t="str" cm="1">
        <f t="array" ref="O6142">_xlfn.IFS(N6142=1,"Unsatisfactory",N6142=2,"Poor",N6142=3,"Average",N6142=4,"Good",N6142=5,"Excellent")</f>
        <v>Good</v>
      </c>
      <c r="P6142"/>
      <c r="Q6142"/>
      <c r="R6142"/>
      <c r="S6142"/>
      <c r="T6142"/>
      <c r="U6142"/>
    </row>
    <row r="6143" spans="1:21">
      <c r="A6143" s="2">
        <v>182964</v>
      </c>
      <c r="B6143" s="2" t="s">
        <v>76</v>
      </c>
      <c r="C6143" s="4">
        <v>45431</v>
      </c>
      <c r="D6143" s="17">
        <v>45431</v>
      </c>
      <c r="E6143" s="2" t="s">
        <v>37</v>
      </c>
      <c r="F6143" s="2" t="s">
        <v>25</v>
      </c>
      <c r="G6143" s="2">
        <v>32</v>
      </c>
      <c r="H6143" s="2" t="s">
        <v>66</v>
      </c>
      <c r="I6143" s="2" t="s">
        <v>27</v>
      </c>
      <c r="J6143" s="12">
        <v>45</v>
      </c>
      <c r="K6143" s="2">
        <v>85</v>
      </c>
      <c r="L6143" s="2">
        <v>3</v>
      </c>
      <c r="M6143" s="12">
        <v>255</v>
      </c>
      <c r="N6143" s="3">
        <v>4</v>
      </c>
      <c r="O6143" s="2" t="str" cm="1">
        <f t="array" ref="O6143">_xlfn.IFS(N6143=1,"Unsatisfactory",N6143=2,"Poor",N6143=3,"Average",N6143=4,"Good",N6143=5,"Excellent")</f>
        <v>Good</v>
      </c>
      <c r="P6143"/>
      <c r="Q6143"/>
      <c r="R6143"/>
      <c r="S6143"/>
      <c r="T6143"/>
      <c r="U6143"/>
    </row>
    <row r="6144" spans="1:21">
      <c r="A6144" s="2">
        <v>163819</v>
      </c>
      <c r="B6144" s="2" t="s">
        <v>48</v>
      </c>
      <c r="C6144" s="4">
        <v>45558</v>
      </c>
      <c r="D6144" s="17">
        <v>45558</v>
      </c>
      <c r="E6144" s="2" t="s">
        <v>16</v>
      </c>
      <c r="F6144" s="2" t="s">
        <v>17</v>
      </c>
      <c r="G6144" s="2">
        <v>31</v>
      </c>
      <c r="H6144" s="2" t="s">
        <v>118</v>
      </c>
      <c r="I6144" s="2" t="s">
        <v>19</v>
      </c>
      <c r="J6144" s="12">
        <v>130</v>
      </c>
      <c r="K6144" s="2">
        <v>130</v>
      </c>
      <c r="L6144" s="2">
        <v>3</v>
      </c>
      <c r="M6144" s="12">
        <v>390</v>
      </c>
      <c r="N6144" s="3">
        <v>2</v>
      </c>
      <c r="O6144" s="2" t="str" cm="1">
        <f t="array" ref="O6144">_xlfn.IFS(N6144=1,"Unsatisfactory",N6144=2,"Poor",N6144=3,"Average",N6144=4,"Good",N6144=5,"Excellent")</f>
        <v>Poor</v>
      </c>
      <c r="P6144"/>
      <c r="Q6144"/>
      <c r="R6144"/>
      <c r="S6144"/>
      <c r="T6144"/>
      <c r="U6144"/>
    </row>
    <row r="6145" spans="1:21">
      <c r="A6145" s="2">
        <v>127368</v>
      </c>
      <c r="B6145" s="2" t="s">
        <v>76</v>
      </c>
      <c r="C6145" s="4">
        <v>45365</v>
      </c>
      <c r="D6145" s="17">
        <v>45365</v>
      </c>
      <c r="E6145" s="2" t="s">
        <v>37</v>
      </c>
      <c r="F6145" s="2" t="s">
        <v>17</v>
      </c>
      <c r="G6145" s="2">
        <v>32</v>
      </c>
      <c r="H6145" s="2" t="s">
        <v>31</v>
      </c>
      <c r="I6145" s="2" t="s">
        <v>19</v>
      </c>
      <c r="J6145" s="12">
        <v>45</v>
      </c>
      <c r="K6145" s="2">
        <v>45</v>
      </c>
      <c r="L6145" s="2">
        <v>1</v>
      </c>
      <c r="M6145" s="12">
        <v>45</v>
      </c>
      <c r="N6145" s="3">
        <v>1</v>
      </c>
      <c r="O6145" s="2" t="str" cm="1">
        <f t="array" ref="O6145">_xlfn.IFS(N6145=1,"Unsatisfactory",N6145=2,"Poor",N6145=3,"Average",N6145=4,"Good",N6145=5,"Excellent")</f>
        <v>Unsatisfactory</v>
      </c>
      <c r="P6145"/>
      <c r="Q6145"/>
      <c r="R6145"/>
      <c r="S6145"/>
      <c r="T6145"/>
      <c r="U6145"/>
    </row>
    <row r="6146" spans="1:21">
      <c r="A6146" s="2">
        <v>175373</v>
      </c>
      <c r="B6146" s="2" t="s">
        <v>53</v>
      </c>
      <c r="C6146" s="4">
        <v>45294</v>
      </c>
      <c r="D6146" s="17">
        <v>45294</v>
      </c>
      <c r="E6146" s="2" t="s">
        <v>37</v>
      </c>
      <c r="F6146" s="2" t="s">
        <v>17</v>
      </c>
      <c r="G6146" s="2">
        <v>22</v>
      </c>
      <c r="H6146" s="2" t="s">
        <v>69</v>
      </c>
      <c r="I6146" s="2" t="s">
        <v>19</v>
      </c>
      <c r="J6146" s="12">
        <v>15</v>
      </c>
      <c r="K6146" s="2">
        <v>15</v>
      </c>
      <c r="L6146" s="2">
        <v>2</v>
      </c>
      <c r="M6146" s="12">
        <v>30</v>
      </c>
      <c r="N6146" s="3">
        <v>3</v>
      </c>
      <c r="O6146" s="2" t="str" cm="1">
        <f t="array" ref="O6146">_xlfn.IFS(N6146=1,"Unsatisfactory",N6146=2,"Poor",N6146=3,"Average",N6146=4,"Good",N6146=5,"Excellent")</f>
        <v>Average</v>
      </c>
      <c r="P6146"/>
      <c r="Q6146"/>
      <c r="R6146"/>
      <c r="S6146"/>
      <c r="T6146"/>
      <c r="U6146"/>
    </row>
    <row r="6147" spans="1:21">
      <c r="A6147" s="2">
        <v>139846</v>
      </c>
      <c r="B6147" s="2" t="s">
        <v>42</v>
      </c>
      <c r="C6147" s="4">
        <v>45475</v>
      </c>
      <c r="D6147" s="17">
        <v>45475</v>
      </c>
      <c r="E6147" s="2" t="s">
        <v>16</v>
      </c>
      <c r="F6147" s="2" t="s">
        <v>17</v>
      </c>
      <c r="G6147" s="2">
        <v>28</v>
      </c>
      <c r="H6147" s="2" t="s">
        <v>130</v>
      </c>
      <c r="I6147" s="2" t="s">
        <v>19</v>
      </c>
      <c r="J6147" s="12">
        <v>65</v>
      </c>
      <c r="K6147" s="2">
        <v>65</v>
      </c>
      <c r="L6147" s="2">
        <v>2</v>
      </c>
      <c r="M6147" s="12">
        <v>130</v>
      </c>
      <c r="N6147" s="3">
        <v>5</v>
      </c>
      <c r="O6147" s="2" t="str" cm="1">
        <f t="array" ref="O6147">_xlfn.IFS(N6147=1,"Unsatisfactory",N6147=2,"Poor",N6147=3,"Average",N6147=4,"Good",N6147=5,"Excellent")</f>
        <v>Excellent</v>
      </c>
      <c r="P6147"/>
      <c r="Q6147"/>
      <c r="R6147"/>
      <c r="S6147"/>
      <c r="T6147"/>
      <c r="U6147"/>
    </row>
    <row r="6148" spans="1:21">
      <c r="A6148" s="2">
        <v>157417</v>
      </c>
      <c r="B6148" s="2" t="s">
        <v>36</v>
      </c>
      <c r="C6148" s="4">
        <v>45436</v>
      </c>
      <c r="D6148" s="17">
        <v>45436</v>
      </c>
      <c r="E6148" s="2" t="s">
        <v>37</v>
      </c>
      <c r="F6148" s="2" t="s">
        <v>25</v>
      </c>
      <c r="G6148" s="2">
        <v>28</v>
      </c>
      <c r="H6148" s="2" t="s">
        <v>79</v>
      </c>
      <c r="I6148" s="2" t="s">
        <v>27</v>
      </c>
      <c r="J6148" s="12">
        <v>32</v>
      </c>
      <c r="K6148" s="2">
        <v>72</v>
      </c>
      <c r="L6148" s="2">
        <v>1</v>
      </c>
      <c r="M6148" s="12">
        <v>72</v>
      </c>
      <c r="N6148" s="3">
        <v>3</v>
      </c>
      <c r="O6148" s="2" t="str" cm="1">
        <f t="array" ref="O6148">_xlfn.IFS(N6148=1,"Unsatisfactory",N6148=2,"Poor",N6148=3,"Average",N6148=4,"Good",N6148=5,"Excellent")</f>
        <v>Average</v>
      </c>
      <c r="P6148"/>
      <c r="Q6148"/>
      <c r="R6148"/>
      <c r="S6148"/>
      <c r="T6148"/>
      <c r="U6148"/>
    </row>
    <row r="6149" spans="1:21">
      <c r="A6149" s="2">
        <v>178789</v>
      </c>
      <c r="B6149" s="2" t="s">
        <v>23</v>
      </c>
      <c r="C6149" s="4">
        <v>45548</v>
      </c>
      <c r="D6149" s="17">
        <v>45548</v>
      </c>
      <c r="E6149" s="2" t="s">
        <v>24</v>
      </c>
      <c r="F6149" s="2" t="s">
        <v>17</v>
      </c>
      <c r="G6149" s="2">
        <v>27</v>
      </c>
      <c r="H6149" s="2" t="s">
        <v>44</v>
      </c>
      <c r="I6149" s="2" t="s">
        <v>27</v>
      </c>
      <c r="J6149" s="12">
        <v>9</v>
      </c>
      <c r="K6149" s="2">
        <v>34</v>
      </c>
      <c r="L6149" s="2">
        <v>3</v>
      </c>
      <c r="M6149" s="12">
        <v>102</v>
      </c>
      <c r="N6149" s="3">
        <v>4</v>
      </c>
      <c r="O6149" s="2" t="str" cm="1">
        <f t="array" ref="O6149">_xlfn.IFS(N6149=1,"Unsatisfactory",N6149=2,"Poor",N6149=3,"Average",N6149=4,"Good",N6149=5,"Excellent")</f>
        <v>Good</v>
      </c>
      <c r="P6149"/>
      <c r="Q6149"/>
      <c r="R6149"/>
      <c r="S6149"/>
      <c r="T6149"/>
      <c r="U6149"/>
    </row>
    <row r="6150" spans="1:21">
      <c r="A6150" s="2">
        <v>136027</v>
      </c>
      <c r="B6150" s="2" t="s">
        <v>42</v>
      </c>
      <c r="C6150" s="4">
        <v>45524</v>
      </c>
      <c r="D6150" s="17">
        <v>45524</v>
      </c>
      <c r="E6150" s="2" t="s">
        <v>16</v>
      </c>
      <c r="F6150" s="2" t="s">
        <v>25</v>
      </c>
      <c r="G6150" s="2">
        <v>30</v>
      </c>
      <c r="H6150" s="2" t="s">
        <v>62</v>
      </c>
      <c r="I6150" s="2" t="s">
        <v>19</v>
      </c>
      <c r="J6150" s="12">
        <v>65</v>
      </c>
      <c r="K6150" s="2">
        <v>65</v>
      </c>
      <c r="L6150" s="2">
        <v>1</v>
      </c>
      <c r="M6150" s="12">
        <v>65</v>
      </c>
      <c r="N6150" s="3">
        <v>2</v>
      </c>
      <c r="O6150" s="2" t="str" cm="1">
        <f t="array" ref="O6150">_xlfn.IFS(N6150=1,"Unsatisfactory",N6150=2,"Poor",N6150=3,"Average",N6150=4,"Good",N6150=5,"Excellent")</f>
        <v>Poor</v>
      </c>
      <c r="P6150"/>
      <c r="Q6150"/>
      <c r="R6150"/>
      <c r="S6150"/>
      <c r="T6150"/>
      <c r="U6150"/>
    </row>
    <row r="6151" spans="1:21">
      <c r="A6151" s="2">
        <v>167025</v>
      </c>
      <c r="B6151" s="2" t="s">
        <v>42</v>
      </c>
      <c r="C6151" s="4">
        <v>45313</v>
      </c>
      <c r="D6151" s="17">
        <v>45313</v>
      </c>
      <c r="E6151" s="2" t="s">
        <v>16</v>
      </c>
      <c r="F6151" s="2" t="s">
        <v>17</v>
      </c>
      <c r="G6151" s="2">
        <v>29</v>
      </c>
      <c r="H6151" s="2" t="s">
        <v>31</v>
      </c>
      <c r="I6151" s="2" t="s">
        <v>19</v>
      </c>
      <c r="J6151" s="12">
        <v>65</v>
      </c>
      <c r="K6151" s="2">
        <v>65</v>
      </c>
      <c r="L6151" s="2">
        <v>1</v>
      </c>
      <c r="M6151" s="12">
        <v>65</v>
      </c>
      <c r="N6151" s="3">
        <v>5</v>
      </c>
      <c r="O6151" s="2" t="str" cm="1">
        <f t="array" ref="O6151">_xlfn.IFS(N6151=1,"Unsatisfactory",N6151=2,"Poor",N6151=3,"Average",N6151=4,"Good",N6151=5,"Excellent")</f>
        <v>Excellent</v>
      </c>
      <c r="P6151"/>
      <c r="Q6151"/>
      <c r="R6151"/>
      <c r="S6151"/>
      <c r="T6151"/>
      <c r="U6151"/>
    </row>
    <row r="6152" spans="1:21">
      <c r="A6152" s="2">
        <v>156834</v>
      </c>
      <c r="B6152" s="2" t="s">
        <v>53</v>
      </c>
      <c r="C6152" s="4">
        <v>45424</v>
      </c>
      <c r="D6152" s="17">
        <v>45424</v>
      </c>
      <c r="E6152" s="2" t="s">
        <v>37</v>
      </c>
      <c r="F6152" s="2" t="s">
        <v>17</v>
      </c>
      <c r="G6152" s="2">
        <v>32</v>
      </c>
      <c r="H6152" s="2" t="s">
        <v>29</v>
      </c>
      <c r="I6152" s="2" t="s">
        <v>19</v>
      </c>
      <c r="J6152" s="12">
        <v>15</v>
      </c>
      <c r="K6152" s="2">
        <v>15</v>
      </c>
      <c r="L6152" s="2">
        <v>1</v>
      </c>
      <c r="M6152" s="12">
        <v>15</v>
      </c>
      <c r="N6152" s="3">
        <v>3</v>
      </c>
      <c r="O6152" s="2" t="str" cm="1">
        <f t="array" ref="O6152">_xlfn.IFS(N6152=1,"Unsatisfactory",N6152=2,"Poor",N6152=3,"Average",N6152=4,"Good",N6152=5,"Excellent")</f>
        <v>Average</v>
      </c>
      <c r="P6152"/>
      <c r="Q6152"/>
      <c r="R6152"/>
      <c r="S6152"/>
      <c r="T6152"/>
      <c r="U6152"/>
    </row>
    <row r="6153" spans="1:21">
      <c r="A6153" s="2">
        <v>162899</v>
      </c>
      <c r="B6153" s="2" t="s">
        <v>48</v>
      </c>
      <c r="C6153" s="4">
        <v>45500</v>
      </c>
      <c r="D6153" s="17">
        <v>45500</v>
      </c>
      <c r="E6153" s="2" t="s">
        <v>16</v>
      </c>
      <c r="F6153" s="2" t="s">
        <v>17</v>
      </c>
      <c r="G6153" s="2">
        <v>34</v>
      </c>
      <c r="H6153" s="2" t="s">
        <v>60</v>
      </c>
      <c r="I6153" s="2" t="s">
        <v>19</v>
      </c>
      <c r="J6153" s="12">
        <v>130</v>
      </c>
      <c r="K6153" s="2">
        <v>130</v>
      </c>
      <c r="L6153" s="2">
        <v>1</v>
      </c>
      <c r="M6153" s="12">
        <v>130</v>
      </c>
      <c r="N6153" s="3">
        <v>3</v>
      </c>
      <c r="O6153" s="2" t="str" cm="1">
        <f t="array" ref="O6153">_xlfn.IFS(N6153=1,"Unsatisfactory",N6153=2,"Poor",N6153=3,"Average",N6153=4,"Good",N6153=5,"Excellent")</f>
        <v>Average</v>
      </c>
      <c r="P6153"/>
      <c r="Q6153"/>
      <c r="R6153"/>
      <c r="S6153"/>
      <c r="T6153"/>
      <c r="U6153"/>
    </row>
    <row r="6154" spans="1:21">
      <c r="A6154" s="2">
        <v>176989</v>
      </c>
      <c r="B6154" s="2" t="s">
        <v>33</v>
      </c>
      <c r="C6154" s="4">
        <v>45397</v>
      </c>
      <c r="D6154" s="17">
        <v>45397</v>
      </c>
      <c r="E6154" s="2" t="s">
        <v>16</v>
      </c>
      <c r="F6154" s="2" t="s">
        <v>25</v>
      </c>
      <c r="G6154" s="2">
        <v>34</v>
      </c>
      <c r="H6154" s="2" t="s">
        <v>51</v>
      </c>
      <c r="I6154" s="2" t="s">
        <v>27</v>
      </c>
      <c r="J6154" s="12">
        <v>118</v>
      </c>
      <c r="K6154" s="2">
        <v>168</v>
      </c>
      <c r="L6154" s="2">
        <v>1</v>
      </c>
      <c r="M6154" s="12">
        <v>168</v>
      </c>
      <c r="N6154" s="3">
        <v>3</v>
      </c>
      <c r="O6154" s="2" t="str" cm="1">
        <f t="array" ref="O6154">_xlfn.IFS(N6154=1,"Unsatisfactory",N6154=2,"Poor",N6154=3,"Average",N6154=4,"Good",N6154=5,"Excellent")</f>
        <v>Average</v>
      </c>
      <c r="P6154"/>
      <c r="Q6154"/>
      <c r="R6154"/>
      <c r="S6154"/>
      <c r="T6154"/>
      <c r="U6154"/>
    </row>
    <row r="6155" spans="1:21">
      <c r="A6155" s="2">
        <v>197391</v>
      </c>
      <c r="B6155" s="2" t="s">
        <v>30</v>
      </c>
      <c r="C6155" s="4">
        <v>45320</v>
      </c>
      <c r="D6155" s="17">
        <v>45320</v>
      </c>
      <c r="E6155" s="2" t="s">
        <v>24</v>
      </c>
      <c r="F6155" s="2" t="s">
        <v>25</v>
      </c>
      <c r="G6155" s="2">
        <v>32</v>
      </c>
      <c r="H6155" s="2" t="s">
        <v>38</v>
      </c>
      <c r="I6155" s="2" t="s">
        <v>19</v>
      </c>
      <c r="J6155" s="12">
        <v>10</v>
      </c>
      <c r="K6155" s="2">
        <v>10</v>
      </c>
      <c r="L6155" s="2">
        <v>1</v>
      </c>
      <c r="M6155" s="12">
        <v>10</v>
      </c>
      <c r="N6155" s="3">
        <v>4</v>
      </c>
      <c r="O6155" s="2" t="str" cm="1">
        <f t="array" ref="O6155">_xlfn.IFS(N6155=1,"Unsatisfactory",N6155=2,"Poor",N6155=3,"Average",N6155=4,"Good",N6155=5,"Excellent")</f>
        <v>Good</v>
      </c>
      <c r="P6155"/>
      <c r="Q6155"/>
      <c r="R6155"/>
      <c r="S6155"/>
      <c r="T6155"/>
      <c r="U6155"/>
    </row>
    <row r="6156" spans="1:21">
      <c r="A6156" s="2">
        <v>168356</v>
      </c>
      <c r="B6156" s="2" t="s">
        <v>36</v>
      </c>
      <c r="C6156" s="4">
        <v>45364</v>
      </c>
      <c r="D6156" s="17">
        <v>45364</v>
      </c>
      <c r="E6156" s="2" t="s">
        <v>37</v>
      </c>
      <c r="F6156" s="2" t="s">
        <v>17</v>
      </c>
      <c r="G6156" s="2">
        <v>30</v>
      </c>
      <c r="H6156" s="2" t="s">
        <v>58</v>
      </c>
      <c r="I6156" s="2" t="s">
        <v>27</v>
      </c>
      <c r="J6156" s="12">
        <v>32</v>
      </c>
      <c r="K6156" s="2">
        <v>72</v>
      </c>
      <c r="L6156" s="2">
        <v>4</v>
      </c>
      <c r="M6156" s="12">
        <v>288</v>
      </c>
      <c r="N6156" s="3">
        <v>4</v>
      </c>
      <c r="O6156" s="2" t="str" cm="1">
        <f t="array" ref="O6156">_xlfn.IFS(N6156=1,"Unsatisfactory",N6156=2,"Poor",N6156=3,"Average",N6156=4,"Good",N6156=5,"Excellent")</f>
        <v>Good</v>
      </c>
      <c r="P6156"/>
      <c r="Q6156"/>
      <c r="R6156"/>
      <c r="S6156"/>
      <c r="T6156"/>
      <c r="U6156"/>
    </row>
    <row r="6157" spans="1:21">
      <c r="A6157" s="2">
        <v>123460</v>
      </c>
      <c r="B6157" s="2" t="s">
        <v>82</v>
      </c>
      <c r="C6157" s="4">
        <v>45360</v>
      </c>
      <c r="D6157" s="17">
        <v>45360</v>
      </c>
      <c r="E6157" s="2" t="s">
        <v>37</v>
      </c>
      <c r="F6157" s="2" t="s">
        <v>17</v>
      </c>
      <c r="G6157" s="2">
        <v>32</v>
      </c>
      <c r="H6157" s="2" t="s">
        <v>60</v>
      </c>
      <c r="I6157" s="2" t="s">
        <v>19</v>
      </c>
      <c r="J6157" s="12">
        <v>20</v>
      </c>
      <c r="K6157" s="2">
        <v>20</v>
      </c>
      <c r="L6157" s="2">
        <v>1</v>
      </c>
      <c r="M6157" s="12">
        <v>20</v>
      </c>
      <c r="N6157" s="3">
        <v>4</v>
      </c>
      <c r="O6157" s="2" t="str" cm="1">
        <f t="array" ref="O6157">_xlfn.IFS(N6157=1,"Unsatisfactory",N6157=2,"Poor",N6157=3,"Average",N6157=4,"Good",N6157=5,"Excellent")</f>
        <v>Good</v>
      </c>
      <c r="P6157"/>
      <c r="Q6157"/>
      <c r="R6157"/>
      <c r="S6157"/>
      <c r="T6157"/>
      <c r="U6157"/>
    </row>
    <row r="6158" spans="1:21">
      <c r="A6158" s="2">
        <v>168712</v>
      </c>
      <c r="B6158" s="2" t="s">
        <v>76</v>
      </c>
      <c r="C6158" s="4">
        <v>45349</v>
      </c>
      <c r="D6158" s="17">
        <v>45349</v>
      </c>
      <c r="E6158" s="2" t="s">
        <v>37</v>
      </c>
      <c r="F6158" s="2" t="s">
        <v>17</v>
      </c>
      <c r="G6158" s="2">
        <v>28</v>
      </c>
      <c r="H6158" s="2" t="s">
        <v>29</v>
      </c>
      <c r="I6158" s="2" t="s">
        <v>19</v>
      </c>
      <c r="J6158" s="12">
        <v>45</v>
      </c>
      <c r="K6158" s="2">
        <v>45</v>
      </c>
      <c r="L6158" s="2">
        <v>1</v>
      </c>
      <c r="M6158" s="12">
        <v>45</v>
      </c>
      <c r="N6158" s="3">
        <v>4</v>
      </c>
      <c r="O6158" s="2" t="str" cm="1">
        <f t="array" ref="O6158">_xlfn.IFS(N6158=1,"Unsatisfactory",N6158=2,"Poor",N6158=3,"Average",N6158=4,"Good",N6158=5,"Excellent")</f>
        <v>Good</v>
      </c>
      <c r="P6158"/>
      <c r="Q6158"/>
      <c r="R6158"/>
      <c r="S6158"/>
      <c r="T6158"/>
      <c r="U6158"/>
    </row>
    <row r="6159" spans="1:21">
      <c r="A6159" s="2">
        <v>174661</v>
      </c>
      <c r="B6159" s="2" t="s">
        <v>15</v>
      </c>
      <c r="C6159" s="4">
        <v>45444</v>
      </c>
      <c r="D6159" s="17">
        <v>45444</v>
      </c>
      <c r="E6159" s="2" t="s">
        <v>16</v>
      </c>
      <c r="F6159" s="2" t="s">
        <v>17</v>
      </c>
      <c r="G6159" s="2">
        <v>24</v>
      </c>
      <c r="H6159" s="2" t="s">
        <v>51</v>
      </c>
      <c r="I6159" s="2" t="s">
        <v>27</v>
      </c>
      <c r="J6159" s="12">
        <v>100</v>
      </c>
      <c r="K6159" s="2">
        <v>150</v>
      </c>
      <c r="L6159" s="2">
        <v>1</v>
      </c>
      <c r="M6159" s="12">
        <v>150</v>
      </c>
      <c r="N6159" s="3">
        <v>3</v>
      </c>
      <c r="O6159" s="2" t="str" cm="1">
        <f t="array" ref="O6159">_xlfn.IFS(N6159=1,"Unsatisfactory",N6159=2,"Poor",N6159=3,"Average",N6159=4,"Good",N6159=5,"Excellent")</f>
        <v>Average</v>
      </c>
      <c r="P6159"/>
      <c r="Q6159"/>
      <c r="R6159"/>
      <c r="S6159"/>
      <c r="T6159"/>
      <c r="U6159"/>
    </row>
    <row r="6160" spans="1:21">
      <c r="A6160" s="2">
        <v>190266</v>
      </c>
      <c r="B6160" s="2" t="s">
        <v>53</v>
      </c>
      <c r="C6160" s="4">
        <v>45364</v>
      </c>
      <c r="D6160" s="17">
        <v>45364</v>
      </c>
      <c r="E6160" s="2" t="s">
        <v>37</v>
      </c>
      <c r="F6160" s="2" t="s">
        <v>25</v>
      </c>
      <c r="G6160" s="2">
        <v>35</v>
      </c>
      <c r="H6160" s="2" t="s">
        <v>44</v>
      </c>
      <c r="I6160" s="2" t="s">
        <v>27</v>
      </c>
      <c r="J6160" s="12">
        <v>15</v>
      </c>
      <c r="K6160" s="2">
        <v>40</v>
      </c>
      <c r="L6160" s="2">
        <v>1</v>
      </c>
      <c r="M6160" s="12">
        <v>40</v>
      </c>
      <c r="N6160" s="3">
        <v>2</v>
      </c>
      <c r="O6160" s="2" t="str" cm="1">
        <f t="array" ref="O6160">_xlfn.IFS(N6160=1,"Unsatisfactory",N6160=2,"Poor",N6160=3,"Average",N6160=4,"Good",N6160=5,"Excellent")</f>
        <v>Poor</v>
      </c>
      <c r="P6160"/>
      <c r="Q6160"/>
      <c r="R6160"/>
      <c r="S6160"/>
      <c r="T6160"/>
      <c r="U6160"/>
    </row>
    <row r="6161" spans="1:21">
      <c r="A6161" s="2">
        <v>170638</v>
      </c>
      <c r="B6161" s="2" t="s">
        <v>53</v>
      </c>
      <c r="C6161" s="4">
        <v>45486</v>
      </c>
      <c r="D6161" s="17">
        <v>45486</v>
      </c>
      <c r="E6161" s="2" t="s">
        <v>37</v>
      </c>
      <c r="F6161" s="2" t="s">
        <v>17</v>
      </c>
      <c r="G6161" s="2">
        <v>20</v>
      </c>
      <c r="H6161" s="2" t="s">
        <v>69</v>
      </c>
      <c r="I6161" s="2" t="s">
        <v>19</v>
      </c>
      <c r="J6161" s="12">
        <v>15</v>
      </c>
      <c r="K6161" s="2">
        <v>15</v>
      </c>
      <c r="L6161" s="2">
        <v>1</v>
      </c>
      <c r="M6161" s="12">
        <v>15</v>
      </c>
      <c r="N6161" s="3">
        <v>5</v>
      </c>
      <c r="O6161" s="2" t="str" cm="1">
        <f t="array" ref="O6161">_xlfn.IFS(N6161=1,"Unsatisfactory",N6161=2,"Poor",N6161=3,"Average",N6161=4,"Good",N6161=5,"Excellent")</f>
        <v>Excellent</v>
      </c>
      <c r="P6161"/>
      <c r="Q6161"/>
      <c r="R6161"/>
      <c r="S6161"/>
      <c r="T6161"/>
      <c r="U6161"/>
    </row>
    <row r="6162" spans="1:21">
      <c r="A6162" s="2">
        <v>157878</v>
      </c>
      <c r="B6162" s="2" t="s">
        <v>23</v>
      </c>
      <c r="C6162" s="4">
        <v>45529</v>
      </c>
      <c r="D6162" s="17">
        <v>45529</v>
      </c>
      <c r="E6162" s="2" t="s">
        <v>24</v>
      </c>
      <c r="F6162" s="2" t="s">
        <v>17</v>
      </c>
      <c r="G6162" s="2">
        <v>35</v>
      </c>
      <c r="H6162" s="2" t="s">
        <v>69</v>
      </c>
      <c r="I6162" s="2" t="s">
        <v>19</v>
      </c>
      <c r="J6162" s="12">
        <v>9</v>
      </c>
      <c r="K6162" s="2">
        <v>9</v>
      </c>
      <c r="L6162" s="2">
        <v>1</v>
      </c>
      <c r="M6162" s="12">
        <v>9</v>
      </c>
      <c r="N6162" s="3">
        <v>3</v>
      </c>
      <c r="O6162" s="2" t="str" cm="1">
        <f t="array" ref="O6162">_xlfn.IFS(N6162=1,"Unsatisfactory",N6162=2,"Poor",N6162=3,"Average",N6162=4,"Good",N6162=5,"Excellent")</f>
        <v>Average</v>
      </c>
      <c r="P6162"/>
      <c r="Q6162"/>
      <c r="R6162"/>
      <c r="S6162"/>
      <c r="T6162"/>
      <c r="U6162"/>
    </row>
    <row r="6163" spans="1:21">
      <c r="A6163" s="2">
        <v>124362</v>
      </c>
      <c r="B6163" s="2" t="s">
        <v>36</v>
      </c>
      <c r="C6163" s="4">
        <v>45245</v>
      </c>
      <c r="D6163" s="17">
        <v>45245</v>
      </c>
      <c r="E6163" s="2" t="s">
        <v>37</v>
      </c>
      <c r="F6163" s="2" t="s">
        <v>25</v>
      </c>
      <c r="G6163" s="2">
        <v>33</v>
      </c>
      <c r="H6163" s="2" t="s">
        <v>44</v>
      </c>
      <c r="I6163" s="2" t="s">
        <v>27</v>
      </c>
      <c r="J6163" s="12">
        <v>32</v>
      </c>
      <c r="K6163" s="2">
        <v>57</v>
      </c>
      <c r="L6163" s="2">
        <v>5</v>
      </c>
      <c r="M6163" s="12">
        <v>285</v>
      </c>
      <c r="N6163" s="3">
        <v>4</v>
      </c>
      <c r="O6163" s="2" t="str" cm="1">
        <f t="array" ref="O6163">_xlfn.IFS(N6163=1,"Unsatisfactory",N6163=2,"Poor",N6163=3,"Average",N6163=4,"Good",N6163=5,"Excellent")</f>
        <v>Good</v>
      </c>
      <c r="P6163"/>
      <c r="Q6163"/>
      <c r="R6163"/>
      <c r="S6163"/>
      <c r="T6163"/>
      <c r="U6163"/>
    </row>
    <row r="6164" spans="1:21">
      <c r="A6164" s="2">
        <v>126331</v>
      </c>
      <c r="B6164" s="2" t="s">
        <v>53</v>
      </c>
      <c r="C6164" s="4">
        <v>45323</v>
      </c>
      <c r="D6164" s="17">
        <v>45323</v>
      </c>
      <c r="E6164" s="2" t="s">
        <v>37</v>
      </c>
      <c r="F6164" s="2" t="s">
        <v>17</v>
      </c>
      <c r="G6164" s="2">
        <v>31</v>
      </c>
      <c r="H6164" s="2" t="s">
        <v>128</v>
      </c>
      <c r="I6164" s="2" t="s">
        <v>19</v>
      </c>
      <c r="J6164" s="12">
        <v>15</v>
      </c>
      <c r="K6164" s="2">
        <v>15</v>
      </c>
      <c r="L6164" s="2">
        <v>1</v>
      </c>
      <c r="M6164" s="12">
        <v>15</v>
      </c>
      <c r="N6164" s="3">
        <v>4</v>
      </c>
      <c r="O6164" s="2" t="str" cm="1">
        <f t="array" ref="O6164">_xlfn.IFS(N6164=1,"Unsatisfactory",N6164=2,"Poor",N6164=3,"Average",N6164=4,"Good",N6164=5,"Excellent")</f>
        <v>Good</v>
      </c>
      <c r="P6164"/>
      <c r="Q6164"/>
      <c r="R6164"/>
      <c r="S6164"/>
      <c r="T6164"/>
      <c r="U6164"/>
    </row>
    <row r="6165" spans="1:21">
      <c r="A6165" s="2">
        <v>195113</v>
      </c>
      <c r="B6165" s="2" t="s">
        <v>33</v>
      </c>
      <c r="C6165" s="4">
        <v>45298</v>
      </c>
      <c r="D6165" s="17">
        <v>45298</v>
      </c>
      <c r="E6165" s="2" t="s">
        <v>16</v>
      </c>
      <c r="F6165" s="2" t="s">
        <v>25</v>
      </c>
      <c r="G6165" s="2">
        <v>35</v>
      </c>
      <c r="H6165" s="2" t="s">
        <v>46</v>
      </c>
      <c r="I6165" s="2" t="s">
        <v>19</v>
      </c>
      <c r="J6165" s="12">
        <v>118</v>
      </c>
      <c r="K6165" s="2">
        <v>118</v>
      </c>
      <c r="L6165" s="2">
        <v>1</v>
      </c>
      <c r="M6165" s="12">
        <v>118</v>
      </c>
      <c r="N6165" s="3">
        <v>5</v>
      </c>
      <c r="O6165" s="2" t="str" cm="1">
        <f t="array" ref="O6165">_xlfn.IFS(N6165=1,"Unsatisfactory",N6165=2,"Poor",N6165=3,"Average",N6165=4,"Good",N6165=5,"Excellent")</f>
        <v>Excellent</v>
      </c>
      <c r="P6165"/>
      <c r="Q6165"/>
      <c r="R6165"/>
      <c r="S6165"/>
      <c r="T6165"/>
      <c r="U6165"/>
    </row>
    <row r="6166" spans="1:21">
      <c r="A6166" s="2">
        <v>172400</v>
      </c>
      <c r="B6166" s="2" t="s">
        <v>23</v>
      </c>
      <c r="C6166" s="4">
        <v>45353</v>
      </c>
      <c r="D6166" s="17">
        <v>45353</v>
      </c>
      <c r="E6166" s="2" t="s">
        <v>24</v>
      </c>
      <c r="F6166" s="2" t="s">
        <v>17</v>
      </c>
      <c r="G6166" s="2">
        <v>18</v>
      </c>
      <c r="H6166" s="2" t="s">
        <v>115</v>
      </c>
      <c r="I6166" s="2" t="s">
        <v>19</v>
      </c>
      <c r="J6166" s="12">
        <v>9</v>
      </c>
      <c r="K6166" s="2">
        <v>9</v>
      </c>
      <c r="L6166" s="2">
        <v>1</v>
      </c>
      <c r="M6166" s="12">
        <v>9</v>
      </c>
      <c r="N6166" s="3">
        <v>4</v>
      </c>
      <c r="O6166" s="2" t="str" cm="1">
        <f t="array" ref="O6166">_xlfn.IFS(N6166=1,"Unsatisfactory",N6166=2,"Poor",N6166=3,"Average",N6166=4,"Good",N6166=5,"Excellent")</f>
        <v>Good</v>
      </c>
      <c r="P6166"/>
      <c r="Q6166"/>
      <c r="R6166"/>
      <c r="S6166"/>
      <c r="T6166"/>
      <c r="U6166"/>
    </row>
    <row r="6167" spans="1:21">
      <c r="A6167" s="2">
        <v>132071</v>
      </c>
      <c r="B6167" s="2" t="s">
        <v>50</v>
      </c>
      <c r="C6167" s="4">
        <v>45519</v>
      </c>
      <c r="D6167" s="17">
        <v>45519</v>
      </c>
      <c r="E6167" s="2" t="s">
        <v>16</v>
      </c>
      <c r="F6167" s="2" t="s">
        <v>17</v>
      </c>
      <c r="G6167" s="2">
        <v>24</v>
      </c>
      <c r="H6167" s="2" t="s">
        <v>56</v>
      </c>
      <c r="I6167" s="2" t="s">
        <v>19</v>
      </c>
      <c r="J6167" s="12">
        <v>97</v>
      </c>
      <c r="K6167" s="2">
        <v>97</v>
      </c>
      <c r="L6167" s="2">
        <v>1</v>
      </c>
      <c r="M6167" s="12">
        <v>97</v>
      </c>
      <c r="N6167" s="3">
        <v>2</v>
      </c>
      <c r="O6167" s="2" t="str" cm="1">
        <f t="array" ref="O6167">_xlfn.IFS(N6167=1,"Unsatisfactory",N6167=2,"Poor",N6167=3,"Average",N6167=4,"Good",N6167=5,"Excellent")</f>
        <v>Poor</v>
      </c>
      <c r="P6167"/>
      <c r="Q6167"/>
      <c r="R6167"/>
      <c r="S6167"/>
      <c r="T6167"/>
      <c r="U6167"/>
    </row>
    <row r="6168" spans="1:21">
      <c r="A6168" s="2">
        <v>157794</v>
      </c>
      <c r="B6168" s="2" t="s">
        <v>76</v>
      </c>
      <c r="C6168" s="4">
        <v>45306</v>
      </c>
      <c r="D6168" s="17">
        <v>45306</v>
      </c>
      <c r="E6168" s="2" t="s">
        <v>37</v>
      </c>
      <c r="F6168" s="2" t="s">
        <v>17</v>
      </c>
      <c r="G6168" s="2">
        <v>22</v>
      </c>
      <c r="H6168" s="2" t="s">
        <v>38</v>
      </c>
      <c r="I6168" s="2" t="s">
        <v>19</v>
      </c>
      <c r="J6168" s="12">
        <v>45</v>
      </c>
      <c r="K6168" s="2">
        <v>45</v>
      </c>
      <c r="L6168" s="2">
        <v>1</v>
      </c>
      <c r="M6168" s="12">
        <v>45</v>
      </c>
      <c r="N6168" s="3">
        <v>2</v>
      </c>
      <c r="O6168" s="2" t="str" cm="1">
        <f t="array" ref="O6168">_xlfn.IFS(N6168=1,"Unsatisfactory",N6168=2,"Poor",N6168=3,"Average",N6168=4,"Good",N6168=5,"Excellent")</f>
        <v>Poor</v>
      </c>
      <c r="P6168"/>
      <c r="Q6168"/>
      <c r="R6168"/>
      <c r="S6168"/>
      <c r="T6168"/>
      <c r="U6168"/>
    </row>
    <row r="6169" spans="1:21">
      <c r="A6169" s="2">
        <v>189655</v>
      </c>
      <c r="B6169" s="2" t="s">
        <v>53</v>
      </c>
      <c r="C6169" s="4">
        <v>45449</v>
      </c>
      <c r="D6169" s="17">
        <v>45449</v>
      </c>
      <c r="E6169" s="2" t="s">
        <v>37</v>
      </c>
      <c r="F6169" s="2" t="s">
        <v>25</v>
      </c>
      <c r="G6169" s="2">
        <v>24</v>
      </c>
      <c r="H6169" s="2" t="s">
        <v>69</v>
      </c>
      <c r="I6169" s="2" t="s">
        <v>19</v>
      </c>
      <c r="J6169" s="12">
        <v>15</v>
      </c>
      <c r="K6169" s="2">
        <v>15</v>
      </c>
      <c r="L6169" s="2">
        <v>1</v>
      </c>
      <c r="M6169" s="12">
        <v>15</v>
      </c>
      <c r="N6169" s="3">
        <v>5</v>
      </c>
      <c r="O6169" s="2" t="str" cm="1">
        <f t="array" ref="O6169">_xlfn.IFS(N6169=1,"Unsatisfactory",N6169=2,"Poor",N6169=3,"Average",N6169=4,"Good",N6169=5,"Excellent")</f>
        <v>Excellent</v>
      </c>
      <c r="P6169"/>
      <c r="Q6169"/>
      <c r="R6169"/>
      <c r="S6169"/>
      <c r="T6169"/>
      <c r="U6169"/>
    </row>
    <row r="6170" spans="1:21">
      <c r="A6170" s="2">
        <v>166649</v>
      </c>
      <c r="B6170" s="2" t="s">
        <v>50</v>
      </c>
      <c r="C6170" s="4">
        <v>45259</v>
      </c>
      <c r="D6170" s="17">
        <v>45259</v>
      </c>
      <c r="E6170" s="2" t="s">
        <v>16</v>
      </c>
      <c r="F6170" s="2" t="s">
        <v>17</v>
      </c>
      <c r="G6170" s="2">
        <v>21</v>
      </c>
      <c r="H6170" s="2" t="s">
        <v>74</v>
      </c>
      <c r="I6170" s="2" t="s">
        <v>27</v>
      </c>
      <c r="J6170" s="12">
        <v>97</v>
      </c>
      <c r="K6170" s="2">
        <v>122</v>
      </c>
      <c r="L6170" s="2">
        <v>1</v>
      </c>
      <c r="M6170" s="12">
        <v>122</v>
      </c>
      <c r="N6170" s="3">
        <v>4</v>
      </c>
      <c r="O6170" s="2" t="str" cm="1">
        <f t="array" ref="O6170">_xlfn.IFS(N6170=1,"Unsatisfactory",N6170=2,"Poor",N6170=3,"Average",N6170=4,"Good",N6170=5,"Excellent")</f>
        <v>Good</v>
      </c>
      <c r="P6170"/>
      <c r="Q6170"/>
      <c r="R6170"/>
      <c r="S6170"/>
      <c r="T6170"/>
      <c r="U6170"/>
    </row>
    <row r="6171" spans="1:21">
      <c r="A6171" s="2">
        <v>172678</v>
      </c>
      <c r="B6171" s="2" t="s">
        <v>53</v>
      </c>
      <c r="C6171" s="4">
        <v>45447</v>
      </c>
      <c r="D6171" s="17">
        <v>45447</v>
      </c>
      <c r="E6171" s="2" t="s">
        <v>37</v>
      </c>
      <c r="F6171" s="2" t="s">
        <v>17</v>
      </c>
      <c r="G6171" s="2">
        <v>22</v>
      </c>
      <c r="H6171" s="2" t="s">
        <v>58</v>
      </c>
      <c r="I6171" s="2" t="s">
        <v>27</v>
      </c>
      <c r="J6171" s="12">
        <v>15</v>
      </c>
      <c r="K6171" s="2">
        <v>55</v>
      </c>
      <c r="L6171" s="2">
        <v>1</v>
      </c>
      <c r="M6171" s="12">
        <v>55</v>
      </c>
      <c r="N6171" s="3">
        <v>1</v>
      </c>
      <c r="O6171" s="2" t="str" cm="1">
        <f t="array" ref="O6171">_xlfn.IFS(N6171=1,"Unsatisfactory",N6171=2,"Poor",N6171=3,"Average",N6171=4,"Good",N6171=5,"Excellent")</f>
        <v>Unsatisfactory</v>
      </c>
      <c r="P6171"/>
      <c r="Q6171"/>
      <c r="R6171"/>
      <c r="S6171"/>
      <c r="T6171"/>
      <c r="U6171"/>
    </row>
    <row r="6172" spans="1:21">
      <c r="A6172" s="2">
        <v>157583</v>
      </c>
      <c r="B6172" s="2" t="s">
        <v>78</v>
      </c>
      <c r="C6172" s="4">
        <v>45345</v>
      </c>
      <c r="D6172" s="17">
        <v>45345</v>
      </c>
      <c r="E6172" s="2" t="s">
        <v>37</v>
      </c>
      <c r="F6172" s="2" t="s">
        <v>17</v>
      </c>
      <c r="G6172" s="2">
        <v>23</v>
      </c>
      <c r="H6172" s="2" t="s">
        <v>129</v>
      </c>
      <c r="I6172" s="2" t="s">
        <v>19</v>
      </c>
      <c r="J6172" s="12">
        <v>50</v>
      </c>
      <c r="K6172" s="2">
        <v>50</v>
      </c>
      <c r="L6172" s="2">
        <v>2</v>
      </c>
      <c r="M6172" s="12">
        <v>100</v>
      </c>
      <c r="N6172" s="3">
        <v>4</v>
      </c>
      <c r="O6172" s="2" t="str" cm="1">
        <f t="array" ref="O6172">_xlfn.IFS(N6172=1,"Unsatisfactory",N6172=2,"Poor",N6172=3,"Average",N6172=4,"Good",N6172=5,"Excellent")</f>
        <v>Good</v>
      </c>
      <c r="P6172"/>
      <c r="Q6172"/>
      <c r="R6172"/>
      <c r="S6172"/>
      <c r="T6172"/>
      <c r="U6172"/>
    </row>
    <row r="6173" spans="1:21">
      <c r="A6173" s="2">
        <v>157061</v>
      </c>
      <c r="B6173" s="2" t="s">
        <v>48</v>
      </c>
      <c r="C6173" s="4">
        <v>45492</v>
      </c>
      <c r="D6173" s="17">
        <v>45492</v>
      </c>
      <c r="E6173" s="2" t="s">
        <v>16</v>
      </c>
      <c r="F6173" s="2" t="s">
        <v>17</v>
      </c>
      <c r="G6173" s="2">
        <v>30</v>
      </c>
      <c r="H6173" s="2" t="s">
        <v>129</v>
      </c>
      <c r="I6173" s="2" t="s">
        <v>19</v>
      </c>
      <c r="J6173" s="12">
        <v>130</v>
      </c>
      <c r="K6173" s="2">
        <v>130</v>
      </c>
      <c r="L6173" s="2">
        <v>2</v>
      </c>
      <c r="M6173" s="12">
        <v>260</v>
      </c>
      <c r="N6173" s="3">
        <v>2</v>
      </c>
      <c r="O6173" s="2" t="str" cm="1">
        <f t="array" ref="O6173">_xlfn.IFS(N6173=1,"Unsatisfactory",N6173=2,"Poor",N6173=3,"Average",N6173=4,"Good",N6173=5,"Excellent")</f>
        <v>Poor</v>
      </c>
      <c r="P6173"/>
      <c r="Q6173"/>
      <c r="R6173"/>
      <c r="S6173"/>
      <c r="T6173"/>
      <c r="U6173"/>
    </row>
    <row r="6174" spans="1:21">
      <c r="A6174" s="2">
        <v>126981</v>
      </c>
      <c r="B6174" s="2" t="s">
        <v>50</v>
      </c>
      <c r="C6174" s="4">
        <v>45552</v>
      </c>
      <c r="D6174" s="17">
        <v>45552</v>
      </c>
      <c r="E6174" s="2" t="s">
        <v>16</v>
      </c>
      <c r="F6174" s="2" t="s">
        <v>17</v>
      </c>
      <c r="G6174" s="2">
        <v>35</v>
      </c>
      <c r="H6174" s="2" t="s">
        <v>118</v>
      </c>
      <c r="I6174" s="2" t="s">
        <v>19</v>
      </c>
      <c r="J6174" s="12">
        <v>97</v>
      </c>
      <c r="K6174" s="2">
        <v>97</v>
      </c>
      <c r="L6174" s="2">
        <v>1</v>
      </c>
      <c r="M6174" s="12">
        <v>97</v>
      </c>
      <c r="N6174" s="3">
        <v>2</v>
      </c>
      <c r="O6174" s="2" t="str" cm="1">
        <f t="array" ref="O6174">_xlfn.IFS(N6174=1,"Unsatisfactory",N6174=2,"Poor",N6174=3,"Average",N6174=4,"Good",N6174=5,"Excellent")</f>
        <v>Poor</v>
      </c>
      <c r="P6174"/>
      <c r="Q6174"/>
      <c r="R6174"/>
      <c r="S6174"/>
      <c r="T6174"/>
      <c r="U6174"/>
    </row>
    <row r="6175" spans="1:21">
      <c r="A6175" s="2">
        <v>163033</v>
      </c>
      <c r="B6175" s="2" t="s">
        <v>30</v>
      </c>
      <c r="C6175" s="4">
        <v>45491</v>
      </c>
      <c r="D6175" s="17">
        <v>45491</v>
      </c>
      <c r="E6175" s="2" t="s">
        <v>24</v>
      </c>
      <c r="F6175" s="2" t="s">
        <v>25</v>
      </c>
      <c r="G6175" s="2">
        <v>20</v>
      </c>
      <c r="H6175" s="2" t="s">
        <v>66</v>
      </c>
      <c r="I6175" s="2" t="s">
        <v>27</v>
      </c>
      <c r="J6175" s="12">
        <v>10</v>
      </c>
      <c r="K6175" s="2">
        <v>50</v>
      </c>
      <c r="L6175" s="2">
        <v>1</v>
      </c>
      <c r="M6175" s="12">
        <v>50</v>
      </c>
      <c r="N6175" s="3">
        <v>4</v>
      </c>
      <c r="O6175" s="2" t="str" cm="1">
        <f t="array" ref="O6175">_xlfn.IFS(N6175=1,"Unsatisfactory",N6175=2,"Poor",N6175=3,"Average",N6175=4,"Good",N6175=5,"Excellent")</f>
        <v>Good</v>
      </c>
      <c r="P6175"/>
      <c r="Q6175"/>
      <c r="R6175"/>
      <c r="S6175"/>
      <c r="T6175"/>
      <c r="U6175"/>
    </row>
    <row r="6176" spans="1:21">
      <c r="A6176" s="2">
        <v>167612</v>
      </c>
      <c r="B6176" s="2" t="s">
        <v>53</v>
      </c>
      <c r="C6176" s="4">
        <v>45264</v>
      </c>
      <c r="D6176" s="17">
        <v>45264</v>
      </c>
      <c r="E6176" s="2" t="s">
        <v>37</v>
      </c>
      <c r="F6176" s="2" t="s">
        <v>25</v>
      </c>
      <c r="G6176" s="2">
        <v>18</v>
      </c>
      <c r="H6176" s="2" t="s">
        <v>66</v>
      </c>
      <c r="I6176" s="2" t="s">
        <v>27</v>
      </c>
      <c r="J6176" s="12">
        <v>15</v>
      </c>
      <c r="K6176" s="2">
        <v>55</v>
      </c>
      <c r="L6176" s="2">
        <v>3</v>
      </c>
      <c r="M6176" s="12">
        <v>165</v>
      </c>
      <c r="N6176" s="3">
        <v>4</v>
      </c>
      <c r="O6176" s="2" t="str" cm="1">
        <f t="array" ref="O6176">_xlfn.IFS(N6176=1,"Unsatisfactory",N6176=2,"Poor",N6176=3,"Average",N6176=4,"Good",N6176=5,"Excellent")</f>
        <v>Good</v>
      </c>
      <c r="P6176"/>
      <c r="Q6176"/>
      <c r="R6176"/>
      <c r="S6176"/>
      <c r="T6176"/>
      <c r="U6176"/>
    </row>
    <row r="6177" spans="1:21">
      <c r="A6177" s="2">
        <v>167813</v>
      </c>
      <c r="B6177" s="2" t="s">
        <v>33</v>
      </c>
      <c r="C6177" s="4">
        <v>45259</v>
      </c>
      <c r="D6177" s="17">
        <v>45259</v>
      </c>
      <c r="E6177" s="2" t="s">
        <v>16</v>
      </c>
      <c r="F6177" s="2" t="s">
        <v>25</v>
      </c>
      <c r="G6177" s="2">
        <v>31</v>
      </c>
      <c r="H6177" s="2" t="s">
        <v>128</v>
      </c>
      <c r="I6177" s="2" t="s">
        <v>19</v>
      </c>
      <c r="J6177" s="12">
        <v>118</v>
      </c>
      <c r="K6177" s="2">
        <v>118</v>
      </c>
      <c r="L6177" s="2">
        <v>1</v>
      </c>
      <c r="M6177" s="12">
        <v>118</v>
      </c>
      <c r="N6177" s="3">
        <v>5</v>
      </c>
      <c r="O6177" s="2" t="str" cm="1">
        <f t="array" ref="O6177">_xlfn.IFS(N6177=1,"Unsatisfactory",N6177=2,"Poor",N6177=3,"Average",N6177=4,"Good",N6177=5,"Excellent")</f>
        <v>Excellent</v>
      </c>
      <c r="P6177"/>
      <c r="Q6177"/>
      <c r="R6177"/>
      <c r="S6177"/>
      <c r="T6177"/>
      <c r="U6177"/>
    </row>
    <row r="6178" spans="1:21">
      <c r="A6178" s="2">
        <v>195930</v>
      </c>
      <c r="B6178" s="2" t="s">
        <v>15</v>
      </c>
      <c r="C6178" s="4">
        <v>45552</v>
      </c>
      <c r="D6178" s="17">
        <v>45552</v>
      </c>
      <c r="E6178" s="2" t="s">
        <v>16</v>
      </c>
      <c r="F6178" s="2" t="s">
        <v>25</v>
      </c>
      <c r="G6178" s="2">
        <v>21</v>
      </c>
      <c r="H6178" s="2" t="s">
        <v>60</v>
      </c>
      <c r="I6178" s="2" t="s">
        <v>19</v>
      </c>
      <c r="J6178" s="12">
        <v>100</v>
      </c>
      <c r="K6178" s="2">
        <v>100</v>
      </c>
      <c r="L6178" s="2">
        <v>1</v>
      </c>
      <c r="M6178" s="12">
        <v>100</v>
      </c>
      <c r="N6178" s="3">
        <v>1</v>
      </c>
      <c r="O6178" s="2" t="str" cm="1">
        <f t="array" ref="O6178">_xlfn.IFS(N6178=1,"Unsatisfactory",N6178=2,"Poor",N6178=3,"Average",N6178=4,"Good",N6178=5,"Excellent")</f>
        <v>Unsatisfactory</v>
      </c>
      <c r="P6178"/>
      <c r="Q6178"/>
      <c r="R6178"/>
      <c r="S6178"/>
      <c r="T6178"/>
      <c r="U6178"/>
    </row>
    <row r="6179" spans="1:21">
      <c r="A6179" s="2">
        <v>130362</v>
      </c>
      <c r="B6179" s="2" t="s">
        <v>78</v>
      </c>
      <c r="C6179" s="4">
        <v>45301</v>
      </c>
      <c r="D6179" s="17">
        <v>45301</v>
      </c>
      <c r="E6179" s="2" t="s">
        <v>37</v>
      </c>
      <c r="F6179" s="2" t="s">
        <v>17</v>
      </c>
      <c r="G6179" s="2">
        <v>26</v>
      </c>
      <c r="H6179" s="2" t="s">
        <v>56</v>
      </c>
      <c r="I6179" s="2" t="s">
        <v>19</v>
      </c>
      <c r="J6179" s="12">
        <v>50</v>
      </c>
      <c r="K6179" s="2">
        <v>50</v>
      </c>
      <c r="L6179" s="2">
        <v>3</v>
      </c>
      <c r="M6179" s="12">
        <v>150</v>
      </c>
      <c r="N6179" s="3">
        <v>4</v>
      </c>
      <c r="O6179" s="2" t="str" cm="1">
        <f t="array" ref="O6179">_xlfn.IFS(N6179=1,"Unsatisfactory",N6179=2,"Poor",N6179=3,"Average",N6179=4,"Good",N6179=5,"Excellent")</f>
        <v>Good</v>
      </c>
      <c r="P6179"/>
      <c r="Q6179"/>
      <c r="R6179"/>
      <c r="S6179"/>
      <c r="T6179"/>
      <c r="U6179"/>
    </row>
    <row r="6180" spans="1:21">
      <c r="A6180" s="2">
        <v>176669</v>
      </c>
      <c r="B6180" s="2" t="s">
        <v>48</v>
      </c>
      <c r="C6180" s="4">
        <v>45325</v>
      </c>
      <c r="D6180" s="17">
        <v>45325</v>
      </c>
      <c r="E6180" s="2" t="s">
        <v>16</v>
      </c>
      <c r="F6180" s="2" t="s">
        <v>17</v>
      </c>
      <c r="G6180" s="2">
        <v>31</v>
      </c>
      <c r="H6180" s="2" t="s">
        <v>115</v>
      </c>
      <c r="I6180" s="2" t="s">
        <v>19</v>
      </c>
      <c r="J6180" s="12">
        <v>130</v>
      </c>
      <c r="K6180" s="2">
        <v>130</v>
      </c>
      <c r="L6180" s="2">
        <v>1</v>
      </c>
      <c r="M6180" s="12">
        <v>130</v>
      </c>
      <c r="N6180" s="3">
        <v>3</v>
      </c>
      <c r="O6180" s="2" t="str" cm="1">
        <f t="array" ref="O6180">_xlfn.IFS(N6180=1,"Unsatisfactory",N6180=2,"Poor",N6180=3,"Average",N6180=4,"Good",N6180=5,"Excellent")</f>
        <v>Average</v>
      </c>
      <c r="P6180"/>
      <c r="Q6180"/>
      <c r="R6180"/>
      <c r="S6180"/>
      <c r="T6180"/>
      <c r="U6180"/>
    </row>
    <row r="6181" spans="1:21">
      <c r="A6181" s="2">
        <v>133752</v>
      </c>
      <c r="B6181" s="2" t="s">
        <v>36</v>
      </c>
      <c r="C6181" s="4">
        <v>45600</v>
      </c>
      <c r="D6181" s="17">
        <v>45600</v>
      </c>
      <c r="E6181" s="2" t="s">
        <v>37</v>
      </c>
      <c r="F6181" s="2" t="s">
        <v>17</v>
      </c>
      <c r="G6181" s="2">
        <v>27</v>
      </c>
      <c r="H6181" s="2" t="s">
        <v>129</v>
      </c>
      <c r="I6181" s="2" t="s">
        <v>19</v>
      </c>
      <c r="J6181" s="12">
        <v>32</v>
      </c>
      <c r="K6181" s="2">
        <v>32</v>
      </c>
      <c r="L6181" s="2">
        <v>3</v>
      </c>
      <c r="M6181" s="12">
        <v>96</v>
      </c>
      <c r="N6181" s="3">
        <v>4</v>
      </c>
      <c r="O6181" s="2" t="str" cm="1">
        <f t="array" ref="O6181">_xlfn.IFS(N6181=1,"Unsatisfactory",N6181=2,"Poor",N6181=3,"Average",N6181=4,"Good",N6181=5,"Excellent")</f>
        <v>Good</v>
      </c>
      <c r="P6181"/>
      <c r="Q6181"/>
      <c r="R6181"/>
      <c r="S6181"/>
      <c r="T6181"/>
      <c r="U6181"/>
    </row>
    <row r="6182" spans="1:21">
      <c r="A6182" s="2">
        <v>120151</v>
      </c>
      <c r="B6182" s="2" t="s">
        <v>42</v>
      </c>
      <c r="C6182" s="4">
        <v>45554</v>
      </c>
      <c r="D6182" s="17">
        <v>45554</v>
      </c>
      <c r="E6182" s="2" t="s">
        <v>16</v>
      </c>
      <c r="F6182" s="2" t="s">
        <v>17</v>
      </c>
      <c r="G6182" s="2">
        <v>28</v>
      </c>
      <c r="H6182" s="2" t="s">
        <v>74</v>
      </c>
      <c r="I6182" s="2" t="s">
        <v>27</v>
      </c>
      <c r="J6182" s="12">
        <v>65</v>
      </c>
      <c r="K6182" s="2">
        <v>90</v>
      </c>
      <c r="L6182" s="2">
        <v>1</v>
      </c>
      <c r="M6182" s="12">
        <v>90</v>
      </c>
      <c r="N6182" s="3">
        <v>2</v>
      </c>
      <c r="O6182" s="2" t="str" cm="1">
        <f t="array" ref="O6182">_xlfn.IFS(N6182=1,"Unsatisfactory",N6182=2,"Poor",N6182=3,"Average",N6182=4,"Good",N6182=5,"Excellent")</f>
        <v>Poor</v>
      </c>
      <c r="P6182"/>
      <c r="Q6182"/>
      <c r="R6182"/>
      <c r="S6182"/>
      <c r="T6182"/>
      <c r="U6182"/>
    </row>
    <row r="6183" spans="1:21">
      <c r="A6183" s="2">
        <v>143267</v>
      </c>
      <c r="B6183" s="2" t="s">
        <v>53</v>
      </c>
      <c r="C6183" s="4">
        <v>45504</v>
      </c>
      <c r="D6183" s="17">
        <v>45504</v>
      </c>
      <c r="E6183" s="2" t="s">
        <v>37</v>
      </c>
      <c r="F6183" s="2" t="s">
        <v>17</v>
      </c>
      <c r="G6183" s="2">
        <v>35</v>
      </c>
      <c r="H6183" s="2" t="s">
        <v>131</v>
      </c>
      <c r="I6183" s="2" t="s">
        <v>27</v>
      </c>
      <c r="J6183" s="12">
        <v>15</v>
      </c>
      <c r="K6183" s="2">
        <v>85</v>
      </c>
      <c r="L6183" s="2">
        <v>1</v>
      </c>
      <c r="M6183" s="12">
        <v>85</v>
      </c>
      <c r="N6183" s="3">
        <v>3</v>
      </c>
      <c r="O6183" s="2" t="str" cm="1">
        <f t="array" ref="O6183">_xlfn.IFS(N6183=1,"Unsatisfactory",N6183=2,"Poor",N6183=3,"Average",N6183=4,"Good",N6183=5,"Excellent")</f>
        <v>Average</v>
      </c>
      <c r="P6183"/>
      <c r="Q6183"/>
      <c r="R6183"/>
      <c r="S6183"/>
      <c r="T6183"/>
      <c r="U6183"/>
    </row>
    <row r="6184" spans="1:21">
      <c r="A6184" s="2">
        <v>189251</v>
      </c>
      <c r="B6184" s="2" t="s">
        <v>48</v>
      </c>
      <c r="C6184" s="4">
        <v>45514</v>
      </c>
      <c r="D6184" s="17">
        <v>45514</v>
      </c>
      <c r="E6184" s="2" t="s">
        <v>16</v>
      </c>
      <c r="F6184" s="2" t="s">
        <v>25</v>
      </c>
      <c r="G6184" s="2">
        <v>26</v>
      </c>
      <c r="H6184" s="2" t="s">
        <v>58</v>
      </c>
      <c r="I6184" s="2" t="s">
        <v>27</v>
      </c>
      <c r="J6184" s="12">
        <v>130</v>
      </c>
      <c r="K6184" s="2">
        <v>170</v>
      </c>
      <c r="L6184" s="2">
        <v>1</v>
      </c>
      <c r="M6184" s="12">
        <v>170</v>
      </c>
      <c r="N6184" s="3">
        <v>5</v>
      </c>
      <c r="O6184" s="2" t="str" cm="1">
        <f t="array" ref="O6184">_xlfn.IFS(N6184=1,"Unsatisfactory",N6184=2,"Poor",N6184=3,"Average",N6184=4,"Good",N6184=5,"Excellent")</f>
        <v>Excellent</v>
      </c>
      <c r="P6184"/>
      <c r="Q6184"/>
      <c r="R6184"/>
      <c r="S6184"/>
      <c r="T6184"/>
      <c r="U6184"/>
    </row>
    <row r="6185" spans="1:21">
      <c r="A6185" s="2">
        <v>181771</v>
      </c>
      <c r="B6185" s="2" t="s">
        <v>42</v>
      </c>
      <c r="C6185" s="4">
        <v>45565</v>
      </c>
      <c r="D6185" s="17">
        <v>45565</v>
      </c>
      <c r="E6185" s="2" t="s">
        <v>16</v>
      </c>
      <c r="F6185" s="2" t="s">
        <v>25</v>
      </c>
      <c r="G6185" s="2">
        <v>18</v>
      </c>
      <c r="H6185" s="2" t="s">
        <v>62</v>
      </c>
      <c r="I6185" s="2" t="s">
        <v>19</v>
      </c>
      <c r="J6185" s="12">
        <v>65</v>
      </c>
      <c r="K6185" s="2">
        <v>65</v>
      </c>
      <c r="L6185" s="2">
        <v>3</v>
      </c>
      <c r="M6185" s="12">
        <v>195</v>
      </c>
      <c r="N6185" s="3">
        <v>1</v>
      </c>
      <c r="O6185" s="2" t="str" cm="1">
        <f t="array" ref="O6185">_xlfn.IFS(N6185=1,"Unsatisfactory",N6185=2,"Poor",N6185=3,"Average",N6185=4,"Good",N6185=5,"Excellent")</f>
        <v>Unsatisfactory</v>
      </c>
      <c r="P6185"/>
      <c r="Q6185"/>
      <c r="R6185"/>
      <c r="S6185"/>
      <c r="T6185"/>
      <c r="U6185"/>
    </row>
    <row r="6186" spans="1:21">
      <c r="A6186" s="2">
        <v>198241</v>
      </c>
      <c r="B6186" s="2" t="s">
        <v>42</v>
      </c>
      <c r="C6186" s="4">
        <v>45262</v>
      </c>
      <c r="D6186" s="17">
        <v>45262</v>
      </c>
      <c r="E6186" s="2" t="s">
        <v>16</v>
      </c>
      <c r="F6186" s="2" t="s">
        <v>25</v>
      </c>
      <c r="G6186" s="2">
        <v>27</v>
      </c>
      <c r="H6186" s="2" t="s">
        <v>26</v>
      </c>
      <c r="I6186" s="2" t="s">
        <v>27</v>
      </c>
      <c r="J6186" s="12">
        <v>65</v>
      </c>
      <c r="K6186" s="2">
        <v>105</v>
      </c>
      <c r="L6186" s="2">
        <v>2</v>
      </c>
      <c r="M6186" s="12">
        <v>210</v>
      </c>
      <c r="N6186" s="3">
        <v>3</v>
      </c>
      <c r="O6186" s="2" t="str" cm="1">
        <f t="array" ref="O6186">_xlfn.IFS(N6186=1,"Unsatisfactory",N6186=2,"Poor",N6186=3,"Average",N6186=4,"Good",N6186=5,"Excellent")</f>
        <v>Average</v>
      </c>
      <c r="P6186"/>
      <c r="Q6186"/>
      <c r="R6186"/>
      <c r="S6186"/>
      <c r="T6186"/>
      <c r="U6186"/>
    </row>
    <row r="6187" spans="1:21">
      <c r="A6187" s="2">
        <v>150857</v>
      </c>
      <c r="B6187" s="2" t="s">
        <v>42</v>
      </c>
      <c r="C6187" s="4">
        <v>45237</v>
      </c>
      <c r="D6187" s="17">
        <v>45237</v>
      </c>
      <c r="E6187" s="2" t="s">
        <v>16</v>
      </c>
      <c r="F6187" s="2" t="s">
        <v>17</v>
      </c>
      <c r="G6187" s="2">
        <v>29</v>
      </c>
      <c r="H6187" s="2" t="s">
        <v>130</v>
      </c>
      <c r="I6187" s="2" t="s">
        <v>19</v>
      </c>
      <c r="J6187" s="12">
        <v>65</v>
      </c>
      <c r="K6187" s="2">
        <v>65</v>
      </c>
      <c r="L6187" s="2">
        <v>3</v>
      </c>
      <c r="M6187" s="12">
        <v>195</v>
      </c>
      <c r="N6187" s="3">
        <v>5</v>
      </c>
      <c r="O6187" s="2" t="str" cm="1">
        <f t="array" ref="O6187">_xlfn.IFS(N6187=1,"Unsatisfactory",N6187=2,"Poor",N6187=3,"Average",N6187=4,"Good",N6187=5,"Excellent")</f>
        <v>Excellent</v>
      </c>
      <c r="P6187"/>
      <c r="Q6187"/>
      <c r="R6187"/>
      <c r="S6187"/>
      <c r="T6187"/>
      <c r="U6187"/>
    </row>
    <row r="6188" spans="1:21">
      <c r="A6188" s="2">
        <v>139266</v>
      </c>
      <c r="B6188" s="2" t="s">
        <v>42</v>
      </c>
      <c r="C6188" s="4">
        <v>45285</v>
      </c>
      <c r="D6188" s="17">
        <v>45285</v>
      </c>
      <c r="E6188" s="2" t="s">
        <v>16</v>
      </c>
      <c r="F6188" s="2" t="s">
        <v>17</v>
      </c>
      <c r="G6188" s="2">
        <v>33</v>
      </c>
      <c r="H6188" s="2" t="s">
        <v>26</v>
      </c>
      <c r="I6188" s="2" t="s">
        <v>27</v>
      </c>
      <c r="J6188" s="12">
        <v>65</v>
      </c>
      <c r="K6188" s="2">
        <v>105</v>
      </c>
      <c r="L6188" s="2">
        <v>1</v>
      </c>
      <c r="M6188" s="12">
        <v>105</v>
      </c>
      <c r="N6188" s="3">
        <v>3</v>
      </c>
      <c r="O6188" s="2" t="str" cm="1">
        <f t="array" ref="O6188">_xlfn.IFS(N6188=1,"Unsatisfactory",N6188=2,"Poor",N6188=3,"Average",N6188=4,"Good",N6188=5,"Excellent")</f>
        <v>Average</v>
      </c>
      <c r="P6188"/>
      <c r="Q6188"/>
      <c r="R6188"/>
      <c r="S6188"/>
      <c r="T6188"/>
      <c r="U6188"/>
    </row>
    <row r="6189" spans="1:21">
      <c r="A6189" s="2">
        <v>196778</v>
      </c>
      <c r="B6189" s="2" t="s">
        <v>15</v>
      </c>
      <c r="C6189" s="4">
        <v>45580</v>
      </c>
      <c r="D6189" s="17">
        <v>45580</v>
      </c>
      <c r="E6189" s="2" t="s">
        <v>16</v>
      </c>
      <c r="F6189" s="2" t="s">
        <v>25</v>
      </c>
      <c r="G6189" s="2">
        <v>20</v>
      </c>
      <c r="H6189" s="2" t="s">
        <v>38</v>
      </c>
      <c r="I6189" s="2" t="s">
        <v>19</v>
      </c>
      <c r="J6189" s="12">
        <v>100</v>
      </c>
      <c r="K6189" s="2">
        <v>100</v>
      </c>
      <c r="L6189" s="2">
        <v>1</v>
      </c>
      <c r="M6189" s="12">
        <v>100</v>
      </c>
      <c r="N6189" s="3">
        <v>3</v>
      </c>
      <c r="O6189" s="2" t="str" cm="1">
        <f t="array" ref="O6189">_xlfn.IFS(N6189=1,"Unsatisfactory",N6189=2,"Poor",N6189=3,"Average",N6189=4,"Good",N6189=5,"Excellent")</f>
        <v>Average</v>
      </c>
      <c r="P6189"/>
      <c r="Q6189"/>
      <c r="R6189"/>
      <c r="S6189"/>
      <c r="T6189"/>
      <c r="U6189"/>
    </row>
    <row r="6190" spans="1:21">
      <c r="A6190" s="2">
        <v>135929</v>
      </c>
      <c r="B6190" s="2" t="s">
        <v>48</v>
      </c>
      <c r="C6190" s="4">
        <v>45544</v>
      </c>
      <c r="D6190" s="17">
        <v>45544</v>
      </c>
      <c r="E6190" s="2" t="s">
        <v>16</v>
      </c>
      <c r="F6190" s="2" t="s">
        <v>17</v>
      </c>
      <c r="G6190" s="2">
        <v>26</v>
      </c>
      <c r="H6190" s="2" t="s">
        <v>44</v>
      </c>
      <c r="I6190" s="2" t="s">
        <v>27</v>
      </c>
      <c r="J6190" s="12">
        <v>130</v>
      </c>
      <c r="K6190" s="2">
        <v>155</v>
      </c>
      <c r="L6190" s="2">
        <v>1</v>
      </c>
      <c r="M6190" s="12">
        <v>155</v>
      </c>
      <c r="N6190" s="3">
        <v>3</v>
      </c>
      <c r="O6190" s="2" t="str" cm="1">
        <f t="array" ref="O6190">_xlfn.IFS(N6190=1,"Unsatisfactory",N6190=2,"Poor",N6190=3,"Average",N6190=4,"Good",N6190=5,"Excellent")</f>
        <v>Average</v>
      </c>
      <c r="P6190"/>
      <c r="Q6190"/>
      <c r="R6190"/>
      <c r="S6190"/>
      <c r="T6190"/>
      <c r="U6190"/>
    </row>
    <row r="6191" spans="1:21">
      <c r="A6191" s="2">
        <v>155131</v>
      </c>
      <c r="B6191" s="2" t="s">
        <v>50</v>
      </c>
      <c r="C6191" s="4">
        <v>45493</v>
      </c>
      <c r="D6191" s="17">
        <v>45493</v>
      </c>
      <c r="E6191" s="2" t="s">
        <v>16</v>
      </c>
      <c r="F6191" s="2" t="s">
        <v>25</v>
      </c>
      <c r="G6191" s="2">
        <v>25</v>
      </c>
      <c r="H6191" s="2" t="s">
        <v>60</v>
      </c>
      <c r="I6191" s="2" t="s">
        <v>19</v>
      </c>
      <c r="J6191" s="12">
        <v>97</v>
      </c>
      <c r="K6191" s="2">
        <v>97</v>
      </c>
      <c r="L6191" s="2">
        <v>1</v>
      </c>
      <c r="M6191" s="12">
        <v>97</v>
      </c>
      <c r="N6191" s="3">
        <v>4</v>
      </c>
      <c r="O6191" s="2" t="str" cm="1">
        <f t="array" ref="O6191">_xlfn.IFS(N6191=1,"Unsatisfactory",N6191=2,"Poor",N6191=3,"Average",N6191=4,"Good",N6191=5,"Excellent")</f>
        <v>Good</v>
      </c>
      <c r="P6191"/>
      <c r="Q6191"/>
      <c r="R6191"/>
      <c r="S6191"/>
      <c r="T6191"/>
      <c r="U6191"/>
    </row>
    <row r="6192" spans="1:21">
      <c r="A6192" s="2">
        <v>149899</v>
      </c>
      <c r="B6192" s="2" t="s">
        <v>42</v>
      </c>
      <c r="C6192" s="4">
        <v>45487</v>
      </c>
      <c r="D6192" s="17">
        <v>45487</v>
      </c>
      <c r="E6192" s="2" t="s">
        <v>16</v>
      </c>
      <c r="F6192" s="2" t="s">
        <v>25</v>
      </c>
      <c r="G6192" s="2">
        <v>28</v>
      </c>
      <c r="H6192" s="2" t="s">
        <v>29</v>
      </c>
      <c r="I6192" s="2" t="s">
        <v>19</v>
      </c>
      <c r="J6192" s="12">
        <v>65</v>
      </c>
      <c r="K6192" s="2">
        <v>65</v>
      </c>
      <c r="L6192" s="2">
        <v>1</v>
      </c>
      <c r="M6192" s="12">
        <v>65</v>
      </c>
      <c r="N6192" s="3">
        <v>4</v>
      </c>
      <c r="O6192" s="2" t="str" cm="1">
        <f t="array" ref="O6192">_xlfn.IFS(N6192=1,"Unsatisfactory",N6192=2,"Poor",N6192=3,"Average",N6192=4,"Good",N6192=5,"Excellent")</f>
        <v>Good</v>
      </c>
      <c r="P6192"/>
      <c r="Q6192"/>
      <c r="R6192"/>
      <c r="S6192"/>
      <c r="T6192"/>
      <c r="U6192"/>
    </row>
    <row r="6193" spans="1:21">
      <c r="A6193" s="2">
        <v>160653</v>
      </c>
      <c r="B6193" s="2" t="s">
        <v>53</v>
      </c>
      <c r="C6193" s="4">
        <v>45322</v>
      </c>
      <c r="D6193" s="17">
        <v>45322</v>
      </c>
      <c r="E6193" s="2" t="s">
        <v>37</v>
      </c>
      <c r="F6193" s="2" t="s">
        <v>17</v>
      </c>
      <c r="G6193" s="2">
        <v>19</v>
      </c>
      <c r="H6193" s="2" t="s">
        <v>26</v>
      </c>
      <c r="I6193" s="2" t="s">
        <v>27</v>
      </c>
      <c r="J6193" s="12">
        <v>15</v>
      </c>
      <c r="K6193" s="2">
        <v>55</v>
      </c>
      <c r="L6193" s="2">
        <v>1</v>
      </c>
      <c r="M6193" s="12">
        <v>55</v>
      </c>
      <c r="N6193" s="3">
        <v>1</v>
      </c>
      <c r="O6193" s="2" t="str" cm="1">
        <f t="array" ref="O6193">_xlfn.IFS(N6193=1,"Unsatisfactory",N6193=2,"Poor",N6193=3,"Average",N6193=4,"Good",N6193=5,"Excellent")</f>
        <v>Unsatisfactory</v>
      </c>
      <c r="P6193"/>
      <c r="Q6193"/>
      <c r="R6193"/>
      <c r="S6193"/>
      <c r="T6193"/>
      <c r="U6193"/>
    </row>
    <row r="6194" spans="1:21">
      <c r="A6194" s="2">
        <v>154144</v>
      </c>
      <c r="B6194" s="2" t="s">
        <v>30</v>
      </c>
      <c r="C6194" s="4">
        <v>45532</v>
      </c>
      <c r="D6194" s="17">
        <v>45532</v>
      </c>
      <c r="E6194" s="2" t="s">
        <v>24</v>
      </c>
      <c r="F6194" s="2" t="s">
        <v>17</v>
      </c>
      <c r="G6194" s="2">
        <v>28</v>
      </c>
      <c r="H6194" s="2" t="s">
        <v>80</v>
      </c>
      <c r="I6194" s="2" t="s">
        <v>27</v>
      </c>
      <c r="J6194" s="12">
        <v>10</v>
      </c>
      <c r="K6194" s="2">
        <v>50</v>
      </c>
      <c r="L6194" s="2">
        <v>1</v>
      </c>
      <c r="M6194" s="12">
        <v>50</v>
      </c>
      <c r="N6194" s="3">
        <v>1</v>
      </c>
      <c r="O6194" s="2" t="str" cm="1">
        <f t="array" ref="O6194">_xlfn.IFS(N6194=1,"Unsatisfactory",N6194=2,"Poor",N6194=3,"Average",N6194=4,"Good",N6194=5,"Excellent")</f>
        <v>Unsatisfactory</v>
      </c>
      <c r="P6194"/>
      <c r="Q6194"/>
      <c r="R6194"/>
      <c r="S6194"/>
      <c r="T6194"/>
      <c r="U6194"/>
    </row>
    <row r="6195" spans="1:21">
      <c r="A6195" s="2">
        <v>165992</v>
      </c>
      <c r="B6195" s="2" t="s">
        <v>33</v>
      </c>
      <c r="C6195" s="4">
        <v>45534</v>
      </c>
      <c r="D6195" s="17">
        <v>45534</v>
      </c>
      <c r="E6195" s="2" t="s">
        <v>16</v>
      </c>
      <c r="F6195" s="2" t="s">
        <v>25</v>
      </c>
      <c r="G6195" s="2">
        <v>30</v>
      </c>
      <c r="H6195" s="2" t="s">
        <v>38</v>
      </c>
      <c r="I6195" s="2" t="s">
        <v>19</v>
      </c>
      <c r="J6195" s="12">
        <v>118</v>
      </c>
      <c r="K6195" s="2">
        <v>118</v>
      </c>
      <c r="L6195" s="2">
        <v>1</v>
      </c>
      <c r="M6195" s="12">
        <v>118</v>
      </c>
      <c r="N6195" s="3">
        <v>3</v>
      </c>
      <c r="O6195" s="2" t="str" cm="1">
        <f t="array" ref="O6195">_xlfn.IFS(N6195=1,"Unsatisfactory",N6195=2,"Poor",N6195=3,"Average",N6195=4,"Good",N6195=5,"Excellent")</f>
        <v>Average</v>
      </c>
      <c r="P6195"/>
      <c r="Q6195"/>
      <c r="R6195"/>
      <c r="S6195"/>
      <c r="T6195"/>
      <c r="U6195"/>
    </row>
    <row r="6196" spans="1:21">
      <c r="A6196" s="2">
        <v>176073</v>
      </c>
      <c r="B6196" s="2" t="s">
        <v>33</v>
      </c>
      <c r="C6196" s="4">
        <v>45508</v>
      </c>
      <c r="D6196" s="17">
        <v>45508</v>
      </c>
      <c r="E6196" s="2" t="s">
        <v>16</v>
      </c>
      <c r="F6196" s="2" t="s">
        <v>17</v>
      </c>
      <c r="G6196" s="2">
        <v>33</v>
      </c>
      <c r="H6196" s="2" t="s">
        <v>75</v>
      </c>
      <c r="I6196" s="2" t="s">
        <v>27</v>
      </c>
      <c r="J6196" s="12">
        <v>118</v>
      </c>
      <c r="K6196" s="2">
        <v>188</v>
      </c>
      <c r="L6196" s="2">
        <v>1</v>
      </c>
      <c r="M6196" s="12">
        <v>188</v>
      </c>
      <c r="N6196" s="3">
        <v>5</v>
      </c>
      <c r="O6196" s="2" t="str" cm="1">
        <f t="array" ref="O6196">_xlfn.IFS(N6196=1,"Unsatisfactory",N6196=2,"Poor",N6196=3,"Average",N6196=4,"Good",N6196=5,"Excellent")</f>
        <v>Excellent</v>
      </c>
      <c r="P6196"/>
      <c r="Q6196"/>
      <c r="R6196"/>
      <c r="S6196"/>
      <c r="T6196"/>
      <c r="U6196"/>
    </row>
    <row r="6197" spans="1:21">
      <c r="A6197" s="2">
        <v>190186</v>
      </c>
      <c r="B6197" s="2" t="s">
        <v>23</v>
      </c>
      <c r="C6197" s="4">
        <v>45466</v>
      </c>
      <c r="D6197" s="17">
        <v>45466</v>
      </c>
      <c r="E6197" s="2" t="s">
        <v>24</v>
      </c>
      <c r="F6197" s="2" t="s">
        <v>17</v>
      </c>
      <c r="G6197" s="2">
        <v>33</v>
      </c>
      <c r="H6197" s="2" t="s">
        <v>34</v>
      </c>
      <c r="I6197" s="2" t="s">
        <v>27</v>
      </c>
      <c r="J6197" s="12">
        <v>9</v>
      </c>
      <c r="K6197" s="2">
        <v>109</v>
      </c>
      <c r="L6197" s="2">
        <v>1</v>
      </c>
      <c r="M6197" s="12">
        <v>109</v>
      </c>
      <c r="N6197" s="3">
        <v>4</v>
      </c>
      <c r="O6197" s="2" t="str" cm="1">
        <f t="array" ref="O6197">_xlfn.IFS(N6197=1,"Unsatisfactory",N6197=2,"Poor",N6197=3,"Average",N6197=4,"Good",N6197=5,"Excellent")</f>
        <v>Good</v>
      </c>
      <c r="P6197"/>
      <c r="Q6197"/>
      <c r="R6197"/>
      <c r="S6197"/>
      <c r="T6197"/>
      <c r="U6197"/>
    </row>
    <row r="6198" spans="1:21">
      <c r="A6198" s="2">
        <v>158844</v>
      </c>
      <c r="B6198" s="2" t="s">
        <v>53</v>
      </c>
      <c r="C6198" s="4">
        <v>45579</v>
      </c>
      <c r="D6198" s="17">
        <v>45579</v>
      </c>
      <c r="E6198" s="2" t="s">
        <v>37</v>
      </c>
      <c r="F6198" s="2" t="s">
        <v>17</v>
      </c>
      <c r="G6198" s="2">
        <v>34</v>
      </c>
      <c r="H6198" s="2" t="s">
        <v>75</v>
      </c>
      <c r="I6198" s="2" t="s">
        <v>27</v>
      </c>
      <c r="J6198" s="12">
        <v>15</v>
      </c>
      <c r="K6198" s="2">
        <v>85</v>
      </c>
      <c r="L6198" s="2">
        <v>1</v>
      </c>
      <c r="M6198" s="12">
        <v>85</v>
      </c>
      <c r="N6198" s="3">
        <v>1</v>
      </c>
      <c r="O6198" s="2" t="str" cm="1">
        <f t="array" ref="O6198">_xlfn.IFS(N6198=1,"Unsatisfactory",N6198=2,"Poor",N6198=3,"Average",N6198=4,"Good",N6198=5,"Excellent")</f>
        <v>Unsatisfactory</v>
      </c>
      <c r="P6198"/>
      <c r="Q6198"/>
      <c r="R6198"/>
      <c r="S6198"/>
      <c r="T6198"/>
      <c r="U6198"/>
    </row>
    <row r="6199" spans="1:21">
      <c r="A6199" s="2">
        <v>124970</v>
      </c>
      <c r="B6199" s="2" t="s">
        <v>78</v>
      </c>
      <c r="C6199" s="4">
        <v>45253</v>
      </c>
      <c r="D6199" s="17">
        <v>45253</v>
      </c>
      <c r="E6199" s="2" t="s">
        <v>37</v>
      </c>
      <c r="F6199" s="2" t="s">
        <v>17</v>
      </c>
      <c r="G6199" s="2">
        <v>35</v>
      </c>
      <c r="H6199" s="2" t="s">
        <v>118</v>
      </c>
      <c r="I6199" s="2" t="s">
        <v>19</v>
      </c>
      <c r="J6199" s="12">
        <v>50</v>
      </c>
      <c r="K6199" s="2">
        <v>50</v>
      </c>
      <c r="L6199" s="2">
        <v>1</v>
      </c>
      <c r="M6199" s="12">
        <v>50</v>
      </c>
      <c r="N6199" s="3">
        <v>5</v>
      </c>
      <c r="O6199" s="2" t="str" cm="1">
        <f t="array" ref="O6199">_xlfn.IFS(N6199=1,"Unsatisfactory",N6199=2,"Poor",N6199=3,"Average",N6199=4,"Good",N6199=5,"Excellent")</f>
        <v>Excellent</v>
      </c>
      <c r="P6199"/>
      <c r="Q6199"/>
      <c r="R6199"/>
      <c r="S6199"/>
      <c r="T6199"/>
      <c r="U6199"/>
    </row>
    <row r="6200" spans="1:21">
      <c r="A6200" s="2">
        <v>199713</v>
      </c>
      <c r="B6200" s="2" t="s">
        <v>33</v>
      </c>
      <c r="C6200" s="4">
        <v>45401</v>
      </c>
      <c r="D6200" s="17">
        <v>45401</v>
      </c>
      <c r="E6200" s="2" t="s">
        <v>16</v>
      </c>
      <c r="F6200" s="2" t="s">
        <v>25</v>
      </c>
      <c r="G6200" s="2">
        <v>22</v>
      </c>
      <c r="H6200" s="2" t="s">
        <v>79</v>
      </c>
      <c r="I6200" s="2" t="s">
        <v>27</v>
      </c>
      <c r="J6200" s="12">
        <v>118</v>
      </c>
      <c r="K6200" s="2">
        <v>158</v>
      </c>
      <c r="L6200" s="2">
        <v>1</v>
      </c>
      <c r="M6200" s="12">
        <v>158</v>
      </c>
      <c r="N6200" s="3">
        <v>5</v>
      </c>
      <c r="O6200" s="2" t="str" cm="1">
        <f t="array" ref="O6200">_xlfn.IFS(N6200=1,"Unsatisfactory",N6200=2,"Poor",N6200=3,"Average",N6200=4,"Good",N6200=5,"Excellent")</f>
        <v>Excellent</v>
      </c>
      <c r="P6200"/>
      <c r="Q6200"/>
      <c r="R6200"/>
      <c r="S6200"/>
      <c r="T6200"/>
      <c r="U6200"/>
    </row>
    <row r="6201" spans="1:21">
      <c r="A6201" s="2">
        <v>151584</v>
      </c>
      <c r="B6201" s="2" t="s">
        <v>85</v>
      </c>
      <c r="C6201" s="4">
        <v>45311</v>
      </c>
      <c r="D6201" s="17">
        <v>45311</v>
      </c>
      <c r="E6201" s="2" t="s">
        <v>24</v>
      </c>
      <c r="F6201" s="2" t="s">
        <v>25</v>
      </c>
      <c r="G6201" s="2">
        <v>28</v>
      </c>
      <c r="H6201" s="2" t="s">
        <v>131</v>
      </c>
      <c r="I6201" s="2" t="s">
        <v>27</v>
      </c>
      <c r="J6201" s="12">
        <v>23</v>
      </c>
      <c r="K6201" s="2">
        <v>93</v>
      </c>
      <c r="L6201" s="2">
        <v>2</v>
      </c>
      <c r="M6201" s="12">
        <v>186</v>
      </c>
      <c r="N6201" s="3">
        <v>4</v>
      </c>
      <c r="O6201" s="2" t="str" cm="1">
        <f t="array" ref="O6201">_xlfn.IFS(N6201=1,"Unsatisfactory",N6201=2,"Poor",N6201=3,"Average",N6201=4,"Good",N6201=5,"Excellent")</f>
        <v>Good</v>
      </c>
      <c r="P6201"/>
      <c r="Q6201"/>
      <c r="R6201"/>
      <c r="S6201"/>
      <c r="T6201"/>
      <c r="U6201"/>
    </row>
    <row r="6202" spans="1:21">
      <c r="A6202" s="2">
        <v>147450</v>
      </c>
      <c r="B6202" s="2" t="s">
        <v>15</v>
      </c>
      <c r="C6202" s="4">
        <v>45400</v>
      </c>
      <c r="D6202" s="17">
        <v>45400</v>
      </c>
      <c r="E6202" s="2" t="s">
        <v>16</v>
      </c>
      <c r="F6202" s="2" t="s">
        <v>17</v>
      </c>
      <c r="G6202" s="2">
        <v>23</v>
      </c>
      <c r="H6202" s="2" t="s">
        <v>115</v>
      </c>
      <c r="I6202" s="2" t="s">
        <v>19</v>
      </c>
      <c r="J6202" s="12">
        <v>100</v>
      </c>
      <c r="K6202" s="2">
        <v>100</v>
      </c>
      <c r="L6202" s="2">
        <v>2</v>
      </c>
      <c r="M6202" s="12">
        <v>200</v>
      </c>
      <c r="N6202" s="3">
        <v>3</v>
      </c>
      <c r="O6202" s="2" t="str" cm="1">
        <f t="array" ref="O6202">_xlfn.IFS(N6202=1,"Unsatisfactory",N6202=2,"Poor",N6202=3,"Average",N6202=4,"Good",N6202=5,"Excellent")</f>
        <v>Average</v>
      </c>
      <c r="P6202"/>
      <c r="Q6202"/>
      <c r="R6202"/>
      <c r="S6202"/>
      <c r="T6202"/>
      <c r="U6202"/>
    </row>
    <row r="6203" spans="1:21">
      <c r="A6203" s="2">
        <v>156198</v>
      </c>
      <c r="B6203" s="2" t="s">
        <v>23</v>
      </c>
      <c r="C6203" s="4">
        <v>45378</v>
      </c>
      <c r="D6203" s="17">
        <v>45378</v>
      </c>
      <c r="E6203" s="2" t="s">
        <v>24</v>
      </c>
      <c r="F6203" s="2" t="s">
        <v>17</v>
      </c>
      <c r="G6203" s="2">
        <v>22</v>
      </c>
      <c r="H6203" s="2" t="s">
        <v>67</v>
      </c>
      <c r="I6203" s="2" t="s">
        <v>27</v>
      </c>
      <c r="J6203" s="12">
        <v>9</v>
      </c>
      <c r="K6203" s="2">
        <v>49</v>
      </c>
      <c r="L6203" s="2">
        <v>2</v>
      </c>
      <c r="M6203" s="12">
        <v>98</v>
      </c>
      <c r="N6203" s="3">
        <v>4</v>
      </c>
      <c r="O6203" s="2" t="str" cm="1">
        <f t="array" ref="O6203">_xlfn.IFS(N6203=1,"Unsatisfactory",N6203=2,"Poor",N6203=3,"Average",N6203=4,"Good",N6203=5,"Excellent")</f>
        <v>Good</v>
      </c>
      <c r="P6203"/>
      <c r="Q6203"/>
      <c r="R6203"/>
      <c r="S6203"/>
      <c r="T6203"/>
      <c r="U6203"/>
    </row>
    <row r="6204" spans="1:21">
      <c r="A6204" s="2">
        <v>186232</v>
      </c>
      <c r="B6204" s="2" t="s">
        <v>53</v>
      </c>
      <c r="C6204" s="4">
        <v>45559</v>
      </c>
      <c r="D6204" s="17">
        <v>45559</v>
      </c>
      <c r="E6204" s="2" t="s">
        <v>37</v>
      </c>
      <c r="F6204" s="2" t="s">
        <v>25</v>
      </c>
      <c r="G6204" s="2">
        <v>30</v>
      </c>
      <c r="H6204" s="2" t="s">
        <v>31</v>
      </c>
      <c r="I6204" s="2" t="s">
        <v>19</v>
      </c>
      <c r="J6204" s="12">
        <v>15</v>
      </c>
      <c r="K6204" s="2">
        <v>15</v>
      </c>
      <c r="L6204" s="2">
        <v>1</v>
      </c>
      <c r="M6204" s="12">
        <v>15</v>
      </c>
      <c r="N6204" s="3">
        <v>4</v>
      </c>
      <c r="O6204" s="2" t="str" cm="1">
        <f t="array" ref="O6204">_xlfn.IFS(N6204=1,"Unsatisfactory",N6204=2,"Poor",N6204=3,"Average",N6204=4,"Good",N6204=5,"Excellent")</f>
        <v>Good</v>
      </c>
      <c r="P6204"/>
      <c r="Q6204"/>
      <c r="R6204"/>
      <c r="S6204"/>
      <c r="T6204"/>
      <c r="U6204"/>
    </row>
    <row r="6205" spans="1:21">
      <c r="A6205" s="2">
        <v>153491</v>
      </c>
      <c r="B6205" s="2" t="s">
        <v>15</v>
      </c>
      <c r="C6205" s="4">
        <v>45361</v>
      </c>
      <c r="D6205" s="17">
        <v>45361</v>
      </c>
      <c r="E6205" s="2" t="s">
        <v>16</v>
      </c>
      <c r="F6205" s="2" t="s">
        <v>17</v>
      </c>
      <c r="G6205" s="2">
        <v>22</v>
      </c>
      <c r="H6205" s="2" t="s">
        <v>34</v>
      </c>
      <c r="I6205" s="2" t="s">
        <v>27</v>
      </c>
      <c r="J6205" s="12">
        <v>100</v>
      </c>
      <c r="K6205" s="2">
        <v>200</v>
      </c>
      <c r="L6205" s="2">
        <v>3</v>
      </c>
      <c r="M6205" s="12">
        <v>600</v>
      </c>
      <c r="N6205" s="3">
        <v>4</v>
      </c>
      <c r="O6205" s="2" t="str" cm="1">
        <f t="array" ref="O6205">_xlfn.IFS(N6205=1,"Unsatisfactory",N6205=2,"Poor",N6205=3,"Average",N6205=4,"Good",N6205=5,"Excellent")</f>
        <v>Good</v>
      </c>
      <c r="P6205"/>
      <c r="Q6205"/>
      <c r="R6205"/>
      <c r="S6205"/>
      <c r="T6205"/>
      <c r="U6205"/>
    </row>
    <row r="6206" spans="1:21">
      <c r="A6206" s="2">
        <v>129942</v>
      </c>
      <c r="B6206" s="2" t="s">
        <v>42</v>
      </c>
      <c r="C6206" s="4">
        <v>45347</v>
      </c>
      <c r="D6206" s="17">
        <v>45347</v>
      </c>
      <c r="E6206" s="2" t="s">
        <v>16</v>
      </c>
      <c r="F6206" s="2" t="s">
        <v>17</v>
      </c>
      <c r="G6206" s="2">
        <v>22</v>
      </c>
      <c r="H6206" s="2" t="s">
        <v>129</v>
      </c>
      <c r="I6206" s="2" t="s">
        <v>19</v>
      </c>
      <c r="J6206" s="12">
        <v>65</v>
      </c>
      <c r="K6206" s="2">
        <v>65</v>
      </c>
      <c r="L6206" s="2">
        <v>1</v>
      </c>
      <c r="M6206" s="12">
        <v>65</v>
      </c>
      <c r="N6206" s="3">
        <v>1</v>
      </c>
      <c r="O6206" s="2" t="str" cm="1">
        <f t="array" ref="O6206">_xlfn.IFS(N6206=1,"Unsatisfactory",N6206=2,"Poor",N6206=3,"Average",N6206=4,"Good",N6206=5,"Excellent")</f>
        <v>Unsatisfactory</v>
      </c>
      <c r="P6206"/>
      <c r="Q6206"/>
      <c r="R6206"/>
      <c r="S6206"/>
      <c r="T6206"/>
      <c r="U6206"/>
    </row>
    <row r="6207" spans="1:21">
      <c r="A6207" s="2">
        <v>187738</v>
      </c>
      <c r="B6207" s="2" t="s">
        <v>85</v>
      </c>
      <c r="C6207" s="4">
        <v>45515</v>
      </c>
      <c r="D6207" s="17">
        <v>45515</v>
      </c>
      <c r="E6207" s="2" t="s">
        <v>24</v>
      </c>
      <c r="F6207" s="2" t="s">
        <v>17</v>
      </c>
      <c r="G6207" s="2">
        <v>35</v>
      </c>
      <c r="H6207" s="2" t="s">
        <v>67</v>
      </c>
      <c r="I6207" s="2" t="s">
        <v>27</v>
      </c>
      <c r="J6207" s="12">
        <v>23</v>
      </c>
      <c r="K6207" s="2">
        <v>63</v>
      </c>
      <c r="L6207" s="2">
        <v>3</v>
      </c>
      <c r="M6207" s="12">
        <v>189</v>
      </c>
      <c r="N6207" s="3">
        <v>1</v>
      </c>
      <c r="O6207" s="2" t="str" cm="1">
        <f t="array" ref="O6207">_xlfn.IFS(N6207=1,"Unsatisfactory",N6207=2,"Poor",N6207=3,"Average",N6207=4,"Good",N6207=5,"Excellent")</f>
        <v>Unsatisfactory</v>
      </c>
      <c r="P6207"/>
      <c r="Q6207"/>
      <c r="R6207"/>
      <c r="S6207"/>
      <c r="T6207"/>
      <c r="U6207"/>
    </row>
    <row r="6208" spans="1:21">
      <c r="A6208" s="2">
        <v>177559</v>
      </c>
      <c r="B6208" s="2" t="s">
        <v>42</v>
      </c>
      <c r="C6208" s="4">
        <v>45329</v>
      </c>
      <c r="D6208" s="17">
        <v>45329</v>
      </c>
      <c r="E6208" s="2" t="s">
        <v>16</v>
      </c>
      <c r="F6208" s="2" t="s">
        <v>17</v>
      </c>
      <c r="G6208" s="2">
        <v>28</v>
      </c>
      <c r="H6208" s="2" t="s">
        <v>60</v>
      </c>
      <c r="I6208" s="2" t="s">
        <v>19</v>
      </c>
      <c r="J6208" s="12">
        <v>65</v>
      </c>
      <c r="K6208" s="2">
        <v>65</v>
      </c>
      <c r="L6208" s="2">
        <v>1</v>
      </c>
      <c r="M6208" s="12">
        <v>65</v>
      </c>
      <c r="N6208" s="3">
        <v>4</v>
      </c>
      <c r="O6208" s="2" t="str" cm="1">
        <f t="array" ref="O6208">_xlfn.IFS(N6208=1,"Unsatisfactory",N6208=2,"Poor",N6208=3,"Average",N6208=4,"Good",N6208=5,"Excellent")</f>
        <v>Good</v>
      </c>
      <c r="P6208"/>
      <c r="Q6208"/>
      <c r="R6208"/>
      <c r="S6208"/>
      <c r="T6208"/>
      <c r="U6208"/>
    </row>
    <row r="6209" spans="1:21">
      <c r="A6209" s="2">
        <v>126194</v>
      </c>
      <c r="B6209" s="2" t="s">
        <v>42</v>
      </c>
      <c r="C6209" s="4">
        <v>45485</v>
      </c>
      <c r="D6209" s="17">
        <v>45485</v>
      </c>
      <c r="E6209" s="2" t="s">
        <v>16</v>
      </c>
      <c r="F6209" s="2" t="s">
        <v>17</v>
      </c>
      <c r="G6209" s="2">
        <v>31</v>
      </c>
      <c r="H6209" s="2" t="s">
        <v>130</v>
      </c>
      <c r="I6209" s="2" t="s">
        <v>19</v>
      </c>
      <c r="J6209" s="12">
        <v>65</v>
      </c>
      <c r="K6209" s="2">
        <v>65</v>
      </c>
      <c r="L6209" s="2">
        <v>1</v>
      </c>
      <c r="M6209" s="12">
        <v>65</v>
      </c>
      <c r="N6209" s="3">
        <v>5</v>
      </c>
      <c r="O6209" s="2" t="str" cm="1">
        <f t="array" ref="O6209">_xlfn.IFS(N6209=1,"Unsatisfactory",N6209=2,"Poor",N6209=3,"Average",N6209=4,"Good",N6209=5,"Excellent")</f>
        <v>Excellent</v>
      </c>
      <c r="P6209"/>
      <c r="Q6209"/>
      <c r="R6209"/>
      <c r="S6209"/>
      <c r="T6209"/>
      <c r="U6209"/>
    </row>
    <row r="6210" spans="1:21">
      <c r="A6210" s="2">
        <v>159255</v>
      </c>
      <c r="B6210" s="2" t="s">
        <v>36</v>
      </c>
      <c r="C6210" s="4">
        <v>45381</v>
      </c>
      <c r="D6210" s="17">
        <v>45381</v>
      </c>
      <c r="E6210" s="2" t="s">
        <v>37</v>
      </c>
      <c r="F6210" s="2" t="s">
        <v>17</v>
      </c>
      <c r="G6210" s="2">
        <v>34</v>
      </c>
      <c r="H6210" s="2" t="s">
        <v>34</v>
      </c>
      <c r="I6210" s="2" t="s">
        <v>27</v>
      </c>
      <c r="J6210" s="12">
        <v>32</v>
      </c>
      <c r="K6210" s="2">
        <v>132</v>
      </c>
      <c r="L6210" s="2">
        <v>5</v>
      </c>
      <c r="M6210" s="12">
        <v>660</v>
      </c>
      <c r="N6210" s="3">
        <v>4</v>
      </c>
      <c r="O6210" s="2" t="str" cm="1">
        <f t="array" ref="O6210">_xlfn.IFS(N6210=1,"Unsatisfactory",N6210=2,"Poor",N6210=3,"Average",N6210=4,"Good",N6210=5,"Excellent")</f>
        <v>Good</v>
      </c>
      <c r="P6210"/>
      <c r="Q6210"/>
      <c r="R6210"/>
      <c r="S6210"/>
      <c r="T6210"/>
      <c r="U6210"/>
    </row>
    <row r="6211" spans="1:21">
      <c r="A6211" s="2">
        <v>149381</v>
      </c>
      <c r="B6211" s="2" t="s">
        <v>48</v>
      </c>
      <c r="C6211" s="4">
        <v>45483</v>
      </c>
      <c r="D6211" s="17">
        <v>45483</v>
      </c>
      <c r="E6211" s="2" t="s">
        <v>16</v>
      </c>
      <c r="F6211" s="2" t="s">
        <v>25</v>
      </c>
      <c r="G6211" s="2">
        <v>32</v>
      </c>
      <c r="H6211" s="2" t="s">
        <v>131</v>
      </c>
      <c r="I6211" s="2" t="s">
        <v>27</v>
      </c>
      <c r="J6211" s="12">
        <v>130</v>
      </c>
      <c r="K6211" s="2">
        <v>200</v>
      </c>
      <c r="L6211" s="2">
        <v>5</v>
      </c>
      <c r="M6211" s="12">
        <v>1000</v>
      </c>
      <c r="N6211" s="3">
        <v>4</v>
      </c>
      <c r="O6211" s="2" t="str" cm="1">
        <f t="array" ref="O6211">_xlfn.IFS(N6211=1,"Unsatisfactory",N6211=2,"Poor",N6211=3,"Average",N6211=4,"Good",N6211=5,"Excellent")</f>
        <v>Good</v>
      </c>
      <c r="P6211"/>
      <c r="Q6211"/>
      <c r="R6211"/>
      <c r="S6211"/>
      <c r="T6211"/>
      <c r="U6211"/>
    </row>
    <row r="6212" spans="1:21">
      <c r="A6212" s="2">
        <v>187796</v>
      </c>
      <c r="B6212" s="2" t="s">
        <v>36</v>
      </c>
      <c r="C6212" s="4">
        <v>45282</v>
      </c>
      <c r="D6212" s="17">
        <v>45282</v>
      </c>
      <c r="E6212" s="2" t="s">
        <v>37</v>
      </c>
      <c r="F6212" s="2" t="s">
        <v>17</v>
      </c>
      <c r="G6212" s="2">
        <v>26</v>
      </c>
      <c r="H6212" s="2" t="s">
        <v>44</v>
      </c>
      <c r="I6212" s="2" t="s">
        <v>27</v>
      </c>
      <c r="J6212" s="12">
        <v>32</v>
      </c>
      <c r="K6212" s="2">
        <v>57</v>
      </c>
      <c r="L6212" s="2">
        <v>5</v>
      </c>
      <c r="M6212" s="12">
        <v>285</v>
      </c>
      <c r="N6212" s="3">
        <v>1</v>
      </c>
      <c r="O6212" s="2" t="str" cm="1">
        <f t="array" ref="O6212">_xlfn.IFS(N6212=1,"Unsatisfactory",N6212=2,"Poor",N6212=3,"Average",N6212=4,"Good",N6212=5,"Excellent")</f>
        <v>Unsatisfactory</v>
      </c>
      <c r="P6212"/>
      <c r="Q6212"/>
      <c r="R6212"/>
      <c r="S6212"/>
      <c r="T6212"/>
      <c r="U6212"/>
    </row>
    <row r="6213" spans="1:21">
      <c r="A6213" s="2">
        <v>127991</v>
      </c>
      <c r="B6213" s="2" t="s">
        <v>48</v>
      </c>
      <c r="C6213" s="4">
        <v>45411</v>
      </c>
      <c r="D6213" s="17">
        <v>45411</v>
      </c>
      <c r="E6213" s="2" t="s">
        <v>16</v>
      </c>
      <c r="F6213" s="2" t="s">
        <v>17</v>
      </c>
      <c r="G6213" s="2">
        <v>26</v>
      </c>
      <c r="H6213" s="2" t="s">
        <v>129</v>
      </c>
      <c r="I6213" s="2" t="s">
        <v>19</v>
      </c>
      <c r="J6213" s="12">
        <v>130</v>
      </c>
      <c r="K6213" s="2">
        <v>130</v>
      </c>
      <c r="L6213" s="2">
        <v>1</v>
      </c>
      <c r="M6213" s="12">
        <v>130</v>
      </c>
      <c r="N6213" s="3">
        <v>1</v>
      </c>
      <c r="O6213" s="2" t="str" cm="1">
        <f t="array" ref="O6213">_xlfn.IFS(N6213=1,"Unsatisfactory",N6213=2,"Poor",N6213=3,"Average",N6213=4,"Good",N6213=5,"Excellent")</f>
        <v>Unsatisfactory</v>
      </c>
      <c r="P6213"/>
      <c r="Q6213"/>
      <c r="R6213"/>
      <c r="S6213"/>
      <c r="T6213"/>
      <c r="U6213"/>
    </row>
    <row r="6214" spans="1:21">
      <c r="A6214" s="2">
        <v>129357</v>
      </c>
      <c r="B6214" s="2" t="s">
        <v>36</v>
      </c>
      <c r="C6214" s="4">
        <v>45491</v>
      </c>
      <c r="D6214" s="17">
        <v>45491</v>
      </c>
      <c r="E6214" s="2" t="s">
        <v>37</v>
      </c>
      <c r="F6214" s="2" t="s">
        <v>25</v>
      </c>
      <c r="G6214" s="2">
        <v>27</v>
      </c>
      <c r="H6214" s="2" t="s">
        <v>79</v>
      </c>
      <c r="I6214" s="2" t="s">
        <v>27</v>
      </c>
      <c r="J6214" s="12">
        <v>32</v>
      </c>
      <c r="K6214" s="2">
        <v>72</v>
      </c>
      <c r="L6214" s="2">
        <v>1</v>
      </c>
      <c r="M6214" s="12">
        <v>72</v>
      </c>
      <c r="N6214" s="3">
        <v>5</v>
      </c>
      <c r="O6214" s="2" t="str" cm="1">
        <f t="array" ref="O6214">_xlfn.IFS(N6214=1,"Unsatisfactory",N6214=2,"Poor",N6214=3,"Average",N6214=4,"Good",N6214=5,"Excellent")</f>
        <v>Excellent</v>
      </c>
      <c r="P6214"/>
      <c r="Q6214"/>
      <c r="R6214"/>
      <c r="S6214"/>
      <c r="T6214"/>
      <c r="U6214"/>
    </row>
    <row r="6215" spans="1:21">
      <c r="A6215" s="2">
        <v>137906</v>
      </c>
      <c r="B6215" s="2" t="s">
        <v>15</v>
      </c>
      <c r="C6215" s="4">
        <v>45491</v>
      </c>
      <c r="D6215" s="17">
        <v>45491</v>
      </c>
      <c r="E6215" s="2" t="s">
        <v>16</v>
      </c>
      <c r="F6215" s="2" t="s">
        <v>25</v>
      </c>
      <c r="G6215" s="2">
        <v>32</v>
      </c>
      <c r="H6215" s="2" t="s">
        <v>75</v>
      </c>
      <c r="I6215" s="2" t="s">
        <v>27</v>
      </c>
      <c r="J6215" s="12">
        <v>100</v>
      </c>
      <c r="K6215" s="2">
        <v>170</v>
      </c>
      <c r="L6215" s="2">
        <v>1</v>
      </c>
      <c r="M6215" s="12">
        <v>170</v>
      </c>
      <c r="N6215" s="3">
        <v>5</v>
      </c>
      <c r="O6215" s="2" t="str" cm="1">
        <f t="array" ref="O6215">_xlfn.IFS(N6215=1,"Unsatisfactory",N6215=2,"Poor",N6215=3,"Average",N6215=4,"Good",N6215=5,"Excellent")</f>
        <v>Excellent</v>
      </c>
      <c r="P6215"/>
      <c r="Q6215"/>
      <c r="R6215"/>
      <c r="S6215"/>
      <c r="T6215"/>
      <c r="U6215"/>
    </row>
    <row r="6216" spans="1:21">
      <c r="A6216" s="2">
        <v>165180</v>
      </c>
      <c r="B6216" s="2" t="s">
        <v>33</v>
      </c>
      <c r="C6216" s="4">
        <v>45449</v>
      </c>
      <c r="D6216" s="17">
        <v>45449</v>
      </c>
      <c r="E6216" s="2" t="s">
        <v>16</v>
      </c>
      <c r="F6216" s="2" t="s">
        <v>25</v>
      </c>
      <c r="G6216" s="2">
        <v>30</v>
      </c>
      <c r="H6216" s="2" t="s">
        <v>26</v>
      </c>
      <c r="I6216" s="2" t="s">
        <v>27</v>
      </c>
      <c r="J6216" s="12">
        <v>118</v>
      </c>
      <c r="K6216" s="2">
        <v>158</v>
      </c>
      <c r="L6216" s="2">
        <v>1</v>
      </c>
      <c r="M6216" s="12">
        <v>158</v>
      </c>
      <c r="N6216" s="3">
        <v>1</v>
      </c>
      <c r="O6216" s="2" t="str" cm="1">
        <f t="array" ref="O6216">_xlfn.IFS(N6216=1,"Unsatisfactory",N6216=2,"Poor",N6216=3,"Average",N6216=4,"Good",N6216=5,"Excellent")</f>
        <v>Unsatisfactory</v>
      </c>
      <c r="P6216"/>
      <c r="Q6216"/>
      <c r="R6216"/>
      <c r="S6216"/>
      <c r="T6216"/>
      <c r="U6216"/>
    </row>
    <row r="6217" spans="1:21">
      <c r="A6217" s="2">
        <v>147491</v>
      </c>
      <c r="B6217" s="2" t="s">
        <v>33</v>
      </c>
      <c r="C6217" s="4">
        <v>45484</v>
      </c>
      <c r="D6217" s="17">
        <v>45484</v>
      </c>
      <c r="E6217" s="2" t="s">
        <v>16</v>
      </c>
      <c r="F6217" s="2" t="s">
        <v>25</v>
      </c>
      <c r="G6217" s="2">
        <v>35</v>
      </c>
      <c r="H6217" s="2" t="s">
        <v>67</v>
      </c>
      <c r="I6217" s="2" t="s">
        <v>27</v>
      </c>
      <c r="J6217" s="12">
        <v>118</v>
      </c>
      <c r="K6217" s="2">
        <v>158</v>
      </c>
      <c r="L6217" s="2">
        <v>4</v>
      </c>
      <c r="M6217" s="12">
        <v>632</v>
      </c>
      <c r="N6217" s="3">
        <v>5</v>
      </c>
      <c r="O6217" s="2" t="str" cm="1">
        <f t="array" ref="O6217">_xlfn.IFS(N6217=1,"Unsatisfactory",N6217=2,"Poor",N6217=3,"Average",N6217=4,"Good",N6217=5,"Excellent")</f>
        <v>Excellent</v>
      </c>
      <c r="P6217"/>
      <c r="Q6217"/>
      <c r="R6217"/>
      <c r="S6217"/>
      <c r="T6217"/>
      <c r="U6217"/>
    </row>
    <row r="6218" spans="1:21">
      <c r="A6218" s="2">
        <v>190126</v>
      </c>
      <c r="B6218" s="2" t="s">
        <v>42</v>
      </c>
      <c r="C6218" s="4">
        <v>45394</v>
      </c>
      <c r="D6218" s="17">
        <v>45394</v>
      </c>
      <c r="E6218" s="2" t="s">
        <v>16</v>
      </c>
      <c r="F6218" s="2" t="s">
        <v>17</v>
      </c>
      <c r="G6218" s="2">
        <v>25</v>
      </c>
      <c r="H6218" s="2" t="s">
        <v>60</v>
      </c>
      <c r="I6218" s="2" t="s">
        <v>19</v>
      </c>
      <c r="J6218" s="12">
        <v>65</v>
      </c>
      <c r="K6218" s="2">
        <v>65</v>
      </c>
      <c r="L6218" s="2">
        <v>1</v>
      </c>
      <c r="M6218" s="12">
        <v>65</v>
      </c>
      <c r="N6218" s="3">
        <v>5</v>
      </c>
      <c r="O6218" s="2" t="str" cm="1">
        <f t="array" ref="O6218">_xlfn.IFS(N6218=1,"Unsatisfactory",N6218=2,"Poor",N6218=3,"Average",N6218=4,"Good",N6218=5,"Excellent")</f>
        <v>Excellent</v>
      </c>
      <c r="P6218"/>
      <c r="Q6218"/>
      <c r="R6218"/>
      <c r="S6218"/>
      <c r="T6218"/>
      <c r="U6218"/>
    </row>
    <row r="6219" spans="1:21">
      <c r="A6219" s="2">
        <v>170945</v>
      </c>
      <c r="B6219" s="2" t="s">
        <v>53</v>
      </c>
      <c r="C6219" s="4">
        <v>45349</v>
      </c>
      <c r="D6219" s="17">
        <v>45349</v>
      </c>
      <c r="E6219" s="2" t="s">
        <v>37</v>
      </c>
      <c r="F6219" s="2" t="s">
        <v>17</v>
      </c>
      <c r="G6219" s="2">
        <v>29</v>
      </c>
      <c r="H6219" s="2" t="s">
        <v>56</v>
      </c>
      <c r="I6219" s="2" t="s">
        <v>19</v>
      </c>
      <c r="J6219" s="12">
        <v>15</v>
      </c>
      <c r="K6219" s="2">
        <v>15</v>
      </c>
      <c r="L6219" s="2">
        <v>1</v>
      </c>
      <c r="M6219" s="12">
        <v>15</v>
      </c>
      <c r="N6219" s="3">
        <v>1</v>
      </c>
      <c r="O6219" s="2" t="str" cm="1">
        <f t="array" ref="O6219">_xlfn.IFS(N6219=1,"Unsatisfactory",N6219=2,"Poor",N6219=3,"Average",N6219=4,"Good",N6219=5,"Excellent")</f>
        <v>Unsatisfactory</v>
      </c>
      <c r="P6219"/>
      <c r="Q6219"/>
      <c r="R6219"/>
      <c r="S6219"/>
      <c r="T6219"/>
      <c r="U6219"/>
    </row>
    <row r="6220" spans="1:21">
      <c r="A6220" s="2">
        <v>151171</v>
      </c>
      <c r="B6220" s="2" t="s">
        <v>23</v>
      </c>
      <c r="C6220" s="4">
        <v>45507</v>
      </c>
      <c r="D6220" s="17">
        <v>45507</v>
      </c>
      <c r="E6220" s="2" t="s">
        <v>24</v>
      </c>
      <c r="F6220" s="2" t="s">
        <v>17</v>
      </c>
      <c r="G6220" s="2">
        <v>25</v>
      </c>
      <c r="H6220" s="2" t="s">
        <v>130</v>
      </c>
      <c r="I6220" s="2" t="s">
        <v>19</v>
      </c>
      <c r="J6220" s="12">
        <v>9</v>
      </c>
      <c r="K6220" s="2">
        <v>9</v>
      </c>
      <c r="L6220" s="2">
        <v>5</v>
      </c>
      <c r="M6220" s="12">
        <v>45</v>
      </c>
      <c r="N6220" s="3">
        <v>3</v>
      </c>
      <c r="O6220" s="2" t="str" cm="1">
        <f t="array" ref="O6220">_xlfn.IFS(N6220=1,"Unsatisfactory",N6220=2,"Poor",N6220=3,"Average",N6220=4,"Good",N6220=5,"Excellent")</f>
        <v>Average</v>
      </c>
      <c r="P6220"/>
      <c r="Q6220"/>
      <c r="R6220"/>
      <c r="S6220"/>
      <c r="T6220"/>
      <c r="U6220"/>
    </row>
    <row r="6221" spans="1:21">
      <c r="A6221" s="2">
        <v>140961</v>
      </c>
      <c r="B6221" s="2" t="s">
        <v>53</v>
      </c>
      <c r="C6221" s="4">
        <v>45439</v>
      </c>
      <c r="D6221" s="17">
        <v>45439</v>
      </c>
      <c r="E6221" s="2" t="s">
        <v>37</v>
      </c>
      <c r="F6221" s="2" t="s">
        <v>17</v>
      </c>
      <c r="G6221" s="2">
        <v>24</v>
      </c>
      <c r="H6221" s="2" t="s">
        <v>31</v>
      </c>
      <c r="I6221" s="2" t="s">
        <v>19</v>
      </c>
      <c r="J6221" s="12">
        <v>15</v>
      </c>
      <c r="K6221" s="2">
        <v>15</v>
      </c>
      <c r="L6221" s="2">
        <v>5</v>
      </c>
      <c r="M6221" s="12">
        <v>75</v>
      </c>
      <c r="N6221" s="3">
        <v>5</v>
      </c>
      <c r="O6221" s="2" t="str" cm="1">
        <f t="array" ref="O6221">_xlfn.IFS(N6221=1,"Unsatisfactory",N6221=2,"Poor",N6221=3,"Average",N6221=4,"Good",N6221=5,"Excellent")</f>
        <v>Excellent</v>
      </c>
      <c r="P6221"/>
      <c r="Q6221"/>
      <c r="R6221"/>
      <c r="S6221"/>
      <c r="T6221"/>
      <c r="U6221"/>
    </row>
    <row r="6222" spans="1:21">
      <c r="A6222" s="2">
        <v>147393</v>
      </c>
      <c r="B6222" s="2" t="s">
        <v>33</v>
      </c>
      <c r="C6222" s="4">
        <v>45371</v>
      </c>
      <c r="D6222" s="17">
        <v>45371</v>
      </c>
      <c r="E6222" s="2" t="s">
        <v>16</v>
      </c>
      <c r="F6222" s="2" t="s">
        <v>17</v>
      </c>
      <c r="G6222" s="2">
        <v>26</v>
      </c>
      <c r="H6222" s="2" t="s">
        <v>129</v>
      </c>
      <c r="I6222" s="2" t="s">
        <v>19</v>
      </c>
      <c r="J6222" s="12">
        <v>118</v>
      </c>
      <c r="K6222" s="2">
        <v>118</v>
      </c>
      <c r="L6222" s="2">
        <v>5</v>
      </c>
      <c r="M6222" s="12">
        <v>590</v>
      </c>
      <c r="N6222" s="3">
        <v>2</v>
      </c>
      <c r="O6222" s="2" t="str" cm="1">
        <f t="array" ref="O6222">_xlfn.IFS(N6222=1,"Unsatisfactory",N6222=2,"Poor",N6222=3,"Average",N6222=4,"Good",N6222=5,"Excellent")</f>
        <v>Poor</v>
      </c>
      <c r="P6222"/>
      <c r="Q6222"/>
      <c r="R6222"/>
      <c r="S6222"/>
      <c r="T6222"/>
      <c r="U6222"/>
    </row>
    <row r="6223" spans="1:21">
      <c r="A6223" s="2">
        <v>155570</v>
      </c>
      <c r="B6223" s="2" t="s">
        <v>42</v>
      </c>
      <c r="C6223" s="4">
        <v>45245</v>
      </c>
      <c r="D6223" s="17">
        <v>45245</v>
      </c>
      <c r="E6223" s="2" t="s">
        <v>16</v>
      </c>
      <c r="F6223" s="2" t="s">
        <v>25</v>
      </c>
      <c r="G6223" s="2">
        <v>27</v>
      </c>
      <c r="H6223" s="2" t="s">
        <v>38</v>
      </c>
      <c r="I6223" s="2" t="s">
        <v>19</v>
      </c>
      <c r="J6223" s="12">
        <v>65</v>
      </c>
      <c r="K6223" s="2">
        <v>65</v>
      </c>
      <c r="L6223" s="2">
        <v>1</v>
      </c>
      <c r="M6223" s="12">
        <v>65</v>
      </c>
      <c r="N6223" s="3">
        <v>3</v>
      </c>
      <c r="O6223" s="2" t="str" cm="1">
        <f t="array" ref="O6223">_xlfn.IFS(N6223=1,"Unsatisfactory",N6223=2,"Poor",N6223=3,"Average",N6223=4,"Good",N6223=5,"Excellent")</f>
        <v>Average</v>
      </c>
      <c r="P6223"/>
      <c r="Q6223"/>
      <c r="R6223"/>
      <c r="S6223"/>
      <c r="T6223"/>
      <c r="U6223"/>
    </row>
    <row r="6224" spans="1:21">
      <c r="A6224" s="2">
        <v>170293</v>
      </c>
      <c r="B6224" s="2" t="s">
        <v>23</v>
      </c>
      <c r="C6224" s="4">
        <v>45587</v>
      </c>
      <c r="D6224" s="17">
        <v>45587</v>
      </c>
      <c r="E6224" s="2" t="s">
        <v>24</v>
      </c>
      <c r="F6224" s="2" t="s">
        <v>17</v>
      </c>
      <c r="G6224" s="2">
        <v>27</v>
      </c>
      <c r="H6224" s="2" t="s">
        <v>62</v>
      </c>
      <c r="I6224" s="2" t="s">
        <v>19</v>
      </c>
      <c r="J6224" s="12">
        <v>9</v>
      </c>
      <c r="K6224" s="2">
        <v>9</v>
      </c>
      <c r="L6224" s="2">
        <v>3</v>
      </c>
      <c r="M6224" s="12">
        <v>27</v>
      </c>
      <c r="N6224" s="3">
        <v>5</v>
      </c>
      <c r="O6224" s="2" t="str" cm="1">
        <f t="array" ref="O6224">_xlfn.IFS(N6224=1,"Unsatisfactory",N6224=2,"Poor",N6224=3,"Average",N6224=4,"Good",N6224=5,"Excellent")</f>
        <v>Excellent</v>
      </c>
      <c r="P6224"/>
      <c r="Q6224"/>
      <c r="R6224"/>
      <c r="S6224"/>
      <c r="T6224"/>
      <c r="U6224"/>
    </row>
    <row r="6225" spans="1:21">
      <c r="A6225" s="2">
        <v>163879</v>
      </c>
      <c r="B6225" s="2" t="s">
        <v>42</v>
      </c>
      <c r="C6225" s="4">
        <v>45420</v>
      </c>
      <c r="D6225" s="17">
        <v>45420</v>
      </c>
      <c r="E6225" s="2" t="s">
        <v>16</v>
      </c>
      <c r="F6225" s="2" t="s">
        <v>17</v>
      </c>
      <c r="G6225" s="2">
        <v>35</v>
      </c>
      <c r="H6225" s="2" t="s">
        <v>75</v>
      </c>
      <c r="I6225" s="2" t="s">
        <v>27</v>
      </c>
      <c r="J6225" s="12">
        <v>65</v>
      </c>
      <c r="K6225" s="2">
        <v>135</v>
      </c>
      <c r="L6225" s="2">
        <v>5</v>
      </c>
      <c r="M6225" s="12">
        <v>675</v>
      </c>
      <c r="N6225" s="3">
        <v>5</v>
      </c>
      <c r="O6225" s="2" t="str" cm="1">
        <f t="array" ref="O6225">_xlfn.IFS(N6225=1,"Unsatisfactory",N6225=2,"Poor",N6225=3,"Average",N6225=4,"Good",N6225=5,"Excellent")</f>
        <v>Excellent</v>
      </c>
      <c r="P6225"/>
      <c r="Q6225"/>
      <c r="R6225"/>
      <c r="S6225"/>
      <c r="T6225"/>
      <c r="U6225"/>
    </row>
    <row r="6226" spans="1:21">
      <c r="A6226" s="2">
        <v>168845</v>
      </c>
      <c r="B6226" s="2" t="s">
        <v>53</v>
      </c>
      <c r="C6226" s="4">
        <v>45310</v>
      </c>
      <c r="D6226" s="17">
        <v>45310</v>
      </c>
      <c r="E6226" s="2" t="s">
        <v>37</v>
      </c>
      <c r="F6226" s="2" t="s">
        <v>25</v>
      </c>
      <c r="G6226" s="2">
        <v>30</v>
      </c>
      <c r="H6226" s="2" t="s">
        <v>128</v>
      </c>
      <c r="I6226" s="2" t="s">
        <v>19</v>
      </c>
      <c r="J6226" s="12">
        <v>15</v>
      </c>
      <c r="K6226" s="2">
        <v>15</v>
      </c>
      <c r="L6226" s="2">
        <v>1</v>
      </c>
      <c r="M6226" s="12">
        <v>15</v>
      </c>
      <c r="N6226" s="3">
        <v>4</v>
      </c>
      <c r="O6226" s="2" t="str" cm="1">
        <f t="array" ref="O6226">_xlfn.IFS(N6226=1,"Unsatisfactory",N6226=2,"Poor",N6226=3,"Average",N6226=4,"Good",N6226=5,"Excellent")</f>
        <v>Good</v>
      </c>
      <c r="P6226"/>
      <c r="Q6226"/>
      <c r="R6226"/>
      <c r="S6226"/>
      <c r="T6226"/>
      <c r="U6226"/>
    </row>
    <row r="6227" spans="1:21">
      <c r="A6227" s="2">
        <v>123414</v>
      </c>
      <c r="B6227" s="2" t="s">
        <v>30</v>
      </c>
      <c r="C6227" s="4">
        <v>45500</v>
      </c>
      <c r="D6227" s="17">
        <v>45500</v>
      </c>
      <c r="E6227" s="2" t="s">
        <v>24</v>
      </c>
      <c r="F6227" s="2" t="s">
        <v>17</v>
      </c>
      <c r="G6227" s="2">
        <v>34</v>
      </c>
      <c r="H6227" s="2" t="s">
        <v>80</v>
      </c>
      <c r="I6227" s="2" t="s">
        <v>27</v>
      </c>
      <c r="J6227" s="12">
        <v>10</v>
      </c>
      <c r="K6227" s="2">
        <v>50</v>
      </c>
      <c r="L6227" s="2">
        <v>1</v>
      </c>
      <c r="M6227" s="12">
        <v>50</v>
      </c>
      <c r="N6227" s="3">
        <v>2</v>
      </c>
      <c r="O6227" s="2" t="str" cm="1">
        <f t="array" ref="O6227">_xlfn.IFS(N6227=1,"Unsatisfactory",N6227=2,"Poor",N6227=3,"Average",N6227=4,"Good",N6227=5,"Excellent")</f>
        <v>Poor</v>
      </c>
      <c r="P6227"/>
      <c r="Q6227"/>
      <c r="R6227"/>
      <c r="S6227"/>
      <c r="T6227"/>
      <c r="U6227"/>
    </row>
    <row r="6228" spans="1:21">
      <c r="A6228" s="2">
        <v>195285</v>
      </c>
      <c r="B6228" s="2" t="s">
        <v>53</v>
      </c>
      <c r="C6228" s="4">
        <v>45333</v>
      </c>
      <c r="D6228" s="17">
        <v>45333</v>
      </c>
      <c r="E6228" s="2" t="s">
        <v>37</v>
      </c>
      <c r="F6228" s="2" t="s">
        <v>17</v>
      </c>
      <c r="G6228" s="2">
        <v>21</v>
      </c>
      <c r="H6228" s="2" t="s">
        <v>118</v>
      </c>
      <c r="I6228" s="2" t="s">
        <v>19</v>
      </c>
      <c r="J6228" s="12">
        <v>15</v>
      </c>
      <c r="K6228" s="2">
        <v>15</v>
      </c>
      <c r="L6228" s="2">
        <v>1</v>
      </c>
      <c r="M6228" s="12">
        <v>15</v>
      </c>
      <c r="N6228" s="3">
        <v>4</v>
      </c>
      <c r="O6228" s="2" t="str" cm="1">
        <f t="array" ref="O6228">_xlfn.IFS(N6228=1,"Unsatisfactory",N6228=2,"Poor",N6228=3,"Average",N6228=4,"Good",N6228=5,"Excellent")</f>
        <v>Good</v>
      </c>
      <c r="P6228"/>
      <c r="Q6228"/>
      <c r="R6228"/>
      <c r="S6228"/>
      <c r="T6228"/>
      <c r="U6228"/>
    </row>
    <row r="6229" spans="1:21">
      <c r="A6229" s="2">
        <v>144594</v>
      </c>
      <c r="B6229" s="2" t="s">
        <v>42</v>
      </c>
      <c r="C6229" s="4">
        <v>45311</v>
      </c>
      <c r="D6229" s="17">
        <v>45311</v>
      </c>
      <c r="E6229" s="2" t="s">
        <v>16</v>
      </c>
      <c r="F6229" s="2" t="s">
        <v>17</v>
      </c>
      <c r="G6229" s="2">
        <v>35</v>
      </c>
      <c r="H6229" s="2" t="s">
        <v>128</v>
      </c>
      <c r="I6229" s="2" t="s">
        <v>19</v>
      </c>
      <c r="J6229" s="12">
        <v>65</v>
      </c>
      <c r="K6229" s="2">
        <v>65</v>
      </c>
      <c r="L6229" s="2">
        <v>1</v>
      </c>
      <c r="M6229" s="12">
        <v>65</v>
      </c>
      <c r="N6229" s="3">
        <v>5</v>
      </c>
      <c r="O6229" s="2" t="str" cm="1">
        <f t="array" ref="O6229">_xlfn.IFS(N6229=1,"Unsatisfactory",N6229=2,"Poor",N6229=3,"Average",N6229=4,"Good",N6229=5,"Excellent")</f>
        <v>Excellent</v>
      </c>
      <c r="P6229"/>
      <c r="Q6229"/>
      <c r="R6229"/>
      <c r="S6229"/>
      <c r="T6229"/>
      <c r="U6229"/>
    </row>
    <row r="6230" spans="1:21">
      <c r="A6230" s="2">
        <v>132048</v>
      </c>
      <c r="B6230" s="2" t="s">
        <v>42</v>
      </c>
      <c r="C6230" s="4">
        <v>45586</v>
      </c>
      <c r="D6230" s="17">
        <v>45586</v>
      </c>
      <c r="E6230" s="2" t="s">
        <v>16</v>
      </c>
      <c r="F6230" s="2" t="s">
        <v>25</v>
      </c>
      <c r="G6230" s="2">
        <v>35</v>
      </c>
      <c r="H6230" s="2" t="s">
        <v>128</v>
      </c>
      <c r="I6230" s="2" t="s">
        <v>19</v>
      </c>
      <c r="J6230" s="12">
        <v>65</v>
      </c>
      <c r="K6230" s="2">
        <v>65</v>
      </c>
      <c r="L6230" s="2">
        <v>2</v>
      </c>
      <c r="M6230" s="12">
        <v>130</v>
      </c>
      <c r="N6230" s="3">
        <v>4</v>
      </c>
      <c r="O6230" s="2" t="str" cm="1">
        <f t="array" ref="O6230">_xlfn.IFS(N6230=1,"Unsatisfactory",N6230=2,"Poor",N6230=3,"Average",N6230=4,"Good",N6230=5,"Excellent")</f>
        <v>Good</v>
      </c>
      <c r="P6230"/>
      <c r="Q6230"/>
      <c r="R6230"/>
      <c r="S6230"/>
      <c r="T6230"/>
      <c r="U6230"/>
    </row>
    <row r="6231" spans="1:21">
      <c r="A6231" s="2">
        <v>146460</v>
      </c>
      <c r="B6231" s="2" t="s">
        <v>53</v>
      </c>
      <c r="C6231" s="4">
        <v>45550</v>
      </c>
      <c r="D6231" s="17">
        <v>45550</v>
      </c>
      <c r="E6231" s="2" t="s">
        <v>37</v>
      </c>
      <c r="F6231" s="2" t="s">
        <v>17</v>
      </c>
      <c r="G6231" s="2">
        <v>23</v>
      </c>
      <c r="H6231" s="2" t="s">
        <v>51</v>
      </c>
      <c r="I6231" s="2" t="s">
        <v>27</v>
      </c>
      <c r="J6231" s="12">
        <v>15</v>
      </c>
      <c r="K6231" s="2">
        <v>65</v>
      </c>
      <c r="L6231" s="2">
        <v>1</v>
      </c>
      <c r="M6231" s="12">
        <v>65</v>
      </c>
      <c r="N6231" s="3">
        <v>5</v>
      </c>
      <c r="O6231" s="2" t="str" cm="1">
        <f t="array" ref="O6231">_xlfn.IFS(N6231=1,"Unsatisfactory",N6231=2,"Poor",N6231=3,"Average",N6231=4,"Good",N6231=5,"Excellent")</f>
        <v>Excellent</v>
      </c>
      <c r="P6231"/>
      <c r="Q6231"/>
      <c r="R6231"/>
      <c r="S6231"/>
      <c r="T6231"/>
      <c r="U6231"/>
    </row>
    <row r="6232" spans="1:21">
      <c r="A6232" s="2">
        <v>138771</v>
      </c>
      <c r="B6232" s="2" t="s">
        <v>42</v>
      </c>
      <c r="C6232" s="4">
        <v>45440</v>
      </c>
      <c r="D6232" s="17">
        <v>45440</v>
      </c>
      <c r="E6232" s="2" t="s">
        <v>16</v>
      </c>
      <c r="F6232" s="2" t="s">
        <v>17</v>
      </c>
      <c r="G6232" s="2">
        <v>24</v>
      </c>
      <c r="H6232" s="2" t="s">
        <v>128</v>
      </c>
      <c r="I6232" s="2" t="s">
        <v>19</v>
      </c>
      <c r="J6232" s="12">
        <v>65</v>
      </c>
      <c r="K6232" s="2">
        <v>65</v>
      </c>
      <c r="L6232" s="2">
        <v>3</v>
      </c>
      <c r="M6232" s="12">
        <v>195</v>
      </c>
      <c r="N6232" s="3">
        <v>2</v>
      </c>
      <c r="O6232" s="2" t="str" cm="1">
        <f t="array" ref="O6232">_xlfn.IFS(N6232=1,"Unsatisfactory",N6232=2,"Poor",N6232=3,"Average",N6232=4,"Good",N6232=5,"Excellent")</f>
        <v>Poor</v>
      </c>
      <c r="P6232"/>
      <c r="Q6232"/>
      <c r="R6232"/>
      <c r="S6232"/>
      <c r="T6232"/>
      <c r="U6232"/>
    </row>
    <row r="6233" spans="1:21">
      <c r="A6233" s="2">
        <v>138260</v>
      </c>
      <c r="B6233" s="2" t="s">
        <v>30</v>
      </c>
      <c r="C6233" s="4">
        <v>45361</v>
      </c>
      <c r="D6233" s="17">
        <v>45361</v>
      </c>
      <c r="E6233" s="2" t="s">
        <v>24</v>
      </c>
      <c r="F6233" s="2" t="s">
        <v>25</v>
      </c>
      <c r="G6233" s="2">
        <v>27</v>
      </c>
      <c r="H6233" s="2" t="s">
        <v>62</v>
      </c>
      <c r="I6233" s="2" t="s">
        <v>19</v>
      </c>
      <c r="J6233" s="12">
        <v>10</v>
      </c>
      <c r="K6233" s="2">
        <v>10</v>
      </c>
      <c r="L6233" s="2">
        <v>1</v>
      </c>
      <c r="M6233" s="12">
        <v>10</v>
      </c>
      <c r="N6233" s="3">
        <v>2</v>
      </c>
      <c r="O6233" s="2" t="str" cm="1">
        <f t="array" ref="O6233">_xlfn.IFS(N6233=1,"Unsatisfactory",N6233=2,"Poor",N6233=3,"Average",N6233=4,"Good",N6233=5,"Excellent")</f>
        <v>Poor</v>
      </c>
      <c r="P6233"/>
      <c r="Q6233"/>
      <c r="R6233"/>
      <c r="S6233"/>
      <c r="T6233"/>
      <c r="U6233"/>
    </row>
    <row r="6234" spans="1:21">
      <c r="A6234" s="2">
        <v>178323</v>
      </c>
      <c r="B6234" s="2" t="s">
        <v>53</v>
      </c>
      <c r="C6234" s="4">
        <v>45420</v>
      </c>
      <c r="D6234" s="17">
        <v>45420</v>
      </c>
      <c r="E6234" s="2" t="s">
        <v>37</v>
      </c>
      <c r="F6234" s="2" t="s">
        <v>17</v>
      </c>
      <c r="G6234" s="2">
        <v>24</v>
      </c>
      <c r="H6234" s="2" t="s">
        <v>26</v>
      </c>
      <c r="I6234" s="2" t="s">
        <v>27</v>
      </c>
      <c r="J6234" s="12">
        <v>15</v>
      </c>
      <c r="K6234" s="2">
        <v>55</v>
      </c>
      <c r="L6234" s="2">
        <v>1</v>
      </c>
      <c r="M6234" s="12">
        <v>55</v>
      </c>
      <c r="N6234" s="3">
        <v>1</v>
      </c>
      <c r="O6234" s="2" t="str" cm="1">
        <f t="array" ref="O6234">_xlfn.IFS(N6234=1,"Unsatisfactory",N6234=2,"Poor",N6234=3,"Average",N6234=4,"Good",N6234=5,"Excellent")</f>
        <v>Unsatisfactory</v>
      </c>
      <c r="P6234"/>
      <c r="Q6234"/>
      <c r="R6234"/>
      <c r="S6234"/>
      <c r="T6234"/>
      <c r="U6234"/>
    </row>
    <row r="6235" spans="1:21">
      <c r="A6235" s="2">
        <v>199189</v>
      </c>
      <c r="B6235" s="2" t="s">
        <v>42</v>
      </c>
      <c r="C6235" s="4">
        <v>45314</v>
      </c>
      <c r="D6235" s="17">
        <v>45314</v>
      </c>
      <c r="E6235" s="2" t="s">
        <v>16</v>
      </c>
      <c r="F6235" s="2" t="s">
        <v>17</v>
      </c>
      <c r="G6235" s="2">
        <v>18</v>
      </c>
      <c r="H6235" s="2" t="s">
        <v>129</v>
      </c>
      <c r="I6235" s="2" t="s">
        <v>19</v>
      </c>
      <c r="J6235" s="12">
        <v>65</v>
      </c>
      <c r="K6235" s="2">
        <v>65</v>
      </c>
      <c r="L6235" s="2">
        <v>1</v>
      </c>
      <c r="M6235" s="12">
        <v>65</v>
      </c>
      <c r="N6235" s="3">
        <v>1</v>
      </c>
      <c r="O6235" s="2" t="str" cm="1">
        <f t="array" ref="O6235">_xlfn.IFS(N6235=1,"Unsatisfactory",N6235=2,"Poor",N6235=3,"Average",N6235=4,"Good",N6235=5,"Excellent")</f>
        <v>Unsatisfactory</v>
      </c>
      <c r="P6235"/>
      <c r="Q6235"/>
      <c r="R6235"/>
      <c r="S6235"/>
      <c r="T6235"/>
      <c r="U6235"/>
    </row>
    <row r="6236" spans="1:21">
      <c r="A6236" s="2">
        <v>123346</v>
      </c>
      <c r="B6236" s="2" t="s">
        <v>42</v>
      </c>
      <c r="C6236" s="4">
        <v>45389</v>
      </c>
      <c r="D6236" s="17">
        <v>45389</v>
      </c>
      <c r="E6236" s="2" t="s">
        <v>16</v>
      </c>
      <c r="F6236" s="2" t="s">
        <v>17</v>
      </c>
      <c r="G6236" s="2">
        <v>28</v>
      </c>
      <c r="H6236" s="2" t="s">
        <v>38</v>
      </c>
      <c r="I6236" s="2" t="s">
        <v>19</v>
      </c>
      <c r="J6236" s="12">
        <v>65</v>
      </c>
      <c r="K6236" s="2">
        <v>65</v>
      </c>
      <c r="L6236" s="2">
        <v>1</v>
      </c>
      <c r="M6236" s="12">
        <v>65</v>
      </c>
      <c r="N6236" s="3">
        <v>4</v>
      </c>
      <c r="O6236" s="2" t="str" cm="1">
        <f t="array" ref="O6236">_xlfn.IFS(N6236=1,"Unsatisfactory",N6236=2,"Poor",N6236=3,"Average",N6236=4,"Good",N6236=5,"Excellent")</f>
        <v>Good</v>
      </c>
      <c r="P6236"/>
      <c r="Q6236"/>
      <c r="R6236"/>
      <c r="S6236"/>
      <c r="T6236"/>
      <c r="U6236"/>
    </row>
    <row r="6237" spans="1:21">
      <c r="A6237" s="2">
        <v>198177</v>
      </c>
      <c r="B6237" s="2" t="s">
        <v>42</v>
      </c>
      <c r="C6237" s="4">
        <v>45406</v>
      </c>
      <c r="D6237" s="17">
        <v>45406</v>
      </c>
      <c r="E6237" s="2" t="s">
        <v>16</v>
      </c>
      <c r="F6237" s="2" t="s">
        <v>17</v>
      </c>
      <c r="G6237" s="2">
        <v>26</v>
      </c>
      <c r="H6237" s="2" t="s">
        <v>62</v>
      </c>
      <c r="I6237" s="2" t="s">
        <v>19</v>
      </c>
      <c r="J6237" s="12">
        <v>65</v>
      </c>
      <c r="K6237" s="2">
        <v>65</v>
      </c>
      <c r="L6237" s="2">
        <v>1</v>
      </c>
      <c r="M6237" s="12">
        <v>65</v>
      </c>
      <c r="N6237" s="3">
        <v>5</v>
      </c>
      <c r="O6237" s="2" t="str" cm="1">
        <f t="array" ref="O6237">_xlfn.IFS(N6237=1,"Unsatisfactory",N6237=2,"Poor",N6237=3,"Average",N6237=4,"Good",N6237=5,"Excellent")</f>
        <v>Excellent</v>
      </c>
      <c r="P6237"/>
      <c r="Q6237"/>
      <c r="R6237"/>
      <c r="S6237"/>
      <c r="T6237"/>
      <c r="U6237"/>
    </row>
    <row r="6238" spans="1:21">
      <c r="A6238" s="2">
        <v>146505</v>
      </c>
      <c r="B6238" s="2" t="s">
        <v>15</v>
      </c>
      <c r="C6238" s="4">
        <v>45580</v>
      </c>
      <c r="D6238" s="17">
        <v>45580</v>
      </c>
      <c r="E6238" s="2" t="s">
        <v>16</v>
      </c>
      <c r="F6238" s="2" t="s">
        <v>17</v>
      </c>
      <c r="G6238" s="2">
        <v>26</v>
      </c>
      <c r="H6238" s="2" t="s">
        <v>115</v>
      </c>
      <c r="I6238" s="2" t="s">
        <v>19</v>
      </c>
      <c r="J6238" s="12">
        <v>100</v>
      </c>
      <c r="K6238" s="2">
        <v>100</v>
      </c>
      <c r="L6238" s="2">
        <v>1</v>
      </c>
      <c r="M6238" s="12">
        <v>100</v>
      </c>
      <c r="N6238" s="3">
        <v>5</v>
      </c>
      <c r="O6238" s="2" t="str" cm="1">
        <f t="array" ref="O6238">_xlfn.IFS(N6238=1,"Unsatisfactory",N6238=2,"Poor",N6238=3,"Average",N6238=4,"Good",N6238=5,"Excellent")</f>
        <v>Excellent</v>
      </c>
      <c r="P6238"/>
      <c r="Q6238"/>
      <c r="R6238"/>
      <c r="S6238"/>
      <c r="T6238"/>
      <c r="U6238"/>
    </row>
    <row r="6239" spans="1:21">
      <c r="A6239" s="2">
        <v>192429</v>
      </c>
      <c r="B6239" s="2" t="s">
        <v>50</v>
      </c>
      <c r="C6239" s="4">
        <v>45506</v>
      </c>
      <c r="D6239" s="17">
        <v>45506</v>
      </c>
      <c r="E6239" s="2" t="s">
        <v>16</v>
      </c>
      <c r="F6239" s="2" t="s">
        <v>25</v>
      </c>
      <c r="G6239" s="2">
        <v>24</v>
      </c>
      <c r="H6239" s="2" t="s">
        <v>26</v>
      </c>
      <c r="I6239" s="2" t="s">
        <v>27</v>
      </c>
      <c r="J6239" s="12">
        <v>97</v>
      </c>
      <c r="K6239" s="2">
        <v>137</v>
      </c>
      <c r="L6239" s="2">
        <v>4</v>
      </c>
      <c r="M6239" s="12">
        <v>548</v>
      </c>
      <c r="N6239" s="3">
        <v>5</v>
      </c>
      <c r="O6239" s="2" t="str" cm="1">
        <f t="array" ref="O6239">_xlfn.IFS(N6239=1,"Unsatisfactory",N6239=2,"Poor",N6239=3,"Average",N6239=4,"Good",N6239=5,"Excellent")</f>
        <v>Excellent</v>
      </c>
      <c r="P6239"/>
      <c r="Q6239"/>
      <c r="R6239"/>
      <c r="S6239"/>
      <c r="T6239"/>
      <c r="U6239"/>
    </row>
    <row r="6240" spans="1:21">
      <c r="A6240" s="2">
        <v>166103</v>
      </c>
      <c r="B6240" s="2" t="s">
        <v>23</v>
      </c>
      <c r="C6240" s="4">
        <v>45455</v>
      </c>
      <c r="D6240" s="17">
        <v>45455</v>
      </c>
      <c r="E6240" s="2" t="s">
        <v>24</v>
      </c>
      <c r="F6240" s="2" t="s">
        <v>17</v>
      </c>
      <c r="G6240" s="2">
        <v>23</v>
      </c>
      <c r="H6240" s="2" t="s">
        <v>115</v>
      </c>
      <c r="I6240" s="2" t="s">
        <v>19</v>
      </c>
      <c r="J6240" s="12">
        <v>9</v>
      </c>
      <c r="K6240" s="2">
        <v>9</v>
      </c>
      <c r="L6240" s="2">
        <v>1</v>
      </c>
      <c r="M6240" s="12">
        <v>9</v>
      </c>
      <c r="N6240" s="3">
        <v>4</v>
      </c>
      <c r="O6240" s="2" t="str" cm="1">
        <f t="array" ref="O6240">_xlfn.IFS(N6240=1,"Unsatisfactory",N6240=2,"Poor",N6240=3,"Average",N6240=4,"Good",N6240=5,"Excellent")</f>
        <v>Good</v>
      </c>
      <c r="P6240"/>
      <c r="Q6240"/>
      <c r="R6240"/>
      <c r="S6240"/>
      <c r="T6240"/>
      <c r="U6240"/>
    </row>
    <row r="6241" spans="1:21">
      <c r="A6241" s="2">
        <v>134446</v>
      </c>
      <c r="B6241" s="2" t="s">
        <v>76</v>
      </c>
      <c r="C6241" s="4">
        <v>45494</v>
      </c>
      <c r="D6241" s="17">
        <v>45494</v>
      </c>
      <c r="E6241" s="2" t="s">
        <v>37</v>
      </c>
      <c r="F6241" s="2" t="s">
        <v>25</v>
      </c>
      <c r="G6241" s="2">
        <v>27</v>
      </c>
      <c r="H6241" s="2" t="s">
        <v>66</v>
      </c>
      <c r="I6241" s="2" t="s">
        <v>27</v>
      </c>
      <c r="J6241" s="12">
        <v>45</v>
      </c>
      <c r="K6241" s="2">
        <v>85</v>
      </c>
      <c r="L6241" s="2">
        <v>1</v>
      </c>
      <c r="M6241" s="12">
        <v>85</v>
      </c>
      <c r="N6241" s="3">
        <v>3</v>
      </c>
      <c r="O6241" s="2" t="str" cm="1">
        <f t="array" ref="O6241">_xlfn.IFS(N6241=1,"Unsatisfactory",N6241=2,"Poor",N6241=3,"Average",N6241=4,"Good",N6241=5,"Excellent")</f>
        <v>Average</v>
      </c>
      <c r="P6241"/>
      <c r="Q6241"/>
      <c r="R6241"/>
      <c r="S6241"/>
      <c r="T6241"/>
      <c r="U6241"/>
    </row>
    <row r="6242" spans="1:21">
      <c r="A6242" s="2">
        <v>131471</v>
      </c>
      <c r="B6242" s="2" t="s">
        <v>42</v>
      </c>
      <c r="C6242" s="4">
        <v>45345</v>
      </c>
      <c r="D6242" s="17">
        <v>45345</v>
      </c>
      <c r="E6242" s="2" t="s">
        <v>16</v>
      </c>
      <c r="F6242" s="2" t="s">
        <v>25</v>
      </c>
      <c r="G6242" s="2">
        <v>35</v>
      </c>
      <c r="H6242" s="2" t="s">
        <v>69</v>
      </c>
      <c r="I6242" s="2" t="s">
        <v>19</v>
      </c>
      <c r="J6242" s="12">
        <v>65</v>
      </c>
      <c r="K6242" s="2">
        <v>65</v>
      </c>
      <c r="L6242" s="2">
        <v>4</v>
      </c>
      <c r="M6242" s="12">
        <v>260</v>
      </c>
      <c r="N6242" s="3">
        <v>4</v>
      </c>
      <c r="O6242" s="2" t="str" cm="1">
        <f t="array" ref="O6242">_xlfn.IFS(N6242=1,"Unsatisfactory",N6242=2,"Poor",N6242=3,"Average",N6242=4,"Good",N6242=5,"Excellent")</f>
        <v>Good</v>
      </c>
      <c r="P6242"/>
      <c r="Q6242"/>
      <c r="R6242"/>
      <c r="S6242"/>
      <c r="T6242"/>
      <c r="U6242"/>
    </row>
    <row r="6243" spans="1:21">
      <c r="A6243" s="2">
        <v>170963</v>
      </c>
      <c r="B6243" s="2" t="s">
        <v>23</v>
      </c>
      <c r="C6243" s="4">
        <v>45495</v>
      </c>
      <c r="D6243" s="17">
        <v>45495</v>
      </c>
      <c r="E6243" s="2" t="s">
        <v>24</v>
      </c>
      <c r="F6243" s="2" t="s">
        <v>17</v>
      </c>
      <c r="G6243" s="2">
        <v>30</v>
      </c>
      <c r="H6243" s="2" t="s">
        <v>66</v>
      </c>
      <c r="I6243" s="2" t="s">
        <v>27</v>
      </c>
      <c r="J6243" s="12">
        <v>9</v>
      </c>
      <c r="K6243" s="2">
        <v>49</v>
      </c>
      <c r="L6243" s="2">
        <v>3</v>
      </c>
      <c r="M6243" s="12">
        <v>147</v>
      </c>
      <c r="N6243" s="3">
        <v>5</v>
      </c>
      <c r="O6243" s="2" t="str" cm="1">
        <f t="array" ref="O6243">_xlfn.IFS(N6243=1,"Unsatisfactory",N6243=2,"Poor",N6243=3,"Average",N6243=4,"Good",N6243=5,"Excellent")</f>
        <v>Excellent</v>
      </c>
      <c r="P6243"/>
      <c r="Q6243"/>
      <c r="R6243"/>
      <c r="S6243"/>
      <c r="T6243"/>
      <c r="U6243"/>
    </row>
    <row r="6244" spans="1:21">
      <c r="A6244" s="2">
        <v>158837</v>
      </c>
      <c r="B6244" s="2" t="s">
        <v>30</v>
      </c>
      <c r="C6244" s="4">
        <v>45552</v>
      </c>
      <c r="D6244" s="17">
        <v>45552</v>
      </c>
      <c r="E6244" s="2" t="s">
        <v>24</v>
      </c>
      <c r="F6244" s="2" t="s">
        <v>17</v>
      </c>
      <c r="G6244" s="2">
        <v>25</v>
      </c>
      <c r="H6244" s="2" t="s">
        <v>46</v>
      </c>
      <c r="I6244" s="2" t="s">
        <v>19</v>
      </c>
      <c r="J6244" s="12">
        <v>10</v>
      </c>
      <c r="K6244" s="2">
        <v>10</v>
      </c>
      <c r="L6244" s="2">
        <v>3</v>
      </c>
      <c r="M6244" s="12">
        <v>30</v>
      </c>
      <c r="N6244" s="3">
        <v>1</v>
      </c>
      <c r="O6244" s="2" t="str" cm="1">
        <f t="array" ref="O6244">_xlfn.IFS(N6244=1,"Unsatisfactory",N6244=2,"Poor",N6244=3,"Average",N6244=4,"Good",N6244=5,"Excellent")</f>
        <v>Unsatisfactory</v>
      </c>
      <c r="P6244"/>
      <c r="Q6244"/>
      <c r="R6244"/>
      <c r="S6244"/>
      <c r="T6244"/>
      <c r="U6244"/>
    </row>
    <row r="6245" spans="1:21">
      <c r="A6245" s="2">
        <v>178383</v>
      </c>
      <c r="B6245" s="2" t="s">
        <v>82</v>
      </c>
      <c r="C6245" s="4">
        <v>45472</v>
      </c>
      <c r="D6245" s="17">
        <v>45472</v>
      </c>
      <c r="E6245" s="2" t="s">
        <v>37</v>
      </c>
      <c r="F6245" s="2" t="s">
        <v>25</v>
      </c>
      <c r="G6245" s="2">
        <v>19</v>
      </c>
      <c r="H6245" s="2" t="s">
        <v>44</v>
      </c>
      <c r="I6245" s="2" t="s">
        <v>27</v>
      </c>
      <c r="J6245" s="12">
        <v>20</v>
      </c>
      <c r="K6245" s="2">
        <v>45</v>
      </c>
      <c r="L6245" s="2">
        <v>1</v>
      </c>
      <c r="M6245" s="12">
        <v>45</v>
      </c>
      <c r="N6245" s="3">
        <v>5</v>
      </c>
      <c r="O6245" s="2" t="str" cm="1">
        <f t="array" ref="O6245">_xlfn.IFS(N6245=1,"Unsatisfactory",N6245=2,"Poor",N6245=3,"Average",N6245=4,"Good",N6245=5,"Excellent")</f>
        <v>Excellent</v>
      </c>
      <c r="P6245"/>
      <c r="Q6245"/>
      <c r="R6245"/>
      <c r="S6245"/>
      <c r="T6245"/>
      <c r="U6245"/>
    </row>
    <row r="6246" spans="1:21">
      <c r="A6246" s="2">
        <v>165940</v>
      </c>
      <c r="B6246" s="2" t="s">
        <v>78</v>
      </c>
      <c r="C6246" s="4">
        <v>45539</v>
      </c>
      <c r="D6246" s="17">
        <v>45539</v>
      </c>
      <c r="E6246" s="2" t="s">
        <v>37</v>
      </c>
      <c r="F6246" s="2" t="s">
        <v>25</v>
      </c>
      <c r="G6246" s="2">
        <v>19</v>
      </c>
      <c r="H6246" s="2" t="s">
        <v>62</v>
      </c>
      <c r="I6246" s="2" t="s">
        <v>19</v>
      </c>
      <c r="J6246" s="12">
        <v>50</v>
      </c>
      <c r="K6246" s="2">
        <v>50</v>
      </c>
      <c r="L6246" s="2">
        <v>1</v>
      </c>
      <c r="M6246" s="12">
        <v>50</v>
      </c>
      <c r="N6246" s="3">
        <v>2</v>
      </c>
      <c r="O6246" s="2" t="str" cm="1">
        <f t="array" ref="O6246">_xlfn.IFS(N6246=1,"Unsatisfactory",N6246=2,"Poor",N6246=3,"Average",N6246=4,"Good",N6246=5,"Excellent")</f>
        <v>Poor</v>
      </c>
      <c r="P6246"/>
      <c r="Q6246"/>
      <c r="R6246"/>
      <c r="S6246"/>
      <c r="T6246"/>
      <c r="U6246"/>
    </row>
    <row r="6247" spans="1:21">
      <c r="A6247" s="2">
        <v>195533</v>
      </c>
      <c r="B6247" s="2" t="s">
        <v>42</v>
      </c>
      <c r="C6247" s="4">
        <v>45314</v>
      </c>
      <c r="D6247" s="17">
        <v>45314</v>
      </c>
      <c r="E6247" s="2" t="s">
        <v>16</v>
      </c>
      <c r="F6247" s="2" t="s">
        <v>17</v>
      </c>
      <c r="G6247" s="2">
        <v>33</v>
      </c>
      <c r="H6247" s="2" t="s">
        <v>80</v>
      </c>
      <c r="I6247" s="2" t="s">
        <v>27</v>
      </c>
      <c r="J6247" s="12">
        <v>65</v>
      </c>
      <c r="K6247" s="2">
        <v>105</v>
      </c>
      <c r="L6247" s="2">
        <v>2</v>
      </c>
      <c r="M6247" s="12">
        <v>210</v>
      </c>
      <c r="N6247" s="3">
        <v>4</v>
      </c>
      <c r="O6247" s="2" t="str" cm="1">
        <f t="array" ref="O6247">_xlfn.IFS(N6247=1,"Unsatisfactory",N6247=2,"Poor",N6247=3,"Average",N6247=4,"Good",N6247=5,"Excellent")</f>
        <v>Good</v>
      </c>
      <c r="P6247"/>
      <c r="Q6247"/>
      <c r="R6247"/>
      <c r="S6247"/>
      <c r="T6247"/>
      <c r="U6247"/>
    </row>
    <row r="6248" spans="1:21">
      <c r="A6248" s="2">
        <v>159008</v>
      </c>
      <c r="B6248" s="2" t="s">
        <v>42</v>
      </c>
      <c r="C6248" s="4">
        <v>45451</v>
      </c>
      <c r="D6248" s="17">
        <v>45451</v>
      </c>
      <c r="E6248" s="2" t="s">
        <v>16</v>
      </c>
      <c r="F6248" s="2" t="s">
        <v>17</v>
      </c>
      <c r="G6248" s="2">
        <v>24</v>
      </c>
      <c r="H6248" s="2" t="s">
        <v>115</v>
      </c>
      <c r="I6248" s="2" t="s">
        <v>19</v>
      </c>
      <c r="J6248" s="12">
        <v>65</v>
      </c>
      <c r="K6248" s="2">
        <v>65</v>
      </c>
      <c r="L6248" s="2">
        <v>1</v>
      </c>
      <c r="M6248" s="12">
        <v>65</v>
      </c>
      <c r="N6248" s="3">
        <v>4</v>
      </c>
      <c r="O6248" s="2" t="str" cm="1">
        <f t="array" ref="O6248">_xlfn.IFS(N6248=1,"Unsatisfactory",N6248=2,"Poor",N6248=3,"Average",N6248=4,"Good",N6248=5,"Excellent")</f>
        <v>Good</v>
      </c>
      <c r="P6248"/>
      <c r="Q6248"/>
      <c r="R6248"/>
      <c r="S6248"/>
      <c r="T6248"/>
      <c r="U6248"/>
    </row>
    <row r="6249" spans="1:21">
      <c r="A6249" s="2">
        <v>170819</v>
      </c>
      <c r="B6249" s="2" t="s">
        <v>30</v>
      </c>
      <c r="C6249" s="4">
        <v>45354</v>
      </c>
      <c r="D6249" s="17">
        <v>45354</v>
      </c>
      <c r="E6249" s="2" t="s">
        <v>24</v>
      </c>
      <c r="F6249" s="2" t="s">
        <v>25</v>
      </c>
      <c r="G6249" s="2">
        <v>22</v>
      </c>
      <c r="H6249" s="2" t="s">
        <v>26</v>
      </c>
      <c r="I6249" s="2" t="s">
        <v>27</v>
      </c>
      <c r="J6249" s="12">
        <v>10</v>
      </c>
      <c r="K6249" s="2">
        <v>50</v>
      </c>
      <c r="L6249" s="2">
        <v>1</v>
      </c>
      <c r="M6249" s="12">
        <v>50</v>
      </c>
      <c r="N6249" s="3">
        <v>3</v>
      </c>
      <c r="O6249" s="2" t="str" cm="1">
        <f t="array" ref="O6249">_xlfn.IFS(N6249=1,"Unsatisfactory",N6249=2,"Poor",N6249=3,"Average",N6249=4,"Good",N6249=5,"Excellent")</f>
        <v>Average</v>
      </c>
      <c r="P6249"/>
      <c r="Q6249"/>
      <c r="R6249"/>
      <c r="S6249"/>
      <c r="T6249"/>
      <c r="U6249"/>
    </row>
    <row r="6250" spans="1:21">
      <c r="A6250" s="2">
        <v>147992</v>
      </c>
      <c r="B6250" s="2" t="s">
        <v>33</v>
      </c>
      <c r="C6250" s="4">
        <v>45503</v>
      </c>
      <c r="D6250" s="17">
        <v>45503</v>
      </c>
      <c r="E6250" s="2" t="s">
        <v>16</v>
      </c>
      <c r="F6250" s="2" t="s">
        <v>17</v>
      </c>
      <c r="G6250" s="2">
        <v>23</v>
      </c>
      <c r="H6250" s="2" t="s">
        <v>75</v>
      </c>
      <c r="I6250" s="2" t="s">
        <v>27</v>
      </c>
      <c r="J6250" s="12">
        <v>118</v>
      </c>
      <c r="K6250" s="2">
        <v>188</v>
      </c>
      <c r="L6250" s="2">
        <v>1</v>
      </c>
      <c r="M6250" s="12">
        <v>188</v>
      </c>
      <c r="N6250" s="3">
        <v>1</v>
      </c>
      <c r="O6250" s="2" t="str" cm="1">
        <f t="array" ref="O6250">_xlfn.IFS(N6250=1,"Unsatisfactory",N6250=2,"Poor",N6250=3,"Average",N6250=4,"Good",N6250=5,"Excellent")</f>
        <v>Unsatisfactory</v>
      </c>
      <c r="P6250"/>
      <c r="Q6250"/>
      <c r="R6250"/>
      <c r="S6250"/>
      <c r="T6250"/>
      <c r="U6250"/>
    </row>
    <row r="6251" spans="1:21">
      <c r="A6251" s="2">
        <v>174618</v>
      </c>
      <c r="B6251" s="2" t="s">
        <v>76</v>
      </c>
      <c r="C6251" s="4">
        <v>45239</v>
      </c>
      <c r="D6251" s="17">
        <v>45239</v>
      </c>
      <c r="E6251" s="2" t="s">
        <v>37</v>
      </c>
      <c r="F6251" s="2" t="s">
        <v>17</v>
      </c>
      <c r="G6251" s="2">
        <v>18</v>
      </c>
      <c r="H6251" s="2" t="s">
        <v>62</v>
      </c>
      <c r="I6251" s="2" t="s">
        <v>19</v>
      </c>
      <c r="J6251" s="12">
        <v>45</v>
      </c>
      <c r="K6251" s="2">
        <v>45</v>
      </c>
      <c r="L6251" s="2">
        <v>1</v>
      </c>
      <c r="M6251" s="12">
        <v>45</v>
      </c>
      <c r="N6251" s="3">
        <v>3</v>
      </c>
      <c r="O6251" s="2" t="str" cm="1">
        <f t="array" ref="O6251">_xlfn.IFS(N6251=1,"Unsatisfactory",N6251=2,"Poor",N6251=3,"Average",N6251=4,"Good",N6251=5,"Excellent")</f>
        <v>Average</v>
      </c>
      <c r="P6251"/>
      <c r="Q6251"/>
      <c r="R6251"/>
      <c r="S6251"/>
      <c r="T6251"/>
      <c r="U6251"/>
    </row>
    <row r="6252" spans="1:21">
      <c r="A6252" s="2">
        <v>141572</v>
      </c>
      <c r="B6252" s="2" t="s">
        <v>53</v>
      </c>
      <c r="C6252" s="4">
        <v>45266</v>
      </c>
      <c r="D6252" s="17">
        <v>45266</v>
      </c>
      <c r="E6252" s="2" t="s">
        <v>37</v>
      </c>
      <c r="F6252" s="2" t="s">
        <v>25</v>
      </c>
      <c r="G6252" s="2">
        <v>22</v>
      </c>
      <c r="H6252" s="2" t="s">
        <v>128</v>
      </c>
      <c r="I6252" s="2" t="s">
        <v>19</v>
      </c>
      <c r="J6252" s="12">
        <v>15</v>
      </c>
      <c r="K6252" s="2">
        <v>15</v>
      </c>
      <c r="L6252" s="2">
        <v>1</v>
      </c>
      <c r="M6252" s="12">
        <v>15</v>
      </c>
      <c r="N6252" s="3">
        <v>4</v>
      </c>
      <c r="O6252" s="2" t="str" cm="1">
        <f t="array" ref="O6252">_xlfn.IFS(N6252=1,"Unsatisfactory",N6252=2,"Poor",N6252=3,"Average",N6252=4,"Good",N6252=5,"Excellent")</f>
        <v>Good</v>
      </c>
      <c r="P6252"/>
      <c r="Q6252"/>
      <c r="R6252"/>
      <c r="S6252"/>
      <c r="T6252"/>
      <c r="U6252"/>
    </row>
    <row r="6253" spans="1:21">
      <c r="A6253" s="2">
        <v>143921</v>
      </c>
      <c r="B6253" s="2" t="s">
        <v>15</v>
      </c>
      <c r="C6253" s="4">
        <v>45484</v>
      </c>
      <c r="D6253" s="17">
        <v>45484</v>
      </c>
      <c r="E6253" s="2" t="s">
        <v>16</v>
      </c>
      <c r="F6253" s="2" t="s">
        <v>17</v>
      </c>
      <c r="G6253" s="2">
        <v>30</v>
      </c>
      <c r="H6253" s="2" t="s">
        <v>79</v>
      </c>
      <c r="I6253" s="2" t="s">
        <v>27</v>
      </c>
      <c r="J6253" s="12">
        <v>100</v>
      </c>
      <c r="K6253" s="2">
        <v>140</v>
      </c>
      <c r="L6253" s="2">
        <v>1</v>
      </c>
      <c r="M6253" s="12">
        <v>140</v>
      </c>
      <c r="N6253" s="3">
        <v>5</v>
      </c>
      <c r="O6253" s="2" t="str" cm="1">
        <f t="array" ref="O6253">_xlfn.IFS(N6253=1,"Unsatisfactory",N6253=2,"Poor",N6253=3,"Average",N6253=4,"Good",N6253=5,"Excellent")</f>
        <v>Excellent</v>
      </c>
      <c r="P6253"/>
      <c r="Q6253"/>
      <c r="R6253"/>
      <c r="S6253"/>
      <c r="T6253"/>
      <c r="U6253"/>
    </row>
    <row r="6254" spans="1:21">
      <c r="A6254" s="2">
        <v>199064</v>
      </c>
      <c r="B6254" s="2" t="s">
        <v>85</v>
      </c>
      <c r="C6254" s="4">
        <v>45524</v>
      </c>
      <c r="D6254" s="17">
        <v>45524</v>
      </c>
      <c r="E6254" s="2" t="s">
        <v>24</v>
      </c>
      <c r="F6254" s="2" t="s">
        <v>17</v>
      </c>
      <c r="G6254" s="2">
        <v>25</v>
      </c>
      <c r="H6254" s="2" t="s">
        <v>69</v>
      </c>
      <c r="I6254" s="2" t="s">
        <v>19</v>
      </c>
      <c r="J6254" s="12">
        <v>23</v>
      </c>
      <c r="K6254" s="2">
        <v>23</v>
      </c>
      <c r="L6254" s="2">
        <v>1</v>
      </c>
      <c r="M6254" s="12">
        <v>23</v>
      </c>
      <c r="N6254" s="3">
        <v>5</v>
      </c>
      <c r="O6254" s="2" t="str" cm="1">
        <f t="array" ref="O6254">_xlfn.IFS(N6254=1,"Unsatisfactory",N6254=2,"Poor",N6254=3,"Average",N6254=4,"Good",N6254=5,"Excellent")</f>
        <v>Excellent</v>
      </c>
      <c r="P6254"/>
      <c r="Q6254"/>
      <c r="R6254"/>
      <c r="S6254"/>
      <c r="T6254"/>
      <c r="U6254"/>
    </row>
    <row r="6255" spans="1:21">
      <c r="A6255" s="2">
        <v>154432</v>
      </c>
      <c r="B6255" s="2" t="s">
        <v>85</v>
      </c>
      <c r="C6255" s="4">
        <v>45572</v>
      </c>
      <c r="D6255" s="17">
        <v>45572</v>
      </c>
      <c r="E6255" s="2" t="s">
        <v>24</v>
      </c>
      <c r="F6255" s="2" t="s">
        <v>25</v>
      </c>
      <c r="G6255" s="2">
        <v>34</v>
      </c>
      <c r="H6255" s="2" t="s">
        <v>130</v>
      </c>
      <c r="I6255" s="2" t="s">
        <v>19</v>
      </c>
      <c r="J6255" s="12">
        <v>23</v>
      </c>
      <c r="K6255" s="2">
        <v>23</v>
      </c>
      <c r="L6255" s="2">
        <v>1</v>
      </c>
      <c r="M6255" s="12">
        <v>23</v>
      </c>
      <c r="N6255" s="3">
        <v>1</v>
      </c>
      <c r="O6255" s="2" t="str" cm="1">
        <f t="array" ref="O6255">_xlfn.IFS(N6255=1,"Unsatisfactory",N6255=2,"Poor",N6255=3,"Average",N6255=4,"Good",N6255=5,"Excellent")</f>
        <v>Unsatisfactory</v>
      </c>
      <c r="P6255"/>
      <c r="Q6255"/>
      <c r="R6255"/>
      <c r="S6255"/>
      <c r="T6255"/>
      <c r="U6255"/>
    </row>
    <row r="6256" spans="1:21">
      <c r="A6256" s="2">
        <v>136977</v>
      </c>
      <c r="B6256" s="2" t="s">
        <v>76</v>
      </c>
      <c r="C6256" s="4">
        <v>45250</v>
      </c>
      <c r="D6256" s="17">
        <v>45250</v>
      </c>
      <c r="E6256" s="2" t="s">
        <v>37</v>
      </c>
      <c r="F6256" s="2" t="s">
        <v>17</v>
      </c>
      <c r="G6256" s="2">
        <v>32</v>
      </c>
      <c r="H6256" s="2" t="s">
        <v>31</v>
      </c>
      <c r="I6256" s="2" t="s">
        <v>19</v>
      </c>
      <c r="J6256" s="12">
        <v>45</v>
      </c>
      <c r="K6256" s="2">
        <v>45</v>
      </c>
      <c r="L6256" s="2">
        <v>1</v>
      </c>
      <c r="M6256" s="12">
        <v>45</v>
      </c>
      <c r="N6256" s="3">
        <v>3</v>
      </c>
      <c r="O6256" s="2" t="str" cm="1">
        <f t="array" ref="O6256">_xlfn.IFS(N6256=1,"Unsatisfactory",N6256=2,"Poor",N6256=3,"Average",N6256=4,"Good",N6256=5,"Excellent")</f>
        <v>Average</v>
      </c>
      <c r="P6256"/>
      <c r="Q6256"/>
      <c r="R6256"/>
      <c r="S6256"/>
      <c r="T6256"/>
      <c r="U6256"/>
    </row>
    <row r="6257" spans="1:21">
      <c r="A6257" s="2">
        <v>176621</v>
      </c>
      <c r="B6257" s="2" t="s">
        <v>53</v>
      </c>
      <c r="C6257" s="4">
        <v>45294</v>
      </c>
      <c r="D6257" s="17">
        <v>45294</v>
      </c>
      <c r="E6257" s="2" t="s">
        <v>37</v>
      </c>
      <c r="F6257" s="2" t="s">
        <v>17</v>
      </c>
      <c r="G6257" s="2">
        <v>24</v>
      </c>
      <c r="H6257" s="2" t="s">
        <v>56</v>
      </c>
      <c r="I6257" s="2" t="s">
        <v>19</v>
      </c>
      <c r="J6257" s="12">
        <v>15</v>
      </c>
      <c r="K6257" s="2">
        <v>15</v>
      </c>
      <c r="L6257" s="2">
        <v>1</v>
      </c>
      <c r="M6257" s="12">
        <v>15</v>
      </c>
      <c r="N6257" s="3">
        <v>5</v>
      </c>
      <c r="O6257" s="2" t="str" cm="1">
        <f t="array" ref="O6257">_xlfn.IFS(N6257=1,"Unsatisfactory",N6257=2,"Poor",N6257=3,"Average",N6257=4,"Good",N6257=5,"Excellent")</f>
        <v>Excellent</v>
      </c>
      <c r="P6257"/>
      <c r="Q6257"/>
      <c r="R6257"/>
      <c r="S6257"/>
      <c r="T6257"/>
      <c r="U6257"/>
    </row>
    <row r="6258" spans="1:21">
      <c r="A6258" s="2">
        <v>181026</v>
      </c>
      <c r="B6258" s="2" t="s">
        <v>36</v>
      </c>
      <c r="C6258" s="4">
        <v>45290</v>
      </c>
      <c r="D6258" s="17">
        <v>45290</v>
      </c>
      <c r="E6258" s="2" t="s">
        <v>37</v>
      </c>
      <c r="F6258" s="2" t="s">
        <v>17</v>
      </c>
      <c r="G6258" s="2">
        <v>19</v>
      </c>
      <c r="H6258" s="2" t="s">
        <v>69</v>
      </c>
      <c r="I6258" s="2" t="s">
        <v>19</v>
      </c>
      <c r="J6258" s="12">
        <v>32</v>
      </c>
      <c r="K6258" s="2">
        <v>32</v>
      </c>
      <c r="L6258" s="2">
        <v>1</v>
      </c>
      <c r="M6258" s="12">
        <v>32</v>
      </c>
      <c r="N6258" s="3">
        <v>3</v>
      </c>
      <c r="O6258" s="2" t="str" cm="1">
        <f t="array" ref="O6258">_xlfn.IFS(N6258=1,"Unsatisfactory",N6258=2,"Poor",N6258=3,"Average",N6258=4,"Good",N6258=5,"Excellent")</f>
        <v>Average</v>
      </c>
      <c r="P6258"/>
      <c r="Q6258"/>
      <c r="R6258"/>
      <c r="S6258"/>
      <c r="T6258"/>
      <c r="U6258"/>
    </row>
    <row r="6259" spans="1:21">
      <c r="A6259" s="2">
        <v>166682</v>
      </c>
      <c r="B6259" s="2" t="s">
        <v>85</v>
      </c>
      <c r="C6259" s="4">
        <v>45555</v>
      </c>
      <c r="D6259" s="17">
        <v>45555</v>
      </c>
      <c r="E6259" s="2" t="s">
        <v>24</v>
      </c>
      <c r="F6259" s="2" t="s">
        <v>17</v>
      </c>
      <c r="G6259" s="2">
        <v>28</v>
      </c>
      <c r="H6259" s="2" t="s">
        <v>38</v>
      </c>
      <c r="I6259" s="2" t="s">
        <v>19</v>
      </c>
      <c r="J6259" s="12">
        <v>23</v>
      </c>
      <c r="K6259" s="2">
        <v>23</v>
      </c>
      <c r="L6259" s="2">
        <v>1</v>
      </c>
      <c r="M6259" s="12">
        <v>23</v>
      </c>
      <c r="N6259" s="3">
        <v>4</v>
      </c>
      <c r="O6259" s="2" t="str" cm="1">
        <f t="array" ref="O6259">_xlfn.IFS(N6259=1,"Unsatisfactory",N6259=2,"Poor",N6259=3,"Average",N6259=4,"Good",N6259=5,"Excellent")</f>
        <v>Good</v>
      </c>
      <c r="P6259"/>
      <c r="Q6259"/>
      <c r="R6259"/>
      <c r="S6259"/>
      <c r="T6259"/>
      <c r="U6259"/>
    </row>
    <row r="6260" spans="1:21">
      <c r="A6260" s="2">
        <v>193684</v>
      </c>
      <c r="B6260" s="2" t="s">
        <v>50</v>
      </c>
      <c r="C6260" s="4">
        <v>45292</v>
      </c>
      <c r="D6260" s="17">
        <v>45292</v>
      </c>
      <c r="E6260" s="2" t="s">
        <v>16</v>
      </c>
      <c r="F6260" s="2" t="s">
        <v>25</v>
      </c>
      <c r="G6260" s="2">
        <v>34</v>
      </c>
      <c r="H6260" s="2" t="s">
        <v>29</v>
      </c>
      <c r="I6260" s="2" t="s">
        <v>19</v>
      </c>
      <c r="J6260" s="12">
        <v>97</v>
      </c>
      <c r="K6260" s="2">
        <v>97</v>
      </c>
      <c r="L6260" s="2">
        <v>1</v>
      </c>
      <c r="M6260" s="12">
        <v>97</v>
      </c>
      <c r="N6260" s="3">
        <v>4</v>
      </c>
      <c r="O6260" s="2" t="str" cm="1">
        <f t="array" ref="O6260">_xlfn.IFS(N6260=1,"Unsatisfactory",N6260=2,"Poor",N6260=3,"Average",N6260=4,"Good",N6260=5,"Excellent")</f>
        <v>Good</v>
      </c>
      <c r="P6260"/>
      <c r="Q6260"/>
      <c r="R6260"/>
      <c r="S6260"/>
      <c r="T6260"/>
      <c r="U6260"/>
    </row>
    <row r="6261" spans="1:21">
      <c r="A6261" s="2">
        <v>146426</v>
      </c>
      <c r="B6261" s="2" t="s">
        <v>42</v>
      </c>
      <c r="C6261" s="4">
        <v>45375</v>
      </c>
      <c r="D6261" s="17">
        <v>45375</v>
      </c>
      <c r="E6261" s="2" t="s">
        <v>16</v>
      </c>
      <c r="F6261" s="2" t="s">
        <v>17</v>
      </c>
      <c r="G6261" s="2">
        <v>29</v>
      </c>
      <c r="H6261" s="2" t="s">
        <v>44</v>
      </c>
      <c r="I6261" s="2" t="s">
        <v>27</v>
      </c>
      <c r="J6261" s="12">
        <v>65</v>
      </c>
      <c r="K6261" s="2">
        <v>90</v>
      </c>
      <c r="L6261" s="2">
        <v>3</v>
      </c>
      <c r="M6261" s="12">
        <v>270</v>
      </c>
      <c r="N6261" s="3">
        <v>5</v>
      </c>
      <c r="O6261" s="2" t="str" cm="1">
        <f t="array" ref="O6261">_xlfn.IFS(N6261=1,"Unsatisfactory",N6261=2,"Poor",N6261=3,"Average",N6261=4,"Good",N6261=5,"Excellent")</f>
        <v>Excellent</v>
      </c>
      <c r="P6261"/>
      <c r="Q6261"/>
      <c r="R6261"/>
      <c r="S6261"/>
      <c r="T6261"/>
      <c r="U6261"/>
    </row>
    <row r="6262" spans="1:21">
      <c r="A6262" s="2">
        <v>152497</v>
      </c>
      <c r="B6262" s="2" t="s">
        <v>53</v>
      </c>
      <c r="C6262" s="4">
        <v>45503</v>
      </c>
      <c r="D6262" s="17">
        <v>45503</v>
      </c>
      <c r="E6262" s="2" t="s">
        <v>37</v>
      </c>
      <c r="F6262" s="2" t="s">
        <v>17</v>
      </c>
      <c r="G6262" s="2">
        <v>21</v>
      </c>
      <c r="H6262" s="2" t="s">
        <v>38</v>
      </c>
      <c r="I6262" s="2" t="s">
        <v>19</v>
      </c>
      <c r="J6262" s="12">
        <v>15</v>
      </c>
      <c r="K6262" s="2">
        <v>15</v>
      </c>
      <c r="L6262" s="2">
        <v>1</v>
      </c>
      <c r="M6262" s="12">
        <v>15</v>
      </c>
      <c r="N6262" s="3">
        <v>4</v>
      </c>
      <c r="O6262" s="2" t="str" cm="1">
        <f t="array" ref="O6262">_xlfn.IFS(N6262=1,"Unsatisfactory",N6262=2,"Poor",N6262=3,"Average",N6262=4,"Good",N6262=5,"Excellent")</f>
        <v>Good</v>
      </c>
      <c r="P6262"/>
      <c r="Q6262"/>
      <c r="R6262"/>
      <c r="S6262"/>
      <c r="T6262"/>
      <c r="U6262"/>
    </row>
    <row r="6263" spans="1:21">
      <c r="A6263" s="2">
        <v>162478</v>
      </c>
      <c r="B6263" s="2" t="s">
        <v>50</v>
      </c>
      <c r="C6263" s="4">
        <v>45249</v>
      </c>
      <c r="D6263" s="17">
        <v>45249</v>
      </c>
      <c r="E6263" s="2" t="s">
        <v>16</v>
      </c>
      <c r="F6263" s="2" t="s">
        <v>17</v>
      </c>
      <c r="G6263" s="2">
        <v>20</v>
      </c>
      <c r="H6263" s="2" t="s">
        <v>129</v>
      </c>
      <c r="I6263" s="2" t="s">
        <v>19</v>
      </c>
      <c r="J6263" s="12">
        <v>97</v>
      </c>
      <c r="K6263" s="2">
        <v>97</v>
      </c>
      <c r="L6263" s="2">
        <v>1</v>
      </c>
      <c r="M6263" s="12">
        <v>97</v>
      </c>
      <c r="N6263" s="3">
        <v>3</v>
      </c>
      <c r="O6263" s="2" t="str" cm="1">
        <f t="array" ref="O6263">_xlfn.IFS(N6263=1,"Unsatisfactory",N6263=2,"Poor",N6263=3,"Average",N6263=4,"Good",N6263=5,"Excellent")</f>
        <v>Average</v>
      </c>
      <c r="P6263"/>
      <c r="Q6263"/>
      <c r="R6263"/>
      <c r="S6263"/>
      <c r="T6263"/>
      <c r="U6263"/>
    </row>
    <row r="6264" spans="1:21">
      <c r="A6264" s="2">
        <v>133884</v>
      </c>
      <c r="B6264" s="2" t="s">
        <v>33</v>
      </c>
      <c r="C6264" s="4">
        <v>45275</v>
      </c>
      <c r="D6264" s="17">
        <v>45275</v>
      </c>
      <c r="E6264" s="2" t="s">
        <v>16</v>
      </c>
      <c r="F6264" s="2" t="s">
        <v>17</v>
      </c>
      <c r="G6264" s="2">
        <v>24</v>
      </c>
      <c r="H6264" s="2" t="s">
        <v>115</v>
      </c>
      <c r="I6264" s="2" t="s">
        <v>19</v>
      </c>
      <c r="J6264" s="12">
        <v>118</v>
      </c>
      <c r="K6264" s="2">
        <v>118</v>
      </c>
      <c r="L6264" s="2">
        <v>1</v>
      </c>
      <c r="M6264" s="12">
        <v>118</v>
      </c>
      <c r="N6264" s="3">
        <v>3</v>
      </c>
      <c r="O6264" s="2" t="str" cm="1">
        <f t="array" ref="O6264">_xlfn.IFS(N6264=1,"Unsatisfactory",N6264=2,"Poor",N6264=3,"Average",N6264=4,"Good",N6264=5,"Excellent")</f>
        <v>Average</v>
      </c>
      <c r="P6264"/>
      <c r="Q6264"/>
      <c r="R6264"/>
      <c r="S6264"/>
      <c r="T6264"/>
      <c r="U6264"/>
    </row>
    <row r="6265" spans="1:21">
      <c r="A6265" s="2">
        <v>183067</v>
      </c>
      <c r="B6265" s="2" t="s">
        <v>82</v>
      </c>
      <c r="C6265" s="4">
        <v>45321</v>
      </c>
      <c r="D6265" s="17">
        <v>45321</v>
      </c>
      <c r="E6265" s="2" t="s">
        <v>37</v>
      </c>
      <c r="F6265" s="2" t="s">
        <v>17</v>
      </c>
      <c r="G6265" s="2">
        <v>28</v>
      </c>
      <c r="H6265" s="2" t="s">
        <v>66</v>
      </c>
      <c r="I6265" s="2" t="s">
        <v>27</v>
      </c>
      <c r="J6265" s="12">
        <v>20</v>
      </c>
      <c r="K6265" s="2">
        <v>60</v>
      </c>
      <c r="L6265" s="2">
        <v>2</v>
      </c>
      <c r="M6265" s="12">
        <v>120</v>
      </c>
      <c r="N6265" s="3">
        <v>1</v>
      </c>
      <c r="O6265" s="2" t="str" cm="1">
        <f t="array" ref="O6265">_xlfn.IFS(N6265=1,"Unsatisfactory",N6265=2,"Poor",N6265=3,"Average",N6265=4,"Good",N6265=5,"Excellent")</f>
        <v>Unsatisfactory</v>
      </c>
      <c r="P6265"/>
      <c r="Q6265"/>
      <c r="R6265"/>
      <c r="S6265"/>
      <c r="T6265"/>
      <c r="U6265"/>
    </row>
    <row r="6266" spans="1:21">
      <c r="A6266" s="2">
        <v>191248</v>
      </c>
      <c r="B6266" s="2" t="s">
        <v>23</v>
      </c>
      <c r="C6266" s="4">
        <v>45489</v>
      </c>
      <c r="D6266" s="17">
        <v>45489</v>
      </c>
      <c r="E6266" s="2" t="s">
        <v>24</v>
      </c>
      <c r="F6266" s="2" t="s">
        <v>17</v>
      </c>
      <c r="G6266" s="2">
        <v>18</v>
      </c>
      <c r="H6266" s="2" t="s">
        <v>80</v>
      </c>
      <c r="I6266" s="2" t="s">
        <v>27</v>
      </c>
      <c r="J6266" s="12">
        <v>9</v>
      </c>
      <c r="K6266" s="2">
        <v>49</v>
      </c>
      <c r="L6266" s="2">
        <v>1</v>
      </c>
      <c r="M6266" s="12">
        <v>49</v>
      </c>
      <c r="N6266" s="3">
        <v>1</v>
      </c>
      <c r="O6266" s="2" t="str" cm="1">
        <f t="array" ref="O6266">_xlfn.IFS(N6266=1,"Unsatisfactory",N6266=2,"Poor",N6266=3,"Average",N6266=4,"Good",N6266=5,"Excellent")</f>
        <v>Unsatisfactory</v>
      </c>
      <c r="P6266"/>
      <c r="Q6266"/>
      <c r="R6266"/>
      <c r="S6266"/>
      <c r="T6266"/>
      <c r="U6266"/>
    </row>
    <row r="6267" spans="1:21">
      <c r="A6267" s="2">
        <v>186360</v>
      </c>
      <c r="B6267" s="2" t="s">
        <v>30</v>
      </c>
      <c r="C6267" s="4">
        <v>45561</v>
      </c>
      <c r="D6267" s="17">
        <v>45561</v>
      </c>
      <c r="E6267" s="2" t="s">
        <v>24</v>
      </c>
      <c r="F6267" s="2" t="s">
        <v>17</v>
      </c>
      <c r="G6267" s="2">
        <v>31</v>
      </c>
      <c r="H6267" s="2" t="s">
        <v>75</v>
      </c>
      <c r="I6267" s="2" t="s">
        <v>27</v>
      </c>
      <c r="J6267" s="12">
        <v>10</v>
      </c>
      <c r="K6267" s="2">
        <v>80</v>
      </c>
      <c r="L6267" s="2">
        <v>2</v>
      </c>
      <c r="M6267" s="12">
        <v>160</v>
      </c>
      <c r="N6267" s="3">
        <v>5</v>
      </c>
      <c r="O6267" s="2" t="str" cm="1">
        <f t="array" ref="O6267">_xlfn.IFS(N6267=1,"Unsatisfactory",N6267=2,"Poor",N6267=3,"Average",N6267=4,"Good",N6267=5,"Excellent")</f>
        <v>Excellent</v>
      </c>
      <c r="P6267"/>
      <c r="Q6267"/>
      <c r="R6267"/>
      <c r="S6267"/>
      <c r="T6267"/>
      <c r="U6267"/>
    </row>
    <row r="6268" spans="1:21">
      <c r="A6268" s="2">
        <v>126282</v>
      </c>
      <c r="B6268" s="2" t="s">
        <v>42</v>
      </c>
      <c r="C6268" s="4">
        <v>45588</v>
      </c>
      <c r="D6268" s="17">
        <v>45588</v>
      </c>
      <c r="E6268" s="2" t="s">
        <v>16</v>
      </c>
      <c r="F6268" s="2" t="s">
        <v>17</v>
      </c>
      <c r="G6268" s="2">
        <v>23</v>
      </c>
      <c r="H6268" s="2" t="s">
        <v>69</v>
      </c>
      <c r="I6268" s="2" t="s">
        <v>19</v>
      </c>
      <c r="J6268" s="12">
        <v>65</v>
      </c>
      <c r="K6268" s="2">
        <v>65</v>
      </c>
      <c r="L6268" s="2">
        <v>3</v>
      </c>
      <c r="M6268" s="12">
        <v>195</v>
      </c>
      <c r="N6268" s="3">
        <v>4</v>
      </c>
      <c r="O6268" s="2" t="str" cm="1">
        <f t="array" ref="O6268">_xlfn.IFS(N6268=1,"Unsatisfactory",N6268=2,"Poor",N6268=3,"Average",N6268=4,"Good",N6268=5,"Excellent")</f>
        <v>Good</v>
      </c>
      <c r="P6268"/>
      <c r="Q6268"/>
      <c r="R6268"/>
      <c r="S6268"/>
      <c r="T6268"/>
      <c r="U6268"/>
    </row>
    <row r="6269" spans="1:21">
      <c r="A6269" s="2">
        <v>172990</v>
      </c>
      <c r="B6269" s="2" t="s">
        <v>48</v>
      </c>
      <c r="C6269" s="4">
        <v>45322</v>
      </c>
      <c r="D6269" s="17">
        <v>45322</v>
      </c>
      <c r="E6269" s="2" t="s">
        <v>16</v>
      </c>
      <c r="F6269" s="2" t="s">
        <v>17</v>
      </c>
      <c r="G6269" s="2">
        <v>33</v>
      </c>
      <c r="H6269" s="2" t="s">
        <v>115</v>
      </c>
      <c r="I6269" s="2" t="s">
        <v>19</v>
      </c>
      <c r="J6269" s="12">
        <v>130</v>
      </c>
      <c r="K6269" s="2">
        <v>130</v>
      </c>
      <c r="L6269" s="2">
        <v>2</v>
      </c>
      <c r="M6269" s="12">
        <v>260</v>
      </c>
      <c r="N6269" s="3">
        <v>4</v>
      </c>
      <c r="O6269" s="2" t="str" cm="1">
        <f t="array" ref="O6269">_xlfn.IFS(N6269=1,"Unsatisfactory",N6269=2,"Poor",N6269=3,"Average",N6269=4,"Good",N6269=5,"Excellent")</f>
        <v>Good</v>
      </c>
      <c r="P6269"/>
      <c r="Q6269"/>
      <c r="R6269"/>
      <c r="S6269"/>
      <c r="T6269"/>
      <c r="U6269"/>
    </row>
    <row r="6270" spans="1:21">
      <c r="A6270" s="2">
        <v>184362</v>
      </c>
      <c r="B6270" s="2" t="s">
        <v>53</v>
      </c>
      <c r="C6270" s="4">
        <v>45238</v>
      </c>
      <c r="D6270" s="17">
        <v>45238</v>
      </c>
      <c r="E6270" s="2" t="s">
        <v>37</v>
      </c>
      <c r="F6270" s="2" t="s">
        <v>17</v>
      </c>
      <c r="G6270" s="2">
        <v>29</v>
      </c>
      <c r="H6270" s="2" t="s">
        <v>60</v>
      </c>
      <c r="I6270" s="2" t="s">
        <v>19</v>
      </c>
      <c r="J6270" s="12">
        <v>15</v>
      </c>
      <c r="K6270" s="2">
        <v>15</v>
      </c>
      <c r="L6270" s="2">
        <v>1</v>
      </c>
      <c r="M6270" s="12">
        <v>15</v>
      </c>
      <c r="N6270" s="3">
        <v>3</v>
      </c>
      <c r="O6270" s="2" t="str" cm="1">
        <f t="array" ref="O6270">_xlfn.IFS(N6270=1,"Unsatisfactory",N6270=2,"Poor",N6270=3,"Average",N6270=4,"Good",N6270=5,"Excellent")</f>
        <v>Average</v>
      </c>
      <c r="P6270"/>
      <c r="Q6270"/>
      <c r="R6270"/>
      <c r="S6270"/>
      <c r="T6270"/>
      <c r="U6270"/>
    </row>
    <row r="6271" spans="1:21">
      <c r="A6271" s="2">
        <v>181335</v>
      </c>
      <c r="B6271" s="2" t="s">
        <v>15</v>
      </c>
      <c r="C6271" s="4">
        <v>45498</v>
      </c>
      <c r="D6271" s="17">
        <v>45498</v>
      </c>
      <c r="E6271" s="2" t="s">
        <v>16</v>
      </c>
      <c r="F6271" s="2" t="s">
        <v>25</v>
      </c>
      <c r="G6271" s="2">
        <v>26</v>
      </c>
      <c r="H6271" s="2" t="s">
        <v>29</v>
      </c>
      <c r="I6271" s="2" t="s">
        <v>19</v>
      </c>
      <c r="J6271" s="12">
        <v>100</v>
      </c>
      <c r="K6271" s="2">
        <v>100</v>
      </c>
      <c r="L6271" s="2">
        <v>1</v>
      </c>
      <c r="M6271" s="12">
        <v>100</v>
      </c>
      <c r="N6271" s="3">
        <v>5</v>
      </c>
      <c r="O6271" s="2" t="str" cm="1">
        <f t="array" ref="O6271">_xlfn.IFS(N6271=1,"Unsatisfactory",N6271=2,"Poor",N6271=3,"Average",N6271=4,"Good",N6271=5,"Excellent")</f>
        <v>Excellent</v>
      </c>
      <c r="P6271"/>
      <c r="Q6271"/>
      <c r="R6271"/>
      <c r="S6271"/>
      <c r="T6271"/>
      <c r="U6271"/>
    </row>
    <row r="6272" spans="1:21">
      <c r="A6272" s="2">
        <v>179449</v>
      </c>
      <c r="B6272" s="2" t="s">
        <v>23</v>
      </c>
      <c r="C6272" s="4">
        <v>45492</v>
      </c>
      <c r="D6272" s="17">
        <v>45492</v>
      </c>
      <c r="E6272" s="2" t="s">
        <v>24</v>
      </c>
      <c r="F6272" s="2" t="s">
        <v>17</v>
      </c>
      <c r="G6272" s="2">
        <v>19</v>
      </c>
      <c r="H6272" s="2" t="s">
        <v>56</v>
      </c>
      <c r="I6272" s="2" t="s">
        <v>19</v>
      </c>
      <c r="J6272" s="12">
        <v>9</v>
      </c>
      <c r="K6272" s="2">
        <v>9</v>
      </c>
      <c r="L6272" s="2">
        <v>1</v>
      </c>
      <c r="M6272" s="12">
        <v>9</v>
      </c>
      <c r="N6272" s="3">
        <v>5</v>
      </c>
      <c r="O6272" s="2" t="str" cm="1">
        <f t="array" ref="O6272">_xlfn.IFS(N6272=1,"Unsatisfactory",N6272=2,"Poor",N6272=3,"Average",N6272=4,"Good",N6272=5,"Excellent")</f>
        <v>Excellent</v>
      </c>
      <c r="P6272"/>
      <c r="Q6272"/>
      <c r="R6272"/>
      <c r="S6272"/>
      <c r="T6272"/>
      <c r="U6272"/>
    </row>
    <row r="6273" spans="1:21">
      <c r="A6273" s="2">
        <v>159291</v>
      </c>
      <c r="B6273" s="2" t="s">
        <v>23</v>
      </c>
      <c r="C6273" s="4">
        <v>45300</v>
      </c>
      <c r="D6273" s="17">
        <v>45300</v>
      </c>
      <c r="E6273" s="2" t="s">
        <v>24</v>
      </c>
      <c r="F6273" s="2" t="s">
        <v>17</v>
      </c>
      <c r="G6273" s="2">
        <v>24</v>
      </c>
      <c r="H6273" s="2" t="s">
        <v>31</v>
      </c>
      <c r="I6273" s="2" t="s">
        <v>19</v>
      </c>
      <c r="J6273" s="12">
        <v>9</v>
      </c>
      <c r="K6273" s="2">
        <v>9</v>
      </c>
      <c r="L6273" s="2">
        <v>1</v>
      </c>
      <c r="M6273" s="12">
        <v>9</v>
      </c>
      <c r="N6273" s="3">
        <v>4</v>
      </c>
      <c r="O6273" s="2" t="str" cm="1">
        <f t="array" ref="O6273">_xlfn.IFS(N6273=1,"Unsatisfactory",N6273=2,"Poor",N6273=3,"Average",N6273=4,"Good",N6273=5,"Excellent")</f>
        <v>Good</v>
      </c>
      <c r="P6273"/>
      <c r="Q6273"/>
      <c r="R6273"/>
      <c r="S6273"/>
      <c r="T6273"/>
      <c r="U6273"/>
    </row>
    <row r="6274" spans="1:21">
      <c r="A6274" s="2">
        <v>197861</v>
      </c>
      <c r="B6274" s="2" t="s">
        <v>33</v>
      </c>
      <c r="C6274" s="4">
        <v>45322</v>
      </c>
      <c r="D6274" s="17">
        <v>45322</v>
      </c>
      <c r="E6274" s="2" t="s">
        <v>16</v>
      </c>
      <c r="F6274" s="2" t="s">
        <v>25</v>
      </c>
      <c r="G6274" s="2">
        <v>30</v>
      </c>
      <c r="H6274" s="2" t="s">
        <v>128</v>
      </c>
      <c r="I6274" s="2" t="s">
        <v>19</v>
      </c>
      <c r="J6274" s="12">
        <v>118</v>
      </c>
      <c r="K6274" s="2">
        <v>118</v>
      </c>
      <c r="L6274" s="2">
        <v>1</v>
      </c>
      <c r="M6274" s="12">
        <v>118</v>
      </c>
      <c r="N6274" s="3">
        <v>1</v>
      </c>
      <c r="O6274" s="2" t="str" cm="1">
        <f t="array" ref="O6274">_xlfn.IFS(N6274=1,"Unsatisfactory",N6274=2,"Poor",N6274=3,"Average",N6274=4,"Good",N6274=5,"Excellent")</f>
        <v>Unsatisfactory</v>
      </c>
      <c r="P6274"/>
      <c r="Q6274"/>
      <c r="R6274"/>
      <c r="S6274"/>
      <c r="T6274"/>
      <c r="U6274"/>
    </row>
    <row r="6275" spans="1:21">
      <c r="A6275" s="2">
        <v>120465</v>
      </c>
      <c r="B6275" s="2" t="s">
        <v>78</v>
      </c>
      <c r="C6275" s="4">
        <v>45302</v>
      </c>
      <c r="D6275" s="17">
        <v>45302</v>
      </c>
      <c r="E6275" s="2" t="s">
        <v>37</v>
      </c>
      <c r="F6275" s="2" t="s">
        <v>17</v>
      </c>
      <c r="G6275" s="2">
        <v>26</v>
      </c>
      <c r="H6275" s="2" t="s">
        <v>38</v>
      </c>
      <c r="I6275" s="2" t="s">
        <v>19</v>
      </c>
      <c r="J6275" s="12">
        <v>50</v>
      </c>
      <c r="K6275" s="2">
        <v>50</v>
      </c>
      <c r="L6275" s="2">
        <v>3</v>
      </c>
      <c r="M6275" s="12">
        <v>150</v>
      </c>
      <c r="N6275" s="3">
        <v>1</v>
      </c>
      <c r="O6275" s="2" t="str" cm="1">
        <f t="array" ref="O6275">_xlfn.IFS(N6275=1,"Unsatisfactory",N6275=2,"Poor",N6275=3,"Average",N6275=4,"Good",N6275=5,"Excellent")</f>
        <v>Unsatisfactory</v>
      </c>
      <c r="P6275"/>
      <c r="Q6275"/>
      <c r="R6275"/>
      <c r="S6275"/>
      <c r="T6275"/>
      <c r="U6275"/>
    </row>
    <row r="6276" spans="1:21">
      <c r="A6276" s="2">
        <v>143148</v>
      </c>
      <c r="B6276" s="2" t="s">
        <v>15</v>
      </c>
      <c r="C6276" s="4">
        <v>45567</v>
      </c>
      <c r="D6276" s="17">
        <v>45567</v>
      </c>
      <c r="E6276" s="2" t="s">
        <v>16</v>
      </c>
      <c r="F6276" s="2" t="s">
        <v>25</v>
      </c>
      <c r="G6276" s="2">
        <v>31</v>
      </c>
      <c r="H6276" s="2" t="s">
        <v>46</v>
      </c>
      <c r="I6276" s="2" t="s">
        <v>19</v>
      </c>
      <c r="J6276" s="12">
        <v>100</v>
      </c>
      <c r="K6276" s="2">
        <v>100</v>
      </c>
      <c r="L6276" s="2">
        <v>1</v>
      </c>
      <c r="M6276" s="12">
        <v>100</v>
      </c>
      <c r="N6276" s="3">
        <v>4</v>
      </c>
      <c r="O6276" s="2" t="str" cm="1">
        <f t="array" ref="O6276">_xlfn.IFS(N6276=1,"Unsatisfactory",N6276=2,"Poor",N6276=3,"Average",N6276=4,"Good",N6276=5,"Excellent")</f>
        <v>Good</v>
      </c>
      <c r="P6276"/>
      <c r="Q6276"/>
      <c r="R6276"/>
      <c r="S6276"/>
      <c r="T6276"/>
      <c r="U6276"/>
    </row>
    <row r="6277" spans="1:21">
      <c r="A6277" s="2">
        <v>124510</v>
      </c>
      <c r="B6277" s="2" t="s">
        <v>53</v>
      </c>
      <c r="C6277" s="4">
        <v>45479</v>
      </c>
      <c r="D6277" s="17">
        <v>45479</v>
      </c>
      <c r="E6277" s="2" t="s">
        <v>37</v>
      </c>
      <c r="F6277" s="2" t="s">
        <v>17</v>
      </c>
      <c r="G6277" s="2">
        <v>33</v>
      </c>
      <c r="H6277" s="2" t="s">
        <v>118</v>
      </c>
      <c r="I6277" s="2" t="s">
        <v>19</v>
      </c>
      <c r="J6277" s="12">
        <v>15</v>
      </c>
      <c r="K6277" s="2">
        <v>15</v>
      </c>
      <c r="L6277" s="2">
        <v>1</v>
      </c>
      <c r="M6277" s="12">
        <v>15</v>
      </c>
      <c r="N6277" s="3">
        <v>2</v>
      </c>
      <c r="O6277" s="2" t="str" cm="1">
        <f t="array" ref="O6277">_xlfn.IFS(N6277=1,"Unsatisfactory",N6277=2,"Poor",N6277=3,"Average",N6277=4,"Good",N6277=5,"Excellent")</f>
        <v>Poor</v>
      </c>
      <c r="P6277"/>
      <c r="Q6277"/>
      <c r="R6277"/>
      <c r="S6277"/>
      <c r="T6277"/>
      <c r="U6277"/>
    </row>
    <row r="6278" spans="1:21">
      <c r="A6278" s="2">
        <v>154638</v>
      </c>
      <c r="B6278" s="2" t="s">
        <v>42</v>
      </c>
      <c r="C6278" s="4">
        <v>45304</v>
      </c>
      <c r="D6278" s="17">
        <v>45304</v>
      </c>
      <c r="E6278" s="2" t="s">
        <v>16</v>
      </c>
      <c r="F6278" s="2" t="s">
        <v>17</v>
      </c>
      <c r="G6278" s="2">
        <v>24</v>
      </c>
      <c r="H6278" s="2" t="s">
        <v>62</v>
      </c>
      <c r="I6278" s="2" t="s">
        <v>19</v>
      </c>
      <c r="J6278" s="12">
        <v>65</v>
      </c>
      <c r="K6278" s="2">
        <v>65</v>
      </c>
      <c r="L6278" s="2">
        <v>3</v>
      </c>
      <c r="M6278" s="12">
        <v>195</v>
      </c>
      <c r="N6278" s="3">
        <v>5</v>
      </c>
      <c r="O6278" s="2" t="str" cm="1">
        <f t="array" ref="O6278">_xlfn.IFS(N6278=1,"Unsatisfactory",N6278=2,"Poor",N6278=3,"Average",N6278=4,"Good",N6278=5,"Excellent")</f>
        <v>Excellent</v>
      </c>
      <c r="P6278"/>
      <c r="Q6278"/>
      <c r="R6278"/>
      <c r="S6278"/>
      <c r="T6278"/>
      <c r="U6278"/>
    </row>
    <row r="6279" spans="1:21">
      <c r="A6279" s="2">
        <v>151790</v>
      </c>
      <c r="B6279" s="2" t="s">
        <v>78</v>
      </c>
      <c r="C6279" s="4">
        <v>45469</v>
      </c>
      <c r="D6279" s="17">
        <v>45469</v>
      </c>
      <c r="E6279" s="2" t="s">
        <v>37</v>
      </c>
      <c r="F6279" s="2" t="s">
        <v>17</v>
      </c>
      <c r="G6279" s="2">
        <v>31</v>
      </c>
      <c r="H6279" s="2" t="s">
        <v>34</v>
      </c>
      <c r="I6279" s="2" t="s">
        <v>27</v>
      </c>
      <c r="J6279" s="12">
        <v>50</v>
      </c>
      <c r="K6279" s="2">
        <v>150</v>
      </c>
      <c r="L6279" s="2">
        <v>2</v>
      </c>
      <c r="M6279" s="12">
        <v>300</v>
      </c>
      <c r="N6279" s="3">
        <v>3</v>
      </c>
      <c r="O6279" s="2" t="str" cm="1">
        <f t="array" ref="O6279">_xlfn.IFS(N6279=1,"Unsatisfactory",N6279=2,"Poor",N6279=3,"Average",N6279=4,"Good",N6279=5,"Excellent")</f>
        <v>Average</v>
      </c>
      <c r="P6279"/>
      <c r="Q6279"/>
      <c r="R6279"/>
      <c r="S6279"/>
      <c r="T6279"/>
      <c r="U6279"/>
    </row>
    <row r="6280" spans="1:21">
      <c r="A6280" s="2">
        <v>154921</v>
      </c>
      <c r="B6280" s="2" t="s">
        <v>50</v>
      </c>
      <c r="C6280" s="4">
        <v>45295</v>
      </c>
      <c r="D6280" s="17">
        <v>45295</v>
      </c>
      <c r="E6280" s="2" t="s">
        <v>16</v>
      </c>
      <c r="F6280" s="2" t="s">
        <v>17</v>
      </c>
      <c r="G6280" s="2">
        <v>35</v>
      </c>
      <c r="H6280" s="2" t="s">
        <v>128</v>
      </c>
      <c r="I6280" s="2" t="s">
        <v>19</v>
      </c>
      <c r="J6280" s="12">
        <v>97</v>
      </c>
      <c r="K6280" s="2">
        <v>97</v>
      </c>
      <c r="L6280" s="2">
        <v>1</v>
      </c>
      <c r="M6280" s="12">
        <v>97</v>
      </c>
      <c r="N6280" s="3">
        <v>4</v>
      </c>
      <c r="O6280" s="2" t="str" cm="1">
        <f t="array" ref="O6280">_xlfn.IFS(N6280=1,"Unsatisfactory",N6280=2,"Poor",N6280=3,"Average",N6280=4,"Good",N6280=5,"Excellent")</f>
        <v>Good</v>
      </c>
      <c r="P6280"/>
      <c r="Q6280"/>
      <c r="R6280"/>
      <c r="S6280"/>
      <c r="T6280"/>
      <c r="U6280"/>
    </row>
    <row r="6281" spans="1:21">
      <c r="A6281" s="2">
        <v>187696</v>
      </c>
      <c r="B6281" s="2" t="s">
        <v>82</v>
      </c>
      <c r="C6281" s="4">
        <v>45556</v>
      </c>
      <c r="D6281" s="17">
        <v>45556</v>
      </c>
      <c r="E6281" s="2" t="s">
        <v>37</v>
      </c>
      <c r="F6281" s="2" t="s">
        <v>25</v>
      </c>
      <c r="G6281" s="2">
        <v>31</v>
      </c>
      <c r="H6281" s="2" t="s">
        <v>51</v>
      </c>
      <c r="I6281" s="2" t="s">
        <v>27</v>
      </c>
      <c r="J6281" s="12">
        <v>20</v>
      </c>
      <c r="K6281" s="2">
        <v>70</v>
      </c>
      <c r="L6281" s="2">
        <v>1</v>
      </c>
      <c r="M6281" s="12">
        <v>70</v>
      </c>
      <c r="N6281" s="3">
        <v>3</v>
      </c>
      <c r="O6281" s="2" t="str" cm="1">
        <f t="array" ref="O6281">_xlfn.IFS(N6281=1,"Unsatisfactory",N6281=2,"Poor",N6281=3,"Average",N6281=4,"Good",N6281=5,"Excellent")</f>
        <v>Average</v>
      </c>
      <c r="P6281"/>
      <c r="Q6281"/>
      <c r="R6281"/>
      <c r="S6281"/>
      <c r="T6281"/>
      <c r="U6281"/>
    </row>
    <row r="6282" spans="1:21">
      <c r="A6282" s="2">
        <v>180020</v>
      </c>
      <c r="B6282" s="2" t="s">
        <v>50</v>
      </c>
      <c r="C6282" s="4">
        <v>45532</v>
      </c>
      <c r="D6282" s="17">
        <v>45532</v>
      </c>
      <c r="E6282" s="2" t="s">
        <v>16</v>
      </c>
      <c r="F6282" s="2" t="s">
        <v>17</v>
      </c>
      <c r="G6282" s="2">
        <v>24</v>
      </c>
      <c r="H6282" s="2" t="s">
        <v>129</v>
      </c>
      <c r="I6282" s="2" t="s">
        <v>19</v>
      </c>
      <c r="J6282" s="12">
        <v>97</v>
      </c>
      <c r="K6282" s="2">
        <v>97</v>
      </c>
      <c r="L6282" s="2">
        <v>1</v>
      </c>
      <c r="M6282" s="12">
        <v>97</v>
      </c>
      <c r="N6282" s="3">
        <v>5</v>
      </c>
      <c r="O6282" s="2" t="str" cm="1">
        <f t="array" ref="O6282">_xlfn.IFS(N6282=1,"Unsatisfactory",N6282=2,"Poor",N6282=3,"Average",N6282=4,"Good",N6282=5,"Excellent")</f>
        <v>Excellent</v>
      </c>
      <c r="P6282"/>
      <c r="Q6282"/>
      <c r="R6282"/>
      <c r="S6282"/>
      <c r="T6282"/>
      <c r="U6282"/>
    </row>
    <row r="6283" spans="1:21">
      <c r="A6283" s="2">
        <v>140783</v>
      </c>
      <c r="B6283" s="2" t="s">
        <v>42</v>
      </c>
      <c r="C6283" s="4">
        <v>45503</v>
      </c>
      <c r="D6283" s="17">
        <v>45503</v>
      </c>
      <c r="E6283" s="2" t="s">
        <v>16</v>
      </c>
      <c r="F6283" s="2" t="s">
        <v>17</v>
      </c>
      <c r="G6283" s="2">
        <v>20</v>
      </c>
      <c r="H6283" s="2" t="s">
        <v>34</v>
      </c>
      <c r="I6283" s="2" t="s">
        <v>27</v>
      </c>
      <c r="J6283" s="12">
        <v>65</v>
      </c>
      <c r="K6283" s="2">
        <v>165</v>
      </c>
      <c r="L6283" s="2">
        <v>1</v>
      </c>
      <c r="M6283" s="12">
        <v>165</v>
      </c>
      <c r="N6283" s="3">
        <v>4</v>
      </c>
      <c r="O6283" s="2" t="str" cm="1">
        <f t="array" ref="O6283">_xlfn.IFS(N6283=1,"Unsatisfactory",N6283=2,"Poor",N6283=3,"Average",N6283=4,"Good",N6283=5,"Excellent")</f>
        <v>Good</v>
      </c>
      <c r="P6283"/>
      <c r="Q6283"/>
      <c r="R6283"/>
      <c r="S6283"/>
      <c r="T6283"/>
      <c r="U6283"/>
    </row>
    <row r="6284" spans="1:21">
      <c r="A6284" s="2">
        <v>169797</v>
      </c>
      <c r="B6284" s="2" t="s">
        <v>82</v>
      </c>
      <c r="C6284" s="4">
        <v>45343</v>
      </c>
      <c r="D6284" s="17">
        <v>45343</v>
      </c>
      <c r="E6284" s="2" t="s">
        <v>37</v>
      </c>
      <c r="F6284" s="2" t="s">
        <v>17</v>
      </c>
      <c r="G6284" s="2">
        <v>21</v>
      </c>
      <c r="H6284" s="2" t="s">
        <v>44</v>
      </c>
      <c r="I6284" s="2" t="s">
        <v>27</v>
      </c>
      <c r="J6284" s="12">
        <v>20</v>
      </c>
      <c r="K6284" s="2">
        <v>45</v>
      </c>
      <c r="L6284" s="2">
        <v>1</v>
      </c>
      <c r="M6284" s="12">
        <v>45</v>
      </c>
      <c r="N6284" s="3">
        <v>5</v>
      </c>
      <c r="O6284" s="2" t="str" cm="1">
        <f t="array" ref="O6284">_xlfn.IFS(N6284=1,"Unsatisfactory",N6284=2,"Poor",N6284=3,"Average",N6284=4,"Good",N6284=5,"Excellent")</f>
        <v>Excellent</v>
      </c>
      <c r="P6284"/>
      <c r="Q6284"/>
      <c r="R6284"/>
      <c r="S6284"/>
      <c r="T6284"/>
      <c r="U6284"/>
    </row>
    <row r="6285" spans="1:21">
      <c r="A6285" s="2">
        <v>185521</v>
      </c>
      <c r="B6285" s="2" t="s">
        <v>42</v>
      </c>
      <c r="C6285" s="4">
        <v>45338</v>
      </c>
      <c r="D6285" s="17">
        <v>45338</v>
      </c>
      <c r="E6285" s="2" t="s">
        <v>16</v>
      </c>
      <c r="F6285" s="2" t="s">
        <v>17</v>
      </c>
      <c r="G6285" s="2">
        <v>34</v>
      </c>
      <c r="H6285" s="2" t="s">
        <v>56</v>
      </c>
      <c r="I6285" s="2" t="s">
        <v>19</v>
      </c>
      <c r="J6285" s="12">
        <v>65</v>
      </c>
      <c r="K6285" s="2">
        <v>65</v>
      </c>
      <c r="L6285" s="2">
        <v>1</v>
      </c>
      <c r="M6285" s="12">
        <v>65</v>
      </c>
      <c r="N6285" s="3">
        <v>2</v>
      </c>
      <c r="O6285" s="2" t="str" cm="1">
        <f t="array" ref="O6285">_xlfn.IFS(N6285=1,"Unsatisfactory",N6285=2,"Poor",N6285=3,"Average",N6285=4,"Good",N6285=5,"Excellent")</f>
        <v>Poor</v>
      </c>
      <c r="P6285"/>
      <c r="Q6285"/>
      <c r="R6285"/>
      <c r="S6285"/>
      <c r="T6285"/>
      <c r="U6285"/>
    </row>
    <row r="6286" spans="1:21">
      <c r="A6286" s="2">
        <v>167045</v>
      </c>
      <c r="B6286" s="2" t="s">
        <v>36</v>
      </c>
      <c r="C6286" s="4">
        <v>45438</v>
      </c>
      <c r="D6286" s="17">
        <v>45438</v>
      </c>
      <c r="E6286" s="2" t="s">
        <v>37</v>
      </c>
      <c r="F6286" s="2" t="s">
        <v>17</v>
      </c>
      <c r="G6286" s="2">
        <v>31</v>
      </c>
      <c r="H6286" s="2" t="s">
        <v>29</v>
      </c>
      <c r="I6286" s="2" t="s">
        <v>19</v>
      </c>
      <c r="J6286" s="12">
        <v>32</v>
      </c>
      <c r="K6286" s="2">
        <v>32</v>
      </c>
      <c r="L6286" s="2">
        <v>4</v>
      </c>
      <c r="M6286" s="12">
        <v>128</v>
      </c>
      <c r="N6286" s="3">
        <v>5</v>
      </c>
      <c r="O6286" s="2" t="str" cm="1">
        <f t="array" ref="O6286">_xlfn.IFS(N6286=1,"Unsatisfactory",N6286=2,"Poor",N6286=3,"Average",N6286=4,"Good",N6286=5,"Excellent")</f>
        <v>Excellent</v>
      </c>
      <c r="P6286"/>
      <c r="Q6286"/>
      <c r="R6286"/>
      <c r="S6286"/>
      <c r="T6286"/>
      <c r="U6286"/>
    </row>
    <row r="6287" spans="1:21">
      <c r="A6287" s="2">
        <v>126962</v>
      </c>
      <c r="B6287" s="2" t="s">
        <v>53</v>
      </c>
      <c r="C6287" s="4">
        <v>45478</v>
      </c>
      <c r="D6287" s="17">
        <v>45478</v>
      </c>
      <c r="E6287" s="2" t="s">
        <v>37</v>
      </c>
      <c r="F6287" s="2" t="s">
        <v>17</v>
      </c>
      <c r="G6287" s="2">
        <v>21</v>
      </c>
      <c r="H6287" s="2" t="s">
        <v>29</v>
      </c>
      <c r="I6287" s="2" t="s">
        <v>19</v>
      </c>
      <c r="J6287" s="12">
        <v>15</v>
      </c>
      <c r="K6287" s="2">
        <v>15</v>
      </c>
      <c r="L6287" s="2">
        <v>1</v>
      </c>
      <c r="M6287" s="12">
        <v>15</v>
      </c>
      <c r="N6287" s="3">
        <v>4</v>
      </c>
      <c r="O6287" s="2" t="str" cm="1">
        <f t="array" ref="O6287">_xlfn.IFS(N6287=1,"Unsatisfactory",N6287=2,"Poor",N6287=3,"Average",N6287=4,"Good",N6287=5,"Excellent")</f>
        <v>Good</v>
      </c>
      <c r="P6287"/>
      <c r="Q6287"/>
      <c r="R6287"/>
      <c r="S6287"/>
      <c r="T6287"/>
      <c r="U6287"/>
    </row>
    <row r="6288" spans="1:21">
      <c r="A6288" s="2">
        <v>169952</v>
      </c>
      <c r="B6288" s="2" t="s">
        <v>53</v>
      </c>
      <c r="C6288" s="4">
        <v>45475</v>
      </c>
      <c r="D6288" s="17">
        <v>45475</v>
      </c>
      <c r="E6288" s="2" t="s">
        <v>37</v>
      </c>
      <c r="F6288" s="2" t="s">
        <v>25</v>
      </c>
      <c r="G6288" s="2">
        <v>28</v>
      </c>
      <c r="H6288" s="2" t="s">
        <v>56</v>
      </c>
      <c r="I6288" s="2" t="s">
        <v>19</v>
      </c>
      <c r="J6288" s="12">
        <v>15</v>
      </c>
      <c r="K6288" s="2">
        <v>15</v>
      </c>
      <c r="L6288" s="2">
        <v>1</v>
      </c>
      <c r="M6288" s="12">
        <v>15</v>
      </c>
      <c r="N6288" s="3">
        <v>4</v>
      </c>
      <c r="O6288" s="2" t="str" cm="1">
        <f t="array" ref="O6288">_xlfn.IFS(N6288=1,"Unsatisfactory",N6288=2,"Poor",N6288=3,"Average",N6288=4,"Good",N6288=5,"Excellent")</f>
        <v>Good</v>
      </c>
      <c r="P6288"/>
      <c r="Q6288"/>
      <c r="R6288"/>
      <c r="S6288"/>
      <c r="T6288"/>
      <c r="U6288"/>
    </row>
    <row r="6289" spans="1:21">
      <c r="A6289" s="2">
        <v>173725</v>
      </c>
      <c r="B6289" s="2" t="s">
        <v>15</v>
      </c>
      <c r="C6289" s="4">
        <v>45245</v>
      </c>
      <c r="D6289" s="17">
        <v>45245</v>
      </c>
      <c r="E6289" s="2" t="s">
        <v>16</v>
      </c>
      <c r="F6289" s="2" t="s">
        <v>25</v>
      </c>
      <c r="G6289" s="2">
        <v>31</v>
      </c>
      <c r="H6289" s="2" t="s">
        <v>29</v>
      </c>
      <c r="I6289" s="2" t="s">
        <v>19</v>
      </c>
      <c r="J6289" s="12">
        <v>100</v>
      </c>
      <c r="K6289" s="2">
        <v>100</v>
      </c>
      <c r="L6289" s="2">
        <v>2</v>
      </c>
      <c r="M6289" s="12">
        <v>200</v>
      </c>
      <c r="N6289" s="3">
        <v>4</v>
      </c>
      <c r="O6289" s="2" t="str" cm="1">
        <f t="array" ref="O6289">_xlfn.IFS(N6289=1,"Unsatisfactory",N6289=2,"Poor",N6289=3,"Average",N6289=4,"Good",N6289=5,"Excellent")</f>
        <v>Good</v>
      </c>
      <c r="P6289"/>
      <c r="Q6289"/>
      <c r="R6289"/>
      <c r="S6289"/>
      <c r="T6289"/>
      <c r="U6289"/>
    </row>
    <row r="6290" spans="1:21">
      <c r="A6290" s="2">
        <v>180830</v>
      </c>
      <c r="B6290" s="2" t="s">
        <v>23</v>
      </c>
      <c r="C6290" s="4">
        <v>45551</v>
      </c>
      <c r="D6290" s="17">
        <v>45551</v>
      </c>
      <c r="E6290" s="2" t="s">
        <v>24</v>
      </c>
      <c r="F6290" s="2" t="s">
        <v>25</v>
      </c>
      <c r="G6290" s="2">
        <v>21</v>
      </c>
      <c r="H6290" s="2" t="s">
        <v>69</v>
      </c>
      <c r="I6290" s="2" t="s">
        <v>19</v>
      </c>
      <c r="J6290" s="12">
        <v>9</v>
      </c>
      <c r="K6290" s="2">
        <v>9</v>
      </c>
      <c r="L6290" s="2">
        <v>2</v>
      </c>
      <c r="M6290" s="12">
        <v>18</v>
      </c>
      <c r="N6290" s="3">
        <v>4</v>
      </c>
      <c r="O6290" s="2" t="str" cm="1">
        <f t="array" ref="O6290">_xlfn.IFS(N6290=1,"Unsatisfactory",N6290=2,"Poor",N6290=3,"Average",N6290=4,"Good",N6290=5,"Excellent")</f>
        <v>Good</v>
      </c>
      <c r="P6290"/>
      <c r="Q6290"/>
      <c r="R6290"/>
      <c r="S6290"/>
      <c r="T6290"/>
      <c r="U6290"/>
    </row>
    <row r="6291" spans="1:21">
      <c r="A6291" s="2">
        <v>139530</v>
      </c>
      <c r="B6291" s="2" t="s">
        <v>33</v>
      </c>
      <c r="C6291" s="4">
        <v>45382</v>
      </c>
      <c r="D6291" s="17">
        <v>45382</v>
      </c>
      <c r="E6291" s="2" t="s">
        <v>16</v>
      </c>
      <c r="F6291" s="2" t="s">
        <v>17</v>
      </c>
      <c r="G6291" s="2">
        <v>27</v>
      </c>
      <c r="H6291" s="2" t="s">
        <v>38</v>
      </c>
      <c r="I6291" s="2" t="s">
        <v>19</v>
      </c>
      <c r="J6291" s="12">
        <v>118</v>
      </c>
      <c r="K6291" s="2">
        <v>118</v>
      </c>
      <c r="L6291" s="2">
        <v>1</v>
      </c>
      <c r="M6291" s="12">
        <v>118</v>
      </c>
      <c r="N6291" s="3">
        <v>5</v>
      </c>
      <c r="O6291" s="2" t="str" cm="1">
        <f t="array" ref="O6291">_xlfn.IFS(N6291=1,"Unsatisfactory",N6291=2,"Poor",N6291=3,"Average",N6291=4,"Good",N6291=5,"Excellent")</f>
        <v>Excellent</v>
      </c>
      <c r="P6291"/>
      <c r="Q6291"/>
      <c r="R6291"/>
      <c r="S6291"/>
      <c r="T6291"/>
      <c r="U6291"/>
    </row>
    <row r="6292" spans="1:21">
      <c r="A6292" s="2">
        <v>143985</v>
      </c>
      <c r="B6292" s="2" t="s">
        <v>48</v>
      </c>
      <c r="C6292" s="4">
        <v>45484</v>
      </c>
      <c r="D6292" s="17">
        <v>45484</v>
      </c>
      <c r="E6292" s="2" t="s">
        <v>16</v>
      </c>
      <c r="F6292" s="2" t="s">
        <v>17</v>
      </c>
      <c r="G6292" s="2">
        <v>26</v>
      </c>
      <c r="H6292" s="2" t="s">
        <v>74</v>
      </c>
      <c r="I6292" s="2" t="s">
        <v>27</v>
      </c>
      <c r="J6292" s="12">
        <v>130</v>
      </c>
      <c r="K6292" s="2">
        <v>155</v>
      </c>
      <c r="L6292" s="2">
        <v>4</v>
      </c>
      <c r="M6292" s="12">
        <v>620</v>
      </c>
      <c r="N6292" s="3">
        <v>1</v>
      </c>
      <c r="O6292" s="2" t="str" cm="1">
        <f t="array" ref="O6292">_xlfn.IFS(N6292=1,"Unsatisfactory",N6292=2,"Poor",N6292=3,"Average",N6292=4,"Good",N6292=5,"Excellent")</f>
        <v>Unsatisfactory</v>
      </c>
      <c r="P6292"/>
      <c r="Q6292"/>
      <c r="R6292"/>
      <c r="S6292"/>
      <c r="T6292"/>
      <c r="U6292"/>
    </row>
    <row r="6293" spans="1:21">
      <c r="A6293" s="2">
        <v>153784</v>
      </c>
      <c r="B6293" s="2" t="s">
        <v>53</v>
      </c>
      <c r="C6293" s="4">
        <v>45336</v>
      </c>
      <c r="D6293" s="17">
        <v>45336</v>
      </c>
      <c r="E6293" s="2" t="s">
        <v>37</v>
      </c>
      <c r="F6293" s="2" t="s">
        <v>17</v>
      </c>
      <c r="G6293" s="2">
        <v>21</v>
      </c>
      <c r="H6293" s="2" t="s">
        <v>129</v>
      </c>
      <c r="I6293" s="2" t="s">
        <v>19</v>
      </c>
      <c r="J6293" s="12">
        <v>15</v>
      </c>
      <c r="K6293" s="2">
        <v>15</v>
      </c>
      <c r="L6293" s="2">
        <v>3</v>
      </c>
      <c r="M6293" s="12">
        <v>45</v>
      </c>
      <c r="N6293" s="3">
        <v>3</v>
      </c>
      <c r="O6293" s="2" t="str" cm="1">
        <f t="array" ref="O6293">_xlfn.IFS(N6293=1,"Unsatisfactory",N6293=2,"Poor",N6293=3,"Average",N6293=4,"Good",N6293=5,"Excellent")</f>
        <v>Average</v>
      </c>
      <c r="P6293"/>
      <c r="Q6293"/>
      <c r="R6293"/>
      <c r="S6293"/>
      <c r="T6293"/>
      <c r="U6293"/>
    </row>
    <row r="6294" spans="1:21">
      <c r="A6294" s="2">
        <v>129327</v>
      </c>
      <c r="B6294" s="2" t="s">
        <v>42</v>
      </c>
      <c r="C6294" s="4">
        <v>45274</v>
      </c>
      <c r="D6294" s="17">
        <v>45274</v>
      </c>
      <c r="E6294" s="2" t="s">
        <v>16</v>
      </c>
      <c r="F6294" s="2" t="s">
        <v>17</v>
      </c>
      <c r="G6294" s="2">
        <v>29</v>
      </c>
      <c r="H6294" s="2" t="s">
        <v>62</v>
      </c>
      <c r="I6294" s="2" t="s">
        <v>19</v>
      </c>
      <c r="J6294" s="12">
        <v>65</v>
      </c>
      <c r="K6294" s="2">
        <v>65</v>
      </c>
      <c r="L6294" s="2">
        <v>1</v>
      </c>
      <c r="M6294" s="12">
        <v>65</v>
      </c>
      <c r="N6294" s="3">
        <v>4</v>
      </c>
      <c r="O6294" s="2" t="str" cm="1">
        <f t="array" ref="O6294">_xlfn.IFS(N6294=1,"Unsatisfactory",N6294=2,"Poor",N6294=3,"Average",N6294=4,"Good",N6294=5,"Excellent")</f>
        <v>Good</v>
      </c>
      <c r="P6294"/>
      <c r="Q6294"/>
      <c r="R6294"/>
      <c r="S6294"/>
      <c r="T6294"/>
      <c r="U6294"/>
    </row>
    <row r="6295" spans="1:21">
      <c r="A6295" s="2">
        <v>122716</v>
      </c>
      <c r="B6295" s="2" t="s">
        <v>36</v>
      </c>
      <c r="C6295" s="4">
        <v>45551</v>
      </c>
      <c r="D6295" s="17">
        <v>45551</v>
      </c>
      <c r="E6295" s="2" t="s">
        <v>37</v>
      </c>
      <c r="F6295" s="2" t="s">
        <v>17</v>
      </c>
      <c r="G6295" s="2">
        <v>32</v>
      </c>
      <c r="H6295" s="2" t="s">
        <v>58</v>
      </c>
      <c r="I6295" s="2" t="s">
        <v>27</v>
      </c>
      <c r="J6295" s="12">
        <v>32</v>
      </c>
      <c r="K6295" s="2">
        <v>72</v>
      </c>
      <c r="L6295" s="2">
        <v>3</v>
      </c>
      <c r="M6295" s="12">
        <v>216</v>
      </c>
      <c r="N6295" s="3">
        <v>1</v>
      </c>
      <c r="O6295" s="2" t="str" cm="1">
        <f t="array" ref="O6295">_xlfn.IFS(N6295=1,"Unsatisfactory",N6295=2,"Poor",N6295=3,"Average",N6295=4,"Good",N6295=5,"Excellent")</f>
        <v>Unsatisfactory</v>
      </c>
      <c r="P6295"/>
      <c r="Q6295"/>
      <c r="R6295"/>
      <c r="S6295"/>
      <c r="T6295"/>
      <c r="U6295"/>
    </row>
    <row r="6296" spans="1:21">
      <c r="A6296" s="2">
        <v>120605</v>
      </c>
      <c r="B6296" s="2" t="s">
        <v>53</v>
      </c>
      <c r="C6296" s="4">
        <v>45432</v>
      </c>
      <c r="D6296" s="17">
        <v>45432</v>
      </c>
      <c r="E6296" s="2" t="s">
        <v>37</v>
      </c>
      <c r="F6296" s="2" t="s">
        <v>17</v>
      </c>
      <c r="G6296" s="2">
        <v>31</v>
      </c>
      <c r="H6296" s="2" t="s">
        <v>130</v>
      </c>
      <c r="I6296" s="2" t="s">
        <v>19</v>
      </c>
      <c r="J6296" s="12">
        <v>15</v>
      </c>
      <c r="K6296" s="2">
        <v>15</v>
      </c>
      <c r="L6296" s="2">
        <v>3</v>
      </c>
      <c r="M6296" s="12">
        <v>45</v>
      </c>
      <c r="N6296" s="3">
        <v>5</v>
      </c>
      <c r="O6296" s="2" t="str" cm="1">
        <f t="array" ref="O6296">_xlfn.IFS(N6296=1,"Unsatisfactory",N6296=2,"Poor",N6296=3,"Average",N6296=4,"Good",N6296=5,"Excellent")</f>
        <v>Excellent</v>
      </c>
      <c r="P6296"/>
      <c r="Q6296"/>
      <c r="R6296"/>
      <c r="S6296"/>
      <c r="T6296"/>
      <c r="U6296"/>
    </row>
    <row r="6297" spans="1:21">
      <c r="A6297" s="2">
        <v>143927</v>
      </c>
      <c r="B6297" s="2" t="s">
        <v>23</v>
      </c>
      <c r="C6297" s="4">
        <v>45321</v>
      </c>
      <c r="D6297" s="17">
        <v>45321</v>
      </c>
      <c r="E6297" s="2" t="s">
        <v>24</v>
      </c>
      <c r="F6297" s="2" t="s">
        <v>17</v>
      </c>
      <c r="G6297" s="2">
        <v>29</v>
      </c>
      <c r="H6297" s="2" t="s">
        <v>31</v>
      </c>
      <c r="I6297" s="2" t="s">
        <v>19</v>
      </c>
      <c r="J6297" s="12">
        <v>9</v>
      </c>
      <c r="K6297" s="2">
        <v>9</v>
      </c>
      <c r="L6297" s="2">
        <v>3</v>
      </c>
      <c r="M6297" s="12">
        <v>27</v>
      </c>
      <c r="N6297" s="3">
        <v>3</v>
      </c>
      <c r="O6297" s="2" t="str" cm="1">
        <f t="array" ref="O6297">_xlfn.IFS(N6297=1,"Unsatisfactory",N6297=2,"Poor",N6297=3,"Average",N6297=4,"Good",N6297=5,"Excellent")</f>
        <v>Average</v>
      </c>
      <c r="P6297"/>
      <c r="Q6297"/>
      <c r="R6297"/>
      <c r="S6297"/>
      <c r="T6297"/>
      <c r="U6297"/>
    </row>
    <row r="6298" spans="1:21">
      <c r="A6298" s="2">
        <v>194152</v>
      </c>
      <c r="B6298" s="2" t="s">
        <v>50</v>
      </c>
      <c r="C6298" s="4">
        <v>45573</v>
      </c>
      <c r="D6298" s="17">
        <v>45573</v>
      </c>
      <c r="E6298" s="2" t="s">
        <v>16</v>
      </c>
      <c r="F6298" s="2" t="s">
        <v>17</v>
      </c>
      <c r="G6298" s="2">
        <v>25</v>
      </c>
      <c r="H6298" s="2" t="s">
        <v>66</v>
      </c>
      <c r="I6298" s="2" t="s">
        <v>27</v>
      </c>
      <c r="J6298" s="12">
        <v>97</v>
      </c>
      <c r="K6298" s="2">
        <v>137</v>
      </c>
      <c r="L6298" s="2">
        <v>1</v>
      </c>
      <c r="M6298" s="12">
        <v>137</v>
      </c>
      <c r="N6298" s="3">
        <v>2</v>
      </c>
      <c r="O6298" s="2" t="str" cm="1">
        <f t="array" ref="O6298">_xlfn.IFS(N6298=1,"Unsatisfactory",N6298=2,"Poor",N6298=3,"Average",N6298=4,"Good",N6298=5,"Excellent")</f>
        <v>Poor</v>
      </c>
      <c r="P6298"/>
      <c r="Q6298"/>
      <c r="R6298"/>
      <c r="S6298"/>
      <c r="T6298"/>
      <c r="U6298"/>
    </row>
    <row r="6299" spans="1:21">
      <c r="A6299" s="2">
        <v>170347</v>
      </c>
      <c r="B6299" s="2" t="s">
        <v>42</v>
      </c>
      <c r="C6299" s="4">
        <v>45590</v>
      </c>
      <c r="D6299" s="17">
        <v>45590</v>
      </c>
      <c r="E6299" s="2" t="s">
        <v>16</v>
      </c>
      <c r="F6299" s="2" t="s">
        <v>25</v>
      </c>
      <c r="G6299" s="2">
        <v>28</v>
      </c>
      <c r="H6299" s="2" t="s">
        <v>130</v>
      </c>
      <c r="I6299" s="2" t="s">
        <v>19</v>
      </c>
      <c r="J6299" s="12">
        <v>65</v>
      </c>
      <c r="K6299" s="2">
        <v>65</v>
      </c>
      <c r="L6299" s="2">
        <v>1</v>
      </c>
      <c r="M6299" s="12">
        <v>65</v>
      </c>
      <c r="N6299" s="3">
        <v>2</v>
      </c>
      <c r="O6299" s="2" t="str" cm="1">
        <f t="array" ref="O6299">_xlfn.IFS(N6299=1,"Unsatisfactory",N6299=2,"Poor",N6299=3,"Average",N6299=4,"Good",N6299=5,"Excellent")</f>
        <v>Poor</v>
      </c>
      <c r="P6299"/>
      <c r="Q6299"/>
      <c r="R6299"/>
      <c r="S6299"/>
      <c r="T6299"/>
      <c r="U6299"/>
    </row>
    <row r="6300" spans="1:21">
      <c r="A6300" s="2">
        <v>157232</v>
      </c>
      <c r="B6300" s="2" t="s">
        <v>48</v>
      </c>
      <c r="C6300" s="4">
        <v>45545</v>
      </c>
      <c r="D6300" s="17">
        <v>45545</v>
      </c>
      <c r="E6300" s="2" t="s">
        <v>16</v>
      </c>
      <c r="F6300" s="2" t="s">
        <v>17</v>
      </c>
      <c r="G6300" s="2">
        <v>19</v>
      </c>
      <c r="H6300" s="2" t="s">
        <v>130</v>
      </c>
      <c r="I6300" s="2" t="s">
        <v>19</v>
      </c>
      <c r="J6300" s="12">
        <v>130</v>
      </c>
      <c r="K6300" s="2">
        <v>130</v>
      </c>
      <c r="L6300" s="2">
        <v>1</v>
      </c>
      <c r="M6300" s="12">
        <v>130</v>
      </c>
      <c r="N6300" s="3">
        <v>3</v>
      </c>
      <c r="O6300" s="2" t="str" cm="1">
        <f t="array" ref="O6300">_xlfn.IFS(N6300=1,"Unsatisfactory",N6300=2,"Poor",N6300=3,"Average",N6300=4,"Good",N6300=5,"Excellent")</f>
        <v>Average</v>
      </c>
      <c r="P6300"/>
      <c r="Q6300"/>
      <c r="R6300"/>
      <c r="S6300"/>
      <c r="T6300"/>
      <c r="U6300"/>
    </row>
    <row r="6301" spans="1:21">
      <c r="A6301" s="2">
        <v>162633</v>
      </c>
      <c r="B6301" s="2" t="s">
        <v>42</v>
      </c>
      <c r="C6301" s="4">
        <v>45530</v>
      </c>
      <c r="D6301" s="17">
        <v>45530</v>
      </c>
      <c r="E6301" s="2" t="s">
        <v>16</v>
      </c>
      <c r="F6301" s="2" t="s">
        <v>17</v>
      </c>
      <c r="G6301" s="2">
        <v>18</v>
      </c>
      <c r="H6301" s="2" t="s">
        <v>75</v>
      </c>
      <c r="I6301" s="2" t="s">
        <v>27</v>
      </c>
      <c r="J6301" s="12">
        <v>65</v>
      </c>
      <c r="K6301" s="2">
        <v>135</v>
      </c>
      <c r="L6301" s="2">
        <v>1</v>
      </c>
      <c r="M6301" s="12">
        <v>135</v>
      </c>
      <c r="N6301" s="3">
        <v>1</v>
      </c>
      <c r="O6301" s="2" t="str" cm="1">
        <f t="array" ref="O6301">_xlfn.IFS(N6301=1,"Unsatisfactory",N6301=2,"Poor",N6301=3,"Average",N6301=4,"Good",N6301=5,"Excellent")</f>
        <v>Unsatisfactory</v>
      </c>
      <c r="P6301"/>
      <c r="Q6301"/>
      <c r="R6301"/>
      <c r="S6301"/>
      <c r="T6301"/>
      <c r="U6301"/>
    </row>
    <row r="6302" spans="1:21">
      <c r="A6302" s="2">
        <v>164643</v>
      </c>
      <c r="B6302" s="2" t="s">
        <v>42</v>
      </c>
      <c r="C6302" s="4">
        <v>45366</v>
      </c>
      <c r="D6302" s="17">
        <v>45366</v>
      </c>
      <c r="E6302" s="2" t="s">
        <v>16</v>
      </c>
      <c r="F6302" s="2" t="s">
        <v>25</v>
      </c>
      <c r="G6302" s="2">
        <v>19</v>
      </c>
      <c r="H6302" s="2" t="s">
        <v>69</v>
      </c>
      <c r="I6302" s="2" t="s">
        <v>19</v>
      </c>
      <c r="J6302" s="12">
        <v>65</v>
      </c>
      <c r="K6302" s="2">
        <v>65</v>
      </c>
      <c r="L6302" s="2">
        <v>2</v>
      </c>
      <c r="M6302" s="12">
        <v>130</v>
      </c>
      <c r="N6302" s="3">
        <v>4</v>
      </c>
      <c r="O6302" s="2" t="str" cm="1">
        <f t="array" ref="O6302">_xlfn.IFS(N6302=1,"Unsatisfactory",N6302=2,"Poor",N6302=3,"Average",N6302=4,"Good",N6302=5,"Excellent")</f>
        <v>Good</v>
      </c>
      <c r="P6302"/>
      <c r="Q6302"/>
      <c r="R6302"/>
      <c r="S6302"/>
      <c r="T6302"/>
      <c r="U6302"/>
    </row>
    <row r="6303" spans="1:21">
      <c r="A6303" s="2">
        <v>122965</v>
      </c>
      <c r="B6303" s="2" t="s">
        <v>48</v>
      </c>
      <c r="C6303" s="4">
        <v>45303</v>
      </c>
      <c r="D6303" s="17">
        <v>45303</v>
      </c>
      <c r="E6303" s="2" t="s">
        <v>16</v>
      </c>
      <c r="F6303" s="2" t="s">
        <v>17</v>
      </c>
      <c r="G6303" s="2">
        <v>18</v>
      </c>
      <c r="H6303" s="2" t="s">
        <v>26</v>
      </c>
      <c r="I6303" s="2" t="s">
        <v>27</v>
      </c>
      <c r="J6303" s="12">
        <v>130</v>
      </c>
      <c r="K6303" s="2">
        <v>170</v>
      </c>
      <c r="L6303" s="2">
        <v>3</v>
      </c>
      <c r="M6303" s="12">
        <v>510</v>
      </c>
      <c r="N6303" s="3">
        <v>2</v>
      </c>
      <c r="O6303" s="2" t="str" cm="1">
        <f t="array" ref="O6303">_xlfn.IFS(N6303=1,"Unsatisfactory",N6303=2,"Poor",N6303=3,"Average",N6303=4,"Good",N6303=5,"Excellent")</f>
        <v>Poor</v>
      </c>
      <c r="P6303"/>
      <c r="Q6303"/>
      <c r="R6303"/>
      <c r="S6303"/>
      <c r="T6303"/>
      <c r="U6303"/>
    </row>
    <row r="6304" spans="1:21">
      <c r="A6304" s="2">
        <v>176213</v>
      </c>
      <c r="B6304" s="2" t="s">
        <v>42</v>
      </c>
      <c r="C6304" s="4">
        <v>45453</v>
      </c>
      <c r="D6304" s="17">
        <v>45453</v>
      </c>
      <c r="E6304" s="2" t="s">
        <v>16</v>
      </c>
      <c r="F6304" s="2" t="s">
        <v>25</v>
      </c>
      <c r="G6304" s="2">
        <v>19</v>
      </c>
      <c r="H6304" s="2" t="s">
        <v>118</v>
      </c>
      <c r="I6304" s="2" t="s">
        <v>19</v>
      </c>
      <c r="J6304" s="12">
        <v>65</v>
      </c>
      <c r="K6304" s="2">
        <v>65</v>
      </c>
      <c r="L6304" s="2">
        <v>1</v>
      </c>
      <c r="M6304" s="12">
        <v>65</v>
      </c>
      <c r="N6304" s="3">
        <v>5</v>
      </c>
      <c r="O6304" s="2" t="str" cm="1">
        <f t="array" ref="O6304">_xlfn.IFS(N6304=1,"Unsatisfactory",N6304=2,"Poor",N6304=3,"Average",N6304=4,"Good",N6304=5,"Excellent")</f>
        <v>Excellent</v>
      </c>
      <c r="P6304"/>
      <c r="Q6304"/>
      <c r="R6304"/>
      <c r="S6304"/>
      <c r="T6304"/>
      <c r="U6304"/>
    </row>
    <row r="6305" spans="1:21">
      <c r="A6305" s="2">
        <v>133344</v>
      </c>
      <c r="B6305" s="2" t="s">
        <v>30</v>
      </c>
      <c r="C6305" s="4">
        <v>45377</v>
      </c>
      <c r="D6305" s="17">
        <v>45377</v>
      </c>
      <c r="E6305" s="2" t="s">
        <v>24</v>
      </c>
      <c r="F6305" s="2" t="s">
        <v>17</v>
      </c>
      <c r="G6305" s="2">
        <v>19</v>
      </c>
      <c r="H6305" s="2" t="s">
        <v>118</v>
      </c>
      <c r="I6305" s="2" t="s">
        <v>19</v>
      </c>
      <c r="J6305" s="12">
        <v>10</v>
      </c>
      <c r="K6305" s="2">
        <v>10</v>
      </c>
      <c r="L6305" s="2">
        <v>1</v>
      </c>
      <c r="M6305" s="12">
        <v>10</v>
      </c>
      <c r="N6305" s="3">
        <v>1</v>
      </c>
      <c r="O6305" s="2" t="str" cm="1">
        <f t="array" ref="O6305">_xlfn.IFS(N6305=1,"Unsatisfactory",N6305=2,"Poor",N6305=3,"Average",N6305=4,"Good",N6305=5,"Excellent")</f>
        <v>Unsatisfactory</v>
      </c>
      <c r="P6305"/>
      <c r="Q6305"/>
      <c r="R6305"/>
      <c r="S6305"/>
      <c r="T6305"/>
      <c r="U6305"/>
    </row>
    <row r="6306" spans="1:21">
      <c r="A6306" s="2">
        <v>130819</v>
      </c>
      <c r="B6306" s="2" t="s">
        <v>78</v>
      </c>
      <c r="C6306" s="4">
        <v>45309</v>
      </c>
      <c r="D6306" s="17">
        <v>45309</v>
      </c>
      <c r="E6306" s="2" t="s">
        <v>37</v>
      </c>
      <c r="F6306" s="2" t="s">
        <v>17</v>
      </c>
      <c r="G6306" s="2">
        <v>21</v>
      </c>
      <c r="H6306" s="2" t="s">
        <v>29</v>
      </c>
      <c r="I6306" s="2" t="s">
        <v>19</v>
      </c>
      <c r="J6306" s="12">
        <v>50</v>
      </c>
      <c r="K6306" s="2">
        <v>50</v>
      </c>
      <c r="L6306" s="2">
        <v>1</v>
      </c>
      <c r="M6306" s="12">
        <v>50</v>
      </c>
      <c r="N6306" s="3">
        <v>1</v>
      </c>
      <c r="O6306" s="2" t="str" cm="1">
        <f t="array" ref="O6306">_xlfn.IFS(N6306=1,"Unsatisfactory",N6306=2,"Poor",N6306=3,"Average",N6306=4,"Good",N6306=5,"Excellent")</f>
        <v>Unsatisfactory</v>
      </c>
      <c r="P6306"/>
      <c r="Q6306"/>
      <c r="R6306"/>
      <c r="S6306"/>
      <c r="T6306"/>
      <c r="U6306"/>
    </row>
    <row r="6307" spans="1:21">
      <c r="A6307" s="2">
        <v>197496</v>
      </c>
      <c r="B6307" s="2" t="s">
        <v>50</v>
      </c>
      <c r="C6307" s="4">
        <v>45447</v>
      </c>
      <c r="D6307" s="17">
        <v>45447</v>
      </c>
      <c r="E6307" s="2" t="s">
        <v>16</v>
      </c>
      <c r="F6307" s="2" t="s">
        <v>17</v>
      </c>
      <c r="G6307" s="2">
        <v>20</v>
      </c>
      <c r="H6307" s="2" t="s">
        <v>115</v>
      </c>
      <c r="I6307" s="2" t="s">
        <v>19</v>
      </c>
      <c r="J6307" s="12">
        <v>97</v>
      </c>
      <c r="K6307" s="2">
        <v>97</v>
      </c>
      <c r="L6307" s="2">
        <v>1</v>
      </c>
      <c r="M6307" s="12">
        <v>97</v>
      </c>
      <c r="N6307" s="3">
        <v>4</v>
      </c>
      <c r="O6307" s="2" t="str" cm="1">
        <f t="array" ref="O6307">_xlfn.IFS(N6307=1,"Unsatisfactory",N6307=2,"Poor",N6307=3,"Average",N6307=4,"Good",N6307=5,"Excellent")</f>
        <v>Good</v>
      </c>
      <c r="P6307"/>
      <c r="Q6307"/>
      <c r="R6307"/>
      <c r="S6307"/>
      <c r="T6307"/>
      <c r="U6307"/>
    </row>
    <row r="6308" spans="1:21">
      <c r="A6308" s="2">
        <v>180608</v>
      </c>
      <c r="B6308" s="2" t="s">
        <v>53</v>
      </c>
      <c r="C6308" s="4">
        <v>45530</v>
      </c>
      <c r="D6308" s="17">
        <v>45530</v>
      </c>
      <c r="E6308" s="2" t="s">
        <v>37</v>
      </c>
      <c r="F6308" s="2" t="s">
        <v>25</v>
      </c>
      <c r="G6308" s="2">
        <v>19</v>
      </c>
      <c r="H6308" s="2" t="s">
        <v>130</v>
      </c>
      <c r="I6308" s="2" t="s">
        <v>19</v>
      </c>
      <c r="J6308" s="12">
        <v>15</v>
      </c>
      <c r="K6308" s="2">
        <v>15</v>
      </c>
      <c r="L6308" s="2">
        <v>1</v>
      </c>
      <c r="M6308" s="12">
        <v>15</v>
      </c>
      <c r="N6308" s="3">
        <v>4</v>
      </c>
      <c r="O6308" s="2" t="str" cm="1">
        <f t="array" ref="O6308">_xlfn.IFS(N6308=1,"Unsatisfactory",N6308=2,"Poor",N6308=3,"Average",N6308=4,"Good",N6308=5,"Excellent")</f>
        <v>Good</v>
      </c>
      <c r="P6308"/>
      <c r="Q6308"/>
      <c r="R6308"/>
      <c r="S6308"/>
      <c r="T6308"/>
      <c r="U6308"/>
    </row>
    <row r="6309" spans="1:21">
      <c r="A6309" s="2">
        <v>163251</v>
      </c>
      <c r="B6309" s="2" t="s">
        <v>82</v>
      </c>
      <c r="C6309" s="4">
        <v>45275</v>
      </c>
      <c r="D6309" s="17">
        <v>45275</v>
      </c>
      <c r="E6309" s="2" t="s">
        <v>37</v>
      </c>
      <c r="F6309" s="2" t="s">
        <v>25</v>
      </c>
      <c r="G6309" s="2">
        <v>23</v>
      </c>
      <c r="H6309" s="2" t="s">
        <v>46</v>
      </c>
      <c r="I6309" s="2" t="s">
        <v>19</v>
      </c>
      <c r="J6309" s="12">
        <v>20</v>
      </c>
      <c r="K6309" s="2">
        <v>20</v>
      </c>
      <c r="L6309" s="2">
        <v>1</v>
      </c>
      <c r="M6309" s="12">
        <v>20</v>
      </c>
      <c r="N6309" s="3">
        <v>3</v>
      </c>
      <c r="O6309" s="2" t="str" cm="1">
        <f t="array" ref="O6309">_xlfn.IFS(N6309=1,"Unsatisfactory",N6309=2,"Poor",N6309=3,"Average",N6309=4,"Good",N6309=5,"Excellent")</f>
        <v>Average</v>
      </c>
      <c r="P6309"/>
      <c r="Q6309"/>
      <c r="R6309"/>
      <c r="S6309"/>
      <c r="T6309"/>
      <c r="U6309"/>
    </row>
    <row r="6310" spans="1:21">
      <c r="A6310" s="2">
        <v>174744</v>
      </c>
      <c r="B6310" s="2" t="s">
        <v>30</v>
      </c>
      <c r="C6310" s="4">
        <v>45516</v>
      </c>
      <c r="D6310" s="17">
        <v>45516</v>
      </c>
      <c r="E6310" s="2" t="s">
        <v>24</v>
      </c>
      <c r="F6310" s="2" t="s">
        <v>25</v>
      </c>
      <c r="G6310" s="2">
        <v>19</v>
      </c>
      <c r="H6310" s="2" t="s">
        <v>34</v>
      </c>
      <c r="I6310" s="2" t="s">
        <v>27</v>
      </c>
      <c r="J6310" s="12">
        <v>10</v>
      </c>
      <c r="K6310" s="2">
        <v>110</v>
      </c>
      <c r="L6310" s="2">
        <v>1</v>
      </c>
      <c r="M6310" s="12">
        <v>110</v>
      </c>
      <c r="N6310" s="3">
        <v>5</v>
      </c>
      <c r="O6310" s="2" t="str" cm="1">
        <f t="array" ref="O6310">_xlfn.IFS(N6310=1,"Unsatisfactory",N6310=2,"Poor",N6310=3,"Average",N6310=4,"Good",N6310=5,"Excellent")</f>
        <v>Excellent</v>
      </c>
      <c r="P6310"/>
      <c r="Q6310"/>
      <c r="R6310"/>
      <c r="S6310"/>
      <c r="T6310"/>
      <c r="U6310"/>
    </row>
    <row r="6311" spans="1:21">
      <c r="A6311" s="2">
        <v>163299</v>
      </c>
      <c r="B6311" s="2" t="s">
        <v>15</v>
      </c>
      <c r="C6311" s="4">
        <v>45514</v>
      </c>
      <c r="D6311" s="17">
        <v>45514</v>
      </c>
      <c r="E6311" s="2" t="s">
        <v>16</v>
      </c>
      <c r="F6311" s="2" t="s">
        <v>17</v>
      </c>
      <c r="G6311" s="2">
        <v>24</v>
      </c>
      <c r="H6311" s="2" t="s">
        <v>115</v>
      </c>
      <c r="I6311" s="2" t="s">
        <v>19</v>
      </c>
      <c r="J6311" s="12">
        <v>100</v>
      </c>
      <c r="K6311" s="2">
        <v>100</v>
      </c>
      <c r="L6311" s="2">
        <v>2</v>
      </c>
      <c r="M6311" s="12">
        <v>200</v>
      </c>
      <c r="N6311" s="3">
        <v>4</v>
      </c>
      <c r="O6311" s="2" t="str" cm="1">
        <f t="array" ref="O6311">_xlfn.IFS(N6311=1,"Unsatisfactory",N6311=2,"Poor",N6311=3,"Average",N6311=4,"Good",N6311=5,"Excellent")</f>
        <v>Good</v>
      </c>
      <c r="P6311"/>
      <c r="Q6311"/>
      <c r="R6311"/>
      <c r="S6311"/>
      <c r="T6311"/>
      <c r="U6311"/>
    </row>
    <row r="6312" spans="1:21">
      <c r="A6312" s="2">
        <v>137647</v>
      </c>
      <c r="B6312" s="2" t="s">
        <v>23</v>
      </c>
      <c r="C6312" s="4">
        <v>45345</v>
      </c>
      <c r="D6312" s="17">
        <v>45345</v>
      </c>
      <c r="E6312" s="2" t="s">
        <v>24</v>
      </c>
      <c r="F6312" s="2" t="s">
        <v>17</v>
      </c>
      <c r="G6312" s="2">
        <v>22</v>
      </c>
      <c r="H6312" s="2" t="s">
        <v>51</v>
      </c>
      <c r="I6312" s="2" t="s">
        <v>27</v>
      </c>
      <c r="J6312" s="12">
        <v>9</v>
      </c>
      <c r="K6312" s="2">
        <v>59</v>
      </c>
      <c r="L6312" s="2">
        <v>1</v>
      </c>
      <c r="M6312" s="12">
        <v>59</v>
      </c>
      <c r="N6312" s="3">
        <v>5</v>
      </c>
      <c r="O6312" s="2" t="str" cm="1">
        <f t="array" ref="O6312">_xlfn.IFS(N6312=1,"Unsatisfactory",N6312=2,"Poor",N6312=3,"Average",N6312=4,"Good",N6312=5,"Excellent")</f>
        <v>Excellent</v>
      </c>
      <c r="P6312"/>
      <c r="Q6312"/>
      <c r="R6312"/>
      <c r="S6312"/>
      <c r="T6312"/>
      <c r="U6312"/>
    </row>
    <row r="6313" spans="1:21">
      <c r="A6313" s="2">
        <v>195729</v>
      </c>
      <c r="B6313" s="2" t="s">
        <v>30</v>
      </c>
      <c r="C6313" s="4">
        <v>45597</v>
      </c>
      <c r="D6313" s="17">
        <v>45597</v>
      </c>
      <c r="E6313" s="2" t="s">
        <v>24</v>
      </c>
      <c r="F6313" s="2" t="s">
        <v>17</v>
      </c>
      <c r="G6313" s="2">
        <v>21</v>
      </c>
      <c r="H6313" s="2" t="s">
        <v>34</v>
      </c>
      <c r="I6313" s="2" t="s">
        <v>27</v>
      </c>
      <c r="J6313" s="12">
        <v>10</v>
      </c>
      <c r="K6313" s="2">
        <v>110</v>
      </c>
      <c r="L6313" s="2">
        <v>4</v>
      </c>
      <c r="M6313" s="12">
        <v>440</v>
      </c>
      <c r="N6313" s="3">
        <v>4</v>
      </c>
      <c r="O6313" s="2" t="str" cm="1">
        <f t="array" ref="O6313">_xlfn.IFS(N6313=1,"Unsatisfactory",N6313=2,"Poor",N6313=3,"Average",N6313=4,"Good",N6313=5,"Excellent")</f>
        <v>Good</v>
      </c>
      <c r="P6313"/>
      <c r="Q6313"/>
      <c r="R6313"/>
      <c r="S6313"/>
      <c r="T6313"/>
      <c r="U6313"/>
    </row>
    <row r="6314" spans="1:21">
      <c r="A6314" s="2">
        <v>162893</v>
      </c>
      <c r="B6314" s="2" t="s">
        <v>15</v>
      </c>
      <c r="C6314" s="4">
        <v>45522</v>
      </c>
      <c r="D6314" s="17">
        <v>45522</v>
      </c>
      <c r="E6314" s="2" t="s">
        <v>16</v>
      </c>
      <c r="F6314" s="2" t="s">
        <v>17</v>
      </c>
      <c r="G6314" s="2">
        <v>22</v>
      </c>
      <c r="H6314" s="2" t="s">
        <v>74</v>
      </c>
      <c r="I6314" s="2" t="s">
        <v>27</v>
      </c>
      <c r="J6314" s="12">
        <v>100</v>
      </c>
      <c r="K6314" s="2">
        <v>125</v>
      </c>
      <c r="L6314" s="2">
        <v>1</v>
      </c>
      <c r="M6314" s="12">
        <v>125</v>
      </c>
      <c r="N6314" s="3">
        <v>4</v>
      </c>
      <c r="O6314" s="2" t="str" cm="1">
        <f t="array" ref="O6314">_xlfn.IFS(N6314=1,"Unsatisfactory",N6314=2,"Poor",N6314=3,"Average",N6314=4,"Good",N6314=5,"Excellent")</f>
        <v>Good</v>
      </c>
      <c r="P6314"/>
      <c r="Q6314"/>
      <c r="R6314"/>
      <c r="S6314"/>
      <c r="T6314"/>
      <c r="U6314"/>
    </row>
    <row r="6315" spans="1:21">
      <c r="A6315" s="2">
        <v>174390</v>
      </c>
      <c r="B6315" s="2" t="s">
        <v>23</v>
      </c>
      <c r="C6315" s="4">
        <v>45327</v>
      </c>
      <c r="D6315" s="17">
        <v>45327</v>
      </c>
      <c r="E6315" s="2" t="s">
        <v>24</v>
      </c>
      <c r="F6315" s="2" t="s">
        <v>25</v>
      </c>
      <c r="G6315" s="2">
        <v>18</v>
      </c>
      <c r="H6315" s="2" t="s">
        <v>129</v>
      </c>
      <c r="I6315" s="2" t="s">
        <v>19</v>
      </c>
      <c r="J6315" s="12">
        <v>9</v>
      </c>
      <c r="K6315" s="2">
        <v>9</v>
      </c>
      <c r="L6315" s="2">
        <v>2</v>
      </c>
      <c r="M6315" s="12">
        <v>18</v>
      </c>
      <c r="N6315" s="3">
        <v>2</v>
      </c>
      <c r="O6315" s="2" t="str" cm="1">
        <f t="array" ref="O6315">_xlfn.IFS(N6315=1,"Unsatisfactory",N6315=2,"Poor",N6315=3,"Average",N6315=4,"Good",N6315=5,"Excellent")</f>
        <v>Poor</v>
      </c>
      <c r="P6315"/>
      <c r="Q6315"/>
      <c r="R6315"/>
      <c r="S6315"/>
      <c r="T6315"/>
      <c r="U6315"/>
    </row>
    <row r="6316" spans="1:21">
      <c r="A6316" s="2">
        <v>192291</v>
      </c>
      <c r="B6316" s="2" t="s">
        <v>36</v>
      </c>
      <c r="C6316" s="4">
        <v>45502</v>
      </c>
      <c r="D6316" s="17">
        <v>45502</v>
      </c>
      <c r="E6316" s="2" t="s">
        <v>37</v>
      </c>
      <c r="F6316" s="2" t="s">
        <v>17</v>
      </c>
      <c r="G6316" s="2">
        <v>20</v>
      </c>
      <c r="H6316" s="2" t="s">
        <v>129</v>
      </c>
      <c r="I6316" s="2" t="s">
        <v>19</v>
      </c>
      <c r="J6316" s="12">
        <v>32</v>
      </c>
      <c r="K6316" s="2">
        <v>32</v>
      </c>
      <c r="L6316" s="2">
        <v>3</v>
      </c>
      <c r="M6316" s="12">
        <v>96</v>
      </c>
      <c r="N6316" s="3">
        <v>4</v>
      </c>
      <c r="O6316" s="2" t="str" cm="1">
        <f t="array" ref="O6316">_xlfn.IFS(N6316=1,"Unsatisfactory",N6316=2,"Poor",N6316=3,"Average",N6316=4,"Good",N6316=5,"Excellent")</f>
        <v>Good</v>
      </c>
      <c r="P6316"/>
      <c r="Q6316"/>
      <c r="R6316"/>
      <c r="S6316"/>
      <c r="T6316"/>
      <c r="U6316"/>
    </row>
    <row r="6317" spans="1:21">
      <c r="A6317" s="2">
        <v>156335</v>
      </c>
      <c r="B6317" s="2" t="s">
        <v>15</v>
      </c>
      <c r="C6317" s="4">
        <v>45273</v>
      </c>
      <c r="D6317" s="17">
        <v>45273</v>
      </c>
      <c r="E6317" s="2" t="s">
        <v>16</v>
      </c>
      <c r="F6317" s="2" t="s">
        <v>17</v>
      </c>
      <c r="G6317" s="2">
        <v>19</v>
      </c>
      <c r="H6317" s="2" t="s">
        <v>74</v>
      </c>
      <c r="I6317" s="2" t="s">
        <v>27</v>
      </c>
      <c r="J6317" s="12">
        <v>100</v>
      </c>
      <c r="K6317" s="2">
        <v>125</v>
      </c>
      <c r="L6317" s="2">
        <v>1</v>
      </c>
      <c r="M6317" s="12">
        <v>125</v>
      </c>
      <c r="N6317" s="3">
        <v>4</v>
      </c>
      <c r="O6317" s="2" t="str" cm="1">
        <f t="array" ref="O6317">_xlfn.IFS(N6317=1,"Unsatisfactory",N6317=2,"Poor",N6317=3,"Average",N6317=4,"Good",N6317=5,"Excellent")</f>
        <v>Good</v>
      </c>
      <c r="P6317"/>
      <c r="Q6317"/>
      <c r="R6317"/>
      <c r="S6317"/>
      <c r="T6317"/>
      <c r="U6317"/>
    </row>
    <row r="6318" spans="1:21">
      <c r="A6318" s="2">
        <v>176529</v>
      </c>
      <c r="B6318" s="2" t="s">
        <v>30</v>
      </c>
      <c r="C6318" s="4">
        <v>45450</v>
      </c>
      <c r="D6318" s="17">
        <v>45450</v>
      </c>
      <c r="E6318" s="2" t="s">
        <v>24</v>
      </c>
      <c r="F6318" s="2" t="s">
        <v>17</v>
      </c>
      <c r="G6318" s="2">
        <v>31</v>
      </c>
      <c r="H6318" s="2" t="s">
        <v>34</v>
      </c>
      <c r="I6318" s="2" t="s">
        <v>27</v>
      </c>
      <c r="J6318" s="12">
        <v>10</v>
      </c>
      <c r="K6318" s="2">
        <v>110</v>
      </c>
      <c r="L6318" s="2">
        <v>2</v>
      </c>
      <c r="M6318" s="12">
        <v>220</v>
      </c>
      <c r="N6318" s="3">
        <v>4</v>
      </c>
      <c r="O6318" s="2" t="str" cm="1">
        <f t="array" ref="O6318">_xlfn.IFS(N6318=1,"Unsatisfactory",N6318=2,"Poor",N6318=3,"Average",N6318=4,"Good",N6318=5,"Excellent")</f>
        <v>Good</v>
      </c>
      <c r="P6318"/>
      <c r="Q6318"/>
      <c r="R6318"/>
      <c r="S6318"/>
      <c r="T6318"/>
      <c r="U6318"/>
    </row>
    <row r="6319" spans="1:21">
      <c r="A6319" s="2">
        <v>179648</v>
      </c>
      <c r="B6319" s="2" t="s">
        <v>15</v>
      </c>
      <c r="C6319" s="4">
        <v>45430</v>
      </c>
      <c r="D6319" s="17">
        <v>45430</v>
      </c>
      <c r="E6319" s="2" t="s">
        <v>16</v>
      </c>
      <c r="F6319" s="2" t="s">
        <v>25</v>
      </c>
      <c r="G6319" s="2">
        <v>20</v>
      </c>
      <c r="H6319" s="2" t="s">
        <v>129</v>
      </c>
      <c r="I6319" s="2" t="s">
        <v>19</v>
      </c>
      <c r="J6319" s="12">
        <v>100</v>
      </c>
      <c r="K6319" s="2">
        <v>100</v>
      </c>
      <c r="L6319" s="2">
        <v>1</v>
      </c>
      <c r="M6319" s="12">
        <v>100</v>
      </c>
      <c r="N6319" s="3">
        <v>3</v>
      </c>
      <c r="O6319" s="2" t="str" cm="1">
        <f t="array" ref="O6319">_xlfn.IFS(N6319=1,"Unsatisfactory",N6319=2,"Poor",N6319=3,"Average",N6319=4,"Good",N6319=5,"Excellent")</f>
        <v>Average</v>
      </c>
      <c r="P6319"/>
      <c r="Q6319"/>
      <c r="R6319"/>
      <c r="S6319"/>
      <c r="T6319"/>
      <c r="U6319"/>
    </row>
    <row r="6320" spans="1:21">
      <c r="A6320" s="2">
        <v>183079</v>
      </c>
      <c r="B6320" s="2" t="s">
        <v>30</v>
      </c>
      <c r="C6320" s="4">
        <v>45586</v>
      </c>
      <c r="D6320" s="17">
        <v>45586</v>
      </c>
      <c r="E6320" s="2" t="s">
        <v>24</v>
      </c>
      <c r="F6320" s="2" t="s">
        <v>25</v>
      </c>
      <c r="G6320" s="2">
        <v>29</v>
      </c>
      <c r="H6320" s="2" t="s">
        <v>44</v>
      </c>
      <c r="I6320" s="2" t="s">
        <v>27</v>
      </c>
      <c r="J6320" s="12">
        <v>10</v>
      </c>
      <c r="K6320" s="2">
        <v>35</v>
      </c>
      <c r="L6320" s="2">
        <v>1</v>
      </c>
      <c r="M6320" s="12">
        <v>35</v>
      </c>
      <c r="N6320" s="3">
        <v>2</v>
      </c>
      <c r="O6320" s="2" t="str" cm="1">
        <f t="array" ref="O6320">_xlfn.IFS(N6320=1,"Unsatisfactory",N6320=2,"Poor",N6320=3,"Average",N6320=4,"Good",N6320=5,"Excellent")</f>
        <v>Poor</v>
      </c>
      <c r="P6320"/>
      <c r="Q6320"/>
      <c r="R6320"/>
      <c r="S6320"/>
      <c r="T6320"/>
      <c r="U6320"/>
    </row>
    <row r="6321" spans="1:21">
      <c r="A6321" s="2">
        <v>123622</v>
      </c>
      <c r="B6321" s="2" t="s">
        <v>53</v>
      </c>
      <c r="C6321" s="4">
        <v>45444</v>
      </c>
      <c r="D6321" s="17">
        <v>45444</v>
      </c>
      <c r="E6321" s="2" t="s">
        <v>37</v>
      </c>
      <c r="F6321" s="2" t="s">
        <v>17</v>
      </c>
      <c r="G6321" s="2">
        <v>22</v>
      </c>
      <c r="H6321" s="2" t="s">
        <v>66</v>
      </c>
      <c r="I6321" s="2" t="s">
        <v>27</v>
      </c>
      <c r="J6321" s="12">
        <v>15</v>
      </c>
      <c r="K6321" s="2">
        <v>55</v>
      </c>
      <c r="L6321" s="2">
        <v>1</v>
      </c>
      <c r="M6321" s="12">
        <v>55</v>
      </c>
      <c r="N6321" s="3">
        <v>5</v>
      </c>
      <c r="O6321" s="2" t="str" cm="1">
        <f t="array" ref="O6321">_xlfn.IFS(N6321=1,"Unsatisfactory",N6321=2,"Poor",N6321=3,"Average",N6321=4,"Good",N6321=5,"Excellent")</f>
        <v>Excellent</v>
      </c>
      <c r="P6321"/>
      <c r="Q6321"/>
      <c r="R6321"/>
      <c r="S6321"/>
      <c r="T6321"/>
      <c r="U6321"/>
    </row>
    <row r="6322" spans="1:21">
      <c r="A6322" s="2">
        <v>194732</v>
      </c>
      <c r="B6322" s="2" t="s">
        <v>23</v>
      </c>
      <c r="C6322" s="4">
        <v>45269</v>
      </c>
      <c r="D6322" s="17">
        <v>45269</v>
      </c>
      <c r="E6322" s="2" t="s">
        <v>24</v>
      </c>
      <c r="F6322" s="2" t="s">
        <v>25</v>
      </c>
      <c r="G6322" s="2">
        <v>35</v>
      </c>
      <c r="H6322" s="2" t="s">
        <v>129</v>
      </c>
      <c r="I6322" s="2" t="s">
        <v>19</v>
      </c>
      <c r="J6322" s="12">
        <v>9</v>
      </c>
      <c r="K6322" s="2">
        <v>9</v>
      </c>
      <c r="L6322" s="2">
        <v>1</v>
      </c>
      <c r="M6322" s="12">
        <v>9</v>
      </c>
      <c r="N6322" s="3">
        <v>3</v>
      </c>
      <c r="O6322" s="2" t="str" cm="1">
        <f t="array" ref="O6322">_xlfn.IFS(N6322=1,"Unsatisfactory",N6322=2,"Poor",N6322=3,"Average",N6322=4,"Good",N6322=5,"Excellent")</f>
        <v>Average</v>
      </c>
      <c r="P6322"/>
      <c r="Q6322"/>
      <c r="R6322"/>
      <c r="S6322"/>
      <c r="T6322"/>
      <c r="U6322"/>
    </row>
    <row r="6323" spans="1:21">
      <c r="A6323" s="2">
        <v>181218</v>
      </c>
      <c r="B6323" s="2" t="s">
        <v>15</v>
      </c>
      <c r="C6323" s="4">
        <v>45531</v>
      </c>
      <c r="D6323" s="17">
        <v>45531</v>
      </c>
      <c r="E6323" s="2" t="s">
        <v>16</v>
      </c>
      <c r="F6323" s="2" t="s">
        <v>25</v>
      </c>
      <c r="G6323" s="2">
        <v>28</v>
      </c>
      <c r="H6323" s="2" t="s">
        <v>130</v>
      </c>
      <c r="I6323" s="2" t="s">
        <v>19</v>
      </c>
      <c r="J6323" s="12">
        <v>100</v>
      </c>
      <c r="K6323" s="2">
        <v>100</v>
      </c>
      <c r="L6323" s="2">
        <v>1</v>
      </c>
      <c r="M6323" s="12">
        <v>100</v>
      </c>
      <c r="N6323" s="3">
        <v>1</v>
      </c>
      <c r="O6323" s="2" t="str" cm="1">
        <f t="array" ref="O6323">_xlfn.IFS(N6323=1,"Unsatisfactory",N6323=2,"Poor",N6323=3,"Average",N6323=4,"Good",N6323=5,"Excellent")</f>
        <v>Unsatisfactory</v>
      </c>
      <c r="P6323"/>
      <c r="Q6323"/>
      <c r="R6323"/>
      <c r="S6323"/>
      <c r="T6323"/>
      <c r="U6323"/>
    </row>
    <row r="6324" spans="1:21">
      <c r="A6324" s="2">
        <v>125428</v>
      </c>
      <c r="B6324" s="2" t="s">
        <v>23</v>
      </c>
      <c r="C6324" s="4">
        <v>45307</v>
      </c>
      <c r="D6324" s="17">
        <v>45307</v>
      </c>
      <c r="E6324" s="2" t="s">
        <v>24</v>
      </c>
      <c r="F6324" s="2" t="s">
        <v>17</v>
      </c>
      <c r="G6324" s="2">
        <v>18</v>
      </c>
      <c r="H6324" s="2" t="s">
        <v>34</v>
      </c>
      <c r="I6324" s="2" t="s">
        <v>27</v>
      </c>
      <c r="J6324" s="12">
        <v>9</v>
      </c>
      <c r="K6324" s="2">
        <v>109</v>
      </c>
      <c r="L6324" s="2">
        <v>1</v>
      </c>
      <c r="M6324" s="12">
        <v>109</v>
      </c>
      <c r="N6324" s="3">
        <v>5</v>
      </c>
      <c r="O6324" s="2" t="str" cm="1">
        <f t="array" ref="O6324">_xlfn.IFS(N6324=1,"Unsatisfactory",N6324=2,"Poor",N6324=3,"Average",N6324=4,"Good",N6324=5,"Excellent")</f>
        <v>Excellent</v>
      </c>
      <c r="P6324"/>
      <c r="Q6324"/>
      <c r="R6324"/>
      <c r="S6324"/>
      <c r="T6324"/>
      <c r="U6324"/>
    </row>
    <row r="6325" spans="1:21">
      <c r="A6325" s="2">
        <v>188055</v>
      </c>
      <c r="B6325" s="2" t="s">
        <v>36</v>
      </c>
      <c r="C6325" s="4">
        <v>45372</v>
      </c>
      <c r="D6325" s="17">
        <v>45372</v>
      </c>
      <c r="E6325" s="2" t="s">
        <v>37</v>
      </c>
      <c r="F6325" s="2" t="s">
        <v>17</v>
      </c>
      <c r="G6325" s="2">
        <v>28</v>
      </c>
      <c r="H6325" s="2" t="s">
        <v>66</v>
      </c>
      <c r="I6325" s="2" t="s">
        <v>27</v>
      </c>
      <c r="J6325" s="12">
        <v>32</v>
      </c>
      <c r="K6325" s="2">
        <v>72</v>
      </c>
      <c r="L6325" s="2">
        <v>5</v>
      </c>
      <c r="M6325" s="12">
        <v>360</v>
      </c>
      <c r="N6325" s="3">
        <v>5</v>
      </c>
      <c r="O6325" s="2" t="str" cm="1">
        <f t="array" ref="O6325">_xlfn.IFS(N6325=1,"Unsatisfactory",N6325=2,"Poor",N6325=3,"Average",N6325=4,"Good",N6325=5,"Excellent")</f>
        <v>Excellent</v>
      </c>
      <c r="P6325"/>
      <c r="Q6325"/>
      <c r="R6325"/>
      <c r="S6325"/>
      <c r="T6325"/>
      <c r="U6325"/>
    </row>
    <row r="6326" spans="1:21">
      <c r="A6326" s="2">
        <v>126624</v>
      </c>
      <c r="B6326" s="2" t="s">
        <v>15</v>
      </c>
      <c r="C6326" s="4">
        <v>45344</v>
      </c>
      <c r="D6326" s="17">
        <v>45344</v>
      </c>
      <c r="E6326" s="2" t="s">
        <v>16</v>
      </c>
      <c r="F6326" s="2" t="s">
        <v>17</v>
      </c>
      <c r="G6326" s="2">
        <v>19</v>
      </c>
      <c r="H6326" s="2" t="s">
        <v>62</v>
      </c>
      <c r="I6326" s="2" t="s">
        <v>19</v>
      </c>
      <c r="J6326" s="12">
        <v>100</v>
      </c>
      <c r="K6326" s="2">
        <v>100</v>
      </c>
      <c r="L6326" s="2">
        <v>1</v>
      </c>
      <c r="M6326" s="12">
        <v>100</v>
      </c>
      <c r="N6326" s="3">
        <v>1</v>
      </c>
      <c r="O6326" s="2" t="str" cm="1">
        <f t="array" ref="O6326">_xlfn.IFS(N6326=1,"Unsatisfactory",N6326=2,"Poor",N6326=3,"Average",N6326=4,"Good",N6326=5,"Excellent")</f>
        <v>Unsatisfactory</v>
      </c>
      <c r="P6326"/>
      <c r="Q6326"/>
      <c r="R6326"/>
      <c r="S6326"/>
      <c r="T6326"/>
      <c r="U6326"/>
    </row>
    <row r="6327" spans="1:21">
      <c r="A6327" s="2">
        <v>164786</v>
      </c>
      <c r="B6327" s="2" t="s">
        <v>85</v>
      </c>
      <c r="C6327" s="4">
        <v>45542</v>
      </c>
      <c r="D6327" s="17">
        <v>45542</v>
      </c>
      <c r="E6327" s="2" t="s">
        <v>24</v>
      </c>
      <c r="F6327" s="2" t="s">
        <v>25</v>
      </c>
      <c r="G6327" s="2">
        <v>25</v>
      </c>
      <c r="H6327" s="2" t="s">
        <v>38</v>
      </c>
      <c r="I6327" s="2" t="s">
        <v>19</v>
      </c>
      <c r="J6327" s="12">
        <v>23</v>
      </c>
      <c r="K6327" s="2">
        <v>23</v>
      </c>
      <c r="L6327" s="2">
        <v>1</v>
      </c>
      <c r="M6327" s="12">
        <v>23</v>
      </c>
      <c r="N6327" s="3">
        <v>4</v>
      </c>
      <c r="O6327" s="2" t="str" cm="1">
        <f t="array" ref="O6327">_xlfn.IFS(N6327=1,"Unsatisfactory",N6327=2,"Poor",N6327=3,"Average",N6327=4,"Good",N6327=5,"Excellent")</f>
        <v>Good</v>
      </c>
      <c r="P6327"/>
      <c r="Q6327"/>
      <c r="R6327"/>
      <c r="S6327"/>
      <c r="T6327"/>
      <c r="U6327"/>
    </row>
    <row r="6328" spans="1:21">
      <c r="A6328" s="2">
        <v>191413</v>
      </c>
      <c r="B6328" s="2" t="s">
        <v>30</v>
      </c>
      <c r="C6328" s="4">
        <v>45499</v>
      </c>
      <c r="D6328" s="17">
        <v>45499</v>
      </c>
      <c r="E6328" s="2" t="s">
        <v>24</v>
      </c>
      <c r="F6328" s="2" t="s">
        <v>17</v>
      </c>
      <c r="G6328" s="2">
        <v>28</v>
      </c>
      <c r="H6328" s="2" t="s">
        <v>131</v>
      </c>
      <c r="I6328" s="2" t="s">
        <v>27</v>
      </c>
      <c r="J6328" s="12">
        <v>10</v>
      </c>
      <c r="K6328" s="2">
        <v>80</v>
      </c>
      <c r="L6328" s="2">
        <v>1</v>
      </c>
      <c r="M6328" s="12">
        <v>80</v>
      </c>
      <c r="N6328" s="3">
        <v>1</v>
      </c>
      <c r="O6328" s="2" t="str" cm="1">
        <f t="array" ref="O6328">_xlfn.IFS(N6328=1,"Unsatisfactory",N6328=2,"Poor",N6328=3,"Average",N6328=4,"Good",N6328=5,"Excellent")</f>
        <v>Unsatisfactory</v>
      </c>
      <c r="P6328"/>
      <c r="Q6328"/>
      <c r="R6328"/>
      <c r="S6328"/>
      <c r="T6328"/>
      <c r="U6328"/>
    </row>
    <row r="6329" spans="1:21">
      <c r="A6329" s="2">
        <v>168350</v>
      </c>
      <c r="B6329" s="2" t="s">
        <v>42</v>
      </c>
      <c r="C6329" s="4">
        <v>45425</v>
      </c>
      <c r="D6329" s="17">
        <v>45425</v>
      </c>
      <c r="E6329" s="2" t="s">
        <v>16</v>
      </c>
      <c r="F6329" s="2" t="s">
        <v>25</v>
      </c>
      <c r="G6329" s="2">
        <v>29</v>
      </c>
      <c r="H6329" s="2" t="s">
        <v>131</v>
      </c>
      <c r="I6329" s="2" t="s">
        <v>27</v>
      </c>
      <c r="J6329" s="12">
        <v>65</v>
      </c>
      <c r="K6329" s="2">
        <v>135</v>
      </c>
      <c r="L6329" s="2">
        <v>1</v>
      </c>
      <c r="M6329" s="12">
        <v>135</v>
      </c>
      <c r="N6329" s="3">
        <v>4</v>
      </c>
      <c r="O6329" s="2" t="str" cm="1">
        <f t="array" ref="O6329">_xlfn.IFS(N6329=1,"Unsatisfactory",N6329=2,"Poor",N6329=3,"Average",N6329=4,"Good",N6329=5,"Excellent")</f>
        <v>Good</v>
      </c>
      <c r="P6329"/>
      <c r="Q6329"/>
      <c r="R6329"/>
      <c r="S6329"/>
      <c r="T6329"/>
      <c r="U6329"/>
    </row>
    <row r="6330" spans="1:21">
      <c r="A6330" s="2">
        <v>189096</v>
      </c>
      <c r="B6330" s="2" t="s">
        <v>48</v>
      </c>
      <c r="C6330" s="4">
        <v>45456</v>
      </c>
      <c r="D6330" s="17">
        <v>45456</v>
      </c>
      <c r="E6330" s="2" t="s">
        <v>16</v>
      </c>
      <c r="F6330" s="2" t="s">
        <v>25</v>
      </c>
      <c r="G6330" s="2">
        <v>31</v>
      </c>
      <c r="H6330" s="2" t="s">
        <v>129</v>
      </c>
      <c r="I6330" s="2" t="s">
        <v>19</v>
      </c>
      <c r="J6330" s="12">
        <v>130</v>
      </c>
      <c r="K6330" s="2">
        <v>130</v>
      </c>
      <c r="L6330" s="2">
        <v>1</v>
      </c>
      <c r="M6330" s="12">
        <v>130</v>
      </c>
      <c r="N6330" s="3">
        <v>3</v>
      </c>
      <c r="O6330" s="2" t="str" cm="1">
        <f t="array" ref="O6330">_xlfn.IFS(N6330=1,"Unsatisfactory",N6330=2,"Poor",N6330=3,"Average",N6330=4,"Good",N6330=5,"Excellent")</f>
        <v>Average</v>
      </c>
      <c r="P6330"/>
      <c r="Q6330"/>
      <c r="R6330"/>
      <c r="S6330"/>
      <c r="T6330"/>
      <c r="U6330"/>
    </row>
    <row r="6331" spans="1:21">
      <c r="A6331" s="2">
        <v>125893</v>
      </c>
      <c r="B6331" s="2" t="s">
        <v>78</v>
      </c>
      <c r="C6331" s="4">
        <v>45305</v>
      </c>
      <c r="D6331" s="17">
        <v>45305</v>
      </c>
      <c r="E6331" s="2" t="s">
        <v>37</v>
      </c>
      <c r="F6331" s="2" t="s">
        <v>17</v>
      </c>
      <c r="G6331" s="2">
        <v>30</v>
      </c>
      <c r="H6331" s="2" t="s">
        <v>62</v>
      </c>
      <c r="I6331" s="2" t="s">
        <v>19</v>
      </c>
      <c r="J6331" s="12">
        <v>50</v>
      </c>
      <c r="K6331" s="2">
        <v>50</v>
      </c>
      <c r="L6331" s="2">
        <v>2</v>
      </c>
      <c r="M6331" s="12">
        <v>100</v>
      </c>
      <c r="N6331" s="3">
        <v>5</v>
      </c>
      <c r="O6331" s="2" t="str" cm="1">
        <f t="array" ref="O6331">_xlfn.IFS(N6331=1,"Unsatisfactory",N6331=2,"Poor",N6331=3,"Average",N6331=4,"Good",N6331=5,"Excellent")</f>
        <v>Excellent</v>
      </c>
      <c r="P6331"/>
      <c r="Q6331"/>
      <c r="R6331"/>
      <c r="S6331"/>
      <c r="T6331"/>
      <c r="U6331"/>
    </row>
    <row r="6332" spans="1:21">
      <c r="A6332" s="2">
        <v>163148</v>
      </c>
      <c r="B6332" s="2" t="s">
        <v>53</v>
      </c>
      <c r="C6332" s="4">
        <v>45315</v>
      </c>
      <c r="D6332" s="17">
        <v>45315</v>
      </c>
      <c r="E6332" s="2" t="s">
        <v>37</v>
      </c>
      <c r="F6332" s="2" t="s">
        <v>17</v>
      </c>
      <c r="G6332" s="2">
        <v>28</v>
      </c>
      <c r="H6332" s="2" t="s">
        <v>80</v>
      </c>
      <c r="I6332" s="2" t="s">
        <v>27</v>
      </c>
      <c r="J6332" s="12">
        <v>15</v>
      </c>
      <c r="K6332" s="2">
        <v>55</v>
      </c>
      <c r="L6332" s="2">
        <v>1</v>
      </c>
      <c r="M6332" s="12">
        <v>55</v>
      </c>
      <c r="N6332" s="3">
        <v>5</v>
      </c>
      <c r="O6332" s="2" t="str" cm="1">
        <f t="array" ref="O6332">_xlfn.IFS(N6332=1,"Unsatisfactory",N6332=2,"Poor",N6332=3,"Average",N6332=4,"Good",N6332=5,"Excellent")</f>
        <v>Excellent</v>
      </c>
      <c r="P6332"/>
      <c r="Q6332"/>
      <c r="R6332"/>
      <c r="S6332"/>
      <c r="T6332"/>
      <c r="U6332"/>
    </row>
    <row r="6333" spans="1:21">
      <c r="A6333" s="2">
        <v>195237</v>
      </c>
      <c r="B6333" s="2" t="s">
        <v>42</v>
      </c>
      <c r="C6333" s="4">
        <v>45267</v>
      </c>
      <c r="D6333" s="17">
        <v>45267</v>
      </c>
      <c r="E6333" s="2" t="s">
        <v>16</v>
      </c>
      <c r="F6333" s="2" t="s">
        <v>25</v>
      </c>
      <c r="G6333" s="2">
        <v>34</v>
      </c>
      <c r="H6333" s="2" t="s">
        <v>130</v>
      </c>
      <c r="I6333" s="2" t="s">
        <v>19</v>
      </c>
      <c r="J6333" s="12">
        <v>65</v>
      </c>
      <c r="K6333" s="2">
        <v>65</v>
      </c>
      <c r="L6333" s="2">
        <v>5</v>
      </c>
      <c r="M6333" s="12">
        <v>325</v>
      </c>
      <c r="N6333" s="3">
        <v>5</v>
      </c>
      <c r="O6333" s="2" t="str" cm="1">
        <f t="array" ref="O6333">_xlfn.IFS(N6333=1,"Unsatisfactory",N6333=2,"Poor",N6333=3,"Average",N6333=4,"Good",N6333=5,"Excellent")</f>
        <v>Excellent</v>
      </c>
      <c r="P6333"/>
      <c r="Q6333"/>
      <c r="R6333"/>
      <c r="S6333"/>
      <c r="T6333"/>
      <c r="U6333"/>
    </row>
    <row r="6334" spans="1:21">
      <c r="A6334" s="2">
        <v>164092</v>
      </c>
      <c r="B6334" s="2" t="s">
        <v>42</v>
      </c>
      <c r="C6334" s="4">
        <v>45435</v>
      </c>
      <c r="D6334" s="17">
        <v>45435</v>
      </c>
      <c r="E6334" s="2" t="s">
        <v>16</v>
      </c>
      <c r="F6334" s="2" t="s">
        <v>17</v>
      </c>
      <c r="G6334" s="2">
        <v>32</v>
      </c>
      <c r="H6334" s="2" t="s">
        <v>129</v>
      </c>
      <c r="I6334" s="2" t="s">
        <v>19</v>
      </c>
      <c r="J6334" s="12">
        <v>65</v>
      </c>
      <c r="K6334" s="2">
        <v>65</v>
      </c>
      <c r="L6334" s="2">
        <v>1</v>
      </c>
      <c r="M6334" s="12">
        <v>65</v>
      </c>
      <c r="N6334" s="3">
        <v>5</v>
      </c>
      <c r="O6334" s="2" t="str" cm="1">
        <f t="array" ref="O6334">_xlfn.IFS(N6334=1,"Unsatisfactory",N6334=2,"Poor",N6334=3,"Average",N6334=4,"Good",N6334=5,"Excellent")</f>
        <v>Excellent</v>
      </c>
      <c r="P6334"/>
      <c r="Q6334"/>
      <c r="R6334"/>
      <c r="S6334"/>
      <c r="T6334"/>
      <c r="U6334"/>
    </row>
    <row r="6335" spans="1:21">
      <c r="A6335" s="2">
        <v>128532</v>
      </c>
      <c r="B6335" s="2" t="s">
        <v>30</v>
      </c>
      <c r="C6335" s="4">
        <v>45440</v>
      </c>
      <c r="D6335" s="17">
        <v>45440</v>
      </c>
      <c r="E6335" s="2" t="s">
        <v>24</v>
      </c>
      <c r="F6335" s="2" t="s">
        <v>17</v>
      </c>
      <c r="G6335" s="2">
        <v>25</v>
      </c>
      <c r="H6335" s="2" t="s">
        <v>69</v>
      </c>
      <c r="I6335" s="2" t="s">
        <v>19</v>
      </c>
      <c r="J6335" s="12">
        <v>10</v>
      </c>
      <c r="K6335" s="2">
        <v>10</v>
      </c>
      <c r="L6335" s="2">
        <v>3</v>
      </c>
      <c r="M6335" s="12">
        <v>30</v>
      </c>
      <c r="N6335" s="3">
        <v>3</v>
      </c>
      <c r="O6335" s="2" t="str" cm="1">
        <f t="array" ref="O6335">_xlfn.IFS(N6335=1,"Unsatisfactory",N6335=2,"Poor",N6335=3,"Average",N6335=4,"Good",N6335=5,"Excellent")</f>
        <v>Average</v>
      </c>
      <c r="P6335"/>
      <c r="Q6335"/>
      <c r="R6335"/>
      <c r="S6335"/>
      <c r="T6335"/>
      <c r="U6335"/>
    </row>
    <row r="6336" spans="1:21">
      <c r="A6336" s="2">
        <v>121031</v>
      </c>
      <c r="B6336" s="2" t="s">
        <v>30</v>
      </c>
      <c r="C6336" s="4">
        <v>45271</v>
      </c>
      <c r="D6336" s="17">
        <v>45271</v>
      </c>
      <c r="E6336" s="2" t="s">
        <v>24</v>
      </c>
      <c r="F6336" s="2" t="s">
        <v>17</v>
      </c>
      <c r="G6336" s="2">
        <v>30</v>
      </c>
      <c r="H6336" s="2" t="s">
        <v>129</v>
      </c>
      <c r="I6336" s="2" t="s">
        <v>19</v>
      </c>
      <c r="J6336" s="12">
        <v>10</v>
      </c>
      <c r="K6336" s="2">
        <v>10</v>
      </c>
      <c r="L6336" s="2">
        <v>1</v>
      </c>
      <c r="M6336" s="12">
        <v>10</v>
      </c>
      <c r="N6336" s="3">
        <v>4</v>
      </c>
      <c r="O6336" s="2" t="str" cm="1">
        <f t="array" ref="O6336">_xlfn.IFS(N6336=1,"Unsatisfactory",N6336=2,"Poor",N6336=3,"Average",N6336=4,"Good",N6336=5,"Excellent")</f>
        <v>Good</v>
      </c>
      <c r="P6336"/>
      <c r="Q6336"/>
      <c r="R6336"/>
      <c r="S6336"/>
      <c r="T6336"/>
      <c r="U6336"/>
    </row>
    <row r="6337" spans="1:21">
      <c r="A6337" s="2">
        <v>157093</v>
      </c>
      <c r="B6337" s="2" t="s">
        <v>42</v>
      </c>
      <c r="C6337" s="4">
        <v>45422</v>
      </c>
      <c r="D6337" s="17">
        <v>45422</v>
      </c>
      <c r="E6337" s="2" t="s">
        <v>16</v>
      </c>
      <c r="F6337" s="2" t="s">
        <v>17</v>
      </c>
      <c r="G6337" s="2">
        <v>25</v>
      </c>
      <c r="H6337" s="2" t="s">
        <v>46</v>
      </c>
      <c r="I6337" s="2" t="s">
        <v>19</v>
      </c>
      <c r="J6337" s="12">
        <v>65</v>
      </c>
      <c r="K6337" s="2">
        <v>65</v>
      </c>
      <c r="L6337" s="2">
        <v>2</v>
      </c>
      <c r="M6337" s="12">
        <v>130</v>
      </c>
      <c r="N6337" s="3">
        <v>4</v>
      </c>
      <c r="O6337" s="2" t="str" cm="1">
        <f t="array" ref="O6337">_xlfn.IFS(N6337=1,"Unsatisfactory",N6337=2,"Poor",N6337=3,"Average",N6337=4,"Good",N6337=5,"Excellent")</f>
        <v>Good</v>
      </c>
      <c r="P6337"/>
      <c r="Q6337"/>
      <c r="R6337"/>
      <c r="S6337"/>
      <c r="T6337"/>
      <c r="U6337"/>
    </row>
    <row r="6338" spans="1:21">
      <c r="A6338" s="2">
        <v>130029</v>
      </c>
      <c r="B6338" s="2" t="s">
        <v>15</v>
      </c>
      <c r="C6338" s="4">
        <v>45559</v>
      </c>
      <c r="D6338" s="17">
        <v>45559</v>
      </c>
      <c r="E6338" s="2" t="s">
        <v>16</v>
      </c>
      <c r="F6338" s="2" t="s">
        <v>17</v>
      </c>
      <c r="G6338" s="2">
        <v>29</v>
      </c>
      <c r="H6338" s="2" t="s">
        <v>29</v>
      </c>
      <c r="I6338" s="2" t="s">
        <v>19</v>
      </c>
      <c r="J6338" s="12">
        <v>100</v>
      </c>
      <c r="K6338" s="2">
        <v>100</v>
      </c>
      <c r="L6338" s="2">
        <v>1</v>
      </c>
      <c r="M6338" s="12">
        <v>100</v>
      </c>
      <c r="N6338" s="3">
        <v>2</v>
      </c>
      <c r="O6338" s="2" t="str" cm="1">
        <f t="array" ref="O6338">_xlfn.IFS(N6338=1,"Unsatisfactory",N6338=2,"Poor",N6338=3,"Average",N6338=4,"Good",N6338=5,"Excellent")</f>
        <v>Poor</v>
      </c>
      <c r="P6338"/>
      <c r="Q6338"/>
      <c r="R6338"/>
      <c r="S6338"/>
      <c r="T6338"/>
      <c r="U6338"/>
    </row>
    <row r="6339" spans="1:21">
      <c r="A6339" s="2">
        <v>128090</v>
      </c>
      <c r="B6339" s="2" t="s">
        <v>50</v>
      </c>
      <c r="C6339" s="4">
        <v>45474</v>
      </c>
      <c r="D6339" s="17">
        <v>45474</v>
      </c>
      <c r="E6339" s="2" t="s">
        <v>16</v>
      </c>
      <c r="F6339" s="2" t="s">
        <v>25</v>
      </c>
      <c r="G6339" s="2">
        <v>34</v>
      </c>
      <c r="H6339" s="2" t="s">
        <v>62</v>
      </c>
      <c r="I6339" s="2" t="s">
        <v>19</v>
      </c>
      <c r="J6339" s="12">
        <v>97</v>
      </c>
      <c r="K6339" s="2">
        <v>97</v>
      </c>
      <c r="L6339" s="2">
        <v>1</v>
      </c>
      <c r="M6339" s="12">
        <v>97</v>
      </c>
      <c r="N6339" s="3">
        <v>5</v>
      </c>
      <c r="O6339" s="2" t="str" cm="1">
        <f t="array" ref="O6339">_xlfn.IFS(N6339=1,"Unsatisfactory",N6339=2,"Poor",N6339=3,"Average",N6339=4,"Good",N6339=5,"Excellent")</f>
        <v>Excellent</v>
      </c>
      <c r="P6339"/>
      <c r="Q6339"/>
      <c r="R6339"/>
      <c r="S6339"/>
      <c r="T6339"/>
      <c r="U6339"/>
    </row>
    <row r="6340" spans="1:21">
      <c r="A6340" s="2">
        <v>182781</v>
      </c>
      <c r="B6340" s="2" t="s">
        <v>76</v>
      </c>
      <c r="C6340" s="4">
        <v>45559</v>
      </c>
      <c r="D6340" s="17">
        <v>45559</v>
      </c>
      <c r="E6340" s="2" t="s">
        <v>37</v>
      </c>
      <c r="F6340" s="2" t="s">
        <v>25</v>
      </c>
      <c r="G6340" s="2">
        <v>35</v>
      </c>
      <c r="H6340" s="2" t="s">
        <v>130</v>
      </c>
      <c r="I6340" s="2" t="s">
        <v>19</v>
      </c>
      <c r="J6340" s="12">
        <v>45</v>
      </c>
      <c r="K6340" s="2">
        <v>45</v>
      </c>
      <c r="L6340" s="2">
        <v>1</v>
      </c>
      <c r="M6340" s="12">
        <v>45</v>
      </c>
      <c r="N6340" s="3">
        <v>5</v>
      </c>
      <c r="O6340" s="2" t="str" cm="1">
        <f t="array" ref="O6340">_xlfn.IFS(N6340=1,"Unsatisfactory",N6340=2,"Poor",N6340=3,"Average",N6340=4,"Good",N6340=5,"Excellent")</f>
        <v>Excellent</v>
      </c>
      <c r="P6340"/>
      <c r="Q6340"/>
      <c r="R6340"/>
      <c r="S6340"/>
      <c r="T6340"/>
      <c r="U6340"/>
    </row>
    <row r="6341" spans="1:21">
      <c r="A6341" s="2">
        <v>126034</v>
      </c>
      <c r="B6341" s="2" t="s">
        <v>42</v>
      </c>
      <c r="C6341" s="4">
        <v>45391</v>
      </c>
      <c r="D6341" s="17">
        <v>45391</v>
      </c>
      <c r="E6341" s="2" t="s">
        <v>16</v>
      </c>
      <c r="F6341" s="2" t="s">
        <v>17</v>
      </c>
      <c r="G6341" s="2">
        <v>21</v>
      </c>
      <c r="H6341" s="2" t="s">
        <v>44</v>
      </c>
      <c r="I6341" s="2" t="s">
        <v>27</v>
      </c>
      <c r="J6341" s="12">
        <v>65</v>
      </c>
      <c r="K6341" s="2">
        <v>90</v>
      </c>
      <c r="L6341" s="2">
        <v>1</v>
      </c>
      <c r="M6341" s="12">
        <v>90</v>
      </c>
      <c r="N6341" s="3">
        <v>5</v>
      </c>
      <c r="O6341" s="2" t="str" cm="1">
        <f t="array" ref="O6341">_xlfn.IFS(N6341=1,"Unsatisfactory",N6341=2,"Poor",N6341=3,"Average",N6341=4,"Good",N6341=5,"Excellent")</f>
        <v>Excellent</v>
      </c>
      <c r="P6341"/>
      <c r="Q6341"/>
      <c r="R6341"/>
      <c r="S6341"/>
      <c r="T6341"/>
      <c r="U6341"/>
    </row>
    <row r="6342" spans="1:21">
      <c r="A6342" s="2">
        <v>187109</v>
      </c>
      <c r="B6342" s="2" t="s">
        <v>82</v>
      </c>
      <c r="C6342" s="4">
        <v>45274</v>
      </c>
      <c r="D6342" s="17">
        <v>45274</v>
      </c>
      <c r="E6342" s="2" t="s">
        <v>37</v>
      </c>
      <c r="F6342" s="2" t="s">
        <v>25</v>
      </c>
      <c r="G6342" s="2">
        <v>28</v>
      </c>
      <c r="H6342" s="2" t="s">
        <v>131</v>
      </c>
      <c r="I6342" s="2" t="s">
        <v>27</v>
      </c>
      <c r="J6342" s="12">
        <v>20</v>
      </c>
      <c r="K6342" s="2">
        <v>90</v>
      </c>
      <c r="L6342" s="2">
        <v>1</v>
      </c>
      <c r="M6342" s="12">
        <v>90</v>
      </c>
      <c r="N6342" s="3">
        <v>5</v>
      </c>
      <c r="O6342" s="2" t="str" cm="1">
        <f t="array" ref="O6342">_xlfn.IFS(N6342=1,"Unsatisfactory",N6342=2,"Poor",N6342=3,"Average",N6342=4,"Good",N6342=5,"Excellent")</f>
        <v>Excellent</v>
      </c>
      <c r="P6342"/>
      <c r="Q6342"/>
      <c r="R6342"/>
      <c r="S6342"/>
      <c r="T6342"/>
      <c r="U6342"/>
    </row>
    <row r="6343" spans="1:21">
      <c r="A6343" s="2">
        <v>149446</v>
      </c>
      <c r="B6343" s="2" t="s">
        <v>42</v>
      </c>
      <c r="C6343" s="4">
        <v>45361</v>
      </c>
      <c r="D6343" s="17">
        <v>45361</v>
      </c>
      <c r="E6343" s="2" t="s">
        <v>16</v>
      </c>
      <c r="F6343" s="2" t="s">
        <v>25</v>
      </c>
      <c r="G6343" s="2">
        <v>35</v>
      </c>
      <c r="H6343" s="2" t="s">
        <v>129</v>
      </c>
      <c r="I6343" s="2" t="s">
        <v>19</v>
      </c>
      <c r="J6343" s="12">
        <v>65</v>
      </c>
      <c r="K6343" s="2">
        <v>65</v>
      </c>
      <c r="L6343" s="2">
        <v>2</v>
      </c>
      <c r="M6343" s="12">
        <v>130</v>
      </c>
      <c r="N6343" s="3">
        <v>5</v>
      </c>
      <c r="O6343" s="2" t="str" cm="1">
        <f t="array" ref="O6343">_xlfn.IFS(N6343=1,"Unsatisfactory",N6343=2,"Poor",N6343=3,"Average",N6343=4,"Good",N6343=5,"Excellent")</f>
        <v>Excellent</v>
      </c>
      <c r="P6343"/>
      <c r="Q6343"/>
      <c r="R6343"/>
      <c r="S6343"/>
      <c r="T6343"/>
      <c r="U6343"/>
    </row>
    <row r="6344" spans="1:21">
      <c r="A6344" s="2">
        <v>193998</v>
      </c>
      <c r="B6344" s="2" t="s">
        <v>82</v>
      </c>
      <c r="C6344" s="4">
        <v>45365</v>
      </c>
      <c r="D6344" s="17">
        <v>45365</v>
      </c>
      <c r="E6344" s="2" t="s">
        <v>37</v>
      </c>
      <c r="F6344" s="2" t="s">
        <v>17</v>
      </c>
      <c r="G6344" s="2">
        <v>19</v>
      </c>
      <c r="H6344" s="2" t="s">
        <v>44</v>
      </c>
      <c r="I6344" s="2" t="s">
        <v>27</v>
      </c>
      <c r="J6344" s="12">
        <v>20</v>
      </c>
      <c r="K6344" s="2">
        <v>45</v>
      </c>
      <c r="L6344" s="2">
        <v>4</v>
      </c>
      <c r="M6344" s="12">
        <v>180</v>
      </c>
      <c r="N6344" s="3">
        <v>3</v>
      </c>
      <c r="O6344" s="2" t="str" cm="1">
        <f t="array" ref="O6344">_xlfn.IFS(N6344=1,"Unsatisfactory",N6344=2,"Poor",N6344=3,"Average",N6344=4,"Good",N6344=5,"Excellent")</f>
        <v>Average</v>
      </c>
      <c r="P6344"/>
      <c r="Q6344"/>
      <c r="R6344"/>
      <c r="S6344"/>
      <c r="T6344"/>
      <c r="U6344"/>
    </row>
    <row r="6345" spans="1:21">
      <c r="A6345" s="2">
        <v>127177</v>
      </c>
      <c r="B6345" s="2" t="s">
        <v>76</v>
      </c>
      <c r="C6345" s="4">
        <v>45535</v>
      </c>
      <c r="D6345" s="17">
        <v>45535</v>
      </c>
      <c r="E6345" s="2" t="s">
        <v>37</v>
      </c>
      <c r="F6345" s="2" t="s">
        <v>25</v>
      </c>
      <c r="G6345" s="2">
        <v>27</v>
      </c>
      <c r="H6345" s="2" t="s">
        <v>115</v>
      </c>
      <c r="I6345" s="2" t="s">
        <v>19</v>
      </c>
      <c r="J6345" s="12">
        <v>45</v>
      </c>
      <c r="K6345" s="2">
        <v>45</v>
      </c>
      <c r="L6345" s="2">
        <v>1</v>
      </c>
      <c r="M6345" s="12">
        <v>45</v>
      </c>
      <c r="N6345" s="3">
        <v>4</v>
      </c>
      <c r="O6345" s="2" t="str" cm="1">
        <f t="array" ref="O6345">_xlfn.IFS(N6345=1,"Unsatisfactory",N6345=2,"Poor",N6345=3,"Average",N6345=4,"Good",N6345=5,"Excellent")</f>
        <v>Good</v>
      </c>
      <c r="P6345"/>
      <c r="Q6345"/>
      <c r="R6345"/>
      <c r="S6345"/>
      <c r="T6345"/>
      <c r="U6345"/>
    </row>
    <row r="6346" spans="1:21">
      <c r="A6346" s="2">
        <v>183597</v>
      </c>
      <c r="B6346" s="2" t="s">
        <v>42</v>
      </c>
      <c r="C6346" s="4">
        <v>45539</v>
      </c>
      <c r="D6346" s="17">
        <v>45539</v>
      </c>
      <c r="E6346" s="2" t="s">
        <v>16</v>
      </c>
      <c r="F6346" s="2" t="s">
        <v>25</v>
      </c>
      <c r="G6346" s="2">
        <v>22</v>
      </c>
      <c r="H6346" s="2" t="s">
        <v>131</v>
      </c>
      <c r="I6346" s="2" t="s">
        <v>27</v>
      </c>
      <c r="J6346" s="12">
        <v>65</v>
      </c>
      <c r="K6346" s="2">
        <v>135</v>
      </c>
      <c r="L6346" s="2">
        <v>1</v>
      </c>
      <c r="M6346" s="12">
        <v>135</v>
      </c>
      <c r="N6346" s="3">
        <v>5</v>
      </c>
      <c r="O6346" s="2" t="str" cm="1">
        <f t="array" ref="O6346">_xlfn.IFS(N6346=1,"Unsatisfactory",N6346=2,"Poor",N6346=3,"Average",N6346=4,"Good",N6346=5,"Excellent")</f>
        <v>Excellent</v>
      </c>
      <c r="P6346"/>
      <c r="Q6346"/>
      <c r="R6346"/>
      <c r="S6346"/>
      <c r="T6346"/>
      <c r="U6346"/>
    </row>
    <row r="6347" spans="1:21">
      <c r="A6347" s="2">
        <v>168390</v>
      </c>
      <c r="B6347" s="2" t="s">
        <v>23</v>
      </c>
      <c r="C6347" s="4">
        <v>45358</v>
      </c>
      <c r="D6347" s="17">
        <v>45358</v>
      </c>
      <c r="E6347" s="2" t="s">
        <v>24</v>
      </c>
      <c r="F6347" s="2" t="s">
        <v>17</v>
      </c>
      <c r="G6347" s="2">
        <v>20</v>
      </c>
      <c r="H6347" s="2" t="s">
        <v>67</v>
      </c>
      <c r="I6347" s="2" t="s">
        <v>27</v>
      </c>
      <c r="J6347" s="12">
        <v>9</v>
      </c>
      <c r="K6347" s="2">
        <v>49</v>
      </c>
      <c r="L6347" s="2">
        <v>1</v>
      </c>
      <c r="M6347" s="12">
        <v>49</v>
      </c>
      <c r="N6347" s="3">
        <v>5</v>
      </c>
      <c r="O6347" s="2" t="str" cm="1">
        <f t="array" ref="O6347">_xlfn.IFS(N6347=1,"Unsatisfactory",N6347=2,"Poor",N6347=3,"Average",N6347=4,"Good",N6347=5,"Excellent")</f>
        <v>Excellent</v>
      </c>
      <c r="P6347"/>
      <c r="Q6347"/>
      <c r="R6347"/>
      <c r="S6347"/>
      <c r="T6347"/>
      <c r="U6347"/>
    </row>
    <row r="6348" spans="1:21">
      <c r="A6348" s="2">
        <v>190201</v>
      </c>
      <c r="B6348" s="2" t="s">
        <v>50</v>
      </c>
      <c r="C6348" s="4">
        <v>45433</v>
      </c>
      <c r="D6348" s="17">
        <v>45433</v>
      </c>
      <c r="E6348" s="2" t="s">
        <v>16</v>
      </c>
      <c r="F6348" s="2" t="s">
        <v>17</v>
      </c>
      <c r="G6348" s="2">
        <v>20</v>
      </c>
      <c r="H6348" s="2" t="s">
        <v>129</v>
      </c>
      <c r="I6348" s="2" t="s">
        <v>19</v>
      </c>
      <c r="J6348" s="12">
        <v>97</v>
      </c>
      <c r="K6348" s="2">
        <v>97</v>
      </c>
      <c r="L6348" s="2">
        <v>1</v>
      </c>
      <c r="M6348" s="12">
        <v>97</v>
      </c>
      <c r="N6348" s="3">
        <v>5</v>
      </c>
      <c r="O6348" s="2" t="str" cm="1">
        <f t="array" ref="O6348">_xlfn.IFS(N6348=1,"Unsatisfactory",N6348=2,"Poor",N6348=3,"Average",N6348=4,"Good",N6348=5,"Excellent")</f>
        <v>Excellent</v>
      </c>
      <c r="P6348"/>
      <c r="Q6348"/>
      <c r="R6348"/>
      <c r="S6348"/>
      <c r="T6348"/>
      <c r="U6348"/>
    </row>
    <row r="6349" spans="1:21">
      <c r="A6349" s="2">
        <v>159528</v>
      </c>
      <c r="B6349" s="2" t="s">
        <v>15</v>
      </c>
      <c r="C6349" s="4">
        <v>45345</v>
      </c>
      <c r="D6349" s="17">
        <v>45345</v>
      </c>
      <c r="E6349" s="2" t="s">
        <v>16</v>
      </c>
      <c r="F6349" s="2" t="s">
        <v>17</v>
      </c>
      <c r="G6349" s="2">
        <v>29</v>
      </c>
      <c r="H6349" s="2" t="s">
        <v>34</v>
      </c>
      <c r="I6349" s="2" t="s">
        <v>27</v>
      </c>
      <c r="J6349" s="12">
        <v>100</v>
      </c>
      <c r="K6349" s="2">
        <v>200</v>
      </c>
      <c r="L6349" s="2">
        <v>4</v>
      </c>
      <c r="M6349" s="12">
        <v>800</v>
      </c>
      <c r="N6349" s="3">
        <v>5</v>
      </c>
      <c r="O6349" s="2" t="str" cm="1">
        <f t="array" ref="O6349">_xlfn.IFS(N6349=1,"Unsatisfactory",N6349=2,"Poor",N6349=3,"Average",N6349=4,"Good",N6349=5,"Excellent")</f>
        <v>Excellent</v>
      </c>
      <c r="P6349"/>
      <c r="Q6349"/>
      <c r="R6349"/>
      <c r="S6349"/>
      <c r="T6349"/>
      <c r="U6349"/>
    </row>
    <row r="6350" spans="1:21">
      <c r="A6350" s="2">
        <v>130578</v>
      </c>
      <c r="B6350" s="2" t="s">
        <v>42</v>
      </c>
      <c r="C6350" s="4">
        <v>45299</v>
      </c>
      <c r="D6350" s="17">
        <v>45299</v>
      </c>
      <c r="E6350" s="2" t="s">
        <v>16</v>
      </c>
      <c r="F6350" s="2" t="s">
        <v>17</v>
      </c>
      <c r="G6350" s="2">
        <v>28</v>
      </c>
      <c r="H6350" s="2" t="s">
        <v>38</v>
      </c>
      <c r="I6350" s="2" t="s">
        <v>19</v>
      </c>
      <c r="J6350" s="12">
        <v>65</v>
      </c>
      <c r="K6350" s="2">
        <v>65</v>
      </c>
      <c r="L6350" s="2">
        <v>1</v>
      </c>
      <c r="M6350" s="12">
        <v>65</v>
      </c>
      <c r="N6350" s="3">
        <v>5</v>
      </c>
      <c r="O6350" s="2" t="str" cm="1">
        <f t="array" ref="O6350">_xlfn.IFS(N6350=1,"Unsatisfactory",N6350=2,"Poor",N6350=3,"Average",N6350=4,"Good",N6350=5,"Excellent")</f>
        <v>Excellent</v>
      </c>
      <c r="P6350"/>
      <c r="Q6350"/>
      <c r="R6350"/>
      <c r="S6350"/>
      <c r="T6350"/>
      <c r="U6350"/>
    </row>
    <row r="6351" spans="1:21">
      <c r="A6351" s="2">
        <v>163304</v>
      </c>
      <c r="B6351" s="2" t="s">
        <v>76</v>
      </c>
      <c r="C6351" s="4">
        <v>45380</v>
      </c>
      <c r="D6351" s="17">
        <v>45380</v>
      </c>
      <c r="E6351" s="2" t="s">
        <v>37</v>
      </c>
      <c r="F6351" s="2" t="s">
        <v>25</v>
      </c>
      <c r="G6351" s="2">
        <v>31</v>
      </c>
      <c r="H6351" s="2" t="s">
        <v>51</v>
      </c>
      <c r="I6351" s="2" t="s">
        <v>27</v>
      </c>
      <c r="J6351" s="12">
        <v>45</v>
      </c>
      <c r="K6351" s="2">
        <v>95</v>
      </c>
      <c r="L6351" s="2">
        <v>1</v>
      </c>
      <c r="M6351" s="12">
        <v>95</v>
      </c>
      <c r="N6351" s="3">
        <v>5</v>
      </c>
      <c r="O6351" s="2" t="str" cm="1">
        <f t="array" ref="O6351">_xlfn.IFS(N6351=1,"Unsatisfactory",N6351=2,"Poor",N6351=3,"Average",N6351=4,"Good",N6351=5,"Excellent")</f>
        <v>Excellent</v>
      </c>
      <c r="P6351"/>
      <c r="Q6351"/>
      <c r="R6351"/>
      <c r="S6351"/>
      <c r="T6351"/>
      <c r="U6351"/>
    </row>
    <row r="6352" spans="1:21">
      <c r="A6352" s="2">
        <v>182314</v>
      </c>
      <c r="B6352" s="2" t="s">
        <v>23</v>
      </c>
      <c r="C6352" s="4">
        <v>45237</v>
      </c>
      <c r="D6352" s="17">
        <v>45237</v>
      </c>
      <c r="E6352" s="2" t="s">
        <v>24</v>
      </c>
      <c r="F6352" s="2" t="s">
        <v>17</v>
      </c>
      <c r="G6352" s="2">
        <v>27</v>
      </c>
      <c r="H6352" s="2" t="s">
        <v>129</v>
      </c>
      <c r="I6352" s="2" t="s">
        <v>19</v>
      </c>
      <c r="J6352" s="12">
        <v>9</v>
      </c>
      <c r="K6352" s="2">
        <v>9</v>
      </c>
      <c r="L6352" s="2">
        <v>1</v>
      </c>
      <c r="M6352" s="12">
        <v>9</v>
      </c>
      <c r="N6352" s="3">
        <v>3</v>
      </c>
      <c r="O6352" s="2" t="str" cm="1">
        <f t="array" ref="O6352">_xlfn.IFS(N6352=1,"Unsatisfactory",N6352=2,"Poor",N6352=3,"Average",N6352=4,"Good",N6352=5,"Excellent")</f>
        <v>Average</v>
      </c>
      <c r="P6352"/>
      <c r="Q6352"/>
      <c r="R6352"/>
      <c r="S6352"/>
      <c r="T6352"/>
      <c r="U6352"/>
    </row>
    <row r="6353" spans="1:21">
      <c r="A6353" s="2">
        <v>175888</v>
      </c>
      <c r="B6353" s="2" t="s">
        <v>48</v>
      </c>
      <c r="C6353" s="4">
        <v>45509</v>
      </c>
      <c r="D6353" s="17">
        <v>45509</v>
      </c>
      <c r="E6353" s="2" t="s">
        <v>16</v>
      </c>
      <c r="F6353" s="2" t="s">
        <v>17</v>
      </c>
      <c r="G6353" s="2">
        <v>20</v>
      </c>
      <c r="H6353" s="2" t="s">
        <v>44</v>
      </c>
      <c r="I6353" s="2" t="s">
        <v>27</v>
      </c>
      <c r="J6353" s="12">
        <v>130</v>
      </c>
      <c r="K6353" s="2">
        <v>155</v>
      </c>
      <c r="L6353" s="2">
        <v>1</v>
      </c>
      <c r="M6353" s="12">
        <v>155</v>
      </c>
      <c r="N6353" s="3">
        <v>2</v>
      </c>
      <c r="O6353" s="2" t="str" cm="1">
        <f t="array" ref="O6353">_xlfn.IFS(N6353=1,"Unsatisfactory",N6353=2,"Poor",N6353=3,"Average",N6353=4,"Good",N6353=5,"Excellent")</f>
        <v>Poor</v>
      </c>
      <c r="P6353"/>
      <c r="Q6353"/>
      <c r="R6353"/>
      <c r="S6353"/>
      <c r="T6353"/>
      <c r="U6353"/>
    </row>
    <row r="6354" spans="1:21">
      <c r="A6354" s="2">
        <v>165004</v>
      </c>
      <c r="B6354" s="2" t="s">
        <v>42</v>
      </c>
      <c r="C6354" s="4">
        <v>45311</v>
      </c>
      <c r="D6354" s="17">
        <v>45311</v>
      </c>
      <c r="E6354" s="2" t="s">
        <v>16</v>
      </c>
      <c r="F6354" s="2" t="s">
        <v>25</v>
      </c>
      <c r="G6354" s="2">
        <v>25</v>
      </c>
      <c r="H6354" s="2" t="s">
        <v>66</v>
      </c>
      <c r="I6354" s="2" t="s">
        <v>27</v>
      </c>
      <c r="J6354" s="12">
        <v>65</v>
      </c>
      <c r="K6354" s="2">
        <v>105</v>
      </c>
      <c r="L6354" s="2">
        <v>1</v>
      </c>
      <c r="M6354" s="12">
        <v>105</v>
      </c>
      <c r="N6354" s="3">
        <v>5</v>
      </c>
      <c r="O6354" s="2" t="str" cm="1">
        <f t="array" ref="O6354">_xlfn.IFS(N6354=1,"Unsatisfactory",N6354=2,"Poor",N6354=3,"Average",N6354=4,"Good",N6354=5,"Excellent")</f>
        <v>Excellent</v>
      </c>
      <c r="P6354"/>
      <c r="Q6354"/>
      <c r="R6354"/>
      <c r="S6354"/>
      <c r="T6354"/>
      <c r="U6354"/>
    </row>
    <row r="6355" spans="1:21">
      <c r="A6355" s="2">
        <v>188721</v>
      </c>
      <c r="B6355" s="2" t="s">
        <v>82</v>
      </c>
      <c r="C6355" s="4">
        <v>45332</v>
      </c>
      <c r="D6355" s="17">
        <v>45332</v>
      </c>
      <c r="E6355" s="2" t="s">
        <v>37</v>
      </c>
      <c r="F6355" s="2" t="s">
        <v>17</v>
      </c>
      <c r="G6355" s="2">
        <v>19</v>
      </c>
      <c r="H6355" s="2" t="s">
        <v>56</v>
      </c>
      <c r="I6355" s="2" t="s">
        <v>19</v>
      </c>
      <c r="J6355" s="12">
        <v>20</v>
      </c>
      <c r="K6355" s="2">
        <v>20</v>
      </c>
      <c r="L6355" s="2">
        <v>4</v>
      </c>
      <c r="M6355" s="12">
        <v>80</v>
      </c>
      <c r="N6355" s="3">
        <v>1</v>
      </c>
      <c r="O6355" s="2" t="str" cm="1">
        <f t="array" ref="O6355">_xlfn.IFS(N6355=1,"Unsatisfactory",N6355=2,"Poor",N6355=3,"Average",N6355=4,"Good",N6355=5,"Excellent")</f>
        <v>Unsatisfactory</v>
      </c>
      <c r="P6355"/>
      <c r="Q6355"/>
      <c r="R6355"/>
      <c r="S6355"/>
      <c r="T6355"/>
      <c r="U6355"/>
    </row>
    <row r="6356" spans="1:21">
      <c r="A6356" s="2">
        <v>147662</v>
      </c>
      <c r="B6356" s="2" t="s">
        <v>50</v>
      </c>
      <c r="C6356" s="4">
        <v>45363</v>
      </c>
      <c r="D6356" s="17">
        <v>45363</v>
      </c>
      <c r="E6356" s="2" t="s">
        <v>16</v>
      </c>
      <c r="F6356" s="2" t="s">
        <v>25</v>
      </c>
      <c r="G6356" s="2">
        <v>23</v>
      </c>
      <c r="H6356" s="2" t="s">
        <v>128</v>
      </c>
      <c r="I6356" s="2" t="s">
        <v>19</v>
      </c>
      <c r="J6356" s="12">
        <v>97</v>
      </c>
      <c r="K6356" s="2">
        <v>97</v>
      </c>
      <c r="L6356" s="2">
        <v>3</v>
      </c>
      <c r="M6356" s="12">
        <v>291</v>
      </c>
      <c r="N6356" s="3">
        <v>3</v>
      </c>
      <c r="O6356" s="2" t="str" cm="1">
        <f t="array" ref="O6356">_xlfn.IFS(N6356=1,"Unsatisfactory",N6356=2,"Poor",N6356=3,"Average",N6356=4,"Good",N6356=5,"Excellent")</f>
        <v>Average</v>
      </c>
      <c r="P6356"/>
      <c r="Q6356"/>
      <c r="R6356"/>
      <c r="S6356"/>
      <c r="T6356"/>
      <c r="U6356"/>
    </row>
    <row r="6357" spans="1:21">
      <c r="A6357" s="2">
        <v>181678</v>
      </c>
      <c r="B6357" s="2" t="s">
        <v>53</v>
      </c>
      <c r="C6357" s="4">
        <v>45337</v>
      </c>
      <c r="D6357" s="17">
        <v>45337</v>
      </c>
      <c r="E6357" s="2" t="s">
        <v>37</v>
      </c>
      <c r="F6357" s="2" t="s">
        <v>17</v>
      </c>
      <c r="G6357" s="2">
        <v>33</v>
      </c>
      <c r="H6357" s="2" t="s">
        <v>58</v>
      </c>
      <c r="I6357" s="2" t="s">
        <v>27</v>
      </c>
      <c r="J6357" s="12">
        <v>15</v>
      </c>
      <c r="K6357" s="2">
        <v>55</v>
      </c>
      <c r="L6357" s="2">
        <v>1</v>
      </c>
      <c r="M6357" s="12">
        <v>55</v>
      </c>
      <c r="N6357" s="3">
        <v>4</v>
      </c>
      <c r="O6357" s="2" t="str" cm="1">
        <f t="array" ref="O6357">_xlfn.IFS(N6357=1,"Unsatisfactory",N6357=2,"Poor",N6357=3,"Average",N6357=4,"Good",N6357=5,"Excellent")</f>
        <v>Good</v>
      </c>
      <c r="P6357"/>
      <c r="Q6357"/>
      <c r="R6357"/>
      <c r="S6357"/>
      <c r="T6357"/>
      <c r="U6357"/>
    </row>
    <row r="6358" spans="1:21">
      <c r="A6358" s="2">
        <v>166996</v>
      </c>
      <c r="B6358" s="2" t="s">
        <v>50</v>
      </c>
      <c r="C6358" s="4">
        <v>45559</v>
      </c>
      <c r="D6358" s="17">
        <v>45559</v>
      </c>
      <c r="E6358" s="2" t="s">
        <v>16</v>
      </c>
      <c r="F6358" s="2" t="s">
        <v>17</v>
      </c>
      <c r="G6358" s="2">
        <v>30</v>
      </c>
      <c r="H6358" s="2" t="s">
        <v>75</v>
      </c>
      <c r="I6358" s="2" t="s">
        <v>27</v>
      </c>
      <c r="J6358" s="12">
        <v>97</v>
      </c>
      <c r="K6358" s="2">
        <v>167</v>
      </c>
      <c r="L6358" s="2">
        <v>1</v>
      </c>
      <c r="M6358" s="12">
        <v>167</v>
      </c>
      <c r="N6358" s="3">
        <v>4</v>
      </c>
      <c r="O6358" s="2" t="str" cm="1">
        <f t="array" ref="O6358">_xlfn.IFS(N6358=1,"Unsatisfactory",N6358=2,"Poor",N6358=3,"Average",N6358=4,"Good",N6358=5,"Excellent")</f>
        <v>Good</v>
      </c>
      <c r="P6358"/>
      <c r="Q6358"/>
      <c r="R6358"/>
      <c r="S6358"/>
      <c r="T6358"/>
      <c r="U6358"/>
    </row>
    <row r="6359" spans="1:21">
      <c r="A6359" s="2">
        <v>133947</v>
      </c>
      <c r="B6359" s="2" t="s">
        <v>30</v>
      </c>
      <c r="C6359" s="4">
        <v>45407</v>
      </c>
      <c r="D6359" s="17">
        <v>45407</v>
      </c>
      <c r="E6359" s="2" t="s">
        <v>24</v>
      </c>
      <c r="F6359" s="2" t="s">
        <v>17</v>
      </c>
      <c r="G6359" s="2">
        <v>27</v>
      </c>
      <c r="H6359" s="2" t="s">
        <v>118</v>
      </c>
      <c r="I6359" s="2" t="s">
        <v>19</v>
      </c>
      <c r="J6359" s="12">
        <v>10</v>
      </c>
      <c r="K6359" s="2">
        <v>10</v>
      </c>
      <c r="L6359" s="2">
        <v>1</v>
      </c>
      <c r="M6359" s="12">
        <v>10</v>
      </c>
      <c r="N6359" s="3">
        <v>5</v>
      </c>
      <c r="O6359" s="2" t="str" cm="1">
        <f t="array" ref="O6359">_xlfn.IFS(N6359=1,"Unsatisfactory",N6359=2,"Poor",N6359=3,"Average",N6359=4,"Good",N6359=5,"Excellent")</f>
        <v>Excellent</v>
      </c>
      <c r="P6359"/>
      <c r="Q6359"/>
      <c r="R6359"/>
      <c r="S6359"/>
      <c r="T6359"/>
      <c r="U6359"/>
    </row>
    <row r="6360" spans="1:21">
      <c r="A6360" s="2">
        <v>175651</v>
      </c>
      <c r="B6360" s="2" t="s">
        <v>53</v>
      </c>
      <c r="C6360" s="4">
        <v>45465</v>
      </c>
      <c r="D6360" s="17">
        <v>45465</v>
      </c>
      <c r="E6360" s="2" t="s">
        <v>37</v>
      </c>
      <c r="F6360" s="2" t="s">
        <v>25</v>
      </c>
      <c r="G6360" s="2">
        <v>27</v>
      </c>
      <c r="H6360" s="2" t="s">
        <v>31</v>
      </c>
      <c r="I6360" s="2" t="s">
        <v>19</v>
      </c>
      <c r="J6360" s="12">
        <v>15</v>
      </c>
      <c r="K6360" s="2">
        <v>15</v>
      </c>
      <c r="L6360" s="2">
        <v>1</v>
      </c>
      <c r="M6360" s="12">
        <v>15</v>
      </c>
      <c r="N6360" s="3">
        <v>4</v>
      </c>
      <c r="O6360" s="2" t="str" cm="1">
        <f t="array" ref="O6360">_xlfn.IFS(N6360=1,"Unsatisfactory",N6360=2,"Poor",N6360=3,"Average",N6360=4,"Good",N6360=5,"Excellent")</f>
        <v>Good</v>
      </c>
      <c r="P6360"/>
      <c r="Q6360"/>
      <c r="R6360"/>
      <c r="S6360"/>
      <c r="T6360"/>
      <c r="U6360"/>
    </row>
    <row r="6361" spans="1:21">
      <c r="A6361" s="2">
        <v>158068</v>
      </c>
      <c r="B6361" s="2" t="s">
        <v>48</v>
      </c>
      <c r="C6361" s="4">
        <v>45563</v>
      </c>
      <c r="D6361" s="17">
        <v>45563</v>
      </c>
      <c r="E6361" s="2" t="s">
        <v>16</v>
      </c>
      <c r="F6361" s="2" t="s">
        <v>25</v>
      </c>
      <c r="G6361" s="2">
        <v>26</v>
      </c>
      <c r="H6361" s="2" t="s">
        <v>60</v>
      </c>
      <c r="I6361" s="2" t="s">
        <v>19</v>
      </c>
      <c r="J6361" s="12">
        <v>130</v>
      </c>
      <c r="K6361" s="2">
        <v>130</v>
      </c>
      <c r="L6361" s="2">
        <v>1</v>
      </c>
      <c r="M6361" s="12">
        <v>130</v>
      </c>
      <c r="N6361" s="3">
        <v>4</v>
      </c>
      <c r="O6361" s="2" t="str" cm="1">
        <f t="array" ref="O6361">_xlfn.IFS(N6361=1,"Unsatisfactory",N6361=2,"Poor",N6361=3,"Average",N6361=4,"Good",N6361=5,"Excellent")</f>
        <v>Good</v>
      </c>
      <c r="P6361"/>
      <c r="Q6361"/>
      <c r="R6361"/>
      <c r="S6361"/>
      <c r="T6361"/>
      <c r="U6361"/>
    </row>
    <row r="6362" spans="1:21">
      <c r="A6362" s="2">
        <v>125932</v>
      </c>
      <c r="B6362" s="2" t="s">
        <v>53</v>
      </c>
      <c r="C6362" s="4">
        <v>45330</v>
      </c>
      <c r="D6362" s="17">
        <v>45330</v>
      </c>
      <c r="E6362" s="2" t="s">
        <v>37</v>
      </c>
      <c r="F6362" s="2" t="s">
        <v>25</v>
      </c>
      <c r="G6362" s="2">
        <v>25</v>
      </c>
      <c r="H6362" s="2" t="s">
        <v>128</v>
      </c>
      <c r="I6362" s="2" t="s">
        <v>19</v>
      </c>
      <c r="J6362" s="12">
        <v>15</v>
      </c>
      <c r="K6362" s="2">
        <v>15</v>
      </c>
      <c r="L6362" s="2">
        <v>1</v>
      </c>
      <c r="M6362" s="12">
        <v>15</v>
      </c>
      <c r="N6362" s="3">
        <v>3</v>
      </c>
      <c r="O6362" s="2" t="str" cm="1">
        <f t="array" ref="O6362">_xlfn.IFS(N6362=1,"Unsatisfactory",N6362=2,"Poor",N6362=3,"Average",N6362=4,"Good",N6362=5,"Excellent")</f>
        <v>Average</v>
      </c>
      <c r="P6362"/>
      <c r="Q6362"/>
      <c r="R6362"/>
      <c r="S6362"/>
      <c r="T6362"/>
      <c r="U6362"/>
    </row>
    <row r="6363" spans="1:21">
      <c r="A6363" s="2">
        <v>122486</v>
      </c>
      <c r="B6363" s="2" t="s">
        <v>30</v>
      </c>
      <c r="C6363" s="4">
        <v>45491</v>
      </c>
      <c r="D6363" s="17">
        <v>45491</v>
      </c>
      <c r="E6363" s="2" t="s">
        <v>24</v>
      </c>
      <c r="F6363" s="2" t="s">
        <v>17</v>
      </c>
      <c r="G6363" s="2">
        <v>26</v>
      </c>
      <c r="H6363" s="2" t="s">
        <v>56</v>
      </c>
      <c r="I6363" s="2" t="s">
        <v>19</v>
      </c>
      <c r="J6363" s="12">
        <v>10</v>
      </c>
      <c r="K6363" s="2">
        <v>10</v>
      </c>
      <c r="L6363" s="2">
        <v>1</v>
      </c>
      <c r="M6363" s="12">
        <v>10</v>
      </c>
      <c r="N6363" s="3">
        <v>4</v>
      </c>
      <c r="O6363" s="2" t="str" cm="1">
        <f t="array" ref="O6363">_xlfn.IFS(N6363=1,"Unsatisfactory",N6363=2,"Poor",N6363=3,"Average",N6363=4,"Good",N6363=5,"Excellent")</f>
        <v>Good</v>
      </c>
      <c r="P6363"/>
      <c r="Q6363"/>
      <c r="R6363"/>
      <c r="S6363"/>
      <c r="T6363"/>
      <c r="U6363"/>
    </row>
    <row r="6364" spans="1:21">
      <c r="A6364" s="2">
        <v>181707</v>
      </c>
      <c r="B6364" s="2" t="s">
        <v>30</v>
      </c>
      <c r="C6364" s="4">
        <v>45583</v>
      </c>
      <c r="D6364" s="17">
        <v>45583</v>
      </c>
      <c r="E6364" s="2" t="s">
        <v>24</v>
      </c>
      <c r="F6364" s="2" t="s">
        <v>17</v>
      </c>
      <c r="G6364" s="2">
        <v>22</v>
      </c>
      <c r="H6364" s="2" t="s">
        <v>38</v>
      </c>
      <c r="I6364" s="2" t="s">
        <v>19</v>
      </c>
      <c r="J6364" s="12">
        <v>10</v>
      </c>
      <c r="K6364" s="2">
        <v>10</v>
      </c>
      <c r="L6364" s="2">
        <v>1</v>
      </c>
      <c r="M6364" s="12">
        <v>10</v>
      </c>
      <c r="N6364" s="3">
        <v>4</v>
      </c>
      <c r="O6364" s="2" t="str" cm="1">
        <f t="array" ref="O6364">_xlfn.IFS(N6364=1,"Unsatisfactory",N6364=2,"Poor",N6364=3,"Average",N6364=4,"Good",N6364=5,"Excellent")</f>
        <v>Good</v>
      </c>
      <c r="P6364"/>
      <c r="Q6364"/>
      <c r="R6364"/>
      <c r="S6364"/>
      <c r="T6364"/>
      <c r="U6364"/>
    </row>
    <row r="6365" spans="1:21">
      <c r="A6365" s="2">
        <v>143389</v>
      </c>
      <c r="B6365" s="2" t="s">
        <v>50</v>
      </c>
      <c r="C6365" s="4">
        <v>45518</v>
      </c>
      <c r="D6365" s="17">
        <v>45518</v>
      </c>
      <c r="E6365" s="2" t="s">
        <v>16</v>
      </c>
      <c r="F6365" s="2" t="s">
        <v>17</v>
      </c>
      <c r="G6365" s="2">
        <v>25</v>
      </c>
      <c r="H6365" s="2" t="s">
        <v>58</v>
      </c>
      <c r="I6365" s="2" t="s">
        <v>27</v>
      </c>
      <c r="J6365" s="12">
        <v>97</v>
      </c>
      <c r="K6365" s="2">
        <v>137</v>
      </c>
      <c r="L6365" s="2">
        <v>3</v>
      </c>
      <c r="M6365" s="12">
        <v>411</v>
      </c>
      <c r="N6365" s="3">
        <v>2</v>
      </c>
      <c r="O6365" s="2" t="str" cm="1">
        <f t="array" ref="O6365">_xlfn.IFS(N6365=1,"Unsatisfactory",N6365=2,"Poor",N6365=3,"Average",N6365=4,"Good",N6365=5,"Excellent")</f>
        <v>Poor</v>
      </c>
      <c r="P6365"/>
      <c r="Q6365"/>
      <c r="R6365"/>
      <c r="S6365"/>
      <c r="T6365"/>
      <c r="U6365"/>
    </row>
    <row r="6366" spans="1:21">
      <c r="A6366" s="2">
        <v>178831</v>
      </c>
      <c r="B6366" s="2" t="s">
        <v>82</v>
      </c>
      <c r="C6366" s="4">
        <v>45265</v>
      </c>
      <c r="D6366" s="17">
        <v>45265</v>
      </c>
      <c r="E6366" s="2" t="s">
        <v>37</v>
      </c>
      <c r="F6366" s="2" t="s">
        <v>17</v>
      </c>
      <c r="G6366" s="2">
        <v>23</v>
      </c>
      <c r="H6366" s="2" t="s">
        <v>115</v>
      </c>
      <c r="I6366" s="2" t="s">
        <v>19</v>
      </c>
      <c r="J6366" s="12">
        <v>20</v>
      </c>
      <c r="K6366" s="2">
        <v>20</v>
      </c>
      <c r="L6366" s="2">
        <v>1</v>
      </c>
      <c r="M6366" s="12">
        <v>20</v>
      </c>
      <c r="N6366" s="3">
        <v>1</v>
      </c>
      <c r="O6366" s="2" t="str" cm="1">
        <f t="array" ref="O6366">_xlfn.IFS(N6366=1,"Unsatisfactory",N6366=2,"Poor",N6366=3,"Average",N6366=4,"Good",N6366=5,"Excellent")</f>
        <v>Unsatisfactory</v>
      </c>
      <c r="P6366"/>
      <c r="Q6366"/>
      <c r="R6366"/>
      <c r="S6366"/>
      <c r="T6366"/>
      <c r="U6366"/>
    </row>
    <row r="6367" spans="1:21">
      <c r="A6367" s="2">
        <v>121304</v>
      </c>
      <c r="B6367" s="2" t="s">
        <v>15</v>
      </c>
      <c r="C6367" s="4">
        <v>45437</v>
      </c>
      <c r="D6367" s="17">
        <v>45437</v>
      </c>
      <c r="E6367" s="2" t="s">
        <v>16</v>
      </c>
      <c r="F6367" s="2" t="s">
        <v>17</v>
      </c>
      <c r="G6367" s="2">
        <v>32</v>
      </c>
      <c r="H6367" s="2" t="s">
        <v>46</v>
      </c>
      <c r="I6367" s="2" t="s">
        <v>19</v>
      </c>
      <c r="J6367" s="12">
        <v>100</v>
      </c>
      <c r="K6367" s="2">
        <v>100</v>
      </c>
      <c r="L6367" s="2">
        <v>1</v>
      </c>
      <c r="M6367" s="12">
        <v>100</v>
      </c>
      <c r="N6367" s="3">
        <v>1</v>
      </c>
      <c r="O6367" s="2" t="str" cm="1">
        <f t="array" ref="O6367">_xlfn.IFS(N6367=1,"Unsatisfactory",N6367=2,"Poor",N6367=3,"Average",N6367=4,"Good",N6367=5,"Excellent")</f>
        <v>Unsatisfactory</v>
      </c>
      <c r="P6367"/>
      <c r="Q6367"/>
      <c r="R6367"/>
      <c r="S6367"/>
      <c r="T6367"/>
      <c r="U6367"/>
    </row>
    <row r="6368" spans="1:21">
      <c r="A6368" s="2">
        <v>149714</v>
      </c>
      <c r="B6368" s="2" t="s">
        <v>33</v>
      </c>
      <c r="C6368" s="4">
        <v>45387</v>
      </c>
      <c r="D6368" s="17">
        <v>45387</v>
      </c>
      <c r="E6368" s="2" t="s">
        <v>16</v>
      </c>
      <c r="F6368" s="2" t="s">
        <v>17</v>
      </c>
      <c r="G6368" s="2">
        <v>20</v>
      </c>
      <c r="H6368" s="2" t="s">
        <v>66</v>
      </c>
      <c r="I6368" s="2" t="s">
        <v>27</v>
      </c>
      <c r="J6368" s="12">
        <v>118</v>
      </c>
      <c r="K6368" s="2">
        <v>158</v>
      </c>
      <c r="L6368" s="2">
        <v>2</v>
      </c>
      <c r="M6368" s="12">
        <v>316</v>
      </c>
      <c r="N6368" s="3">
        <v>4</v>
      </c>
      <c r="O6368" s="2" t="str" cm="1">
        <f t="array" ref="O6368">_xlfn.IFS(N6368=1,"Unsatisfactory",N6368=2,"Poor",N6368=3,"Average",N6368=4,"Good",N6368=5,"Excellent")</f>
        <v>Good</v>
      </c>
      <c r="P6368"/>
      <c r="Q6368"/>
      <c r="R6368"/>
      <c r="S6368"/>
      <c r="T6368"/>
      <c r="U6368"/>
    </row>
    <row r="6369" spans="1:21">
      <c r="A6369" s="2">
        <v>145993</v>
      </c>
      <c r="B6369" s="2" t="s">
        <v>76</v>
      </c>
      <c r="C6369" s="4">
        <v>45426</v>
      </c>
      <c r="D6369" s="17">
        <v>45426</v>
      </c>
      <c r="E6369" s="2" t="s">
        <v>37</v>
      </c>
      <c r="F6369" s="2" t="s">
        <v>17</v>
      </c>
      <c r="G6369" s="2">
        <v>28</v>
      </c>
      <c r="H6369" s="2" t="s">
        <v>34</v>
      </c>
      <c r="I6369" s="2" t="s">
        <v>27</v>
      </c>
      <c r="J6369" s="12">
        <v>45</v>
      </c>
      <c r="K6369" s="2">
        <v>145</v>
      </c>
      <c r="L6369" s="2">
        <v>2</v>
      </c>
      <c r="M6369" s="12">
        <v>290</v>
      </c>
      <c r="N6369" s="3">
        <v>3</v>
      </c>
      <c r="O6369" s="2" t="str" cm="1">
        <f t="array" ref="O6369">_xlfn.IFS(N6369=1,"Unsatisfactory",N6369=2,"Poor",N6369=3,"Average",N6369=4,"Good",N6369=5,"Excellent")</f>
        <v>Average</v>
      </c>
      <c r="P6369"/>
      <c r="Q6369"/>
      <c r="R6369"/>
      <c r="S6369"/>
      <c r="T6369"/>
      <c r="U6369"/>
    </row>
    <row r="6370" spans="1:21">
      <c r="A6370" s="2">
        <v>176774</v>
      </c>
      <c r="B6370" s="2" t="s">
        <v>42</v>
      </c>
      <c r="C6370" s="4">
        <v>45438</v>
      </c>
      <c r="D6370" s="17">
        <v>45438</v>
      </c>
      <c r="E6370" s="2" t="s">
        <v>16</v>
      </c>
      <c r="F6370" s="2" t="s">
        <v>25</v>
      </c>
      <c r="G6370" s="2">
        <v>28</v>
      </c>
      <c r="H6370" s="2" t="s">
        <v>115</v>
      </c>
      <c r="I6370" s="2" t="s">
        <v>19</v>
      </c>
      <c r="J6370" s="12">
        <v>65</v>
      </c>
      <c r="K6370" s="2">
        <v>65</v>
      </c>
      <c r="L6370" s="2">
        <v>1</v>
      </c>
      <c r="M6370" s="12">
        <v>65</v>
      </c>
      <c r="N6370" s="3">
        <v>4</v>
      </c>
      <c r="O6370" s="2" t="str" cm="1">
        <f t="array" ref="O6370">_xlfn.IFS(N6370=1,"Unsatisfactory",N6370=2,"Poor",N6370=3,"Average",N6370=4,"Good",N6370=5,"Excellent")</f>
        <v>Good</v>
      </c>
      <c r="P6370"/>
      <c r="Q6370"/>
      <c r="R6370"/>
      <c r="S6370"/>
      <c r="T6370"/>
      <c r="U6370"/>
    </row>
    <row r="6371" spans="1:21">
      <c r="A6371" s="2">
        <v>153814</v>
      </c>
      <c r="B6371" s="2" t="s">
        <v>53</v>
      </c>
      <c r="C6371" s="4">
        <v>45368</v>
      </c>
      <c r="D6371" s="17">
        <v>45368</v>
      </c>
      <c r="E6371" s="2" t="s">
        <v>37</v>
      </c>
      <c r="F6371" s="2" t="s">
        <v>25</v>
      </c>
      <c r="G6371" s="2">
        <v>28</v>
      </c>
      <c r="H6371" s="2" t="s">
        <v>56</v>
      </c>
      <c r="I6371" s="2" t="s">
        <v>19</v>
      </c>
      <c r="J6371" s="12">
        <v>15</v>
      </c>
      <c r="K6371" s="2">
        <v>15</v>
      </c>
      <c r="L6371" s="2">
        <v>1</v>
      </c>
      <c r="M6371" s="12">
        <v>15</v>
      </c>
      <c r="N6371" s="3">
        <v>3</v>
      </c>
      <c r="O6371" s="2" t="str" cm="1">
        <f t="array" ref="O6371">_xlfn.IFS(N6371=1,"Unsatisfactory",N6371=2,"Poor",N6371=3,"Average",N6371=4,"Good",N6371=5,"Excellent")</f>
        <v>Average</v>
      </c>
      <c r="P6371"/>
      <c r="Q6371"/>
      <c r="R6371"/>
      <c r="S6371"/>
      <c r="T6371"/>
      <c r="U6371"/>
    </row>
    <row r="6372" spans="1:21">
      <c r="A6372" s="2">
        <v>152000</v>
      </c>
      <c r="B6372" s="2" t="s">
        <v>33</v>
      </c>
      <c r="C6372" s="4">
        <v>45551</v>
      </c>
      <c r="D6372" s="17">
        <v>45551</v>
      </c>
      <c r="E6372" s="2" t="s">
        <v>16</v>
      </c>
      <c r="F6372" s="2" t="s">
        <v>25</v>
      </c>
      <c r="G6372" s="2">
        <v>33</v>
      </c>
      <c r="H6372" s="2" t="s">
        <v>80</v>
      </c>
      <c r="I6372" s="2" t="s">
        <v>27</v>
      </c>
      <c r="J6372" s="12">
        <v>118</v>
      </c>
      <c r="K6372" s="2">
        <v>158</v>
      </c>
      <c r="L6372" s="2">
        <v>1</v>
      </c>
      <c r="M6372" s="12">
        <v>158</v>
      </c>
      <c r="N6372" s="3">
        <v>5</v>
      </c>
      <c r="O6372" s="2" t="str" cm="1">
        <f t="array" ref="O6372">_xlfn.IFS(N6372=1,"Unsatisfactory",N6372=2,"Poor",N6372=3,"Average",N6372=4,"Good",N6372=5,"Excellent")</f>
        <v>Excellent</v>
      </c>
      <c r="P6372"/>
      <c r="Q6372"/>
      <c r="R6372"/>
      <c r="S6372"/>
      <c r="T6372"/>
      <c r="U6372"/>
    </row>
    <row r="6373" spans="1:21">
      <c r="A6373" s="2">
        <v>128473</v>
      </c>
      <c r="B6373" s="2" t="s">
        <v>76</v>
      </c>
      <c r="C6373" s="4">
        <v>45284</v>
      </c>
      <c r="D6373" s="17">
        <v>45284</v>
      </c>
      <c r="E6373" s="2" t="s">
        <v>37</v>
      </c>
      <c r="F6373" s="2" t="s">
        <v>25</v>
      </c>
      <c r="G6373" s="2">
        <v>21</v>
      </c>
      <c r="H6373" s="2" t="s">
        <v>51</v>
      </c>
      <c r="I6373" s="2" t="s">
        <v>27</v>
      </c>
      <c r="J6373" s="12">
        <v>45</v>
      </c>
      <c r="K6373" s="2">
        <v>95</v>
      </c>
      <c r="L6373" s="2">
        <v>5</v>
      </c>
      <c r="M6373" s="12">
        <v>475</v>
      </c>
      <c r="N6373" s="3">
        <v>1</v>
      </c>
      <c r="O6373" s="2" t="str" cm="1">
        <f t="array" ref="O6373">_xlfn.IFS(N6373=1,"Unsatisfactory",N6373=2,"Poor",N6373=3,"Average",N6373=4,"Good",N6373=5,"Excellent")</f>
        <v>Unsatisfactory</v>
      </c>
      <c r="P6373"/>
      <c r="Q6373"/>
      <c r="R6373"/>
      <c r="S6373"/>
      <c r="T6373"/>
      <c r="U6373"/>
    </row>
    <row r="6374" spans="1:21">
      <c r="A6374" s="2">
        <v>180851</v>
      </c>
      <c r="B6374" s="2" t="s">
        <v>53</v>
      </c>
      <c r="C6374" s="4">
        <v>45500</v>
      </c>
      <c r="D6374" s="17">
        <v>45500</v>
      </c>
      <c r="E6374" s="2" t="s">
        <v>37</v>
      </c>
      <c r="F6374" s="2" t="s">
        <v>17</v>
      </c>
      <c r="G6374" s="2">
        <v>19</v>
      </c>
      <c r="H6374" s="2" t="s">
        <v>118</v>
      </c>
      <c r="I6374" s="2" t="s">
        <v>19</v>
      </c>
      <c r="J6374" s="12">
        <v>15</v>
      </c>
      <c r="K6374" s="2">
        <v>15</v>
      </c>
      <c r="L6374" s="2">
        <v>1</v>
      </c>
      <c r="M6374" s="12">
        <v>15</v>
      </c>
      <c r="N6374" s="3">
        <v>4</v>
      </c>
      <c r="O6374" s="2" t="str" cm="1">
        <f t="array" ref="O6374">_xlfn.IFS(N6374=1,"Unsatisfactory",N6374=2,"Poor",N6374=3,"Average",N6374=4,"Good",N6374=5,"Excellent")</f>
        <v>Good</v>
      </c>
      <c r="P6374"/>
      <c r="Q6374"/>
      <c r="R6374"/>
      <c r="S6374"/>
      <c r="T6374"/>
      <c r="U6374"/>
    </row>
    <row r="6375" spans="1:21">
      <c r="A6375" s="2">
        <v>170039</v>
      </c>
      <c r="B6375" s="2" t="s">
        <v>23</v>
      </c>
      <c r="C6375" s="4">
        <v>45438</v>
      </c>
      <c r="D6375" s="17">
        <v>45438</v>
      </c>
      <c r="E6375" s="2" t="s">
        <v>24</v>
      </c>
      <c r="F6375" s="2" t="s">
        <v>17</v>
      </c>
      <c r="G6375" s="2">
        <v>29</v>
      </c>
      <c r="H6375" s="2" t="s">
        <v>31</v>
      </c>
      <c r="I6375" s="2" t="s">
        <v>19</v>
      </c>
      <c r="J6375" s="12">
        <v>9</v>
      </c>
      <c r="K6375" s="2">
        <v>9</v>
      </c>
      <c r="L6375" s="2">
        <v>1</v>
      </c>
      <c r="M6375" s="12">
        <v>9</v>
      </c>
      <c r="N6375" s="3">
        <v>2</v>
      </c>
      <c r="O6375" s="2" t="str" cm="1">
        <f t="array" ref="O6375">_xlfn.IFS(N6375=1,"Unsatisfactory",N6375=2,"Poor",N6375=3,"Average",N6375=4,"Good",N6375=5,"Excellent")</f>
        <v>Poor</v>
      </c>
      <c r="P6375"/>
      <c r="Q6375"/>
      <c r="R6375"/>
      <c r="S6375"/>
      <c r="T6375"/>
      <c r="U6375"/>
    </row>
    <row r="6376" spans="1:21">
      <c r="A6376" s="2">
        <v>160516</v>
      </c>
      <c r="B6376" s="2" t="s">
        <v>42</v>
      </c>
      <c r="C6376" s="4">
        <v>45476</v>
      </c>
      <c r="D6376" s="17">
        <v>45476</v>
      </c>
      <c r="E6376" s="2" t="s">
        <v>16</v>
      </c>
      <c r="F6376" s="2" t="s">
        <v>17</v>
      </c>
      <c r="G6376" s="2">
        <v>21</v>
      </c>
      <c r="H6376" s="2" t="s">
        <v>130</v>
      </c>
      <c r="I6376" s="2" t="s">
        <v>19</v>
      </c>
      <c r="J6376" s="12">
        <v>65</v>
      </c>
      <c r="K6376" s="2">
        <v>65</v>
      </c>
      <c r="L6376" s="2">
        <v>1</v>
      </c>
      <c r="M6376" s="12">
        <v>65</v>
      </c>
      <c r="N6376" s="3">
        <v>1</v>
      </c>
      <c r="O6376" s="2" t="str" cm="1">
        <f t="array" ref="O6376">_xlfn.IFS(N6376=1,"Unsatisfactory",N6376=2,"Poor",N6376=3,"Average",N6376=4,"Good",N6376=5,"Excellent")</f>
        <v>Unsatisfactory</v>
      </c>
      <c r="P6376"/>
      <c r="Q6376"/>
      <c r="R6376"/>
      <c r="S6376"/>
      <c r="T6376"/>
      <c r="U6376"/>
    </row>
    <row r="6377" spans="1:21">
      <c r="A6377" s="2">
        <v>198518</v>
      </c>
      <c r="B6377" s="2" t="s">
        <v>36</v>
      </c>
      <c r="C6377" s="4">
        <v>45253</v>
      </c>
      <c r="D6377" s="17">
        <v>45253</v>
      </c>
      <c r="E6377" s="2" t="s">
        <v>37</v>
      </c>
      <c r="F6377" s="2" t="s">
        <v>17</v>
      </c>
      <c r="G6377" s="2">
        <v>35</v>
      </c>
      <c r="H6377" s="2" t="s">
        <v>131</v>
      </c>
      <c r="I6377" s="2" t="s">
        <v>27</v>
      </c>
      <c r="J6377" s="12">
        <v>32</v>
      </c>
      <c r="K6377" s="2">
        <v>102</v>
      </c>
      <c r="L6377" s="2">
        <v>1</v>
      </c>
      <c r="M6377" s="12">
        <v>102</v>
      </c>
      <c r="N6377" s="3">
        <v>5</v>
      </c>
      <c r="O6377" s="2" t="str" cm="1">
        <f t="array" ref="O6377">_xlfn.IFS(N6377=1,"Unsatisfactory",N6377=2,"Poor",N6377=3,"Average",N6377=4,"Good",N6377=5,"Excellent")</f>
        <v>Excellent</v>
      </c>
      <c r="P6377"/>
      <c r="Q6377"/>
      <c r="R6377"/>
      <c r="S6377"/>
      <c r="T6377"/>
      <c r="U6377"/>
    </row>
    <row r="6378" spans="1:21">
      <c r="A6378" s="2">
        <v>189091</v>
      </c>
      <c r="B6378" s="2" t="s">
        <v>50</v>
      </c>
      <c r="C6378" s="4">
        <v>45311</v>
      </c>
      <c r="D6378" s="17">
        <v>45311</v>
      </c>
      <c r="E6378" s="2" t="s">
        <v>16</v>
      </c>
      <c r="F6378" s="2" t="s">
        <v>17</v>
      </c>
      <c r="G6378" s="2">
        <v>28</v>
      </c>
      <c r="H6378" s="2" t="s">
        <v>128</v>
      </c>
      <c r="I6378" s="2" t="s">
        <v>19</v>
      </c>
      <c r="J6378" s="12">
        <v>97</v>
      </c>
      <c r="K6378" s="2">
        <v>97</v>
      </c>
      <c r="L6378" s="2">
        <v>1</v>
      </c>
      <c r="M6378" s="12">
        <v>97</v>
      </c>
      <c r="N6378" s="3">
        <v>4</v>
      </c>
      <c r="O6378" s="2" t="str" cm="1">
        <f t="array" ref="O6378">_xlfn.IFS(N6378=1,"Unsatisfactory",N6378=2,"Poor",N6378=3,"Average",N6378=4,"Good",N6378=5,"Excellent")</f>
        <v>Good</v>
      </c>
      <c r="P6378"/>
      <c r="Q6378"/>
      <c r="R6378"/>
      <c r="S6378"/>
      <c r="T6378"/>
      <c r="U6378"/>
    </row>
    <row r="6379" spans="1:21">
      <c r="A6379" s="2">
        <v>164974</v>
      </c>
      <c r="B6379" s="2" t="s">
        <v>42</v>
      </c>
      <c r="C6379" s="4">
        <v>45300</v>
      </c>
      <c r="D6379" s="17">
        <v>45300</v>
      </c>
      <c r="E6379" s="2" t="s">
        <v>16</v>
      </c>
      <c r="F6379" s="2" t="s">
        <v>17</v>
      </c>
      <c r="G6379" s="2">
        <v>20</v>
      </c>
      <c r="H6379" s="2" t="s">
        <v>46</v>
      </c>
      <c r="I6379" s="2" t="s">
        <v>19</v>
      </c>
      <c r="J6379" s="12">
        <v>65</v>
      </c>
      <c r="K6379" s="2">
        <v>65</v>
      </c>
      <c r="L6379" s="2">
        <v>1</v>
      </c>
      <c r="M6379" s="12">
        <v>65</v>
      </c>
      <c r="N6379" s="3">
        <v>4</v>
      </c>
      <c r="O6379" s="2" t="str" cm="1">
        <f t="array" ref="O6379">_xlfn.IFS(N6379=1,"Unsatisfactory",N6379=2,"Poor",N6379=3,"Average",N6379=4,"Good",N6379=5,"Excellent")</f>
        <v>Good</v>
      </c>
      <c r="P6379"/>
      <c r="Q6379"/>
      <c r="R6379"/>
      <c r="S6379"/>
      <c r="T6379"/>
      <c r="U6379"/>
    </row>
    <row r="6380" spans="1:21">
      <c r="A6380" s="2">
        <v>127996</v>
      </c>
      <c r="B6380" s="2" t="s">
        <v>50</v>
      </c>
      <c r="C6380" s="4">
        <v>45357</v>
      </c>
      <c r="D6380" s="17">
        <v>45357</v>
      </c>
      <c r="E6380" s="2" t="s">
        <v>16</v>
      </c>
      <c r="F6380" s="2" t="s">
        <v>25</v>
      </c>
      <c r="G6380" s="2">
        <v>31</v>
      </c>
      <c r="H6380" s="2" t="s">
        <v>62</v>
      </c>
      <c r="I6380" s="2" t="s">
        <v>19</v>
      </c>
      <c r="J6380" s="12">
        <v>97</v>
      </c>
      <c r="K6380" s="2">
        <v>97</v>
      </c>
      <c r="L6380" s="2">
        <v>1</v>
      </c>
      <c r="M6380" s="12">
        <v>97</v>
      </c>
      <c r="N6380" s="3">
        <v>4</v>
      </c>
      <c r="O6380" s="2" t="str" cm="1">
        <f t="array" ref="O6380">_xlfn.IFS(N6380=1,"Unsatisfactory",N6380=2,"Poor",N6380=3,"Average",N6380=4,"Good",N6380=5,"Excellent")</f>
        <v>Good</v>
      </c>
      <c r="P6380"/>
      <c r="Q6380"/>
      <c r="R6380"/>
      <c r="S6380"/>
      <c r="T6380"/>
      <c r="U6380"/>
    </row>
    <row r="6381" spans="1:21">
      <c r="A6381" s="2">
        <v>156688</v>
      </c>
      <c r="B6381" s="2" t="s">
        <v>48</v>
      </c>
      <c r="C6381" s="4">
        <v>45317</v>
      </c>
      <c r="D6381" s="17">
        <v>45317</v>
      </c>
      <c r="E6381" s="2" t="s">
        <v>16</v>
      </c>
      <c r="F6381" s="2" t="s">
        <v>17</v>
      </c>
      <c r="G6381" s="2">
        <v>25</v>
      </c>
      <c r="H6381" s="2" t="s">
        <v>66</v>
      </c>
      <c r="I6381" s="2" t="s">
        <v>27</v>
      </c>
      <c r="J6381" s="12">
        <v>130</v>
      </c>
      <c r="K6381" s="2">
        <v>170</v>
      </c>
      <c r="L6381" s="2">
        <v>1</v>
      </c>
      <c r="M6381" s="12">
        <v>170</v>
      </c>
      <c r="N6381" s="3">
        <v>1</v>
      </c>
      <c r="O6381" s="2" t="str" cm="1">
        <f t="array" ref="O6381">_xlfn.IFS(N6381=1,"Unsatisfactory",N6381=2,"Poor",N6381=3,"Average",N6381=4,"Good",N6381=5,"Excellent")</f>
        <v>Unsatisfactory</v>
      </c>
      <c r="P6381"/>
      <c r="Q6381"/>
      <c r="R6381"/>
      <c r="S6381"/>
      <c r="T6381"/>
      <c r="U6381"/>
    </row>
    <row r="6382" spans="1:21">
      <c r="A6382" s="2">
        <v>127185</v>
      </c>
      <c r="B6382" s="2" t="s">
        <v>15</v>
      </c>
      <c r="C6382" s="4">
        <v>45406</v>
      </c>
      <c r="D6382" s="17">
        <v>45406</v>
      </c>
      <c r="E6382" s="2" t="s">
        <v>16</v>
      </c>
      <c r="F6382" s="2" t="s">
        <v>17</v>
      </c>
      <c r="G6382" s="2">
        <v>27</v>
      </c>
      <c r="H6382" s="2" t="s">
        <v>51</v>
      </c>
      <c r="I6382" s="2" t="s">
        <v>27</v>
      </c>
      <c r="J6382" s="12">
        <v>100</v>
      </c>
      <c r="K6382" s="2">
        <v>150</v>
      </c>
      <c r="L6382" s="2">
        <v>1</v>
      </c>
      <c r="M6382" s="12">
        <v>150</v>
      </c>
      <c r="N6382" s="3">
        <v>5</v>
      </c>
      <c r="O6382" s="2" t="str" cm="1">
        <f t="array" ref="O6382">_xlfn.IFS(N6382=1,"Unsatisfactory",N6382=2,"Poor",N6382=3,"Average",N6382=4,"Good",N6382=5,"Excellent")</f>
        <v>Excellent</v>
      </c>
      <c r="P6382"/>
      <c r="Q6382"/>
      <c r="R6382"/>
      <c r="S6382"/>
      <c r="T6382"/>
      <c r="U6382"/>
    </row>
    <row r="6383" spans="1:21">
      <c r="A6383" s="2">
        <v>159195</v>
      </c>
      <c r="B6383" s="2" t="s">
        <v>15</v>
      </c>
      <c r="C6383" s="4">
        <v>45486</v>
      </c>
      <c r="D6383" s="17">
        <v>45486</v>
      </c>
      <c r="E6383" s="2" t="s">
        <v>16</v>
      </c>
      <c r="F6383" s="2" t="s">
        <v>17</v>
      </c>
      <c r="G6383" s="2">
        <v>19</v>
      </c>
      <c r="H6383" s="2" t="s">
        <v>29</v>
      </c>
      <c r="I6383" s="2" t="s">
        <v>19</v>
      </c>
      <c r="J6383" s="12">
        <v>100</v>
      </c>
      <c r="K6383" s="2">
        <v>100</v>
      </c>
      <c r="L6383" s="2">
        <v>1</v>
      </c>
      <c r="M6383" s="12">
        <v>100</v>
      </c>
      <c r="N6383" s="3">
        <v>5</v>
      </c>
      <c r="O6383" s="2" t="str" cm="1">
        <f t="array" ref="O6383">_xlfn.IFS(N6383=1,"Unsatisfactory",N6383=2,"Poor",N6383=3,"Average",N6383=4,"Good",N6383=5,"Excellent")</f>
        <v>Excellent</v>
      </c>
      <c r="P6383"/>
      <c r="Q6383"/>
      <c r="R6383"/>
      <c r="S6383"/>
      <c r="T6383"/>
      <c r="U6383"/>
    </row>
    <row r="6384" spans="1:21">
      <c r="A6384" s="2">
        <v>181348</v>
      </c>
      <c r="B6384" s="2" t="s">
        <v>42</v>
      </c>
      <c r="C6384" s="4">
        <v>45330</v>
      </c>
      <c r="D6384" s="17">
        <v>45330</v>
      </c>
      <c r="E6384" s="2" t="s">
        <v>16</v>
      </c>
      <c r="F6384" s="2" t="s">
        <v>25</v>
      </c>
      <c r="G6384" s="2">
        <v>28</v>
      </c>
      <c r="H6384" s="2" t="s">
        <v>44</v>
      </c>
      <c r="I6384" s="2" t="s">
        <v>27</v>
      </c>
      <c r="J6384" s="12">
        <v>65</v>
      </c>
      <c r="K6384" s="2">
        <v>90</v>
      </c>
      <c r="L6384" s="2">
        <v>1</v>
      </c>
      <c r="M6384" s="12">
        <v>90</v>
      </c>
      <c r="N6384" s="3">
        <v>1</v>
      </c>
      <c r="O6384" s="2" t="str" cm="1">
        <f t="array" ref="O6384">_xlfn.IFS(N6384=1,"Unsatisfactory",N6384=2,"Poor",N6384=3,"Average",N6384=4,"Good",N6384=5,"Excellent")</f>
        <v>Unsatisfactory</v>
      </c>
      <c r="P6384"/>
      <c r="Q6384"/>
      <c r="R6384"/>
      <c r="S6384"/>
      <c r="T6384"/>
      <c r="U6384"/>
    </row>
    <row r="6385" spans="1:21">
      <c r="A6385" s="2">
        <v>141341</v>
      </c>
      <c r="B6385" s="2" t="s">
        <v>30</v>
      </c>
      <c r="C6385" s="4">
        <v>45467</v>
      </c>
      <c r="D6385" s="17">
        <v>45467</v>
      </c>
      <c r="E6385" s="2" t="s">
        <v>24</v>
      </c>
      <c r="F6385" s="2" t="s">
        <v>17</v>
      </c>
      <c r="G6385" s="2">
        <v>23</v>
      </c>
      <c r="H6385" s="2" t="s">
        <v>79</v>
      </c>
      <c r="I6385" s="2" t="s">
        <v>27</v>
      </c>
      <c r="J6385" s="12">
        <v>10</v>
      </c>
      <c r="K6385" s="2">
        <v>50</v>
      </c>
      <c r="L6385" s="2">
        <v>5</v>
      </c>
      <c r="M6385" s="12">
        <v>250</v>
      </c>
      <c r="N6385" s="3">
        <v>4</v>
      </c>
      <c r="O6385" s="2" t="str" cm="1">
        <f t="array" ref="O6385">_xlfn.IFS(N6385=1,"Unsatisfactory",N6385=2,"Poor",N6385=3,"Average",N6385=4,"Good",N6385=5,"Excellent")</f>
        <v>Good</v>
      </c>
      <c r="P6385"/>
      <c r="Q6385"/>
      <c r="R6385"/>
      <c r="S6385"/>
      <c r="T6385"/>
      <c r="U6385"/>
    </row>
    <row r="6386" spans="1:21">
      <c r="A6386" s="2">
        <v>175128</v>
      </c>
      <c r="B6386" s="2" t="s">
        <v>15</v>
      </c>
      <c r="C6386" s="4">
        <v>45450</v>
      </c>
      <c r="D6386" s="17">
        <v>45450</v>
      </c>
      <c r="E6386" s="2" t="s">
        <v>16</v>
      </c>
      <c r="F6386" s="2" t="s">
        <v>17</v>
      </c>
      <c r="G6386" s="2">
        <v>35</v>
      </c>
      <c r="H6386" s="2" t="s">
        <v>66</v>
      </c>
      <c r="I6386" s="2" t="s">
        <v>27</v>
      </c>
      <c r="J6386" s="12">
        <v>100</v>
      </c>
      <c r="K6386" s="2">
        <v>140</v>
      </c>
      <c r="L6386" s="2">
        <v>3</v>
      </c>
      <c r="M6386" s="12">
        <v>420</v>
      </c>
      <c r="N6386" s="3">
        <v>5</v>
      </c>
      <c r="O6386" s="2" t="str" cm="1">
        <f t="array" ref="O6386">_xlfn.IFS(N6386=1,"Unsatisfactory",N6386=2,"Poor",N6386=3,"Average",N6386=4,"Good",N6386=5,"Excellent")</f>
        <v>Excellent</v>
      </c>
      <c r="P6386"/>
      <c r="Q6386"/>
      <c r="R6386"/>
      <c r="S6386"/>
      <c r="T6386"/>
      <c r="U6386"/>
    </row>
    <row r="6387" spans="1:21">
      <c r="A6387" s="2">
        <v>197960</v>
      </c>
      <c r="B6387" s="2" t="s">
        <v>76</v>
      </c>
      <c r="C6387" s="4">
        <v>45444</v>
      </c>
      <c r="D6387" s="17">
        <v>45444</v>
      </c>
      <c r="E6387" s="2" t="s">
        <v>37</v>
      </c>
      <c r="F6387" s="2" t="s">
        <v>17</v>
      </c>
      <c r="G6387" s="2">
        <v>26</v>
      </c>
      <c r="H6387" s="2" t="s">
        <v>66</v>
      </c>
      <c r="I6387" s="2" t="s">
        <v>27</v>
      </c>
      <c r="J6387" s="12">
        <v>45</v>
      </c>
      <c r="K6387" s="2">
        <v>85</v>
      </c>
      <c r="L6387" s="2">
        <v>1</v>
      </c>
      <c r="M6387" s="12">
        <v>85</v>
      </c>
      <c r="N6387" s="3">
        <v>3</v>
      </c>
      <c r="O6387" s="2" t="str" cm="1">
        <f t="array" ref="O6387">_xlfn.IFS(N6387=1,"Unsatisfactory",N6387=2,"Poor",N6387=3,"Average",N6387=4,"Good",N6387=5,"Excellent")</f>
        <v>Average</v>
      </c>
      <c r="P6387"/>
      <c r="Q6387"/>
      <c r="R6387"/>
      <c r="S6387"/>
      <c r="T6387"/>
      <c r="U6387"/>
    </row>
    <row r="6388" spans="1:21">
      <c r="A6388" s="2">
        <v>188343</v>
      </c>
      <c r="B6388" s="2" t="s">
        <v>42</v>
      </c>
      <c r="C6388" s="4">
        <v>45389</v>
      </c>
      <c r="D6388" s="17">
        <v>45389</v>
      </c>
      <c r="E6388" s="2" t="s">
        <v>16</v>
      </c>
      <c r="F6388" s="2" t="s">
        <v>17</v>
      </c>
      <c r="G6388" s="2">
        <v>20</v>
      </c>
      <c r="H6388" s="2" t="s">
        <v>130</v>
      </c>
      <c r="I6388" s="2" t="s">
        <v>19</v>
      </c>
      <c r="J6388" s="12">
        <v>65</v>
      </c>
      <c r="K6388" s="2">
        <v>65</v>
      </c>
      <c r="L6388" s="2">
        <v>1</v>
      </c>
      <c r="M6388" s="12">
        <v>65</v>
      </c>
      <c r="N6388" s="3">
        <v>3</v>
      </c>
      <c r="O6388" s="2" t="str" cm="1">
        <f t="array" ref="O6388">_xlfn.IFS(N6388=1,"Unsatisfactory",N6388=2,"Poor",N6388=3,"Average",N6388=4,"Good",N6388=5,"Excellent")</f>
        <v>Average</v>
      </c>
      <c r="P6388"/>
      <c r="Q6388"/>
      <c r="R6388"/>
      <c r="S6388"/>
      <c r="T6388"/>
      <c r="U6388"/>
    </row>
    <row r="6389" spans="1:21">
      <c r="A6389" s="2">
        <v>142106</v>
      </c>
      <c r="B6389" s="2" t="s">
        <v>33</v>
      </c>
      <c r="C6389" s="4">
        <v>45389</v>
      </c>
      <c r="D6389" s="17">
        <v>45389</v>
      </c>
      <c r="E6389" s="2" t="s">
        <v>16</v>
      </c>
      <c r="F6389" s="2" t="s">
        <v>17</v>
      </c>
      <c r="G6389" s="2">
        <v>18</v>
      </c>
      <c r="H6389" s="2" t="s">
        <v>46</v>
      </c>
      <c r="I6389" s="2" t="s">
        <v>19</v>
      </c>
      <c r="J6389" s="12">
        <v>118</v>
      </c>
      <c r="K6389" s="2">
        <v>118</v>
      </c>
      <c r="L6389" s="2">
        <v>1</v>
      </c>
      <c r="M6389" s="12">
        <v>118</v>
      </c>
      <c r="N6389" s="3">
        <v>1</v>
      </c>
      <c r="O6389" s="2" t="str" cm="1">
        <f t="array" ref="O6389">_xlfn.IFS(N6389=1,"Unsatisfactory",N6389=2,"Poor",N6389=3,"Average",N6389=4,"Good",N6389=5,"Excellent")</f>
        <v>Unsatisfactory</v>
      </c>
      <c r="P6389"/>
      <c r="Q6389"/>
      <c r="R6389"/>
      <c r="S6389"/>
      <c r="T6389"/>
      <c r="U6389"/>
    </row>
    <row r="6390" spans="1:21">
      <c r="A6390" s="2">
        <v>127644</v>
      </c>
      <c r="B6390" s="2" t="s">
        <v>42</v>
      </c>
      <c r="C6390" s="4">
        <v>45581</v>
      </c>
      <c r="D6390" s="17">
        <v>45581</v>
      </c>
      <c r="E6390" s="2" t="s">
        <v>16</v>
      </c>
      <c r="F6390" s="2" t="s">
        <v>17</v>
      </c>
      <c r="G6390" s="2">
        <v>24</v>
      </c>
      <c r="H6390" s="2" t="s">
        <v>31</v>
      </c>
      <c r="I6390" s="2" t="s">
        <v>19</v>
      </c>
      <c r="J6390" s="12">
        <v>65</v>
      </c>
      <c r="K6390" s="2">
        <v>65</v>
      </c>
      <c r="L6390" s="2">
        <v>2</v>
      </c>
      <c r="M6390" s="12">
        <v>130</v>
      </c>
      <c r="N6390" s="3">
        <v>5</v>
      </c>
      <c r="O6390" s="2" t="str" cm="1">
        <f t="array" ref="O6390">_xlfn.IFS(N6390=1,"Unsatisfactory",N6390=2,"Poor",N6390=3,"Average",N6390=4,"Good",N6390=5,"Excellent")</f>
        <v>Excellent</v>
      </c>
      <c r="P6390"/>
      <c r="Q6390"/>
      <c r="R6390"/>
      <c r="S6390"/>
      <c r="T6390"/>
      <c r="U6390"/>
    </row>
    <row r="6391" spans="1:21">
      <c r="A6391" s="2">
        <v>130497</v>
      </c>
      <c r="B6391" s="2" t="s">
        <v>50</v>
      </c>
      <c r="C6391" s="4">
        <v>45418</v>
      </c>
      <c r="D6391" s="17">
        <v>45418</v>
      </c>
      <c r="E6391" s="2" t="s">
        <v>16</v>
      </c>
      <c r="F6391" s="2" t="s">
        <v>17</v>
      </c>
      <c r="G6391" s="2">
        <v>27</v>
      </c>
      <c r="H6391" s="2" t="s">
        <v>115</v>
      </c>
      <c r="I6391" s="2" t="s">
        <v>19</v>
      </c>
      <c r="J6391" s="12">
        <v>97</v>
      </c>
      <c r="K6391" s="2">
        <v>97</v>
      </c>
      <c r="L6391" s="2">
        <v>2</v>
      </c>
      <c r="M6391" s="12">
        <v>194</v>
      </c>
      <c r="N6391" s="3">
        <v>2</v>
      </c>
      <c r="O6391" s="2" t="str" cm="1">
        <f t="array" ref="O6391">_xlfn.IFS(N6391=1,"Unsatisfactory",N6391=2,"Poor",N6391=3,"Average",N6391=4,"Good",N6391=5,"Excellent")</f>
        <v>Poor</v>
      </c>
      <c r="P6391"/>
      <c r="Q6391"/>
      <c r="R6391"/>
      <c r="S6391"/>
      <c r="T6391"/>
      <c r="U6391"/>
    </row>
    <row r="6392" spans="1:21">
      <c r="A6392" s="2">
        <v>189541</v>
      </c>
      <c r="B6392" s="2" t="s">
        <v>53</v>
      </c>
      <c r="C6392" s="4">
        <v>45328</v>
      </c>
      <c r="D6392" s="17">
        <v>45328</v>
      </c>
      <c r="E6392" s="2" t="s">
        <v>37</v>
      </c>
      <c r="F6392" s="2" t="s">
        <v>25</v>
      </c>
      <c r="G6392" s="2">
        <v>21</v>
      </c>
      <c r="H6392" s="2" t="s">
        <v>29</v>
      </c>
      <c r="I6392" s="2" t="s">
        <v>19</v>
      </c>
      <c r="J6392" s="12">
        <v>15</v>
      </c>
      <c r="K6392" s="2">
        <v>15</v>
      </c>
      <c r="L6392" s="2">
        <v>1</v>
      </c>
      <c r="M6392" s="12">
        <v>15</v>
      </c>
      <c r="N6392" s="3">
        <v>1</v>
      </c>
      <c r="O6392" s="2" t="str" cm="1">
        <f t="array" ref="O6392">_xlfn.IFS(N6392=1,"Unsatisfactory",N6392=2,"Poor",N6392=3,"Average",N6392=4,"Good",N6392=5,"Excellent")</f>
        <v>Unsatisfactory</v>
      </c>
      <c r="P6392"/>
      <c r="Q6392"/>
      <c r="R6392"/>
      <c r="S6392"/>
      <c r="T6392"/>
      <c r="U6392"/>
    </row>
    <row r="6393" spans="1:21">
      <c r="A6393" s="2">
        <v>141643</v>
      </c>
      <c r="B6393" s="2" t="s">
        <v>30</v>
      </c>
      <c r="C6393" s="4">
        <v>45568</v>
      </c>
      <c r="D6393" s="17">
        <v>45568</v>
      </c>
      <c r="E6393" s="2" t="s">
        <v>24</v>
      </c>
      <c r="F6393" s="2" t="s">
        <v>17</v>
      </c>
      <c r="G6393" s="2">
        <v>25</v>
      </c>
      <c r="H6393" s="2" t="s">
        <v>60</v>
      </c>
      <c r="I6393" s="2" t="s">
        <v>19</v>
      </c>
      <c r="J6393" s="12">
        <v>10</v>
      </c>
      <c r="K6393" s="2">
        <v>10</v>
      </c>
      <c r="L6393" s="2">
        <v>1</v>
      </c>
      <c r="M6393" s="12">
        <v>10</v>
      </c>
      <c r="N6393" s="3">
        <v>4</v>
      </c>
      <c r="O6393" s="2" t="str" cm="1">
        <f t="array" ref="O6393">_xlfn.IFS(N6393=1,"Unsatisfactory",N6393=2,"Poor",N6393=3,"Average",N6393=4,"Good",N6393=5,"Excellent")</f>
        <v>Good</v>
      </c>
      <c r="P6393"/>
      <c r="Q6393"/>
      <c r="R6393"/>
      <c r="S6393"/>
      <c r="T6393"/>
      <c r="U6393"/>
    </row>
    <row r="6394" spans="1:21">
      <c r="A6394" s="2">
        <v>170422</v>
      </c>
      <c r="B6394" s="2" t="s">
        <v>53</v>
      </c>
      <c r="C6394" s="4">
        <v>45366</v>
      </c>
      <c r="D6394" s="17">
        <v>45366</v>
      </c>
      <c r="E6394" s="2" t="s">
        <v>37</v>
      </c>
      <c r="F6394" s="2" t="s">
        <v>17</v>
      </c>
      <c r="G6394" s="2">
        <v>30</v>
      </c>
      <c r="H6394" s="2" t="s">
        <v>46</v>
      </c>
      <c r="I6394" s="2" t="s">
        <v>19</v>
      </c>
      <c r="J6394" s="12">
        <v>15</v>
      </c>
      <c r="K6394" s="2">
        <v>15</v>
      </c>
      <c r="L6394" s="2">
        <v>4</v>
      </c>
      <c r="M6394" s="12">
        <v>60</v>
      </c>
      <c r="N6394" s="3">
        <v>4</v>
      </c>
      <c r="O6394" s="2" t="str" cm="1">
        <f t="array" ref="O6394">_xlfn.IFS(N6394=1,"Unsatisfactory",N6394=2,"Poor",N6394=3,"Average",N6394=4,"Good",N6394=5,"Excellent")</f>
        <v>Good</v>
      </c>
      <c r="P6394"/>
      <c r="Q6394"/>
      <c r="R6394"/>
      <c r="S6394"/>
      <c r="T6394"/>
      <c r="U6394"/>
    </row>
    <row r="6395" spans="1:21">
      <c r="A6395" s="2">
        <v>145296</v>
      </c>
      <c r="B6395" s="2" t="s">
        <v>53</v>
      </c>
      <c r="C6395" s="4">
        <v>45320</v>
      </c>
      <c r="D6395" s="17">
        <v>45320</v>
      </c>
      <c r="E6395" s="2" t="s">
        <v>37</v>
      </c>
      <c r="F6395" s="2" t="s">
        <v>17</v>
      </c>
      <c r="G6395" s="2">
        <v>19</v>
      </c>
      <c r="H6395" s="2" t="s">
        <v>128</v>
      </c>
      <c r="I6395" s="2" t="s">
        <v>19</v>
      </c>
      <c r="J6395" s="12">
        <v>15</v>
      </c>
      <c r="K6395" s="2">
        <v>15</v>
      </c>
      <c r="L6395" s="2">
        <v>2</v>
      </c>
      <c r="M6395" s="12">
        <v>30</v>
      </c>
      <c r="N6395" s="3">
        <v>1</v>
      </c>
      <c r="O6395" s="2" t="str" cm="1">
        <f t="array" ref="O6395">_xlfn.IFS(N6395=1,"Unsatisfactory",N6395=2,"Poor",N6395=3,"Average",N6395=4,"Good",N6395=5,"Excellent")</f>
        <v>Unsatisfactory</v>
      </c>
      <c r="P6395"/>
      <c r="Q6395"/>
      <c r="R6395"/>
      <c r="S6395"/>
      <c r="T6395"/>
      <c r="U6395"/>
    </row>
    <row r="6396" spans="1:21">
      <c r="A6396" s="2">
        <v>169508</v>
      </c>
      <c r="B6396" s="2" t="s">
        <v>78</v>
      </c>
      <c r="C6396" s="4">
        <v>45396</v>
      </c>
      <c r="D6396" s="17">
        <v>45396</v>
      </c>
      <c r="E6396" s="2" t="s">
        <v>37</v>
      </c>
      <c r="F6396" s="2" t="s">
        <v>17</v>
      </c>
      <c r="G6396" s="2">
        <v>19</v>
      </c>
      <c r="H6396" s="2" t="s">
        <v>128</v>
      </c>
      <c r="I6396" s="2" t="s">
        <v>19</v>
      </c>
      <c r="J6396" s="12">
        <v>50</v>
      </c>
      <c r="K6396" s="2">
        <v>50</v>
      </c>
      <c r="L6396" s="2">
        <v>2</v>
      </c>
      <c r="M6396" s="12">
        <v>100</v>
      </c>
      <c r="N6396" s="3">
        <v>3</v>
      </c>
      <c r="O6396" s="2" t="str" cm="1">
        <f t="array" ref="O6396">_xlfn.IFS(N6396=1,"Unsatisfactory",N6396=2,"Poor",N6396=3,"Average",N6396=4,"Good",N6396=5,"Excellent")</f>
        <v>Average</v>
      </c>
      <c r="P6396"/>
      <c r="Q6396"/>
      <c r="R6396"/>
      <c r="S6396"/>
      <c r="T6396"/>
      <c r="U6396"/>
    </row>
    <row r="6397" spans="1:21">
      <c r="A6397" s="2">
        <v>195412</v>
      </c>
      <c r="B6397" s="2" t="s">
        <v>23</v>
      </c>
      <c r="C6397" s="4">
        <v>45525</v>
      </c>
      <c r="D6397" s="17">
        <v>45525</v>
      </c>
      <c r="E6397" s="2" t="s">
        <v>24</v>
      </c>
      <c r="F6397" s="2" t="s">
        <v>17</v>
      </c>
      <c r="G6397" s="2">
        <v>35</v>
      </c>
      <c r="H6397" s="2" t="s">
        <v>80</v>
      </c>
      <c r="I6397" s="2" t="s">
        <v>27</v>
      </c>
      <c r="J6397" s="12">
        <v>9</v>
      </c>
      <c r="K6397" s="2">
        <v>49</v>
      </c>
      <c r="L6397" s="2">
        <v>1</v>
      </c>
      <c r="M6397" s="12">
        <v>49</v>
      </c>
      <c r="N6397" s="3">
        <v>4</v>
      </c>
      <c r="O6397" s="2" t="str" cm="1">
        <f t="array" ref="O6397">_xlfn.IFS(N6397=1,"Unsatisfactory",N6397=2,"Poor",N6397=3,"Average",N6397=4,"Good",N6397=5,"Excellent")</f>
        <v>Good</v>
      </c>
      <c r="P6397"/>
      <c r="Q6397"/>
      <c r="R6397"/>
      <c r="S6397"/>
      <c r="T6397"/>
      <c r="U6397"/>
    </row>
    <row r="6398" spans="1:21">
      <c r="A6398" s="2">
        <v>154867</v>
      </c>
      <c r="B6398" s="2" t="s">
        <v>36</v>
      </c>
      <c r="C6398" s="4">
        <v>45284</v>
      </c>
      <c r="D6398" s="17">
        <v>45284</v>
      </c>
      <c r="E6398" s="2" t="s">
        <v>37</v>
      </c>
      <c r="F6398" s="2" t="s">
        <v>25</v>
      </c>
      <c r="G6398" s="2">
        <v>26</v>
      </c>
      <c r="H6398" s="2" t="s">
        <v>128</v>
      </c>
      <c r="I6398" s="2" t="s">
        <v>19</v>
      </c>
      <c r="J6398" s="12">
        <v>32</v>
      </c>
      <c r="K6398" s="2">
        <v>32</v>
      </c>
      <c r="L6398" s="2">
        <v>1</v>
      </c>
      <c r="M6398" s="12">
        <v>32</v>
      </c>
      <c r="N6398" s="3">
        <v>1</v>
      </c>
      <c r="O6398" s="2" t="str" cm="1">
        <f t="array" ref="O6398">_xlfn.IFS(N6398=1,"Unsatisfactory",N6398=2,"Poor",N6398=3,"Average",N6398=4,"Good",N6398=5,"Excellent")</f>
        <v>Unsatisfactory</v>
      </c>
      <c r="P6398"/>
      <c r="Q6398"/>
      <c r="R6398"/>
      <c r="S6398"/>
      <c r="T6398"/>
      <c r="U6398"/>
    </row>
    <row r="6399" spans="1:21">
      <c r="A6399" s="2">
        <v>175929</v>
      </c>
      <c r="B6399" s="2" t="s">
        <v>30</v>
      </c>
      <c r="C6399" s="4">
        <v>45293</v>
      </c>
      <c r="D6399" s="17">
        <v>45293</v>
      </c>
      <c r="E6399" s="2" t="s">
        <v>24</v>
      </c>
      <c r="F6399" s="2" t="s">
        <v>17</v>
      </c>
      <c r="G6399" s="2">
        <v>28</v>
      </c>
      <c r="H6399" s="2" t="s">
        <v>130</v>
      </c>
      <c r="I6399" s="2" t="s">
        <v>19</v>
      </c>
      <c r="J6399" s="12">
        <v>10</v>
      </c>
      <c r="K6399" s="2">
        <v>10</v>
      </c>
      <c r="L6399" s="2">
        <v>1</v>
      </c>
      <c r="M6399" s="12">
        <v>10</v>
      </c>
      <c r="N6399" s="3">
        <v>4</v>
      </c>
      <c r="O6399" s="2" t="str" cm="1">
        <f t="array" ref="O6399">_xlfn.IFS(N6399=1,"Unsatisfactory",N6399=2,"Poor",N6399=3,"Average",N6399=4,"Good",N6399=5,"Excellent")</f>
        <v>Good</v>
      </c>
      <c r="P6399"/>
      <c r="Q6399"/>
      <c r="R6399"/>
      <c r="S6399"/>
      <c r="T6399"/>
      <c r="U6399"/>
    </row>
    <row r="6400" spans="1:21">
      <c r="A6400" s="2">
        <v>165204</v>
      </c>
      <c r="B6400" s="2" t="s">
        <v>50</v>
      </c>
      <c r="C6400" s="4">
        <v>45492</v>
      </c>
      <c r="D6400" s="17">
        <v>45492</v>
      </c>
      <c r="E6400" s="2" t="s">
        <v>16</v>
      </c>
      <c r="F6400" s="2" t="s">
        <v>25</v>
      </c>
      <c r="G6400" s="2">
        <v>19</v>
      </c>
      <c r="H6400" s="2" t="s">
        <v>131</v>
      </c>
      <c r="I6400" s="2" t="s">
        <v>27</v>
      </c>
      <c r="J6400" s="12">
        <v>97</v>
      </c>
      <c r="K6400" s="2">
        <v>167</v>
      </c>
      <c r="L6400" s="2">
        <v>3</v>
      </c>
      <c r="M6400" s="12">
        <v>501</v>
      </c>
      <c r="N6400" s="3">
        <v>5</v>
      </c>
      <c r="O6400" s="2" t="str" cm="1">
        <f t="array" ref="O6400">_xlfn.IFS(N6400=1,"Unsatisfactory",N6400=2,"Poor",N6400=3,"Average",N6400=4,"Good",N6400=5,"Excellent")</f>
        <v>Excellent</v>
      </c>
      <c r="P6400"/>
      <c r="Q6400"/>
      <c r="R6400"/>
      <c r="S6400"/>
      <c r="T6400"/>
      <c r="U6400"/>
    </row>
    <row r="6401" spans="1:21">
      <c r="A6401" s="2">
        <v>146189</v>
      </c>
      <c r="B6401" s="2" t="s">
        <v>42</v>
      </c>
      <c r="C6401" s="4">
        <v>45562</v>
      </c>
      <c r="D6401" s="17">
        <v>45562</v>
      </c>
      <c r="E6401" s="2" t="s">
        <v>16</v>
      </c>
      <c r="F6401" s="2" t="s">
        <v>25</v>
      </c>
      <c r="G6401" s="2">
        <v>34</v>
      </c>
      <c r="H6401" s="2" t="s">
        <v>56</v>
      </c>
      <c r="I6401" s="2" t="s">
        <v>19</v>
      </c>
      <c r="J6401" s="12">
        <v>65</v>
      </c>
      <c r="K6401" s="2">
        <v>65</v>
      </c>
      <c r="L6401" s="2">
        <v>1</v>
      </c>
      <c r="M6401" s="12">
        <v>65</v>
      </c>
      <c r="N6401" s="3">
        <v>4</v>
      </c>
      <c r="O6401" s="2" t="str" cm="1">
        <f t="array" ref="O6401">_xlfn.IFS(N6401=1,"Unsatisfactory",N6401=2,"Poor",N6401=3,"Average",N6401=4,"Good",N6401=5,"Excellent")</f>
        <v>Good</v>
      </c>
      <c r="P6401"/>
      <c r="Q6401"/>
      <c r="R6401"/>
      <c r="S6401"/>
      <c r="T6401"/>
      <c r="U6401"/>
    </row>
    <row r="6402" spans="1:21">
      <c r="A6402" s="2">
        <v>127623</v>
      </c>
      <c r="B6402" s="2" t="s">
        <v>23</v>
      </c>
      <c r="C6402" s="4">
        <v>45384</v>
      </c>
      <c r="D6402" s="17">
        <v>45384</v>
      </c>
      <c r="E6402" s="2" t="s">
        <v>24</v>
      </c>
      <c r="F6402" s="2" t="s">
        <v>17</v>
      </c>
      <c r="G6402" s="2">
        <v>20</v>
      </c>
      <c r="H6402" s="2" t="s">
        <v>29</v>
      </c>
      <c r="I6402" s="2" t="s">
        <v>19</v>
      </c>
      <c r="J6402" s="12">
        <v>9</v>
      </c>
      <c r="K6402" s="2">
        <v>9</v>
      </c>
      <c r="L6402" s="2">
        <v>1</v>
      </c>
      <c r="M6402" s="12">
        <v>9</v>
      </c>
      <c r="N6402" s="3">
        <v>2</v>
      </c>
      <c r="O6402" s="2" t="str" cm="1">
        <f t="array" ref="O6402">_xlfn.IFS(N6402=1,"Unsatisfactory",N6402=2,"Poor",N6402=3,"Average",N6402=4,"Good",N6402=5,"Excellent")</f>
        <v>Poor</v>
      </c>
      <c r="P6402"/>
      <c r="Q6402"/>
      <c r="R6402"/>
      <c r="S6402"/>
      <c r="T6402"/>
      <c r="U6402"/>
    </row>
    <row r="6403" spans="1:21">
      <c r="A6403" s="2">
        <v>146134</v>
      </c>
      <c r="B6403" s="2" t="s">
        <v>33</v>
      </c>
      <c r="C6403" s="4">
        <v>45576</v>
      </c>
      <c r="D6403" s="17">
        <v>45576</v>
      </c>
      <c r="E6403" s="2" t="s">
        <v>16</v>
      </c>
      <c r="F6403" s="2" t="s">
        <v>25</v>
      </c>
      <c r="G6403" s="2">
        <v>23</v>
      </c>
      <c r="H6403" s="2" t="s">
        <v>128</v>
      </c>
      <c r="I6403" s="2" t="s">
        <v>19</v>
      </c>
      <c r="J6403" s="12">
        <v>118</v>
      </c>
      <c r="K6403" s="2">
        <v>118</v>
      </c>
      <c r="L6403" s="2">
        <v>2</v>
      </c>
      <c r="M6403" s="12">
        <v>236</v>
      </c>
      <c r="N6403" s="3">
        <v>4</v>
      </c>
      <c r="O6403" s="2" t="str" cm="1">
        <f t="array" ref="O6403">_xlfn.IFS(N6403=1,"Unsatisfactory",N6403=2,"Poor",N6403=3,"Average",N6403=4,"Good",N6403=5,"Excellent")</f>
        <v>Good</v>
      </c>
      <c r="P6403"/>
      <c r="Q6403"/>
      <c r="R6403"/>
      <c r="S6403"/>
      <c r="T6403"/>
      <c r="U6403"/>
    </row>
    <row r="6404" spans="1:21">
      <c r="A6404" s="2">
        <v>198976</v>
      </c>
      <c r="B6404" s="2" t="s">
        <v>53</v>
      </c>
      <c r="C6404" s="4">
        <v>45546</v>
      </c>
      <c r="D6404" s="17">
        <v>45546</v>
      </c>
      <c r="E6404" s="2" t="s">
        <v>37</v>
      </c>
      <c r="F6404" s="2" t="s">
        <v>17</v>
      </c>
      <c r="G6404" s="2">
        <v>19</v>
      </c>
      <c r="H6404" s="2" t="s">
        <v>129</v>
      </c>
      <c r="I6404" s="2" t="s">
        <v>19</v>
      </c>
      <c r="J6404" s="12">
        <v>15</v>
      </c>
      <c r="K6404" s="2">
        <v>15</v>
      </c>
      <c r="L6404" s="2">
        <v>2</v>
      </c>
      <c r="M6404" s="12">
        <v>30</v>
      </c>
      <c r="N6404" s="3">
        <v>3</v>
      </c>
      <c r="O6404" s="2" t="str" cm="1">
        <f t="array" ref="O6404">_xlfn.IFS(N6404=1,"Unsatisfactory",N6404=2,"Poor",N6404=3,"Average",N6404=4,"Good",N6404=5,"Excellent")</f>
        <v>Average</v>
      </c>
      <c r="P6404"/>
      <c r="Q6404"/>
      <c r="R6404"/>
      <c r="S6404"/>
      <c r="T6404"/>
      <c r="U6404"/>
    </row>
    <row r="6405" spans="1:21">
      <c r="A6405" s="2">
        <v>143898</v>
      </c>
      <c r="B6405" s="2" t="s">
        <v>53</v>
      </c>
      <c r="C6405" s="4">
        <v>45582</v>
      </c>
      <c r="D6405" s="17">
        <v>45582</v>
      </c>
      <c r="E6405" s="2" t="s">
        <v>37</v>
      </c>
      <c r="F6405" s="2" t="s">
        <v>17</v>
      </c>
      <c r="G6405" s="2">
        <v>20</v>
      </c>
      <c r="H6405" s="2" t="s">
        <v>130</v>
      </c>
      <c r="I6405" s="2" t="s">
        <v>19</v>
      </c>
      <c r="J6405" s="12">
        <v>15</v>
      </c>
      <c r="K6405" s="2">
        <v>15</v>
      </c>
      <c r="L6405" s="2">
        <v>2</v>
      </c>
      <c r="M6405" s="12">
        <v>30</v>
      </c>
      <c r="N6405" s="3">
        <v>5</v>
      </c>
      <c r="O6405" s="2" t="str" cm="1">
        <f t="array" ref="O6405">_xlfn.IFS(N6405=1,"Unsatisfactory",N6405=2,"Poor",N6405=3,"Average",N6405=4,"Good",N6405=5,"Excellent")</f>
        <v>Excellent</v>
      </c>
      <c r="P6405"/>
      <c r="Q6405"/>
      <c r="R6405"/>
      <c r="S6405"/>
      <c r="T6405"/>
      <c r="U6405"/>
    </row>
    <row r="6406" spans="1:21">
      <c r="A6406" s="2">
        <v>161055</v>
      </c>
      <c r="B6406" s="2" t="s">
        <v>50</v>
      </c>
      <c r="C6406" s="4">
        <v>45250</v>
      </c>
      <c r="D6406" s="17">
        <v>45250</v>
      </c>
      <c r="E6406" s="2" t="s">
        <v>16</v>
      </c>
      <c r="F6406" s="2" t="s">
        <v>25</v>
      </c>
      <c r="G6406" s="2">
        <v>21</v>
      </c>
      <c r="H6406" s="2" t="s">
        <v>51</v>
      </c>
      <c r="I6406" s="2" t="s">
        <v>27</v>
      </c>
      <c r="J6406" s="12">
        <v>97</v>
      </c>
      <c r="K6406" s="2">
        <v>147</v>
      </c>
      <c r="L6406" s="2">
        <v>4</v>
      </c>
      <c r="M6406" s="12">
        <v>588</v>
      </c>
      <c r="N6406" s="3">
        <v>4</v>
      </c>
      <c r="O6406" s="2" t="str" cm="1">
        <f t="array" ref="O6406">_xlfn.IFS(N6406=1,"Unsatisfactory",N6406=2,"Poor",N6406=3,"Average",N6406=4,"Good",N6406=5,"Excellent")</f>
        <v>Good</v>
      </c>
      <c r="P6406"/>
      <c r="Q6406"/>
      <c r="R6406"/>
      <c r="S6406"/>
      <c r="T6406"/>
      <c r="U6406"/>
    </row>
    <row r="6407" spans="1:21">
      <c r="A6407" s="2">
        <v>172585</v>
      </c>
      <c r="B6407" s="2" t="s">
        <v>30</v>
      </c>
      <c r="C6407" s="4">
        <v>45305</v>
      </c>
      <c r="D6407" s="17">
        <v>45305</v>
      </c>
      <c r="E6407" s="2" t="s">
        <v>24</v>
      </c>
      <c r="F6407" s="2" t="s">
        <v>17</v>
      </c>
      <c r="G6407" s="2">
        <v>32</v>
      </c>
      <c r="H6407" s="2" t="s">
        <v>118</v>
      </c>
      <c r="I6407" s="2" t="s">
        <v>19</v>
      </c>
      <c r="J6407" s="12">
        <v>10</v>
      </c>
      <c r="K6407" s="2">
        <v>10</v>
      </c>
      <c r="L6407" s="2">
        <v>2</v>
      </c>
      <c r="M6407" s="12">
        <v>20</v>
      </c>
      <c r="N6407" s="3">
        <v>1</v>
      </c>
      <c r="O6407" s="2" t="str" cm="1">
        <f t="array" ref="O6407">_xlfn.IFS(N6407=1,"Unsatisfactory",N6407=2,"Poor",N6407=3,"Average",N6407=4,"Good",N6407=5,"Excellent")</f>
        <v>Unsatisfactory</v>
      </c>
      <c r="P6407"/>
      <c r="Q6407"/>
      <c r="R6407"/>
      <c r="S6407"/>
      <c r="T6407"/>
      <c r="U6407"/>
    </row>
    <row r="6408" spans="1:21">
      <c r="A6408" s="2">
        <v>187131</v>
      </c>
      <c r="B6408" s="2" t="s">
        <v>33</v>
      </c>
      <c r="C6408" s="4">
        <v>45573</v>
      </c>
      <c r="D6408" s="17">
        <v>45573</v>
      </c>
      <c r="E6408" s="2" t="s">
        <v>16</v>
      </c>
      <c r="F6408" s="2" t="s">
        <v>17</v>
      </c>
      <c r="G6408" s="2">
        <v>29</v>
      </c>
      <c r="H6408" s="2" t="s">
        <v>56</v>
      </c>
      <c r="I6408" s="2" t="s">
        <v>19</v>
      </c>
      <c r="J6408" s="12">
        <v>118</v>
      </c>
      <c r="K6408" s="2">
        <v>118</v>
      </c>
      <c r="L6408" s="2">
        <v>1</v>
      </c>
      <c r="M6408" s="12">
        <v>118</v>
      </c>
      <c r="N6408" s="3">
        <v>5</v>
      </c>
      <c r="O6408" s="2" t="str" cm="1">
        <f t="array" ref="O6408">_xlfn.IFS(N6408=1,"Unsatisfactory",N6408=2,"Poor",N6408=3,"Average",N6408=4,"Good",N6408=5,"Excellent")</f>
        <v>Excellent</v>
      </c>
      <c r="P6408"/>
      <c r="Q6408"/>
      <c r="R6408"/>
      <c r="S6408"/>
      <c r="T6408"/>
      <c r="U6408"/>
    </row>
    <row r="6409" spans="1:21">
      <c r="A6409" s="2">
        <v>186773</v>
      </c>
      <c r="B6409" s="2" t="s">
        <v>42</v>
      </c>
      <c r="C6409" s="4">
        <v>45238</v>
      </c>
      <c r="D6409" s="17">
        <v>45238</v>
      </c>
      <c r="E6409" s="2" t="s">
        <v>16</v>
      </c>
      <c r="F6409" s="2" t="s">
        <v>25</v>
      </c>
      <c r="G6409" s="2">
        <v>20</v>
      </c>
      <c r="H6409" s="2" t="s">
        <v>118</v>
      </c>
      <c r="I6409" s="2" t="s">
        <v>19</v>
      </c>
      <c r="J6409" s="12">
        <v>65</v>
      </c>
      <c r="K6409" s="2">
        <v>65</v>
      </c>
      <c r="L6409" s="2">
        <v>1</v>
      </c>
      <c r="M6409" s="12">
        <v>65</v>
      </c>
      <c r="N6409" s="3">
        <v>1</v>
      </c>
      <c r="O6409" s="2" t="str" cm="1">
        <f t="array" ref="O6409">_xlfn.IFS(N6409=1,"Unsatisfactory",N6409=2,"Poor",N6409=3,"Average",N6409=4,"Good",N6409=5,"Excellent")</f>
        <v>Unsatisfactory</v>
      </c>
      <c r="P6409"/>
      <c r="Q6409"/>
      <c r="R6409"/>
      <c r="S6409"/>
      <c r="T6409"/>
      <c r="U6409"/>
    </row>
    <row r="6410" spans="1:21">
      <c r="A6410" s="2">
        <v>170908</v>
      </c>
      <c r="B6410" s="2" t="s">
        <v>42</v>
      </c>
      <c r="C6410" s="4">
        <v>45316</v>
      </c>
      <c r="D6410" s="17">
        <v>45316</v>
      </c>
      <c r="E6410" s="2" t="s">
        <v>16</v>
      </c>
      <c r="F6410" s="2" t="s">
        <v>17</v>
      </c>
      <c r="G6410" s="2">
        <v>25</v>
      </c>
      <c r="H6410" s="2" t="s">
        <v>46</v>
      </c>
      <c r="I6410" s="2" t="s">
        <v>19</v>
      </c>
      <c r="J6410" s="12">
        <v>65</v>
      </c>
      <c r="K6410" s="2">
        <v>65</v>
      </c>
      <c r="L6410" s="2">
        <v>2</v>
      </c>
      <c r="M6410" s="12">
        <v>130</v>
      </c>
      <c r="N6410" s="3">
        <v>3</v>
      </c>
      <c r="O6410" s="2" t="str" cm="1">
        <f t="array" ref="O6410">_xlfn.IFS(N6410=1,"Unsatisfactory",N6410=2,"Poor",N6410=3,"Average",N6410=4,"Good",N6410=5,"Excellent")</f>
        <v>Average</v>
      </c>
      <c r="P6410"/>
      <c r="Q6410"/>
      <c r="R6410"/>
      <c r="S6410"/>
      <c r="T6410"/>
      <c r="U6410"/>
    </row>
    <row r="6411" spans="1:21">
      <c r="A6411" s="2">
        <v>150279</v>
      </c>
      <c r="B6411" s="2" t="s">
        <v>50</v>
      </c>
      <c r="C6411" s="4">
        <v>45385</v>
      </c>
      <c r="D6411" s="17">
        <v>45385</v>
      </c>
      <c r="E6411" s="2" t="s">
        <v>16</v>
      </c>
      <c r="F6411" s="2" t="s">
        <v>25</v>
      </c>
      <c r="G6411" s="2">
        <v>33</v>
      </c>
      <c r="H6411" s="2" t="s">
        <v>26</v>
      </c>
      <c r="I6411" s="2" t="s">
        <v>27</v>
      </c>
      <c r="J6411" s="12">
        <v>97</v>
      </c>
      <c r="K6411" s="2">
        <v>137</v>
      </c>
      <c r="L6411" s="2">
        <v>1</v>
      </c>
      <c r="M6411" s="12">
        <v>137</v>
      </c>
      <c r="N6411" s="3">
        <v>5</v>
      </c>
      <c r="O6411" s="2" t="str" cm="1">
        <f t="array" ref="O6411">_xlfn.IFS(N6411=1,"Unsatisfactory",N6411=2,"Poor",N6411=3,"Average",N6411=4,"Good",N6411=5,"Excellent")</f>
        <v>Excellent</v>
      </c>
      <c r="P6411"/>
      <c r="Q6411"/>
      <c r="R6411"/>
      <c r="S6411"/>
      <c r="T6411"/>
      <c r="U6411"/>
    </row>
    <row r="6412" spans="1:21">
      <c r="A6412" s="2">
        <v>161016</v>
      </c>
      <c r="B6412" s="2" t="s">
        <v>42</v>
      </c>
      <c r="C6412" s="4">
        <v>45417</v>
      </c>
      <c r="D6412" s="17">
        <v>45417</v>
      </c>
      <c r="E6412" s="2" t="s">
        <v>16</v>
      </c>
      <c r="F6412" s="2" t="s">
        <v>25</v>
      </c>
      <c r="G6412" s="2">
        <v>27</v>
      </c>
      <c r="H6412" s="2" t="s">
        <v>128</v>
      </c>
      <c r="I6412" s="2" t="s">
        <v>19</v>
      </c>
      <c r="J6412" s="12">
        <v>65</v>
      </c>
      <c r="K6412" s="2">
        <v>65</v>
      </c>
      <c r="L6412" s="2">
        <v>4</v>
      </c>
      <c r="M6412" s="12">
        <v>260</v>
      </c>
      <c r="N6412" s="3">
        <v>4</v>
      </c>
      <c r="O6412" s="2" t="str" cm="1">
        <f t="array" ref="O6412">_xlfn.IFS(N6412=1,"Unsatisfactory",N6412=2,"Poor",N6412=3,"Average",N6412=4,"Good",N6412=5,"Excellent")</f>
        <v>Good</v>
      </c>
      <c r="P6412"/>
      <c r="Q6412"/>
      <c r="R6412"/>
      <c r="S6412"/>
      <c r="T6412"/>
      <c r="U6412"/>
    </row>
    <row r="6413" spans="1:21">
      <c r="A6413" s="2">
        <v>131839</v>
      </c>
      <c r="B6413" s="2" t="s">
        <v>50</v>
      </c>
      <c r="C6413" s="4">
        <v>45561</v>
      </c>
      <c r="D6413" s="17">
        <v>45561</v>
      </c>
      <c r="E6413" s="2" t="s">
        <v>16</v>
      </c>
      <c r="F6413" s="2" t="s">
        <v>17</v>
      </c>
      <c r="G6413" s="2">
        <v>25</v>
      </c>
      <c r="H6413" s="2" t="s">
        <v>58</v>
      </c>
      <c r="I6413" s="2" t="s">
        <v>27</v>
      </c>
      <c r="J6413" s="12">
        <v>97</v>
      </c>
      <c r="K6413" s="2">
        <v>137</v>
      </c>
      <c r="L6413" s="2">
        <v>1</v>
      </c>
      <c r="M6413" s="12">
        <v>137</v>
      </c>
      <c r="N6413" s="3">
        <v>5</v>
      </c>
      <c r="O6413" s="2" t="str" cm="1">
        <f t="array" ref="O6413">_xlfn.IFS(N6413=1,"Unsatisfactory",N6413=2,"Poor",N6413=3,"Average",N6413=4,"Good",N6413=5,"Excellent")</f>
        <v>Excellent</v>
      </c>
      <c r="P6413"/>
      <c r="Q6413"/>
      <c r="R6413"/>
      <c r="S6413"/>
      <c r="T6413"/>
      <c r="U6413"/>
    </row>
    <row r="6414" spans="1:21">
      <c r="A6414" s="2">
        <v>166832</v>
      </c>
      <c r="B6414" s="2" t="s">
        <v>50</v>
      </c>
      <c r="C6414" s="4">
        <v>45459</v>
      </c>
      <c r="D6414" s="17">
        <v>45459</v>
      </c>
      <c r="E6414" s="2" t="s">
        <v>16</v>
      </c>
      <c r="F6414" s="2" t="s">
        <v>17</v>
      </c>
      <c r="G6414" s="2">
        <v>27</v>
      </c>
      <c r="H6414" s="2" t="s">
        <v>130</v>
      </c>
      <c r="I6414" s="2" t="s">
        <v>19</v>
      </c>
      <c r="J6414" s="12">
        <v>97</v>
      </c>
      <c r="K6414" s="2">
        <v>97</v>
      </c>
      <c r="L6414" s="2">
        <v>2</v>
      </c>
      <c r="M6414" s="12">
        <v>194</v>
      </c>
      <c r="N6414" s="3">
        <v>5</v>
      </c>
      <c r="O6414" s="2" t="str" cm="1">
        <f t="array" ref="O6414">_xlfn.IFS(N6414=1,"Unsatisfactory",N6414=2,"Poor",N6414=3,"Average",N6414=4,"Good",N6414=5,"Excellent")</f>
        <v>Excellent</v>
      </c>
      <c r="P6414"/>
      <c r="Q6414"/>
      <c r="R6414"/>
      <c r="S6414"/>
      <c r="T6414"/>
      <c r="U6414"/>
    </row>
    <row r="6415" spans="1:21">
      <c r="A6415" s="2">
        <v>136951</v>
      </c>
      <c r="B6415" s="2" t="s">
        <v>30</v>
      </c>
      <c r="C6415" s="4">
        <v>45523</v>
      </c>
      <c r="D6415" s="17">
        <v>45523</v>
      </c>
      <c r="E6415" s="2" t="s">
        <v>24</v>
      </c>
      <c r="F6415" s="2" t="s">
        <v>17</v>
      </c>
      <c r="G6415" s="2">
        <v>30</v>
      </c>
      <c r="H6415" s="2" t="s">
        <v>46</v>
      </c>
      <c r="I6415" s="2" t="s">
        <v>19</v>
      </c>
      <c r="J6415" s="12">
        <v>10</v>
      </c>
      <c r="K6415" s="2">
        <v>10</v>
      </c>
      <c r="L6415" s="2">
        <v>4</v>
      </c>
      <c r="M6415" s="12">
        <v>40</v>
      </c>
      <c r="N6415" s="3">
        <v>5</v>
      </c>
      <c r="O6415" s="2" t="str" cm="1">
        <f t="array" ref="O6415">_xlfn.IFS(N6415=1,"Unsatisfactory",N6415=2,"Poor",N6415=3,"Average",N6415=4,"Good",N6415=5,"Excellent")</f>
        <v>Excellent</v>
      </c>
      <c r="P6415"/>
      <c r="Q6415"/>
      <c r="R6415"/>
      <c r="S6415"/>
      <c r="T6415"/>
      <c r="U6415"/>
    </row>
    <row r="6416" spans="1:21">
      <c r="A6416" s="2">
        <v>186888</v>
      </c>
      <c r="B6416" s="2" t="s">
        <v>15</v>
      </c>
      <c r="C6416" s="4">
        <v>45247</v>
      </c>
      <c r="D6416" s="17">
        <v>45247</v>
      </c>
      <c r="E6416" s="2" t="s">
        <v>16</v>
      </c>
      <c r="F6416" s="2" t="s">
        <v>17</v>
      </c>
      <c r="G6416" s="2">
        <v>24</v>
      </c>
      <c r="H6416" s="2" t="s">
        <v>74</v>
      </c>
      <c r="I6416" s="2" t="s">
        <v>27</v>
      </c>
      <c r="J6416" s="12">
        <v>100</v>
      </c>
      <c r="K6416" s="2">
        <v>125</v>
      </c>
      <c r="L6416" s="2">
        <v>1</v>
      </c>
      <c r="M6416" s="12">
        <v>125</v>
      </c>
      <c r="N6416" s="3">
        <v>1</v>
      </c>
      <c r="O6416" s="2" t="str" cm="1">
        <f t="array" ref="O6416">_xlfn.IFS(N6416=1,"Unsatisfactory",N6416=2,"Poor",N6416=3,"Average",N6416=4,"Good",N6416=5,"Excellent")</f>
        <v>Unsatisfactory</v>
      </c>
      <c r="P6416"/>
      <c r="Q6416"/>
      <c r="R6416"/>
      <c r="S6416"/>
      <c r="T6416"/>
      <c r="U6416"/>
    </row>
    <row r="6417" spans="1:21">
      <c r="A6417" s="2">
        <v>171294</v>
      </c>
      <c r="B6417" s="2" t="s">
        <v>48</v>
      </c>
      <c r="C6417" s="4">
        <v>45275</v>
      </c>
      <c r="D6417" s="17">
        <v>45275</v>
      </c>
      <c r="E6417" s="2" t="s">
        <v>16</v>
      </c>
      <c r="F6417" s="2" t="s">
        <v>25</v>
      </c>
      <c r="G6417" s="2">
        <v>27</v>
      </c>
      <c r="H6417" s="2" t="s">
        <v>29</v>
      </c>
      <c r="I6417" s="2" t="s">
        <v>19</v>
      </c>
      <c r="J6417" s="12">
        <v>130</v>
      </c>
      <c r="K6417" s="2">
        <v>130</v>
      </c>
      <c r="L6417" s="2">
        <v>1</v>
      </c>
      <c r="M6417" s="12">
        <v>130</v>
      </c>
      <c r="N6417" s="3">
        <v>5</v>
      </c>
      <c r="O6417" s="2" t="str" cm="1">
        <f t="array" ref="O6417">_xlfn.IFS(N6417=1,"Unsatisfactory",N6417=2,"Poor",N6417=3,"Average",N6417=4,"Good",N6417=5,"Excellent")</f>
        <v>Excellent</v>
      </c>
      <c r="P6417"/>
      <c r="Q6417"/>
      <c r="R6417"/>
      <c r="S6417"/>
      <c r="T6417"/>
      <c r="U6417"/>
    </row>
    <row r="6418" spans="1:21">
      <c r="A6418" s="2">
        <v>196073</v>
      </c>
      <c r="B6418" s="2" t="s">
        <v>82</v>
      </c>
      <c r="C6418" s="4">
        <v>45381</v>
      </c>
      <c r="D6418" s="17">
        <v>45381</v>
      </c>
      <c r="E6418" s="2" t="s">
        <v>37</v>
      </c>
      <c r="F6418" s="2" t="s">
        <v>17</v>
      </c>
      <c r="G6418" s="2">
        <v>21</v>
      </c>
      <c r="H6418" s="2" t="s">
        <v>46</v>
      </c>
      <c r="I6418" s="2" t="s">
        <v>19</v>
      </c>
      <c r="J6418" s="12">
        <v>20</v>
      </c>
      <c r="K6418" s="2">
        <v>20</v>
      </c>
      <c r="L6418" s="2">
        <v>1</v>
      </c>
      <c r="M6418" s="12">
        <v>20</v>
      </c>
      <c r="N6418" s="3">
        <v>2</v>
      </c>
      <c r="O6418" s="2" t="str" cm="1">
        <f t="array" ref="O6418">_xlfn.IFS(N6418=1,"Unsatisfactory",N6418=2,"Poor",N6418=3,"Average",N6418=4,"Good",N6418=5,"Excellent")</f>
        <v>Poor</v>
      </c>
      <c r="P6418"/>
      <c r="Q6418"/>
      <c r="R6418"/>
      <c r="S6418"/>
      <c r="T6418"/>
      <c r="U6418"/>
    </row>
    <row r="6419" spans="1:21">
      <c r="A6419" s="2">
        <v>153205</v>
      </c>
      <c r="B6419" s="2" t="s">
        <v>42</v>
      </c>
      <c r="C6419" s="4">
        <v>45350</v>
      </c>
      <c r="D6419" s="17">
        <v>45350</v>
      </c>
      <c r="E6419" s="2" t="s">
        <v>16</v>
      </c>
      <c r="F6419" s="2" t="s">
        <v>17</v>
      </c>
      <c r="G6419" s="2">
        <v>18</v>
      </c>
      <c r="H6419" s="2" t="s">
        <v>80</v>
      </c>
      <c r="I6419" s="2" t="s">
        <v>27</v>
      </c>
      <c r="J6419" s="12">
        <v>65</v>
      </c>
      <c r="K6419" s="2">
        <v>105</v>
      </c>
      <c r="L6419" s="2">
        <v>1</v>
      </c>
      <c r="M6419" s="12">
        <v>105</v>
      </c>
      <c r="N6419" s="3">
        <v>5</v>
      </c>
      <c r="O6419" s="2" t="str" cm="1">
        <f t="array" ref="O6419">_xlfn.IFS(N6419=1,"Unsatisfactory",N6419=2,"Poor",N6419=3,"Average",N6419=4,"Good",N6419=5,"Excellent")</f>
        <v>Excellent</v>
      </c>
      <c r="P6419"/>
      <c r="Q6419"/>
      <c r="R6419"/>
      <c r="S6419"/>
      <c r="T6419"/>
      <c r="U6419"/>
    </row>
    <row r="6420" spans="1:21">
      <c r="A6420" s="2">
        <v>144798</v>
      </c>
      <c r="B6420" s="2" t="s">
        <v>23</v>
      </c>
      <c r="C6420" s="4">
        <v>45507</v>
      </c>
      <c r="D6420" s="17">
        <v>45507</v>
      </c>
      <c r="E6420" s="2" t="s">
        <v>24</v>
      </c>
      <c r="F6420" s="2" t="s">
        <v>17</v>
      </c>
      <c r="G6420" s="2">
        <v>30</v>
      </c>
      <c r="H6420" s="2" t="s">
        <v>115</v>
      </c>
      <c r="I6420" s="2" t="s">
        <v>19</v>
      </c>
      <c r="J6420" s="12">
        <v>9</v>
      </c>
      <c r="K6420" s="2">
        <v>9</v>
      </c>
      <c r="L6420" s="2">
        <v>1</v>
      </c>
      <c r="M6420" s="12">
        <v>9</v>
      </c>
      <c r="N6420" s="3">
        <v>1</v>
      </c>
      <c r="O6420" s="2" t="str" cm="1">
        <f t="array" ref="O6420">_xlfn.IFS(N6420=1,"Unsatisfactory",N6420=2,"Poor",N6420=3,"Average",N6420=4,"Good",N6420=5,"Excellent")</f>
        <v>Unsatisfactory</v>
      </c>
      <c r="P6420"/>
      <c r="Q6420"/>
      <c r="R6420"/>
      <c r="S6420"/>
      <c r="T6420"/>
      <c r="U6420"/>
    </row>
    <row r="6421" spans="1:21">
      <c r="A6421" s="2">
        <v>162100</v>
      </c>
      <c r="B6421" s="2" t="s">
        <v>42</v>
      </c>
      <c r="C6421" s="4">
        <v>45381</v>
      </c>
      <c r="D6421" s="17">
        <v>45381</v>
      </c>
      <c r="E6421" s="2" t="s">
        <v>16</v>
      </c>
      <c r="F6421" s="2" t="s">
        <v>25</v>
      </c>
      <c r="G6421" s="2">
        <v>32</v>
      </c>
      <c r="H6421" s="2" t="s">
        <v>80</v>
      </c>
      <c r="I6421" s="2" t="s">
        <v>27</v>
      </c>
      <c r="J6421" s="12">
        <v>65</v>
      </c>
      <c r="K6421" s="2">
        <v>105</v>
      </c>
      <c r="L6421" s="2">
        <v>4</v>
      </c>
      <c r="M6421" s="12">
        <v>420</v>
      </c>
      <c r="N6421" s="3">
        <v>2</v>
      </c>
      <c r="O6421" s="2" t="str" cm="1">
        <f t="array" ref="O6421">_xlfn.IFS(N6421=1,"Unsatisfactory",N6421=2,"Poor",N6421=3,"Average",N6421=4,"Good",N6421=5,"Excellent")</f>
        <v>Poor</v>
      </c>
      <c r="P6421"/>
      <c r="Q6421"/>
      <c r="R6421"/>
      <c r="S6421"/>
      <c r="T6421"/>
      <c r="U6421"/>
    </row>
    <row r="6422" spans="1:21">
      <c r="A6422" s="2">
        <v>146820</v>
      </c>
      <c r="B6422" s="2" t="s">
        <v>48</v>
      </c>
      <c r="C6422" s="4">
        <v>45595</v>
      </c>
      <c r="D6422" s="17">
        <v>45595</v>
      </c>
      <c r="E6422" s="2" t="s">
        <v>16</v>
      </c>
      <c r="F6422" s="2" t="s">
        <v>17</v>
      </c>
      <c r="G6422" s="2">
        <v>27</v>
      </c>
      <c r="H6422" s="2" t="s">
        <v>26</v>
      </c>
      <c r="I6422" s="2" t="s">
        <v>27</v>
      </c>
      <c r="J6422" s="12">
        <v>130</v>
      </c>
      <c r="K6422" s="2">
        <v>170</v>
      </c>
      <c r="L6422" s="2">
        <v>1</v>
      </c>
      <c r="M6422" s="12">
        <v>170</v>
      </c>
      <c r="N6422" s="3">
        <v>4</v>
      </c>
      <c r="O6422" s="2" t="str" cm="1">
        <f t="array" ref="O6422">_xlfn.IFS(N6422=1,"Unsatisfactory",N6422=2,"Poor",N6422=3,"Average",N6422=4,"Good",N6422=5,"Excellent")</f>
        <v>Good</v>
      </c>
      <c r="P6422"/>
      <c r="Q6422"/>
      <c r="R6422"/>
      <c r="S6422"/>
      <c r="T6422"/>
      <c r="U6422"/>
    </row>
    <row r="6423" spans="1:21">
      <c r="A6423" s="2">
        <v>156449</v>
      </c>
      <c r="B6423" s="2" t="s">
        <v>15</v>
      </c>
      <c r="C6423" s="4">
        <v>45561</v>
      </c>
      <c r="D6423" s="17">
        <v>45561</v>
      </c>
      <c r="E6423" s="2" t="s">
        <v>16</v>
      </c>
      <c r="F6423" s="2" t="s">
        <v>25</v>
      </c>
      <c r="G6423" s="2">
        <v>25</v>
      </c>
      <c r="H6423" s="2" t="s">
        <v>38</v>
      </c>
      <c r="I6423" s="2" t="s">
        <v>19</v>
      </c>
      <c r="J6423" s="12">
        <v>100</v>
      </c>
      <c r="K6423" s="2">
        <v>100</v>
      </c>
      <c r="L6423" s="2">
        <v>1</v>
      </c>
      <c r="M6423" s="12">
        <v>100</v>
      </c>
      <c r="N6423" s="3">
        <v>1</v>
      </c>
      <c r="O6423" s="2" t="str" cm="1">
        <f t="array" ref="O6423">_xlfn.IFS(N6423=1,"Unsatisfactory",N6423=2,"Poor",N6423=3,"Average",N6423=4,"Good",N6423=5,"Excellent")</f>
        <v>Unsatisfactory</v>
      </c>
      <c r="P6423"/>
      <c r="Q6423"/>
      <c r="R6423"/>
      <c r="S6423"/>
      <c r="T6423"/>
      <c r="U6423"/>
    </row>
    <row r="6424" spans="1:21">
      <c r="A6424" s="2">
        <v>189420</v>
      </c>
      <c r="B6424" s="2" t="s">
        <v>15</v>
      </c>
      <c r="C6424" s="4">
        <v>45600</v>
      </c>
      <c r="D6424" s="17">
        <v>45600</v>
      </c>
      <c r="E6424" s="2" t="s">
        <v>16</v>
      </c>
      <c r="F6424" s="2" t="s">
        <v>17</v>
      </c>
      <c r="G6424" s="2">
        <v>19</v>
      </c>
      <c r="H6424" s="2" t="s">
        <v>128</v>
      </c>
      <c r="I6424" s="2" t="s">
        <v>19</v>
      </c>
      <c r="J6424" s="12">
        <v>100</v>
      </c>
      <c r="K6424" s="2">
        <v>100</v>
      </c>
      <c r="L6424" s="2">
        <v>3</v>
      </c>
      <c r="M6424" s="12">
        <v>300</v>
      </c>
      <c r="N6424" s="3">
        <v>4</v>
      </c>
      <c r="O6424" s="2" t="str" cm="1">
        <f t="array" ref="O6424">_xlfn.IFS(N6424=1,"Unsatisfactory",N6424=2,"Poor",N6424=3,"Average",N6424=4,"Good",N6424=5,"Excellent")</f>
        <v>Good</v>
      </c>
      <c r="P6424"/>
      <c r="Q6424"/>
      <c r="R6424"/>
      <c r="S6424"/>
      <c r="T6424"/>
      <c r="U6424"/>
    </row>
    <row r="6425" spans="1:21">
      <c r="A6425" s="2">
        <v>134146</v>
      </c>
      <c r="B6425" s="2" t="s">
        <v>15</v>
      </c>
      <c r="C6425" s="4">
        <v>45388</v>
      </c>
      <c r="D6425" s="17">
        <v>45388</v>
      </c>
      <c r="E6425" s="2" t="s">
        <v>16</v>
      </c>
      <c r="F6425" s="2" t="s">
        <v>25</v>
      </c>
      <c r="G6425" s="2">
        <v>24</v>
      </c>
      <c r="H6425" s="2" t="s">
        <v>60</v>
      </c>
      <c r="I6425" s="2" t="s">
        <v>19</v>
      </c>
      <c r="J6425" s="12">
        <v>100</v>
      </c>
      <c r="K6425" s="2">
        <v>100</v>
      </c>
      <c r="L6425" s="2">
        <v>5</v>
      </c>
      <c r="M6425" s="12">
        <v>500</v>
      </c>
      <c r="N6425" s="3">
        <v>4</v>
      </c>
      <c r="O6425" s="2" t="str" cm="1">
        <f t="array" ref="O6425">_xlfn.IFS(N6425=1,"Unsatisfactory",N6425=2,"Poor",N6425=3,"Average",N6425=4,"Good",N6425=5,"Excellent")</f>
        <v>Good</v>
      </c>
      <c r="P6425"/>
      <c r="Q6425"/>
      <c r="R6425"/>
      <c r="S6425"/>
      <c r="T6425"/>
      <c r="U6425"/>
    </row>
    <row r="6426" spans="1:21">
      <c r="A6426" s="2">
        <v>135638</v>
      </c>
      <c r="B6426" s="2" t="s">
        <v>33</v>
      </c>
      <c r="C6426" s="4">
        <v>45333</v>
      </c>
      <c r="D6426" s="17">
        <v>45333</v>
      </c>
      <c r="E6426" s="2" t="s">
        <v>16</v>
      </c>
      <c r="F6426" s="2" t="s">
        <v>17</v>
      </c>
      <c r="G6426" s="2">
        <v>30</v>
      </c>
      <c r="H6426" s="2" t="s">
        <v>69</v>
      </c>
      <c r="I6426" s="2" t="s">
        <v>19</v>
      </c>
      <c r="J6426" s="12">
        <v>118</v>
      </c>
      <c r="K6426" s="2">
        <v>118</v>
      </c>
      <c r="L6426" s="2">
        <v>1</v>
      </c>
      <c r="M6426" s="12">
        <v>118</v>
      </c>
      <c r="N6426" s="3">
        <v>3</v>
      </c>
      <c r="O6426" s="2" t="str" cm="1">
        <f t="array" ref="O6426">_xlfn.IFS(N6426=1,"Unsatisfactory",N6426=2,"Poor",N6426=3,"Average",N6426=4,"Good",N6426=5,"Excellent")</f>
        <v>Average</v>
      </c>
      <c r="P6426"/>
      <c r="Q6426"/>
      <c r="R6426"/>
      <c r="S6426"/>
      <c r="T6426"/>
      <c r="U6426"/>
    </row>
    <row r="6427" spans="1:21">
      <c r="A6427" s="2">
        <v>197120</v>
      </c>
      <c r="B6427" s="2" t="s">
        <v>82</v>
      </c>
      <c r="C6427" s="4">
        <v>45576</v>
      </c>
      <c r="D6427" s="17">
        <v>45576</v>
      </c>
      <c r="E6427" s="2" t="s">
        <v>37</v>
      </c>
      <c r="F6427" s="2" t="s">
        <v>17</v>
      </c>
      <c r="G6427" s="2">
        <v>24</v>
      </c>
      <c r="H6427" s="2" t="s">
        <v>67</v>
      </c>
      <c r="I6427" s="2" t="s">
        <v>27</v>
      </c>
      <c r="J6427" s="12">
        <v>20</v>
      </c>
      <c r="K6427" s="2">
        <v>60</v>
      </c>
      <c r="L6427" s="2">
        <v>1</v>
      </c>
      <c r="M6427" s="12">
        <v>60</v>
      </c>
      <c r="N6427" s="3">
        <v>2</v>
      </c>
      <c r="O6427" s="2" t="str" cm="1">
        <f t="array" ref="O6427">_xlfn.IFS(N6427=1,"Unsatisfactory",N6427=2,"Poor",N6427=3,"Average",N6427=4,"Good",N6427=5,"Excellent")</f>
        <v>Poor</v>
      </c>
      <c r="P6427"/>
      <c r="Q6427"/>
      <c r="R6427"/>
      <c r="S6427"/>
      <c r="T6427"/>
      <c r="U6427"/>
    </row>
    <row r="6428" spans="1:21">
      <c r="A6428" s="2">
        <v>185486</v>
      </c>
      <c r="B6428" s="2" t="s">
        <v>36</v>
      </c>
      <c r="C6428" s="4">
        <v>45466</v>
      </c>
      <c r="D6428" s="17">
        <v>45466</v>
      </c>
      <c r="E6428" s="2" t="s">
        <v>37</v>
      </c>
      <c r="F6428" s="2" t="s">
        <v>17</v>
      </c>
      <c r="G6428" s="2">
        <v>31</v>
      </c>
      <c r="H6428" s="2" t="s">
        <v>115</v>
      </c>
      <c r="I6428" s="2" t="s">
        <v>19</v>
      </c>
      <c r="J6428" s="12">
        <v>32</v>
      </c>
      <c r="K6428" s="2">
        <v>32</v>
      </c>
      <c r="L6428" s="2">
        <v>1</v>
      </c>
      <c r="M6428" s="12">
        <v>32</v>
      </c>
      <c r="N6428" s="3">
        <v>5</v>
      </c>
      <c r="O6428" s="2" t="str" cm="1">
        <f t="array" ref="O6428">_xlfn.IFS(N6428=1,"Unsatisfactory",N6428=2,"Poor",N6428=3,"Average",N6428=4,"Good",N6428=5,"Excellent")</f>
        <v>Excellent</v>
      </c>
      <c r="P6428"/>
      <c r="Q6428"/>
      <c r="R6428"/>
      <c r="S6428"/>
      <c r="T6428"/>
      <c r="U6428"/>
    </row>
    <row r="6429" spans="1:21">
      <c r="A6429" s="2">
        <v>166579</v>
      </c>
      <c r="B6429" s="2" t="s">
        <v>53</v>
      </c>
      <c r="C6429" s="4">
        <v>45314</v>
      </c>
      <c r="D6429" s="17">
        <v>45314</v>
      </c>
      <c r="E6429" s="2" t="s">
        <v>37</v>
      </c>
      <c r="F6429" s="2" t="s">
        <v>17</v>
      </c>
      <c r="G6429" s="2">
        <v>30</v>
      </c>
      <c r="H6429" s="2" t="s">
        <v>26</v>
      </c>
      <c r="I6429" s="2" t="s">
        <v>27</v>
      </c>
      <c r="J6429" s="12">
        <v>15</v>
      </c>
      <c r="K6429" s="2">
        <v>55</v>
      </c>
      <c r="L6429" s="2">
        <v>1</v>
      </c>
      <c r="M6429" s="12">
        <v>55</v>
      </c>
      <c r="N6429" s="3">
        <v>4</v>
      </c>
      <c r="O6429" s="2" t="str" cm="1">
        <f t="array" ref="O6429">_xlfn.IFS(N6429=1,"Unsatisfactory",N6429=2,"Poor",N6429=3,"Average",N6429=4,"Good",N6429=5,"Excellent")</f>
        <v>Good</v>
      </c>
      <c r="P6429"/>
      <c r="Q6429"/>
      <c r="R6429"/>
      <c r="S6429"/>
      <c r="T6429"/>
      <c r="U6429"/>
    </row>
    <row r="6430" spans="1:21">
      <c r="A6430" s="2">
        <v>183376</v>
      </c>
      <c r="B6430" s="2" t="s">
        <v>30</v>
      </c>
      <c r="C6430" s="4">
        <v>45260</v>
      </c>
      <c r="D6430" s="17">
        <v>45260</v>
      </c>
      <c r="E6430" s="2" t="s">
        <v>24</v>
      </c>
      <c r="F6430" s="2" t="s">
        <v>25</v>
      </c>
      <c r="G6430" s="2">
        <v>35</v>
      </c>
      <c r="H6430" s="2" t="s">
        <v>60</v>
      </c>
      <c r="I6430" s="2" t="s">
        <v>19</v>
      </c>
      <c r="J6430" s="12">
        <v>10</v>
      </c>
      <c r="K6430" s="2">
        <v>10</v>
      </c>
      <c r="L6430" s="2">
        <v>1</v>
      </c>
      <c r="M6430" s="12">
        <v>10</v>
      </c>
      <c r="N6430" s="3">
        <v>4</v>
      </c>
      <c r="O6430" s="2" t="str" cm="1">
        <f t="array" ref="O6430">_xlfn.IFS(N6430=1,"Unsatisfactory",N6430=2,"Poor",N6430=3,"Average",N6430=4,"Good",N6430=5,"Excellent")</f>
        <v>Good</v>
      </c>
      <c r="P6430"/>
      <c r="Q6430"/>
      <c r="R6430"/>
      <c r="S6430"/>
      <c r="T6430"/>
      <c r="U6430"/>
    </row>
    <row r="6431" spans="1:21">
      <c r="A6431" s="2">
        <v>133270</v>
      </c>
      <c r="B6431" s="2" t="s">
        <v>30</v>
      </c>
      <c r="C6431" s="4">
        <v>45239</v>
      </c>
      <c r="D6431" s="17">
        <v>45239</v>
      </c>
      <c r="E6431" s="2" t="s">
        <v>24</v>
      </c>
      <c r="F6431" s="2" t="s">
        <v>17</v>
      </c>
      <c r="G6431" s="2">
        <v>29</v>
      </c>
      <c r="H6431" s="2" t="s">
        <v>62</v>
      </c>
      <c r="I6431" s="2" t="s">
        <v>19</v>
      </c>
      <c r="J6431" s="12">
        <v>10</v>
      </c>
      <c r="K6431" s="2">
        <v>10</v>
      </c>
      <c r="L6431" s="2">
        <v>1</v>
      </c>
      <c r="M6431" s="12">
        <v>10</v>
      </c>
      <c r="N6431" s="3">
        <v>5</v>
      </c>
      <c r="O6431" s="2" t="str" cm="1">
        <f t="array" ref="O6431">_xlfn.IFS(N6431=1,"Unsatisfactory",N6431=2,"Poor",N6431=3,"Average",N6431=4,"Good",N6431=5,"Excellent")</f>
        <v>Excellent</v>
      </c>
      <c r="P6431"/>
      <c r="Q6431"/>
      <c r="R6431"/>
      <c r="S6431"/>
      <c r="T6431"/>
      <c r="U6431"/>
    </row>
    <row r="6432" spans="1:21">
      <c r="A6432" s="2">
        <v>157081</v>
      </c>
      <c r="B6432" s="2" t="s">
        <v>42</v>
      </c>
      <c r="C6432" s="4">
        <v>45532</v>
      </c>
      <c r="D6432" s="17">
        <v>45532</v>
      </c>
      <c r="E6432" s="2" t="s">
        <v>16</v>
      </c>
      <c r="F6432" s="2" t="s">
        <v>25</v>
      </c>
      <c r="G6432" s="2">
        <v>32</v>
      </c>
      <c r="H6432" s="2" t="s">
        <v>56</v>
      </c>
      <c r="I6432" s="2" t="s">
        <v>19</v>
      </c>
      <c r="J6432" s="12">
        <v>65</v>
      </c>
      <c r="K6432" s="2">
        <v>65</v>
      </c>
      <c r="L6432" s="2">
        <v>1</v>
      </c>
      <c r="M6432" s="12">
        <v>65</v>
      </c>
      <c r="N6432" s="3">
        <v>5</v>
      </c>
      <c r="O6432" s="2" t="str" cm="1">
        <f t="array" ref="O6432">_xlfn.IFS(N6432=1,"Unsatisfactory",N6432=2,"Poor",N6432=3,"Average",N6432=4,"Good",N6432=5,"Excellent")</f>
        <v>Excellent</v>
      </c>
      <c r="P6432"/>
      <c r="Q6432"/>
      <c r="R6432"/>
      <c r="S6432"/>
      <c r="T6432"/>
      <c r="U6432"/>
    </row>
    <row r="6433" spans="1:21">
      <c r="A6433" s="2">
        <v>185001</v>
      </c>
      <c r="B6433" s="2" t="s">
        <v>33</v>
      </c>
      <c r="C6433" s="4">
        <v>45493</v>
      </c>
      <c r="D6433" s="17">
        <v>45493</v>
      </c>
      <c r="E6433" s="2" t="s">
        <v>16</v>
      </c>
      <c r="F6433" s="2" t="s">
        <v>17</v>
      </c>
      <c r="G6433" s="2">
        <v>25</v>
      </c>
      <c r="H6433" s="2" t="s">
        <v>60</v>
      </c>
      <c r="I6433" s="2" t="s">
        <v>19</v>
      </c>
      <c r="J6433" s="12">
        <v>118</v>
      </c>
      <c r="K6433" s="2">
        <v>118</v>
      </c>
      <c r="L6433" s="2">
        <v>1</v>
      </c>
      <c r="M6433" s="12">
        <v>118</v>
      </c>
      <c r="N6433" s="3">
        <v>4</v>
      </c>
      <c r="O6433" s="2" t="str" cm="1">
        <f t="array" ref="O6433">_xlfn.IFS(N6433=1,"Unsatisfactory",N6433=2,"Poor",N6433=3,"Average",N6433=4,"Good",N6433=5,"Excellent")</f>
        <v>Good</v>
      </c>
      <c r="P6433"/>
      <c r="Q6433"/>
      <c r="R6433"/>
      <c r="S6433"/>
      <c r="T6433"/>
      <c r="U6433"/>
    </row>
    <row r="6434" spans="1:21">
      <c r="A6434" s="2">
        <v>196540</v>
      </c>
      <c r="B6434" s="2" t="s">
        <v>53</v>
      </c>
      <c r="C6434" s="4">
        <v>45347</v>
      </c>
      <c r="D6434" s="17">
        <v>45347</v>
      </c>
      <c r="E6434" s="2" t="s">
        <v>37</v>
      </c>
      <c r="F6434" s="2" t="s">
        <v>17</v>
      </c>
      <c r="G6434" s="2">
        <v>26</v>
      </c>
      <c r="H6434" s="2" t="s">
        <v>75</v>
      </c>
      <c r="I6434" s="2" t="s">
        <v>27</v>
      </c>
      <c r="J6434" s="12">
        <v>15</v>
      </c>
      <c r="K6434" s="2">
        <v>85</v>
      </c>
      <c r="L6434" s="2">
        <v>1</v>
      </c>
      <c r="M6434" s="12">
        <v>85</v>
      </c>
      <c r="N6434" s="3">
        <v>1</v>
      </c>
      <c r="O6434" s="2" t="str" cm="1">
        <f t="array" ref="O6434">_xlfn.IFS(N6434=1,"Unsatisfactory",N6434=2,"Poor",N6434=3,"Average",N6434=4,"Good",N6434=5,"Excellent")</f>
        <v>Unsatisfactory</v>
      </c>
      <c r="P6434"/>
      <c r="Q6434"/>
      <c r="R6434"/>
      <c r="S6434"/>
      <c r="T6434"/>
      <c r="U6434"/>
    </row>
    <row r="6435" spans="1:21">
      <c r="A6435" s="2">
        <v>163348</v>
      </c>
      <c r="B6435" s="2" t="s">
        <v>50</v>
      </c>
      <c r="C6435" s="4">
        <v>45480</v>
      </c>
      <c r="D6435" s="17">
        <v>45480</v>
      </c>
      <c r="E6435" s="2" t="s">
        <v>16</v>
      </c>
      <c r="F6435" s="2" t="s">
        <v>25</v>
      </c>
      <c r="G6435" s="2">
        <v>32</v>
      </c>
      <c r="H6435" s="2" t="s">
        <v>38</v>
      </c>
      <c r="I6435" s="2" t="s">
        <v>19</v>
      </c>
      <c r="J6435" s="12">
        <v>97</v>
      </c>
      <c r="K6435" s="2">
        <v>97</v>
      </c>
      <c r="L6435" s="2">
        <v>5</v>
      </c>
      <c r="M6435" s="12">
        <v>485</v>
      </c>
      <c r="N6435" s="3">
        <v>4</v>
      </c>
      <c r="O6435" s="2" t="str" cm="1">
        <f t="array" ref="O6435">_xlfn.IFS(N6435=1,"Unsatisfactory",N6435=2,"Poor",N6435=3,"Average",N6435=4,"Good",N6435=5,"Excellent")</f>
        <v>Good</v>
      </c>
      <c r="P6435"/>
      <c r="Q6435"/>
      <c r="R6435"/>
      <c r="S6435"/>
      <c r="T6435"/>
      <c r="U6435"/>
    </row>
    <row r="6436" spans="1:21">
      <c r="A6436" s="2">
        <v>188591</v>
      </c>
      <c r="B6436" s="2" t="s">
        <v>23</v>
      </c>
      <c r="C6436" s="4">
        <v>45390</v>
      </c>
      <c r="D6436" s="17">
        <v>45390</v>
      </c>
      <c r="E6436" s="2" t="s">
        <v>24</v>
      </c>
      <c r="F6436" s="2" t="s">
        <v>25</v>
      </c>
      <c r="G6436" s="2">
        <v>25</v>
      </c>
      <c r="H6436" s="2" t="s">
        <v>75</v>
      </c>
      <c r="I6436" s="2" t="s">
        <v>27</v>
      </c>
      <c r="J6436" s="12">
        <v>9</v>
      </c>
      <c r="K6436" s="2">
        <v>79</v>
      </c>
      <c r="L6436" s="2">
        <v>2</v>
      </c>
      <c r="M6436" s="12">
        <v>158</v>
      </c>
      <c r="N6436" s="3">
        <v>1</v>
      </c>
      <c r="O6436" s="2" t="str" cm="1">
        <f t="array" ref="O6436">_xlfn.IFS(N6436=1,"Unsatisfactory",N6436=2,"Poor",N6436=3,"Average",N6436=4,"Good",N6436=5,"Excellent")</f>
        <v>Unsatisfactory</v>
      </c>
      <c r="P6436"/>
      <c r="Q6436"/>
      <c r="R6436"/>
      <c r="S6436"/>
      <c r="T6436"/>
      <c r="U6436"/>
    </row>
    <row r="6437" spans="1:21">
      <c r="A6437" s="2">
        <v>123686</v>
      </c>
      <c r="B6437" s="2" t="s">
        <v>78</v>
      </c>
      <c r="C6437" s="4">
        <v>45264</v>
      </c>
      <c r="D6437" s="17">
        <v>45264</v>
      </c>
      <c r="E6437" s="2" t="s">
        <v>37</v>
      </c>
      <c r="F6437" s="2" t="s">
        <v>25</v>
      </c>
      <c r="G6437" s="2">
        <v>21</v>
      </c>
      <c r="H6437" s="2" t="s">
        <v>79</v>
      </c>
      <c r="I6437" s="2" t="s">
        <v>27</v>
      </c>
      <c r="J6437" s="12">
        <v>50</v>
      </c>
      <c r="K6437" s="2">
        <v>90</v>
      </c>
      <c r="L6437" s="2">
        <v>1</v>
      </c>
      <c r="M6437" s="12">
        <v>90</v>
      </c>
      <c r="N6437" s="3">
        <v>1</v>
      </c>
      <c r="O6437" s="2" t="str" cm="1">
        <f t="array" ref="O6437">_xlfn.IFS(N6437=1,"Unsatisfactory",N6437=2,"Poor",N6437=3,"Average",N6437=4,"Good",N6437=5,"Excellent")</f>
        <v>Unsatisfactory</v>
      </c>
      <c r="P6437"/>
      <c r="Q6437"/>
      <c r="R6437"/>
      <c r="S6437"/>
      <c r="T6437"/>
      <c r="U6437"/>
    </row>
    <row r="6438" spans="1:21">
      <c r="A6438" s="2">
        <v>145760</v>
      </c>
      <c r="B6438" s="2" t="s">
        <v>30</v>
      </c>
      <c r="C6438" s="4">
        <v>45443</v>
      </c>
      <c r="D6438" s="17">
        <v>45443</v>
      </c>
      <c r="E6438" s="2" t="s">
        <v>24</v>
      </c>
      <c r="F6438" s="2" t="s">
        <v>17</v>
      </c>
      <c r="G6438" s="2">
        <v>20</v>
      </c>
      <c r="H6438" s="2" t="s">
        <v>34</v>
      </c>
      <c r="I6438" s="2" t="s">
        <v>27</v>
      </c>
      <c r="J6438" s="12">
        <v>10</v>
      </c>
      <c r="K6438" s="2">
        <v>110</v>
      </c>
      <c r="L6438" s="2">
        <v>1</v>
      </c>
      <c r="M6438" s="12">
        <v>110</v>
      </c>
      <c r="N6438" s="3">
        <v>3</v>
      </c>
      <c r="O6438" s="2" t="str" cm="1">
        <f t="array" ref="O6438">_xlfn.IFS(N6438=1,"Unsatisfactory",N6438=2,"Poor",N6438=3,"Average",N6438=4,"Good",N6438=5,"Excellent")</f>
        <v>Average</v>
      </c>
      <c r="P6438"/>
      <c r="Q6438"/>
      <c r="R6438"/>
      <c r="S6438"/>
      <c r="T6438"/>
      <c r="U6438"/>
    </row>
    <row r="6439" spans="1:21">
      <c r="A6439" s="2">
        <v>174747</v>
      </c>
      <c r="B6439" s="2" t="s">
        <v>15</v>
      </c>
      <c r="C6439" s="4">
        <v>45256</v>
      </c>
      <c r="D6439" s="17">
        <v>45256</v>
      </c>
      <c r="E6439" s="2" t="s">
        <v>16</v>
      </c>
      <c r="F6439" s="2" t="s">
        <v>25</v>
      </c>
      <c r="G6439" s="2">
        <v>21</v>
      </c>
      <c r="H6439" s="2" t="s">
        <v>60</v>
      </c>
      <c r="I6439" s="2" t="s">
        <v>19</v>
      </c>
      <c r="J6439" s="12">
        <v>100</v>
      </c>
      <c r="K6439" s="2">
        <v>100</v>
      </c>
      <c r="L6439" s="2">
        <v>1</v>
      </c>
      <c r="M6439" s="12">
        <v>100</v>
      </c>
      <c r="N6439" s="3">
        <v>5</v>
      </c>
      <c r="O6439" s="2" t="str" cm="1">
        <f t="array" ref="O6439">_xlfn.IFS(N6439=1,"Unsatisfactory",N6439=2,"Poor",N6439=3,"Average",N6439=4,"Good",N6439=5,"Excellent")</f>
        <v>Excellent</v>
      </c>
      <c r="P6439"/>
      <c r="Q6439"/>
      <c r="R6439"/>
      <c r="S6439"/>
      <c r="T6439"/>
      <c r="U6439"/>
    </row>
    <row r="6440" spans="1:21">
      <c r="A6440" s="2">
        <v>189863</v>
      </c>
      <c r="B6440" s="2" t="s">
        <v>30</v>
      </c>
      <c r="C6440" s="4">
        <v>45518</v>
      </c>
      <c r="D6440" s="17">
        <v>45518</v>
      </c>
      <c r="E6440" s="2" t="s">
        <v>24</v>
      </c>
      <c r="F6440" s="2" t="s">
        <v>17</v>
      </c>
      <c r="G6440" s="2">
        <v>30</v>
      </c>
      <c r="H6440" s="2" t="s">
        <v>56</v>
      </c>
      <c r="I6440" s="2" t="s">
        <v>19</v>
      </c>
      <c r="J6440" s="12">
        <v>10</v>
      </c>
      <c r="K6440" s="2">
        <v>10</v>
      </c>
      <c r="L6440" s="2">
        <v>5</v>
      </c>
      <c r="M6440" s="12">
        <v>50</v>
      </c>
      <c r="N6440" s="3">
        <v>3</v>
      </c>
      <c r="O6440" s="2" t="str" cm="1">
        <f t="array" ref="O6440">_xlfn.IFS(N6440=1,"Unsatisfactory",N6440=2,"Poor",N6440=3,"Average",N6440=4,"Good",N6440=5,"Excellent")</f>
        <v>Average</v>
      </c>
      <c r="P6440"/>
      <c r="Q6440"/>
      <c r="R6440"/>
      <c r="S6440"/>
      <c r="T6440"/>
      <c r="U6440"/>
    </row>
    <row r="6441" spans="1:21">
      <c r="A6441" s="2">
        <v>149776</v>
      </c>
      <c r="B6441" s="2" t="s">
        <v>53</v>
      </c>
      <c r="C6441" s="4">
        <v>45381</v>
      </c>
      <c r="D6441" s="17">
        <v>45381</v>
      </c>
      <c r="E6441" s="2" t="s">
        <v>37</v>
      </c>
      <c r="F6441" s="2" t="s">
        <v>25</v>
      </c>
      <c r="G6441" s="2">
        <v>32</v>
      </c>
      <c r="H6441" s="2" t="s">
        <v>115</v>
      </c>
      <c r="I6441" s="2" t="s">
        <v>19</v>
      </c>
      <c r="J6441" s="12">
        <v>15</v>
      </c>
      <c r="K6441" s="2">
        <v>15</v>
      </c>
      <c r="L6441" s="2">
        <v>1</v>
      </c>
      <c r="M6441" s="12">
        <v>15</v>
      </c>
      <c r="N6441" s="3">
        <v>2</v>
      </c>
      <c r="O6441" s="2" t="str" cm="1">
        <f t="array" ref="O6441">_xlfn.IFS(N6441=1,"Unsatisfactory",N6441=2,"Poor",N6441=3,"Average",N6441=4,"Good",N6441=5,"Excellent")</f>
        <v>Poor</v>
      </c>
      <c r="P6441"/>
      <c r="Q6441"/>
      <c r="R6441"/>
      <c r="S6441"/>
      <c r="T6441"/>
      <c r="U6441"/>
    </row>
    <row r="6442" spans="1:21">
      <c r="A6442" s="2">
        <v>191737</v>
      </c>
      <c r="B6442" s="2" t="s">
        <v>42</v>
      </c>
      <c r="C6442" s="4">
        <v>45254</v>
      </c>
      <c r="D6442" s="17">
        <v>45254</v>
      </c>
      <c r="E6442" s="2" t="s">
        <v>16</v>
      </c>
      <c r="F6442" s="2" t="s">
        <v>17</v>
      </c>
      <c r="G6442" s="2">
        <v>28</v>
      </c>
      <c r="H6442" s="2" t="s">
        <v>129</v>
      </c>
      <c r="I6442" s="2" t="s">
        <v>19</v>
      </c>
      <c r="J6442" s="12">
        <v>65</v>
      </c>
      <c r="K6442" s="2">
        <v>65</v>
      </c>
      <c r="L6442" s="2">
        <v>1</v>
      </c>
      <c r="M6442" s="12">
        <v>65</v>
      </c>
      <c r="N6442" s="3">
        <v>1</v>
      </c>
      <c r="O6442" s="2" t="str" cm="1">
        <f t="array" ref="O6442">_xlfn.IFS(N6442=1,"Unsatisfactory",N6442=2,"Poor",N6442=3,"Average",N6442=4,"Good",N6442=5,"Excellent")</f>
        <v>Unsatisfactory</v>
      </c>
      <c r="P6442"/>
      <c r="Q6442"/>
      <c r="R6442"/>
      <c r="S6442"/>
      <c r="T6442"/>
      <c r="U6442"/>
    </row>
    <row r="6443" spans="1:21">
      <c r="A6443" s="2">
        <v>190341</v>
      </c>
      <c r="B6443" s="2" t="s">
        <v>36</v>
      </c>
      <c r="C6443" s="4">
        <v>45321</v>
      </c>
      <c r="D6443" s="17">
        <v>45321</v>
      </c>
      <c r="E6443" s="2" t="s">
        <v>37</v>
      </c>
      <c r="F6443" s="2" t="s">
        <v>17</v>
      </c>
      <c r="G6443" s="2">
        <v>18</v>
      </c>
      <c r="H6443" s="2" t="s">
        <v>26</v>
      </c>
      <c r="I6443" s="2" t="s">
        <v>27</v>
      </c>
      <c r="J6443" s="12">
        <v>32</v>
      </c>
      <c r="K6443" s="2">
        <v>72</v>
      </c>
      <c r="L6443" s="2">
        <v>1</v>
      </c>
      <c r="M6443" s="12">
        <v>72</v>
      </c>
      <c r="N6443" s="3">
        <v>3</v>
      </c>
      <c r="O6443" s="2" t="str" cm="1">
        <f t="array" ref="O6443">_xlfn.IFS(N6443=1,"Unsatisfactory",N6443=2,"Poor",N6443=3,"Average",N6443=4,"Good",N6443=5,"Excellent")</f>
        <v>Average</v>
      </c>
      <c r="P6443"/>
      <c r="Q6443"/>
      <c r="R6443"/>
      <c r="S6443"/>
      <c r="T6443"/>
      <c r="U6443"/>
    </row>
    <row r="6444" spans="1:21">
      <c r="A6444" s="2">
        <v>168075</v>
      </c>
      <c r="B6444" s="2" t="s">
        <v>42</v>
      </c>
      <c r="C6444" s="4">
        <v>45288</v>
      </c>
      <c r="D6444" s="17">
        <v>45288</v>
      </c>
      <c r="E6444" s="2" t="s">
        <v>16</v>
      </c>
      <c r="F6444" s="2" t="s">
        <v>17</v>
      </c>
      <c r="G6444" s="2">
        <v>24</v>
      </c>
      <c r="H6444" s="2" t="s">
        <v>31</v>
      </c>
      <c r="I6444" s="2" t="s">
        <v>19</v>
      </c>
      <c r="J6444" s="12">
        <v>65</v>
      </c>
      <c r="K6444" s="2">
        <v>65</v>
      </c>
      <c r="L6444" s="2">
        <v>1</v>
      </c>
      <c r="M6444" s="12">
        <v>65</v>
      </c>
      <c r="N6444" s="3">
        <v>5</v>
      </c>
      <c r="O6444" s="2" t="str" cm="1">
        <f t="array" ref="O6444">_xlfn.IFS(N6444=1,"Unsatisfactory",N6444=2,"Poor",N6444=3,"Average",N6444=4,"Good",N6444=5,"Excellent")</f>
        <v>Excellent</v>
      </c>
      <c r="P6444"/>
      <c r="Q6444"/>
      <c r="R6444"/>
      <c r="S6444"/>
      <c r="T6444"/>
      <c r="U6444"/>
    </row>
    <row r="6445" spans="1:21">
      <c r="A6445" s="2">
        <v>155419</v>
      </c>
      <c r="B6445" s="2" t="s">
        <v>15</v>
      </c>
      <c r="C6445" s="4">
        <v>45467</v>
      </c>
      <c r="D6445" s="17">
        <v>45467</v>
      </c>
      <c r="E6445" s="2" t="s">
        <v>16</v>
      </c>
      <c r="F6445" s="2" t="s">
        <v>25</v>
      </c>
      <c r="G6445" s="2">
        <v>31</v>
      </c>
      <c r="H6445" s="2" t="s">
        <v>80</v>
      </c>
      <c r="I6445" s="2" t="s">
        <v>27</v>
      </c>
      <c r="J6445" s="12">
        <v>100</v>
      </c>
      <c r="K6445" s="2">
        <v>140</v>
      </c>
      <c r="L6445" s="2">
        <v>3</v>
      </c>
      <c r="M6445" s="12">
        <v>420</v>
      </c>
      <c r="N6445" s="3">
        <v>5</v>
      </c>
      <c r="O6445" s="2" t="str" cm="1">
        <f t="array" ref="O6445">_xlfn.IFS(N6445=1,"Unsatisfactory",N6445=2,"Poor",N6445=3,"Average",N6445=4,"Good",N6445=5,"Excellent")</f>
        <v>Excellent</v>
      </c>
      <c r="P6445"/>
      <c r="Q6445"/>
      <c r="R6445"/>
      <c r="S6445"/>
      <c r="T6445"/>
      <c r="U6445"/>
    </row>
    <row r="6446" spans="1:21">
      <c r="A6446" s="2">
        <v>154979</v>
      </c>
      <c r="B6446" s="2" t="s">
        <v>30</v>
      </c>
      <c r="C6446" s="4">
        <v>45391</v>
      </c>
      <c r="D6446" s="17">
        <v>45391</v>
      </c>
      <c r="E6446" s="2" t="s">
        <v>24</v>
      </c>
      <c r="F6446" s="2" t="s">
        <v>25</v>
      </c>
      <c r="G6446" s="2">
        <v>26</v>
      </c>
      <c r="H6446" s="2" t="s">
        <v>130</v>
      </c>
      <c r="I6446" s="2" t="s">
        <v>19</v>
      </c>
      <c r="J6446" s="12">
        <v>10</v>
      </c>
      <c r="K6446" s="2">
        <v>10</v>
      </c>
      <c r="L6446" s="2">
        <v>1</v>
      </c>
      <c r="M6446" s="12">
        <v>10</v>
      </c>
      <c r="N6446" s="3">
        <v>5</v>
      </c>
      <c r="O6446" s="2" t="str" cm="1">
        <f t="array" ref="O6446">_xlfn.IFS(N6446=1,"Unsatisfactory",N6446=2,"Poor",N6446=3,"Average",N6446=4,"Good",N6446=5,"Excellent")</f>
        <v>Excellent</v>
      </c>
      <c r="P6446"/>
      <c r="Q6446"/>
      <c r="R6446"/>
      <c r="S6446"/>
      <c r="T6446"/>
      <c r="U6446"/>
    </row>
    <row r="6447" spans="1:21">
      <c r="A6447" s="2">
        <v>159292</v>
      </c>
      <c r="B6447" s="2" t="s">
        <v>33</v>
      </c>
      <c r="C6447" s="4">
        <v>45529</v>
      </c>
      <c r="D6447" s="17">
        <v>45529</v>
      </c>
      <c r="E6447" s="2" t="s">
        <v>16</v>
      </c>
      <c r="F6447" s="2" t="s">
        <v>25</v>
      </c>
      <c r="G6447" s="2">
        <v>34</v>
      </c>
      <c r="H6447" s="2" t="s">
        <v>46</v>
      </c>
      <c r="I6447" s="2" t="s">
        <v>19</v>
      </c>
      <c r="J6447" s="12">
        <v>118</v>
      </c>
      <c r="K6447" s="2">
        <v>118</v>
      </c>
      <c r="L6447" s="2">
        <v>1</v>
      </c>
      <c r="M6447" s="12">
        <v>118</v>
      </c>
      <c r="N6447" s="3">
        <v>5</v>
      </c>
      <c r="O6447" s="2" t="str" cm="1">
        <f t="array" ref="O6447">_xlfn.IFS(N6447=1,"Unsatisfactory",N6447=2,"Poor",N6447=3,"Average",N6447=4,"Good",N6447=5,"Excellent")</f>
        <v>Excellent</v>
      </c>
      <c r="P6447"/>
      <c r="Q6447"/>
      <c r="R6447"/>
      <c r="S6447"/>
      <c r="T6447"/>
      <c r="U6447"/>
    </row>
    <row r="6448" spans="1:21">
      <c r="A6448" s="2">
        <v>185730</v>
      </c>
      <c r="B6448" s="2" t="s">
        <v>53</v>
      </c>
      <c r="C6448" s="4">
        <v>45567</v>
      </c>
      <c r="D6448" s="17">
        <v>45567</v>
      </c>
      <c r="E6448" s="2" t="s">
        <v>37</v>
      </c>
      <c r="F6448" s="2" t="s">
        <v>17</v>
      </c>
      <c r="G6448" s="2">
        <v>26</v>
      </c>
      <c r="H6448" s="2" t="s">
        <v>62</v>
      </c>
      <c r="I6448" s="2" t="s">
        <v>19</v>
      </c>
      <c r="J6448" s="12">
        <v>15</v>
      </c>
      <c r="K6448" s="2">
        <v>15</v>
      </c>
      <c r="L6448" s="2">
        <v>2</v>
      </c>
      <c r="M6448" s="12">
        <v>30</v>
      </c>
      <c r="N6448" s="3">
        <v>4</v>
      </c>
      <c r="O6448" s="2" t="str" cm="1">
        <f t="array" ref="O6448">_xlfn.IFS(N6448=1,"Unsatisfactory",N6448=2,"Poor",N6448=3,"Average",N6448=4,"Good",N6448=5,"Excellent")</f>
        <v>Good</v>
      </c>
      <c r="P6448"/>
      <c r="Q6448"/>
      <c r="R6448"/>
      <c r="S6448"/>
      <c r="T6448"/>
      <c r="U6448"/>
    </row>
    <row r="6449" spans="1:21">
      <c r="A6449" s="2">
        <v>161097</v>
      </c>
      <c r="B6449" s="2" t="s">
        <v>33</v>
      </c>
      <c r="C6449" s="4">
        <v>45511</v>
      </c>
      <c r="D6449" s="17">
        <v>45511</v>
      </c>
      <c r="E6449" s="2" t="s">
        <v>16</v>
      </c>
      <c r="F6449" s="2" t="s">
        <v>17</v>
      </c>
      <c r="G6449" s="2">
        <v>25</v>
      </c>
      <c r="H6449" s="2" t="s">
        <v>60</v>
      </c>
      <c r="I6449" s="2" t="s">
        <v>19</v>
      </c>
      <c r="J6449" s="12">
        <v>118</v>
      </c>
      <c r="K6449" s="2">
        <v>118</v>
      </c>
      <c r="L6449" s="2">
        <v>1</v>
      </c>
      <c r="M6449" s="12">
        <v>118</v>
      </c>
      <c r="N6449" s="3">
        <v>1</v>
      </c>
      <c r="O6449" s="2" t="str" cm="1">
        <f t="array" ref="O6449">_xlfn.IFS(N6449=1,"Unsatisfactory",N6449=2,"Poor",N6449=3,"Average",N6449=4,"Good",N6449=5,"Excellent")</f>
        <v>Unsatisfactory</v>
      </c>
      <c r="P6449"/>
      <c r="Q6449"/>
      <c r="R6449"/>
      <c r="S6449"/>
      <c r="T6449"/>
      <c r="U6449"/>
    </row>
    <row r="6450" spans="1:21">
      <c r="A6450" s="2">
        <v>199642</v>
      </c>
      <c r="B6450" s="2" t="s">
        <v>76</v>
      </c>
      <c r="C6450" s="4">
        <v>45383</v>
      </c>
      <c r="D6450" s="17">
        <v>45383</v>
      </c>
      <c r="E6450" s="2" t="s">
        <v>37</v>
      </c>
      <c r="F6450" s="2" t="s">
        <v>17</v>
      </c>
      <c r="G6450" s="2">
        <v>35</v>
      </c>
      <c r="H6450" s="2" t="s">
        <v>115</v>
      </c>
      <c r="I6450" s="2" t="s">
        <v>19</v>
      </c>
      <c r="J6450" s="12">
        <v>45</v>
      </c>
      <c r="K6450" s="2">
        <v>45</v>
      </c>
      <c r="L6450" s="2">
        <v>3</v>
      </c>
      <c r="M6450" s="12">
        <v>135</v>
      </c>
      <c r="N6450" s="3">
        <v>2</v>
      </c>
      <c r="O6450" s="2" t="str" cm="1">
        <f t="array" ref="O6450">_xlfn.IFS(N6450=1,"Unsatisfactory",N6450=2,"Poor",N6450=3,"Average",N6450=4,"Good",N6450=5,"Excellent")</f>
        <v>Poor</v>
      </c>
      <c r="P6450"/>
      <c r="Q6450"/>
      <c r="R6450"/>
      <c r="S6450"/>
      <c r="T6450"/>
      <c r="U6450"/>
    </row>
    <row r="6451" spans="1:21">
      <c r="A6451" s="2">
        <v>144281</v>
      </c>
      <c r="B6451" s="2" t="s">
        <v>42</v>
      </c>
      <c r="C6451" s="4">
        <v>45459</v>
      </c>
      <c r="D6451" s="17">
        <v>45459</v>
      </c>
      <c r="E6451" s="2" t="s">
        <v>16</v>
      </c>
      <c r="F6451" s="2" t="s">
        <v>17</v>
      </c>
      <c r="G6451" s="2">
        <v>21</v>
      </c>
      <c r="H6451" s="2" t="s">
        <v>69</v>
      </c>
      <c r="I6451" s="2" t="s">
        <v>19</v>
      </c>
      <c r="J6451" s="12">
        <v>65</v>
      </c>
      <c r="K6451" s="2">
        <v>65</v>
      </c>
      <c r="L6451" s="2">
        <v>1</v>
      </c>
      <c r="M6451" s="12">
        <v>65</v>
      </c>
      <c r="N6451" s="3">
        <v>4</v>
      </c>
      <c r="O6451" s="2" t="str" cm="1">
        <f t="array" ref="O6451">_xlfn.IFS(N6451=1,"Unsatisfactory",N6451=2,"Poor",N6451=3,"Average",N6451=4,"Good",N6451=5,"Excellent")</f>
        <v>Good</v>
      </c>
      <c r="P6451"/>
      <c r="Q6451"/>
      <c r="R6451"/>
      <c r="S6451"/>
      <c r="T6451"/>
      <c r="U6451"/>
    </row>
    <row r="6452" spans="1:21">
      <c r="A6452" s="2">
        <v>184406</v>
      </c>
      <c r="B6452" s="2" t="s">
        <v>15</v>
      </c>
      <c r="C6452" s="4">
        <v>45431</v>
      </c>
      <c r="D6452" s="17">
        <v>45431</v>
      </c>
      <c r="E6452" s="2" t="s">
        <v>16</v>
      </c>
      <c r="F6452" s="2" t="s">
        <v>17</v>
      </c>
      <c r="G6452" s="2">
        <v>32</v>
      </c>
      <c r="H6452" s="2" t="s">
        <v>118</v>
      </c>
      <c r="I6452" s="2" t="s">
        <v>19</v>
      </c>
      <c r="J6452" s="12">
        <v>100</v>
      </c>
      <c r="K6452" s="2">
        <v>100</v>
      </c>
      <c r="L6452" s="2">
        <v>1</v>
      </c>
      <c r="M6452" s="12">
        <v>100</v>
      </c>
      <c r="N6452" s="3">
        <v>1</v>
      </c>
      <c r="O6452" s="2" t="str" cm="1">
        <f t="array" ref="O6452">_xlfn.IFS(N6452=1,"Unsatisfactory",N6452=2,"Poor",N6452=3,"Average",N6452=4,"Good",N6452=5,"Excellent")</f>
        <v>Unsatisfactory</v>
      </c>
      <c r="P6452"/>
      <c r="Q6452"/>
      <c r="R6452"/>
      <c r="S6452"/>
      <c r="T6452"/>
      <c r="U6452"/>
    </row>
    <row r="6453" spans="1:21">
      <c r="A6453" s="2">
        <v>175603</v>
      </c>
      <c r="B6453" s="2" t="s">
        <v>53</v>
      </c>
      <c r="C6453" s="4">
        <v>45433</v>
      </c>
      <c r="D6453" s="17">
        <v>45433</v>
      </c>
      <c r="E6453" s="2" t="s">
        <v>37</v>
      </c>
      <c r="F6453" s="2" t="s">
        <v>25</v>
      </c>
      <c r="G6453" s="2">
        <v>29</v>
      </c>
      <c r="H6453" s="2" t="s">
        <v>51</v>
      </c>
      <c r="I6453" s="2" t="s">
        <v>27</v>
      </c>
      <c r="J6453" s="12">
        <v>15</v>
      </c>
      <c r="K6453" s="2">
        <v>65</v>
      </c>
      <c r="L6453" s="2">
        <v>1</v>
      </c>
      <c r="M6453" s="12">
        <v>65</v>
      </c>
      <c r="N6453" s="3">
        <v>2</v>
      </c>
      <c r="O6453" s="2" t="str" cm="1">
        <f t="array" ref="O6453">_xlfn.IFS(N6453=1,"Unsatisfactory",N6453=2,"Poor",N6453=3,"Average",N6453=4,"Good",N6453=5,"Excellent")</f>
        <v>Poor</v>
      </c>
      <c r="P6453"/>
      <c r="Q6453"/>
      <c r="R6453"/>
      <c r="S6453"/>
      <c r="T6453"/>
      <c r="U6453"/>
    </row>
    <row r="6454" spans="1:21">
      <c r="A6454" s="2">
        <v>157967</v>
      </c>
      <c r="B6454" s="2" t="s">
        <v>42</v>
      </c>
      <c r="C6454" s="4">
        <v>45540</v>
      </c>
      <c r="D6454" s="17">
        <v>45540</v>
      </c>
      <c r="E6454" s="2" t="s">
        <v>16</v>
      </c>
      <c r="F6454" s="2" t="s">
        <v>17</v>
      </c>
      <c r="G6454" s="2">
        <v>31</v>
      </c>
      <c r="H6454" s="2" t="s">
        <v>118</v>
      </c>
      <c r="I6454" s="2" t="s">
        <v>19</v>
      </c>
      <c r="J6454" s="12">
        <v>65</v>
      </c>
      <c r="K6454" s="2">
        <v>65</v>
      </c>
      <c r="L6454" s="2">
        <v>1</v>
      </c>
      <c r="M6454" s="12">
        <v>65</v>
      </c>
      <c r="N6454" s="3">
        <v>1</v>
      </c>
      <c r="O6454" s="2" t="str" cm="1">
        <f t="array" ref="O6454">_xlfn.IFS(N6454=1,"Unsatisfactory",N6454=2,"Poor",N6454=3,"Average",N6454=4,"Good",N6454=5,"Excellent")</f>
        <v>Unsatisfactory</v>
      </c>
      <c r="P6454"/>
      <c r="Q6454"/>
      <c r="R6454"/>
      <c r="S6454"/>
      <c r="T6454"/>
      <c r="U6454"/>
    </row>
    <row r="6455" spans="1:21">
      <c r="A6455" s="2">
        <v>189676</v>
      </c>
      <c r="B6455" s="2" t="s">
        <v>36</v>
      </c>
      <c r="C6455" s="4">
        <v>45409</v>
      </c>
      <c r="D6455" s="17">
        <v>45409</v>
      </c>
      <c r="E6455" s="2" t="s">
        <v>37</v>
      </c>
      <c r="F6455" s="2" t="s">
        <v>17</v>
      </c>
      <c r="G6455" s="2">
        <v>30</v>
      </c>
      <c r="H6455" s="2" t="s">
        <v>38</v>
      </c>
      <c r="I6455" s="2" t="s">
        <v>19</v>
      </c>
      <c r="J6455" s="12">
        <v>32</v>
      </c>
      <c r="K6455" s="2">
        <v>32</v>
      </c>
      <c r="L6455" s="2">
        <v>1</v>
      </c>
      <c r="M6455" s="12">
        <v>32</v>
      </c>
      <c r="N6455" s="3">
        <v>1</v>
      </c>
      <c r="O6455" s="2" t="str" cm="1">
        <f t="array" ref="O6455">_xlfn.IFS(N6455=1,"Unsatisfactory",N6455=2,"Poor",N6455=3,"Average",N6455=4,"Good",N6455=5,"Excellent")</f>
        <v>Unsatisfactory</v>
      </c>
      <c r="P6455"/>
      <c r="Q6455"/>
      <c r="R6455"/>
      <c r="S6455"/>
      <c r="T6455"/>
      <c r="U6455"/>
    </row>
    <row r="6456" spans="1:21">
      <c r="A6456" s="2">
        <v>166126</v>
      </c>
      <c r="B6456" s="2" t="s">
        <v>30</v>
      </c>
      <c r="C6456" s="4">
        <v>45296</v>
      </c>
      <c r="D6456" s="17">
        <v>45296</v>
      </c>
      <c r="E6456" s="2" t="s">
        <v>24</v>
      </c>
      <c r="F6456" s="2" t="s">
        <v>25</v>
      </c>
      <c r="G6456" s="2">
        <v>29</v>
      </c>
      <c r="H6456" s="2" t="s">
        <v>69</v>
      </c>
      <c r="I6456" s="2" t="s">
        <v>19</v>
      </c>
      <c r="J6456" s="12">
        <v>10</v>
      </c>
      <c r="K6456" s="2">
        <v>10</v>
      </c>
      <c r="L6456" s="2">
        <v>2</v>
      </c>
      <c r="M6456" s="12">
        <v>20</v>
      </c>
      <c r="N6456" s="3">
        <v>4</v>
      </c>
      <c r="O6456" s="2" t="str" cm="1">
        <f t="array" ref="O6456">_xlfn.IFS(N6456=1,"Unsatisfactory",N6456=2,"Poor",N6456=3,"Average",N6456=4,"Good",N6456=5,"Excellent")</f>
        <v>Good</v>
      </c>
      <c r="P6456"/>
      <c r="Q6456"/>
      <c r="R6456"/>
      <c r="S6456"/>
      <c r="T6456"/>
      <c r="U6456"/>
    </row>
    <row r="6457" spans="1:21">
      <c r="A6457" s="2">
        <v>132753</v>
      </c>
      <c r="B6457" s="2" t="s">
        <v>33</v>
      </c>
      <c r="C6457" s="4">
        <v>45336</v>
      </c>
      <c r="D6457" s="17">
        <v>45336</v>
      </c>
      <c r="E6457" s="2" t="s">
        <v>16</v>
      </c>
      <c r="F6457" s="2" t="s">
        <v>25</v>
      </c>
      <c r="G6457" s="2">
        <v>31</v>
      </c>
      <c r="H6457" s="2" t="s">
        <v>131</v>
      </c>
      <c r="I6457" s="2" t="s">
        <v>27</v>
      </c>
      <c r="J6457" s="12">
        <v>118</v>
      </c>
      <c r="K6457" s="2">
        <v>188</v>
      </c>
      <c r="L6457" s="2">
        <v>1</v>
      </c>
      <c r="M6457" s="12">
        <v>188</v>
      </c>
      <c r="N6457" s="3">
        <v>4</v>
      </c>
      <c r="O6457" s="2" t="str" cm="1">
        <f t="array" ref="O6457">_xlfn.IFS(N6457=1,"Unsatisfactory",N6457=2,"Poor",N6457=3,"Average",N6457=4,"Good",N6457=5,"Excellent")</f>
        <v>Good</v>
      </c>
      <c r="P6457"/>
      <c r="Q6457"/>
      <c r="R6457"/>
      <c r="S6457"/>
      <c r="T6457"/>
      <c r="U6457"/>
    </row>
    <row r="6458" spans="1:21">
      <c r="A6458" s="2">
        <v>137117</v>
      </c>
      <c r="B6458" s="2" t="s">
        <v>53</v>
      </c>
      <c r="C6458" s="4">
        <v>45589</v>
      </c>
      <c r="D6458" s="17">
        <v>45589</v>
      </c>
      <c r="E6458" s="2" t="s">
        <v>37</v>
      </c>
      <c r="F6458" s="2" t="s">
        <v>17</v>
      </c>
      <c r="G6458" s="2">
        <v>20</v>
      </c>
      <c r="H6458" s="2" t="s">
        <v>115</v>
      </c>
      <c r="I6458" s="2" t="s">
        <v>19</v>
      </c>
      <c r="J6458" s="12">
        <v>15</v>
      </c>
      <c r="K6458" s="2">
        <v>15</v>
      </c>
      <c r="L6458" s="2">
        <v>1</v>
      </c>
      <c r="M6458" s="12">
        <v>15</v>
      </c>
      <c r="N6458" s="3">
        <v>4</v>
      </c>
      <c r="O6458" s="2" t="str" cm="1">
        <f t="array" ref="O6458">_xlfn.IFS(N6458=1,"Unsatisfactory",N6458=2,"Poor",N6458=3,"Average",N6458=4,"Good",N6458=5,"Excellent")</f>
        <v>Good</v>
      </c>
      <c r="P6458"/>
      <c r="Q6458"/>
      <c r="R6458"/>
      <c r="S6458"/>
      <c r="T6458"/>
      <c r="U6458"/>
    </row>
    <row r="6459" spans="1:21">
      <c r="A6459" s="2">
        <v>175963</v>
      </c>
      <c r="B6459" s="2" t="s">
        <v>48</v>
      </c>
      <c r="C6459" s="4">
        <v>45405</v>
      </c>
      <c r="D6459" s="17">
        <v>45405</v>
      </c>
      <c r="E6459" s="2" t="s">
        <v>16</v>
      </c>
      <c r="F6459" s="2" t="s">
        <v>25</v>
      </c>
      <c r="G6459" s="2">
        <v>31</v>
      </c>
      <c r="H6459" s="2" t="s">
        <v>66</v>
      </c>
      <c r="I6459" s="2" t="s">
        <v>27</v>
      </c>
      <c r="J6459" s="12">
        <v>130</v>
      </c>
      <c r="K6459" s="2">
        <v>170</v>
      </c>
      <c r="L6459" s="2">
        <v>1</v>
      </c>
      <c r="M6459" s="12">
        <v>170</v>
      </c>
      <c r="N6459" s="3">
        <v>2</v>
      </c>
      <c r="O6459" s="2" t="str" cm="1">
        <f t="array" ref="O6459">_xlfn.IFS(N6459=1,"Unsatisfactory",N6459=2,"Poor",N6459=3,"Average",N6459=4,"Good",N6459=5,"Excellent")</f>
        <v>Poor</v>
      </c>
      <c r="P6459"/>
      <c r="Q6459"/>
      <c r="R6459"/>
      <c r="S6459"/>
      <c r="T6459"/>
      <c r="U6459"/>
    </row>
    <row r="6460" spans="1:21">
      <c r="A6460" s="2">
        <v>123027</v>
      </c>
      <c r="B6460" s="2" t="s">
        <v>53</v>
      </c>
      <c r="C6460" s="4">
        <v>45595</v>
      </c>
      <c r="D6460" s="17">
        <v>45595</v>
      </c>
      <c r="E6460" s="2" t="s">
        <v>37</v>
      </c>
      <c r="F6460" s="2" t="s">
        <v>25</v>
      </c>
      <c r="G6460" s="2">
        <v>21</v>
      </c>
      <c r="H6460" s="2" t="s">
        <v>44</v>
      </c>
      <c r="I6460" s="2" t="s">
        <v>27</v>
      </c>
      <c r="J6460" s="12">
        <v>15</v>
      </c>
      <c r="K6460" s="2">
        <v>40</v>
      </c>
      <c r="L6460" s="2">
        <v>4</v>
      </c>
      <c r="M6460" s="12">
        <v>160</v>
      </c>
      <c r="N6460" s="3">
        <v>2</v>
      </c>
      <c r="O6460" s="2" t="str" cm="1">
        <f t="array" ref="O6460">_xlfn.IFS(N6460=1,"Unsatisfactory",N6460=2,"Poor",N6460=3,"Average",N6460=4,"Good",N6460=5,"Excellent")</f>
        <v>Poor</v>
      </c>
      <c r="P6460"/>
      <c r="Q6460"/>
      <c r="R6460"/>
      <c r="S6460"/>
      <c r="T6460"/>
      <c r="U6460"/>
    </row>
    <row r="6461" spans="1:21">
      <c r="A6461" s="2">
        <v>120688</v>
      </c>
      <c r="B6461" s="2" t="s">
        <v>48</v>
      </c>
      <c r="C6461" s="4">
        <v>45429</v>
      </c>
      <c r="D6461" s="17">
        <v>45429</v>
      </c>
      <c r="E6461" s="2" t="s">
        <v>16</v>
      </c>
      <c r="F6461" s="2" t="s">
        <v>25</v>
      </c>
      <c r="G6461" s="2">
        <v>18</v>
      </c>
      <c r="H6461" s="2" t="s">
        <v>80</v>
      </c>
      <c r="I6461" s="2" t="s">
        <v>27</v>
      </c>
      <c r="J6461" s="12">
        <v>130</v>
      </c>
      <c r="K6461" s="2">
        <v>170</v>
      </c>
      <c r="L6461" s="2">
        <v>1</v>
      </c>
      <c r="M6461" s="12">
        <v>170</v>
      </c>
      <c r="N6461" s="3">
        <v>4</v>
      </c>
      <c r="O6461" s="2" t="str" cm="1">
        <f t="array" ref="O6461">_xlfn.IFS(N6461=1,"Unsatisfactory",N6461=2,"Poor",N6461=3,"Average",N6461=4,"Good",N6461=5,"Excellent")</f>
        <v>Good</v>
      </c>
      <c r="P6461"/>
      <c r="Q6461"/>
      <c r="R6461"/>
      <c r="S6461"/>
      <c r="T6461"/>
      <c r="U6461"/>
    </row>
    <row r="6462" spans="1:21">
      <c r="A6462" s="2">
        <v>136197</v>
      </c>
      <c r="B6462" s="2" t="s">
        <v>36</v>
      </c>
      <c r="C6462" s="4">
        <v>45424</v>
      </c>
      <c r="D6462" s="17">
        <v>45424</v>
      </c>
      <c r="E6462" s="2" t="s">
        <v>37</v>
      </c>
      <c r="F6462" s="2" t="s">
        <v>25</v>
      </c>
      <c r="G6462" s="2">
        <v>31</v>
      </c>
      <c r="H6462" s="2" t="s">
        <v>75</v>
      </c>
      <c r="I6462" s="2" t="s">
        <v>27</v>
      </c>
      <c r="J6462" s="12">
        <v>32</v>
      </c>
      <c r="K6462" s="2">
        <v>102</v>
      </c>
      <c r="L6462" s="2">
        <v>1</v>
      </c>
      <c r="M6462" s="12">
        <v>102</v>
      </c>
      <c r="N6462" s="3">
        <v>1</v>
      </c>
      <c r="O6462" s="2" t="str" cm="1">
        <f t="array" ref="O6462">_xlfn.IFS(N6462=1,"Unsatisfactory",N6462=2,"Poor",N6462=3,"Average",N6462=4,"Good",N6462=5,"Excellent")</f>
        <v>Unsatisfactory</v>
      </c>
      <c r="P6462"/>
      <c r="Q6462"/>
      <c r="R6462"/>
      <c r="S6462"/>
      <c r="T6462"/>
      <c r="U6462"/>
    </row>
    <row r="6463" spans="1:21">
      <c r="A6463" s="2">
        <v>121524</v>
      </c>
      <c r="B6463" s="2" t="s">
        <v>42</v>
      </c>
      <c r="C6463" s="4">
        <v>45420</v>
      </c>
      <c r="D6463" s="17">
        <v>45420</v>
      </c>
      <c r="E6463" s="2" t="s">
        <v>16</v>
      </c>
      <c r="F6463" s="2" t="s">
        <v>17</v>
      </c>
      <c r="G6463" s="2">
        <v>26</v>
      </c>
      <c r="H6463" s="2" t="s">
        <v>129</v>
      </c>
      <c r="I6463" s="2" t="s">
        <v>19</v>
      </c>
      <c r="J6463" s="12">
        <v>65</v>
      </c>
      <c r="K6463" s="2">
        <v>65</v>
      </c>
      <c r="L6463" s="2">
        <v>1</v>
      </c>
      <c r="M6463" s="12">
        <v>65</v>
      </c>
      <c r="N6463" s="3">
        <v>3</v>
      </c>
      <c r="O6463" s="2" t="str" cm="1">
        <f t="array" ref="O6463">_xlfn.IFS(N6463=1,"Unsatisfactory",N6463=2,"Poor",N6463=3,"Average",N6463=4,"Good",N6463=5,"Excellent")</f>
        <v>Average</v>
      </c>
      <c r="P6463"/>
      <c r="Q6463"/>
      <c r="R6463"/>
      <c r="S6463"/>
      <c r="T6463"/>
      <c r="U6463"/>
    </row>
    <row r="6464" spans="1:21">
      <c r="A6464" s="2">
        <v>143064</v>
      </c>
      <c r="B6464" s="2" t="s">
        <v>48</v>
      </c>
      <c r="C6464" s="4">
        <v>45254</v>
      </c>
      <c r="D6464" s="17">
        <v>45254</v>
      </c>
      <c r="E6464" s="2" t="s">
        <v>16</v>
      </c>
      <c r="F6464" s="2" t="s">
        <v>17</v>
      </c>
      <c r="G6464" s="2">
        <v>30</v>
      </c>
      <c r="H6464" s="2" t="s">
        <v>69</v>
      </c>
      <c r="I6464" s="2" t="s">
        <v>19</v>
      </c>
      <c r="J6464" s="12">
        <v>130</v>
      </c>
      <c r="K6464" s="2">
        <v>130</v>
      </c>
      <c r="L6464" s="2">
        <v>3</v>
      </c>
      <c r="M6464" s="12">
        <v>390</v>
      </c>
      <c r="N6464" s="3">
        <v>4</v>
      </c>
      <c r="O6464" s="2" t="str" cm="1">
        <f t="array" ref="O6464">_xlfn.IFS(N6464=1,"Unsatisfactory",N6464=2,"Poor",N6464=3,"Average",N6464=4,"Good",N6464=5,"Excellent")</f>
        <v>Good</v>
      </c>
      <c r="P6464"/>
      <c r="Q6464"/>
      <c r="R6464"/>
      <c r="S6464"/>
      <c r="T6464"/>
      <c r="U6464"/>
    </row>
    <row r="6465" spans="1:21">
      <c r="A6465" s="2">
        <v>137462</v>
      </c>
      <c r="B6465" s="2" t="s">
        <v>48</v>
      </c>
      <c r="C6465" s="4">
        <v>45469</v>
      </c>
      <c r="D6465" s="17">
        <v>45469</v>
      </c>
      <c r="E6465" s="2" t="s">
        <v>16</v>
      </c>
      <c r="F6465" s="2" t="s">
        <v>25</v>
      </c>
      <c r="G6465" s="2">
        <v>31</v>
      </c>
      <c r="H6465" s="2" t="s">
        <v>34</v>
      </c>
      <c r="I6465" s="2" t="s">
        <v>27</v>
      </c>
      <c r="J6465" s="12">
        <v>130</v>
      </c>
      <c r="K6465" s="2">
        <v>230</v>
      </c>
      <c r="L6465" s="2">
        <v>1</v>
      </c>
      <c r="M6465" s="12">
        <v>230</v>
      </c>
      <c r="N6465" s="3">
        <v>3</v>
      </c>
      <c r="O6465" s="2" t="str" cm="1">
        <f t="array" ref="O6465">_xlfn.IFS(N6465=1,"Unsatisfactory",N6465=2,"Poor",N6465=3,"Average",N6465=4,"Good",N6465=5,"Excellent")</f>
        <v>Average</v>
      </c>
      <c r="P6465"/>
      <c r="Q6465"/>
      <c r="R6465"/>
      <c r="S6465"/>
      <c r="T6465"/>
      <c r="U6465"/>
    </row>
    <row r="6466" spans="1:21">
      <c r="A6466" s="2">
        <v>158948</v>
      </c>
      <c r="B6466" s="2" t="s">
        <v>82</v>
      </c>
      <c r="C6466" s="4">
        <v>45435</v>
      </c>
      <c r="D6466" s="17">
        <v>45435</v>
      </c>
      <c r="E6466" s="2" t="s">
        <v>37</v>
      </c>
      <c r="F6466" s="2" t="s">
        <v>17</v>
      </c>
      <c r="G6466" s="2">
        <v>22</v>
      </c>
      <c r="H6466" s="2" t="s">
        <v>67</v>
      </c>
      <c r="I6466" s="2" t="s">
        <v>27</v>
      </c>
      <c r="J6466" s="12">
        <v>20</v>
      </c>
      <c r="K6466" s="2">
        <v>60</v>
      </c>
      <c r="L6466" s="2">
        <v>1</v>
      </c>
      <c r="M6466" s="12">
        <v>60</v>
      </c>
      <c r="N6466" s="3">
        <v>5</v>
      </c>
      <c r="O6466" s="2" t="str" cm="1">
        <f t="array" ref="O6466">_xlfn.IFS(N6466=1,"Unsatisfactory",N6466=2,"Poor",N6466=3,"Average",N6466=4,"Good",N6466=5,"Excellent")</f>
        <v>Excellent</v>
      </c>
      <c r="P6466"/>
      <c r="Q6466"/>
      <c r="R6466"/>
      <c r="S6466"/>
      <c r="T6466"/>
      <c r="U6466"/>
    </row>
    <row r="6467" spans="1:21">
      <c r="A6467" s="2">
        <v>163640</v>
      </c>
      <c r="B6467" s="2" t="s">
        <v>42</v>
      </c>
      <c r="C6467" s="4">
        <v>45534</v>
      </c>
      <c r="D6467" s="17">
        <v>45534</v>
      </c>
      <c r="E6467" s="2" t="s">
        <v>16</v>
      </c>
      <c r="F6467" s="2" t="s">
        <v>17</v>
      </c>
      <c r="G6467" s="2">
        <v>23</v>
      </c>
      <c r="H6467" s="2" t="s">
        <v>60</v>
      </c>
      <c r="I6467" s="2" t="s">
        <v>19</v>
      </c>
      <c r="J6467" s="12">
        <v>65</v>
      </c>
      <c r="K6467" s="2">
        <v>65</v>
      </c>
      <c r="L6467" s="2">
        <v>1</v>
      </c>
      <c r="M6467" s="12">
        <v>65</v>
      </c>
      <c r="N6467" s="3">
        <v>4</v>
      </c>
      <c r="O6467" s="2" t="str" cm="1">
        <f t="array" ref="O6467">_xlfn.IFS(N6467=1,"Unsatisfactory",N6467=2,"Poor",N6467=3,"Average",N6467=4,"Good",N6467=5,"Excellent")</f>
        <v>Good</v>
      </c>
      <c r="P6467"/>
      <c r="Q6467"/>
      <c r="R6467"/>
      <c r="S6467"/>
      <c r="T6467"/>
      <c r="U6467"/>
    </row>
    <row r="6468" spans="1:21">
      <c r="A6468" s="2">
        <v>134648</v>
      </c>
      <c r="B6468" s="2" t="s">
        <v>78</v>
      </c>
      <c r="C6468" s="4">
        <v>45343</v>
      </c>
      <c r="D6468" s="17">
        <v>45343</v>
      </c>
      <c r="E6468" s="2" t="s">
        <v>37</v>
      </c>
      <c r="F6468" s="2" t="s">
        <v>25</v>
      </c>
      <c r="G6468" s="2">
        <v>26</v>
      </c>
      <c r="H6468" s="2" t="s">
        <v>67</v>
      </c>
      <c r="I6468" s="2" t="s">
        <v>27</v>
      </c>
      <c r="J6468" s="12">
        <v>50</v>
      </c>
      <c r="K6468" s="2">
        <v>90</v>
      </c>
      <c r="L6468" s="2">
        <v>1</v>
      </c>
      <c r="M6468" s="12">
        <v>90</v>
      </c>
      <c r="N6468" s="3">
        <v>4</v>
      </c>
      <c r="O6468" s="2" t="str" cm="1">
        <f t="array" ref="O6468">_xlfn.IFS(N6468=1,"Unsatisfactory",N6468=2,"Poor",N6468=3,"Average",N6468=4,"Good",N6468=5,"Excellent")</f>
        <v>Good</v>
      </c>
      <c r="P6468"/>
      <c r="Q6468"/>
      <c r="R6468"/>
      <c r="S6468"/>
      <c r="T6468"/>
      <c r="U6468"/>
    </row>
    <row r="6469" spans="1:21">
      <c r="A6469" s="2">
        <v>171659</v>
      </c>
      <c r="B6469" s="2" t="s">
        <v>42</v>
      </c>
      <c r="C6469" s="4">
        <v>45319</v>
      </c>
      <c r="D6469" s="17">
        <v>45319</v>
      </c>
      <c r="E6469" s="2" t="s">
        <v>16</v>
      </c>
      <c r="F6469" s="2" t="s">
        <v>25</v>
      </c>
      <c r="G6469" s="2">
        <v>25</v>
      </c>
      <c r="H6469" s="2" t="s">
        <v>62</v>
      </c>
      <c r="I6469" s="2" t="s">
        <v>19</v>
      </c>
      <c r="J6469" s="12">
        <v>65</v>
      </c>
      <c r="K6469" s="2">
        <v>65</v>
      </c>
      <c r="L6469" s="2">
        <v>1</v>
      </c>
      <c r="M6469" s="12">
        <v>65</v>
      </c>
      <c r="N6469" s="3">
        <v>3</v>
      </c>
      <c r="O6469" s="2" t="str" cm="1">
        <f t="array" ref="O6469">_xlfn.IFS(N6469=1,"Unsatisfactory",N6469=2,"Poor",N6469=3,"Average",N6469=4,"Good",N6469=5,"Excellent")</f>
        <v>Average</v>
      </c>
      <c r="P6469"/>
      <c r="Q6469"/>
      <c r="R6469"/>
      <c r="S6469"/>
      <c r="T6469"/>
      <c r="U6469"/>
    </row>
    <row r="6470" spans="1:21">
      <c r="A6470" s="2">
        <v>155675</v>
      </c>
      <c r="B6470" s="2" t="s">
        <v>23</v>
      </c>
      <c r="C6470" s="4">
        <v>45560</v>
      </c>
      <c r="D6470" s="17">
        <v>45560</v>
      </c>
      <c r="E6470" s="2" t="s">
        <v>24</v>
      </c>
      <c r="F6470" s="2" t="s">
        <v>17</v>
      </c>
      <c r="G6470" s="2">
        <v>24</v>
      </c>
      <c r="H6470" s="2" t="s">
        <v>44</v>
      </c>
      <c r="I6470" s="2" t="s">
        <v>27</v>
      </c>
      <c r="J6470" s="12">
        <v>9</v>
      </c>
      <c r="K6470" s="2">
        <v>34</v>
      </c>
      <c r="L6470" s="2">
        <v>1</v>
      </c>
      <c r="M6470" s="12">
        <v>34</v>
      </c>
      <c r="N6470" s="3">
        <v>5</v>
      </c>
      <c r="O6470" s="2" t="str" cm="1">
        <f t="array" ref="O6470">_xlfn.IFS(N6470=1,"Unsatisfactory",N6470=2,"Poor",N6470=3,"Average",N6470=4,"Good",N6470=5,"Excellent")</f>
        <v>Excellent</v>
      </c>
      <c r="P6470"/>
      <c r="Q6470"/>
      <c r="R6470"/>
      <c r="S6470"/>
      <c r="T6470"/>
      <c r="U6470"/>
    </row>
    <row r="6471" spans="1:21">
      <c r="A6471" s="2">
        <v>192237</v>
      </c>
      <c r="B6471" s="2" t="s">
        <v>42</v>
      </c>
      <c r="C6471" s="4">
        <v>45359</v>
      </c>
      <c r="D6471" s="17">
        <v>45359</v>
      </c>
      <c r="E6471" s="2" t="s">
        <v>16</v>
      </c>
      <c r="F6471" s="2" t="s">
        <v>17</v>
      </c>
      <c r="G6471" s="2">
        <v>21</v>
      </c>
      <c r="H6471" s="2" t="s">
        <v>34</v>
      </c>
      <c r="I6471" s="2" t="s">
        <v>27</v>
      </c>
      <c r="J6471" s="12">
        <v>65</v>
      </c>
      <c r="K6471" s="2">
        <v>165</v>
      </c>
      <c r="L6471" s="2">
        <v>1</v>
      </c>
      <c r="M6471" s="12">
        <v>165</v>
      </c>
      <c r="N6471" s="3">
        <v>5</v>
      </c>
      <c r="O6471" s="2" t="str" cm="1">
        <f t="array" ref="O6471">_xlfn.IFS(N6471=1,"Unsatisfactory",N6471=2,"Poor",N6471=3,"Average",N6471=4,"Good",N6471=5,"Excellent")</f>
        <v>Excellent</v>
      </c>
      <c r="P6471"/>
      <c r="Q6471"/>
      <c r="R6471"/>
      <c r="S6471"/>
      <c r="T6471"/>
      <c r="U6471"/>
    </row>
    <row r="6472" spans="1:21">
      <c r="A6472" s="2">
        <v>120784</v>
      </c>
      <c r="B6472" s="2" t="s">
        <v>15</v>
      </c>
      <c r="C6472" s="4">
        <v>45560</v>
      </c>
      <c r="D6472" s="17">
        <v>45560</v>
      </c>
      <c r="E6472" s="2" t="s">
        <v>16</v>
      </c>
      <c r="F6472" s="2" t="s">
        <v>17</v>
      </c>
      <c r="G6472" s="2">
        <v>30</v>
      </c>
      <c r="H6472" s="2" t="s">
        <v>128</v>
      </c>
      <c r="I6472" s="2" t="s">
        <v>19</v>
      </c>
      <c r="J6472" s="12">
        <v>100</v>
      </c>
      <c r="K6472" s="2">
        <v>100</v>
      </c>
      <c r="L6472" s="2">
        <v>3</v>
      </c>
      <c r="M6472" s="12">
        <v>300</v>
      </c>
      <c r="N6472" s="3">
        <v>5</v>
      </c>
      <c r="O6472" s="2" t="str" cm="1">
        <f t="array" ref="O6472">_xlfn.IFS(N6472=1,"Unsatisfactory",N6472=2,"Poor",N6472=3,"Average",N6472=4,"Good",N6472=5,"Excellent")</f>
        <v>Excellent</v>
      </c>
      <c r="P6472"/>
      <c r="Q6472"/>
      <c r="R6472"/>
      <c r="S6472"/>
      <c r="T6472"/>
      <c r="U6472"/>
    </row>
    <row r="6473" spans="1:21">
      <c r="A6473" s="2">
        <v>129945</v>
      </c>
      <c r="B6473" s="2" t="s">
        <v>15</v>
      </c>
      <c r="C6473" s="4">
        <v>45480</v>
      </c>
      <c r="D6473" s="17">
        <v>45480</v>
      </c>
      <c r="E6473" s="2" t="s">
        <v>16</v>
      </c>
      <c r="F6473" s="2" t="s">
        <v>17</v>
      </c>
      <c r="G6473" s="2">
        <v>24</v>
      </c>
      <c r="H6473" s="2" t="s">
        <v>79</v>
      </c>
      <c r="I6473" s="2" t="s">
        <v>27</v>
      </c>
      <c r="J6473" s="12">
        <v>100</v>
      </c>
      <c r="K6473" s="2">
        <v>140</v>
      </c>
      <c r="L6473" s="2">
        <v>2</v>
      </c>
      <c r="M6473" s="12">
        <v>280</v>
      </c>
      <c r="N6473" s="3">
        <v>5</v>
      </c>
      <c r="O6473" s="2" t="str" cm="1">
        <f t="array" ref="O6473">_xlfn.IFS(N6473=1,"Unsatisfactory",N6473=2,"Poor",N6473=3,"Average",N6473=4,"Good",N6473=5,"Excellent")</f>
        <v>Excellent</v>
      </c>
      <c r="P6473"/>
      <c r="Q6473"/>
      <c r="R6473"/>
      <c r="S6473"/>
      <c r="T6473"/>
      <c r="U6473"/>
    </row>
    <row r="6474" spans="1:21">
      <c r="A6474" s="2">
        <v>171617</v>
      </c>
      <c r="B6474" s="2" t="s">
        <v>42</v>
      </c>
      <c r="C6474" s="4">
        <v>45374</v>
      </c>
      <c r="D6474" s="17">
        <v>45374</v>
      </c>
      <c r="E6474" s="2" t="s">
        <v>16</v>
      </c>
      <c r="F6474" s="2" t="s">
        <v>25</v>
      </c>
      <c r="G6474" s="2">
        <v>28</v>
      </c>
      <c r="H6474" s="2" t="s">
        <v>129</v>
      </c>
      <c r="I6474" s="2" t="s">
        <v>19</v>
      </c>
      <c r="J6474" s="12">
        <v>65</v>
      </c>
      <c r="K6474" s="2">
        <v>65</v>
      </c>
      <c r="L6474" s="2">
        <v>1</v>
      </c>
      <c r="M6474" s="12">
        <v>65</v>
      </c>
      <c r="N6474" s="3">
        <v>5</v>
      </c>
      <c r="O6474" s="2" t="str" cm="1">
        <f t="array" ref="O6474">_xlfn.IFS(N6474=1,"Unsatisfactory",N6474=2,"Poor",N6474=3,"Average",N6474=4,"Good",N6474=5,"Excellent")</f>
        <v>Excellent</v>
      </c>
      <c r="P6474"/>
      <c r="Q6474"/>
      <c r="R6474"/>
      <c r="S6474"/>
      <c r="T6474"/>
      <c r="U6474"/>
    </row>
    <row r="6475" spans="1:21">
      <c r="A6475" s="2">
        <v>158847</v>
      </c>
      <c r="B6475" s="2" t="s">
        <v>50</v>
      </c>
      <c r="C6475" s="4">
        <v>45513</v>
      </c>
      <c r="D6475" s="17">
        <v>45513</v>
      </c>
      <c r="E6475" s="2" t="s">
        <v>16</v>
      </c>
      <c r="F6475" s="2" t="s">
        <v>17</v>
      </c>
      <c r="G6475" s="2">
        <v>19</v>
      </c>
      <c r="H6475" s="2" t="s">
        <v>46</v>
      </c>
      <c r="I6475" s="2" t="s">
        <v>19</v>
      </c>
      <c r="J6475" s="12">
        <v>97</v>
      </c>
      <c r="K6475" s="2">
        <v>97</v>
      </c>
      <c r="L6475" s="2">
        <v>1</v>
      </c>
      <c r="M6475" s="12">
        <v>97</v>
      </c>
      <c r="N6475" s="3">
        <v>1</v>
      </c>
      <c r="O6475" s="2" t="str" cm="1">
        <f t="array" ref="O6475">_xlfn.IFS(N6475=1,"Unsatisfactory",N6475=2,"Poor",N6475=3,"Average",N6475=4,"Good",N6475=5,"Excellent")</f>
        <v>Unsatisfactory</v>
      </c>
      <c r="P6475"/>
      <c r="Q6475"/>
      <c r="R6475"/>
      <c r="S6475"/>
      <c r="T6475"/>
      <c r="U6475"/>
    </row>
    <row r="6476" spans="1:21">
      <c r="A6476" s="2">
        <v>161779</v>
      </c>
      <c r="B6476" s="2" t="s">
        <v>53</v>
      </c>
      <c r="C6476" s="4">
        <v>45481</v>
      </c>
      <c r="D6476" s="17">
        <v>45481</v>
      </c>
      <c r="E6476" s="2" t="s">
        <v>37</v>
      </c>
      <c r="F6476" s="2" t="s">
        <v>17</v>
      </c>
      <c r="G6476" s="2">
        <v>24</v>
      </c>
      <c r="H6476" s="2" t="s">
        <v>75</v>
      </c>
      <c r="I6476" s="2" t="s">
        <v>27</v>
      </c>
      <c r="J6476" s="12">
        <v>15</v>
      </c>
      <c r="K6476" s="2">
        <v>85</v>
      </c>
      <c r="L6476" s="2">
        <v>1</v>
      </c>
      <c r="M6476" s="12">
        <v>85</v>
      </c>
      <c r="N6476" s="3">
        <v>4</v>
      </c>
      <c r="O6476" s="2" t="str" cm="1">
        <f t="array" ref="O6476">_xlfn.IFS(N6476=1,"Unsatisfactory",N6476=2,"Poor",N6476=3,"Average",N6476=4,"Good",N6476=5,"Excellent")</f>
        <v>Good</v>
      </c>
      <c r="P6476"/>
      <c r="Q6476"/>
      <c r="R6476"/>
      <c r="S6476"/>
      <c r="T6476"/>
      <c r="U6476"/>
    </row>
    <row r="6477" spans="1:21">
      <c r="A6477" s="2">
        <v>147358</v>
      </c>
      <c r="B6477" s="2" t="s">
        <v>23</v>
      </c>
      <c r="C6477" s="4">
        <v>45263</v>
      </c>
      <c r="D6477" s="17">
        <v>45263</v>
      </c>
      <c r="E6477" s="2" t="s">
        <v>24</v>
      </c>
      <c r="F6477" s="2" t="s">
        <v>17</v>
      </c>
      <c r="G6477" s="2">
        <v>29</v>
      </c>
      <c r="H6477" s="2" t="s">
        <v>75</v>
      </c>
      <c r="I6477" s="2" t="s">
        <v>27</v>
      </c>
      <c r="J6477" s="12">
        <v>9</v>
      </c>
      <c r="K6477" s="2">
        <v>79</v>
      </c>
      <c r="L6477" s="2">
        <v>1</v>
      </c>
      <c r="M6477" s="12">
        <v>79</v>
      </c>
      <c r="N6477" s="3">
        <v>4</v>
      </c>
      <c r="O6477" s="2" t="str" cm="1">
        <f t="array" ref="O6477">_xlfn.IFS(N6477=1,"Unsatisfactory",N6477=2,"Poor",N6477=3,"Average",N6477=4,"Good",N6477=5,"Excellent")</f>
        <v>Good</v>
      </c>
      <c r="P6477"/>
      <c r="Q6477"/>
      <c r="R6477"/>
      <c r="S6477"/>
      <c r="T6477"/>
      <c r="U6477"/>
    </row>
    <row r="6478" spans="1:21">
      <c r="A6478" s="2">
        <v>130786</v>
      </c>
      <c r="B6478" s="2" t="s">
        <v>53</v>
      </c>
      <c r="C6478" s="4">
        <v>45329</v>
      </c>
      <c r="D6478" s="17">
        <v>45329</v>
      </c>
      <c r="E6478" s="2" t="s">
        <v>37</v>
      </c>
      <c r="F6478" s="2" t="s">
        <v>17</v>
      </c>
      <c r="G6478" s="2">
        <v>27</v>
      </c>
      <c r="H6478" s="2" t="s">
        <v>62</v>
      </c>
      <c r="I6478" s="2" t="s">
        <v>19</v>
      </c>
      <c r="J6478" s="12">
        <v>15</v>
      </c>
      <c r="K6478" s="2">
        <v>15</v>
      </c>
      <c r="L6478" s="2">
        <v>2</v>
      </c>
      <c r="M6478" s="12">
        <v>30</v>
      </c>
      <c r="N6478" s="3">
        <v>1</v>
      </c>
      <c r="O6478" s="2" t="str" cm="1">
        <f t="array" ref="O6478">_xlfn.IFS(N6478=1,"Unsatisfactory",N6478=2,"Poor",N6478=3,"Average",N6478=4,"Good",N6478=5,"Excellent")</f>
        <v>Unsatisfactory</v>
      </c>
      <c r="P6478"/>
      <c r="Q6478"/>
      <c r="R6478"/>
      <c r="S6478"/>
      <c r="T6478"/>
      <c r="U6478"/>
    </row>
    <row r="6479" spans="1:21">
      <c r="A6479" s="2">
        <v>167289</v>
      </c>
      <c r="B6479" s="2" t="s">
        <v>30</v>
      </c>
      <c r="C6479" s="4">
        <v>45478</v>
      </c>
      <c r="D6479" s="17">
        <v>45478</v>
      </c>
      <c r="E6479" s="2" t="s">
        <v>24</v>
      </c>
      <c r="F6479" s="2" t="s">
        <v>17</v>
      </c>
      <c r="G6479" s="2">
        <v>26</v>
      </c>
      <c r="H6479" s="2" t="s">
        <v>51</v>
      </c>
      <c r="I6479" s="2" t="s">
        <v>27</v>
      </c>
      <c r="J6479" s="12">
        <v>10</v>
      </c>
      <c r="K6479" s="2">
        <v>60</v>
      </c>
      <c r="L6479" s="2">
        <v>3</v>
      </c>
      <c r="M6479" s="12">
        <v>180</v>
      </c>
      <c r="N6479" s="3">
        <v>3</v>
      </c>
      <c r="O6479" s="2" t="str" cm="1">
        <f t="array" ref="O6479">_xlfn.IFS(N6479=1,"Unsatisfactory",N6479=2,"Poor",N6479=3,"Average",N6479=4,"Good",N6479=5,"Excellent")</f>
        <v>Average</v>
      </c>
      <c r="P6479"/>
      <c r="Q6479"/>
      <c r="R6479"/>
      <c r="S6479"/>
      <c r="T6479"/>
      <c r="U6479"/>
    </row>
    <row r="6480" spans="1:21">
      <c r="A6480" s="2">
        <v>171857</v>
      </c>
      <c r="B6480" s="2" t="s">
        <v>82</v>
      </c>
      <c r="C6480" s="4">
        <v>45425</v>
      </c>
      <c r="D6480" s="17">
        <v>45425</v>
      </c>
      <c r="E6480" s="2" t="s">
        <v>37</v>
      </c>
      <c r="F6480" s="2" t="s">
        <v>17</v>
      </c>
      <c r="G6480" s="2">
        <v>21</v>
      </c>
      <c r="H6480" s="2" t="s">
        <v>29</v>
      </c>
      <c r="I6480" s="2" t="s">
        <v>19</v>
      </c>
      <c r="J6480" s="12">
        <v>20</v>
      </c>
      <c r="K6480" s="2">
        <v>20</v>
      </c>
      <c r="L6480" s="2">
        <v>1</v>
      </c>
      <c r="M6480" s="12">
        <v>20</v>
      </c>
      <c r="N6480" s="3">
        <v>3</v>
      </c>
      <c r="O6480" s="2" t="str" cm="1">
        <f t="array" ref="O6480">_xlfn.IFS(N6480=1,"Unsatisfactory",N6480=2,"Poor",N6480=3,"Average",N6480=4,"Good",N6480=5,"Excellent")</f>
        <v>Average</v>
      </c>
      <c r="P6480"/>
      <c r="Q6480"/>
      <c r="R6480"/>
      <c r="S6480"/>
      <c r="T6480"/>
      <c r="U6480"/>
    </row>
    <row r="6481" spans="1:21">
      <c r="A6481" s="2">
        <v>156856</v>
      </c>
      <c r="B6481" s="2" t="s">
        <v>48</v>
      </c>
      <c r="C6481" s="4">
        <v>45362</v>
      </c>
      <c r="D6481" s="17">
        <v>45362</v>
      </c>
      <c r="E6481" s="2" t="s">
        <v>16</v>
      </c>
      <c r="F6481" s="2" t="s">
        <v>17</v>
      </c>
      <c r="G6481" s="2">
        <v>30</v>
      </c>
      <c r="H6481" s="2" t="s">
        <v>130</v>
      </c>
      <c r="I6481" s="2" t="s">
        <v>19</v>
      </c>
      <c r="J6481" s="12">
        <v>130</v>
      </c>
      <c r="K6481" s="2">
        <v>130</v>
      </c>
      <c r="L6481" s="2">
        <v>2</v>
      </c>
      <c r="M6481" s="12">
        <v>260</v>
      </c>
      <c r="N6481" s="3">
        <v>4</v>
      </c>
      <c r="O6481" s="2" t="str" cm="1">
        <f t="array" ref="O6481">_xlfn.IFS(N6481=1,"Unsatisfactory",N6481=2,"Poor",N6481=3,"Average",N6481=4,"Good",N6481=5,"Excellent")</f>
        <v>Good</v>
      </c>
      <c r="P6481"/>
      <c r="Q6481"/>
      <c r="R6481"/>
      <c r="S6481"/>
      <c r="T6481"/>
      <c r="U6481"/>
    </row>
    <row r="6482" spans="1:21">
      <c r="A6482" s="2">
        <v>141671</v>
      </c>
      <c r="B6482" s="2" t="s">
        <v>42</v>
      </c>
      <c r="C6482" s="4">
        <v>45375</v>
      </c>
      <c r="D6482" s="17">
        <v>45375</v>
      </c>
      <c r="E6482" s="2" t="s">
        <v>16</v>
      </c>
      <c r="F6482" s="2" t="s">
        <v>17</v>
      </c>
      <c r="G6482" s="2">
        <v>30</v>
      </c>
      <c r="H6482" s="2" t="s">
        <v>46</v>
      </c>
      <c r="I6482" s="2" t="s">
        <v>19</v>
      </c>
      <c r="J6482" s="12">
        <v>65</v>
      </c>
      <c r="K6482" s="2">
        <v>65</v>
      </c>
      <c r="L6482" s="2">
        <v>2</v>
      </c>
      <c r="M6482" s="12">
        <v>130</v>
      </c>
      <c r="N6482" s="3">
        <v>1</v>
      </c>
      <c r="O6482" s="2" t="str" cm="1">
        <f t="array" ref="O6482">_xlfn.IFS(N6482=1,"Unsatisfactory",N6482=2,"Poor",N6482=3,"Average",N6482=4,"Good",N6482=5,"Excellent")</f>
        <v>Unsatisfactory</v>
      </c>
      <c r="P6482"/>
      <c r="Q6482"/>
      <c r="R6482"/>
      <c r="S6482"/>
      <c r="T6482"/>
      <c r="U6482"/>
    </row>
    <row r="6483" spans="1:21">
      <c r="A6483" s="2">
        <v>136135</v>
      </c>
      <c r="B6483" s="2" t="s">
        <v>30</v>
      </c>
      <c r="C6483" s="4">
        <v>45575</v>
      </c>
      <c r="D6483" s="17">
        <v>45575</v>
      </c>
      <c r="E6483" s="2" t="s">
        <v>24</v>
      </c>
      <c r="F6483" s="2" t="s">
        <v>17</v>
      </c>
      <c r="G6483" s="2">
        <v>33</v>
      </c>
      <c r="H6483" s="2" t="s">
        <v>34</v>
      </c>
      <c r="I6483" s="2" t="s">
        <v>27</v>
      </c>
      <c r="J6483" s="12">
        <v>10</v>
      </c>
      <c r="K6483" s="2">
        <v>110</v>
      </c>
      <c r="L6483" s="2">
        <v>4</v>
      </c>
      <c r="M6483" s="12">
        <v>440</v>
      </c>
      <c r="N6483" s="3">
        <v>4</v>
      </c>
      <c r="O6483" s="2" t="str" cm="1">
        <f t="array" ref="O6483">_xlfn.IFS(N6483=1,"Unsatisfactory",N6483=2,"Poor",N6483=3,"Average",N6483=4,"Good",N6483=5,"Excellent")</f>
        <v>Good</v>
      </c>
      <c r="P6483"/>
      <c r="Q6483"/>
      <c r="R6483"/>
      <c r="S6483"/>
      <c r="T6483"/>
      <c r="U6483"/>
    </row>
    <row r="6484" spans="1:21">
      <c r="A6484" s="2">
        <v>127570</v>
      </c>
      <c r="B6484" s="2" t="s">
        <v>78</v>
      </c>
      <c r="C6484" s="4">
        <v>45319</v>
      </c>
      <c r="D6484" s="17">
        <v>45319</v>
      </c>
      <c r="E6484" s="2" t="s">
        <v>37</v>
      </c>
      <c r="F6484" s="2" t="s">
        <v>17</v>
      </c>
      <c r="G6484" s="2">
        <v>18</v>
      </c>
      <c r="H6484" s="2" t="s">
        <v>56</v>
      </c>
      <c r="I6484" s="2" t="s">
        <v>19</v>
      </c>
      <c r="J6484" s="12">
        <v>50</v>
      </c>
      <c r="K6484" s="2">
        <v>50</v>
      </c>
      <c r="L6484" s="2">
        <v>1</v>
      </c>
      <c r="M6484" s="12">
        <v>50</v>
      </c>
      <c r="N6484" s="3">
        <v>1</v>
      </c>
      <c r="O6484" s="2" t="str" cm="1">
        <f t="array" ref="O6484">_xlfn.IFS(N6484=1,"Unsatisfactory",N6484=2,"Poor",N6484=3,"Average",N6484=4,"Good",N6484=5,"Excellent")</f>
        <v>Unsatisfactory</v>
      </c>
      <c r="P6484"/>
      <c r="Q6484"/>
      <c r="R6484"/>
      <c r="S6484"/>
      <c r="T6484"/>
      <c r="U6484"/>
    </row>
    <row r="6485" spans="1:21">
      <c r="A6485" s="2">
        <v>143309</v>
      </c>
      <c r="B6485" s="2" t="s">
        <v>78</v>
      </c>
      <c r="C6485" s="4">
        <v>45487</v>
      </c>
      <c r="D6485" s="17">
        <v>45487</v>
      </c>
      <c r="E6485" s="2" t="s">
        <v>37</v>
      </c>
      <c r="F6485" s="2" t="s">
        <v>17</v>
      </c>
      <c r="G6485" s="2">
        <v>19</v>
      </c>
      <c r="H6485" s="2" t="s">
        <v>34</v>
      </c>
      <c r="I6485" s="2" t="s">
        <v>27</v>
      </c>
      <c r="J6485" s="12">
        <v>50</v>
      </c>
      <c r="K6485" s="2">
        <v>150</v>
      </c>
      <c r="L6485" s="2">
        <v>4</v>
      </c>
      <c r="M6485" s="12">
        <v>600</v>
      </c>
      <c r="N6485" s="3">
        <v>5</v>
      </c>
      <c r="O6485" s="2" t="str" cm="1">
        <f t="array" ref="O6485">_xlfn.IFS(N6485=1,"Unsatisfactory",N6485=2,"Poor",N6485=3,"Average",N6485=4,"Good",N6485=5,"Excellent")</f>
        <v>Excellent</v>
      </c>
      <c r="P6485"/>
      <c r="Q6485"/>
      <c r="R6485"/>
      <c r="S6485"/>
      <c r="T6485"/>
      <c r="U6485"/>
    </row>
    <row r="6486" spans="1:21">
      <c r="A6486" s="2">
        <v>188932</v>
      </c>
      <c r="B6486" s="2" t="s">
        <v>15</v>
      </c>
      <c r="C6486" s="4">
        <v>45393</v>
      </c>
      <c r="D6486" s="17">
        <v>45393</v>
      </c>
      <c r="E6486" s="2" t="s">
        <v>16</v>
      </c>
      <c r="F6486" s="2" t="s">
        <v>17</v>
      </c>
      <c r="G6486" s="2">
        <v>24</v>
      </c>
      <c r="H6486" s="2" t="s">
        <v>115</v>
      </c>
      <c r="I6486" s="2" t="s">
        <v>19</v>
      </c>
      <c r="J6486" s="12">
        <v>100</v>
      </c>
      <c r="K6486" s="2">
        <v>100</v>
      </c>
      <c r="L6486" s="2">
        <v>1</v>
      </c>
      <c r="M6486" s="12">
        <v>100</v>
      </c>
      <c r="N6486" s="3">
        <v>2</v>
      </c>
      <c r="O6486" s="2" t="str" cm="1">
        <f t="array" ref="O6486">_xlfn.IFS(N6486=1,"Unsatisfactory",N6486=2,"Poor",N6486=3,"Average",N6486=4,"Good",N6486=5,"Excellent")</f>
        <v>Poor</v>
      </c>
      <c r="P6486"/>
      <c r="Q6486"/>
      <c r="R6486"/>
      <c r="S6486"/>
      <c r="T6486"/>
      <c r="U6486"/>
    </row>
    <row r="6487" spans="1:21">
      <c r="A6487" s="2">
        <v>148275</v>
      </c>
      <c r="B6487" s="2" t="s">
        <v>48</v>
      </c>
      <c r="C6487" s="4">
        <v>45529</v>
      </c>
      <c r="D6487" s="17">
        <v>45529</v>
      </c>
      <c r="E6487" s="2" t="s">
        <v>16</v>
      </c>
      <c r="F6487" s="2" t="s">
        <v>17</v>
      </c>
      <c r="G6487" s="2">
        <v>18</v>
      </c>
      <c r="H6487" s="2" t="s">
        <v>58</v>
      </c>
      <c r="I6487" s="2" t="s">
        <v>27</v>
      </c>
      <c r="J6487" s="12">
        <v>130</v>
      </c>
      <c r="K6487" s="2">
        <v>170</v>
      </c>
      <c r="L6487" s="2">
        <v>1</v>
      </c>
      <c r="M6487" s="12">
        <v>170</v>
      </c>
      <c r="N6487" s="3">
        <v>4</v>
      </c>
      <c r="O6487" s="2" t="str" cm="1">
        <f t="array" ref="O6487">_xlfn.IFS(N6487=1,"Unsatisfactory",N6487=2,"Poor",N6487=3,"Average",N6487=4,"Good",N6487=5,"Excellent")</f>
        <v>Good</v>
      </c>
      <c r="P6487"/>
      <c r="Q6487"/>
      <c r="R6487"/>
      <c r="S6487"/>
      <c r="T6487"/>
      <c r="U6487"/>
    </row>
    <row r="6488" spans="1:21">
      <c r="A6488" s="2">
        <v>155888</v>
      </c>
      <c r="B6488" s="2" t="s">
        <v>42</v>
      </c>
      <c r="C6488" s="4">
        <v>45268</v>
      </c>
      <c r="D6488" s="17">
        <v>45268</v>
      </c>
      <c r="E6488" s="2" t="s">
        <v>16</v>
      </c>
      <c r="F6488" s="2" t="s">
        <v>17</v>
      </c>
      <c r="G6488" s="2">
        <v>33</v>
      </c>
      <c r="H6488" s="2" t="s">
        <v>31</v>
      </c>
      <c r="I6488" s="2" t="s">
        <v>19</v>
      </c>
      <c r="J6488" s="12">
        <v>65</v>
      </c>
      <c r="K6488" s="2">
        <v>65</v>
      </c>
      <c r="L6488" s="2">
        <v>1</v>
      </c>
      <c r="M6488" s="12">
        <v>65</v>
      </c>
      <c r="N6488" s="3">
        <v>4</v>
      </c>
      <c r="O6488" s="2" t="str" cm="1">
        <f t="array" ref="O6488">_xlfn.IFS(N6488=1,"Unsatisfactory",N6488=2,"Poor",N6488=3,"Average",N6488=4,"Good",N6488=5,"Excellent")</f>
        <v>Good</v>
      </c>
      <c r="P6488"/>
      <c r="Q6488"/>
      <c r="R6488"/>
      <c r="S6488"/>
      <c r="T6488"/>
      <c r="U6488"/>
    </row>
    <row r="6489" spans="1:21">
      <c r="A6489" s="2">
        <v>155267</v>
      </c>
      <c r="B6489" s="2" t="s">
        <v>36</v>
      </c>
      <c r="C6489" s="4">
        <v>45537</v>
      </c>
      <c r="D6489" s="17">
        <v>45537</v>
      </c>
      <c r="E6489" s="2" t="s">
        <v>37</v>
      </c>
      <c r="F6489" s="2" t="s">
        <v>17</v>
      </c>
      <c r="G6489" s="2">
        <v>29</v>
      </c>
      <c r="H6489" s="2" t="s">
        <v>62</v>
      </c>
      <c r="I6489" s="2" t="s">
        <v>19</v>
      </c>
      <c r="J6489" s="12">
        <v>32</v>
      </c>
      <c r="K6489" s="2">
        <v>32</v>
      </c>
      <c r="L6489" s="2">
        <v>2</v>
      </c>
      <c r="M6489" s="12">
        <v>64</v>
      </c>
      <c r="N6489" s="3">
        <v>5</v>
      </c>
      <c r="O6489" s="2" t="str" cm="1">
        <f t="array" ref="O6489">_xlfn.IFS(N6489=1,"Unsatisfactory",N6489=2,"Poor",N6489=3,"Average",N6489=4,"Good",N6489=5,"Excellent")</f>
        <v>Excellent</v>
      </c>
      <c r="P6489"/>
      <c r="Q6489"/>
      <c r="R6489"/>
      <c r="S6489"/>
      <c r="T6489"/>
      <c r="U6489"/>
    </row>
    <row r="6490" spans="1:21">
      <c r="A6490" s="2">
        <v>174960</v>
      </c>
      <c r="B6490" s="2" t="s">
        <v>15</v>
      </c>
      <c r="C6490" s="4">
        <v>45390</v>
      </c>
      <c r="D6490" s="17">
        <v>45390</v>
      </c>
      <c r="E6490" s="2" t="s">
        <v>16</v>
      </c>
      <c r="F6490" s="2" t="s">
        <v>17</v>
      </c>
      <c r="G6490" s="2">
        <v>23</v>
      </c>
      <c r="H6490" s="2" t="s">
        <v>69</v>
      </c>
      <c r="I6490" s="2" t="s">
        <v>19</v>
      </c>
      <c r="J6490" s="12">
        <v>100</v>
      </c>
      <c r="K6490" s="2">
        <v>100</v>
      </c>
      <c r="L6490" s="2">
        <v>1</v>
      </c>
      <c r="M6490" s="12">
        <v>100</v>
      </c>
      <c r="N6490" s="3">
        <v>1</v>
      </c>
      <c r="O6490" s="2" t="str" cm="1">
        <f t="array" ref="O6490">_xlfn.IFS(N6490=1,"Unsatisfactory",N6490=2,"Poor",N6490=3,"Average",N6490=4,"Good",N6490=5,"Excellent")</f>
        <v>Unsatisfactory</v>
      </c>
      <c r="P6490"/>
      <c r="Q6490"/>
      <c r="R6490"/>
      <c r="S6490"/>
      <c r="T6490"/>
      <c r="U6490"/>
    </row>
    <row r="6491" spans="1:21">
      <c r="A6491" s="2">
        <v>137587</v>
      </c>
      <c r="B6491" s="2" t="s">
        <v>15</v>
      </c>
      <c r="C6491" s="4">
        <v>45473</v>
      </c>
      <c r="D6491" s="17">
        <v>45473</v>
      </c>
      <c r="E6491" s="2" t="s">
        <v>16</v>
      </c>
      <c r="F6491" s="2" t="s">
        <v>17</v>
      </c>
      <c r="G6491" s="2">
        <v>35</v>
      </c>
      <c r="H6491" s="2" t="s">
        <v>80</v>
      </c>
      <c r="I6491" s="2" t="s">
        <v>27</v>
      </c>
      <c r="J6491" s="12">
        <v>100</v>
      </c>
      <c r="K6491" s="2">
        <v>140</v>
      </c>
      <c r="L6491" s="2">
        <v>1</v>
      </c>
      <c r="M6491" s="12">
        <v>140</v>
      </c>
      <c r="N6491" s="3">
        <v>4</v>
      </c>
      <c r="O6491" s="2" t="str" cm="1">
        <f t="array" ref="O6491">_xlfn.IFS(N6491=1,"Unsatisfactory",N6491=2,"Poor",N6491=3,"Average",N6491=4,"Good",N6491=5,"Excellent")</f>
        <v>Good</v>
      </c>
      <c r="P6491"/>
      <c r="Q6491"/>
      <c r="R6491"/>
      <c r="S6491"/>
      <c r="T6491"/>
      <c r="U6491"/>
    </row>
    <row r="6492" spans="1:21">
      <c r="A6492" s="2">
        <v>154724</v>
      </c>
      <c r="B6492" s="2" t="s">
        <v>53</v>
      </c>
      <c r="C6492" s="4">
        <v>45436</v>
      </c>
      <c r="D6492" s="17">
        <v>45436</v>
      </c>
      <c r="E6492" s="2" t="s">
        <v>37</v>
      </c>
      <c r="F6492" s="2" t="s">
        <v>25</v>
      </c>
      <c r="G6492" s="2">
        <v>27</v>
      </c>
      <c r="H6492" s="2" t="s">
        <v>46</v>
      </c>
      <c r="I6492" s="2" t="s">
        <v>19</v>
      </c>
      <c r="J6492" s="12">
        <v>15</v>
      </c>
      <c r="K6492" s="2">
        <v>15</v>
      </c>
      <c r="L6492" s="2">
        <v>1</v>
      </c>
      <c r="M6492" s="12">
        <v>15</v>
      </c>
      <c r="N6492" s="3">
        <v>3</v>
      </c>
      <c r="O6492" s="2" t="str" cm="1">
        <f t="array" ref="O6492">_xlfn.IFS(N6492=1,"Unsatisfactory",N6492=2,"Poor",N6492=3,"Average",N6492=4,"Good",N6492=5,"Excellent")</f>
        <v>Average</v>
      </c>
      <c r="P6492"/>
      <c r="Q6492"/>
      <c r="R6492"/>
      <c r="S6492"/>
      <c r="T6492"/>
      <c r="U6492"/>
    </row>
    <row r="6493" spans="1:21">
      <c r="A6493" s="2">
        <v>154238</v>
      </c>
      <c r="B6493" s="2" t="s">
        <v>33</v>
      </c>
      <c r="C6493" s="4">
        <v>45441</v>
      </c>
      <c r="D6493" s="17">
        <v>45441</v>
      </c>
      <c r="E6493" s="2" t="s">
        <v>16</v>
      </c>
      <c r="F6493" s="2" t="s">
        <v>17</v>
      </c>
      <c r="G6493" s="2">
        <v>23</v>
      </c>
      <c r="H6493" s="2" t="s">
        <v>58</v>
      </c>
      <c r="I6493" s="2" t="s">
        <v>27</v>
      </c>
      <c r="J6493" s="12">
        <v>118</v>
      </c>
      <c r="K6493" s="2">
        <v>158</v>
      </c>
      <c r="L6493" s="2">
        <v>5</v>
      </c>
      <c r="M6493" s="12">
        <v>790</v>
      </c>
      <c r="N6493" s="3">
        <v>4</v>
      </c>
      <c r="O6493" s="2" t="str" cm="1">
        <f t="array" ref="O6493">_xlfn.IFS(N6493=1,"Unsatisfactory",N6493=2,"Poor",N6493=3,"Average",N6493=4,"Good",N6493=5,"Excellent")</f>
        <v>Good</v>
      </c>
      <c r="P6493"/>
      <c r="Q6493"/>
      <c r="R6493"/>
      <c r="S6493"/>
      <c r="T6493"/>
      <c r="U6493"/>
    </row>
    <row r="6494" spans="1:21">
      <c r="A6494" s="2">
        <v>197931</v>
      </c>
      <c r="B6494" s="2" t="s">
        <v>85</v>
      </c>
      <c r="C6494" s="4">
        <v>45513</v>
      </c>
      <c r="D6494" s="17">
        <v>45513</v>
      </c>
      <c r="E6494" s="2" t="s">
        <v>24</v>
      </c>
      <c r="F6494" s="2" t="s">
        <v>25</v>
      </c>
      <c r="G6494" s="2">
        <v>29</v>
      </c>
      <c r="H6494" s="2" t="s">
        <v>46</v>
      </c>
      <c r="I6494" s="2" t="s">
        <v>19</v>
      </c>
      <c r="J6494" s="12">
        <v>23</v>
      </c>
      <c r="K6494" s="2">
        <v>23</v>
      </c>
      <c r="L6494" s="2">
        <v>2</v>
      </c>
      <c r="M6494" s="12">
        <v>46</v>
      </c>
      <c r="N6494" s="3">
        <v>4</v>
      </c>
      <c r="O6494" s="2" t="str" cm="1">
        <f t="array" ref="O6494">_xlfn.IFS(N6494=1,"Unsatisfactory",N6494=2,"Poor",N6494=3,"Average",N6494=4,"Good",N6494=5,"Excellent")</f>
        <v>Good</v>
      </c>
      <c r="P6494"/>
      <c r="Q6494"/>
      <c r="R6494"/>
      <c r="S6494"/>
      <c r="T6494"/>
      <c r="U6494"/>
    </row>
    <row r="6495" spans="1:21">
      <c r="A6495" s="2">
        <v>188555</v>
      </c>
      <c r="B6495" s="2" t="s">
        <v>48</v>
      </c>
      <c r="C6495" s="4">
        <v>45363</v>
      </c>
      <c r="D6495" s="17">
        <v>45363</v>
      </c>
      <c r="E6495" s="2" t="s">
        <v>16</v>
      </c>
      <c r="F6495" s="2" t="s">
        <v>17</v>
      </c>
      <c r="G6495" s="2">
        <v>25</v>
      </c>
      <c r="H6495" s="2" t="s">
        <v>115</v>
      </c>
      <c r="I6495" s="2" t="s">
        <v>19</v>
      </c>
      <c r="J6495" s="12">
        <v>130</v>
      </c>
      <c r="K6495" s="2">
        <v>130</v>
      </c>
      <c r="L6495" s="2">
        <v>5</v>
      </c>
      <c r="M6495" s="12">
        <v>650</v>
      </c>
      <c r="N6495" s="3">
        <v>4</v>
      </c>
      <c r="O6495" s="2" t="str" cm="1">
        <f t="array" ref="O6495">_xlfn.IFS(N6495=1,"Unsatisfactory",N6495=2,"Poor",N6495=3,"Average",N6495=4,"Good",N6495=5,"Excellent")</f>
        <v>Good</v>
      </c>
      <c r="P6495"/>
      <c r="Q6495"/>
      <c r="R6495"/>
      <c r="S6495"/>
      <c r="T6495"/>
      <c r="U6495"/>
    </row>
    <row r="6496" spans="1:21">
      <c r="A6496" s="2">
        <v>136879</v>
      </c>
      <c r="B6496" s="2" t="s">
        <v>42</v>
      </c>
      <c r="C6496" s="4">
        <v>45335</v>
      </c>
      <c r="D6496" s="17">
        <v>45335</v>
      </c>
      <c r="E6496" s="2" t="s">
        <v>16</v>
      </c>
      <c r="F6496" s="2" t="s">
        <v>17</v>
      </c>
      <c r="G6496" s="2">
        <v>32</v>
      </c>
      <c r="H6496" s="2" t="s">
        <v>130</v>
      </c>
      <c r="I6496" s="2" t="s">
        <v>19</v>
      </c>
      <c r="J6496" s="12">
        <v>65</v>
      </c>
      <c r="K6496" s="2">
        <v>65</v>
      </c>
      <c r="L6496" s="2">
        <v>3</v>
      </c>
      <c r="M6496" s="12">
        <v>195</v>
      </c>
      <c r="N6496" s="3">
        <v>1</v>
      </c>
      <c r="O6496" s="2" t="str" cm="1">
        <f t="array" ref="O6496">_xlfn.IFS(N6496=1,"Unsatisfactory",N6496=2,"Poor",N6496=3,"Average",N6496=4,"Good",N6496=5,"Excellent")</f>
        <v>Unsatisfactory</v>
      </c>
      <c r="P6496"/>
      <c r="Q6496"/>
      <c r="R6496"/>
      <c r="S6496"/>
      <c r="T6496"/>
      <c r="U6496"/>
    </row>
    <row r="6497" spans="1:21">
      <c r="A6497" s="2">
        <v>164918</v>
      </c>
      <c r="B6497" s="2" t="s">
        <v>23</v>
      </c>
      <c r="C6497" s="4">
        <v>45424</v>
      </c>
      <c r="D6497" s="17">
        <v>45424</v>
      </c>
      <c r="E6497" s="2" t="s">
        <v>24</v>
      </c>
      <c r="F6497" s="2" t="s">
        <v>25</v>
      </c>
      <c r="G6497" s="2">
        <v>22</v>
      </c>
      <c r="H6497" s="2" t="s">
        <v>62</v>
      </c>
      <c r="I6497" s="2" t="s">
        <v>19</v>
      </c>
      <c r="J6497" s="12">
        <v>9</v>
      </c>
      <c r="K6497" s="2">
        <v>9</v>
      </c>
      <c r="L6497" s="2">
        <v>1</v>
      </c>
      <c r="M6497" s="12">
        <v>9</v>
      </c>
      <c r="N6497" s="3">
        <v>4</v>
      </c>
      <c r="O6497" s="2" t="str" cm="1">
        <f t="array" ref="O6497">_xlfn.IFS(N6497=1,"Unsatisfactory",N6497=2,"Poor",N6497=3,"Average",N6497=4,"Good",N6497=5,"Excellent")</f>
        <v>Good</v>
      </c>
      <c r="P6497"/>
      <c r="Q6497"/>
      <c r="R6497"/>
      <c r="S6497"/>
      <c r="T6497"/>
      <c r="U6497"/>
    </row>
    <row r="6498" spans="1:21">
      <c r="A6498" s="2">
        <v>131229</v>
      </c>
      <c r="B6498" s="2" t="s">
        <v>78</v>
      </c>
      <c r="C6498" s="4">
        <v>45250</v>
      </c>
      <c r="D6498" s="17">
        <v>45250</v>
      </c>
      <c r="E6498" s="2" t="s">
        <v>37</v>
      </c>
      <c r="F6498" s="2" t="s">
        <v>17</v>
      </c>
      <c r="G6498" s="2">
        <v>34</v>
      </c>
      <c r="H6498" s="2" t="s">
        <v>130</v>
      </c>
      <c r="I6498" s="2" t="s">
        <v>19</v>
      </c>
      <c r="J6498" s="12">
        <v>50</v>
      </c>
      <c r="K6498" s="2">
        <v>50</v>
      </c>
      <c r="L6498" s="2">
        <v>3</v>
      </c>
      <c r="M6498" s="12">
        <v>150</v>
      </c>
      <c r="N6498" s="3">
        <v>5</v>
      </c>
      <c r="O6498" s="2" t="str" cm="1">
        <f t="array" ref="O6498">_xlfn.IFS(N6498=1,"Unsatisfactory",N6498=2,"Poor",N6498=3,"Average",N6498=4,"Good",N6498=5,"Excellent")</f>
        <v>Excellent</v>
      </c>
      <c r="P6498"/>
      <c r="Q6498"/>
      <c r="R6498"/>
      <c r="S6498"/>
      <c r="T6498"/>
      <c r="U6498"/>
    </row>
    <row r="6499" spans="1:21">
      <c r="A6499" s="2">
        <v>194286</v>
      </c>
      <c r="B6499" s="2" t="s">
        <v>53</v>
      </c>
      <c r="C6499" s="4">
        <v>45458</v>
      </c>
      <c r="D6499" s="17">
        <v>45458</v>
      </c>
      <c r="E6499" s="2" t="s">
        <v>37</v>
      </c>
      <c r="F6499" s="2" t="s">
        <v>17</v>
      </c>
      <c r="G6499" s="2">
        <v>27</v>
      </c>
      <c r="H6499" s="2" t="s">
        <v>34</v>
      </c>
      <c r="I6499" s="2" t="s">
        <v>27</v>
      </c>
      <c r="J6499" s="12">
        <v>15</v>
      </c>
      <c r="K6499" s="2">
        <v>115</v>
      </c>
      <c r="L6499" s="2">
        <v>1</v>
      </c>
      <c r="M6499" s="12">
        <v>115</v>
      </c>
      <c r="N6499" s="3">
        <v>4</v>
      </c>
      <c r="O6499" s="2" t="str" cm="1">
        <f t="array" ref="O6499">_xlfn.IFS(N6499=1,"Unsatisfactory",N6499=2,"Poor",N6499=3,"Average",N6499=4,"Good",N6499=5,"Excellent")</f>
        <v>Good</v>
      </c>
      <c r="P6499"/>
      <c r="Q6499"/>
      <c r="R6499"/>
      <c r="S6499"/>
      <c r="T6499"/>
      <c r="U6499"/>
    </row>
    <row r="6500" spans="1:21">
      <c r="A6500" s="2">
        <v>131209</v>
      </c>
      <c r="B6500" s="2" t="s">
        <v>23</v>
      </c>
      <c r="C6500" s="4">
        <v>45275</v>
      </c>
      <c r="D6500" s="17">
        <v>45275</v>
      </c>
      <c r="E6500" s="2" t="s">
        <v>24</v>
      </c>
      <c r="F6500" s="2" t="s">
        <v>17</v>
      </c>
      <c r="G6500" s="2">
        <v>32</v>
      </c>
      <c r="H6500" s="2" t="s">
        <v>62</v>
      </c>
      <c r="I6500" s="2" t="s">
        <v>19</v>
      </c>
      <c r="J6500" s="12">
        <v>9</v>
      </c>
      <c r="K6500" s="2">
        <v>9</v>
      </c>
      <c r="L6500" s="2">
        <v>1</v>
      </c>
      <c r="M6500" s="12">
        <v>9</v>
      </c>
      <c r="N6500" s="3">
        <v>2</v>
      </c>
      <c r="O6500" s="2" t="str" cm="1">
        <f t="array" ref="O6500">_xlfn.IFS(N6500=1,"Unsatisfactory",N6500=2,"Poor",N6500=3,"Average",N6500=4,"Good",N6500=5,"Excellent")</f>
        <v>Poor</v>
      </c>
      <c r="P6500"/>
      <c r="Q6500"/>
      <c r="R6500"/>
      <c r="S6500"/>
      <c r="T6500"/>
      <c r="U6500"/>
    </row>
    <row r="6501" spans="1:21">
      <c r="A6501" s="2">
        <v>138008</v>
      </c>
      <c r="B6501" s="2" t="s">
        <v>82</v>
      </c>
      <c r="C6501" s="4">
        <v>45287</v>
      </c>
      <c r="D6501" s="17">
        <v>45287</v>
      </c>
      <c r="E6501" s="2" t="s">
        <v>37</v>
      </c>
      <c r="F6501" s="2" t="s">
        <v>25</v>
      </c>
      <c r="G6501" s="2">
        <v>28</v>
      </c>
      <c r="H6501" s="2" t="s">
        <v>69</v>
      </c>
      <c r="I6501" s="2" t="s">
        <v>19</v>
      </c>
      <c r="J6501" s="12">
        <v>20</v>
      </c>
      <c r="K6501" s="2">
        <v>20</v>
      </c>
      <c r="L6501" s="2">
        <v>1</v>
      </c>
      <c r="M6501" s="12">
        <v>20</v>
      </c>
      <c r="N6501" s="3">
        <v>2</v>
      </c>
      <c r="O6501" s="2" t="str" cm="1">
        <f t="array" ref="O6501">_xlfn.IFS(N6501=1,"Unsatisfactory",N6501=2,"Poor",N6501=3,"Average",N6501=4,"Good",N6501=5,"Excellent")</f>
        <v>Poor</v>
      </c>
      <c r="P6501"/>
      <c r="Q6501"/>
      <c r="R6501"/>
      <c r="S6501"/>
      <c r="T6501"/>
      <c r="U6501"/>
    </row>
    <row r="6502" spans="1:21">
      <c r="A6502" s="2">
        <v>171312</v>
      </c>
      <c r="B6502" s="2" t="s">
        <v>53</v>
      </c>
      <c r="C6502" s="4">
        <v>45317</v>
      </c>
      <c r="D6502" s="17">
        <v>45317</v>
      </c>
      <c r="E6502" s="2" t="s">
        <v>37</v>
      </c>
      <c r="F6502" s="2" t="s">
        <v>17</v>
      </c>
      <c r="G6502" s="2">
        <v>19</v>
      </c>
      <c r="H6502" s="2" t="s">
        <v>62</v>
      </c>
      <c r="I6502" s="2" t="s">
        <v>19</v>
      </c>
      <c r="J6502" s="12">
        <v>15</v>
      </c>
      <c r="K6502" s="2">
        <v>15</v>
      </c>
      <c r="L6502" s="2">
        <v>2</v>
      </c>
      <c r="M6502" s="12">
        <v>30</v>
      </c>
      <c r="N6502" s="3">
        <v>4</v>
      </c>
      <c r="O6502" s="2" t="str" cm="1">
        <f t="array" ref="O6502">_xlfn.IFS(N6502=1,"Unsatisfactory",N6502=2,"Poor",N6502=3,"Average",N6502=4,"Good",N6502=5,"Excellent")</f>
        <v>Good</v>
      </c>
      <c r="P6502"/>
      <c r="Q6502"/>
      <c r="R6502"/>
      <c r="S6502"/>
      <c r="T6502"/>
      <c r="U6502"/>
    </row>
    <row r="6503" spans="1:21">
      <c r="A6503" s="2">
        <v>166990</v>
      </c>
      <c r="B6503" s="2" t="s">
        <v>48</v>
      </c>
      <c r="C6503" s="4">
        <v>45540</v>
      </c>
      <c r="D6503" s="17">
        <v>45540</v>
      </c>
      <c r="E6503" s="2" t="s">
        <v>16</v>
      </c>
      <c r="F6503" s="2" t="s">
        <v>17</v>
      </c>
      <c r="G6503" s="2">
        <v>25</v>
      </c>
      <c r="H6503" s="2" t="s">
        <v>26</v>
      </c>
      <c r="I6503" s="2" t="s">
        <v>27</v>
      </c>
      <c r="J6503" s="12">
        <v>130</v>
      </c>
      <c r="K6503" s="2">
        <v>170</v>
      </c>
      <c r="L6503" s="2">
        <v>1</v>
      </c>
      <c r="M6503" s="12">
        <v>170</v>
      </c>
      <c r="N6503" s="3">
        <v>2</v>
      </c>
      <c r="O6503" s="2" t="str" cm="1">
        <f t="array" ref="O6503">_xlfn.IFS(N6503=1,"Unsatisfactory",N6503=2,"Poor",N6503=3,"Average",N6503=4,"Good",N6503=5,"Excellent")</f>
        <v>Poor</v>
      </c>
      <c r="P6503"/>
      <c r="Q6503"/>
      <c r="R6503"/>
      <c r="S6503"/>
      <c r="T6503"/>
      <c r="U6503"/>
    </row>
    <row r="6504" spans="1:21">
      <c r="A6504" s="2">
        <v>178154</v>
      </c>
      <c r="B6504" s="2" t="s">
        <v>85</v>
      </c>
      <c r="C6504" s="4">
        <v>45528</v>
      </c>
      <c r="D6504" s="17">
        <v>45528</v>
      </c>
      <c r="E6504" s="2" t="s">
        <v>24</v>
      </c>
      <c r="F6504" s="2" t="s">
        <v>17</v>
      </c>
      <c r="G6504" s="2">
        <v>26</v>
      </c>
      <c r="H6504" s="2" t="s">
        <v>129</v>
      </c>
      <c r="I6504" s="2" t="s">
        <v>19</v>
      </c>
      <c r="J6504" s="12">
        <v>23</v>
      </c>
      <c r="K6504" s="2">
        <v>23</v>
      </c>
      <c r="L6504" s="2">
        <v>1</v>
      </c>
      <c r="M6504" s="12">
        <v>23</v>
      </c>
      <c r="N6504" s="3">
        <v>1</v>
      </c>
      <c r="O6504" s="2" t="str" cm="1">
        <f t="array" ref="O6504">_xlfn.IFS(N6504=1,"Unsatisfactory",N6504=2,"Poor",N6504=3,"Average",N6504=4,"Good",N6504=5,"Excellent")</f>
        <v>Unsatisfactory</v>
      </c>
      <c r="P6504"/>
      <c r="Q6504"/>
      <c r="R6504"/>
      <c r="S6504"/>
      <c r="T6504"/>
      <c r="U6504"/>
    </row>
    <row r="6505" spans="1:21">
      <c r="A6505" s="2">
        <v>162067</v>
      </c>
      <c r="B6505" s="2" t="s">
        <v>53</v>
      </c>
      <c r="C6505" s="4">
        <v>45564</v>
      </c>
      <c r="D6505" s="17">
        <v>45564</v>
      </c>
      <c r="E6505" s="2" t="s">
        <v>37</v>
      </c>
      <c r="F6505" s="2" t="s">
        <v>17</v>
      </c>
      <c r="G6505" s="2">
        <v>22</v>
      </c>
      <c r="H6505" s="2" t="s">
        <v>118</v>
      </c>
      <c r="I6505" s="2" t="s">
        <v>19</v>
      </c>
      <c r="J6505" s="12">
        <v>15</v>
      </c>
      <c r="K6505" s="2">
        <v>15</v>
      </c>
      <c r="L6505" s="2">
        <v>2</v>
      </c>
      <c r="M6505" s="12">
        <v>30</v>
      </c>
      <c r="N6505" s="3">
        <v>5</v>
      </c>
      <c r="O6505" s="2" t="str" cm="1">
        <f t="array" ref="O6505">_xlfn.IFS(N6505=1,"Unsatisfactory",N6505=2,"Poor",N6505=3,"Average",N6505=4,"Good",N6505=5,"Excellent")</f>
        <v>Excellent</v>
      </c>
      <c r="P6505"/>
      <c r="Q6505"/>
      <c r="R6505"/>
      <c r="S6505"/>
      <c r="T6505"/>
      <c r="U6505"/>
    </row>
    <row r="6506" spans="1:21">
      <c r="A6506" s="2">
        <v>122654</v>
      </c>
      <c r="B6506" s="2" t="s">
        <v>23</v>
      </c>
      <c r="C6506" s="4">
        <v>45492</v>
      </c>
      <c r="D6506" s="17">
        <v>45492</v>
      </c>
      <c r="E6506" s="2" t="s">
        <v>24</v>
      </c>
      <c r="F6506" s="2" t="s">
        <v>17</v>
      </c>
      <c r="G6506" s="2">
        <v>35</v>
      </c>
      <c r="H6506" s="2" t="s">
        <v>67</v>
      </c>
      <c r="I6506" s="2" t="s">
        <v>27</v>
      </c>
      <c r="J6506" s="12">
        <v>9</v>
      </c>
      <c r="K6506" s="2">
        <v>49</v>
      </c>
      <c r="L6506" s="2">
        <v>1</v>
      </c>
      <c r="M6506" s="12">
        <v>49</v>
      </c>
      <c r="N6506" s="3">
        <v>5</v>
      </c>
      <c r="O6506" s="2" t="str" cm="1">
        <f t="array" ref="O6506">_xlfn.IFS(N6506=1,"Unsatisfactory",N6506=2,"Poor",N6506=3,"Average",N6506=4,"Good",N6506=5,"Excellent")</f>
        <v>Excellent</v>
      </c>
      <c r="P6506"/>
      <c r="Q6506"/>
      <c r="R6506"/>
      <c r="S6506"/>
      <c r="T6506"/>
      <c r="U6506"/>
    </row>
    <row r="6507" spans="1:21">
      <c r="A6507" s="2">
        <v>130386</v>
      </c>
      <c r="B6507" s="2" t="s">
        <v>53</v>
      </c>
      <c r="C6507" s="4">
        <v>45522</v>
      </c>
      <c r="D6507" s="17">
        <v>45522</v>
      </c>
      <c r="E6507" s="2" t="s">
        <v>37</v>
      </c>
      <c r="F6507" s="2" t="s">
        <v>17</v>
      </c>
      <c r="G6507" s="2">
        <v>22</v>
      </c>
      <c r="H6507" s="2" t="s">
        <v>129</v>
      </c>
      <c r="I6507" s="2" t="s">
        <v>19</v>
      </c>
      <c r="J6507" s="12">
        <v>15</v>
      </c>
      <c r="K6507" s="2">
        <v>15</v>
      </c>
      <c r="L6507" s="2">
        <v>1</v>
      </c>
      <c r="M6507" s="12">
        <v>15</v>
      </c>
      <c r="N6507" s="3">
        <v>5</v>
      </c>
      <c r="O6507" s="2" t="str" cm="1">
        <f t="array" ref="O6507">_xlfn.IFS(N6507=1,"Unsatisfactory",N6507=2,"Poor",N6507=3,"Average",N6507=4,"Good",N6507=5,"Excellent")</f>
        <v>Excellent</v>
      </c>
      <c r="P6507"/>
      <c r="Q6507"/>
      <c r="R6507"/>
      <c r="S6507"/>
      <c r="T6507"/>
      <c r="U6507"/>
    </row>
    <row r="6508" spans="1:21">
      <c r="A6508" s="2">
        <v>186453</v>
      </c>
      <c r="B6508" s="2" t="s">
        <v>48</v>
      </c>
      <c r="C6508" s="4">
        <v>45309</v>
      </c>
      <c r="D6508" s="17">
        <v>45309</v>
      </c>
      <c r="E6508" s="2" t="s">
        <v>16</v>
      </c>
      <c r="F6508" s="2" t="s">
        <v>25</v>
      </c>
      <c r="G6508" s="2">
        <v>20</v>
      </c>
      <c r="H6508" s="2" t="s">
        <v>129</v>
      </c>
      <c r="I6508" s="2" t="s">
        <v>19</v>
      </c>
      <c r="J6508" s="12">
        <v>130</v>
      </c>
      <c r="K6508" s="2">
        <v>130</v>
      </c>
      <c r="L6508" s="2">
        <v>1</v>
      </c>
      <c r="M6508" s="12">
        <v>130</v>
      </c>
      <c r="N6508" s="3">
        <v>5</v>
      </c>
      <c r="O6508" s="2" t="str" cm="1">
        <f t="array" ref="O6508">_xlfn.IFS(N6508=1,"Unsatisfactory",N6508=2,"Poor",N6508=3,"Average",N6508=4,"Good",N6508=5,"Excellent")</f>
        <v>Excellent</v>
      </c>
      <c r="P6508"/>
      <c r="Q6508"/>
      <c r="R6508"/>
      <c r="S6508"/>
      <c r="T6508"/>
      <c r="U6508"/>
    </row>
    <row r="6509" spans="1:21">
      <c r="A6509" s="2">
        <v>168516</v>
      </c>
      <c r="B6509" s="2" t="s">
        <v>15</v>
      </c>
      <c r="C6509" s="4">
        <v>45404</v>
      </c>
      <c r="D6509" s="17">
        <v>45404</v>
      </c>
      <c r="E6509" s="2" t="s">
        <v>16</v>
      </c>
      <c r="F6509" s="2" t="s">
        <v>17</v>
      </c>
      <c r="G6509" s="2">
        <v>25</v>
      </c>
      <c r="H6509" s="2" t="s">
        <v>46</v>
      </c>
      <c r="I6509" s="2" t="s">
        <v>19</v>
      </c>
      <c r="J6509" s="12">
        <v>100</v>
      </c>
      <c r="K6509" s="2">
        <v>100</v>
      </c>
      <c r="L6509" s="2">
        <v>1</v>
      </c>
      <c r="M6509" s="12">
        <v>100</v>
      </c>
      <c r="N6509" s="3">
        <v>4</v>
      </c>
      <c r="O6509" s="2" t="str" cm="1">
        <f t="array" ref="O6509">_xlfn.IFS(N6509=1,"Unsatisfactory",N6509=2,"Poor",N6509=3,"Average",N6509=4,"Good",N6509=5,"Excellent")</f>
        <v>Good</v>
      </c>
      <c r="P6509"/>
      <c r="Q6509"/>
      <c r="R6509"/>
      <c r="S6509"/>
      <c r="T6509"/>
      <c r="U6509"/>
    </row>
    <row r="6510" spans="1:21">
      <c r="A6510" s="2">
        <v>121746</v>
      </c>
      <c r="B6510" s="2" t="s">
        <v>42</v>
      </c>
      <c r="C6510" s="4">
        <v>45573</v>
      </c>
      <c r="D6510" s="17">
        <v>45573</v>
      </c>
      <c r="E6510" s="2" t="s">
        <v>16</v>
      </c>
      <c r="F6510" s="2" t="s">
        <v>17</v>
      </c>
      <c r="G6510" s="2">
        <v>33</v>
      </c>
      <c r="H6510" s="2" t="s">
        <v>44</v>
      </c>
      <c r="I6510" s="2" t="s">
        <v>27</v>
      </c>
      <c r="J6510" s="12">
        <v>65</v>
      </c>
      <c r="K6510" s="2">
        <v>90</v>
      </c>
      <c r="L6510" s="2">
        <v>1</v>
      </c>
      <c r="M6510" s="12">
        <v>90</v>
      </c>
      <c r="N6510" s="3">
        <v>2</v>
      </c>
      <c r="O6510" s="2" t="str" cm="1">
        <f t="array" ref="O6510">_xlfn.IFS(N6510=1,"Unsatisfactory",N6510=2,"Poor",N6510=3,"Average",N6510=4,"Good",N6510=5,"Excellent")</f>
        <v>Poor</v>
      </c>
      <c r="P6510"/>
      <c r="Q6510"/>
      <c r="R6510"/>
      <c r="S6510"/>
      <c r="T6510"/>
      <c r="U6510"/>
    </row>
    <row r="6511" spans="1:21">
      <c r="A6511" s="2">
        <v>122992</v>
      </c>
      <c r="B6511" s="2" t="s">
        <v>23</v>
      </c>
      <c r="C6511" s="4">
        <v>45246</v>
      </c>
      <c r="D6511" s="17">
        <v>45246</v>
      </c>
      <c r="E6511" s="2" t="s">
        <v>24</v>
      </c>
      <c r="F6511" s="2" t="s">
        <v>25</v>
      </c>
      <c r="G6511" s="2">
        <v>30</v>
      </c>
      <c r="H6511" s="2" t="s">
        <v>128</v>
      </c>
      <c r="I6511" s="2" t="s">
        <v>19</v>
      </c>
      <c r="J6511" s="12">
        <v>9</v>
      </c>
      <c r="K6511" s="2">
        <v>9</v>
      </c>
      <c r="L6511" s="2">
        <v>2</v>
      </c>
      <c r="M6511" s="12">
        <v>18</v>
      </c>
      <c r="N6511" s="3">
        <v>5</v>
      </c>
      <c r="O6511" s="2" t="str" cm="1">
        <f t="array" ref="O6511">_xlfn.IFS(N6511=1,"Unsatisfactory",N6511=2,"Poor",N6511=3,"Average",N6511=4,"Good",N6511=5,"Excellent")</f>
        <v>Excellent</v>
      </c>
      <c r="P6511"/>
      <c r="Q6511"/>
      <c r="R6511"/>
      <c r="S6511"/>
      <c r="T6511"/>
      <c r="U6511"/>
    </row>
    <row r="6512" spans="1:21">
      <c r="A6512" s="2">
        <v>160534</v>
      </c>
      <c r="B6512" s="2" t="s">
        <v>15</v>
      </c>
      <c r="C6512" s="4">
        <v>45546</v>
      </c>
      <c r="D6512" s="17">
        <v>45546</v>
      </c>
      <c r="E6512" s="2" t="s">
        <v>16</v>
      </c>
      <c r="F6512" s="2" t="s">
        <v>25</v>
      </c>
      <c r="G6512" s="2">
        <v>23</v>
      </c>
      <c r="H6512" s="2" t="s">
        <v>129</v>
      </c>
      <c r="I6512" s="2" t="s">
        <v>19</v>
      </c>
      <c r="J6512" s="12">
        <v>100</v>
      </c>
      <c r="K6512" s="2">
        <v>100</v>
      </c>
      <c r="L6512" s="2">
        <v>1</v>
      </c>
      <c r="M6512" s="12">
        <v>100</v>
      </c>
      <c r="N6512" s="3">
        <v>5</v>
      </c>
      <c r="O6512" s="2" t="str" cm="1">
        <f t="array" ref="O6512">_xlfn.IFS(N6512=1,"Unsatisfactory",N6512=2,"Poor",N6512=3,"Average",N6512=4,"Good",N6512=5,"Excellent")</f>
        <v>Excellent</v>
      </c>
      <c r="P6512"/>
      <c r="Q6512"/>
      <c r="R6512"/>
      <c r="S6512"/>
      <c r="T6512"/>
      <c r="U6512"/>
    </row>
    <row r="6513" spans="1:21">
      <c r="A6513" s="2">
        <v>125512</v>
      </c>
      <c r="B6513" s="2" t="s">
        <v>42</v>
      </c>
      <c r="C6513" s="4">
        <v>45264</v>
      </c>
      <c r="D6513" s="17">
        <v>45264</v>
      </c>
      <c r="E6513" s="2" t="s">
        <v>16</v>
      </c>
      <c r="F6513" s="2" t="s">
        <v>25</v>
      </c>
      <c r="G6513" s="2">
        <v>28</v>
      </c>
      <c r="H6513" s="2" t="s">
        <v>115</v>
      </c>
      <c r="I6513" s="2" t="s">
        <v>19</v>
      </c>
      <c r="J6513" s="12">
        <v>65</v>
      </c>
      <c r="K6513" s="2">
        <v>65</v>
      </c>
      <c r="L6513" s="2">
        <v>1</v>
      </c>
      <c r="M6513" s="12">
        <v>65</v>
      </c>
      <c r="N6513" s="3">
        <v>4</v>
      </c>
      <c r="O6513" s="2" t="str" cm="1">
        <f t="array" ref="O6513">_xlfn.IFS(N6513=1,"Unsatisfactory",N6513=2,"Poor",N6513=3,"Average",N6513=4,"Good",N6513=5,"Excellent")</f>
        <v>Good</v>
      </c>
      <c r="P6513"/>
      <c r="Q6513"/>
      <c r="R6513"/>
      <c r="S6513"/>
      <c r="T6513"/>
      <c r="U6513"/>
    </row>
    <row r="6514" spans="1:21">
      <c r="A6514" s="2">
        <v>156600</v>
      </c>
      <c r="B6514" s="2" t="s">
        <v>23</v>
      </c>
      <c r="C6514" s="4">
        <v>45244</v>
      </c>
      <c r="D6514" s="17">
        <v>45244</v>
      </c>
      <c r="E6514" s="2" t="s">
        <v>24</v>
      </c>
      <c r="F6514" s="2" t="s">
        <v>17</v>
      </c>
      <c r="G6514" s="2">
        <v>20</v>
      </c>
      <c r="H6514" s="2" t="s">
        <v>31</v>
      </c>
      <c r="I6514" s="2" t="s">
        <v>19</v>
      </c>
      <c r="J6514" s="12">
        <v>9</v>
      </c>
      <c r="K6514" s="2">
        <v>9</v>
      </c>
      <c r="L6514" s="2">
        <v>1</v>
      </c>
      <c r="M6514" s="12">
        <v>9</v>
      </c>
      <c r="N6514" s="3">
        <v>2</v>
      </c>
      <c r="O6514" s="2" t="str" cm="1">
        <f t="array" ref="O6514">_xlfn.IFS(N6514=1,"Unsatisfactory",N6514=2,"Poor",N6514=3,"Average",N6514=4,"Good",N6514=5,"Excellent")</f>
        <v>Poor</v>
      </c>
      <c r="P6514"/>
      <c r="Q6514"/>
      <c r="R6514"/>
      <c r="S6514"/>
      <c r="T6514"/>
      <c r="U6514"/>
    </row>
    <row r="6515" spans="1:21">
      <c r="A6515" s="2">
        <v>124166</v>
      </c>
      <c r="B6515" s="2" t="s">
        <v>53</v>
      </c>
      <c r="C6515" s="4">
        <v>45394</v>
      </c>
      <c r="D6515" s="17">
        <v>45394</v>
      </c>
      <c r="E6515" s="2" t="s">
        <v>37</v>
      </c>
      <c r="F6515" s="2" t="s">
        <v>25</v>
      </c>
      <c r="G6515" s="2">
        <v>30</v>
      </c>
      <c r="H6515" s="2" t="s">
        <v>56</v>
      </c>
      <c r="I6515" s="2" t="s">
        <v>19</v>
      </c>
      <c r="J6515" s="12">
        <v>15</v>
      </c>
      <c r="K6515" s="2">
        <v>15</v>
      </c>
      <c r="L6515" s="2">
        <v>1</v>
      </c>
      <c r="M6515" s="12">
        <v>15</v>
      </c>
      <c r="N6515" s="3">
        <v>1</v>
      </c>
      <c r="O6515" s="2" t="str" cm="1">
        <f t="array" ref="O6515">_xlfn.IFS(N6515=1,"Unsatisfactory",N6515=2,"Poor",N6515=3,"Average",N6515=4,"Good",N6515=5,"Excellent")</f>
        <v>Unsatisfactory</v>
      </c>
      <c r="P6515"/>
      <c r="Q6515"/>
      <c r="R6515"/>
      <c r="S6515"/>
      <c r="T6515"/>
      <c r="U6515"/>
    </row>
    <row r="6516" spans="1:21">
      <c r="A6516" s="2">
        <v>148715</v>
      </c>
      <c r="B6516" s="2" t="s">
        <v>82</v>
      </c>
      <c r="C6516" s="4">
        <v>45252</v>
      </c>
      <c r="D6516" s="17">
        <v>45252</v>
      </c>
      <c r="E6516" s="2" t="s">
        <v>37</v>
      </c>
      <c r="F6516" s="2" t="s">
        <v>25</v>
      </c>
      <c r="G6516" s="2">
        <v>21</v>
      </c>
      <c r="H6516" s="2" t="s">
        <v>38</v>
      </c>
      <c r="I6516" s="2" t="s">
        <v>19</v>
      </c>
      <c r="J6516" s="12">
        <v>20</v>
      </c>
      <c r="K6516" s="2">
        <v>20</v>
      </c>
      <c r="L6516" s="2">
        <v>2</v>
      </c>
      <c r="M6516" s="12">
        <v>40</v>
      </c>
      <c r="N6516" s="3">
        <v>2</v>
      </c>
      <c r="O6516" s="2" t="str" cm="1">
        <f t="array" ref="O6516">_xlfn.IFS(N6516=1,"Unsatisfactory",N6516=2,"Poor",N6516=3,"Average",N6516=4,"Good",N6516=5,"Excellent")</f>
        <v>Poor</v>
      </c>
      <c r="P6516"/>
      <c r="Q6516"/>
      <c r="R6516"/>
      <c r="S6516"/>
      <c r="T6516"/>
      <c r="U6516"/>
    </row>
    <row r="6517" spans="1:21">
      <c r="A6517" s="2">
        <v>137301</v>
      </c>
      <c r="B6517" s="2" t="s">
        <v>48</v>
      </c>
      <c r="C6517" s="4">
        <v>45571</v>
      </c>
      <c r="D6517" s="17">
        <v>45571</v>
      </c>
      <c r="E6517" s="2" t="s">
        <v>16</v>
      </c>
      <c r="F6517" s="2" t="s">
        <v>17</v>
      </c>
      <c r="G6517" s="2">
        <v>22</v>
      </c>
      <c r="H6517" s="2" t="s">
        <v>118</v>
      </c>
      <c r="I6517" s="2" t="s">
        <v>19</v>
      </c>
      <c r="J6517" s="12">
        <v>130</v>
      </c>
      <c r="K6517" s="2">
        <v>130</v>
      </c>
      <c r="L6517" s="2">
        <v>5</v>
      </c>
      <c r="M6517" s="12">
        <v>650</v>
      </c>
      <c r="N6517" s="3">
        <v>4</v>
      </c>
      <c r="O6517" s="2" t="str" cm="1">
        <f t="array" ref="O6517">_xlfn.IFS(N6517=1,"Unsatisfactory",N6517=2,"Poor",N6517=3,"Average",N6517=4,"Good",N6517=5,"Excellent")</f>
        <v>Good</v>
      </c>
      <c r="P6517"/>
      <c r="Q6517"/>
      <c r="R6517"/>
      <c r="S6517"/>
      <c r="T6517"/>
      <c r="U6517"/>
    </row>
    <row r="6518" spans="1:21">
      <c r="A6518" s="2">
        <v>153890</v>
      </c>
      <c r="B6518" s="2" t="s">
        <v>23</v>
      </c>
      <c r="C6518" s="4">
        <v>45492</v>
      </c>
      <c r="D6518" s="17">
        <v>45492</v>
      </c>
      <c r="E6518" s="2" t="s">
        <v>24</v>
      </c>
      <c r="F6518" s="2" t="s">
        <v>25</v>
      </c>
      <c r="G6518" s="2">
        <v>27</v>
      </c>
      <c r="H6518" s="2" t="s">
        <v>74</v>
      </c>
      <c r="I6518" s="2" t="s">
        <v>27</v>
      </c>
      <c r="J6518" s="12">
        <v>9</v>
      </c>
      <c r="K6518" s="2">
        <v>34</v>
      </c>
      <c r="L6518" s="2">
        <v>3</v>
      </c>
      <c r="M6518" s="12">
        <v>102</v>
      </c>
      <c r="N6518" s="3">
        <v>4</v>
      </c>
      <c r="O6518" s="2" t="str" cm="1">
        <f t="array" ref="O6518">_xlfn.IFS(N6518=1,"Unsatisfactory",N6518=2,"Poor",N6518=3,"Average",N6518=4,"Good",N6518=5,"Excellent")</f>
        <v>Good</v>
      </c>
      <c r="P6518"/>
      <c r="Q6518"/>
      <c r="R6518"/>
      <c r="S6518"/>
      <c r="T6518"/>
      <c r="U6518"/>
    </row>
    <row r="6519" spans="1:21">
      <c r="A6519" s="2">
        <v>188972</v>
      </c>
      <c r="B6519" s="2" t="s">
        <v>42</v>
      </c>
      <c r="C6519" s="4">
        <v>45237</v>
      </c>
      <c r="D6519" s="17">
        <v>45237</v>
      </c>
      <c r="E6519" s="2" t="s">
        <v>16</v>
      </c>
      <c r="F6519" s="2" t="s">
        <v>17</v>
      </c>
      <c r="G6519" s="2">
        <v>23</v>
      </c>
      <c r="H6519" s="2" t="s">
        <v>130</v>
      </c>
      <c r="I6519" s="2" t="s">
        <v>19</v>
      </c>
      <c r="J6519" s="12">
        <v>65</v>
      </c>
      <c r="K6519" s="2">
        <v>65</v>
      </c>
      <c r="L6519" s="2">
        <v>2</v>
      </c>
      <c r="M6519" s="12">
        <v>130</v>
      </c>
      <c r="N6519" s="3">
        <v>5</v>
      </c>
      <c r="O6519" s="2" t="str" cm="1">
        <f t="array" ref="O6519">_xlfn.IFS(N6519=1,"Unsatisfactory",N6519=2,"Poor",N6519=3,"Average",N6519=4,"Good",N6519=5,"Excellent")</f>
        <v>Excellent</v>
      </c>
      <c r="P6519"/>
      <c r="Q6519"/>
      <c r="R6519"/>
      <c r="S6519"/>
      <c r="T6519"/>
      <c r="U6519"/>
    </row>
    <row r="6520" spans="1:21">
      <c r="A6520" s="2">
        <v>141743</v>
      </c>
      <c r="B6520" s="2" t="s">
        <v>23</v>
      </c>
      <c r="C6520" s="4">
        <v>45357</v>
      </c>
      <c r="D6520" s="17">
        <v>45357</v>
      </c>
      <c r="E6520" s="2" t="s">
        <v>24</v>
      </c>
      <c r="F6520" s="2" t="s">
        <v>17</v>
      </c>
      <c r="G6520" s="2">
        <v>21</v>
      </c>
      <c r="H6520" s="2" t="s">
        <v>56</v>
      </c>
      <c r="I6520" s="2" t="s">
        <v>19</v>
      </c>
      <c r="J6520" s="12">
        <v>9</v>
      </c>
      <c r="K6520" s="2">
        <v>9</v>
      </c>
      <c r="L6520" s="2">
        <v>1</v>
      </c>
      <c r="M6520" s="12">
        <v>9</v>
      </c>
      <c r="N6520" s="3">
        <v>4</v>
      </c>
      <c r="O6520" s="2" t="str" cm="1">
        <f t="array" ref="O6520">_xlfn.IFS(N6520=1,"Unsatisfactory",N6520=2,"Poor",N6520=3,"Average",N6520=4,"Good",N6520=5,"Excellent")</f>
        <v>Good</v>
      </c>
      <c r="P6520"/>
      <c r="Q6520"/>
      <c r="R6520"/>
      <c r="S6520"/>
      <c r="T6520"/>
      <c r="U6520"/>
    </row>
    <row r="6521" spans="1:21">
      <c r="A6521" s="2">
        <v>173297</v>
      </c>
      <c r="B6521" s="2" t="s">
        <v>42</v>
      </c>
      <c r="C6521" s="4">
        <v>45537</v>
      </c>
      <c r="D6521" s="17">
        <v>45537</v>
      </c>
      <c r="E6521" s="2" t="s">
        <v>16</v>
      </c>
      <c r="F6521" s="2" t="s">
        <v>25</v>
      </c>
      <c r="G6521" s="2">
        <v>22</v>
      </c>
      <c r="H6521" s="2" t="s">
        <v>128</v>
      </c>
      <c r="I6521" s="2" t="s">
        <v>19</v>
      </c>
      <c r="J6521" s="12">
        <v>65</v>
      </c>
      <c r="K6521" s="2">
        <v>65</v>
      </c>
      <c r="L6521" s="2">
        <v>2</v>
      </c>
      <c r="M6521" s="12">
        <v>130</v>
      </c>
      <c r="N6521" s="3">
        <v>1</v>
      </c>
      <c r="O6521" s="2" t="str" cm="1">
        <f t="array" ref="O6521">_xlfn.IFS(N6521=1,"Unsatisfactory",N6521=2,"Poor",N6521=3,"Average",N6521=4,"Good",N6521=5,"Excellent")</f>
        <v>Unsatisfactory</v>
      </c>
      <c r="P6521"/>
      <c r="Q6521"/>
      <c r="R6521"/>
      <c r="S6521"/>
      <c r="T6521"/>
      <c r="U6521"/>
    </row>
    <row r="6522" spans="1:21">
      <c r="A6522" s="2">
        <v>136152</v>
      </c>
      <c r="B6522" s="2" t="s">
        <v>76</v>
      </c>
      <c r="C6522" s="4">
        <v>45252</v>
      </c>
      <c r="D6522" s="17">
        <v>45252</v>
      </c>
      <c r="E6522" s="2" t="s">
        <v>37</v>
      </c>
      <c r="F6522" s="2" t="s">
        <v>17</v>
      </c>
      <c r="G6522" s="2">
        <v>31</v>
      </c>
      <c r="H6522" s="2" t="s">
        <v>118</v>
      </c>
      <c r="I6522" s="2" t="s">
        <v>19</v>
      </c>
      <c r="J6522" s="12">
        <v>45</v>
      </c>
      <c r="K6522" s="2">
        <v>45</v>
      </c>
      <c r="L6522" s="2">
        <v>1</v>
      </c>
      <c r="M6522" s="12">
        <v>45</v>
      </c>
      <c r="N6522" s="3">
        <v>3</v>
      </c>
      <c r="O6522" s="2" t="str" cm="1">
        <f t="array" ref="O6522">_xlfn.IFS(N6522=1,"Unsatisfactory",N6522=2,"Poor",N6522=3,"Average",N6522=4,"Good",N6522=5,"Excellent")</f>
        <v>Average</v>
      </c>
      <c r="P6522"/>
      <c r="Q6522"/>
      <c r="R6522"/>
      <c r="S6522"/>
      <c r="T6522"/>
      <c r="U6522"/>
    </row>
    <row r="6523" spans="1:21">
      <c r="A6523" s="2">
        <v>160474</v>
      </c>
      <c r="B6523" s="2" t="s">
        <v>36</v>
      </c>
      <c r="C6523" s="4">
        <v>45355</v>
      </c>
      <c r="D6523" s="17">
        <v>45355</v>
      </c>
      <c r="E6523" s="2" t="s">
        <v>37</v>
      </c>
      <c r="F6523" s="2" t="s">
        <v>17</v>
      </c>
      <c r="G6523" s="2">
        <v>21</v>
      </c>
      <c r="H6523" s="2" t="s">
        <v>62</v>
      </c>
      <c r="I6523" s="2" t="s">
        <v>19</v>
      </c>
      <c r="J6523" s="12">
        <v>32</v>
      </c>
      <c r="K6523" s="2">
        <v>32</v>
      </c>
      <c r="L6523" s="2">
        <v>1</v>
      </c>
      <c r="M6523" s="12">
        <v>32</v>
      </c>
      <c r="N6523" s="3">
        <v>2</v>
      </c>
      <c r="O6523" s="2" t="str" cm="1">
        <f t="array" ref="O6523">_xlfn.IFS(N6523=1,"Unsatisfactory",N6523=2,"Poor",N6523=3,"Average",N6523=4,"Good",N6523=5,"Excellent")</f>
        <v>Poor</v>
      </c>
      <c r="P6523"/>
      <c r="Q6523"/>
      <c r="R6523"/>
      <c r="S6523"/>
      <c r="T6523"/>
      <c r="U6523"/>
    </row>
    <row r="6524" spans="1:21">
      <c r="A6524" s="2">
        <v>135999</v>
      </c>
      <c r="B6524" s="2" t="s">
        <v>82</v>
      </c>
      <c r="C6524" s="4">
        <v>45269</v>
      </c>
      <c r="D6524" s="17">
        <v>45269</v>
      </c>
      <c r="E6524" s="2" t="s">
        <v>37</v>
      </c>
      <c r="F6524" s="2" t="s">
        <v>25</v>
      </c>
      <c r="G6524" s="2">
        <v>28</v>
      </c>
      <c r="H6524" s="2" t="s">
        <v>118</v>
      </c>
      <c r="I6524" s="2" t="s">
        <v>19</v>
      </c>
      <c r="J6524" s="12">
        <v>20</v>
      </c>
      <c r="K6524" s="2">
        <v>20</v>
      </c>
      <c r="L6524" s="2">
        <v>1</v>
      </c>
      <c r="M6524" s="12">
        <v>20</v>
      </c>
      <c r="N6524" s="3">
        <v>4</v>
      </c>
      <c r="O6524" s="2" t="str" cm="1">
        <f t="array" ref="O6524">_xlfn.IFS(N6524=1,"Unsatisfactory",N6524=2,"Poor",N6524=3,"Average",N6524=4,"Good",N6524=5,"Excellent")</f>
        <v>Good</v>
      </c>
      <c r="P6524"/>
      <c r="Q6524"/>
      <c r="R6524"/>
      <c r="S6524"/>
      <c r="T6524"/>
      <c r="U6524"/>
    </row>
    <row r="6525" spans="1:21">
      <c r="A6525" s="2">
        <v>168274</v>
      </c>
      <c r="B6525" s="2" t="s">
        <v>76</v>
      </c>
      <c r="C6525" s="4">
        <v>45577</v>
      </c>
      <c r="D6525" s="17">
        <v>45577</v>
      </c>
      <c r="E6525" s="2" t="s">
        <v>37</v>
      </c>
      <c r="F6525" s="2" t="s">
        <v>17</v>
      </c>
      <c r="G6525" s="2">
        <v>33</v>
      </c>
      <c r="H6525" s="2" t="s">
        <v>129</v>
      </c>
      <c r="I6525" s="2" t="s">
        <v>19</v>
      </c>
      <c r="J6525" s="12">
        <v>45</v>
      </c>
      <c r="K6525" s="2">
        <v>45</v>
      </c>
      <c r="L6525" s="2">
        <v>1</v>
      </c>
      <c r="M6525" s="12">
        <v>45</v>
      </c>
      <c r="N6525" s="3">
        <v>5</v>
      </c>
      <c r="O6525" s="2" t="str" cm="1">
        <f t="array" ref="O6525">_xlfn.IFS(N6525=1,"Unsatisfactory",N6525=2,"Poor",N6525=3,"Average",N6525=4,"Good",N6525=5,"Excellent")</f>
        <v>Excellent</v>
      </c>
      <c r="P6525"/>
      <c r="Q6525"/>
      <c r="R6525"/>
      <c r="S6525"/>
      <c r="T6525"/>
      <c r="U6525"/>
    </row>
    <row r="6526" spans="1:21">
      <c r="A6526" s="2">
        <v>198216</v>
      </c>
      <c r="B6526" s="2" t="s">
        <v>42</v>
      </c>
      <c r="C6526" s="4">
        <v>45458</v>
      </c>
      <c r="D6526" s="17">
        <v>45458</v>
      </c>
      <c r="E6526" s="2" t="s">
        <v>16</v>
      </c>
      <c r="F6526" s="2" t="s">
        <v>17</v>
      </c>
      <c r="G6526" s="2">
        <v>24</v>
      </c>
      <c r="H6526" s="2" t="s">
        <v>38</v>
      </c>
      <c r="I6526" s="2" t="s">
        <v>19</v>
      </c>
      <c r="J6526" s="12">
        <v>65</v>
      </c>
      <c r="K6526" s="2">
        <v>65</v>
      </c>
      <c r="L6526" s="2">
        <v>3</v>
      </c>
      <c r="M6526" s="12">
        <v>195</v>
      </c>
      <c r="N6526" s="3">
        <v>4</v>
      </c>
      <c r="O6526" s="2" t="str" cm="1">
        <f t="array" ref="O6526">_xlfn.IFS(N6526=1,"Unsatisfactory",N6526=2,"Poor",N6526=3,"Average",N6526=4,"Good",N6526=5,"Excellent")</f>
        <v>Good</v>
      </c>
      <c r="P6526"/>
      <c r="Q6526"/>
      <c r="R6526"/>
      <c r="S6526"/>
      <c r="T6526"/>
      <c r="U6526"/>
    </row>
    <row r="6527" spans="1:21">
      <c r="A6527" s="2">
        <v>146396</v>
      </c>
      <c r="B6527" s="2" t="s">
        <v>48</v>
      </c>
      <c r="C6527" s="4">
        <v>45320</v>
      </c>
      <c r="D6527" s="17">
        <v>45320</v>
      </c>
      <c r="E6527" s="2" t="s">
        <v>16</v>
      </c>
      <c r="F6527" s="2" t="s">
        <v>17</v>
      </c>
      <c r="G6527" s="2">
        <v>19</v>
      </c>
      <c r="H6527" s="2" t="s">
        <v>115</v>
      </c>
      <c r="I6527" s="2" t="s">
        <v>19</v>
      </c>
      <c r="J6527" s="12">
        <v>130</v>
      </c>
      <c r="K6527" s="2">
        <v>130</v>
      </c>
      <c r="L6527" s="2">
        <v>1</v>
      </c>
      <c r="M6527" s="12">
        <v>130</v>
      </c>
      <c r="N6527" s="3">
        <v>4</v>
      </c>
      <c r="O6527" s="2" t="str" cm="1">
        <f t="array" ref="O6527">_xlfn.IFS(N6527=1,"Unsatisfactory",N6527=2,"Poor",N6527=3,"Average",N6527=4,"Good",N6527=5,"Excellent")</f>
        <v>Good</v>
      </c>
      <c r="P6527"/>
      <c r="Q6527"/>
      <c r="R6527"/>
      <c r="S6527"/>
      <c r="T6527"/>
      <c r="U6527"/>
    </row>
    <row r="6528" spans="1:21">
      <c r="A6528" s="2">
        <v>182375</v>
      </c>
      <c r="B6528" s="2" t="s">
        <v>23</v>
      </c>
      <c r="C6528" s="4">
        <v>45313</v>
      </c>
      <c r="D6528" s="17">
        <v>45313</v>
      </c>
      <c r="E6528" s="2" t="s">
        <v>24</v>
      </c>
      <c r="F6528" s="2" t="s">
        <v>17</v>
      </c>
      <c r="G6528" s="2">
        <v>27</v>
      </c>
      <c r="H6528" s="2" t="s">
        <v>51</v>
      </c>
      <c r="I6528" s="2" t="s">
        <v>27</v>
      </c>
      <c r="J6528" s="12">
        <v>9</v>
      </c>
      <c r="K6528" s="2">
        <v>59</v>
      </c>
      <c r="L6528" s="2">
        <v>3</v>
      </c>
      <c r="M6528" s="12">
        <v>177</v>
      </c>
      <c r="N6528" s="3">
        <v>4</v>
      </c>
      <c r="O6528" s="2" t="str" cm="1">
        <f t="array" ref="O6528">_xlfn.IFS(N6528=1,"Unsatisfactory",N6528=2,"Poor",N6528=3,"Average",N6528=4,"Good",N6528=5,"Excellent")</f>
        <v>Good</v>
      </c>
      <c r="P6528"/>
      <c r="Q6528"/>
      <c r="R6528"/>
      <c r="S6528"/>
      <c r="T6528"/>
      <c r="U6528"/>
    </row>
    <row r="6529" spans="1:21">
      <c r="A6529" s="2">
        <v>136443</v>
      </c>
      <c r="B6529" s="2" t="s">
        <v>82</v>
      </c>
      <c r="C6529" s="4">
        <v>45484</v>
      </c>
      <c r="D6529" s="17">
        <v>45484</v>
      </c>
      <c r="E6529" s="2" t="s">
        <v>37</v>
      </c>
      <c r="F6529" s="2" t="s">
        <v>17</v>
      </c>
      <c r="G6529" s="2">
        <v>18</v>
      </c>
      <c r="H6529" s="2" t="s">
        <v>130</v>
      </c>
      <c r="I6529" s="2" t="s">
        <v>19</v>
      </c>
      <c r="J6529" s="12">
        <v>20</v>
      </c>
      <c r="K6529" s="2">
        <v>20</v>
      </c>
      <c r="L6529" s="2">
        <v>1</v>
      </c>
      <c r="M6529" s="12">
        <v>20</v>
      </c>
      <c r="N6529" s="3">
        <v>5</v>
      </c>
      <c r="O6529" s="2" t="str" cm="1">
        <f t="array" ref="O6529">_xlfn.IFS(N6529=1,"Unsatisfactory",N6529=2,"Poor",N6529=3,"Average",N6529=4,"Good",N6529=5,"Excellent")</f>
        <v>Excellent</v>
      </c>
      <c r="P6529"/>
      <c r="Q6529"/>
      <c r="R6529"/>
      <c r="S6529"/>
      <c r="T6529"/>
      <c r="U6529"/>
    </row>
    <row r="6530" spans="1:21">
      <c r="A6530" s="2">
        <v>122732</v>
      </c>
      <c r="B6530" s="2" t="s">
        <v>76</v>
      </c>
      <c r="C6530" s="4">
        <v>45550</v>
      </c>
      <c r="D6530" s="17">
        <v>45550</v>
      </c>
      <c r="E6530" s="2" t="s">
        <v>37</v>
      </c>
      <c r="F6530" s="2" t="s">
        <v>17</v>
      </c>
      <c r="G6530" s="2">
        <v>32</v>
      </c>
      <c r="H6530" s="2" t="s">
        <v>56</v>
      </c>
      <c r="I6530" s="2" t="s">
        <v>19</v>
      </c>
      <c r="J6530" s="12">
        <v>45</v>
      </c>
      <c r="K6530" s="2">
        <v>45</v>
      </c>
      <c r="L6530" s="2">
        <v>1</v>
      </c>
      <c r="M6530" s="12">
        <v>45</v>
      </c>
      <c r="N6530" s="3">
        <v>2</v>
      </c>
      <c r="O6530" s="2" t="str" cm="1">
        <f t="array" ref="O6530">_xlfn.IFS(N6530=1,"Unsatisfactory",N6530=2,"Poor",N6530=3,"Average",N6530=4,"Good",N6530=5,"Excellent")</f>
        <v>Poor</v>
      </c>
      <c r="P6530"/>
      <c r="Q6530"/>
      <c r="R6530"/>
      <c r="S6530"/>
      <c r="T6530"/>
      <c r="U6530"/>
    </row>
    <row r="6531" spans="1:21">
      <c r="A6531" s="2">
        <v>146402</v>
      </c>
      <c r="B6531" s="2" t="s">
        <v>15</v>
      </c>
      <c r="C6531" s="4">
        <v>45389</v>
      </c>
      <c r="D6531" s="17">
        <v>45389</v>
      </c>
      <c r="E6531" s="2" t="s">
        <v>16</v>
      </c>
      <c r="F6531" s="2" t="s">
        <v>17</v>
      </c>
      <c r="G6531" s="2">
        <v>34</v>
      </c>
      <c r="H6531" s="2" t="s">
        <v>62</v>
      </c>
      <c r="I6531" s="2" t="s">
        <v>19</v>
      </c>
      <c r="J6531" s="12">
        <v>100</v>
      </c>
      <c r="K6531" s="2">
        <v>100</v>
      </c>
      <c r="L6531" s="2">
        <v>2</v>
      </c>
      <c r="M6531" s="12">
        <v>200</v>
      </c>
      <c r="N6531" s="3">
        <v>4</v>
      </c>
      <c r="O6531" s="2" t="str" cm="1">
        <f t="array" ref="O6531">_xlfn.IFS(N6531=1,"Unsatisfactory",N6531=2,"Poor",N6531=3,"Average",N6531=4,"Good",N6531=5,"Excellent")</f>
        <v>Good</v>
      </c>
      <c r="P6531"/>
      <c r="Q6531"/>
      <c r="R6531"/>
      <c r="S6531"/>
      <c r="T6531"/>
      <c r="U6531"/>
    </row>
    <row r="6532" spans="1:21">
      <c r="A6532" s="2">
        <v>194523</v>
      </c>
      <c r="B6532" s="2" t="s">
        <v>15</v>
      </c>
      <c r="C6532" s="4">
        <v>45319</v>
      </c>
      <c r="D6532" s="17">
        <v>45319</v>
      </c>
      <c r="E6532" s="2" t="s">
        <v>16</v>
      </c>
      <c r="F6532" s="2" t="s">
        <v>17</v>
      </c>
      <c r="G6532" s="2">
        <v>34</v>
      </c>
      <c r="H6532" s="2" t="s">
        <v>44</v>
      </c>
      <c r="I6532" s="2" t="s">
        <v>27</v>
      </c>
      <c r="J6532" s="12">
        <v>100</v>
      </c>
      <c r="K6532" s="2">
        <v>125</v>
      </c>
      <c r="L6532" s="2">
        <v>1</v>
      </c>
      <c r="M6532" s="12">
        <v>125</v>
      </c>
      <c r="N6532" s="3">
        <v>5</v>
      </c>
      <c r="O6532" s="2" t="str" cm="1">
        <f t="array" ref="O6532">_xlfn.IFS(N6532=1,"Unsatisfactory",N6532=2,"Poor",N6532=3,"Average",N6532=4,"Good",N6532=5,"Excellent")</f>
        <v>Excellent</v>
      </c>
      <c r="P6532"/>
      <c r="Q6532"/>
      <c r="R6532"/>
      <c r="S6532"/>
      <c r="T6532"/>
      <c r="U6532"/>
    </row>
    <row r="6533" spans="1:21">
      <c r="A6533" s="2">
        <v>143304</v>
      </c>
      <c r="B6533" s="2" t="s">
        <v>23</v>
      </c>
      <c r="C6533" s="4">
        <v>45348</v>
      </c>
      <c r="D6533" s="17">
        <v>45348</v>
      </c>
      <c r="E6533" s="2" t="s">
        <v>24</v>
      </c>
      <c r="F6533" s="2" t="s">
        <v>17</v>
      </c>
      <c r="G6533" s="2">
        <v>30</v>
      </c>
      <c r="H6533" s="2" t="s">
        <v>130</v>
      </c>
      <c r="I6533" s="2" t="s">
        <v>19</v>
      </c>
      <c r="J6533" s="12">
        <v>9</v>
      </c>
      <c r="K6533" s="2">
        <v>9</v>
      </c>
      <c r="L6533" s="2">
        <v>1</v>
      </c>
      <c r="M6533" s="12">
        <v>9</v>
      </c>
      <c r="N6533" s="3">
        <v>4</v>
      </c>
      <c r="O6533" s="2" t="str" cm="1">
        <f t="array" ref="O6533">_xlfn.IFS(N6533=1,"Unsatisfactory",N6533=2,"Poor",N6533=3,"Average",N6533=4,"Good",N6533=5,"Excellent")</f>
        <v>Good</v>
      </c>
      <c r="P6533"/>
      <c r="Q6533"/>
      <c r="R6533"/>
      <c r="S6533"/>
      <c r="T6533"/>
      <c r="U6533"/>
    </row>
    <row r="6534" spans="1:21">
      <c r="A6534" s="2">
        <v>183951</v>
      </c>
      <c r="B6534" s="2" t="s">
        <v>42</v>
      </c>
      <c r="C6534" s="4">
        <v>45308</v>
      </c>
      <c r="D6534" s="17">
        <v>45308</v>
      </c>
      <c r="E6534" s="2" t="s">
        <v>16</v>
      </c>
      <c r="F6534" s="2" t="s">
        <v>17</v>
      </c>
      <c r="G6534" s="2">
        <v>19</v>
      </c>
      <c r="H6534" s="2" t="s">
        <v>130</v>
      </c>
      <c r="I6534" s="2" t="s">
        <v>19</v>
      </c>
      <c r="J6534" s="12">
        <v>65</v>
      </c>
      <c r="K6534" s="2">
        <v>65</v>
      </c>
      <c r="L6534" s="2">
        <v>1</v>
      </c>
      <c r="M6534" s="12">
        <v>65</v>
      </c>
      <c r="N6534" s="3">
        <v>4</v>
      </c>
      <c r="O6534" s="2" t="str" cm="1">
        <f t="array" ref="O6534">_xlfn.IFS(N6534=1,"Unsatisfactory",N6534=2,"Poor",N6534=3,"Average",N6534=4,"Good",N6534=5,"Excellent")</f>
        <v>Good</v>
      </c>
      <c r="P6534"/>
      <c r="Q6534"/>
      <c r="R6534"/>
      <c r="S6534"/>
      <c r="T6534"/>
      <c r="U6534"/>
    </row>
    <row r="6535" spans="1:21">
      <c r="A6535" s="2">
        <v>189417</v>
      </c>
      <c r="B6535" s="2" t="s">
        <v>50</v>
      </c>
      <c r="C6535" s="4">
        <v>45481</v>
      </c>
      <c r="D6535" s="17">
        <v>45481</v>
      </c>
      <c r="E6535" s="2" t="s">
        <v>16</v>
      </c>
      <c r="F6535" s="2" t="s">
        <v>17</v>
      </c>
      <c r="G6535" s="2">
        <v>18</v>
      </c>
      <c r="H6535" s="2" t="s">
        <v>75</v>
      </c>
      <c r="I6535" s="2" t="s">
        <v>27</v>
      </c>
      <c r="J6535" s="12">
        <v>97</v>
      </c>
      <c r="K6535" s="2">
        <v>167</v>
      </c>
      <c r="L6535" s="2">
        <v>1</v>
      </c>
      <c r="M6535" s="12">
        <v>167</v>
      </c>
      <c r="N6535" s="3">
        <v>5</v>
      </c>
      <c r="O6535" s="2" t="str" cm="1">
        <f t="array" ref="O6535">_xlfn.IFS(N6535=1,"Unsatisfactory",N6535=2,"Poor",N6535=3,"Average",N6535=4,"Good",N6535=5,"Excellent")</f>
        <v>Excellent</v>
      </c>
      <c r="P6535"/>
      <c r="Q6535"/>
      <c r="R6535"/>
      <c r="S6535"/>
      <c r="T6535"/>
      <c r="U6535"/>
    </row>
    <row r="6536" spans="1:21">
      <c r="A6536" s="2">
        <v>186348</v>
      </c>
      <c r="B6536" s="2" t="s">
        <v>53</v>
      </c>
      <c r="C6536" s="4">
        <v>45356</v>
      </c>
      <c r="D6536" s="17">
        <v>45356</v>
      </c>
      <c r="E6536" s="2" t="s">
        <v>37</v>
      </c>
      <c r="F6536" s="2" t="s">
        <v>25</v>
      </c>
      <c r="G6536" s="2">
        <v>32</v>
      </c>
      <c r="H6536" s="2" t="s">
        <v>128</v>
      </c>
      <c r="I6536" s="2" t="s">
        <v>19</v>
      </c>
      <c r="J6536" s="12">
        <v>15</v>
      </c>
      <c r="K6536" s="2">
        <v>15</v>
      </c>
      <c r="L6536" s="2">
        <v>3</v>
      </c>
      <c r="M6536" s="12">
        <v>45</v>
      </c>
      <c r="N6536" s="3">
        <v>4</v>
      </c>
      <c r="O6536" s="2" t="str" cm="1">
        <f t="array" ref="O6536">_xlfn.IFS(N6536=1,"Unsatisfactory",N6536=2,"Poor",N6536=3,"Average",N6536=4,"Good",N6536=5,"Excellent")</f>
        <v>Good</v>
      </c>
      <c r="P6536"/>
      <c r="Q6536"/>
      <c r="R6536"/>
      <c r="S6536"/>
      <c r="T6536"/>
      <c r="U6536"/>
    </row>
    <row r="6537" spans="1:21">
      <c r="A6537" s="2">
        <v>198573</v>
      </c>
      <c r="B6537" s="2" t="s">
        <v>42</v>
      </c>
      <c r="C6537" s="4">
        <v>45487</v>
      </c>
      <c r="D6537" s="17">
        <v>45487</v>
      </c>
      <c r="E6537" s="2" t="s">
        <v>16</v>
      </c>
      <c r="F6537" s="2" t="s">
        <v>25</v>
      </c>
      <c r="G6537" s="2">
        <v>31</v>
      </c>
      <c r="H6537" s="2" t="s">
        <v>62</v>
      </c>
      <c r="I6537" s="2" t="s">
        <v>19</v>
      </c>
      <c r="J6537" s="12">
        <v>65</v>
      </c>
      <c r="K6537" s="2">
        <v>65</v>
      </c>
      <c r="L6537" s="2">
        <v>4</v>
      </c>
      <c r="M6537" s="12">
        <v>260</v>
      </c>
      <c r="N6537" s="3">
        <v>5</v>
      </c>
      <c r="O6537" s="2" t="str" cm="1">
        <f t="array" ref="O6537">_xlfn.IFS(N6537=1,"Unsatisfactory",N6537=2,"Poor",N6537=3,"Average",N6537=4,"Good",N6537=5,"Excellent")</f>
        <v>Excellent</v>
      </c>
      <c r="P6537"/>
      <c r="Q6537"/>
      <c r="R6537"/>
      <c r="S6537"/>
      <c r="T6537"/>
      <c r="U6537"/>
    </row>
    <row r="6538" spans="1:21">
      <c r="A6538" s="2">
        <v>175164</v>
      </c>
      <c r="B6538" s="2" t="s">
        <v>15</v>
      </c>
      <c r="C6538" s="4">
        <v>45332</v>
      </c>
      <c r="D6538" s="17">
        <v>45332</v>
      </c>
      <c r="E6538" s="2" t="s">
        <v>16</v>
      </c>
      <c r="F6538" s="2" t="s">
        <v>25</v>
      </c>
      <c r="G6538" s="2">
        <v>18</v>
      </c>
      <c r="H6538" s="2" t="s">
        <v>46</v>
      </c>
      <c r="I6538" s="2" t="s">
        <v>19</v>
      </c>
      <c r="J6538" s="12">
        <v>100</v>
      </c>
      <c r="K6538" s="2">
        <v>100</v>
      </c>
      <c r="L6538" s="2">
        <v>5</v>
      </c>
      <c r="M6538" s="12">
        <v>500</v>
      </c>
      <c r="N6538" s="3">
        <v>5</v>
      </c>
      <c r="O6538" s="2" t="str" cm="1">
        <f t="array" ref="O6538">_xlfn.IFS(N6538=1,"Unsatisfactory",N6538=2,"Poor",N6538=3,"Average",N6538=4,"Good",N6538=5,"Excellent")</f>
        <v>Excellent</v>
      </c>
      <c r="P6538"/>
      <c r="Q6538"/>
      <c r="R6538"/>
      <c r="S6538"/>
      <c r="T6538"/>
      <c r="U6538"/>
    </row>
    <row r="6539" spans="1:21">
      <c r="A6539" s="2">
        <v>187874</v>
      </c>
      <c r="B6539" s="2" t="s">
        <v>42</v>
      </c>
      <c r="C6539" s="4">
        <v>45351</v>
      </c>
      <c r="D6539" s="17">
        <v>45351</v>
      </c>
      <c r="E6539" s="2" t="s">
        <v>16</v>
      </c>
      <c r="F6539" s="2" t="s">
        <v>17</v>
      </c>
      <c r="G6539" s="2">
        <v>31</v>
      </c>
      <c r="H6539" s="2" t="s">
        <v>29</v>
      </c>
      <c r="I6539" s="2" t="s">
        <v>19</v>
      </c>
      <c r="J6539" s="12">
        <v>65</v>
      </c>
      <c r="K6539" s="2">
        <v>65</v>
      </c>
      <c r="L6539" s="2">
        <v>5</v>
      </c>
      <c r="M6539" s="12">
        <v>325</v>
      </c>
      <c r="N6539" s="3">
        <v>3</v>
      </c>
      <c r="O6539" s="2" t="str" cm="1">
        <f t="array" ref="O6539">_xlfn.IFS(N6539=1,"Unsatisfactory",N6539=2,"Poor",N6539=3,"Average",N6539=4,"Good",N6539=5,"Excellent")</f>
        <v>Average</v>
      </c>
      <c r="P6539"/>
      <c r="Q6539"/>
      <c r="R6539"/>
      <c r="S6539"/>
      <c r="T6539"/>
      <c r="U6539"/>
    </row>
    <row r="6540" spans="1:21">
      <c r="A6540" s="2">
        <v>139233</v>
      </c>
      <c r="B6540" s="2" t="s">
        <v>82</v>
      </c>
      <c r="C6540" s="4">
        <v>45440</v>
      </c>
      <c r="D6540" s="17">
        <v>45440</v>
      </c>
      <c r="E6540" s="2" t="s">
        <v>37</v>
      </c>
      <c r="F6540" s="2" t="s">
        <v>17</v>
      </c>
      <c r="G6540" s="2">
        <v>23</v>
      </c>
      <c r="H6540" s="2" t="s">
        <v>29</v>
      </c>
      <c r="I6540" s="2" t="s">
        <v>19</v>
      </c>
      <c r="J6540" s="12">
        <v>20</v>
      </c>
      <c r="K6540" s="2">
        <v>20</v>
      </c>
      <c r="L6540" s="2">
        <v>1</v>
      </c>
      <c r="M6540" s="12">
        <v>20</v>
      </c>
      <c r="N6540" s="3">
        <v>3</v>
      </c>
      <c r="O6540" s="2" t="str" cm="1">
        <f t="array" ref="O6540">_xlfn.IFS(N6540=1,"Unsatisfactory",N6540=2,"Poor",N6540=3,"Average",N6540=4,"Good",N6540=5,"Excellent")</f>
        <v>Average</v>
      </c>
      <c r="P6540"/>
      <c r="Q6540"/>
      <c r="R6540"/>
      <c r="S6540"/>
      <c r="T6540"/>
      <c r="U6540"/>
    </row>
    <row r="6541" spans="1:21">
      <c r="A6541" s="2">
        <v>132543</v>
      </c>
      <c r="B6541" s="2" t="s">
        <v>48</v>
      </c>
      <c r="C6541" s="4">
        <v>45304</v>
      </c>
      <c r="D6541" s="17">
        <v>45304</v>
      </c>
      <c r="E6541" s="2" t="s">
        <v>16</v>
      </c>
      <c r="F6541" s="2" t="s">
        <v>17</v>
      </c>
      <c r="G6541" s="2">
        <v>30</v>
      </c>
      <c r="H6541" s="2" t="s">
        <v>60</v>
      </c>
      <c r="I6541" s="2" t="s">
        <v>19</v>
      </c>
      <c r="J6541" s="12">
        <v>130</v>
      </c>
      <c r="K6541" s="2">
        <v>130</v>
      </c>
      <c r="L6541" s="2">
        <v>1</v>
      </c>
      <c r="M6541" s="12">
        <v>130</v>
      </c>
      <c r="N6541" s="3">
        <v>4</v>
      </c>
      <c r="O6541" s="2" t="str" cm="1">
        <f t="array" ref="O6541">_xlfn.IFS(N6541=1,"Unsatisfactory",N6541=2,"Poor",N6541=3,"Average",N6541=4,"Good",N6541=5,"Excellent")</f>
        <v>Good</v>
      </c>
      <c r="P6541"/>
      <c r="Q6541"/>
      <c r="R6541"/>
      <c r="S6541"/>
      <c r="T6541"/>
      <c r="U6541"/>
    </row>
    <row r="6542" spans="1:21">
      <c r="A6542" s="2">
        <v>136044</v>
      </c>
      <c r="B6542" s="2" t="s">
        <v>82</v>
      </c>
      <c r="C6542" s="4">
        <v>45529</v>
      </c>
      <c r="D6542" s="17">
        <v>45529</v>
      </c>
      <c r="E6542" s="2" t="s">
        <v>37</v>
      </c>
      <c r="F6542" s="2" t="s">
        <v>17</v>
      </c>
      <c r="G6542" s="2">
        <v>35</v>
      </c>
      <c r="H6542" s="2" t="s">
        <v>115</v>
      </c>
      <c r="I6542" s="2" t="s">
        <v>19</v>
      </c>
      <c r="J6542" s="12">
        <v>20</v>
      </c>
      <c r="K6542" s="2">
        <v>20</v>
      </c>
      <c r="L6542" s="2">
        <v>1</v>
      </c>
      <c r="M6542" s="12">
        <v>20</v>
      </c>
      <c r="N6542" s="3">
        <v>5</v>
      </c>
      <c r="O6542" s="2" t="str" cm="1">
        <f t="array" ref="O6542">_xlfn.IFS(N6542=1,"Unsatisfactory",N6542=2,"Poor",N6542=3,"Average",N6542=4,"Good",N6542=5,"Excellent")</f>
        <v>Excellent</v>
      </c>
      <c r="P6542"/>
      <c r="Q6542"/>
      <c r="R6542"/>
      <c r="S6542"/>
      <c r="T6542"/>
      <c r="U6542"/>
    </row>
    <row r="6543" spans="1:21">
      <c r="A6543" s="2">
        <v>142529</v>
      </c>
      <c r="B6543" s="2" t="s">
        <v>42</v>
      </c>
      <c r="C6543" s="4">
        <v>45511</v>
      </c>
      <c r="D6543" s="17">
        <v>45511</v>
      </c>
      <c r="E6543" s="2" t="s">
        <v>16</v>
      </c>
      <c r="F6543" s="2" t="s">
        <v>17</v>
      </c>
      <c r="G6543" s="2">
        <v>22</v>
      </c>
      <c r="H6543" s="2" t="s">
        <v>60</v>
      </c>
      <c r="I6543" s="2" t="s">
        <v>19</v>
      </c>
      <c r="J6543" s="12">
        <v>65</v>
      </c>
      <c r="K6543" s="2">
        <v>65</v>
      </c>
      <c r="L6543" s="2">
        <v>3</v>
      </c>
      <c r="M6543" s="12">
        <v>195</v>
      </c>
      <c r="N6543" s="3">
        <v>4</v>
      </c>
      <c r="O6543" s="2" t="str" cm="1">
        <f t="array" ref="O6543">_xlfn.IFS(N6543=1,"Unsatisfactory",N6543=2,"Poor",N6543=3,"Average",N6543=4,"Good",N6543=5,"Excellent")</f>
        <v>Good</v>
      </c>
      <c r="P6543"/>
      <c r="Q6543"/>
      <c r="R6543"/>
      <c r="S6543"/>
      <c r="T6543"/>
      <c r="U6543"/>
    </row>
    <row r="6544" spans="1:21">
      <c r="A6544" s="2">
        <v>154849</v>
      </c>
      <c r="B6544" s="2" t="s">
        <v>48</v>
      </c>
      <c r="C6544" s="4">
        <v>45539</v>
      </c>
      <c r="D6544" s="17">
        <v>45539</v>
      </c>
      <c r="E6544" s="2" t="s">
        <v>16</v>
      </c>
      <c r="F6544" s="2" t="s">
        <v>25</v>
      </c>
      <c r="G6544" s="2">
        <v>33</v>
      </c>
      <c r="H6544" s="2" t="s">
        <v>62</v>
      </c>
      <c r="I6544" s="2" t="s">
        <v>19</v>
      </c>
      <c r="J6544" s="12">
        <v>130</v>
      </c>
      <c r="K6544" s="2">
        <v>130</v>
      </c>
      <c r="L6544" s="2">
        <v>4</v>
      </c>
      <c r="M6544" s="12">
        <v>520</v>
      </c>
      <c r="N6544" s="3">
        <v>5</v>
      </c>
      <c r="O6544" s="2" t="str" cm="1">
        <f t="array" ref="O6544">_xlfn.IFS(N6544=1,"Unsatisfactory",N6544=2,"Poor",N6544=3,"Average",N6544=4,"Good",N6544=5,"Excellent")</f>
        <v>Excellent</v>
      </c>
      <c r="P6544"/>
      <c r="Q6544"/>
      <c r="R6544"/>
      <c r="S6544"/>
      <c r="T6544"/>
      <c r="U6544"/>
    </row>
    <row r="6545" spans="1:21">
      <c r="A6545" s="2">
        <v>148323</v>
      </c>
      <c r="B6545" s="2" t="s">
        <v>23</v>
      </c>
      <c r="C6545" s="4">
        <v>45418</v>
      </c>
      <c r="D6545" s="17">
        <v>45418</v>
      </c>
      <c r="E6545" s="2" t="s">
        <v>24</v>
      </c>
      <c r="F6545" s="2" t="s">
        <v>25</v>
      </c>
      <c r="G6545" s="2">
        <v>34</v>
      </c>
      <c r="H6545" s="2" t="s">
        <v>62</v>
      </c>
      <c r="I6545" s="2" t="s">
        <v>19</v>
      </c>
      <c r="J6545" s="12">
        <v>9</v>
      </c>
      <c r="K6545" s="2">
        <v>9</v>
      </c>
      <c r="L6545" s="2">
        <v>1</v>
      </c>
      <c r="M6545" s="12">
        <v>9</v>
      </c>
      <c r="N6545" s="3">
        <v>2</v>
      </c>
      <c r="O6545" s="2" t="str" cm="1">
        <f t="array" ref="O6545">_xlfn.IFS(N6545=1,"Unsatisfactory",N6545=2,"Poor",N6545=3,"Average",N6545=4,"Good",N6545=5,"Excellent")</f>
        <v>Poor</v>
      </c>
      <c r="P6545"/>
      <c r="Q6545"/>
      <c r="R6545"/>
      <c r="S6545"/>
      <c r="T6545"/>
      <c r="U6545"/>
    </row>
    <row r="6546" spans="1:21">
      <c r="A6546" s="2">
        <v>198659</v>
      </c>
      <c r="B6546" s="2" t="s">
        <v>42</v>
      </c>
      <c r="C6546" s="4">
        <v>45542</v>
      </c>
      <c r="D6546" s="17">
        <v>45542</v>
      </c>
      <c r="E6546" s="2" t="s">
        <v>16</v>
      </c>
      <c r="F6546" s="2" t="s">
        <v>25</v>
      </c>
      <c r="G6546" s="2">
        <v>29</v>
      </c>
      <c r="H6546" s="2" t="s">
        <v>79</v>
      </c>
      <c r="I6546" s="2" t="s">
        <v>27</v>
      </c>
      <c r="J6546" s="12">
        <v>65</v>
      </c>
      <c r="K6546" s="2">
        <v>105</v>
      </c>
      <c r="L6546" s="2">
        <v>1</v>
      </c>
      <c r="M6546" s="12">
        <v>105</v>
      </c>
      <c r="N6546" s="3">
        <v>5</v>
      </c>
      <c r="O6546" s="2" t="str" cm="1">
        <f t="array" ref="O6546">_xlfn.IFS(N6546=1,"Unsatisfactory",N6546=2,"Poor",N6546=3,"Average",N6546=4,"Good",N6546=5,"Excellent")</f>
        <v>Excellent</v>
      </c>
      <c r="P6546"/>
      <c r="Q6546"/>
      <c r="R6546"/>
      <c r="S6546"/>
      <c r="T6546"/>
      <c r="U6546"/>
    </row>
    <row r="6547" spans="1:21">
      <c r="A6547" s="2">
        <v>141413</v>
      </c>
      <c r="B6547" s="2" t="s">
        <v>15</v>
      </c>
      <c r="C6547" s="4">
        <v>45399</v>
      </c>
      <c r="D6547" s="17">
        <v>45399</v>
      </c>
      <c r="E6547" s="2" t="s">
        <v>16</v>
      </c>
      <c r="F6547" s="2" t="s">
        <v>17</v>
      </c>
      <c r="G6547" s="2">
        <v>20</v>
      </c>
      <c r="H6547" s="2" t="s">
        <v>38</v>
      </c>
      <c r="I6547" s="2" t="s">
        <v>19</v>
      </c>
      <c r="J6547" s="12">
        <v>100</v>
      </c>
      <c r="K6547" s="2">
        <v>100</v>
      </c>
      <c r="L6547" s="2">
        <v>2</v>
      </c>
      <c r="M6547" s="12">
        <v>200</v>
      </c>
      <c r="N6547" s="3">
        <v>5</v>
      </c>
      <c r="O6547" s="2" t="str" cm="1">
        <f t="array" ref="O6547">_xlfn.IFS(N6547=1,"Unsatisfactory",N6547=2,"Poor",N6547=3,"Average",N6547=4,"Good",N6547=5,"Excellent")</f>
        <v>Excellent</v>
      </c>
      <c r="P6547"/>
      <c r="Q6547"/>
      <c r="R6547"/>
      <c r="S6547"/>
      <c r="T6547"/>
      <c r="U6547"/>
    </row>
    <row r="6548" spans="1:21">
      <c r="A6548" s="2">
        <v>120462</v>
      </c>
      <c r="B6548" s="2" t="s">
        <v>53</v>
      </c>
      <c r="C6548" s="4">
        <v>45243</v>
      </c>
      <c r="D6548" s="17">
        <v>45243</v>
      </c>
      <c r="E6548" s="2" t="s">
        <v>37</v>
      </c>
      <c r="F6548" s="2" t="s">
        <v>17</v>
      </c>
      <c r="G6548" s="2">
        <v>34</v>
      </c>
      <c r="H6548" s="2" t="s">
        <v>58</v>
      </c>
      <c r="I6548" s="2" t="s">
        <v>27</v>
      </c>
      <c r="J6548" s="12">
        <v>15</v>
      </c>
      <c r="K6548" s="2">
        <v>55</v>
      </c>
      <c r="L6548" s="2">
        <v>1</v>
      </c>
      <c r="M6548" s="12">
        <v>55</v>
      </c>
      <c r="N6548" s="3">
        <v>4</v>
      </c>
      <c r="O6548" s="2" t="str" cm="1">
        <f t="array" ref="O6548">_xlfn.IFS(N6548=1,"Unsatisfactory",N6548=2,"Poor",N6548=3,"Average",N6548=4,"Good",N6548=5,"Excellent")</f>
        <v>Good</v>
      </c>
      <c r="P6548"/>
      <c r="Q6548"/>
      <c r="R6548"/>
      <c r="S6548"/>
      <c r="T6548"/>
      <c r="U6548"/>
    </row>
    <row r="6549" spans="1:21">
      <c r="A6549" s="2">
        <v>195145</v>
      </c>
      <c r="B6549" s="2" t="s">
        <v>42</v>
      </c>
      <c r="C6549" s="4">
        <v>45271</v>
      </c>
      <c r="D6549" s="17">
        <v>45271</v>
      </c>
      <c r="E6549" s="2" t="s">
        <v>16</v>
      </c>
      <c r="F6549" s="2" t="s">
        <v>17</v>
      </c>
      <c r="G6549" s="2">
        <v>24</v>
      </c>
      <c r="H6549" s="2" t="s">
        <v>129</v>
      </c>
      <c r="I6549" s="2" t="s">
        <v>19</v>
      </c>
      <c r="J6549" s="12">
        <v>65</v>
      </c>
      <c r="K6549" s="2">
        <v>65</v>
      </c>
      <c r="L6549" s="2">
        <v>1</v>
      </c>
      <c r="M6549" s="12">
        <v>65</v>
      </c>
      <c r="N6549" s="3">
        <v>4</v>
      </c>
      <c r="O6549" s="2" t="str" cm="1">
        <f t="array" ref="O6549">_xlfn.IFS(N6549=1,"Unsatisfactory",N6549=2,"Poor",N6549=3,"Average",N6549=4,"Good",N6549=5,"Excellent")</f>
        <v>Good</v>
      </c>
      <c r="P6549"/>
      <c r="Q6549"/>
      <c r="R6549"/>
      <c r="S6549"/>
      <c r="T6549"/>
      <c r="U6549"/>
    </row>
    <row r="6550" spans="1:21">
      <c r="A6550" s="2">
        <v>131405</v>
      </c>
      <c r="B6550" s="2" t="s">
        <v>30</v>
      </c>
      <c r="C6550" s="4">
        <v>45407</v>
      </c>
      <c r="D6550" s="17">
        <v>45407</v>
      </c>
      <c r="E6550" s="2" t="s">
        <v>24</v>
      </c>
      <c r="F6550" s="2" t="s">
        <v>25</v>
      </c>
      <c r="G6550" s="2">
        <v>23</v>
      </c>
      <c r="H6550" s="2" t="s">
        <v>75</v>
      </c>
      <c r="I6550" s="2" t="s">
        <v>27</v>
      </c>
      <c r="J6550" s="12">
        <v>10</v>
      </c>
      <c r="K6550" s="2">
        <v>80</v>
      </c>
      <c r="L6550" s="2">
        <v>3</v>
      </c>
      <c r="M6550" s="12">
        <v>240</v>
      </c>
      <c r="N6550" s="3">
        <v>1</v>
      </c>
      <c r="O6550" s="2" t="str" cm="1">
        <f t="array" ref="O6550">_xlfn.IFS(N6550=1,"Unsatisfactory",N6550=2,"Poor",N6550=3,"Average",N6550=4,"Good",N6550=5,"Excellent")</f>
        <v>Unsatisfactory</v>
      </c>
      <c r="P6550"/>
      <c r="Q6550"/>
      <c r="R6550"/>
      <c r="S6550"/>
      <c r="T6550"/>
      <c r="U6550"/>
    </row>
    <row r="6551" spans="1:21">
      <c r="A6551" s="2">
        <v>165392</v>
      </c>
      <c r="B6551" s="2" t="s">
        <v>50</v>
      </c>
      <c r="C6551" s="4">
        <v>45289</v>
      </c>
      <c r="D6551" s="17">
        <v>45289</v>
      </c>
      <c r="E6551" s="2" t="s">
        <v>16</v>
      </c>
      <c r="F6551" s="2" t="s">
        <v>25</v>
      </c>
      <c r="G6551" s="2">
        <v>25</v>
      </c>
      <c r="H6551" s="2" t="s">
        <v>131</v>
      </c>
      <c r="I6551" s="2" t="s">
        <v>27</v>
      </c>
      <c r="J6551" s="12">
        <v>97</v>
      </c>
      <c r="K6551" s="2">
        <v>167</v>
      </c>
      <c r="L6551" s="2">
        <v>2</v>
      </c>
      <c r="M6551" s="12">
        <v>334</v>
      </c>
      <c r="N6551" s="3">
        <v>4</v>
      </c>
      <c r="O6551" s="2" t="str" cm="1">
        <f t="array" ref="O6551">_xlfn.IFS(N6551=1,"Unsatisfactory",N6551=2,"Poor",N6551=3,"Average",N6551=4,"Good",N6551=5,"Excellent")</f>
        <v>Good</v>
      </c>
      <c r="P6551"/>
      <c r="Q6551"/>
      <c r="R6551"/>
      <c r="S6551"/>
      <c r="T6551"/>
      <c r="U6551"/>
    </row>
    <row r="6552" spans="1:21">
      <c r="A6552" s="2">
        <v>125185</v>
      </c>
      <c r="B6552" s="2" t="s">
        <v>53</v>
      </c>
      <c r="C6552" s="4">
        <v>45443</v>
      </c>
      <c r="D6552" s="17">
        <v>45443</v>
      </c>
      <c r="E6552" s="2" t="s">
        <v>37</v>
      </c>
      <c r="F6552" s="2" t="s">
        <v>17</v>
      </c>
      <c r="G6552" s="2">
        <v>34</v>
      </c>
      <c r="H6552" s="2" t="s">
        <v>69</v>
      </c>
      <c r="I6552" s="2" t="s">
        <v>19</v>
      </c>
      <c r="J6552" s="12">
        <v>15</v>
      </c>
      <c r="K6552" s="2">
        <v>15</v>
      </c>
      <c r="L6552" s="2">
        <v>3</v>
      </c>
      <c r="M6552" s="12">
        <v>45</v>
      </c>
      <c r="N6552" s="3">
        <v>2</v>
      </c>
      <c r="O6552" s="2" t="str" cm="1">
        <f t="array" ref="O6552">_xlfn.IFS(N6552=1,"Unsatisfactory",N6552=2,"Poor",N6552=3,"Average",N6552=4,"Good",N6552=5,"Excellent")</f>
        <v>Poor</v>
      </c>
      <c r="P6552"/>
      <c r="Q6552"/>
      <c r="R6552"/>
      <c r="S6552"/>
      <c r="T6552"/>
      <c r="U6552"/>
    </row>
    <row r="6553" spans="1:21">
      <c r="A6553" s="2">
        <v>177700</v>
      </c>
      <c r="B6553" s="2" t="s">
        <v>48</v>
      </c>
      <c r="C6553" s="4">
        <v>45572</v>
      </c>
      <c r="D6553" s="17">
        <v>45572</v>
      </c>
      <c r="E6553" s="2" t="s">
        <v>16</v>
      </c>
      <c r="F6553" s="2" t="s">
        <v>17</v>
      </c>
      <c r="G6553" s="2">
        <v>30</v>
      </c>
      <c r="H6553" s="2" t="s">
        <v>129</v>
      </c>
      <c r="I6553" s="2" t="s">
        <v>19</v>
      </c>
      <c r="J6553" s="12">
        <v>130</v>
      </c>
      <c r="K6553" s="2">
        <v>130</v>
      </c>
      <c r="L6553" s="2">
        <v>2</v>
      </c>
      <c r="M6553" s="12">
        <v>260</v>
      </c>
      <c r="N6553" s="3">
        <v>3</v>
      </c>
      <c r="O6553" s="2" t="str" cm="1">
        <f t="array" ref="O6553">_xlfn.IFS(N6553=1,"Unsatisfactory",N6553=2,"Poor",N6553=3,"Average",N6553=4,"Good",N6553=5,"Excellent")</f>
        <v>Average</v>
      </c>
      <c r="P6553"/>
      <c r="Q6553"/>
      <c r="R6553"/>
      <c r="S6553"/>
      <c r="T6553"/>
      <c r="U6553"/>
    </row>
    <row r="6554" spans="1:21">
      <c r="A6554" s="2">
        <v>190930</v>
      </c>
      <c r="B6554" s="2" t="s">
        <v>23</v>
      </c>
      <c r="C6554" s="4">
        <v>45348</v>
      </c>
      <c r="D6554" s="17">
        <v>45348</v>
      </c>
      <c r="E6554" s="2" t="s">
        <v>24</v>
      </c>
      <c r="F6554" s="2" t="s">
        <v>25</v>
      </c>
      <c r="G6554" s="2">
        <v>21</v>
      </c>
      <c r="H6554" s="2" t="s">
        <v>44</v>
      </c>
      <c r="I6554" s="2" t="s">
        <v>27</v>
      </c>
      <c r="J6554" s="12">
        <v>9</v>
      </c>
      <c r="K6554" s="2">
        <v>34</v>
      </c>
      <c r="L6554" s="2">
        <v>1</v>
      </c>
      <c r="M6554" s="12">
        <v>34</v>
      </c>
      <c r="N6554" s="3">
        <v>1</v>
      </c>
      <c r="O6554" s="2" t="str" cm="1">
        <f t="array" ref="O6554">_xlfn.IFS(N6554=1,"Unsatisfactory",N6554=2,"Poor",N6554=3,"Average",N6554=4,"Good",N6554=5,"Excellent")</f>
        <v>Unsatisfactory</v>
      </c>
      <c r="P6554"/>
      <c r="Q6554"/>
      <c r="R6554"/>
      <c r="S6554"/>
      <c r="T6554"/>
      <c r="U6554"/>
    </row>
    <row r="6555" spans="1:21">
      <c r="A6555" s="2">
        <v>188669</v>
      </c>
      <c r="B6555" s="2" t="s">
        <v>42</v>
      </c>
      <c r="C6555" s="4">
        <v>45412</v>
      </c>
      <c r="D6555" s="17">
        <v>45412</v>
      </c>
      <c r="E6555" s="2" t="s">
        <v>16</v>
      </c>
      <c r="F6555" s="2" t="s">
        <v>25</v>
      </c>
      <c r="G6555" s="2">
        <v>20</v>
      </c>
      <c r="H6555" s="2" t="s">
        <v>46</v>
      </c>
      <c r="I6555" s="2" t="s">
        <v>19</v>
      </c>
      <c r="J6555" s="12">
        <v>65</v>
      </c>
      <c r="K6555" s="2">
        <v>65</v>
      </c>
      <c r="L6555" s="2">
        <v>1</v>
      </c>
      <c r="M6555" s="12">
        <v>65</v>
      </c>
      <c r="N6555" s="3">
        <v>4</v>
      </c>
      <c r="O6555" s="2" t="str" cm="1">
        <f t="array" ref="O6555">_xlfn.IFS(N6555=1,"Unsatisfactory",N6555=2,"Poor",N6555=3,"Average",N6555=4,"Good",N6555=5,"Excellent")</f>
        <v>Good</v>
      </c>
      <c r="P6555"/>
      <c r="Q6555"/>
      <c r="R6555"/>
      <c r="S6555"/>
      <c r="T6555"/>
      <c r="U6555"/>
    </row>
    <row r="6556" spans="1:21">
      <c r="A6556" s="2">
        <v>126720</v>
      </c>
      <c r="B6556" s="2" t="s">
        <v>42</v>
      </c>
      <c r="C6556" s="4">
        <v>45434</v>
      </c>
      <c r="D6556" s="17">
        <v>45434</v>
      </c>
      <c r="E6556" s="2" t="s">
        <v>16</v>
      </c>
      <c r="F6556" s="2" t="s">
        <v>17</v>
      </c>
      <c r="G6556" s="2">
        <v>21</v>
      </c>
      <c r="H6556" s="2" t="s">
        <v>62</v>
      </c>
      <c r="I6556" s="2" t="s">
        <v>19</v>
      </c>
      <c r="J6556" s="12">
        <v>65</v>
      </c>
      <c r="K6556" s="2">
        <v>65</v>
      </c>
      <c r="L6556" s="2">
        <v>1</v>
      </c>
      <c r="M6556" s="12">
        <v>65</v>
      </c>
      <c r="N6556" s="3">
        <v>1</v>
      </c>
      <c r="O6556" s="2" t="str" cm="1">
        <f t="array" ref="O6556">_xlfn.IFS(N6556=1,"Unsatisfactory",N6556=2,"Poor",N6556=3,"Average",N6556=4,"Good",N6556=5,"Excellent")</f>
        <v>Unsatisfactory</v>
      </c>
      <c r="P6556"/>
      <c r="Q6556"/>
      <c r="R6556"/>
      <c r="S6556"/>
      <c r="T6556"/>
      <c r="U6556"/>
    </row>
    <row r="6557" spans="1:21">
      <c r="A6557" s="2">
        <v>150315</v>
      </c>
      <c r="B6557" s="2" t="s">
        <v>50</v>
      </c>
      <c r="C6557" s="4">
        <v>45428</v>
      </c>
      <c r="D6557" s="17">
        <v>45428</v>
      </c>
      <c r="E6557" s="2" t="s">
        <v>16</v>
      </c>
      <c r="F6557" s="2" t="s">
        <v>17</v>
      </c>
      <c r="G6557" s="2">
        <v>30</v>
      </c>
      <c r="H6557" s="2" t="s">
        <v>75</v>
      </c>
      <c r="I6557" s="2" t="s">
        <v>27</v>
      </c>
      <c r="J6557" s="12">
        <v>97</v>
      </c>
      <c r="K6557" s="2">
        <v>167</v>
      </c>
      <c r="L6557" s="2">
        <v>1</v>
      </c>
      <c r="M6557" s="12">
        <v>167</v>
      </c>
      <c r="N6557" s="3">
        <v>5</v>
      </c>
      <c r="O6557" s="2" t="str" cm="1">
        <f t="array" ref="O6557">_xlfn.IFS(N6557=1,"Unsatisfactory",N6557=2,"Poor",N6557=3,"Average",N6557=4,"Good",N6557=5,"Excellent")</f>
        <v>Excellent</v>
      </c>
      <c r="P6557"/>
      <c r="Q6557"/>
      <c r="R6557"/>
      <c r="S6557"/>
      <c r="T6557"/>
      <c r="U6557"/>
    </row>
    <row r="6558" spans="1:21">
      <c r="A6558" s="2">
        <v>160069</v>
      </c>
      <c r="B6558" s="2" t="s">
        <v>15</v>
      </c>
      <c r="C6558" s="4">
        <v>45345</v>
      </c>
      <c r="D6558" s="17">
        <v>45345</v>
      </c>
      <c r="E6558" s="2" t="s">
        <v>16</v>
      </c>
      <c r="F6558" s="2" t="s">
        <v>17</v>
      </c>
      <c r="G6558" s="2">
        <v>20</v>
      </c>
      <c r="H6558" s="2" t="s">
        <v>31</v>
      </c>
      <c r="I6558" s="2" t="s">
        <v>19</v>
      </c>
      <c r="J6558" s="12">
        <v>100</v>
      </c>
      <c r="K6558" s="2">
        <v>100</v>
      </c>
      <c r="L6558" s="2">
        <v>1</v>
      </c>
      <c r="M6558" s="12">
        <v>100</v>
      </c>
      <c r="N6558" s="3">
        <v>3</v>
      </c>
      <c r="O6558" s="2" t="str" cm="1">
        <f t="array" ref="O6558">_xlfn.IFS(N6558=1,"Unsatisfactory",N6558=2,"Poor",N6558=3,"Average",N6558=4,"Good",N6558=5,"Excellent")</f>
        <v>Average</v>
      </c>
      <c r="P6558"/>
      <c r="Q6558"/>
      <c r="R6558"/>
      <c r="S6558"/>
      <c r="T6558"/>
      <c r="U6558"/>
    </row>
    <row r="6559" spans="1:21">
      <c r="A6559" s="2">
        <v>189477</v>
      </c>
      <c r="B6559" s="2" t="s">
        <v>42</v>
      </c>
      <c r="C6559" s="4">
        <v>45297</v>
      </c>
      <c r="D6559" s="17">
        <v>45297</v>
      </c>
      <c r="E6559" s="2" t="s">
        <v>16</v>
      </c>
      <c r="F6559" s="2" t="s">
        <v>17</v>
      </c>
      <c r="G6559" s="2">
        <v>29</v>
      </c>
      <c r="H6559" s="2" t="s">
        <v>26</v>
      </c>
      <c r="I6559" s="2" t="s">
        <v>27</v>
      </c>
      <c r="J6559" s="12">
        <v>65</v>
      </c>
      <c r="K6559" s="2">
        <v>105</v>
      </c>
      <c r="L6559" s="2">
        <v>1</v>
      </c>
      <c r="M6559" s="12">
        <v>105</v>
      </c>
      <c r="N6559" s="3">
        <v>4</v>
      </c>
      <c r="O6559" s="2" t="str" cm="1">
        <f t="array" ref="O6559">_xlfn.IFS(N6559=1,"Unsatisfactory",N6559=2,"Poor",N6559=3,"Average",N6559=4,"Good",N6559=5,"Excellent")</f>
        <v>Good</v>
      </c>
      <c r="P6559"/>
      <c r="Q6559"/>
      <c r="R6559"/>
      <c r="S6559"/>
      <c r="T6559"/>
      <c r="U6559"/>
    </row>
    <row r="6560" spans="1:21">
      <c r="A6560" s="2">
        <v>123971</v>
      </c>
      <c r="B6560" s="2" t="s">
        <v>53</v>
      </c>
      <c r="C6560" s="4">
        <v>45586</v>
      </c>
      <c r="D6560" s="17">
        <v>45586</v>
      </c>
      <c r="E6560" s="2" t="s">
        <v>37</v>
      </c>
      <c r="F6560" s="2" t="s">
        <v>17</v>
      </c>
      <c r="G6560" s="2">
        <v>24</v>
      </c>
      <c r="H6560" s="2" t="s">
        <v>130</v>
      </c>
      <c r="I6560" s="2" t="s">
        <v>19</v>
      </c>
      <c r="J6560" s="12">
        <v>15</v>
      </c>
      <c r="K6560" s="2">
        <v>15</v>
      </c>
      <c r="L6560" s="2">
        <v>1</v>
      </c>
      <c r="M6560" s="12">
        <v>15</v>
      </c>
      <c r="N6560" s="3">
        <v>5</v>
      </c>
      <c r="O6560" s="2" t="str" cm="1">
        <f t="array" ref="O6560">_xlfn.IFS(N6560=1,"Unsatisfactory",N6560=2,"Poor",N6560=3,"Average",N6560=4,"Good",N6560=5,"Excellent")</f>
        <v>Excellent</v>
      </c>
      <c r="P6560"/>
      <c r="Q6560"/>
      <c r="R6560"/>
      <c r="S6560"/>
      <c r="T6560"/>
      <c r="U6560"/>
    </row>
    <row r="6561" spans="1:21">
      <c r="A6561" s="2">
        <v>131241</v>
      </c>
      <c r="B6561" s="2" t="s">
        <v>50</v>
      </c>
      <c r="C6561" s="4">
        <v>45395</v>
      </c>
      <c r="D6561" s="17">
        <v>45395</v>
      </c>
      <c r="E6561" s="2" t="s">
        <v>16</v>
      </c>
      <c r="F6561" s="2" t="s">
        <v>25</v>
      </c>
      <c r="G6561" s="2">
        <v>26</v>
      </c>
      <c r="H6561" s="2" t="s">
        <v>58</v>
      </c>
      <c r="I6561" s="2" t="s">
        <v>27</v>
      </c>
      <c r="J6561" s="12">
        <v>97</v>
      </c>
      <c r="K6561" s="2">
        <v>137</v>
      </c>
      <c r="L6561" s="2">
        <v>3</v>
      </c>
      <c r="M6561" s="12">
        <v>411</v>
      </c>
      <c r="N6561" s="3">
        <v>5</v>
      </c>
      <c r="O6561" s="2" t="str" cm="1">
        <f t="array" ref="O6561">_xlfn.IFS(N6561=1,"Unsatisfactory",N6561=2,"Poor",N6561=3,"Average",N6561=4,"Good",N6561=5,"Excellent")</f>
        <v>Excellent</v>
      </c>
      <c r="P6561"/>
      <c r="Q6561"/>
      <c r="R6561"/>
      <c r="S6561"/>
      <c r="T6561"/>
      <c r="U6561"/>
    </row>
    <row r="6562" spans="1:21">
      <c r="A6562" s="2">
        <v>134450</v>
      </c>
      <c r="B6562" s="2" t="s">
        <v>50</v>
      </c>
      <c r="C6562" s="4">
        <v>45575</v>
      </c>
      <c r="D6562" s="17">
        <v>45575</v>
      </c>
      <c r="E6562" s="2" t="s">
        <v>16</v>
      </c>
      <c r="F6562" s="2" t="s">
        <v>25</v>
      </c>
      <c r="G6562" s="2">
        <v>24</v>
      </c>
      <c r="H6562" s="2" t="s">
        <v>115</v>
      </c>
      <c r="I6562" s="2" t="s">
        <v>19</v>
      </c>
      <c r="J6562" s="12">
        <v>97</v>
      </c>
      <c r="K6562" s="2">
        <v>97</v>
      </c>
      <c r="L6562" s="2">
        <v>2</v>
      </c>
      <c r="M6562" s="12">
        <v>194</v>
      </c>
      <c r="N6562" s="3">
        <v>5</v>
      </c>
      <c r="O6562" s="2" t="str" cm="1">
        <f t="array" ref="O6562">_xlfn.IFS(N6562=1,"Unsatisfactory",N6562=2,"Poor",N6562=3,"Average",N6562=4,"Good",N6562=5,"Excellent")</f>
        <v>Excellent</v>
      </c>
      <c r="P6562"/>
      <c r="Q6562"/>
      <c r="R6562"/>
      <c r="S6562"/>
      <c r="T6562"/>
      <c r="U6562"/>
    </row>
    <row r="6563" spans="1:21">
      <c r="A6563" s="2">
        <v>176710</v>
      </c>
      <c r="B6563" s="2" t="s">
        <v>53</v>
      </c>
      <c r="C6563" s="4">
        <v>45477</v>
      </c>
      <c r="D6563" s="17">
        <v>45477</v>
      </c>
      <c r="E6563" s="2" t="s">
        <v>37</v>
      </c>
      <c r="F6563" s="2" t="s">
        <v>17</v>
      </c>
      <c r="G6563" s="2">
        <v>30</v>
      </c>
      <c r="H6563" s="2" t="s">
        <v>129</v>
      </c>
      <c r="I6563" s="2" t="s">
        <v>19</v>
      </c>
      <c r="J6563" s="12">
        <v>15</v>
      </c>
      <c r="K6563" s="2">
        <v>15</v>
      </c>
      <c r="L6563" s="2">
        <v>1</v>
      </c>
      <c r="M6563" s="12">
        <v>15</v>
      </c>
      <c r="N6563" s="3">
        <v>2</v>
      </c>
      <c r="O6563" s="2" t="str" cm="1">
        <f t="array" ref="O6563">_xlfn.IFS(N6563=1,"Unsatisfactory",N6563=2,"Poor",N6563=3,"Average",N6563=4,"Good",N6563=5,"Excellent")</f>
        <v>Poor</v>
      </c>
      <c r="P6563"/>
      <c r="Q6563"/>
      <c r="R6563"/>
      <c r="S6563"/>
      <c r="T6563"/>
      <c r="U6563"/>
    </row>
    <row r="6564" spans="1:21">
      <c r="A6564" s="2">
        <v>160414</v>
      </c>
      <c r="B6564" s="2" t="s">
        <v>23</v>
      </c>
      <c r="C6564" s="4">
        <v>45289</v>
      </c>
      <c r="D6564" s="17">
        <v>45289</v>
      </c>
      <c r="E6564" s="2" t="s">
        <v>24</v>
      </c>
      <c r="F6564" s="2" t="s">
        <v>17</v>
      </c>
      <c r="G6564" s="2">
        <v>19</v>
      </c>
      <c r="H6564" s="2" t="s">
        <v>69</v>
      </c>
      <c r="I6564" s="2" t="s">
        <v>19</v>
      </c>
      <c r="J6564" s="12">
        <v>9</v>
      </c>
      <c r="K6564" s="2">
        <v>9</v>
      </c>
      <c r="L6564" s="2">
        <v>5</v>
      </c>
      <c r="M6564" s="12">
        <v>45</v>
      </c>
      <c r="N6564" s="3">
        <v>5</v>
      </c>
      <c r="O6564" s="2" t="str" cm="1">
        <f t="array" ref="O6564">_xlfn.IFS(N6564=1,"Unsatisfactory",N6564=2,"Poor",N6564=3,"Average",N6564=4,"Good",N6564=5,"Excellent")</f>
        <v>Excellent</v>
      </c>
      <c r="P6564"/>
      <c r="Q6564"/>
      <c r="R6564"/>
      <c r="S6564"/>
      <c r="T6564"/>
      <c r="U6564"/>
    </row>
    <row r="6565" spans="1:21">
      <c r="A6565" s="2">
        <v>166606</v>
      </c>
      <c r="B6565" s="2" t="s">
        <v>15</v>
      </c>
      <c r="C6565" s="4">
        <v>45398</v>
      </c>
      <c r="D6565" s="17">
        <v>45398</v>
      </c>
      <c r="E6565" s="2" t="s">
        <v>16</v>
      </c>
      <c r="F6565" s="2" t="s">
        <v>17</v>
      </c>
      <c r="G6565" s="2">
        <v>32</v>
      </c>
      <c r="H6565" s="2" t="s">
        <v>129</v>
      </c>
      <c r="I6565" s="2" t="s">
        <v>19</v>
      </c>
      <c r="J6565" s="12">
        <v>100</v>
      </c>
      <c r="K6565" s="2">
        <v>100</v>
      </c>
      <c r="L6565" s="2">
        <v>3</v>
      </c>
      <c r="M6565" s="12">
        <v>300</v>
      </c>
      <c r="N6565" s="3">
        <v>4</v>
      </c>
      <c r="O6565" s="2" t="str" cm="1">
        <f t="array" ref="O6565">_xlfn.IFS(N6565=1,"Unsatisfactory",N6565=2,"Poor",N6565=3,"Average",N6565=4,"Good",N6565=5,"Excellent")</f>
        <v>Good</v>
      </c>
      <c r="P6565"/>
      <c r="Q6565"/>
      <c r="R6565"/>
      <c r="S6565"/>
      <c r="T6565"/>
      <c r="U6565"/>
    </row>
    <row r="6566" spans="1:21">
      <c r="A6566" s="2">
        <v>171281</v>
      </c>
      <c r="B6566" s="2" t="s">
        <v>23</v>
      </c>
      <c r="C6566" s="4">
        <v>45261</v>
      </c>
      <c r="D6566" s="17">
        <v>45261</v>
      </c>
      <c r="E6566" s="2" t="s">
        <v>24</v>
      </c>
      <c r="F6566" s="2" t="s">
        <v>17</v>
      </c>
      <c r="G6566" s="2">
        <v>34</v>
      </c>
      <c r="H6566" s="2" t="s">
        <v>131</v>
      </c>
      <c r="I6566" s="2" t="s">
        <v>27</v>
      </c>
      <c r="J6566" s="12">
        <v>9</v>
      </c>
      <c r="K6566" s="2">
        <v>79</v>
      </c>
      <c r="L6566" s="2">
        <v>1</v>
      </c>
      <c r="M6566" s="12">
        <v>79</v>
      </c>
      <c r="N6566" s="3">
        <v>5</v>
      </c>
      <c r="O6566" s="2" t="str" cm="1">
        <f t="array" ref="O6566">_xlfn.IFS(N6566=1,"Unsatisfactory",N6566=2,"Poor",N6566=3,"Average",N6566=4,"Good",N6566=5,"Excellent")</f>
        <v>Excellent</v>
      </c>
      <c r="P6566"/>
      <c r="Q6566"/>
      <c r="R6566"/>
      <c r="S6566"/>
      <c r="T6566"/>
      <c r="U6566"/>
    </row>
    <row r="6567" spans="1:21">
      <c r="A6567" s="2">
        <v>143197</v>
      </c>
      <c r="B6567" s="2" t="s">
        <v>33</v>
      </c>
      <c r="C6567" s="4">
        <v>45370</v>
      </c>
      <c r="D6567" s="17">
        <v>45370</v>
      </c>
      <c r="E6567" s="2" t="s">
        <v>16</v>
      </c>
      <c r="F6567" s="2" t="s">
        <v>17</v>
      </c>
      <c r="G6567" s="2">
        <v>33</v>
      </c>
      <c r="H6567" s="2" t="s">
        <v>128</v>
      </c>
      <c r="I6567" s="2" t="s">
        <v>19</v>
      </c>
      <c r="J6567" s="12">
        <v>118</v>
      </c>
      <c r="K6567" s="2">
        <v>118</v>
      </c>
      <c r="L6567" s="2">
        <v>1</v>
      </c>
      <c r="M6567" s="12">
        <v>118</v>
      </c>
      <c r="N6567" s="3">
        <v>4</v>
      </c>
      <c r="O6567" s="2" t="str" cm="1">
        <f t="array" ref="O6567">_xlfn.IFS(N6567=1,"Unsatisfactory",N6567=2,"Poor",N6567=3,"Average",N6567=4,"Good",N6567=5,"Excellent")</f>
        <v>Good</v>
      </c>
      <c r="P6567"/>
      <c r="Q6567"/>
      <c r="R6567"/>
      <c r="S6567"/>
      <c r="T6567"/>
      <c r="U6567"/>
    </row>
    <row r="6568" spans="1:21">
      <c r="A6568" s="2">
        <v>182529</v>
      </c>
      <c r="B6568" s="2" t="s">
        <v>48</v>
      </c>
      <c r="C6568" s="4">
        <v>45390</v>
      </c>
      <c r="D6568" s="17">
        <v>45390</v>
      </c>
      <c r="E6568" s="2" t="s">
        <v>16</v>
      </c>
      <c r="F6568" s="2" t="s">
        <v>17</v>
      </c>
      <c r="G6568" s="2">
        <v>26</v>
      </c>
      <c r="H6568" s="2" t="s">
        <v>60</v>
      </c>
      <c r="I6568" s="2" t="s">
        <v>19</v>
      </c>
      <c r="J6568" s="12">
        <v>130</v>
      </c>
      <c r="K6568" s="2">
        <v>130</v>
      </c>
      <c r="L6568" s="2">
        <v>2</v>
      </c>
      <c r="M6568" s="12">
        <v>260</v>
      </c>
      <c r="N6568" s="3">
        <v>3</v>
      </c>
      <c r="O6568" s="2" t="str" cm="1">
        <f t="array" ref="O6568">_xlfn.IFS(N6568=1,"Unsatisfactory",N6568=2,"Poor",N6568=3,"Average",N6568=4,"Good",N6568=5,"Excellent")</f>
        <v>Average</v>
      </c>
      <c r="P6568"/>
      <c r="Q6568"/>
      <c r="R6568"/>
      <c r="S6568"/>
      <c r="T6568"/>
      <c r="U6568"/>
    </row>
    <row r="6569" spans="1:21">
      <c r="A6569" s="2">
        <v>135127</v>
      </c>
      <c r="B6569" s="2" t="s">
        <v>15</v>
      </c>
      <c r="C6569" s="4">
        <v>45349</v>
      </c>
      <c r="D6569" s="17">
        <v>45349</v>
      </c>
      <c r="E6569" s="2" t="s">
        <v>16</v>
      </c>
      <c r="F6569" s="2" t="s">
        <v>25</v>
      </c>
      <c r="G6569" s="2">
        <v>29</v>
      </c>
      <c r="H6569" s="2" t="s">
        <v>69</v>
      </c>
      <c r="I6569" s="2" t="s">
        <v>19</v>
      </c>
      <c r="J6569" s="12">
        <v>100</v>
      </c>
      <c r="K6569" s="2">
        <v>100</v>
      </c>
      <c r="L6569" s="2">
        <v>1</v>
      </c>
      <c r="M6569" s="12">
        <v>100</v>
      </c>
      <c r="N6569" s="3">
        <v>3</v>
      </c>
      <c r="O6569" s="2" t="str" cm="1">
        <f t="array" ref="O6569">_xlfn.IFS(N6569=1,"Unsatisfactory",N6569=2,"Poor",N6569=3,"Average",N6569=4,"Good",N6569=5,"Excellent")</f>
        <v>Average</v>
      </c>
      <c r="P6569"/>
      <c r="Q6569"/>
      <c r="R6569"/>
      <c r="S6569"/>
      <c r="T6569"/>
      <c r="U6569"/>
    </row>
    <row r="6570" spans="1:21">
      <c r="A6570" s="2">
        <v>169502</v>
      </c>
      <c r="B6570" s="2" t="s">
        <v>15</v>
      </c>
      <c r="C6570" s="4">
        <v>45550</v>
      </c>
      <c r="D6570" s="17">
        <v>45550</v>
      </c>
      <c r="E6570" s="2" t="s">
        <v>16</v>
      </c>
      <c r="F6570" s="2" t="s">
        <v>25</v>
      </c>
      <c r="G6570" s="2">
        <v>24</v>
      </c>
      <c r="H6570" s="2" t="s">
        <v>129</v>
      </c>
      <c r="I6570" s="2" t="s">
        <v>19</v>
      </c>
      <c r="J6570" s="12">
        <v>100</v>
      </c>
      <c r="K6570" s="2">
        <v>100</v>
      </c>
      <c r="L6570" s="2">
        <v>1</v>
      </c>
      <c r="M6570" s="12">
        <v>100</v>
      </c>
      <c r="N6570" s="3">
        <v>5</v>
      </c>
      <c r="O6570" s="2" t="str" cm="1">
        <f t="array" ref="O6570">_xlfn.IFS(N6570=1,"Unsatisfactory",N6570=2,"Poor",N6570=3,"Average",N6570=4,"Good",N6570=5,"Excellent")</f>
        <v>Excellent</v>
      </c>
      <c r="P6570"/>
      <c r="Q6570"/>
      <c r="R6570"/>
      <c r="S6570"/>
      <c r="T6570"/>
      <c r="U6570"/>
    </row>
    <row r="6571" spans="1:21">
      <c r="A6571" s="2">
        <v>169163</v>
      </c>
      <c r="B6571" s="2" t="s">
        <v>15</v>
      </c>
      <c r="C6571" s="4">
        <v>45404</v>
      </c>
      <c r="D6571" s="17">
        <v>45404</v>
      </c>
      <c r="E6571" s="2" t="s">
        <v>16</v>
      </c>
      <c r="F6571" s="2" t="s">
        <v>25</v>
      </c>
      <c r="G6571" s="2">
        <v>21</v>
      </c>
      <c r="H6571" s="2" t="s">
        <v>128</v>
      </c>
      <c r="I6571" s="2" t="s">
        <v>19</v>
      </c>
      <c r="J6571" s="12">
        <v>100</v>
      </c>
      <c r="K6571" s="2">
        <v>100</v>
      </c>
      <c r="L6571" s="2">
        <v>2</v>
      </c>
      <c r="M6571" s="12">
        <v>200</v>
      </c>
      <c r="N6571" s="3">
        <v>1</v>
      </c>
      <c r="O6571" s="2" t="str" cm="1">
        <f t="array" ref="O6571">_xlfn.IFS(N6571=1,"Unsatisfactory",N6571=2,"Poor",N6571=3,"Average",N6571=4,"Good",N6571=5,"Excellent")</f>
        <v>Unsatisfactory</v>
      </c>
      <c r="P6571"/>
      <c r="Q6571"/>
      <c r="R6571"/>
      <c r="S6571"/>
      <c r="T6571"/>
      <c r="U6571"/>
    </row>
    <row r="6572" spans="1:21">
      <c r="A6572" s="2">
        <v>137226</v>
      </c>
      <c r="B6572" s="2" t="s">
        <v>53</v>
      </c>
      <c r="C6572" s="4">
        <v>45466</v>
      </c>
      <c r="D6572" s="17">
        <v>45466</v>
      </c>
      <c r="E6572" s="2" t="s">
        <v>37</v>
      </c>
      <c r="F6572" s="2" t="s">
        <v>25</v>
      </c>
      <c r="G6572" s="2">
        <v>18</v>
      </c>
      <c r="H6572" s="2" t="s">
        <v>69</v>
      </c>
      <c r="I6572" s="2" t="s">
        <v>19</v>
      </c>
      <c r="J6572" s="12">
        <v>15</v>
      </c>
      <c r="K6572" s="2">
        <v>15</v>
      </c>
      <c r="L6572" s="2">
        <v>1</v>
      </c>
      <c r="M6572" s="12">
        <v>15</v>
      </c>
      <c r="N6572" s="3">
        <v>4</v>
      </c>
      <c r="O6572" s="2" t="str" cm="1">
        <f t="array" ref="O6572">_xlfn.IFS(N6572=1,"Unsatisfactory",N6572=2,"Poor",N6572=3,"Average",N6572=4,"Good",N6572=5,"Excellent")</f>
        <v>Good</v>
      </c>
      <c r="P6572"/>
      <c r="Q6572"/>
      <c r="R6572"/>
      <c r="S6572"/>
      <c r="T6572"/>
      <c r="U6572"/>
    </row>
    <row r="6573" spans="1:21">
      <c r="A6573" s="2">
        <v>190185</v>
      </c>
      <c r="B6573" s="2" t="s">
        <v>30</v>
      </c>
      <c r="C6573" s="4">
        <v>45450</v>
      </c>
      <c r="D6573" s="17">
        <v>45450</v>
      </c>
      <c r="E6573" s="2" t="s">
        <v>24</v>
      </c>
      <c r="F6573" s="2" t="s">
        <v>17</v>
      </c>
      <c r="G6573" s="2">
        <v>32</v>
      </c>
      <c r="H6573" s="2" t="s">
        <v>38</v>
      </c>
      <c r="I6573" s="2" t="s">
        <v>19</v>
      </c>
      <c r="J6573" s="12">
        <v>10</v>
      </c>
      <c r="K6573" s="2">
        <v>10</v>
      </c>
      <c r="L6573" s="2">
        <v>1</v>
      </c>
      <c r="M6573" s="12">
        <v>10</v>
      </c>
      <c r="N6573" s="3">
        <v>4</v>
      </c>
      <c r="O6573" s="2" t="str" cm="1">
        <f t="array" ref="O6573">_xlfn.IFS(N6573=1,"Unsatisfactory",N6573=2,"Poor",N6573=3,"Average",N6573=4,"Good",N6573=5,"Excellent")</f>
        <v>Good</v>
      </c>
      <c r="P6573"/>
      <c r="Q6573"/>
      <c r="R6573"/>
      <c r="S6573"/>
      <c r="T6573"/>
      <c r="U6573"/>
    </row>
    <row r="6574" spans="1:21">
      <c r="A6574" s="2">
        <v>122195</v>
      </c>
      <c r="B6574" s="2" t="s">
        <v>82</v>
      </c>
      <c r="C6574" s="4">
        <v>45594</v>
      </c>
      <c r="D6574" s="17">
        <v>45594</v>
      </c>
      <c r="E6574" s="2" t="s">
        <v>37</v>
      </c>
      <c r="F6574" s="2" t="s">
        <v>17</v>
      </c>
      <c r="G6574" s="2">
        <v>30</v>
      </c>
      <c r="H6574" s="2" t="s">
        <v>79</v>
      </c>
      <c r="I6574" s="2" t="s">
        <v>27</v>
      </c>
      <c r="J6574" s="12">
        <v>20</v>
      </c>
      <c r="K6574" s="2">
        <v>60</v>
      </c>
      <c r="L6574" s="2">
        <v>2</v>
      </c>
      <c r="M6574" s="12">
        <v>120</v>
      </c>
      <c r="N6574" s="3">
        <v>4</v>
      </c>
      <c r="O6574" s="2" t="str" cm="1">
        <f t="array" ref="O6574">_xlfn.IFS(N6574=1,"Unsatisfactory",N6574=2,"Poor",N6574=3,"Average",N6574=4,"Good",N6574=5,"Excellent")</f>
        <v>Good</v>
      </c>
      <c r="P6574"/>
      <c r="Q6574"/>
      <c r="R6574"/>
      <c r="S6574"/>
      <c r="T6574"/>
      <c r="U6574"/>
    </row>
    <row r="6575" spans="1:21">
      <c r="A6575" s="2">
        <v>127059</v>
      </c>
      <c r="B6575" s="2" t="s">
        <v>50</v>
      </c>
      <c r="C6575" s="4">
        <v>45361</v>
      </c>
      <c r="D6575" s="17">
        <v>45361</v>
      </c>
      <c r="E6575" s="2" t="s">
        <v>16</v>
      </c>
      <c r="F6575" s="2" t="s">
        <v>17</v>
      </c>
      <c r="G6575" s="2">
        <v>32</v>
      </c>
      <c r="H6575" s="2" t="s">
        <v>74</v>
      </c>
      <c r="I6575" s="2" t="s">
        <v>27</v>
      </c>
      <c r="J6575" s="12">
        <v>97</v>
      </c>
      <c r="K6575" s="2">
        <v>122</v>
      </c>
      <c r="L6575" s="2">
        <v>4</v>
      </c>
      <c r="M6575" s="12">
        <v>488</v>
      </c>
      <c r="N6575" s="3">
        <v>5</v>
      </c>
      <c r="O6575" s="2" t="str" cm="1">
        <f t="array" ref="O6575">_xlfn.IFS(N6575=1,"Unsatisfactory",N6575=2,"Poor",N6575=3,"Average",N6575=4,"Good",N6575=5,"Excellent")</f>
        <v>Excellent</v>
      </c>
      <c r="P6575"/>
      <c r="Q6575"/>
      <c r="R6575"/>
      <c r="S6575"/>
      <c r="T6575"/>
      <c r="U6575"/>
    </row>
    <row r="6576" spans="1:21">
      <c r="A6576" s="2">
        <v>196305</v>
      </c>
      <c r="B6576" s="2" t="s">
        <v>30</v>
      </c>
      <c r="C6576" s="4">
        <v>45325</v>
      </c>
      <c r="D6576" s="17">
        <v>45325</v>
      </c>
      <c r="E6576" s="2" t="s">
        <v>24</v>
      </c>
      <c r="F6576" s="2" t="s">
        <v>17</v>
      </c>
      <c r="G6576" s="2">
        <v>32</v>
      </c>
      <c r="H6576" s="2" t="s">
        <v>44</v>
      </c>
      <c r="I6576" s="2" t="s">
        <v>27</v>
      </c>
      <c r="J6576" s="12">
        <v>10</v>
      </c>
      <c r="K6576" s="2">
        <v>35</v>
      </c>
      <c r="L6576" s="2">
        <v>1</v>
      </c>
      <c r="M6576" s="12">
        <v>35</v>
      </c>
      <c r="N6576" s="3">
        <v>5</v>
      </c>
      <c r="O6576" s="2" t="str" cm="1">
        <f t="array" ref="O6576">_xlfn.IFS(N6576=1,"Unsatisfactory",N6576=2,"Poor",N6576=3,"Average",N6576=4,"Good",N6576=5,"Excellent")</f>
        <v>Excellent</v>
      </c>
      <c r="P6576"/>
      <c r="Q6576"/>
      <c r="R6576"/>
      <c r="S6576"/>
      <c r="T6576"/>
      <c r="U6576"/>
    </row>
    <row r="6577" spans="1:21">
      <c r="A6577" s="2">
        <v>121580</v>
      </c>
      <c r="B6577" s="2" t="s">
        <v>23</v>
      </c>
      <c r="C6577" s="4">
        <v>45361</v>
      </c>
      <c r="D6577" s="17">
        <v>45361</v>
      </c>
      <c r="E6577" s="2" t="s">
        <v>24</v>
      </c>
      <c r="F6577" s="2" t="s">
        <v>17</v>
      </c>
      <c r="G6577" s="2">
        <v>21</v>
      </c>
      <c r="H6577" s="2" t="s">
        <v>130</v>
      </c>
      <c r="I6577" s="2" t="s">
        <v>19</v>
      </c>
      <c r="J6577" s="12">
        <v>9</v>
      </c>
      <c r="K6577" s="2">
        <v>9</v>
      </c>
      <c r="L6577" s="2">
        <v>2</v>
      </c>
      <c r="M6577" s="12">
        <v>18</v>
      </c>
      <c r="N6577" s="3">
        <v>3</v>
      </c>
      <c r="O6577" s="2" t="str" cm="1">
        <f t="array" ref="O6577">_xlfn.IFS(N6577=1,"Unsatisfactory",N6577=2,"Poor",N6577=3,"Average",N6577=4,"Good",N6577=5,"Excellent")</f>
        <v>Average</v>
      </c>
      <c r="P6577"/>
      <c r="Q6577"/>
      <c r="R6577"/>
      <c r="S6577"/>
      <c r="T6577"/>
      <c r="U6577"/>
    </row>
    <row r="6578" spans="1:21">
      <c r="A6578" s="2">
        <v>124939</v>
      </c>
      <c r="B6578" s="2" t="s">
        <v>50</v>
      </c>
      <c r="C6578" s="4">
        <v>45557</v>
      </c>
      <c r="D6578" s="17">
        <v>45557</v>
      </c>
      <c r="E6578" s="2" t="s">
        <v>16</v>
      </c>
      <c r="F6578" s="2" t="s">
        <v>17</v>
      </c>
      <c r="G6578" s="2">
        <v>19</v>
      </c>
      <c r="H6578" s="2" t="s">
        <v>69</v>
      </c>
      <c r="I6578" s="2" t="s">
        <v>19</v>
      </c>
      <c r="J6578" s="12">
        <v>97</v>
      </c>
      <c r="K6578" s="2">
        <v>97</v>
      </c>
      <c r="L6578" s="2">
        <v>4</v>
      </c>
      <c r="M6578" s="12">
        <v>388</v>
      </c>
      <c r="N6578" s="3">
        <v>3</v>
      </c>
      <c r="O6578" s="2" t="str" cm="1">
        <f t="array" ref="O6578">_xlfn.IFS(N6578=1,"Unsatisfactory",N6578=2,"Poor",N6578=3,"Average",N6578=4,"Good",N6578=5,"Excellent")</f>
        <v>Average</v>
      </c>
      <c r="P6578"/>
      <c r="Q6578"/>
      <c r="R6578"/>
      <c r="S6578"/>
      <c r="T6578"/>
      <c r="U6578"/>
    </row>
    <row r="6579" spans="1:21">
      <c r="A6579" s="2">
        <v>132846</v>
      </c>
      <c r="B6579" s="2" t="s">
        <v>42</v>
      </c>
      <c r="C6579" s="4">
        <v>45262</v>
      </c>
      <c r="D6579" s="17">
        <v>45262</v>
      </c>
      <c r="E6579" s="2" t="s">
        <v>16</v>
      </c>
      <c r="F6579" s="2" t="s">
        <v>17</v>
      </c>
      <c r="G6579" s="2">
        <v>31</v>
      </c>
      <c r="H6579" s="2" t="s">
        <v>51</v>
      </c>
      <c r="I6579" s="2" t="s">
        <v>27</v>
      </c>
      <c r="J6579" s="12">
        <v>65</v>
      </c>
      <c r="K6579" s="2">
        <v>115</v>
      </c>
      <c r="L6579" s="2">
        <v>1</v>
      </c>
      <c r="M6579" s="12">
        <v>115</v>
      </c>
      <c r="N6579" s="3">
        <v>1</v>
      </c>
      <c r="O6579" s="2" t="str" cm="1">
        <f t="array" ref="O6579">_xlfn.IFS(N6579=1,"Unsatisfactory",N6579=2,"Poor",N6579=3,"Average",N6579=4,"Good",N6579=5,"Excellent")</f>
        <v>Unsatisfactory</v>
      </c>
      <c r="P6579"/>
      <c r="Q6579"/>
      <c r="R6579"/>
      <c r="S6579"/>
      <c r="T6579"/>
      <c r="U6579"/>
    </row>
    <row r="6580" spans="1:21">
      <c r="A6580" s="2">
        <v>190295</v>
      </c>
      <c r="B6580" s="2" t="s">
        <v>30</v>
      </c>
      <c r="C6580" s="4">
        <v>45506</v>
      </c>
      <c r="D6580" s="17">
        <v>45506</v>
      </c>
      <c r="E6580" s="2" t="s">
        <v>24</v>
      </c>
      <c r="F6580" s="2" t="s">
        <v>25</v>
      </c>
      <c r="G6580" s="2">
        <v>25</v>
      </c>
      <c r="H6580" s="2" t="s">
        <v>38</v>
      </c>
      <c r="I6580" s="2" t="s">
        <v>19</v>
      </c>
      <c r="J6580" s="12">
        <v>10</v>
      </c>
      <c r="K6580" s="2">
        <v>10</v>
      </c>
      <c r="L6580" s="2">
        <v>1</v>
      </c>
      <c r="M6580" s="12">
        <v>10</v>
      </c>
      <c r="N6580" s="3">
        <v>3</v>
      </c>
      <c r="O6580" s="2" t="str" cm="1">
        <f t="array" ref="O6580">_xlfn.IFS(N6580=1,"Unsatisfactory",N6580=2,"Poor",N6580=3,"Average",N6580=4,"Good",N6580=5,"Excellent")</f>
        <v>Average</v>
      </c>
      <c r="P6580"/>
      <c r="Q6580"/>
      <c r="R6580"/>
      <c r="S6580"/>
      <c r="T6580"/>
      <c r="U6580"/>
    </row>
    <row r="6581" spans="1:21">
      <c r="A6581" s="2">
        <v>151240</v>
      </c>
      <c r="B6581" s="2" t="s">
        <v>15</v>
      </c>
      <c r="C6581" s="4">
        <v>45459</v>
      </c>
      <c r="D6581" s="17">
        <v>45459</v>
      </c>
      <c r="E6581" s="2" t="s">
        <v>16</v>
      </c>
      <c r="F6581" s="2" t="s">
        <v>17</v>
      </c>
      <c r="G6581" s="2">
        <v>19</v>
      </c>
      <c r="H6581" s="2" t="s">
        <v>75</v>
      </c>
      <c r="I6581" s="2" t="s">
        <v>27</v>
      </c>
      <c r="J6581" s="12">
        <v>100</v>
      </c>
      <c r="K6581" s="2">
        <v>170</v>
      </c>
      <c r="L6581" s="2">
        <v>4</v>
      </c>
      <c r="M6581" s="12">
        <v>680</v>
      </c>
      <c r="N6581" s="3">
        <v>5</v>
      </c>
      <c r="O6581" s="2" t="str" cm="1">
        <f t="array" ref="O6581">_xlfn.IFS(N6581=1,"Unsatisfactory",N6581=2,"Poor",N6581=3,"Average",N6581=4,"Good",N6581=5,"Excellent")</f>
        <v>Excellent</v>
      </c>
      <c r="P6581"/>
      <c r="Q6581"/>
      <c r="R6581"/>
      <c r="S6581"/>
      <c r="T6581"/>
      <c r="U6581"/>
    </row>
    <row r="6582" spans="1:21">
      <c r="A6582" s="2">
        <v>191139</v>
      </c>
      <c r="B6582" s="2" t="s">
        <v>42</v>
      </c>
      <c r="C6582" s="4">
        <v>45585</v>
      </c>
      <c r="D6582" s="17">
        <v>45585</v>
      </c>
      <c r="E6582" s="2" t="s">
        <v>16</v>
      </c>
      <c r="F6582" s="2" t="s">
        <v>17</v>
      </c>
      <c r="G6582" s="2">
        <v>20</v>
      </c>
      <c r="H6582" s="2" t="s">
        <v>118</v>
      </c>
      <c r="I6582" s="2" t="s">
        <v>19</v>
      </c>
      <c r="J6582" s="12">
        <v>65</v>
      </c>
      <c r="K6582" s="2">
        <v>65</v>
      </c>
      <c r="L6582" s="2">
        <v>2</v>
      </c>
      <c r="M6582" s="12">
        <v>130</v>
      </c>
      <c r="N6582" s="3">
        <v>4</v>
      </c>
      <c r="O6582" s="2" t="str" cm="1">
        <f t="array" ref="O6582">_xlfn.IFS(N6582=1,"Unsatisfactory",N6582=2,"Poor",N6582=3,"Average",N6582=4,"Good",N6582=5,"Excellent")</f>
        <v>Good</v>
      </c>
      <c r="P6582"/>
      <c r="Q6582"/>
      <c r="R6582"/>
      <c r="S6582"/>
      <c r="T6582"/>
      <c r="U6582"/>
    </row>
    <row r="6583" spans="1:21">
      <c r="A6583" s="2">
        <v>194303</v>
      </c>
      <c r="B6583" s="2" t="s">
        <v>15</v>
      </c>
      <c r="C6583" s="4">
        <v>45365</v>
      </c>
      <c r="D6583" s="17">
        <v>45365</v>
      </c>
      <c r="E6583" s="2" t="s">
        <v>16</v>
      </c>
      <c r="F6583" s="2" t="s">
        <v>17</v>
      </c>
      <c r="G6583" s="2">
        <v>27</v>
      </c>
      <c r="H6583" s="2" t="s">
        <v>62</v>
      </c>
      <c r="I6583" s="2" t="s">
        <v>19</v>
      </c>
      <c r="J6583" s="12">
        <v>100</v>
      </c>
      <c r="K6583" s="2">
        <v>100</v>
      </c>
      <c r="L6583" s="2">
        <v>1</v>
      </c>
      <c r="M6583" s="12">
        <v>100</v>
      </c>
      <c r="N6583" s="3">
        <v>4</v>
      </c>
      <c r="O6583" s="2" t="str" cm="1">
        <f t="array" ref="O6583">_xlfn.IFS(N6583=1,"Unsatisfactory",N6583=2,"Poor",N6583=3,"Average",N6583=4,"Good",N6583=5,"Excellent")</f>
        <v>Good</v>
      </c>
      <c r="P6583"/>
      <c r="Q6583"/>
      <c r="R6583"/>
      <c r="S6583"/>
      <c r="T6583"/>
      <c r="U6583"/>
    </row>
    <row r="6584" spans="1:21">
      <c r="A6584" s="2">
        <v>164726</v>
      </c>
      <c r="B6584" s="2" t="s">
        <v>78</v>
      </c>
      <c r="C6584" s="4">
        <v>45396</v>
      </c>
      <c r="D6584" s="17">
        <v>45396</v>
      </c>
      <c r="E6584" s="2" t="s">
        <v>37</v>
      </c>
      <c r="F6584" s="2" t="s">
        <v>17</v>
      </c>
      <c r="G6584" s="2">
        <v>35</v>
      </c>
      <c r="H6584" s="2" t="s">
        <v>31</v>
      </c>
      <c r="I6584" s="2" t="s">
        <v>19</v>
      </c>
      <c r="J6584" s="12">
        <v>50</v>
      </c>
      <c r="K6584" s="2">
        <v>50</v>
      </c>
      <c r="L6584" s="2">
        <v>1</v>
      </c>
      <c r="M6584" s="12">
        <v>50</v>
      </c>
      <c r="N6584" s="3">
        <v>5</v>
      </c>
      <c r="O6584" s="2" t="str" cm="1">
        <f t="array" ref="O6584">_xlfn.IFS(N6584=1,"Unsatisfactory",N6584=2,"Poor",N6584=3,"Average",N6584=4,"Good",N6584=5,"Excellent")</f>
        <v>Excellent</v>
      </c>
      <c r="P6584"/>
      <c r="Q6584"/>
      <c r="R6584"/>
      <c r="S6584"/>
      <c r="T6584"/>
      <c r="U6584"/>
    </row>
    <row r="6585" spans="1:21">
      <c r="A6585" s="2">
        <v>131011</v>
      </c>
      <c r="B6585" s="2" t="s">
        <v>30</v>
      </c>
      <c r="C6585" s="4">
        <v>45420</v>
      </c>
      <c r="D6585" s="17">
        <v>45420</v>
      </c>
      <c r="E6585" s="2" t="s">
        <v>24</v>
      </c>
      <c r="F6585" s="2" t="s">
        <v>25</v>
      </c>
      <c r="G6585" s="2">
        <v>35</v>
      </c>
      <c r="H6585" s="2" t="s">
        <v>46</v>
      </c>
      <c r="I6585" s="2" t="s">
        <v>19</v>
      </c>
      <c r="J6585" s="12">
        <v>10</v>
      </c>
      <c r="K6585" s="2">
        <v>10</v>
      </c>
      <c r="L6585" s="2">
        <v>1</v>
      </c>
      <c r="M6585" s="12">
        <v>10</v>
      </c>
      <c r="N6585" s="3">
        <v>5</v>
      </c>
      <c r="O6585" s="2" t="str" cm="1">
        <f t="array" ref="O6585">_xlfn.IFS(N6585=1,"Unsatisfactory",N6585=2,"Poor",N6585=3,"Average",N6585=4,"Good",N6585=5,"Excellent")</f>
        <v>Excellent</v>
      </c>
      <c r="P6585"/>
      <c r="Q6585"/>
      <c r="R6585"/>
      <c r="S6585"/>
      <c r="T6585"/>
      <c r="U6585"/>
    </row>
    <row r="6586" spans="1:21">
      <c r="A6586" s="2">
        <v>142934</v>
      </c>
      <c r="B6586" s="2" t="s">
        <v>23</v>
      </c>
      <c r="C6586" s="4">
        <v>45323</v>
      </c>
      <c r="D6586" s="17">
        <v>45323</v>
      </c>
      <c r="E6586" s="2" t="s">
        <v>24</v>
      </c>
      <c r="F6586" s="2" t="s">
        <v>17</v>
      </c>
      <c r="G6586" s="2">
        <v>18</v>
      </c>
      <c r="H6586" s="2" t="s">
        <v>60</v>
      </c>
      <c r="I6586" s="2" t="s">
        <v>19</v>
      </c>
      <c r="J6586" s="12">
        <v>9</v>
      </c>
      <c r="K6586" s="2">
        <v>9</v>
      </c>
      <c r="L6586" s="2">
        <v>3</v>
      </c>
      <c r="M6586" s="12">
        <v>27</v>
      </c>
      <c r="N6586" s="3">
        <v>2</v>
      </c>
      <c r="O6586" s="2" t="str" cm="1">
        <f t="array" ref="O6586">_xlfn.IFS(N6586=1,"Unsatisfactory",N6586=2,"Poor",N6586=3,"Average",N6586=4,"Good",N6586=5,"Excellent")</f>
        <v>Poor</v>
      </c>
      <c r="P6586"/>
      <c r="Q6586"/>
      <c r="R6586"/>
      <c r="S6586"/>
      <c r="T6586"/>
      <c r="U6586"/>
    </row>
    <row r="6587" spans="1:21">
      <c r="A6587" s="2">
        <v>149931</v>
      </c>
      <c r="B6587" s="2" t="s">
        <v>42</v>
      </c>
      <c r="C6587" s="4">
        <v>45583</v>
      </c>
      <c r="D6587" s="17">
        <v>45583</v>
      </c>
      <c r="E6587" s="2" t="s">
        <v>16</v>
      </c>
      <c r="F6587" s="2" t="s">
        <v>25</v>
      </c>
      <c r="G6587" s="2">
        <v>34</v>
      </c>
      <c r="H6587" s="2" t="s">
        <v>115</v>
      </c>
      <c r="I6587" s="2" t="s">
        <v>19</v>
      </c>
      <c r="J6587" s="12">
        <v>65</v>
      </c>
      <c r="K6587" s="2">
        <v>65</v>
      </c>
      <c r="L6587" s="2">
        <v>1</v>
      </c>
      <c r="M6587" s="12">
        <v>65</v>
      </c>
      <c r="N6587" s="3">
        <v>5</v>
      </c>
      <c r="O6587" s="2" t="str" cm="1">
        <f t="array" ref="O6587">_xlfn.IFS(N6587=1,"Unsatisfactory",N6587=2,"Poor",N6587=3,"Average",N6587=4,"Good",N6587=5,"Excellent")</f>
        <v>Excellent</v>
      </c>
      <c r="P6587"/>
      <c r="Q6587"/>
      <c r="R6587"/>
      <c r="S6587"/>
      <c r="T6587"/>
      <c r="U6587"/>
    </row>
    <row r="6588" spans="1:21">
      <c r="A6588" s="2">
        <v>172745</v>
      </c>
      <c r="B6588" s="2" t="s">
        <v>23</v>
      </c>
      <c r="C6588" s="4">
        <v>45301</v>
      </c>
      <c r="D6588" s="17">
        <v>45301</v>
      </c>
      <c r="E6588" s="2" t="s">
        <v>24</v>
      </c>
      <c r="F6588" s="2" t="s">
        <v>17</v>
      </c>
      <c r="G6588" s="2">
        <v>20</v>
      </c>
      <c r="H6588" s="2" t="s">
        <v>118</v>
      </c>
      <c r="I6588" s="2" t="s">
        <v>19</v>
      </c>
      <c r="J6588" s="12">
        <v>9</v>
      </c>
      <c r="K6588" s="2">
        <v>9</v>
      </c>
      <c r="L6588" s="2">
        <v>1</v>
      </c>
      <c r="M6588" s="12">
        <v>9</v>
      </c>
      <c r="N6588" s="3">
        <v>4</v>
      </c>
      <c r="O6588" s="2" t="str" cm="1">
        <f t="array" ref="O6588">_xlfn.IFS(N6588=1,"Unsatisfactory",N6588=2,"Poor",N6588=3,"Average",N6588=4,"Good",N6588=5,"Excellent")</f>
        <v>Good</v>
      </c>
      <c r="P6588"/>
      <c r="Q6588"/>
      <c r="R6588"/>
      <c r="S6588"/>
      <c r="T6588"/>
      <c r="U6588"/>
    </row>
    <row r="6589" spans="1:21">
      <c r="A6589" s="2">
        <v>124116</v>
      </c>
      <c r="B6589" s="2" t="s">
        <v>42</v>
      </c>
      <c r="C6589" s="4">
        <v>45413</v>
      </c>
      <c r="D6589" s="17">
        <v>45413</v>
      </c>
      <c r="E6589" s="2" t="s">
        <v>16</v>
      </c>
      <c r="F6589" s="2" t="s">
        <v>17</v>
      </c>
      <c r="G6589" s="2">
        <v>30</v>
      </c>
      <c r="H6589" s="2" t="s">
        <v>115</v>
      </c>
      <c r="I6589" s="2" t="s">
        <v>19</v>
      </c>
      <c r="J6589" s="12">
        <v>65</v>
      </c>
      <c r="K6589" s="2">
        <v>65</v>
      </c>
      <c r="L6589" s="2">
        <v>3</v>
      </c>
      <c r="M6589" s="12">
        <v>195</v>
      </c>
      <c r="N6589" s="3">
        <v>2</v>
      </c>
      <c r="O6589" s="2" t="str" cm="1">
        <f t="array" ref="O6589">_xlfn.IFS(N6589=1,"Unsatisfactory",N6589=2,"Poor",N6589=3,"Average",N6589=4,"Good",N6589=5,"Excellent")</f>
        <v>Poor</v>
      </c>
      <c r="P6589"/>
      <c r="Q6589"/>
      <c r="R6589"/>
      <c r="S6589"/>
      <c r="T6589"/>
      <c r="U6589"/>
    </row>
    <row r="6590" spans="1:21">
      <c r="A6590" s="2">
        <v>192861</v>
      </c>
      <c r="B6590" s="2" t="s">
        <v>53</v>
      </c>
      <c r="C6590" s="4">
        <v>45457</v>
      </c>
      <c r="D6590" s="17">
        <v>45457</v>
      </c>
      <c r="E6590" s="2" t="s">
        <v>37</v>
      </c>
      <c r="F6590" s="2" t="s">
        <v>25</v>
      </c>
      <c r="G6590" s="2">
        <v>34</v>
      </c>
      <c r="H6590" s="2" t="s">
        <v>80</v>
      </c>
      <c r="I6590" s="2" t="s">
        <v>27</v>
      </c>
      <c r="J6590" s="12">
        <v>15</v>
      </c>
      <c r="K6590" s="2">
        <v>55</v>
      </c>
      <c r="L6590" s="2">
        <v>2</v>
      </c>
      <c r="M6590" s="12">
        <v>110</v>
      </c>
      <c r="N6590" s="3">
        <v>4</v>
      </c>
      <c r="O6590" s="2" t="str" cm="1">
        <f t="array" ref="O6590">_xlfn.IFS(N6590=1,"Unsatisfactory",N6590=2,"Poor",N6590=3,"Average",N6590=4,"Good",N6590=5,"Excellent")</f>
        <v>Good</v>
      </c>
      <c r="P6590"/>
      <c r="Q6590"/>
      <c r="R6590"/>
      <c r="S6590"/>
      <c r="T6590"/>
      <c r="U6590"/>
    </row>
    <row r="6591" spans="1:21">
      <c r="A6591" s="2">
        <v>189913</v>
      </c>
      <c r="B6591" s="2" t="s">
        <v>42</v>
      </c>
      <c r="C6591" s="4">
        <v>45439</v>
      </c>
      <c r="D6591" s="17">
        <v>45439</v>
      </c>
      <c r="E6591" s="2" t="s">
        <v>16</v>
      </c>
      <c r="F6591" s="2" t="s">
        <v>17</v>
      </c>
      <c r="G6591" s="2">
        <v>25</v>
      </c>
      <c r="H6591" s="2" t="s">
        <v>75</v>
      </c>
      <c r="I6591" s="2" t="s">
        <v>27</v>
      </c>
      <c r="J6591" s="12">
        <v>65</v>
      </c>
      <c r="K6591" s="2">
        <v>135</v>
      </c>
      <c r="L6591" s="2">
        <v>1</v>
      </c>
      <c r="M6591" s="12">
        <v>135</v>
      </c>
      <c r="N6591" s="3">
        <v>4</v>
      </c>
      <c r="O6591" s="2" t="str" cm="1">
        <f t="array" ref="O6591">_xlfn.IFS(N6591=1,"Unsatisfactory",N6591=2,"Poor",N6591=3,"Average",N6591=4,"Good",N6591=5,"Excellent")</f>
        <v>Good</v>
      </c>
      <c r="P6591"/>
      <c r="Q6591"/>
      <c r="R6591"/>
      <c r="S6591"/>
      <c r="T6591"/>
      <c r="U6591"/>
    </row>
    <row r="6592" spans="1:21">
      <c r="A6592" s="2">
        <v>145877</v>
      </c>
      <c r="B6592" s="2" t="s">
        <v>30</v>
      </c>
      <c r="C6592" s="4">
        <v>45463</v>
      </c>
      <c r="D6592" s="17">
        <v>45463</v>
      </c>
      <c r="E6592" s="2" t="s">
        <v>24</v>
      </c>
      <c r="F6592" s="2" t="s">
        <v>25</v>
      </c>
      <c r="G6592" s="2">
        <v>19</v>
      </c>
      <c r="H6592" s="2" t="s">
        <v>44</v>
      </c>
      <c r="I6592" s="2" t="s">
        <v>27</v>
      </c>
      <c r="J6592" s="12">
        <v>10</v>
      </c>
      <c r="K6592" s="2">
        <v>35</v>
      </c>
      <c r="L6592" s="2">
        <v>1</v>
      </c>
      <c r="M6592" s="12">
        <v>35</v>
      </c>
      <c r="N6592" s="3">
        <v>2</v>
      </c>
      <c r="O6592" s="2" t="str" cm="1">
        <f t="array" ref="O6592">_xlfn.IFS(N6592=1,"Unsatisfactory",N6592=2,"Poor",N6592=3,"Average",N6592=4,"Good",N6592=5,"Excellent")</f>
        <v>Poor</v>
      </c>
      <c r="P6592"/>
      <c r="Q6592"/>
      <c r="R6592"/>
      <c r="S6592"/>
      <c r="T6592"/>
      <c r="U6592"/>
    </row>
    <row r="6593" spans="1:21">
      <c r="A6593" s="2">
        <v>186042</v>
      </c>
      <c r="B6593" s="2" t="s">
        <v>42</v>
      </c>
      <c r="C6593" s="4">
        <v>45292</v>
      </c>
      <c r="D6593" s="17">
        <v>45292</v>
      </c>
      <c r="E6593" s="2" t="s">
        <v>16</v>
      </c>
      <c r="F6593" s="2" t="s">
        <v>17</v>
      </c>
      <c r="G6593" s="2">
        <v>23</v>
      </c>
      <c r="H6593" s="2" t="s">
        <v>130</v>
      </c>
      <c r="I6593" s="2" t="s">
        <v>19</v>
      </c>
      <c r="J6593" s="12">
        <v>65</v>
      </c>
      <c r="K6593" s="2">
        <v>65</v>
      </c>
      <c r="L6593" s="2">
        <v>1</v>
      </c>
      <c r="M6593" s="12">
        <v>65</v>
      </c>
      <c r="N6593" s="3">
        <v>4</v>
      </c>
      <c r="O6593" s="2" t="str" cm="1">
        <f t="array" ref="O6593">_xlfn.IFS(N6593=1,"Unsatisfactory",N6593=2,"Poor",N6593=3,"Average",N6593=4,"Good",N6593=5,"Excellent")</f>
        <v>Good</v>
      </c>
      <c r="P6593"/>
      <c r="Q6593"/>
      <c r="R6593"/>
      <c r="S6593"/>
      <c r="T6593"/>
      <c r="U6593"/>
    </row>
    <row r="6594" spans="1:21">
      <c r="A6594" s="2">
        <v>157000</v>
      </c>
      <c r="B6594" s="2" t="s">
        <v>42</v>
      </c>
      <c r="C6594" s="4">
        <v>45477</v>
      </c>
      <c r="D6594" s="17">
        <v>45477</v>
      </c>
      <c r="E6594" s="2" t="s">
        <v>16</v>
      </c>
      <c r="F6594" s="2" t="s">
        <v>17</v>
      </c>
      <c r="G6594" s="2">
        <v>23</v>
      </c>
      <c r="H6594" s="2" t="s">
        <v>29</v>
      </c>
      <c r="I6594" s="2" t="s">
        <v>19</v>
      </c>
      <c r="J6594" s="12">
        <v>65</v>
      </c>
      <c r="K6594" s="2">
        <v>65</v>
      </c>
      <c r="L6594" s="2">
        <v>3</v>
      </c>
      <c r="M6594" s="12">
        <v>195</v>
      </c>
      <c r="N6594" s="3">
        <v>1</v>
      </c>
      <c r="O6594" s="2" t="str" cm="1">
        <f t="array" ref="O6594">_xlfn.IFS(N6594=1,"Unsatisfactory",N6594=2,"Poor",N6594=3,"Average",N6594=4,"Good",N6594=5,"Excellent")</f>
        <v>Unsatisfactory</v>
      </c>
      <c r="P6594"/>
      <c r="Q6594"/>
      <c r="R6594"/>
      <c r="S6594"/>
      <c r="T6594"/>
      <c r="U6594"/>
    </row>
    <row r="6595" spans="1:21">
      <c r="A6595" s="2">
        <v>166317</v>
      </c>
      <c r="B6595" s="2" t="s">
        <v>53</v>
      </c>
      <c r="C6595" s="4">
        <v>45391</v>
      </c>
      <c r="D6595" s="17">
        <v>45391</v>
      </c>
      <c r="E6595" s="2" t="s">
        <v>37</v>
      </c>
      <c r="F6595" s="2" t="s">
        <v>25</v>
      </c>
      <c r="G6595" s="2">
        <v>24</v>
      </c>
      <c r="H6595" s="2" t="s">
        <v>62</v>
      </c>
      <c r="I6595" s="2" t="s">
        <v>19</v>
      </c>
      <c r="J6595" s="12">
        <v>15</v>
      </c>
      <c r="K6595" s="2">
        <v>15</v>
      </c>
      <c r="L6595" s="2">
        <v>2</v>
      </c>
      <c r="M6595" s="12">
        <v>30</v>
      </c>
      <c r="N6595" s="3">
        <v>4</v>
      </c>
      <c r="O6595" s="2" t="str" cm="1">
        <f t="array" ref="O6595">_xlfn.IFS(N6595=1,"Unsatisfactory",N6595=2,"Poor",N6595=3,"Average",N6595=4,"Good",N6595=5,"Excellent")</f>
        <v>Good</v>
      </c>
      <c r="P6595"/>
      <c r="Q6595"/>
      <c r="R6595"/>
      <c r="S6595"/>
      <c r="T6595"/>
      <c r="U6595"/>
    </row>
    <row r="6596" spans="1:21">
      <c r="A6596" s="2">
        <v>162250</v>
      </c>
      <c r="B6596" s="2" t="s">
        <v>15</v>
      </c>
      <c r="C6596" s="4">
        <v>45283</v>
      </c>
      <c r="D6596" s="17">
        <v>45283</v>
      </c>
      <c r="E6596" s="2" t="s">
        <v>16</v>
      </c>
      <c r="F6596" s="2" t="s">
        <v>17</v>
      </c>
      <c r="G6596" s="2">
        <v>22</v>
      </c>
      <c r="H6596" s="2" t="s">
        <v>128</v>
      </c>
      <c r="I6596" s="2" t="s">
        <v>19</v>
      </c>
      <c r="J6596" s="12">
        <v>100</v>
      </c>
      <c r="K6596" s="2">
        <v>100</v>
      </c>
      <c r="L6596" s="2">
        <v>5</v>
      </c>
      <c r="M6596" s="12">
        <v>500</v>
      </c>
      <c r="N6596" s="3">
        <v>4</v>
      </c>
      <c r="O6596" s="2" t="str" cm="1">
        <f t="array" ref="O6596">_xlfn.IFS(N6596=1,"Unsatisfactory",N6596=2,"Poor",N6596=3,"Average",N6596=4,"Good",N6596=5,"Excellent")</f>
        <v>Good</v>
      </c>
      <c r="P6596"/>
      <c r="Q6596"/>
      <c r="R6596"/>
      <c r="S6596"/>
      <c r="T6596"/>
      <c r="U6596"/>
    </row>
    <row r="6597" spans="1:21">
      <c r="A6597" s="2">
        <v>166335</v>
      </c>
      <c r="B6597" s="2" t="s">
        <v>76</v>
      </c>
      <c r="C6597" s="4">
        <v>45493</v>
      </c>
      <c r="D6597" s="17">
        <v>45493</v>
      </c>
      <c r="E6597" s="2" t="s">
        <v>37</v>
      </c>
      <c r="F6597" s="2" t="s">
        <v>17</v>
      </c>
      <c r="G6597" s="2">
        <v>25</v>
      </c>
      <c r="H6597" s="2" t="s">
        <v>62</v>
      </c>
      <c r="I6597" s="2" t="s">
        <v>19</v>
      </c>
      <c r="J6597" s="12">
        <v>45</v>
      </c>
      <c r="K6597" s="2">
        <v>45</v>
      </c>
      <c r="L6597" s="2">
        <v>2</v>
      </c>
      <c r="M6597" s="12">
        <v>90</v>
      </c>
      <c r="N6597" s="3">
        <v>1</v>
      </c>
      <c r="O6597" s="2" t="str" cm="1">
        <f t="array" ref="O6597">_xlfn.IFS(N6597=1,"Unsatisfactory",N6597=2,"Poor",N6597=3,"Average",N6597=4,"Good",N6597=5,"Excellent")</f>
        <v>Unsatisfactory</v>
      </c>
      <c r="P6597"/>
      <c r="Q6597"/>
      <c r="R6597"/>
      <c r="S6597"/>
      <c r="T6597"/>
      <c r="U6597"/>
    </row>
    <row r="6598" spans="1:21">
      <c r="A6598" s="2">
        <v>190319</v>
      </c>
      <c r="B6598" s="2" t="s">
        <v>50</v>
      </c>
      <c r="C6598" s="4">
        <v>45456</v>
      </c>
      <c r="D6598" s="17">
        <v>45456</v>
      </c>
      <c r="E6598" s="2" t="s">
        <v>16</v>
      </c>
      <c r="F6598" s="2" t="s">
        <v>17</v>
      </c>
      <c r="G6598" s="2">
        <v>31</v>
      </c>
      <c r="H6598" s="2" t="s">
        <v>130</v>
      </c>
      <c r="I6598" s="2" t="s">
        <v>19</v>
      </c>
      <c r="J6598" s="12">
        <v>97</v>
      </c>
      <c r="K6598" s="2">
        <v>97</v>
      </c>
      <c r="L6598" s="2">
        <v>5</v>
      </c>
      <c r="M6598" s="12">
        <v>485</v>
      </c>
      <c r="N6598" s="3">
        <v>5</v>
      </c>
      <c r="O6598" s="2" t="str" cm="1">
        <f t="array" ref="O6598">_xlfn.IFS(N6598=1,"Unsatisfactory",N6598=2,"Poor",N6598=3,"Average",N6598=4,"Good",N6598=5,"Excellent")</f>
        <v>Excellent</v>
      </c>
      <c r="P6598"/>
      <c r="Q6598"/>
      <c r="R6598"/>
      <c r="S6598"/>
      <c r="T6598"/>
      <c r="U6598"/>
    </row>
    <row r="6599" spans="1:21">
      <c r="A6599" s="2">
        <v>158946</v>
      </c>
      <c r="B6599" s="2" t="s">
        <v>53</v>
      </c>
      <c r="C6599" s="4">
        <v>45354</v>
      </c>
      <c r="D6599" s="17">
        <v>45354</v>
      </c>
      <c r="E6599" s="2" t="s">
        <v>37</v>
      </c>
      <c r="F6599" s="2" t="s">
        <v>25</v>
      </c>
      <c r="G6599" s="2">
        <v>34</v>
      </c>
      <c r="H6599" s="2" t="s">
        <v>58</v>
      </c>
      <c r="I6599" s="2" t="s">
        <v>27</v>
      </c>
      <c r="J6599" s="12">
        <v>15</v>
      </c>
      <c r="K6599" s="2">
        <v>55</v>
      </c>
      <c r="L6599" s="2">
        <v>1</v>
      </c>
      <c r="M6599" s="12">
        <v>55</v>
      </c>
      <c r="N6599" s="3">
        <v>3</v>
      </c>
      <c r="O6599" s="2" t="str" cm="1">
        <f t="array" ref="O6599">_xlfn.IFS(N6599=1,"Unsatisfactory",N6599=2,"Poor",N6599=3,"Average",N6599=4,"Good",N6599=5,"Excellent")</f>
        <v>Average</v>
      </c>
      <c r="P6599"/>
      <c r="Q6599"/>
      <c r="R6599"/>
      <c r="S6599"/>
      <c r="T6599"/>
      <c r="U6599"/>
    </row>
    <row r="6600" spans="1:21">
      <c r="A6600" s="2">
        <v>136208</v>
      </c>
      <c r="B6600" s="2" t="s">
        <v>82</v>
      </c>
      <c r="C6600" s="4">
        <v>45321</v>
      </c>
      <c r="D6600" s="17">
        <v>45321</v>
      </c>
      <c r="E6600" s="2" t="s">
        <v>37</v>
      </c>
      <c r="F6600" s="2" t="s">
        <v>17</v>
      </c>
      <c r="G6600" s="2">
        <v>20</v>
      </c>
      <c r="H6600" s="2" t="s">
        <v>69</v>
      </c>
      <c r="I6600" s="2" t="s">
        <v>19</v>
      </c>
      <c r="J6600" s="12">
        <v>20</v>
      </c>
      <c r="K6600" s="2">
        <v>20</v>
      </c>
      <c r="L6600" s="2">
        <v>1</v>
      </c>
      <c r="M6600" s="12">
        <v>20</v>
      </c>
      <c r="N6600" s="3">
        <v>4</v>
      </c>
      <c r="O6600" s="2" t="str" cm="1">
        <f t="array" ref="O6600">_xlfn.IFS(N6600=1,"Unsatisfactory",N6600=2,"Poor",N6600=3,"Average",N6600=4,"Good",N6600=5,"Excellent")</f>
        <v>Good</v>
      </c>
      <c r="P6600"/>
      <c r="Q6600"/>
      <c r="R6600"/>
      <c r="S6600"/>
      <c r="T6600"/>
      <c r="U6600"/>
    </row>
    <row r="6601" spans="1:21">
      <c r="A6601" s="2">
        <v>196793</v>
      </c>
      <c r="B6601" s="2" t="s">
        <v>23</v>
      </c>
      <c r="C6601" s="4">
        <v>45249</v>
      </c>
      <c r="D6601" s="17">
        <v>45249</v>
      </c>
      <c r="E6601" s="2" t="s">
        <v>24</v>
      </c>
      <c r="F6601" s="2" t="s">
        <v>17</v>
      </c>
      <c r="G6601" s="2">
        <v>32</v>
      </c>
      <c r="H6601" s="2" t="s">
        <v>129</v>
      </c>
      <c r="I6601" s="2" t="s">
        <v>19</v>
      </c>
      <c r="J6601" s="12">
        <v>9</v>
      </c>
      <c r="K6601" s="2">
        <v>9</v>
      </c>
      <c r="L6601" s="2">
        <v>1</v>
      </c>
      <c r="M6601" s="12">
        <v>9</v>
      </c>
      <c r="N6601" s="3">
        <v>4</v>
      </c>
      <c r="O6601" s="2" t="str" cm="1">
        <f t="array" ref="O6601">_xlfn.IFS(N6601=1,"Unsatisfactory",N6601=2,"Poor",N6601=3,"Average",N6601=4,"Good",N6601=5,"Excellent")</f>
        <v>Good</v>
      </c>
      <c r="P6601"/>
      <c r="Q6601"/>
      <c r="R6601"/>
      <c r="S6601"/>
      <c r="T6601"/>
      <c r="U6601"/>
    </row>
    <row r="6602" spans="1:21">
      <c r="A6602" s="2">
        <v>162073</v>
      </c>
      <c r="B6602" s="2" t="s">
        <v>53</v>
      </c>
      <c r="C6602" s="4">
        <v>45368</v>
      </c>
      <c r="D6602" s="17">
        <v>45368</v>
      </c>
      <c r="E6602" s="2" t="s">
        <v>37</v>
      </c>
      <c r="F6602" s="2" t="s">
        <v>25</v>
      </c>
      <c r="G6602" s="2">
        <v>23</v>
      </c>
      <c r="H6602" s="2" t="s">
        <v>62</v>
      </c>
      <c r="I6602" s="2" t="s">
        <v>19</v>
      </c>
      <c r="J6602" s="12">
        <v>15</v>
      </c>
      <c r="K6602" s="2">
        <v>15</v>
      </c>
      <c r="L6602" s="2">
        <v>5</v>
      </c>
      <c r="M6602" s="12">
        <v>75</v>
      </c>
      <c r="N6602" s="3">
        <v>1</v>
      </c>
      <c r="O6602" s="2" t="str" cm="1">
        <f t="array" ref="O6602">_xlfn.IFS(N6602=1,"Unsatisfactory",N6602=2,"Poor",N6602=3,"Average",N6602=4,"Good",N6602=5,"Excellent")</f>
        <v>Unsatisfactory</v>
      </c>
      <c r="P6602"/>
      <c r="Q6602"/>
      <c r="R6602"/>
      <c r="S6602"/>
      <c r="T6602"/>
      <c r="U6602"/>
    </row>
    <row r="6603" spans="1:21">
      <c r="A6603" s="2">
        <v>142190</v>
      </c>
      <c r="B6603" s="2" t="s">
        <v>36</v>
      </c>
      <c r="C6603" s="4">
        <v>45406</v>
      </c>
      <c r="D6603" s="17">
        <v>45406</v>
      </c>
      <c r="E6603" s="2" t="s">
        <v>37</v>
      </c>
      <c r="F6603" s="2" t="s">
        <v>17</v>
      </c>
      <c r="G6603" s="2">
        <v>21</v>
      </c>
      <c r="H6603" s="2" t="s">
        <v>69</v>
      </c>
      <c r="I6603" s="2" t="s">
        <v>19</v>
      </c>
      <c r="J6603" s="12">
        <v>32</v>
      </c>
      <c r="K6603" s="2">
        <v>32</v>
      </c>
      <c r="L6603" s="2">
        <v>1</v>
      </c>
      <c r="M6603" s="12">
        <v>32</v>
      </c>
      <c r="N6603" s="3">
        <v>5</v>
      </c>
      <c r="O6603" s="2" t="str" cm="1">
        <f t="array" ref="O6603">_xlfn.IFS(N6603=1,"Unsatisfactory",N6603=2,"Poor",N6603=3,"Average",N6603=4,"Good",N6603=5,"Excellent")</f>
        <v>Excellent</v>
      </c>
      <c r="P6603"/>
      <c r="Q6603"/>
      <c r="R6603"/>
      <c r="S6603"/>
      <c r="T6603"/>
      <c r="U6603"/>
    </row>
    <row r="6604" spans="1:21">
      <c r="A6604" s="2">
        <v>155517</v>
      </c>
      <c r="B6604" s="2" t="s">
        <v>42</v>
      </c>
      <c r="C6604" s="4">
        <v>45238</v>
      </c>
      <c r="D6604" s="17">
        <v>45238</v>
      </c>
      <c r="E6604" s="2" t="s">
        <v>16</v>
      </c>
      <c r="F6604" s="2" t="s">
        <v>17</v>
      </c>
      <c r="G6604" s="2">
        <v>29</v>
      </c>
      <c r="H6604" s="2" t="s">
        <v>58</v>
      </c>
      <c r="I6604" s="2" t="s">
        <v>27</v>
      </c>
      <c r="J6604" s="12">
        <v>65</v>
      </c>
      <c r="K6604" s="2">
        <v>105</v>
      </c>
      <c r="L6604" s="2">
        <v>4</v>
      </c>
      <c r="M6604" s="12">
        <v>420</v>
      </c>
      <c r="N6604" s="3">
        <v>3</v>
      </c>
      <c r="O6604" s="2" t="str" cm="1">
        <f t="array" ref="O6604">_xlfn.IFS(N6604=1,"Unsatisfactory",N6604=2,"Poor",N6604=3,"Average",N6604=4,"Good",N6604=5,"Excellent")</f>
        <v>Average</v>
      </c>
      <c r="P6604"/>
      <c r="Q6604"/>
      <c r="R6604"/>
      <c r="S6604"/>
      <c r="T6604"/>
      <c r="U6604"/>
    </row>
    <row r="6605" spans="1:21">
      <c r="A6605" s="2">
        <v>176883</v>
      </c>
      <c r="B6605" s="2" t="s">
        <v>42</v>
      </c>
      <c r="C6605" s="4">
        <v>45475</v>
      </c>
      <c r="D6605" s="17">
        <v>45475</v>
      </c>
      <c r="E6605" s="2" t="s">
        <v>16</v>
      </c>
      <c r="F6605" s="2" t="s">
        <v>17</v>
      </c>
      <c r="G6605" s="2">
        <v>34</v>
      </c>
      <c r="H6605" s="2" t="s">
        <v>67</v>
      </c>
      <c r="I6605" s="2" t="s">
        <v>27</v>
      </c>
      <c r="J6605" s="12">
        <v>65</v>
      </c>
      <c r="K6605" s="2">
        <v>105</v>
      </c>
      <c r="L6605" s="2">
        <v>1</v>
      </c>
      <c r="M6605" s="12">
        <v>105</v>
      </c>
      <c r="N6605" s="3">
        <v>1</v>
      </c>
      <c r="O6605" s="2" t="str" cm="1">
        <f t="array" ref="O6605">_xlfn.IFS(N6605=1,"Unsatisfactory",N6605=2,"Poor",N6605=3,"Average",N6605=4,"Good",N6605=5,"Excellent")</f>
        <v>Unsatisfactory</v>
      </c>
      <c r="P6605"/>
      <c r="Q6605"/>
      <c r="R6605"/>
      <c r="S6605"/>
      <c r="T6605"/>
      <c r="U6605"/>
    </row>
    <row r="6606" spans="1:21">
      <c r="A6606" s="2">
        <v>193353</v>
      </c>
      <c r="B6606" s="2" t="s">
        <v>53</v>
      </c>
      <c r="C6606" s="4">
        <v>45415</v>
      </c>
      <c r="D6606" s="17">
        <v>45415</v>
      </c>
      <c r="E6606" s="2" t="s">
        <v>37</v>
      </c>
      <c r="F6606" s="2" t="s">
        <v>25</v>
      </c>
      <c r="G6606" s="2">
        <v>33</v>
      </c>
      <c r="H6606" s="2" t="s">
        <v>29</v>
      </c>
      <c r="I6606" s="2" t="s">
        <v>19</v>
      </c>
      <c r="J6606" s="12">
        <v>15</v>
      </c>
      <c r="K6606" s="2">
        <v>15</v>
      </c>
      <c r="L6606" s="2">
        <v>1</v>
      </c>
      <c r="M6606" s="12">
        <v>15</v>
      </c>
      <c r="N6606" s="3">
        <v>4</v>
      </c>
      <c r="O6606" s="2" t="str" cm="1">
        <f t="array" ref="O6606">_xlfn.IFS(N6606=1,"Unsatisfactory",N6606=2,"Poor",N6606=3,"Average",N6606=4,"Good",N6606=5,"Excellent")</f>
        <v>Good</v>
      </c>
      <c r="P6606"/>
      <c r="Q6606"/>
      <c r="R6606"/>
      <c r="S6606"/>
      <c r="T6606"/>
      <c r="U6606"/>
    </row>
    <row r="6607" spans="1:21">
      <c r="A6607" s="2">
        <v>127383</v>
      </c>
      <c r="B6607" s="2" t="s">
        <v>15</v>
      </c>
      <c r="C6607" s="4">
        <v>45290</v>
      </c>
      <c r="D6607" s="17">
        <v>45290</v>
      </c>
      <c r="E6607" s="2" t="s">
        <v>16</v>
      </c>
      <c r="F6607" s="2" t="s">
        <v>17</v>
      </c>
      <c r="G6607" s="2">
        <v>32</v>
      </c>
      <c r="H6607" s="2" t="s">
        <v>60</v>
      </c>
      <c r="I6607" s="2" t="s">
        <v>19</v>
      </c>
      <c r="J6607" s="12">
        <v>100</v>
      </c>
      <c r="K6607" s="2">
        <v>100</v>
      </c>
      <c r="L6607" s="2">
        <v>1</v>
      </c>
      <c r="M6607" s="12">
        <v>100</v>
      </c>
      <c r="N6607" s="3">
        <v>5</v>
      </c>
      <c r="O6607" s="2" t="str" cm="1">
        <f t="array" ref="O6607">_xlfn.IFS(N6607=1,"Unsatisfactory",N6607=2,"Poor",N6607=3,"Average",N6607=4,"Good",N6607=5,"Excellent")</f>
        <v>Excellent</v>
      </c>
      <c r="P6607"/>
      <c r="Q6607"/>
      <c r="R6607"/>
      <c r="S6607"/>
      <c r="T6607"/>
      <c r="U6607"/>
    </row>
    <row r="6608" spans="1:21">
      <c r="A6608" s="2">
        <v>191623</v>
      </c>
      <c r="B6608" s="2" t="s">
        <v>42</v>
      </c>
      <c r="C6608" s="4">
        <v>45468</v>
      </c>
      <c r="D6608" s="17">
        <v>45468</v>
      </c>
      <c r="E6608" s="2" t="s">
        <v>16</v>
      </c>
      <c r="F6608" s="2" t="s">
        <v>17</v>
      </c>
      <c r="G6608" s="2">
        <v>34</v>
      </c>
      <c r="H6608" s="2" t="s">
        <v>46</v>
      </c>
      <c r="I6608" s="2" t="s">
        <v>19</v>
      </c>
      <c r="J6608" s="12">
        <v>65</v>
      </c>
      <c r="K6608" s="2">
        <v>65</v>
      </c>
      <c r="L6608" s="2">
        <v>1</v>
      </c>
      <c r="M6608" s="12">
        <v>65</v>
      </c>
      <c r="N6608" s="3">
        <v>4</v>
      </c>
      <c r="O6608" s="2" t="str" cm="1">
        <f t="array" ref="O6608">_xlfn.IFS(N6608=1,"Unsatisfactory",N6608=2,"Poor",N6608=3,"Average",N6608=4,"Good",N6608=5,"Excellent")</f>
        <v>Good</v>
      </c>
      <c r="P6608"/>
      <c r="Q6608"/>
      <c r="R6608"/>
      <c r="S6608"/>
      <c r="T6608"/>
      <c r="U6608"/>
    </row>
    <row r="6609" spans="1:21">
      <c r="A6609" s="2">
        <v>170296</v>
      </c>
      <c r="B6609" s="2" t="s">
        <v>53</v>
      </c>
      <c r="C6609" s="4">
        <v>45318</v>
      </c>
      <c r="D6609" s="17">
        <v>45318</v>
      </c>
      <c r="E6609" s="2" t="s">
        <v>37</v>
      </c>
      <c r="F6609" s="2" t="s">
        <v>17</v>
      </c>
      <c r="G6609" s="2">
        <v>35</v>
      </c>
      <c r="H6609" s="2" t="s">
        <v>46</v>
      </c>
      <c r="I6609" s="2" t="s">
        <v>19</v>
      </c>
      <c r="J6609" s="12">
        <v>15</v>
      </c>
      <c r="K6609" s="2">
        <v>15</v>
      </c>
      <c r="L6609" s="2">
        <v>1</v>
      </c>
      <c r="M6609" s="12">
        <v>15</v>
      </c>
      <c r="N6609" s="3">
        <v>1</v>
      </c>
      <c r="O6609" s="2" t="str" cm="1">
        <f t="array" ref="O6609">_xlfn.IFS(N6609=1,"Unsatisfactory",N6609=2,"Poor",N6609=3,"Average",N6609=4,"Good",N6609=5,"Excellent")</f>
        <v>Unsatisfactory</v>
      </c>
      <c r="P6609"/>
      <c r="Q6609"/>
      <c r="R6609"/>
      <c r="S6609"/>
      <c r="T6609"/>
      <c r="U6609"/>
    </row>
    <row r="6610" spans="1:21">
      <c r="A6610" s="2">
        <v>182449</v>
      </c>
      <c r="B6610" s="2" t="s">
        <v>23</v>
      </c>
      <c r="C6610" s="4">
        <v>45335</v>
      </c>
      <c r="D6610" s="17">
        <v>45335</v>
      </c>
      <c r="E6610" s="2" t="s">
        <v>24</v>
      </c>
      <c r="F6610" s="2" t="s">
        <v>17</v>
      </c>
      <c r="G6610" s="2">
        <v>26</v>
      </c>
      <c r="H6610" s="2" t="s">
        <v>75</v>
      </c>
      <c r="I6610" s="2" t="s">
        <v>27</v>
      </c>
      <c r="J6610" s="12">
        <v>9</v>
      </c>
      <c r="K6610" s="2">
        <v>79</v>
      </c>
      <c r="L6610" s="2">
        <v>2</v>
      </c>
      <c r="M6610" s="12">
        <v>158</v>
      </c>
      <c r="N6610" s="3">
        <v>1</v>
      </c>
      <c r="O6610" s="2" t="str" cm="1">
        <f t="array" ref="O6610">_xlfn.IFS(N6610=1,"Unsatisfactory",N6610=2,"Poor",N6610=3,"Average",N6610=4,"Good",N6610=5,"Excellent")</f>
        <v>Unsatisfactory</v>
      </c>
      <c r="P6610"/>
      <c r="Q6610"/>
      <c r="R6610"/>
      <c r="S6610"/>
      <c r="T6610"/>
      <c r="U6610"/>
    </row>
    <row r="6611" spans="1:21">
      <c r="A6611" s="2">
        <v>163375</v>
      </c>
      <c r="B6611" s="2" t="s">
        <v>50</v>
      </c>
      <c r="C6611" s="4">
        <v>45541</v>
      </c>
      <c r="D6611" s="17">
        <v>45541</v>
      </c>
      <c r="E6611" s="2" t="s">
        <v>16</v>
      </c>
      <c r="F6611" s="2" t="s">
        <v>17</v>
      </c>
      <c r="G6611" s="2">
        <v>30</v>
      </c>
      <c r="H6611" s="2" t="s">
        <v>46</v>
      </c>
      <c r="I6611" s="2" t="s">
        <v>19</v>
      </c>
      <c r="J6611" s="12">
        <v>97</v>
      </c>
      <c r="K6611" s="2">
        <v>97</v>
      </c>
      <c r="L6611" s="2">
        <v>1</v>
      </c>
      <c r="M6611" s="12">
        <v>97</v>
      </c>
      <c r="N6611" s="3">
        <v>3</v>
      </c>
      <c r="O6611" s="2" t="str" cm="1">
        <f t="array" ref="O6611">_xlfn.IFS(N6611=1,"Unsatisfactory",N6611=2,"Poor",N6611=3,"Average",N6611=4,"Good",N6611=5,"Excellent")</f>
        <v>Average</v>
      </c>
      <c r="P6611"/>
      <c r="Q6611"/>
      <c r="R6611"/>
      <c r="S6611"/>
      <c r="T6611"/>
      <c r="U6611"/>
    </row>
    <row r="6612" spans="1:21">
      <c r="A6612" s="2">
        <v>175871</v>
      </c>
      <c r="B6612" s="2" t="s">
        <v>82</v>
      </c>
      <c r="C6612" s="4">
        <v>45505</v>
      </c>
      <c r="D6612" s="17">
        <v>45505</v>
      </c>
      <c r="E6612" s="2" t="s">
        <v>37</v>
      </c>
      <c r="F6612" s="2" t="s">
        <v>17</v>
      </c>
      <c r="G6612" s="2">
        <v>24</v>
      </c>
      <c r="H6612" s="2" t="s">
        <v>118</v>
      </c>
      <c r="I6612" s="2" t="s">
        <v>19</v>
      </c>
      <c r="J6612" s="12">
        <v>20</v>
      </c>
      <c r="K6612" s="2">
        <v>20</v>
      </c>
      <c r="L6612" s="2">
        <v>1</v>
      </c>
      <c r="M6612" s="12">
        <v>20</v>
      </c>
      <c r="N6612" s="3">
        <v>4</v>
      </c>
      <c r="O6612" s="2" t="str" cm="1">
        <f t="array" ref="O6612">_xlfn.IFS(N6612=1,"Unsatisfactory",N6612=2,"Poor",N6612=3,"Average",N6612=4,"Good",N6612=5,"Excellent")</f>
        <v>Good</v>
      </c>
      <c r="P6612"/>
      <c r="Q6612"/>
      <c r="R6612"/>
      <c r="S6612"/>
      <c r="T6612"/>
      <c r="U6612"/>
    </row>
    <row r="6613" spans="1:21">
      <c r="A6613" s="2">
        <v>191181</v>
      </c>
      <c r="B6613" s="2" t="s">
        <v>53</v>
      </c>
      <c r="C6613" s="4">
        <v>45259</v>
      </c>
      <c r="D6613" s="17">
        <v>45259</v>
      </c>
      <c r="E6613" s="2" t="s">
        <v>37</v>
      </c>
      <c r="F6613" s="2" t="s">
        <v>17</v>
      </c>
      <c r="G6613" s="2">
        <v>23</v>
      </c>
      <c r="H6613" s="2" t="s">
        <v>38</v>
      </c>
      <c r="I6613" s="2" t="s">
        <v>19</v>
      </c>
      <c r="J6613" s="12">
        <v>15</v>
      </c>
      <c r="K6613" s="2">
        <v>15</v>
      </c>
      <c r="L6613" s="2">
        <v>1</v>
      </c>
      <c r="M6613" s="12">
        <v>15</v>
      </c>
      <c r="N6613" s="3">
        <v>1</v>
      </c>
      <c r="O6613" s="2" t="str" cm="1">
        <f t="array" ref="O6613">_xlfn.IFS(N6613=1,"Unsatisfactory",N6613=2,"Poor",N6613=3,"Average",N6613=4,"Good",N6613=5,"Excellent")</f>
        <v>Unsatisfactory</v>
      </c>
      <c r="P6613"/>
      <c r="Q6613"/>
      <c r="R6613"/>
      <c r="S6613"/>
      <c r="T6613"/>
      <c r="U6613"/>
    </row>
    <row r="6614" spans="1:21">
      <c r="A6614" s="2">
        <v>133743</v>
      </c>
      <c r="B6614" s="2" t="s">
        <v>23</v>
      </c>
      <c r="C6614" s="4">
        <v>45366</v>
      </c>
      <c r="D6614" s="17">
        <v>45366</v>
      </c>
      <c r="E6614" s="2" t="s">
        <v>24</v>
      </c>
      <c r="F6614" s="2" t="s">
        <v>25</v>
      </c>
      <c r="G6614" s="2">
        <v>23</v>
      </c>
      <c r="H6614" s="2" t="s">
        <v>66</v>
      </c>
      <c r="I6614" s="2" t="s">
        <v>27</v>
      </c>
      <c r="J6614" s="12">
        <v>9</v>
      </c>
      <c r="K6614" s="2">
        <v>49</v>
      </c>
      <c r="L6614" s="2">
        <v>1</v>
      </c>
      <c r="M6614" s="12">
        <v>49</v>
      </c>
      <c r="N6614" s="3">
        <v>5</v>
      </c>
      <c r="O6614" s="2" t="str" cm="1">
        <f t="array" ref="O6614">_xlfn.IFS(N6614=1,"Unsatisfactory",N6614=2,"Poor",N6614=3,"Average",N6614=4,"Good",N6614=5,"Excellent")</f>
        <v>Excellent</v>
      </c>
      <c r="P6614"/>
      <c r="Q6614"/>
      <c r="R6614"/>
      <c r="S6614"/>
      <c r="T6614"/>
      <c r="U6614"/>
    </row>
    <row r="6615" spans="1:21">
      <c r="A6615" s="2">
        <v>133301</v>
      </c>
      <c r="B6615" s="2" t="s">
        <v>23</v>
      </c>
      <c r="C6615" s="4">
        <v>45306</v>
      </c>
      <c r="D6615" s="17">
        <v>45306</v>
      </c>
      <c r="E6615" s="2" t="s">
        <v>24</v>
      </c>
      <c r="F6615" s="2" t="s">
        <v>17</v>
      </c>
      <c r="G6615" s="2">
        <v>22</v>
      </c>
      <c r="H6615" s="2" t="s">
        <v>128</v>
      </c>
      <c r="I6615" s="2" t="s">
        <v>19</v>
      </c>
      <c r="J6615" s="12">
        <v>9</v>
      </c>
      <c r="K6615" s="2">
        <v>9</v>
      </c>
      <c r="L6615" s="2">
        <v>3</v>
      </c>
      <c r="M6615" s="12">
        <v>27</v>
      </c>
      <c r="N6615" s="3">
        <v>5</v>
      </c>
      <c r="O6615" s="2" t="str" cm="1">
        <f t="array" ref="O6615">_xlfn.IFS(N6615=1,"Unsatisfactory",N6615=2,"Poor",N6615=3,"Average",N6615=4,"Good",N6615=5,"Excellent")</f>
        <v>Excellent</v>
      </c>
      <c r="P6615"/>
      <c r="Q6615"/>
      <c r="R6615"/>
      <c r="S6615"/>
      <c r="T6615"/>
      <c r="U6615"/>
    </row>
    <row r="6616" spans="1:21">
      <c r="A6616" s="2">
        <v>186658</v>
      </c>
      <c r="B6616" s="2" t="s">
        <v>76</v>
      </c>
      <c r="C6616" s="4">
        <v>45284</v>
      </c>
      <c r="D6616" s="17">
        <v>45284</v>
      </c>
      <c r="E6616" s="2" t="s">
        <v>37</v>
      </c>
      <c r="F6616" s="2" t="s">
        <v>17</v>
      </c>
      <c r="G6616" s="2">
        <v>19</v>
      </c>
      <c r="H6616" s="2" t="s">
        <v>46</v>
      </c>
      <c r="I6616" s="2" t="s">
        <v>19</v>
      </c>
      <c r="J6616" s="12">
        <v>45</v>
      </c>
      <c r="K6616" s="2">
        <v>45</v>
      </c>
      <c r="L6616" s="2">
        <v>3</v>
      </c>
      <c r="M6616" s="12">
        <v>135</v>
      </c>
      <c r="N6616" s="3">
        <v>4</v>
      </c>
      <c r="O6616" s="2" t="str" cm="1">
        <f t="array" ref="O6616">_xlfn.IFS(N6616=1,"Unsatisfactory",N6616=2,"Poor",N6616=3,"Average",N6616=4,"Good",N6616=5,"Excellent")</f>
        <v>Good</v>
      </c>
      <c r="P6616"/>
      <c r="Q6616"/>
      <c r="R6616"/>
      <c r="S6616"/>
      <c r="T6616"/>
      <c r="U6616"/>
    </row>
    <row r="6617" spans="1:21">
      <c r="A6617" s="2">
        <v>195184</v>
      </c>
      <c r="B6617" s="2" t="s">
        <v>42</v>
      </c>
      <c r="C6617" s="4">
        <v>45467</v>
      </c>
      <c r="D6617" s="17">
        <v>45467</v>
      </c>
      <c r="E6617" s="2" t="s">
        <v>16</v>
      </c>
      <c r="F6617" s="2" t="s">
        <v>17</v>
      </c>
      <c r="G6617" s="2">
        <v>32</v>
      </c>
      <c r="H6617" s="2" t="s">
        <v>56</v>
      </c>
      <c r="I6617" s="2" t="s">
        <v>19</v>
      </c>
      <c r="J6617" s="12">
        <v>65</v>
      </c>
      <c r="K6617" s="2">
        <v>65</v>
      </c>
      <c r="L6617" s="2">
        <v>4</v>
      </c>
      <c r="M6617" s="12">
        <v>260</v>
      </c>
      <c r="N6617" s="3">
        <v>3</v>
      </c>
      <c r="O6617" s="2" t="str" cm="1">
        <f t="array" ref="O6617">_xlfn.IFS(N6617=1,"Unsatisfactory",N6617=2,"Poor",N6617=3,"Average",N6617=4,"Good",N6617=5,"Excellent")</f>
        <v>Average</v>
      </c>
      <c r="P6617"/>
      <c r="Q6617"/>
      <c r="R6617"/>
      <c r="S6617"/>
      <c r="T6617"/>
      <c r="U6617"/>
    </row>
    <row r="6618" spans="1:21">
      <c r="A6618" s="2">
        <v>165647</v>
      </c>
      <c r="B6618" s="2" t="s">
        <v>53</v>
      </c>
      <c r="C6618" s="4">
        <v>45382</v>
      </c>
      <c r="D6618" s="17">
        <v>45382</v>
      </c>
      <c r="E6618" s="2" t="s">
        <v>37</v>
      </c>
      <c r="F6618" s="2" t="s">
        <v>17</v>
      </c>
      <c r="G6618" s="2">
        <v>23</v>
      </c>
      <c r="H6618" s="2" t="s">
        <v>118</v>
      </c>
      <c r="I6618" s="2" t="s">
        <v>19</v>
      </c>
      <c r="J6618" s="12">
        <v>15</v>
      </c>
      <c r="K6618" s="2">
        <v>15</v>
      </c>
      <c r="L6618" s="2">
        <v>1</v>
      </c>
      <c r="M6618" s="12">
        <v>15</v>
      </c>
      <c r="N6618" s="3">
        <v>5</v>
      </c>
      <c r="O6618" s="2" t="str" cm="1">
        <f t="array" ref="O6618">_xlfn.IFS(N6618=1,"Unsatisfactory",N6618=2,"Poor",N6618=3,"Average",N6618=4,"Good",N6618=5,"Excellent")</f>
        <v>Excellent</v>
      </c>
      <c r="P6618"/>
      <c r="Q6618"/>
      <c r="R6618"/>
      <c r="S6618"/>
      <c r="T6618"/>
      <c r="U6618"/>
    </row>
    <row r="6619" spans="1:21">
      <c r="A6619" s="2">
        <v>199149</v>
      </c>
      <c r="B6619" s="2" t="s">
        <v>23</v>
      </c>
      <c r="C6619" s="4">
        <v>45271</v>
      </c>
      <c r="D6619" s="17">
        <v>45271</v>
      </c>
      <c r="E6619" s="2" t="s">
        <v>24</v>
      </c>
      <c r="F6619" s="2" t="s">
        <v>17</v>
      </c>
      <c r="G6619" s="2">
        <v>32</v>
      </c>
      <c r="H6619" s="2" t="s">
        <v>60</v>
      </c>
      <c r="I6619" s="2" t="s">
        <v>19</v>
      </c>
      <c r="J6619" s="12">
        <v>9</v>
      </c>
      <c r="K6619" s="2">
        <v>9</v>
      </c>
      <c r="L6619" s="2">
        <v>1</v>
      </c>
      <c r="M6619" s="12">
        <v>9</v>
      </c>
      <c r="N6619" s="3">
        <v>3</v>
      </c>
      <c r="O6619" s="2" t="str" cm="1">
        <f t="array" ref="O6619">_xlfn.IFS(N6619=1,"Unsatisfactory",N6619=2,"Poor",N6619=3,"Average",N6619=4,"Good",N6619=5,"Excellent")</f>
        <v>Average</v>
      </c>
      <c r="P6619"/>
      <c r="Q6619"/>
      <c r="R6619"/>
      <c r="S6619"/>
      <c r="T6619"/>
      <c r="U6619"/>
    </row>
    <row r="6620" spans="1:21">
      <c r="A6620" s="2">
        <v>180622</v>
      </c>
      <c r="B6620" s="2" t="s">
        <v>82</v>
      </c>
      <c r="C6620" s="4">
        <v>45403</v>
      </c>
      <c r="D6620" s="17">
        <v>45403</v>
      </c>
      <c r="E6620" s="2" t="s">
        <v>37</v>
      </c>
      <c r="F6620" s="2" t="s">
        <v>17</v>
      </c>
      <c r="G6620" s="2">
        <v>27</v>
      </c>
      <c r="H6620" s="2" t="s">
        <v>118</v>
      </c>
      <c r="I6620" s="2" t="s">
        <v>19</v>
      </c>
      <c r="J6620" s="12">
        <v>20</v>
      </c>
      <c r="K6620" s="2">
        <v>20</v>
      </c>
      <c r="L6620" s="2">
        <v>3</v>
      </c>
      <c r="M6620" s="12">
        <v>60</v>
      </c>
      <c r="N6620" s="3">
        <v>5</v>
      </c>
      <c r="O6620" s="2" t="str" cm="1">
        <f t="array" ref="O6620">_xlfn.IFS(N6620=1,"Unsatisfactory",N6620=2,"Poor",N6620=3,"Average",N6620=4,"Good",N6620=5,"Excellent")</f>
        <v>Excellent</v>
      </c>
      <c r="P6620"/>
      <c r="Q6620"/>
      <c r="R6620"/>
      <c r="S6620"/>
      <c r="T6620"/>
      <c r="U6620"/>
    </row>
    <row r="6621" spans="1:21">
      <c r="A6621" s="2">
        <v>149008</v>
      </c>
      <c r="B6621" s="2" t="s">
        <v>76</v>
      </c>
      <c r="C6621" s="4">
        <v>45528</v>
      </c>
      <c r="D6621" s="17">
        <v>45528</v>
      </c>
      <c r="E6621" s="2" t="s">
        <v>37</v>
      </c>
      <c r="F6621" s="2" t="s">
        <v>17</v>
      </c>
      <c r="G6621" s="2">
        <v>18</v>
      </c>
      <c r="H6621" s="2" t="s">
        <v>26</v>
      </c>
      <c r="I6621" s="2" t="s">
        <v>27</v>
      </c>
      <c r="J6621" s="12">
        <v>45</v>
      </c>
      <c r="K6621" s="2">
        <v>85</v>
      </c>
      <c r="L6621" s="2">
        <v>1</v>
      </c>
      <c r="M6621" s="12">
        <v>85</v>
      </c>
      <c r="N6621" s="3">
        <v>2</v>
      </c>
      <c r="O6621" s="2" t="str" cm="1">
        <f t="array" ref="O6621">_xlfn.IFS(N6621=1,"Unsatisfactory",N6621=2,"Poor",N6621=3,"Average",N6621=4,"Good",N6621=5,"Excellent")</f>
        <v>Poor</v>
      </c>
      <c r="P6621"/>
      <c r="Q6621"/>
      <c r="R6621"/>
      <c r="S6621"/>
      <c r="T6621"/>
      <c r="U6621"/>
    </row>
    <row r="6622" spans="1:21">
      <c r="A6622" s="2">
        <v>156564</v>
      </c>
      <c r="B6622" s="2" t="s">
        <v>50</v>
      </c>
      <c r="C6622" s="4">
        <v>45358</v>
      </c>
      <c r="D6622" s="17">
        <v>45358</v>
      </c>
      <c r="E6622" s="2" t="s">
        <v>16</v>
      </c>
      <c r="F6622" s="2" t="s">
        <v>25</v>
      </c>
      <c r="G6622" s="2">
        <v>28</v>
      </c>
      <c r="H6622" s="2" t="s">
        <v>60</v>
      </c>
      <c r="I6622" s="2" t="s">
        <v>19</v>
      </c>
      <c r="J6622" s="12">
        <v>97</v>
      </c>
      <c r="K6622" s="2">
        <v>97</v>
      </c>
      <c r="L6622" s="2">
        <v>1</v>
      </c>
      <c r="M6622" s="12">
        <v>97</v>
      </c>
      <c r="N6622" s="3">
        <v>4</v>
      </c>
      <c r="O6622" s="2" t="str" cm="1">
        <f t="array" ref="O6622">_xlfn.IFS(N6622=1,"Unsatisfactory",N6622=2,"Poor",N6622=3,"Average",N6622=4,"Good",N6622=5,"Excellent")</f>
        <v>Good</v>
      </c>
      <c r="P6622"/>
      <c r="Q6622"/>
      <c r="R6622"/>
      <c r="S6622"/>
      <c r="T6622"/>
      <c r="U6622"/>
    </row>
    <row r="6623" spans="1:21">
      <c r="A6623" s="2">
        <v>192437</v>
      </c>
      <c r="B6623" s="2" t="s">
        <v>53</v>
      </c>
      <c r="C6623" s="4">
        <v>45513</v>
      </c>
      <c r="D6623" s="17">
        <v>45513</v>
      </c>
      <c r="E6623" s="2" t="s">
        <v>37</v>
      </c>
      <c r="F6623" s="2" t="s">
        <v>25</v>
      </c>
      <c r="G6623" s="2">
        <v>34</v>
      </c>
      <c r="H6623" s="2" t="s">
        <v>56</v>
      </c>
      <c r="I6623" s="2" t="s">
        <v>19</v>
      </c>
      <c r="J6623" s="12">
        <v>15</v>
      </c>
      <c r="K6623" s="2">
        <v>15</v>
      </c>
      <c r="L6623" s="2">
        <v>1</v>
      </c>
      <c r="M6623" s="12">
        <v>15</v>
      </c>
      <c r="N6623" s="3">
        <v>2</v>
      </c>
      <c r="O6623" s="2" t="str" cm="1">
        <f t="array" ref="O6623">_xlfn.IFS(N6623=1,"Unsatisfactory",N6623=2,"Poor",N6623=3,"Average",N6623=4,"Good",N6623=5,"Excellent")</f>
        <v>Poor</v>
      </c>
      <c r="P6623"/>
      <c r="Q6623"/>
      <c r="R6623"/>
      <c r="S6623"/>
      <c r="T6623"/>
      <c r="U6623"/>
    </row>
    <row r="6624" spans="1:21">
      <c r="A6624" s="2">
        <v>193172</v>
      </c>
      <c r="B6624" s="2" t="s">
        <v>78</v>
      </c>
      <c r="C6624" s="4">
        <v>45235</v>
      </c>
      <c r="D6624" s="17">
        <v>45235</v>
      </c>
      <c r="E6624" s="2" t="s">
        <v>37</v>
      </c>
      <c r="F6624" s="2" t="s">
        <v>17</v>
      </c>
      <c r="G6624" s="2">
        <v>22</v>
      </c>
      <c r="H6624" s="2" t="s">
        <v>60</v>
      </c>
      <c r="I6624" s="2" t="s">
        <v>19</v>
      </c>
      <c r="J6624" s="12">
        <v>50</v>
      </c>
      <c r="K6624" s="2">
        <v>50</v>
      </c>
      <c r="L6624" s="2">
        <v>1</v>
      </c>
      <c r="M6624" s="12">
        <v>50</v>
      </c>
      <c r="N6624" s="3">
        <v>2</v>
      </c>
      <c r="O6624" s="2" t="str" cm="1">
        <f t="array" ref="O6624">_xlfn.IFS(N6624=1,"Unsatisfactory",N6624=2,"Poor",N6624=3,"Average",N6624=4,"Good",N6624=5,"Excellent")</f>
        <v>Poor</v>
      </c>
      <c r="P6624"/>
      <c r="Q6624"/>
      <c r="R6624"/>
      <c r="S6624"/>
      <c r="T6624"/>
      <c r="U6624"/>
    </row>
    <row r="6625" spans="1:21">
      <c r="A6625" s="2">
        <v>198768</v>
      </c>
      <c r="B6625" s="2" t="s">
        <v>53</v>
      </c>
      <c r="C6625" s="4">
        <v>45394</v>
      </c>
      <c r="D6625" s="17">
        <v>45394</v>
      </c>
      <c r="E6625" s="2" t="s">
        <v>37</v>
      </c>
      <c r="F6625" s="2" t="s">
        <v>17</v>
      </c>
      <c r="G6625" s="2">
        <v>35</v>
      </c>
      <c r="H6625" s="2" t="s">
        <v>34</v>
      </c>
      <c r="I6625" s="2" t="s">
        <v>27</v>
      </c>
      <c r="J6625" s="12">
        <v>15</v>
      </c>
      <c r="K6625" s="2">
        <v>115</v>
      </c>
      <c r="L6625" s="2">
        <v>1</v>
      </c>
      <c r="M6625" s="12">
        <v>115</v>
      </c>
      <c r="N6625" s="3">
        <v>2</v>
      </c>
      <c r="O6625" s="2" t="str" cm="1">
        <f t="array" ref="O6625">_xlfn.IFS(N6625=1,"Unsatisfactory",N6625=2,"Poor",N6625=3,"Average",N6625=4,"Good",N6625=5,"Excellent")</f>
        <v>Poor</v>
      </c>
      <c r="P6625"/>
      <c r="Q6625"/>
      <c r="R6625"/>
      <c r="S6625"/>
      <c r="T6625"/>
      <c r="U6625"/>
    </row>
    <row r="6626" spans="1:21">
      <c r="A6626" s="2">
        <v>133644</v>
      </c>
      <c r="B6626" s="2" t="s">
        <v>23</v>
      </c>
      <c r="C6626" s="4">
        <v>45341</v>
      </c>
      <c r="D6626" s="17">
        <v>45341</v>
      </c>
      <c r="E6626" s="2" t="s">
        <v>24</v>
      </c>
      <c r="F6626" s="2" t="s">
        <v>17</v>
      </c>
      <c r="G6626" s="2">
        <v>21</v>
      </c>
      <c r="H6626" s="2" t="s">
        <v>46</v>
      </c>
      <c r="I6626" s="2" t="s">
        <v>19</v>
      </c>
      <c r="J6626" s="12">
        <v>9</v>
      </c>
      <c r="K6626" s="2">
        <v>9</v>
      </c>
      <c r="L6626" s="2">
        <v>3</v>
      </c>
      <c r="M6626" s="12">
        <v>27</v>
      </c>
      <c r="N6626" s="3">
        <v>2</v>
      </c>
      <c r="O6626" s="2" t="str" cm="1">
        <f t="array" ref="O6626">_xlfn.IFS(N6626=1,"Unsatisfactory",N6626=2,"Poor",N6626=3,"Average",N6626=4,"Good",N6626=5,"Excellent")</f>
        <v>Poor</v>
      </c>
      <c r="P6626"/>
      <c r="Q6626"/>
      <c r="R6626"/>
      <c r="S6626"/>
      <c r="T6626"/>
      <c r="U6626"/>
    </row>
    <row r="6627" spans="1:21">
      <c r="A6627" s="2">
        <v>159373</v>
      </c>
      <c r="B6627" s="2" t="s">
        <v>42</v>
      </c>
      <c r="C6627" s="4">
        <v>45416</v>
      </c>
      <c r="D6627" s="17">
        <v>45416</v>
      </c>
      <c r="E6627" s="2" t="s">
        <v>16</v>
      </c>
      <c r="F6627" s="2" t="s">
        <v>17</v>
      </c>
      <c r="G6627" s="2">
        <v>29</v>
      </c>
      <c r="H6627" s="2" t="s">
        <v>69</v>
      </c>
      <c r="I6627" s="2" t="s">
        <v>19</v>
      </c>
      <c r="J6627" s="12">
        <v>65</v>
      </c>
      <c r="K6627" s="2">
        <v>65</v>
      </c>
      <c r="L6627" s="2">
        <v>1</v>
      </c>
      <c r="M6627" s="12">
        <v>65</v>
      </c>
      <c r="N6627" s="3">
        <v>5</v>
      </c>
      <c r="O6627" s="2" t="str" cm="1">
        <f t="array" ref="O6627">_xlfn.IFS(N6627=1,"Unsatisfactory",N6627=2,"Poor",N6627=3,"Average",N6627=4,"Good",N6627=5,"Excellent")</f>
        <v>Excellent</v>
      </c>
      <c r="P6627"/>
      <c r="Q6627"/>
      <c r="R6627"/>
      <c r="S6627"/>
      <c r="T6627"/>
      <c r="U6627"/>
    </row>
    <row r="6628" spans="1:21">
      <c r="A6628" s="2">
        <v>145124</v>
      </c>
      <c r="B6628" s="2" t="s">
        <v>30</v>
      </c>
      <c r="C6628" s="4">
        <v>45480</v>
      </c>
      <c r="D6628" s="17">
        <v>45480</v>
      </c>
      <c r="E6628" s="2" t="s">
        <v>24</v>
      </c>
      <c r="F6628" s="2" t="s">
        <v>17</v>
      </c>
      <c r="G6628" s="2">
        <v>33</v>
      </c>
      <c r="H6628" s="2" t="s">
        <v>44</v>
      </c>
      <c r="I6628" s="2" t="s">
        <v>27</v>
      </c>
      <c r="J6628" s="12">
        <v>10</v>
      </c>
      <c r="K6628" s="2">
        <v>35</v>
      </c>
      <c r="L6628" s="2">
        <v>2</v>
      </c>
      <c r="M6628" s="12">
        <v>70</v>
      </c>
      <c r="N6628" s="3">
        <v>2</v>
      </c>
      <c r="O6628" s="2" t="str" cm="1">
        <f t="array" ref="O6628">_xlfn.IFS(N6628=1,"Unsatisfactory",N6628=2,"Poor",N6628=3,"Average",N6628=4,"Good",N6628=5,"Excellent")</f>
        <v>Poor</v>
      </c>
      <c r="P6628"/>
      <c r="Q6628"/>
      <c r="R6628"/>
      <c r="S6628"/>
      <c r="T6628"/>
      <c r="U6628"/>
    </row>
    <row r="6629" spans="1:21">
      <c r="A6629" s="2">
        <v>151451</v>
      </c>
      <c r="B6629" s="2" t="s">
        <v>30</v>
      </c>
      <c r="C6629" s="4">
        <v>45596</v>
      </c>
      <c r="D6629" s="17">
        <v>45596</v>
      </c>
      <c r="E6629" s="2" t="s">
        <v>24</v>
      </c>
      <c r="F6629" s="2" t="s">
        <v>17</v>
      </c>
      <c r="G6629" s="2">
        <v>35</v>
      </c>
      <c r="H6629" s="2" t="s">
        <v>34</v>
      </c>
      <c r="I6629" s="2" t="s">
        <v>27</v>
      </c>
      <c r="J6629" s="12">
        <v>10</v>
      </c>
      <c r="K6629" s="2">
        <v>110</v>
      </c>
      <c r="L6629" s="2">
        <v>3</v>
      </c>
      <c r="M6629" s="12">
        <v>330</v>
      </c>
      <c r="N6629" s="3">
        <v>2</v>
      </c>
      <c r="O6629" s="2" t="str" cm="1">
        <f t="array" ref="O6629">_xlfn.IFS(N6629=1,"Unsatisfactory",N6629=2,"Poor",N6629=3,"Average",N6629=4,"Good",N6629=5,"Excellent")</f>
        <v>Poor</v>
      </c>
      <c r="P6629"/>
      <c r="Q6629"/>
      <c r="R6629"/>
      <c r="S6629"/>
      <c r="T6629"/>
      <c r="U6629"/>
    </row>
    <row r="6630" spans="1:21">
      <c r="A6630" s="2">
        <v>135212</v>
      </c>
      <c r="B6630" s="2" t="s">
        <v>23</v>
      </c>
      <c r="C6630" s="4">
        <v>45449</v>
      </c>
      <c r="D6630" s="17">
        <v>45449</v>
      </c>
      <c r="E6630" s="2" t="s">
        <v>24</v>
      </c>
      <c r="F6630" s="2" t="s">
        <v>25</v>
      </c>
      <c r="G6630" s="2">
        <v>25</v>
      </c>
      <c r="H6630" s="2" t="s">
        <v>129</v>
      </c>
      <c r="I6630" s="2" t="s">
        <v>19</v>
      </c>
      <c r="J6630" s="12">
        <v>9</v>
      </c>
      <c r="K6630" s="2">
        <v>9</v>
      </c>
      <c r="L6630" s="2">
        <v>3</v>
      </c>
      <c r="M6630" s="12">
        <v>27</v>
      </c>
      <c r="N6630" s="3">
        <v>4</v>
      </c>
      <c r="O6630" s="2" t="str" cm="1">
        <f t="array" ref="O6630">_xlfn.IFS(N6630=1,"Unsatisfactory",N6630=2,"Poor",N6630=3,"Average",N6630=4,"Good",N6630=5,"Excellent")</f>
        <v>Good</v>
      </c>
      <c r="P6630"/>
      <c r="Q6630"/>
      <c r="R6630"/>
      <c r="S6630"/>
      <c r="T6630"/>
      <c r="U6630"/>
    </row>
    <row r="6631" spans="1:21">
      <c r="A6631" s="2">
        <v>123632</v>
      </c>
      <c r="B6631" s="2" t="s">
        <v>53</v>
      </c>
      <c r="C6631" s="4">
        <v>45471</v>
      </c>
      <c r="D6631" s="17">
        <v>45471</v>
      </c>
      <c r="E6631" s="2" t="s">
        <v>37</v>
      </c>
      <c r="F6631" s="2" t="s">
        <v>17</v>
      </c>
      <c r="G6631" s="2">
        <v>26</v>
      </c>
      <c r="H6631" s="2" t="s">
        <v>56</v>
      </c>
      <c r="I6631" s="2" t="s">
        <v>19</v>
      </c>
      <c r="J6631" s="12">
        <v>15</v>
      </c>
      <c r="K6631" s="2">
        <v>15</v>
      </c>
      <c r="L6631" s="2">
        <v>1</v>
      </c>
      <c r="M6631" s="12">
        <v>15</v>
      </c>
      <c r="N6631" s="3">
        <v>3</v>
      </c>
      <c r="O6631" s="2" t="str" cm="1">
        <f t="array" ref="O6631">_xlfn.IFS(N6631=1,"Unsatisfactory",N6631=2,"Poor",N6631=3,"Average",N6631=4,"Good",N6631=5,"Excellent")</f>
        <v>Average</v>
      </c>
      <c r="P6631"/>
      <c r="Q6631"/>
      <c r="R6631"/>
      <c r="S6631"/>
      <c r="T6631"/>
      <c r="U6631"/>
    </row>
    <row r="6632" spans="1:21">
      <c r="A6632" s="2">
        <v>188924</v>
      </c>
      <c r="B6632" s="2" t="s">
        <v>82</v>
      </c>
      <c r="C6632" s="4">
        <v>45280</v>
      </c>
      <c r="D6632" s="17">
        <v>45280</v>
      </c>
      <c r="E6632" s="2" t="s">
        <v>37</v>
      </c>
      <c r="F6632" s="2" t="s">
        <v>17</v>
      </c>
      <c r="G6632" s="2">
        <v>35</v>
      </c>
      <c r="H6632" s="2" t="s">
        <v>67</v>
      </c>
      <c r="I6632" s="2" t="s">
        <v>27</v>
      </c>
      <c r="J6632" s="12">
        <v>20</v>
      </c>
      <c r="K6632" s="2">
        <v>60</v>
      </c>
      <c r="L6632" s="2">
        <v>2</v>
      </c>
      <c r="M6632" s="12">
        <v>120</v>
      </c>
      <c r="N6632" s="3">
        <v>5</v>
      </c>
      <c r="O6632" s="2" t="str" cm="1">
        <f t="array" ref="O6632">_xlfn.IFS(N6632=1,"Unsatisfactory",N6632=2,"Poor",N6632=3,"Average",N6632=4,"Good",N6632=5,"Excellent")</f>
        <v>Excellent</v>
      </c>
      <c r="P6632"/>
      <c r="Q6632"/>
      <c r="R6632"/>
      <c r="S6632"/>
      <c r="T6632"/>
      <c r="U6632"/>
    </row>
    <row r="6633" spans="1:21">
      <c r="A6633" s="2">
        <v>127963</v>
      </c>
      <c r="B6633" s="2" t="s">
        <v>23</v>
      </c>
      <c r="C6633" s="4">
        <v>45366</v>
      </c>
      <c r="D6633" s="17">
        <v>45366</v>
      </c>
      <c r="E6633" s="2" t="s">
        <v>24</v>
      </c>
      <c r="F6633" s="2" t="s">
        <v>25</v>
      </c>
      <c r="G6633" s="2">
        <v>29</v>
      </c>
      <c r="H6633" s="2" t="s">
        <v>69</v>
      </c>
      <c r="I6633" s="2" t="s">
        <v>19</v>
      </c>
      <c r="J6633" s="12">
        <v>9</v>
      </c>
      <c r="K6633" s="2">
        <v>9</v>
      </c>
      <c r="L6633" s="2">
        <v>2</v>
      </c>
      <c r="M6633" s="12">
        <v>18</v>
      </c>
      <c r="N6633" s="3">
        <v>4</v>
      </c>
      <c r="O6633" s="2" t="str" cm="1">
        <f t="array" ref="O6633">_xlfn.IFS(N6633=1,"Unsatisfactory",N6633=2,"Poor",N6633=3,"Average",N6633=4,"Good",N6633=5,"Excellent")</f>
        <v>Good</v>
      </c>
      <c r="P6633"/>
      <c r="Q6633"/>
      <c r="R6633"/>
      <c r="S6633"/>
      <c r="T6633"/>
      <c r="U6633"/>
    </row>
    <row r="6634" spans="1:21">
      <c r="A6634" s="2">
        <v>125775</v>
      </c>
      <c r="B6634" s="2" t="s">
        <v>30</v>
      </c>
      <c r="C6634" s="4">
        <v>45494</v>
      </c>
      <c r="D6634" s="17">
        <v>45494</v>
      </c>
      <c r="E6634" s="2" t="s">
        <v>24</v>
      </c>
      <c r="F6634" s="2" t="s">
        <v>17</v>
      </c>
      <c r="G6634" s="2">
        <v>25</v>
      </c>
      <c r="H6634" s="2" t="s">
        <v>56</v>
      </c>
      <c r="I6634" s="2" t="s">
        <v>19</v>
      </c>
      <c r="J6634" s="12">
        <v>10</v>
      </c>
      <c r="K6634" s="2">
        <v>10</v>
      </c>
      <c r="L6634" s="2">
        <v>1</v>
      </c>
      <c r="M6634" s="12">
        <v>10</v>
      </c>
      <c r="N6634" s="3">
        <v>2</v>
      </c>
      <c r="O6634" s="2" t="str" cm="1">
        <f t="array" ref="O6634">_xlfn.IFS(N6634=1,"Unsatisfactory",N6634=2,"Poor",N6634=3,"Average",N6634=4,"Good",N6634=5,"Excellent")</f>
        <v>Poor</v>
      </c>
      <c r="P6634"/>
      <c r="Q6634"/>
      <c r="R6634"/>
      <c r="S6634"/>
      <c r="T6634"/>
      <c r="U6634"/>
    </row>
    <row r="6635" spans="1:21">
      <c r="A6635" s="2">
        <v>190512</v>
      </c>
      <c r="B6635" s="2" t="s">
        <v>33</v>
      </c>
      <c r="C6635" s="4">
        <v>45469</v>
      </c>
      <c r="D6635" s="17">
        <v>45469</v>
      </c>
      <c r="E6635" s="2" t="s">
        <v>16</v>
      </c>
      <c r="F6635" s="2" t="s">
        <v>17</v>
      </c>
      <c r="G6635" s="2">
        <v>32</v>
      </c>
      <c r="H6635" s="2" t="s">
        <v>130</v>
      </c>
      <c r="I6635" s="2" t="s">
        <v>19</v>
      </c>
      <c r="J6635" s="12">
        <v>118</v>
      </c>
      <c r="K6635" s="2">
        <v>118</v>
      </c>
      <c r="L6635" s="2">
        <v>1</v>
      </c>
      <c r="M6635" s="12">
        <v>118</v>
      </c>
      <c r="N6635" s="3">
        <v>3</v>
      </c>
      <c r="O6635" s="2" t="str" cm="1">
        <f t="array" ref="O6635">_xlfn.IFS(N6635=1,"Unsatisfactory",N6635=2,"Poor",N6635=3,"Average",N6635=4,"Good",N6635=5,"Excellent")</f>
        <v>Average</v>
      </c>
      <c r="P6635"/>
      <c r="Q6635"/>
      <c r="R6635"/>
      <c r="S6635"/>
      <c r="T6635"/>
      <c r="U6635"/>
    </row>
    <row r="6636" spans="1:21">
      <c r="A6636" s="2">
        <v>168821</v>
      </c>
      <c r="B6636" s="2" t="s">
        <v>15</v>
      </c>
      <c r="C6636" s="4">
        <v>45536</v>
      </c>
      <c r="D6636" s="17">
        <v>45536</v>
      </c>
      <c r="E6636" s="2" t="s">
        <v>16</v>
      </c>
      <c r="F6636" s="2" t="s">
        <v>25</v>
      </c>
      <c r="G6636" s="2">
        <v>24</v>
      </c>
      <c r="H6636" s="2" t="s">
        <v>56</v>
      </c>
      <c r="I6636" s="2" t="s">
        <v>19</v>
      </c>
      <c r="J6636" s="12">
        <v>100</v>
      </c>
      <c r="K6636" s="2">
        <v>100</v>
      </c>
      <c r="L6636" s="2">
        <v>2</v>
      </c>
      <c r="M6636" s="12">
        <v>200</v>
      </c>
      <c r="N6636" s="3">
        <v>3</v>
      </c>
      <c r="O6636" s="2" t="str" cm="1">
        <f t="array" ref="O6636">_xlfn.IFS(N6636=1,"Unsatisfactory",N6636=2,"Poor",N6636=3,"Average",N6636=4,"Good",N6636=5,"Excellent")</f>
        <v>Average</v>
      </c>
      <c r="P6636"/>
      <c r="Q6636"/>
      <c r="R6636"/>
      <c r="S6636"/>
      <c r="T6636"/>
      <c r="U6636"/>
    </row>
    <row r="6637" spans="1:21">
      <c r="A6637" s="2">
        <v>169679</v>
      </c>
      <c r="B6637" s="2" t="s">
        <v>42</v>
      </c>
      <c r="C6637" s="4">
        <v>45556</v>
      </c>
      <c r="D6637" s="17">
        <v>45556</v>
      </c>
      <c r="E6637" s="2" t="s">
        <v>16</v>
      </c>
      <c r="F6637" s="2" t="s">
        <v>17</v>
      </c>
      <c r="G6637" s="2">
        <v>19</v>
      </c>
      <c r="H6637" s="2" t="s">
        <v>128</v>
      </c>
      <c r="I6637" s="2" t="s">
        <v>19</v>
      </c>
      <c r="J6637" s="12">
        <v>65</v>
      </c>
      <c r="K6637" s="2">
        <v>65</v>
      </c>
      <c r="L6637" s="2">
        <v>1</v>
      </c>
      <c r="M6637" s="12">
        <v>65</v>
      </c>
      <c r="N6637" s="3">
        <v>4</v>
      </c>
      <c r="O6637" s="2" t="str" cm="1">
        <f t="array" ref="O6637">_xlfn.IFS(N6637=1,"Unsatisfactory",N6637=2,"Poor",N6637=3,"Average",N6637=4,"Good",N6637=5,"Excellent")</f>
        <v>Good</v>
      </c>
      <c r="P6637"/>
      <c r="Q6637"/>
      <c r="R6637"/>
      <c r="S6637"/>
      <c r="T6637"/>
      <c r="U6637"/>
    </row>
    <row r="6638" spans="1:21">
      <c r="A6638" s="2">
        <v>175265</v>
      </c>
      <c r="B6638" s="2" t="s">
        <v>50</v>
      </c>
      <c r="C6638" s="4">
        <v>45449</v>
      </c>
      <c r="D6638" s="17">
        <v>45449</v>
      </c>
      <c r="E6638" s="2" t="s">
        <v>16</v>
      </c>
      <c r="F6638" s="2" t="s">
        <v>17</v>
      </c>
      <c r="G6638" s="2">
        <v>34</v>
      </c>
      <c r="H6638" s="2" t="s">
        <v>66</v>
      </c>
      <c r="I6638" s="2" t="s">
        <v>27</v>
      </c>
      <c r="J6638" s="12">
        <v>97</v>
      </c>
      <c r="K6638" s="2">
        <v>137</v>
      </c>
      <c r="L6638" s="2">
        <v>1</v>
      </c>
      <c r="M6638" s="12">
        <v>137</v>
      </c>
      <c r="N6638" s="3">
        <v>5</v>
      </c>
      <c r="O6638" s="2" t="str" cm="1">
        <f t="array" ref="O6638">_xlfn.IFS(N6638=1,"Unsatisfactory",N6638=2,"Poor",N6638=3,"Average",N6638=4,"Good",N6638=5,"Excellent")</f>
        <v>Excellent</v>
      </c>
      <c r="P6638"/>
      <c r="Q6638"/>
      <c r="R6638"/>
      <c r="S6638"/>
      <c r="T6638"/>
      <c r="U6638"/>
    </row>
    <row r="6639" spans="1:21">
      <c r="A6639" s="2">
        <v>167173</v>
      </c>
      <c r="B6639" s="2" t="s">
        <v>82</v>
      </c>
      <c r="C6639" s="4">
        <v>45572</v>
      </c>
      <c r="D6639" s="17">
        <v>45572</v>
      </c>
      <c r="E6639" s="2" t="s">
        <v>37</v>
      </c>
      <c r="F6639" s="2" t="s">
        <v>25</v>
      </c>
      <c r="G6639" s="2">
        <v>22</v>
      </c>
      <c r="H6639" s="2" t="s">
        <v>26</v>
      </c>
      <c r="I6639" s="2" t="s">
        <v>27</v>
      </c>
      <c r="J6639" s="12">
        <v>20</v>
      </c>
      <c r="K6639" s="2">
        <v>60</v>
      </c>
      <c r="L6639" s="2">
        <v>1</v>
      </c>
      <c r="M6639" s="12">
        <v>60</v>
      </c>
      <c r="N6639" s="3">
        <v>3</v>
      </c>
      <c r="O6639" s="2" t="str" cm="1">
        <f t="array" ref="O6639">_xlfn.IFS(N6639=1,"Unsatisfactory",N6639=2,"Poor",N6639=3,"Average",N6639=4,"Good",N6639=5,"Excellent")</f>
        <v>Average</v>
      </c>
      <c r="P6639"/>
      <c r="Q6639"/>
      <c r="R6639"/>
      <c r="S6639"/>
      <c r="T6639"/>
      <c r="U6639"/>
    </row>
    <row r="6640" spans="1:21">
      <c r="A6640" s="2">
        <v>199757</v>
      </c>
      <c r="B6640" s="2" t="s">
        <v>48</v>
      </c>
      <c r="C6640" s="4">
        <v>45365</v>
      </c>
      <c r="D6640" s="17">
        <v>45365</v>
      </c>
      <c r="E6640" s="2" t="s">
        <v>16</v>
      </c>
      <c r="F6640" s="2" t="s">
        <v>17</v>
      </c>
      <c r="G6640" s="2">
        <v>18</v>
      </c>
      <c r="H6640" s="2" t="s">
        <v>74</v>
      </c>
      <c r="I6640" s="2" t="s">
        <v>27</v>
      </c>
      <c r="J6640" s="12">
        <v>130</v>
      </c>
      <c r="K6640" s="2">
        <v>155</v>
      </c>
      <c r="L6640" s="2">
        <v>1</v>
      </c>
      <c r="M6640" s="12">
        <v>155</v>
      </c>
      <c r="N6640" s="3">
        <v>5</v>
      </c>
      <c r="O6640" s="2" t="str" cm="1">
        <f t="array" ref="O6640">_xlfn.IFS(N6640=1,"Unsatisfactory",N6640=2,"Poor",N6640=3,"Average",N6640=4,"Good",N6640=5,"Excellent")</f>
        <v>Excellent</v>
      </c>
      <c r="P6640"/>
      <c r="Q6640"/>
      <c r="R6640"/>
      <c r="S6640"/>
      <c r="T6640"/>
      <c r="U6640"/>
    </row>
    <row r="6641" spans="1:21">
      <c r="A6641" s="2">
        <v>190182</v>
      </c>
      <c r="B6641" s="2" t="s">
        <v>50</v>
      </c>
      <c r="C6641" s="4">
        <v>45567</v>
      </c>
      <c r="D6641" s="17">
        <v>45567</v>
      </c>
      <c r="E6641" s="2" t="s">
        <v>16</v>
      </c>
      <c r="F6641" s="2" t="s">
        <v>17</v>
      </c>
      <c r="G6641" s="2">
        <v>32</v>
      </c>
      <c r="H6641" s="2" t="s">
        <v>74</v>
      </c>
      <c r="I6641" s="2" t="s">
        <v>27</v>
      </c>
      <c r="J6641" s="12">
        <v>97</v>
      </c>
      <c r="K6641" s="2">
        <v>122</v>
      </c>
      <c r="L6641" s="2">
        <v>2</v>
      </c>
      <c r="M6641" s="12">
        <v>244</v>
      </c>
      <c r="N6641" s="3">
        <v>3</v>
      </c>
      <c r="O6641" s="2" t="str" cm="1">
        <f t="array" ref="O6641">_xlfn.IFS(N6641=1,"Unsatisfactory",N6641=2,"Poor",N6641=3,"Average",N6641=4,"Good",N6641=5,"Excellent")</f>
        <v>Average</v>
      </c>
      <c r="P6641"/>
      <c r="Q6641"/>
      <c r="R6641"/>
      <c r="S6641"/>
      <c r="T6641"/>
      <c r="U6641"/>
    </row>
    <row r="6642" spans="1:21">
      <c r="A6642" s="2">
        <v>147648</v>
      </c>
      <c r="B6642" s="2" t="s">
        <v>15</v>
      </c>
      <c r="C6642" s="4">
        <v>45281</v>
      </c>
      <c r="D6642" s="17">
        <v>45281</v>
      </c>
      <c r="E6642" s="2" t="s">
        <v>16</v>
      </c>
      <c r="F6642" s="2" t="s">
        <v>17</v>
      </c>
      <c r="G6642" s="2">
        <v>22</v>
      </c>
      <c r="H6642" s="2" t="s">
        <v>75</v>
      </c>
      <c r="I6642" s="2" t="s">
        <v>27</v>
      </c>
      <c r="J6642" s="12">
        <v>100</v>
      </c>
      <c r="K6642" s="2">
        <v>170</v>
      </c>
      <c r="L6642" s="2">
        <v>3</v>
      </c>
      <c r="M6642" s="12">
        <v>510</v>
      </c>
      <c r="N6642" s="3">
        <v>5</v>
      </c>
      <c r="O6642" s="2" t="str" cm="1">
        <f t="array" ref="O6642">_xlfn.IFS(N6642=1,"Unsatisfactory",N6642=2,"Poor",N6642=3,"Average",N6642=4,"Good",N6642=5,"Excellent")</f>
        <v>Excellent</v>
      </c>
      <c r="P6642"/>
      <c r="Q6642"/>
      <c r="R6642"/>
      <c r="S6642"/>
      <c r="T6642"/>
      <c r="U6642"/>
    </row>
    <row r="6643" spans="1:21">
      <c r="A6643" s="2">
        <v>188878</v>
      </c>
      <c r="B6643" s="2" t="s">
        <v>48</v>
      </c>
      <c r="C6643" s="4">
        <v>45565</v>
      </c>
      <c r="D6643" s="17">
        <v>45565</v>
      </c>
      <c r="E6643" s="2" t="s">
        <v>16</v>
      </c>
      <c r="F6643" s="2" t="s">
        <v>17</v>
      </c>
      <c r="G6643" s="2">
        <v>29</v>
      </c>
      <c r="H6643" s="2" t="s">
        <v>58</v>
      </c>
      <c r="I6643" s="2" t="s">
        <v>27</v>
      </c>
      <c r="J6643" s="12">
        <v>130</v>
      </c>
      <c r="K6643" s="2">
        <v>170</v>
      </c>
      <c r="L6643" s="2">
        <v>1</v>
      </c>
      <c r="M6643" s="12">
        <v>170</v>
      </c>
      <c r="N6643" s="3">
        <v>5</v>
      </c>
      <c r="O6643" s="2" t="str" cm="1">
        <f t="array" ref="O6643">_xlfn.IFS(N6643=1,"Unsatisfactory",N6643=2,"Poor",N6643=3,"Average",N6643=4,"Good",N6643=5,"Excellent")</f>
        <v>Excellent</v>
      </c>
      <c r="P6643"/>
      <c r="Q6643"/>
      <c r="R6643"/>
      <c r="S6643"/>
      <c r="T6643"/>
      <c r="U6643"/>
    </row>
    <row r="6644" spans="1:21">
      <c r="A6644" s="2">
        <v>125641</v>
      </c>
      <c r="B6644" s="2" t="s">
        <v>33</v>
      </c>
      <c r="C6644" s="4">
        <v>45567</v>
      </c>
      <c r="D6644" s="17">
        <v>45567</v>
      </c>
      <c r="E6644" s="2" t="s">
        <v>16</v>
      </c>
      <c r="F6644" s="2" t="s">
        <v>17</v>
      </c>
      <c r="G6644" s="2">
        <v>25</v>
      </c>
      <c r="H6644" s="2" t="s">
        <v>60</v>
      </c>
      <c r="I6644" s="2" t="s">
        <v>19</v>
      </c>
      <c r="J6644" s="12">
        <v>118</v>
      </c>
      <c r="K6644" s="2">
        <v>118</v>
      </c>
      <c r="L6644" s="2">
        <v>4</v>
      </c>
      <c r="M6644" s="12">
        <v>472</v>
      </c>
      <c r="N6644" s="3">
        <v>2</v>
      </c>
      <c r="O6644" s="2" t="str" cm="1">
        <f t="array" ref="O6644">_xlfn.IFS(N6644=1,"Unsatisfactory",N6644=2,"Poor",N6644=3,"Average",N6644=4,"Good",N6644=5,"Excellent")</f>
        <v>Poor</v>
      </c>
      <c r="P6644"/>
      <c r="Q6644"/>
      <c r="R6644"/>
      <c r="S6644"/>
      <c r="T6644"/>
      <c r="U6644"/>
    </row>
    <row r="6645" spans="1:21">
      <c r="A6645" s="2">
        <v>144728</v>
      </c>
      <c r="B6645" s="2" t="s">
        <v>23</v>
      </c>
      <c r="C6645" s="4">
        <v>45237</v>
      </c>
      <c r="D6645" s="17">
        <v>45237</v>
      </c>
      <c r="E6645" s="2" t="s">
        <v>24</v>
      </c>
      <c r="F6645" s="2" t="s">
        <v>25</v>
      </c>
      <c r="G6645" s="2">
        <v>33</v>
      </c>
      <c r="H6645" s="2" t="s">
        <v>26</v>
      </c>
      <c r="I6645" s="2" t="s">
        <v>27</v>
      </c>
      <c r="J6645" s="12">
        <v>9</v>
      </c>
      <c r="K6645" s="2">
        <v>49</v>
      </c>
      <c r="L6645" s="2">
        <v>2</v>
      </c>
      <c r="M6645" s="12">
        <v>98</v>
      </c>
      <c r="N6645" s="3">
        <v>3</v>
      </c>
      <c r="O6645" s="2" t="str" cm="1">
        <f t="array" ref="O6645">_xlfn.IFS(N6645=1,"Unsatisfactory",N6645=2,"Poor",N6645=3,"Average",N6645=4,"Good",N6645=5,"Excellent")</f>
        <v>Average</v>
      </c>
      <c r="P6645"/>
      <c r="Q6645"/>
      <c r="R6645"/>
      <c r="S6645"/>
      <c r="T6645"/>
      <c r="U6645"/>
    </row>
    <row r="6646" spans="1:21">
      <c r="A6646" s="2">
        <v>173143</v>
      </c>
      <c r="B6646" s="2" t="s">
        <v>48</v>
      </c>
      <c r="C6646" s="4">
        <v>45548</v>
      </c>
      <c r="D6646" s="17">
        <v>45548</v>
      </c>
      <c r="E6646" s="2" t="s">
        <v>16</v>
      </c>
      <c r="F6646" s="2" t="s">
        <v>17</v>
      </c>
      <c r="G6646" s="2">
        <v>27</v>
      </c>
      <c r="H6646" s="2" t="s">
        <v>56</v>
      </c>
      <c r="I6646" s="2" t="s">
        <v>19</v>
      </c>
      <c r="J6646" s="12">
        <v>130</v>
      </c>
      <c r="K6646" s="2">
        <v>130</v>
      </c>
      <c r="L6646" s="2">
        <v>2</v>
      </c>
      <c r="M6646" s="12">
        <v>260</v>
      </c>
      <c r="N6646" s="3">
        <v>3</v>
      </c>
      <c r="O6646" s="2" t="str" cm="1">
        <f t="array" ref="O6646">_xlfn.IFS(N6646=1,"Unsatisfactory",N6646=2,"Poor",N6646=3,"Average",N6646=4,"Good",N6646=5,"Excellent")</f>
        <v>Average</v>
      </c>
      <c r="P6646"/>
      <c r="Q6646"/>
      <c r="R6646"/>
      <c r="S6646"/>
      <c r="T6646"/>
      <c r="U6646"/>
    </row>
    <row r="6647" spans="1:21">
      <c r="A6647" s="2">
        <v>187971</v>
      </c>
      <c r="B6647" s="2" t="s">
        <v>50</v>
      </c>
      <c r="C6647" s="4">
        <v>45331</v>
      </c>
      <c r="D6647" s="17">
        <v>45331</v>
      </c>
      <c r="E6647" s="2" t="s">
        <v>16</v>
      </c>
      <c r="F6647" s="2" t="s">
        <v>25</v>
      </c>
      <c r="G6647" s="2">
        <v>18</v>
      </c>
      <c r="H6647" s="2" t="s">
        <v>60</v>
      </c>
      <c r="I6647" s="2" t="s">
        <v>19</v>
      </c>
      <c r="J6647" s="12">
        <v>97</v>
      </c>
      <c r="K6647" s="2">
        <v>97</v>
      </c>
      <c r="L6647" s="2">
        <v>2</v>
      </c>
      <c r="M6647" s="12">
        <v>194</v>
      </c>
      <c r="N6647" s="3">
        <v>4</v>
      </c>
      <c r="O6647" s="2" t="str" cm="1">
        <f t="array" ref="O6647">_xlfn.IFS(N6647=1,"Unsatisfactory",N6647=2,"Poor",N6647=3,"Average",N6647=4,"Good",N6647=5,"Excellent")</f>
        <v>Good</v>
      </c>
      <c r="P6647"/>
      <c r="Q6647"/>
      <c r="R6647"/>
      <c r="S6647"/>
      <c r="T6647"/>
      <c r="U6647"/>
    </row>
    <row r="6648" spans="1:21">
      <c r="A6648" s="2">
        <v>182048</v>
      </c>
      <c r="B6648" s="2" t="s">
        <v>42</v>
      </c>
      <c r="C6648" s="4">
        <v>45340</v>
      </c>
      <c r="D6648" s="17">
        <v>45340</v>
      </c>
      <c r="E6648" s="2" t="s">
        <v>16</v>
      </c>
      <c r="F6648" s="2" t="s">
        <v>17</v>
      </c>
      <c r="G6648" s="2">
        <v>24</v>
      </c>
      <c r="H6648" s="2" t="s">
        <v>131</v>
      </c>
      <c r="I6648" s="2" t="s">
        <v>27</v>
      </c>
      <c r="J6648" s="12">
        <v>65</v>
      </c>
      <c r="K6648" s="2">
        <v>135</v>
      </c>
      <c r="L6648" s="2">
        <v>1</v>
      </c>
      <c r="M6648" s="12">
        <v>135</v>
      </c>
      <c r="N6648" s="3">
        <v>5</v>
      </c>
      <c r="O6648" s="2" t="str" cm="1">
        <f t="array" ref="O6648">_xlfn.IFS(N6648=1,"Unsatisfactory",N6648=2,"Poor",N6648=3,"Average",N6648=4,"Good",N6648=5,"Excellent")</f>
        <v>Excellent</v>
      </c>
      <c r="P6648"/>
      <c r="Q6648"/>
      <c r="R6648"/>
      <c r="S6648"/>
      <c r="T6648"/>
      <c r="U6648"/>
    </row>
    <row r="6649" spans="1:21">
      <c r="A6649" s="2">
        <v>160904</v>
      </c>
      <c r="B6649" s="2" t="s">
        <v>50</v>
      </c>
      <c r="C6649" s="4">
        <v>45271</v>
      </c>
      <c r="D6649" s="17">
        <v>45271</v>
      </c>
      <c r="E6649" s="2" t="s">
        <v>16</v>
      </c>
      <c r="F6649" s="2" t="s">
        <v>17</v>
      </c>
      <c r="G6649" s="2">
        <v>32</v>
      </c>
      <c r="H6649" s="2" t="s">
        <v>31</v>
      </c>
      <c r="I6649" s="2" t="s">
        <v>19</v>
      </c>
      <c r="J6649" s="12">
        <v>97</v>
      </c>
      <c r="K6649" s="2">
        <v>97</v>
      </c>
      <c r="L6649" s="2">
        <v>1</v>
      </c>
      <c r="M6649" s="12">
        <v>97</v>
      </c>
      <c r="N6649" s="3">
        <v>2</v>
      </c>
      <c r="O6649" s="2" t="str" cm="1">
        <f t="array" ref="O6649">_xlfn.IFS(N6649=1,"Unsatisfactory",N6649=2,"Poor",N6649=3,"Average",N6649=4,"Good",N6649=5,"Excellent")</f>
        <v>Poor</v>
      </c>
      <c r="P6649"/>
      <c r="Q6649"/>
      <c r="R6649"/>
      <c r="S6649"/>
      <c r="T6649"/>
      <c r="U6649"/>
    </row>
    <row r="6650" spans="1:21">
      <c r="A6650" s="2">
        <v>165707</v>
      </c>
      <c r="B6650" s="2" t="s">
        <v>15</v>
      </c>
      <c r="C6650" s="4">
        <v>45236</v>
      </c>
      <c r="D6650" s="17">
        <v>45236</v>
      </c>
      <c r="E6650" s="2" t="s">
        <v>16</v>
      </c>
      <c r="F6650" s="2" t="s">
        <v>17</v>
      </c>
      <c r="G6650" s="2">
        <v>32</v>
      </c>
      <c r="H6650" s="2" t="s">
        <v>58</v>
      </c>
      <c r="I6650" s="2" t="s">
        <v>27</v>
      </c>
      <c r="J6650" s="12">
        <v>100</v>
      </c>
      <c r="K6650" s="2">
        <v>140</v>
      </c>
      <c r="L6650" s="2">
        <v>3</v>
      </c>
      <c r="M6650" s="12">
        <v>420</v>
      </c>
      <c r="N6650" s="3">
        <v>5</v>
      </c>
      <c r="O6650" s="2" t="str" cm="1">
        <f t="array" ref="O6650">_xlfn.IFS(N6650=1,"Unsatisfactory",N6650=2,"Poor",N6650=3,"Average",N6650=4,"Good",N6650=5,"Excellent")</f>
        <v>Excellent</v>
      </c>
      <c r="P6650"/>
      <c r="Q6650"/>
      <c r="R6650"/>
      <c r="S6650"/>
      <c r="T6650"/>
      <c r="U6650"/>
    </row>
    <row r="6651" spans="1:21">
      <c r="A6651" s="2">
        <v>195715</v>
      </c>
      <c r="B6651" s="2" t="s">
        <v>36</v>
      </c>
      <c r="C6651" s="4">
        <v>45282</v>
      </c>
      <c r="D6651" s="17">
        <v>45282</v>
      </c>
      <c r="E6651" s="2" t="s">
        <v>37</v>
      </c>
      <c r="F6651" s="2" t="s">
        <v>25</v>
      </c>
      <c r="G6651" s="2">
        <v>21</v>
      </c>
      <c r="H6651" s="2" t="s">
        <v>26</v>
      </c>
      <c r="I6651" s="2" t="s">
        <v>27</v>
      </c>
      <c r="J6651" s="12">
        <v>32</v>
      </c>
      <c r="K6651" s="2">
        <v>72</v>
      </c>
      <c r="L6651" s="2">
        <v>1</v>
      </c>
      <c r="M6651" s="12">
        <v>72</v>
      </c>
      <c r="N6651" s="3">
        <v>2</v>
      </c>
      <c r="O6651" s="2" t="str" cm="1">
        <f t="array" ref="O6651">_xlfn.IFS(N6651=1,"Unsatisfactory",N6651=2,"Poor",N6651=3,"Average",N6651=4,"Good",N6651=5,"Excellent")</f>
        <v>Poor</v>
      </c>
      <c r="P6651"/>
      <c r="Q6651"/>
      <c r="R6651"/>
      <c r="S6651"/>
      <c r="T6651"/>
      <c r="U6651"/>
    </row>
    <row r="6652" spans="1:21">
      <c r="A6652" s="2">
        <v>178008</v>
      </c>
      <c r="B6652" s="2" t="s">
        <v>48</v>
      </c>
      <c r="C6652" s="4">
        <v>45584</v>
      </c>
      <c r="D6652" s="17">
        <v>45584</v>
      </c>
      <c r="E6652" s="2" t="s">
        <v>16</v>
      </c>
      <c r="F6652" s="2" t="s">
        <v>25</v>
      </c>
      <c r="G6652" s="2">
        <v>33</v>
      </c>
      <c r="H6652" s="2" t="s">
        <v>75</v>
      </c>
      <c r="I6652" s="2" t="s">
        <v>27</v>
      </c>
      <c r="J6652" s="12">
        <v>130</v>
      </c>
      <c r="K6652" s="2">
        <v>200</v>
      </c>
      <c r="L6652" s="2">
        <v>1</v>
      </c>
      <c r="M6652" s="12">
        <v>200</v>
      </c>
      <c r="N6652" s="3">
        <v>2</v>
      </c>
      <c r="O6652" s="2" t="str" cm="1">
        <f t="array" ref="O6652">_xlfn.IFS(N6652=1,"Unsatisfactory",N6652=2,"Poor",N6652=3,"Average",N6652=4,"Good",N6652=5,"Excellent")</f>
        <v>Poor</v>
      </c>
      <c r="P6652"/>
      <c r="Q6652"/>
      <c r="R6652"/>
      <c r="S6652"/>
      <c r="T6652"/>
      <c r="U6652"/>
    </row>
    <row r="6653" spans="1:21">
      <c r="A6653" s="2">
        <v>133915</v>
      </c>
      <c r="B6653" s="2" t="s">
        <v>76</v>
      </c>
      <c r="C6653" s="4">
        <v>45383</v>
      </c>
      <c r="D6653" s="17">
        <v>45383</v>
      </c>
      <c r="E6653" s="2" t="s">
        <v>37</v>
      </c>
      <c r="F6653" s="2" t="s">
        <v>25</v>
      </c>
      <c r="G6653" s="2">
        <v>30</v>
      </c>
      <c r="H6653" s="2" t="s">
        <v>67</v>
      </c>
      <c r="I6653" s="2" t="s">
        <v>27</v>
      </c>
      <c r="J6653" s="12">
        <v>45</v>
      </c>
      <c r="K6653" s="2">
        <v>85</v>
      </c>
      <c r="L6653" s="2">
        <v>1</v>
      </c>
      <c r="M6653" s="12">
        <v>85</v>
      </c>
      <c r="N6653" s="3">
        <v>5</v>
      </c>
      <c r="O6653" s="2" t="str" cm="1">
        <f t="array" ref="O6653">_xlfn.IFS(N6653=1,"Unsatisfactory",N6653=2,"Poor",N6653=3,"Average",N6653=4,"Good",N6653=5,"Excellent")</f>
        <v>Excellent</v>
      </c>
      <c r="P6653"/>
      <c r="Q6653"/>
      <c r="R6653"/>
      <c r="S6653"/>
      <c r="T6653"/>
      <c r="U6653"/>
    </row>
    <row r="6654" spans="1:21">
      <c r="A6654" s="2">
        <v>181660</v>
      </c>
      <c r="B6654" s="2" t="s">
        <v>53</v>
      </c>
      <c r="C6654" s="4">
        <v>45275</v>
      </c>
      <c r="D6654" s="17">
        <v>45275</v>
      </c>
      <c r="E6654" s="2" t="s">
        <v>37</v>
      </c>
      <c r="F6654" s="2" t="s">
        <v>17</v>
      </c>
      <c r="G6654" s="2">
        <v>35</v>
      </c>
      <c r="H6654" s="2" t="s">
        <v>58</v>
      </c>
      <c r="I6654" s="2" t="s">
        <v>27</v>
      </c>
      <c r="J6654" s="12">
        <v>15</v>
      </c>
      <c r="K6654" s="2">
        <v>55</v>
      </c>
      <c r="L6654" s="2">
        <v>3</v>
      </c>
      <c r="M6654" s="12">
        <v>165</v>
      </c>
      <c r="N6654" s="3">
        <v>4</v>
      </c>
      <c r="O6654" s="2" t="str" cm="1">
        <f t="array" ref="O6654">_xlfn.IFS(N6654=1,"Unsatisfactory",N6654=2,"Poor",N6654=3,"Average",N6654=4,"Good",N6654=5,"Excellent")</f>
        <v>Good</v>
      </c>
      <c r="P6654"/>
      <c r="Q6654"/>
      <c r="R6654"/>
      <c r="S6654"/>
      <c r="T6654"/>
      <c r="U6654"/>
    </row>
    <row r="6655" spans="1:21">
      <c r="A6655" s="2">
        <v>175203</v>
      </c>
      <c r="B6655" s="2" t="s">
        <v>82</v>
      </c>
      <c r="C6655" s="4">
        <v>45480</v>
      </c>
      <c r="D6655" s="17">
        <v>45480</v>
      </c>
      <c r="E6655" s="2" t="s">
        <v>37</v>
      </c>
      <c r="F6655" s="2" t="s">
        <v>25</v>
      </c>
      <c r="G6655" s="2">
        <v>25</v>
      </c>
      <c r="H6655" s="2" t="s">
        <v>115</v>
      </c>
      <c r="I6655" s="2" t="s">
        <v>19</v>
      </c>
      <c r="J6655" s="12">
        <v>20</v>
      </c>
      <c r="K6655" s="2">
        <v>20</v>
      </c>
      <c r="L6655" s="2">
        <v>2</v>
      </c>
      <c r="M6655" s="12">
        <v>40</v>
      </c>
      <c r="N6655" s="3">
        <v>1</v>
      </c>
      <c r="O6655" s="2" t="str" cm="1">
        <f t="array" ref="O6655">_xlfn.IFS(N6655=1,"Unsatisfactory",N6655=2,"Poor",N6655=3,"Average",N6655=4,"Good",N6655=5,"Excellent")</f>
        <v>Unsatisfactory</v>
      </c>
      <c r="P6655"/>
      <c r="Q6655"/>
      <c r="R6655"/>
      <c r="S6655"/>
      <c r="T6655"/>
      <c r="U6655"/>
    </row>
    <row r="6656" spans="1:21">
      <c r="A6656" s="2">
        <v>187392</v>
      </c>
      <c r="B6656" s="2" t="s">
        <v>23</v>
      </c>
      <c r="C6656" s="4">
        <v>45509</v>
      </c>
      <c r="D6656" s="17">
        <v>45509</v>
      </c>
      <c r="E6656" s="2" t="s">
        <v>24</v>
      </c>
      <c r="F6656" s="2" t="s">
        <v>17</v>
      </c>
      <c r="G6656" s="2">
        <v>29</v>
      </c>
      <c r="H6656" s="2" t="s">
        <v>115</v>
      </c>
      <c r="I6656" s="2" t="s">
        <v>19</v>
      </c>
      <c r="J6656" s="12">
        <v>9</v>
      </c>
      <c r="K6656" s="2">
        <v>9</v>
      </c>
      <c r="L6656" s="2">
        <v>1</v>
      </c>
      <c r="M6656" s="12">
        <v>9</v>
      </c>
      <c r="N6656" s="3">
        <v>5</v>
      </c>
      <c r="O6656" s="2" t="str" cm="1">
        <f t="array" ref="O6656">_xlfn.IFS(N6656=1,"Unsatisfactory",N6656=2,"Poor",N6656=3,"Average",N6656=4,"Good",N6656=5,"Excellent")</f>
        <v>Excellent</v>
      </c>
      <c r="P6656"/>
      <c r="Q6656"/>
      <c r="R6656"/>
      <c r="S6656"/>
      <c r="T6656"/>
      <c r="U6656"/>
    </row>
    <row r="6657" spans="1:21">
      <c r="A6657" s="2">
        <v>131796</v>
      </c>
      <c r="B6657" s="2" t="s">
        <v>42</v>
      </c>
      <c r="C6657" s="4">
        <v>45325</v>
      </c>
      <c r="D6657" s="17">
        <v>45325</v>
      </c>
      <c r="E6657" s="2" t="s">
        <v>16</v>
      </c>
      <c r="F6657" s="2" t="s">
        <v>17</v>
      </c>
      <c r="G6657" s="2">
        <v>18</v>
      </c>
      <c r="H6657" s="2" t="s">
        <v>34</v>
      </c>
      <c r="I6657" s="2" t="s">
        <v>27</v>
      </c>
      <c r="J6657" s="12">
        <v>65</v>
      </c>
      <c r="K6657" s="2">
        <v>165</v>
      </c>
      <c r="L6657" s="2">
        <v>1</v>
      </c>
      <c r="M6657" s="12">
        <v>165</v>
      </c>
      <c r="N6657" s="3">
        <v>1</v>
      </c>
      <c r="O6657" s="2" t="str" cm="1">
        <f t="array" ref="O6657">_xlfn.IFS(N6657=1,"Unsatisfactory",N6657=2,"Poor",N6657=3,"Average",N6657=4,"Good",N6657=5,"Excellent")</f>
        <v>Unsatisfactory</v>
      </c>
      <c r="P6657"/>
      <c r="Q6657"/>
      <c r="R6657"/>
      <c r="S6657"/>
      <c r="T6657"/>
      <c r="U6657"/>
    </row>
    <row r="6658" spans="1:21">
      <c r="A6658" s="2">
        <v>157373</v>
      </c>
      <c r="B6658" s="2" t="s">
        <v>53</v>
      </c>
      <c r="C6658" s="4">
        <v>45245</v>
      </c>
      <c r="D6658" s="17">
        <v>45245</v>
      </c>
      <c r="E6658" s="2" t="s">
        <v>37</v>
      </c>
      <c r="F6658" s="2" t="s">
        <v>17</v>
      </c>
      <c r="G6658" s="2">
        <v>30</v>
      </c>
      <c r="H6658" s="2" t="s">
        <v>75</v>
      </c>
      <c r="I6658" s="2" t="s">
        <v>27</v>
      </c>
      <c r="J6658" s="12">
        <v>15</v>
      </c>
      <c r="K6658" s="2">
        <v>85</v>
      </c>
      <c r="L6658" s="2">
        <v>1</v>
      </c>
      <c r="M6658" s="12">
        <v>85</v>
      </c>
      <c r="N6658" s="3">
        <v>5</v>
      </c>
      <c r="O6658" s="2" t="str" cm="1">
        <f t="array" ref="O6658">_xlfn.IFS(N6658=1,"Unsatisfactory",N6658=2,"Poor",N6658=3,"Average",N6658=4,"Good",N6658=5,"Excellent")</f>
        <v>Excellent</v>
      </c>
      <c r="P6658"/>
      <c r="Q6658"/>
      <c r="R6658"/>
      <c r="S6658"/>
      <c r="T6658"/>
      <c r="U6658"/>
    </row>
    <row r="6659" spans="1:21">
      <c r="A6659" s="2">
        <v>161043</v>
      </c>
      <c r="B6659" s="2" t="s">
        <v>76</v>
      </c>
      <c r="C6659" s="4">
        <v>45270</v>
      </c>
      <c r="D6659" s="17">
        <v>45270</v>
      </c>
      <c r="E6659" s="2" t="s">
        <v>37</v>
      </c>
      <c r="F6659" s="2" t="s">
        <v>17</v>
      </c>
      <c r="G6659" s="2">
        <v>24</v>
      </c>
      <c r="H6659" s="2" t="s">
        <v>44</v>
      </c>
      <c r="I6659" s="2" t="s">
        <v>27</v>
      </c>
      <c r="J6659" s="12">
        <v>45</v>
      </c>
      <c r="K6659" s="2">
        <v>70</v>
      </c>
      <c r="L6659" s="2">
        <v>2</v>
      </c>
      <c r="M6659" s="12">
        <v>140</v>
      </c>
      <c r="N6659" s="3">
        <v>4</v>
      </c>
      <c r="O6659" s="2" t="str" cm="1">
        <f t="array" ref="O6659">_xlfn.IFS(N6659=1,"Unsatisfactory",N6659=2,"Poor",N6659=3,"Average",N6659=4,"Good",N6659=5,"Excellent")</f>
        <v>Good</v>
      </c>
      <c r="P6659"/>
      <c r="Q6659"/>
      <c r="R6659"/>
      <c r="S6659"/>
      <c r="T6659"/>
      <c r="U6659"/>
    </row>
    <row r="6660" spans="1:21">
      <c r="A6660" s="2">
        <v>132279</v>
      </c>
      <c r="B6660" s="2" t="s">
        <v>15</v>
      </c>
      <c r="C6660" s="4">
        <v>45574</v>
      </c>
      <c r="D6660" s="17">
        <v>45574</v>
      </c>
      <c r="E6660" s="2" t="s">
        <v>16</v>
      </c>
      <c r="F6660" s="2" t="s">
        <v>17</v>
      </c>
      <c r="G6660" s="2">
        <v>33</v>
      </c>
      <c r="H6660" s="2" t="s">
        <v>60</v>
      </c>
      <c r="I6660" s="2" t="s">
        <v>19</v>
      </c>
      <c r="J6660" s="12">
        <v>100</v>
      </c>
      <c r="K6660" s="2">
        <v>100</v>
      </c>
      <c r="L6660" s="2">
        <v>2</v>
      </c>
      <c r="M6660" s="12">
        <v>200</v>
      </c>
      <c r="N6660" s="3">
        <v>4</v>
      </c>
      <c r="O6660" s="2" t="str" cm="1">
        <f t="array" ref="O6660">_xlfn.IFS(N6660=1,"Unsatisfactory",N6660=2,"Poor",N6660=3,"Average",N6660=4,"Good",N6660=5,"Excellent")</f>
        <v>Good</v>
      </c>
      <c r="P6660"/>
      <c r="Q6660"/>
      <c r="R6660"/>
      <c r="S6660"/>
      <c r="T6660"/>
      <c r="U6660"/>
    </row>
    <row r="6661" spans="1:21">
      <c r="A6661" s="2">
        <v>137555</v>
      </c>
      <c r="B6661" s="2" t="s">
        <v>42</v>
      </c>
      <c r="C6661" s="4">
        <v>45519</v>
      </c>
      <c r="D6661" s="17">
        <v>45519</v>
      </c>
      <c r="E6661" s="2" t="s">
        <v>16</v>
      </c>
      <c r="F6661" s="2" t="s">
        <v>17</v>
      </c>
      <c r="G6661" s="2">
        <v>25</v>
      </c>
      <c r="H6661" s="2" t="s">
        <v>38</v>
      </c>
      <c r="I6661" s="2" t="s">
        <v>19</v>
      </c>
      <c r="J6661" s="12">
        <v>65</v>
      </c>
      <c r="K6661" s="2">
        <v>65</v>
      </c>
      <c r="L6661" s="2">
        <v>1</v>
      </c>
      <c r="M6661" s="12">
        <v>65</v>
      </c>
      <c r="N6661" s="3">
        <v>5</v>
      </c>
      <c r="O6661" s="2" t="str" cm="1">
        <f t="array" ref="O6661">_xlfn.IFS(N6661=1,"Unsatisfactory",N6661=2,"Poor",N6661=3,"Average",N6661=4,"Good",N6661=5,"Excellent")</f>
        <v>Excellent</v>
      </c>
      <c r="P6661"/>
      <c r="Q6661"/>
      <c r="R6661"/>
      <c r="S6661"/>
      <c r="T6661"/>
      <c r="U6661"/>
    </row>
    <row r="6662" spans="1:21">
      <c r="A6662" s="2">
        <v>181323</v>
      </c>
      <c r="B6662" s="2" t="s">
        <v>48</v>
      </c>
      <c r="C6662" s="4">
        <v>45296</v>
      </c>
      <c r="D6662" s="17">
        <v>45296</v>
      </c>
      <c r="E6662" s="2" t="s">
        <v>16</v>
      </c>
      <c r="F6662" s="2" t="s">
        <v>17</v>
      </c>
      <c r="G6662" s="2">
        <v>20</v>
      </c>
      <c r="H6662" s="2" t="s">
        <v>29</v>
      </c>
      <c r="I6662" s="2" t="s">
        <v>19</v>
      </c>
      <c r="J6662" s="12">
        <v>130</v>
      </c>
      <c r="K6662" s="2">
        <v>130</v>
      </c>
      <c r="L6662" s="2">
        <v>1</v>
      </c>
      <c r="M6662" s="12">
        <v>130</v>
      </c>
      <c r="N6662" s="3">
        <v>1</v>
      </c>
      <c r="O6662" s="2" t="str" cm="1">
        <f t="array" ref="O6662">_xlfn.IFS(N6662=1,"Unsatisfactory",N6662=2,"Poor",N6662=3,"Average",N6662=4,"Good",N6662=5,"Excellent")</f>
        <v>Unsatisfactory</v>
      </c>
      <c r="P6662"/>
      <c r="Q6662"/>
      <c r="R6662"/>
      <c r="S6662"/>
      <c r="T6662"/>
      <c r="U6662"/>
    </row>
    <row r="6663" spans="1:21">
      <c r="A6663" s="2">
        <v>143581</v>
      </c>
      <c r="B6663" s="2" t="s">
        <v>42</v>
      </c>
      <c r="C6663" s="4">
        <v>45522</v>
      </c>
      <c r="D6663" s="17">
        <v>45522</v>
      </c>
      <c r="E6663" s="2" t="s">
        <v>16</v>
      </c>
      <c r="F6663" s="2" t="s">
        <v>25</v>
      </c>
      <c r="G6663" s="2">
        <v>31</v>
      </c>
      <c r="H6663" s="2" t="s">
        <v>115</v>
      </c>
      <c r="I6663" s="2" t="s">
        <v>19</v>
      </c>
      <c r="J6663" s="12">
        <v>65</v>
      </c>
      <c r="K6663" s="2">
        <v>65</v>
      </c>
      <c r="L6663" s="2">
        <v>1</v>
      </c>
      <c r="M6663" s="12">
        <v>65</v>
      </c>
      <c r="N6663" s="3">
        <v>4</v>
      </c>
      <c r="O6663" s="2" t="str" cm="1">
        <f t="array" ref="O6663">_xlfn.IFS(N6663=1,"Unsatisfactory",N6663=2,"Poor",N6663=3,"Average",N6663=4,"Good",N6663=5,"Excellent")</f>
        <v>Good</v>
      </c>
      <c r="P6663"/>
      <c r="Q6663"/>
      <c r="R6663"/>
      <c r="S6663"/>
      <c r="T6663"/>
      <c r="U6663"/>
    </row>
    <row r="6664" spans="1:21">
      <c r="A6664" s="2">
        <v>190710</v>
      </c>
      <c r="B6664" s="2" t="s">
        <v>50</v>
      </c>
      <c r="C6664" s="4">
        <v>45363</v>
      </c>
      <c r="D6664" s="17">
        <v>45363</v>
      </c>
      <c r="E6664" s="2" t="s">
        <v>16</v>
      </c>
      <c r="F6664" s="2" t="s">
        <v>17</v>
      </c>
      <c r="G6664" s="2">
        <v>29</v>
      </c>
      <c r="H6664" s="2" t="s">
        <v>129</v>
      </c>
      <c r="I6664" s="2" t="s">
        <v>19</v>
      </c>
      <c r="J6664" s="12">
        <v>97</v>
      </c>
      <c r="K6664" s="2">
        <v>97</v>
      </c>
      <c r="L6664" s="2">
        <v>1</v>
      </c>
      <c r="M6664" s="12">
        <v>97</v>
      </c>
      <c r="N6664" s="3">
        <v>4</v>
      </c>
      <c r="O6664" s="2" t="str" cm="1">
        <f t="array" ref="O6664">_xlfn.IFS(N6664=1,"Unsatisfactory",N6664=2,"Poor",N6664=3,"Average",N6664=4,"Good",N6664=5,"Excellent")</f>
        <v>Good</v>
      </c>
      <c r="P6664"/>
      <c r="Q6664"/>
      <c r="R6664"/>
      <c r="S6664"/>
      <c r="T6664"/>
      <c r="U6664"/>
    </row>
    <row r="6665" spans="1:21">
      <c r="A6665" s="2">
        <v>129340</v>
      </c>
      <c r="B6665" s="2" t="s">
        <v>23</v>
      </c>
      <c r="C6665" s="4">
        <v>45404</v>
      </c>
      <c r="D6665" s="17">
        <v>45404</v>
      </c>
      <c r="E6665" s="2" t="s">
        <v>24</v>
      </c>
      <c r="F6665" s="2" t="s">
        <v>17</v>
      </c>
      <c r="G6665" s="2">
        <v>18</v>
      </c>
      <c r="H6665" s="2" t="s">
        <v>26</v>
      </c>
      <c r="I6665" s="2" t="s">
        <v>27</v>
      </c>
      <c r="J6665" s="12">
        <v>9</v>
      </c>
      <c r="K6665" s="2">
        <v>49</v>
      </c>
      <c r="L6665" s="2">
        <v>2</v>
      </c>
      <c r="M6665" s="12">
        <v>98</v>
      </c>
      <c r="N6665" s="3">
        <v>4</v>
      </c>
      <c r="O6665" s="2" t="str" cm="1">
        <f t="array" ref="O6665">_xlfn.IFS(N6665=1,"Unsatisfactory",N6665=2,"Poor",N6665=3,"Average",N6665=4,"Good",N6665=5,"Excellent")</f>
        <v>Good</v>
      </c>
      <c r="P6665"/>
      <c r="Q6665"/>
      <c r="R6665"/>
      <c r="S6665"/>
      <c r="T6665"/>
      <c r="U6665"/>
    </row>
    <row r="6666" spans="1:21">
      <c r="A6666" s="2">
        <v>143618</v>
      </c>
      <c r="B6666" s="2" t="s">
        <v>78</v>
      </c>
      <c r="C6666" s="4">
        <v>45469</v>
      </c>
      <c r="D6666" s="17">
        <v>45469</v>
      </c>
      <c r="E6666" s="2" t="s">
        <v>37</v>
      </c>
      <c r="F6666" s="2" t="s">
        <v>17</v>
      </c>
      <c r="G6666" s="2">
        <v>19</v>
      </c>
      <c r="H6666" s="2" t="s">
        <v>118</v>
      </c>
      <c r="I6666" s="2" t="s">
        <v>19</v>
      </c>
      <c r="J6666" s="12">
        <v>50</v>
      </c>
      <c r="K6666" s="2">
        <v>50</v>
      </c>
      <c r="L6666" s="2">
        <v>1</v>
      </c>
      <c r="M6666" s="12">
        <v>50</v>
      </c>
      <c r="N6666" s="3">
        <v>2</v>
      </c>
      <c r="O6666" s="2" t="str" cm="1">
        <f t="array" ref="O6666">_xlfn.IFS(N6666=1,"Unsatisfactory",N6666=2,"Poor",N6666=3,"Average",N6666=4,"Good",N6666=5,"Excellent")</f>
        <v>Poor</v>
      </c>
      <c r="P6666"/>
      <c r="Q6666"/>
      <c r="R6666"/>
      <c r="S6666"/>
      <c r="T6666"/>
      <c r="U6666"/>
    </row>
    <row r="6667" spans="1:21">
      <c r="A6667" s="2">
        <v>165749</v>
      </c>
      <c r="B6667" s="2" t="s">
        <v>50</v>
      </c>
      <c r="C6667" s="4">
        <v>45256</v>
      </c>
      <c r="D6667" s="17">
        <v>45256</v>
      </c>
      <c r="E6667" s="2" t="s">
        <v>16</v>
      </c>
      <c r="F6667" s="2" t="s">
        <v>17</v>
      </c>
      <c r="G6667" s="2">
        <v>25</v>
      </c>
      <c r="H6667" s="2" t="s">
        <v>26</v>
      </c>
      <c r="I6667" s="2" t="s">
        <v>27</v>
      </c>
      <c r="J6667" s="12">
        <v>97</v>
      </c>
      <c r="K6667" s="2">
        <v>137</v>
      </c>
      <c r="L6667" s="2">
        <v>1</v>
      </c>
      <c r="M6667" s="12">
        <v>137</v>
      </c>
      <c r="N6667" s="3">
        <v>5</v>
      </c>
      <c r="O6667" s="2" t="str" cm="1">
        <f t="array" ref="O6667">_xlfn.IFS(N6667=1,"Unsatisfactory",N6667=2,"Poor",N6667=3,"Average",N6667=4,"Good",N6667=5,"Excellent")</f>
        <v>Excellent</v>
      </c>
      <c r="P6667"/>
      <c r="Q6667"/>
      <c r="R6667"/>
      <c r="S6667"/>
      <c r="T6667"/>
      <c r="U6667"/>
    </row>
    <row r="6668" spans="1:21">
      <c r="A6668" s="2">
        <v>180219</v>
      </c>
      <c r="B6668" s="2" t="s">
        <v>53</v>
      </c>
      <c r="C6668" s="4">
        <v>45592</v>
      </c>
      <c r="D6668" s="17">
        <v>45592</v>
      </c>
      <c r="E6668" s="2" t="s">
        <v>37</v>
      </c>
      <c r="F6668" s="2" t="s">
        <v>17</v>
      </c>
      <c r="G6668" s="2">
        <v>22</v>
      </c>
      <c r="H6668" s="2" t="s">
        <v>115</v>
      </c>
      <c r="I6668" s="2" t="s">
        <v>19</v>
      </c>
      <c r="J6668" s="12">
        <v>15</v>
      </c>
      <c r="K6668" s="2">
        <v>15</v>
      </c>
      <c r="L6668" s="2">
        <v>1</v>
      </c>
      <c r="M6668" s="12">
        <v>15</v>
      </c>
      <c r="N6668" s="3">
        <v>2</v>
      </c>
      <c r="O6668" s="2" t="str" cm="1">
        <f t="array" ref="O6668">_xlfn.IFS(N6668=1,"Unsatisfactory",N6668=2,"Poor",N6668=3,"Average",N6668=4,"Good",N6668=5,"Excellent")</f>
        <v>Poor</v>
      </c>
      <c r="P6668"/>
      <c r="Q6668"/>
      <c r="R6668"/>
      <c r="S6668"/>
      <c r="T6668"/>
      <c r="U6668"/>
    </row>
    <row r="6669" spans="1:21">
      <c r="A6669" s="2">
        <v>173309</v>
      </c>
      <c r="B6669" s="2" t="s">
        <v>42</v>
      </c>
      <c r="C6669" s="4">
        <v>45413</v>
      </c>
      <c r="D6669" s="17">
        <v>45413</v>
      </c>
      <c r="E6669" s="2" t="s">
        <v>16</v>
      </c>
      <c r="F6669" s="2" t="s">
        <v>25</v>
      </c>
      <c r="G6669" s="2">
        <v>34</v>
      </c>
      <c r="H6669" s="2" t="s">
        <v>31</v>
      </c>
      <c r="I6669" s="2" t="s">
        <v>19</v>
      </c>
      <c r="J6669" s="12">
        <v>65</v>
      </c>
      <c r="K6669" s="2">
        <v>65</v>
      </c>
      <c r="L6669" s="2">
        <v>2</v>
      </c>
      <c r="M6669" s="12">
        <v>130</v>
      </c>
      <c r="N6669" s="3">
        <v>4</v>
      </c>
      <c r="O6669" s="2" t="str" cm="1">
        <f t="array" ref="O6669">_xlfn.IFS(N6669=1,"Unsatisfactory",N6669=2,"Poor",N6669=3,"Average",N6669=4,"Good",N6669=5,"Excellent")</f>
        <v>Good</v>
      </c>
      <c r="P6669"/>
      <c r="Q6669"/>
      <c r="R6669"/>
      <c r="S6669"/>
      <c r="T6669"/>
      <c r="U6669"/>
    </row>
    <row r="6670" spans="1:21">
      <c r="A6670" s="2">
        <v>192454</v>
      </c>
      <c r="B6670" s="2" t="s">
        <v>82</v>
      </c>
      <c r="C6670" s="4">
        <v>45318</v>
      </c>
      <c r="D6670" s="17">
        <v>45318</v>
      </c>
      <c r="E6670" s="2" t="s">
        <v>37</v>
      </c>
      <c r="F6670" s="2" t="s">
        <v>17</v>
      </c>
      <c r="G6670" s="2">
        <v>32</v>
      </c>
      <c r="H6670" s="2" t="s">
        <v>67</v>
      </c>
      <c r="I6670" s="2" t="s">
        <v>27</v>
      </c>
      <c r="J6670" s="12">
        <v>20</v>
      </c>
      <c r="K6670" s="2">
        <v>60</v>
      </c>
      <c r="L6670" s="2">
        <v>1</v>
      </c>
      <c r="M6670" s="12">
        <v>60</v>
      </c>
      <c r="N6670" s="3">
        <v>1</v>
      </c>
      <c r="O6670" s="2" t="str" cm="1">
        <f t="array" ref="O6670">_xlfn.IFS(N6670=1,"Unsatisfactory",N6670=2,"Poor",N6670=3,"Average",N6670=4,"Good",N6670=5,"Excellent")</f>
        <v>Unsatisfactory</v>
      </c>
      <c r="P6670"/>
      <c r="Q6670"/>
      <c r="R6670"/>
      <c r="S6670"/>
      <c r="T6670"/>
      <c r="U6670"/>
    </row>
    <row r="6671" spans="1:21">
      <c r="A6671" s="2">
        <v>137507</v>
      </c>
      <c r="B6671" s="2" t="s">
        <v>48</v>
      </c>
      <c r="C6671" s="4">
        <v>45276</v>
      </c>
      <c r="D6671" s="17">
        <v>45276</v>
      </c>
      <c r="E6671" s="2" t="s">
        <v>16</v>
      </c>
      <c r="F6671" s="2" t="s">
        <v>25</v>
      </c>
      <c r="G6671" s="2">
        <v>31</v>
      </c>
      <c r="H6671" s="2" t="s">
        <v>60</v>
      </c>
      <c r="I6671" s="2" t="s">
        <v>19</v>
      </c>
      <c r="J6671" s="12">
        <v>130</v>
      </c>
      <c r="K6671" s="2">
        <v>130</v>
      </c>
      <c r="L6671" s="2">
        <v>1</v>
      </c>
      <c r="M6671" s="12">
        <v>130</v>
      </c>
      <c r="N6671" s="3">
        <v>5</v>
      </c>
      <c r="O6671" s="2" t="str" cm="1">
        <f t="array" ref="O6671">_xlfn.IFS(N6671=1,"Unsatisfactory",N6671=2,"Poor",N6671=3,"Average",N6671=4,"Good",N6671=5,"Excellent")</f>
        <v>Excellent</v>
      </c>
      <c r="P6671"/>
      <c r="Q6671"/>
      <c r="R6671"/>
      <c r="S6671"/>
      <c r="T6671"/>
      <c r="U6671"/>
    </row>
    <row r="6672" spans="1:21">
      <c r="A6672" s="2">
        <v>168609</v>
      </c>
      <c r="B6672" s="2" t="s">
        <v>53</v>
      </c>
      <c r="C6672" s="4">
        <v>45546</v>
      </c>
      <c r="D6672" s="17">
        <v>45546</v>
      </c>
      <c r="E6672" s="2" t="s">
        <v>37</v>
      </c>
      <c r="F6672" s="2" t="s">
        <v>17</v>
      </c>
      <c r="G6672" s="2">
        <v>35</v>
      </c>
      <c r="H6672" s="2" t="s">
        <v>69</v>
      </c>
      <c r="I6672" s="2" t="s">
        <v>19</v>
      </c>
      <c r="J6672" s="12">
        <v>15</v>
      </c>
      <c r="K6672" s="2">
        <v>15</v>
      </c>
      <c r="L6672" s="2">
        <v>2</v>
      </c>
      <c r="M6672" s="12">
        <v>30</v>
      </c>
      <c r="N6672" s="3">
        <v>4</v>
      </c>
      <c r="O6672" s="2" t="str" cm="1">
        <f t="array" ref="O6672">_xlfn.IFS(N6672=1,"Unsatisfactory",N6672=2,"Poor",N6672=3,"Average",N6672=4,"Good",N6672=5,"Excellent")</f>
        <v>Good</v>
      </c>
      <c r="P6672"/>
      <c r="Q6672"/>
      <c r="R6672"/>
      <c r="S6672"/>
      <c r="T6672"/>
      <c r="U6672"/>
    </row>
    <row r="6673" spans="1:21">
      <c r="A6673" s="2">
        <v>144937</v>
      </c>
      <c r="B6673" s="2" t="s">
        <v>76</v>
      </c>
      <c r="C6673" s="4">
        <v>45354</v>
      </c>
      <c r="D6673" s="17">
        <v>45354</v>
      </c>
      <c r="E6673" s="2" t="s">
        <v>37</v>
      </c>
      <c r="F6673" s="2" t="s">
        <v>17</v>
      </c>
      <c r="G6673" s="2">
        <v>22</v>
      </c>
      <c r="H6673" s="2" t="s">
        <v>62</v>
      </c>
      <c r="I6673" s="2" t="s">
        <v>19</v>
      </c>
      <c r="J6673" s="12">
        <v>45</v>
      </c>
      <c r="K6673" s="2">
        <v>45</v>
      </c>
      <c r="L6673" s="2">
        <v>1</v>
      </c>
      <c r="M6673" s="12">
        <v>45</v>
      </c>
      <c r="N6673" s="3">
        <v>5</v>
      </c>
      <c r="O6673" s="2" t="str" cm="1">
        <f t="array" ref="O6673">_xlfn.IFS(N6673=1,"Unsatisfactory",N6673=2,"Poor",N6673=3,"Average",N6673=4,"Good",N6673=5,"Excellent")</f>
        <v>Excellent</v>
      </c>
      <c r="P6673"/>
      <c r="Q6673"/>
      <c r="R6673"/>
      <c r="S6673"/>
      <c r="T6673"/>
      <c r="U6673"/>
    </row>
    <row r="6674" spans="1:21">
      <c r="A6674" s="2">
        <v>182159</v>
      </c>
      <c r="B6674" s="2" t="s">
        <v>36</v>
      </c>
      <c r="C6674" s="4">
        <v>45595</v>
      </c>
      <c r="D6674" s="17">
        <v>45595</v>
      </c>
      <c r="E6674" s="2" t="s">
        <v>37</v>
      </c>
      <c r="F6674" s="2" t="s">
        <v>25</v>
      </c>
      <c r="G6674" s="2">
        <v>26</v>
      </c>
      <c r="H6674" s="2" t="s">
        <v>31</v>
      </c>
      <c r="I6674" s="2" t="s">
        <v>19</v>
      </c>
      <c r="J6674" s="12">
        <v>32</v>
      </c>
      <c r="K6674" s="2">
        <v>32</v>
      </c>
      <c r="L6674" s="2">
        <v>1</v>
      </c>
      <c r="M6674" s="12">
        <v>32</v>
      </c>
      <c r="N6674" s="3">
        <v>4</v>
      </c>
      <c r="O6674" s="2" t="str" cm="1">
        <f t="array" ref="O6674">_xlfn.IFS(N6674=1,"Unsatisfactory",N6674=2,"Poor",N6674=3,"Average",N6674=4,"Good",N6674=5,"Excellent")</f>
        <v>Good</v>
      </c>
      <c r="P6674"/>
      <c r="Q6674"/>
      <c r="R6674"/>
      <c r="S6674"/>
      <c r="T6674"/>
      <c r="U6674"/>
    </row>
    <row r="6675" spans="1:21">
      <c r="A6675" s="2">
        <v>120881</v>
      </c>
      <c r="B6675" s="2" t="s">
        <v>36</v>
      </c>
      <c r="C6675" s="4">
        <v>45314</v>
      </c>
      <c r="D6675" s="17">
        <v>45314</v>
      </c>
      <c r="E6675" s="2" t="s">
        <v>37</v>
      </c>
      <c r="F6675" s="2" t="s">
        <v>17</v>
      </c>
      <c r="G6675" s="2">
        <v>30</v>
      </c>
      <c r="H6675" s="2" t="s">
        <v>115</v>
      </c>
      <c r="I6675" s="2" t="s">
        <v>19</v>
      </c>
      <c r="J6675" s="12">
        <v>32</v>
      </c>
      <c r="K6675" s="2">
        <v>32</v>
      </c>
      <c r="L6675" s="2">
        <v>1</v>
      </c>
      <c r="M6675" s="12">
        <v>32</v>
      </c>
      <c r="N6675" s="3">
        <v>2</v>
      </c>
      <c r="O6675" s="2" t="str" cm="1">
        <f t="array" ref="O6675">_xlfn.IFS(N6675=1,"Unsatisfactory",N6675=2,"Poor",N6675=3,"Average",N6675=4,"Good",N6675=5,"Excellent")</f>
        <v>Poor</v>
      </c>
      <c r="P6675"/>
      <c r="Q6675"/>
      <c r="R6675"/>
      <c r="S6675"/>
      <c r="T6675"/>
      <c r="U6675"/>
    </row>
    <row r="6676" spans="1:21">
      <c r="A6676" s="2">
        <v>134988</v>
      </c>
      <c r="B6676" s="2" t="s">
        <v>42</v>
      </c>
      <c r="C6676" s="4">
        <v>45376</v>
      </c>
      <c r="D6676" s="17">
        <v>45376</v>
      </c>
      <c r="E6676" s="2" t="s">
        <v>16</v>
      </c>
      <c r="F6676" s="2" t="s">
        <v>17</v>
      </c>
      <c r="G6676" s="2">
        <v>26</v>
      </c>
      <c r="H6676" s="2" t="s">
        <v>46</v>
      </c>
      <c r="I6676" s="2" t="s">
        <v>19</v>
      </c>
      <c r="J6676" s="12">
        <v>65</v>
      </c>
      <c r="K6676" s="2">
        <v>65</v>
      </c>
      <c r="L6676" s="2">
        <v>1</v>
      </c>
      <c r="M6676" s="12">
        <v>65</v>
      </c>
      <c r="N6676" s="3">
        <v>2</v>
      </c>
      <c r="O6676" s="2" t="str" cm="1">
        <f t="array" ref="O6676">_xlfn.IFS(N6676=1,"Unsatisfactory",N6676=2,"Poor",N6676=3,"Average",N6676=4,"Good",N6676=5,"Excellent")</f>
        <v>Poor</v>
      </c>
      <c r="P6676"/>
      <c r="Q6676"/>
      <c r="R6676"/>
      <c r="S6676"/>
      <c r="T6676"/>
      <c r="U6676"/>
    </row>
    <row r="6677" spans="1:21">
      <c r="A6677" s="2">
        <v>153420</v>
      </c>
      <c r="B6677" s="2" t="s">
        <v>30</v>
      </c>
      <c r="C6677" s="4">
        <v>45574</v>
      </c>
      <c r="D6677" s="17">
        <v>45574</v>
      </c>
      <c r="E6677" s="2" t="s">
        <v>24</v>
      </c>
      <c r="F6677" s="2" t="s">
        <v>25</v>
      </c>
      <c r="G6677" s="2">
        <v>31</v>
      </c>
      <c r="H6677" s="2" t="s">
        <v>62</v>
      </c>
      <c r="I6677" s="2" t="s">
        <v>19</v>
      </c>
      <c r="J6677" s="12">
        <v>10</v>
      </c>
      <c r="K6677" s="2">
        <v>10</v>
      </c>
      <c r="L6677" s="2">
        <v>1</v>
      </c>
      <c r="M6677" s="12">
        <v>10</v>
      </c>
      <c r="N6677" s="3">
        <v>1</v>
      </c>
      <c r="O6677" s="2" t="str" cm="1">
        <f t="array" ref="O6677">_xlfn.IFS(N6677=1,"Unsatisfactory",N6677=2,"Poor",N6677=3,"Average",N6677=4,"Good",N6677=5,"Excellent")</f>
        <v>Unsatisfactory</v>
      </c>
      <c r="P6677"/>
      <c r="Q6677"/>
      <c r="R6677"/>
      <c r="S6677"/>
      <c r="T6677"/>
      <c r="U6677"/>
    </row>
    <row r="6678" spans="1:21">
      <c r="A6678" s="2">
        <v>164829</v>
      </c>
      <c r="B6678" s="2" t="s">
        <v>82</v>
      </c>
      <c r="C6678" s="4">
        <v>45447</v>
      </c>
      <c r="D6678" s="17">
        <v>45447</v>
      </c>
      <c r="E6678" s="2" t="s">
        <v>37</v>
      </c>
      <c r="F6678" s="2" t="s">
        <v>25</v>
      </c>
      <c r="G6678" s="2">
        <v>24</v>
      </c>
      <c r="H6678" s="2" t="s">
        <v>62</v>
      </c>
      <c r="I6678" s="2" t="s">
        <v>19</v>
      </c>
      <c r="J6678" s="12">
        <v>20</v>
      </c>
      <c r="K6678" s="2">
        <v>20</v>
      </c>
      <c r="L6678" s="2">
        <v>1</v>
      </c>
      <c r="M6678" s="12">
        <v>20</v>
      </c>
      <c r="N6678" s="3">
        <v>4</v>
      </c>
      <c r="O6678" s="2" t="str" cm="1">
        <f t="array" ref="O6678">_xlfn.IFS(N6678=1,"Unsatisfactory",N6678=2,"Poor",N6678=3,"Average",N6678=4,"Good",N6678=5,"Excellent")</f>
        <v>Good</v>
      </c>
      <c r="P6678"/>
      <c r="Q6678"/>
      <c r="R6678"/>
      <c r="S6678"/>
      <c r="T6678"/>
      <c r="U6678"/>
    </row>
    <row r="6679" spans="1:21">
      <c r="A6679" s="2">
        <v>174422</v>
      </c>
      <c r="B6679" s="2" t="s">
        <v>82</v>
      </c>
      <c r="C6679" s="4">
        <v>45345</v>
      </c>
      <c r="D6679" s="17">
        <v>45345</v>
      </c>
      <c r="E6679" s="2" t="s">
        <v>37</v>
      </c>
      <c r="F6679" s="2" t="s">
        <v>17</v>
      </c>
      <c r="G6679" s="2">
        <v>26</v>
      </c>
      <c r="H6679" s="2" t="s">
        <v>34</v>
      </c>
      <c r="I6679" s="2" t="s">
        <v>27</v>
      </c>
      <c r="J6679" s="12">
        <v>20</v>
      </c>
      <c r="K6679" s="2">
        <v>120</v>
      </c>
      <c r="L6679" s="2">
        <v>1</v>
      </c>
      <c r="M6679" s="12">
        <v>120</v>
      </c>
      <c r="N6679" s="3">
        <v>4</v>
      </c>
      <c r="O6679" s="2" t="str" cm="1">
        <f t="array" ref="O6679">_xlfn.IFS(N6679=1,"Unsatisfactory",N6679=2,"Poor",N6679=3,"Average",N6679=4,"Good",N6679=5,"Excellent")</f>
        <v>Good</v>
      </c>
      <c r="P6679"/>
      <c r="Q6679"/>
      <c r="R6679"/>
      <c r="S6679"/>
      <c r="T6679"/>
      <c r="U6679"/>
    </row>
    <row r="6680" spans="1:21">
      <c r="A6680" s="2">
        <v>140946</v>
      </c>
      <c r="B6680" s="2" t="s">
        <v>33</v>
      </c>
      <c r="C6680" s="4">
        <v>45316</v>
      </c>
      <c r="D6680" s="17">
        <v>45316</v>
      </c>
      <c r="E6680" s="2" t="s">
        <v>16</v>
      </c>
      <c r="F6680" s="2" t="s">
        <v>17</v>
      </c>
      <c r="G6680" s="2">
        <v>28</v>
      </c>
      <c r="H6680" s="2" t="s">
        <v>118</v>
      </c>
      <c r="I6680" s="2" t="s">
        <v>19</v>
      </c>
      <c r="J6680" s="12">
        <v>118</v>
      </c>
      <c r="K6680" s="2">
        <v>118</v>
      </c>
      <c r="L6680" s="2">
        <v>4</v>
      </c>
      <c r="M6680" s="12">
        <v>472</v>
      </c>
      <c r="N6680" s="3">
        <v>4</v>
      </c>
      <c r="O6680" s="2" t="str" cm="1">
        <f t="array" ref="O6680">_xlfn.IFS(N6680=1,"Unsatisfactory",N6680=2,"Poor",N6680=3,"Average",N6680=4,"Good",N6680=5,"Excellent")</f>
        <v>Good</v>
      </c>
      <c r="P6680"/>
      <c r="Q6680"/>
      <c r="R6680"/>
      <c r="S6680"/>
      <c r="T6680"/>
      <c r="U6680"/>
    </row>
    <row r="6681" spans="1:21">
      <c r="A6681" s="2">
        <v>150049</v>
      </c>
      <c r="B6681" s="2" t="s">
        <v>33</v>
      </c>
      <c r="C6681" s="4">
        <v>45372</v>
      </c>
      <c r="D6681" s="17">
        <v>45372</v>
      </c>
      <c r="E6681" s="2" t="s">
        <v>16</v>
      </c>
      <c r="F6681" s="2" t="s">
        <v>17</v>
      </c>
      <c r="G6681" s="2">
        <v>26</v>
      </c>
      <c r="H6681" s="2" t="s">
        <v>66</v>
      </c>
      <c r="I6681" s="2" t="s">
        <v>27</v>
      </c>
      <c r="J6681" s="12">
        <v>118</v>
      </c>
      <c r="K6681" s="2">
        <v>158</v>
      </c>
      <c r="L6681" s="2">
        <v>1</v>
      </c>
      <c r="M6681" s="12">
        <v>158</v>
      </c>
      <c r="N6681" s="3">
        <v>4</v>
      </c>
      <c r="O6681" s="2" t="str" cm="1">
        <f t="array" ref="O6681">_xlfn.IFS(N6681=1,"Unsatisfactory",N6681=2,"Poor",N6681=3,"Average",N6681=4,"Good",N6681=5,"Excellent")</f>
        <v>Good</v>
      </c>
      <c r="P6681"/>
      <c r="Q6681"/>
      <c r="R6681"/>
      <c r="S6681"/>
      <c r="T6681"/>
      <c r="U6681"/>
    </row>
    <row r="6682" spans="1:21">
      <c r="A6682" s="2">
        <v>132965</v>
      </c>
      <c r="B6682" s="2" t="s">
        <v>42</v>
      </c>
      <c r="C6682" s="4">
        <v>45396</v>
      </c>
      <c r="D6682" s="17">
        <v>45396</v>
      </c>
      <c r="E6682" s="2" t="s">
        <v>16</v>
      </c>
      <c r="F6682" s="2" t="s">
        <v>17</v>
      </c>
      <c r="G6682" s="2">
        <v>18</v>
      </c>
      <c r="H6682" s="2" t="s">
        <v>51</v>
      </c>
      <c r="I6682" s="2" t="s">
        <v>27</v>
      </c>
      <c r="J6682" s="12">
        <v>65</v>
      </c>
      <c r="K6682" s="2">
        <v>115</v>
      </c>
      <c r="L6682" s="2">
        <v>1</v>
      </c>
      <c r="M6682" s="12">
        <v>115</v>
      </c>
      <c r="N6682" s="3">
        <v>1</v>
      </c>
      <c r="O6682" s="2" t="str" cm="1">
        <f t="array" ref="O6682">_xlfn.IFS(N6682=1,"Unsatisfactory",N6682=2,"Poor",N6682=3,"Average",N6682=4,"Good",N6682=5,"Excellent")</f>
        <v>Unsatisfactory</v>
      </c>
      <c r="P6682"/>
      <c r="Q6682"/>
      <c r="R6682"/>
      <c r="S6682"/>
      <c r="T6682"/>
      <c r="U6682"/>
    </row>
    <row r="6683" spans="1:21">
      <c r="A6683" s="2">
        <v>197622</v>
      </c>
      <c r="B6683" s="2" t="s">
        <v>23</v>
      </c>
      <c r="C6683" s="4">
        <v>45529</v>
      </c>
      <c r="D6683" s="17">
        <v>45529</v>
      </c>
      <c r="E6683" s="2" t="s">
        <v>24</v>
      </c>
      <c r="F6683" s="2" t="s">
        <v>17</v>
      </c>
      <c r="G6683" s="2">
        <v>29</v>
      </c>
      <c r="H6683" s="2" t="s">
        <v>128</v>
      </c>
      <c r="I6683" s="2" t="s">
        <v>19</v>
      </c>
      <c r="J6683" s="12">
        <v>9</v>
      </c>
      <c r="K6683" s="2">
        <v>9</v>
      </c>
      <c r="L6683" s="2">
        <v>1</v>
      </c>
      <c r="M6683" s="12">
        <v>9</v>
      </c>
      <c r="N6683" s="3">
        <v>5</v>
      </c>
      <c r="O6683" s="2" t="str" cm="1">
        <f t="array" ref="O6683">_xlfn.IFS(N6683=1,"Unsatisfactory",N6683=2,"Poor",N6683=3,"Average",N6683=4,"Good",N6683=5,"Excellent")</f>
        <v>Excellent</v>
      </c>
      <c r="P6683"/>
      <c r="Q6683"/>
      <c r="R6683"/>
      <c r="S6683"/>
      <c r="T6683"/>
      <c r="U6683"/>
    </row>
    <row r="6684" spans="1:21">
      <c r="A6684" s="2">
        <v>136723</v>
      </c>
      <c r="B6684" s="2" t="s">
        <v>42</v>
      </c>
      <c r="C6684" s="4">
        <v>45376</v>
      </c>
      <c r="D6684" s="17">
        <v>45376</v>
      </c>
      <c r="E6684" s="2" t="s">
        <v>16</v>
      </c>
      <c r="F6684" s="2" t="s">
        <v>17</v>
      </c>
      <c r="G6684" s="2">
        <v>22</v>
      </c>
      <c r="H6684" s="2" t="s">
        <v>128</v>
      </c>
      <c r="I6684" s="2" t="s">
        <v>19</v>
      </c>
      <c r="J6684" s="12">
        <v>65</v>
      </c>
      <c r="K6684" s="2">
        <v>65</v>
      </c>
      <c r="L6684" s="2">
        <v>3</v>
      </c>
      <c r="M6684" s="12">
        <v>195</v>
      </c>
      <c r="N6684" s="3">
        <v>5</v>
      </c>
      <c r="O6684" s="2" t="str" cm="1">
        <f t="array" ref="O6684">_xlfn.IFS(N6684=1,"Unsatisfactory",N6684=2,"Poor",N6684=3,"Average",N6684=4,"Good",N6684=5,"Excellent")</f>
        <v>Excellent</v>
      </c>
      <c r="P6684"/>
      <c r="Q6684"/>
      <c r="R6684"/>
      <c r="S6684"/>
      <c r="T6684"/>
      <c r="U6684"/>
    </row>
    <row r="6685" spans="1:21">
      <c r="A6685" s="2">
        <v>125293</v>
      </c>
      <c r="B6685" s="2" t="s">
        <v>48</v>
      </c>
      <c r="C6685" s="4">
        <v>45421</v>
      </c>
      <c r="D6685" s="17">
        <v>45421</v>
      </c>
      <c r="E6685" s="2" t="s">
        <v>16</v>
      </c>
      <c r="F6685" s="2" t="s">
        <v>25</v>
      </c>
      <c r="G6685" s="2">
        <v>19</v>
      </c>
      <c r="H6685" s="2" t="s">
        <v>67</v>
      </c>
      <c r="I6685" s="2" t="s">
        <v>27</v>
      </c>
      <c r="J6685" s="12">
        <v>130</v>
      </c>
      <c r="K6685" s="2">
        <v>170</v>
      </c>
      <c r="L6685" s="2">
        <v>4</v>
      </c>
      <c r="M6685" s="12">
        <v>680</v>
      </c>
      <c r="N6685" s="3">
        <v>5</v>
      </c>
      <c r="O6685" s="2" t="str" cm="1">
        <f t="array" ref="O6685">_xlfn.IFS(N6685=1,"Unsatisfactory",N6685=2,"Poor",N6685=3,"Average",N6685=4,"Good",N6685=5,"Excellent")</f>
        <v>Excellent</v>
      </c>
      <c r="P6685"/>
      <c r="Q6685"/>
      <c r="R6685"/>
      <c r="S6685"/>
      <c r="T6685"/>
      <c r="U6685"/>
    </row>
    <row r="6686" spans="1:21">
      <c r="A6686" s="2">
        <v>180342</v>
      </c>
      <c r="B6686" s="2" t="s">
        <v>85</v>
      </c>
      <c r="C6686" s="4">
        <v>45476</v>
      </c>
      <c r="D6686" s="17">
        <v>45476</v>
      </c>
      <c r="E6686" s="2" t="s">
        <v>24</v>
      </c>
      <c r="F6686" s="2" t="s">
        <v>17</v>
      </c>
      <c r="G6686" s="2">
        <v>27</v>
      </c>
      <c r="H6686" s="2" t="s">
        <v>69</v>
      </c>
      <c r="I6686" s="2" t="s">
        <v>19</v>
      </c>
      <c r="J6686" s="12">
        <v>23</v>
      </c>
      <c r="K6686" s="2">
        <v>23</v>
      </c>
      <c r="L6686" s="2">
        <v>1</v>
      </c>
      <c r="M6686" s="12">
        <v>23</v>
      </c>
      <c r="N6686" s="3">
        <v>2</v>
      </c>
      <c r="O6686" s="2" t="str" cm="1">
        <f t="array" ref="O6686">_xlfn.IFS(N6686=1,"Unsatisfactory",N6686=2,"Poor",N6686=3,"Average",N6686=4,"Good",N6686=5,"Excellent")</f>
        <v>Poor</v>
      </c>
      <c r="P6686"/>
      <c r="Q6686"/>
      <c r="R6686"/>
      <c r="S6686"/>
      <c r="T6686"/>
      <c r="U6686"/>
    </row>
    <row r="6687" spans="1:21">
      <c r="A6687" s="2">
        <v>196049</v>
      </c>
      <c r="B6687" s="2" t="s">
        <v>53</v>
      </c>
      <c r="C6687" s="4">
        <v>45394</v>
      </c>
      <c r="D6687" s="17">
        <v>45394</v>
      </c>
      <c r="E6687" s="2" t="s">
        <v>37</v>
      </c>
      <c r="F6687" s="2" t="s">
        <v>25</v>
      </c>
      <c r="G6687" s="2">
        <v>34</v>
      </c>
      <c r="H6687" s="2" t="s">
        <v>74</v>
      </c>
      <c r="I6687" s="2" t="s">
        <v>27</v>
      </c>
      <c r="J6687" s="12">
        <v>15</v>
      </c>
      <c r="K6687" s="2">
        <v>40</v>
      </c>
      <c r="L6687" s="2">
        <v>1</v>
      </c>
      <c r="M6687" s="12">
        <v>40</v>
      </c>
      <c r="N6687" s="3">
        <v>1</v>
      </c>
      <c r="O6687" s="2" t="str" cm="1">
        <f t="array" ref="O6687">_xlfn.IFS(N6687=1,"Unsatisfactory",N6687=2,"Poor",N6687=3,"Average",N6687=4,"Good",N6687=5,"Excellent")</f>
        <v>Unsatisfactory</v>
      </c>
      <c r="P6687"/>
      <c r="Q6687"/>
      <c r="R6687"/>
      <c r="S6687"/>
      <c r="T6687"/>
      <c r="U6687"/>
    </row>
    <row r="6688" spans="1:21">
      <c r="A6688" s="2">
        <v>126527</v>
      </c>
      <c r="B6688" s="2" t="s">
        <v>15</v>
      </c>
      <c r="C6688" s="4">
        <v>45286</v>
      </c>
      <c r="D6688" s="17">
        <v>45286</v>
      </c>
      <c r="E6688" s="2" t="s">
        <v>16</v>
      </c>
      <c r="F6688" s="2" t="s">
        <v>25</v>
      </c>
      <c r="G6688" s="2">
        <v>22</v>
      </c>
      <c r="H6688" s="2" t="s">
        <v>34</v>
      </c>
      <c r="I6688" s="2" t="s">
        <v>27</v>
      </c>
      <c r="J6688" s="12">
        <v>100</v>
      </c>
      <c r="K6688" s="2">
        <v>200</v>
      </c>
      <c r="L6688" s="2">
        <v>1</v>
      </c>
      <c r="M6688" s="12">
        <v>200</v>
      </c>
      <c r="N6688" s="3">
        <v>4</v>
      </c>
      <c r="O6688" s="2" t="str" cm="1">
        <f t="array" ref="O6688">_xlfn.IFS(N6688=1,"Unsatisfactory",N6688=2,"Poor",N6688=3,"Average",N6688=4,"Good",N6688=5,"Excellent")</f>
        <v>Good</v>
      </c>
      <c r="P6688"/>
      <c r="Q6688"/>
      <c r="R6688"/>
      <c r="S6688"/>
      <c r="T6688"/>
      <c r="U6688"/>
    </row>
    <row r="6689" spans="1:21">
      <c r="A6689" s="2">
        <v>162967</v>
      </c>
      <c r="B6689" s="2" t="s">
        <v>50</v>
      </c>
      <c r="C6689" s="4">
        <v>45527</v>
      </c>
      <c r="D6689" s="17">
        <v>45527</v>
      </c>
      <c r="E6689" s="2" t="s">
        <v>16</v>
      </c>
      <c r="F6689" s="2" t="s">
        <v>17</v>
      </c>
      <c r="G6689" s="2">
        <v>33</v>
      </c>
      <c r="H6689" s="2" t="s">
        <v>56</v>
      </c>
      <c r="I6689" s="2" t="s">
        <v>19</v>
      </c>
      <c r="J6689" s="12">
        <v>97</v>
      </c>
      <c r="K6689" s="2">
        <v>97</v>
      </c>
      <c r="L6689" s="2">
        <v>1</v>
      </c>
      <c r="M6689" s="12">
        <v>97</v>
      </c>
      <c r="N6689" s="3">
        <v>5</v>
      </c>
      <c r="O6689" s="2" t="str" cm="1">
        <f t="array" ref="O6689">_xlfn.IFS(N6689=1,"Unsatisfactory",N6689=2,"Poor",N6689=3,"Average",N6689=4,"Good",N6689=5,"Excellent")</f>
        <v>Excellent</v>
      </c>
      <c r="P6689"/>
      <c r="Q6689"/>
      <c r="R6689"/>
      <c r="S6689"/>
      <c r="T6689"/>
      <c r="U6689"/>
    </row>
    <row r="6690" spans="1:21">
      <c r="A6690" s="2">
        <v>133151</v>
      </c>
      <c r="B6690" s="2" t="s">
        <v>53</v>
      </c>
      <c r="C6690" s="4">
        <v>45373</v>
      </c>
      <c r="D6690" s="17">
        <v>45373</v>
      </c>
      <c r="E6690" s="2" t="s">
        <v>37</v>
      </c>
      <c r="F6690" s="2" t="s">
        <v>17</v>
      </c>
      <c r="G6690" s="2">
        <v>31</v>
      </c>
      <c r="H6690" s="2" t="s">
        <v>129</v>
      </c>
      <c r="I6690" s="2" t="s">
        <v>19</v>
      </c>
      <c r="J6690" s="12">
        <v>15</v>
      </c>
      <c r="K6690" s="2">
        <v>15</v>
      </c>
      <c r="L6690" s="2">
        <v>3</v>
      </c>
      <c r="M6690" s="12">
        <v>45</v>
      </c>
      <c r="N6690" s="3">
        <v>4</v>
      </c>
      <c r="O6690" s="2" t="str" cm="1">
        <f t="array" ref="O6690">_xlfn.IFS(N6690=1,"Unsatisfactory",N6690=2,"Poor",N6690=3,"Average",N6690=4,"Good",N6690=5,"Excellent")</f>
        <v>Good</v>
      </c>
      <c r="P6690"/>
      <c r="Q6690"/>
      <c r="R6690"/>
      <c r="S6690"/>
      <c r="T6690"/>
      <c r="U6690"/>
    </row>
    <row r="6691" spans="1:21">
      <c r="A6691" s="2">
        <v>145269</v>
      </c>
      <c r="B6691" s="2" t="s">
        <v>50</v>
      </c>
      <c r="C6691" s="4">
        <v>45505</v>
      </c>
      <c r="D6691" s="17">
        <v>45505</v>
      </c>
      <c r="E6691" s="2" t="s">
        <v>16</v>
      </c>
      <c r="F6691" s="2" t="s">
        <v>25</v>
      </c>
      <c r="G6691" s="2">
        <v>21</v>
      </c>
      <c r="H6691" s="2" t="s">
        <v>115</v>
      </c>
      <c r="I6691" s="2" t="s">
        <v>19</v>
      </c>
      <c r="J6691" s="12">
        <v>97</v>
      </c>
      <c r="K6691" s="2">
        <v>97</v>
      </c>
      <c r="L6691" s="2">
        <v>1</v>
      </c>
      <c r="M6691" s="12">
        <v>97</v>
      </c>
      <c r="N6691" s="3">
        <v>5</v>
      </c>
      <c r="O6691" s="2" t="str" cm="1">
        <f t="array" ref="O6691">_xlfn.IFS(N6691=1,"Unsatisfactory",N6691=2,"Poor",N6691=3,"Average",N6691=4,"Good",N6691=5,"Excellent")</f>
        <v>Excellent</v>
      </c>
      <c r="P6691"/>
      <c r="Q6691"/>
      <c r="R6691"/>
      <c r="S6691"/>
      <c r="T6691"/>
      <c r="U6691"/>
    </row>
    <row r="6692" spans="1:21">
      <c r="A6692" s="2">
        <v>155644</v>
      </c>
      <c r="B6692" s="2" t="s">
        <v>42</v>
      </c>
      <c r="C6692" s="4">
        <v>45391</v>
      </c>
      <c r="D6692" s="17">
        <v>45391</v>
      </c>
      <c r="E6692" s="2" t="s">
        <v>16</v>
      </c>
      <c r="F6692" s="2" t="s">
        <v>25</v>
      </c>
      <c r="G6692" s="2">
        <v>31</v>
      </c>
      <c r="H6692" s="2" t="s">
        <v>31</v>
      </c>
      <c r="I6692" s="2" t="s">
        <v>19</v>
      </c>
      <c r="J6692" s="12">
        <v>65</v>
      </c>
      <c r="K6692" s="2">
        <v>65</v>
      </c>
      <c r="L6692" s="2">
        <v>1</v>
      </c>
      <c r="M6692" s="12">
        <v>65</v>
      </c>
      <c r="N6692" s="3">
        <v>4</v>
      </c>
      <c r="O6692" s="2" t="str" cm="1">
        <f t="array" ref="O6692">_xlfn.IFS(N6692=1,"Unsatisfactory",N6692=2,"Poor",N6692=3,"Average",N6692=4,"Good",N6692=5,"Excellent")</f>
        <v>Good</v>
      </c>
      <c r="P6692"/>
      <c r="Q6692"/>
      <c r="R6692"/>
      <c r="S6692"/>
      <c r="T6692"/>
      <c r="U6692"/>
    </row>
    <row r="6693" spans="1:21">
      <c r="A6693" s="2">
        <v>129007</v>
      </c>
      <c r="B6693" s="2" t="s">
        <v>33</v>
      </c>
      <c r="C6693" s="4">
        <v>45271</v>
      </c>
      <c r="D6693" s="17">
        <v>45271</v>
      </c>
      <c r="E6693" s="2" t="s">
        <v>16</v>
      </c>
      <c r="F6693" s="2" t="s">
        <v>17</v>
      </c>
      <c r="G6693" s="2">
        <v>19</v>
      </c>
      <c r="H6693" s="2" t="s">
        <v>79</v>
      </c>
      <c r="I6693" s="2" t="s">
        <v>27</v>
      </c>
      <c r="J6693" s="12">
        <v>118</v>
      </c>
      <c r="K6693" s="2">
        <v>158</v>
      </c>
      <c r="L6693" s="2">
        <v>1</v>
      </c>
      <c r="M6693" s="12">
        <v>158</v>
      </c>
      <c r="N6693" s="3">
        <v>3</v>
      </c>
      <c r="O6693" s="2" t="str" cm="1">
        <f t="array" ref="O6693">_xlfn.IFS(N6693=1,"Unsatisfactory",N6693=2,"Poor",N6693=3,"Average",N6693=4,"Good",N6693=5,"Excellent")</f>
        <v>Average</v>
      </c>
      <c r="P6693"/>
      <c r="Q6693"/>
      <c r="R6693"/>
      <c r="S6693"/>
      <c r="T6693"/>
      <c r="U6693"/>
    </row>
    <row r="6694" spans="1:21">
      <c r="A6694" s="2">
        <v>181798</v>
      </c>
      <c r="B6694" s="2" t="s">
        <v>85</v>
      </c>
      <c r="C6694" s="4">
        <v>45559</v>
      </c>
      <c r="D6694" s="17">
        <v>45559</v>
      </c>
      <c r="E6694" s="2" t="s">
        <v>24</v>
      </c>
      <c r="F6694" s="2" t="s">
        <v>17</v>
      </c>
      <c r="G6694" s="2">
        <v>35</v>
      </c>
      <c r="H6694" s="2" t="s">
        <v>118</v>
      </c>
      <c r="I6694" s="2" t="s">
        <v>19</v>
      </c>
      <c r="J6694" s="12">
        <v>23</v>
      </c>
      <c r="K6694" s="2">
        <v>23</v>
      </c>
      <c r="L6694" s="2">
        <v>5</v>
      </c>
      <c r="M6694" s="12">
        <v>115</v>
      </c>
      <c r="N6694" s="3">
        <v>5</v>
      </c>
      <c r="O6694" s="2" t="str" cm="1">
        <f t="array" ref="O6694">_xlfn.IFS(N6694=1,"Unsatisfactory",N6694=2,"Poor",N6694=3,"Average",N6694=4,"Good",N6694=5,"Excellent")</f>
        <v>Excellent</v>
      </c>
      <c r="P6694"/>
      <c r="Q6694"/>
      <c r="R6694"/>
      <c r="S6694"/>
      <c r="T6694"/>
      <c r="U6694"/>
    </row>
    <row r="6695" spans="1:21">
      <c r="A6695" s="2">
        <v>173659</v>
      </c>
      <c r="B6695" s="2" t="s">
        <v>30</v>
      </c>
      <c r="C6695" s="4">
        <v>45474</v>
      </c>
      <c r="D6695" s="17">
        <v>45474</v>
      </c>
      <c r="E6695" s="2" t="s">
        <v>24</v>
      </c>
      <c r="F6695" s="2" t="s">
        <v>17</v>
      </c>
      <c r="G6695" s="2">
        <v>30</v>
      </c>
      <c r="H6695" s="2" t="s">
        <v>29</v>
      </c>
      <c r="I6695" s="2" t="s">
        <v>19</v>
      </c>
      <c r="J6695" s="12">
        <v>10</v>
      </c>
      <c r="K6695" s="2">
        <v>10</v>
      </c>
      <c r="L6695" s="2">
        <v>1</v>
      </c>
      <c r="M6695" s="12">
        <v>10</v>
      </c>
      <c r="N6695" s="3">
        <v>4</v>
      </c>
      <c r="O6695" s="2" t="str" cm="1">
        <f t="array" ref="O6695">_xlfn.IFS(N6695=1,"Unsatisfactory",N6695=2,"Poor",N6695=3,"Average",N6695=4,"Good",N6695=5,"Excellent")</f>
        <v>Good</v>
      </c>
      <c r="P6695"/>
      <c r="Q6695"/>
      <c r="R6695"/>
      <c r="S6695"/>
      <c r="T6695"/>
      <c r="U6695"/>
    </row>
    <row r="6696" spans="1:21">
      <c r="A6696" s="2">
        <v>130329</v>
      </c>
      <c r="B6696" s="2" t="s">
        <v>53</v>
      </c>
      <c r="C6696" s="4">
        <v>45465</v>
      </c>
      <c r="D6696" s="17">
        <v>45465</v>
      </c>
      <c r="E6696" s="2" t="s">
        <v>37</v>
      </c>
      <c r="F6696" s="2" t="s">
        <v>25</v>
      </c>
      <c r="G6696" s="2">
        <v>21</v>
      </c>
      <c r="H6696" s="2" t="s">
        <v>75</v>
      </c>
      <c r="I6696" s="2" t="s">
        <v>27</v>
      </c>
      <c r="J6696" s="12">
        <v>15</v>
      </c>
      <c r="K6696" s="2">
        <v>85</v>
      </c>
      <c r="L6696" s="2">
        <v>5</v>
      </c>
      <c r="M6696" s="12">
        <v>425</v>
      </c>
      <c r="N6696" s="3">
        <v>5</v>
      </c>
      <c r="O6696" s="2" t="str" cm="1">
        <f t="array" ref="O6696">_xlfn.IFS(N6696=1,"Unsatisfactory",N6696=2,"Poor",N6696=3,"Average",N6696=4,"Good",N6696=5,"Excellent")</f>
        <v>Excellent</v>
      </c>
      <c r="P6696"/>
      <c r="Q6696"/>
      <c r="R6696"/>
      <c r="S6696"/>
      <c r="T6696"/>
      <c r="U6696"/>
    </row>
    <row r="6697" spans="1:21">
      <c r="A6697" s="2">
        <v>155642</v>
      </c>
      <c r="B6697" s="2" t="s">
        <v>50</v>
      </c>
      <c r="C6697" s="4">
        <v>45422</v>
      </c>
      <c r="D6697" s="17">
        <v>45422</v>
      </c>
      <c r="E6697" s="2" t="s">
        <v>16</v>
      </c>
      <c r="F6697" s="2" t="s">
        <v>17</v>
      </c>
      <c r="G6697" s="2">
        <v>32</v>
      </c>
      <c r="H6697" s="2" t="s">
        <v>38</v>
      </c>
      <c r="I6697" s="2" t="s">
        <v>19</v>
      </c>
      <c r="J6697" s="12">
        <v>97</v>
      </c>
      <c r="K6697" s="2">
        <v>97</v>
      </c>
      <c r="L6697" s="2">
        <v>1</v>
      </c>
      <c r="M6697" s="12">
        <v>97</v>
      </c>
      <c r="N6697" s="3">
        <v>4</v>
      </c>
      <c r="O6697" s="2" t="str" cm="1">
        <f t="array" ref="O6697">_xlfn.IFS(N6697=1,"Unsatisfactory",N6697=2,"Poor",N6697=3,"Average",N6697=4,"Good",N6697=5,"Excellent")</f>
        <v>Good</v>
      </c>
      <c r="P6697"/>
      <c r="Q6697"/>
      <c r="R6697"/>
      <c r="S6697"/>
      <c r="T6697"/>
      <c r="U6697"/>
    </row>
    <row r="6698" spans="1:21">
      <c r="A6698" s="2">
        <v>151579</v>
      </c>
      <c r="B6698" s="2" t="s">
        <v>53</v>
      </c>
      <c r="C6698" s="4">
        <v>45572</v>
      </c>
      <c r="D6698" s="17">
        <v>45572</v>
      </c>
      <c r="E6698" s="2" t="s">
        <v>37</v>
      </c>
      <c r="F6698" s="2" t="s">
        <v>17</v>
      </c>
      <c r="G6698" s="2">
        <v>21</v>
      </c>
      <c r="H6698" s="2" t="s">
        <v>46</v>
      </c>
      <c r="I6698" s="2" t="s">
        <v>19</v>
      </c>
      <c r="J6698" s="12">
        <v>15</v>
      </c>
      <c r="K6698" s="2">
        <v>15</v>
      </c>
      <c r="L6698" s="2">
        <v>1</v>
      </c>
      <c r="M6698" s="12">
        <v>15</v>
      </c>
      <c r="N6698" s="3">
        <v>5</v>
      </c>
      <c r="O6698" s="2" t="str" cm="1">
        <f t="array" ref="O6698">_xlfn.IFS(N6698=1,"Unsatisfactory",N6698=2,"Poor",N6698=3,"Average",N6698=4,"Good",N6698=5,"Excellent")</f>
        <v>Excellent</v>
      </c>
      <c r="P6698"/>
      <c r="Q6698"/>
      <c r="R6698"/>
      <c r="S6698"/>
      <c r="T6698"/>
      <c r="U6698"/>
    </row>
    <row r="6699" spans="1:21">
      <c r="A6699" s="2">
        <v>199631</v>
      </c>
      <c r="B6699" s="2" t="s">
        <v>78</v>
      </c>
      <c r="C6699" s="4">
        <v>45371</v>
      </c>
      <c r="D6699" s="17">
        <v>45371</v>
      </c>
      <c r="E6699" s="2" t="s">
        <v>37</v>
      </c>
      <c r="F6699" s="2" t="s">
        <v>17</v>
      </c>
      <c r="G6699" s="2">
        <v>24</v>
      </c>
      <c r="H6699" s="2" t="s">
        <v>66</v>
      </c>
      <c r="I6699" s="2" t="s">
        <v>27</v>
      </c>
      <c r="J6699" s="12">
        <v>50</v>
      </c>
      <c r="K6699" s="2">
        <v>90</v>
      </c>
      <c r="L6699" s="2">
        <v>3</v>
      </c>
      <c r="M6699" s="12">
        <v>270</v>
      </c>
      <c r="N6699" s="3">
        <v>3</v>
      </c>
      <c r="O6699" s="2" t="str" cm="1">
        <f t="array" ref="O6699">_xlfn.IFS(N6699=1,"Unsatisfactory",N6699=2,"Poor",N6699=3,"Average",N6699=4,"Good",N6699=5,"Excellent")</f>
        <v>Average</v>
      </c>
      <c r="P6699"/>
      <c r="Q6699"/>
      <c r="R6699"/>
      <c r="S6699"/>
      <c r="T6699"/>
      <c r="U6699"/>
    </row>
    <row r="6700" spans="1:21">
      <c r="A6700" s="2">
        <v>190715</v>
      </c>
      <c r="B6700" s="2" t="s">
        <v>15</v>
      </c>
      <c r="C6700" s="4">
        <v>45327</v>
      </c>
      <c r="D6700" s="17">
        <v>45327</v>
      </c>
      <c r="E6700" s="2" t="s">
        <v>16</v>
      </c>
      <c r="F6700" s="2" t="s">
        <v>25</v>
      </c>
      <c r="G6700" s="2">
        <v>30</v>
      </c>
      <c r="H6700" s="2" t="s">
        <v>118</v>
      </c>
      <c r="I6700" s="2" t="s">
        <v>19</v>
      </c>
      <c r="J6700" s="12">
        <v>100</v>
      </c>
      <c r="K6700" s="2">
        <v>100</v>
      </c>
      <c r="L6700" s="2">
        <v>1</v>
      </c>
      <c r="M6700" s="12">
        <v>100</v>
      </c>
      <c r="N6700" s="3">
        <v>5</v>
      </c>
      <c r="O6700" s="2" t="str" cm="1">
        <f t="array" ref="O6700">_xlfn.IFS(N6700=1,"Unsatisfactory",N6700=2,"Poor",N6700=3,"Average",N6700=4,"Good",N6700=5,"Excellent")</f>
        <v>Excellent</v>
      </c>
      <c r="P6700"/>
      <c r="Q6700"/>
      <c r="R6700"/>
      <c r="S6700"/>
      <c r="T6700"/>
      <c r="U6700"/>
    </row>
    <row r="6701" spans="1:21">
      <c r="A6701" s="2">
        <v>166456</v>
      </c>
      <c r="B6701" s="2" t="s">
        <v>76</v>
      </c>
      <c r="C6701" s="4">
        <v>45419</v>
      </c>
      <c r="D6701" s="17">
        <v>45419</v>
      </c>
      <c r="E6701" s="2" t="s">
        <v>37</v>
      </c>
      <c r="F6701" s="2" t="s">
        <v>25</v>
      </c>
      <c r="G6701" s="2">
        <v>33</v>
      </c>
      <c r="H6701" s="2" t="s">
        <v>62</v>
      </c>
      <c r="I6701" s="2" t="s">
        <v>19</v>
      </c>
      <c r="J6701" s="12">
        <v>45</v>
      </c>
      <c r="K6701" s="2">
        <v>45</v>
      </c>
      <c r="L6701" s="2">
        <v>1</v>
      </c>
      <c r="M6701" s="12">
        <v>45</v>
      </c>
      <c r="N6701" s="3">
        <v>4</v>
      </c>
      <c r="O6701" s="2" t="str" cm="1">
        <f t="array" ref="O6701">_xlfn.IFS(N6701=1,"Unsatisfactory",N6701=2,"Poor",N6701=3,"Average",N6701=4,"Good",N6701=5,"Excellent")</f>
        <v>Good</v>
      </c>
      <c r="P6701"/>
      <c r="Q6701"/>
      <c r="R6701"/>
      <c r="S6701"/>
      <c r="T6701"/>
      <c r="U6701"/>
    </row>
    <row r="6702" spans="1:21">
      <c r="A6702" s="2">
        <v>141581</v>
      </c>
      <c r="B6702" s="2" t="s">
        <v>23</v>
      </c>
      <c r="C6702" s="4">
        <v>45256</v>
      </c>
      <c r="D6702" s="17">
        <v>45256</v>
      </c>
      <c r="E6702" s="2" t="s">
        <v>24</v>
      </c>
      <c r="F6702" s="2" t="s">
        <v>17</v>
      </c>
      <c r="G6702" s="2">
        <v>20</v>
      </c>
      <c r="H6702" s="2" t="s">
        <v>79</v>
      </c>
      <c r="I6702" s="2" t="s">
        <v>27</v>
      </c>
      <c r="J6702" s="12">
        <v>9</v>
      </c>
      <c r="K6702" s="2">
        <v>49</v>
      </c>
      <c r="L6702" s="2">
        <v>5</v>
      </c>
      <c r="M6702" s="12">
        <v>245</v>
      </c>
      <c r="N6702" s="3">
        <v>4</v>
      </c>
      <c r="O6702" s="2" t="str" cm="1">
        <f t="array" ref="O6702">_xlfn.IFS(N6702=1,"Unsatisfactory",N6702=2,"Poor",N6702=3,"Average",N6702=4,"Good",N6702=5,"Excellent")</f>
        <v>Good</v>
      </c>
      <c r="P6702"/>
      <c r="Q6702"/>
      <c r="R6702"/>
      <c r="S6702"/>
      <c r="T6702"/>
      <c r="U6702"/>
    </row>
    <row r="6703" spans="1:21">
      <c r="A6703" s="2">
        <v>142825</v>
      </c>
      <c r="B6703" s="2" t="s">
        <v>15</v>
      </c>
      <c r="C6703" s="4">
        <v>45373</v>
      </c>
      <c r="D6703" s="17">
        <v>45373</v>
      </c>
      <c r="E6703" s="2" t="s">
        <v>16</v>
      </c>
      <c r="F6703" s="2" t="s">
        <v>17</v>
      </c>
      <c r="G6703" s="2">
        <v>33</v>
      </c>
      <c r="H6703" s="2" t="s">
        <v>74</v>
      </c>
      <c r="I6703" s="2" t="s">
        <v>27</v>
      </c>
      <c r="J6703" s="12">
        <v>100</v>
      </c>
      <c r="K6703" s="2">
        <v>125</v>
      </c>
      <c r="L6703" s="2">
        <v>1</v>
      </c>
      <c r="M6703" s="12">
        <v>125</v>
      </c>
      <c r="N6703" s="3">
        <v>4</v>
      </c>
      <c r="O6703" s="2" t="str" cm="1">
        <f t="array" ref="O6703">_xlfn.IFS(N6703=1,"Unsatisfactory",N6703=2,"Poor",N6703=3,"Average",N6703=4,"Good",N6703=5,"Excellent")</f>
        <v>Good</v>
      </c>
      <c r="P6703"/>
      <c r="Q6703"/>
      <c r="R6703"/>
      <c r="S6703"/>
      <c r="T6703"/>
      <c r="U6703"/>
    </row>
    <row r="6704" spans="1:21">
      <c r="A6704" s="2">
        <v>139032</v>
      </c>
      <c r="B6704" s="2" t="s">
        <v>36</v>
      </c>
      <c r="C6704" s="4">
        <v>45378</v>
      </c>
      <c r="D6704" s="17">
        <v>45378</v>
      </c>
      <c r="E6704" s="2" t="s">
        <v>37</v>
      </c>
      <c r="F6704" s="2" t="s">
        <v>17</v>
      </c>
      <c r="G6704" s="2">
        <v>33</v>
      </c>
      <c r="H6704" s="2" t="s">
        <v>75</v>
      </c>
      <c r="I6704" s="2" t="s">
        <v>27</v>
      </c>
      <c r="J6704" s="12">
        <v>32</v>
      </c>
      <c r="K6704" s="2">
        <v>102</v>
      </c>
      <c r="L6704" s="2">
        <v>1</v>
      </c>
      <c r="M6704" s="12">
        <v>102</v>
      </c>
      <c r="N6704" s="3">
        <v>4</v>
      </c>
      <c r="O6704" s="2" t="str" cm="1">
        <f t="array" ref="O6704">_xlfn.IFS(N6704=1,"Unsatisfactory",N6704=2,"Poor",N6704=3,"Average",N6704=4,"Good",N6704=5,"Excellent")</f>
        <v>Good</v>
      </c>
      <c r="P6704"/>
      <c r="Q6704"/>
      <c r="R6704"/>
      <c r="S6704"/>
      <c r="T6704"/>
      <c r="U6704"/>
    </row>
    <row r="6705" spans="1:21">
      <c r="A6705" s="2">
        <v>146764</v>
      </c>
      <c r="B6705" s="2" t="s">
        <v>53</v>
      </c>
      <c r="C6705" s="4">
        <v>45530</v>
      </c>
      <c r="D6705" s="17">
        <v>45530</v>
      </c>
      <c r="E6705" s="2" t="s">
        <v>37</v>
      </c>
      <c r="F6705" s="2" t="s">
        <v>25</v>
      </c>
      <c r="G6705" s="2">
        <v>31</v>
      </c>
      <c r="H6705" s="2" t="s">
        <v>67</v>
      </c>
      <c r="I6705" s="2" t="s">
        <v>27</v>
      </c>
      <c r="J6705" s="12">
        <v>15</v>
      </c>
      <c r="K6705" s="2">
        <v>55</v>
      </c>
      <c r="L6705" s="2">
        <v>1</v>
      </c>
      <c r="M6705" s="12">
        <v>55</v>
      </c>
      <c r="N6705" s="3">
        <v>5</v>
      </c>
      <c r="O6705" s="2" t="str" cm="1">
        <f t="array" ref="O6705">_xlfn.IFS(N6705=1,"Unsatisfactory",N6705=2,"Poor",N6705=3,"Average",N6705=4,"Good",N6705=5,"Excellent")</f>
        <v>Excellent</v>
      </c>
      <c r="P6705"/>
      <c r="Q6705"/>
      <c r="R6705"/>
      <c r="S6705"/>
      <c r="T6705"/>
      <c r="U6705"/>
    </row>
    <row r="6706" spans="1:21">
      <c r="A6706" s="2">
        <v>154370</v>
      </c>
      <c r="B6706" s="2" t="s">
        <v>23</v>
      </c>
      <c r="C6706" s="4">
        <v>45540</v>
      </c>
      <c r="D6706" s="17">
        <v>45540</v>
      </c>
      <c r="E6706" s="2" t="s">
        <v>24</v>
      </c>
      <c r="F6706" s="2" t="s">
        <v>17</v>
      </c>
      <c r="G6706" s="2">
        <v>23</v>
      </c>
      <c r="H6706" s="2" t="s">
        <v>80</v>
      </c>
      <c r="I6706" s="2" t="s">
        <v>27</v>
      </c>
      <c r="J6706" s="12">
        <v>9</v>
      </c>
      <c r="K6706" s="2">
        <v>49</v>
      </c>
      <c r="L6706" s="2">
        <v>2</v>
      </c>
      <c r="M6706" s="12">
        <v>98</v>
      </c>
      <c r="N6706" s="3">
        <v>5</v>
      </c>
      <c r="O6706" s="2" t="str" cm="1">
        <f t="array" ref="O6706">_xlfn.IFS(N6706=1,"Unsatisfactory",N6706=2,"Poor",N6706=3,"Average",N6706=4,"Good",N6706=5,"Excellent")</f>
        <v>Excellent</v>
      </c>
      <c r="P6706"/>
      <c r="Q6706"/>
      <c r="R6706"/>
      <c r="S6706"/>
      <c r="T6706"/>
      <c r="U6706"/>
    </row>
    <row r="6707" spans="1:21">
      <c r="A6707" s="2">
        <v>148916</v>
      </c>
      <c r="B6707" s="2" t="s">
        <v>23</v>
      </c>
      <c r="C6707" s="4">
        <v>45407</v>
      </c>
      <c r="D6707" s="17">
        <v>45407</v>
      </c>
      <c r="E6707" s="2" t="s">
        <v>24</v>
      </c>
      <c r="F6707" s="2" t="s">
        <v>17</v>
      </c>
      <c r="G6707" s="2">
        <v>32</v>
      </c>
      <c r="H6707" s="2" t="s">
        <v>29</v>
      </c>
      <c r="I6707" s="2" t="s">
        <v>19</v>
      </c>
      <c r="J6707" s="12">
        <v>9</v>
      </c>
      <c r="K6707" s="2">
        <v>9</v>
      </c>
      <c r="L6707" s="2">
        <v>1</v>
      </c>
      <c r="M6707" s="12">
        <v>9</v>
      </c>
      <c r="N6707" s="3">
        <v>5</v>
      </c>
      <c r="O6707" s="2" t="str" cm="1">
        <f t="array" ref="O6707">_xlfn.IFS(N6707=1,"Unsatisfactory",N6707=2,"Poor",N6707=3,"Average",N6707=4,"Good",N6707=5,"Excellent")</f>
        <v>Excellent</v>
      </c>
      <c r="P6707"/>
      <c r="Q6707"/>
      <c r="R6707"/>
      <c r="S6707"/>
      <c r="T6707"/>
      <c r="U6707"/>
    </row>
    <row r="6708" spans="1:21">
      <c r="A6708" s="2">
        <v>179789</v>
      </c>
      <c r="B6708" s="2" t="s">
        <v>82</v>
      </c>
      <c r="C6708" s="4">
        <v>45495</v>
      </c>
      <c r="D6708" s="17">
        <v>45495</v>
      </c>
      <c r="E6708" s="2" t="s">
        <v>37</v>
      </c>
      <c r="F6708" s="2" t="s">
        <v>17</v>
      </c>
      <c r="G6708" s="2">
        <v>34</v>
      </c>
      <c r="H6708" s="2" t="s">
        <v>128</v>
      </c>
      <c r="I6708" s="2" t="s">
        <v>19</v>
      </c>
      <c r="J6708" s="12">
        <v>20</v>
      </c>
      <c r="K6708" s="2">
        <v>20</v>
      </c>
      <c r="L6708" s="2">
        <v>1</v>
      </c>
      <c r="M6708" s="12">
        <v>20</v>
      </c>
      <c r="N6708" s="3">
        <v>4</v>
      </c>
      <c r="O6708" s="2" t="str" cm="1">
        <f t="array" ref="O6708">_xlfn.IFS(N6708=1,"Unsatisfactory",N6708=2,"Poor",N6708=3,"Average",N6708=4,"Good",N6708=5,"Excellent")</f>
        <v>Good</v>
      </c>
      <c r="P6708"/>
      <c r="Q6708"/>
      <c r="R6708"/>
      <c r="S6708"/>
      <c r="T6708"/>
      <c r="U6708"/>
    </row>
    <row r="6709" spans="1:21">
      <c r="A6709" s="2">
        <v>121860</v>
      </c>
      <c r="B6709" s="2" t="s">
        <v>42</v>
      </c>
      <c r="C6709" s="4">
        <v>45598</v>
      </c>
      <c r="D6709" s="17">
        <v>45598</v>
      </c>
      <c r="E6709" s="2" t="s">
        <v>16</v>
      </c>
      <c r="F6709" s="2" t="s">
        <v>17</v>
      </c>
      <c r="G6709" s="2">
        <v>26</v>
      </c>
      <c r="H6709" s="2" t="s">
        <v>38</v>
      </c>
      <c r="I6709" s="2" t="s">
        <v>19</v>
      </c>
      <c r="J6709" s="12">
        <v>65</v>
      </c>
      <c r="K6709" s="2">
        <v>65</v>
      </c>
      <c r="L6709" s="2">
        <v>1</v>
      </c>
      <c r="M6709" s="12">
        <v>65</v>
      </c>
      <c r="N6709" s="3">
        <v>4</v>
      </c>
      <c r="O6709" s="2" t="str" cm="1">
        <f t="array" ref="O6709">_xlfn.IFS(N6709=1,"Unsatisfactory",N6709=2,"Poor",N6709=3,"Average",N6709=4,"Good",N6709=5,"Excellent")</f>
        <v>Good</v>
      </c>
      <c r="P6709"/>
      <c r="Q6709"/>
      <c r="R6709"/>
      <c r="S6709"/>
      <c r="T6709"/>
      <c r="U6709"/>
    </row>
    <row r="6710" spans="1:21">
      <c r="A6710" s="2">
        <v>196058</v>
      </c>
      <c r="B6710" s="2" t="s">
        <v>50</v>
      </c>
      <c r="C6710" s="4">
        <v>45596</v>
      </c>
      <c r="D6710" s="17">
        <v>45596</v>
      </c>
      <c r="E6710" s="2" t="s">
        <v>16</v>
      </c>
      <c r="F6710" s="2" t="s">
        <v>25</v>
      </c>
      <c r="G6710" s="2">
        <v>20</v>
      </c>
      <c r="H6710" s="2" t="s">
        <v>118</v>
      </c>
      <c r="I6710" s="2" t="s">
        <v>19</v>
      </c>
      <c r="J6710" s="12">
        <v>97</v>
      </c>
      <c r="K6710" s="2">
        <v>97</v>
      </c>
      <c r="L6710" s="2">
        <v>3</v>
      </c>
      <c r="M6710" s="12">
        <v>291</v>
      </c>
      <c r="N6710" s="3">
        <v>4</v>
      </c>
      <c r="O6710" s="2" t="str" cm="1">
        <f t="array" ref="O6710">_xlfn.IFS(N6710=1,"Unsatisfactory",N6710=2,"Poor",N6710=3,"Average",N6710=4,"Good",N6710=5,"Excellent")</f>
        <v>Good</v>
      </c>
      <c r="P6710"/>
      <c r="Q6710"/>
      <c r="R6710"/>
      <c r="S6710"/>
      <c r="T6710"/>
      <c r="U6710"/>
    </row>
    <row r="6711" spans="1:21">
      <c r="A6711" s="2">
        <v>141815</v>
      </c>
      <c r="B6711" s="2" t="s">
        <v>30</v>
      </c>
      <c r="C6711" s="4">
        <v>45379</v>
      </c>
      <c r="D6711" s="17">
        <v>45379</v>
      </c>
      <c r="E6711" s="2" t="s">
        <v>24</v>
      </c>
      <c r="F6711" s="2" t="s">
        <v>17</v>
      </c>
      <c r="G6711" s="2">
        <v>34</v>
      </c>
      <c r="H6711" s="2" t="s">
        <v>80</v>
      </c>
      <c r="I6711" s="2" t="s">
        <v>27</v>
      </c>
      <c r="J6711" s="12">
        <v>10</v>
      </c>
      <c r="K6711" s="2">
        <v>50</v>
      </c>
      <c r="L6711" s="2">
        <v>3</v>
      </c>
      <c r="M6711" s="12">
        <v>150</v>
      </c>
      <c r="N6711" s="3">
        <v>2</v>
      </c>
      <c r="O6711" s="2" t="str" cm="1">
        <f t="array" ref="O6711">_xlfn.IFS(N6711=1,"Unsatisfactory",N6711=2,"Poor",N6711=3,"Average",N6711=4,"Good",N6711=5,"Excellent")</f>
        <v>Poor</v>
      </c>
      <c r="P6711"/>
      <c r="Q6711"/>
      <c r="R6711"/>
      <c r="S6711"/>
      <c r="T6711"/>
      <c r="U6711"/>
    </row>
    <row r="6712" spans="1:21">
      <c r="A6712" s="2">
        <v>175519</v>
      </c>
      <c r="B6712" s="2" t="s">
        <v>78</v>
      </c>
      <c r="C6712" s="4">
        <v>45433</v>
      </c>
      <c r="D6712" s="17">
        <v>45433</v>
      </c>
      <c r="E6712" s="2" t="s">
        <v>37</v>
      </c>
      <c r="F6712" s="2" t="s">
        <v>17</v>
      </c>
      <c r="G6712" s="2">
        <v>32</v>
      </c>
      <c r="H6712" s="2" t="s">
        <v>56</v>
      </c>
      <c r="I6712" s="2" t="s">
        <v>19</v>
      </c>
      <c r="J6712" s="12">
        <v>50</v>
      </c>
      <c r="K6712" s="2">
        <v>50</v>
      </c>
      <c r="L6712" s="2">
        <v>1</v>
      </c>
      <c r="M6712" s="12">
        <v>50</v>
      </c>
      <c r="N6712" s="3">
        <v>3</v>
      </c>
      <c r="O6712" s="2" t="str" cm="1">
        <f t="array" ref="O6712">_xlfn.IFS(N6712=1,"Unsatisfactory",N6712=2,"Poor",N6712=3,"Average",N6712=4,"Good",N6712=5,"Excellent")</f>
        <v>Average</v>
      </c>
      <c r="P6712"/>
      <c r="Q6712"/>
      <c r="R6712"/>
      <c r="S6712"/>
      <c r="T6712"/>
      <c r="U6712"/>
    </row>
    <row r="6713" spans="1:21">
      <c r="A6713" s="2">
        <v>128267</v>
      </c>
      <c r="B6713" s="2" t="s">
        <v>48</v>
      </c>
      <c r="C6713" s="4">
        <v>45597</v>
      </c>
      <c r="D6713" s="17">
        <v>45597</v>
      </c>
      <c r="E6713" s="2" t="s">
        <v>16</v>
      </c>
      <c r="F6713" s="2" t="s">
        <v>17</v>
      </c>
      <c r="G6713" s="2">
        <v>27</v>
      </c>
      <c r="H6713" s="2" t="s">
        <v>60</v>
      </c>
      <c r="I6713" s="2" t="s">
        <v>19</v>
      </c>
      <c r="J6713" s="12">
        <v>130</v>
      </c>
      <c r="K6713" s="2">
        <v>130</v>
      </c>
      <c r="L6713" s="2">
        <v>1</v>
      </c>
      <c r="M6713" s="12">
        <v>130</v>
      </c>
      <c r="N6713" s="3">
        <v>5</v>
      </c>
      <c r="O6713" s="2" t="str" cm="1">
        <f t="array" ref="O6713">_xlfn.IFS(N6713=1,"Unsatisfactory",N6713=2,"Poor",N6713=3,"Average",N6713=4,"Good",N6713=5,"Excellent")</f>
        <v>Excellent</v>
      </c>
      <c r="P6713"/>
      <c r="Q6713"/>
      <c r="R6713"/>
      <c r="S6713"/>
      <c r="T6713"/>
      <c r="U6713"/>
    </row>
    <row r="6714" spans="1:21">
      <c r="A6714" s="2">
        <v>192123</v>
      </c>
      <c r="B6714" s="2" t="s">
        <v>23</v>
      </c>
      <c r="C6714" s="4">
        <v>45358</v>
      </c>
      <c r="D6714" s="17">
        <v>45358</v>
      </c>
      <c r="E6714" s="2" t="s">
        <v>24</v>
      </c>
      <c r="F6714" s="2" t="s">
        <v>17</v>
      </c>
      <c r="G6714" s="2">
        <v>29</v>
      </c>
      <c r="H6714" s="2" t="s">
        <v>129</v>
      </c>
      <c r="I6714" s="2" t="s">
        <v>19</v>
      </c>
      <c r="J6714" s="12">
        <v>9</v>
      </c>
      <c r="K6714" s="2">
        <v>9</v>
      </c>
      <c r="L6714" s="2">
        <v>1</v>
      </c>
      <c r="M6714" s="12">
        <v>9</v>
      </c>
      <c r="N6714" s="3">
        <v>4</v>
      </c>
      <c r="O6714" s="2" t="str" cm="1">
        <f t="array" ref="O6714">_xlfn.IFS(N6714=1,"Unsatisfactory",N6714=2,"Poor",N6714=3,"Average",N6714=4,"Good",N6714=5,"Excellent")</f>
        <v>Good</v>
      </c>
      <c r="P6714"/>
      <c r="Q6714"/>
      <c r="R6714"/>
      <c r="S6714"/>
      <c r="T6714"/>
      <c r="U6714"/>
    </row>
    <row r="6715" spans="1:21">
      <c r="A6715" s="2">
        <v>180352</v>
      </c>
      <c r="B6715" s="2" t="s">
        <v>15</v>
      </c>
      <c r="C6715" s="4">
        <v>45303</v>
      </c>
      <c r="D6715" s="17">
        <v>45303</v>
      </c>
      <c r="E6715" s="2" t="s">
        <v>16</v>
      </c>
      <c r="F6715" s="2" t="s">
        <v>17</v>
      </c>
      <c r="G6715" s="2">
        <v>24</v>
      </c>
      <c r="H6715" s="2" t="s">
        <v>131</v>
      </c>
      <c r="I6715" s="2" t="s">
        <v>27</v>
      </c>
      <c r="J6715" s="12">
        <v>100</v>
      </c>
      <c r="K6715" s="2">
        <v>170</v>
      </c>
      <c r="L6715" s="2">
        <v>2</v>
      </c>
      <c r="M6715" s="12">
        <v>340</v>
      </c>
      <c r="N6715" s="3">
        <v>2</v>
      </c>
      <c r="O6715" s="2" t="str" cm="1">
        <f t="array" ref="O6715">_xlfn.IFS(N6715=1,"Unsatisfactory",N6715=2,"Poor",N6715=3,"Average",N6715=4,"Good",N6715=5,"Excellent")</f>
        <v>Poor</v>
      </c>
      <c r="P6715"/>
      <c r="Q6715"/>
      <c r="R6715"/>
      <c r="S6715"/>
      <c r="T6715"/>
      <c r="U6715"/>
    </row>
    <row r="6716" spans="1:21">
      <c r="A6716" s="2">
        <v>160447</v>
      </c>
      <c r="B6716" s="2" t="s">
        <v>42</v>
      </c>
      <c r="C6716" s="4">
        <v>45529</v>
      </c>
      <c r="D6716" s="17">
        <v>45529</v>
      </c>
      <c r="E6716" s="2" t="s">
        <v>16</v>
      </c>
      <c r="F6716" s="2" t="s">
        <v>25</v>
      </c>
      <c r="G6716" s="2">
        <v>31</v>
      </c>
      <c r="H6716" s="2" t="s">
        <v>69</v>
      </c>
      <c r="I6716" s="2" t="s">
        <v>19</v>
      </c>
      <c r="J6716" s="12">
        <v>65</v>
      </c>
      <c r="K6716" s="2">
        <v>65</v>
      </c>
      <c r="L6716" s="2">
        <v>1</v>
      </c>
      <c r="M6716" s="12">
        <v>65</v>
      </c>
      <c r="N6716" s="3">
        <v>1</v>
      </c>
      <c r="O6716" s="2" t="str" cm="1">
        <f t="array" ref="O6716">_xlfn.IFS(N6716=1,"Unsatisfactory",N6716=2,"Poor",N6716=3,"Average",N6716=4,"Good",N6716=5,"Excellent")</f>
        <v>Unsatisfactory</v>
      </c>
      <c r="P6716"/>
      <c r="Q6716"/>
      <c r="R6716"/>
      <c r="S6716"/>
      <c r="T6716"/>
      <c r="U6716"/>
    </row>
    <row r="6717" spans="1:21">
      <c r="A6717" s="2">
        <v>139595</v>
      </c>
      <c r="B6717" s="2" t="s">
        <v>42</v>
      </c>
      <c r="C6717" s="4">
        <v>45537</v>
      </c>
      <c r="D6717" s="17">
        <v>45537</v>
      </c>
      <c r="E6717" s="2" t="s">
        <v>16</v>
      </c>
      <c r="F6717" s="2" t="s">
        <v>17</v>
      </c>
      <c r="G6717" s="2">
        <v>19</v>
      </c>
      <c r="H6717" s="2" t="s">
        <v>31</v>
      </c>
      <c r="I6717" s="2" t="s">
        <v>19</v>
      </c>
      <c r="J6717" s="12">
        <v>65</v>
      </c>
      <c r="K6717" s="2">
        <v>65</v>
      </c>
      <c r="L6717" s="2">
        <v>1</v>
      </c>
      <c r="M6717" s="12">
        <v>65</v>
      </c>
      <c r="N6717" s="3">
        <v>5</v>
      </c>
      <c r="O6717" s="2" t="str" cm="1">
        <f t="array" ref="O6717">_xlfn.IFS(N6717=1,"Unsatisfactory",N6717=2,"Poor",N6717=3,"Average",N6717=4,"Good",N6717=5,"Excellent")</f>
        <v>Excellent</v>
      </c>
      <c r="P6717"/>
      <c r="Q6717"/>
      <c r="R6717"/>
      <c r="S6717"/>
      <c r="T6717"/>
      <c r="U6717"/>
    </row>
    <row r="6718" spans="1:21">
      <c r="A6718" s="2">
        <v>160463</v>
      </c>
      <c r="B6718" s="2" t="s">
        <v>15</v>
      </c>
      <c r="C6718" s="4">
        <v>45387</v>
      </c>
      <c r="D6718" s="17">
        <v>45387</v>
      </c>
      <c r="E6718" s="2" t="s">
        <v>16</v>
      </c>
      <c r="F6718" s="2" t="s">
        <v>17</v>
      </c>
      <c r="G6718" s="2">
        <v>34</v>
      </c>
      <c r="H6718" s="2" t="s">
        <v>128</v>
      </c>
      <c r="I6718" s="2" t="s">
        <v>19</v>
      </c>
      <c r="J6718" s="12">
        <v>100</v>
      </c>
      <c r="K6718" s="2">
        <v>100</v>
      </c>
      <c r="L6718" s="2">
        <v>2</v>
      </c>
      <c r="M6718" s="12">
        <v>200</v>
      </c>
      <c r="N6718" s="3">
        <v>4</v>
      </c>
      <c r="O6718" s="2" t="str" cm="1">
        <f t="array" ref="O6718">_xlfn.IFS(N6718=1,"Unsatisfactory",N6718=2,"Poor",N6718=3,"Average",N6718=4,"Good",N6718=5,"Excellent")</f>
        <v>Good</v>
      </c>
      <c r="P6718"/>
      <c r="Q6718"/>
      <c r="R6718"/>
      <c r="S6718"/>
      <c r="T6718"/>
      <c r="U6718"/>
    </row>
    <row r="6719" spans="1:21">
      <c r="A6719" s="2">
        <v>142521</v>
      </c>
      <c r="B6719" s="2" t="s">
        <v>78</v>
      </c>
      <c r="C6719" s="4">
        <v>45455</v>
      </c>
      <c r="D6719" s="17">
        <v>45455</v>
      </c>
      <c r="E6719" s="2" t="s">
        <v>37</v>
      </c>
      <c r="F6719" s="2" t="s">
        <v>17</v>
      </c>
      <c r="G6719" s="2">
        <v>20</v>
      </c>
      <c r="H6719" s="2" t="s">
        <v>62</v>
      </c>
      <c r="I6719" s="2" t="s">
        <v>19</v>
      </c>
      <c r="J6719" s="12">
        <v>50</v>
      </c>
      <c r="K6719" s="2">
        <v>50</v>
      </c>
      <c r="L6719" s="2">
        <v>1</v>
      </c>
      <c r="M6719" s="12">
        <v>50</v>
      </c>
      <c r="N6719" s="3">
        <v>3</v>
      </c>
      <c r="O6719" s="2" t="str" cm="1">
        <f t="array" ref="O6719">_xlfn.IFS(N6719=1,"Unsatisfactory",N6719=2,"Poor",N6719=3,"Average",N6719=4,"Good",N6719=5,"Excellent")</f>
        <v>Average</v>
      </c>
      <c r="P6719"/>
      <c r="Q6719"/>
      <c r="R6719"/>
      <c r="S6719"/>
      <c r="T6719"/>
      <c r="U6719"/>
    </row>
    <row r="6720" spans="1:21">
      <c r="A6720" s="2">
        <v>188821</v>
      </c>
      <c r="B6720" s="2" t="s">
        <v>48</v>
      </c>
      <c r="C6720" s="4">
        <v>45541</v>
      </c>
      <c r="D6720" s="17">
        <v>45541</v>
      </c>
      <c r="E6720" s="2" t="s">
        <v>16</v>
      </c>
      <c r="F6720" s="2" t="s">
        <v>17</v>
      </c>
      <c r="G6720" s="2">
        <v>20</v>
      </c>
      <c r="H6720" s="2" t="s">
        <v>26</v>
      </c>
      <c r="I6720" s="2" t="s">
        <v>27</v>
      </c>
      <c r="J6720" s="12">
        <v>130</v>
      </c>
      <c r="K6720" s="2">
        <v>170</v>
      </c>
      <c r="L6720" s="2">
        <v>1</v>
      </c>
      <c r="M6720" s="12">
        <v>170</v>
      </c>
      <c r="N6720" s="3">
        <v>2</v>
      </c>
      <c r="O6720" s="2" t="str" cm="1">
        <f t="array" ref="O6720">_xlfn.IFS(N6720=1,"Unsatisfactory",N6720=2,"Poor",N6720=3,"Average",N6720=4,"Good",N6720=5,"Excellent")</f>
        <v>Poor</v>
      </c>
      <c r="P6720"/>
      <c r="Q6720"/>
      <c r="R6720"/>
      <c r="S6720"/>
      <c r="T6720"/>
      <c r="U6720"/>
    </row>
    <row r="6721" spans="1:21">
      <c r="A6721" s="2">
        <v>180475</v>
      </c>
      <c r="B6721" s="2" t="s">
        <v>78</v>
      </c>
      <c r="C6721" s="4">
        <v>45490</v>
      </c>
      <c r="D6721" s="17">
        <v>45490</v>
      </c>
      <c r="E6721" s="2" t="s">
        <v>37</v>
      </c>
      <c r="F6721" s="2" t="s">
        <v>17</v>
      </c>
      <c r="G6721" s="2">
        <v>27</v>
      </c>
      <c r="H6721" s="2" t="s">
        <v>46</v>
      </c>
      <c r="I6721" s="2" t="s">
        <v>19</v>
      </c>
      <c r="J6721" s="12">
        <v>50</v>
      </c>
      <c r="K6721" s="2">
        <v>50</v>
      </c>
      <c r="L6721" s="2">
        <v>1</v>
      </c>
      <c r="M6721" s="12">
        <v>50</v>
      </c>
      <c r="N6721" s="3">
        <v>4</v>
      </c>
      <c r="O6721" s="2" t="str" cm="1">
        <f t="array" ref="O6721">_xlfn.IFS(N6721=1,"Unsatisfactory",N6721=2,"Poor",N6721=3,"Average",N6721=4,"Good",N6721=5,"Excellent")</f>
        <v>Good</v>
      </c>
      <c r="P6721"/>
      <c r="Q6721"/>
      <c r="R6721"/>
      <c r="S6721"/>
      <c r="T6721"/>
      <c r="U6721"/>
    </row>
    <row r="6722" spans="1:21">
      <c r="A6722" s="2">
        <v>184083</v>
      </c>
      <c r="B6722" s="2" t="s">
        <v>85</v>
      </c>
      <c r="C6722" s="4">
        <v>45315</v>
      </c>
      <c r="D6722" s="17">
        <v>45315</v>
      </c>
      <c r="E6722" s="2" t="s">
        <v>24</v>
      </c>
      <c r="F6722" s="2" t="s">
        <v>25</v>
      </c>
      <c r="G6722" s="2">
        <v>31</v>
      </c>
      <c r="H6722" s="2" t="s">
        <v>118</v>
      </c>
      <c r="I6722" s="2" t="s">
        <v>19</v>
      </c>
      <c r="J6722" s="12">
        <v>23</v>
      </c>
      <c r="K6722" s="2">
        <v>23</v>
      </c>
      <c r="L6722" s="2">
        <v>1</v>
      </c>
      <c r="M6722" s="12">
        <v>23</v>
      </c>
      <c r="N6722" s="3">
        <v>1</v>
      </c>
      <c r="O6722" s="2" t="str" cm="1">
        <f t="array" ref="O6722">_xlfn.IFS(N6722=1,"Unsatisfactory",N6722=2,"Poor",N6722=3,"Average",N6722=4,"Good",N6722=5,"Excellent")</f>
        <v>Unsatisfactory</v>
      </c>
      <c r="P6722"/>
      <c r="Q6722"/>
      <c r="R6722"/>
      <c r="S6722"/>
      <c r="T6722"/>
      <c r="U6722"/>
    </row>
    <row r="6723" spans="1:21">
      <c r="A6723" s="2">
        <v>165407</v>
      </c>
      <c r="B6723" s="2" t="s">
        <v>78</v>
      </c>
      <c r="C6723" s="4">
        <v>45391</v>
      </c>
      <c r="D6723" s="17">
        <v>45391</v>
      </c>
      <c r="E6723" s="2" t="s">
        <v>37</v>
      </c>
      <c r="F6723" s="2" t="s">
        <v>25</v>
      </c>
      <c r="G6723" s="2">
        <v>19</v>
      </c>
      <c r="H6723" s="2" t="s">
        <v>60</v>
      </c>
      <c r="I6723" s="2" t="s">
        <v>19</v>
      </c>
      <c r="J6723" s="12">
        <v>50</v>
      </c>
      <c r="K6723" s="2">
        <v>50</v>
      </c>
      <c r="L6723" s="2">
        <v>4</v>
      </c>
      <c r="M6723" s="12">
        <v>200</v>
      </c>
      <c r="N6723" s="3">
        <v>1</v>
      </c>
      <c r="O6723" s="2" t="str" cm="1">
        <f t="array" ref="O6723">_xlfn.IFS(N6723=1,"Unsatisfactory",N6723=2,"Poor",N6723=3,"Average",N6723=4,"Good",N6723=5,"Excellent")</f>
        <v>Unsatisfactory</v>
      </c>
      <c r="P6723"/>
      <c r="Q6723"/>
      <c r="R6723"/>
      <c r="S6723"/>
      <c r="T6723"/>
      <c r="U6723"/>
    </row>
    <row r="6724" spans="1:21">
      <c r="A6724" s="2">
        <v>132453</v>
      </c>
      <c r="B6724" s="2" t="s">
        <v>30</v>
      </c>
      <c r="C6724" s="4">
        <v>45508</v>
      </c>
      <c r="D6724" s="17">
        <v>45508</v>
      </c>
      <c r="E6724" s="2" t="s">
        <v>24</v>
      </c>
      <c r="F6724" s="2" t="s">
        <v>17</v>
      </c>
      <c r="G6724" s="2">
        <v>24</v>
      </c>
      <c r="H6724" s="2" t="s">
        <v>115</v>
      </c>
      <c r="I6724" s="2" t="s">
        <v>19</v>
      </c>
      <c r="J6724" s="12">
        <v>10</v>
      </c>
      <c r="K6724" s="2">
        <v>10</v>
      </c>
      <c r="L6724" s="2">
        <v>2</v>
      </c>
      <c r="M6724" s="12">
        <v>20</v>
      </c>
      <c r="N6724" s="3">
        <v>5</v>
      </c>
      <c r="O6724" s="2" t="str" cm="1">
        <f t="array" ref="O6724">_xlfn.IFS(N6724=1,"Unsatisfactory",N6724=2,"Poor",N6724=3,"Average",N6724=4,"Good",N6724=5,"Excellent")</f>
        <v>Excellent</v>
      </c>
      <c r="P6724"/>
      <c r="Q6724"/>
      <c r="R6724"/>
      <c r="S6724"/>
      <c r="T6724"/>
      <c r="U6724"/>
    </row>
    <row r="6725" spans="1:21">
      <c r="A6725" s="2">
        <v>148956</v>
      </c>
      <c r="B6725" s="2" t="s">
        <v>42</v>
      </c>
      <c r="C6725" s="4">
        <v>45560</v>
      </c>
      <c r="D6725" s="17">
        <v>45560</v>
      </c>
      <c r="E6725" s="2" t="s">
        <v>16</v>
      </c>
      <c r="F6725" s="2" t="s">
        <v>25</v>
      </c>
      <c r="G6725" s="2">
        <v>19</v>
      </c>
      <c r="H6725" s="2" t="s">
        <v>130</v>
      </c>
      <c r="I6725" s="2" t="s">
        <v>19</v>
      </c>
      <c r="J6725" s="12">
        <v>65</v>
      </c>
      <c r="K6725" s="2">
        <v>65</v>
      </c>
      <c r="L6725" s="2">
        <v>1</v>
      </c>
      <c r="M6725" s="12">
        <v>65</v>
      </c>
      <c r="N6725" s="3">
        <v>3</v>
      </c>
      <c r="O6725" s="2" t="str" cm="1">
        <f t="array" ref="O6725">_xlfn.IFS(N6725=1,"Unsatisfactory",N6725=2,"Poor",N6725=3,"Average",N6725=4,"Good",N6725=5,"Excellent")</f>
        <v>Average</v>
      </c>
      <c r="P6725"/>
      <c r="Q6725"/>
      <c r="R6725"/>
      <c r="S6725"/>
      <c r="T6725"/>
      <c r="U6725"/>
    </row>
    <row r="6726" spans="1:21">
      <c r="A6726" s="2">
        <v>190320</v>
      </c>
      <c r="B6726" s="2" t="s">
        <v>15</v>
      </c>
      <c r="C6726" s="4">
        <v>45434</v>
      </c>
      <c r="D6726" s="17">
        <v>45434</v>
      </c>
      <c r="E6726" s="2" t="s">
        <v>16</v>
      </c>
      <c r="F6726" s="2" t="s">
        <v>17</v>
      </c>
      <c r="G6726" s="2">
        <v>30</v>
      </c>
      <c r="H6726" s="2" t="s">
        <v>115</v>
      </c>
      <c r="I6726" s="2" t="s">
        <v>19</v>
      </c>
      <c r="J6726" s="12">
        <v>100</v>
      </c>
      <c r="K6726" s="2">
        <v>100</v>
      </c>
      <c r="L6726" s="2">
        <v>3</v>
      </c>
      <c r="M6726" s="12">
        <v>300</v>
      </c>
      <c r="N6726" s="3">
        <v>3</v>
      </c>
      <c r="O6726" s="2" t="str" cm="1">
        <f t="array" ref="O6726">_xlfn.IFS(N6726=1,"Unsatisfactory",N6726=2,"Poor",N6726=3,"Average",N6726=4,"Good",N6726=5,"Excellent")</f>
        <v>Average</v>
      </c>
      <c r="P6726"/>
      <c r="Q6726"/>
      <c r="R6726"/>
      <c r="S6726"/>
      <c r="T6726"/>
      <c r="U6726"/>
    </row>
    <row r="6727" spans="1:21">
      <c r="A6727" s="2">
        <v>187064</v>
      </c>
      <c r="B6727" s="2" t="s">
        <v>42</v>
      </c>
      <c r="C6727" s="4">
        <v>45272</v>
      </c>
      <c r="D6727" s="17">
        <v>45272</v>
      </c>
      <c r="E6727" s="2" t="s">
        <v>16</v>
      </c>
      <c r="F6727" s="2" t="s">
        <v>17</v>
      </c>
      <c r="G6727" s="2">
        <v>34</v>
      </c>
      <c r="H6727" s="2" t="s">
        <v>44</v>
      </c>
      <c r="I6727" s="2" t="s">
        <v>27</v>
      </c>
      <c r="J6727" s="12">
        <v>65</v>
      </c>
      <c r="K6727" s="2">
        <v>90</v>
      </c>
      <c r="L6727" s="2">
        <v>1</v>
      </c>
      <c r="M6727" s="12">
        <v>90</v>
      </c>
      <c r="N6727" s="3">
        <v>3</v>
      </c>
      <c r="O6727" s="2" t="str" cm="1">
        <f t="array" ref="O6727">_xlfn.IFS(N6727=1,"Unsatisfactory",N6727=2,"Poor",N6727=3,"Average",N6727=4,"Good",N6727=5,"Excellent")</f>
        <v>Average</v>
      </c>
      <c r="P6727"/>
      <c r="Q6727"/>
      <c r="R6727"/>
      <c r="S6727"/>
      <c r="T6727"/>
      <c r="U6727"/>
    </row>
    <row r="6728" spans="1:21">
      <c r="A6728" s="2">
        <v>175136</v>
      </c>
      <c r="B6728" s="2" t="s">
        <v>23</v>
      </c>
      <c r="C6728" s="4">
        <v>45532</v>
      </c>
      <c r="D6728" s="17">
        <v>45532</v>
      </c>
      <c r="E6728" s="2" t="s">
        <v>24</v>
      </c>
      <c r="F6728" s="2" t="s">
        <v>17</v>
      </c>
      <c r="G6728" s="2">
        <v>21</v>
      </c>
      <c r="H6728" s="2" t="s">
        <v>130</v>
      </c>
      <c r="I6728" s="2" t="s">
        <v>19</v>
      </c>
      <c r="J6728" s="12">
        <v>9</v>
      </c>
      <c r="K6728" s="2">
        <v>9</v>
      </c>
      <c r="L6728" s="2">
        <v>1</v>
      </c>
      <c r="M6728" s="12">
        <v>9</v>
      </c>
      <c r="N6728" s="3">
        <v>1</v>
      </c>
      <c r="O6728" s="2" t="str" cm="1">
        <f t="array" ref="O6728">_xlfn.IFS(N6728=1,"Unsatisfactory",N6728=2,"Poor",N6728=3,"Average",N6728=4,"Good",N6728=5,"Excellent")</f>
        <v>Unsatisfactory</v>
      </c>
      <c r="P6728"/>
      <c r="Q6728"/>
      <c r="R6728"/>
      <c r="S6728"/>
      <c r="T6728"/>
      <c r="U6728"/>
    </row>
    <row r="6729" spans="1:21">
      <c r="A6729" s="2">
        <v>148494</v>
      </c>
      <c r="B6729" s="2" t="s">
        <v>82</v>
      </c>
      <c r="C6729" s="4">
        <v>45516</v>
      </c>
      <c r="D6729" s="17">
        <v>45516</v>
      </c>
      <c r="E6729" s="2" t="s">
        <v>37</v>
      </c>
      <c r="F6729" s="2" t="s">
        <v>17</v>
      </c>
      <c r="G6729" s="2">
        <v>27</v>
      </c>
      <c r="H6729" s="2" t="s">
        <v>79</v>
      </c>
      <c r="I6729" s="2" t="s">
        <v>27</v>
      </c>
      <c r="J6729" s="12">
        <v>20</v>
      </c>
      <c r="K6729" s="2">
        <v>60</v>
      </c>
      <c r="L6729" s="2">
        <v>1</v>
      </c>
      <c r="M6729" s="12">
        <v>60</v>
      </c>
      <c r="N6729" s="3">
        <v>4</v>
      </c>
      <c r="O6729" s="2" t="str" cm="1">
        <f t="array" ref="O6729">_xlfn.IFS(N6729=1,"Unsatisfactory",N6729=2,"Poor",N6729=3,"Average",N6729=4,"Good",N6729=5,"Excellent")</f>
        <v>Good</v>
      </c>
      <c r="P6729"/>
      <c r="Q6729"/>
      <c r="R6729"/>
      <c r="S6729"/>
      <c r="T6729"/>
      <c r="U6729"/>
    </row>
    <row r="6730" spans="1:21">
      <c r="A6730" s="2">
        <v>124817</v>
      </c>
      <c r="B6730" s="2" t="s">
        <v>42</v>
      </c>
      <c r="C6730" s="4">
        <v>45578</v>
      </c>
      <c r="D6730" s="17">
        <v>45578</v>
      </c>
      <c r="E6730" s="2" t="s">
        <v>16</v>
      </c>
      <c r="F6730" s="2" t="s">
        <v>25</v>
      </c>
      <c r="G6730" s="2">
        <v>29</v>
      </c>
      <c r="H6730" s="2" t="s">
        <v>67</v>
      </c>
      <c r="I6730" s="2" t="s">
        <v>27</v>
      </c>
      <c r="J6730" s="12">
        <v>65</v>
      </c>
      <c r="K6730" s="2">
        <v>105</v>
      </c>
      <c r="L6730" s="2">
        <v>1</v>
      </c>
      <c r="M6730" s="12">
        <v>105</v>
      </c>
      <c r="N6730" s="3">
        <v>1</v>
      </c>
      <c r="O6730" s="2" t="str" cm="1">
        <f t="array" ref="O6730">_xlfn.IFS(N6730=1,"Unsatisfactory",N6730=2,"Poor",N6730=3,"Average",N6730=4,"Good",N6730=5,"Excellent")</f>
        <v>Unsatisfactory</v>
      </c>
      <c r="P6730"/>
      <c r="Q6730"/>
      <c r="R6730"/>
      <c r="S6730"/>
      <c r="T6730"/>
      <c r="U6730"/>
    </row>
    <row r="6731" spans="1:21">
      <c r="A6731" s="2">
        <v>180770</v>
      </c>
      <c r="B6731" s="2" t="s">
        <v>42</v>
      </c>
      <c r="C6731" s="4">
        <v>45313</v>
      </c>
      <c r="D6731" s="17">
        <v>45313</v>
      </c>
      <c r="E6731" s="2" t="s">
        <v>16</v>
      </c>
      <c r="F6731" s="2" t="s">
        <v>17</v>
      </c>
      <c r="G6731" s="2">
        <v>33</v>
      </c>
      <c r="H6731" s="2" t="s">
        <v>46</v>
      </c>
      <c r="I6731" s="2" t="s">
        <v>19</v>
      </c>
      <c r="J6731" s="12">
        <v>65</v>
      </c>
      <c r="K6731" s="2">
        <v>65</v>
      </c>
      <c r="L6731" s="2">
        <v>2</v>
      </c>
      <c r="M6731" s="12">
        <v>130</v>
      </c>
      <c r="N6731" s="3">
        <v>1</v>
      </c>
      <c r="O6731" s="2" t="str" cm="1">
        <f t="array" ref="O6731">_xlfn.IFS(N6731=1,"Unsatisfactory",N6731=2,"Poor",N6731=3,"Average",N6731=4,"Good",N6731=5,"Excellent")</f>
        <v>Unsatisfactory</v>
      </c>
      <c r="P6731"/>
      <c r="Q6731"/>
      <c r="R6731"/>
      <c r="S6731"/>
      <c r="T6731"/>
      <c r="U6731"/>
    </row>
    <row r="6732" spans="1:21">
      <c r="A6732" s="2">
        <v>142158</v>
      </c>
      <c r="B6732" s="2" t="s">
        <v>30</v>
      </c>
      <c r="C6732" s="4">
        <v>45524</v>
      </c>
      <c r="D6732" s="17">
        <v>45524</v>
      </c>
      <c r="E6732" s="2" t="s">
        <v>24</v>
      </c>
      <c r="F6732" s="2" t="s">
        <v>17</v>
      </c>
      <c r="G6732" s="2">
        <v>20</v>
      </c>
      <c r="H6732" s="2" t="s">
        <v>31</v>
      </c>
      <c r="I6732" s="2" t="s">
        <v>19</v>
      </c>
      <c r="J6732" s="12">
        <v>10</v>
      </c>
      <c r="K6732" s="2">
        <v>10</v>
      </c>
      <c r="L6732" s="2">
        <v>1</v>
      </c>
      <c r="M6732" s="12">
        <v>10</v>
      </c>
      <c r="N6732" s="3">
        <v>1</v>
      </c>
      <c r="O6732" s="2" t="str" cm="1">
        <f t="array" ref="O6732">_xlfn.IFS(N6732=1,"Unsatisfactory",N6732=2,"Poor",N6732=3,"Average",N6732=4,"Good",N6732=5,"Excellent")</f>
        <v>Unsatisfactory</v>
      </c>
      <c r="P6732"/>
      <c r="Q6732"/>
      <c r="R6732"/>
      <c r="S6732"/>
      <c r="T6732"/>
      <c r="U6732"/>
    </row>
    <row r="6733" spans="1:21">
      <c r="A6733" s="2">
        <v>182455</v>
      </c>
      <c r="B6733" s="2" t="s">
        <v>42</v>
      </c>
      <c r="C6733" s="4">
        <v>45370</v>
      </c>
      <c r="D6733" s="17">
        <v>45370</v>
      </c>
      <c r="E6733" s="2" t="s">
        <v>16</v>
      </c>
      <c r="F6733" s="2" t="s">
        <v>17</v>
      </c>
      <c r="G6733" s="2">
        <v>27</v>
      </c>
      <c r="H6733" s="2" t="s">
        <v>58</v>
      </c>
      <c r="I6733" s="2" t="s">
        <v>27</v>
      </c>
      <c r="J6733" s="12">
        <v>65</v>
      </c>
      <c r="K6733" s="2">
        <v>105</v>
      </c>
      <c r="L6733" s="2">
        <v>1</v>
      </c>
      <c r="M6733" s="12">
        <v>105</v>
      </c>
      <c r="N6733" s="3">
        <v>4</v>
      </c>
      <c r="O6733" s="2" t="str" cm="1">
        <f t="array" ref="O6733">_xlfn.IFS(N6733=1,"Unsatisfactory",N6733=2,"Poor",N6733=3,"Average",N6733=4,"Good",N6733=5,"Excellent")</f>
        <v>Good</v>
      </c>
      <c r="P6733"/>
      <c r="Q6733"/>
      <c r="R6733"/>
      <c r="S6733"/>
      <c r="T6733"/>
      <c r="U6733"/>
    </row>
    <row r="6734" spans="1:21">
      <c r="A6734" s="2">
        <v>184203</v>
      </c>
      <c r="B6734" s="2" t="s">
        <v>30</v>
      </c>
      <c r="C6734" s="4">
        <v>45282</v>
      </c>
      <c r="D6734" s="17">
        <v>45282</v>
      </c>
      <c r="E6734" s="2" t="s">
        <v>24</v>
      </c>
      <c r="F6734" s="2" t="s">
        <v>17</v>
      </c>
      <c r="G6734" s="2">
        <v>34</v>
      </c>
      <c r="H6734" s="2" t="s">
        <v>128</v>
      </c>
      <c r="I6734" s="2" t="s">
        <v>19</v>
      </c>
      <c r="J6734" s="12">
        <v>10</v>
      </c>
      <c r="K6734" s="2">
        <v>10</v>
      </c>
      <c r="L6734" s="2">
        <v>1</v>
      </c>
      <c r="M6734" s="12">
        <v>10</v>
      </c>
      <c r="N6734" s="3">
        <v>4</v>
      </c>
      <c r="O6734" s="2" t="str" cm="1">
        <f t="array" ref="O6734">_xlfn.IFS(N6734=1,"Unsatisfactory",N6734=2,"Poor",N6734=3,"Average",N6734=4,"Good",N6734=5,"Excellent")</f>
        <v>Good</v>
      </c>
      <c r="P6734"/>
      <c r="Q6734"/>
      <c r="R6734"/>
      <c r="S6734"/>
      <c r="T6734"/>
      <c r="U6734"/>
    </row>
    <row r="6735" spans="1:21">
      <c r="A6735" s="2">
        <v>193152</v>
      </c>
      <c r="B6735" s="2" t="s">
        <v>36</v>
      </c>
      <c r="C6735" s="4">
        <v>45533</v>
      </c>
      <c r="D6735" s="17">
        <v>45533</v>
      </c>
      <c r="E6735" s="2" t="s">
        <v>37</v>
      </c>
      <c r="F6735" s="2" t="s">
        <v>17</v>
      </c>
      <c r="G6735" s="2">
        <v>26</v>
      </c>
      <c r="H6735" s="2" t="s">
        <v>75</v>
      </c>
      <c r="I6735" s="2" t="s">
        <v>27</v>
      </c>
      <c r="J6735" s="12">
        <v>32</v>
      </c>
      <c r="K6735" s="2">
        <v>102</v>
      </c>
      <c r="L6735" s="2">
        <v>3</v>
      </c>
      <c r="M6735" s="12">
        <v>306</v>
      </c>
      <c r="N6735" s="3">
        <v>3</v>
      </c>
      <c r="O6735" s="2" t="str" cm="1">
        <f t="array" ref="O6735">_xlfn.IFS(N6735=1,"Unsatisfactory",N6735=2,"Poor",N6735=3,"Average",N6735=4,"Good",N6735=5,"Excellent")</f>
        <v>Average</v>
      </c>
      <c r="P6735"/>
      <c r="Q6735"/>
      <c r="R6735"/>
      <c r="S6735"/>
      <c r="T6735"/>
      <c r="U6735"/>
    </row>
    <row r="6736" spans="1:21">
      <c r="A6736" s="2">
        <v>183114</v>
      </c>
      <c r="B6736" s="2" t="s">
        <v>36</v>
      </c>
      <c r="C6736" s="4">
        <v>45323</v>
      </c>
      <c r="D6736" s="17">
        <v>45323</v>
      </c>
      <c r="E6736" s="2" t="s">
        <v>37</v>
      </c>
      <c r="F6736" s="2" t="s">
        <v>17</v>
      </c>
      <c r="G6736" s="2">
        <v>28</v>
      </c>
      <c r="H6736" s="2" t="s">
        <v>79</v>
      </c>
      <c r="I6736" s="2" t="s">
        <v>27</v>
      </c>
      <c r="J6736" s="12">
        <v>32</v>
      </c>
      <c r="K6736" s="2">
        <v>72</v>
      </c>
      <c r="L6736" s="2">
        <v>2</v>
      </c>
      <c r="M6736" s="12">
        <v>144</v>
      </c>
      <c r="N6736" s="3">
        <v>1</v>
      </c>
      <c r="O6736" s="2" t="str" cm="1">
        <f t="array" ref="O6736">_xlfn.IFS(N6736=1,"Unsatisfactory",N6736=2,"Poor",N6736=3,"Average",N6736=4,"Good",N6736=5,"Excellent")</f>
        <v>Unsatisfactory</v>
      </c>
      <c r="P6736"/>
      <c r="Q6736"/>
      <c r="R6736"/>
      <c r="S6736"/>
      <c r="T6736"/>
      <c r="U6736"/>
    </row>
    <row r="6737" spans="1:21">
      <c r="A6737" s="2">
        <v>170899</v>
      </c>
      <c r="B6737" s="2" t="s">
        <v>23</v>
      </c>
      <c r="C6737" s="4">
        <v>45549</v>
      </c>
      <c r="D6737" s="17">
        <v>45549</v>
      </c>
      <c r="E6737" s="2" t="s">
        <v>24</v>
      </c>
      <c r="F6737" s="2" t="s">
        <v>25</v>
      </c>
      <c r="G6737" s="2">
        <v>24</v>
      </c>
      <c r="H6737" s="2" t="s">
        <v>51</v>
      </c>
      <c r="I6737" s="2" t="s">
        <v>27</v>
      </c>
      <c r="J6737" s="12">
        <v>9</v>
      </c>
      <c r="K6737" s="2">
        <v>59</v>
      </c>
      <c r="L6737" s="2">
        <v>4</v>
      </c>
      <c r="M6737" s="12">
        <v>236</v>
      </c>
      <c r="N6737" s="3">
        <v>3</v>
      </c>
      <c r="O6737" s="2" t="str" cm="1">
        <f t="array" ref="O6737">_xlfn.IFS(N6737=1,"Unsatisfactory",N6737=2,"Poor",N6737=3,"Average",N6737=4,"Good",N6737=5,"Excellent")</f>
        <v>Average</v>
      </c>
      <c r="P6737"/>
      <c r="Q6737"/>
      <c r="R6737"/>
      <c r="S6737"/>
      <c r="T6737"/>
      <c r="U6737"/>
    </row>
    <row r="6738" spans="1:21">
      <c r="A6738" s="2">
        <v>175968</v>
      </c>
      <c r="B6738" s="2" t="s">
        <v>15</v>
      </c>
      <c r="C6738" s="4">
        <v>45465</v>
      </c>
      <c r="D6738" s="17">
        <v>45465</v>
      </c>
      <c r="E6738" s="2" t="s">
        <v>16</v>
      </c>
      <c r="F6738" s="2" t="s">
        <v>17</v>
      </c>
      <c r="G6738" s="2">
        <v>31</v>
      </c>
      <c r="H6738" s="2" t="s">
        <v>58</v>
      </c>
      <c r="I6738" s="2" t="s">
        <v>27</v>
      </c>
      <c r="J6738" s="12">
        <v>100</v>
      </c>
      <c r="K6738" s="2">
        <v>140</v>
      </c>
      <c r="L6738" s="2">
        <v>4</v>
      </c>
      <c r="M6738" s="12">
        <v>560</v>
      </c>
      <c r="N6738" s="3">
        <v>4</v>
      </c>
      <c r="O6738" s="2" t="str" cm="1">
        <f t="array" ref="O6738">_xlfn.IFS(N6738=1,"Unsatisfactory",N6738=2,"Poor",N6738=3,"Average",N6738=4,"Good",N6738=5,"Excellent")</f>
        <v>Good</v>
      </c>
      <c r="P6738"/>
      <c r="Q6738"/>
      <c r="R6738"/>
      <c r="S6738"/>
      <c r="T6738"/>
      <c r="U6738"/>
    </row>
    <row r="6739" spans="1:21">
      <c r="A6739" s="2">
        <v>154655</v>
      </c>
      <c r="B6739" s="2" t="s">
        <v>76</v>
      </c>
      <c r="C6739" s="4">
        <v>45363</v>
      </c>
      <c r="D6739" s="17">
        <v>45363</v>
      </c>
      <c r="E6739" s="2" t="s">
        <v>37</v>
      </c>
      <c r="F6739" s="2" t="s">
        <v>25</v>
      </c>
      <c r="G6739" s="2">
        <v>18</v>
      </c>
      <c r="H6739" s="2" t="s">
        <v>115</v>
      </c>
      <c r="I6739" s="2" t="s">
        <v>19</v>
      </c>
      <c r="J6739" s="12">
        <v>45</v>
      </c>
      <c r="K6739" s="2">
        <v>45</v>
      </c>
      <c r="L6739" s="2">
        <v>1</v>
      </c>
      <c r="M6739" s="12">
        <v>45</v>
      </c>
      <c r="N6739" s="3">
        <v>3</v>
      </c>
      <c r="O6739" s="2" t="str" cm="1">
        <f t="array" ref="O6739">_xlfn.IFS(N6739=1,"Unsatisfactory",N6739=2,"Poor",N6739=3,"Average",N6739=4,"Good",N6739=5,"Excellent")</f>
        <v>Average</v>
      </c>
      <c r="P6739"/>
      <c r="Q6739"/>
      <c r="R6739"/>
      <c r="S6739"/>
      <c r="T6739"/>
      <c r="U6739"/>
    </row>
    <row r="6740" spans="1:21">
      <c r="A6740" s="2">
        <v>171526</v>
      </c>
      <c r="B6740" s="2" t="s">
        <v>42</v>
      </c>
      <c r="C6740" s="4">
        <v>45311</v>
      </c>
      <c r="D6740" s="17">
        <v>45311</v>
      </c>
      <c r="E6740" s="2" t="s">
        <v>16</v>
      </c>
      <c r="F6740" s="2" t="s">
        <v>17</v>
      </c>
      <c r="G6740" s="2">
        <v>18</v>
      </c>
      <c r="H6740" s="2" t="s">
        <v>130</v>
      </c>
      <c r="I6740" s="2" t="s">
        <v>19</v>
      </c>
      <c r="J6740" s="12">
        <v>65</v>
      </c>
      <c r="K6740" s="2">
        <v>65</v>
      </c>
      <c r="L6740" s="2">
        <v>3</v>
      </c>
      <c r="M6740" s="12">
        <v>195</v>
      </c>
      <c r="N6740" s="3">
        <v>2</v>
      </c>
      <c r="O6740" s="2" t="str" cm="1">
        <f t="array" ref="O6740">_xlfn.IFS(N6740=1,"Unsatisfactory",N6740=2,"Poor",N6740=3,"Average",N6740=4,"Good",N6740=5,"Excellent")</f>
        <v>Poor</v>
      </c>
      <c r="P6740"/>
      <c r="Q6740"/>
      <c r="R6740"/>
      <c r="S6740"/>
      <c r="T6740"/>
      <c r="U6740"/>
    </row>
    <row r="6741" spans="1:21">
      <c r="A6741" s="2">
        <v>153581</v>
      </c>
      <c r="B6741" s="2" t="s">
        <v>42</v>
      </c>
      <c r="C6741" s="4">
        <v>45433</v>
      </c>
      <c r="D6741" s="17">
        <v>45433</v>
      </c>
      <c r="E6741" s="2" t="s">
        <v>16</v>
      </c>
      <c r="F6741" s="2" t="s">
        <v>25</v>
      </c>
      <c r="G6741" s="2">
        <v>24</v>
      </c>
      <c r="H6741" s="2" t="s">
        <v>80</v>
      </c>
      <c r="I6741" s="2" t="s">
        <v>27</v>
      </c>
      <c r="J6741" s="12">
        <v>65</v>
      </c>
      <c r="K6741" s="2">
        <v>105</v>
      </c>
      <c r="L6741" s="2">
        <v>4</v>
      </c>
      <c r="M6741" s="12">
        <v>420</v>
      </c>
      <c r="N6741" s="3">
        <v>5</v>
      </c>
      <c r="O6741" s="2" t="str" cm="1">
        <f t="array" ref="O6741">_xlfn.IFS(N6741=1,"Unsatisfactory",N6741=2,"Poor",N6741=3,"Average",N6741=4,"Good",N6741=5,"Excellent")</f>
        <v>Excellent</v>
      </c>
      <c r="P6741"/>
      <c r="Q6741"/>
      <c r="R6741"/>
      <c r="S6741"/>
      <c r="T6741"/>
      <c r="U6741"/>
    </row>
    <row r="6742" spans="1:21">
      <c r="A6742" s="2">
        <v>191346</v>
      </c>
      <c r="B6742" s="2" t="s">
        <v>82</v>
      </c>
      <c r="C6742" s="4">
        <v>45564</v>
      </c>
      <c r="D6742" s="17">
        <v>45564</v>
      </c>
      <c r="E6742" s="2" t="s">
        <v>37</v>
      </c>
      <c r="F6742" s="2" t="s">
        <v>17</v>
      </c>
      <c r="G6742" s="2">
        <v>28</v>
      </c>
      <c r="H6742" s="2" t="s">
        <v>38</v>
      </c>
      <c r="I6742" s="2" t="s">
        <v>19</v>
      </c>
      <c r="J6742" s="12">
        <v>20</v>
      </c>
      <c r="K6742" s="2">
        <v>20</v>
      </c>
      <c r="L6742" s="2">
        <v>1</v>
      </c>
      <c r="M6742" s="12">
        <v>20</v>
      </c>
      <c r="N6742" s="3">
        <v>1</v>
      </c>
      <c r="O6742" s="2" t="str" cm="1">
        <f t="array" ref="O6742">_xlfn.IFS(N6742=1,"Unsatisfactory",N6742=2,"Poor",N6742=3,"Average",N6742=4,"Good",N6742=5,"Excellent")</f>
        <v>Unsatisfactory</v>
      </c>
      <c r="P6742"/>
      <c r="Q6742"/>
      <c r="R6742"/>
      <c r="S6742"/>
      <c r="T6742"/>
      <c r="U6742"/>
    </row>
    <row r="6743" spans="1:21">
      <c r="A6743" s="2">
        <v>144989</v>
      </c>
      <c r="B6743" s="2" t="s">
        <v>48</v>
      </c>
      <c r="C6743" s="4">
        <v>45370</v>
      </c>
      <c r="D6743" s="17">
        <v>45370</v>
      </c>
      <c r="E6743" s="2" t="s">
        <v>16</v>
      </c>
      <c r="F6743" s="2" t="s">
        <v>25</v>
      </c>
      <c r="G6743" s="2">
        <v>28</v>
      </c>
      <c r="H6743" s="2" t="s">
        <v>66</v>
      </c>
      <c r="I6743" s="2" t="s">
        <v>27</v>
      </c>
      <c r="J6743" s="12">
        <v>130</v>
      </c>
      <c r="K6743" s="2">
        <v>170</v>
      </c>
      <c r="L6743" s="2">
        <v>1</v>
      </c>
      <c r="M6743" s="12">
        <v>170</v>
      </c>
      <c r="N6743" s="3">
        <v>1</v>
      </c>
      <c r="O6743" s="2" t="str" cm="1">
        <f t="array" ref="O6743">_xlfn.IFS(N6743=1,"Unsatisfactory",N6743=2,"Poor",N6743=3,"Average",N6743=4,"Good",N6743=5,"Excellent")</f>
        <v>Unsatisfactory</v>
      </c>
      <c r="P6743"/>
      <c r="Q6743"/>
      <c r="R6743"/>
      <c r="S6743"/>
      <c r="T6743"/>
      <c r="U6743"/>
    </row>
    <row r="6744" spans="1:21">
      <c r="A6744" s="2">
        <v>143128</v>
      </c>
      <c r="B6744" s="2" t="s">
        <v>23</v>
      </c>
      <c r="C6744" s="4">
        <v>45357</v>
      </c>
      <c r="D6744" s="17">
        <v>45357</v>
      </c>
      <c r="E6744" s="2" t="s">
        <v>24</v>
      </c>
      <c r="F6744" s="2" t="s">
        <v>17</v>
      </c>
      <c r="G6744" s="2">
        <v>22</v>
      </c>
      <c r="H6744" s="2" t="s">
        <v>56</v>
      </c>
      <c r="I6744" s="2" t="s">
        <v>19</v>
      </c>
      <c r="J6744" s="12">
        <v>9</v>
      </c>
      <c r="K6744" s="2">
        <v>9</v>
      </c>
      <c r="L6744" s="2">
        <v>1</v>
      </c>
      <c r="M6744" s="12">
        <v>9</v>
      </c>
      <c r="N6744" s="3">
        <v>4</v>
      </c>
      <c r="O6744" s="2" t="str" cm="1">
        <f t="array" ref="O6744">_xlfn.IFS(N6744=1,"Unsatisfactory",N6744=2,"Poor",N6744=3,"Average",N6744=4,"Good",N6744=5,"Excellent")</f>
        <v>Good</v>
      </c>
      <c r="P6744"/>
      <c r="Q6744"/>
      <c r="R6744"/>
      <c r="S6744"/>
      <c r="T6744"/>
      <c r="U6744"/>
    </row>
    <row r="6745" spans="1:21">
      <c r="A6745" s="2">
        <v>154868</v>
      </c>
      <c r="B6745" s="2" t="s">
        <v>42</v>
      </c>
      <c r="C6745" s="4">
        <v>45439</v>
      </c>
      <c r="D6745" s="17">
        <v>45439</v>
      </c>
      <c r="E6745" s="2" t="s">
        <v>16</v>
      </c>
      <c r="F6745" s="2" t="s">
        <v>17</v>
      </c>
      <c r="G6745" s="2">
        <v>28</v>
      </c>
      <c r="H6745" s="2" t="s">
        <v>128</v>
      </c>
      <c r="I6745" s="2" t="s">
        <v>19</v>
      </c>
      <c r="J6745" s="12">
        <v>65</v>
      </c>
      <c r="K6745" s="2">
        <v>65</v>
      </c>
      <c r="L6745" s="2">
        <v>1</v>
      </c>
      <c r="M6745" s="12">
        <v>65</v>
      </c>
      <c r="N6745" s="3">
        <v>3</v>
      </c>
      <c r="O6745" s="2" t="str" cm="1">
        <f t="array" ref="O6745">_xlfn.IFS(N6745=1,"Unsatisfactory",N6745=2,"Poor",N6745=3,"Average",N6745=4,"Good",N6745=5,"Excellent")</f>
        <v>Average</v>
      </c>
      <c r="P6745"/>
      <c r="Q6745"/>
      <c r="R6745"/>
      <c r="S6745"/>
      <c r="T6745"/>
      <c r="U6745"/>
    </row>
    <row r="6746" spans="1:21">
      <c r="A6746" s="2">
        <v>121135</v>
      </c>
      <c r="B6746" s="2" t="s">
        <v>42</v>
      </c>
      <c r="C6746" s="4">
        <v>45375</v>
      </c>
      <c r="D6746" s="17">
        <v>45375</v>
      </c>
      <c r="E6746" s="2" t="s">
        <v>16</v>
      </c>
      <c r="F6746" s="2" t="s">
        <v>17</v>
      </c>
      <c r="G6746" s="2">
        <v>23</v>
      </c>
      <c r="H6746" s="2" t="s">
        <v>26</v>
      </c>
      <c r="I6746" s="2" t="s">
        <v>27</v>
      </c>
      <c r="J6746" s="12">
        <v>65</v>
      </c>
      <c r="K6746" s="2">
        <v>105</v>
      </c>
      <c r="L6746" s="2">
        <v>2</v>
      </c>
      <c r="M6746" s="12">
        <v>210</v>
      </c>
      <c r="N6746" s="3">
        <v>4</v>
      </c>
      <c r="O6746" s="2" t="str" cm="1">
        <f t="array" ref="O6746">_xlfn.IFS(N6746=1,"Unsatisfactory",N6746=2,"Poor",N6746=3,"Average",N6746=4,"Good",N6746=5,"Excellent")</f>
        <v>Good</v>
      </c>
      <c r="P6746"/>
      <c r="Q6746"/>
      <c r="R6746"/>
      <c r="S6746"/>
      <c r="T6746"/>
      <c r="U6746"/>
    </row>
    <row r="6747" spans="1:21">
      <c r="A6747" s="2">
        <v>157366</v>
      </c>
      <c r="B6747" s="2" t="s">
        <v>42</v>
      </c>
      <c r="C6747" s="4">
        <v>45508</v>
      </c>
      <c r="D6747" s="17">
        <v>45508</v>
      </c>
      <c r="E6747" s="2" t="s">
        <v>16</v>
      </c>
      <c r="F6747" s="2" t="s">
        <v>17</v>
      </c>
      <c r="G6747" s="2">
        <v>30</v>
      </c>
      <c r="H6747" s="2" t="s">
        <v>129</v>
      </c>
      <c r="I6747" s="2" t="s">
        <v>19</v>
      </c>
      <c r="J6747" s="12">
        <v>65</v>
      </c>
      <c r="K6747" s="2">
        <v>65</v>
      </c>
      <c r="L6747" s="2">
        <v>1</v>
      </c>
      <c r="M6747" s="12">
        <v>65</v>
      </c>
      <c r="N6747" s="3">
        <v>4</v>
      </c>
      <c r="O6747" s="2" t="str" cm="1">
        <f t="array" ref="O6747">_xlfn.IFS(N6747=1,"Unsatisfactory",N6747=2,"Poor",N6747=3,"Average",N6747=4,"Good",N6747=5,"Excellent")</f>
        <v>Good</v>
      </c>
      <c r="P6747"/>
      <c r="Q6747"/>
      <c r="R6747"/>
      <c r="S6747"/>
      <c r="T6747"/>
      <c r="U6747"/>
    </row>
    <row r="6748" spans="1:21">
      <c r="A6748" s="2">
        <v>186021</v>
      </c>
      <c r="B6748" s="2" t="s">
        <v>42</v>
      </c>
      <c r="C6748" s="4">
        <v>45321</v>
      </c>
      <c r="D6748" s="17">
        <v>45321</v>
      </c>
      <c r="E6748" s="2" t="s">
        <v>16</v>
      </c>
      <c r="F6748" s="2" t="s">
        <v>17</v>
      </c>
      <c r="G6748" s="2">
        <v>23</v>
      </c>
      <c r="H6748" s="2" t="s">
        <v>66</v>
      </c>
      <c r="I6748" s="2" t="s">
        <v>27</v>
      </c>
      <c r="J6748" s="12">
        <v>65</v>
      </c>
      <c r="K6748" s="2">
        <v>105</v>
      </c>
      <c r="L6748" s="2">
        <v>1</v>
      </c>
      <c r="M6748" s="12">
        <v>105</v>
      </c>
      <c r="N6748" s="3">
        <v>4</v>
      </c>
      <c r="O6748" s="2" t="str" cm="1">
        <f t="array" ref="O6748">_xlfn.IFS(N6748=1,"Unsatisfactory",N6748=2,"Poor",N6748=3,"Average",N6748=4,"Good",N6748=5,"Excellent")</f>
        <v>Good</v>
      </c>
      <c r="P6748"/>
      <c r="Q6748"/>
      <c r="R6748"/>
      <c r="S6748"/>
      <c r="T6748"/>
      <c r="U6748"/>
    </row>
    <row r="6749" spans="1:21">
      <c r="A6749" s="2">
        <v>164633</v>
      </c>
      <c r="B6749" s="2" t="s">
        <v>78</v>
      </c>
      <c r="C6749" s="4">
        <v>45426</v>
      </c>
      <c r="D6749" s="17">
        <v>45426</v>
      </c>
      <c r="E6749" s="2" t="s">
        <v>37</v>
      </c>
      <c r="F6749" s="2" t="s">
        <v>25</v>
      </c>
      <c r="G6749" s="2">
        <v>34</v>
      </c>
      <c r="H6749" s="2" t="s">
        <v>26</v>
      </c>
      <c r="I6749" s="2" t="s">
        <v>27</v>
      </c>
      <c r="J6749" s="12">
        <v>50</v>
      </c>
      <c r="K6749" s="2">
        <v>90</v>
      </c>
      <c r="L6749" s="2">
        <v>2</v>
      </c>
      <c r="M6749" s="12">
        <v>180</v>
      </c>
      <c r="N6749" s="3">
        <v>5</v>
      </c>
      <c r="O6749" s="2" t="str" cm="1">
        <f t="array" ref="O6749">_xlfn.IFS(N6749=1,"Unsatisfactory",N6749=2,"Poor",N6749=3,"Average",N6749=4,"Good",N6749=5,"Excellent")</f>
        <v>Excellent</v>
      </c>
      <c r="P6749"/>
      <c r="Q6749"/>
      <c r="R6749"/>
      <c r="S6749"/>
      <c r="T6749"/>
      <c r="U6749"/>
    </row>
    <row r="6750" spans="1:21">
      <c r="A6750" s="2">
        <v>188098</v>
      </c>
      <c r="B6750" s="2" t="s">
        <v>42</v>
      </c>
      <c r="C6750" s="4">
        <v>45433</v>
      </c>
      <c r="D6750" s="17">
        <v>45433</v>
      </c>
      <c r="E6750" s="2" t="s">
        <v>16</v>
      </c>
      <c r="F6750" s="2" t="s">
        <v>17</v>
      </c>
      <c r="G6750" s="2">
        <v>27</v>
      </c>
      <c r="H6750" s="2" t="s">
        <v>74</v>
      </c>
      <c r="I6750" s="2" t="s">
        <v>27</v>
      </c>
      <c r="J6750" s="12">
        <v>65</v>
      </c>
      <c r="K6750" s="2">
        <v>90</v>
      </c>
      <c r="L6750" s="2">
        <v>1</v>
      </c>
      <c r="M6750" s="12">
        <v>90</v>
      </c>
      <c r="N6750" s="3">
        <v>5</v>
      </c>
      <c r="O6750" s="2" t="str" cm="1">
        <f t="array" ref="O6750">_xlfn.IFS(N6750=1,"Unsatisfactory",N6750=2,"Poor",N6750=3,"Average",N6750=4,"Good",N6750=5,"Excellent")</f>
        <v>Excellent</v>
      </c>
      <c r="P6750"/>
      <c r="Q6750"/>
      <c r="R6750"/>
      <c r="S6750"/>
      <c r="T6750"/>
      <c r="U6750"/>
    </row>
    <row r="6751" spans="1:21">
      <c r="A6751" s="2">
        <v>143172</v>
      </c>
      <c r="B6751" s="2" t="s">
        <v>23</v>
      </c>
      <c r="C6751" s="4">
        <v>45369</v>
      </c>
      <c r="D6751" s="17">
        <v>45369</v>
      </c>
      <c r="E6751" s="2" t="s">
        <v>24</v>
      </c>
      <c r="F6751" s="2" t="s">
        <v>17</v>
      </c>
      <c r="G6751" s="2">
        <v>25</v>
      </c>
      <c r="H6751" s="2" t="s">
        <v>34</v>
      </c>
      <c r="I6751" s="2" t="s">
        <v>27</v>
      </c>
      <c r="J6751" s="12">
        <v>9</v>
      </c>
      <c r="K6751" s="2">
        <v>109</v>
      </c>
      <c r="L6751" s="2">
        <v>1</v>
      </c>
      <c r="M6751" s="12">
        <v>109</v>
      </c>
      <c r="N6751" s="3">
        <v>5</v>
      </c>
      <c r="O6751" s="2" t="str" cm="1">
        <f t="array" ref="O6751">_xlfn.IFS(N6751=1,"Unsatisfactory",N6751=2,"Poor",N6751=3,"Average",N6751=4,"Good",N6751=5,"Excellent")</f>
        <v>Excellent</v>
      </c>
      <c r="P6751"/>
      <c r="Q6751"/>
      <c r="R6751"/>
      <c r="S6751"/>
      <c r="T6751"/>
      <c r="U6751"/>
    </row>
    <row r="6752" spans="1:21">
      <c r="A6752" s="2">
        <v>164212</v>
      </c>
      <c r="B6752" s="2" t="s">
        <v>50</v>
      </c>
      <c r="C6752" s="4">
        <v>45534</v>
      </c>
      <c r="D6752" s="17">
        <v>45534</v>
      </c>
      <c r="E6752" s="2" t="s">
        <v>16</v>
      </c>
      <c r="F6752" s="2" t="s">
        <v>17</v>
      </c>
      <c r="G6752" s="2">
        <v>18</v>
      </c>
      <c r="H6752" s="2" t="s">
        <v>129</v>
      </c>
      <c r="I6752" s="2" t="s">
        <v>19</v>
      </c>
      <c r="J6752" s="12">
        <v>97</v>
      </c>
      <c r="K6752" s="2">
        <v>97</v>
      </c>
      <c r="L6752" s="2">
        <v>4</v>
      </c>
      <c r="M6752" s="12">
        <v>388</v>
      </c>
      <c r="N6752" s="3">
        <v>3</v>
      </c>
      <c r="O6752" s="2" t="str" cm="1">
        <f t="array" ref="O6752">_xlfn.IFS(N6752=1,"Unsatisfactory",N6752=2,"Poor",N6752=3,"Average",N6752=4,"Good",N6752=5,"Excellent")</f>
        <v>Average</v>
      </c>
      <c r="P6752"/>
      <c r="Q6752"/>
      <c r="R6752"/>
      <c r="S6752"/>
      <c r="T6752"/>
      <c r="U6752"/>
    </row>
    <row r="6753" spans="1:21">
      <c r="A6753" s="2">
        <v>176903</v>
      </c>
      <c r="B6753" s="2" t="s">
        <v>15</v>
      </c>
      <c r="C6753" s="4">
        <v>45455</v>
      </c>
      <c r="D6753" s="17">
        <v>45455</v>
      </c>
      <c r="E6753" s="2" t="s">
        <v>16</v>
      </c>
      <c r="F6753" s="2" t="s">
        <v>17</v>
      </c>
      <c r="G6753" s="2">
        <v>35</v>
      </c>
      <c r="H6753" s="2" t="s">
        <v>67</v>
      </c>
      <c r="I6753" s="2" t="s">
        <v>27</v>
      </c>
      <c r="J6753" s="12">
        <v>100</v>
      </c>
      <c r="K6753" s="2">
        <v>140</v>
      </c>
      <c r="L6753" s="2">
        <v>1</v>
      </c>
      <c r="M6753" s="12">
        <v>140</v>
      </c>
      <c r="N6753" s="3">
        <v>1</v>
      </c>
      <c r="O6753" s="2" t="str" cm="1">
        <f t="array" ref="O6753">_xlfn.IFS(N6753=1,"Unsatisfactory",N6753=2,"Poor",N6753=3,"Average",N6753=4,"Good",N6753=5,"Excellent")</f>
        <v>Unsatisfactory</v>
      </c>
      <c r="P6753"/>
      <c r="Q6753"/>
      <c r="R6753"/>
      <c r="S6753"/>
      <c r="T6753"/>
      <c r="U6753"/>
    </row>
    <row r="6754" spans="1:21">
      <c r="A6754" s="2">
        <v>175091</v>
      </c>
      <c r="B6754" s="2" t="s">
        <v>82</v>
      </c>
      <c r="C6754" s="4">
        <v>45533</v>
      </c>
      <c r="D6754" s="17">
        <v>45533</v>
      </c>
      <c r="E6754" s="2" t="s">
        <v>37</v>
      </c>
      <c r="F6754" s="2" t="s">
        <v>17</v>
      </c>
      <c r="G6754" s="2">
        <v>31</v>
      </c>
      <c r="H6754" s="2" t="s">
        <v>128</v>
      </c>
      <c r="I6754" s="2" t="s">
        <v>19</v>
      </c>
      <c r="J6754" s="12">
        <v>20</v>
      </c>
      <c r="K6754" s="2">
        <v>20</v>
      </c>
      <c r="L6754" s="2">
        <v>2</v>
      </c>
      <c r="M6754" s="12">
        <v>40</v>
      </c>
      <c r="N6754" s="3">
        <v>4</v>
      </c>
      <c r="O6754" s="2" t="str" cm="1">
        <f t="array" ref="O6754">_xlfn.IFS(N6754=1,"Unsatisfactory",N6754=2,"Poor",N6754=3,"Average",N6754=4,"Good",N6754=5,"Excellent")</f>
        <v>Good</v>
      </c>
      <c r="P6754"/>
      <c r="Q6754"/>
      <c r="R6754"/>
      <c r="S6754"/>
      <c r="T6754"/>
      <c r="U6754"/>
    </row>
    <row r="6755" spans="1:21">
      <c r="A6755" s="2">
        <v>157983</v>
      </c>
      <c r="B6755" s="2" t="s">
        <v>50</v>
      </c>
      <c r="C6755" s="4">
        <v>45279</v>
      </c>
      <c r="D6755" s="17">
        <v>45279</v>
      </c>
      <c r="E6755" s="2" t="s">
        <v>16</v>
      </c>
      <c r="F6755" s="2" t="s">
        <v>17</v>
      </c>
      <c r="G6755" s="2">
        <v>21</v>
      </c>
      <c r="H6755" s="2" t="s">
        <v>80</v>
      </c>
      <c r="I6755" s="2" t="s">
        <v>27</v>
      </c>
      <c r="J6755" s="12">
        <v>97</v>
      </c>
      <c r="K6755" s="2">
        <v>137</v>
      </c>
      <c r="L6755" s="2">
        <v>3</v>
      </c>
      <c r="M6755" s="12">
        <v>411</v>
      </c>
      <c r="N6755" s="3">
        <v>1</v>
      </c>
      <c r="O6755" s="2" t="str" cm="1">
        <f t="array" ref="O6755">_xlfn.IFS(N6755=1,"Unsatisfactory",N6755=2,"Poor",N6755=3,"Average",N6755=4,"Good",N6755=5,"Excellent")</f>
        <v>Unsatisfactory</v>
      </c>
      <c r="P6755"/>
      <c r="Q6755"/>
      <c r="R6755"/>
      <c r="S6755"/>
      <c r="T6755"/>
      <c r="U6755"/>
    </row>
    <row r="6756" spans="1:21">
      <c r="A6756" s="2">
        <v>144033</v>
      </c>
      <c r="B6756" s="2" t="s">
        <v>78</v>
      </c>
      <c r="C6756" s="4">
        <v>45303</v>
      </c>
      <c r="D6756" s="17">
        <v>45303</v>
      </c>
      <c r="E6756" s="2" t="s">
        <v>37</v>
      </c>
      <c r="F6756" s="2" t="s">
        <v>25</v>
      </c>
      <c r="G6756" s="2">
        <v>23</v>
      </c>
      <c r="H6756" s="2" t="s">
        <v>69</v>
      </c>
      <c r="I6756" s="2" t="s">
        <v>19</v>
      </c>
      <c r="J6756" s="12">
        <v>50</v>
      </c>
      <c r="K6756" s="2">
        <v>50</v>
      </c>
      <c r="L6756" s="2">
        <v>1</v>
      </c>
      <c r="M6756" s="12">
        <v>50</v>
      </c>
      <c r="N6756" s="3">
        <v>4</v>
      </c>
      <c r="O6756" s="2" t="str" cm="1">
        <f t="array" ref="O6756">_xlfn.IFS(N6756=1,"Unsatisfactory",N6756=2,"Poor",N6756=3,"Average",N6756=4,"Good",N6756=5,"Excellent")</f>
        <v>Good</v>
      </c>
      <c r="P6756"/>
      <c r="Q6756"/>
      <c r="R6756"/>
      <c r="S6756"/>
      <c r="T6756"/>
      <c r="U6756"/>
    </row>
    <row r="6757" spans="1:21">
      <c r="A6757" s="2">
        <v>157504</v>
      </c>
      <c r="B6757" s="2" t="s">
        <v>15</v>
      </c>
      <c r="C6757" s="4">
        <v>45408</v>
      </c>
      <c r="D6757" s="17">
        <v>45408</v>
      </c>
      <c r="E6757" s="2" t="s">
        <v>16</v>
      </c>
      <c r="F6757" s="2" t="s">
        <v>17</v>
      </c>
      <c r="G6757" s="2">
        <v>20</v>
      </c>
      <c r="H6757" s="2" t="s">
        <v>75</v>
      </c>
      <c r="I6757" s="2" t="s">
        <v>27</v>
      </c>
      <c r="J6757" s="12">
        <v>100</v>
      </c>
      <c r="K6757" s="2">
        <v>170</v>
      </c>
      <c r="L6757" s="2">
        <v>2</v>
      </c>
      <c r="M6757" s="12">
        <v>340</v>
      </c>
      <c r="N6757" s="3">
        <v>4</v>
      </c>
      <c r="O6757" s="2" t="str" cm="1">
        <f t="array" ref="O6757">_xlfn.IFS(N6757=1,"Unsatisfactory",N6757=2,"Poor",N6757=3,"Average",N6757=4,"Good",N6757=5,"Excellent")</f>
        <v>Good</v>
      </c>
      <c r="P6757"/>
      <c r="Q6757"/>
      <c r="R6757"/>
      <c r="S6757"/>
      <c r="T6757"/>
      <c r="U6757"/>
    </row>
    <row r="6758" spans="1:21">
      <c r="A6758" s="2">
        <v>133391</v>
      </c>
      <c r="B6758" s="2" t="s">
        <v>36</v>
      </c>
      <c r="C6758" s="4">
        <v>45297</v>
      </c>
      <c r="D6758" s="17">
        <v>45297</v>
      </c>
      <c r="E6758" s="2" t="s">
        <v>37</v>
      </c>
      <c r="F6758" s="2" t="s">
        <v>17</v>
      </c>
      <c r="G6758" s="2">
        <v>19</v>
      </c>
      <c r="H6758" s="2" t="s">
        <v>62</v>
      </c>
      <c r="I6758" s="2" t="s">
        <v>19</v>
      </c>
      <c r="J6758" s="12">
        <v>32</v>
      </c>
      <c r="K6758" s="2">
        <v>32</v>
      </c>
      <c r="L6758" s="2">
        <v>1</v>
      </c>
      <c r="M6758" s="12">
        <v>32</v>
      </c>
      <c r="N6758" s="3">
        <v>4</v>
      </c>
      <c r="O6758" s="2" t="str" cm="1">
        <f t="array" ref="O6758">_xlfn.IFS(N6758=1,"Unsatisfactory",N6758=2,"Poor",N6758=3,"Average",N6758=4,"Good",N6758=5,"Excellent")</f>
        <v>Good</v>
      </c>
      <c r="P6758"/>
      <c r="Q6758"/>
      <c r="R6758"/>
      <c r="S6758"/>
      <c r="T6758"/>
      <c r="U6758"/>
    </row>
    <row r="6759" spans="1:21">
      <c r="A6759" s="2">
        <v>120473</v>
      </c>
      <c r="B6759" s="2" t="s">
        <v>23</v>
      </c>
      <c r="C6759" s="4">
        <v>45520</v>
      </c>
      <c r="D6759" s="17">
        <v>45520</v>
      </c>
      <c r="E6759" s="2" t="s">
        <v>24</v>
      </c>
      <c r="F6759" s="2" t="s">
        <v>17</v>
      </c>
      <c r="G6759" s="2">
        <v>21</v>
      </c>
      <c r="H6759" s="2" t="s">
        <v>58</v>
      </c>
      <c r="I6759" s="2" t="s">
        <v>27</v>
      </c>
      <c r="J6759" s="12">
        <v>9</v>
      </c>
      <c r="K6759" s="2">
        <v>49</v>
      </c>
      <c r="L6759" s="2">
        <v>4</v>
      </c>
      <c r="M6759" s="12">
        <v>196</v>
      </c>
      <c r="N6759" s="3">
        <v>3</v>
      </c>
      <c r="O6759" s="2" t="str" cm="1">
        <f t="array" ref="O6759">_xlfn.IFS(N6759=1,"Unsatisfactory",N6759=2,"Poor",N6759=3,"Average",N6759=4,"Good",N6759=5,"Excellent")</f>
        <v>Average</v>
      </c>
      <c r="P6759"/>
      <c r="Q6759"/>
      <c r="R6759"/>
      <c r="S6759"/>
      <c r="T6759"/>
      <c r="U6759"/>
    </row>
    <row r="6760" spans="1:21">
      <c r="A6760" s="2">
        <v>145517</v>
      </c>
      <c r="B6760" s="2" t="s">
        <v>42</v>
      </c>
      <c r="C6760" s="4">
        <v>45391</v>
      </c>
      <c r="D6760" s="17">
        <v>45391</v>
      </c>
      <c r="E6760" s="2" t="s">
        <v>16</v>
      </c>
      <c r="F6760" s="2" t="s">
        <v>17</v>
      </c>
      <c r="G6760" s="2">
        <v>21</v>
      </c>
      <c r="H6760" s="2" t="s">
        <v>131</v>
      </c>
      <c r="I6760" s="2" t="s">
        <v>27</v>
      </c>
      <c r="J6760" s="12">
        <v>65</v>
      </c>
      <c r="K6760" s="2">
        <v>135</v>
      </c>
      <c r="L6760" s="2">
        <v>1</v>
      </c>
      <c r="M6760" s="12">
        <v>135</v>
      </c>
      <c r="N6760" s="3">
        <v>4</v>
      </c>
      <c r="O6760" s="2" t="str" cm="1">
        <f t="array" ref="O6760">_xlfn.IFS(N6760=1,"Unsatisfactory",N6760=2,"Poor",N6760=3,"Average",N6760=4,"Good",N6760=5,"Excellent")</f>
        <v>Good</v>
      </c>
      <c r="P6760"/>
      <c r="Q6760"/>
      <c r="R6760"/>
      <c r="S6760"/>
      <c r="T6760"/>
      <c r="U6760"/>
    </row>
    <row r="6761" spans="1:21">
      <c r="A6761" s="2">
        <v>151100</v>
      </c>
      <c r="B6761" s="2" t="s">
        <v>48</v>
      </c>
      <c r="C6761" s="4">
        <v>45451</v>
      </c>
      <c r="D6761" s="17">
        <v>45451</v>
      </c>
      <c r="E6761" s="2" t="s">
        <v>16</v>
      </c>
      <c r="F6761" s="2" t="s">
        <v>25</v>
      </c>
      <c r="G6761" s="2">
        <v>32</v>
      </c>
      <c r="H6761" s="2" t="s">
        <v>115</v>
      </c>
      <c r="I6761" s="2" t="s">
        <v>19</v>
      </c>
      <c r="J6761" s="12">
        <v>130</v>
      </c>
      <c r="K6761" s="2">
        <v>130</v>
      </c>
      <c r="L6761" s="2">
        <v>1</v>
      </c>
      <c r="M6761" s="12">
        <v>130</v>
      </c>
      <c r="N6761" s="3">
        <v>3</v>
      </c>
      <c r="O6761" s="2" t="str" cm="1">
        <f t="array" ref="O6761">_xlfn.IFS(N6761=1,"Unsatisfactory",N6761=2,"Poor",N6761=3,"Average",N6761=4,"Good",N6761=5,"Excellent")</f>
        <v>Average</v>
      </c>
      <c r="P6761"/>
      <c r="Q6761"/>
      <c r="R6761"/>
      <c r="S6761"/>
      <c r="T6761"/>
      <c r="U6761"/>
    </row>
    <row r="6762" spans="1:21">
      <c r="A6762" s="2">
        <v>124178</v>
      </c>
      <c r="B6762" s="2" t="s">
        <v>23</v>
      </c>
      <c r="C6762" s="4">
        <v>45554</v>
      </c>
      <c r="D6762" s="17">
        <v>45554</v>
      </c>
      <c r="E6762" s="2" t="s">
        <v>24</v>
      </c>
      <c r="F6762" s="2" t="s">
        <v>17</v>
      </c>
      <c r="G6762" s="2">
        <v>28</v>
      </c>
      <c r="H6762" s="2" t="s">
        <v>31</v>
      </c>
      <c r="I6762" s="2" t="s">
        <v>19</v>
      </c>
      <c r="J6762" s="12">
        <v>9</v>
      </c>
      <c r="K6762" s="2">
        <v>9</v>
      </c>
      <c r="L6762" s="2">
        <v>2</v>
      </c>
      <c r="M6762" s="12">
        <v>18</v>
      </c>
      <c r="N6762" s="3">
        <v>2</v>
      </c>
      <c r="O6762" s="2" t="str" cm="1">
        <f t="array" ref="O6762">_xlfn.IFS(N6762=1,"Unsatisfactory",N6762=2,"Poor",N6762=3,"Average",N6762=4,"Good",N6762=5,"Excellent")</f>
        <v>Poor</v>
      </c>
      <c r="P6762"/>
      <c r="Q6762"/>
      <c r="R6762"/>
      <c r="S6762"/>
      <c r="T6762"/>
      <c r="U6762"/>
    </row>
    <row r="6763" spans="1:21">
      <c r="A6763" s="2">
        <v>144020</v>
      </c>
      <c r="B6763" s="2" t="s">
        <v>42</v>
      </c>
      <c r="C6763" s="4">
        <v>45467</v>
      </c>
      <c r="D6763" s="17">
        <v>45467</v>
      </c>
      <c r="E6763" s="2" t="s">
        <v>16</v>
      </c>
      <c r="F6763" s="2" t="s">
        <v>25</v>
      </c>
      <c r="G6763" s="2">
        <v>24</v>
      </c>
      <c r="H6763" s="2" t="s">
        <v>69</v>
      </c>
      <c r="I6763" s="2" t="s">
        <v>19</v>
      </c>
      <c r="J6763" s="12">
        <v>65</v>
      </c>
      <c r="K6763" s="2">
        <v>65</v>
      </c>
      <c r="L6763" s="2">
        <v>3</v>
      </c>
      <c r="M6763" s="12">
        <v>195</v>
      </c>
      <c r="N6763" s="3">
        <v>4</v>
      </c>
      <c r="O6763" s="2" t="str" cm="1">
        <f t="array" ref="O6763">_xlfn.IFS(N6763=1,"Unsatisfactory",N6763=2,"Poor",N6763=3,"Average",N6763=4,"Good",N6763=5,"Excellent")</f>
        <v>Good</v>
      </c>
      <c r="P6763"/>
      <c r="Q6763"/>
      <c r="R6763"/>
      <c r="S6763"/>
      <c r="T6763"/>
      <c r="U6763"/>
    </row>
    <row r="6764" spans="1:21">
      <c r="A6764" s="2">
        <v>156915</v>
      </c>
      <c r="B6764" s="2" t="s">
        <v>33</v>
      </c>
      <c r="C6764" s="4">
        <v>45562</v>
      </c>
      <c r="D6764" s="17">
        <v>45562</v>
      </c>
      <c r="E6764" s="2" t="s">
        <v>16</v>
      </c>
      <c r="F6764" s="2" t="s">
        <v>17</v>
      </c>
      <c r="G6764" s="2">
        <v>32</v>
      </c>
      <c r="H6764" s="2" t="s">
        <v>46</v>
      </c>
      <c r="I6764" s="2" t="s">
        <v>19</v>
      </c>
      <c r="J6764" s="12">
        <v>118</v>
      </c>
      <c r="K6764" s="2">
        <v>118</v>
      </c>
      <c r="L6764" s="2">
        <v>1</v>
      </c>
      <c r="M6764" s="12">
        <v>118</v>
      </c>
      <c r="N6764" s="3">
        <v>4</v>
      </c>
      <c r="O6764" s="2" t="str" cm="1">
        <f t="array" ref="O6764">_xlfn.IFS(N6764=1,"Unsatisfactory",N6764=2,"Poor",N6764=3,"Average",N6764=4,"Good",N6764=5,"Excellent")</f>
        <v>Good</v>
      </c>
      <c r="P6764"/>
      <c r="Q6764"/>
      <c r="R6764"/>
      <c r="S6764"/>
      <c r="T6764"/>
      <c r="U6764"/>
    </row>
    <row r="6765" spans="1:21">
      <c r="A6765" s="2">
        <v>164246</v>
      </c>
      <c r="B6765" s="2" t="s">
        <v>85</v>
      </c>
      <c r="C6765" s="4">
        <v>45413</v>
      </c>
      <c r="D6765" s="17">
        <v>45413</v>
      </c>
      <c r="E6765" s="2" t="s">
        <v>24</v>
      </c>
      <c r="F6765" s="2" t="s">
        <v>17</v>
      </c>
      <c r="G6765" s="2">
        <v>27</v>
      </c>
      <c r="H6765" s="2" t="s">
        <v>115</v>
      </c>
      <c r="I6765" s="2" t="s">
        <v>19</v>
      </c>
      <c r="J6765" s="12">
        <v>23</v>
      </c>
      <c r="K6765" s="2">
        <v>23</v>
      </c>
      <c r="L6765" s="2">
        <v>1</v>
      </c>
      <c r="M6765" s="12">
        <v>23</v>
      </c>
      <c r="N6765" s="3">
        <v>3</v>
      </c>
      <c r="O6765" s="2" t="str" cm="1">
        <f t="array" ref="O6765">_xlfn.IFS(N6765=1,"Unsatisfactory",N6765=2,"Poor",N6765=3,"Average",N6765=4,"Good",N6765=5,"Excellent")</f>
        <v>Average</v>
      </c>
      <c r="P6765"/>
      <c r="Q6765"/>
      <c r="R6765"/>
      <c r="S6765"/>
      <c r="T6765"/>
      <c r="U6765"/>
    </row>
    <row r="6766" spans="1:21">
      <c r="A6766" s="2">
        <v>153085</v>
      </c>
      <c r="B6766" s="2" t="s">
        <v>82</v>
      </c>
      <c r="C6766" s="4">
        <v>45360</v>
      </c>
      <c r="D6766" s="17">
        <v>45360</v>
      </c>
      <c r="E6766" s="2" t="s">
        <v>37</v>
      </c>
      <c r="F6766" s="2" t="s">
        <v>17</v>
      </c>
      <c r="G6766" s="2">
        <v>27</v>
      </c>
      <c r="H6766" s="2" t="s">
        <v>74</v>
      </c>
      <c r="I6766" s="2" t="s">
        <v>27</v>
      </c>
      <c r="J6766" s="12">
        <v>20</v>
      </c>
      <c r="K6766" s="2">
        <v>45</v>
      </c>
      <c r="L6766" s="2">
        <v>1</v>
      </c>
      <c r="M6766" s="12">
        <v>45</v>
      </c>
      <c r="N6766" s="3">
        <v>5</v>
      </c>
      <c r="O6766" s="2" t="str" cm="1">
        <f t="array" ref="O6766">_xlfn.IFS(N6766=1,"Unsatisfactory",N6766=2,"Poor",N6766=3,"Average",N6766=4,"Good",N6766=5,"Excellent")</f>
        <v>Excellent</v>
      </c>
      <c r="P6766"/>
      <c r="Q6766"/>
      <c r="R6766"/>
      <c r="S6766"/>
      <c r="T6766"/>
      <c r="U6766"/>
    </row>
    <row r="6767" spans="1:21">
      <c r="A6767" s="2">
        <v>160133</v>
      </c>
      <c r="B6767" s="2" t="s">
        <v>78</v>
      </c>
      <c r="C6767" s="4">
        <v>45450</v>
      </c>
      <c r="D6767" s="17">
        <v>45450</v>
      </c>
      <c r="E6767" s="2" t="s">
        <v>37</v>
      </c>
      <c r="F6767" s="2" t="s">
        <v>17</v>
      </c>
      <c r="G6767" s="2">
        <v>32</v>
      </c>
      <c r="H6767" s="2" t="s">
        <v>115</v>
      </c>
      <c r="I6767" s="2" t="s">
        <v>19</v>
      </c>
      <c r="J6767" s="12">
        <v>50</v>
      </c>
      <c r="K6767" s="2">
        <v>50</v>
      </c>
      <c r="L6767" s="2">
        <v>1</v>
      </c>
      <c r="M6767" s="12">
        <v>50</v>
      </c>
      <c r="N6767" s="3">
        <v>3</v>
      </c>
      <c r="O6767" s="2" t="str" cm="1">
        <f t="array" ref="O6767">_xlfn.IFS(N6767=1,"Unsatisfactory",N6767=2,"Poor",N6767=3,"Average",N6767=4,"Good",N6767=5,"Excellent")</f>
        <v>Average</v>
      </c>
      <c r="P6767"/>
      <c r="Q6767"/>
      <c r="R6767"/>
      <c r="S6767"/>
      <c r="T6767"/>
      <c r="U6767"/>
    </row>
    <row r="6768" spans="1:21">
      <c r="A6768" s="2">
        <v>137656</v>
      </c>
      <c r="B6768" s="2" t="s">
        <v>23</v>
      </c>
      <c r="C6768" s="4">
        <v>45539</v>
      </c>
      <c r="D6768" s="17">
        <v>45539</v>
      </c>
      <c r="E6768" s="2" t="s">
        <v>24</v>
      </c>
      <c r="F6768" s="2" t="s">
        <v>25</v>
      </c>
      <c r="G6768" s="2">
        <v>29</v>
      </c>
      <c r="H6768" s="2" t="s">
        <v>46</v>
      </c>
      <c r="I6768" s="2" t="s">
        <v>19</v>
      </c>
      <c r="J6768" s="12">
        <v>9</v>
      </c>
      <c r="K6768" s="2">
        <v>9</v>
      </c>
      <c r="L6768" s="2">
        <v>2</v>
      </c>
      <c r="M6768" s="12">
        <v>18</v>
      </c>
      <c r="N6768" s="3">
        <v>2</v>
      </c>
      <c r="O6768" s="2" t="str" cm="1">
        <f t="array" ref="O6768">_xlfn.IFS(N6768=1,"Unsatisfactory",N6768=2,"Poor",N6768=3,"Average",N6768=4,"Good",N6768=5,"Excellent")</f>
        <v>Poor</v>
      </c>
      <c r="P6768"/>
      <c r="Q6768"/>
      <c r="R6768"/>
      <c r="S6768"/>
      <c r="T6768"/>
      <c r="U6768"/>
    </row>
    <row r="6769" spans="1:21">
      <c r="A6769" s="2">
        <v>166038</v>
      </c>
      <c r="B6769" s="2" t="s">
        <v>53</v>
      </c>
      <c r="C6769" s="4">
        <v>45470</v>
      </c>
      <c r="D6769" s="17">
        <v>45470</v>
      </c>
      <c r="E6769" s="2" t="s">
        <v>37</v>
      </c>
      <c r="F6769" s="2" t="s">
        <v>25</v>
      </c>
      <c r="G6769" s="2">
        <v>20</v>
      </c>
      <c r="H6769" s="2" t="s">
        <v>46</v>
      </c>
      <c r="I6769" s="2" t="s">
        <v>19</v>
      </c>
      <c r="J6769" s="12">
        <v>15</v>
      </c>
      <c r="K6769" s="2">
        <v>15</v>
      </c>
      <c r="L6769" s="2">
        <v>1</v>
      </c>
      <c r="M6769" s="12">
        <v>15</v>
      </c>
      <c r="N6769" s="3">
        <v>1</v>
      </c>
      <c r="O6769" s="2" t="str" cm="1">
        <f t="array" ref="O6769">_xlfn.IFS(N6769=1,"Unsatisfactory",N6769=2,"Poor",N6769=3,"Average",N6769=4,"Good",N6769=5,"Excellent")</f>
        <v>Unsatisfactory</v>
      </c>
      <c r="P6769"/>
      <c r="Q6769"/>
      <c r="R6769"/>
      <c r="S6769"/>
      <c r="T6769"/>
      <c r="U6769"/>
    </row>
    <row r="6770" spans="1:21">
      <c r="A6770" s="2">
        <v>199193</v>
      </c>
      <c r="B6770" s="2" t="s">
        <v>50</v>
      </c>
      <c r="C6770" s="4">
        <v>45339</v>
      </c>
      <c r="D6770" s="17">
        <v>45339</v>
      </c>
      <c r="E6770" s="2" t="s">
        <v>16</v>
      </c>
      <c r="F6770" s="2" t="s">
        <v>25</v>
      </c>
      <c r="G6770" s="2">
        <v>21</v>
      </c>
      <c r="H6770" s="2" t="s">
        <v>31</v>
      </c>
      <c r="I6770" s="2" t="s">
        <v>19</v>
      </c>
      <c r="J6770" s="12">
        <v>97</v>
      </c>
      <c r="K6770" s="2">
        <v>97</v>
      </c>
      <c r="L6770" s="2">
        <v>2</v>
      </c>
      <c r="M6770" s="12">
        <v>194</v>
      </c>
      <c r="N6770" s="3">
        <v>5</v>
      </c>
      <c r="O6770" s="2" t="str" cm="1">
        <f t="array" ref="O6770">_xlfn.IFS(N6770=1,"Unsatisfactory",N6770=2,"Poor",N6770=3,"Average",N6770=4,"Good",N6770=5,"Excellent")</f>
        <v>Excellent</v>
      </c>
      <c r="P6770"/>
      <c r="Q6770"/>
      <c r="R6770"/>
      <c r="S6770"/>
      <c r="T6770"/>
      <c r="U6770"/>
    </row>
    <row r="6771" spans="1:21">
      <c r="A6771" s="2">
        <v>153281</v>
      </c>
      <c r="B6771" s="2" t="s">
        <v>42</v>
      </c>
      <c r="C6771" s="4">
        <v>45242</v>
      </c>
      <c r="D6771" s="17">
        <v>45242</v>
      </c>
      <c r="E6771" s="2" t="s">
        <v>16</v>
      </c>
      <c r="F6771" s="2" t="s">
        <v>17</v>
      </c>
      <c r="G6771" s="2">
        <v>21</v>
      </c>
      <c r="H6771" s="2" t="s">
        <v>31</v>
      </c>
      <c r="I6771" s="2" t="s">
        <v>19</v>
      </c>
      <c r="J6771" s="12">
        <v>65</v>
      </c>
      <c r="K6771" s="2">
        <v>65</v>
      </c>
      <c r="L6771" s="2">
        <v>1</v>
      </c>
      <c r="M6771" s="12">
        <v>65</v>
      </c>
      <c r="N6771" s="3">
        <v>1</v>
      </c>
      <c r="O6771" s="2" t="str" cm="1">
        <f t="array" ref="O6771">_xlfn.IFS(N6771=1,"Unsatisfactory",N6771=2,"Poor",N6771=3,"Average",N6771=4,"Good",N6771=5,"Excellent")</f>
        <v>Unsatisfactory</v>
      </c>
      <c r="P6771"/>
      <c r="Q6771"/>
      <c r="R6771"/>
      <c r="S6771"/>
      <c r="T6771"/>
      <c r="U6771"/>
    </row>
    <row r="6772" spans="1:21">
      <c r="A6772" s="2">
        <v>161591</v>
      </c>
      <c r="B6772" s="2" t="s">
        <v>15</v>
      </c>
      <c r="C6772" s="4">
        <v>45490</v>
      </c>
      <c r="D6772" s="17">
        <v>45490</v>
      </c>
      <c r="E6772" s="2" t="s">
        <v>16</v>
      </c>
      <c r="F6772" s="2" t="s">
        <v>17</v>
      </c>
      <c r="G6772" s="2">
        <v>20</v>
      </c>
      <c r="H6772" s="2" t="s">
        <v>129</v>
      </c>
      <c r="I6772" s="2" t="s">
        <v>19</v>
      </c>
      <c r="J6772" s="12">
        <v>100</v>
      </c>
      <c r="K6772" s="2">
        <v>100</v>
      </c>
      <c r="L6772" s="2">
        <v>1</v>
      </c>
      <c r="M6772" s="12">
        <v>100</v>
      </c>
      <c r="N6772" s="3">
        <v>3</v>
      </c>
      <c r="O6772" s="2" t="str" cm="1">
        <f t="array" ref="O6772">_xlfn.IFS(N6772=1,"Unsatisfactory",N6772=2,"Poor",N6772=3,"Average",N6772=4,"Good",N6772=5,"Excellent")</f>
        <v>Average</v>
      </c>
      <c r="P6772"/>
      <c r="Q6772"/>
      <c r="R6772"/>
      <c r="S6772"/>
      <c r="T6772"/>
      <c r="U6772"/>
    </row>
    <row r="6773" spans="1:21">
      <c r="A6773" s="2">
        <v>160654</v>
      </c>
      <c r="B6773" s="2" t="s">
        <v>30</v>
      </c>
      <c r="C6773" s="4">
        <v>45565</v>
      </c>
      <c r="D6773" s="17">
        <v>45565</v>
      </c>
      <c r="E6773" s="2" t="s">
        <v>24</v>
      </c>
      <c r="F6773" s="2" t="s">
        <v>17</v>
      </c>
      <c r="G6773" s="2">
        <v>29</v>
      </c>
      <c r="H6773" s="2" t="s">
        <v>46</v>
      </c>
      <c r="I6773" s="2" t="s">
        <v>19</v>
      </c>
      <c r="J6773" s="12">
        <v>10</v>
      </c>
      <c r="K6773" s="2">
        <v>10</v>
      </c>
      <c r="L6773" s="2">
        <v>3</v>
      </c>
      <c r="M6773" s="12">
        <v>30</v>
      </c>
      <c r="N6773" s="3">
        <v>4</v>
      </c>
      <c r="O6773" s="2" t="str" cm="1">
        <f t="array" ref="O6773">_xlfn.IFS(N6773=1,"Unsatisfactory",N6773=2,"Poor",N6773=3,"Average",N6773=4,"Good",N6773=5,"Excellent")</f>
        <v>Good</v>
      </c>
      <c r="P6773"/>
      <c r="Q6773"/>
      <c r="R6773"/>
      <c r="S6773"/>
      <c r="T6773"/>
      <c r="U6773"/>
    </row>
    <row r="6774" spans="1:21">
      <c r="A6774" s="2">
        <v>157468</v>
      </c>
      <c r="B6774" s="2" t="s">
        <v>23</v>
      </c>
      <c r="C6774" s="4">
        <v>45517</v>
      </c>
      <c r="D6774" s="17">
        <v>45517</v>
      </c>
      <c r="E6774" s="2" t="s">
        <v>24</v>
      </c>
      <c r="F6774" s="2" t="s">
        <v>17</v>
      </c>
      <c r="G6774" s="2">
        <v>34</v>
      </c>
      <c r="H6774" s="2" t="s">
        <v>66</v>
      </c>
      <c r="I6774" s="2" t="s">
        <v>27</v>
      </c>
      <c r="J6774" s="12">
        <v>9</v>
      </c>
      <c r="K6774" s="2">
        <v>49</v>
      </c>
      <c r="L6774" s="2">
        <v>2</v>
      </c>
      <c r="M6774" s="12">
        <v>98</v>
      </c>
      <c r="N6774" s="3">
        <v>4</v>
      </c>
      <c r="O6774" s="2" t="str" cm="1">
        <f t="array" ref="O6774">_xlfn.IFS(N6774=1,"Unsatisfactory",N6774=2,"Poor",N6774=3,"Average",N6774=4,"Good",N6774=5,"Excellent")</f>
        <v>Good</v>
      </c>
      <c r="P6774"/>
      <c r="Q6774"/>
      <c r="R6774"/>
      <c r="S6774"/>
      <c r="T6774"/>
      <c r="U6774"/>
    </row>
    <row r="6775" spans="1:21">
      <c r="A6775" s="2">
        <v>162482</v>
      </c>
      <c r="B6775" s="2" t="s">
        <v>33</v>
      </c>
      <c r="C6775" s="4">
        <v>45322</v>
      </c>
      <c r="D6775" s="17">
        <v>45322</v>
      </c>
      <c r="E6775" s="2" t="s">
        <v>16</v>
      </c>
      <c r="F6775" s="2" t="s">
        <v>17</v>
      </c>
      <c r="G6775" s="2">
        <v>27</v>
      </c>
      <c r="H6775" s="2" t="s">
        <v>80</v>
      </c>
      <c r="I6775" s="2" t="s">
        <v>27</v>
      </c>
      <c r="J6775" s="12">
        <v>118</v>
      </c>
      <c r="K6775" s="2">
        <v>158</v>
      </c>
      <c r="L6775" s="2">
        <v>3</v>
      </c>
      <c r="M6775" s="12">
        <v>474</v>
      </c>
      <c r="N6775" s="3">
        <v>1</v>
      </c>
      <c r="O6775" s="2" t="str" cm="1">
        <f t="array" ref="O6775">_xlfn.IFS(N6775=1,"Unsatisfactory",N6775=2,"Poor",N6775=3,"Average",N6775=4,"Good",N6775=5,"Excellent")</f>
        <v>Unsatisfactory</v>
      </c>
      <c r="P6775"/>
      <c r="Q6775"/>
      <c r="R6775"/>
      <c r="S6775"/>
      <c r="T6775"/>
      <c r="U6775"/>
    </row>
    <row r="6776" spans="1:21">
      <c r="A6776" s="2">
        <v>147941</v>
      </c>
      <c r="B6776" s="2" t="s">
        <v>53</v>
      </c>
      <c r="C6776" s="4">
        <v>45435</v>
      </c>
      <c r="D6776" s="17">
        <v>45435</v>
      </c>
      <c r="E6776" s="2" t="s">
        <v>37</v>
      </c>
      <c r="F6776" s="2" t="s">
        <v>17</v>
      </c>
      <c r="G6776" s="2">
        <v>19</v>
      </c>
      <c r="H6776" s="2" t="s">
        <v>118</v>
      </c>
      <c r="I6776" s="2" t="s">
        <v>19</v>
      </c>
      <c r="J6776" s="12">
        <v>15</v>
      </c>
      <c r="K6776" s="2">
        <v>15</v>
      </c>
      <c r="L6776" s="2">
        <v>1</v>
      </c>
      <c r="M6776" s="12">
        <v>15</v>
      </c>
      <c r="N6776" s="3">
        <v>5</v>
      </c>
      <c r="O6776" s="2" t="str" cm="1">
        <f t="array" ref="O6776">_xlfn.IFS(N6776=1,"Unsatisfactory",N6776=2,"Poor",N6776=3,"Average",N6776=4,"Good",N6776=5,"Excellent")</f>
        <v>Excellent</v>
      </c>
      <c r="P6776"/>
      <c r="Q6776"/>
      <c r="R6776"/>
      <c r="S6776"/>
      <c r="T6776"/>
      <c r="U6776"/>
    </row>
    <row r="6777" spans="1:21">
      <c r="A6777" s="2">
        <v>159946</v>
      </c>
      <c r="B6777" s="2" t="s">
        <v>23</v>
      </c>
      <c r="C6777" s="4">
        <v>45544</v>
      </c>
      <c r="D6777" s="17">
        <v>45544</v>
      </c>
      <c r="E6777" s="2" t="s">
        <v>24</v>
      </c>
      <c r="F6777" s="2" t="s">
        <v>17</v>
      </c>
      <c r="G6777" s="2">
        <v>34</v>
      </c>
      <c r="H6777" s="2" t="s">
        <v>115</v>
      </c>
      <c r="I6777" s="2" t="s">
        <v>19</v>
      </c>
      <c r="J6777" s="12">
        <v>9</v>
      </c>
      <c r="K6777" s="2">
        <v>9</v>
      </c>
      <c r="L6777" s="2">
        <v>1</v>
      </c>
      <c r="M6777" s="12">
        <v>9</v>
      </c>
      <c r="N6777" s="3">
        <v>3</v>
      </c>
      <c r="O6777" s="2" t="str" cm="1">
        <f t="array" ref="O6777">_xlfn.IFS(N6777=1,"Unsatisfactory",N6777=2,"Poor",N6777=3,"Average",N6777=4,"Good",N6777=5,"Excellent")</f>
        <v>Average</v>
      </c>
      <c r="P6777"/>
      <c r="Q6777"/>
      <c r="R6777"/>
      <c r="S6777"/>
      <c r="T6777"/>
      <c r="U6777"/>
    </row>
    <row r="6778" spans="1:21">
      <c r="A6778" s="2">
        <v>165185</v>
      </c>
      <c r="B6778" s="2" t="s">
        <v>42</v>
      </c>
      <c r="C6778" s="4">
        <v>45395</v>
      </c>
      <c r="D6778" s="17">
        <v>45395</v>
      </c>
      <c r="E6778" s="2" t="s">
        <v>16</v>
      </c>
      <c r="F6778" s="2" t="s">
        <v>17</v>
      </c>
      <c r="G6778" s="2">
        <v>25</v>
      </c>
      <c r="H6778" s="2" t="s">
        <v>118</v>
      </c>
      <c r="I6778" s="2" t="s">
        <v>19</v>
      </c>
      <c r="J6778" s="12">
        <v>65</v>
      </c>
      <c r="K6778" s="2">
        <v>65</v>
      </c>
      <c r="L6778" s="2">
        <v>1</v>
      </c>
      <c r="M6778" s="12">
        <v>65</v>
      </c>
      <c r="N6778" s="3">
        <v>2</v>
      </c>
      <c r="O6778" s="2" t="str" cm="1">
        <f t="array" ref="O6778">_xlfn.IFS(N6778=1,"Unsatisfactory",N6778=2,"Poor",N6778=3,"Average",N6778=4,"Good",N6778=5,"Excellent")</f>
        <v>Poor</v>
      </c>
      <c r="P6778"/>
      <c r="Q6778"/>
      <c r="R6778"/>
      <c r="S6778"/>
      <c r="T6778"/>
      <c r="U6778"/>
    </row>
    <row r="6779" spans="1:21">
      <c r="A6779" s="2">
        <v>158363</v>
      </c>
      <c r="B6779" s="2" t="s">
        <v>85</v>
      </c>
      <c r="C6779" s="4">
        <v>45349</v>
      </c>
      <c r="D6779" s="17">
        <v>45349</v>
      </c>
      <c r="E6779" s="2" t="s">
        <v>24</v>
      </c>
      <c r="F6779" s="2" t="s">
        <v>17</v>
      </c>
      <c r="G6779" s="2">
        <v>20</v>
      </c>
      <c r="H6779" s="2" t="s">
        <v>31</v>
      </c>
      <c r="I6779" s="2" t="s">
        <v>19</v>
      </c>
      <c r="J6779" s="12">
        <v>23</v>
      </c>
      <c r="K6779" s="2">
        <v>23</v>
      </c>
      <c r="L6779" s="2">
        <v>1</v>
      </c>
      <c r="M6779" s="12">
        <v>23</v>
      </c>
      <c r="N6779" s="3">
        <v>3</v>
      </c>
      <c r="O6779" s="2" t="str" cm="1">
        <f t="array" ref="O6779">_xlfn.IFS(N6779=1,"Unsatisfactory",N6779=2,"Poor",N6779=3,"Average",N6779=4,"Good",N6779=5,"Excellent")</f>
        <v>Average</v>
      </c>
      <c r="P6779"/>
      <c r="Q6779"/>
      <c r="R6779"/>
      <c r="S6779"/>
      <c r="T6779"/>
      <c r="U6779"/>
    </row>
    <row r="6780" spans="1:21">
      <c r="A6780" s="2">
        <v>123550</v>
      </c>
      <c r="B6780" s="2" t="s">
        <v>53</v>
      </c>
      <c r="C6780" s="4">
        <v>45295</v>
      </c>
      <c r="D6780" s="17">
        <v>45295</v>
      </c>
      <c r="E6780" s="2" t="s">
        <v>37</v>
      </c>
      <c r="F6780" s="2" t="s">
        <v>17</v>
      </c>
      <c r="G6780" s="2">
        <v>25</v>
      </c>
      <c r="H6780" s="2" t="s">
        <v>129</v>
      </c>
      <c r="I6780" s="2" t="s">
        <v>19</v>
      </c>
      <c r="J6780" s="12">
        <v>15</v>
      </c>
      <c r="K6780" s="2">
        <v>15</v>
      </c>
      <c r="L6780" s="2">
        <v>4</v>
      </c>
      <c r="M6780" s="12">
        <v>60</v>
      </c>
      <c r="N6780" s="3">
        <v>5</v>
      </c>
      <c r="O6780" s="2" t="str" cm="1">
        <f t="array" ref="O6780">_xlfn.IFS(N6780=1,"Unsatisfactory",N6780=2,"Poor",N6780=3,"Average",N6780=4,"Good",N6780=5,"Excellent")</f>
        <v>Excellent</v>
      </c>
      <c r="P6780"/>
      <c r="Q6780"/>
      <c r="R6780"/>
      <c r="S6780"/>
      <c r="T6780"/>
      <c r="U6780"/>
    </row>
    <row r="6781" spans="1:21">
      <c r="A6781" s="2">
        <v>165517</v>
      </c>
      <c r="B6781" s="2" t="s">
        <v>50</v>
      </c>
      <c r="C6781" s="4">
        <v>45459</v>
      </c>
      <c r="D6781" s="17">
        <v>45459</v>
      </c>
      <c r="E6781" s="2" t="s">
        <v>16</v>
      </c>
      <c r="F6781" s="2" t="s">
        <v>17</v>
      </c>
      <c r="G6781" s="2">
        <v>28</v>
      </c>
      <c r="H6781" s="2" t="s">
        <v>80</v>
      </c>
      <c r="I6781" s="2" t="s">
        <v>27</v>
      </c>
      <c r="J6781" s="12">
        <v>97</v>
      </c>
      <c r="K6781" s="2">
        <v>137</v>
      </c>
      <c r="L6781" s="2">
        <v>1</v>
      </c>
      <c r="M6781" s="12">
        <v>137</v>
      </c>
      <c r="N6781" s="3">
        <v>4</v>
      </c>
      <c r="O6781" s="2" t="str" cm="1">
        <f t="array" ref="O6781">_xlfn.IFS(N6781=1,"Unsatisfactory",N6781=2,"Poor",N6781=3,"Average",N6781=4,"Good",N6781=5,"Excellent")</f>
        <v>Good</v>
      </c>
      <c r="P6781"/>
      <c r="Q6781"/>
      <c r="R6781"/>
      <c r="S6781"/>
      <c r="T6781"/>
      <c r="U6781"/>
    </row>
    <row r="6782" spans="1:21">
      <c r="A6782" s="2">
        <v>128205</v>
      </c>
      <c r="B6782" s="2" t="s">
        <v>53</v>
      </c>
      <c r="C6782" s="4">
        <v>45419</v>
      </c>
      <c r="D6782" s="17">
        <v>45419</v>
      </c>
      <c r="E6782" s="2" t="s">
        <v>37</v>
      </c>
      <c r="F6782" s="2" t="s">
        <v>25</v>
      </c>
      <c r="G6782" s="2">
        <v>18</v>
      </c>
      <c r="H6782" s="2" t="s">
        <v>38</v>
      </c>
      <c r="I6782" s="2" t="s">
        <v>19</v>
      </c>
      <c r="J6782" s="12">
        <v>15</v>
      </c>
      <c r="K6782" s="2">
        <v>15</v>
      </c>
      <c r="L6782" s="2">
        <v>1</v>
      </c>
      <c r="M6782" s="12">
        <v>15</v>
      </c>
      <c r="N6782" s="3">
        <v>2</v>
      </c>
      <c r="O6782" s="2" t="str" cm="1">
        <f t="array" ref="O6782">_xlfn.IFS(N6782=1,"Unsatisfactory",N6782=2,"Poor",N6782=3,"Average",N6782=4,"Good",N6782=5,"Excellent")</f>
        <v>Poor</v>
      </c>
      <c r="P6782"/>
      <c r="Q6782"/>
      <c r="R6782"/>
      <c r="S6782"/>
      <c r="T6782"/>
      <c r="U6782"/>
    </row>
    <row r="6783" spans="1:21">
      <c r="A6783" s="2">
        <v>165195</v>
      </c>
      <c r="B6783" s="2" t="s">
        <v>50</v>
      </c>
      <c r="C6783" s="4">
        <v>45348</v>
      </c>
      <c r="D6783" s="17">
        <v>45348</v>
      </c>
      <c r="E6783" s="2" t="s">
        <v>16</v>
      </c>
      <c r="F6783" s="2" t="s">
        <v>17</v>
      </c>
      <c r="G6783" s="2">
        <v>20</v>
      </c>
      <c r="H6783" s="2" t="s">
        <v>46</v>
      </c>
      <c r="I6783" s="2" t="s">
        <v>19</v>
      </c>
      <c r="J6783" s="12">
        <v>97</v>
      </c>
      <c r="K6783" s="2">
        <v>97</v>
      </c>
      <c r="L6783" s="2">
        <v>1</v>
      </c>
      <c r="M6783" s="12">
        <v>97</v>
      </c>
      <c r="N6783" s="3">
        <v>2</v>
      </c>
      <c r="O6783" s="2" t="str" cm="1">
        <f t="array" ref="O6783">_xlfn.IFS(N6783=1,"Unsatisfactory",N6783=2,"Poor",N6783=3,"Average",N6783=4,"Good",N6783=5,"Excellent")</f>
        <v>Poor</v>
      </c>
      <c r="P6783"/>
      <c r="Q6783"/>
      <c r="R6783"/>
      <c r="S6783"/>
      <c r="T6783"/>
      <c r="U6783"/>
    </row>
    <row r="6784" spans="1:21">
      <c r="A6784" s="2">
        <v>148352</v>
      </c>
      <c r="B6784" s="2" t="s">
        <v>53</v>
      </c>
      <c r="C6784" s="4">
        <v>45600</v>
      </c>
      <c r="D6784" s="17">
        <v>45600</v>
      </c>
      <c r="E6784" s="2" t="s">
        <v>37</v>
      </c>
      <c r="F6784" s="2" t="s">
        <v>17</v>
      </c>
      <c r="G6784" s="2">
        <v>34</v>
      </c>
      <c r="H6784" s="2" t="s">
        <v>129</v>
      </c>
      <c r="I6784" s="2" t="s">
        <v>19</v>
      </c>
      <c r="J6784" s="12">
        <v>15</v>
      </c>
      <c r="K6784" s="2">
        <v>15</v>
      </c>
      <c r="L6784" s="2">
        <v>2</v>
      </c>
      <c r="M6784" s="12">
        <v>30</v>
      </c>
      <c r="N6784" s="3">
        <v>4</v>
      </c>
      <c r="O6784" s="2" t="str" cm="1">
        <f t="array" ref="O6784">_xlfn.IFS(N6784=1,"Unsatisfactory",N6784=2,"Poor",N6784=3,"Average",N6784=4,"Good",N6784=5,"Excellent")</f>
        <v>Good</v>
      </c>
      <c r="P6784"/>
      <c r="Q6784"/>
      <c r="R6784"/>
      <c r="S6784"/>
      <c r="T6784"/>
      <c r="U6784"/>
    </row>
    <row r="6785" spans="1:21">
      <c r="A6785" s="2">
        <v>165728</v>
      </c>
      <c r="B6785" s="2" t="s">
        <v>15</v>
      </c>
      <c r="C6785" s="4">
        <v>45378</v>
      </c>
      <c r="D6785" s="17">
        <v>45378</v>
      </c>
      <c r="E6785" s="2" t="s">
        <v>16</v>
      </c>
      <c r="F6785" s="2" t="s">
        <v>25</v>
      </c>
      <c r="G6785" s="2">
        <v>32</v>
      </c>
      <c r="H6785" s="2" t="s">
        <v>128</v>
      </c>
      <c r="I6785" s="2" t="s">
        <v>19</v>
      </c>
      <c r="J6785" s="12">
        <v>100</v>
      </c>
      <c r="K6785" s="2">
        <v>100</v>
      </c>
      <c r="L6785" s="2">
        <v>1</v>
      </c>
      <c r="M6785" s="12">
        <v>100</v>
      </c>
      <c r="N6785" s="3">
        <v>5</v>
      </c>
      <c r="O6785" s="2" t="str" cm="1">
        <f t="array" ref="O6785">_xlfn.IFS(N6785=1,"Unsatisfactory",N6785=2,"Poor",N6785=3,"Average",N6785=4,"Good",N6785=5,"Excellent")</f>
        <v>Excellent</v>
      </c>
      <c r="P6785"/>
      <c r="Q6785"/>
      <c r="R6785"/>
      <c r="S6785"/>
      <c r="T6785"/>
      <c r="U6785"/>
    </row>
    <row r="6786" spans="1:21">
      <c r="A6786" s="2">
        <v>186433</v>
      </c>
      <c r="B6786" s="2" t="s">
        <v>30</v>
      </c>
      <c r="C6786" s="4">
        <v>45497</v>
      </c>
      <c r="D6786" s="17">
        <v>45497</v>
      </c>
      <c r="E6786" s="2" t="s">
        <v>24</v>
      </c>
      <c r="F6786" s="2" t="s">
        <v>17</v>
      </c>
      <c r="G6786" s="2">
        <v>26</v>
      </c>
      <c r="H6786" s="2" t="s">
        <v>118</v>
      </c>
      <c r="I6786" s="2" t="s">
        <v>19</v>
      </c>
      <c r="J6786" s="12">
        <v>10</v>
      </c>
      <c r="K6786" s="2">
        <v>10</v>
      </c>
      <c r="L6786" s="2">
        <v>2</v>
      </c>
      <c r="M6786" s="12">
        <v>20</v>
      </c>
      <c r="N6786" s="3">
        <v>5</v>
      </c>
      <c r="O6786" s="2" t="str" cm="1">
        <f t="array" ref="O6786">_xlfn.IFS(N6786=1,"Unsatisfactory",N6786=2,"Poor",N6786=3,"Average",N6786=4,"Good",N6786=5,"Excellent")</f>
        <v>Excellent</v>
      </c>
      <c r="P6786"/>
      <c r="Q6786"/>
      <c r="R6786"/>
      <c r="S6786"/>
      <c r="T6786"/>
      <c r="U6786"/>
    </row>
    <row r="6787" spans="1:21">
      <c r="A6787" s="2">
        <v>128965</v>
      </c>
      <c r="B6787" s="2" t="s">
        <v>42</v>
      </c>
      <c r="C6787" s="4">
        <v>45579</v>
      </c>
      <c r="D6787" s="17">
        <v>45579</v>
      </c>
      <c r="E6787" s="2" t="s">
        <v>16</v>
      </c>
      <c r="F6787" s="2" t="s">
        <v>25</v>
      </c>
      <c r="G6787" s="2">
        <v>27</v>
      </c>
      <c r="H6787" s="2" t="s">
        <v>56</v>
      </c>
      <c r="I6787" s="2" t="s">
        <v>19</v>
      </c>
      <c r="J6787" s="12">
        <v>65</v>
      </c>
      <c r="K6787" s="2">
        <v>65</v>
      </c>
      <c r="L6787" s="2">
        <v>1</v>
      </c>
      <c r="M6787" s="12">
        <v>65</v>
      </c>
      <c r="N6787" s="3">
        <v>3</v>
      </c>
      <c r="O6787" s="2" t="str" cm="1">
        <f t="array" ref="O6787">_xlfn.IFS(N6787=1,"Unsatisfactory",N6787=2,"Poor",N6787=3,"Average",N6787=4,"Good",N6787=5,"Excellent")</f>
        <v>Average</v>
      </c>
      <c r="P6787"/>
      <c r="Q6787"/>
      <c r="R6787"/>
      <c r="S6787"/>
      <c r="T6787"/>
      <c r="U6787"/>
    </row>
    <row r="6788" spans="1:21">
      <c r="A6788" s="2">
        <v>157710</v>
      </c>
      <c r="B6788" s="2" t="s">
        <v>50</v>
      </c>
      <c r="C6788" s="4">
        <v>45242</v>
      </c>
      <c r="D6788" s="17">
        <v>45242</v>
      </c>
      <c r="E6788" s="2" t="s">
        <v>16</v>
      </c>
      <c r="F6788" s="2" t="s">
        <v>25</v>
      </c>
      <c r="G6788" s="2">
        <v>28</v>
      </c>
      <c r="H6788" s="2" t="s">
        <v>29</v>
      </c>
      <c r="I6788" s="2" t="s">
        <v>19</v>
      </c>
      <c r="J6788" s="12">
        <v>97</v>
      </c>
      <c r="K6788" s="2">
        <v>97</v>
      </c>
      <c r="L6788" s="2">
        <v>1</v>
      </c>
      <c r="M6788" s="12">
        <v>97</v>
      </c>
      <c r="N6788" s="3">
        <v>5</v>
      </c>
      <c r="O6788" s="2" t="str" cm="1">
        <f t="array" ref="O6788">_xlfn.IFS(N6788=1,"Unsatisfactory",N6788=2,"Poor",N6788=3,"Average",N6788=4,"Good",N6788=5,"Excellent")</f>
        <v>Excellent</v>
      </c>
      <c r="P6788"/>
      <c r="Q6788"/>
      <c r="R6788"/>
      <c r="S6788"/>
      <c r="T6788"/>
      <c r="U6788"/>
    </row>
    <row r="6789" spans="1:21">
      <c r="A6789" s="2">
        <v>154589</v>
      </c>
      <c r="B6789" s="2" t="s">
        <v>23</v>
      </c>
      <c r="C6789" s="4">
        <v>45520</v>
      </c>
      <c r="D6789" s="17">
        <v>45520</v>
      </c>
      <c r="E6789" s="2" t="s">
        <v>24</v>
      </c>
      <c r="F6789" s="2" t="s">
        <v>25</v>
      </c>
      <c r="G6789" s="2">
        <v>19</v>
      </c>
      <c r="H6789" s="2" t="s">
        <v>56</v>
      </c>
      <c r="I6789" s="2" t="s">
        <v>19</v>
      </c>
      <c r="J6789" s="12">
        <v>9</v>
      </c>
      <c r="K6789" s="2">
        <v>9</v>
      </c>
      <c r="L6789" s="2">
        <v>1</v>
      </c>
      <c r="M6789" s="12">
        <v>9</v>
      </c>
      <c r="N6789" s="3">
        <v>5</v>
      </c>
      <c r="O6789" s="2" t="str" cm="1">
        <f t="array" ref="O6789">_xlfn.IFS(N6789=1,"Unsatisfactory",N6789=2,"Poor",N6789=3,"Average",N6789=4,"Good",N6789=5,"Excellent")</f>
        <v>Excellent</v>
      </c>
      <c r="P6789"/>
      <c r="Q6789"/>
      <c r="R6789"/>
      <c r="S6789"/>
      <c r="T6789"/>
      <c r="U6789"/>
    </row>
    <row r="6790" spans="1:21">
      <c r="A6790" s="2">
        <v>123305</v>
      </c>
      <c r="B6790" s="2" t="s">
        <v>53</v>
      </c>
      <c r="C6790" s="4">
        <v>45467</v>
      </c>
      <c r="D6790" s="17">
        <v>45467</v>
      </c>
      <c r="E6790" s="2" t="s">
        <v>37</v>
      </c>
      <c r="F6790" s="2" t="s">
        <v>17</v>
      </c>
      <c r="G6790" s="2">
        <v>25</v>
      </c>
      <c r="H6790" s="2" t="s">
        <v>31</v>
      </c>
      <c r="I6790" s="2" t="s">
        <v>19</v>
      </c>
      <c r="J6790" s="12">
        <v>15</v>
      </c>
      <c r="K6790" s="2">
        <v>15</v>
      </c>
      <c r="L6790" s="2">
        <v>1</v>
      </c>
      <c r="M6790" s="12">
        <v>15</v>
      </c>
      <c r="N6790" s="3">
        <v>5</v>
      </c>
      <c r="O6790" s="2" t="str" cm="1">
        <f t="array" ref="O6790">_xlfn.IFS(N6790=1,"Unsatisfactory",N6790=2,"Poor",N6790=3,"Average",N6790=4,"Good",N6790=5,"Excellent")</f>
        <v>Excellent</v>
      </c>
      <c r="P6790"/>
      <c r="Q6790"/>
      <c r="R6790"/>
      <c r="S6790"/>
      <c r="T6790"/>
      <c r="U6790"/>
    </row>
    <row r="6791" spans="1:21">
      <c r="A6791" s="2">
        <v>133090</v>
      </c>
      <c r="B6791" s="2" t="s">
        <v>76</v>
      </c>
      <c r="C6791" s="4">
        <v>45338</v>
      </c>
      <c r="D6791" s="17">
        <v>45338</v>
      </c>
      <c r="E6791" s="2" t="s">
        <v>37</v>
      </c>
      <c r="F6791" s="2" t="s">
        <v>17</v>
      </c>
      <c r="G6791" s="2">
        <v>27</v>
      </c>
      <c r="H6791" s="2" t="s">
        <v>74</v>
      </c>
      <c r="I6791" s="2" t="s">
        <v>27</v>
      </c>
      <c r="J6791" s="12">
        <v>45</v>
      </c>
      <c r="K6791" s="2">
        <v>70</v>
      </c>
      <c r="L6791" s="2">
        <v>1</v>
      </c>
      <c r="M6791" s="12">
        <v>70</v>
      </c>
      <c r="N6791" s="3">
        <v>4</v>
      </c>
      <c r="O6791" s="2" t="str" cm="1">
        <f t="array" ref="O6791">_xlfn.IFS(N6791=1,"Unsatisfactory",N6791=2,"Poor",N6791=3,"Average",N6791=4,"Good",N6791=5,"Excellent")</f>
        <v>Good</v>
      </c>
      <c r="P6791"/>
      <c r="Q6791"/>
      <c r="R6791"/>
      <c r="S6791"/>
      <c r="T6791"/>
      <c r="U6791"/>
    </row>
    <row r="6792" spans="1:21">
      <c r="A6792" s="2">
        <v>176859</v>
      </c>
      <c r="B6792" s="2" t="s">
        <v>78</v>
      </c>
      <c r="C6792" s="4">
        <v>45539</v>
      </c>
      <c r="D6792" s="17">
        <v>45539</v>
      </c>
      <c r="E6792" s="2" t="s">
        <v>37</v>
      </c>
      <c r="F6792" s="2" t="s">
        <v>25</v>
      </c>
      <c r="G6792" s="2">
        <v>20</v>
      </c>
      <c r="H6792" s="2" t="s">
        <v>118</v>
      </c>
      <c r="I6792" s="2" t="s">
        <v>19</v>
      </c>
      <c r="J6792" s="12">
        <v>50</v>
      </c>
      <c r="K6792" s="2">
        <v>50</v>
      </c>
      <c r="L6792" s="2">
        <v>3</v>
      </c>
      <c r="M6792" s="12">
        <v>150</v>
      </c>
      <c r="N6792" s="3">
        <v>3</v>
      </c>
      <c r="O6792" s="2" t="str" cm="1">
        <f t="array" ref="O6792">_xlfn.IFS(N6792=1,"Unsatisfactory",N6792=2,"Poor",N6792=3,"Average",N6792=4,"Good",N6792=5,"Excellent")</f>
        <v>Average</v>
      </c>
      <c r="P6792"/>
      <c r="Q6792"/>
      <c r="R6792"/>
      <c r="S6792"/>
      <c r="T6792"/>
      <c r="U6792"/>
    </row>
    <row r="6793" spans="1:21">
      <c r="A6793" s="2">
        <v>181118</v>
      </c>
      <c r="B6793" s="2" t="s">
        <v>42</v>
      </c>
      <c r="C6793" s="4">
        <v>45264</v>
      </c>
      <c r="D6793" s="17">
        <v>45264</v>
      </c>
      <c r="E6793" s="2" t="s">
        <v>16</v>
      </c>
      <c r="F6793" s="2" t="s">
        <v>17</v>
      </c>
      <c r="G6793" s="2">
        <v>25</v>
      </c>
      <c r="H6793" s="2" t="s">
        <v>130</v>
      </c>
      <c r="I6793" s="2" t="s">
        <v>19</v>
      </c>
      <c r="J6793" s="12">
        <v>65</v>
      </c>
      <c r="K6793" s="2">
        <v>65</v>
      </c>
      <c r="L6793" s="2">
        <v>1</v>
      </c>
      <c r="M6793" s="12">
        <v>65</v>
      </c>
      <c r="N6793" s="3">
        <v>1</v>
      </c>
      <c r="O6793" s="2" t="str" cm="1">
        <f t="array" ref="O6793">_xlfn.IFS(N6793=1,"Unsatisfactory",N6793=2,"Poor",N6793=3,"Average",N6793=4,"Good",N6793=5,"Excellent")</f>
        <v>Unsatisfactory</v>
      </c>
      <c r="P6793"/>
      <c r="Q6793"/>
      <c r="R6793"/>
      <c r="S6793"/>
      <c r="T6793"/>
      <c r="U6793"/>
    </row>
    <row r="6794" spans="1:21">
      <c r="A6794" s="2">
        <v>121306</v>
      </c>
      <c r="B6794" s="2" t="s">
        <v>42</v>
      </c>
      <c r="C6794" s="4">
        <v>45497</v>
      </c>
      <c r="D6794" s="17">
        <v>45497</v>
      </c>
      <c r="E6794" s="2" t="s">
        <v>16</v>
      </c>
      <c r="F6794" s="2" t="s">
        <v>17</v>
      </c>
      <c r="G6794" s="2">
        <v>24</v>
      </c>
      <c r="H6794" s="2" t="s">
        <v>62</v>
      </c>
      <c r="I6794" s="2" t="s">
        <v>19</v>
      </c>
      <c r="J6794" s="12">
        <v>65</v>
      </c>
      <c r="K6794" s="2">
        <v>65</v>
      </c>
      <c r="L6794" s="2">
        <v>1</v>
      </c>
      <c r="M6794" s="12">
        <v>65</v>
      </c>
      <c r="N6794" s="3">
        <v>1</v>
      </c>
      <c r="O6794" s="2" t="str" cm="1">
        <f t="array" ref="O6794">_xlfn.IFS(N6794=1,"Unsatisfactory",N6794=2,"Poor",N6794=3,"Average",N6794=4,"Good",N6794=5,"Excellent")</f>
        <v>Unsatisfactory</v>
      </c>
      <c r="P6794"/>
      <c r="Q6794"/>
      <c r="R6794"/>
      <c r="S6794"/>
      <c r="T6794"/>
      <c r="U6794"/>
    </row>
    <row r="6795" spans="1:21">
      <c r="A6795" s="2">
        <v>159738</v>
      </c>
      <c r="B6795" s="2" t="s">
        <v>36</v>
      </c>
      <c r="C6795" s="4">
        <v>45371</v>
      </c>
      <c r="D6795" s="17">
        <v>45371</v>
      </c>
      <c r="E6795" s="2" t="s">
        <v>37</v>
      </c>
      <c r="F6795" s="2" t="s">
        <v>17</v>
      </c>
      <c r="G6795" s="2">
        <v>27</v>
      </c>
      <c r="H6795" s="2" t="s">
        <v>69</v>
      </c>
      <c r="I6795" s="2" t="s">
        <v>19</v>
      </c>
      <c r="J6795" s="12">
        <v>32</v>
      </c>
      <c r="K6795" s="2">
        <v>32</v>
      </c>
      <c r="L6795" s="2">
        <v>3</v>
      </c>
      <c r="M6795" s="12">
        <v>96</v>
      </c>
      <c r="N6795" s="3">
        <v>5</v>
      </c>
      <c r="O6795" s="2" t="str" cm="1">
        <f t="array" ref="O6795">_xlfn.IFS(N6795=1,"Unsatisfactory",N6795=2,"Poor",N6795=3,"Average",N6795=4,"Good",N6795=5,"Excellent")</f>
        <v>Excellent</v>
      </c>
      <c r="P6795"/>
      <c r="Q6795"/>
      <c r="R6795"/>
      <c r="S6795"/>
      <c r="T6795"/>
      <c r="U6795"/>
    </row>
    <row r="6796" spans="1:21">
      <c r="A6796" s="2">
        <v>184993</v>
      </c>
      <c r="B6796" s="2" t="s">
        <v>15</v>
      </c>
      <c r="C6796" s="4">
        <v>45243</v>
      </c>
      <c r="D6796" s="17">
        <v>45243</v>
      </c>
      <c r="E6796" s="2" t="s">
        <v>16</v>
      </c>
      <c r="F6796" s="2" t="s">
        <v>17</v>
      </c>
      <c r="G6796" s="2">
        <v>31</v>
      </c>
      <c r="H6796" s="2" t="s">
        <v>51</v>
      </c>
      <c r="I6796" s="2" t="s">
        <v>27</v>
      </c>
      <c r="J6796" s="12">
        <v>100</v>
      </c>
      <c r="K6796" s="2">
        <v>150</v>
      </c>
      <c r="L6796" s="2">
        <v>1</v>
      </c>
      <c r="M6796" s="12">
        <v>150</v>
      </c>
      <c r="N6796" s="3">
        <v>5</v>
      </c>
      <c r="O6796" s="2" t="str" cm="1">
        <f t="array" ref="O6796">_xlfn.IFS(N6796=1,"Unsatisfactory",N6796=2,"Poor",N6796=3,"Average",N6796=4,"Good",N6796=5,"Excellent")</f>
        <v>Excellent</v>
      </c>
      <c r="P6796"/>
      <c r="Q6796"/>
      <c r="R6796"/>
      <c r="S6796"/>
      <c r="T6796"/>
      <c r="U6796"/>
    </row>
    <row r="6797" spans="1:21">
      <c r="A6797" s="2">
        <v>134678</v>
      </c>
      <c r="B6797" s="2" t="s">
        <v>23</v>
      </c>
      <c r="C6797" s="4">
        <v>45425</v>
      </c>
      <c r="D6797" s="17">
        <v>45425</v>
      </c>
      <c r="E6797" s="2" t="s">
        <v>24</v>
      </c>
      <c r="F6797" s="2" t="s">
        <v>17</v>
      </c>
      <c r="G6797" s="2">
        <v>30</v>
      </c>
      <c r="H6797" s="2" t="s">
        <v>118</v>
      </c>
      <c r="I6797" s="2" t="s">
        <v>19</v>
      </c>
      <c r="J6797" s="12">
        <v>9</v>
      </c>
      <c r="K6797" s="2">
        <v>9</v>
      </c>
      <c r="L6797" s="2">
        <v>1</v>
      </c>
      <c r="M6797" s="12">
        <v>9</v>
      </c>
      <c r="N6797" s="3">
        <v>2</v>
      </c>
      <c r="O6797" s="2" t="str" cm="1">
        <f t="array" ref="O6797">_xlfn.IFS(N6797=1,"Unsatisfactory",N6797=2,"Poor",N6797=3,"Average",N6797=4,"Good",N6797=5,"Excellent")</f>
        <v>Poor</v>
      </c>
      <c r="P6797"/>
      <c r="Q6797"/>
      <c r="R6797"/>
      <c r="S6797"/>
      <c r="T6797"/>
      <c r="U6797"/>
    </row>
    <row r="6798" spans="1:21">
      <c r="A6798" s="2">
        <v>177887</v>
      </c>
      <c r="B6798" s="2" t="s">
        <v>53</v>
      </c>
      <c r="C6798" s="4">
        <v>45279</v>
      </c>
      <c r="D6798" s="17">
        <v>45279</v>
      </c>
      <c r="E6798" s="2" t="s">
        <v>37</v>
      </c>
      <c r="F6798" s="2" t="s">
        <v>17</v>
      </c>
      <c r="G6798" s="2">
        <v>32</v>
      </c>
      <c r="H6798" s="2" t="s">
        <v>115</v>
      </c>
      <c r="I6798" s="2" t="s">
        <v>19</v>
      </c>
      <c r="J6798" s="12">
        <v>15</v>
      </c>
      <c r="K6798" s="2">
        <v>15</v>
      </c>
      <c r="L6798" s="2">
        <v>4</v>
      </c>
      <c r="M6798" s="12">
        <v>60</v>
      </c>
      <c r="N6798" s="3">
        <v>3</v>
      </c>
      <c r="O6798" s="2" t="str" cm="1">
        <f t="array" ref="O6798">_xlfn.IFS(N6798=1,"Unsatisfactory",N6798=2,"Poor",N6798=3,"Average",N6798=4,"Good",N6798=5,"Excellent")</f>
        <v>Average</v>
      </c>
      <c r="P6798"/>
      <c r="Q6798"/>
      <c r="R6798"/>
      <c r="S6798"/>
      <c r="T6798"/>
      <c r="U6798"/>
    </row>
    <row r="6799" spans="1:21">
      <c r="A6799" s="2">
        <v>176544</v>
      </c>
      <c r="B6799" s="2" t="s">
        <v>15</v>
      </c>
      <c r="C6799" s="4">
        <v>45328</v>
      </c>
      <c r="D6799" s="17">
        <v>45328</v>
      </c>
      <c r="E6799" s="2" t="s">
        <v>16</v>
      </c>
      <c r="F6799" s="2" t="s">
        <v>25</v>
      </c>
      <c r="G6799" s="2">
        <v>33</v>
      </c>
      <c r="H6799" s="2" t="s">
        <v>69</v>
      </c>
      <c r="I6799" s="2" t="s">
        <v>19</v>
      </c>
      <c r="J6799" s="12">
        <v>100</v>
      </c>
      <c r="K6799" s="2">
        <v>100</v>
      </c>
      <c r="L6799" s="2">
        <v>1</v>
      </c>
      <c r="M6799" s="12">
        <v>100</v>
      </c>
      <c r="N6799" s="3">
        <v>5</v>
      </c>
      <c r="O6799" s="2" t="str" cm="1">
        <f t="array" ref="O6799">_xlfn.IFS(N6799=1,"Unsatisfactory",N6799=2,"Poor",N6799=3,"Average",N6799=4,"Good",N6799=5,"Excellent")</f>
        <v>Excellent</v>
      </c>
      <c r="P6799"/>
      <c r="Q6799"/>
      <c r="R6799"/>
      <c r="S6799"/>
      <c r="T6799"/>
      <c r="U6799"/>
    </row>
    <row r="6800" spans="1:21">
      <c r="A6800" s="2">
        <v>195028</v>
      </c>
      <c r="B6800" s="2" t="s">
        <v>50</v>
      </c>
      <c r="C6800" s="4">
        <v>45586</v>
      </c>
      <c r="D6800" s="17">
        <v>45586</v>
      </c>
      <c r="E6800" s="2" t="s">
        <v>16</v>
      </c>
      <c r="F6800" s="2" t="s">
        <v>17</v>
      </c>
      <c r="G6800" s="2">
        <v>26</v>
      </c>
      <c r="H6800" s="2" t="s">
        <v>26</v>
      </c>
      <c r="I6800" s="2" t="s">
        <v>27</v>
      </c>
      <c r="J6800" s="12">
        <v>97</v>
      </c>
      <c r="K6800" s="2">
        <v>137</v>
      </c>
      <c r="L6800" s="2">
        <v>3</v>
      </c>
      <c r="M6800" s="12">
        <v>411</v>
      </c>
      <c r="N6800" s="3">
        <v>1</v>
      </c>
      <c r="O6800" s="2" t="str" cm="1">
        <f t="array" ref="O6800">_xlfn.IFS(N6800=1,"Unsatisfactory",N6800=2,"Poor",N6800=3,"Average",N6800=4,"Good",N6800=5,"Excellent")</f>
        <v>Unsatisfactory</v>
      </c>
      <c r="P6800"/>
      <c r="Q6800"/>
      <c r="R6800"/>
      <c r="S6800"/>
      <c r="T6800"/>
      <c r="U6800"/>
    </row>
    <row r="6801" spans="1:21">
      <c r="A6801" s="2">
        <v>157250</v>
      </c>
      <c r="B6801" s="2" t="s">
        <v>48</v>
      </c>
      <c r="C6801" s="4">
        <v>45332</v>
      </c>
      <c r="D6801" s="17">
        <v>45332</v>
      </c>
      <c r="E6801" s="2" t="s">
        <v>16</v>
      </c>
      <c r="F6801" s="2" t="s">
        <v>17</v>
      </c>
      <c r="G6801" s="2">
        <v>29</v>
      </c>
      <c r="H6801" s="2" t="s">
        <v>60</v>
      </c>
      <c r="I6801" s="2" t="s">
        <v>19</v>
      </c>
      <c r="J6801" s="12">
        <v>130</v>
      </c>
      <c r="K6801" s="2">
        <v>130</v>
      </c>
      <c r="L6801" s="2">
        <v>2</v>
      </c>
      <c r="M6801" s="12">
        <v>260</v>
      </c>
      <c r="N6801" s="3">
        <v>1</v>
      </c>
      <c r="O6801" s="2" t="str" cm="1">
        <f t="array" ref="O6801">_xlfn.IFS(N6801=1,"Unsatisfactory",N6801=2,"Poor",N6801=3,"Average",N6801=4,"Good",N6801=5,"Excellent")</f>
        <v>Unsatisfactory</v>
      </c>
      <c r="P6801"/>
      <c r="Q6801"/>
      <c r="R6801"/>
      <c r="S6801"/>
      <c r="T6801"/>
      <c r="U6801"/>
    </row>
    <row r="6802" spans="1:21">
      <c r="A6802" s="2">
        <v>186617</v>
      </c>
      <c r="B6802" s="2" t="s">
        <v>15</v>
      </c>
      <c r="C6802" s="4">
        <v>45594</v>
      </c>
      <c r="D6802" s="17">
        <v>45594</v>
      </c>
      <c r="E6802" s="2" t="s">
        <v>16</v>
      </c>
      <c r="F6802" s="2" t="s">
        <v>17</v>
      </c>
      <c r="G6802" s="2">
        <v>23</v>
      </c>
      <c r="H6802" s="2" t="s">
        <v>67</v>
      </c>
      <c r="I6802" s="2" t="s">
        <v>27</v>
      </c>
      <c r="J6802" s="12">
        <v>100</v>
      </c>
      <c r="K6802" s="2">
        <v>140</v>
      </c>
      <c r="L6802" s="2">
        <v>1</v>
      </c>
      <c r="M6802" s="12">
        <v>140</v>
      </c>
      <c r="N6802" s="3">
        <v>4</v>
      </c>
      <c r="O6802" s="2" t="str" cm="1">
        <f t="array" ref="O6802">_xlfn.IFS(N6802=1,"Unsatisfactory",N6802=2,"Poor",N6802=3,"Average",N6802=4,"Good",N6802=5,"Excellent")</f>
        <v>Good</v>
      </c>
      <c r="P6802"/>
      <c r="Q6802"/>
      <c r="R6802"/>
      <c r="S6802"/>
      <c r="T6802"/>
      <c r="U6802"/>
    </row>
    <row r="6803" spans="1:21">
      <c r="A6803" s="2">
        <v>158075</v>
      </c>
      <c r="B6803" s="2" t="s">
        <v>42</v>
      </c>
      <c r="C6803" s="4">
        <v>45376</v>
      </c>
      <c r="D6803" s="17">
        <v>45376</v>
      </c>
      <c r="E6803" s="2" t="s">
        <v>16</v>
      </c>
      <c r="F6803" s="2" t="s">
        <v>25</v>
      </c>
      <c r="G6803" s="2">
        <v>25</v>
      </c>
      <c r="H6803" s="2" t="s">
        <v>46</v>
      </c>
      <c r="I6803" s="2" t="s">
        <v>19</v>
      </c>
      <c r="J6803" s="12">
        <v>65</v>
      </c>
      <c r="K6803" s="2">
        <v>65</v>
      </c>
      <c r="L6803" s="2">
        <v>1</v>
      </c>
      <c r="M6803" s="12">
        <v>65</v>
      </c>
      <c r="N6803" s="3">
        <v>4</v>
      </c>
      <c r="O6803" s="2" t="str" cm="1">
        <f t="array" ref="O6803">_xlfn.IFS(N6803=1,"Unsatisfactory",N6803=2,"Poor",N6803=3,"Average",N6803=4,"Good",N6803=5,"Excellent")</f>
        <v>Good</v>
      </c>
      <c r="P6803"/>
      <c r="Q6803"/>
      <c r="R6803"/>
      <c r="S6803"/>
      <c r="T6803"/>
      <c r="U6803"/>
    </row>
    <row r="6804" spans="1:21">
      <c r="A6804" s="2">
        <v>185298</v>
      </c>
      <c r="B6804" s="2" t="s">
        <v>23</v>
      </c>
      <c r="C6804" s="4">
        <v>45336</v>
      </c>
      <c r="D6804" s="17">
        <v>45336</v>
      </c>
      <c r="E6804" s="2" t="s">
        <v>24</v>
      </c>
      <c r="F6804" s="2" t="s">
        <v>25</v>
      </c>
      <c r="G6804" s="2">
        <v>24</v>
      </c>
      <c r="H6804" s="2" t="s">
        <v>80</v>
      </c>
      <c r="I6804" s="2" t="s">
        <v>27</v>
      </c>
      <c r="J6804" s="12">
        <v>9</v>
      </c>
      <c r="K6804" s="2">
        <v>49</v>
      </c>
      <c r="L6804" s="2">
        <v>2</v>
      </c>
      <c r="M6804" s="12">
        <v>98</v>
      </c>
      <c r="N6804" s="3">
        <v>5</v>
      </c>
      <c r="O6804" s="2" t="str" cm="1">
        <f t="array" ref="O6804">_xlfn.IFS(N6804=1,"Unsatisfactory",N6804=2,"Poor",N6804=3,"Average",N6804=4,"Good",N6804=5,"Excellent")</f>
        <v>Excellent</v>
      </c>
      <c r="P6804"/>
      <c r="Q6804"/>
      <c r="R6804"/>
      <c r="S6804"/>
      <c r="T6804"/>
      <c r="U6804"/>
    </row>
    <row r="6805" spans="1:21">
      <c r="A6805" s="2">
        <v>147436</v>
      </c>
      <c r="B6805" s="2" t="s">
        <v>42</v>
      </c>
      <c r="C6805" s="4">
        <v>45281</v>
      </c>
      <c r="D6805" s="17">
        <v>45281</v>
      </c>
      <c r="E6805" s="2" t="s">
        <v>16</v>
      </c>
      <c r="F6805" s="2" t="s">
        <v>25</v>
      </c>
      <c r="G6805" s="2">
        <v>21</v>
      </c>
      <c r="H6805" s="2" t="s">
        <v>29</v>
      </c>
      <c r="I6805" s="2" t="s">
        <v>19</v>
      </c>
      <c r="J6805" s="12">
        <v>65</v>
      </c>
      <c r="K6805" s="2">
        <v>65</v>
      </c>
      <c r="L6805" s="2">
        <v>1</v>
      </c>
      <c r="M6805" s="12">
        <v>65</v>
      </c>
      <c r="N6805" s="3">
        <v>5</v>
      </c>
      <c r="O6805" s="2" t="str" cm="1">
        <f t="array" ref="O6805">_xlfn.IFS(N6805=1,"Unsatisfactory",N6805=2,"Poor",N6805=3,"Average",N6805=4,"Good",N6805=5,"Excellent")</f>
        <v>Excellent</v>
      </c>
      <c r="P6805"/>
      <c r="Q6805"/>
      <c r="R6805"/>
      <c r="S6805"/>
      <c r="T6805"/>
      <c r="U6805"/>
    </row>
    <row r="6806" spans="1:21">
      <c r="A6806" s="2">
        <v>177988</v>
      </c>
      <c r="B6806" s="2" t="s">
        <v>30</v>
      </c>
      <c r="C6806" s="4">
        <v>45528</v>
      </c>
      <c r="D6806" s="17">
        <v>45528</v>
      </c>
      <c r="E6806" s="2" t="s">
        <v>24</v>
      </c>
      <c r="F6806" s="2" t="s">
        <v>17</v>
      </c>
      <c r="G6806" s="2">
        <v>33</v>
      </c>
      <c r="H6806" s="2" t="s">
        <v>67</v>
      </c>
      <c r="I6806" s="2" t="s">
        <v>27</v>
      </c>
      <c r="J6806" s="12">
        <v>10</v>
      </c>
      <c r="K6806" s="2">
        <v>50</v>
      </c>
      <c r="L6806" s="2">
        <v>4</v>
      </c>
      <c r="M6806" s="12">
        <v>200</v>
      </c>
      <c r="N6806" s="3">
        <v>1</v>
      </c>
      <c r="O6806" s="2" t="str" cm="1">
        <f t="array" ref="O6806">_xlfn.IFS(N6806=1,"Unsatisfactory",N6806=2,"Poor",N6806=3,"Average",N6806=4,"Good",N6806=5,"Excellent")</f>
        <v>Unsatisfactory</v>
      </c>
      <c r="P6806"/>
      <c r="Q6806"/>
      <c r="R6806"/>
      <c r="S6806"/>
      <c r="T6806"/>
      <c r="U6806"/>
    </row>
    <row r="6807" spans="1:21">
      <c r="A6807" s="2">
        <v>148050</v>
      </c>
      <c r="B6807" s="2" t="s">
        <v>30</v>
      </c>
      <c r="C6807" s="4">
        <v>45236</v>
      </c>
      <c r="D6807" s="17">
        <v>45236</v>
      </c>
      <c r="E6807" s="2" t="s">
        <v>24</v>
      </c>
      <c r="F6807" s="2" t="s">
        <v>17</v>
      </c>
      <c r="G6807" s="2">
        <v>24</v>
      </c>
      <c r="H6807" s="2" t="s">
        <v>80</v>
      </c>
      <c r="I6807" s="2" t="s">
        <v>27</v>
      </c>
      <c r="J6807" s="12">
        <v>10</v>
      </c>
      <c r="K6807" s="2">
        <v>50</v>
      </c>
      <c r="L6807" s="2">
        <v>1</v>
      </c>
      <c r="M6807" s="12">
        <v>50</v>
      </c>
      <c r="N6807" s="3">
        <v>2</v>
      </c>
      <c r="O6807" s="2" t="str" cm="1">
        <f t="array" ref="O6807">_xlfn.IFS(N6807=1,"Unsatisfactory",N6807=2,"Poor",N6807=3,"Average",N6807=4,"Good",N6807=5,"Excellent")</f>
        <v>Poor</v>
      </c>
      <c r="P6807"/>
      <c r="Q6807"/>
      <c r="R6807"/>
      <c r="S6807"/>
      <c r="T6807"/>
      <c r="U6807"/>
    </row>
    <row r="6808" spans="1:21">
      <c r="A6808" s="2">
        <v>197111</v>
      </c>
      <c r="B6808" s="2" t="s">
        <v>50</v>
      </c>
      <c r="C6808" s="4">
        <v>45236</v>
      </c>
      <c r="D6808" s="17">
        <v>45236</v>
      </c>
      <c r="E6808" s="2" t="s">
        <v>16</v>
      </c>
      <c r="F6808" s="2" t="s">
        <v>17</v>
      </c>
      <c r="G6808" s="2">
        <v>33</v>
      </c>
      <c r="H6808" s="2" t="s">
        <v>129</v>
      </c>
      <c r="I6808" s="2" t="s">
        <v>19</v>
      </c>
      <c r="J6808" s="12">
        <v>97</v>
      </c>
      <c r="K6808" s="2">
        <v>97</v>
      </c>
      <c r="L6808" s="2">
        <v>1</v>
      </c>
      <c r="M6808" s="12">
        <v>97</v>
      </c>
      <c r="N6808" s="3">
        <v>3</v>
      </c>
      <c r="O6808" s="2" t="str" cm="1">
        <f t="array" ref="O6808">_xlfn.IFS(N6808=1,"Unsatisfactory",N6808=2,"Poor",N6808=3,"Average",N6808=4,"Good",N6808=5,"Excellent")</f>
        <v>Average</v>
      </c>
      <c r="P6808"/>
      <c r="Q6808"/>
      <c r="R6808"/>
      <c r="S6808"/>
      <c r="T6808"/>
      <c r="U6808"/>
    </row>
    <row r="6809" spans="1:21">
      <c r="A6809" s="2">
        <v>161204</v>
      </c>
      <c r="B6809" s="2" t="s">
        <v>42</v>
      </c>
      <c r="C6809" s="4">
        <v>45338</v>
      </c>
      <c r="D6809" s="17">
        <v>45338</v>
      </c>
      <c r="E6809" s="2" t="s">
        <v>16</v>
      </c>
      <c r="F6809" s="2" t="s">
        <v>17</v>
      </c>
      <c r="G6809" s="2">
        <v>33</v>
      </c>
      <c r="H6809" s="2" t="s">
        <v>60</v>
      </c>
      <c r="I6809" s="2" t="s">
        <v>19</v>
      </c>
      <c r="J6809" s="12">
        <v>65</v>
      </c>
      <c r="K6809" s="2">
        <v>65</v>
      </c>
      <c r="L6809" s="2">
        <v>1</v>
      </c>
      <c r="M6809" s="12">
        <v>65</v>
      </c>
      <c r="N6809" s="3">
        <v>4</v>
      </c>
      <c r="O6809" s="2" t="str" cm="1">
        <f t="array" ref="O6809">_xlfn.IFS(N6809=1,"Unsatisfactory",N6809=2,"Poor",N6809=3,"Average",N6809=4,"Good",N6809=5,"Excellent")</f>
        <v>Good</v>
      </c>
      <c r="P6809"/>
      <c r="Q6809"/>
      <c r="R6809"/>
      <c r="S6809"/>
      <c r="T6809"/>
      <c r="U6809"/>
    </row>
    <row r="6810" spans="1:21">
      <c r="A6810" s="2">
        <v>176740</v>
      </c>
      <c r="B6810" s="2" t="s">
        <v>36</v>
      </c>
      <c r="C6810" s="4">
        <v>45280</v>
      </c>
      <c r="D6810" s="17">
        <v>45280</v>
      </c>
      <c r="E6810" s="2" t="s">
        <v>37</v>
      </c>
      <c r="F6810" s="2" t="s">
        <v>25</v>
      </c>
      <c r="G6810" s="2">
        <v>31</v>
      </c>
      <c r="H6810" s="2" t="s">
        <v>128</v>
      </c>
      <c r="I6810" s="2" t="s">
        <v>19</v>
      </c>
      <c r="J6810" s="12">
        <v>32</v>
      </c>
      <c r="K6810" s="2">
        <v>32</v>
      </c>
      <c r="L6810" s="2">
        <v>1</v>
      </c>
      <c r="M6810" s="12">
        <v>32</v>
      </c>
      <c r="N6810" s="3">
        <v>2</v>
      </c>
      <c r="O6810" s="2" t="str" cm="1">
        <f t="array" ref="O6810">_xlfn.IFS(N6810=1,"Unsatisfactory",N6810=2,"Poor",N6810=3,"Average",N6810=4,"Good",N6810=5,"Excellent")</f>
        <v>Poor</v>
      </c>
      <c r="P6810"/>
      <c r="Q6810"/>
      <c r="R6810"/>
      <c r="S6810"/>
      <c r="T6810"/>
      <c r="U6810"/>
    </row>
    <row r="6811" spans="1:21">
      <c r="A6811" s="2">
        <v>186724</v>
      </c>
      <c r="B6811" s="2" t="s">
        <v>42</v>
      </c>
      <c r="C6811" s="4">
        <v>45278</v>
      </c>
      <c r="D6811" s="17">
        <v>45278</v>
      </c>
      <c r="E6811" s="2" t="s">
        <v>16</v>
      </c>
      <c r="F6811" s="2" t="s">
        <v>17</v>
      </c>
      <c r="G6811" s="2">
        <v>32</v>
      </c>
      <c r="H6811" s="2" t="s">
        <v>62</v>
      </c>
      <c r="I6811" s="2" t="s">
        <v>19</v>
      </c>
      <c r="J6811" s="12">
        <v>65</v>
      </c>
      <c r="K6811" s="2">
        <v>65</v>
      </c>
      <c r="L6811" s="2">
        <v>2</v>
      </c>
      <c r="M6811" s="12">
        <v>130</v>
      </c>
      <c r="N6811" s="3">
        <v>4</v>
      </c>
      <c r="O6811" s="2" t="str" cm="1">
        <f t="array" ref="O6811">_xlfn.IFS(N6811=1,"Unsatisfactory",N6811=2,"Poor",N6811=3,"Average",N6811=4,"Good",N6811=5,"Excellent")</f>
        <v>Good</v>
      </c>
      <c r="P6811"/>
      <c r="Q6811"/>
      <c r="R6811"/>
      <c r="S6811"/>
      <c r="T6811"/>
      <c r="U6811"/>
    </row>
    <row r="6812" spans="1:21">
      <c r="A6812" s="2">
        <v>139912</v>
      </c>
      <c r="B6812" s="2" t="s">
        <v>30</v>
      </c>
      <c r="C6812" s="4">
        <v>45327</v>
      </c>
      <c r="D6812" s="17">
        <v>45327</v>
      </c>
      <c r="E6812" s="2" t="s">
        <v>24</v>
      </c>
      <c r="F6812" s="2" t="s">
        <v>17</v>
      </c>
      <c r="G6812" s="2">
        <v>33</v>
      </c>
      <c r="H6812" s="2" t="s">
        <v>66</v>
      </c>
      <c r="I6812" s="2" t="s">
        <v>27</v>
      </c>
      <c r="J6812" s="12">
        <v>10</v>
      </c>
      <c r="K6812" s="2">
        <v>50</v>
      </c>
      <c r="L6812" s="2">
        <v>1</v>
      </c>
      <c r="M6812" s="12">
        <v>50</v>
      </c>
      <c r="N6812" s="3">
        <v>5</v>
      </c>
      <c r="O6812" s="2" t="str" cm="1">
        <f t="array" ref="O6812">_xlfn.IFS(N6812=1,"Unsatisfactory",N6812=2,"Poor",N6812=3,"Average",N6812=4,"Good",N6812=5,"Excellent")</f>
        <v>Excellent</v>
      </c>
      <c r="P6812"/>
      <c r="Q6812"/>
      <c r="R6812"/>
      <c r="S6812"/>
      <c r="T6812"/>
      <c r="U6812"/>
    </row>
    <row r="6813" spans="1:21">
      <c r="A6813" s="2">
        <v>183769</v>
      </c>
      <c r="B6813" s="2" t="s">
        <v>23</v>
      </c>
      <c r="C6813" s="4">
        <v>45275</v>
      </c>
      <c r="D6813" s="17">
        <v>45275</v>
      </c>
      <c r="E6813" s="2" t="s">
        <v>24</v>
      </c>
      <c r="F6813" s="2" t="s">
        <v>25</v>
      </c>
      <c r="G6813" s="2">
        <v>33</v>
      </c>
      <c r="H6813" s="2" t="s">
        <v>31</v>
      </c>
      <c r="I6813" s="2" t="s">
        <v>19</v>
      </c>
      <c r="J6813" s="12">
        <v>9</v>
      </c>
      <c r="K6813" s="2">
        <v>9</v>
      </c>
      <c r="L6813" s="2">
        <v>4</v>
      </c>
      <c r="M6813" s="12">
        <v>36</v>
      </c>
      <c r="N6813" s="3">
        <v>2</v>
      </c>
      <c r="O6813" s="2" t="str" cm="1">
        <f t="array" ref="O6813">_xlfn.IFS(N6813=1,"Unsatisfactory",N6813=2,"Poor",N6813=3,"Average",N6813=4,"Good",N6813=5,"Excellent")</f>
        <v>Poor</v>
      </c>
      <c r="P6813"/>
      <c r="Q6813"/>
      <c r="R6813"/>
      <c r="S6813"/>
      <c r="T6813"/>
      <c r="U6813"/>
    </row>
    <row r="6814" spans="1:21">
      <c r="A6814" s="2">
        <v>131072</v>
      </c>
      <c r="B6814" s="2" t="s">
        <v>85</v>
      </c>
      <c r="C6814" s="4">
        <v>45490</v>
      </c>
      <c r="D6814" s="17">
        <v>45490</v>
      </c>
      <c r="E6814" s="2" t="s">
        <v>24</v>
      </c>
      <c r="F6814" s="2" t="s">
        <v>17</v>
      </c>
      <c r="G6814" s="2">
        <v>19</v>
      </c>
      <c r="H6814" s="2" t="s">
        <v>46</v>
      </c>
      <c r="I6814" s="2" t="s">
        <v>19</v>
      </c>
      <c r="J6814" s="12">
        <v>23</v>
      </c>
      <c r="K6814" s="2">
        <v>23</v>
      </c>
      <c r="L6814" s="2">
        <v>2</v>
      </c>
      <c r="M6814" s="12">
        <v>46</v>
      </c>
      <c r="N6814" s="3">
        <v>3</v>
      </c>
      <c r="O6814" s="2" t="str" cm="1">
        <f t="array" ref="O6814">_xlfn.IFS(N6814=1,"Unsatisfactory",N6814=2,"Poor",N6814=3,"Average",N6814=4,"Good",N6814=5,"Excellent")</f>
        <v>Average</v>
      </c>
      <c r="P6814"/>
      <c r="Q6814"/>
      <c r="R6814"/>
      <c r="S6814"/>
      <c r="T6814"/>
      <c r="U6814"/>
    </row>
    <row r="6815" spans="1:21">
      <c r="A6815" s="2">
        <v>144122</v>
      </c>
      <c r="B6815" s="2" t="s">
        <v>15</v>
      </c>
      <c r="C6815" s="4">
        <v>45321</v>
      </c>
      <c r="D6815" s="17">
        <v>45321</v>
      </c>
      <c r="E6815" s="2" t="s">
        <v>16</v>
      </c>
      <c r="F6815" s="2" t="s">
        <v>17</v>
      </c>
      <c r="G6815" s="2">
        <v>23</v>
      </c>
      <c r="H6815" s="2" t="s">
        <v>129</v>
      </c>
      <c r="I6815" s="2" t="s">
        <v>19</v>
      </c>
      <c r="J6815" s="12">
        <v>100</v>
      </c>
      <c r="K6815" s="2">
        <v>100</v>
      </c>
      <c r="L6815" s="2">
        <v>1</v>
      </c>
      <c r="M6815" s="12">
        <v>100</v>
      </c>
      <c r="N6815" s="3">
        <v>3</v>
      </c>
      <c r="O6815" s="2" t="str" cm="1">
        <f t="array" ref="O6815">_xlfn.IFS(N6815=1,"Unsatisfactory",N6815=2,"Poor",N6815=3,"Average",N6815=4,"Good",N6815=5,"Excellent")</f>
        <v>Average</v>
      </c>
      <c r="P6815"/>
      <c r="Q6815"/>
      <c r="R6815"/>
      <c r="S6815"/>
      <c r="T6815"/>
      <c r="U6815"/>
    </row>
    <row r="6816" spans="1:21">
      <c r="A6816" s="2">
        <v>164833</v>
      </c>
      <c r="B6816" s="2" t="s">
        <v>15</v>
      </c>
      <c r="C6816" s="4">
        <v>45493</v>
      </c>
      <c r="D6816" s="17">
        <v>45493</v>
      </c>
      <c r="E6816" s="2" t="s">
        <v>16</v>
      </c>
      <c r="F6816" s="2" t="s">
        <v>17</v>
      </c>
      <c r="G6816" s="2">
        <v>20</v>
      </c>
      <c r="H6816" s="2" t="s">
        <v>51</v>
      </c>
      <c r="I6816" s="2" t="s">
        <v>27</v>
      </c>
      <c r="J6816" s="12">
        <v>100</v>
      </c>
      <c r="K6816" s="2">
        <v>150</v>
      </c>
      <c r="L6816" s="2">
        <v>1</v>
      </c>
      <c r="M6816" s="12">
        <v>150</v>
      </c>
      <c r="N6816" s="3">
        <v>4</v>
      </c>
      <c r="O6816" s="2" t="str" cm="1">
        <f t="array" ref="O6816">_xlfn.IFS(N6816=1,"Unsatisfactory",N6816=2,"Poor",N6816=3,"Average",N6816=4,"Good",N6816=5,"Excellent")</f>
        <v>Good</v>
      </c>
      <c r="P6816"/>
      <c r="Q6816"/>
      <c r="R6816"/>
      <c r="S6816"/>
      <c r="T6816"/>
      <c r="U6816"/>
    </row>
    <row r="6817" spans="1:21">
      <c r="A6817" s="2">
        <v>155880</v>
      </c>
      <c r="B6817" s="2" t="s">
        <v>53</v>
      </c>
      <c r="C6817" s="4">
        <v>45300</v>
      </c>
      <c r="D6817" s="17">
        <v>45300</v>
      </c>
      <c r="E6817" s="2" t="s">
        <v>37</v>
      </c>
      <c r="F6817" s="2" t="s">
        <v>25</v>
      </c>
      <c r="G6817" s="2">
        <v>21</v>
      </c>
      <c r="H6817" s="2" t="s">
        <v>46</v>
      </c>
      <c r="I6817" s="2" t="s">
        <v>19</v>
      </c>
      <c r="J6817" s="12">
        <v>15</v>
      </c>
      <c r="K6817" s="2">
        <v>15</v>
      </c>
      <c r="L6817" s="2">
        <v>2</v>
      </c>
      <c r="M6817" s="12">
        <v>30</v>
      </c>
      <c r="N6817" s="3">
        <v>4</v>
      </c>
      <c r="O6817" s="2" t="str" cm="1">
        <f t="array" ref="O6817">_xlfn.IFS(N6817=1,"Unsatisfactory",N6817=2,"Poor",N6817=3,"Average",N6817=4,"Good",N6817=5,"Excellent")</f>
        <v>Good</v>
      </c>
      <c r="P6817"/>
      <c r="Q6817"/>
      <c r="R6817"/>
      <c r="S6817"/>
      <c r="T6817"/>
      <c r="U6817"/>
    </row>
    <row r="6818" spans="1:21">
      <c r="A6818" s="2">
        <v>120660</v>
      </c>
      <c r="B6818" s="2" t="s">
        <v>53</v>
      </c>
      <c r="C6818" s="4">
        <v>45338</v>
      </c>
      <c r="D6818" s="17">
        <v>45338</v>
      </c>
      <c r="E6818" s="2" t="s">
        <v>37</v>
      </c>
      <c r="F6818" s="2" t="s">
        <v>17</v>
      </c>
      <c r="G6818" s="2">
        <v>25</v>
      </c>
      <c r="H6818" s="2" t="s">
        <v>58</v>
      </c>
      <c r="I6818" s="2" t="s">
        <v>27</v>
      </c>
      <c r="J6818" s="12">
        <v>15</v>
      </c>
      <c r="K6818" s="2">
        <v>55</v>
      </c>
      <c r="L6818" s="2">
        <v>1</v>
      </c>
      <c r="M6818" s="12">
        <v>55</v>
      </c>
      <c r="N6818" s="3">
        <v>5</v>
      </c>
      <c r="O6818" s="2" t="str" cm="1">
        <f t="array" ref="O6818">_xlfn.IFS(N6818=1,"Unsatisfactory",N6818=2,"Poor",N6818=3,"Average",N6818=4,"Good",N6818=5,"Excellent")</f>
        <v>Excellent</v>
      </c>
      <c r="P6818"/>
      <c r="Q6818"/>
      <c r="R6818"/>
      <c r="S6818"/>
      <c r="T6818"/>
      <c r="U6818"/>
    </row>
    <row r="6819" spans="1:21">
      <c r="A6819" s="2">
        <v>123763</v>
      </c>
      <c r="B6819" s="2" t="s">
        <v>15</v>
      </c>
      <c r="C6819" s="4">
        <v>45489</v>
      </c>
      <c r="D6819" s="17">
        <v>45489</v>
      </c>
      <c r="E6819" s="2" t="s">
        <v>16</v>
      </c>
      <c r="F6819" s="2" t="s">
        <v>17</v>
      </c>
      <c r="G6819" s="2">
        <v>29</v>
      </c>
      <c r="H6819" s="2" t="s">
        <v>131</v>
      </c>
      <c r="I6819" s="2" t="s">
        <v>27</v>
      </c>
      <c r="J6819" s="12">
        <v>100</v>
      </c>
      <c r="K6819" s="2">
        <v>170</v>
      </c>
      <c r="L6819" s="2">
        <v>1</v>
      </c>
      <c r="M6819" s="12">
        <v>170</v>
      </c>
      <c r="N6819" s="3">
        <v>3</v>
      </c>
      <c r="O6819" s="2" t="str" cm="1">
        <f t="array" ref="O6819">_xlfn.IFS(N6819=1,"Unsatisfactory",N6819=2,"Poor",N6819=3,"Average",N6819=4,"Good",N6819=5,"Excellent")</f>
        <v>Average</v>
      </c>
      <c r="P6819"/>
      <c r="Q6819"/>
      <c r="R6819"/>
      <c r="S6819"/>
      <c r="T6819"/>
      <c r="U6819"/>
    </row>
    <row r="6820" spans="1:21">
      <c r="A6820" s="2">
        <v>199641</v>
      </c>
      <c r="B6820" s="2" t="s">
        <v>42</v>
      </c>
      <c r="C6820" s="4">
        <v>45269</v>
      </c>
      <c r="D6820" s="17">
        <v>45269</v>
      </c>
      <c r="E6820" s="2" t="s">
        <v>16</v>
      </c>
      <c r="F6820" s="2" t="s">
        <v>17</v>
      </c>
      <c r="G6820" s="2">
        <v>30</v>
      </c>
      <c r="H6820" s="2" t="s">
        <v>29</v>
      </c>
      <c r="I6820" s="2" t="s">
        <v>19</v>
      </c>
      <c r="J6820" s="12">
        <v>65</v>
      </c>
      <c r="K6820" s="2">
        <v>65</v>
      </c>
      <c r="L6820" s="2">
        <v>2</v>
      </c>
      <c r="M6820" s="12">
        <v>130</v>
      </c>
      <c r="N6820" s="3">
        <v>3</v>
      </c>
      <c r="O6820" s="2" t="str" cm="1">
        <f t="array" ref="O6820">_xlfn.IFS(N6820=1,"Unsatisfactory",N6820=2,"Poor",N6820=3,"Average",N6820=4,"Good",N6820=5,"Excellent")</f>
        <v>Average</v>
      </c>
      <c r="P6820"/>
      <c r="Q6820"/>
      <c r="R6820"/>
      <c r="S6820"/>
      <c r="T6820"/>
      <c r="U6820"/>
    </row>
    <row r="6821" spans="1:21">
      <c r="A6821" s="2">
        <v>171735</v>
      </c>
      <c r="B6821" s="2" t="s">
        <v>48</v>
      </c>
      <c r="C6821" s="4">
        <v>45590</v>
      </c>
      <c r="D6821" s="17">
        <v>45590</v>
      </c>
      <c r="E6821" s="2" t="s">
        <v>16</v>
      </c>
      <c r="F6821" s="2" t="s">
        <v>25</v>
      </c>
      <c r="G6821" s="2">
        <v>34</v>
      </c>
      <c r="H6821" s="2" t="s">
        <v>62</v>
      </c>
      <c r="I6821" s="2" t="s">
        <v>19</v>
      </c>
      <c r="J6821" s="12">
        <v>130</v>
      </c>
      <c r="K6821" s="2">
        <v>130</v>
      </c>
      <c r="L6821" s="2">
        <v>1</v>
      </c>
      <c r="M6821" s="12">
        <v>130</v>
      </c>
      <c r="N6821" s="3">
        <v>1</v>
      </c>
      <c r="O6821" s="2" t="str" cm="1">
        <f t="array" ref="O6821">_xlfn.IFS(N6821=1,"Unsatisfactory",N6821=2,"Poor",N6821=3,"Average",N6821=4,"Good",N6821=5,"Excellent")</f>
        <v>Unsatisfactory</v>
      </c>
      <c r="P6821"/>
      <c r="Q6821"/>
      <c r="R6821"/>
      <c r="S6821"/>
      <c r="T6821"/>
      <c r="U6821"/>
    </row>
    <row r="6822" spans="1:21">
      <c r="A6822" s="2">
        <v>163776</v>
      </c>
      <c r="B6822" s="2" t="s">
        <v>30</v>
      </c>
      <c r="C6822" s="4">
        <v>45341</v>
      </c>
      <c r="D6822" s="17">
        <v>45341</v>
      </c>
      <c r="E6822" s="2" t="s">
        <v>24</v>
      </c>
      <c r="F6822" s="2" t="s">
        <v>25</v>
      </c>
      <c r="G6822" s="2">
        <v>25</v>
      </c>
      <c r="H6822" s="2" t="s">
        <v>38</v>
      </c>
      <c r="I6822" s="2" t="s">
        <v>19</v>
      </c>
      <c r="J6822" s="12">
        <v>10</v>
      </c>
      <c r="K6822" s="2">
        <v>10</v>
      </c>
      <c r="L6822" s="2">
        <v>3</v>
      </c>
      <c r="M6822" s="12">
        <v>30</v>
      </c>
      <c r="N6822" s="3">
        <v>5</v>
      </c>
      <c r="O6822" s="2" t="str" cm="1">
        <f t="array" ref="O6822">_xlfn.IFS(N6822=1,"Unsatisfactory",N6822=2,"Poor",N6822=3,"Average",N6822=4,"Good",N6822=5,"Excellent")</f>
        <v>Excellent</v>
      </c>
      <c r="P6822"/>
      <c r="Q6822"/>
      <c r="R6822"/>
      <c r="S6822"/>
      <c r="T6822"/>
      <c r="U6822"/>
    </row>
    <row r="6823" spans="1:21">
      <c r="A6823" s="2">
        <v>199391</v>
      </c>
      <c r="B6823" s="2" t="s">
        <v>78</v>
      </c>
      <c r="C6823" s="4">
        <v>45599</v>
      </c>
      <c r="D6823" s="17">
        <v>45599</v>
      </c>
      <c r="E6823" s="2" t="s">
        <v>37</v>
      </c>
      <c r="F6823" s="2" t="s">
        <v>25</v>
      </c>
      <c r="G6823" s="2">
        <v>22</v>
      </c>
      <c r="H6823" s="2" t="s">
        <v>67</v>
      </c>
      <c r="I6823" s="2" t="s">
        <v>27</v>
      </c>
      <c r="J6823" s="12">
        <v>50</v>
      </c>
      <c r="K6823" s="2">
        <v>90</v>
      </c>
      <c r="L6823" s="2">
        <v>4</v>
      </c>
      <c r="M6823" s="12">
        <v>360</v>
      </c>
      <c r="N6823" s="3">
        <v>2</v>
      </c>
      <c r="O6823" s="2" t="str" cm="1">
        <f t="array" ref="O6823">_xlfn.IFS(N6823=1,"Unsatisfactory",N6823=2,"Poor",N6823=3,"Average",N6823=4,"Good",N6823=5,"Excellent")</f>
        <v>Poor</v>
      </c>
      <c r="P6823"/>
      <c r="Q6823"/>
      <c r="R6823"/>
      <c r="S6823"/>
      <c r="T6823"/>
      <c r="U6823"/>
    </row>
    <row r="6824" spans="1:21">
      <c r="A6824" s="2">
        <v>182475</v>
      </c>
      <c r="B6824" s="2" t="s">
        <v>30</v>
      </c>
      <c r="C6824" s="4">
        <v>45567</v>
      </c>
      <c r="D6824" s="17">
        <v>45567</v>
      </c>
      <c r="E6824" s="2" t="s">
        <v>24</v>
      </c>
      <c r="F6824" s="2" t="s">
        <v>17</v>
      </c>
      <c r="G6824" s="2">
        <v>22</v>
      </c>
      <c r="H6824" s="2" t="s">
        <v>66</v>
      </c>
      <c r="I6824" s="2" t="s">
        <v>27</v>
      </c>
      <c r="J6824" s="12">
        <v>10</v>
      </c>
      <c r="K6824" s="2">
        <v>50</v>
      </c>
      <c r="L6824" s="2">
        <v>3</v>
      </c>
      <c r="M6824" s="12">
        <v>150</v>
      </c>
      <c r="N6824" s="3">
        <v>2</v>
      </c>
      <c r="O6824" s="2" t="str" cm="1">
        <f t="array" ref="O6824">_xlfn.IFS(N6824=1,"Unsatisfactory",N6824=2,"Poor",N6824=3,"Average",N6824=4,"Good",N6824=5,"Excellent")</f>
        <v>Poor</v>
      </c>
      <c r="P6824"/>
      <c r="Q6824"/>
      <c r="R6824"/>
      <c r="S6824"/>
      <c r="T6824"/>
      <c r="U6824"/>
    </row>
    <row r="6825" spans="1:21">
      <c r="A6825" s="2">
        <v>143682</v>
      </c>
      <c r="B6825" s="2" t="s">
        <v>42</v>
      </c>
      <c r="C6825" s="4">
        <v>45267</v>
      </c>
      <c r="D6825" s="17">
        <v>45267</v>
      </c>
      <c r="E6825" s="2" t="s">
        <v>16</v>
      </c>
      <c r="F6825" s="2" t="s">
        <v>25</v>
      </c>
      <c r="G6825" s="2">
        <v>28</v>
      </c>
      <c r="H6825" s="2" t="s">
        <v>74</v>
      </c>
      <c r="I6825" s="2" t="s">
        <v>27</v>
      </c>
      <c r="J6825" s="12">
        <v>65</v>
      </c>
      <c r="K6825" s="2">
        <v>90</v>
      </c>
      <c r="L6825" s="2">
        <v>1</v>
      </c>
      <c r="M6825" s="12">
        <v>90</v>
      </c>
      <c r="N6825" s="3">
        <v>1</v>
      </c>
      <c r="O6825" s="2" t="str" cm="1">
        <f t="array" ref="O6825">_xlfn.IFS(N6825=1,"Unsatisfactory",N6825=2,"Poor",N6825=3,"Average",N6825=4,"Good",N6825=5,"Excellent")</f>
        <v>Unsatisfactory</v>
      </c>
      <c r="P6825"/>
      <c r="Q6825"/>
      <c r="R6825"/>
      <c r="S6825"/>
      <c r="T6825"/>
      <c r="U6825"/>
    </row>
    <row r="6826" spans="1:21">
      <c r="A6826" s="2">
        <v>153962</v>
      </c>
      <c r="B6826" s="2" t="s">
        <v>78</v>
      </c>
      <c r="C6826" s="4">
        <v>45412</v>
      </c>
      <c r="D6826" s="17">
        <v>45412</v>
      </c>
      <c r="E6826" s="2" t="s">
        <v>37</v>
      </c>
      <c r="F6826" s="2" t="s">
        <v>17</v>
      </c>
      <c r="G6826" s="2">
        <v>18</v>
      </c>
      <c r="H6826" s="2" t="s">
        <v>38</v>
      </c>
      <c r="I6826" s="2" t="s">
        <v>19</v>
      </c>
      <c r="J6826" s="12">
        <v>50</v>
      </c>
      <c r="K6826" s="2">
        <v>50</v>
      </c>
      <c r="L6826" s="2">
        <v>1</v>
      </c>
      <c r="M6826" s="12">
        <v>50</v>
      </c>
      <c r="N6826" s="3">
        <v>1</v>
      </c>
      <c r="O6826" s="2" t="str" cm="1">
        <f t="array" ref="O6826">_xlfn.IFS(N6826=1,"Unsatisfactory",N6826=2,"Poor",N6826=3,"Average",N6826=4,"Good",N6826=5,"Excellent")</f>
        <v>Unsatisfactory</v>
      </c>
      <c r="P6826"/>
      <c r="Q6826"/>
      <c r="R6826"/>
      <c r="S6826"/>
      <c r="T6826"/>
      <c r="U6826"/>
    </row>
    <row r="6827" spans="1:21">
      <c r="A6827" s="2">
        <v>192889</v>
      </c>
      <c r="B6827" s="2" t="s">
        <v>33</v>
      </c>
      <c r="C6827" s="4">
        <v>45393</v>
      </c>
      <c r="D6827" s="17">
        <v>45393</v>
      </c>
      <c r="E6827" s="2" t="s">
        <v>16</v>
      </c>
      <c r="F6827" s="2" t="s">
        <v>25</v>
      </c>
      <c r="G6827" s="2">
        <v>31</v>
      </c>
      <c r="H6827" s="2" t="s">
        <v>66</v>
      </c>
      <c r="I6827" s="2" t="s">
        <v>27</v>
      </c>
      <c r="J6827" s="12">
        <v>118</v>
      </c>
      <c r="K6827" s="2">
        <v>158</v>
      </c>
      <c r="L6827" s="2">
        <v>1</v>
      </c>
      <c r="M6827" s="12">
        <v>158</v>
      </c>
      <c r="N6827" s="3">
        <v>4</v>
      </c>
      <c r="O6827" s="2" t="str" cm="1">
        <f t="array" ref="O6827">_xlfn.IFS(N6827=1,"Unsatisfactory",N6827=2,"Poor",N6827=3,"Average",N6827=4,"Good",N6827=5,"Excellent")</f>
        <v>Good</v>
      </c>
      <c r="P6827"/>
      <c r="Q6827"/>
      <c r="R6827"/>
      <c r="S6827"/>
      <c r="T6827"/>
      <c r="U6827"/>
    </row>
    <row r="6828" spans="1:21">
      <c r="A6828" s="2">
        <v>190849</v>
      </c>
      <c r="B6828" s="2" t="s">
        <v>15</v>
      </c>
      <c r="C6828" s="4">
        <v>45406</v>
      </c>
      <c r="D6828" s="17">
        <v>45406</v>
      </c>
      <c r="E6828" s="2" t="s">
        <v>16</v>
      </c>
      <c r="F6828" s="2" t="s">
        <v>25</v>
      </c>
      <c r="G6828" s="2">
        <v>20</v>
      </c>
      <c r="H6828" s="2" t="s">
        <v>38</v>
      </c>
      <c r="I6828" s="2" t="s">
        <v>19</v>
      </c>
      <c r="J6828" s="12">
        <v>100</v>
      </c>
      <c r="K6828" s="2">
        <v>100</v>
      </c>
      <c r="L6828" s="2">
        <v>1</v>
      </c>
      <c r="M6828" s="12">
        <v>100</v>
      </c>
      <c r="N6828" s="3">
        <v>1</v>
      </c>
      <c r="O6828" s="2" t="str" cm="1">
        <f t="array" ref="O6828">_xlfn.IFS(N6828=1,"Unsatisfactory",N6828=2,"Poor",N6828=3,"Average",N6828=4,"Good",N6828=5,"Excellent")</f>
        <v>Unsatisfactory</v>
      </c>
      <c r="P6828"/>
      <c r="Q6828"/>
      <c r="R6828"/>
      <c r="S6828"/>
      <c r="T6828"/>
      <c r="U6828"/>
    </row>
    <row r="6829" spans="1:21">
      <c r="A6829" s="2">
        <v>134787</v>
      </c>
      <c r="B6829" s="2" t="s">
        <v>23</v>
      </c>
      <c r="C6829" s="4">
        <v>45589</v>
      </c>
      <c r="D6829" s="17">
        <v>45589</v>
      </c>
      <c r="E6829" s="2" t="s">
        <v>24</v>
      </c>
      <c r="F6829" s="2" t="s">
        <v>25</v>
      </c>
      <c r="G6829" s="2">
        <v>32</v>
      </c>
      <c r="H6829" s="2" t="s">
        <v>46</v>
      </c>
      <c r="I6829" s="2" t="s">
        <v>19</v>
      </c>
      <c r="J6829" s="12">
        <v>9</v>
      </c>
      <c r="K6829" s="2">
        <v>9</v>
      </c>
      <c r="L6829" s="2">
        <v>1</v>
      </c>
      <c r="M6829" s="12">
        <v>9</v>
      </c>
      <c r="N6829" s="3">
        <v>4</v>
      </c>
      <c r="O6829" s="2" t="str" cm="1">
        <f t="array" ref="O6829">_xlfn.IFS(N6829=1,"Unsatisfactory",N6829=2,"Poor",N6829=3,"Average",N6829=4,"Good",N6829=5,"Excellent")</f>
        <v>Good</v>
      </c>
      <c r="P6829"/>
      <c r="Q6829"/>
      <c r="R6829"/>
      <c r="S6829"/>
      <c r="T6829"/>
      <c r="U6829"/>
    </row>
    <row r="6830" spans="1:21">
      <c r="A6830" s="2">
        <v>127804</v>
      </c>
      <c r="B6830" s="2" t="s">
        <v>53</v>
      </c>
      <c r="C6830" s="4">
        <v>45432</v>
      </c>
      <c r="D6830" s="17">
        <v>45432</v>
      </c>
      <c r="E6830" s="2" t="s">
        <v>37</v>
      </c>
      <c r="F6830" s="2" t="s">
        <v>17</v>
      </c>
      <c r="G6830" s="2">
        <v>21</v>
      </c>
      <c r="H6830" s="2" t="s">
        <v>46</v>
      </c>
      <c r="I6830" s="2" t="s">
        <v>19</v>
      </c>
      <c r="J6830" s="12">
        <v>15</v>
      </c>
      <c r="K6830" s="2">
        <v>15</v>
      </c>
      <c r="L6830" s="2">
        <v>1</v>
      </c>
      <c r="M6830" s="12">
        <v>15</v>
      </c>
      <c r="N6830" s="3">
        <v>3</v>
      </c>
      <c r="O6830" s="2" t="str" cm="1">
        <f t="array" ref="O6830">_xlfn.IFS(N6830=1,"Unsatisfactory",N6830=2,"Poor",N6830=3,"Average",N6830=4,"Good",N6830=5,"Excellent")</f>
        <v>Average</v>
      </c>
      <c r="P6830"/>
      <c r="Q6830"/>
      <c r="R6830"/>
      <c r="S6830"/>
      <c r="T6830"/>
      <c r="U6830"/>
    </row>
    <row r="6831" spans="1:21">
      <c r="A6831" s="2">
        <v>162291</v>
      </c>
      <c r="B6831" s="2" t="s">
        <v>42</v>
      </c>
      <c r="C6831" s="4">
        <v>45254</v>
      </c>
      <c r="D6831" s="17">
        <v>45254</v>
      </c>
      <c r="E6831" s="2" t="s">
        <v>16</v>
      </c>
      <c r="F6831" s="2" t="s">
        <v>25</v>
      </c>
      <c r="G6831" s="2">
        <v>25</v>
      </c>
      <c r="H6831" s="2" t="s">
        <v>60</v>
      </c>
      <c r="I6831" s="2" t="s">
        <v>19</v>
      </c>
      <c r="J6831" s="12">
        <v>65</v>
      </c>
      <c r="K6831" s="2">
        <v>65</v>
      </c>
      <c r="L6831" s="2">
        <v>3</v>
      </c>
      <c r="M6831" s="12">
        <v>195</v>
      </c>
      <c r="N6831" s="3">
        <v>4</v>
      </c>
      <c r="O6831" s="2" t="str" cm="1">
        <f t="array" ref="O6831">_xlfn.IFS(N6831=1,"Unsatisfactory",N6831=2,"Poor",N6831=3,"Average",N6831=4,"Good",N6831=5,"Excellent")</f>
        <v>Good</v>
      </c>
      <c r="P6831"/>
      <c r="Q6831"/>
      <c r="R6831"/>
      <c r="S6831"/>
      <c r="T6831"/>
      <c r="U6831"/>
    </row>
    <row r="6832" spans="1:21">
      <c r="A6832" s="2">
        <v>149598</v>
      </c>
      <c r="B6832" s="2" t="s">
        <v>33</v>
      </c>
      <c r="C6832" s="4">
        <v>45373</v>
      </c>
      <c r="D6832" s="17">
        <v>45373</v>
      </c>
      <c r="E6832" s="2" t="s">
        <v>16</v>
      </c>
      <c r="F6832" s="2" t="s">
        <v>25</v>
      </c>
      <c r="G6832" s="2">
        <v>29</v>
      </c>
      <c r="H6832" s="2" t="s">
        <v>46</v>
      </c>
      <c r="I6832" s="2" t="s">
        <v>19</v>
      </c>
      <c r="J6832" s="12">
        <v>118</v>
      </c>
      <c r="K6832" s="2">
        <v>118</v>
      </c>
      <c r="L6832" s="2">
        <v>1</v>
      </c>
      <c r="M6832" s="12">
        <v>118</v>
      </c>
      <c r="N6832" s="3">
        <v>4</v>
      </c>
      <c r="O6832" s="2" t="str" cm="1">
        <f t="array" ref="O6832">_xlfn.IFS(N6832=1,"Unsatisfactory",N6832=2,"Poor",N6832=3,"Average",N6832=4,"Good",N6832=5,"Excellent")</f>
        <v>Good</v>
      </c>
      <c r="P6832"/>
      <c r="Q6832"/>
      <c r="R6832"/>
      <c r="S6832"/>
      <c r="T6832"/>
      <c r="U6832"/>
    </row>
    <row r="6833" spans="1:21">
      <c r="A6833" s="2">
        <v>139391</v>
      </c>
      <c r="B6833" s="2" t="s">
        <v>23</v>
      </c>
      <c r="C6833" s="4">
        <v>45381</v>
      </c>
      <c r="D6833" s="17">
        <v>45381</v>
      </c>
      <c r="E6833" s="2" t="s">
        <v>24</v>
      </c>
      <c r="F6833" s="2" t="s">
        <v>25</v>
      </c>
      <c r="G6833" s="2">
        <v>19</v>
      </c>
      <c r="H6833" s="2" t="s">
        <v>46</v>
      </c>
      <c r="I6833" s="2" t="s">
        <v>19</v>
      </c>
      <c r="J6833" s="12">
        <v>9</v>
      </c>
      <c r="K6833" s="2">
        <v>9</v>
      </c>
      <c r="L6833" s="2">
        <v>4</v>
      </c>
      <c r="M6833" s="12">
        <v>36</v>
      </c>
      <c r="N6833" s="3">
        <v>1</v>
      </c>
      <c r="O6833" s="2" t="str" cm="1">
        <f t="array" ref="O6833">_xlfn.IFS(N6833=1,"Unsatisfactory",N6833=2,"Poor",N6833=3,"Average",N6833=4,"Good",N6833=5,"Excellent")</f>
        <v>Unsatisfactory</v>
      </c>
      <c r="P6833"/>
      <c r="Q6833"/>
      <c r="R6833"/>
      <c r="S6833"/>
      <c r="T6833"/>
      <c r="U6833"/>
    </row>
    <row r="6834" spans="1:21">
      <c r="A6834" s="2">
        <v>132573</v>
      </c>
      <c r="B6834" s="2" t="s">
        <v>42</v>
      </c>
      <c r="C6834" s="4">
        <v>45375</v>
      </c>
      <c r="D6834" s="17">
        <v>45375</v>
      </c>
      <c r="E6834" s="2" t="s">
        <v>16</v>
      </c>
      <c r="F6834" s="2" t="s">
        <v>17</v>
      </c>
      <c r="G6834" s="2">
        <v>24</v>
      </c>
      <c r="H6834" s="2" t="s">
        <v>44</v>
      </c>
      <c r="I6834" s="2" t="s">
        <v>27</v>
      </c>
      <c r="J6834" s="12">
        <v>65</v>
      </c>
      <c r="K6834" s="2">
        <v>90</v>
      </c>
      <c r="L6834" s="2">
        <v>1</v>
      </c>
      <c r="M6834" s="12">
        <v>90</v>
      </c>
      <c r="N6834" s="3">
        <v>1</v>
      </c>
      <c r="O6834" s="2" t="str" cm="1">
        <f t="array" ref="O6834">_xlfn.IFS(N6834=1,"Unsatisfactory",N6834=2,"Poor",N6834=3,"Average",N6834=4,"Good",N6834=5,"Excellent")</f>
        <v>Unsatisfactory</v>
      </c>
      <c r="P6834"/>
      <c r="Q6834"/>
      <c r="R6834"/>
      <c r="S6834"/>
      <c r="T6834"/>
      <c r="U6834"/>
    </row>
    <row r="6835" spans="1:21">
      <c r="A6835" s="2">
        <v>129718</v>
      </c>
      <c r="B6835" s="2" t="s">
        <v>42</v>
      </c>
      <c r="C6835" s="4">
        <v>45242</v>
      </c>
      <c r="D6835" s="17">
        <v>45242</v>
      </c>
      <c r="E6835" s="2" t="s">
        <v>16</v>
      </c>
      <c r="F6835" s="2" t="s">
        <v>17</v>
      </c>
      <c r="G6835" s="2">
        <v>34</v>
      </c>
      <c r="H6835" s="2" t="s">
        <v>60</v>
      </c>
      <c r="I6835" s="2" t="s">
        <v>19</v>
      </c>
      <c r="J6835" s="12">
        <v>65</v>
      </c>
      <c r="K6835" s="2">
        <v>65</v>
      </c>
      <c r="L6835" s="2">
        <v>1</v>
      </c>
      <c r="M6835" s="12">
        <v>65</v>
      </c>
      <c r="N6835" s="3">
        <v>5</v>
      </c>
      <c r="O6835" s="2" t="str" cm="1">
        <f t="array" ref="O6835">_xlfn.IFS(N6835=1,"Unsatisfactory",N6835=2,"Poor",N6835=3,"Average",N6835=4,"Good",N6835=5,"Excellent")</f>
        <v>Excellent</v>
      </c>
      <c r="P6835"/>
      <c r="Q6835"/>
      <c r="R6835"/>
      <c r="S6835"/>
      <c r="T6835"/>
      <c r="U6835"/>
    </row>
    <row r="6836" spans="1:21">
      <c r="A6836" s="2">
        <v>139642</v>
      </c>
      <c r="B6836" s="2" t="s">
        <v>15</v>
      </c>
      <c r="C6836" s="4">
        <v>45396</v>
      </c>
      <c r="D6836" s="17">
        <v>45396</v>
      </c>
      <c r="E6836" s="2" t="s">
        <v>16</v>
      </c>
      <c r="F6836" s="2" t="s">
        <v>17</v>
      </c>
      <c r="G6836" s="2">
        <v>19</v>
      </c>
      <c r="H6836" s="2" t="s">
        <v>38</v>
      </c>
      <c r="I6836" s="2" t="s">
        <v>19</v>
      </c>
      <c r="J6836" s="12">
        <v>100</v>
      </c>
      <c r="K6836" s="2">
        <v>100</v>
      </c>
      <c r="L6836" s="2">
        <v>2</v>
      </c>
      <c r="M6836" s="12">
        <v>200</v>
      </c>
      <c r="N6836" s="3">
        <v>1</v>
      </c>
      <c r="O6836" s="2" t="str" cm="1">
        <f t="array" ref="O6836">_xlfn.IFS(N6836=1,"Unsatisfactory",N6836=2,"Poor",N6836=3,"Average",N6836=4,"Good",N6836=5,"Excellent")</f>
        <v>Unsatisfactory</v>
      </c>
      <c r="P6836"/>
      <c r="Q6836"/>
      <c r="R6836"/>
      <c r="S6836"/>
      <c r="T6836"/>
      <c r="U6836"/>
    </row>
    <row r="6837" spans="1:21">
      <c r="A6837" s="2">
        <v>193651</v>
      </c>
      <c r="B6837" s="2" t="s">
        <v>15</v>
      </c>
      <c r="C6837" s="4">
        <v>45300</v>
      </c>
      <c r="D6837" s="17">
        <v>45300</v>
      </c>
      <c r="E6837" s="2" t="s">
        <v>16</v>
      </c>
      <c r="F6837" s="2" t="s">
        <v>17</v>
      </c>
      <c r="G6837" s="2">
        <v>22</v>
      </c>
      <c r="H6837" s="2" t="s">
        <v>129</v>
      </c>
      <c r="I6837" s="2" t="s">
        <v>19</v>
      </c>
      <c r="J6837" s="12">
        <v>100</v>
      </c>
      <c r="K6837" s="2">
        <v>100</v>
      </c>
      <c r="L6837" s="2">
        <v>1</v>
      </c>
      <c r="M6837" s="12">
        <v>100</v>
      </c>
      <c r="N6837" s="3">
        <v>4</v>
      </c>
      <c r="O6837" s="2" t="str" cm="1">
        <f t="array" ref="O6837">_xlfn.IFS(N6837=1,"Unsatisfactory",N6837=2,"Poor",N6837=3,"Average",N6837=4,"Good",N6837=5,"Excellent")</f>
        <v>Good</v>
      </c>
      <c r="P6837"/>
      <c r="Q6837"/>
      <c r="R6837"/>
      <c r="S6837"/>
      <c r="T6837"/>
      <c r="U6837"/>
    </row>
    <row r="6838" spans="1:21">
      <c r="A6838" s="2">
        <v>183858</v>
      </c>
      <c r="B6838" s="2" t="s">
        <v>53</v>
      </c>
      <c r="C6838" s="4">
        <v>45492</v>
      </c>
      <c r="D6838" s="17">
        <v>45492</v>
      </c>
      <c r="E6838" s="2" t="s">
        <v>37</v>
      </c>
      <c r="F6838" s="2" t="s">
        <v>25</v>
      </c>
      <c r="G6838" s="2">
        <v>33</v>
      </c>
      <c r="H6838" s="2" t="s">
        <v>130</v>
      </c>
      <c r="I6838" s="2" t="s">
        <v>19</v>
      </c>
      <c r="J6838" s="12">
        <v>15</v>
      </c>
      <c r="K6838" s="2">
        <v>15</v>
      </c>
      <c r="L6838" s="2">
        <v>1</v>
      </c>
      <c r="M6838" s="12">
        <v>15</v>
      </c>
      <c r="N6838" s="3">
        <v>1</v>
      </c>
      <c r="O6838" s="2" t="str" cm="1">
        <f t="array" ref="O6838">_xlfn.IFS(N6838=1,"Unsatisfactory",N6838=2,"Poor",N6838=3,"Average",N6838=4,"Good",N6838=5,"Excellent")</f>
        <v>Unsatisfactory</v>
      </c>
      <c r="P6838"/>
      <c r="Q6838"/>
      <c r="R6838"/>
      <c r="S6838"/>
      <c r="T6838"/>
      <c r="U6838"/>
    </row>
    <row r="6839" spans="1:21">
      <c r="A6839" s="2">
        <v>144141</v>
      </c>
      <c r="B6839" s="2" t="s">
        <v>50</v>
      </c>
      <c r="C6839" s="4">
        <v>45458</v>
      </c>
      <c r="D6839" s="17">
        <v>45458</v>
      </c>
      <c r="E6839" s="2" t="s">
        <v>16</v>
      </c>
      <c r="F6839" s="2" t="s">
        <v>25</v>
      </c>
      <c r="G6839" s="2">
        <v>30</v>
      </c>
      <c r="H6839" s="2" t="s">
        <v>118</v>
      </c>
      <c r="I6839" s="2" t="s">
        <v>19</v>
      </c>
      <c r="J6839" s="12">
        <v>97</v>
      </c>
      <c r="K6839" s="2">
        <v>97</v>
      </c>
      <c r="L6839" s="2">
        <v>2</v>
      </c>
      <c r="M6839" s="12">
        <v>194</v>
      </c>
      <c r="N6839" s="3">
        <v>4</v>
      </c>
      <c r="O6839" s="2" t="str" cm="1">
        <f t="array" ref="O6839">_xlfn.IFS(N6839=1,"Unsatisfactory",N6839=2,"Poor",N6839=3,"Average",N6839=4,"Good",N6839=5,"Excellent")</f>
        <v>Good</v>
      </c>
      <c r="P6839"/>
      <c r="Q6839"/>
      <c r="R6839"/>
      <c r="S6839"/>
      <c r="T6839"/>
      <c r="U6839"/>
    </row>
    <row r="6840" spans="1:21">
      <c r="A6840" s="2">
        <v>123909</v>
      </c>
      <c r="B6840" s="2" t="s">
        <v>36</v>
      </c>
      <c r="C6840" s="4">
        <v>45579</v>
      </c>
      <c r="D6840" s="17">
        <v>45579</v>
      </c>
      <c r="E6840" s="2" t="s">
        <v>37</v>
      </c>
      <c r="F6840" s="2" t="s">
        <v>17</v>
      </c>
      <c r="G6840" s="2">
        <v>29</v>
      </c>
      <c r="H6840" s="2" t="s">
        <v>66</v>
      </c>
      <c r="I6840" s="2" t="s">
        <v>27</v>
      </c>
      <c r="J6840" s="12">
        <v>32</v>
      </c>
      <c r="K6840" s="2">
        <v>72</v>
      </c>
      <c r="L6840" s="2">
        <v>1</v>
      </c>
      <c r="M6840" s="12">
        <v>72</v>
      </c>
      <c r="N6840" s="3">
        <v>4</v>
      </c>
      <c r="O6840" s="2" t="str" cm="1">
        <f t="array" ref="O6840">_xlfn.IFS(N6840=1,"Unsatisfactory",N6840=2,"Poor",N6840=3,"Average",N6840=4,"Good",N6840=5,"Excellent")</f>
        <v>Good</v>
      </c>
      <c r="P6840"/>
      <c r="Q6840"/>
      <c r="R6840"/>
      <c r="S6840"/>
      <c r="T6840"/>
      <c r="U6840"/>
    </row>
    <row r="6841" spans="1:21">
      <c r="A6841" s="2">
        <v>162785</v>
      </c>
      <c r="B6841" s="2" t="s">
        <v>53</v>
      </c>
      <c r="C6841" s="4">
        <v>45427</v>
      </c>
      <c r="D6841" s="17">
        <v>45427</v>
      </c>
      <c r="E6841" s="2" t="s">
        <v>37</v>
      </c>
      <c r="F6841" s="2" t="s">
        <v>25</v>
      </c>
      <c r="G6841" s="2">
        <v>34</v>
      </c>
      <c r="H6841" s="2" t="s">
        <v>67</v>
      </c>
      <c r="I6841" s="2" t="s">
        <v>27</v>
      </c>
      <c r="J6841" s="12">
        <v>15</v>
      </c>
      <c r="K6841" s="2">
        <v>55</v>
      </c>
      <c r="L6841" s="2">
        <v>1</v>
      </c>
      <c r="M6841" s="12">
        <v>55</v>
      </c>
      <c r="N6841" s="3">
        <v>2</v>
      </c>
      <c r="O6841" s="2" t="str" cm="1">
        <f t="array" ref="O6841">_xlfn.IFS(N6841=1,"Unsatisfactory",N6841=2,"Poor",N6841=3,"Average",N6841=4,"Good",N6841=5,"Excellent")</f>
        <v>Poor</v>
      </c>
      <c r="P6841"/>
      <c r="Q6841"/>
      <c r="R6841"/>
      <c r="S6841"/>
      <c r="T6841"/>
      <c r="U6841"/>
    </row>
    <row r="6842" spans="1:21">
      <c r="A6842" s="2">
        <v>150890</v>
      </c>
      <c r="B6842" s="2" t="s">
        <v>30</v>
      </c>
      <c r="C6842" s="4">
        <v>45333</v>
      </c>
      <c r="D6842" s="17">
        <v>45333</v>
      </c>
      <c r="E6842" s="2" t="s">
        <v>24</v>
      </c>
      <c r="F6842" s="2" t="s">
        <v>17</v>
      </c>
      <c r="G6842" s="2">
        <v>20</v>
      </c>
      <c r="H6842" s="2" t="s">
        <v>56</v>
      </c>
      <c r="I6842" s="2" t="s">
        <v>19</v>
      </c>
      <c r="J6842" s="12">
        <v>10</v>
      </c>
      <c r="K6842" s="2">
        <v>10</v>
      </c>
      <c r="L6842" s="2">
        <v>4</v>
      </c>
      <c r="M6842" s="12">
        <v>40</v>
      </c>
      <c r="N6842" s="3">
        <v>3</v>
      </c>
      <c r="O6842" s="2" t="str" cm="1">
        <f t="array" ref="O6842">_xlfn.IFS(N6842=1,"Unsatisfactory",N6842=2,"Poor",N6842=3,"Average",N6842=4,"Good",N6842=5,"Excellent")</f>
        <v>Average</v>
      </c>
      <c r="P6842"/>
      <c r="Q6842"/>
      <c r="R6842"/>
      <c r="S6842"/>
      <c r="T6842"/>
      <c r="U6842"/>
    </row>
    <row r="6843" spans="1:21">
      <c r="A6843" s="2">
        <v>169139</v>
      </c>
      <c r="B6843" s="2" t="s">
        <v>42</v>
      </c>
      <c r="C6843" s="4">
        <v>45499</v>
      </c>
      <c r="D6843" s="17">
        <v>45499</v>
      </c>
      <c r="E6843" s="2" t="s">
        <v>16</v>
      </c>
      <c r="F6843" s="2" t="s">
        <v>17</v>
      </c>
      <c r="G6843" s="2">
        <v>18</v>
      </c>
      <c r="H6843" s="2" t="s">
        <v>38</v>
      </c>
      <c r="I6843" s="2" t="s">
        <v>19</v>
      </c>
      <c r="J6843" s="12">
        <v>65</v>
      </c>
      <c r="K6843" s="2">
        <v>65</v>
      </c>
      <c r="L6843" s="2">
        <v>1</v>
      </c>
      <c r="M6843" s="12">
        <v>65</v>
      </c>
      <c r="N6843" s="3">
        <v>2</v>
      </c>
      <c r="O6843" s="2" t="str" cm="1">
        <f t="array" ref="O6843">_xlfn.IFS(N6843=1,"Unsatisfactory",N6843=2,"Poor",N6843=3,"Average",N6843=4,"Good",N6843=5,"Excellent")</f>
        <v>Poor</v>
      </c>
      <c r="P6843"/>
      <c r="Q6843"/>
      <c r="R6843"/>
      <c r="S6843"/>
      <c r="T6843"/>
      <c r="U6843"/>
    </row>
    <row r="6844" spans="1:21">
      <c r="A6844" s="2">
        <v>193265</v>
      </c>
      <c r="B6844" s="2" t="s">
        <v>30</v>
      </c>
      <c r="C6844" s="4">
        <v>45577</v>
      </c>
      <c r="D6844" s="17">
        <v>45577</v>
      </c>
      <c r="E6844" s="2" t="s">
        <v>24</v>
      </c>
      <c r="F6844" s="2" t="s">
        <v>17</v>
      </c>
      <c r="G6844" s="2">
        <v>34</v>
      </c>
      <c r="H6844" s="2" t="s">
        <v>46</v>
      </c>
      <c r="I6844" s="2" t="s">
        <v>19</v>
      </c>
      <c r="J6844" s="12">
        <v>10</v>
      </c>
      <c r="K6844" s="2">
        <v>10</v>
      </c>
      <c r="L6844" s="2">
        <v>1</v>
      </c>
      <c r="M6844" s="12">
        <v>10</v>
      </c>
      <c r="N6844" s="3">
        <v>5</v>
      </c>
      <c r="O6844" s="2" t="str" cm="1">
        <f t="array" ref="O6844">_xlfn.IFS(N6844=1,"Unsatisfactory",N6844=2,"Poor",N6844=3,"Average",N6844=4,"Good",N6844=5,"Excellent")</f>
        <v>Excellent</v>
      </c>
      <c r="P6844"/>
      <c r="Q6844"/>
      <c r="R6844"/>
      <c r="S6844"/>
      <c r="T6844"/>
      <c r="U6844"/>
    </row>
    <row r="6845" spans="1:21">
      <c r="A6845" s="2">
        <v>187570</v>
      </c>
      <c r="B6845" s="2" t="s">
        <v>50</v>
      </c>
      <c r="C6845" s="4">
        <v>45397</v>
      </c>
      <c r="D6845" s="17">
        <v>45397</v>
      </c>
      <c r="E6845" s="2" t="s">
        <v>16</v>
      </c>
      <c r="F6845" s="2" t="s">
        <v>17</v>
      </c>
      <c r="G6845" s="2">
        <v>34</v>
      </c>
      <c r="H6845" s="2" t="s">
        <v>67</v>
      </c>
      <c r="I6845" s="2" t="s">
        <v>27</v>
      </c>
      <c r="J6845" s="12">
        <v>97</v>
      </c>
      <c r="K6845" s="2">
        <v>137</v>
      </c>
      <c r="L6845" s="2">
        <v>1</v>
      </c>
      <c r="M6845" s="12">
        <v>137</v>
      </c>
      <c r="N6845" s="3">
        <v>1</v>
      </c>
      <c r="O6845" s="2" t="str" cm="1">
        <f t="array" ref="O6845">_xlfn.IFS(N6845=1,"Unsatisfactory",N6845=2,"Poor",N6845=3,"Average",N6845=4,"Good",N6845=5,"Excellent")</f>
        <v>Unsatisfactory</v>
      </c>
      <c r="P6845"/>
      <c r="Q6845"/>
      <c r="R6845"/>
      <c r="S6845"/>
      <c r="T6845"/>
      <c r="U6845"/>
    </row>
    <row r="6846" spans="1:21">
      <c r="A6846" s="2">
        <v>127197</v>
      </c>
      <c r="B6846" s="2" t="s">
        <v>76</v>
      </c>
      <c r="C6846" s="4">
        <v>45527</v>
      </c>
      <c r="D6846" s="17">
        <v>45527</v>
      </c>
      <c r="E6846" s="2" t="s">
        <v>37</v>
      </c>
      <c r="F6846" s="2" t="s">
        <v>25</v>
      </c>
      <c r="G6846" s="2">
        <v>35</v>
      </c>
      <c r="H6846" s="2" t="s">
        <v>131</v>
      </c>
      <c r="I6846" s="2" t="s">
        <v>27</v>
      </c>
      <c r="J6846" s="12">
        <v>45</v>
      </c>
      <c r="K6846" s="2">
        <v>115</v>
      </c>
      <c r="L6846" s="2">
        <v>3</v>
      </c>
      <c r="M6846" s="12">
        <v>345</v>
      </c>
      <c r="N6846" s="3">
        <v>1</v>
      </c>
      <c r="O6846" s="2" t="str" cm="1">
        <f t="array" ref="O6846">_xlfn.IFS(N6846=1,"Unsatisfactory",N6846=2,"Poor",N6846=3,"Average",N6846=4,"Good",N6846=5,"Excellent")</f>
        <v>Unsatisfactory</v>
      </c>
      <c r="P6846"/>
      <c r="Q6846"/>
      <c r="R6846"/>
      <c r="S6846"/>
      <c r="T6846"/>
      <c r="U6846"/>
    </row>
    <row r="6847" spans="1:21">
      <c r="A6847" s="2">
        <v>132045</v>
      </c>
      <c r="B6847" s="2" t="s">
        <v>15</v>
      </c>
      <c r="C6847" s="4">
        <v>45571</v>
      </c>
      <c r="D6847" s="17">
        <v>45571</v>
      </c>
      <c r="E6847" s="2" t="s">
        <v>16</v>
      </c>
      <c r="F6847" s="2" t="s">
        <v>17</v>
      </c>
      <c r="G6847" s="2">
        <v>30</v>
      </c>
      <c r="H6847" s="2" t="s">
        <v>115</v>
      </c>
      <c r="I6847" s="2" t="s">
        <v>19</v>
      </c>
      <c r="J6847" s="12">
        <v>100</v>
      </c>
      <c r="K6847" s="2">
        <v>100</v>
      </c>
      <c r="L6847" s="2">
        <v>1</v>
      </c>
      <c r="M6847" s="12">
        <v>100</v>
      </c>
      <c r="N6847" s="3">
        <v>4</v>
      </c>
      <c r="O6847" s="2" t="str" cm="1">
        <f t="array" ref="O6847">_xlfn.IFS(N6847=1,"Unsatisfactory",N6847=2,"Poor",N6847=3,"Average",N6847=4,"Good",N6847=5,"Excellent")</f>
        <v>Good</v>
      </c>
      <c r="P6847"/>
      <c r="Q6847"/>
      <c r="R6847"/>
      <c r="S6847"/>
      <c r="T6847"/>
      <c r="U6847"/>
    </row>
    <row r="6848" spans="1:21">
      <c r="A6848" s="2">
        <v>187801</v>
      </c>
      <c r="B6848" s="2" t="s">
        <v>50</v>
      </c>
      <c r="C6848" s="4">
        <v>45557</v>
      </c>
      <c r="D6848" s="17">
        <v>45557</v>
      </c>
      <c r="E6848" s="2" t="s">
        <v>16</v>
      </c>
      <c r="F6848" s="2" t="s">
        <v>25</v>
      </c>
      <c r="G6848" s="2">
        <v>20</v>
      </c>
      <c r="H6848" s="2" t="s">
        <v>29</v>
      </c>
      <c r="I6848" s="2" t="s">
        <v>19</v>
      </c>
      <c r="J6848" s="12">
        <v>97</v>
      </c>
      <c r="K6848" s="2">
        <v>97</v>
      </c>
      <c r="L6848" s="2">
        <v>2</v>
      </c>
      <c r="M6848" s="12">
        <v>194</v>
      </c>
      <c r="N6848" s="3">
        <v>5</v>
      </c>
      <c r="O6848" s="2" t="str" cm="1">
        <f t="array" ref="O6848">_xlfn.IFS(N6848=1,"Unsatisfactory",N6848=2,"Poor",N6848=3,"Average",N6848=4,"Good",N6848=5,"Excellent")</f>
        <v>Excellent</v>
      </c>
      <c r="P6848"/>
      <c r="Q6848"/>
      <c r="R6848"/>
      <c r="S6848"/>
      <c r="T6848"/>
      <c r="U6848"/>
    </row>
    <row r="6849" spans="1:21">
      <c r="A6849" s="2">
        <v>136128</v>
      </c>
      <c r="B6849" s="2" t="s">
        <v>42</v>
      </c>
      <c r="C6849" s="4">
        <v>45483</v>
      </c>
      <c r="D6849" s="17">
        <v>45483</v>
      </c>
      <c r="E6849" s="2" t="s">
        <v>16</v>
      </c>
      <c r="F6849" s="2" t="s">
        <v>25</v>
      </c>
      <c r="G6849" s="2">
        <v>32</v>
      </c>
      <c r="H6849" s="2" t="s">
        <v>74</v>
      </c>
      <c r="I6849" s="2" t="s">
        <v>27</v>
      </c>
      <c r="J6849" s="12">
        <v>65</v>
      </c>
      <c r="K6849" s="2">
        <v>90</v>
      </c>
      <c r="L6849" s="2">
        <v>3</v>
      </c>
      <c r="M6849" s="12">
        <v>270</v>
      </c>
      <c r="N6849" s="3">
        <v>3</v>
      </c>
      <c r="O6849" s="2" t="str" cm="1">
        <f t="array" ref="O6849">_xlfn.IFS(N6849=1,"Unsatisfactory",N6849=2,"Poor",N6849=3,"Average",N6849=4,"Good",N6849=5,"Excellent")</f>
        <v>Average</v>
      </c>
      <c r="P6849"/>
      <c r="Q6849"/>
      <c r="R6849"/>
      <c r="S6849"/>
      <c r="T6849"/>
      <c r="U6849"/>
    </row>
    <row r="6850" spans="1:21">
      <c r="A6850" s="2">
        <v>140522</v>
      </c>
      <c r="B6850" s="2" t="s">
        <v>50</v>
      </c>
      <c r="C6850" s="4">
        <v>45383</v>
      </c>
      <c r="D6850" s="17">
        <v>45383</v>
      </c>
      <c r="E6850" s="2" t="s">
        <v>16</v>
      </c>
      <c r="F6850" s="2" t="s">
        <v>17</v>
      </c>
      <c r="G6850" s="2">
        <v>21</v>
      </c>
      <c r="H6850" s="2" t="s">
        <v>29</v>
      </c>
      <c r="I6850" s="2" t="s">
        <v>19</v>
      </c>
      <c r="J6850" s="12">
        <v>97</v>
      </c>
      <c r="K6850" s="2">
        <v>97</v>
      </c>
      <c r="L6850" s="2">
        <v>4</v>
      </c>
      <c r="M6850" s="12">
        <v>388</v>
      </c>
      <c r="N6850" s="3">
        <v>4</v>
      </c>
      <c r="O6850" s="2" t="str" cm="1">
        <f t="array" ref="O6850">_xlfn.IFS(N6850=1,"Unsatisfactory",N6850=2,"Poor",N6850=3,"Average",N6850=4,"Good",N6850=5,"Excellent")</f>
        <v>Good</v>
      </c>
      <c r="P6850"/>
      <c r="Q6850"/>
      <c r="R6850"/>
      <c r="S6850"/>
      <c r="T6850"/>
      <c r="U6850"/>
    </row>
    <row r="6851" spans="1:21">
      <c r="A6851" s="2">
        <v>193671</v>
      </c>
      <c r="B6851" s="2" t="s">
        <v>33</v>
      </c>
      <c r="C6851" s="4">
        <v>45329</v>
      </c>
      <c r="D6851" s="17">
        <v>45329</v>
      </c>
      <c r="E6851" s="2" t="s">
        <v>16</v>
      </c>
      <c r="F6851" s="2" t="s">
        <v>17</v>
      </c>
      <c r="G6851" s="2">
        <v>19</v>
      </c>
      <c r="H6851" s="2" t="s">
        <v>74</v>
      </c>
      <c r="I6851" s="2" t="s">
        <v>27</v>
      </c>
      <c r="J6851" s="12">
        <v>118</v>
      </c>
      <c r="K6851" s="2">
        <v>143</v>
      </c>
      <c r="L6851" s="2">
        <v>1</v>
      </c>
      <c r="M6851" s="12">
        <v>143</v>
      </c>
      <c r="N6851" s="3">
        <v>4</v>
      </c>
      <c r="O6851" s="2" t="str" cm="1">
        <f t="array" ref="O6851">_xlfn.IFS(N6851=1,"Unsatisfactory",N6851=2,"Poor",N6851=3,"Average",N6851=4,"Good",N6851=5,"Excellent")</f>
        <v>Good</v>
      </c>
      <c r="P6851"/>
      <c r="Q6851"/>
      <c r="R6851"/>
      <c r="S6851"/>
      <c r="T6851"/>
      <c r="U6851"/>
    </row>
    <row r="6852" spans="1:21">
      <c r="A6852" s="2">
        <v>126407</v>
      </c>
      <c r="B6852" s="2" t="s">
        <v>50</v>
      </c>
      <c r="C6852" s="4">
        <v>45294</v>
      </c>
      <c r="D6852" s="17">
        <v>45294</v>
      </c>
      <c r="E6852" s="2" t="s">
        <v>16</v>
      </c>
      <c r="F6852" s="2" t="s">
        <v>17</v>
      </c>
      <c r="G6852" s="2">
        <v>21</v>
      </c>
      <c r="H6852" s="2" t="s">
        <v>46</v>
      </c>
      <c r="I6852" s="2" t="s">
        <v>19</v>
      </c>
      <c r="J6852" s="12">
        <v>97</v>
      </c>
      <c r="K6852" s="2">
        <v>97</v>
      </c>
      <c r="L6852" s="2">
        <v>4</v>
      </c>
      <c r="M6852" s="12">
        <v>388</v>
      </c>
      <c r="N6852" s="3">
        <v>5</v>
      </c>
      <c r="O6852" s="2" t="str" cm="1">
        <f t="array" ref="O6852">_xlfn.IFS(N6852=1,"Unsatisfactory",N6852=2,"Poor",N6852=3,"Average",N6852=4,"Good",N6852=5,"Excellent")</f>
        <v>Excellent</v>
      </c>
      <c r="P6852"/>
      <c r="Q6852"/>
      <c r="R6852"/>
      <c r="S6852"/>
      <c r="T6852"/>
      <c r="U6852"/>
    </row>
    <row r="6853" spans="1:21">
      <c r="A6853" s="2">
        <v>195423</v>
      </c>
      <c r="B6853" s="2" t="s">
        <v>82</v>
      </c>
      <c r="C6853" s="4">
        <v>45300</v>
      </c>
      <c r="D6853" s="17">
        <v>45300</v>
      </c>
      <c r="E6853" s="2" t="s">
        <v>37</v>
      </c>
      <c r="F6853" s="2" t="s">
        <v>17</v>
      </c>
      <c r="G6853" s="2">
        <v>30</v>
      </c>
      <c r="H6853" s="2" t="s">
        <v>128</v>
      </c>
      <c r="I6853" s="2" t="s">
        <v>19</v>
      </c>
      <c r="J6853" s="12">
        <v>20</v>
      </c>
      <c r="K6853" s="2">
        <v>20</v>
      </c>
      <c r="L6853" s="2">
        <v>2</v>
      </c>
      <c r="M6853" s="12">
        <v>40</v>
      </c>
      <c r="N6853" s="3">
        <v>5</v>
      </c>
      <c r="O6853" s="2" t="str" cm="1">
        <f t="array" ref="O6853">_xlfn.IFS(N6853=1,"Unsatisfactory",N6853=2,"Poor",N6853=3,"Average",N6853=4,"Good",N6853=5,"Excellent")</f>
        <v>Excellent</v>
      </c>
      <c r="P6853"/>
      <c r="Q6853"/>
      <c r="R6853"/>
      <c r="S6853"/>
      <c r="T6853"/>
      <c r="U6853"/>
    </row>
    <row r="6854" spans="1:21">
      <c r="A6854" s="2">
        <v>189657</v>
      </c>
      <c r="B6854" s="2" t="s">
        <v>42</v>
      </c>
      <c r="C6854" s="4">
        <v>45252</v>
      </c>
      <c r="D6854" s="17">
        <v>45252</v>
      </c>
      <c r="E6854" s="2" t="s">
        <v>16</v>
      </c>
      <c r="F6854" s="2" t="s">
        <v>17</v>
      </c>
      <c r="G6854" s="2">
        <v>29</v>
      </c>
      <c r="H6854" s="2" t="s">
        <v>60</v>
      </c>
      <c r="I6854" s="2" t="s">
        <v>19</v>
      </c>
      <c r="J6854" s="12">
        <v>65</v>
      </c>
      <c r="K6854" s="2">
        <v>65</v>
      </c>
      <c r="L6854" s="2">
        <v>2</v>
      </c>
      <c r="M6854" s="12">
        <v>130</v>
      </c>
      <c r="N6854" s="3">
        <v>2</v>
      </c>
      <c r="O6854" s="2" t="str" cm="1">
        <f t="array" ref="O6854">_xlfn.IFS(N6854=1,"Unsatisfactory",N6854=2,"Poor",N6854=3,"Average",N6854=4,"Good",N6854=5,"Excellent")</f>
        <v>Poor</v>
      </c>
      <c r="P6854"/>
      <c r="Q6854"/>
      <c r="R6854"/>
      <c r="S6854"/>
      <c r="T6854"/>
      <c r="U6854"/>
    </row>
    <row r="6855" spans="1:21">
      <c r="A6855" s="2">
        <v>120147</v>
      </c>
      <c r="B6855" s="2" t="s">
        <v>42</v>
      </c>
      <c r="C6855" s="4">
        <v>45548</v>
      </c>
      <c r="D6855" s="17">
        <v>45548</v>
      </c>
      <c r="E6855" s="2" t="s">
        <v>16</v>
      </c>
      <c r="F6855" s="2" t="s">
        <v>17</v>
      </c>
      <c r="G6855" s="2">
        <v>35</v>
      </c>
      <c r="H6855" s="2" t="s">
        <v>62</v>
      </c>
      <c r="I6855" s="2" t="s">
        <v>19</v>
      </c>
      <c r="J6855" s="12">
        <v>65</v>
      </c>
      <c r="K6855" s="2">
        <v>65</v>
      </c>
      <c r="L6855" s="2">
        <v>1</v>
      </c>
      <c r="M6855" s="12">
        <v>65</v>
      </c>
      <c r="N6855" s="3">
        <v>5</v>
      </c>
      <c r="O6855" s="2" t="str" cm="1">
        <f t="array" ref="O6855">_xlfn.IFS(N6855=1,"Unsatisfactory",N6855=2,"Poor",N6855=3,"Average",N6855=4,"Good",N6855=5,"Excellent")</f>
        <v>Excellent</v>
      </c>
      <c r="P6855"/>
      <c r="Q6855"/>
      <c r="R6855"/>
      <c r="S6855"/>
      <c r="T6855"/>
      <c r="U6855"/>
    </row>
    <row r="6856" spans="1:21">
      <c r="A6856" s="2">
        <v>126423</v>
      </c>
      <c r="B6856" s="2" t="s">
        <v>50</v>
      </c>
      <c r="C6856" s="4">
        <v>45554</v>
      </c>
      <c r="D6856" s="17">
        <v>45554</v>
      </c>
      <c r="E6856" s="2" t="s">
        <v>16</v>
      </c>
      <c r="F6856" s="2" t="s">
        <v>25</v>
      </c>
      <c r="G6856" s="2">
        <v>19</v>
      </c>
      <c r="H6856" s="2" t="s">
        <v>67</v>
      </c>
      <c r="I6856" s="2" t="s">
        <v>27</v>
      </c>
      <c r="J6856" s="12">
        <v>97</v>
      </c>
      <c r="K6856" s="2">
        <v>137</v>
      </c>
      <c r="L6856" s="2">
        <v>1</v>
      </c>
      <c r="M6856" s="12">
        <v>137</v>
      </c>
      <c r="N6856" s="3">
        <v>4</v>
      </c>
      <c r="O6856" s="2" t="str" cm="1">
        <f t="array" ref="O6856">_xlfn.IFS(N6856=1,"Unsatisfactory",N6856=2,"Poor",N6856=3,"Average",N6856=4,"Good",N6856=5,"Excellent")</f>
        <v>Good</v>
      </c>
      <c r="P6856"/>
      <c r="Q6856"/>
      <c r="R6856"/>
      <c r="S6856"/>
      <c r="T6856"/>
      <c r="U6856"/>
    </row>
    <row r="6857" spans="1:21">
      <c r="A6857" s="2">
        <v>141974</v>
      </c>
      <c r="B6857" s="2" t="s">
        <v>33</v>
      </c>
      <c r="C6857" s="4">
        <v>45430</v>
      </c>
      <c r="D6857" s="17">
        <v>45430</v>
      </c>
      <c r="E6857" s="2" t="s">
        <v>16</v>
      </c>
      <c r="F6857" s="2" t="s">
        <v>17</v>
      </c>
      <c r="G6857" s="2">
        <v>34</v>
      </c>
      <c r="H6857" s="2" t="s">
        <v>38</v>
      </c>
      <c r="I6857" s="2" t="s">
        <v>19</v>
      </c>
      <c r="J6857" s="12">
        <v>118</v>
      </c>
      <c r="K6857" s="2">
        <v>118</v>
      </c>
      <c r="L6857" s="2">
        <v>1</v>
      </c>
      <c r="M6857" s="12">
        <v>118</v>
      </c>
      <c r="N6857" s="3">
        <v>5</v>
      </c>
      <c r="O6857" s="2" t="str" cm="1">
        <f t="array" ref="O6857">_xlfn.IFS(N6857=1,"Unsatisfactory",N6857=2,"Poor",N6857=3,"Average",N6857=4,"Good",N6857=5,"Excellent")</f>
        <v>Excellent</v>
      </c>
      <c r="P6857"/>
      <c r="Q6857"/>
      <c r="R6857"/>
      <c r="S6857"/>
      <c r="T6857"/>
      <c r="U6857"/>
    </row>
    <row r="6858" spans="1:21">
      <c r="A6858" s="2">
        <v>178198</v>
      </c>
      <c r="B6858" s="2" t="s">
        <v>53</v>
      </c>
      <c r="C6858" s="4">
        <v>45466</v>
      </c>
      <c r="D6858" s="17">
        <v>45466</v>
      </c>
      <c r="E6858" s="2" t="s">
        <v>37</v>
      </c>
      <c r="F6858" s="2" t="s">
        <v>17</v>
      </c>
      <c r="G6858" s="2">
        <v>25</v>
      </c>
      <c r="H6858" s="2" t="s">
        <v>51</v>
      </c>
      <c r="I6858" s="2" t="s">
        <v>27</v>
      </c>
      <c r="J6858" s="12">
        <v>15</v>
      </c>
      <c r="K6858" s="2">
        <v>65</v>
      </c>
      <c r="L6858" s="2">
        <v>1</v>
      </c>
      <c r="M6858" s="12">
        <v>65</v>
      </c>
      <c r="N6858" s="3">
        <v>5</v>
      </c>
      <c r="O6858" s="2" t="str" cm="1">
        <f t="array" ref="O6858">_xlfn.IFS(N6858=1,"Unsatisfactory",N6858=2,"Poor",N6858=3,"Average",N6858=4,"Good",N6858=5,"Excellent")</f>
        <v>Excellent</v>
      </c>
      <c r="P6858"/>
      <c r="Q6858"/>
      <c r="R6858"/>
      <c r="S6858"/>
      <c r="T6858"/>
      <c r="U6858"/>
    </row>
    <row r="6859" spans="1:21">
      <c r="A6859" s="2">
        <v>174282</v>
      </c>
      <c r="B6859" s="2" t="s">
        <v>42</v>
      </c>
      <c r="C6859" s="4">
        <v>45518</v>
      </c>
      <c r="D6859" s="17">
        <v>45518</v>
      </c>
      <c r="E6859" s="2" t="s">
        <v>16</v>
      </c>
      <c r="F6859" s="2" t="s">
        <v>17</v>
      </c>
      <c r="G6859" s="2">
        <v>19</v>
      </c>
      <c r="H6859" s="2" t="s">
        <v>67</v>
      </c>
      <c r="I6859" s="2" t="s">
        <v>27</v>
      </c>
      <c r="J6859" s="12">
        <v>65</v>
      </c>
      <c r="K6859" s="2">
        <v>105</v>
      </c>
      <c r="L6859" s="2">
        <v>2</v>
      </c>
      <c r="M6859" s="12">
        <v>210</v>
      </c>
      <c r="N6859" s="3">
        <v>4</v>
      </c>
      <c r="O6859" s="2" t="str" cm="1">
        <f t="array" ref="O6859">_xlfn.IFS(N6859=1,"Unsatisfactory",N6859=2,"Poor",N6859=3,"Average",N6859=4,"Good",N6859=5,"Excellent")</f>
        <v>Good</v>
      </c>
      <c r="P6859"/>
      <c r="Q6859"/>
      <c r="R6859"/>
      <c r="S6859"/>
      <c r="T6859"/>
      <c r="U6859"/>
    </row>
    <row r="6860" spans="1:21">
      <c r="A6860" s="2">
        <v>150148</v>
      </c>
      <c r="B6860" s="2" t="s">
        <v>23</v>
      </c>
      <c r="C6860" s="4">
        <v>45236</v>
      </c>
      <c r="D6860" s="17">
        <v>45236</v>
      </c>
      <c r="E6860" s="2" t="s">
        <v>24</v>
      </c>
      <c r="F6860" s="2" t="s">
        <v>17</v>
      </c>
      <c r="G6860" s="2">
        <v>24</v>
      </c>
      <c r="H6860" s="2" t="s">
        <v>75</v>
      </c>
      <c r="I6860" s="2" t="s">
        <v>27</v>
      </c>
      <c r="J6860" s="12">
        <v>9</v>
      </c>
      <c r="K6860" s="2">
        <v>79</v>
      </c>
      <c r="L6860" s="2">
        <v>1</v>
      </c>
      <c r="M6860" s="12">
        <v>79</v>
      </c>
      <c r="N6860" s="3">
        <v>1</v>
      </c>
      <c r="O6860" s="2" t="str" cm="1">
        <f t="array" ref="O6860">_xlfn.IFS(N6860=1,"Unsatisfactory",N6860=2,"Poor",N6860=3,"Average",N6860=4,"Good",N6860=5,"Excellent")</f>
        <v>Unsatisfactory</v>
      </c>
      <c r="P6860"/>
      <c r="Q6860"/>
      <c r="R6860"/>
      <c r="S6860"/>
      <c r="T6860"/>
      <c r="U6860"/>
    </row>
    <row r="6861" spans="1:21">
      <c r="A6861" s="2">
        <v>143625</v>
      </c>
      <c r="B6861" s="2" t="s">
        <v>53</v>
      </c>
      <c r="C6861" s="4">
        <v>45236</v>
      </c>
      <c r="D6861" s="17">
        <v>45236</v>
      </c>
      <c r="E6861" s="2" t="s">
        <v>37</v>
      </c>
      <c r="F6861" s="2" t="s">
        <v>17</v>
      </c>
      <c r="G6861" s="2">
        <v>25</v>
      </c>
      <c r="H6861" s="2" t="s">
        <v>129</v>
      </c>
      <c r="I6861" s="2" t="s">
        <v>19</v>
      </c>
      <c r="J6861" s="12">
        <v>15</v>
      </c>
      <c r="K6861" s="2">
        <v>15</v>
      </c>
      <c r="L6861" s="2">
        <v>1</v>
      </c>
      <c r="M6861" s="12">
        <v>15</v>
      </c>
      <c r="N6861" s="3">
        <v>2</v>
      </c>
      <c r="O6861" s="2" t="str" cm="1">
        <f t="array" ref="O6861">_xlfn.IFS(N6861=1,"Unsatisfactory",N6861=2,"Poor",N6861=3,"Average",N6861=4,"Good",N6861=5,"Excellent")</f>
        <v>Poor</v>
      </c>
      <c r="P6861"/>
      <c r="Q6861"/>
      <c r="R6861"/>
      <c r="S6861"/>
      <c r="T6861"/>
      <c r="U6861"/>
    </row>
    <row r="6862" spans="1:21">
      <c r="A6862" s="2">
        <v>173032</v>
      </c>
      <c r="B6862" s="2" t="s">
        <v>48</v>
      </c>
      <c r="C6862" s="4">
        <v>45396</v>
      </c>
      <c r="D6862" s="17">
        <v>45396</v>
      </c>
      <c r="E6862" s="2" t="s">
        <v>16</v>
      </c>
      <c r="F6862" s="2" t="s">
        <v>17</v>
      </c>
      <c r="G6862" s="2">
        <v>30</v>
      </c>
      <c r="H6862" s="2" t="s">
        <v>129</v>
      </c>
      <c r="I6862" s="2" t="s">
        <v>19</v>
      </c>
      <c r="J6862" s="12">
        <v>130</v>
      </c>
      <c r="K6862" s="2">
        <v>130</v>
      </c>
      <c r="L6862" s="2">
        <v>1</v>
      </c>
      <c r="M6862" s="12">
        <v>130</v>
      </c>
      <c r="N6862" s="3">
        <v>4</v>
      </c>
      <c r="O6862" s="2" t="str" cm="1">
        <f t="array" ref="O6862">_xlfn.IFS(N6862=1,"Unsatisfactory",N6862=2,"Poor",N6862=3,"Average",N6862=4,"Good",N6862=5,"Excellent")</f>
        <v>Good</v>
      </c>
      <c r="P6862"/>
      <c r="Q6862"/>
      <c r="R6862"/>
      <c r="S6862"/>
      <c r="T6862"/>
      <c r="U6862"/>
    </row>
    <row r="6863" spans="1:21">
      <c r="A6863" s="2">
        <v>148889</v>
      </c>
      <c r="B6863" s="2" t="s">
        <v>42</v>
      </c>
      <c r="C6863" s="4">
        <v>45505</v>
      </c>
      <c r="D6863" s="17">
        <v>45505</v>
      </c>
      <c r="E6863" s="2" t="s">
        <v>16</v>
      </c>
      <c r="F6863" s="2" t="s">
        <v>17</v>
      </c>
      <c r="G6863" s="2">
        <v>18</v>
      </c>
      <c r="H6863" s="2" t="s">
        <v>51</v>
      </c>
      <c r="I6863" s="2" t="s">
        <v>27</v>
      </c>
      <c r="J6863" s="12">
        <v>65</v>
      </c>
      <c r="K6863" s="2">
        <v>115</v>
      </c>
      <c r="L6863" s="2">
        <v>1</v>
      </c>
      <c r="M6863" s="12">
        <v>115</v>
      </c>
      <c r="N6863" s="3">
        <v>4</v>
      </c>
      <c r="O6863" s="2" t="str" cm="1">
        <f t="array" ref="O6863">_xlfn.IFS(N6863=1,"Unsatisfactory",N6863=2,"Poor",N6863=3,"Average",N6863=4,"Good",N6863=5,"Excellent")</f>
        <v>Good</v>
      </c>
      <c r="P6863"/>
      <c r="Q6863"/>
      <c r="R6863"/>
      <c r="S6863"/>
      <c r="T6863"/>
      <c r="U6863"/>
    </row>
    <row r="6864" spans="1:21">
      <c r="A6864" s="2">
        <v>146700</v>
      </c>
      <c r="B6864" s="2" t="s">
        <v>53</v>
      </c>
      <c r="C6864" s="4">
        <v>45416</v>
      </c>
      <c r="D6864" s="17">
        <v>45416</v>
      </c>
      <c r="E6864" s="2" t="s">
        <v>37</v>
      </c>
      <c r="F6864" s="2" t="s">
        <v>17</v>
      </c>
      <c r="G6864" s="2">
        <v>32</v>
      </c>
      <c r="H6864" s="2" t="s">
        <v>56</v>
      </c>
      <c r="I6864" s="2" t="s">
        <v>19</v>
      </c>
      <c r="J6864" s="12">
        <v>15</v>
      </c>
      <c r="K6864" s="2">
        <v>15</v>
      </c>
      <c r="L6864" s="2">
        <v>2</v>
      </c>
      <c r="M6864" s="12">
        <v>30</v>
      </c>
      <c r="N6864" s="3">
        <v>4</v>
      </c>
      <c r="O6864" s="2" t="str" cm="1">
        <f t="array" ref="O6864">_xlfn.IFS(N6864=1,"Unsatisfactory",N6864=2,"Poor",N6864=3,"Average",N6864=4,"Good",N6864=5,"Excellent")</f>
        <v>Good</v>
      </c>
      <c r="P6864"/>
      <c r="Q6864"/>
      <c r="R6864"/>
      <c r="S6864"/>
      <c r="T6864"/>
      <c r="U6864"/>
    </row>
    <row r="6865" spans="1:21">
      <c r="A6865" s="2">
        <v>125452</v>
      </c>
      <c r="B6865" s="2" t="s">
        <v>36</v>
      </c>
      <c r="C6865" s="4">
        <v>45512</v>
      </c>
      <c r="D6865" s="17">
        <v>45512</v>
      </c>
      <c r="E6865" s="2" t="s">
        <v>37</v>
      </c>
      <c r="F6865" s="2" t="s">
        <v>17</v>
      </c>
      <c r="G6865" s="2">
        <v>35</v>
      </c>
      <c r="H6865" s="2" t="s">
        <v>34</v>
      </c>
      <c r="I6865" s="2" t="s">
        <v>27</v>
      </c>
      <c r="J6865" s="12">
        <v>32</v>
      </c>
      <c r="K6865" s="2">
        <v>132</v>
      </c>
      <c r="L6865" s="2">
        <v>2</v>
      </c>
      <c r="M6865" s="12">
        <v>264</v>
      </c>
      <c r="N6865" s="3">
        <v>5</v>
      </c>
      <c r="O6865" s="2" t="str" cm="1">
        <f t="array" ref="O6865">_xlfn.IFS(N6865=1,"Unsatisfactory",N6865=2,"Poor",N6865=3,"Average",N6865=4,"Good",N6865=5,"Excellent")</f>
        <v>Excellent</v>
      </c>
      <c r="P6865"/>
      <c r="Q6865"/>
      <c r="R6865"/>
      <c r="S6865"/>
      <c r="T6865"/>
      <c r="U6865"/>
    </row>
    <row r="6866" spans="1:21">
      <c r="A6866" s="2">
        <v>188687</v>
      </c>
      <c r="B6866" s="2" t="s">
        <v>85</v>
      </c>
      <c r="C6866" s="4">
        <v>45510</v>
      </c>
      <c r="D6866" s="17">
        <v>45510</v>
      </c>
      <c r="E6866" s="2" t="s">
        <v>24</v>
      </c>
      <c r="F6866" s="2" t="s">
        <v>25</v>
      </c>
      <c r="G6866" s="2">
        <v>20</v>
      </c>
      <c r="H6866" s="2" t="s">
        <v>38</v>
      </c>
      <c r="I6866" s="2" t="s">
        <v>19</v>
      </c>
      <c r="J6866" s="12">
        <v>23</v>
      </c>
      <c r="K6866" s="2">
        <v>23</v>
      </c>
      <c r="L6866" s="2">
        <v>1</v>
      </c>
      <c r="M6866" s="12">
        <v>23</v>
      </c>
      <c r="N6866" s="3">
        <v>5</v>
      </c>
      <c r="O6866" s="2" t="str" cm="1">
        <f t="array" ref="O6866">_xlfn.IFS(N6866=1,"Unsatisfactory",N6866=2,"Poor",N6866=3,"Average",N6866=4,"Good",N6866=5,"Excellent")</f>
        <v>Excellent</v>
      </c>
      <c r="P6866"/>
      <c r="Q6866"/>
      <c r="R6866"/>
      <c r="S6866"/>
      <c r="T6866"/>
      <c r="U6866"/>
    </row>
    <row r="6867" spans="1:21">
      <c r="A6867" s="2">
        <v>170181</v>
      </c>
      <c r="B6867" s="2" t="s">
        <v>42</v>
      </c>
      <c r="C6867" s="4">
        <v>45248</v>
      </c>
      <c r="D6867" s="17">
        <v>45248</v>
      </c>
      <c r="E6867" s="2" t="s">
        <v>16</v>
      </c>
      <c r="F6867" s="2" t="s">
        <v>17</v>
      </c>
      <c r="G6867" s="2">
        <v>19</v>
      </c>
      <c r="H6867" s="2" t="s">
        <v>56</v>
      </c>
      <c r="I6867" s="2" t="s">
        <v>19</v>
      </c>
      <c r="J6867" s="12">
        <v>65</v>
      </c>
      <c r="K6867" s="2">
        <v>65</v>
      </c>
      <c r="L6867" s="2">
        <v>4</v>
      </c>
      <c r="M6867" s="12">
        <v>260</v>
      </c>
      <c r="N6867" s="3">
        <v>5</v>
      </c>
      <c r="O6867" s="2" t="str" cm="1">
        <f t="array" ref="O6867">_xlfn.IFS(N6867=1,"Unsatisfactory",N6867=2,"Poor",N6867=3,"Average",N6867=4,"Good",N6867=5,"Excellent")</f>
        <v>Excellent</v>
      </c>
      <c r="P6867"/>
      <c r="Q6867"/>
      <c r="R6867"/>
      <c r="S6867"/>
      <c r="T6867"/>
      <c r="U6867"/>
    </row>
    <row r="6868" spans="1:21">
      <c r="A6868" s="2">
        <v>150655</v>
      </c>
      <c r="B6868" s="2" t="s">
        <v>50</v>
      </c>
      <c r="C6868" s="4">
        <v>45504</v>
      </c>
      <c r="D6868" s="17">
        <v>45504</v>
      </c>
      <c r="E6868" s="2" t="s">
        <v>16</v>
      </c>
      <c r="F6868" s="2" t="s">
        <v>17</v>
      </c>
      <c r="G6868" s="2">
        <v>19</v>
      </c>
      <c r="H6868" s="2" t="s">
        <v>60</v>
      </c>
      <c r="I6868" s="2" t="s">
        <v>19</v>
      </c>
      <c r="J6868" s="12">
        <v>97</v>
      </c>
      <c r="K6868" s="2">
        <v>97</v>
      </c>
      <c r="L6868" s="2">
        <v>1</v>
      </c>
      <c r="M6868" s="12">
        <v>97</v>
      </c>
      <c r="N6868" s="3">
        <v>3</v>
      </c>
      <c r="O6868" s="2" t="str" cm="1">
        <f t="array" ref="O6868">_xlfn.IFS(N6868=1,"Unsatisfactory",N6868=2,"Poor",N6868=3,"Average",N6868=4,"Good",N6868=5,"Excellent")</f>
        <v>Average</v>
      </c>
      <c r="P6868"/>
      <c r="Q6868"/>
      <c r="R6868"/>
      <c r="S6868"/>
      <c r="T6868"/>
      <c r="U6868"/>
    </row>
    <row r="6869" spans="1:21">
      <c r="A6869" s="2">
        <v>199658</v>
      </c>
      <c r="B6869" s="2" t="s">
        <v>42</v>
      </c>
      <c r="C6869" s="4">
        <v>45529</v>
      </c>
      <c r="D6869" s="17">
        <v>45529</v>
      </c>
      <c r="E6869" s="2" t="s">
        <v>16</v>
      </c>
      <c r="F6869" s="2" t="s">
        <v>17</v>
      </c>
      <c r="G6869" s="2">
        <v>25</v>
      </c>
      <c r="H6869" s="2" t="s">
        <v>34</v>
      </c>
      <c r="I6869" s="2" t="s">
        <v>27</v>
      </c>
      <c r="J6869" s="12">
        <v>65</v>
      </c>
      <c r="K6869" s="2">
        <v>165</v>
      </c>
      <c r="L6869" s="2">
        <v>1</v>
      </c>
      <c r="M6869" s="12">
        <v>165</v>
      </c>
      <c r="N6869" s="3">
        <v>4</v>
      </c>
      <c r="O6869" s="2" t="str" cm="1">
        <f t="array" ref="O6869">_xlfn.IFS(N6869=1,"Unsatisfactory",N6869=2,"Poor",N6869=3,"Average",N6869=4,"Good",N6869=5,"Excellent")</f>
        <v>Good</v>
      </c>
      <c r="P6869"/>
      <c r="Q6869"/>
      <c r="R6869"/>
      <c r="S6869"/>
      <c r="T6869"/>
      <c r="U6869"/>
    </row>
    <row r="6870" spans="1:21">
      <c r="A6870" s="2">
        <v>147802</v>
      </c>
      <c r="B6870" s="2" t="s">
        <v>23</v>
      </c>
      <c r="C6870" s="4">
        <v>45480</v>
      </c>
      <c r="D6870" s="17">
        <v>45480</v>
      </c>
      <c r="E6870" s="2" t="s">
        <v>24</v>
      </c>
      <c r="F6870" s="2" t="s">
        <v>17</v>
      </c>
      <c r="G6870" s="2">
        <v>33</v>
      </c>
      <c r="H6870" s="2" t="s">
        <v>29</v>
      </c>
      <c r="I6870" s="2" t="s">
        <v>19</v>
      </c>
      <c r="J6870" s="12">
        <v>9</v>
      </c>
      <c r="K6870" s="2">
        <v>9</v>
      </c>
      <c r="L6870" s="2">
        <v>1</v>
      </c>
      <c r="M6870" s="12">
        <v>9</v>
      </c>
      <c r="N6870" s="3">
        <v>5</v>
      </c>
      <c r="O6870" s="2" t="str" cm="1">
        <f t="array" ref="O6870">_xlfn.IFS(N6870=1,"Unsatisfactory",N6870=2,"Poor",N6870=3,"Average",N6870=4,"Good",N6870=5,"Excellent")</f>
        <v>Excellent</v>
      </c>
      <c r="P6870"/>
      <c r="Q6870"/>
      <c r="R6870"/>
      <c r="S6870"/>
      <c r="T6870"/>
      <c r="U6870"/>
    </row>
    <row r="6871" spans="1:21">
      <c r="A6871" s="2">
        <v>168242</v>
      </c>
      <c r="B6871" s="2" t="s">
        <v>30</v>
      </c>
      <c r="C6871" s="4">
        <v>45299</v>
      </c>
      <c r="D6871" s="17">
        <v>45299</v>
      </c>
      <c r="E6871" s="2" t="s">
        <v>24</v>
      </c>
      <c r="F6871" s="2" t="s">
        <v>17</v>
      </c>
      <c r="G6871" s="2">
        <v>24</v>
      </c>
      <c r="H6871" s="2" t="s">
        <v>115</v>
      </c>
      <c r="I6871" s="2" t="s">
        <v>19</v>
      </c>
      <c r="J6871" s="12">
        <v>10</v>
      </c>
      <c r="K6871" s="2">
        <v>10</v>
      </c>
      <c r="L6871" s="2">
        <v>1</v>
      </c>
      <c r="M6871" s="12">
        <v>10</v>
      </c>
      <c r="N6871" s="3">
        <v>4</v>
      </c>
      <c r="O6871" s="2" t="str" cm="1">
        <f t="array" ref="O6871">_xlfn.IFS(N6871=1,"Unsatisfactory",N6871=2,"Poor",N6871=3,"Average",N6871=4,"Good",N6871=5,"Excellent")</f>
        <v>Good</v>
      </c>
      <c r="P6871"/>
      <c r="Q6871"/>
      <c r="R6871"/>
      <c r="S6871"/>
      <c r="T6871"/>
      <c r="U6871"/>
    </row>
    <row r="6872" spans="1:21">
      <c r="A6872" s="2">
        <v>173724</v>
      </c>
      <c r="B6872" s="2" t="s">
        <v>50</v>
      </c>
      <c r="C6872" s="4">
        <v>45270</v>
      </c>
      <c r="D6872" s="17">
        <v>45270</v>
      </c>
      <c r="E6872" s="2" t="s">
        <v>16</v>
      </c>
      <c r="F6872" s="2" t="s">
        <v>25</v>
      </c>
      <c r="G6872" s="2">
        <v>31</v>
      </c>
      <c r="H6872" s="2" t="s">
        <v>62</v>
      </c>
      <c r="I6872" s="2" t="s">
        <v>19</v>
      </c>
      <c r="J6872" s="12">
        <v>97</v>
      </c>
      <c r="K6872" s="2">
        <v>97</v>
      </c>
      <c r="L6872" s="2">
        <v>3</v>
      </c>
      <c r="M6872" s="12">
        <v>291</v>
      </c>
      <c r="N6872" s="3">
        <v>5</v>
      </c>
      <c r="O6872" s="2" t="str" cm="1">
        <f t="array" ref="O6872">_xlfn.IFS(N6872=1,"Unsatisfactory",N6872=2,"Poor",N6872=3,"Average",N6872=4,"Good",N6872=5,"Excellent")</f>
        <v>Excellent</v>
      </c>
      <c r="P6872"/>
      <c r="Q6872"/>
      <c r="R6872"/>
      <c r="S6872"/>
      <c r="T6872"/>
      <c r="U6872"/>
    </row>
    <row r="6873" spans="1:21">
      <c r="A6873" s="2">
        <v>171290</v>
      </c>
      <c r="B6873" s="2" t="s">
        <v>15</v>
      </c>
      <c r="C6873" s="4">
        <v>45502</v>
      </c>
      <c r="D6873" s="17">
        <v>45502</v>
      </c>
      <c r="E6873" s="2" t="s">
        <v>16</v>
      </c>
      <c r="F6873" s="2" t="s">
        <v>17</v>
      </c>
      <c r="G6873" s="2">
        <v>31</v>
      </c>
      <c r="H6873" s="2" t="s">
        <v>74</v>
      </c>
      <c r="I6873" s="2" t="s">
        <v>27</v>
      </c>
      <c r="J6873" s="12">
        <v>100</v>
      </c>
      <c r="K6873" s="2">
        <v>125</v>
      </c>
      <c r="L6873" s="2">
        <v>1</v>
      </c>
      <c r="M6873" s="12">
        <v>125</v>
      </c>
      <c r="N6873" s="3">
        <v>1</v>
      </c>
      <c r="O6873" s="2" t="str" cm="1">
        <f t="array" ref="O6873">_xlfn.IFS(N6873=1,"Unsatisfactory",N6873=2,"Poor",N6873=3,"Average",N6873=4,"Good",N6873=5,"Excellent")</f>
        <v>Unsatisfactory</v>
      </c>
      <c r="P6873"/>
      <c r="Q6873"/>
      <c r="R6873"/>
      <c r="S6873"/>
      <c r="T6873"/>
      <c r="U6873"/>
    </row>
    <row r="6874" spans="1:21">
      <c r="A6874" s="2">
        <v>129591</v>
      </c>
      <c r="B6874" s="2" t="s">
        <v>48</v>
      </c>
      <c r="C6874" s="4">
        <v>45346</v>
      </c>
      <c r="D6874" s="17">
        <v>45346</v>
      </c>
      <c r="E6874" s="2" t="s">
        <v>16</v>
      </c>
      <c r="F6874" s="2" t="s">
        <v>25</v>
      </c>
      <c r="G6874" s="2">
        <v>24</v>
      </c>
      <c r="H6874" s="2" t="s">
        <v>69</v>
      </c>
      <c r="I6874" s="2" t="s">
        <v>19</v>
      </c>
      <c r="J6874" s="12">
        <v>130</v>
      </c>
      <c r="K6874" s="2">
        <v>130</v>
      </c>
      <c r="L6874" s="2">
        <v>2</v>
      </c>
      <c r="M6874" s="12">
        <v>260</v>
      </c>
      <c r="N6874" s="3">
        <v>1</v>
      </c>
      <c r="O6874" s="2" t="str" cm="1">
        <f t="array" ref="O6874">_xlfn.IFS(N6874=1,"Unsatisfactory",N6874=2,"Poor",N6874=3,"Average",N6874=4,"Good",N6874=5,"Excellent")</f>
        <v>Unsatisfactory</v>
      </c>
      <c r="P6874"/>
      <c r="Q6874"/>
      <c r="R6874"/>
      <c r="S6874"/>
      <c r="T6874"/>
      <c r="U6874"/>
    </row>
    <row r="6875" spans="1:21">
      <c r="A6875" s="2">
        <v>155857</v>
      </c>
      <c r="B6875" s="2" t="s">
        <v>42</v>
      </c>
      <c r="C6875" s="4">
        <v>45268</v>
      </c>
      <c r="D6875" s="17">
        <v>45268</v>
      </c>
      <c r="E6875" s="2" t="s">
        <v>16</v>
      </c>
      <c r="F6875" s="2" t="s">
        <v>17</v>
      </c>
      <c r="G6875" s="2">
        <v>26</v>
      </c>
      <c r="H6875" s="2" t="s">
        <v>51</v>
      </c>
      <c r="I6875" s="2" t="s">
        <v>27</v>
      </c>
      <c r="J6875" s="12">
        <v>65</v>
      </c>
      <c r="K6875" s="2">
        <v>115</v>
      </c>
      <c r="L6875" s="2">
        <v>1</v>
      </c>
      <c r="M6875" s="12">
        <v>115</v>
      </c>
      <c r="N6875" s="3">
        <v>4</v>
      </c>
      <c r="O6875" s="2" t="str" cm="1">
        <f t="array" ref="O6875">_xlfn.IFS(N6875=1,"Unsatisfactory",N6875=2,"Poor",N6875=3,"Average",N6875=4,"Good",N6875=5,"Excellent")</f>
        <v>Good</v>
      </c>
      <c r="P6875"/>
      <c r="Q6875"/>
      <c r="R6875"/>
      <c r="S6875"/>
      <c r="T6875"/>
      <c r="U6875"/>
    </row>
    <row r="6876" spans="1:21">
      <c r="A6876" s="2">
        <v>169474</v>
      </c>
      <c r="B6876" s="2" t="s">
        <v>42</v>
      </c>
      <c r="C6876" s="4">
        <v>45537</v>
      </c>
      <c r="D6876" s="17">
        <v>45537</v>
      </c>
      <c r="E6876" s="2" t="s">
        <v>16</v>
      </c>
      <c r="F6876" s="2" t="s">
        <v>25</v>
      </c>
      <c r="G6876" s="2">
        <v>25</v>
      </c>
      <c r="H6876" s="2" t="s">
        <v>80</v>
      </c>
      <c r="I6876" s="2" t="s">
        <v>27</v>
      </c>
      <c r="J6876" s="12">
        <v>65</v>
      </c>
      <c r="K6876" s="2">
        <v>105</v>
      </c>
      <c r="L6876" s="2">
        <v>2</v>
      </c>
      <c r="M6876" s="12">
        <v>210</v>
      </c>
      <c r="N6876" s="3">
        <v>3</v>
      </c>
      <c r="O6876" s="2" t="str" cm="1">
        <f t="array" ref="O6876">_xlfn.IFS(N6876=1,"Unsatisfactory",N6876=2,"Poor",N6876=3,"Average",N6876=4,"Good",N6876=5,"Excellent")</f>
        <v>Average</v>
      </c>
      <c r="P6876"/>
      <c r="Q6876"/>
      <c r="R6876"/>
      <c r="S6876"/>
      <c r="T6876"/>
      <c r="U6876"/>
    </row>
    <row r="6877" spans="1:21">
      <c r="A6877" s="2">
        <v>163471</v>
      </c>
      <c r="B6877" s="2" t="s">
        <v>42</v>
      </c>
      <c r="C6877" s="4">
        <v>45527</v>
      </c>
      <c r="D6877" s="17">
        <v>45527</v>
      </c>
      <c r="E6877" s="2" t="s">
        <v>16</v>
      </c>
      <c r="F6877" s="2" t="s">
        <v>17</v>
      </c>
      <c r="G6877" s="2">
        <v>23</v>
      </c>
      <c r="H6877" s="2" t="s">
        <v>129</v>
      </c>
      <c r="I6877" s="2" t="s">
        <v>19</v>
      </c>
      <c r="J6877" s="12">
        <v>65</v>
      </c>
      <c r="K6877" s="2">
        <v>65</v>
      </c>
      <c r="L6877" s="2">
        <v>2</v>
      </c>
      <c r="M6877" s="12">
        <v>130</v>
      </c>
      <c r="N6877" s="3">
        <v>4</v>
      </c>
      <c r="O6877" s="2" t="str" cm="1">
        <f t="array" ref="O6877">_xlfn.IFS(N6877=1,"Unsatisfactory",N6877=2,"Poor",N6877=3,"Average",N6877=4,"Good",N6877=5,"Excellent")</f>
        <v>Good</v>
      </c>
      <c r="P6877"/>
      <c r="Q6877"/>
      <c r="R6877"/>
      <c r="S6877"/>
      <c r="T6877"/>
      <c r="U6877"/>
    </row>
    <row r="6878" spans="1:21">
      <c r="A6878" s="2">
        <v>178535</v>
      </c>
      <c r="B6878" s="2" t="s">
        <v>33</v>
      </c>
      <c r="C6878" s="4">
        <v>45432</v>
      </c>
      <c r="D6878" s="17">
        <v>45432</v>
      </c>
      <c r="E6878" s="2" t="s">
        <v>16</v>
      </c>
      <c r="F6878" s="2" t="s">
        <v>17</v>
      </c>
      <c r="G6878" s="2">
        <v>34</v>
      </c>
      <c r="H6878" s="2" t="s">
        <v>115</v>
      </c>
      <c r="I6878" s="2" t="s">
        <v>19</v>
      </c>
      <c r="J6878" s="12">
        <v>118</v>
      </c>
      <c r="K6878" s="2">
        <v>118</v>
      </c>
      <c r="L6878" s="2">
        <v>1</v>
      </c>
      <c r="M6878" s="12">
        <v>118</v>
      </c>
      <c r="N6878" s="3">
        <v>4</v>
      </c>
      <c r="O6878" s="2" t="str" cm="1">
        <f t="array" ref="O6878">_xlfn.IFS(N6878=1,"Unsatisfactory",N6878=2,"Poor",N6878=3,"Average",N6878=4,"Good",N6878=5,"Excellent")</f>
        <v>Good</v>
      </c>
      <c r="P6878"/>
      <c r="Q6878"/>
      <c r="R6878"/>
      <c r="S6878"/>
      <c r="T6878"/>
      <c r="U6878"/>
    </row>
    <row r="6879" spans="1:21">
      <c r="A6879" s="2">
        <v>164048</v>
      </c>
      <c r="B6879" s="2" t="s">
        <v>42</v>
      </c>
      <c r="C6879" s="4">
        <v>45538</v>
      </c>
      <c r="D6879" s="17">
        <v>45538</v>
      </c>
      <c r="E6879" s="2" t="s">
        <v>16</v>
      </c>
      <c r="F6879" s="2" t="s">
        <v>25</v>
      </c>
      <c r="G6879" s="2">
        <v>34</v>
      </c>
      <c r="H6879" s="2" t="s">
        <v>118</v>
      </c>
      <c r="I6879" s="2" t="s">
        <v>19</v>
      </c>
      <c r="J6879" s="12">
        <v>65</v>
      </c>
      <c r="K6879" s="2">
        <v>65</v>
      </c>
      <c r="L6879" s="2">
        <v>1</v>
      </c>
      <c r="M6879" s="12">
        <v>65</v>
      </c>
      <c r="N6879" s="3">
        <v>2</v>
      </c>
      <c r="O6879" s="2" t="str" cm="1">
        <f t="array" ref="O6879">_xlfn.IFS(N6879=1,"Unsatisfactory",N6879=2,"Poor",N6879=3,"Average",N6879=4,"Good",N6879=5,"Excellent")</f>
        <v>Poor</v>
      </c>
      <c r="P6879"/>
      <c r="Q6879"/>
      <c r="R6879"/>
      <c r="S6879"/>
      <c r="T6879"/>
      <c r="U6879"/>
    </row>
    <row r="6880" spans="1:21">
      <c r="A6880" s="2">
        <v>179980</v>
      </c>
      <c r="B6880" s="2" t="s">
        <v>15</v>
      </c>
      <c r="C6880" s="4">
        <v>45389</v>
      </c>
      <c r="D6880" s="17">
        <v>45389</v>
      </c>
      <c r="E6880" s="2" t="s">
        <v>16</v>
      </c>
      <c r="F6880" s="2" t="s">
        <v>17</v>
      </c>
      <c r="G6880" s="2">
        <v>23</v>
      </c>
      <c r="H6880" s="2" t="s">
        <v>130</v>
      </c>
      <c r="I6880" s="2" t="s">
        <v>19</v>
      </c>
      <c r="J6880" s="12">
        <v>100</v>
      </c>
      <c r="K6880" s="2">
        <v>100</v>
      </c>
      <c r="L6880" s="2">
        <v>1</v>
      </c>
      <c r="M6880" s="12">
        <v>100</v>
      </c>
      <c r="N6880" s="3">
        <v>4</v>
      </c>
      <c r="O6880" s="2" t="str" cm="1">
        <f t="array" ref="O6880">_xlfn.IFS(N6880=1,"Unsatisfactory",N6880=2,"Poor",N6880=3,"Average",N6880=4,"Good",N6880=5,"Excellent")</f>
        <v>Good</v>
      </c>
      <c r="P6880"/>
      <c r="Q6880"/>
      <c r="R6880"/>
      <c r="S6880"/>
      <c r="T6880"/>
      <c r="U6880"/>
    </row>
    <row r="6881" spans="1:21">
      <c r="A6881" s="2">
        <v>136352</v>
      </c>
      <c r="B6881" s="2" t="s">
        <v>42</v>
      </c>
      <c r="C6881" s="4">
        <v>45430</v>
      </c>
      <c r="D6881" s="17">
        <v>45430</v>
      </c>
      <c r="E6881" s="2" t="s">
        <v>16</v>
      </c>
      <c r="F6881" s="2" t="s">
        <v>17</v>
      </c>
      <c r="G6881" s="2">
        <v>21</v>
      </c>
      <c r="H6881" s="2" t="s">
        <v>29</v>
      </c>
      <c r="I6881" s="2" t="s">
        <v>19</v>
      </c>
      <c r="J6881" s="12">
        <v>65</v>
      </c>
      <c r="K6881" s="2">
        <v>65</v>
      </c>
      <c r="L6881" s="2">
        <v>3</v>
      </c>
      <c r="M6881" s="12">
        <v>195</v>
      </c>
      <c r="N6881" s="3">
        <v>5</v>
      </c>
      <c r="O6881" s="2" t="str" cm="1">
        <f t="array" ref="O6881">_xlfn.IFS(N6881=1,"Unsatisfactory",N6881=2,"Poor",N6881=3,"Average",N6881=4,"Good",N6881=5,"Excellent")</f>
        <v>Excellent</v>
      </c>
      <c r="P6881"/>
      <c r="Q6881"/>
      <c r="R6881"/>
      <c r="S6881"/>
      <c r="T6881"/>
      <c r="U6881"/>
    </row>
    <row r="6882" spans="1:21">
      <c r="A6882" s="2">
        <v>152209</v>
      </c>
      <c r="B6882" s="2" t="s">
        <v>50</v>
      </c>
      <c r="C6882" s="4">
        <v>45529</v>
      </c>
      <c r="D6882" s="17">
        <v>45529</v>
      </c>
      <c r="E6882" s="2" t="s">
        <v>16</v>
      </c>
      <c r="F6882" s="2" t="s">
        <v>17</v>
      </c>
      <c r="G6882" s="2">
        <v>33</v>
      </c>
      <c r="H6882" s="2" t="s">
        <v>56</v>
      </c>
      <c r="I6882" s="2" t="s">
        <v>19</v>
      </c>
      <c r="J6882" s="12">
        <v>97</v>
      </c>
      <c r="K6882" s="2">
        <v>97</v>
      </c>
      <c r="L6882" s="2">
        <v>1</v>
      </c>
      <c r="M6882" s="12">
        <v>97</v>
      </c>
      <c r="N6882" s="3">
        <v>5</v>
      </c>
      <c r="O6882" s="2" t="str" cm="1">
        <f t="array" ref="O6882">_xlfn.IFS(N6882=1,"Unsatisfactory",N6882=2,"Poor",N6882=3,"Average",N6882=4,"Good",N6882=5,"Excellent")</f>
        <v>Excellent</v>
      </c>
      <c r="P6882"/>
      <c r="Q6882"/>
      <c r="R6882"/>
      <c r="S6882"/>
      <c r="T6882"/>
      <c r="U6882"/>
    </row>
    <row r="6883" spans="1:21">
      <c r="A6883" s="2">
        <v>166272</v>
      </c>
      <c r="B6883" s="2" t="s">
        <v>50</v>
      </c>
      <c r="C6883" s="4">
        <v>45554</v>
      </c>
      <c r="D6883" s="17">
        <v>45554</v>
      </c>
      <c r="E6883" s="2" t="s">
        <v>16</v>
      </c>
      <c r="F6883" s="2" t="s">
        <v>25</v>
      </c>
      <c r="G6883" s="2">
        <v>19</v>
      </c>
      <c r="H6883" s="2" t="s">
        <v>31</v>
      </c>
      <c r="I6883" s="2" t="s">
        <v>19</v>
      </c>
      <c r="J6883" s="12">
        <v>97</v>
      </c>
      <c r="K6883" s="2">
        <v>97</v>
      </c>
      <c r="L6883" s="2">
        <v>2</v>
      </c>
      <c r="M6883" s="12">
        <v>194</v>
      </c>
      <c r="N6883" s="3">
        <v>3</v>
      </c>
      <c r="O6883" s="2" t="str" cm="1">
        <f t="array" ref="O6883">_xlfn.IFS(N6883=1,"Unsatisfactory",N6883=2,"Poor",N6883=3,"Average",N6883=4,"Good",N6883=5,"Excellent")</f>
        <v>Average</v>
      </c>
      <c r="P6883"/>
      <c r="Q6883"/>
      <c r="R6883"/>
      <c r="S6883"/>
      <c r="T6883"/>
      <c r="U6883"/>
    </row>
    <row r="6884" spans="1:21">
      <c r="A6884" s="2">
        <v>127620</v>
      </c>
      <c r="B6884" s="2" t="s">
        <v>42</v>
      </c>
      <c r="C6884" s="4">
        <v>45524</v>
      </c>
      <c r="D6884" s="17">
        <v>45524</v>
      </c>
      <c r="E6884" s="2" t="s">
        <v>16</v>
      </c>
      <c r="F6884" s="2" t="s">
        <v>25</v>
      </c>
      <c r="G6884" s="2">
        <v>29</v>
      </c>
      <c r="H6884" s="2" t="s">
        <v>130</v>
      </c>
      <c r="I6884" s="2" t="s">
        <v>19</v>
      </c>
      <c r="J6884" s="12">
        <v>65</v>
      </c>
      <c r="K6884" s="2">
        <v>65</v>
      </c>
      <c r="L6884" s="2">
        <v>1</v>
      </c>
      <c r="M6884" s="12">
        <v>65</v>
      </c>
      <c r="N6884" s="3">
        <v>1</v>
      </c>
      <c r="O6884" s="2" t="str" cm="1">
        <f t="array" ref="O6884">_xlfn.IFS(N6884=1,"Unsatisfactory",N6884=2,"Poor",N6884=3,"Average",N6884=4,"Good",N6884=5,"Excellent")</f>
        <v>Unsatisfactory</v>
      </c>
      <c r="P6884"/>
      <c r="Q6884"/>
      <c r="R6884"/>
      <c r="S6884"/>
      <c r="T6884"/>
      <c r="U6884"/>
    </row>
    <row r="6885" spans="1:21">
      <c r="A6885" s="2">
        <v>145131</v>
      </c>
      <c r="B6885" s="2" t="s">
        <v>50</v>
      </c>
      <c r="C6885" s="4">
        <v>45288</v>
      </c>
      <c r="D6885" s="17">
        <v>45288</v>
      </c>
      <c r="E6885" s="2" t="s">
        <v>16</v>
      </c>
      <c r="F6885" s="2" t="s">
        <v>25</v>
      </c>
      <c r="G6885" s="2">
        <v>24</v>
      </c>
      <c r="H6885" s="2" t="s">
        <v>118</v>
      </c>
      <c r="I6885" s="2" t="s">
        <v>19</v>
      </c>
      <c r="J6885" s="12">
        <v>97</v>
      </c>
      <c r="K6885" s="2">
        <v>97</v>
      </c>
      <c r="L6885" s="2">
        <v>2</v>
      </c>
      <c r="M6885" s="12">
        <v>194</v>
      </c>
      <c r="N6885" s="3">
        <v>5</v>
      </c>
      <c r="O6885" s="2" t="str" cm="1">
        <f t="array" ref="O6885">_xlfn.IFS(N6885=1,"Unsatisfactory",N6885=2,"Poor",N6885=3,"Average",N6885=4,"Good",N6885=5,"Excellent")</f>
        <v>Excellent</v>
      </c>
      <c r="P6885"/>
      <c r="Q6885"/>
      <c r="R6885"/>
      <c r="S6885"/>
      <c r="T6885"/>
      <c r="U6885"/>
    </row>
    <row r="6886" spans="1:21">
      <c r="A6886" s="2">
        <v>125178</v>
      </c>
      <c r="B6886" s="2" t="s">
        <v>42</v>
      </c>
      <c r="C6886" s="4">
        <v>45252</v>
      </c>
      <c r="D6886" s="17">
        <v>45252</v>
      </c>
      <c r="E6886" s="2" t="s">
        <v>16</v>
      </c>
      <c r="F6886" s="2" t="s">
        <v>17</v>
      </c>
      <c r="G6886" s="2">
        <v>21</v>
      </c>
      <c r="H6886" s="2" t="s">
        <v>75</v>
      </c>
      <c r="I6886" s="2" t="s">
        <v>27</v>
      </c>
      <c r="J6886" s="12">
        <v>65</v>
      </c>
      <c r="K6886" s="2">
        <v>135</v>
      </c>
      <c r="L6886" s="2">
        <v>2</v>
      </c>
      <c r="M6886" s="12">
        <v>270</v>
      </c>
      <c r="N6886" s="3">
        <v>4</v>
      </c>
      <c r="O6886" s="2" t="str" cm="1">
        <f t="array" ref="O6886">_xlfn.IFS(N6886=1,"Unsatisfactory",N6886=2,"Poor",N6886=3,"Average",N6886=4,"Good",N6886=5,"Excellent")</f>
        <v>Good</v>
      </c>
      <c r="P6886"/>
      <c r="Q6886"/>
      <c r="R6886"/>
      <c r="S6886"/>
      <c r="T6886"/>
      <c r="U6886"/>
    </row>
    <row r="6887" spans="1:21">
      <c r="A6887" s="2">
        <v>170534</v>
      </c>
      <c r="B6887" s="2" t="s">
        <v>30</v>
      </c>
      <c r="C6887" s="4">
        <v>45457</v>
      </c>
      <c r="D6887" s="17">
        <v>45457</v>
      </c>
      <c r="E6887" s="2" t="s">
        <v>24</v>
      </c>
      <c r="F6887" s="2" t="s">
        <v>17</v>
      </c>
      <c r="G6887" s="2">
        <v>26</v>
      </c>
      <c r="H6887" s="2" t="s">
        <v>46</v>
      </c>
      <c r="I6887" s="2" t="s">
        <v>19</v>
      </c>
      <c r="J6887" s="12">
        <v>10</v>
      </c>
      <c r="K6887" s="2">
        <v>10</v>
      </c>
      <c r="L6887" s="2">
        <v>5</v>
      </c>
      <c r="M6887" s="12">
        <v>50</v>
      </c>
      <c r="N6887" s="3">
        <v>2</v>
      </c>
      <c r="O6887" s="2" t="str" cm="1">
        <f t="array" ref="O6887">_xlfn.IFS(N6887=1,"Unsatisfactory",N6887=2,"Poor",N6887=3,"Average",N6887=4,"Good",N6887=5,"Excellent")</f>
        <v>Poor</v>
      </c>
      <c r="P6887"/>
      <c r="Q6887"/>
      <c r="R6887"/>
      <c r="S6887"/>
      <c r="T6887"/>
      <c r="U6887"/>
    </row>
    <row r="6888" spans="1:21">
      <c r="A6888" s="2">
        <v>193582</v>
      </c>
      <c r="B6888" s="2" t="s">
        <v>30</v>
      </c>
      <c r="C6888" s="4">
        <v>45498</v>
      </c>
      <c r="D6888" s="17">
        <v>45498</v>
      </c>
      <c r="E6888" s="2" t="s">
        <v>24</v>
      </c>
      <c r="F6888" s="2" t="s">
        <v>17</v>
      </c>
      <c r="G6888" s="2">
        <v>21</v>
      </c>
      <c r="H6888" s="2" t="s">
        <v>31</v>
      </c>
      <c r="I6888" s="2" t="s">
        <v>19</v>
      </c>
      <c r="J6888" s="12">
        <v>10</v>
      </c>
      <c r="K6888" s="2">
        <v>10</v>
      </c>
      <c r="L6888" s="2">
        <v>1</v>
      </c>
      <c r="M6888" s="12">
        <v>10</v>
      </c>
      <c r="N6888" s="3">
        <v>3</v>
      </c>
      <c r="O6888" s="2" t="str" cm="1">
        <f t="array" ref="O6888">_xlfn.IFS(N6888=1,"Unsatisfactory",N6888=2,"Poor",N6888=3,"Average",N6888=4,"Good",N6888=5,"Excellent")</f>
        <v>Average</v>
      </c>
      <c r="P6888"/>
      <c r="Q6888"/>
      <c r="R6888"/>
      <c r="S6888"/>
      <c r="T6888"/>
      <c r="U6888"/>
    </row>
    <row r="6889" spans="1:21">
      <c r="A6889" s="2">
        <v>134321</v>
      </c>
      <c r="B6889" s="2" t="s">
        <v>50</v>
      </c>
      <c r="C6889" s="4">
        <v>45540</v>
      </c>
      <c r="D6889" s="17">
        <v>45540</v>
      </c>
      <c r="E6889" s="2" t="s">
        <v>16</v>
      </c>
      <c r="F6889" s="2" t="s">
        <v>17</v>
      </c>
      <c r="G6889" s="2">
        <v>35</v>
      </c>
      <c r="H6889" s="2" t="s">
        <v>46</v>
      </c>
      <c r="I6889" s="2" t="s">
        <v>19</v>
      </c>
      <c r="J6889" s="12">
        <v>97</v>
      </c>
      <c r="K6889" s="2">
        <v>97</v>
      </c>
      <c r="L6889" s="2">
        <v>2</v>
      </c>
      <c r="M6889" s="12">
        <v>194</v>
      </c>
      <c r="N6889" s="3">
        <v>3</v>
      </c>
      <c r="O6889" s="2" t="str" cm="1">
        <f t="array" ref="O6889">_xlfn.IFS(N6889=1,"Unsatisfactory",N6889=2,"Poor",N6889=3,"Average",N6889=4,"Good",N6889=5,"Excellent")</f>
        <v>Average</v>
      </c>
      <c r="P6889"/>
      <c r="Q6889"/>
      <c r="R6889"/>
      <c r="S6889"/>
      <c r="T6889"/>
      <c r="U6889"/>
    </row>
    <row r="6890" spans="1:21">
      <c r="A6890" s="2">
        <v>140540</v>
      </c>
      <c r="B6890" s="2" t="s">
        <v>50</v>
      </c>
      <c r="C6890" s="4">
        <v>45264</v>
      </c>
      <c r="D6890" s="17">
        <v>45264</v>
      </c>
      <c r="E6890" s="2" t="s">
        <v>16</v>
      </c>
      <c r="F6890" s="2" t="s">
        <v>25</v>
      </c>
      <c r="G6890" s="2">
        <v>19</v>
      </c>
      <c r="H6890" s="2" t="s">
        <v>56</v>
      </c>
      <c r="I6890" s="2" t="s">
        <v>19</v>
      </c>
      <c r="J6890" s="12">
        <v>97</v>
      </c>
      <c r="K6890" s="2">
        <v>97</v>
      </c>
      <c r="L6890" s="2">
        <v>2</v>
      </c>
      <c r="M6890" s="12">
        <v>194</v>
      </c>
      <c r="N6890" s="3">
        <v>1</v>
      </c>
      <c r="O6890" s="2" t="str" cm="1">
        <f t="array" ref="O6890">_xlfn.IFS(N6890=1,"Unsatisfactory",N6890=2,"Poor",N6890=3,"Average",N6890=4,"Good",N6890=5,"Excellent")</f>
        <v>Unsatisfactory</v>
      </c>
      <c r="P6890"/>
      <c r="Q6890"/>
      <c r="R6890"/>
      <c r="S6890"/>
      <c r="T6890"/>
      <c r="U6890"/>
    </row>
    <row r="6891" spans="1:21">
      <c r="A6891" s="2">
        <v>165616</v>
      </c>
      <c r="B6891" s="2" t="s">
        <v>30</v>
      </c>
      <c r="C6891" s="4">
        <v>45585</v>
      </c>
      <c r="D6891" s="17">
        <v>45585</v>
      </c>
      <c r="E6891" s="2" t="s">
        <v>24</v>
      </c>
      <c r="F6891" s="2" t="s">
        <v>17</v>
      </c>
      <c r="G6891" s="2">
        <v>30</v>
      </c>
      <c r="H6891" s="2" t="s">
        <v>131</v>
      </c>
      <c r="I6891" s="2" t="s">
        <v>27</v>
      </c>
      <c r="J6891" s="12">
        <v>10</v>
      </c>
      <c r="K6891" s="2">
        <v>80</v>
      </c>
      <c r="L6891" s="2">
        <v>2</v>
      </c>
      <c r="M6891" s="12">
        <v>160</v>
      </c>
      <c r="N6891" s="3">
        <v>5</v>
      </c>
      <c r="O6891" s="2" t="str" cm="1">
        <f t="array" ref="O6891">_xlfn.IFS(N6891=1,"Unsatisfactory",N6891=2,"Poor",N6891=3,"Average",N6891=4,"Good",N6891=5,"Excellent")</f>
        <v>Excellent</v>
      </c>
      <c r="P6891"/>
      <c r="Q6891"/>
      <c r="R6891"/>
      <c r="S6891"/>
      <c r="T6891"/>
      <c r="U6891"/>
    </row>
    <row r="6892" spans="1:21">
      <c r="A6892" s="2">
        <v>173660</v>
      </c>
      <c r="B6892" s="2" t="s">
        <v>82</v>
      </c>
      <c r="C6892" s="4">
        <v>45325</v>
      </c>
      <c r="D6892" s="17">
        <v>45325</v>
      </c>
      <c r="E6892" s="2" t="s">
        <v>37</v>
      </c>
      <c r="F6892" s="2" t="s">
        <v>17</v>
      </c>
      <c r="G6892" s="2">
        <v>35</v>
      </c>
      <c r="H6892" s="2" t="s">
        <v>131</v>
      </c>
      <c r="I6892" s="2" t="s">
        <v>27</v>
      </c>
      <c r="J6892" s="12">
        <v>20</v>
      </c>
      <c r="K6892" s="2">
        <v>90</v>
      </c>
      <c r="L6892" s="2">
        <v>1</v>
      </c>
      <c r="M6892" s="12">
        <v>90</v>
      </c>
      <c r="N6892" s="3">
        <v>2</v>
      </c>
      <c r="O6892" s="2" t="str" cm="1">
        <f t="array" ref="O6892">_xlfn.IFS(N6892=1,"Unsatisfactory",N6892=2,"Poor",N6892=3,"Average",N6892=4,"Good",N6892=5,"Excellent")</f>
        <v>Poor</v>
      </c>
      <c r="P6892"/>
      <c r="Q6892"/>
      <c r="R6892"/>
      <c r="S6892"/>
      <c r="T6892"/>
      <c r="U6892"/>
    </row>
    <row r="6893" spans="1:21">
      <c r="A6893" s="2">
        <v>194945</v>
      </c>
      <c r="B6893" s="2" t="s">
        <v>53</v>
      </c>
      <c r="C6893" s="4">
        <v>45299</v>
      </c>
      <c r="D6893" s="17">
        <v>45299</v>
      </c>
      <c r="E6893" s="2" t="s">
        <v>37</v>
      </c>
      <c r="F6893" s="2" t="s">
        <v>17</v>
      </c>
      <c r="G6893" s="2">
        <v>28</v>
      </c>
      <c r="H6893" s="2" t="s">
        <v>130</v>
      </c>
      <c r="I6893" s="2" t="s">
        <v>19</v>
      </c>
      <c r="J6893" s="12">
        <v>15</v>
      </c>
      <c r="K6893" s="2">
        <v>15</v>
      </c>
      <c r="L6893" s="2">
        <v>1</v>
      </c>
      <c r="M6893" s="12">
        <v>15</v>
      </c>
      <c r="N6893" s="3">
        <v>4</v>
      </c>
      <c r="O6893" s="2" t="str" cm="1">
        <f t="array" ref="O6893">_xlfn.IFS(N6893=1,"Unsatisfactory",N6893=2,"Poor",N6893=3,"Average",N6893=4,"Good",N6893=5,"Excellent")</f>
        <v>Good</v>
      </c>
      <c r="P6893"/>
      <c r="Q6893"/>
      <c r="R6893"/>
      <c r="S6893"/>
      <c r="T6893"/>
      <c r="U6893"/>
    </row>
    <row r="6894" spans="1:21">
      <c r="A6894" s="2">
        <v>142229</v>
      </c>
      <c r="B6894" s="2" t="s">
        <v>50</v>
      </c>
      <c r="C6894" s="4">
        <v>45554</v>
      </c>
      <c r="D6894" s="17">
        <v>45554</v>
      </c>
      <c r="E6894" s="2" t="s">
        <v>16</v>
      </c>
      <c r="F6894" s="2" t="s">
        <v>17</v>
      </c>
      <c r="G6894" s="2">
        <v>23</v>
      </c>
      <c r="H6894" s="2" t="s">
        <v>62</v>
      </c>
      <c r="I6894" s="2" t="s">
        <v>19</v>
      </c>
      <c r="J6894" s="12">
        <v>97</v>
      </c>
      <c r="K6894" s="2">
        <v>97</v>
      </c>
      <c r="L6894" s="2">
        <v>1</v>
      </c>
      <c r="M6894" s="12">
        <v>97</v>
      </c>
      <c r="N6894" s="3">
        <v>4</v>
      </c>
      <c r="O6894" s="2" t="str" cm="1">
        <f t="array" ref="O6894">_xlfn.IFS(N6894=1,"Unsatisfactory",N6894=2,"Poor",N6894=3,"Average",N6894=4,"Good",N6894=5,"Excellent")</f>
        <v>Good</v>
      </c>
      <c r="P6894"/>
      <c r="Q6894"/>
      <c r="R6894"/>
      <c r="S6894"/>
      <c r="T6894"/>
      <c r="U6894"/>
    </row>
    <row r="6895" spans="1:21">
      <c r="A6895" s="2">
        <v>138390</v>
      </c>
      <c r="B6895" s="2" t="s">
        <v>53</v>
      </c>
      <c r="C6895" s="4">
        <v>45578</v>
      </c>
      <c r="D6895" s="17">
        <v>45578</v>
      </c>
      <c r="E6895" s="2" t="s">
        <v>37</v>
      </c>
      <c r="F6895" s="2" t="s">
        <v>25</v>
      </c>
      <c r="G6895" s="2">
        <v>29</v>
      </c>
      <c r="H6895" s="2" t="s">
        <v>115</v>
      </c>
      <c r="I6895" s="2" t="s">
        <v>19</v>
      </c>
      <c r="J6895" s="12">
        <v>15</v>
      </c>
      <c r="K6895" s="2">
        <v>15</v>
      </c>
      <c r="L6895" s="2">
        <v>1</v>
      </c>
      <c r="M6895" s="12">
        <v>15</v>
      </c>
      <c r="N6895" s="3">
        <v>1</v>
      </c>
      <c r="O6895" s="2" t="str" cm="1">
        <f t="array" ref="O6895">_xlfn.IFS(N6895=1,"Unsatisfactory",N6895=2,"Poor",N6895=3,"Average",N6895=4,"Good",N6895=5,"Excellent")</f>
        <v>Unsatisfactory</v>
      </c>
      <c r="P6895"/>
      <c r="Q6895"/>
      <c r="R6895"/>
      <c r="S6895"/>
      <c r="T6895"/>
      <c r="U6895"/>
    </row>
    <row r="6896" spans="1:21">
      <c r="A6896" s="2">
        <v>182641</v>
      </c>
      <c r="B6896" s="2" t="s">
        <v>23</v>
      </c>
      <c r="C6896" s="4">
        <v>45470</v>
      </c>
      <c r="D6896" s="17">
        <v>45470</v>
      </c>
      <c r="E6896" s="2" t="s">
        <v>24</v>
      </c>
      <c r="F6896" s="2" t="s">
        <v>17</v>
      </c>
      <c r="G6896" s="2">
        <v>34</v>
      </c>
      <c r="H6896" s="2" t="s">
        <v>115</v>
      </c>
      <c r="I6896" s="2" t="s">
        <v>19</v>
      </c>
      <c r="J6896" s="12">
        <v>9</v>
      </c>
      <c r="K6896" s="2">
        <v>9</v>
      </c>
      <c r="L6896" s="2">
        <v>1</v>
      </c>
      <c r="M6896" s="12">
        <v>9</v>
      </c>
      <c r="N6896" s="3">
        <v>2</v>
      </c>
      <c r="O6896" s="2" t="str" cm="1">
        <f t="array" ref="O6896">_xlfn.IFS(N6896=1,"Unsatisfactory",N6896=2,"Poor",N6896=3,"Average",N6896=4,"Good",N6896=5,"Excellent")</f>
        <v>Poor</v>
      </c>
      <c r="P6896"/>
      <c r="Q6896"/>
      <c r="R6896"/>
      <c r="S6896"/>
      <c r="T6896"/>
      <c r="U6896"/>
    </row>
    <row r="6897" spans="1:21">
      <c r="A6897" s="2">
        <v>178841</v>
      </c>
      <c r="B6897" s="2" t="s">
        <v>53</v>
      </c>
      <c r="C6897" s="4">
        <v>45480</v>
      </c>
      <c r="D6897" s="17">
        <v>45480</v>
      </c>
      <c r="E6897" s="2" t="s">
        <v>37</v>
      </c>
      <c r="F6897" s="2" t="s">
        <v>25</v>
      </c>
      <c r="G6897" s="2">
        <v>21</v>
      </c>
      <c r="H6897" s="2" t="s">
        <v>31</v>
      </c>
      <c r="I6897" s="2" t="s">
        <v>19</v>
      </c>
      <c r="J6897" s="12">
        <v>15</v>
      </c>
      <c r="K6897" s="2">
        <v>15</v>
      </c>
      <c r="L6897" s="2">
        <v>1</v>
      </c>
      <c r="M6897" s="12">
        <v>15</v>
      </c>
      <c r="N6897" s="3">
        <v>2</v>
      </c>
      <c r="O6897" s="2" t="str" cm="1">
        <f t="array" ref="O6897">_xlfn.IFS(N6897=1,"Unsatisfactory",N6897=2,"Poor",N6897=3,"Average",N6897=4,"Good",N6897=5,"Excellent")</f>
        <v>Poor</v>
      </c>
      <c r="P6897"/>
      <c r="Q6897"/>
      <c r="R6897"/>
      <c r="S6897"/>
      <c r="T6897"/>
      <c r="U6897"/>
    </row>
    <row r="6898" spans="1:21">
      <c r="A6898" s="2">
        <v>130452</v>
      </c>
      <c r="B6898" s="2" t="s">
        <v>15</v>
      </c>
      <c r="C6898" s="4">
        <v>45257</v>
      </c>
      <c r="D6898" s="17">
        <v>45257</v>
      </c>
      <c r="E6898" s="2" t="s">
        <v>16</v>
      </c>
      <c r="F6898" s="2" t="s">
        <v>25</v>
      </c>
      <c r="G6898" s="2">
        <v>29</v>
      </c>
      <c r="H6898" s="2" t="s">
        <v>29</v>
      </c>
      <c r="I6898" s="2" t="s">
        <v>19</v>
      </c>
      <c r="J6898" s="12">
        <v>100</v>
      </c>
      <c r="K6898" s="2">
        <v>100</v>
      </c>
      <c r="L6898" s="2">
        <v>1</v>
      </c>
      <c r="M6898" s="12">
        <v>100</v>
      </c>
      <c r="N6898" s="3">
        <v>4</v>
      </c>
      <c r="O6898" s="2" t="str" cm="1">
        <f t="array" ref="O6898">_xlfn.IFS(N6898=1,"Unsatisfactory",N6898=2,"Poor",N6898=3,"Average",N6898=4,"Good",N6898=5,"Excellent")</f>
        <v>Good</v>
      </c>
      <c r="P6898"/>
      <c r="Q6898"/>
      <c r="R6898"/>
      <c r="S6898"/>
      <c r="T6898"/>
      <c r="U6898"/>
    </row>
    <row r="6899" spans="1:21">
      <c r="A6899" s="2">
        <v>135508</v>
      </c>
      <c r="B6899" s="2" t="s">
        <v>42</v>
      </c>
      <c r="C6899" s="4">
        <v>45402</v>
      </c>
      <c r="D6899" s="17">
        <v>45402</v>
      </c>
      <c r="E6899" s="2" t="s">
        <v>16</v>
      </c>
      <c r="F6899" s="2" t="s">
        <v>17</v>
      </c>
      <c r="G6899" s="2">
        <v>35</v>
      </c>
      <c r="H6899" s="2" t="s">
        <v>69</v>
      </c>
      <c r="I6899" s="2" t="s">
        <v>19</v>
      </c>
      <c r="J6899" s="12">
        <v>65</v>
      </c>
      <c r="K6899" s="2">
        <v>65</v>
      </c>
      <c r="L6899" s="2">
        <v>1</v>
      </c>
      <c r="M6899" s="12">
        <v>65</v>
      </c>
      <c r="N6899" s="3">
        <v>3</v>
      </c>
      <c r="O6899" s="2" t="str" cm="1">
        <f t="array" ref="O6899">_xlfn.IFS(N6899=1,"Unsatisfactory",N6899=2,"Poor",N6899=3,"Average",N6899=4,"Good",N6899=5,"Excellent")</f>
        <v>Average</v>
      </c>
      <c r="P6899"/>
      <c r="Q6899"/>
      <c r="R6899"/>
      <c r="S6899"/>
      <c r="T6899"/>
      <c r="U6899"/>
    </row>
    <row r="6900" spans="1:21">
      <c r="A6900" s="2">
        <v>148811</v>
      </c>
      <c r="B6900" s="2" t="s">
        <v>42</v>
      </c>
      <c r="C6900" s="4">
        <v>45295</v>
      </c>
      <c r="D6900" s="17">
        <v>45295</v>
      </c>
      <c r="E6900" s="2" t="s">
        <v>16</v>
      </c>
      <c r="F6900" s="2" t="s">
        <v>17</v>
      </c>
      <c r="G6900" s="2">
        <v>35</v>
      </c>
      <c r="H6900" s="2" t="s">
        <v>60</v>
      </c>
      <c r="I6900" s="2" t="s">
        <v>19</v>
      </c>
      <c r="J6900" s="12">
        <v>65</v>
      </c>
      <c r="K6900" s="2">
        <v>65</v>
      </c>
      <c r="L6900" s="2">
        <v>2</v>
      </c>
      <c r="M6900" s="12">
        <v>130</v>
      </c>
      <c r="N6900" s="3">
        <v>5</v>
      </c>
      <c r="O6900" s="2" t="str" cm="1">
        <f t="array" ref="O6900">_xlfn.IFS(N6900=1,"Unsatisfactory",N6900=2,"Poor",N6900=3,"Average",N6900=4,"Good",N6900=5,"Excellent")</f>
        <v>Excellent</v>
      </c>
      <c r="P6900"/>
      <c r="Q6900"/>
      <c r="R6900"/>
      <c r="S6900"/>
      <c r="T6900"/>
      <c r="U6900"/>
    </row>
    <row r="6901" spans="1:21">
      <c r="A6901" s="2">
        <v>135511</v>
      </c>
      <c r="B6901" s="2" t="s">
        <v>15</v>
      </c>
      <c r="C6901" s="4">
        <v>45559</v>
      </c>
      <c r="D6901" s="17">
        <v>45559</v>
      </c>
      <c r="E6901" s="2" t="s">
        <v>16</v>
      </c>
      <c r="F6901" s="2" t="s">
        <v>17</v>
      </c>
      <c r="G6901" s="2">
        <v>18</v>
      </c>
      <c r="H6901" s="2" t="s">
        <v>46</v>
      </c>
      <c r="I6901" s="2" t="s">
        <v>19</v>
      </c>
      <c r="J6901" s="12">
        <v>100</v>
      </c>
      <c r="K6901" s="2">
        <v>100</v>
      </c>
      <c r="L6901" s="2">
        <v>1</v>
      </c>
      <c r="M6901" s="12">
        <v>100</v>
      </c>
      <c r="N6901" s="3">
        <v>1</v>
      </c>
      <c r="O6901" s="2" t="str" cm="1">
        <f t="array" ref="O6901">_xlfn.IFS(N6901=1,"Unsatisfactory",N6901=2,"Poor",N6901=3,"Average",N6901=4,"Good",N6901=5,"Excellent")</f>
        <v>Unsatisfactory</v>
      </c>
      <c r="P6901"/>
      <c r="Q6901"/>
      <c r="R6901"/>
      <c r="S6901"/>
      <c r="T6901"/>
      <c r="U6901"/>
    </row>
    <row r="6902" spans="1:21">
      <c r="A6902" s="2">
        <v>126884</v>
      </c>
      <c r="B6902" s="2" t="s">
        <v>48</v>
      </c>
      <c r="C6902" s="4">
        <v>45237</v>
      </c>
      <c r="D6902" s="17">
        <v>45237</v>
      </c>
      <c r="E6902" s="2" t="s">
        <v>16</v>
      </c>
      <c r="F6902" s="2" t="s">
        <v>25</v>
      </c>
      <c r="G6902" s="2">
        <v>33</v>
      </c>
      <c r="H6902" s="2" t="s">
        <v>46</v>
      </c>
      <c r="I6902" s="2" t="s">
        <v>19</v>
      </c>
      <c r="J6902" s="12">
        <v>130</v>
      </c>
      <c r="K6902" s="2">
        <v>130</v>
      </c>
      <c r="L6902" s="2">
        <v>1</v>
      </c>
      <c r="M6902" s="12">
        <v>130</v>
      </c>
      <c r="N6902" s="3">
        <v>2</v>
      </c>
      <c r="O6902" s="2" t="str" cm="1">
        <f t="array" ref="O6902">_xlfn.IFS(N6902=1,"Unsatisfactory",N6902=2,"Poor",N6902=3,"Average",N6902=4,"Good",N6902=5,"Excellent")</f>
        <v>Poor</v>
      </c>
      <c r="P6902"/>
      <c r="Q6902"/>
      <c r="R6902"/>
      <c r="S6902"/>
      <c r="T6902"/>
      <c r="U6902"/>
    </row>
    <row r="6903" spans="1:21">
      <c r="A6903" s="2">
        <v>165958</v>
      </c>
      <c r="B6903" s="2" t="s">
        <v>78</v>
      </c>
      <c r="C6903" s="4">
        <v>45597</v>
      </c>
      <c r="D6903" s="17">
        <v>45597</v>
      </c>
      <c r="E6903" s="2" t="s">
        <v>37</v>
      </c>
      <c r="F6903" s="2" t="s">
        <v>25</v>
      </c>
      <c r="G6903" s="2">
        <v>25</v>
      </c>
      <c r="H6903" s="2" t="s">
        <v>80</v>
      </c>
      <c r="I6903" s="2" t="s">
        <v>27</v>
      </c>
      <c r="J6903" s="12">
        <v>50</v>
      </c>
      <c r="K6903" s="2">
        <v>90</v>
      </c>
      <c r="L6903" s="2">
        <v>1</v>
      </c>
      <c r="M6903" s="12">
        <v>90</v>
      </c>
      <c r="N6903" s="3">
        <v>5</v>
      </c>
      <c r="O6903" s="2" t="str" cm="1">
        <f t="array" ref="O6903">_xlfn.IFS(N6903=1,"Unsatisfactory",N6903=2,"Poor",N6903=3,"Average",N6903=4,"Good",N6903=5,"Excellent")</f>
        <v>Excellent</v>
      </c>
      <c r="P6903"/>
      <c r="Q6903"/>
      <c r="R6903"/>
      <c r="S6903"/>
      <c r="T6903"/>
      <c r="U6903"/>
    </row>
    <row r="6904" spans="1:21">
      <c r="A6904" s="2">
        <v>169239</v>
      </c>
      <c r="B6904" s="2" t="s">
        <v>30</v>
      </c>
      <c r="C6904" s="4">
        <v>45455</v>
      </c>
      <c r="D6904" s="17">
        <v>45455</v>
      </c>
      <c r="E6904" s="2" t="s">
        <v>24</v>
      </c>
      <c r="F6904" s="2" t="s">
        <v>17</v>
      </c>
      <c r="G6904" s="2">
        <v>22</v>
      </c>
      <c r="H6904" s="2" t="s">
        <v>131</v>
      </c>
      <c r="I6904" s="2" t="s">
        <v>27</v>
      </c>
      <c r="J6904" s="12">
        <v>10</v>
      </c>
      <c r="K6904" s="2">
        <v>80</v>
      </c>
      <c r="L6904" s="2">
        <v>1</v>
      </c>
      <c r="M6904" s="12">
        <v>80</v>
      </c>
      <c r="N6904" s="3">
        <v>5</v>
      </c>
      <c r="O6904" s="2" t="str" cm="1">
        <f t="array" ref="O6904">_xlfn.IFS(N6904=1,"Unsatisfactory",N6904=2,"Poor",N6904=3,"Average",N6904=4,"Good",N6904=5,"Excellent")</f>
        <v>Excellent</v>
      </c>
      <c r="P6904"/>
      <c r="Q6904"/>
      <c r="R6904"/>
      <c r="S6904"/>
      <c r="T6904"/>
      <c r="U6904"/>
    </row>
    <row r="6905" spans="1:21">
      <c r="A6905" s="2">
        <v>158470</v>
      </c>
      <c r="B6905" s="2" t="s">
        <v>82</v>
      </c>
      <c r="C6905" s="4">
        <v>45365</v>
      </c>
      <c r="D6905" s="17">
        <v>45365</v>
      </c>
      <c r="E6905" s="2" t="s">
        <v>37</v>
      </c>
      <c r="F6905" s="2" t="s">
        <v>17</v>
      </c>
      <c r="G6905" s="2">
        <v>34</v>
      </c>
      <c r="H6905" s="2" t="s">
        <v>29</v>
      </c>
      <c r="I6905" s="2" t="s">
        <v>19</v>
      </c>
      <c r="J6905" s="12">
        <v>20</v>
      </c>
      <c r="K6905" s="2">
        <v>20</v>
      </c>
      <c r="L6905" s="2">
        <v>3</v>
      </c>
      <c r="M6905" s="12">
        <v>60</v>
      </c>
      <c r="N6905" s="3">
        <v>5</v>
      </c>
      <c r="O6905" s="2" t="str" cm="1">
        <f t="array" ref="O6905">_xlfn.IFS(N6905=1,"Unsatisfactory",N6905=2,"Poor",N6905=3,"Average",N6905=4,"Good",N6905=5,"Excellent")</f>
        <v>Excellent</v>
      </c>
      <c r="P6905"/>
      <c r="Q6905"/>
      <c r="R6905"/>
      <c r="S6905"/>
      <c r="T6905"/>
      <c r="U6905"/>
    </row>
    <row r="6906" spans="1:21">
      <c r="A6906" s="2">
        <v>160216</v>
      </c>
      <c r="B6906" s="2" t="s">
        <v>15</v>
      </c>
      <c r="C6906" s="4">
        <v>45381</v>
      </c>
      <c r="D6906" s="17">
        <v>45381</v>
      </c>
      <c r="E6906" s="2" t="s">
        <v>16</v>
      </c>
      <c r="F6906" s="2" t="s">
        <v>17</v>
      </c>
      <c r="G6906" s="2">
        <v>27</v>
      </c>
      <c r="H6906" s="2" t="s">
        <v>131</v>
      </c>
      <c r="I6906" s="2" t="s">
        <v>27</v>
      </c>
      <c r="J6906" s="12">
        <v>100</v>
      </c>
      <c r="K6906" s="2">
        <v>170</v>
      </c>
      <c r="L6906" s="2">
        <v>1</v>
      </c>
      <c r="M6906" s="12">
        <v>170</v>
      </c>
      <c r="N6906" s="3">
        <v>3</v>
      </c>
      <c r="O6906" s="2" t="str" cm="1">
        <f t="array" ref="O6906">_xlfn.IFS(N6906=1,"Unsatisfactory",N6906=2,"Poor",N6906=3,"Average",N6906=4,"Good",N6906=5,"Excellent")</f>
        <v>Average</v>
      </c>
      <c r="P6906"/>
      <c r="Q6906"/>
      <c r="R6906"/>
      <c r="S6906"/>
      <c r="T6906"/>
      <c r="U6906"/>
    </row>
    <row r="6907" spans="1:21">
      <c r="A6907" s="2">
        <v>141275</v>
      </c>
      <c r="B6907" s="2" t="s">
        <v>48</v>
      </c>
      <c r="C6907" s="4">
        <v>45437</v>
      </c>
      <c r="D6907" s="17">
        <v>45437</v>
      </c>
      <c r="E6907" s="2" t="s">
        <v>16</v>
      </c>
      <c r="F6907" s="2" t="s">
        <v>25</v>
      </c>
      <c r="G6907" s="2">
        <v>27</v>
      </c>
      <c r="H6907" s="2" t="s">
        <v>26</v>
      </c>
      <c r="I6907" s="2" t="s">
        <v>27</v>
      </c>
      <c r="J6907" s="12">
        <v>130</v>
      </c>
      <c r="K6907" s="2">
        <v>170</v>
      </c>
      <c r="L6907" s="2">
        <v>1</v>
      </c>
      <c r="M6907" s="12">
        <v>170</v>
      </c>
      <c r="N6907" s="3">
        <v>1</v>
      </c>
      <c r="O6907" s="2" t="str" cm="1">
        <f t="array" ref="O6907">_xlfn.IFS(N6907=1,"Unsatisfactory",N6907=2,"Poor",N6907=3,"Average",N6907=4,"Good",N6907=5,"Excellent")</f>
        <v>Unsatisfactory</v>
      </c>
      <c r="P6907"/>
      <c r="Q6907"/>
      <c r="R6907"/>
      <c r="S6907"/>
      <c r="T6907"/>
      <c r="U6907"/>
    </row>
    <row r="6908" spans="1:21">
      <c r="A6908" s="2">
        <v>167670</v>
      </c>
      <c r="B6908" s="2" t="s">
        <v>23</v>
      </c>
      <c r="C6908" s="4">
        <v>45242</v>
      </c>
      <c r="D6908" s="17">
        <v>45242</v>
      </c>
      <c r="E6908" s="2" t="s">
        <v>24</v>
      </c>
      <c r="F6908" s="2" t="s">
        <v>17</v>
      </c>
      <c r="G6908" s="2">
        <v>26</v>
      </c>
      <c r="H6908" s="2" t="s">
        <v>46</v>
      </c>
      <c r="I6908" s="2" t="s">
        <v>19</v>
      </c>
      <c r="J6908" s="12">
        <v>9</v>
      </c>
      <c r="K6908" s="2">
        <v>9</v>
      </c>
      <c r="L6908" s="2">
        <v>3</v>
      </c>
      <c r="M6908" s="12">
        <v>27</v>
      </c>
      <c r="N6908" s="3">
        <v>5</v>
      </c>
      <c r="O6908" s="2" t="str" cm="1">
        <f t="array" ref="O6908">_xlfn.IFS(N6908=1,"Unsatisfactory",N6908=2,"Poor",N6908=3,"Average",N6908=4,"Good",N6908=5,"Excellent")</f>
        <v>Excellent</v>
      </c>
      <c r="P6908"/>
      <c r="Q6908"/>
      <c r="R6908"/>
      <c r="S6908"/>
      <c r="T6908"/>
      <c r="U6908"/>
    </row>
    <row r="6909" spans="1:21">
      <c r="A6909" s="2">
        <v>183443</v>
      </c>
      <c r="B6909" s="2" t="s">
        <v>42</v>
      </c>
      <c r="C6909" s="4">
        <v>45496</v>
      </c>
      <c r="D6909" s="17">
        <v>45496</v>
      </c>
      <c r="E6909" s="2" t="s">
        <v>16</v>
      </c>
      <c r="F6909" s="2" t="s">
        <v>17</v>
      </c>
      <c r="G6909" s="2">
        <v>20</v>
      </c>
      <c r="H6909" s="2" t="s">
        <v>58</v>
      </c>
      <c r="I6909" s="2" t="s">
        <v>27</v>
      </c>
      <c r="J6909" s="12">
        <v>65</v>
      </c>
      <c r="K6909" s="2">
        <v>105</v>
      </c>
      <c r="L6909" s="2">
        <v>1</v>
      </c>
      <c r="M6909" s="12">
        <v>105</v>
      </c>
      <c r="N6909" s="3">
        <v>2</v>
      </c>
      <c r="O6909" s="2" t="str" cm="1">
        <f t="array" ref="O6909">_xlfn.IFS(N6909=1,"Unsatisfactory",N6909=2,"Poor",N6909=3,"Average",N6909=4,"Good",N6909=5,"Excellent")</f>
        <v>Poor</v>
      </c>
      <c r="P6909"/>
      <c r="Q6909"/>
      <c r="R6909"/>
      <c r="S6909"/>
      <c r="T6909"/>
      <c r="U6909"/>
    </row>
    <row r="6910" spans="1:21">
      <c r="A6910" s="2">
        <v>169639</v>
      </c>
      <c r="B6910" s="2" t="s">
        <v>48</v>
      </c>
      <c r="C6910" s="4">
        <v>45497</v>
      </c>
      <c r="D6910" s="17">
        <v>45497</v>
      </c>
      <c r="E6910" s="2" t="s">
        <v>16</v>
      </c>
      <c r="F6910" s="2" t="s">
        <v>25</v>
      </c>
      <c r="G6910" s="2">
        <v>22</v>
      </c>
      <c r="H6910" s="2" t="s">
        <v>130</v>
      </c>
      <c r="I6910" s="2" t="s">
        <v>19</v>
      </c>
      <c r="J6910" s="12">
        <v>130</v>
      </c>
      <c r="K6910" s="2">
        <v>130</v>
      </c>
      <c r="L6910" s="2">
        <v>1</v>
      </c>
      <c r="M6910" s="12">
        <v>130</v>
      </c>
      <c r="N6910" s="3">
        <v>5</v>
      </c>
      <c r="O6910" s="2" t="str" cm="1">
        <f t="array" ref="O6910">_xlfn.IFS(N6910=1,"Unsatisfactory",N6910=2,"Poor",N6910=3,"Average",N6910=4,"Good",N6910=5,"Excellent")</f>
        <v>Excellent</v>
      </c>
      <c r="P6910"/>
      <c r="Q6910"/>
      <c r="R6910"/>
      <c r="S6910"/>
      <c r="T6910"/>
      <c r="U6910"/>
    </row>
    <row r="6911" spans="1:21">
      <c r="A6911" s="2">
        <v>165924</v>
      </c>
      <c r="B6911" s="2" t="s">
        <v>42</v>
      </c>
      <c r="C6911" s="4">
        <v>45249</v>
      </c>
      <c r="D6911" s="17">
        <v>45249</v>
      </c>
      <c r="E6911" s="2" t="s">
        <v>16</v>
      </c>
      <c r="F6911" s="2" t="s">
        <v>17</v>
      </c>
      <c r="G6911" s="2">
        <v>32</v>
      </c>
      <c r="H6911" s="2" t="s">
        <v>131</v>
      </c>
      <c r="I6911" s="2" t="s">
        <v>27</v>
      </c>
      <c r="J6911" s="12">
        <v>65</v>
      </c>
      <c r="K6911" s="2">
        <v>135</v>
      </c>
      <c r="L6911" s="2">
        <v>3</v>
      </c>
      <c r="M6911" s="12">
        <v>405</v>
      </c>
      <c r="N6911" s="3">
        <v>4</v>
      </c>
      <c r="O6911" s="2" t="str" cm="1">
        <f t="array" ref="O6911">_xlfn.IFS(N6911=1,"Unsatisfactory",N6911=2,"Poor",N6911=3,"Average",N6911=4,"Good",N6911=5,"Excellent")</f>
        <v>Good</v>
      </c>
      <c r="P6911"/>
      <c r="Q6911"/>
      <c r="R6911"/>
      <c r="S6911"/>
      <c r="T6911"/>
      <c r="U6911"/>
    </row>
    <row r="6912" spans="1:21">
      <c r="A6912" s="2">
        <v>128693</v>
      </c>
      <c r="B6912" s="2" t="s">
        <v>15</v>
      </c>
      <c r="C6912" s="4">
        <v>45483</v>
      </c>
      <c r="D6912" s="17">
        <v>45483</v>
      </c>
      <c r="E6912" s="2" t="s">
        <v>16</v>
      </c>
      <c r="F6912" s="2" t="s">
        <v>17</v>
      </c>
      <c r="G6912" s="2">
        <v>20</v>
      </c>
      <c r="H6912" s="2" t="s">
        <v>69</v>
      </c>
      <c r="I6912" s="2" t="s">
        <v>19</v>
      </c>
      <c r="J6912" s="12">
        <v>100</v>
      </c>
      <c r="K6912" s="2">
        <v>100</v>
      </c>
      <c r="L6912" s="2">
        <v>1</v>
      </c>
      <c r="M6912" s="12">
        <v>100</v>
      </c>
      <c r="N6912" s="3">
        <v>2</v>
      </c>
      <c r="O6912" s="2" t="str" cm="1">
        <f t="array" ref="O6912">_xlfn.IFS(N6912=1,"Unsatisfactory",N6912=2,"Poor",N6912=3,"Average",N6912=4,"Good",N6912=5,"Excellent")</f>
        <v>Poor</v>
      </c>
      <c r="P6912"/>
      <c r="Q6912"/>
      <c r="R6912"/>
      <c r="S6912"/>
      <c r="T6912"/>
      <c r="U6912"/>
    </row>
    <row r="6913" spans="1:21">
      <c r="A6913" s="2">
        <v>127952</v>
      </c>
      <c r="B6913" s="2" t="s">
        <v>30</v>
      </c>
      <c r="C6913" s="4">
        <v>45577</v>
      </c>
      <c r="D6913" s="17">
        <v>45577</v>
      </c>
      <c r="E6913" s="2" t="s">
        <v>24</v>
      </c>
      <c r="F6913" s="2" t="s">
        <v>25</v>
      </c>
      <c r="G6913" s="2">
        <v>21</v>
      </c>
      <c r="H6913" s="2" t="s">
        <v>31</v>
      </c>
      <c r="I6913" s="2" t="s">
        <v>19</v>
      </c>
      <c r="J6913" s="12">
        <v>10</v>
      </c>
      <c r="K6913" s="2">
        <v>10</v>
      </c>
      <c r="L6913" s="2">
        <v>1</v>
      </c>
      <c r="M6913" s="12">
        <v>10</v>
      </c>
      <c r="N6913" s="3">
        <v>5</v>
      </c>
      <c r="O6913" s="2" t="str" cm="1">
        <f t="array" ref="O6913">_xlfn.IFS(N6913=1,"Unsatisfactory",N6913=2,"Poor",N6913=3,"Average",N6913=4,"Good",N6913=5,"Excellent")</f>
        <v>Excellent</v>
      </c>
      <c r="P6913"/>
      <c r="Q6913"/>
      <c r="R6913"/>
      <c r="S6913"/>
      <c r="T6913"/>
      <c r="U6913"/>
    </row>
    <row r="6914" spans="1:21">
      <c r="A6914" s="2">
        <v>171381</v>
      </c>
      <c r="B6914" s="2" t="s">
        <v>50</v>
      </c>
      <c r="C6914" s="4">
        <v>45564</v>
      </c>
      <c r="D6914" s="17">
        <v>45564</v>
      </c>
      <c r="E6914" s="2" t="s">
        <v>16</v>
      </c>
      <c r="F6914" s="2" t="s">
        <v>17</v>
      </c>
      <c r="G6914" s="2">
        <v>30</v>
      </c>
      <c r="H6914" s="2" t="s">
        <v>29</v>
      </c>
      <c r="I6914" s="2" t="s">
        <v>19</v>
      </c>
      <c r="J6914" s="12">
        <v>97</v>
      </c>
      <c r="K6914" s="2">
        <v>97</v>
      </c>
      <c r="L6914" s="2">
        <v>4</v>
      </c>
      <c r="M6914" s="12">
        <v>388</v>
      </c>
      <c r="N6914" s="3">
        <v>5</v>
      </c>
      <c r="O6914" s="2" t="str" cm="1">
        <f t="array" ref="O6914">_xlfn.IFS(N6914=1,"Unsatisfactory",N6914=2,"Poor",N6914=3,"Average",N6914=4,"Good",N6914=5,"Excellent")</f>
        <v>Excellent</v>
      </c>
      <c r="P6914"/>
      <c r="Q6914"/>
      <c r="R6914"/>
      <c r="S6914"/>
      <c r="T6914"/>
      <c r="U6914"/>
    </row>
    <row r="6915" spans="1:21">
      <c r="A6915" s="2">
        <v>145310</v>
      </c>
      <c r="B6915" s="2" t="s">
        <v>53</v>
      </c>
      <c r="C6915" s="4">
        <v>45550</v>
      </c>
      <c r="D6915" s="17">
        <v>45550</v>
      </c>
      <c r="E6915" s="2" t="s">
        <v>37</v>
      </c>
      <c r="F6915" s="2" t="s">
        <v>17</v>
      </c>
      <c r="G6915" s="2">
        <v>24</v>
      </c>
      <c r="H6915" s="2" t="s">
        <v>46</v>
      </c>
      <c r="I6915" s="2" t="s">
        <v>19</v>
      </c>
      <c r="J6915" s="12">
        <v>15</v>
      </c>
      <c r="K6915" s="2">
        <v>15</v>
      </c>
      <c r="L6915" s="2">
        <v>1</v>
      </c>
      <c r="M6915" s="12">
        <v>15</v>
      </c>
      <c r="N6915" s="3">
        <v>4</v>
      </c>
      <c r="O6915" s="2" t="str" cm="1">
        <f t="array" ref="O6915">_xlfn.IFS(N6915=1,"Unsatisfactory",N6915=2,"Poor",N6915=3,"Average",N6915=4,"Good",N6915=5,"Excellent")</f>
        <v>Good</v>
      </c>
      <c r="P6915"/>
      <c r="Q6915"/>
      <c r="R6915"/>
      <c r="S6915"/>
      <c r="T6915"/>
      <c r="U6915"/>
    </row>
    <row r="6916" spans="1:21">
      <c r="A6916" s="2">
        <v>186026</v>
      </c>
      <c r="B6916" s="2" t="s">
        <v>53</v>
      </c>
      <c r="C6916" s="4">
        <v>45452</v>
      </c>
      <c r="D6916" s="17">
        <v>45452</v>
      </c>
      <c r="E6916" s="2" t="s">
        <v>37</v>
      </c>
      <c r="F6916" s="2" t="s">
        <v>25</v>
      </c>
      <c r="G6916" s="2">
        <v>32</v>
      </c>
      <c r="H6916" s="2" t="s">
        <v>38</v>
      </c>
      <c r="I6916" s="2" t="s">
        <v>19</v>
      </c>
      <c r="J6916" s="12">
        <v>15</v>
      </c>
      <c r="K6916" s="2">
        <v>15</v>
      </c>
      <c r="L6916" s="2">
        <v>1</v>
      </c>
      <c r="M6916" s="12">
        <v>15</v>
      </c>
      <c r="N6916" s="3">
        <v>4</v>
      </c>
      <c r="O6916" s="2" t="str" cm="1">
        <f t="array" ref="O6916">_xlfn.IFS(N6916=1,"Unsatisfactory",N6916=2,"Poor",N6916=3,"Average",N6916=4,"Good",N6916=5,"Excellent")</f>
        <v>Good</v>
      </c>
      <c r="P6916"/>
      <c r="Q6916"/>
      <c r="R6916"/>
      <c r="S6916"/>
      <c r="T6916"/>
      <c r="U6916"/>
    </row>
    <row r="6917" spans="1:21">
      <c r="A6917" s="2">
        <v>143372</v>
      </c>
      <c r="B6917" s="2" t="s">
        <v>15</v>
      </c>
      <c r="C6917" s="4">
        <v>45290</v>
      </c>
      <c r="D6917" s="17">
        <v>45290</v>
      </c>
      <c r="E6917" s="2" t="s">
        <v>16</v>
      </c>
      <c r="F6917" s="2" t="s">
        <v>25</v>
      </c>
      <c r="G6917" s="2">
        <v>25</v>
      </c>
      <c r="H6917" s="2" t="s">
        <v>62</v>
      </c>
      <c r="I6917" s="2" t="s">
        <v>19</v>
      </c>
      <c r="J6917" s="12">
        <v>100</v>
      </c>
      <c r="K6917" s="2">
        <v>100</v>
      </c>
      <c r="L6917" s="2">
        <v>1</v>
      </c>
      <c r="M6917" s="12">
        <v>100</v>
      </c>
      <c r="N6917" s="3">
        <v>4</v>
      </c>
      <c r="O6917" s="2" t="str" cm="1">
        <f t="array" ref="O6917">_xlfn.IFS(N6917=1,"Unsatisfactory",N6917=2,"Poor",N6917=3,"Average",N6917=4,"Good",N6917=5,"Excellent")</f>
        <v>Good</v>
      </c>
      <c r="P6917"/>
      <c r="Q6917"/>
      <c r="R6917"/>
      <c r="S6917"/>
      <c r="T6917"/>
      <c r="U6917"/>
    </row>
    <row r="6918" spans="1:21">
      <c r="A6918" s="2">
        <v>137876</v>
      </c>
      <c r="B6918" s="2" t="s">
        <v>23</v>
      </c>
      <c r="C6918" s="4">
        <v>45453</v>
      </c>
      <c r="D6918" s="17">
        <v>45453</v>
      </c>
      <c r="E6918" s="2" t="s">
        <v>24</v>
      </c>
      <c r="F6918" s="2" t="s">
        <v>17</v>
      </c>
      <c r="G6918" s="2">
        <v>35</v>
      </c>
      <c r="H6918" s="2" t="s">
        <v>56</v>
      </c>
      <c r="I6918" s="2" t="s">
        <v>19</v>
      </c>
      <c r="J6918" s="12">
        <v>9</v>
      </c>
      <c r="K6918" s="2">
        <v>9</v>
      </c>
      <c r="L6918" s="2">
        <v>4</v>
      </c>
      <c r="M6918" s="12">
        <v>36</v>
      </c>
      <c r="N6918" s="3">
        <v>1</v>
      </c>
      <c r="O6918" s="2" t="str" cm="1">
        <f t="array" ref="O6918">_xlfn.IFS(N6918=1,"Unsatisfactory",N6918=2,"Poor",N6918=3,"Average",N6918=4,"Good",N6918=5,"Excellent")</f>
        <v>Unsatisfactory</v>
      </c>
      <c r="P6918"/>
      <c r="Q6918"/>
      <c r="R6918"/>
      <c r="S6918"/>
      <c r="T6918"/>
      <c r="U6918"/>
    </row>
    <row r="6919" spans="1:21">
      <c r="A6919" s="2">
        <v>121348</v>
      </c>
      <c r="B6919" s="2" t="s">
        <v>42</v>
      </c>
      <c r="C6919" s="4">
        <v>45306</v>
      </c>
      <c r="D6919" s="17">
        <v>45306</v>
      </c>
      <c r="E6919" s="2" t="s">
        <v>16</v>
      </c>
      <c r="F6919" s="2" t="s">
        <v>17</v>
      </c>
      <c r="G6919" s="2">
        <v>24</v>
      </c>
      <c r="H6919" s="2" t="s">
        <v>118</v>
      </c>
      <c r="I6919" s="2" t="s">
        <v>19</v>
      </c>
      <c r="J6919" s="12">
        <v>65</v>
      </c>
      <c r="K6919" s="2">
        <v>65</v>
      </c>
      <c r="L6919" s="2">
        <v>1</v>
      </c>
      <c r="M6919" s="12">
        <v>65</v>
      </c>
      <c r="N6919" s="3">
        <v>4</v>
      </c>
      <c r="O6919" s="2" t="str" cm="1">
        <f t="array" ref="O6919">_xlfn.IFS(N6919=1,"Unsatisfactory",N6919=2,"Poor",N6919=3,"Average",N6919=4,"Good",N6919=5,"Excellent")</f>
        <v>Good</v>
      </c>
      <c r="P6919"/>
      <c r="Q6919"/>
      <c r="R6919"/>
      <c r="S6919"/>
      <c r="T6919"/>
      <c r="U6919"/>
    </row>
    <row r="6920" spans="1:21">
      <c r="A6920" s="2">
        <v>128600</v>
      </c>
      <c r="B6920" s="2" t="s">
        <v>33</v>
      </c>
      <c r="C6920" s="4">
        <v>45444</v>
      </c>
      <c r="D6920" s="17">
        <v>45444</v>
      </c>
      <c r="E6920" s="2" t="s">
        <v>16</v>
      </c>
      <c r="F6920" s="2" t="s">
        <v>17</v>
      </c>
      <c r="G6920" s="2">
        <v>18</v>
      </c>
      <c r="H6920" s="2" t="s">
        <v>56</v>
      </c>
      <c r="I6920" s="2" t="s">
        <v>19</v>
      </c>
      <c r="J6920" s="12">
        <v>118</v>
      </c>
      <c r="K6920" s="2">
        <v>118</v>
      </c>
      <c r="L6920" s="2">
        <v>5</v>
      </c>
      <c r="M6920" s="12">
        <v>590</v>
      </c>
      <c r="N6920" s="3">
        <v>2</v>
      </c>
      <c r="O6920" s="2" t="str" cm="1">
        <f t="array" ref="O6920">_xlfn.IFS(N6920=1,"Unsatisfactory",N6920=2,"Poor",N6920=3,"Average",N6920=4,"Good",N6920=5,"Excellent")</f>
        <v>Poor</v>
      </c>
      <c r="P6920"/>
      <c r="Q6920"/>
      <c r="R6920"/>
      <c r="S6920"/>
      <c r="T6920"/>
      <c r="U6920"/>
    </row>
    <row r="6921" spans="1:21">
      <c r="A6921" s="2">
        <v>166930</v>
      </c>
      <c r="B6921" s="2" t="s">
        <v>53</v>
      </c>
      <c r="C6921" s="4">
        <v>45526</v>
      </c>
      <c r="D6921" s="17">
        <v>45526</v>
      </c>
      <c r="E6921" s="2" t="s">
        <v>37</v>
      </c>
      <c r="F6921" s="2" t="s">
        <v>25</v>
      </c>
      <c r="G6921" s="2">
        <v>25</v>
      </c>
      <c r="H6921" s="2" t="s">
        <v>56</v>
      </c>
      <c r="I6921" s="2" t="s">
        <v>19</v>
      </c>
      <c r="J6921" s="12">
        <v>15</v>
      </c>
      <c r="K6921" s="2">
        <v>15</v>
      </c>
      <c r="L6921" s="2">
        <v>1</v>
      </c>
      <c r="M6921" s="12">
        <v>15</v>
      </c>
      <c r="N6921" s="3">
        <v>4</v>
      </c>
      <c r="O6921" s="2" t="str" cm="1">
        <f t="array" ref="O6921">_xlfn.IFS(N6921=1,"Unsatisfactory",N6921=2,"Poor",N6921=3,"Average",N6921=4,"Good",N6921=5,"Excellent")</f>
        <v>Good</v>
      </c>
      <c r="P6921"/>
      <c r="Q6921"/>
      <c r="R6921"/>
      <c r="S6921"/>
      <c r="T6921"/>
      <c r="U6921"/>
    </row>
    <row r="6922" spans="1:21">
      <c r="A6922" s="2">
        <v>169844</v>
      </c>
      <c r="B6922" s="2" t="s">
        <v>15</v>
      </c>
      <c r="C6922" s="4">
        <v>45393</v>
      </c>
      <c r="D6922" s="17">
        <v>45393</v>
      </c>
      <c r="E6922" s="2" t="s">
        <v>16</v>
      </c>
      <c r="F6922" s="2" t="s">
        <v>17</v>
      </c>
      <c r="G6922" s="2">
        <v>33</v>
      </c>
      <c r="H6922" s="2" t="s">
        <v>130</v>
      </c>
      <c r="I6922" s="2" t="s">
        <v>19</v>
      </c>
      <c r="J6922" s="12">
        <v>100</v>
      </c>
      <c r="K6922" s="2">
        <v>100</v>
      </c>
      <c r="L6922" s="2">
        <v>2</v>
      </c>
      <c r="M6922" s="12">
        <v>200</v>
      </c>
      <c r="N6922" s="3">
        <v>1</v>
      </c>
      <c r="O6922" s="2" t="str" cm="1">
        <f t="array" ref="O6922">_xlfn.IFS(N6922=1,"Unsatisfactory",N6922=2,"Poor",N6922=3,"Average",N6922=4,"Good",N6922=5,"Excellent")</f>
        <v>Unsatisfactory</v>
      </c>
      <c r="P6922"/>
      <c r="Q6922"/>
      <c r="R6922"/>
      <c r="S6922"/>
      <c r="T6922"/>
      <c r="U6922"/>
    </row>
    <row r="6923" spans="1:21">
      <c r="A6923" s="2">
        <v>164290</v>
      </c>
      <c r="B6923" s="2" t="s">
        <v>50</v>
      </c>
      <c r="C6923" s="4">
        <v>45498</v>
      </c>
      <c r="D6923" s="17">
        <v>45498</v>
      </c>
      <c r="E6923" s="2" t="s">
        <v>16</v>
      </c>
      <c r="F6923" s="2" t="s">
        <v>25</v>
      </c>
      <c r="G6923" s="2">
        <v>26</v>
      </c>
      <c r="H6923" s="2" t="s">
        <v>56</v>
      </c>
      <c r="I6923" s="2" t="s">
        <v>19</v>
      </c>
      <c r="J6923" s="12">
        <v>97</v>
      </c>
      <c r="K6923" s="2">
        <v>97</v>
      </c>
      <c r="L6923" s="2">
        <v>1</v>
      </c>
      <c r="M6923" s="12">
        <v>97</v>
      </c>
      <c r="N6923" s="3">
        <v>4</v>
      </c>
      <c r="O6923" s="2" t="str" cm="1">
        <f t="array" ref="O6923">_xlfn.IFS(N6923=1,"Unsatisfactory",N6923=2,"Poor",N6923=3,"Average",N6923=4,"Good",N6923=5,"Excellent")</f>
        <v>Good</v>
      </c>
      <c r="P6923"/>
      <c r="Q6923"/>
      <c r="R6923"/>
      <c r="S6923"/>
      <c r="T6923"/>
      <c r="U6923"/>
    </row>
    <row r="6924" spans="1:21">
      <c r="A6924" s="2">
        <v>134827</v>
      </c>
      <c r="B6924" s="2" t="s">
        <v>78</v>
      </c>
      <c r="C6924" s="4">
        <v>45437</v>
      </c>
      <c r="D6924" s="17">
        <v>45437</v>
      </c>
      <c r="E6924" s="2" t="s">
        <v>37</v>
      </c>
      <c r="F6924" s="2" t="s">
        <v>17</v>
      </c>
      <c r="G6924" s="2">
        <v>35</v>
      </c>
      <c r="H6924" s="2" t="s">
        <v>29</v>
      </c>
      <c r="I6924" s="2" t="s">
        <v>19</v>
      </c>
      <c r="J6924" s="12">
        <v>50</v>
      </c>
      <c r="K6924" s="2">
        <v>50</v>
      </c>
      <c r="L6924" s="2">
        <v>1</v>
      </c>
      <c r="M6924" s="12">
        <v>50</v>
      </c>
      <c r="N6924" s="3">
        <v>4</v>
      </c>
      <c r="O6924" s="2" t="str" cm="1">
        <f t="array" ref="O6924">_xlfn.IFS(N6924=1,"Unsatisfactory",N6924=2,"Poor",N6924=3,"Average",N6924=4,"Good",N6924=5,"Excellent")</f>
        <v>Good</v>
      </c>
      <c r="P6924"/>
      <c r="Q6924"/>
      <c r="R6924"/>
      <c r="S6924"/>
      <c r="T6924"/>
      <c r="U6924"/>
    </row>
    <row r="6925" spans="1:21">
      <c r="A6925" s="2">
        <v>185140</v>
      </c>
      <c r="B6925" s="2" t="s">
        <v>42</v>
      </c>
      <c r="C6925" s="4">
        <v>45420</v>
      </c>
      <c r="D6925" s="17">
        <v>45420</v>
      </c>
      <c r="E6925" s="2" t="s">
        <v>16</v>
      </c>
      <c r="F6925" s="2" t="s">
        <v>25</v>
      </c>
      <c r="G6925" s="2">
        <v>24</v>
      </c>
      <c r="H6925" s="2" t="s">
        <v>79</v>
      </c>
      <c r="I6925" s="2" t="s">
        <v>27</v>
      </c>
      <c r="J6925" s="12">
        <v>65</v>
      </c>
      <c r="K6925" s="2">
        <v>105</v>
      </c>
      <c r="L6925" s="2">
        <v>1</v>
      </c>
      <c r="M6925" s="12">
        <v>105</v>
      </c>
      <c r="N6925" s="3">
        <v>5</v>
      </c>
      <c r="O6925" s="2" t="str" cm="1">
        <f t="array" ref="O6925">_xlfn.IFS(N6925=1,"Unsatisfactory",N6925=2,"Poor",N6925=3,"Average",N6925=4,"Good",N6925=5,"Excellent")</f>
        <v>Excellent</v>
      </c>
      <c r="P6925"/>
      <c r="Q6925"/>
      <c r="R6925"/>
      <c r="S6925"/>
      <c r="T6925"/>
      <c r="U6925"/>
    </row>
    <row r="6926" spans="1:21">
      <c r="A6926" s="2">
        <v>154179</v>
      </c>
      <c r="B6926" s="2" t="s">
        <v>50</v>
      </c>
      <c r="C6926" s="4">
        <v>45566</v>
      </c>
      <c r="D6926" s="17">
        <v>45566</v>
      </c>
      <c r="E6926" s="2" t="s">
        <v>16</v>
      </c>
      <c r="F6926" s="2" t="s">
        <v>25</v>
      </c>
      <c r="G6926" s="2">
        <v>27</v>
      </c>
      <c r="H6926" s="2" t="s">
        <v>129</v>
      </c>
      <c r="I6926" s="2" t="s">
        <v>19</v>
      </c>
      <c r="J6926" s="12">
        <v>97</v>
      </c>
      <c r="K6926" s="2">
        <v>97</v>
      </c>
      <c r="L6926" s="2">
        <v>3</v>
      </c>
      <c r="M6926" s="12">
        <v>291</v>
      </c>
      <c r="N6926" s="3">
        <v>5</v>
      </c>
      <c r="O6926" s="2" t="str" cm="1">
        <f t="array" ref="O6926">_xlfn.IFS(N6926=1,"Unsatisfactory",N6926=2,"Poor",N6926=3,"Average",N6926=4,"Good",N6926=5,"Excellent")</f>
        <v>Excellent</v>
      </c>
      <c r="P6926"/>
      <c r="Q6926"/>
      <c r="R6926"/>
      <c r="S6926"/>
      <c r="T6926"/>
      <c r="U6926"/>
    </row>
    <row r="6927" spans="1:21">
      <c r="A6927" s="2">
        <v>162774</v>
      </c>
      <c r="B6927" s="2" t="s">
        <v>42</v>
      </c>
      <c r="C6927" s="4">
        <v>45434</v>
      </c>
      <c r="D6927" s="17">
        <v>45434</v>
      </c>
      <c r="E6927" s="2" t="s">
        <v>16</v>
      </c>
      <c r="F6927" s="2" t="s">
        <v>17</v>
      </c>
      <c r="G6927" s="2">
        <v>21</v>
      </c>
      <c r="H6927" s="2" t="s">
        <v>129</v>
      </c>
      <c r="I6927" s="2" t="s">
        <v>19</v>
      </c>
      <c r="J6927" s="12">
        <v>65</v>
      </c>
      <c r="K6927" s="2">
        <v>65</v>
      </c>
      <c r="L6927" s="2">
        <v>1</v>
      </c>
      <c r="M6927" s="12">
        <v>65</v>
      </c>
      <c r="N6927" s="3">
        <v>2</v>
      </c>
      <c r="O6927" s="2" t="str" cm="1">
        <f t="array" ref="O6927">_xlfn.IFS(N6927=1,"Unsatisfactory",N6927=2,"Poor",N6927=3,"Average",N6927=4,"Good",N6927=5,"Excellent")</f>
        <v>Poor</v>
      </c>
      <c r="P6927"/>
      <c r="Q6927"/>
      <c r="R6927"/>
      <c r="S6927"/>
      <c r="T6927"/>
      <c r="U6927"/>
    </row>
    <row r="6928" spans="1:21">
      <c r="A6928" s="2">
        <v>186952</v>
      </c>
      <c r="B6928" s="2" t="s">
        <v>48</v>
      </c>
      <c r="C6928" s="4">
        <v>45498</v>
      </c>
      <c r="D6928" s="17">
        <v>45498</v>
      </c>
      <c r="E6928" s="2" t="s">
        <v>16</v>
      </c>
      <c r="F6928" s="2" t="s">
        <v>25</v>
      </c>
      <c r="G6928" s="2">
        <v>19</v>
      </c>
      <c r="H6928" s="2" t="s">
        <v>115</v>
      </c>
      <c r="I6928" s="2" t="s">
        <v>19</v>
      </c>
      <c r="J6928" s="12">
        <v>130</v>
      </c>
      <c r="K6928" s="2">
        <v>130</v>
      </c>
      <c r="L6928" s="2">
        <v>1</v>
      </c>
      <c r="M6928" s="12">
        <v>130</v>
      </c>
      <c r="N6928" s="3">
        <v>5</v>
      </c>
      <c r="O6928" s="2" t="str" cm="1">
        <f t="array" ref="O6928">_xlfn.IFS(N6928=1,"Unsatisfactory",N6928=2,"Poor",N6928=3,"Average",N6928=4,"Good",N6928=5,"Excellent")</f>
        <v>Excellent</v>
      </c>
      <c r="P6928"/>
      <c r="Q6928"/>
      <c r="R6928"/>
      <c r="S6928"/>
      <c r="T6928"/>
      <c r="U6928"/>
    </row>
    <row r="6929" spans="1:21">
      <c r="A6929" s="2">
        <v>184487</v>
      </c>
      <c r="B6929" s="2" t="s">
        <v>53</v>
      </c>
      <c r="C6929" s="4">
        <v>45546</v>
      </c>
      <c r="D6929" s="17">
        <v>45546</v>
      </c>
      <c r="E6929" s="2" t="s">
        <v>37</v>
      </c>
      <c r="F6929" s="2" t="s">
        <v>25</v>
      </c>
      <c r="G6929" s="2">
        <v>23</v>
      </c>
      <c r="H6929" s="2" t="s">
        <v>115</v>
      </c>
      <c r="I6929" s="2" t="s">
        <v>19</v>
      </c>
      <c r="J6929" s="12">
        <v>15</v>
      </c>
      <c r="K6929" s="2">
        <v>15</v>
      </c>
      <c r="L6929" s="2">
        <v>1</v>
      </c>
      <c r="M6929" s="12">
        <v>15</v>
      </c>
      <c r="N6929" s="3">
        <v>5</v>
      </c>
      <c r="O6929" s="2" t="str" cm="1">
        <f t="array" ref="O6929">_xlfn.IFS(N6929=1,"Unsatisfactory",N6929=2,"Poor",N6929=3,"Average",N6929=4,"Good",N6929=5,"Excellent")</f>
        <v>Excellent</v>
      </c>
      <c r="P6929"/>
      <c r="Q6929"/>
      <c r="R6929"/>
      <c r="S6929"/>
      <c r="T6929"/>
      <c r="U6929"/>
    </row>
    <row r="6930" spans="1:21">
      <c r="A6930" s="2">
        <v>132138</v>
      </c>
      <c r="B6930" s="2" t="s">
        <v>50</v>
      </c>
      <c r="C6930" s="4">
        <v>45283</v>
      </c>
      <c r="D6930" s="17">
        <v>45283</v>
      </c>
      <c r="E6930" s="2" t="s">
        <v>16</v>
      </c>
      <c r="F6930" s="2" t="s">
        <v>17</v>
      </c>
      <c r="G6930" s="2">
        <v>20</v>
      </c>
      <c r="H6930" s="2" t="s">
        <v>130</v>
      </c>
      <c r="I6930" s="2" t="s">
        <v>19</v>
      </c>
      <c r="J6930" s="12">
        <v>97</v>
      </c>
      <c r="K6930" s="2">
        <v>97</v>
      </c>
      <c r="L6930" s="2">
        <v>2</v>
      </c>
      <c r="M6930" s="12">
        <v>194</v>
      </c>
      <c r="N6930" s="3">
        <v>2</v>
      </c>
      <c r="O6930" s="2" t="str" cm="1">
        <f t="array" ref="O6930">_xlfn.IFS(N6930=1,"Unsatisfactory",N6930=2,"Poor",N6930=3,"Average",N6930=4,"Good",N6930=5,"Excellent")</f>
        <v>Poor</v>
      </c>
      <c r="P6930"/>
      <c r="Q6930"/>
      <c r="R6930"/>
      <c r="S6930"/>
      <c r="T6930"/>
      <c r="U6930"/>
    </row>
    <row r="6931" spans="1:21">
      <c r="A6931" s="2">
        <v>147183</v>
      </c>
      <c r="B6931" s="2" t="s">
        <v>50</v>
      </c>
      <c r="C6931" s="4">
        <v>45290</v>
      </c>
      <c r="D6931" s="17">
        <v>45290</v>
      </c>
      <c r="E6931" s="2" t="s">
        <v>16</v>
      </c>
      <c r="F6931" s="2" t="s">
        <v>17</v>
      </c>
      <c r="G6931" s="2">
        <v>24</v>
      </c>
      <c r="H6931" s="2" t="s">
        <v>118</v>
      </c>
      <c r="I6931" s="2" t="s">
        <v>19</v>
      </c>
      <c r="J6931" s="12">
        <v>97</v>
      </c>
      <c r="K6931" s="2">
        <v>97</v>
      </c>
      <c r="L6931" s="2">
        <v>1</v>
      </c>
      <c r="M6931" s="12">
        <v>97</v>
      </c>
      <c r="N6931" s="3">
        <v>5</v>
      </c>
      <c r="O6931" s="2" t="str" cm="1">
        <f t="array" ref="O6931">_xlfn.IFS(N6931=1,"Unsatisfactory",N6931=2,"Poor",N6931=3,"Average",N6931=4,"Good",N6931=5,"Excellent")</f>
        <v>Excellent</v>
      </c>
      <c r="P6931"/>
      <c r="Q6931"/>
      <c r="R6931"/>
      <c r="S6931"/>
      <c r="T6931"/>
      <c r="U6931"/>
    </row>
    <row r="6932" spans="1:21">
      <c r="A6932" s="2">
        <v>164343</v>
      </c>
      <c r="B6932" s="2" t="s">
        <v>36</v>
      </c>
      <c r="C6932" s="4">
        <v>45365</v>
      </c>
      <c r="D6932" s="17">
        <v>45365</v>
      </c>
      <c r="E6932" s="2" t="s">
        <v>37</v>
      </c>
      <c r="F6932" s="2" t="s">
        <v>25</v>
      </c>
      <c r="G6932" s="2">
        <v>30</v>
      </c>
      <c r="H6932" s="2" t="s">
        <v>29</v>
      </c>
      <c r="I6932" s="2" t="s">
        <v>19</v>
      </c>
      <c r="J6932" s="12">
        <v>32</v>
      </c>
      <c r="K6932" s="2">
        <v>32</v>
      </c>
      <c r="L6932" s="2">
        <v>1</v>
      </c>
      <c r="M6932" s="12">
        <v>32</v>
      </c>
      <c r="N6932" s="3">
        <v>4</v>
      </c>
      <c r="O6932" s="2" t="str" cm="1">
        <f t="array" ref="O6932">_xlfn.IFS(N6932=1,"Unsatisfactory",N6932=2,"Poor",N6932=3,"Average",N6932=4,"Good",N6932=5,"Excellent")</f>
        <v>Good</v>
      </c>
      <c r="P6932"/>
      <c r="Q6932"/>
      <c r="R6932"/>
      <c r="S6932"/>
      <c r="T6932"/>
      <c r="U6932"/>
    </row>
    <row r="6933" spans="1:21">
      <c r="A6933" s="2">
        <v>125788</v>
      </c>
      <c r="B6933" s="2" t="s">
        <v>23</v>
      </c>
      <c r="C6933" s="4">
        <v>45288</v>
      </c>
      <c r="D6933" s="17">
        <v>45288</v>
      </c>
      <c r="E6933" s="2" t="s">
        <v>24</v>
      </c>
      <c r="F6933" s="2" t="s">
        <v>17</v>
      </c>
      <c r="G6933" s="2">
        <v>26</v>
      </c>
      <c r="H6933" s="2" t="s">
        <v>51</v>
      </c>
      <c r="I6933" s="2" t="s">
        <v>27</v>
      </c>
      <c r="J6933" s="12">
        <v>9</v>
      </c>
      <c r="K6933" s="2">
        <v>59</v>
      </c>
      <c r="L6933" s="2">
        <v>3</v>
      </c>
      <c r="M6933" s="12">
        <v>177</v>
      </c>
      <c r="N6933" s="3">
        <v>4</v>
      </c>
      <c r="O6933" s="2" t="str" cm="1">
        <f t="array" ref="O6933">_xlfn.IFS(N6933=1,"Unsatisfactory",N6933=2,"Poor",N6933=3,"Average",N6933=4,"Good",N6933=5,"Excellent")</f>
        <v>Good</v>
      </c>
      <c r="P6933"/>
      <c r="Q6933"/>
      <c r="R6933"/>
      <c r="S6933"/>
      <c r="T6933"/>
      <c r="U6933"/>
    </row>
    <row r="6934" spans="1:21">
      <c r="A6934" s="2">
        <v>124627</v>
      </c>
      <c r="B6934" s="2" t="s">
        <v>42</v>
      </c>
      <c r="C6934" s="4">
        <v>45403</v>
      </c>
      <c r="D6934" s="17">
        <v>45403</v>
      </c>
      <c r="E6934" s="2" t="s">
        <v>16</v>
      </c>
      <c r="F6934" s="2" t="s">
        <v>17</v>
      </c>
      <c r="G6934" s="2">
        <v>28</v>
      </c>
      <c r="H6934" s="2" t="s">
        <v>38</v>
      </c>
      <c r="I6934" s="2" t="s">
        <v>19</v>
      </c>
      <c r="J6934" s="12">
        <v>65</v>
      </c>
      <c r="K6934" s="2">
        <v>65</v>
      </c>
      <c r="L6934" s="2">
        <v>2</v>
      </c>
      <c r="M6934" s="12">
        <v>130</v>
      </c>
      <c r="N6934" s="3">
        <v>2</v>
      </c>
      <c r="O6934" s="2" t="str" cm="1">
        <f t="array" ref="O6934">_xlfn.IFS(N6934=1,"Unsatisfactory",N6934=2,"Poor",N6934=3,"Average",N6934=4,"Good",N6934=5,"Excellent")</f>
        <v>Poor</v>
      </c>
      <c r="P6934"/>
      <c r="Q6934"/>
      <c r="R6934"/>
      <c r="S6934"/>
      <c r="T6934"/>
      <c r="U6934"/>
    </row>
    <row r="6935" spans="1:21">
      <c r="A6935" s="2">
        <v>120623</v>
      </c>
      <c r="B6935" s="2" t="s">
        <v>33</v>
      </c>
      <c r="C6935" s="4">
        <v>45580</v>
      </c>
      <c r="D6935" s="17">
        <v>45580</v>
      </c>
      <c r="E6935" s="2" t="s">
        <v>16</v>
      </c>
      <c r="F6935" s="2" t="s">
        <v>17</v>
      </c>
      <c r="G6935" s="2">
        <v>27</v>
      </c>
      <c r="H6935" s="2" t="s">
        <v>79</v>
      </c>
      <c r="I6935" s="2" t="s">
        <v>27</v>
      </c>
      <c r="J6935" s="12">
        <v>118</v>
      </c>
      <c r="K6935" s="2">
        <v>158</v>
      </c>
      <c r="L6935" s="2">
        <v>1</v>
      </c>
      <c r="M6935" s="12">
        <v>158</v>
      </c>
      <c r="N6935" s="3">
        <v>3</v>
      </c>
      <c r="O6935" s="2" t="str" cm="1">
        <f t="array" ref="O6935">_xlfn.IFS(N6935=1,"Unsatisfactory",N6935=2,"Poor",N6935=3,"Average",N6935=4,"Good",N6935=5,"Excellent")</f>
        <v>Average</v>
      </c>
      <c r="P6935"/>
      <c r="Q6935"/>
      <c r="R6935"/>
      <c r="S6935"/>
      <c r="T6935"/>
      <c r="U6935"/>
    </row>
    <row r="6936" spans="1:21">
      <c r="A6936" s="2">
        <v>143708</v>
      </c>
      <c r="B6936" s="2" t="s">
        <v>76</v>
      </c>
      <c r="C6936" s="4">
        <v>45543</v>
      </c>
      <c r="D6936" s="17">
        <v>45543</v>
      </c>
      <c r="E6936" s="2" t="s">
        <v>37</v>
      </c>
      <c r="F6936" s="2" t="s">
        <v>17</v>
      </c>
      <c r="G6936" s="2">
        <v>33</v>
      </c>
      <c r="H6936" s="2" t="s">
        <v>80</v>
      </c>
      <c r="I6936" s="2" t="s">
        <v>27</v>
      </c>
      <c r="J6936" s="12">
        <v>45</v>
      </c>
      <c r="K6936" s="2">
        <v>85</v>
      </c>
      <c r="L6936" s="2">
        <v>3</v>
      </c>
      <c r="M6936" s="12">
        <v>255</v>
      </c>
      <c r="N6936" s="3">
        <v>4</v>
      </c>
      <c r="O6936" s="2" t="str" cm="1">
        <f t="array" ref="O6936">_xlfn.IFS(N6936=1,"Unsatisfactory",N6936=2,"Poor",N6936=3,"Average",N6936=4,"Good",N6936=5,"Excellent")</f>
        <v>Good</v>
      </c>
      <c r="P6936"/>
      <c r="Q6936"/>
      <c r="R6936"/>
      <c r="S6936"/>
      <c r="T6936"/>
      <c r="U6936"/>
    </row>
    <row r="6937" spans="1:21">
      <c r="A6937" s="2">
        <v>193817</v>
      </c>
      <c r="B6937" s="2" t="s">
        <v>15</v>
      </c>
      <c r="C6937" s="4">
        <v>45291</v>
      </c>
      <c r="D6937" s="17">
        <v>45291</v>
      </c>
      <c r="E6937" s="2" t="s">
        <v>16</v>
      </c>
      <c r="F6937" s="2" t="s">
        <v>17</v>
      </c>
      <c r="G6937" s="2">
        <v>34</v>
      </c>
      <c r="H6937" s="2" t="s">
        <v>79</v>
      </c>
      <c r="I6937" s="2" t="s">
        <v>27</v>
      </c>
      <c r="J6937" s="12">
        <v>100</v>
      </c>
      <c r="K6937" s="2">
        <v>140</v>
      </c>
      <c r="L6937" s="2">
        <v>1</v>
      </c>
      <c r="M6937" s="12">
        <v>140</v>
      </c>
      <c r="N6937" s="3">
        <v>4</v>
      </c>
      <c r="O6937" s="2" t="str" cm="1">
        <f t="array" ref="O6937">_xlfn.IFS(N6937=1,"Unsatisfactory",N6937=2,"Poor",N6937=3,"Average",N6937=4,"Good",N6937=5,"Excellent")</f>
        <v>Good</v>
      </c>
      <c r="P6937"/>
      <c r="Q6937"/>
      <c r="R6937"/>
      <c r="S6937"/>
      <c r="T6937"/>
      <c r="U6937"/>
    </row>
    <row r="6938" spans="1:21">
      <c r="A6938" s="2">
        <v>143297</v>
      </c>
      <c r="B6938" s="2" t="s">
        <v>42</v>
      </c>
      <c r="C6938" s="4">
        <v>45575</v>
      </c>
      <c r="D6938" s="17">
        <v>45575</v>
      </c>
      <c r="E6938" s="2" t="s">
        <v>16</v>
      </c>
      <c r="F6938" s="2" t="s">
        <v>25</v>
      </c>
      <c r="G6938" s="2">
        <v>24</v>
      </c>
      <c r="H6938" s="2" t="s">
        <v>131</v>
      </c>
      <c r="I6938" s="2" t="s">
        <v>27</v>
      </c>
      <c r="J6938" s="12">
        <v>65</v>
      </c>
      <c r="K6938" s="2">
        <v>135</v>
      </c>
      <c r="L6938" s="2">
        <v>2</v>
      </c>
      <c r="M6938" s="12">
        <v>270</v>
      </c>
      <c r="N6938" s="3">
        <v>3</v>
      </c>
      <c r="O6938" s="2" t="str" cm="1">
        <f t="array" ref="O6938">_xlfn.IFS(N6938=1,"Unsatisfactory",N6938=2,"Poor",N6938=3,"Average",N6938=4,"Good",N6938=5,"Excellent")</f>
        <v>Average</v>
      </c>
      <c r="P6938"/>
      <c r="Q6938"/>
      <c r="R6938"/>
      <c r="S6938"/>
      <c r="T6938"/>
      <c r="U6938"/>
    </row>
    <row r="6939" spans="1:21">
      <c r="A6939" s="2">
        <v>126785</v>
      </c>
      <c r="B6939" s="2" t="s">
        <v>85</v>
      </c>
      <c r="C6939" s="4">
        <v>45570</v>
      </c>
      <c r="D6939" s="17">
        <v>45570</v>
      </c>
      <c r="E6939" s="2" t="s">
        <v>24</v>
      </c>
      <c r="F6939" s="2" t="s">
        <v>25</v>
      </c>
      <c r="G6939" s="2">
        <v>22</v>
      </c>
      <c r="H6939" s="2" t="s">
        <v>31</v>
      </c>
      <c r="I6939" s="2" t="s">
        <v>19</v>
      </c>
      <c r="J6939" s="12">
        <v>23</v>
      </c>
      <c r="K6939" s="2">
        <v>23</v>
      </c>
      <c r="L6939" s="2">
        <v>1</v>
      </c>
      <c r="M6939" s="12">
        <v>23</v>
      </c>
      <c r="N6939" s="3">
        <v>2</v>
      </c>
      <c r="O6939" s="2" t="str" cm="1">
        <f t="array" ref="O6939">_xlfn.IFS(N6939=1,"Unsatisfactory",N6939=2,"Poor",N6939=3,"Average",N6939=4,"Good",N6939=5,"Excellent")</f>
        <v>Poor</v>
      </c>
      <c r="P6939"/>
      <c r="Q6939"/>
      <c r="R6939"/>
      <c r="S6939"/>
      <c r="T6939"/>
      <c r="U6939"/>
    </row>
    <row r="6940" spans="1:21">
      <c r="A6940" s="2">
        <v>175067</v>
      </c>
      <c r="B6940" s="2" t="s">
        <v>82</v>
      </c>
      <c r="C6940" s="4">
        <v>45572</v>
      </c>
      <c r="D6940" s="17">
        <v>45572</v>
      </c>
      <c r="E6940" s="2" t="s">
        <v>37</v>
      </c>
      <c r="F6940" s="2" t="s">
        <v>25</v>
      </c>
      <c r="G6940" s="2">
        <v>34</v>
      </c>
      <c r="H6940" s="2" t="s">
        <v>29</v>
      </c>
      <c r="I6940" s="2" t="s">
        <v>19</v>
      </c>
      <c r="J6940" s="12">
        <v>20</v>
      </c>
      <c r="K6940" s="2">
        <v>20</v>
      </c>
      <c r="L6940" s="2">
        <v>4</v>
      </c>
      <c r="M6940" s="12">
        <v>80</v>
      </c>
      <c r="N6940" s="3">
        <v>2</v>
      </c>
      <c r="O6940" s="2" t="str" cm="1">
        <f t="array" ref="O6940">_xlfn.IFS(N6940=1,"Unsatisfactory",N6940=2,"Poor",N6940=3,"Average",N6940=4,"Good",N6940=5,"Excellent")</f>
        <v>Poor</v>
      </c>
      <c r="P6940"/>
      <c r="Q6940"/>
      <c r="R6940"/>
      <c r="S6940"/>
      <c r="T6940"/>
      <c r="U6940"/>
    </row>
    <row r="6941" spans="1:21">
      <c r="A6941" s="2">
        <v>173180</v>
      </c>
      <c r="B6941" s="2" t="s">
        <v>23</v>
      </c>
      <c r="C6941" s="4">
        <v>45405</v>
      </c>
      <c r="D6941" s="17">
        <v>45405</v>
      </c>
      <c r="E6941" s="2" t="s">
        <v>24</v>
      </c>
      <c r="F6941" s="2" t="s">
        <v>17</v>
      </c>
      <c r="G6941" s="2">
        <v>27</v>
      </c>
      <c r="H6941" s="2" t="s">
        <v>46</v>
      </c>
      <c r="I6941" s="2" t="s">
        <v>19</v>
      </c>
      <c r="J6941" s="12">
        <v>9</v>
      </c>
      <c r="K6941" s="2">
        <v>9</v>
      </c>
      <c r="L6941" s="2">
        <v>3</v>
      </c>
      <c r="M6941" s="12">
        <v>27</v>
      </c>
      <c r="N6941" s="3">
        <v>3</v>
      </c>
      <c r="O6941" s="2" t="str" cm="1">
        <f t="array" ref="O6941">_xlfn.IFS(N6941=1,"Unsatisfactory",N6941=2,"Poor",N6941=3,"Average",N6941=4,"Good",N6941=5,"Excellent")</f>
        <v>Average</v>
      </c>
      <c r="P6941"/>
      <c r="Q6941"/>
      <c r="R6941"/>
      <c r="S6941"/>
      <c r="T6941"/>
      <c r="U6941"/>
    </row>
    <row r="6942" spans="1:21">
      <c r="A6942" s="2">
        <v>157606</v>
      </c>
      <c r="B6942" s="2" t="s">
        <v>50</v>
      </c>
      <c r="C6942" s="4">
        <v>45399</v>
      </c>
      <c r="D6942" s="17">
        <v>45399</v>
      </c>
      <c r="E6942" s="2" t="s">
        <v>16</v>
      </c>
      <c r="F6942" s="2" t="s">
        <v>25</v>
      </c>
      <c r="G6942" s="2">
        <v>18</v>
      </c>
      <c r="H6942" s="2" t="s">
        <v>128</v>
      </c>
      <c r="I6942" s="2" t="s">
        <v>19</v>
      </c>
      <c r="J6942" s="12">
        <v>97</v>
      </c>
      <c r="K6942" s="2">
        <v>97</v>
      </c>
      <c r="L6942" s="2">
        <v>1</v>
      </c>
      <c r="M6942" s="12">
        <v>97</v>
      </c>
      <c r="N6942" s="3">
        <v>2</v>
      </c>
      <c r="O6942" s="2" t="str" cm="1">
        <f t="array" ref="O6942">_xlfn.IFS(N6942=1,"Unsatisfactory",N6942=2,"Poor",N6942=3,"Average",N6942=4,"Good",N6942=5,"Excellent")</f>
        <v>Poor</v>
      </c>
      <c r="P6942"/>
      <c r="Q6942"/>
      <c r="R6942"/>
      <c r="S6942"/>
      <c r="T6942"/>
      <c r="U6942"/>
    </row>
    <row r="6943" spans="1:21">
      <c r="A6943" s="2">
        <v>121318</v>
      </c>
      <c r="B6943" s="2" t="s">
        <v>15</v>
      </c>
      <c r="C6943" s="4">
        <v>45322</v>
      </c>
      <c r="D6943" s="17">
        <v>45322</v>
      </c>
      <c r="E6943" s="2" t="s">
        <v>16</v>
      </c>
      <c r="F6943" s="2" t="s">
        <v>17</v>
      </c>
      <c r="G6943" s="2">
        <v>20</v>
      </c>
      <c r="H6943" s="2" t="s">
        <v>60</v>
      </c>
      <c r="I6943" s="2" t="s">
        <v>19</v>
      </c>
      <c r="J6943" s="12">
        <v>100</v>
      </c>
      <c r="K6943" s="2">
        <v>100</v>
      </c>
      <c r="L6943" s="2">
        <v>1</v>
      </c>
      <c r="M6943" s="12">
        <v>100</v>
      </c>
      <c r="N6943" s="3">
        <v>5</v>
      </c>
      <c r="O6943" s="2" t="str" cm="1">
        <f t="array" ref="O6943">_xlfn.IFS(N6943=1,"Unsatisfactory",N6943=2,"Poor",N6943=3,"Average",N6943=4,"Good",N6943=5,"Excellent")</f>
        <v>Excellent</v>
      </c>
      <c r="P6943"/>
      <c r="Q6943"/>
      <c r="R6943"/>
      <c r="S6943"/>
      <c r="T6943"/>
      <c r="U6943"/>
    </row>
    <row r="6944" spans="1:21">
      <c r="A6944" s="2">
        <v>186222</v>
      </c>
      <c r="B6944" s="2" t="s">
        <v>36</v>
      </c>
      <c r="C6944" s="4">
        <v>45497</v>
      </c>
      <c r="D6944" s="17">
        <v>45497</v>
      </c>
      <c r="E6944" s="2" t="s">
        <v>37</v>
      </c>
      <c r="F6944" s="2" t="s">
        <v>17</v>
      </c>
      <c r="G6944" s="2">
        <v>30</v>
      </c>
      <c r="H6944" s="2" t="s">
        <v>38</v>
      </c>
      <c r="I6944" s="2" t="s">
        <v>19</v>
      </c>
      <c r="J6944" s="12">
        <v>32</v>
      </c>
      <c r="K6944" s="2">
        <v>32</v>
      </c>
      <c r="L6944" s="2">
        <v>1</v>
      </c>
      <c r="M6944" s="12">
        <v>32</v>
      </c>
      <c r="N6944" s="3">
        <v>2</v>
      </c>
      <c r="O6944" s="2" t="str" cm="1">
        <f t="array" ref="O6944">_xlfn.IFS(N6944=1,"Unsatisfactory",N6944=2,"Poor",N6944=3,"Average",N6944=4,"Good",N6944=5,"Excellent")</f>
        <v>Poor</v>
      </c>
      <c r="P6944"/>
      <c r="Q6944"/>
      <c r="R6944"/>
      <c r="S6944"/>
      <c r="T6944"/>
      <c r="U6944"/>
    </row>
    <row r="6945" spans="1:21">
      <c r="A6945" s="2">
        <v>184592</v>
      </c>
      <c r="B6945" s="2" t="s">
        <v>53</v>
      </c>
      <c r="C6945" s="4">
        <v>45355</v>
      </c>
      <c r="D6945" s="17">
        <v>45355</v>
      </c>
      <c r="E6945" s="2" t="s">
        <v>37</v>
      </c>
      <c r="F6945" s="2" t="s">
        <v>17</v>
      </c>
      <c r="G6945" s="2">
        <v>33</v>
      </c>
      <c r="H6945" s="2" t="s">
        <v>75</v>
      </c>
      <c r="I6945" s="2" t="s">
        <v>27</v>
      </c>
      <c r="J6945" s="12">
        <v>15</v>
      </c>
      <c r="K6945" s="2">
        <v>85</v>
      </c>
      <c r="L6945" s="2">
        <v>1</v>
      </c>
      <c r="M6945" s="12">
        <v>85</v>
      </c>
      <c r="N6945" s="3">
        <v>4</v>
      </c>
      <c r="O6945" s="2" t="str" cm="1">
        <f t="array" ref="O6945">_xlfn.IFS(N6945=1,"Unsatisfactory",N6945=2,"Poor",N6945=3,"Average",N6945=4,"Good",N6945=5,"Excellent")</f>
        <v>Good</v>
      </c>
      <c r="P6945"/>
      <c r="Q6945"/>
      <c r="R6945"/>
      <c r="S6945"/>
      <c r="T6945"/>
      <c r="U6945"/>
    </row>
    <row r="6946" spans="1:21">
      <c r="A6946" s="2">
        <v>184194</v>
      </c>
      <c r="B6946" s="2" t="s">
        <v>50</v>
      </c>
      <c r="C6946" s="4">
        <v>45272</v>
      </c>
      <c r="D6946" s="17">
        <v>45272</v>
      </c>
      <c r="E6946" s="2" t="s">
        <v>16</v>
      </c>
      <c r="F6946" s="2" t="s">
        <v>17</v>
      </c>
      <c r="G6946" s="2">
        <v>29</v>
      </c>
      <c r="H6946" s="2" t="s">
        <v>38</v>
      </c>
      <c r="I6946" s="2" t="s">
        <v>19</v>
      </c>
      <c r="J6946" s="12">
        <v>97</v>
      </c>
      <c r="K6946" s="2">
        <v>97</v>
      </c>
      <c r="L6946" s="2">
        <v>2</v>
      </c>
      <c r="M6946" s="12">
        <v>194</v>
      </c>
      <c r="N6946" s="3">
        <v>1</v>
      </c>
      <c r="O6946" s="2" t="str" cm="1">
        <f t="array" ref="O6946">_xlfn.IFS(N6946=1,"Unsatisfactory",N6946=2,"Poor",N6946=3,"Average",N6946=4,"Good",N6946=5,"Excellent")</f>
        <v>Unsatisfactory</v>
      </c>
      <c r="P6946"/>
      <c r="Q6946"/>
      <c r="R6946"/>
      <c r="S6946"/>
      <c r="T6946"/>
      <c r="U6946"/>
    </row>
    <row r="6947" spans="1:21">
      <c r="A6947" s="2">
        <v>197458</v>
      </c>
      <c r="B6947" s="2" t="s">
        <v>82</v>
      </c>
      <c r="C6947" s="4">
        <v>45336</v>
      </c>
      <c r="D6947" s="17">
        <v>45336</v>
      </c>
      <c r="E6947" s="2" t="s">
        <v>37</v>
      </c>
      <c r="F6947" s="2" t="s">
        <v>17</v>
      </c>
      <c r="G6947" s="2">
        <v>20</v>
      </c>
      <c r="H6947" s="2" t="s">
        <v>46</v>
      </c>
      <c r="I6947" s="2" t="s">
        <v>19</v>
      </c>
      <c r="J6947" s="12">
        <v>20</v>
      </c>
      <c r="K6947" s="2">
        <v>20</v>
      </c>
      <c r="L6947" s="2">
        <v>2</v>
      </c>
      <c r="M6947" s="12">
        <v>40</v>
      </c>
      <c r="N6947" s="3">
        <v>2</v>
      </c>
      <c r="O6947" s="2" t="str" cm="1">
        <f t="array" ref="O6947">_xlfn.IFS(N6947=1,"Unsatisfactory",N6947=2,"Poor",N6947=3,"Average",N6947=4,"Good",N6947=5,"Excellent")</f>
        <v>Poor</v>
      </c>
      <c r="P6947"/>
      <c r="Q6947"/>
      <c r="R6947"/>
      <c r="S6947"/>
      <c r="T6947"/>
      <c r="U6947"/>
    </row>
    <row r="6948" spans="1:21">
      <c r="A6948" s="2">
        <v>197534</v>
      </c>
      <c r="B6948" s="2" t="s">
        <v>30</v>
      </c>
      <c r="C6948" s="4">
        <v>45245</v>
      </c>
      <c r="D6948" s="17">
        <v>45245</v>
      </c>
      <c r="E6948" s="2" t="s">
        <v>24</v>
      </c>
      <c r="F6948" s="2" t="s">
        <v>17</v>
      </c>
      <c r="G6948" s="2">
        <v>25</v>
      </c>
      <c r="H6948" s="2" t="s">
        <v>62</v>
      </c>
      <c r="I6948" s="2" t="s">
        <v>19</v>
      </c>
      <c r="J6948" s="12">
        <v>10</v>
      </c>
      <c r="K6948" s="2">
        <v>10</v>
      </c>
      <c r="L6948" s="2">
        <v>3</v>
      </c>
      <c r="M6948" s="12">
        <v>30</v>
      </c>
      <c r="N6948" s="3">
        <v>4</v>
      </c>
      <c r="O6948" s="2" t="str" cm="1">
        <f t="array" ref="O6948">_xlfn.IFS(N6948=1,"Unsatisfactory",N6948=2,"Poor",N6948=3,"Average",N6948=4,"Good",N6948=5,"Excellent")</f>
        <v>Good</v>
      </c>
      <c r="P6948"/>
      <c r="Q6948"/>
      <c r="R6948"/>
      <c r="S6948"/>
      <c r="T6948"/>
      <c r="U6948"/>
    </row>
    <row r="6949" spans="1:21">
      <c r="A6949" s="2">
        <v>186128</v>
      </c>
      <c r="B6949" s="2" t="s">
        <v>15</v>
      </c>
      <c r="C6949" s="4">
        <v>45484</v>
      </c>
      <c r="D6949" s="17">
        <v>45484</v>
      </c>
      <c r="E6949" s="2" t="s">
        <v>16</v>
      </c>
      <c r="F6949" s="2" t="s">
        <v>17</v>
      </c>
      <c r="G6949" s="2">
        <v>35</v>
      </c>
      <c r="H6949" s="2" t="s">
        <v>58</v>
      </c>
      <c r="I6949" s="2" t="s">
        <v>27</v>
      </c>
      <c r="J6949" s="12">
        <v>100</v>
      </c>
      <c r="K6949" s="2">
        <v>140</v>
      </c>
      <c r="L6949" s="2">
        <v>1</v>
      </c>
      <c r="M6949" s="12">
        <v>140</v>
      </c>
      <c r="N6949" s="3">
        <v>4</v>
      </c>
      <c r="O6949" s="2" t="str" cm="1">
        <f t="array" ref="O6949">_xlfn.IFS(N6949=1,"Unsatisfactory",N6949=2,"Poor",N6949=3,"Average",N6949=4,"Good",N6949=5,"Excellent")</f>
        <v>Good</v>
      </c>
      <c r="P6949"/>
      <c r="Q6949"/>
      <c r="R6949"/>
      <c r="S6949"/>
      <c r="T6949"/>
      <c r="U6949"/>
    </row>
    <row r="6950" spans="1:21">
      <c r="A6950" s="2">
        <v>155139</v>
      </c>
      <c r="B6950" s="2" t="s">
        <v>36</v>
      </c>
      <c r="C6950" s="4">
        <v>45418</v>
      </c>
      <c r="D6950" s="17">
        <v>45418</v>
      </c>
      <c r="E6950" s="2" t="s">
        <v>37</v>
      </c>
      <c r="F6950" s="2" t="s">
        <v>17</v>
      </c>
      <c r="G6950" s="2">
        <v>35</v>
      </c>
      <c r="H6950" s="2" t="s">
        <v>34</v>
      </c>
      <c r="I6950" s="2" t="s">
        <v>27</v>
      </c>
      <c r="J6950" s="12">
        <v>32</v>
      </c>
      <c r="K6950" s="2">
        <v>132</v>
      </c>
      <c r="L6950" s="2">
        <v>3</v>
      </c>
      <c r="M6950" s="12">
        <v>396</v>
      </c>
      <c r="N6950" s="3">
        <v>4</v>
      </c>
      <c r="O6950" s="2" t="str" cm="1">
        <f t="array" ref="O6950">_xlfn.IFS(N6950=1,"Unsatisfactory",N6950=2,"Poor",N6950=3,"Average",N6950=4,"Good",N6950=5,"Excellent")</f>
        <v>Good</v>
      </c>
      <c r="P6950"/>
      <c r="Q6950"/>
      <c r="R6950"/>
      <c r="S6950"/>
      <c r="T6950"/>
      <c r="U6950"/>
    </row>
    <row r="6951" spans="1:21">
      <c r="A6951" s="2">
        <v>180743</v>
      </c>
      <c r="B6951" s="2" t="s">
        <v>23</v>
      </c>
      <c r="C6951" s="4">
        <v>45281</v>
      </c>
      <c r="D6951" s="17">
        <v>45281</v>
      </c>
      <c r="E6951" s="2" t="s">
        <v>24</v>
      </c>
      <c r="F6951" s="2" t="s">
        <v>17</v>
      </c>
      <c r="G6951" s="2">
        <v>21</v>
      </c>
      <c r="H6951" s="2" t="s">
        <v>130</v>
      </c>
      <c r="I6951" s="2" t="s">
        <v>19</v>
      </c>
      <c r="J6951" s="12">
        <v>9</v>
      </c>
      <c r="K6951" s="2">
        <v>9</v>
      </c>
      <c r="L6951" s="2">
        <v>2</v>
      </c>
      <c r="M6951" s="12">
        <v>18</v>
      </c>
      <c r="N6951" s="3">
        <v>4</v>
      </c>
      <c r="O6951" s="2" t="str" cm="1">
        <f t="array" ref="O6951">_xlfn.IFS(N6951=1,"Unsatisfactory",N6951=2,"Poor",N6951=3,"Average",N6951=4,"Good",N6951=5,"Excellent")</f>
        <v>Good</v>
      </c>
      <c r="P6951"/>
      <c r="Q6951"/>
      <c r="R6951"/>
      <c r="S6951"/>
      <c r="T6951"/>
      <c r="U6951"/>
    </row>
    <row r="6952" spans="1:21">
      <c r="A6952" s="2">
        <v>172924</v>
      </c>
      <c r="B6952" s="2" t="s">
        <v>15</v>
      </c>
      <c r="C6952" s="4">
        <v>45351</v>
      </c>
      <c r="D6952" s="17">
        <v>45351</v>
      </c>
      <c r="E6952" s="2" t="s">
        <v>16</v>
      </c>
      <c r="F6952" s="2" t="s">
        <v>17</v>
      </c>
      <c r="G6952" s="2">
        <v>31</v>
      </c>
      <c r="H6952" s="2" t="s">
        <v>67</v>
      </c>
      <c r="I6952" s="2" t="s">
        <v>27</v>
      </c>
      <c r="J6952" s="12">
        <v>100</v>
      </c>
      <c r="K6952" s="2">
        <v>140</v>
      </c>
      <c r="L6952" s="2">
        <v>1</v>
      </c>
      <c r="M6952" s="12">
        <v>140</v>
      </c>
      <c r="N6952" s="3">
        <v>2</v>
      </c>
      <c r="O6952" s="2" t="str" cm="1">
        <f t="array" ref="O6952">_xlfn.IFS(N6952=1,"Unsatisfactory",N6952=2,"Poor",N6952=3,"Average",N6952=4,"Good",N6952=5,"Excellent")</f>
        <v>Poor</v>
      </c>
      <c r="P6952"/>
      <c r="Q6952"/>
      <c r="R6952"/>
      <c r="S6952"/>
      <c r="T6952"/>
      <c r="U6952"/>
    </row>
    <row r="6953" spans="1:21">
      <c r="A6953" s="2">
        <v>196130</v>
      </c>
      <c r="B6953" s="2" t="s">
        <v>53</v>
      </c>
      <c r="C6953" s="4">
        <v>45551</v>
      </c>
      <c r="D6953" s="17">
        <v>45551</v>
      </c>
      <c r="E6953" s="2" t="s">
        <v>37</v>
      </c>
      <c r="F6953" s="2" t="s">
        <v>17</v>
      </c>
      <c r="G6953" s="2">
        <v>28</v>
      </c>
      <c r="H6953" s="2" t="s">
        <v>56</v>
      </c>
      <c r="I6953" s="2" t="s">
        <v>19</v>
      </c>
      <c r="J6953" s="12">
        <v>15</v>
      </c>
      <c r="K6953" s="2">
        <v>15</v>
      </c>
      <c r="L6953" s="2">
        <v>4</v>
      </c>
      <c r="M6953" s="12">
        <v>60</v>
      </c>
      <c r="N6953" s="3">
        <v>1</v>
      </c>
      <c r="O6953" s="2" t="str" cm="1">
        <f t="array" ref="O6953">_xlfn.IFS(N6953=1,"Unsatisfactory",N6953=2,"Poor",N6953=3,"Average",N6953=4,"Good",N6953=5,"Excellent")</f>
        <v>Unsatisfactory</v>
      </c>
      <c r="P6953"/>
      <c r="Q6953"/>
      <c r="R6953"/>
      <c r="S6953"/>
      <c r="T6953"/>
      <c r="U6953"/>
    </row>
    <row r="6954" spans="1:21">
      <c r="A6954" s="2">
        <v>124864</v>
      </c>
      <c r="B6954" s="2" t="s">
        <v>42</v>
      </c>
      <c r="C6954" s="4">
        <v>45336</v>
      </c>
      <c r="D6954" s="17">
        <v>45336</v>
      </c>
      <c r="E6954" s="2" t="s">
        <v>16</v>
      </c>
      <c r="F6954" s="2" t="s">
        <v>17</v>
      </c>
      <c r="G6954" s="2">
        <v>19</v>
      </c>
      <c r="H6954" s="2" t="s">
        <v>80</v>
      </c>
      <c r="I6954" s="2" t="s">
        <v>27</v>
      </c>
      <c r="J6954" s="12">
        <v>65</v>
      </c>
      <c r="K6954" s="2">
        <v>105</v>
      </c>
      <c r="L6954" s="2">
        <v>2</v>
      </c>
      <c r="M6954" s="12">
        <v>210</v>
      </c>
      <c r="N6954" s="3">
        <v>5</v>
      </c>
      <c r="O6954" s="2" t="str" cm="1">
        <f t="array" ref="O6954">_xlfn.IFS(N6954=1,"Unsatisfactory",N6954=2,"Poor",N6954=3,"Average",N6954=4,"Good",N6954=5,"Excellent")</f>
        <v>Excellent</v>
      </c>
      <c r="P6954"/>
      <c r="Q6954"/>
      <c r="R6954"/>
      <c r="S6954"/>
      <c r="T6954"/>
      <c r="U6954"/>
    </row>
    <row r="6955" spans="1:21">
      <c r="A6955" s="2">
        <v>121132</v>
      </c>
      <c r="B6955" s="2" t="s">
        <v>30</v>
      </c>
      <c r="C6955" s="4">
        <v>45236</v>
      </c>
      <c r="D6955" s="17">
        <v>45236</v>
      </c>
      <c r="E6955" s="2" t="s">
        <v>24</v>
      </c>
      <c r="F6955" s="2" t="s">
        <v>17</v>
      </c>
      <c r="G6955" s="2">
        <v>32</v>
      </c>
      <c r="H6955" s="2" t="s">
        <v>130</v>
      </c>
      <c r="I6955" s="2" t="s">
        <v>19</v>
      </c>
      <c r="J6955" s="12">
        <v>10</v>
      </c>
      <c r="K6955" s="2">
        <v>10</v>
      </c>
      <c r="L6955" s="2">
        <v>1</v>
      </c>
      <c r="M6955" s="12">
        <v>10</v>
      </c>
      <c r="N6955" s="3">
        <v>5</v>
      </c>
      <c r="O6955" s="2" t="str" cm="1">
        <f t="array" ref="O6955">_xlfn.IFS(N6955=1,"Unsatisfactory",N6955=2,"Poor",N6955=3,"Average",N6955=4,"Good",N6955=5,"Excellent")</f>
        <v>Excellent</v>
      </c>
      <c r="P6955"/>
      <c r="Q6955"/>
      <c r="R6955"/>
      <c r="S6955"/>
      <c r="T6955"/>
      <c r="U6955"/>
    </row>
    <row r="6956" spans="1:21">
      <c r="A6956" s="2">
        <v>174066</v>
      </c>
      <c r="B6956" s="2" t="s">
        <v>48</v>
      </c>
      <c r="C6956" s="4">
        <v>45404</v>
      </c>
      <c r="D6956" s="17">
        <v>45404</v>
      </c>
      <c r="E6956" s="2" t="s">
        <v>16</v>
      </c>
      <c r="F6956" s="2" t="s">
        <v>17</v>
      </c>
      <c r="G6956" s="2">
        <v>30</v>
      </c>
      <c r="H6956" s="2" t="s">
        <v>58</v>
      </c>
      <c r="I6956" s="2" t="s">
        <v>27</v>
      </c>
      <c r="J6956" s="12">
        <v>130</v>
      </c>
      <c r="K6956" s="2">
        <v>170</v>
      </c>
      <c r="L6956" s="2">
        <v>1</v>
      </c>
      <c r="M6956" s="12">
        <v>170</v>
      </c>
      <c r="N6956" s="3">
        <v>2</v>
      </c>
      <c r="O6956" s="2" t="str" cm="1">
        <f t="array" ref="O6956">_xlfn.IFS(N6956=1,"Unsatisfactory",N6956=2,"Poor",N6956=3,"Average",N6956=4,"Good",N6956=5,"Excellent")</f>
        <v>Poor</v>
      </c>
      <c r="P6956"/>
      <c r="Q6956"/>
      <c r="R6956"/>
      <c r="S6956"/>
      <c r="T6956"/>
      <c r="U6956"/>
    </row>
    <row r="6957" spans="1:21">
      <c r="A6957" s="2">
        <v>131792</v>
      </c>
      <c r="B6957" s="2" t="s">
        <v>42</v>
      </c>
      <c r="C6957" s="4">
        <v>45453</v>
      </c>
      <c r="D6957" s="17">
        <v>45453</v>
      </c>
      <c r="E6957" s="2" t="s">
        <v>16</v>
      </c>
      <c r="F6957" s="2" t="s">
        <v>17</v>
      </c>
      <c r="G6957" s="2">
        <v>26</v>
      </c>
      <c r="H6957" s="2" t="s">
        <v>115</v>
      </c>
      <c r="I6957" s="2" t="s">
        <v>19</v>
      </c>
      <c r="J6957" s="12">
        <v>65</v>
      </c>
      <c r="K6957" s="2">
        <v>65</v>
      </c>
      <c r="L6957" s="2">
        <v>1</v>
      </c>
      <c r="M6957" s="12">
        <v>65</v>
      </c>
      <c r="N6957" s="3">
        <v>3</v>
      </c>
      <c r="O6957" s="2" t="str" cm="1">
        <f t="array" ref="O6957">_xlfn.IFS(N6957=1,"Unsatisfactory",N6957=2,"Poor",N6957=3,"Average",N6957=4,"Good",N6957=5,"Excellent")</f>
        <v>Average</v>
      </c>
      <c r="P6957"/>
      <c r="Q6957"/>
      <c r="R6957"/>
      <c r="S6957"/>
      <c r="T6957"/>
      <c r="U6957"/>
    </row>
    <row r="6958" spans="1:21">
      <c r="A6958" s="2">
        <v>120298</v>
      </c>
      <c r="B6958" s="2" t="s">
        <v>42</v>
      </c>
      <c r="C6958" s="4">
        <v>45403</v>
      </c>
      <c r="D6958" s="17">
        <v>45403</v>
      </c>
      <c r="E6958" s="2" t="s">
        <v>16</v>
      </c>
      <c r="F6958" s="2" t="s">
        <v>17</v>
      </c>
      <c r="G6958" s="2">
        <v>22</v>
      </c>
      <c r="H6958" s="2" t="s">
        <v>115</v>
      </c>
      <c r="I6958" s="2" t="s">
        <v>19</v>
      </c>
      <c r="J6958" s="12">
        <v>65</v>
      </c>
      <c r="K6958" s="2">
        <v>65</v>
      </c>
      <c r="L6958" s="2">
        <v>1</v>
      </c>
      <c r="M6958" s="12">
        <v>65</v>
      </c>
      <c r="N6958" s="3">
        <v>3</v>
      </c>
      <c r="O6958" s="2" t="str" cm="1">
        <f t="array" ref="O6958">_xlfn.IFS(N6958=1,"Unsatisfactory",N6958=2,"Poor",N6958=3,"Average",N6958=4,"Good",N6958=5,"Excellent")</f>
        <v>Average</v>
      </c>
      <c r="P6958"/>
      <c r="Q6958"/>
      <c r="R6958"/>
      <c r="S6958"/>
      <c r="T6958"/>
      <c r="U6958"/>
    </row>
    <row r="6959" spans="1:21">
      <c r="A6959" s="2">
        <v>158846</v>
      </c>
      <c r="B6959" s="2" t="s">
        <v>82</v>
      </c>
      <c r="C6959" s="4">
        <v>45286</v>
      </c>
      <c r="D6959" s="17">
        <v>45286</v>
      </c>
      <c r="E6959" s="2" t="s">
        <v>37</v>
      </c>
      <c r="F6959" s="2" t="s">
        <v>17</v>
      </c>
      <c r="G6959" s="2">
        <v>24</v>
      </c>
      <c r="H6959" s="2" t="s">
        <v>38</v>
      </c>
      <c r="I6959" s="2" t="s">
        <v>19</v>
      </c>
      <c r="J6959" s="12">
        <v>20</v>
      </c>
      <c r="K6959" s="2">
        <v>20</v>
      </c>
      <c r="L6959" s="2">
        <v>1</v>
      </c>
      <c r="M6959" s="12">
        <v>20</v>
      </c>
      <c r="N6959" s="3">
        <v>4</v>
      </c>
      <c r="O6959" s="2" t="str" cm="1">
        <f t="array" ref="O6959">_xlfn.IFS(N6959=1,"Unsatisfactory",N6959=2,"Poor",N6959=3,"Average",N6959=4,"Good",N6959=5,"Excellent")</f>
        <v>Good</v>
      </c>
      <c r="P6959"/>
      <c r="Q6959"/>
      <c r="R6959"/>
      <c r="S6959"/>
      <c r="T6959"/>
      <c r="U6959"/>
    </row>
    <row r="6960" spans="1:21">
      <c r="A6960" s="2">
        <v>191602</v>
      </c>
      <c r="B6960" s="2" t="s">
        <v>30</v>
      </c>
      <c r="C6960" s="4">
        <v>45354</v>
      </c>
      <c r="D6960" s="17">
        <v>45354</v>
      </c>
      <c r="E6960" s="2" t="s">
        <v>24</v>
      </c>
      <c r="F6960" s="2" t="s">
        <v>17</v>
      </c>
      <c r="G6960" s="2">
        <v>27</v>
      </c>
      <c r="H6960" s="2" t="s">
        <v>128</v>
      </c>
      <c r="I6960" s="2" t="s">
        <v>19</v>
      </c>
      <c r="J6960" s="12">
        <v>10</v>
      </c>
      <c r="K6960" s="2">
        <v>10</v>
      </c>
      <c r="L6960" s="2">
        <v>1</v>
      </c>
      <c r="M6960" s="12">
        <v>10</v>
      </c>
      <c r="N6960" s="3">
        <v>1</v>
      </c>
      <c r="O6960" s="2" t="str" cm="1">
        <f t="array" ref="O6960">_xlfn.IFS(N6960=1,"Unsatisfactory",N6960=2,"Poor",N6960=3,"Average",N6960=4,"Good",N6960=5,"Excellent")</f>
        <v>Unsatisfactory</v>
      </c>
      <c r="P6960"/>
      <c r="Q6960"/>
      <c r="R6960"/>
      <c r="S6960"/>
      <c r="T6960"/>
      <c r="U6960"/>
    </row>
    <row r="6961" spans="1:21">
      <c r="A6961" s="2">
        <v>187467</v>
      </c>
      <c r="B6961" s="2" t="s">
        <v>15</v>
      </c>
      <c r="C6961" s="4">
        <v>45330</v>
      </c>
      <c r="D6961" s="17">
        <v>45330</v>
      </c>
      <c r="E6961" s="2" t="s">
        <v>16</v>
      </c>
      <c r="F6961" s="2" t="s">
        <v>17</v>
      </c>
      <c r="G6961" s="2">
        <v>28</v>
      </c>
      <c r="H6961" s="2" t="s">
        <v>38</v>
      </c>
      <c r="I6961" s="2" t="s">
        <v>19</v>
      </c>
      <c r="J6961" s="12">
        <v>100</v>
      </c>
      <c r="K6961" s="2">
        <v>100</v>
      </c>
      <c r="L6961" s="2">
        <v>1</v>
      </c>
      <c r="M6961" s="12">
        <v>100</v>
      </c>
      <c r="N6961" s="3">
        <v>5</v>
      </c>
      <c r="O6961" s="2" t="str" cm="1">
        <f t="array" ref="O6961">_xlfn.IFS(N6961=1,"Unsatisfactory",N6961=2,"Poor",N6961=3,"Average",N6961=4,"Good",N6961=5,"Excellent")</f>
        <v>Excellent</v>
      </c>
      <c r="P6961"/>
      <c r="Q6961"/>
      <c r="R6961"/>
      <c r="S6961"/>
      <c r="T6961"/>
      <c r="U6961"/>
    </row>
    <row r="6962" spans="1:21">
      <c r="A6962" s="2">
        <v>193567</v>
      </c>
      <c r="B6962" s="2" t="s">
        <v>42</v>
      </c>
      <c r="C6962" s="4">
        <v>45434</v>
      </c>
      <c r="D6962" s="17">
        <v>45434</v>
      </c>
      <c r="E6962" s="2" t="s">
        <v>16</v>
      </c>
      <c r="F6962" s="2" t="s">
        <v>25</v>
      </c>
      <c r="G6962" s="2">
        <v>24</v>
      </c>
      <c r="H6962" s="2" t="s">
        <v>38</v>
      </c>
      <c r="I6962" s="2" t="s">
        <v>19</v>
      </c>
      <c r="J6962" s="12">
        <v>65</v>
      </c>
      <c r="K6962" s="2">
        <v>65</v>
      </c>
      <c r="L6962" s="2">
        <v>1</v>
      </c>
      <c r="M6962" s="12">
        <v>65</v>
      </c>
      <c r="N6962" s="3">
        <v>5</v>
      </c>
      <c r="O6962" s="2" t="str" cm="1">
        <f t="array" ref="O6962">_xlfn.IFS(N6962=1,"Unsatisfactory",N6962=2,"Poor",N6962=3,"Average",N6962=4,"Good",N6962=5,"Excellent")</f>
        <v>Excellent</v>
      </c>
      <c r="P6962"/>
      <c r="Q6962"/>
      <c r="R6962"/>
      <c r="S6962"/>
      <c r="T6962"/>
      <c r="U6962"/>
    </row>
    <row r="6963" spans="1:21">
      <c r="A6963" s="2">
        <v>131824</v>
      </c>
      <c r="B6963" s="2" t="s">
        <v>33</v>
      </c>
      <c r="C6963" s="4">
        <v>45304</v>
      </c>
      <c r="D6963" s="17">
        <v>45304</v>
      </c>
      <c r="E6963" s="2" t="s">
        <v>16</v>
      </c>
      <c r="F6963" s="2" t="s">
        <v>17</v>
      </c>
      <c r="G6963" s="2">
        <v>23</v>
      </c>
      <c r="H6963" s="2" t="s">
        <v>131</v>
      </c>
      <c r="I6963" s="2" t="s">
        <v>27</v>
      </c>
      <c r="J6963" s="12">
        <v>118</v>
      </c>
      <c r="K6963" s="2">
        <v>188</v>
      </c>
      <c r="L6963" s="2">
        <v>1</v>
      </c>
      <c r="M6963" s="12">
        <v>188</v>
      </c>
      <c r="N6963" s="3">
        <v>2</v>
      </c>
      <c r="O6963" s="2" t="str" cm="1">
        <f t="array" ref="O6963">_xlfn.IFS(N6963=1,"Unsatisfactory",N6963=2,"Poor",N6963=3,"Average",N6963=4,"Good",N6963=5,"Excellent")</f>
        <v>Poor</v>
      </c>
      <c r="P6963"/>
      <c r="Q6963"/>
      <c r="R6963"/>
      <c r="S6963"/>
      <c r="T6963"/>
      <c r="U6963"/>
    </row>
    <row r="6964" spans="1:21">
      <c r="A6964" s="2">
        <v>199110</v>
      </c>
      <c r="B6964" s="2" t="s">
        <v>48</v>
      </c>
      <c r="C6964" s="4">
        <v>45562</v>
      </c>
      <c r="D6964" s="17">
        <v>45562</v>
      </c>
      <c r="E6964" s="2" t="s">
        <v>16</v>
      </c>
      <c r="F6964" s="2" t="s">
        <v>17</v>
      </c>
      <c r="G6964" s="2">
        <v>31</v>
      </c>
      <c r="H6964" s="2" t="s">
        <v>79</v>
      </c>
      <c r="I6964" s="2" t="s">
        <v>27</v>
      </c>
      <c r="J6964" s="12">
        <v>130</v>
      </c>
      <c r="K6964" s="2">
        <v>170</v>
      </c>
      <c r="L6964" s="2">
        <v>1</v>
      </c>
      <c r="M6964" s="12">
        <v>170</v>
      </c>
      <c r="N6964" s="3">
        <v>5</v>
      </c>
      <c r="O6964" s="2" t="str" cm="1">
        <f t="array" ref="O6964">_xlfn.IFS(N6964=1,"Unsatisfactory",N6964=2,"Poor",N6964=3,"Average",N6964=4,"Good",N6964=5,"Excellent")</f>
        <v>Excellent</v>
      </c>
      <c r="P6964"/>
      <c r="Q6964"/>
      <c r="R6964"/>
      <c r="S6964"/>
      <c r="T6964"/>
      <c r="U6964"/>
    </row>
    <row r="6965" spans="1:21">
      <c r="A6965" s="2">
        <v>159244</v>
      </c>
      <c r="B6965" s="2" t="s">
        <v>15</v>
      </c>
      <c r="C6965" s="4">
        <v>45267</v>
      </c>
      <c r="D6965" s="17">
        <v>45267</v>
      </c>
      <c r="E6965" s="2" t="s">
        <v>16</v>
      </c>
      <c r="F6965" s="2" t="s">
        <v>17</v>
      </c>
      <c r="G6965" s="2">
        <v>20</v>
      </c>
      <c r="H6965" s="2" t="s">
        <v>38</v>
      </c>
      <c r="I6965" s="2" t="s">
        <v>19</v>
      </c>
      <c r="J6965" s="12">
        <v>100</v>
      </c>
      <c r="K6965" s="2">
        <v>100</v>
      </c>
      <c r="L6965" s="2">
        <v>1</v>
      </c>
      <c r="M6965" s="12">
        <v>100</v>
      </c>
      <c r="N6965" s="3">
        <v>4</v>
      </c>
      <c r="O6965" s="2" t="str" cm="1">
        <f t="array" ref="O6965">_xlfn.IFS(N6965=1,"Unsatisfactory",N6965=2,"Poor",N6965=3,"Average",N6965=4,"Good",N6965=5,"Excellent")</f>
        <v>Good</v>
      </c>
      <c r="P6965"/>
      <c r="Q6965"/>
      <c r="R6965"/>
      <c r="S6965"/>
      <c r="T6965"/>
      <c r="U6965"/>
    </row>
    <row r="6966" spans="1:21">
      <c r="A6966" s="2">
        <v>130683</v>
      </c>
      <c r="B6966" s="2" t="s">
        <v>42</v>
      </c>
      <c r="C6966" s="4">
        <v>45288</v>
      </c>
      <c r="D6966" s="17">
        <v>45288</v>
      </c>
      <c r="E6966" s="2" t="s">
        <v>16</v>
      </c>
      <c r="F6966" s="2" t="s">
        <v>25</v>
      </c>
      <c r="G6966" s="2">
        <v>29</v>
      </c>
      <c r="H6966" s="2" t="s">
        <v>80</v>
      </c>
      <c r="I6966" s="2" t="s">
        <v>27</v>
      </c>
      <c r="J6966" s="12">
        <v>65</v>
      </c>
      <c r="K6966" s="2">
        <v>105</v>
      </c>
      <c r="L6966" s="2">
        <v>1</v>
      </c>
      <c r="M6966" s="12">
        <v>105</v>
      </c>
      <c r="N6966" s="3">
        <v>5</v>
      </c>
      <c r="O6966" s="2" t="str" cm="1">
        <f t="array" ref="O6966">_xlfn.IFS(N6966=1,"Unsatisfactory",N6966=2,"Poor",N6966=3,"Average",N6966=4,"Good",N6966=5,"Excellent")</f>
        <v>Excellent</v>
      </c>
      <c r="P6966"/>
      <c r="Q6966"/>
      <c r="R6966"/>
      <c r="S6966"/>
      <c r="T6966"/>
      <c r="U6966"/>
    </row>
    <row r="6967" spans="1:21">
      <c r="A6967" s="2">
        <v>185257</v>
      </c>
      <c r="B6967" s="2" t="s">
        <v>53</v>
      </c>
      <c r="C6967" s="4">
        <v>45548</v>
      </c>
      <c r="D6967" s="17">
        <v>45548</v>
      </c>
      <c r="E6967" s="2" t="s">
        <v>37</v>
      </c>
      <c r="F6967" s="2" t="s">
        <v>17</v>
      </c>
      <c r="G6967" s="2">
        <v>34</v>
      </c>
      <c r="H6967" s="2" t="s">
        <v>38</v>
      </c>
      <c r="I6967" s="2" t="s">
        <v>19</v>
      </c>
      <c r="J6967" s="12">
        <v>15</v>
      </c>
      <c r="K6967" s="2">
        <v>15</v>
      </c>
      <c r="L6967" s="2">
        <v>1</v>
      </c>
      <c r="M6967" s="12">
        <v>15</v>
      </c>
      <c r="N6967" s="3">
        <v>5</v>
      </c>
      <c r="O6967" s="2" t="str" cm="1">
        <f t="array" ref="O6967">_xlfn.IFS(N6967=1,"Unsatisfactory",N6967=2,"Poor",N6967=3,"Average",N6967=4,"Good",N6967=5,"Excellent")</f>
        <v>Excellent</v>
      </c>
      <c r="P6967"/>
      <c r="Q6967"/>
      <c r="R6967"/>
      <c r="S6967"/>
      <c r="T6967"/>
      <c r="U6967"/>
    </row>
    <row r="6968" spans="1:21">
      <c r="A6968" s="2">
        <v>127218</v>
      </c>
      <c r="B6968" s="2" t="s">
        <v>42</v>
      </c>
      <c r="C6968" s="4">
        <v>45517</v>
      </c>
      <c r="D6968" s="17">
        <v>45517</v>
      </c>
      <c r="E6968" s="2" t="s">
        <v>16</v>
      </c>
      <c r="F6968" s="2" t="s">
        <v>17</v>
      </c>
      <c r="G6968" s="2">
        <v>31</v>
      </c>
      <c r="H6968" s="2" t="s">
        <v>66</v>
      </c>
      <c r="I6968" s="2" t="s">
        <v>27</v>
      </c>
      <c r="J6968" s="12">
        <v>65</v>
      </c>
      <c r="K6968" s="2">
        <v>105</v>
      </c>
      <c r="L6968" s="2">
        <v>1</v>
      </c>
      <c r="M6968" s="12">
        <v>105</v>
      </c>
      <c r="N6968" s="3">
        <v>4</v>
      </c>
      <c r="O6968" s="2" t="str" cm="1">
        <f t="array" ref="O6968">_xlfn.IFS(N6968=1,"Unsatisfactory",N6968=2,"Poor",N6968=3,"Average",N6968=4,"Good",N6968=5,"Excellent")</f>
        <v>Good</v>
      </c>
      <c r="P6968"/>
      <c r="Q6968"/>
      <c r="R6968"/>
      <c r="S6968"/>
      <c r="T6968"/>
      <c r="U6968"/>
    </row>
    <row r="6969" spans="1:21">
      <c r="A6969" s="2">
        <v>126258</v>
      </c>
      <c r="B6969" s="2" t="s">
        <v>30</v>
      </c>
      <c r="C6969" s="4">
        <v>45328</v>
      </c>
      <c r="D6969" s="17">
        <v>45328</v>
      </c>
      <c r="E6969" s="2" t="s">
        <v>24</v>
      </c>
      <c r="F6969" s="2" t="s">
        <v>17</v>
      </c>
      <c r="G6969" s="2">
        <v>35</v>
      </c>
      <c r="H6969" s="2" t="s">
        <v>56</v>
      </c>
      <c r="I6969" s="2" t="s">
        <v>19</v>
      </c>
      <c r="J6969" s="12">
        <v>10</v>
      </c>
      <c r="K6969" s="2">
        <v>10</v>
      </c>
      <c r="L6969" s="2">
        <v>4</v>
      </c>
      <c r="M6969" s="12">
        <v>40</v>
      </c>
      <c r="N6969" s="3">
        <v>5</v>
      </c>
      <c r="O6969" s="2" t="str" cm="1">
        <f t="array" ref="O6969">_xlfn.IFS(N6969=1,"Unsatisfactory",N6969=2,"Poor",N6969=3,"Average",N6969=4,"Good",N6969=5,"Excellent")</f>
        <v>Excellent</v>
      </c>
      <c r="P6969"/>
      <c r="Q6969"/>
      <c r="R6969"/>
      <c r="S6969"/>
      <c r="T6969"/>
      <c r="U6969"/>
    </row>
    <row r="6970" spans="1:21">
      <c r="A6970" s="2">
        <v>195060</v>
      </c>
      <c r="B6970" s="2" t="s">
        <v>15</v>
      </c>
      <c r="C6970" s="4">
        <v>45536</v>
      </c>
      <c r="D6970" s="17">
        <v>45536</v>
      </c>
      <c r="E6970" s="2" t="s">
        <v>16</v>
      </c>
      <c r="F6970" s="2" t="s">
        <v>17</v>
      </c>
      <c r="G6970" s="2">
        <v>21</v>
      </c>
      <c r="H6970" s="2" t="s">
        <v>129</v>
      </c>
      <c r="I6970" s="2" t="s">
        <v>19</v>
      </c>
      <c r="J6970" s="12">
        <v>100</v>
      </c>
      <c r="K6970" s="2">
        <v>100</v>
      </c>
      <c r="L6970" s="2">
        <v>1</v>
      </c>
      <c r="M6970" s="12">
        <v>100</v>
      </c>
      <c r="N6970" s="3">
        <v>5</v>
      </c>
      <c r="O6970" s="2" t="str" cm="1">
        <f t="array" ref="O6970">_xlfn.IFS(N6970=1,"Unsatisfactory",N6970=2,"Poor",N6970=3,"Average",N6970=4,"Good",N6970=5,"Excellent")</f>
        <v>Excellent</v>
      </c>
      <c r="P6970"/>
      <c r="Q6970"/>
      <c r="R6970"/>
      <c r="S6970"/>
      <c r="T6970"/>
      <c r="U6970"/>
    </row>
    <row r="6971" spans="1:21">
      <c r="A6971" s="2">
        <v>175326</v>
      </c>
      <c r="B6971" s="2" t="s">
        <v>42</v>
      </c>
      <c r="C6971" s="4">
        <v>45363</v>
      </c>
      <c r="D6971" s="17">
        <v>45363</v>
      </c>
      <c r="E6971" s="2" t="s">
        <v>16</v>
      </c>
      <c r="F6971" s="2" t="s">
        <v>17</v>
      </c>
      <c r="G6971" s="2">
        <v>24</v>
      </c>
      <c r="H6971" s="2" t="s">
        <v>130</v>
      </c>
      <c r="I6971" s="2" t="s">
        <v>19</v>
      </c>
      <c r="J6971" s="12">
        <v>65</v>
      </c>
      <c r="K6971" s="2">
        <v>65</v>
      </c>
      <c r="L6971" s="2">
        <v>1</v>
      </c>
      <c r="M6971" s="12">
        <v>65</v>
      </c>
      <c r="N6971" s="3">
        <v>4</v>
      </c>
      <c r="O6971" s="2" t="str" cm="1">
        <f t="array" ref="O6971">_xlfn.IFS(N6971=1,"Unsatisfactory",N6971=2,"Poor",N6971=3,"Average",N6971=4,"Good",N6971=5,"Excellent")</f>
        <v>Good</v>
      </c>
      <c r="P6971"/>
      <c r="Q6971"/>
      <c r="R6971"/>
      <c r="S6971"/>
      <c r="T6971"/>
      <c r="U6971"/>
    </row>
    <row r="6972" spans="1:21">
      <c r="A6972" s="2">
        <v>178153</v>
      </c>
      <c r="B6972" s="2" t="s">
        <v>76</v>
      </c>
      <c r="C6972" s="4">
        <v>45361</v>
      </c>
      <c r="D6972" s="17">
        <v>45361</v>
      </c>
      <c r="E6972" s="2" t="s">
        <v>37</v>
      </c>
      <c r="F6972" s="2" t="s">
        <v>17</v>
      </c>
      <c r="G6972" s="2">
        <v>22</v>
      </c>
      <c r="H6972" s="2" t="s">
        <v>69</v>
      </c>
      <c r="I6972" s="2" t="s">
        <v>19</v>
      </c>
      <c r="J6972" s="12">
        <v>45</v>
      </c>
      <c r="K6972" s="2">
        <v>45</v>
      </c>
      <c r="L6972" s="2">
        <v>1</v>
      </c>
      <c r="M6972" s="12">
        <v>45</v>
      </c>
      <c r="N6972" s="3">
        <v>4</v>
      </c>
      <c r="O6972" s="2" t="str" cm="1">
        <f t="array" ref="O6972">_xlfn.IFS(N6972=1,"Unsatisfactory",N6972=2,"Poor",N6972=3,"Average",N6972=4,"Good",N6972=5,"Excellent")</f>
        <v>Good</v>
      </c>
      <c r="P6972"/>
      <c r="Q6972"/>
      <c r="R6972"/>
      <c r="S6972"/>
      <c r="T6972"/>
      <c r="U6972"/>
    </row>
    <row r="6973" spans="1:21">
      <c r="A6973" s="2">
        <v>176746</v>
      </c>
      <c r="B6973" s="2" t="s">
        <v>15</v>
      </c>
      <c r="C6973" s="4">
        <v>45502</v>
      </c>
      <c r="D6973" s="17">
        <v>45502</v>
      </c>
      <c r="E6973" s="2" t="s">
        <v>16</v>
      </c>
      <c r="F6973" s="2" t="s">
        <v>17</v>
      </c>
      <c r="G6973" s="2">
        <v>31</v>
      </c>
      <c r="H6973" s="2" t="s">
        <v>130</v>
      </c>
      <c r="I6973" s="2" t="s">
        <v>19</v>
      </c>
      <c r="J6973" s="12">
        <v>100</v>
      </c>
      <c r="K6973" s="2">
        <v>100</v>
      </c>
      <c r="L6973" s="2">
        <v>1</v>
      </c>
      <c r="M6973" s="12">
        <v>100</v>
      </c>
      <c r="N6973" s="3">
        <v>4</v>
      </c>
      <c r="O6973" s="2" t="str" cm="1">
        <f t="array" ref="O6973">_xlfn.IFS(N6973=1,"Unsatisfactory",N6973=2,"Poor",N6973=3,"Average",N6973=4,"Good",N6973=5,"Excellent")</f>
        <v>Good</v>
      </c>
      <c r="P6973"/>
      <c r="Q6973"/>
      <c r="R6973"/>
      <c r="S6973"/>
      <c r="T6973"/>
      <c r="U6973"/>
    </row>
    <row r="6974" spans="1:21">
      <c r="A6974" s="2">
        <v>152372</v>
      </c>
      <c r="B6974" s="2" t="s">
        <v>36</v>
      </c>
      <c r="C6974" s="4">
        <v>45462</v>
      </c>
      <c r="D6974" s="17">
        <v>45462</v>
      </c>
      <c r="E6974" s="2" t="s">
        <v>37</v>
      </c>
      <c r="F6974" s="2" t="s">
        <v>25</v>
      </c>
      <c r="G6974" s="2">
        <v>30</v>
      </c>
      <c r="H6974" s="2" t="s">
        <v>38</v>
      </c>
      <c r="I6974" s="2" t="s">
        <v>19</v>
      </c>
      <c r="J6974" s="12">
        <v>32</v>
      </c>
      <c r="K6974" s="2">
        <v>32</v>
      </c>
      <c r="L6974" s="2">
        <v>1</v>
      </c>
      <c r="M6974" s="12">
        <v>32</v>
      </c>
      <c r="N6974" s="3">
        <v>1</v>
      </c>
      <c r="O6974" s="2" t="str" cm="1">
        <f t="array" ref="O6974">_xlfn.IFS(N6974=1,"Unsatisfactory",N6974=2,"Poor",N6974=3,"Average",N6974=4,"Good",N6974=5,"Excellent")</f>
        <v>Unsatisfactory</v>
      </c>
      <c r="P6974"/>
      <c r="Q6974"/>
      <c r="R6974"/>
      <c r="S6974"/>
      <c r="T6974"/>
      <c r="U6974"/>
    </row>
    <row r="6975" spans="1:21">
      <c r="A6975" s="2">
        <v>174017</v>
      </c>
      <c r="B6975" s="2" t="s">
        <v>82</v>
      </c>
      <c r="C6975" s="4">
        <v>45353</v>
      </c>
      <c r="D6975" s="17">
        <v>45353</v>
      </c>
      <c r="E6975" s="2" t="s">
        <v>37</v>
      </c>
      <c r="F6975" s="2" t="s">
        <v>17</v>
      </c>
      <c r="G6975" s="2">
        <v>31</v>
      </c>
      <c r="H6975" s="2" t="s">
        <v>56</v>
      </c>
      <c r="I6975" s="2" t="s">
        <v>19</v>
      </c>
      <c r="J6975" s="12">
        <v>20</v>
      </c>
      <c r="K6975" s="2">
        <v>20</v>
      </c>
      <c r="L6975" s="2">
        <v>1</v>
      </c>
      <c r="M6975" s="12">
        <v>20</v>
      </c>
      <c r="N6975" s="3">
        <v>5</v>
      </c>
      <c r="O6975" s="2" t="str" cm="1">
        <f t="array" ref="O6975">_xlfn.IFS(N6975=1,"Unsatisfactory",N6975=2,"Poor",N6975=3,"Average",N6975=4,"Good",N6975=5,"Excellent")</f>
        <v>Excellent</v>
      </c>
      <c r="P6975"/>
      <c r="Q6975"/>
      <c r="R6975"/>
      <c r="S6975"/>
      <c r="T6975"/>
      <c r="U6975"/>
    </row>
    <row r="6976" spans="1:21">
      <c r="A6976" s="2">
        <v>183504</v>
      </c>
      <c r="B6976" s="2" t="s">
        <v>50</v>
      </c>
      <c r="C6976" s="4">
        <v>45425</v>
      </c>
      <c r="D6976" s="17">
        <v>45425</v>
      </c>
      <c r="E6976" s="2" t="s">
        <v>16</v>
      </c>
      <c r="F6976" s="2" t="s">
        <v>25</v>
      </c>
      <c r="G6976" s="2">
        <v>34</v>
      </c>
      <c r="H6976" s="2" t="s">
        <v>115</v>
      </c>
      <c r="I6976" s="2" t="s">
        <v>19</v>
      </c>
      <c r="J6976" s="12">
        <v>97</v>
      </c>
      <c r="K6976" s="2">
        <v>97</v>
      </c>
      <c r="L6976" s="2">
        <v>2</v>
      </c>
      <c r="M6976" s="12">
        <v>194</v>
      </c>
      <c r="N6976" s="3">
        <v>4</v>
      </c>
      <c r="O6976" s="2" t="str" cm="1">
        <f t="array" ref="O6976">_xlfn.IFS(N6976=1,"Unsatisfactory",N6976=2,"Poor",N6976=3,"Average",N6976=4,"Good",N6976=5,"Excellent")</f>
        <v>Good</v>
      </c>
      <c r="P6976"/>
      <c r="Q6976"/>
      <c r="R6976"/>
      <c r="S6976"/>
      <c r="T6976"/>
      <c r="U6976"/>
    </row>
    <row r="6977" spans="1:21">
      <c r="A6977" s="2">
        <v>123870</v>
      </c>
      <c r="B6977" s="2" t="s">
        <v>42</v>
      </c>
      <c r="C6977" s="4">
        <v>45409</v>
      </c>
      <c r="D6977" s="17">
        <v>45409</v>
      </c>
      <c r="E6977" s="2" t="s">
        <v>16</v>
      </c>
      <c r="F6977" s="2" t="s">
        <v>17</v>
      </c>
      <c r="G6977" s="2">
        <v>33</v>
      </c>
      <c r="H6977" s="2" t="s">
        <v>60</v>
      </c>
      <c r="I6977" s="2" t="s">
        <v>19</v>
      </c>
      <c r="J6977" s="12">
        <v>65</v>
      </c>
      <c r="K6977" s="2">
        <v>65</v>
      </c>
      <c r="L6977" s="2">
        <v>1</v>
      </c>
      <c r="M6977" s="12">
        <v>65</v>
      </c>
      <c r="N6977" s="3">
        <v>3</v>
      </c>
      <c r="O6977" s="2" t="str" cm="1">
        <f t="array" ref="O6977">_xlfn.IFS(N6977=1,"Unsatisfactory",N6977=2,"Poor",N6977=3,"Average",N6977=4,"Good",N6977=5,"Excellent")</f>
        <v>Average</v>
      </c>
      <c r="P6977"/>
      <c r="Q6977"/>
      <c r="R6977"/>
      <c r="S6977"/>
      <c r="T6977"/>
      <c r="U6977"/>
    </row>
    <row r="6978" spans="1:21">
      <c r="A6978" s="2">
        <v>155533</v>
      </c>
      <c r="B6978" s="2" t="s">
        <v>36</v>
      </c>
      <c r="C6978" s="4">
        <v>45525</v>
      </c>
      <c r="D6978" s="17">
        <v>45525</v>
      </c>
      <c r="E6978" s="2" t="s">
        <v>37</v>
      </c>
      <c r="F6978" s="2" t="s">
        <v>17</v>
      </c>
      <c r="G6978" s="2">
        <v>26</v>
      </c>
      <c r="H6978" s="2" t="s">
        <v>38</v>
      </c>
      <c r="I6978" s="2" t="s">
        <v>19</v>
      </c>
      <c r="J6978" s="12">
        <v>32</v>
      </c>
      <c r="K6978" s="2">
        <v>32</v>
      </c>
      <c r="L6978" s="2">
        <v>1</v>
      </c>
      <c r="M6978" s="12">
        <v>32</v>
      </c>
      <c r="N6978" s="3">
        <v>3</v>
      </c>
      <c r="O6978" s="2" t="str" cm="1">
        <f t="array" ref="O6978">_xlfn.IFS(N6978=1,"Unsatisfactory",N6978=2,"Poor",N6978=3,"Average",N6978=4,"Good",N6978=5,"Excellent")</f>
        <v>Average</v>
      </c>
      <c r="P6978"/>
      <c r="Q6978"/>
      <c r="R6978"/>
      <c r="S6978"/>
      <c r="T6978"/>
      <c r="U6978"/>
    </row>
    <row r="6979" spans="1:21">
      <c r="A6979" s="2">
        <v>151692</v>
      </c>
      <c r="B6979" s="2" t="s">
        <v>50</v>
      </c>
      <c r="C6979" s="4">
        <v>45333</v>
      </c>
      <c r="D6979" s="17">
        <v>45333</v>
      </c>
      <c r="E6979" s="2" t="s">
        <v>16</v>
      </c>
      <c r="F6979" s="2" t="s">
        <v>17</v>
      </c>
      <c r="G6979" s="2">
        <v>33</v>
      </c>
      <c r="H6979" s="2" t="s">
        <v>74</v>
      </c>
      <c r="I6979" s="2" t="s">
        <v>27</v>
      </c>
      <c r="J6979" s="12">
        <v>97</v>
      </c>
      <c r="K6979" s="2">
        <v>122</v>
      </c>
      <c r="L6979" s="2">
        <v>2</v>
      </c>
      <c r="M6979" s="12">
        <v>244</v>
      </c>
      <c r="N6979" s="3">
        <v>4</v>
      </c>
      <c r="O6979" s="2" t="str" cm="1">
        <f t="array" ref="O6979">_xlfn.IFS(N6979=1,"Unsatisfactory",N6979=2,"Poor",N6979=3,"Average",N6979=4,"Good",N6979=5,"Excellent")</f>
        <v>Good</v>
      </c>
      <c r="P6979"/>
      <c r="Q6979"/>
      <c r="R6979"/>
      <c r="S6979"/>
      <c r="T6979"/>
      <c r="U6979"/>
    </row>
    <row r="6980" spans="1:21">
      <c r="A6980" s="2">
        <v>189838</v>
      </c>
      <c r="B6980" s="2" t="s">
        <v>23</v>
      </c>
      <c r="C6980" s="4">
        <v>45345</v>
      </c>
      <c r="D6980" s="17">
        <v>45345</v>
      </c>
      <c r="E6980" s="2" t="s">
        <v>24</v>
      </c>
      <c r="F6980" s="2" t="s">
        <v>17</v>
      </c>
      <c r="G6980" s="2">
        <v>20</v>
      </c>
      <c r="H6980" s="2" t="s">
        <v>34</v>
      </c>
      <c r="I6980" s="2" t="s">
        <v>27</v>
      </c>
      <c r="J6980" s="12">
        <v>9</v>
      </c>
      <c r="K6980" s="2">
        <v>109</v>
      </c>
      <c r="L6980" s="2">
        <v>1</v>
      </c>
      <c r="M6980" s="12">
        <v>109</v>
      </c>
      <c r="N6980" s="3">
        <v>1</v>
      </c>
      <c r="O6980" s="2" t="str" cm="1">
        <f t="array" ref="O6980">_xlfn.IFS(N6980=1,"Unsatisfactory",N6980=2,"Poor",N6980=3,"Average",N6980=4,"Good",N6980=5,"Excellent")</f>
        <v>Unsatisfactory</v>
      </c>
      <c r="P6980"/>
      <c r="Q6980"/>
      <c r="R6980"/>
      <c r="S6980"/>
      <c r="T6980"/>
      <c r="U6980"/>
    </row>
    <row r="6981" spans="1:21">
      <c r="A6981" s="2">
        <v>168777</v>
      </c>
      <c r="B6981" s="2" t="s">
        <v>33</v>
      </c>
      <c r="C6981" s="4">
        <v>45384</v>
      </c>
      <c r="D6981" s="17">
        <v>45384</v>
      </c>
      <c r="E6981" s="2" t="s">
        <v>16</v>
      </c>
      <c r="F6981" s="2" t="s">
        <v>17</v>
      </c>
      <c r="G6981" s="2">
        <v>19</v>
      </c>
      <c r="H6981" s="2" t="s">
        <v>129</v>
      </c>
      <c r="I6981" s="2" t="s">
        <v>19</v>
      </c>
      <c r="J6981" s="12">
        <v>118</v>
      </c>
      <c r="K6981" s="2">
        <v>118</v>
      </c>
      <c r="L6981" s="2">
        <v>1</v>
      </c>
      <c r="M6981" s="12">
        <v>118</v>
      </c>
      <c r="N6981" s="3">
        <v>5</v>
      </c>
      <c r="O6981" s="2" t="str" cm="1">
        <f t="array" ref="O6981">_xlfn.IFS(N6981=1,"Unsatisfactory",N6981=2,"Poor",N6981=3,"Average",N6981=4,"Good",N6981=5,"Excellent")</f>
        <v>Excellent</v>
      </c>
      <c r="P6981"/>
      <c r="Q6981"/>
      <c r="R6981"/>
      <c r="S6981"/>
      <c r="T6981"/>
      <c r="U6981"/>
    </row>
    <row r="6982" spans="1:21">
      <c r="A6982" s="2">
        <v>127532</v>
      </c>
      <c r="B6982" s="2" t="s">
        <v>30</v>
      </c>
      <c r="C6982" s="4">
        <v>45255</v>
      </c>
      <c r="D6982" s="17">
        <v>45255</v>
      </c>
      <c r="E6982" s="2" t="s">
        <v>24</v>
      </c>
      <c r="F6982" s="2" t="s">
        <v>17</v>
      </c>
      <c r="G6982" s="2">
        <v>24</v>
      </c>
      <c r="H6982" s="2" t="s">
        <v>79</v>
      </c>
      <c r="I6982" s="2" t="s">
        <v>27</v>
      </c>
      <c r="J6982" s="12">
        <v>10</v>
      </c>
      <c r="K6982" s="2">
        <v>50</v>
      </c>
      <c r="L6982" s="2">
        <v>1</v>
      </c>
      <c r="M6982" s="12">
        <v>50</v>
      </c>
      <c r="N6982" s="3">
        <v>4</v>
      </c>
      <c r="O6982" s="2" t="str" cm="1">
        <f t="array" ref="O6982">_xlfn.IFS(N6982=1,"Unsatisfactory",N6982=2,"Poor",N6982=3,"Average",N6982=4,"Good",N6982=5,"Excellent")</f>
        <v>Good</v>
      </c>
      <c r="P6982"/>
      <c r="Q6982"/>
      <c r="R6982"/>
      <c r="S6982"/>
      <c r="T6982"/>
      <c r="U6982"/>
    </row>
    <row r="6983" spans="1:21">
      <c r="A6983" s="2">
        <v>142990</v>
      </c>
      <c r="B6983" s="2" t="s">
        <v>42</v>
      </c>
      <c r="C6983" s="4">
        <v>45446</v>
      </c>
      <c r="D6983" s="17">
        <v>45446</v>
      </c>
      <c r="E6983" s="2" t="s">
        <v>16</v>
      </c>
      <c r="F6983" s="2" t="s">
        <v>17</v>
      </c>
      <c r="G6983" s="2">
        <v>34</v>
      </c>
      <c r="H6983" s="2" t="s">
        <v>38</v>
      </c>
      <c r="I6983" s="2" t="s">
        <v>19</v>
      </c>
      <c r="J6983" s="12">
        <v>65</v>
      </c>
      <c r="K6983" s="2">
        <v>65</v>
      </c>
      <c r="L6983" s="2">
        <v>2</v>
      </c>
      <c r="M6983" s="12">
        <v>130</v>
      </c>
      <c r="N6983" s="3">
        <v>1</v>
      </c>
      <c r="O6983" s="2" t="str" cm="1">
        <f t="array" ref="O6983">_xlfn.IFS(N6983=1,"Unsatisfactory",N6983=2,"Poor",N6983=3,"Average",N6983=4,"Good",N6983=5,"Excellent")</f>
        <v>Unsatisfactory</v>
      </c>
      <c r="P6983"/>
      <c r="Q6983"/>
      <c r="R6983"/>
      <c r="S6983"/>
      <c r="T6983"/>
      <c r="U6983"/>
    </row>
    <row r="6984" spans="1:21">
      <c r="A6984" s="2">
        <v>120040</v>
      </c>
      <c r="B6984" s="2" t="s">
        <v>82</v>
      </c>
      <c r="C6984" s="4">
        <v>45274</v>
      </c>
      <c r="D6984" s="17">
        <v>45274</v>
      </c>
      <c r="E6984" s="2" t="s">
        <v>37</v>
      </c>
      <c r="F6984" s="2" t="s">
        <v>25</v>
      </c>
      <c r="G6984" s="2">
        <v>19</v>
      </c>
      <c r="H6984" s="2" t="s">
        <v>29</v>
      </c>
      <c r="I6984" s="2" t="s">
        <v>19</v>
      </c>
      <c r="J6984" s="12">
        <v>20</v>
      </c>
      <c r="K6984" s="2">
        <v>20</v>
      </c>
      <c r="L6984" s="2">
        <v>1</v>
      </c>
      <c r="M6984" s="12">
        <v>20</v>
      </c>
      <c r="N6984" s="3">
        <v>3</v>
      </c>
      <c r="O6984" s="2" t="str" cm="1">
        <f t="array" ref="O6984">_xlfn.IFS(N6984=1,"Unsatisfactory",N6984=2,"Poor",N6984=3,"Average",N6984=4,"Good",N6984=5,"Excellent")</f>
        <v>Average</v>
      </c>
      <c r="P6984"/>
      <c r="Q6984"/>
      <c r="R6984"/>
      <c r="S6984"/>
      <c r="T6984"/>
      <c r="U6984"/>
    </row>
    <row r="6985" spans="1:21">
      <c r="A6985" s="2">
        <v>133519</v>
      </c>
      <c r="B6985" s="2" t="s">
        <v>76</v>
      </c>
      <c r="C6985" s="4">
        <v>45359</v>
      </c>
      <c r="D6985" s="17">
        <v>45359</v>
      </c>
      <c r="E6985" s="2" t="s">
        <v>37</v>
      </c>
      <c r="F6985" s="2" t="s">
        <v>17</v>
      </c>
      <c r="G6985" s="2">
        <v>33</v>
      </c>
      <c r="H6985" s="2" t="s">
        <v>130</v>
      </c>
      <c r="I6985" s="2" t="s">
        <v>19</v>
      </c>
      <c r="J6985" s="12">
        <v>45</v>
      </c>
      <c r="K6985" s="2">
        <v>45</v>
      </c>
      <c r="L6985" s="2">
        <v>1</v>
      </c>
      <c r="M6985" s="12">
        <v>45</v>
      </c>
      <c r="N6985" s="3">
        <v>5</v>
      </c>
      <c r="O6985" s="2" t="str" cm="1">
        <f t="array" ref="O6985">_xlfn.IFS(N6985=1,"Unsatisfactory",N6985=2,"Poor",N6985=3,"Average",N6985=4,"Good",N6985=5,"Excellent")</f>
        <v>Excellent</v>
      </c>
      <c r="P6985"/>
      <c r="Q6985"/>
      <c r="R6985"/>
      <c r="S6985"/>
      <c r="T6985"/>
      <c r="U6985"/>
    </row>
    <row r="6986" spans="1:21">
      <c r="A6986" s="2">
        <v>186152</v>
      </c>
      <c r="B6986" s="2" t="s">
        <v>42</v>
      </c>
      <c r="C6986" s="4">
        <v>45271</v>
      </c>
      <c r="D6986" s="17">
        <v>45271</v>
      </c>
      <c r="E6986" s="2" t="s">
        <v>16</v>
      </c>
      <c r="F6986" s="2" t="s">
        <v>17</v>
      </c>
      <c r="G6986" s="2">
        <v>29</v>
      </c>
      <c r="H6986" s="2" t="s">
        <v>62</v>
      </c>
      <c r="I6986" s="2" t="s">
        <v>19</v>
      </c>
      <c r="J6986" s="12">
        <v>65</v>
      </c>
      <c r="K6986" s="2">
        <v>65</v>
      </c>
      <c r="L6986" s="2">
        <v>2</v>
      </c>
      <c r="M6986" s="12">
        <v>130</v>
      </c>
      <c r="N6986" s="3">
        <v>4</v>
      </c>
      <c r="O6986" s="2" t="str" cm="1">
        <f t="array" ref="O6986">_xlfn.IFS(N6986=1,"Unsatisfactory",N6986=2,"Poor",N6986=3,"Average",N6986=4,"Good",N6986=5,"Excellent")</f>
        <v>Good</v>
      </c>
      <c r="P6986"/>
      <c r="Q6986"/>
      <c r="R6986"/>
      <c r="S6986"/>
      <c r="T6986"/>
      <c r="U6986"/>
    </row>
    <row r="6987" spans="1:21">
      <c r="A6987" s="2">
        <v>144755</v>
      </c>
      <c r="B6987" s="2" t="s">
        <v>48</v>
      </c>
      <c r="C6987" s="4">
        <v>45554</v>
      </c>
      <c r="D6987" s="17">
        <v>45554</v>
      </c>
      <c r="E6987" s="2" t="s">
        <v>16</v>
      </c>
      <c r="F6987" s="2" t="s">
        <v>25</v>
      </c>
      <c r="G6987" s="2">
        <v>30</v>
      </c>
      <c r="H6987" s="2" t="s">
        <v>129</v>
      </c>
      <c r="I6987" s="2" t="s">
        <v>19</v>
      </c>
      <c r="J6987" s="12">
        <v>130</v>
      </c>
      <c r="K6987" s="2">
        <v>130</v>
      </c>
      <c r="L6987" s="2">
        <v>1</v>
      </c>
      <c r="M6987" s="12">
        <v>130</v>
      </c>
      <c r="N6987" s="3">
        <v>4</v>
      </c>
      <c r="O6987" s="2" t="str" cm="1">
        <f t="array" ref="O6987">_xlfn.IFS(N6987=1,"Unsatisfactory",N6987=2,"Poor",N6987=3,"Average",N6987=4,"Good",N6987=5,"Excellent")</f>
        <v>Good</v>
      </c>
      <c r="P6987"/>
      <c r="Q6987"/>
      <c r="R6987"/>
      <c r="S6987"/>
      <c r="T6987"/>
      <c r="U6987"/>
    </row>
    <row r="6988" spans="1:21">
      <c r="A6988" s="2">
        <v>130422</v>
      </c>
      <c r="B6988" s="2" t="s">
        <v>42</v>
      </c>
      <c r="C6988" s="4">
        <v>45421</v>
      </c>
      <c r="D6988" s="17">
        <v>45421</v>
      </c>
      <c r="E6988" s="2" t="s">
        <v>16</v>
      </c>
      <c r="F6988" s="2" t="s">
        <v>17</v>
      </c>
      <c r="G6988" s="2">
        <v>26</v>
      </c>
      <c r="H6988" s="2" t="s">
        <v>66</v>
      </c>
      <c r="I6988" s="2" t="s">
        <v>27</v>
      </c>
      <c r="J6988" s="12">
        <v>65</v>
      </c>
      <c r="K6988" s="2">
        <v>105</v>
      </c>
      <c r="L6988" s="2">
        <v>1</v>
      </c>
      <c r="M6988" s="12">
        <v>105</v>
      </c>
      <c r="N6988" s="3">
        <v>4</v>
      </c>
      <c r="O6988" s="2" t="str" cm="1">
        <f t="array" ref="O6988">_xlfn.IFS(N6988=1,"Unsatisfactory",N6988=2,"Poor",N6988=3,"Average",N6988=4,"Good",N6988=5,"Excellent")</f>
        <v>Good</v>
      </c>
      <c r="P6988"/>
      <c r="Q6988"/>
      <c r="R6988"/>
      <c r="S6988"/>
      <c r="T6988"/>
      <c r="U6988"/>
    </row>
    <row r="6989" spans="1:21">
      <c r="A6989" s="2">
        <v>146174</v>
      </c>
      <c r="B6989" s="2" t="s">
        <v>53</v>
      </c>
      <c r="C6989" s="4">
        <v>45241</v>
      </c>
      <c r="D6989" s="17">
        <v>45241</v>
      </c>
      <c r="E6989" s="2" t="s">
        <v>37</v>
      </c>
      <c r="F6989" s="2" t="s">
        <v>17</v>
      </c>
      <c r="G6989" s="2">
        <v>35</v>
      </c>
      <c r="H6989" s="2" t="s">
        <v>44</v>
      </c>
      <c r="I6989" s="2" t="s">
        <v>27</v>
      </c>
      <c r="J6989" s="12">
        <v>15</v>
      </c>
      <c r="K6989" s="2">
        <v>40</v>
      </c>
      <c r="L6989" s="2">
        <v>1</v>
      </c>
      <c r="M6989" s="12">
        <v>40</v>
      </c>
      <c r="N6989" s="3">
        <v>2</v>
      </c>
      <c r="O6989" s="2" t="str" cm="1">
        <f t="array" ref="O6989">_xlfn.IFS(N6989=1,"Unsatisfactory",N6989=2,"Poor",N6989=3,"Average",N6989=4,"Good",N6989=5,"Excellent")</f>
        <v>Poor</v>
      </c>
      <c r="P6989"/>
      <c r="Q6989"/>
      <c r="R6989"/>
      <c r="S6989"/>
      <c r="T6989"/>
      <c r="U6989"/>
    </row>
    <row r="6990" spans="1:21">
      <c r="A6990" s="2">
        <v>120663</v>
      </c>
      <c r="B6990" s="2" t="s">
        <v>42</v>
      </c>
      <c r="C6990" s="4">
        <v>45346</v>
      </c>
      <c r="D6990" s="17">
        <v>45346</v>
      </c>
      <c r="E6990" s="2" t="s">
        <v>16</v>
      </c>
      <c r="F6990" s="2" t="s">
        <v>17</v>
      </c>
      <c r="G6990" s="2">
        <v>30</v>
      </c>
      <c r="H6990" s="2" t="s">
        <v>51</v>
      </c>
      <c r="I6990" s="2" t="s">
        <v>27</v>
      </c>
      <c r="J6990" s="12">
        <v>65</v>
      </c>
      <c r="K6990" s="2">
        <v>115</v>
      </c>
      <c r="L6990" s="2">
        <v>5</v>
      </c>
      <c r="M6990" s="12">
        <v>575</v>
      </c>
      <c r="N6990" s="3">
        <v>4</v>
      </c>
      <c r="O6990" s="2" t="str" cm="1">
        <f t="array" ref="O6990">_xlfn.IFS(N6990=1,"Unsatisfactory",N6990=2,"Poor",N6990=3,"Average",N6990=4,"Good",N6990=5,"Excellent")</f>
        <v>Good</v>
      </c>
      <c r="P6990"/>
      <c r="Q6990"/>
      <c r="R6990"/>
      <c r="S6990"/>
      <c r="T6990"/>
      <c r="U6990"/>
    </row>
    <row r="6991" spans="1:21">
      <c r="A6991" s="2">
        <v>128533</v>
      </c>
      <c r="B6991" s="2" t="s">
        <v>15</v>
      </c>
      <c r="C6991" s="4">
        <v>45550</v>
      </c>
      <c r="D6991" s="17">
        <v>45550</v>
      </c>
      <c r="E6991" s="2" t="s">
        <v>16</v>
      </c>
      <c r="F6991" s="2" t="s">
        <v>17</v>
      </c>
      <c r="G6991" s="2">
        <v>27</v>
      </c>
      <c r="H6991" s="2" t="s">
        <v>129</v>
      </c>
      <c r="I6991" s="2" t="s">
        <v>19</v>
      </c>
      <c r="J6991" s="12">
        <v>100</v>
      </c>
      <c r="K6991" s="2">
        <v>100</v>
      </c>
      <c r="L6991" s="2">
        <v>2</v>
      </c>
      <c r="M6991" s="12">
        <v>200</v>
      </c>
      <c r="N6991" s="3">
        <v>2</v>
      </c>
      <c r="O6991" s="2" t="str" cm="1">
        <f t="array" ref="O6991">_xlfn.IFS(N6991=1,"Unsatisfactory",N6991=2,"Poor",N6991=3,"Average",N6991=4,"Good",N6991=5,"Excellent")</f>
        <v>Poor</v>
      </c>
      <c r="P6991"/>
      <c r="Q6991"/>
      <c r="R6991"/>
      <c r="S6991"/>
      <c r="T6991"/>
      <c r="U6991"/>
    </row>
    <row r="6992" spans="1:21">
      <c r="A6992" s="2">
        <v>169372</v>
      </c>
      <c r="B6992" s="2" t="s">
        <v>53</v>
      </c>
      <c r="C6992" s="4">
        <v>45338</v>
      </c>
      <c r="D6992" s="17">
        <v>45338</v>
      </c>
      <c r="E6992" s="2" t="s">
        <v>37</v>
      </c>
      <c r="F6992" s="2" t="s">
        <v>25</v>
      </c>
      <c r="G6992" s="2">
        <v>22</v>
      </c>
      <c r="H6992" s="2" t="s">
        <v>115</v>
      </c>
      <c r="I6992" s="2" t="s">
        <v>19</v>
      </c>
      <c r="J6992" s="12">
        <v>15</v>
      </c>
      <c r="K6992" s="2">
        <v>15</v>
      </c>
      <c r="L6992" s="2">
        <v>1</v>
      </c>
      <c r="M6992" s="12">
        <v>15</v>
      </c>
      <c r="N6992" s="3">
        <v>5</v>
      </c>
      <c r="O6992" s="2" t="str" cm="1">
        <f t="array" ref="O6992">_xlfn.IFS(N6992=1,"Unsatisfactory",N6992=2,"Poor",N6992=3,"Average",N6992=4,"Good",N6992=5,"Excellent")</f>
        <v>Excellent</v>
      </c>
      <c r="P6992"/>
      <c r="Q6992"/>
      <c r="R6992"/>
      <c r="S6992"/>
      <c r="T6992"/>
      <c r="U6992"/>
    </row>
    <row r="6993" spans="1:21">
      <c r="A6993" s="2">
        <v>126820</v>
      </c>
      <c r="B6993" s="2" t="s">
        <v>82</v>
      </c>
      <c r="C6993" s="4">
        <v>45319</v>
      </c>
      <c r="D6993" s="17">
        <v>45319</v>
      </c>
      <c r="E6993" s="2" t="s">
        <v>37</v>
      </c>
      <c r="F6993" s="2" t="s">
        <v>25</v>
      </c>
      <c r="G6993" s="2">
        <v>32</v>
      </c>
      <c r="H6993" s="2" t="s">
        <v>130</v>
      </c>
      <c r="I6993" s="2" t="s">
        <v>19</v>
      </c>
      <c r="J6993" s="12">
        <v>20</v>
      </c>
      <c r="K6993" s="2">
        <v>20</v>
      </c>
      <c r="L6993" s="2">
        <v>1</v>
      </c>
      <c r="M6993" s="12">
        <v>20</v>
      </c>
      <c r="N6993" s="3">
        <v>4</v>
      </c>
      <c r="O6993" s="2" t="str" cm="1">
        <f t="array" ref="O6993">_xlfn.IFS(N6993=1,"Unsatisfactory",N6993=2,"Poor",N6993=3,"Average",N6993=4,"Good",N6993=5,"Excellent")</f>
        <v>Good</v>
      </c>
      <c r="P6993"/>
      <c r="Q6993"/>
      <c r="R6993"/>
      <c r="S6993"/>
      <c r="T6993"/>
      <c r="U6993"/>
    </row>
    <row r="6994" spans="1:21">
      <c r="A6994" s="2">
        <v>164778</v>
      </c>
      <c r="B6994" s="2" t="s">
        <v>82</v>
      </c>
      <c r="C6994" s="4">
        <v>45333</v>
      </c>
      <c r="D6994" s="17">
        <v>45333</v>
      </c>
      <c r="E6994" s="2" t="s">
        <v>37</v>
      </c>
      <c r="F6994" s="2" t="s">
        <v>17</v>
      </c>
      <c r="G6994" s="2">
        <v>25</v>
      </c>
      <c r="H6994" s="2" t="s">
        <v>44</v>
      </c>
      <c r="I6994" s="2" t="s">
        <v>27</v>
      </c>
      <c r="J6994" s="12">
        <v>20</v>
      </c>
      <c r="K6994" s="2">
        <v>45</v>
      </c>
      <c r="L6994" s="2">
        <v>1</v>
      </c>
      <c r="M6994" s="12">
        <v>45</v>
      </c>
      <c r="N6994" s="3">
        <v>5</v>
      </c>
      <c r="O6994" s="2" t="str" cm="1">
        <f t="array" ref="O6994">_xlfn.IFS(N6994=1,"Unsatisfactory",N6994=2,"Poor",N6994=3,"Average",N6994=4,"Good",N6994=5,"Excellent")</f>
        <v>Excellent</v>
      </c>
      <c r="P6994"/>
      <c r="Q6994"/>
      <c r="R6994"/>
      <c r="S6994"/>
      <c r="T6994"/>
      <c r="U6994"/>
    </row>
    <row r="6995" spans="1:21">
      <c r="A6995" s="2">
        <v>143452</v>
      </c>
      <c r="B6995" s="2" t="s">
        <v>42</v>
      </c>
      <c r="C6995" s="4">
        <v>45407</v>
      </c>
      <c r="D6995" s="17">
        <v>45407</v>
      </c>
      <c r="E6995" s="2" t="s">
        <v>16</v>
      </c>
      <c r="F6995" s="2" t="s">
        <v>17</v>
      </c>
      <c r="G6995" s="2">
        <v>28</v>
      </c>
      <c r="H6995" s="2" t="s">
        <v>60</v>
      </c>
      <c r="I6995" s="2" t="s">
        <v>19</v>
      </c>
      <c r="J6995" s="12">
        <v>65</v>
      </c>
      <c r="K6995" s="2">
        <v>65</v>
      </c>
      <c r="L6995" s="2">
        <v>1</v>
      </c>
      <c r="M6995" s="12">
        <v>65</v>
      </c>
      <c r="N6995" s="3">
        <v>2</v>
      </c>
      <c r="O6995" s="2" t="str" cm="1">
        <f t="array" ref="O6995">_xlfn.IFS(N6995=1,"Unsatisfactory",N6995=2,"Poor",N6995=3,"Average",N6995=4,"Good",N6995=5,"Excellent")</f>
        <v>Poor</v>
      </c>
      <c r="P6995"/>
      <c r="Q6995"/>
      <c r="R6995"/>
      <c r="S6995"/>
      <c r="T6995"/>
      <c r="U6995"/>
    </row>
    <row r="6996" spans="1:21">
      <c r="A6996" s="2">
        <v>185934</v>
      </c>
      <c r="B6996" s="2" t="s">
        <v>33</v>
      </c>
      <c r="C6996" s="4">
        <v>45539</v>
      </c>
      <c r="D6996" s="17">
        <v>45539</v>
      </c>
      <c r="E6996" s="2" t="s">
        <v>16</v>
      </c>
      <c r="F6996" s="2" t="s">
        <v>17</v>
      </c>
      <c r="G6996" s="2">
        <v>29</v>
      </c>
      <c r="H6996" s="2" t="s">
        <v>38</v>
      </c>
      <c r="I6996" s="2" t="s">
        <v>19</v>
      </c>
      <c r="J6996" s="12">
        <v>118</v>
      </c>
      <c r="K6996" s="2">
        <v>118</v>
      </c>
      <c r="L6996" s="2">
        <v>1</v>
      </c>
      <c r="M6996" s="12">
        <v>118</v>
      </c>
      <c r="N6996" s="3">
        <v>4</v>
      </c>
      <c r="O6996" s="2" t="str" cm="1">
        <f t="array" ref="O6996">_xlfn.IFS(N6996=1,"Unsatisfactory",N6996=2,"Poor",N6996=3,"Average",N6996=4,"Good",N6996=5,"Excellent")</f>
        <v>Good</v>
      </c>
      <c r="P6996"/>
      <c r="Q6996"/>
      <c r="R6996"/>
      <c r="S6996"/>
      <c r="T6996"/>
      <c r="U6996"/>
    </row>
    <row r="6997" spans="1:21">
      <c r="A6997" s="2">
        <v>157895</v>
      </c>
      <c r="B6997" s="2" t="s">
        <v>50</v>
      </c>
      <c r="C6997" s="4">
        <v>45411</v>
      </c>
      <c r="D6997" s="17">
        <v>45411</v>
      </c>
      <c r="E6997" s="2" t="s">
        <v>16</v>
      </c>
      <c r="F6997" s="2" t="s">
        <v>17</v>
      </c>
      <c r="G6997" s="2">
        <v>24</v>
      </c>
      <c r="H6997" s="2" t="s">
        <v>74</v>
      </c>
      <c r="I6997" s="2" t="s">
        <v>27</v>
      </c>
      <c r="J6997" s="12">
        <v>97</v>
      </c>
      <c r="K6997" s="2">
        <v>122</v>
      </c>
      <c r="L6997" s="2">
        <v>1</v>
      </c>
      <c r="M6997" s="12">
        <v>122</v>
      </c>
      <c r="N6997" s="3">
        <v>3</v>
      </c>
      <c r="O6997" s="2" t="str" cm="1">
        <f t="array" ref="O6997">_xlfn.IFS(N6997=1,"Unsatisfactory",N6997=2,"Poor",N6997=3,"Average",N6997=4,"Good",N6997=5,"Excellent")</f>
        <v>Average</v>
      </c>
      <c r="P6997"/>
      <c r="Q6997"/>
      <c r="R6997"/>
      <c r="S6997"/>
      <c r="T6997"/>
      <c r="U6997"/>
    </row>
    <row r="6998" spans="1:21">
      <c r="A6998" s="2">
        <v>149514</v>
      </c>
      <c r="B6998" s="2" t="s">
        <v>53</v>
      </c>
      <c r="C6998" s="4">
        <v>45446</v>
      </c>
      <c r="D6998" s="17">
        <v>45446</v>
      </c>
      <c r="E6998" s="2" t="s">
        <v>37</v>
      </c>
      <c r="F6998" s="2" t="s">
        <v>17</v>
      </c>
      <c r="G6998" s="2">
        <v>22</v>
      </c>
      <c r="H6998" s="2" t="s">
        <v>44</v>
      </c>
      <c r="I6998" s="2" t="s">
        <v>27</v>
      </c>
      <c r="J6998" s="12">
        <v>15</v>
      </c>
      <c r="K6998" s="2">
        <v>40</v>
      </c>
      <c r="L6998" s="2">
        <v>1</v>
      </c>
      <c r="M6998" s="12">
        <v>40</v>
      </c>
      <c r="N6998" s="3">
        <v>1</v>
      </c>
      <c r="O6998" s="2" t="str" cm="1">
        <f t="array" ref="O6998">_xlfn.IFS(N6998=1,"Unsatisfactory",N6998=2,"Poor",N6998=3,"Average",N6998=4,"Good",N6998=5,"Excellent")</f>
        <v>Unsatisfactory</v>
      </c>
      <c r="P6998"/>
      <c r="Q6998"/>
      <c r="R6998"/>
      <c r="S6998"/>
      <c r="T6998"/>
      <c r="U6998"/>
    </row>
    <row r="6999" spans="1:21">
      <c r="A6999" s="2">
        <v>137242</v>
      </c>
      <c r="B6999" s="2" t="s">
        <v>50</v>
      </c>
      <c r="C6999" s="4">
        <v>45454</v>
      </c>
      <c r="D6999" s="17">
        <v>45454</v>
      </c>
      <c r="E6999" s="2" t="s">
        <v>16</v>
      </c>
      <c r="F6999" s="2" t="s">
        <v>25</v>
      </c>
      <c r="G6999" s="2">
        <v>30</v>
      </c>
      <c r="H6999" s="2" t="s">
        <v>130</v>
      </c>
      <c r="I6999" s="2" t="s">
        <v>19</v>
      </c>
      <c r="J6999" s="12">
        <v>97</v>
      </c>
      <c r="K6999" s="2">
        <v>97</v>
      </c>
      <c r="L6999" s="2">
        <v>4</v>
      </c>
      <c r="M6999" s="12">
        <v>388</v>
      </c>
      <c r="N6999" s="3">
        <v>5</v>
      </c>
      <c r="O6999" s="2" t="str" cm="1">
        <f t="array" ref="O6999">_xlfn.IFS(N6999=1,"Unsatisfactory",N6999=2,"Poor",N6999=3,"Average",N6999=4,"Good",N6999=5,"Excellent")</f>
        <v>Excellent</v>
      </c>
      <c r="P6999"/>
      <c r="Q6999"/>
      <c r="R6999"/>
      <c r="S6999"/>
      <c r="T6999"/>
      <c r="U6999"/>
    </row>
    <row r="7000" spans="1:21">
      <c r="A7000" s="2">
        <v>153003</v>
      </c>
      <c r="B7000" s="2" t="s">
        <v>78</v>
      </c>
      <c r="C7000" s="4">
        <v>45503</v>
      </c>
      <c r="D7000" s="17">
        <v>45503</v>
      </c>
      <c r="E7000" s="2" t="s">
        <v>37</v>
      </c>
      <c r="F7000" s="2" t="s">
        <v>17</v>
      </c>
      <c r="G7000" s="2">
        <v>28</v>
      </c>
      <c r="H7000" s="2" t="s">
        <v>60</v>
      </c>
      <c r="I7000" s="2" t="s">
        <v>19</v>
      </c>
      <c r="J7000" s="12">
        <v>50</v>
      </c>
      <c r="K7000" s="2">
        <v>50</v>
      </c>
      <c r="L7000" s="2">
        <v>1</v>
      </c>
      <c r="M7000" s="12">
        <v>50</v>
      </c>
      <c r="N7000" s="3">
        <v>4</v>
      </c>
      <c r="O7000" s="2" t="str" cm="1">
        <f t="array" ref="O7000">_xlfn.IFS(N7000=1,"Unsatisfactory",N7000=2,"Poor",N7000=3,"Average",N7000=4,"Good",N7000=5,"Excellent")</f>
        <v>Good</v>
      </c>
      <c r="P7000"/>
      <c r="Q7000"/>
      <c r="R7000"/>
      <c r="S7000"/>
      <c r="T7000"/>
      <c r="U7000"/>
    </row>
    <row r="7001" spans="1:21">
      <c r="A7001" s="2">
        <v>142576</v>
      </c>
      <c r="B7001" s="2" t="s">
        <v>33</v>
      </c>
      <c r="C7001" s="4">
        <v>45271</v>
      </c>
      <c r="D7001" s="17">
        <v>45271</v>
      </c>
      <c r="E7001" s="2" t="s">
        <v>16</v>
      </c>
      <c r="F7001" s="2" t="s">
        <v>17</v>
      </c>
      <c r="G7001" s="2">
        <v>30</v>
      </c>
      <c r="H7001" s="2" t="s">
        <v>60</v>
      </c>
      <c r="I7001" s="2" t="s">
        <v>19</v>
      </c>
      <c r="J7001" s="12">
        <v>118</v>
      </c>
      <c r="K7001" s="2">
        <v>118</v>
      </c>
      <c r="L7001" s="2">
        <v>1</v>
      </c>
      <c r="M7001" s="12">
        <v>118</v>
      </c>
      <c r="N7001" s="3">
        <v>3</v>
      </c>
      <c r="O7001" s="2" t="str" cm="1">
        <f t="array" ref="O7001">_xlfn.IFS(N7001=1,"Unsatisfactory",N7001=2,"Poor",N7001=3,"Average",N7001=4,"Good",N7001=5,"Excellent")</f>
        <v>Average</v>
      </c>
      <c r="P7001"/>
      <c r="Q7001"/>
      <c r="R7001"/>
      <c r="S7001"/>
      <c r="T7001"/>
      <c r="U7001"/>
    </row>
    <row r="7002" spans="1:21">
      <c r="A7002" s="2">
        <v>163621</v>
      </c>
      <c r="B7002" s="2" t="s">
        <v>36</v>
      </c>
      <c r="C7002" s="4">
        <v>45363</v>
      </c>
      <c r="D7002" s="17">
        <v>45363</v>
      </c>
      <c r="E7002" s="2" t="s">
        <v>37</v>
      </c>
      <c r="F7002" s="2" t="s">
        <v>25</v>
      </c>
      <c r="G7002" s="2">
        <v>24</v>
      </c>
      <c r="H7002" s="2" t="s">
        <v>129</v>
      </c>
      <c r="I7002" s="2" t="s">
        <v>19</v>
      </c>
      <c r="J7002" s="12">
        <v>32</v>
      </c>
      <c r="K7002" s="2">
        <v>32</v>
      </c>
      <c r="L7002" s="2">
        <v>3</v>
      </c>
      <c r="M7002" s="12">
        <v>96</v>
      </c>
      <c r="N7002" s="3">
        <v>5</v>
      </c>
      <c r="O7002" s="2" t="str" cm="1">
        <f t="array" ref="O7002">_xlfn.IFS(N7002=1,"Unsatisfactory",N7002=2,"Poor",N7002=3,"Average",N7002=4,"Good",N7002=5,"Excellent")</f>
        <v>Excellent</v>
      </c>
      <c r="P7002"/>
      <c r="Q7002"/>
      <c r="R7002"/>
      <c r="S7002"/>
      <c r="T7002"/>
      <c r="U7002"/>
    </row>
    <row r="7003" spans="1:21">
      <c r="A7003" s="2">
        <v>197557</v>
      </c>
      <c r="B7003" s="2" t="s">
        <v>42</v>
      </c>
      <c r="C7003" s="4">
        <v>45576</v>
      </c>
      <c r="D7003" s="17">
        <v>45576</v>
      </c>
      <c r="E7003" s="2" t="s">
        <v>16</v>
      </c>
      <c r="F7003" s="2" t="s">
        <v>17</v>
      </c>
      <c r="G7003" s="2">
        <v>34</v>
      </c>
      <c r="H7003" s="2" t="s">
        <v>31</v>
      </c>
      <c r="I7003" s="2" t="s">
        <v>19</v>
      </c>
      <c r="J7003" s="12">
        <v>65</v>
      </c>
      <c r="K7003" s="2">
        <v>65</v>
      </c>
      <c r="L7003" s="2">
        <v>1</v>
      </c>
      <c r="M7003" s="12">
        <v>65</v>
      </c>
      <c r="N7003" s="3">
        <v>1</v>
      </c>
      <c r="O7003" s="2" t="str" cm="1">
        <f t="array" ref="O7003">_xlfn.IFS(N7003=1,"Unsatisfactory",N7003=2,"Poor",N7003=3,"Average",N7003=4,"Good",N7003=5,"Excellent")</f>
        <v>Unsatisfactory</v>
      </c>
      <c r="P7003"/>
      <c r="Q7003"/>
      <c r="R7003"/>
      <c r="S7003"/>
      <c r="T7003"/>
      <c r="U7003"/>
    </row>
    <row r="7004" spans="1:21">
      <c r="A7004" s="2">
        <v>153118</v>
      </c>
      <c r="B7004" s="2" t="s">
        <v>42</v>
      </c>
      <c r="C7004" s="4">
        <v>45498</v>
      </c>
      <c r="D7004" s="17">
        <v>45498</v>
      </c>
      <c r="E7004" s="2" t="s">
        <v>16</v>
      </c>
      <c r="F7004" s="2" t="s">
        <v>17</v>
      </c>
      <c r="G7004" s="2">
        <v>22</v>
      </c>
      <c r="H7004" s="2" t="s">
        <v>79</v>
      </c>
      <c r="I7004" s="2" t="s">
        <v>27</v>
      </c>
      <c r="J7004" s="12">
        <v>65</v>
      </c>
      <c r="K7004" s="2">
        <v>105</v>
      </c>
      <c r="L7004" s="2">
        <v>1</v>
      </c>
      <c r="M7004" s="12">
        <v>105</v>
      </c>
      <c r="N7004" s="3">
        <v>2</v>
      </c>
      <c r="O7004" s="2" t="str" cm="1">
        <f t="array" ref="O7004">_xlfn.IFS(N7004=1,"Unsatisfactory",N7004=2,"Poor",N7004=3,"Average",N7004=4,"Good",N7004=5,"Excellent")</f>
        <v>Poor</v>
      </c>
      <c r="P7004"/>
      <c r="Q7004"/>
      <c r="R7004"/>
      <c r="S7004"/>
      <c r="T7004"/>
      <c r="U7004"/>
    </row>
    <row r="7005" spans="1:21">
      <c r="A7005" s="2">
        <v>173037</v>
      </c>
      <c r="B7005" s="2" t="s">
        <v>42</v>
      </c>
      <c r="C7005" s="4">
        <v>45351</v>
      </c>
      <c r="D7005" s="17">
        <v>45351</v>
      </c>
      <c r="E7005" s="2" t="s">
        <v>16</v>
      </c>
      <c r="F7005" s="2" t="s">
        <v>17</v>
      </c>
      <c r="G7005" s="2">
        <v>18</v>
      </c>
      <c r="H7005" s="2" t="s">
        <v>38</v>
      </c>
      <c r="I7005" s="2" t="s">
        <v>19</v>
      </c>
      <c r="J7005" s="12">
        <v>65</v>
      </c>
      <c r="K7005" s="2">
        <v>65</v>
      </c>
      <c r="L7005" s="2">
        <v>1</v>
      </c>
      <c r="M7005" s="12">
        <v>65</v>
      </c>
      <c r="N7005" s="3">
        <v>5</v>
      </c>
      <c r="O7005" s="2" t="str" cm="1">
        <f t="array" ref="O7005">_xlfn.IFS(N7005=1,"Unsatisfactory",N7005=2,"Poor",N7005=3,"Average",N7005=4,"Good",N7005=5,"Excellent")</f>
        <v>Excellent</v>
      </c>
      <c r="P7005"/>
      <c r="Q7005"/>
      <c r="R7005"/>
      <c r="S7005"/>
      <c r="T7005"/>
      <c r="U7005"/>
    </row>
    <row r="7006" spans="1:21">
      <c r="A7006" s="2">
        <v>142369</v>
      </c>
      <c r="B7006" s="2" t="s">
        <v>33</v>
      </c>
      <c r="C7006" s="4">
        <v>45407</v>
      </c>
      <c r="D7006" s="17">
        <v>45407</v>
      </c>
      <c r="E7006" s="2" t="s">
        <v>16</v>
      </c>
      <c r="F7006" s="2" t="s">
        <v>17</v>
      </c>
      <c r="G7006" s="2">
        <v>32</v>
      </c>
      <c r="H7006" s="2" t="s">
        <v>128</v>
      </c>
      <c r="I7006" s="2" t="s">
        <v>19</v>
      </c>
      <c r="J7006" s="12">
        <v>118</v>
      </c>
      <c r="K7006" s="2">
        <v>118</v>
      </c>
      <c r="L7006" s="2">
        <v>1</v>
      </c>
      <c r="M7006" s="12">
        <v>118</v>
      </c>
      <c r="N7006" s="3">
        <v>4</v>
      </c>
      <c r="O7006" s="2" t="str" cm="1">
        <f t="array" ref="O7006">_xlfn.IFS(N7006=1,"Unsatisfactory",N7006=2,"Poor",N7006=3,"Average",N7006=4,"Good",N7006=5,"Excellent")</f>
        <v>Good</v>
      </c>
      <c r="P7006"/>
      <c r="Q7006"/>
      <c r="R7006"/>
      <c r="S7006"/>
      <c r="T7006"/>
      <c r="U7006"/>
    </row>
    <row r="7007" spans="1:21">
      <c r="A7007" s="2">
        <v>154339</v>
      </c>
      <c r="B7007" s="2" t="s">
        <v>36</v>
      </c>
      <c r="C7007" s="4">
        <v>45452</v>
      </c>
      <c r="D7007" s="17">
        <v>45452</v>
      </c>
      <c r="E7007" s="2" t="s">
        <v>37</v>
      </c>
      <c r="F7007" s="2" t="s">
        <v>17</v>
      </c>
      <c r="G7007" s="2">
        <v>33</v>
      </c>
      <c r="H7007" s="2" t="s">
        <v>38</v>
      </c>
      <c r="I7007" s="2" t="s">
        <v>19</v>
      </c>
      <c r="J7007" s="12">
        <v>32</v>
      </c>
      <c r="K7007" s="2">
        <v>32</v>
      </c>
      <c r="L7007" s="2">
        <v>1</v>
      </c>
      <c r="M7007" s="12">
        <v>32</v>
      </c>
      <c r="N7007" s="3">
        <v>3</v>
      </c>
      <c r="O7007" s="2" t="str" cm="1">
        <f t="array" ref="O7007">_xlfn.IFS(N7007=1,"Unsatisfactory",N7007=2,"Poor",N7007=3,"Average",N7007=4,"Good",N7007=5,"Excellent")</f>
        <v>Average</v>
      </c>
      <c r="P7007"/>
      <c r="Q7007"/>
      <c r="R7007"/>
      <c r="S7007"/>
      <c r="T7007"/>
      <c r="U7007"/>
    </row>
    <row r="7008" spans="1:21">
      <c r="A7008" s="2">
        <v>131322</v>
      </c>
      <c r="B7008" s="2" t="s">
        <v>15</v>
      </c>
      <c r="C7008" s="4">
        <v>45260</v>
      </c>
      <c r="D7008" s="17">
        <v>45260</v>
      </c>
      <c r="E7008" s="2" t="s">
        <v>16</v>
      </c>
      <c r="F7008" s="2" t="s">
        <v>17</v>
      </c>
      <c r="G7008" s="2">
        <v>29</v>
      </c>
      <c r="H7008" s="2" t="s">
        <v>67</v>
      </c>
      <c r="I7008" s="2" t="s">
        <v>27</v>
      </c>
      <c r="J7008" s="12">
        <v>100</v>
      </c>
      <c r="K7008" s="2">
        <v>140</v>
      </c>
      <c r="L7008" s="2">
        <v>4</v>
      </c>
      <c r="M7008" s="12">
        <v>560</v>
      </c>
      <c r="N7008" s="3">
        <v>5</v>
      </c>
      <c r="O7008" s="2" t="str" cm="1">
        <f t="array" ref="O7008">_xlfn.IFS(N7008=1,"Unsatisfactory",N7008=2,"Poor",N7008=3,"Average",N7008=4,"Good",N7008=5,"Excellent")</f>
        <v>Excellent</v>
      </c>
      <c r="P7008"/>
      <c r="Q7008"/>
      <c r="R7008"/>
      <c r="S7008"/>
      <c r="T7008"/>
      <c r="U7008"/>
    </row>
    <row r="7009" spans="1:21">
      <c r="A7009" s="2">
        <v>127741</v>
      </c>
      <c r="B7009" s="2" t="s">
        <v>23</v>
      </c>
      <c r="C7009" s="4">
        <v>45447</v>
      </c>
      <c r="D7009" s="17">
        <v>45447</v>
      </c>
      <c r="E7009" s="2" t="s">
        <v>24</v>
      </c>
      <c r="F7009" s="2" t="s">
        <v>17</v>
      </c>
      <c r="G7009" s="2">
        <v>25</v>
      </c>
      <c r="H7009" s="2" t="s">
        <v>31</v>
      </c>
      <c r="I7009" s="2" t="s">
        <v>19</v>
      </c>
      <c r="J7009" s="12">
        <v>9</v>
      </c>
      <c r="K7009" s="2">
        <v>9</v>
      </c>
      <c r="L7009" s="2">
        <v>2</v>
      </c>
      <c r="M7009" s="12">
        <v>18</v>
      </c>
      <c r="N7009" s="3">
        <v>2</v>
      </c>
      <c r="O7009" s="2" t="str" cm="1">
        <f t="array" ref="O7009">_xlfn.IFS(N7009=1,"Unsatisfactory",N7009=2,"Poor",N7009=3,"Average",N7009=4,"Good",N7009=5,"Excellent")</f>
        <v>Poor</v>
      </c>
      <c r="P7009"/>
      <c r="Q7009"/>
      <c r="R7009"/>
      <c r="S7009"/>
      <c r="T7009"/>
      <c r="U7009"/>
    </row>
    <row r="7010" spans="1:21">
      <c r="A7010" s="2">
        <v>198318</v>
      </c>
      <c r="B7010" s="2" t="s">
        <v>82</v>
      </c>
      <c r="C7010" s="4">
        <v>45585</v>
      </c>
      <c r="D7010" s="17">
        <v>45585</v>
      </c>
      <c r="E7010" s="2" t="s">
        <v>37</v>
      </c>
      <c r="F7010" s="2" t="s">
        <v>25</v>
      </c>
      <c r="G7010" s="2">
        <v>34</v>
      </c>
      <c r="H7010" s="2" t="s">
        <v>128</v>
      </c>
      <c r="I7010" s="2" t="s">
        <v>19</v>
      </c>
      <c r="J7010" s="12">
        <v>20</v>
      </c>
      <c r="K7010" s="2">
        <v>20</v>
      </c>
      <c r="L7010" s="2">
        <v>1</v>
      </c>
      <c r="M7010" s="12">
        <v>20</v>
      </c>
      <c r="N7010" s="3">
        <v>1</v>
      </c>
      <c r="O7010" s="2" t="str" cm="1">
        <f t="array" ref="O7010">_xlfn.IFS(N7010=1,"Unsatisfactory",N7010=2,"Poor",N7010=3,"Average",N7010=4,"Good",N7010=5,"Excellent")</f>
        <v>Unsatisfactory</v>
      </c>
      <c r="P7010"/>
      <c r="Q7010"/>
      <c r="R7010"/>
      <c r="S7010"/>
      <c r="T7010"/>
      <c r="U7010"/>
    </row>
    <row r="7011" spans="1:21">
      <c r="A7011" s="2">
        <v>128367</v>
      </c>
      <c r="B7011" s="2" t="s">
        <v>48</v>
      </c>
      <c r="C7011" s="4">
        <v>45528</v>
      </c>
      <c r="D7011" s="17">
        <v>45528</v>
      </c>
      <c r="E7011" s="2" t="s">
        <v>16</v>
      </c>
      <c r="F7011" s="2" t="s">
        <v>25</v>
      </c>
      <c r="G7011" s="2">
        <v>26</v>
      </c>
      <c r="H7011" s="2" t="s">
        <v>29</v>
      </c>
      <c r="I7011" s="2" t="s">
        <v>19</v>
      </c>
      <c r="J7011" s="12">
        <v>130</v>
      </c>
      <c r="K7011" s="2">
        <v>130</v>
      </c>
      <c r="L7011" s="2">
        <v>3</v>
      </c>
      <c r="M7011" s="12">
        <v>390</v>
      </c>
      <c r="N7011" s="3">
        <v>4</v>
      </c>
      <c r="O7011" s="2" t="str" cm="1">
        <f t="array" ref="O7011">_xlfn.IFS(N7011=1,"Unsatisfactory",N7011=2,"Poor",N7011=3,"Average",N7011=4,"Good",N7011=5,"Excellent")</f>
        <v>Good</v>
      </c>
      <c r="P7011"/>
      <c r="Q7011"/>
      <c r="R7011"/>
      <c r="S7011"/>
      <c r="T7011"/>
      <c r="U7011"/>
    </row>
    <row r="7012" spans="1:21">
      <c r="A7012" s="2">
        <v>143705</v>
      </c>
      <c r="B7012" s="2" t="s">
        <v>42</v>
      </c>
      <c r="C7012" s="4">
        <v>45517</v>
      </c>
      <c r="D7012" s="17">
        <v>45517</v>
      </c>
      <c r="E7012" s="2" t="s">
        <v>16</v>
      </c>
      <c r="F7012" s="2" t="s">
        <v>17</v>
      </c>
      <c r="G7012" s="2">
        <v>28</v>
      </c>
      <c r="H7012" s="2" t="s">
        <v>115</v>
      </c>
      <c r="I7012" s="2" t="s">
        <v>19</v>
      </c>
      <c r="J7012" s="12">
        <v>65</v>
      </c>
      <c r="K7012" s="2">
        <v>65</v>
      </c>
      <c r="L7012" s="2">
        <v>1</v>
      </c>
      <c r="M7012" s="12">
        <v>65</v>
      </c>
      <c r="N7012" s="3">
        <v>2</v>
      </c>
      <c r="O7012" s="2" t="str" cm="1">
        <f t="array" ref="O7012">_xlfn.IFS(N7012=1,"Unsatisfactory",N7012=2,"Poor",N7012=3,"Average",N7012=4,"Good",N7012=5,"Excellent")</f>
        <v>Poor</v>
      </c>
      <c r="P7012"/>
      <c r="Q7012"/>
      <c r="R7012"/>
      <c r="S7012"/>
      <c r="T7012"/>
      <c r="U7012"/>
    </row>
    <row r="7013" spans="1:21">
      <c r="A7013" s="2">
        <v>172820</v>
      </c>
      <c r="B7013" s="2" t="s">
        <v>42</v>
      </c>
      <c r="C7013" s="4">
        <v>45361</v>
      </c>
      <c r="D7013" s="17">
        <v>45361</v>
      </c>
      <c r="E7013" s="2" t="s">
        <v>16</v>
      </c>
      <c r="F7013" s="2" t="s">
        <v>17</v>
      </c>
      <c r="G7013" s="2">
        <v>26</v>
      </c>
      <c r="H7013" s="2" t="s">
        <v>51</v>
      </c>
      <c r="I7013" s="2" t="s">
        <v>27</v>
      </c>
      <c r="J7013" s="12">
        <v>65</v>
      </c>
      <c r="K7013" s="2">
        <v>115</v>
      </c>
      <c r="L7013" s="2">
        <v>1</v>
      </c>
      <c r="M7013" s="12">
        <v>115</v>
      </c>
      <c r="N7013" s="3">
        <v>5</v>
      </c>
      <c r="O7013" s="2" t="str" cm="1">
        <f t="array" ref="O7013">_xlfn.IFS(N7013=1,"Unsatisfactory",N7013=2,"Poor",N7013=3,"Average",N7013=4,"Good",N7013=5,"Excellent")</f>
        <v>Excellent</v>
      </c>
      <c r="P7013"/>
      <c r="Q7013"/>
      <c r="R7013"/>
      <c r="S7013"/>
      <c r="T7013"/>
      <c r="U7013"/>
    </row>
    <row r="7014" spans="1:21">
      <c r="A7014" s="2">
        <v>125528</v>
      </c>
      <c r="B7014" s="2" t="s">
        <v>53</v>
      </c>
      <c r="C7014" s="4">
        <v>45255</v>
      </c>
      <c r="D7014" s="17">
        <v>45255</v>
      </c>
      <c r="E7014" s="2" t="s">
        <v>37</v>
      </c>
      <c r="F7014" s="2" t="s">
        <v>25</v>
      </c>
      <c r="G7014" s="2">
        <v>29</v>
      </c>
      <c r="H7014" s="2" t="s">
        <v>34</v>
      </c>
      <c r="I7014" s="2" t="s">
        <v>27</v>
      </c>
      <c r="J7014" s="12">
        <v>15</v>
      </c>
      <c r="K7014" s="2">
        <v>115</v>
      </c>
      <c r="L7014" s="2">
        <v>1</v>
      </c>
      <c r="M7014" s="12">
        <v>115</v>
      </c>
      <c r="N7014" s="3">
        <v>4</v>
      </c>
      <c r="O7014" s="2" t="str" cm="1">
        <f t="array" ref="O7014">_xlfn.IFS(N7014=1,"Unsatisfactory",N7014=2,"Poor",N7014=3,"Average",N7014=4,"Good",N7014=5,"Excellent")</f>
        <v>Good</v>
      </c>
      <c r="P7014"/>
      <c r="Q7014"/>
      <c r="R7014"/>
      <c r="S7014"/>
      <c r="T7014"/>
      <c r="U7014"/>
    </row>
    <row r="7015" spans="1:21">
      <c r="A7015" s="2">
        <v>141054</v>
      </c>
      <c r="B7015" s="2" t="s">
        <v>42</v>
      </c>
      <c r="C7015" s="4">
        <v>45584</v>
      </c>
      <c r="D7015" s="17">
        <v>45584</v>
      </c>
      <c r="E7015" s="2" t="s">
        <v>16</v>
      </c>
      <c r="F7015" s="2" t="s">
        <v>25</v>
      </c>
      <c r="G7015" s="2">
        <v>21</v>
      </c>
      <c r="H7015" s="2" t="s">
        <v>118</v>
      </c>
      <c r="I7015" s="2" t="s">
        <v>19</v>
      </c>
      <c r="J7015" s="12">
        <v>65</v>
      </c>
      <c r="K7015" s="2">
        <v>65</v>
      </c>
      <c r="L7015" s="2">
        <v>1</v>
      </c>
      <c r="M7015" s="12">
        <v>65</v>
      </c>
      <c r="N7015" s="3">
        <v>4</v>
      </c>
      <c r="O7015" s="2" t="str" cm="1">
        <f t="array" ref="O7015">_xlfn.IFS(N7015=1,"Unsatisfactory",N7015=2,"Poor",N7015=3,"Average",N7015=4,"Good",N7015=5,"Excellent")</f>
        <v>Good</v>
      </c>
      <c r="P7015"/>
      <c r="Q7015"/>
      <c r="R7015"/>
      <c r="S7015"/>
      <c r="T7015"/>
      <c r="U7015"/>
    </row>
    <row r="7016" spans="1:21">
      <c r="A7016" s="2">
        <v>147050</v>
      </c>
      <c r="B7016" s="2" t="s">
        <v>42</v>
      </c>
      <c r="C7016" s="4">
        <v>45434</v>
      </c>
      <c r="D7016" s="17">
        <v>45434</v>
      </c>
      <c r="E7016" s="2" t="s">
        <v>16</v>
      </c>
      <c r="F7016" s="2" t="s">
        <v>17</v>
      </c>
      <c r="G7016" s="2">
        <v>35</v>
      </c>
      <c r="H7016" s="2" t="s">
        <v>29</v>
      </c>
      <c r="I7016" s="2" t="s">
        <v>19</v>
      </c>
      <c r="J7016" s="12">
        <v>65</v>
      </c>
      <c r="K7016" s="2">
        <v>65</v>
      </c>
      <c r="L7016" s="2">
        <v>1</v>
      </c>
      <c r="M7016" s="12">
        <v>65</v>
      </c>
      <c r="N7016" s="3">
        <v>2</v>
      </c>
      <c r="O7016" s="2" t="str" cm="1">
        <f t="array" ref="O7016">_xlfn.IFS(N7016=1,"Unsatisfactory",N7016=2,"Poor",N7016=3,"Average",N7016=4,"Good",N7016=5,"Excellent")</f>
        <v>Poor</v>
      </c>
      <c r="P7016"/>
      <c r="Q7016"/>
      <c r="R7016"/>
      <c r="S7016"/>
      <c r="T7016"/>
      <c r="U7016"/>
    </row>
    <row r="7017" spans="1:21">
      <c r="A7017" s="2">
        <v>187030</v>
      </c>
      <c r="B7017" s="2" t="s">
        <v>48</v>
      </c>
      <c r="C7017" s="4">
        <v>45543</v>
      </c>
      <c r="D7017" s="17">
        <v>45543</v>
      </c>
      <c r="E7017" s="2" t="s">
        <v>16</v>
      </c>
      <c r="F7017" s="2" t="s">
        <v>17</v>
      </c>
      <c r="G7017" s="2">
        <v>34</v>
      </c>
      <c r="H7017" s="2" t="s">
        <v>115</v>
      </c>
      <c r="I7017" s="2" t="s">
        <v>19</v>
      </c>
      <c r="J7017" s="12">
        <v>130</v>
      </c>
      <c r="K7017" s="2">
        <v>130</v>
      </c>
      <c r="L7017" s="2">
        <v>1</v>
      </c>
      <c r="M7017" s="12">
        <v>130</v>
      </c>
      <c r="N7017" s="3">
        <v>2</v>
      </c>
      <c r="O7017" s="2" t="str" cm="1">
        <f t="array" ref="O7017">_xlfn.IFS(N7017=1,"Unsatisfactory",N7017=2,"Poor",N7017=3,"Average",N7017=4,"Good",N7017=5,"Excellent")</f>
        <v>Poor</v>
      </c>
      <c r="P7017"/>
      <c r="Q7017"/>
      <c r="R7017"/>
      <c r="S7017"/>
      <c r="T7017"/>
      <c r="U7017"/>
    </row>
    <row r="7018" spans="1:21">
      <c r="A7018" s="2">
        <v>165751</v>
      </c>
      <c r="B7018" s="2" t="s">
        <v>33</v>
      </c>
      <c r="C7018" s="4">
        <v>45443</v>
      </c>
      <c r="D7018" s="17">
        <v>45443</v>
      </c>
      <c r="E7018" s="2" t="s">
        <v>16</v>
      </c>
      <c r="F7018" s="2" t="s">
        <v>25</v>
      </c>
      <c r="G7018" s="2">
        <v>21</v>
      </c>
      <c r="H7018" s="2" t="s">
        <v>56</v>
      </c>
      <c r="I7018" s="2" t="s">
        <v>19</v>
      </c>
      <c r="J7018" s="12">
        <v>118</v>
      </c>
      <c r="K7018" s="2">
        <v>118</v>
      </c>
      <c r="L7018" s="2">
        <v>1</v>
      </c>
      <c r="M7018" s="12">
        <v>118</v>
      </c>
      <c r="N7018" s="3">
        <v>5</v>
      </c>
      <c r="O7018" s="2" t="str" cm="1">
        <f t="array" ref="O7018">_xlfn.IFS(N7018=1,"Unsatisfactory",N7018=2,"Poor",N7018=3,"Average",N7018=4,"Good",N7018=5,"Excellent")</f>
        <v>Excellent</v>
      </c>
      <c r="P7018"/>
      <c r="Q7018"/>
      <c r="R7018"/>
      <c r="S7018"/>
      <c r="T7018"/>
      <c r="U7018"/>
    </row>
    <row r="7019" spans="1:21">
      <c r="A7019" s="2">
        <v>193503</v>
      </c>
      <c r="B7019" s="2" t="s">
        <v>50</v>
      </c>
      <c r="C7019" s="4">
        <v>45556</v>
      </c>
      <c r="D7019" s="17">
        <v>45556</v>
      </c>
      <c r="E7019" s="2" t="s">
        <v>16</v>
      </c>
      <c r="F7019" s="2" t="s">
        <v>17</v>
      </c>
      <c r="G7019" s="2">
        <v>28</v>
      </c>
      <c r="H7019" s="2" t="s">
        <v>115</v>
      </c>
      <c r="I7019" s="2" t="s">
        <v>19</v>
      </c>
      <c r="J7019" s="12">
        <v>97</v>
      </c>
      <c r="K7019" s="2">
        <v>97</v>
      </c>
      <c r="L7019" s="2">
        <v>1</v>
      </c>
      <c r="M7019" s="12">
        <v>97</v>
      </c>
      <c r="N7019" s="3">
        <v>4</v>
      </c>
      <c r="O7019" s="2" t="str" cm="1">
        <f t="array" ref="O7019">_xlfn.IFS(N7019=1,"Unsatisfactory",N7019=2,"Poor",N7019=3,"Average",N7019=4,"Good",N7019=5,"Excellent")</f>
        <v>Good</v>
      </c>
      <c r="P7019"/>
      <c r="Q7019"/>
      <c r="R7019"/>
      <c r="S7019"/>
      <c r="T7019"/>
      <c r="U7019"/>
    </row>
    <row r="7020" spans="1:21">
      <c r="A7020" s="2">
        <v>191062</v>
      </c>
      <c r="B7020" s="2" t="s">
        <v>53</v>
      </c>
      <c r="C7020" s="4">
        <v>45507</v>
      </c>
      <c r="D7020" s="17">
        <v>45507</v>
      </c>
      <c r="E7020" s="2" t="s">
        <v>37</v>
      </c>
      <c r="F7020" s="2" t="s">
        <v>25</v>
      </c>
      <c r="G7020" s="2">
        <v>33</v>
      </c>
      <c r="H7020" s="2" t="s">
        <v>51</v>
      </c>
      <c r="I7020" s="2" t="s">
        <v>27</v>
      </c>
      <c r="J7020" s="12">
        <v>15</v>
      </c>
      <c r="K7020" s="2">
        <v>65</v>
      </c>
      <c r="L7020" s="2">
        <v>2</v>
      </c>
      <c r="M7020" s="12">
        <v>130</v>
      </c>
      <c r="N7020" s="3">
        <v>5</v>
      </c>
      <c r="O7020" s="2" t="str" cm="1">
        <f t="array" ref="O7020">_xlfn.IFS(N7020=1,"Unsatisfactory",N7020=2,"Poor",N7020=3,"Average",N7020=4,"Good",N7020=5,"Excellent")</f>
        <v>Excellent</v>
      </c>
      <c r="P7020"/>
      <c r="Q7020"/>
      <c r="R7020"/>
      <c r="S7020"/>
      <c r="T7020"/>
      <c r="U7020"/>
    </row>
    <row r="7021" spans="1:21">
      <c r="A7021" s="2">
        <v>182692</v>
      </c>
      <c r="B7021" s="2" t="s">
        <v>36</v>
      </c>
      <c r="C7021" s="4">
        <v>45545</v>
      </c>
      <c r="D7021" s="17">
        <v>45545</v>
      </c>
      <c r="E7021" s="2" t="s">
        <v>37</v>
      </c>
      <c r="F7021" s="2" t="s">
        <v>17</v>
      </c>
      <c r="G7021" s="2">
        <v>32</v>
      </c>
      <c r="H7021" s="2" t="s">
        <v>60</v>
      </c>
      <c r="I7021" s="2" t="s">
        <v>19</v>
      </c>
      <c r="J7021" s="12">
        <v>32</v>
      </c>
      <c r="K7021" s="2">
        <v>32</v>
      </c>
      <c r="L7021" s="2">
        <v>2</v>
      </c>
      <c r="M7021" s="12">
        <v>64</v>
      </c>
      <c r="N7021" s="3">
        <v>4</v>
      </c>
      <c r="O7021" s="2" t="str" cm="1">
        <f t="array" ref="O7021">_xlfn.IFS(N7021=1,"Unsatisfactory",N7021=2,"Poor",N7021=3,"Average",N7021=4,"Good",N7021=5,"Excellent")</f>
        <v>Good</v>
      </c>
      <c r="P7021"/>
      <c r="Q7021"/>
      <c r="R7021"/>
      <c r="S7021"/>
      <c r="T7021"/>
      <c r="U7021"/>
    </row>
    <row r="7022" spans="1:21">
      <c r="A7022" s="2">
        <v>191719</v>
      </c>
      <c r="B7022" s="2" t="s">
        <v>23</v>
      </c>
      <c r="C7022" s="4">
        <v>45520</v>
      </c>
      <c r="D7022" s="17">
        <v>45520</v>
      </c>
      <c r="E7022" s="2" t="s">
        <v>24</v>
      </c>
      <c r="F7022" s="2" t="s">
        <v>25</v>
      </c>
      <c r="G7022" s="2">
        <v>30</v>
      </c>
      <c r="H7022" s="2" t="s">
        <v>46</v>
      </c>
      <c r="I7022" s="2" t="s">
        <v>19</v>
      </c>
      <c r="J7022" s="12">
        <v>9</v>
      </c>
      <c r="K7022" s="2">
        <v>9</v>
      </c>
      <c r="L7022" s="2">
        <v>1</v>
      </c>
      <c r="M7022" s="12">
        <v>9</v>
      </c>
      <c r="N7022" s="3">
        <v>4</v>
      </c>
      <c r="O7022" s="2" t="str" cm="1">
        <f t="array" ref="O7022">_xlfn.IFS(N7022=1,"Unsatisfactory",N7022=2,"Poor",N7022=3,"Average",N7022=4,"Good",N7022=5,"Excellent")</f>
        <v>Good</v>
      </c>
      <c r="P7022"/>
      <c r="Q7022"/>
      <c r="R7022"/>
      <c r="S7022"/>
      <c r="T7022"/>
      <c r="U7022"/>
    </row>
    <row r="7023" spans="1:21">
      <c r="A7023" s="2">
        <v>183271</v>
      </c>
      <c r="B7023" s="2" t="s">
        <v>30</v>
      </c>
      <c r="C7023" s="4">
        <v>45570</v>
      </c>
      <c r="D7023" s="17">
        <v>45570</v>
      </c>
      <c r="E7023" s="2" t="s">
        <v>24</v>
      </c>
      <c r="F7023" s="2" t="s">
        <v>17</v>
      </c>
      <c r="G7023" s="2">
        <v>22</v>
      </c>
      <c r="H7023" s="2" t="s">
        <v>62</v>
      </c>
      <c r="I7023" s="2" t="s">
        <v>19</v>
      </c>
      <c r="J7023" s="12">
        <v>10</v>
      </c>
      <c r="K7023" s="2">
        <v>10</v>
      </c>
      <c r="L7023" s="2">
        <v>2</v>
      </c>
      <c r="M7023" s="12">
        <v>20</v>
      </c>
      <c r="N7023" s="3">
        <v>4</v>
      </c>
      <c r="O7023" s="2" t="str" cm="1">
        <f t="array" ref="O7023">_xlfn.IFS(N7023=1,"Unsatisfactory",N7023=2,"Poor",N7023=3,"Average",N7023=4,"Good",N7023=5,"Excellent")</f>
        <v>Good</v>
      </c>
      <c r="P7023"/>
      <c r="Q7023"/>
      <c r="R7023"/>
      <c r="S7023"/>
      <c r="T7023"/>
      <c r="U7023"/>
    </row>
    <row r="7024" spans="1:21">
      <c r="A7024" s="2">
        <v>140489</v>
      </c>
      <c r="B7024" s="2" t="s">
        <v>42</v>
      </c>
      <c r="C7024" s="4">
        <v>45305</v>
      </c>
      <c r="D7024" s="17">
        <v>45305</v>
      </c>
      <c r="E7024" s="2" t="s">
        <v>16</v>
      </c>
      <c r="F7024" s="2" t="s">
        <v>17</v>
      </c>
      <c r="G7024" s="2">
        <v>24</v>
      </c>
      <c r="H7024" s="2" t="s">
        <v>69</v>
      </c>
      <c r="I7024" s="2" t="s">
        <v>19</v>
      </c>
      <c r="J7024" s="12">
        <v>65</v>
      </c>
      <c r="K7024" s="2">
        <v>65</v>
      </c>
      <c r="L7024" s="2">
        <v>1</v>
      </c>
      <c r="M7024" s="12">
        <v>65</v>
      </c>
      <c r="N7024" s="3">
        <v>1</v>
      </c>
      <c r="O7024" s="2" t="str" cm="1">
        <f t="array" ref="O7024">_xlfn.IFS(N7024=1,"Unsatisfactory",N7024=2,"Poor",N7024=3,"Average",N7024=4,"Good",N7024=5,"Excellent")</f>
        <v>Unsatisfactory</v>
      </c>
      <c r="P7024"/>
      <c r="Q7024"/>
      <c r="R7024"/>
      <c r="S7024"/>
      <c r="T7024"/>
      <c r="U7024"/>
    </row>
    <row r="7025" spans="1:21">
      <c r="A7025" s="2">
        <v>136998</v>
      </c>
      <c r="B7025" s="2" t="s">
        <v>36</v>
      </c>
      <c r="C7025" s="4">
        <v>45542</v>
      </c>
      <c r="D7025" s="17">
        <v>45542</v>
      </c>
      <c r="E7025" s="2" t="s">
        <v>37</v>
      </c>
      <c r="F7025" s="2" t="s">
        <v>17</v>
      </c>
      <c r="G7025" s="2">
        <v>25</v>
      </c>
      <c r="H7025" s="2" t="s">
        <v>58</v>
      </c>
      <c r="I7025" s="2" t="s">
        <v>27</v>
      </c>
      <c r="J7025" s="12">
        <v>32</v>
      </c>
      <c r="K7025" s="2">
        <v>72</v>
      </c>
      <c r="L7025" s="2">
        <v>5</v>
      </c>
      <c r="M7025" s="12">
        <v>360</v>
      </c>
      <c r="N7025" s="3">
        <v>3</v>
      </c>
      <c r="O7025" s="2" t="str" cm="1">
        <f t="array" ref="O7025">_xlfn.IFS(N7025=1,"Unsatisfactory",N7025=2,"Poor",N7025=3,"Average",N7025=4,"Good",N7025=5,"Excellent")</f>
        <v>Average</v>
      </c>
      <c r="P7025"/>
      <c r="Q7025"/>
      <c r="R7025"/>
      <c r="S7025"/>
      <c r="T7025"/>
      <c r="U7025"/>
    </row>
    <row r="7026" spans="1:21">
      <c r="A7026" s="2">
        <v>195196</v>
      </c>
      <c r="B7026" s="2" t="s">
        <v>23</v>
      </c>
      <c r="C7026" s="4">
        <v>45359</v>
      </c>
      <c r="D7026" s="17">
        <v>45359</v>
      </c>
      <c r="E7026" s="2" t="s">
        <v>24</v>
      </c>
      <c r="F7026" s="2" t="s">
        <v>17</v>
      </c>
      <c r="G7026" s="2">
        <v>30</v>
      </c>
      <c r="H7026" s="2" t="s">
        <v>129</v>
      </c>
      <c r="I7026" s="2" t="s">
        <v>19</v>
      </c>
      <c r="J7026" s="12">
        <v>9</v>
      </c>
      <c r="K7026" s="2">
        <v>9</v>
      </c>
      <c r="L7026" s="2">
        <v>2</v>
      </c>
      <c r="M7026" s="12">
        <v>18</v>
      </c>
      <c r="N7026" s="3">
        <v>5</v>
      </c>
      <c r="O7026" s="2" t="str" cm="1">
        <f t="array" ref="O7026">_xlfn.IFS(N7026=1,"Unsatisfactory",N7026=2,"Poor",N7026=3,"Average",N7026=4,"Good",N7026=5,"Excellent")</f>
        <v>Excellent</v>
      </c>
      <c r="P7026"/>
      <c r="Q7026"/>
      <c r="R7026"/>
      <c r="S7026"/>
      <c r="T7026"/>
      <c r="U7026"/>
    </row>
    <row r="7027" spans="1:21">
      <c r="A7027" s="2">
        <v>166063</v>
      </c>
      <c r="B7027" s="2" t="s">
        <v>53</v>
      </c>
      <c r="C7027" s="4">
        <v>45249</v>
      </c>
      <c r="D7027" s="17">
        <v>45249</v>
      </c>
      <c r="E7027" s="2" t="s">
        <v>37</v>
      </c>
      <c r="F7027" s="2" t="s">
        <v>25</v>
      </c>
      <c r="G7027" s="2">
        <v>28</v>
      </c>
      <c r="H7027" s="2" t="s">
        <v>115</v>
      </c>
      <c r="I7027" s="2" t="s">
        <v>19</v>
      </c>
      <c r="J7027" s="12">
        <v>15</v>
      </c>
      <c r="K7027" s="2">
        <v>15</v>
      </c>
      <c r="L7027" s="2">
        <v>1</v>
      </c>
      <c r="M7027" s="12">
        <v>15</v>
      </c>
      <c r="N7027" s="3">
        <v>1</v>
      </c>
      <c r="O7027" s="2" t="str" cm="1">
        <f t="array" ref="O7027">_xlfn.IFS(N7027=1,"Unsatisfactory",N7027=2,"Poor",N7027=3,"Average",N7027=4,"Good",N7027=5,"Excellent")</f>
        <v>Unsatisfactory</v>
      </c>
      <c r="P7027"/>
      <c r="Q7027"/>
      <c r="R7027"/>
      <c r="S7027"/>
      <c r="T7027"/>
      <c r="U7027"/>
    </row>
    <row r="7028" spans="1:21">
      <c r="A7028" s="2">
        <v>138966</v>
      </c>
      <c r="B7028" s="2" t="s">
        <v>23</v>
      </c>
      <c r="C7028" s="4">
        <v>45408</v>
      </c>
      <c r="D7028" s="17">
        <v>45408</v>
      </c>
      <c r="E7028" s="2" t="s">
        <v>24</v>
      </c>
      <c r="F7028" s="2" t="s">
        <v>17</v>
      </c>
      <c r="G7028" s="2">
        <v>19</v>
      </c>
      <c r="H7028" s="2" t="s">
        <v>56</v>
      </c>
      <c r="I7028" s="2" t="s">
        <v>19</v>
      </c>
      <c r="J7028" s="12">
        <v>9</v>
      </c>
      <c r="K7028" s="2">
        <v>9</v>
      </c>
      <c r="L7028" s="2">
        <v>1</v>
      </c>
      <c r="M7028" s="12">
        <v>9</v>
      </c>
      <c r="N7028" s="3">
        <v>4</v>
      </c>
      <c r="O7028" s="2" t="str" cm="1">
        <f t="array" ref="O7028">_xlfn.IFS(N7028=1,"Unsatisfactory",N7028=2,"Poor",N7028=3,"Average",N7028=4,"Good",N7028=5,"Excellent")</f>
        <v>Good</v>
      </c>
      <c r="P7028"/>
      <c r="Q7028"/>
      <c r="R7028"/>
      <c r="S7028"/>
      <c r="T7028"/>
      <c r="U7028"/>
    </row>
    <row r="7029" spans="1:21">
      <c r="A7029" s="2">
        <v>168372</v>
      </c>
      <c r="B7029" s="2" t="s">
        <v>23</v>
      </c>
      <c r="C7029" s="4">
        <v>45476</v>
      </c>
      <c r="D7029" s="17">
        <v>45476</v>
      </c>
      <c r="E7029" s="2" t="s">
        <v>24</v>
      </c>
      <c r="F7029" s="2" t="s">
        <v>17</v>
      </c>
      <c r="G7029" s="2">
        <v>29</v>
      </c>
      <c r="H7029" s="2" t="s">
        <v>44</v>
      </c>
      <c r="I7029" s="2" t="s">
        <v>27</v>
      </c>
      <c r="J7029" s="12">
        <v>9</v>
      </c>
      <c r="K7029" s="2">
        <v>34</v>
      </c>
      <c r="L7029" s="2">
        <v>1</v>
      </c>
      <c r="M7029" s="12">
        <v>34</v>
      </c>
      <c r="N7029" s="3">
        <v>1</v>
      </c>
      <c r="O7029" s="2" t="str" cm="1">
        <f t="array" ref="O7029">_xlfn.IFS(N7029=1,"Unsatisfactory",N7029=2,"Poor",N7029=3,"Average",N7029=4,"Good",N7029=5,"Excellent")</f>
        <v>Unsatisfactory</v>
      </c>
      <c r="P7029"/>
      <c r="Q7029"/>
      <c r="R7029"/>
      <c r="S7029"/>
      <c r="T7029"/>
      <c r="U7029"/>
    </row>
    <row r="7030" spans="1:21">
      <c r="A7030" s="2">
        <v>173540</v>
      </c>
      <c r="B7030" s="2" t="s">
        <v>50</v>
      </c>
      <c r="C7030" s="4">
        <v>45311</v>
      </c>
      <c r="D7030" s="17">
        <v>45311</v>
      </c>
      <c r="E7030" s="2" t="s">
        <v>16</v>
      </c>
      <c r="F7030" s="2" t="s">
        <v>17</v>
      </c>
      <c r="G7030" s="2">
        <v>19</v>
      </c>
      <c r="H7030" s="2" t="s">
        <v>129</v>
      </c>
      <c r="I7030" s="2" t="s">
        <v>19</v>
      </c>
      <c r="J7030" s="12">
        <v>97</v>
      </c>
      <c r="K7030" s="2">
        <v>97</v>
      </c>
      <c r="L7030" s="2">
        <v>3</v>
      </c>
      <c r="M7030" s="12">
        <v>291</v>
      </c>
      <c r="N7030" s="3">
        <v>5</v>
      </c>
      <c r="O7030" s="2" t="str" cm="1">
        <f t="array" ref="O7030">_xlfn.IFS(N7030=1,"Unsatisfactory",N7030=2,"Poor",N7030=3,"Average",N7030=4,"Good",N7030=5,"Excellent")</f>
        <v>Excellent</v>
      </c>
      <c r="P7030"/>
      <c r="Q7030"/>
      <c r="R7030"/>
      <c r="S7030"/>
      <c r="T7030"/>
      <c r="U7030"/>
    </row>
    <row r="7031" spans="1:21">
      <c r="A7031" s="2">
        <v>188249</v>
      </c>
      <c r="B7031" s="2" t="s">
        <v>42</v>
      </c>
      <c r="C7031" s="4">
        <v>45373</v>
      </c>
      <c r="D7031" s="17">
        <v>45373</v>
      </c>
      <c r="E7031" s="2" t="s">
        <v>16</v>
      </c>
      <c r="F7031" s="2" t="s">
        <v>25</v>
      </c>
      <c r="G7031" s="2">
        <v>18</v>
      </c>
      <c r="H7031" s="2" t="s">
        <v>38</v>
      </c>
      <c r="I7031" s="2" t="s">
        <v>19</v>
      </c>
      <c r="J7031" s="12">
        <v>65</v>
      </c>
      <c r="K7031" s="2">
        <v>65</v>
      </c>
      <c r="L7031" s="2">
        <v>1</v>
      </c>
      <c r="M7031" s="12">
        <v>65</v>
      </c>
      <c r="N7031" s="3">
        <v>5</v>
      </c>
      <c r="O7031" s="2" t="str" cm="1">
        <f t="array" ref="O7031">_xlfn.IFS(N7031=1,"Unsatisfactory",N7031=2,"Poor",N7031=3,"Average",N7031=4,"Good",N7031=5,"Excellent")</f>
        <v>Excellent</v>
      </c>
      <c r="P7031"/>
      <c r="Q7031"/>
      <c r="R7031"/>
      <c r="S7031"/>
      <c r="T7031"/>
      <c r="U7031"/>
    </row>
    <row r="7032" spans="1:21">
      <c r="A7032" s="2">
        <v>188258</v>
      </c>
      <c r="B7032" s="2" t="s">
        <v>23</v>
      </c>
      <c r="C7032" s="4">
        <v>45305</v>
      </c>
      <c r="D7032" s="17">
        <v>45305</v>
      </c>
      <c r="E7032" s="2" t="s">
        <v>24</v>
      </c>
      <c r="F7032" s="2" t="s">
        <v>17</v>
      </c>
      <c r="G7032" s="2">
        <v>20</v>
      </c>
      <c r="H7032" s="2" t="s">
        <v>58</v>
      </c>
      <c r="I7032" s="2" t="s">
        <v>27</v>
      </c>
      <c r="J7032" s="12">
        <v>9</v>
      </c>
      <c r="K7032" s="2">
        <v>49</v>
      </c>
      <c r="L7032" s="2">
        <v>4</v>
      </c>
      <c r="M7032" s="12">
        <v>196</v>
      </c>
      <c r="N7032" s="3">
        <v>4</v>
      </c>
      <c r="O7032" s="2" t="str" cm="1">
        <f t="array" ref="O7032">_xlfn.IFS(N7032=1,"Unsatisfactory",N7032=2,"Poor",N7032=3,"Average",N7032=4,"Good",N7032=5,"Excellent")</f>
        <v>Good</v>
      </c>
      <c r="P7032"/>
      <c r="Q7032"/>
      <c r="R7032"/>
      <c r="S7032"/>
      <c r="T7032"/>
      <c r="U7032"/>
    </row>
    <row r="7033" spans="1:21">
      <c r="A7033" s="2">
        <v>168153</v>
      </c>
      <c r="B7033" s="2" t="s">
        <v>36</v>
      </c>
      <c r="C7033" s="4">
        <v>45573</v>
      </c>
      <c r="D7033" s="17">
        <v>45573</v>
      </c>
      <c r="E7033" s="2" t="s">
        <v>37</v>
      </c>
      <c r="F7033" s="2" t="s">
        <v>25</v>
      </c>
      <c r="G7033" s="2">
        <v>28</v>
      </c>
      <c r="H7033" s="2" t="s">
        <v>31</v>
      </c>
      <c r="I7033" s="2" t="s">
        <v>19</v>
      </c>
      <c r="J7033" s="12">
        <v>32</v>
      </c>
      <c r="K7033" s="2">
        <v>32</v>
      </c>
      <c r="L7033" s="2">
        <v>1</v>
      </c>
      <c r="M7033" s="12">
        <v>32</v>
      </c>
      <c r="N7033" s="3">
        <v>5</v>
      </c>
      <c r="O7033" s="2" t="str" cm="1">
        <f t="array" ref="O7033">_xlfn.IFS(N7033=1,"Unsatisfactory",N7033=2,"Poor",N7033=3,"Average",N7033=4,"Good",N7033=5,"Excellent")</f>
        <v>Excellent</v>
      </c>
      <c r="P7033"/>
      <c r="Q7033"/>
      <c r="R7033"/>
      <c r="S7033"/>
      <c r="T7033"/>
      <c r="U7033"/>
    </row>
    <row r="7034" spans="1:21">
      <c r="A7034" s="2">
        <v>150789</v>
      </c>
      <c r="B7034" s="2" t="s">
        <v>50</v>
      </c>
      <c r="C7034" s="4">
        <v>45339</v>
      </c>
      <c r="D7034" s="17">
        <v>45339</v>
      </c>
      <c r="E7034" s="2" t="s">
        <v>16</v>
      </c>
      <c r="F7034" s="2" t="s">
        <v>25</v>
      </c>
      <c r="G7034" s="2">
        <v>23</v>
      </c>
      <c r="H7034" s="2" t="s">
        <v>129</v>
      </c>
      <c r="I7034" s="2" t="s">
        <v>19</v>
      </c>
      <c r="J7034" s="12">
        <v>97</v>
      </c>
      <c r="K7034" s="2">
        <v>97</v>
      </c>
      <c r="L7034" s="2">
        <v>3</v>
      </c>
      <c r="M7034" s="12">
        <v>291</v>
      </c>
      <c r="N7034" s="3">
        <v>1</v>
      </c>
      <c r="O7034" s="2" t="str" cm="1">
        <f t="array" ref="O7034">_xlfn.IFS(N7034=1,"Unsatisfactory",N7034=2,"Poor",N7034=3,"Average",N7034=4,"Good",N7034=5,"Excellent")</f>
        <v>Unsatisfactory</v>
      </c>
      <c r="P7034"/>
      <c r="Q7034"/>
      <c r="R7034"/>
      <c r="S7034"/>
      <c r="T7034"/>
      <c r="U7034"/>
    </row>
    <row r="7035" spans="1:21">
      <c r="A7035" s="2">
        <v>161033</v>
      </c>
      <c r="B7035" s="2" t="s">
        <v>48</v>
      </c>
      <c r="C7035" s="4">
        <v>45298</v>
      </c>
      <c r="D7035" s="17">
        <v>45298</v>
      </c>
      <c r="E7035" s="2" t="s">
        <v>16</v>
      </c>
      <c r="F7035" s="2" t="s">
        <v>17</v>
      </c>
      <c r="G7035" s="2">
        <v>33</v>
      </c>
      <c r="H7035" s="2" t="s">
        <v>29</v>
      </c>
      <c r="I7035" s="2" t="s">
        <v>19</v>
      </c>
      <c r="J7035" s="12">
        <v>130</v>
      </c>
      <c r="K7035" s="2">
        <v>130</v>
      </c>
      <c r="L7035" s="2">
        <v>1</v>
      </c>
      <c r="M7035" s="12">
        <v>130</v>
      </c>
      <c r="N7035" s="3">
        <v>4</v>
      </c>
      <c r="O7035" s="2" t="str" cm="1">
        <f t="array" ref="O7035">_xlfn.IFS(N7035=1,"Unsatisfactory",N7035=2,"Poor",N7035=3,"Average",N7035=4,"Good",N7035=5,"Excellent")</f>
        <v>Good</v>
      </c>
      <c r="P7035"/>
      <c r="Q7035"/>
      <c r="R7035"/>
      <c r="S7035"/>
      <c r="T7035"/>
      <c r="U7035"/>
    </row>
    <row r="7036" spans="1:21">
      <c r="A7036" s="2">
        <v>158803</v>
      </c>
      <c r="B7036" s="2" t="s">
        <v>53</v>
      </c>
      <c r="C7036" s="4">
        <v>45429</v>
      </c>
      <c r="D7036" s="17">
        <v>45429</v>
      </c>
      <c r="E7036" s="2" t="s">
        <v>37</v>
      </c>
      <c r="F7036" s="2" t="s">
        <v>17</v>
      </c>
      <c r="G7036" s="2">
        <v>25</v>
      </c>
      <c r="H7036" s="2" t="s">
        <v>44</v>
      </c>
      <c r="I7036" s="2" t="s">
        <v>27</v>
      </c>
      <c r="J7036" s="12">
        <v>15</v>
      </c>
      <c r="K7036" s="2">
        <v>40</v>
      </c>
      <c r="L7036" s="2">
        <v>1</v>
      </c>
      <c r="M7036" s="12">
        <v>40</v>
      </c>
      <c r="N7036" s="3">
        <v>1</v>
      </c>
      <c r="O7036" s="2" t="str" cm="1">
        <f t="array" ref="O7036">_xlfn.IFS(N7036=1,"Unsatisfactory",N7036=2,"Poor",N7036=3,"Average",N7036=4,"Good",N7036=5,"Excellent")</f>
        <v>Unsatisfactory</v>
      </c>
      <c r="P7036"/>
      <c r="Q7036"/>
      <c r="R7036"/>
      <c r="S7036"/>
      <c r="T7036"/>
      <c r="U7036"/>
    </row>
    <row r="7037" spans="1:21">
      <c r="A7037" s="2">
        <v>124605</v>
      </c>
      <c r="B7037" s="2" t="s">
        <v>15</v>
      </c>
      <c r="C7037" s="4">
        <v>45499</v>
      </c>
      <c r="D7037" s="17">
        <v>45499</v>
      </c>
      <c r="E7037" s="2" t="s">
        <v>16</v>
      </c>
      <c r="F7037" s="2" t="s">
        <v>17</v>
      </c>
      <c r="G7037" s="2">
        <v>31</v>
      </c>
      <c r="H7037" s="2" t="s">
        <v>66</v>
      </c>
      <c r="I7037" s="2" t="s">
        <v>27</v>
      </c>
      <c r="J7037" s="12">
        <v>100</v>
      </c>
      <c r="K7037" s="2">
        <v>140</v>
      </c>
      <c r="L7037" s="2">
        <v>2</v>
      </c>
      <c r="M7037" s="12">
        <v>280</v>
      </c>
      <c r="N7037" s="3">
        <v>5</v>
      </c>
      <c r="O7037" s="2" t="str" cm="1">
        <f t="array" ref="O7037">_xlfn.IFS(N7037=1,"Unsatisfactory",N7037=2,"Poor",N7037=3,"Average",N7037=4,"Good",N7037=5,"Excellent")</f>
        <v>Excellent</v>
      </c>
      <c r="P7037"/>
      <c r="Q7037"/>
      <c r="R7037"/>
      <c r="S7037"/>
      <c r="T7037"/>
      <c r="U7037"/>
    </row>
    <row r="7038" spans="1:21">
      <c r="A7038" s="2">
        <v>122033</v>
      </c>
      <c r="B7038" s="2" t="s">
        <v>23</v>
      </c>
      <c r="C7038" s="4">
        <v>45468</v>
      </c>
      <c r="D7038" s="17">
        <v>45468</v>
      </c>
      <c r="E7038" s="2" t="s">
        <v>24</v>
      </c>
      <c r="F7038" s="2" t="s">
        <v>17</v>
      </c>
      <c r="G7038" s="2">
        <v>25</v>
      </c>
      <c r="H7038" s="2" t="s">
        <v>31</v>
      </c>
      <c r="I7038" s="2" t="s">
        <v>19</v>
      </c>
      <c r="J7038" s="12">
        <v>9</v>
      </c>
      <c r="K7038" s="2">
        <v>9</v>
      </c>
      <c r="L7038" s="2">
        <v>1</v>
      </c>
      <c r="M7038" s="12">
        <v>9</v>
      </c>
      <c r="N7038" s="3">
        <v>5</v>
      </c>
      <c r="O7038" s="2" t="str" cm="1">
        <f t="array" ref="O7038">_xlfn.IFS(N7038=1,"Unsatisfactory",N7038=2,"Poor",N7038=3,"Average",N7038=4,"Good",N7038=5,"Excellent")</f>
        <v>Excellent</v>
      </c>
      <c r="P7038"/>
      <c r="Q7038"/>
      <c r="R7038"/>
      <c r="S7038"/>
      <c r="T7038"/>
      <c r="U7038"/>
    </row>
    <row r="7039" spans="1:21">
      <c r="A7039" s="2">
        <v>158024</v>
      </c>
      <c r="B7039" s="2" t="s">
        <v>50</v>
      </c>
      <c r="C7039" s="4">
        <v>45414</v>
      </c>
      <c r="D7039" s="17">
        <v>45414</v>
      </c>
      <c r="E7039" s="2" t="s">
        <v>16</v>
      </c>
      <c r="F7039" s="2" t="s">
        <v>25</v>
      </c>
      <c r="G7039" s="2">
        <v>19</v>
      </c>
      <c r="H7039" s="2" t="s">
        <v>29</v>
      </c>
      <c r="I7039" s="2" t="s">
        <v>19</v>
      </c>
      <c r="J7039" s="12">
        <v>97</v>
      </c>
      <c r="K7039" s="2">
        <v>97</v>
      </c>
      <c r="L7039" s="2">
        <v>2</v>
      </c>
      <c r="M7039" s="12">
        <v>194</v>
      </c>
      <c r="N7039" s="3">
        <v>5</v>
      </c>
      <c r="O7039" s="2" t="str" cm="1">
        <f t="array" ref="O7039">_xlfn.IFS(N7039=1,"Unsatisfactory",N7039=2,"Poor",N7039=3,"Average",N7039=4,"Good",N7039=5,"Excellent")</f>
        <v>Excellent</v>
      </c>
      <c r="P7039"/>
      <c r="Q7039"/>
      <c r="R7039"/>
      <c r="S7039"/>
      <c r="T7039"/>
      <c r="U7039"/>
    </row>
    <row r="7040" spans="1:21">
      <c r="A7040" s="2">
        <v>151350</v>
      </c>
      <c r="B7040" s="2" t="s">
        <v>82</v>
      </c>
      <c r="C7040" s="4">
        <v>45505</v>
      </c>
      <c r="D7040" s="17">
        <v>45505</v>
      </c>
      <c r="E7040" s="2" t="s">
        <v>37</v>
      </c>
      <c r="F7040" s="2" t="s">
        <v>17</v>
      </c>
      <c r="G7040" s="2">
        <v>19</v>
      </c>
      <c r="H7040" s="2" t="s">
        <v>38</v>
      </c>
      <c r="I7040" s="2" t="s">
        <v>19</v>
      </c>
      <c r="J7040" s="12">
        <v>20</v>
      </c>
      <c r="K7040" s="2">
        <v>20</v>
      </c>
      <c r="L7040" s="2">
        <v>2</v>
      </c>
      <c r="M7040" s="12">
        <v>40</v>
      </c>
      <c r="N7040" s="3">
        <v>5</v>
      </c>
      <c r="O7040" s="2" t="str" cm="1">
        <f t="array" ref="O7040">_xlfn.IFS(N7040=1,"Unsatisfactory",N7040=2,"Poor",N7040=3,"Average",N7040=4,"Good",N7040=5,"Excellent")</f>
        <v>Excellent</v>
      </c>
      <c r="P7040"/>
      <c r="Q7040"/>
      <c r="R7040"/>
      <c r="S7040"/>
      <c r="T7040"/>
      <c r="U7040"/>
    </row>
    <row r="7041" spans="1:21">
      <c r="A7041" s="2">
        <v>164548</v>
      </c>
      <c r="B7041" s="2" t="s">
        <v>42</v>
      </c>
      <c r="C7041" s="4">
        <v>45391</v>
      </c>
      <c r="D7041" s="17">
        <v>45391</v>
      </c>
      <c r="E7041" s="2" t="s">
        <v>16</v>
      </c>
      <c r="F7041" s="2" t="s">
        <v>17</v>
      </c>
      <c r="G7041" s="2">
        <v>25</v>
      </c>
      <c r="H7041" s="2" t="s">
        <v>56</v>
      </c>
      <c r="I7041" s="2" t="s">
        <v>19</v>
      </c>
      <c r="J7041" s="12">
        <v>65</v>
      </c>
      <c r="K7041" s="2">
        <v>65</v>
      </c>
      <c r="L7041" s="2">
        <v>1</v>
      </c>
      <c r="M7041" s="12">
        <v>65</v>
      </c>
      <c r="N7041" s="3">
        <v>1</v>
      </c>
      <c r="O7041" s="2" t="str" cm="1">
        <f t="array" ref="O7041">_xlfn.IFS(N7041=1,"Unsatisfactory",N7041=2,"Poor",N7041=3,"Average",N7041=4,"Good",N7041=5,"Excellent")</f>
        <v>Unsatisfactory</v>
      </c>
      <c r="P7041"/>
      <c r="Q7041"/>
      <c r="R7041"/>
      <c r="S7041"/>
      <c r="T7041"/>
      <c r="U7041"/>
    </row>
    <row r="7042" spans="1:21">
      <c r="A7042" s="2">
        <v>191300</v>
      </c>
      <c r="B7042" s="2" t="s">
        <v>42</v>
      </c>
      <c r="C7042" s="4">
        <v>45237</v>
      </c>
      <c r="D7042" s="17">
        <v>45237</v>
      </c>
      <c r="E7042" s="2" t="s">
        <v>16</v>
      </c>
      <c r="F7042" s="2" t="s">
        <v>25</v>
      </c>
      <c r="G7042" s="2">
        <v>19</v>
      </c>
      <c r="H7042" s="2" t="s">
        <v>79</v>
      </c>
      <c r="I7042" s="2" t="s">
        <v>27</v>
      </c>
      <c r="J7042" s="12">
        <v>65</v>
      </c>
      <c r="K7042" s="2">
        <v>105</v>
      </c>
      <c r="L7042" s="2">
        <v>1</v>
      </c>
      <c r="M7042" s="12">
        <v>105</v>
      </c>
      <c r="N7042" s="3">
        <v>4</v>
      </c>
      <c r="O7042" s="2" t="str" cm="1">
        <f t="array" ref="O7042">_xlfn.IFS(N7042=1,"Unsatisfactory",N7042=2,"Poor",N7042=3,"Average",N7042=4,"Good",N7042=5,"Excellent")</f>
        <v>Good</v>
      </c>
      <c r="P7042"/>
      <c r="Q7042"/>
      <c r="R7042"/>
      <c r="S7042"/>
      <c r="T7042"/>
      <c r="U7042"/>
    </row>
    <row r="7043" spans="1:21">
      <c r="A7043" s="2">
        <v>120738</v>
      </c>
      <c r="B7043" s="2" t="s">
        <v>15</v>
      </c>
      <c r="C7043" s="4">
        <v>45380</v>
      </c>
      <c r="D7043" s="17">
        <v>45380</v>
      </c>
      <c r="E7043" s="2" t="s">
        <v>16</v>
      </c>
      <c r="F7043" s="2" t="s">
        <v>17</v>
      </c>
      <c r="G7043" s="2">
        <v>26</v>
      </c>
      <c r="H7043" s="2" t="s">
        <v>60</v>
      </c>
      <c r="I7043" s="2" t="s">
        <v>19</v>
      </c>
      <c r="J7043" s="12">
        <v>100</v>
      </c>
      <c r="K7043" s="2">
        <v>100</v>
      </c>
      <c r="L7043" s="2">
        <v>5</v>
      </c>
      <c r="M7043" s="12">
        <v>500</v>
      </c>
      <c r="N7043" s="3">
        <v>5</v>
      </c>
      <c r="O7043" s="2" t="str" cm="1">
        <f t="array" ref="O7043">_xlfn.IFS(N7043=1,"Unsatisfactory",N7043=2,"Poor",N7043=3,"Average",N7043=4,"Good",N7043=5,"Excellent")</f>
        <v>Excellent</v>
      </c>
      <c r="P7043"/>
      <c r="Q7043"/>
      <c r="R7043"/>
      <c r="S7043"/>
      <c r="T7043"/>
      <c r="U7043"/>
    </row>
    <row r="7044" spans="1:21">
      <c r="A7044" s="2">
        <v>140076</v>
      </c>
      <c r="B7044" s="2" t="s">
        <v>53</v>
      </c>
      <c r="C7044" s="4">
        <v>45249</v>
      </c>
      <c r="D7044" s="17">
        <v>45249</v>
      </c>
      <c r="E7044" s="2" t="s">
        <v>37</v>
      </c>
      <c r="F7044" s="2" t="s">
        <v>25</v>
      </c>
      <c r="G7044" s="2">
        <v>28</v>
      </c>
      <c r="H7044" s="2" t="s">
        <v>118</v>
      </c>
      <c r="I7044" s="2" t="s">
        <v>19</v>
      </c>
      <c r="J7044" s="12">
        <v>15</v>
      </c>
      <c r="K7044" s="2">
        <v>15</v>
      </c>
      <c r="L7044" s="2">
        <v>1</v>
      </c>
      <c r="M7044" s="12">
        <v>15</v>
      </c>
      <c r="N7044" s="3">
        <v>2</v>
      </c>
      <c r="O7044" s="2" t="str" cm="1">
        <f t="array" ref="O7044">_xlfn.IFS(N7044=1,"Unsatisfactory",N7044=2,"Poor",N7044=3,"Average",N7044=4,"Good",N7044=5,"Excellent")</f>
        <v>Poor</v>
      </c>
      <c r="P7044"/>
      <c r="Q7044"/>
      <c r="R7044"/>
      <c r="S7044"/>
      <c r="T7044"/>
      <c r="U7044"/>
    </row>
    <row r="7045" spans="1:21">
      <c r="A7045" s="2">
        <v>132604</v>
      </c>
      <c r="B7045" s="2" t="s">
        <v>53</v>
      </c>
      <c r="C7045" s="4">
        <v>45294</v>
      </c>
      <c r="D7045" s="17">
        <v>45294</v>
      </c>
      <c r="E7045" s="2" t="s">
        <v>37</v>
      </c>
      <c r="F7045" s="2" t="s">
        <v>17</v>
      </c>
      <c r="G7045" s="2">
        <v>18</v>
      </c>
      <c r="H7045" s="2" t="s">
        <v>66</v>
      </c>
      <c r="I7045" s="2" t="s">
        <v>27</v>
      </c>
      <c r="J7045" s="12">
        <v>15</v>
      </c>
      <c r="K7045" s="2">
        <v>55</v>
      </c>
      <c r="L7045" s="2">
        <v>1</v>
      </c>
      <c r="M7045" s="12">
        <v>55</v>
      </c>
      <c r="N7045" s="3">
        <v>5</v>
      </c>
      <c r="O7045" s="2" t="str" cm="1">
        <f t="array" ref="O7045">_xlfn.IFS(N7045=1,"Unsatisfactory",N7045=2,"Poor",N7045=3,"Average",N7045=4,"Good",N7045=5,"Excellent")</f>
        <v>Excellent</v>
      </c>
      <c r="P7045"/>
      <c r="Q7045"/>
      <c r="R7045"/>
      <c r="S7045"/>
      <c r="T7045"/>
      <c r="U7045"/>
    </row>
    <row r="7046" spans="1:21">
      <c r="A7046" s="2">
        <v>177172</v>
      </c>
      <c r="B7046" s="2" t="s">
        <v>82</v>
      </c>
      <c r="C7046" s="4">
        <v>45435</v>
      </c>
      <c r="D7046" s="17">
        <v>45435</v>
      </c>
      <c r="E7046" s="2" t="s">
        <v>37</v>
      </c>
      <c r="F7046" s="2" t="s">
        <v>25</v>
      </c>
      <c r="G7046" s="2">
        <v>29</v>
      </c>
      <c r="H7046" s="2" t="s">
        <v>60</v>
      </c>
      <c r="I7046" s="2" t="s">
        <v>19</v>
      </c>
      <c r="J7046" s="12">
        <v>20</v>
      </c>
      <c r="K7046" s="2">
        <v>20</v>
      </c>
      <c r="L7046" s="2">
        <v>3</v>
      </c>
      <c r="M7046" s="12">
        <v>60</v>
      </c>
      <c r="N7046" s="3">
        <v>3</v>
      </c>
      <c r="O7046" s="2" t="str" cm="1">
        <f t="array" ref="O7046">_xlfn.IFS(N7046=1,"Unsatisfactory",N7046=2,"Poor",N7046=3,"Average",N7046=4,"Good",N7046=5,"Excellent")</f>
        <v>Average</v>
      </c>
      <c r="P7046"/>
      <c r="Q7046"/>
      <c r="R7046"/>
      <c r="S7046"/>
      <c r="T7046"/>
      <c r="U7046"/>
    </row>
    <row r="7047" spans="1:21">
      <c r="A7047" s="2">
        <v>128508</v>
      </c>
      <c r="B7047" s="2" t="s">
        <v>76</v>
      </c>
      <c r="C7047" s="4">
        <v>45301</v>
      </c>
      <c r="D7047" s="17">
        <v>45301</v>
      </c>
      <c r="E7047" s="2" t="s">
        <v>37</v>
      </c>
      <c r="F7047" s="2" t="s">
        <v>17</v>
      </c>
      <c r="G7047" s="2">
        <v>24</v>
      </c>
      <c r="H7047" s="2" t="s">
        <v>75</v>
      </c>
      <c r="I7047" s="2" t="s">
        <v>27</v>
      </c>
      <c r="J7047" s="12">
        <v>45</v>
      </c>
      <c r="K7047" s="2">
        <v>115</v>
      </c>
      <c r="L7047" s="2">
        <v>1</v>
      </c>
      <c r="M7047" s="12">
        <v>115</v>
      </c>
      <c r="N7047" s="3">
        <v>4</v>
      </c>
      <c r="O7047" s="2" t="str" cm="1">
        <f t="array" ref="O7047">_xlfn.IFS(N7047=1,"Unsatisfactory",N7047=2,"Poor",N7047=3,"Average",N7047=4,"Good",N7047=5,"Excellent")</f>
        <v>Good</v>
      </c>
      <c r="P7047"/>
      <c r="Q7047"/>
      <c r="R7047"/>
      <c r="S7047"/>
      <c r="T7047"/>
      <c r="U7047"/>
    </row>
    <row r="7048" spans="1:21">
      <c r="A7048" s="2">
        <v>124746</v>
      </c>
      <c r="B7048" s="2" t="s">
        <v>30</v>
      </c>
      <c r="C7048" s="4">
        <v>45264</v>
      </c>
      <c r="D7048" s="17">
        <v>45264</v>
      </c>
      <c r="E7048" s="2" t="s">
        <v>24</v>
      </c>
      <c r="F7048" s="2" t="s">
        <v>17</v>
      </c>
      <c r="G7048" s="2">
        <v>29</v>
      </c>
      <c r="H7048" s="2" t="s">
        <v>51</v>
      </c>
      <c r="I7048" s="2" t="s">
        <v>27</v>
      </c>
      <c r="J7048" s="12">
        <v>10</v>
      </c>
      <c r="K7048" s="2">
        <v>60</v>
      </c>
      <c r="L7048" s="2">
        <v>4</v>
      </c>
      <c r="M7048" s="12">
        <v>240</v>
      </c>
      <c r="N7048" s="3">
        <v>4</v>
      </c>
      <c r="O7048" s="2" t="str" cm="1">
        <f t="array" ref="O7048">_xlfn.IFS(N7048=1,"Unsatisfactory",N7048=2,"Poor",N7048=3,"Average",N7048=4,"Good",N7048=5,"Excellent")</f>
        <v>Good</v>
      </c>
      <c r="P7048"/>
      <c r="Q7048"/>
      <c r="R7048"/>
      <c r="S7048"/>
      <c r="T7048"/>
      <c r="U7048"/>
    </row>
    <row r="7049" spans="1:21">
      <c r="A7049" s="2">
        <v>184355</v>
      </c>
      <c r="B7049" s="2" t="s">
        <v>23</v>
      </c>
      <c r="C7049" s="4">
        <v>45302</v>
      </c>
      <c r="D7049" s="17">
        <v>45302</v>
      </c>
      <c r="E7049" s="2" t="s">
        <v>24</v>
      </c>
      <c r="F7049" s="2" t="s">
        <v>17</v>
      </c>
      <c r="G7049" s="2">
        <v>22</v>
      </c>
      <c r="H7049" s="2" t="s">
        <v>38</v>
      </c>
      <c r="I7049" s="2" t="s">
        <v>19</v>
      </c>
      <c r="J7049" s="12">
        <v>9</v>
      </c>
      <c r="K7049" s="2">
        <v>9</v>
      </c>
      <c r="L7049" s="2">
        <v>1</v>
      </c>
      <c r="M7049" s="12">
        <v>9</v>
      </c>
      <c r="N7049" s="3">
        <v>4</v>
      </c>
      <c r="O7049" s="2" t="str" cm="1">
        <f t="array" ref="O7049">_xlfn.IFS(N7049=1,"Unsatisfactory",N7049=2,"Poor",N7049=3,"Average",N7049=4,"Good",N7049=5,"Excellent")</f>
        <v>Good</v>
      </c>
      <c r="P7049"/>
      <c r="Q7049"/>
      <c r="R7049"/>
      <c r="S7049"/>
      <c r="T7049"/>
      <c r="U7049"/>
    </row>
    <row r="7050" spans="1:21">
      <c r="A7050" s="2">
        <v>178295</v>
      </c>
      <c r="B7050" s="2" t="s">
        <v>42</v>
      </c>
      <c r="C7050" s="4">
        <v>45369</v>
      </c>
      <c r="D7050" s="17">
        <v>45369</v>
      </c>
      <c r="E7050" s="2" t="s">
        <v>16</v>
      </c>
      <c r="F7050" s="2" t="s">
        <v>25</v>
      </c>
      <c r="G7050" s="2">
        <v>32</v>
      </c>
      <c r="H7050" s="2" t="s">
        <v>69</v>
      </c>
      <c r="I7050" s="2" t="s">
        <v>19</v>
      </c>
      <c r="J7050" s="12">
        <v>65</v>
      </c>
      <c r="K7050" s="2">
        <v>65</v>
      </c>
      <c r="L7050" s="2">
        <v>1</v>
      </c>
      <c r="M7050" s="12">
        <v>65</v>
      </c>
      <c r="N7050" s="3">
        <v>3</v>
      </c>
      <c r="O7050" s="2" t="str" cm="1">
        <f t="array" ref="O7050">_xlfn.IFS(N7050=1,"Unsatisfactory",N7050=2,"Poor",N7050=3,"Average",N7050=4,"Good",N7050=5,"Excellent")</f>
        <v>Average</v>
      </c>
      <c r="P7050"/>
      <c r="Q7050"/>
      <c r="R7050"/>
      <c r="S7050"/>
      <c r="T7050"/>
      <c r="U7050"/>
    </row>
    <row r="7051" spans="1:21">
      <c r="A7051" s="2">
        <v>193288</v>
      </c>
      <c r="B7051" s="2" t="s">
        <v>15</v>
      </c>
      <c r="C7051" s="4">
        <v>45384</v>
      </c>
      <c r="D7051" s="17">
        <v>45384</v>
      </c>
      <c r="E7051" s="2" t="s">
        <v>16</v>
      </c>
      <c r="F7051" s="2" t="s">
        <v>17</v>
      </c>
      <c r="G7051" s="2">
        <v>25</v>
      </c>
      <c r="H7051" s="2" t="s">
        <v>118</v>
      </c>
      <c r="I7051" s="2" t="s">
        <v>19</v>
      </c>
      <c r="J7051" s="12">
        <v>100</v>
      </c>
      <c r="K7051" s="2">
        <v>100</v>
      </c>
      <c r="L7051" s="2">
        <v>2</v>
      </c>
      <c r="M7051" s="12">
        <v>200</v>
      </c>
      <c r="N7051" s="3">
        <v>4</v>
      </c>
      <c r="O7051" s="2" t="str" cm="1">
        <f t="array" ref="O7051">_xlfn.IFS(N7051=1,"Unsatisfactory",N7051=2,"Poor",N7051=3,"Average",N7051=4,"Good",N7051=5,"Excellent")</f>
        <v>Good</v>
      </c>
      <c r="P7051"/>
      <c r="Q7051"/>
      <c r="R7051"/>
      <c r="S7051"/>
      <c r="T7051"/>
      <c r="U7051"/>
    </row>
    <row r="7052" spans="1:21">
      <c r="A7052" s="2">
        <v>126864</v>
      </c>
      <c r="B7052" s="2" t="s">
        <v>36</v>
      </c>
      <c r="C7052" s="4">
        <v>45453</v>
      </c>
      <c r="D7052" s="17">
        <v>45453</v>
      </c>
      <c r="E7052" s="2" t="s">
        <v>37</v>
      </c>
      <c r="F7052" s="2" t="s">
        <v>17</v>
      </c>
      <c r="G7052" s="2">
        <v>18</v>
      </c>
      <c r="H7052" s="2" t="s">
        <v>67</v>
      </c>
      <c r="I7052" s="2" t="s">
        <v>27</v>
      </c>
      <c r="J7052" s="12">
        <v>32</v>
      </c>
      <c r="K7052" s="2">
        <v>72</v>
      </c>
      <c r="L7052" s="2">
        <v>4</v>
      </c>
      <c r="M7052" s="12">
        <v>288</v>
      </c>
      <c r="N7052" s="3">
        <v>4</v>
      </c>
      <c r="O7052" s="2" t="str" cm="1">
        <f t="array" ref="O7052">_xlfn.IFS(N7052=1,"Unsatisfactory",N7052=2,"Poor",N7052=3,"Average",N7052=4,"Good",N7052=5,"Excellent")</f>
        <v>Good</v>
      </c>
      <c r="P7052"/>
      <c r="Q7052"/>
      <c r="R7052"/>
      <c r="S7052"/>
      <c r="T7052"/>
      <c r="U7052"/>
    </row>
    <row r="7053" spans="1:21">
      <c r="A7053" s="2">
        <v>171030</v>
      </c>
      <c r="B7053" s="2" t="s">
        <v>15</v>
      </c>
      <c r="C7053" s="4">
        <v>45532</v>
      </c>
      <c r="D7053" s="17">
        <v>45532</v>
      </c>
      <c r="E7053" s="2" t="s">
        <v>16</v>
      </c>
      <c r="F7053" s="2" t="s">
        <v>25</v>
      </c>
      <c r="G7053" s="2">
        <v>21</v>
      </c>
      <c r="H7053" s="2" t="s">
        <v>131</v>
      </c>
      <c r="I7053" s="2" t="s">
        <v>27</v>
      </c>
      <c r="J7053" s="12">
        <v>100</v>
      </c>
      <c r="K7053" s="2">
        <v>170</v>
      </c>
      <c r="L7053" s="2">
        <v>1</v>
      </c>
      <c r="M7053" s="12">
        <v>170</v>
      </c>
      <c r="N7053" s="3">
        <v>4</v>
      </c>
      <c r="O7053" s="2" t="str" cm="1">
        <f t="array" ref="O7053">_xlfn.IFS(N7053=1,"Unsatisfactory",N7053=2,"Poor",N7053=3,"Average",N7053=4,"Good",N7053=5,"Excellent")</f>
        <v>Good</v>
      </c>
      <c r="P7053"/>
      <c r="Q7053"/>
      <c r="R7053"/>
      <c r="S7053"/>
      <c r="T7053"/>
      <c r="U7053"/>
    </row>
    <row r="7054" spans="1:21">
      <c r="A7054" s="2">
        <v>171614</v>
      </c>
      <c r="B7054" s="2" t="s">
        <v>15</v>
      </c>
      <c r="C7054" s="4">
        <v>45278</v>
      </c>
      <c r="D7054" s="17">
        <v>45278</v>
      </c>
      <c r="E7054" s="2" t="s">
        <v>16</v>
      </c>
      <c r="F7054" s="2" t="s">
        <v>25</v>
      </c>
      <c r="G7054" s="2">
        <v>30</v>
      </c>
      <c r="H7054" s="2" t="s">
        <v>115</v>
      </c>
      <c r="I7054" s="2" t="s">
        <v>19</v>
      </c>
      <c r="J7054" s="12">
        <v>100</v>
      </c>
      <c r="K7054" s="2">
        <v>100</v>
      </c>
      <c r="L7054" s="2">
        <v>1</v>
      </c>
      <c r="M7054" s="12">
        <v>100</v>
      </c>
      <c r="N7054" s="3">
        <v>5</v>
      </c>
      <c r="O7054" s="2" t="str" cm="1">
        <f t="array" ref="O7054">_xlfn.IFS(N7054=1,"Unsatisfactory",N7054=2,"Poor",N7054=3,"Average",N7054=4,"Good",N7054=5,"Excellent")</f>
        <v>Excellent</v>
      </c>
      <c r="P7054"/>
      <c r="Q7054"/>
      <c r="R7054"/>
      <c r="S7054"/>
      <c r="T7054"/>
      <c r="U7054"/>
    </row>
    <row r="7055" spans="1:21">
      <c r="A7055" s="2">
        <v>179249</v>
      </c>
      <c r="B7055" s="2" t="s">
        <v>23</v>
      </c>
      <c r="C7055" s="4">
        <v>45541</v>
      </c>
      <c r="D7055" s="17">
        <v>45541</v>
      </c>
      <c r="E7055" s="2" t="s">
        <v>24</v>
      </c>
      <c r="F7055" s="2" t="s">
        <v>25</v>
      </c>
      <c r="G7055" s="2">
        <v>35</v>
      </c>
      <c r="H7055" s="2" t="s">
        <v>131</v>
      </c>
      <c r="I7055" s="2" t="s">
        <v>27</v>
      </c>
      <c r="J7055" s="12">
        <v>9</v>
      </c>
      <c r="K7055" s="2">
        <v>79</v>
      </c>
      <c r="L7055" s="2">
        <v>3</v>
      </c>
      <c r="M7055" s="12">
        <v>237</v>
      </c>
      <c r="N7055" s="3">
        <v>3</v>
      </c>
      <c r="O7055" s="2" t="str" cm="1">
        <f t="array" ref="O7055">_xlfn.IFS(N7055=1,"Unsatisfactory",N7055=2,"Poor",N7055=3,"Average",N7055=4,"Good",N7055=5,"Excellent")</f>
        <v>Average</v>
      </c>
      <c r="P7055"/>
      <c r="Q7055"/>
      <c r="R7055"/>
      <c r="S7055"/>
      <c r="T7055"/>
      <c r="U7055"/>
    </row>
    <row r="7056" spans="1:21">
      <c r="A7056" s="2">
        <v>121652</v>
      </c>
      <c r="B7056" s="2" t="s">
        <v>53</v>
      </c>
      <c r="C7056" s="4">
        <v>45527</v>
      </c>
      <c r="D7056" s="17">
        <v>45527</v>
      </c>
      <c r="E7056" s="2" t="s">
        <v>37</v>
      </c>
      <c r="F7056" s="2" t="s">
        <v>25</v>
      </c>
      <c r="G7056" s="2">
        <v>31</v>
      </c>
      <c r="H7056" s="2" t="s">
        <v>44</v>
      </c>
      <c r="I7056" s="2" t="s">
        <v>27</v>
      </c>
      <c r="J7056" s="12">
        <v>15</v>
      </c>
      <c r="K7056" s="2">
        <v>40</v>
      </c>
      <c r="L7056" s="2">
        <v>4</v>
      </c>
      <c r="M7056" s="12">
        <v>160</v>
      </c>
      <c r="N7056" s="3">
        <v>3</v>
      </c>
      <c r="O7056" s="2" t="str" cm="1">
        <f t="array" ref="O7056">_xlfn.IFS(N7056=1,"Unsatisfactory",N7056=2,"Poor",N7056=3,"Average",N7056=4,"Good",N7056=5,"Excellent")</f>
        <v>Average</v>
      </c>
      <c r="P7056"/>
      <c r="Q7056"/>
      <c r="R7056"/>
      <c r="S7056"/>
      <c r="T7056"/>
      <c r="U7056"/>
    </row>
    <row r="7057" spans="1:21">
      <c r="A7057" s="2">
        <v>155385</v>
      </c>
      <c r="B7057" s="2" t="s">
        <v>78</v>
      </c>
      <c r="C7057" s="4">
        <v>45462</v>
      </c>
      <c r="D7057" s="17">
        <v>45462</v>
      </c>
      <c r="E7057" s="2" t="s">
        <v>37</v>
      </c>
      <c r="F7057" s="2" t="s">
        <v>17</v>
      </c>
      <c r="G7057" s="2">
        <v>33</v>
      </c>
      <c r="H7057" s="2" t="s">
        <v>115</v>
      </c>
      <c r="I7057" s="2" t="s">
        <v>19</v>
      </c>
      <c r="J7057" s="12">
        <v>50</v>
      </c>
      <c r="K7057" s="2">
        <v>50</v>
      </c>
      <c r="L7057" s="2">
        <v>1</v>
      </c>
      <c r="M7057" s="12">
        <v>50</v>
      </c>
      <c r="N7057" s="3">
        <v>1</v>
      </c>
      <c r="O7057" s="2" t="str" cm="1">
        <f t="array" ref="O7057">_xlfn.IFS(N7057=1,"Unsatisfactory",N7057=2,"Poor",N7057=3,"Average",N7057=4,"Good",N7057=5,"Excellent")</f>
        <v>Unsatisfactory</v>
      </c>
      <c r="P7057"/>
      <c r="Q7057"/>
      <c r="R7057"/>
      <c r="S7057"/>
      <c r="T7057"/>
      <c r="U7057"/>
    </row>
    <row r="7058" spans="1:21">
      <c r="A7058" s="2">
        <v>180412</v>
      </c>
      <c r="B7058" s="2" t="s">
        <v>76</v>
      </c>
      <c r="C7058" s="4">
        <v>45375</v>
      </c>
      <c r="D7058" s="17">
        <v>45375</v>
      </c>
      <c r="E7058" s="2" t="s">
        <v>37</v>
      </c>
      <c r="F7058" s="2" t="s">
        <v>17</v>
      </c>
      <c r="G7058" s="2">
        <v>27</v>
      </c>
      <c r="H7058" s="2" t="s">
        <v>128</v>
      </c>
      <c r="I7058" s="2" t="s">
        <v>19</v>
      </c>
      <c r="J7058" s="12">
        <v>45</v>
      </c>
      <c r="K7058" s="2">
        <v>45</v>
      </c>
      <c r="L7058" s="2">
        <v>2</v>
      </c>
      <c r="M7058" s="12">
        <v>90</v>
      </c>
      <c r="N7058" s="3">
        <v>5</v>
      </c>
      <c r="O7058" s="2" t="str" cm="1">
        <f t="array" ref="O7058">_xlfn.IFS(N7058=1,"Unsatisfactory",N7058=2,"Poor",N7058=3,"Average",N7058=4,"Good",N7058=5,"Excellent")</f>
        <v>Excellent</v>
      </c>
      <c r="P7058"/>
      <c r="Q7058"/>
      <c r="R7058"/>
      <c r="S7058"/>
      <c r="T7058"/>
      <c r="U7058"/>
    </row>
    <row r="7059" spans="1:21">
      <c r="A7059" s="2">
        <v>146133</v>
      </c>
      <c r="B7059" s="2" t="s">
        <v>33</v>
      </c>
      <c r="C7059" s="4">
        <v>45307</v>
      </c>
      <c r="D7059" s="17">
        <v>45307</v>
      </c>
      <c r="E7059" s="2" t="s">
        <v>16</v>
      </c>
      <c r="F7059" s="2" t="s">
        <v>17</v>
      </c>
      <c r="G7059" s="2">
        <v>19</v>
      </c>
      <c r="H7059" s="2" t="s">
        <v>31</v>
      </c>
      <c r="I7059" s="2" t="s">
        <v>19</v>
      </c>
      <c r="J7059" s="12">
        <v>118</v>
      </c>
      <c r="K7059" s="2">
        <v>118</v>
      </c>
      <c r="L7059" s="2">
        <v>1</v>
      </c>
      <c r="M7059" s="12">
        <v>118</v>
      </c>
      <c r="N7059" s="3">
        <v>5</v>
      </c>
      <c r="O7059" s="2" t="str" cm="1">
        <f t="array" ref="O7059">_xlfn.IFS(N7059=1,"Unsatisfactory",N7059=2,"Poor",N7059=3,"Average",N7059=4,"Good",N7059=5,"Excellent")</f>
        <v>Excellent</v>
      </c>
      <c r="P7059"/>
      <c r="Q7059"/>
      <c r="R7059"/>
      <c r="S7059"/>
      <c r="T7059"/>
      <c r="U7059"/>
    </row>
    <row r="7060" spans="1:21">
      <c r="A7060" s="2">
        <v>179860</v>
      </c>
      <c r="B7060" s="2" t="s">
        <v>36</v>
      </c>
      <c r="C7060" s="4">
        <v>45320</v>
      </c>
      <c r="D7060" s="17">
        <v>45320</v>
      </c>
      <c r="E7060" s="2" t="s">
        <v>37</v>
      </c>
      <c r="F7060" s="2" t="s">
        <v>17</v>
      </c>
      <c r="G7060" s="2">
        <v>25</v>
      </c>
      <c r="H7060" s="2" t="s">
        <v>51</v>
      </c>
      <c r="I7060" s="2" t="s">
        <v>27</v>
      </c>
      <c r="J7060" s="12">
        <v>32</v>
      </c>
      <c r="K7060" s="2">
        <v>82</v>
      </c>
      <c r="L7060" s="2">
        <v>1</v>
      </c>
      <c r="M7060" s="12">
        <v>82</v>
      </c>
      <c r="N7060" s="3">
        <v>5</v>
      </c>
      <c r="O7060" s="2" t="str" cm="1">
        <f t="array" ref="O7060">_xlfn.IFS(N7060=1,"Unsatisfactory",N7060=2,"Poor",N7060=3,"Average",N7060=4,"Good",N7060=5,"Excellent")</f>
        <v>Excellent</v>
      </c>
      <c r="P7060"/>
      <c r="Q7060"/>
      <c r="R7060"/>
      <c r="S7060"/>
      <c r="T7060"/>
      <c r="U7060"/>
    </row>
    <row r="7061" spans="1:21">
      <c r="A7061" s="2">
        <v>173097</v>
      </c>
      <c r="B7061" s="2" t="s">
        <v>30</v>
      </c>
      <c r="C7061" s="4">
        <v>45583</v>
      </c>
      <c r="D7061" s="17">
        <v>45583</v>
      </c>
      <c r="E7061" s="2" t="s">
        <v>24</v>
      </c>
      <c r="F7061" s="2" t="s">
        <v>17</v>
      </c>
      <c r="G7061" s="2">
        <v>28</v>
      </c>
      <c r="H7061" s="2" t="s">
        <v>75</v>
      </c>
      <c r="I7061" s="2" t="s">
        <v>27</v>
      </c>
      <c r="J7061" s="12">
        <v>10</v>
      </c>
      <c r="K7061" s="2">
        <v>80</v>
      </c>
      <c r="L7061" s="2">
        <v>2</v>
      </c>
      <c r="M7061" s="12">
        <v>160</v>
      </c>
      <c r="N7061" s="3">
        <v>1</v>
      </c>
      <c r="O7061" s="2" t="str" cm="1">
        <f t="array" ref="O7061">_xlfn.IFS(N7061=1,"Unsatisfactory",N7061=2,"Poor",N7061=3,"Average",N7061=4,"Good",N7061=5,"Excellent")</f>
        <v>Unsatisfactory</v>
      </c>
      <c r="P7061"/>
      <c r="Q7061"/>
      <c r="R7061"/>
      <c r="S7061"/>
      <c r="T7061"/>
      <c r="U7061"/>
    </row>
    <row r="7062" spans="1:21">
      <c r="A7062" s="2">
        <v>149719</v>
      </c>
      <c r="B7062" s="2" t="s">
        <v>78</v>
      </c>
      <c r="C7062" s="4">
        <v>45271</v>
      </c>
      <c r="D7062" s="17">
        <v>45271</v>
      </c>
      <c r="E7062" s="2" t="s">
        <v>37</v>
      </c>
      <c r="F7062" s="2" t="s">
        <v>17</v>
      </c>
      <c r="G7062" s="2">
        <v>35</v>
      </c>
      <c r="H7062" s="2" t="s">
        <v>56</v>
      </c>
      <c r="I7062" s="2" t="s">
        <v>19</v>
      </c>
      <c r="J7062" s="12">
        <v>50</v>
      </c>
      <c r="K7062" s="2">
        <v>50</v>
      </c>
      <c r="L7062" s="2">
        <v>2</v>
      </c>
      <c r="M7062" s="12">
        <v>100</v>
      </c>
      <c r="N7062" s="3">
        <v>5</v>
      </c>
      <c r="O7062" s="2" t="str" cm="1">
        <f t="array" ref="O7062">_xlfn.IFS(N7062=1,"Unsatisfactory",N7062=2,"Poor",N7062=3,"Average",N7062=4,"Good",N7062=5,"Excellent")</f>
        <v>Excellent</v>
      </c>
      <c r="P7062"/>
      <c r="Q7062"/>
      <c r="R7062"/>
      <c r="S7062"/>
      <c r="T7062"/>
      <c r="U7062"/>
    </row>
    <row r="7063" spans="1:21">
      <c r="A7063" s="2">
        <v>177077</v>
      </c>
      <c r="B7063" s="2" t="s">
        <v>23</v>
      </c>
      <c r="C7063" s="4">
        <v>45258</v>
      </c>
      <c r="D7063" s="17">
        <v>45258</v>
      </c>
      <c r="E7063" s="2" t="s">
        <v>24</v>
      </c>
      <c r="F7063" s="2" t="s">
        <v>17</v>
      </c>
      <c r="G7063" s="2">
        <v>28</v>
      </c>
      <c r="H7063" s="2" t="s">
        <v>130</v>
      </c>
      <c r="I7063" s="2" t="s">
        <v>19</v>
      </c>
      <c r="J7063" s="12">
        <v>9</v>
      </c>
      <c r="K7063" s="2">
        <v>9</v>
      </c>
      <c r="L7063" s="2">
        <v>4</v>
      </c>
      <c r="M7063" s="12">
        <v>36</v>
      </c>
      <c r="N7063" s="3">
        <v>4</v>
      </c>
      <c r="O7063" s="2" t="str" cm="1">
        <f t="array" ref="O7063">_xlfn.IFS(N7063=1,"Unsatisfactory",N7063=2,"Poor",N7063=3,"Average",N7063=4,"Good",N7063=5,"Excellent")</f>
        <v>Good</v>
      </c>
      <c r="P7063"/>
      <c r="Q7063"/>
      <c r="R7063"/>
      <c r="S7063"/>
      <c r="T7063"/>
      <c r="U7063"/>
    </row>
    <row r="7064" spans="1:21">
      <c r="A7064" s="2">
        <v>155651</v>
      </c>
      <c r="B7064" s="2" t="s">
        <v>76</v>
      </c>
      <c r="C7064" s="4">
        <v>45419</v>
      </c>
      <c r="D7064" s="17">
        <v>45419</v>
      </c>
      <c r="E7064" s="2" t="s">
        <v>37</v>
      </c>
      <c r="F7064" s="2" t="s">
        <v>17</v>
      </c>
      <c r="G7064" s="2">
        <v>25</v>
      </c>
      <c r="H7064" s="2" t="s">
        <v>46</v>
      </c>
      <c r="I7064" s="2" t="s">
        <v>19</v>
      </c>
      <c r="J7064" s="12">
        <v>45</v>
      </c>
      <c r="K7064" s="2">
        <v>45</v>
      </c>
      <c r="L7064" s="2">
        <v>1</v>
      </c>
      <c r="M7064" s="12">
        <v>45</v>
      </c>
      <c r="N7064" s="3">
        <v>1</v>
      </c>
      <c r="O7064" s="2" t="str" cm="1">
        <f t="array" ref="O7064">_xlfn.IFS(N7064=1,"Unsatisfactory",N7064=2,"Poor",N7064=3,"Average",N7064=4,"Good",N7064=5,"Excellent")</f>
        <v>Unsatisfactory</v>
      </c>
      <c r="P7064"/>
      <c r="Q7064"/>
      <c r="R7064"/>
      <c r="S7064"/>
      <c r="T7064"/>
      <c r="U7064"/>
    </row>
    <row r="7065" spans="1:21">
      <c r="A7065" s="2">
        <v>123221</v>
      </c>
      <c r="B7065" s="2" t="s">
        <v>53</v>
      </c>
      <c r="C7065" s="4">
        <v>45493</v>
      </c>
      <c r="D7065" s="17">
        <v>45493</v>
      </c>
      <c r="E7065" s="2" t="s">
        <v>37</v>
      </c>
      <c r="F7065" s="2" t="s">
        <v>17</v>
      </c>
      <c r="G7065" s="2">
        <v>29</v>
      </c>
      <c r="H7065" s="2" t="s">
        <v>56</v>
      </c>
      <c r="I7065" s="2" t="s">
        <v>19</v>
      </c>
      <c r="J7065" s="12">
        <v>15</v>
      </c>
      <c r="K7065" s="2">
        <v>15</v>
      </c>
      <c r="L7065" s="2">
        <v>2</v>
      </c>
      <c r="M7065" s="12">
        <v>30</v>
      </c>
      <c r="N7065" s="3">
        <v>5</v>
      </c>
      <c r="O7065" s="2" t="str" cm="1">
        <f t="array" ref="O7065">_xlfn.IFS(N7065=1,"Unsatisfactory",N7065=2,"Poor",N7065=3,"Average",N7065=4,"Good",N7065=5,"Excellent")</f>
        <v>Excellent</v>
      </c>
      <c r="P7065"/>
      <c r="Q7065"/>
      <c r="R7065"/>
      <c r="S7065"/>
      <c r="T7065"/>
      <c r="U7065"/>
    </row>
    <row r="7066" spans="1:21">
      <c r="A7066" s="2">
        <v>173788</v>
      </c>
      <c r="B7066" s="2" t="s">
        <v>85</v>
      </c>
      <c r="C7066" s="4">
        <v>45346</v>
      </c>
      <c r="D7066" s="17">
        <v>45346</v>
      </c>
      <c r="E7066" s="2" t="s">
        <v>24</v>
      </c>
      <c r="F7066" s="2" t="s">
        <v>17</v>
      </c>
      <c r="G7066" s="2">
        <v>18</v>
      </c>
      <c r="H7066" s="2" t="s">
        <v>131</v>
      </c>
      <c r="I7066" s="2" t="s">
        <v>27</v>
      </c>
      <c r="J7066" s="12">
        <v>23</v>
      </c>
      <c r="K7066" s="2">
        <v>93</v>
      </c>
      <c r="L7066" s="2">
        <v>1</v>
      </c>
      <c r="M7066" s="12">
        <v>93</v>
      </c>
      <c r="N7066" s="3">
        <v>3</v>
      </c>
      <c r="O7066" s="2" t="str" cm="1">
        <f t="array" ref="O7066">_xlfn.IFS(N7066=1,"Unsatisfactory",N7066=2,"Poor",N7066=3,"Average",N7066=4,"Good",N7066=5,"Excellent")</f>
        <v>Average</v>
      </c>
      <c r="P7066"/>
      <c r="Q7066"/>
      <c r="R7066"/>
      <c r="S7066"/>
      <c r="T7066"/>
      <c r="U7066"/>
    </row>
    <row r="7067" spans="1:21">
      <c r="A7067" s="2">
        <v>166236</v>
      </c>
      <c r="B7067" s="2" t="s">
        <v>33</v>
      </c>
      <c r="C7067" s="4">
        <v>45496</v>
      </c>
      <c r="D7067" s="17">
        <v>45496</v>
      </c>
      <c r="E7067" s="2" t="s">
        <v>16</v>
      </c>
      <c r="F7067" s="2" t="s">
        <v>25</v>
      </c>
      <c r="G7067" s="2">
        <v>30</v>
      </c>
      <c r="H7067" s="2" t="s">
        <v>58</v>
      </c>
      <c r="I7067" s="2" t="s">
        <v>27</v>
      </c>
      <c r="J7067" s="12">
        <v>118</v>
      </c>
      <c r="K7067" s="2">
        <v>158</v>
      </c>
      <c r="L7067" s="2">
        <v>1</v>
      </c>
      <c r="M7067" s="12">
        <v>158</v>
      </c>
      <c r="N7067" s="3">
        <v>5</v>
      </c>
      <c r="O7067" s="2" t="str" cm="1">
        <f t="array" ref="O7067">_xlfn.IFS(N7067=1,"Unsatisfactory",N7067=2,"Poor",N7067=3,"Average",N7067=4,"Good",N7067=5,"Excellent")</f>
        <v>Excellent</v>
      </c>
      <c r="P7067"/>
      <c r="Q7067"/>
      <c r="R7067"/>
      <c r="S7067"/>
      <c r="T7067"/>
      <c r="U7067"/>
    </row>
    <row r="7068" spans="1:21">
      <c r="A7068" s="2">
        <v>169210</v>
      </c>
      <c r="B7068" s="2" t="s">
        <v>82</v>
      </c>
      <c r="C7068" s="4">
        <v>45343</v>
      </c>
      <c r="D7068" s="17">
        <v>45343</v>
      </c>
      <c r="E7068" s="2" t="s">
        <v>37</v>
      </c>
      <c r="F7068" s="2" t="s">
        <v>17</v>
      </c>
      <c r="G7068" s="2">
        <v>34</v>
      </c>
      <c r="H7068" s="2" t="s">
        <v>26</v>
      </c>
      <c r="I7068" s="2" t="s">
        <v>27</v>
      </c>
      <c r="J7068" s="12">
        <v>20</v>
      </c>
      <c r="K7068" s="2">
        <v>60</v>
      </c>
      <c r="L7068" s="2">
        <v>1</v>
      </c>
      <c r="M7068" s="12">
        <v>60</v>
      </c>
      <c r="N7068" s="3">
        <v>4</v>
      </c>
      <c r="O7068" s="2" t="str" cm="1">
        <f t="array" ref="O7068">_xlfn.IFS(N7068=1,"Unsatisfactory",N7068=2,"Poor",N7068=3,"Average",N7068=4,"Good",N7068=5,"Excellent")</f>
        <v>Good</v>
      </c>
      <c r="P7068"/>
      <c r="Q7068"/>
      <c r="R7068"/>
      <c r="S7068"/>
      <c r="T7068"/>
      <c r="U7068"/>
    </row>
    <row r="7069" spans="1:21">
      <c r="A7069" s="2">
        <v>141722</v>
      </c>
      <c r="B7069" s="2" t="s">
        <v>76</v>
      </c>
      <c r="C7069" s="4">
        <v>45455</v>
      </c>
      <c r="D7069" s="17">
        <v>45455</v>
      </c>
      <c r="E7069" s="2" t="s">
        <v>37</v>
      </c>
      <c r="F7069" s="2" t="s">
        <v>17</v>
      </c>
      <c r="G7069" s="2">
        <v>29</v>
      </c>
      <c r="H7069" s="2" t="s">
        <v>75</v>
      </c>
      <c r="I7069" s="2" t="s">
        <v>27</v>
      </c>
      <c r="J7069" s="12">
        <v>45</v>
      </c>
      <c r="K7069" s="2">
        <v>115</v>
      </c>
      <c r="L7069" s="2">
        <v>1</v>
      </c>
      <c r="M7069" s="12">
        <v>115</v>
      </c>
      <c r="N7069" s="3">
        <v>5</v>
      </c>
      <c r="O7069" s="2" t="str" cm="1">
        <f t="array" ref="O7069">_xlfn.IFS(N7069=1,"Unsatisfactory",N7069=2,"Poor",N7069=3,"Average",N7069=4,"Good",N7069=5,"Excellent")</f>
        <v>Excellent</v>
      </c>
      <c r="P7069"/>
      <c r="Q7069"/>
      <c r="R7069"/>
      <c r="S7069"/>
      <c r="T7069"/>
      <c r="U7069"/>
    </row>
    <row r="7070" spans="1:21">
      <c r="A7070" s="2">
        <v>195488</v>
      </c>
      <c r="B7070" s="2" t="s">
        <v>23</v>
      </c>
      <c r="C7070" s="4">
        <v>45468</v>
      </c>
      <c r="D7070" s="17">
        <v>45468</v>
      </c>
      <c r="E7070" s="2" t="s">
        <v>24</v>
      </c>
      <c r="F7070" s="2" t="s">
        <v>25</v>
      </c>
      <c r="G7070" s="2">
        <v>24</v>
      </c>
      <c r="H7070" s="2" t="s">
        <v>38</v>
      </c>
      <c r="I7070" s="2" t="s">
        <v>19</v>
      </c>
      <c r="J7070" s="12">
        <v>9</v>
      </c>
      <c r="K7070" s="2">
        <v>9</v>
      </c>
      <c r="L7070" s="2">
        <v>1</v>
      </c>
      <c r="M7070" s="12">
        <v>9</v>
      </c>
      <c r="N7070" s="3">
        <v>5</v>
      </c>
      <c r="O7070" s="2" t="str" cm="1">
        <f t="array" ref="O7070">_xlfn.IFS(N7070=1,"Unsatisfactory",N7070=2,"Poor",N7070=3,"Average",N7070=4,"Good",N7070=5,"Excellent")</f>
        <v>Excellent</v>
      </c>
      <c r="P7070"/>
      <c r="Q7070"/>
      <c r="R7070"/>
      <c r="S7070"/>
      <c r="T7070"/>
      <c r="U7070"/>
    </row>
    <row r="7071" spans="1:21">
      <c r="A7071" s="2">
        <v>199466</v>
      </c>
      <c r="B7071" s="2" t="s">
        <v>50</v>
      </c>
      <c r="C7071" s="4">
        <v>45352</v>
      </c>
      <c r="D7071" s="17">
        <v>45352</v>
      </c>
      <c r="E7071" s="2" t="s">
        <v>16</v>
      </c>
      <c r="F7071" s="2" t="s">
        <v>17</v>
      </c>
      <c r="G7071" s="2">
        <v>35</v>
      </c>
      <c r="H7071" s="2" t="s">
        <v>131</v>
      </c>
      <c r="I7071" s="2" t="s">
        <v>27</v>
      </c>
      <c r="J7071" s="12">
        <v>97</v>
      </c>
      <c r="K7071" s="2">
        <v>167</v>
      </c>
      <c r="L7071" s="2">
        <v>1</v>
      </c>
      <c r="M7071" s="12">
        <v>167</v>
      </c>
      <c r="N7071" s="3">
        <v>3</v>
      </c>
      <c r="O7071" s="2" t="str" cm="1">
        <f t="array" ref="O7071">_xlfn.IFS(N7071=1,"Unsatisfactory",N7071=2,"Poor",N7071=3,"Average",N7071=4,"Good",N7071=5,"Excellent")</f>
        <v>Average</v>
      </c>
      <c r="P7071"/>
      <c r="Q7071"/>
      <c r="R7071"/>
      <c r="S7071"/>
      <c r="T7071"/>
      <c r="U7071"/>
    </row>
    <row r="7072" spans="1:21">
      <c r="A7072" s="2">
        <v>148831</v>
      </c>
      <c r="B7072" s="2" t="s">
        <v>53</v>
      </c>
      <c r="C7072" s="4">
        <v>45436</v>
      </c>
      <c r="D7072" s="17">
        <v>45436</v>
      </c>
      <c r="E7072" s="2" t="s">
        <v>37</v>
      </c>
      <c r="F7072" s="2" t="s">
        <v>17</v>
      </c>
      <c r="G7072" s="2">
        <v>34</v>
      </c>
      <c r="H7072" s="2" t="s">
        <v>128</v>
      </c>
      <c r="I7072" s="2" t="s">
        <v>19</v>
      </c>
      <c r="J7072" s="12">
        <v>15</v>
      </c>
      <c r="K7072" s="2">
        <v>15</v>
      </c>
      <c r="L7072" s="2">
        <v>1</v>
      </c>
      <c r="M7072" s="12">
        <v>15</v>
      </c>
      <c r="N7072" s="3">
        <v>2</v>
      </c>
      <c r="O7072" s="2" t="str" cm="1">
        <f t="array" ref="O7072">_xlfn.IFS(N7072=1,"Unsatisfactory",N7072=2,"Poor",N7072=3,"Average",N7072=4,"Good",N7072=5,"Excellent")</f>
        <v>Poor</v>
      </c>
      <c r="P7072"/>
      <c r="Q7072"/>
      <c r="R7072"/>
      <c r="S7072"/>
      <c r="T7072"/>
      <c r="U7072"/>
    </row>
    <row r="7073" spans="1:21">
      <c r="A7073" s="2">
        <v>143775</v>
      </c>
      <c r="B7073" s="2" t="s">
        <v>53</v>
      </c>
      <c r="C7073" s="4">
        <v>45257</v>
      </c>
      <c r="D7073" s="17">
        <v>45257</v>
      </c>
      <c r="E7073" s="2" t="s">
        <v>37</v>
      </c>
      <c r="F7073" s="2" t="s">
        <v>25</v>
      </c>
      <c r="G7073" s="2">
        <v>19</v>
      </c>
      <c r="H7073" s="2" t="s">
        <v>128</v>
      </c>
      <c r="I7073" s="2" t="s">
        <v>19</v>
      </c>
      <c r="J7073" s="12">
        <v>15</v>
      </c>
      <c r="K7073" s="2">
        <v>15</v>
      </c>
      <c r="L7073" s="2">
        <v>4</v>
      </c>
      <c r="M7073" s="12">
        <v>60</v>
      </c>
      <c r="N7073" s="3">
        <v>1</v>
      </c>
      <c r="O7073" s="2" t="str" cm="1">
        <f t="array" ref="O7073">_xlfn.IFS(N7073=1,"Unsatisfactory",N7073=2,"Poor",N7073=3,"Average",N7073=4,"Good",N7073=5,"Excellent")</f>
        <v>Unsatisfactory</v>
      </c>
      <c r="P7073"/>
      <c r="Q7073"/>
      <c r="R7073"/>
      <c r="S7073"/>
      <c r="T7073"/>
      <c r="U7073"/>
    </row>
    <row r="7074" spans="1:21">
      <c r="A7074" s="2">
        <v>179414</v>
      </c>
      <c r="B7074" s="2" t="s">
        <v>42</v>
      </c>
      <c r="C7074" s="4">
        <v>45319</v>
      </c>
      <c r="D7074" s="17">
        <v>45319</v>
      </c>
      <c r="E7074" s="2" t="s">
        <v>16</v>
      </c>
      <c r="F7074" s="2" t="s">
        <v>17</v>
      </c>
      <c r="G7074" s="2">
        <v>27</v>
      </c>
      <c r="H7074" s="2" t="s">
        <v>31</v>
      </c>
      <c r="I7074" s="2" t="s">
        <v>19</v>
      </c>
      <c r="J7074" s="12">
        <v>65</v>
      </c>
      <c r="K7074" s="2">
        <v>65</v>
      </c>
      <c r="L7074" s="2">
        <v>1</v>
      </c>
      <c r="M7074" s="12">
        <v>65</v>
      </c>
      <c r="N7074" s="3">
        <v>5</v>
      </c>
      <c r="O7074" s="2" t="str" cm="1">
        <f t="array" ref="O7074">_xlfn.IFS(N7074=1,"Unsatisfactory",N7074=2,"Poor",N7074=3,"Average",N7074=4,"Good",N7074=5,"Excellent")</f>
        <v>Excellent</v>
      </c>
      <c r="P7074"/>
      <c r="Q7074"/>
      <c r="R7074"/>
      <c r="S7074"/>
      <c r="T7074"/>
      <c r="U7074"/>
    </row>
    <row r="7075" spans="1:21">
      <c r="A7075" s="2">
        <v>126323</v>
      </c>
      <c r="B7075" s="2" t="s">
        <v>50</v>
      </c>
      <c r="C7075" s="4">
        <v>45252</v>
      </c>
      <c r="D7075" s="17">
        <v>45252</v>
      </c>
      <c r="E7075" s="2" t="s">
        <v>16</v>
      </c>
      <c r="F7075" s="2" t="s">
        <v>17</v>
      </c>
      <c r="G7075" s="2">
        <v>31</v>
      </c>
      <c r="H7075" s="2" t="s">
        <v>38</v>
      </c>
      <c r="I7075" s="2" t="s">
        <v>19</v>
      </c>
      <c r="J7075" s="12">
        <v>97</v>
      </c>
      <c r="K7075" s="2">
        <v>97</v>
      </c>
      <c r="L7075" s="2">
        <v>1</v>
      </c>
      <c r="M7075" s="12">
        <v>97</v>
      </c>
      <c r="N7075" s="3">
        <v>4</v>
      </c>
      <c r="O7075" s="2" t="str" cm="1">
        <f t="array" ref="O7075">_xlfn.IFS(N7075=1,"Unsatisfactory",N7075=2,"Poor",N7075=3,"Average",N7075=4,"Good",N7075=5,"Excellent")</f>
        <v>Good</v>
      </c>
      <c r="P7075"/>
      <c r="Q7075"/>
      <c r="R7075"/>
      <c r="S7075"/>
      <c r="T7075"/>
      <c r="U7075"/>
    </row>
    <row r="7076" spans="1:21">
      <c r="A7076" s="2">
        <v>151707</v>
      </c>
      <c r="B7076" s="2" t="s">
        <v>42</v>
      </c>
      <c r="C7076" s="4">
        <v>45543</v>
      </c>
      <c r="D7076" s="17">
        <v>45543</v>
      </c>
      <c r="E7076" s="2" t="s">
        <v>16</v>
      </c>
      <c r="F7076" s="2" t="s">
        <v>25</v>
      </c>
      <c r="G7076" s="2">
        <v>32</v>
      </c>
      <c r="H7076" s="2" t="s">
        <v>131</v>
      </c>
      <c r="I7076" s="2" t="s">
        <v>27</v>
      </c>
      <c r="J7076" s="12">
        <v>65</v>
      </c>
      <c r="K7076" s="2">
        <v>135</v>
      </c>
      <c r="L7076" s="2">
        <v>1</v>
      </c>
      <c r="M7076" s="12">
        <v>135</v>
      </c>
      <c r="N7076" s="3">
        <v>4</v>
      </c>
      <c r="O7076" s="2" t="str" cm="1">
        <f t="array" ref="O7076">_xlfn.IFS(N7076=1,"Unsatisfactory",N7076=2,"Poor",N7076=3,"Average",N7076=4,"Good",N7076=5,"Excellent")</f>
        <v>Good</v>
      </c>
      <c r="P7076"/>
      <c r="Q7076"/>
      <c r="R7076"/>
      <c r="S7076"/>
      <c r="T7076"/>
      <c r="U7076"/>
    </row>
    <row r="7077" spans="1:21">
      <c r="A7077" s="2">
        <v>142695</v>
      </c>
      <c r="B7077" s="2" t="s">
        <v>42</v>
      </c>
      <c r="C7077" s="4">
        <v>45407</v>
      </c>
      <c r="D7077" s="17">
        <v>45407</v>
      </c>
      <c r="E7077" s="2" t="s">
        <v>16</v>
      </c>
      <c r="F7077" s="2" t="s">
        <v>17</v>
      </c>
      <c r="G7077" s="2">
        <v>27</v>
      </c>
      <c r="H7077" s="2" t="s">
        <v>60</v>
      </c>
      <c r="I7077" s="2" t="s">
        <v>19</v>
      </c>
      <c r="J7077" s="12">
        <v>65</v>
      </c>
      <c r="K7077" s="2">
        <v>65</v>
      </c>
      <c r="L7077" s="2">
        <v>1</v>
      </c>
      <c r="M7077" s="12">
        <v>65</v>
      </c>
      <c r="N7077" s="3">
        <v>5</v>
      </c>
      <c r="O7077" s="2" t="str" cm="1">
        <f t="array" ref="O7077">_xlfn.IFS(N7077=1,"Unsatisfactory",N7077=2,"Poor",N7077=3,"Average",N7077=4,"Good",N7077=5,"Excellent")</f>
        <v>Excellent</v>
      </c>
      <c r="P7077"/>
      <c r="Q7077"/>
      <c r="R7077"/>
      <c r="S7077"/>
      <c r="T7077"/>
      <c r="U7077"/>
    </row>
    <row r="7078" spans="1:21">
      <c r="A7078" s="2">
        <v>163239</v>
      </c>
      <c r="B7078" s="2" t="s">
        <v>82</v>
      </c>
      <c r="C7078" s="4">
        <v>45582</v>
      </c>
      <c r="D7078" s="17">
        <v>45582</v>
      </c>
      <c r="E7078" s="2" t="s">
        <v>37</v>
      </c>
      <c r="F7078" s="2" t="s">
        <v>17</v>
      </c>
      <c r="G7078" s="2">
        <v>22</v>
      </c>
      <c r="H7078" s="2" t="s">
        <v>130</v>
      </c>
      <c r="I7078" s="2" t="s">
        <v>19</v>
      </c>
      <c r="J7078" s="12">
        <v>20</v>
      </c>
      <c r="K7078" s="2">
        <v>20</v>
      </c>
      <c r="L7078" s="2">
        <v>1</v>
      </c>
      <c r="M7078" s="12">
        <v>20</v>
      </c>
      <c r="N7078" s="3">
        <v>3</v>
      </c>
      <c r="O7078" s="2" t="str" cm="1">
        <f t="array" ref="O7078">_xlfn.IFS(N7078=1,"Unsatisfactory",N7078=2,"Poor",N7078=3,"Average",N7078=4,"Good",N7078=5,"Excellent")</f>
        <v>Average</v>
      </c>
      <c r="P7078"/>
      <c r="Q7078"/>
      <c r="R7078"/>
      <c r="S7078"/>
      <c r="T7078"/>
      <c r="U7078"/>
    </row>
    <row r="7079" spans="1:21">
      <c r="A7079" s="2">
        <v>173522</v>
      </c>
      <c r="B7079" s="2" t="s">
        <v>23</v>
      </c>
      <c r="C7079" s="4">
        <v>45309</v>
      </c>
      <c r="D7079" s="17">
        <v>45309</v>
      </c>
      <c r="E7079" s="2" t="s">
        <v>24</v>
      </c>
      <c r="F7079" s="2" t="s">
        <v>17</v>
      </c>
      <c r="G7079" s="2">
        <v>34</v>
      </c>
      <c r="H7079" s="2" t="s">
        <v>79</v>
      </c>
      <c r="I7079" s="2" t="s">
        <v>27</v>
      </c>
      <c r="J7079" s="12">
        <v>9</v>
      </c>
      <c r="K7079" s="2">
        <v>49</v>
      </c>
      <c r="L7079" s="2">
        <v>1</v>
      </c>
      <c r="M7079" s="12">
        <v>49</v>
      </c>
      <c r="N7079" s="3">
        <v>5</v>
      </c>
      <c r="O7079" s="2" t="str" cm="1">
        <f t="array" ref="O7079">_xlfn.IFS(N7079=1,"Unsatisfactory",N7079=2,"Poor",N7079=3,"Average",N7079=4,"Good",N7079=5,"Excellent")</f>
        <v>Excellent</v>
      </c>
      <c r="P7079"/>
      <c r="Q7079"/>
      <c r="R7079"/>
      <c r="S7079"/>
      <c r="T7079"/>
      <c r="U7079"/>
    </row>
    <row r="7080" spans="1:21">
      <c r="A7080" s="2">
        <v>175471</v>
      </c>
      <c r="B7080" s="2" t="s">
        <v>82</v>
      </c>
      <c r="C7080" s="4">
        <v>45561</v>
      </c>
      <c r="D7080" s="17">
        <v>45561</v>
      </c>
      <c r="E7080" s="2" t="s">
        <v>37</v>
      </c>
      <c r="F7080" s="2" t="s">
        <v>17</v>
      </c>
      <c r="G7080" s="2">
        <v>26</v>
      </c>
      <c r="H7080" s="2" t="s">
        <v>130</v>
      </c>
      <c r="I7080" s="2" t="s">
        <v>19</v>
      </c>
      <c r="J7080" s="12">
        <v>20</v>
      </c>
      <c r="K7080" s="2">
        <v>20</v>
      </c>
      <c r="L7080" s="2">
        <v>1</v>
      </c>
      <c r="M7080" s="12">
        <v>20</v>
      </c>
      <c r="N7080" s="3">
        <v>2</v>
      </c>
      <c r="O7080" s="2" t="str" cm="1">
        <f t="array" ref="O7080">_xlfn.IFS(N7080=1,"Unsatisfactory",N7080=2,"Poor",N7080=3,"Average",N7080=4,"Good",N7080=5,"Excellent")</f>
        <v>Poor</v>
      </c>
      <c r="P7080"/>
      <c r="Q7080"/>
      <c r="R7080"/>
      <c r="S7080"/>
      <c r="T7080"/>
      <c r="U7080"/>
    </row>
    <row r="7081" spans="1:21">
      <c r="A7081" s="2">
        <v>126948</v>
      </c>
      <c r="B7081" s="2" t="s">
        <v>53</v>
      </c>
      <c r="C7081" s="4">
        <v>45495</v>
      </c>
      <c r="D7081" s="17">
        <v>45495</v>
      </c>
      <c r="E7081" s="2" t="s">
        <v>37</v>
      </c>
      <c r="F7081" s="2" t="s">
        <v>17</v>
      </c>
      <c r="G7081" s="2">
        <v>34</v>
      </c>
      <c r="H7081" s="2" t="s">
        <v>74</v>
      </c>
      <c r="I7081" s="2" t="s">
        <v>27</v>
      </c>
      <c r="J7081" s="12">
        <v>15</v>
      </c>
      <c r="K7081" s="2">
        <v>40</v>
      </c>
      <c r="L7081" s="2">
        <v>2</v>
      </c>
      <c r="M7081" s="12">
        <v>80</v>
      </c>
      <c r="N7081" s="3">
        <v>1</v>
      </c>
      <c r="O7081" s="2" t="str" cm="1">
        <f t="array" ref="O7081">_xlfn.IFS(N7081=1,"Unsatisfactory",N7081=2,"Poor",N7081=3,"Average",N7081=4,"Good",N7081=5,"Excellent")</f>
        <v>Unsatisfactory</v>
      </c>
      <c r="P7081"/>
      <c r="Q7081"/>
      <c r="R7081"/>
      <c r="S7081"/>
      <c r="T7081"/>
      <c r="U7081"/>
    </row>
    <row r="7082" spans="1:21">
      <c r="A7082" s="2">
        <v>170535</v>
      </c>
      <c r="B7082" s="2" t="s">
        <v>48</v>
      </c>
      <c r="C7082" s="4">
        <v>45554</v>
      </c>
      <c r="D7082" s="17">
        <v>45554</v>
      </c>
      <c r="E7082" s="2" t="s">
        <v>16</v>
      </c>
      <c r="F7082" s="2" t="s">
        <v>17</v>
      </c>
      <c r="G7082" s="2">
        <v>34</v>
      </c>
      <c r="H7082" s="2" t="s">
        <v>128</v>
      </c>
      <c r="I7082" s="2" t="s">
        <v>19</v>
      </c>
      <c r="J7082" s="12">
        <v>130</v>
      </c>
      <c r="K7082" s="2">
        <v>130</v>
      </c>
      <c r="L7082" s="2">
        <v>3</v>
      </c>
      <c r="M7082" s="12">
        <v>390</v>
      </c>
      <c r="N7082" s="3">
        <v>4</v>
      </c>
      <c r="O7082" s="2" t="str" cm="1">
        <f t="array" ref="O7082">_xlfn.IFS(N7082=1,"Unsatisfactory",N7082=2,"Poor",N7082=3,"Average",N7082=4,"Good",N7082=5,"Excellent")</f>
        <v>Good</v>
      </c>
      <c r="P7082"/>
      <c r="Q7082"/>
      <c r="R7082"/>
      <c r="S7082"/>
      <c r="T7082"/>
      <c r="U7082"/>
    </row>
    <row r="7083" spans="1:21">
      <c r="A7083" s="2">
        <v>187426</v>
      </c>
      <c r="B7083" s="2" t="s">
        <v>82</v>
      </c>
      <c r="C7083" s="4">
        <v>45307</v>
      </c>
      <c r="D7083" s="17">
        <v>45307</v>
      </c>
      <c r="E7083" s="2" t="s">
        <v>37</v>
      </c>
      <c r="F7083" s="2" t="s">
        <v>17</v>
      </c>
      <c r="G7083" s="2">
        <v>23</v>
      </c>
      <c r="H7083" s="2" t="s">
        <v>29</v>
      </c>
      <c r="I7083" s="2" t="s">
        <v>19</v>
      </c>
      <c r="J7083" s="12">
        <v>20</v>
      </c>
      <c r="K7083" s="2">
        <v>20</v>
      </c>
      <c r="L7083" s="2">
        <v>2</v>
      </c>
      <c r="M7083" s="12">
        <v>40</v>
      </c>
      <c r="N7083" s="3">
        <v>1</v>
      </c>
      <c r="O7083" s="2" t="str" cm="1">
        <f t="array" ref="O7083">_xlfn.IFS(N7083=1,"Unsatisfactory",N7083=2,"Poor",N7083=3,"Average",N7083=4,"Good",N7083=5,"Excellent")</f>
        <v>Unsatisfactory</v>
      </c>
      <c r="P7083"/>
      <c r="Q7083"/>
      <c r="R7083"/>
      <c r="S7083"/>
      <c r="T7083"/>
      <c r="U7083"/>
    </row>
    <row r="7084" spans="1:21">
      <c r="A7084" s="2">
        <v>174132</v>
      </c>
      <c r="B7084" s="2" t="s">
        <v>33</v>
      </c>
      <c r="C7084" s="4">
        <v>45567</v>
      </c>
      <c r="D7084" s="17">
        <v>45567</v>
      </c>
      <c r="E7084" s="2" t="s">
        <v>16</v>
      </c>
      <c r="F7084" s="2" t="s">
        <v>17</v>
      </c>
      <c r="G7084" s="2">
        <v>31</v>
      </c>
      <c r="H7084" s="2" t="s">
        <v>74</v>
      </c>
      <c r="I7084" s="2" t="s">
        <v>27</v>
      </c>
      <c r="J7084" s="12">
        <v>118</v>
      </c>
      <c r="K7084" s="2">
        <v>143</v>
      </c>
      <c r="L7084" s="2">
        <v>1</v>
      </c>
      <c r="M7084" s="12">
        <v>143</v>
      </c>
      <c r="N7084" s="3">
        <v>3</v>
      </c>
      <c r="O7084" s="2" t="str" cm="1">
        <f t="array" ref="O7084">_xlfn.IFS(N7084=1,"Unsatisfactory",N7084=2,"Poor",N7084=3,"Average",N7084=4,"Good",N7084=5,"Excellent")</f>
        <v>Average</v>
      </c>
      <c r="P7084"/>
      <c r="Q7084"/>
      <c r="R7084"/>
      <c r="S7084"/>
      <c r="T7084"/>
      <c r="U7084"/>
    </row>
    <row r="7085" spans="1:21">
      <c r="A7085" s="2">
        <v>157190</v>
      </c>
      <c r="B7085" s="2" t="s">
        <v>42</v>
      </c>
      <c r="C7085" s="4">
        <v>45560</v>
      </c>
      <c r="D7085" s="17">
        <v>45560</v>
      </c>
      <c r="E7085" s="2" t="s">
        <v>16</v>
      </c>
      <c r="F7085" s="2" t="s">
        <v>17</v>
      </c>
      <c r="G7085" s="2">
        <v>21</v>
      </c>
      <c r="H7085" s="2" t="s">
        <v>75</v>
      </c>
      <c r="I7085" s="2" t="s">
        <v>27</v>
      </c>
      <c r="J7085" s="12">
        <v>65</v>
      </c>
      <c r="K7085" s="2">
        <v>135</v>
      </c>
      <c r="L7085" s="2">
        <v>1</v>
      </c>
      <c r="M7085" s="12">
        <v>135</v>
      </c>
      <c r="N7085" s="3">
        <v>4</v>
      </c>
      <c r="O7085" s="2" t="str" cm="1">
        <f t="array" ref="O7085">_xlfn.IFS(N7085=1,"Unsatisfactory",N7085=2,"Poor",N7085=3,"Average",N7085=4,"Good",N7085=5,"Excellent")</f>
        <v>Good</v>
      </c>
      <c r="P7085"/>
      <c r="Q7085"/>
      <c r="R7085"/>
      <c r="S7085"/>
      <c r="T7085"/>
      <c r="U7085"/>
    </row>
    <row r="7086" spans="1:21">
      <c r="A7086" s="2">
        <v>179409</v>
      </c>
      <c r="B7086" s="2" t="s">
        <v>42</v>
      </c>
      <c r="C7086" s="4">
        <v>45554</v>
      </c>
      <c r="D7086" s="17">
        <v>45554</v>
      </c>
      <c r="E7086" s="2" t="s">
        <v>16</v>
      </c>
      <c r="F7086" s="2" t="s">
        <v>17</v>
      </c>
      <c r="G7086" s="2">
        <v>21</v>
      </c>
      <c r="H7086" s="2" t="s">
        <v>67</v>
      </c>
      <c r="I7086" s="2" t="s">
        <v>27</v>
      </c>
      <c r="J7086" s="12">
        <v>65</v>
      </c>
      <c r="K7086" s="2">
        <v>105</v>
      </c>
      <c r="L7086" s="2">
        <v>1</v>
      </c>
      <c r="M7086" s="12">
        <v>105</v>
      </c>
      <c r="N7086" s="3">
        <v>5</v>
      </c>
      <c r="O7086" s="2" t="str" cm="1">
        <f t="array" ref="O7086">_xlfn.IFS(N7086=1,"Unsatisfactory",N7086=2,"Poor",N7086=3,"Average",N7086=4,"Good",N7086=5,"Excellent")</f>
        <v>Excellent</v>
      </c>
      <c r="P7086"/>
      <c r="Q7086"/>
      <c r="R7086"/>
      <c r="S7086"/>
      <c r="T7086"/>
      <c r="U7086"/>
    </row>
    <row r="7087" spans="1:21">
      <c r="A7087" s="2">
        <v>149737</v>
      </c>
      <c r="B7087" s="2" t="s">
        <v>15</v>
      </c>
      <c r="C7087" s="4">
        <v>45484</v>
      </c>
      <c r="D7087" s="17">
        <v>45484</v>
      </c>
      <c r="E7087" s="2" t="s">
        <v>16</v>
      </c>
      <c r="F7087" s="2" t="s">
        <v>17</v>
      </c>
      <c r="G7087" s="2">
        <v>30</v>
      </c>
      <c r="H7087" s="2" t="s">
        <v>67</v>
      </c>
      <c r="I7087" s="2" t="s">
        <v>27</v>
      </c>
      <c r="J7087" s="12">
        <v>100</v>
      </c>
      <c r="K7087" s="2">
        <v>140</v>
      </c>
      <c r="L7087" s="2">
        <v>1</v>
      </c>
      <c r="M7087" s="12">
        <v>140</v>
      </c>
      <c r="N7087" s="3">
        <v>4</v>
      </c>
      <c r="O7087" s="2" t="str" cm="1">
        <f t="array" ref="O7087">_xlfn.IFS(N7087=1,"Unsatisfactory",N7087=2,"Poor",N7087=3,"Average",N7087=4,"Good",N7087=5,"Excellent")</f>
        <v>Good</v>
      </c>
      <c r="P7087"/>
      <c r="Q7087"/>
      <c r="R7087"/>
      <c r="S7087"/>
      <c r="T7087"/>
      <c r="U7087"/>
    </row>
    <row r="7088" spans="1:21">
      <c r="A7088" s="2">
        <v>189492</v>
      </c>
      <c r="B7088" s="2" t="s">
        <v>76</v>
      </c>
      <c r="C7088" s="4">
        <v>45303</v>
      </c>
      <c r="D7088" s="17">
        <v>45303</v>
      </c>
      <c r="E7088" s="2" t="s">
        <v>37</v>
      </c>
      <c r="F7088" s="2" t="s">
        <v>17</v>
      </c>
      <c r="G7088" s="2">
        <v>27</v>
      </c>
      <c r="H7088" s="2" t="s">
        <v>62</v>
      </c>
      <c r="I7088" s="2" t="s">
        <v>19</v>
      </c>
      <c r="J7088" s="12">
        <v>45</v>
      </c>
      <c r="K7088" s="2">
        <v>45</v>
      </c>
      <c r="L7088" s="2">
        <v>1</v>
      </c>
      <c r="M7088" s="12">
        <v>45</v>
      </c>
      <c r="N7088" s="3">
        <v>4</v>
      </c>
      <c r="O7088" s="2" t="str" cm="1">
        <f t="array" ref="O7088">_xlfn.IFS(N7088=1,"Unsatisfactory",N7088=2,"Poor",N7088=3,"Average",N7088=4,"Good",N7088=5,"Excellent")</f>
        <v>Good</v>
      </c>
      <c r="P7088"/>
      <c r="Q7088"/>
      <c r="R7088"/>
      <c r="S7088"/>
      <c r="T7088"/>
      <c r="U7088"/>
    </row>
    <row r="7089" spans="1:21">
      <c r="A7089" s="2">
        <v>144931</v>
      </c>
      <c r="B7089" s="2" t="s">
        <v>78</v>
      </c>
      <c r="C7089" s="4">
        <v>45416</v>
      </c>
      <c r="D7089" s="17">
        <v>45416</v>
      </c>
      <c r="E7089" s="2" t="s">
        <v>37</v>
      </c>
      <c r="F7089" s="2" t="s">
        <v>17</v>
      </c>
      <c r="G7089" s="2">
        <v>35</v>
      </c>
      <c r="H7089" s="2" t="s">
        <v>26</v>
      </c>
      <c r="I7089" s="2" t="s">
        <v>27</v>
      </c>
      <c r="J7089" s="12">
        <v>50</v>
      </c>
      <c r="K7089" s="2">
        <v>90</v>
      </c>
      <c r="L7089" s="2">
        <v>1</v>
      </c>
      <c r="M7089" s="12">
        <v>90</v>
      </c>
      <c r="N7089" s="3">
        <v>2</v>
      </c>
      <c r="O7089" s="2" t="str" cm="1">
        <f t="array" ref="O7089">_xlfn.IFS(N7089=1,"Unsatisfactory",N7089=2,"Poor",N7089=3,"Average",N7089=4,"Good",N7089=5,"Excellent")</f>
        <v>Poor</v>
      </c>
      <c r="P7089"/>
      <c r="Q7089"/>
      <c r="R7089"/>
      <c r="S7089"/>
      <c r="T7089"/>
      <c r="U7089"/>
    </row>
    <row r="7090" spans="1:21">
      <c r="A7090" s="2">
        <v>133340</v>
      </c>
      <c r="B7090" s="2" t="s">
        <v>42</v>
      </c>
      <c r="C7090" s="4">
        <v>45589</v>
      </c>
      <c r="D7090" s="17">
        <v>45589</v>
      </c>
      <c r="E7090" s="2" t="s">
        <v>16</v>
      </c>
      <c r="F7090" s="2" t="s">
        <v>25</v>
      </c>
      <c r="G7090" s="2">
        <v>28</v>
      </c>
      <c r="H7090" s="2" t="s">
        <v>44</v>
      </c>
      <c r="I7090" s="2" t="s">
        <v>27</v>
      </c>
      <c r="J7090" s="12">
        <v>65</v>
      </c>
      <c r="K7090" s="2">
        <v>90</v>
      </c>
      <c r="L7090" s="2">
        <v>1</v>
      </c>
      <c r="M7090" s="12">
        <v>90</v>
      </c>
      <c r="N7090" s="3">
        <v>4</v>
      </c>
      <c r="O7090" s="2" t="str" cm="1">
        <f t="array" ref="O7090">_xlfn.IFS(N7090=1,"Unsatisfactory",N7090=2,"Poor",N7090=3,"Average",N7090=4,"Good",N7090=5,"Excellent")</f>
        <v>Good</v>
      </c>
      <c r="P7090"/>
      <c r="Q7090"/>
      <c r="R7090"/>
      <c r="S7090"/>
      <c r="T7090"/>
      <c r="U7090"/>
    </row>
    <row r="7091" spans="1:21">
      <c r="A7091" s="2">
        <v>167296</v>
      </c>
      <c r="B7091" s="2" t="s">
        <v>53</v>
      </c>
      <c r="C7091" s="4">
        <v>45420</v>
      </c>
      <c r="D7091" s="17">
        <v>45420</v>
      </c>
      <c r="E7091" s="2" t="s">
        <v>37</v>
      </c>
      <c r="F7091" s="2" t="s">
        <v>17</v>
      </c>
      <c r="G7091" s="2">
        <v>31</v>
      </c>
      <c r="H7091" s="2" t="s">
        <v>56</v>
      </c>
      <c r="I7091" s="2" t="s">
        <v>19</v>
      </c>
      <c r="J7091" s="12">
        <v>15</v>
      </c>
      <c r="K7091" s="2">
        <v>15</v>
      </c>
      <c r="L7091" s="2">
        <v>1</v>
      </c>
      <c r="M7091" s="12">
        <v>15</v>
      </c>
      <c r="N7091" s="3">
        <v>2</v>
      </c>
      <c r="O7091" s="2" t="str" cm="1">
        <f t="array" ref="O7091">_xlfn.IFS(N7091=1,"Unsatisfactory",N7091=2,"Poor",N7091=3,"Average",N7091=4,"Good",N7091=5,"Excellent")</f>
        <v>Poor</v>
      </c>
      <c r="P7091"/>
      <c r="Q7091"/>
      <c r="R7091"/>
      <c r="S7091"/>
      <c r="T7091"/>
      <c r="U7091"/>
    </row>
    <row r="7092" spans="1:21">
      <c r="A7092" s="2">
        <v>172578</v>
      </c>
      <c r="B7092" s="2" t="s">
        <v>78</v>
      </c>
      <c r="C7092" s="4">
        <v>45536</v>
      </c>
      <c r="D7092" s="17">
        <v>45536</v>
      </c>
      <c r="E7092" s="2" t="s">
        <v>37</v>
      </c>
      <c r="F7092" s="2" t="s">
        <v>25</v>
      </c>
      <c r="G7092" s="2">
        <v>25</v>
      </c>
      <c r="H7092" s="2" t="s">
        <v>118</v>
      </c>
      <c r="I7092" s="2" t="s">
        <v>19</v>
      </c>
      <c r="J7092" s="12">
        <v>50</v>
      </c>
      <c r="K7092" s="2">
        <v>50</v>
      </c>
      <c r="L7092" s="2">
        <v>1</v>
      </c>
      <c r="M7092" s="12">
        <v>50</v>
      </c>
      <c r="N7092" s="3">
        <v>1</v>
      </c>
      <c r="O7092" s="2" t="str" cm="1">
        <f t="array" ref="O7092">_xlfn.IFS(N7092=1,"Unsatisfactory",N7092=2,"Poor",N7092=3,"Average",N7092=4,"Good",N7092=5,"Excellent")</f>
        <v>Unsatisfactory</v>
      </c>
      <c r="P7092"/>
      <c r="Q7092"/>
      <c r="R7092"/>
      <c r="S7092"/>
      <c r="T7092"/>
      <c r="U7092"/>
    </row>
    <row r="7093" spans="1:21">
      <c r="A7093" s="2">
        <v>141186</v>
      </c>
      <c r="B7093" s="2" t="s">
        <v>15</v>
      </c>
      <c r="C7093" s="4">
        <v>45534</v>
      </c>
      <c r="D7093" s="17">
        <v>45534</v>
      </c>
      <c r="E7093" s="2" t="s">
        <v>16</v>
      </c>
      <c r="F7093" s="2" t="s">
        <v>17</v>
      </c>
      <c r="G7093" s="2">
        <v>32</v>
      </c>
      <c r="H7093" s="2" t="s">
        <v>46</v>
      </c>
      <c r="I7093" s="2" t="s">
        <v>19</v>
      </c>
      <c r="J7093" s="12">
        <v>100</v>
      </c>
      <c r="K7093" s="2">
        <v>100</v>
      </c>
      <c r="L7093" s="2">
        <v>4</v>
      </c>
      <c r="M7093" s="12">
        <v>400</v>
      </c>
      <c r="N7093" s="3">
        <v>5</v>
      </c>
      <c r="O7093" s="2" t="str" cm="1">
        <f t="array" ref="O7093">_xlfn.IFS(N7093=1,"Unsatisfactory",N7093=2,"Poor",N7093=3,"Average",N7093=4,"Good",N7093=5,"Excellent")</f>
        <v>Excellent</v>
      </c>
      <c r="P7093"/>
      <c r="Q7093"/>
      <c r="R7093"/>
      <c r="S7093"/>
      <c r="T7093"/>
      <c r="U7093"/>
    </row>
    <row r="7094" spans="1:21">
      <c r="A7094" s="2">
        <v>123159</v>
      </c>
      <c r="B7094" s="2" t="s">
        <v>33</v>
      </c>
      <c r="C7094" s="4">
        <v>45355</v>
      </c>
      <c r="D7094" s="17">
        <v>45355</v>
      </c>
      <c r="E7094" s="2" t="s">
        <v>16</v>
      </c>
      <c r="F7094" s="2" t="s">
        <v>17</v>
      </c>
      <c r="G7094" s="2">
        <v>33</v>
      </c>
      <c r="H7094" s="2" t="s">
        <v>31</v>
      </c>
      <c r="I7094" s="2" t="s">
        <v>19</v>
      </c>
      <c r="J7094" s="12">
        <v>118</v>
      </c>
      <c r="K7094" s="2">
        <v>118</v>
      </c>
      <c r="L7094" s="2">
        <v>2</v>
      </c>
      <c r="M7094" s="12">
        <v>236</v>
      </c>
      <c r="N7094" s="3">
        <v>4</v>
      </c>
      <c r="O7094" s="2" t="str" cm="1">
        <f t="array" ref="O7094">_xlfn.IFS(N7094=1,"Unsatisfactory",N7094=2,"Poor",N7094=3,"Average",N7094=4,"Good",N7094=5,"Excellent")</f>
        <v>Good</v>
      </c>
      <c r="P7094"/>
      <c r="Q7094"/>
      <c r="R7094"/>
      <c r="S7094"/>
      <c r="T7094"/>
      <c r="U7094"/>
    </row>
    <row r="7095" spans="1:21">
      <c r="A7095" s="2">
        <v>152094</v>
      </c>
      <c r="B7095" s="2" t="s">
        <v>82</v>
      </c>
      <c r="C7095" s="4">
        <v>45382</v>
      </c>
      <c r="D7095" s="17">
        <v>45382</v>
      </c>
      <c r="E7095" s="2" t="s">
        <v>37</v>
      </c>
      <c r="F7095" s="2" t="s">
        <v>17</v>
      </c>
      <c r="G7095" s="2">
        <v>27</v>
      </c>
      <c r="H7095" s="2" t="s">
        <v>46</v>
      </c>
      <c r="I7095" s="2" t="s">
        <v>19</v>
      </c>
      <c r="J7095" s="12">
        <v>20</v>
      </c>
      <c r="K7095" s="2">
        <v>20</v>
      </c>
      <c r="L7095" s="2">
        <v>4</v>
      </c>
      <c r="M7095" s="12">
        <v>80</v>
      </c>
      <c r="N7095" s="3">
        <v>5</v>
      </c>
      <c r="O7095" s="2" t="str" cm="1">
        <f t="array" ref="O7095">_xlfn.IFS(N7095=1,"Unsatisfactory",N7095=2,"Poor",N7095=3,"Average",N7095=4,"Good",N7095=5,"Excellent")</f>
        <v>Excellent</v>
      </c>
      <c r="P7095"/>
      <c r="Q7095"/>
      <c r="R7095"/>
      <c r="S7095"/>
      <c r="T7095"/>
      <c r="U7095"/>
    </row>
    <row r="7096" spans="1:21">
      <c r="A7096" s="2">
        <v>160252</v>
      </c>
      <c r="B7096" s="2" t="s">
        <v>48</v>
      </c>
      <c r="C7096" s="4">
        <v>45488</v>
      </c>
      <c r="D7096" s="17">
        <v>45488</v>
      </c>
      <c r="E7096" s="2" t="s">
        <v>16</v>
      </c>
      <c r="F7096" s="2" t="s">
        <v>17</v>
      </c>
      <c r="G7096" s="2">
        <v>21</v>
      </c>
      <c r="H7096" s="2" t="s">
        <v>51</v>
      </c>
      <c r="I7096" s="2" t="s">
        <v>27</v>
      </c>
      <c r="J7096" s="12">
        <v>130</v>
      </c>
      <c r="K7096" s="2">
        <v>180</v>
      </c>
      <c r="L7096" s="2">
        <v>1</v>
      </c>
      <c r="M7096" s="12">
        <v>180</v>
      </c>
      <c r="N7096" s="3">
        <v>3</v>
      </c>
      <c r="O7096" s="2" t="str" cm="1">
        <f t="array" ref="O7096">_xlfn.IFS(N7096=1,"Unsatisfactory",N7096=2,"Poor",N7096=3,"Average",N7096=4,"Good",N7096=5,"Excellent")</f>
        <v>Average</v>
      </c>
      <c r="P7096"/>
      <c r="Q7096"/>
      <c r="R7096"/>
      <c r="S7096"/>
      <c r="T7096"/>
      <c r="U7096"/>
    </row>
    <row r="7097" spans="1:21">
      <c r="A7097" s="2">
        <v>132779</v>
      </c>
      <c r="B7097" s="2" t="s">
        <v>42</v>
      </c>
      <c r="C7097" s="4">
        <v>45449</v>
      </c>
      <c r="D7097" s="17">
        <v>45449</v>
      </c>
      <c r="E7097" s="2" t="s">
        <v>16</v>
      </c>
      <c r="F7097" s="2" t="s">
        <v>17</v>
      </c>
      <c r="G7097" s="2">
        <v>30</v>
      </c>
      <c r="H7097" s="2" t="s">
        <v>46</v>
      </c>
      <c r="I7097" s="2" t="s">
        <v>19</v>
      </c>
      <c r="J7097" s="12">
        <v>65</v>
      </c>
      <c r="K7097" s="2">
        <v>65</v>
      </c>
      <c r="L7097" s="2">
        <v>1</v>
      </c>
      <c r="M7097" s="12">
        <v>65</v>
      </c>
      <c r="N7097" s="3">
        <v>4</v>
      </c>
      <c r="O7097" s="2" t="str" cm="1">
        <f t="array" ref="O7097">_xlfn.IFS(N7097=1,"Unsatisfactory",N7097=2,"Poor",N7097=3,"Average",N7097=4,"Good",N7097=5,"Excellent")</f>
        <v>Good</v>
      </c>
      <c r="P7097"/>
      <c r="Q7097"/>
      <c r="R7097"/>
      <c r="S7097"/>
      <c r="T7097"/>
      <c r="U7097"/>
    </row>
    <row r="7098" spans="1:21">
      <c r="A7098" s="2">
        <v>189609</v>
      </c>
      <c r="B7098" s="2" t="s">
        <v>42</v>
      </c>
      <c r="C7098" s="4">
        <v>45237</v>
      </c>
      <c r="D7098" s="17">
        <v>45237</v>
      </c>
      <c r="E7098" s="2" t="s">
        <v>16</v>
      </c>
      <c r="F7098" s="2" t="s">
        <v>25</v>
      </c>
      <c r="G7098" s="2">
        <v>30</v>
      </c>
      <c r="H7098" s="2" t="s">
        <v>131</v>
      </c>
      <c r="I7098" s="2" t="s">
        <v>27</v>
      </c>
      <c r="J7098" s="12">
        <v>65</v>
      </c>
      <c r="K7098" s="2">
        <v>135</v>
      </c>
      <c r="L7098" s="2">
        <v>1</v>
      </c>
      <c r="M7098" s="12">
        <v>135</v>
      </c>
      <c r="N7098" s="3">
        <v>2</v>
      </c>
      <c r="O7098" s="2" t="str" cm="1">
        <f t="array" ref="O7098">_xlfn.IFS(N7098=1,"Unsatisfactory",N7098=2,"Poor",N7098=3,"Average",N7098=4,"Good",N7098=5,"Excellent")</f>
        <v>Poor</v>
      </c>
      <c r="P7098"/>
      <c r="Q7098"/>
      <c r="R7098"/>
      <c r="S7098"/>
      <c r="T7098"/>
      <c r="U7098"/>
    </row>
    <row r="7099" spans="1:21">
      <c r="A7099" s="2">
        <v>152419</v>
      </c>
      <c r="B7099" s="2" t="s">
        <v>30</v>
      </c>
      <c r="C7099" s="4">
        <v>45354</v>
      </c>
      <c r="D7099" s="17">
        <v>45354</v>
      </c>
      <c r="E7099" s="2" t="s">
        <v>24</v>
      </c>
      <c r="F7099" s="2" t="s">
        <v>25</v>
      </c>
      <c r="G7099" s="2">
        <v>23</v>
      </c>
      <c r="H7099" s="2" t="s">
        <v>29</v>
      </c>
      <c r="I7099" s="2" t="s">
        <v>19</v>
      </c>
      <c r="J7099" s="12">
        <v>10</v>
      </c>
      <c r="K7099" s="2">
        <v>10</v>
      </c>
      <c r="L7099" s="2">
        <v>1</v>
      </c>
      <c r="M7099" s="12">
        <v>10</v>
      </c>
      <c r="N7099" s="3">
        <v>2</v>
      </c>
      <c r="O7099" s="2" t="str" cm="1">
        <f t="array" ref="O7099">_xlfn.IFS(N7099=1,"Unsatisfactory",N7099=2,"Poor",N7099=3,"Average",N7099=4,"Good",N7099=5,"Excellent")</f>
        <v>Poor</v>
      </c>
      <c r="P7099"/>
      <c r="Q7099"/>
      <c r="R7099"/>
      <c r="S7099"/>
      <c r="T7099"/>
      <c r="U7099"/>
    </row>
    <row r="7100" spans="1:21">
      <c r="A7100" s="2">
        <v>184852</v>
      </c>
      <c r="B7100" s="2" t="s">
        <v>76</v>
      </c>
      <c r="C7100" s="4">
        <v>45303</v>
      </c>
      <c r="D7100" s="17">
        <v>45303</v>
      </c>
      <c r="E7100" s="2" t="s">
        <v>37</v>
      </c>
      <c r="F7100" s="2" t="s">
        <v>17</v>
      </c>
      <c r="G7100" s="2">
        <v>30</v>
      </c>
      <c r="H7100" s="2" t="s">
        <v>115</v>
      </c>
      <c r="I7100" s="2" t="s">
        <v>19</v>
      </c>
      <c r="J7100" s="12">
        <v>45</v>
      </c>
      <c r="K7100" s="2">
        <v>45</v>
      </c>
      <c r="L7100" s="2">
        <v>3</v>
      </c>
      <c r="M7100" s="12">
        <v>135</v>
      </c>
      <c r="N7100" s="3">
        <v>1</v>
      </c>
      <c r="O7100" s="2" t="str" cm="1">
        <f t="array" ref="O7100">_xlfn.IFS(N7100=1,"Unsatisfactory",N7100=2,"Poor",N7100=3,"Average",N7100=4,"Good",N7100=5,"Excellent")</f>
        <v>Unsatisfactory</v>
      </c>
      <c r="P7100"/>
      <c r="Q7100"/>
      <c r="R7100"/>
      <c r="S7100"/>
      <c r="T7100"/>
      <c r="U7100"/>
    </row>
    <row r="7101" spans="1:21">
      <c r="A7101" s="2">
        <v>188976</v>
      </c>
      <c r="B7101" s="2" t="s">
        <v>78</v>
      </c>
      <c r="C7101" s="4">
        <v>45588</v>
      </c>
      <c r="D7101" s="17">
        <v>45588</v>
      </c>
      <c r="E7101" s="2" t="s">
        <v>37</v>
      </c>
      <c r="F7101" s="2" t="s">
        <v>17</v>
      </c>
      <c r="G7101" s="2">
        <v>18</v>
      </c>
      <c r="H7101" s="2" t="s">
        <v>69</v>
      </c>
      <c r="I7101" s="2" t="s">
        <v>19</v>
      </c>
      <c r="J7101" s="12">
        <v>50</v>
      </c>
      <c r="K7101" s="2">
        <v>50</v>
      </c>
      <c r="L7101" s="2">
        <v>1</v>
      </c>
      <c r="M7101" s="12">
        <v>50</v>
      </c>
      <c r="N7101" s="3">
        <v>5</v>
      </c>
      <c r="O7101" s="2" t="str" cm="1">
        <f t="array" ref="O7101">_xlfn.IFS(N7101=1,"Unsatisfactory",N7101=2,"Poor",N7101=3,"Average",N7101=4,"Good",N7101=5,"Excellent")</f>
        <v>Excellent</v>
      </c>
      <c r="P7101"/>
      <c r="Q7101"/>
      <c r="R7101"/>
      <c r="S7101"/>
      <c r="T7101"/>
      <c r="U7101"/>
    </row>
    <row r="7102" spans="1:21">
      <c r="A7102" s="2">
        <v>187910</v>
      </c>
      <c r="B7102" s="2" t="s">
        <v>23</v>
      </c>
      <c r="C7102" s="4">
        <v>45422</v>
      </c>
      <c r="D7102" s="17">
        <v>45422</v>
      </c>
      <c r="E7102" s="2" t="s">
        <v>24</v>
      </c>
      <c r="F7102" s="2" t="s">
        <v>17</v>
      </c>
      <c r="G7102" s="2">
        <v>20</v>
      </c>
      <c r="H7102" s="2" t="s">
        <v>128</v>
      </c>
      <c r="I7102" s="2" t="s">
        <v>19</v>
      </c>
      <c r="J7102" s="12">
        <v>9</v>
      </c>
      <c r="K7102" s="2">
        <v>9</v>
      </c>
      <c r="L7102" s="2">
        <v>1</v>
      </c>
      <c r="M7102" s="12">
        <v>9</v>
      </c>
      <c r="N7102" s="3">
        <v>3</v>
      </c>
      <c r="O7102" s="2" t="str" cm="1">
        <f t="array" ref="O7102">_xlfn.IFS(N7102=1,"Unsatisfactory",N7102=2,"Poor",N7102=3,"Average",N7102=4,"Good",N7102=5,"Excellent")</f>
        <v>Average</v>
      </c>
      <c r="P7102"/>
      <c r="Q7102"/>
      <c r="R7102"/>
      <c r="S7102"/>
      <c r="T7102"/>
      <c r="U7102"/>
    </row>
    <row r="7103" spans="1:21">
      <c r="A7103" s="2">
        <v>126744</v>
      </c>
      <c r="B7103" s="2" t="s">
        <v>15</v>
      </c>
      <c r="C7103" s="4">
        <v>45395</v>
      </c>
      <c r="D7103" s="17">
        <v>45395</v>
      </c>
      <c r="E7103" s="2" t="s">
        <v>16</v>
      </c>
      <c r="F7103" s="2" t="s">
        <v>17</v>
      </c>
      <c r="G7103" s="2">
        <v>24</v>
      </c>
      <c r="H7103" s="2" t="s">
        <v>29</v>
      </c>
      <c r="I7103" s="2" t="s">
        <v>19</v>
      </c>
      <c r="J7103" s="12">
        <v>100</v>
      </c>
      <c r="K7103" s="2">
        <v>100</v>
      </c>
      <c r="L7103" s="2">
        <v>1</v>
      </c>
      <c r="M7103" s="12">
        <v>100</v>
      </c>
      <c r="N7103" s="3">
        <v>3</v>
      </c>
      <c r="O7103" s="2" t="str" cm="1">
        <f t="array" ref="O7103">_xlfn.IFS(N7103=1,"Unsatisfactory",N7103=2,"Poor",N7103=3,"Average",N7103=4,"Good",N7103=5,"Excellent")</f>
        <v>Average</v>
      </c>
      <c r="P7103"/>
      <c r="Q7103"/>
      <c r="R7103"/>
      <c r="S7103"/>
      <c r="T7103"/>
      <c r="U7103"/>
    </row>
    <row r="7104" spans="1:21">
      <c r="A7104" s="2">
        <v>194034</v>
      </c>
      <c r="B7104" s="2" t="s">
        <v>23</v>
      </c>
      <c r="C7104" s="4">
        <v>45266</v>
      </c>
      <c r="D7104" s="17">
        <v>45266</v>
      </c>
      <c r="E7104" s="2" t="s">
        <v>24</v>
      </c>
      <c r="F7104" s="2" t="s">
        <v>17</v>
      </c>
      <c r="G7104" s="2">
        <v>29</v>
      </c>
      <c r="H7104" s="2" t="s">
        <v>60</v>
      </c>
      <c r="I7104" s="2" t="s">
        <v>19</v>
      </c>
      <c r="J7104" s="12">
        <v>9</v>
      </c>
      <c r="K7104" s="2">
        <v>9</v>
      </c>
      <c r="L7104" s="2">
        <v>1</v>
      </c>
      <c r="M7104" s="12">
        <v>9</v>
      </c>
      <c r="N7104" s="3">
        <v>5</v>
      </c>
      <c r="O7104" s="2" t="str" cm="1">
        <f t="array" ref="O7104">_xlfn.IFS(N7104=1,"Unsatisfactory",N7104=2,"Poor",N7104=3,"Average",N7104=4,"Good",N7104=5,"Excellent")</f>
        <v>Excellent</v>
      </c>
      <c r="P7104"/>
      <c r="Q7104"/>
      <c r="R7104"/>
      <c r="S7104"/>
      <c r="T7104"/>
      <c r="U7104"/>
    </row>
    <row r="7105" spans="1:21">
      <c r="A7105" s="2">
        <v>154150</v>
      </c>
      <c r="B7105" s="2" t="s">
        <v>33</v>
      </c>
      <c r="C7105" s="4">
        <v>45438</v>
      </c>
      <c r="D7105" s="17">
        <v>45438</v>
      </c>
      <c r="E7105" s="2" t="s">
        <v>16</v>
      </c>
      <c r="F7105" s="2" t="s">
        <v>17</v>
      </c>
      <c r="G7105" s="2">
        <v>20</v>
      </c>
      <c r="H7105" s="2" t="s">
        <v>60</v>
      </c>
      <c r="I7105" s="2" t="s">
        <v>19</v>
      </c>
      <c r="J7105" s="12">
        <v>118</v>
      </c>
      <c r="K7105" s="2">
        <v>118</v>
      </c>
      <c r="L7105" s="2">
        <v>1</v>
      </c>
      <c r="M7105" s="12">
        <v>118</v>
      </c>
      <c r="N7105" s="3">
        <v>2</v>
      </c>
      <c r="O7105" s="2" t="str" cm="1">
        <f t="array" ref="O7105">_xlfn.IFS(N7105=1,"Unsatisfactory",N7105=2,"Poor",N7105=3,"Average",N7105=4,"Good",N7105=5,"Excellent")</f>
        <v>Poor</v>
      </c>
      <c r="P7105"/>
      <c r="Q7105"/>
      <c r="R7105"/>
      <c r="S7105"/>
      <c r="T7105"/>
      <c r="U7105"/>
    </row>
    <row r="7106" spans="1:21">
      <c r="A7106" s="2">
        <v>126857</v>
      </c>
      <c r="B7106" s="2" t="s">
        <v>48</v>
      </c>
      <c r="C7106" s="4">
        <v>45369</v>
      </c>
      <c r="D7106" s="17">
        <v>45369</v>
      </c>
      <c r="E7106" s="2" t="s">
        <v>16</v>
      </c>
      <c r="F7106" s="2" t="s">
        <v>17</v>
      </c>
      <c r="G7106" s="2">
        <v>30</v>
      </c>
      <c r="H7106" s="2" t="s">
        <v>46</v>
      </c>
      <c r="I7106" s="2" t="s">
        <v>19</v>
      </c>
      <c r="J7106" s="12">
        <v>130</v>
      </c>
      <c r="K7106" s="2">
        <v>130</v>
      </c>
      <c r="L7106" s="2">
        <v>1</v>
      </c>
      <c r="M7106" s="12">
        <v>130</v>
      </c>
      <c r="N7106" s="3">
        <v>3</v>
      </c>
      <c r="O7106" s="2" t="str" cm="1">
        <f t="array" ref="O7106">_xlfn.IFS(N7106=1,"Unsatisfactory",N7106=2,"Poor",N7106=3,"Average",N7106=4,"Good",N7106=5,"Excellent")</f>
        <v>Average</v>
      </c>
      <c r="P7106"/>
      <c r="Q7106"/>
      <c r="R7106"/>
      <c r="S7106"/>
      <c r="T7106"/>
      <c r="U7106"/>
    </row>
    <row r="7107" spans="1:21">
      <c r="A7107" s="2">
        <v>199010</v>
      </c>
      <c r="B7107" s="2" t="s">
        <v>33</v>
      </c>
      <c r="C7107" s="4">
        <v>45513</v>
      </c>
      <c r="D7107" s="17">
        <v>45513</v>
      </c>
      <c r="E7107" s="2" t="s">
        <v>16</v>
      </c>
      <c r="F7107" s="2" t="s">
        <v>17</v>
      </c>
      <c r="G7107" s="2">
        <v>22</v>
      </c>
      <c r="H7107" s="2" t="s">
        <v>56</v>
      </c>
      <c r="I7107" s="2" t="s">
        <v>19</v>
      </c>
      <c r="J7107" s="12">
        <v>118</v>
      </c>
      <c r="K7107" s="2">
        <v>118</v>
      </c>
      <c r="L7107" s="2">
        <v>1</v>
      </c>
      <c r="M7107" s="12">
        <v>118</v>
      </c>
      <c r="N7107" s="3">
        <v>1</v>
      </c>
      <c r="O7107" s="2" t="str" cm="1">
        <f t="array" ref="O7107">_xlfn.IFS(N7107=1,"Unsatisfactory",N7107=2,"Poor",N7107=3,"Average",N7107=4,"Good",N7107=5,"Excellent")</f>
        <v>Unsatisfactory</v>
      </c>
      <c r="P7107"/>
      <c r="Q7107"/>
      <c r="R7107"/>
      <c r="S7107"/>
      <c r="T7107"/>
      <c r="U7107"/>
    </row>
    <row r="7108" spans="1:21">
      <c r="A7108" s="2">
        <v>149457</v>
      </c>
      <c r="B7108" s="2" t="s">
        <v>76</v>
      </c>
      <c r="C7108" s="4">
        <v>45471</v>
      </c>
      <c r="D7108" s="17">
        <v>45471</v>
      </c>
      <c r="E7108" s="2" t="s">
        <v>37</v>
      </c>
      <c r="F7108" s="2" t="s">
        <v>17</v>
      </c>
      <c r="G7108" s="2">
        <v>19</v>
      </c>
      <c r="H7108" s="2" t="s">
        <v>56</v>
      </c>
      <c r="I7108" s="2" t="s">
        <v>19</v>
      </c>
      <c r="J7108" s="12">
        <v>45</v>
      </c>
      <c r="K7108" s="2">
        <v>45</v>
      </c>
      <c r="L7108" s="2">
        <v>1</v>
      </c>
      <c r="M7108" s="12">
        <v>45</v>
      </c>
      <c r="N7108" s="3">
        <v>5</v>
      </c>
      <c r="O7108" s="2" t="str" cm="1">
        <f t="array" ref="O7108">_xlfn.IFS(N7108=1,"Unsatisfactory",N7108=2,"Poor",N7108=3,"Average",N7108=4,"Good",N7108=5,"Excellent")</f>
        <v>Excellent</v>
      </c>
      <c r="P7108"/>
      <c r="Q7108"/>
      <c r="R7108"/>
      <c r="S7108"/>
      <c r="T7108"/>
      <c r="U7108"/>
    </row>
    <row r="7109" spans="1:21">
      <c r="A7109" s="2">
        <v>178652</v>
      </c>
      <c r="B7109" s="2" t="s">
        <v>42</v>
      </c>
      <c r="C7109" s="4">
        <v>45374</v>
      </c>
      <c r="D7109" s="17">
        <v>45374</v>
      </c>
      <c r="E7109" s="2" t="s">
        <v>16</v>
      </c>
      <c r="F7109" s="2" t="s">
        <v>17</v>
      </c>
      <c r="G7109" s="2">
        <v>22</v>
      </c>
      <c r="H7109" s="2" t="s">
        <v>31</v>
      </c>
      <c r="I7109" s="2" t="s">
        <v>19</v>
      </c>
      <c r="J7109" s="12">
        <v>65</v>
      </c>
      <c r="K7109" s="2">
        <v>65</v>
      </c>
      <c r="L7109" s="2">
        <v>2</v>
      </c>
      <c r="M7109" s="12">
        <v>130</v>
      </c>
      <c r="N7109" s="3">
        <v>4</v>
      </c>
      <c r="O7109" s="2" t="str" cm="1">
        <f t="array" ref="O7109">_xlfn.IFS(N7109=1,"Unsatisfactory",N7109=2,"Poor",N7109=3,"Average",N7109=4,"Good",N7109=5,"Excellent")</f>
        <v>Good</v>
      </c>
      <c r="P7109"/>
      <c r="Q7109"/>
      <c r="R7109"/>
      <c r="S7109"/>
      <c r="T7109"/>
      <c r="U7109"/>
    </row>
    <row r="7110" spans="1:21">
      <c r="A7110" s="2">
        <v>137795</v>
      </c>
      <c r="B7110" s="2" t="s">
        <v>33</v>
      </c>
      <c r="C7110" s="4">
        <v>45257</v>
      </c>
      <c r="D7110" s="17">
        <v>45257</v>
      </c>
      <c r="E7110" s="2" t="s">
        <v>16</v>
      </c>
      <c r="F7110" s="2" t="s">
        <v>17</v>
      </c>
      <c r="G7110" s="2">
        <v>32</v>
      </c>
      <c r="H7110" s="2" t="s">
        <v>38</v>
      </c>
      <c r="I7110" s="2" t="s">
        <v>19</v>
      </c>
      <c r="J7110" s="12">
        <v>118</v>
      </c>
      <c r="K7110" s="2">
        <v>118</v>
      </c>
      <c r="L7110" s="2">
        <v>3</v>
      </c>
      <c r="M7110" s="12">
        <v>354</v>
      </c>
      <c r="N7110" s="3">
        <v>3</v>
      </c>
      <c r="O7110" s="2" t="str" cm="1">
        <f t="array" ref="O7110">_xlfn.IFS(N7110=1,"Unsatisfactory",N7110=2,"Poor",N7110=3,"Average",N7110=4,"Good",N7110=5,"Excellent")</f>
        <v>Average</v>
      </c>
      <c r="P7110"/>
      <c r="Q7110"/>
      <c r="R7110"/>
      <c r="S7110"/>
      <c r="T7110"/>
      <c r="U7110"/>
    </row>
    <row r="7111" spans="1:21">
      <c r="A7111" s="2">
        <v>129825</v>
      </c>
      <c r="B7111" s="2" t="s">
        <v>50</v>
      </c>
      <c r="C7111" s="4">
        <v>45578</v>
      </c>
      <c r="D7111" s="17">
        <v>45578</v>
      </c>
      <c r="E7111" s="2" t="s">
        <v>16</v>
      </c>
      <c r="F7111" s="2" t="s">
        <v>25</v>
      </c>
      <c r="G7111" s="2">
        <v>24</v>
      </c>
      <c r="H7111" s="2" t="s">
        <v>118</v>
      </c>
      <c r="I7111" s="2" t="s">
        <v>19</v>
      </c>
      <c r="J7111" s="12">
        <v>97</v>
      </c>
      <c r="K7111" s="2">
        <v>97</v>
      </c>
      <c r="L7111" s="2">
        <v>1</v>
      </c>
      <c r="M7111" s="12">
        <v>97</v>
      </c>
      <c r="N7111" s="3">
        <v>3</v>
      </c>
      <c r="O7111" s="2" t="str" cm="1">
        <f t="array" ref="O7111">_xlfn.IFS(N7111=1,"Unsatisfactory",N7111=2,"Poor",N7111=3,"Average",N7111=4,"Good",N7111=5,"Excellent")</f>
        <v>Average</v>
      </c>
      <c r="P7111"/>
      <c r="Q7111"/>
      <c r="R7111"/>
      <c r="S7111"/>
      <c r="T7111"/>
      <c r="U7111"/>
    </row>
    <row r="7112" spans="1:21">
      <c r="A7112" s="2">
        <v>143987</v>
      </c>
      <c r="B7112" s="2" t="s">
        <v>82</v>
      </c>
      <c r="C7112" s="4">
        <v>45513</v>
      </c>
      <c r="D7112" s="17">
        <v>45513</v>
      </c>
      <c r="E7112" s="2" t="s">
        <v>37</v>
      </c>
      <c r="F7112" s="2" t="s">
        <v>17</v>
      </c>
      <c r="G7112" s="2">
        <v>24</v>
      </c>
      <c r="H7112" s="2" t="s">
        <v>66</v>
      </c>
      <c r="I7112" s="2" t="s">
        <v>27</v>
      </c>
      <c r="J7112" s="12">
        <v>20</v>
      </c>
      <c r="K7112" s="2">
        <v>60</v>
      </c>
      <c r="L7112" s="2">
        <v>1</v>
      </c>
      <c r="M7112" s="12">
        <v>60</v>
      </c>
      <c r="N7112" s="3">
        <v>4</v>
      </c>
      <c r="O7112" s="2" t="str" cm="1">
        <f t="array" ref="O7112">_xlfn.IFS(N7112=1,"Unsatisfactory",N7112=2,"Poor",N7112=3,"Average",N7112=4,"Good",N7112=5,"Excellent")</f>
        <v>Good</v>
      </c>
      <c r="P7112"/>
      <c r="Q7112"/>
      <c r="R7112"/>
      <c r="S7112"/>
      <c r="T7112"/>
      <c r="U7112"/>
    </row>
    <row r="7113" spans="1:21">
      <c r="A7113" s="2">
        <v>136032</v>
      </c>
      <c r="B7113" s="2" t="s">
        <v>78</v>
      </c>
      <c r="C7113" s="4">
        <v>45445</v>
      </c>
      <c r="D7113" s="17">
        <v>45445</v>
      </c>
      <c r="E7113" s="2" t="s">
        <v>37</v>
      </c>
      <c r="F7113" s="2" t="s">
        <v>25</v>
      </c>
      <c r="G7113" s="2">
        <v>27</v>
      </c>
      <c r="H7113" s="2" t="s">
        <v>129</v>
      </c>
      <c r="I7113" s="2" t="s">
        <v>19</v>
      </c>
      <c r="J7113" s="12">
        <v>50</v>
      </c>
      <c r="K7113" s="2">
        <v>50</v>
      </c>
      <c r="L7113" s="2">
        <v>1</v>
      </c>
      <c r="M7113" s="12">
        <v>50</v>
      </c>
      <c r="N7113" s="3">
        <v>5</v>
      </c>
      <c r="O7113" s="2" t="str" cm="1">
        <f t="array" ref="O7113">_xlfn.IFS(N7113=1,"Unsatisfactory",N7113=2,"Poor",N7113=3,"Average",N7113=4,"Good",N7113=5,"Excellent")</f>
        <v>Excellent</v>
      </c>
      <c r="P7113"/>
      <c r="Q7113"/>
      <c r="R7113"/>
      <c r="S7113"/>
      <c r="T7113"/>
      <c r="U7113"/>
    </row>
    <row r="7114" spans="1:21">
      <c r="A7114" s="2">
        <v>157596</v>
      </c>
      <c r="B7114" s="2" t="s">
        <v>42</v>
      </c>
      <c r="C7114" s="4">
        <v>45412</v>
      </c>
      <c r="D7114" s="17">
        <v>45412</v>
      </c>
      <c r="E7114" s="2" t="s">
        <v>16</v>
      </c>
      <c r="F7114" s="2" t="s">
        <v>17</v>
      </c>
      <c r="G7114" s="2">
        <v>35</v>
      </c>
      <c r="H7114" s="2" t="s">
        <v>66</v>
      </c>
      <c r="I7114" s="2" t="s">
        <v>27</v>
      </c>
      <c r="J7114" s="12">
        <v>65</v>
      </c>
      <c r="K7114" s="2">
        <v>105</v>
      </c>
      <c r="L7114" s="2">
        <v>1</v>
      </c>
      <c r="M7114" s="12">
        <v>105</v>
      </c>
      <c r="N7114" s="3">
        <v>5</v>
      </c>
      <c r="O7114" s="2" t="str" cm="1">
        <f t="array" ref="O7114">_xlfn.IFS(N7114=1,"Unsatisfactory",N7114=2,"Poor",N7114=3,"Average",N7114=4,"Good",N7114=5,"Excellent")</f>
        <v>Excellent</v>
      </c>
      <c r="P7114"/>
      <c r="Q7114"/>
      <c r="R7114"/>
      <c r="S7114"/>
      <c r="T7114"/>
      <c r="U7114"/>
    </row>
    <row r="7115" spans="1:21">
      <c r="A7115" s="2">
        <v>190883</v>
      </c>
      <c r="B7115" s="2" t="s">
        <v>42</v>
      </c>
      <c r="C7115" s="4">
        <v>45355</v>
      </c>
      <c r="D7115" s="17">
        <v>45355</v>
      </c>
      <c r="E7115" s="2" t="s">
        <v>16</v>
      </c>
      <c r="F7115" s="2" t="s">
        <v>25</v>
      </c>
      <c r="G7115" s="2">
        <v>20</v>
      </c>
      <c r="H7115" s="2" t="s">
        <v>56</v>
      </c>
      <c r="I7115" s="2" t="s">
        <v>19</v>
      </c>
      <c r="J7115" s="12">
        <v>65</v>
      </c>
      <c r="K7115" s="2">
        <v>65</v>
      </c>
      <c r="L7115" s="2">
        <v>1</v>
      </c>
      <c r="M7115" s="12">
        <v>65</v>
      </c>
      <c r="N7115" s="3">
        <v>3</v>
      </c>
      <c r="O7115" s="2" t="str" cm="1">
        <f t="array" ref="O7115">_xlfn.IFS(N7115=1,"Unsatisfactory",N7115=2,"Poor",N7115=3,"Average",N7115=4,"Good",N7115=5,"Excellent")</f>
        <v>Average</v>
      </c>
      <c r="P7115"/>
      <c r="Q7115"/>
      <c r="R7115"/>
      <c r="S7115"/>
      <c r="T7115"/>
      <c r="U7115"/>
    </row>
    <row r="7116" spans="1:21">
      <c r="A7116" s="2">
        <v>194500</v>
      </c>
      <c r="B7116" s="2" t="s">
        <v>42</v>
      </c>
      <c r="C7116" s="4">
        <v>45281</v>
      </c>
      <c r="D7116" s="17">
        <v>45281</v>
      </c>
      <c r="E7116" s="2" t="s">
        <v>16</v>
      </c>
      <c r="F7116" s="2" t="s">
        <v>17</v>
      </c>
      <c r="G7116" s="2">
        <v>30</v>
      </c>
      <c r="H7116" s="2" t="s">
        <v>62</v>
      </c>
      <c r="I7116" s="2" t="s">
        <v>19</v>
      </c>
      <c r="J7116" s="12">
        <v>65</v>
      </c>
      <c r="K7116" s="2">
        <v>65</v>
      </c>
      <c r="L7116" s="2">
        <v>1</v>
      </c>
      <c r="M7116" s="12">
        <v>65</v>
      </c>
      <c r="N7116" s="3">
        <v>1</v>
      </c>
      <c r="O7116" s="2" t="str" cm="1">
        <f t="array" ref="O7116">_xlfn.IFS(N7116=1,"Unsatisfactory",N7116=2,"Poor",N7116=3,"Average",N7116=4,"Good",N7116=5,"Excellent")</f>
        <v>Unsatisfactory</v>
      </c>
      <c r="P7116"/>
      <c r="Q7116"/>
      <c r="R7116"/>
      <c r="S7116"/>
      <c r="T7116"/>
      <c r="U7116"/>
    </row>
    <row r="7117" spans="1:21">
      <c r="A7117" s="2">
        <v>134513</v>
      </c>
      <c r="B7117" s="2" t="s">
        <v>15</v>
      </c>
      <c r="C7117" s="4">
        <v>45578</v>
      </c>
      <c r="D7117" s="17">
        <v>45578</v>
      </c>
      <c r="E7117" s="2" t="s">
        <v>16</v>
      </c>
      <c r="F7117" s="2" t="s">
        <v>17</v>
      </c>
      <c r="G7117" s="2">
        <v>33</v>
      </c>
      <c r="H7117" s="2" t="s">
        <v>26</v>
      </c>
      <c r="I7117" s="2" t="s">
        <v>27</v>
      </c>
      <c r="J7117" s="12">
        <v>100</v>
      </c>
      <c r="K7117" s="2">
        <v>140</v>
      </c>
      <c r="L7117" s="2">
        <v>2</v>
      </c>
      <c r="M7117" s="12">
        <v>280</v>
      </c>
      <c r="N7117" s="3">
        <v>4</v>
      </c>
      <c r="O7117" s="2" t="str" cm="1">
        <f t="array" ref="O7117">_xlfn.IFS(N7117=1,"Unsatisfactory",N7117=2,"Poor",N7117=3,"Average",N7117=4,"Good",N7117=5,"Excellent")</f>
        <v>Good</v>
      </c>
      <c r="P7117"/>
      <c r="Q7117"/>
      <c r="R7117"/>
      <c r="S7117"/>
      <c r="T7117"/>
      <c r="U7117"/>
    </row>
    <row r="7118" spans="1:21">
      <c r="A7118" s="2">
        <v>198859</v>
      </c>
      <c r="B7118" s="2" t="s">
        <v>50</v>
      </c>
      <c r="C7118" s="4">
        <v>45382</v>
      </c>
      <c r="D7118" s="17">
        <v>45382</v>
      </c>
      <c r="E7118" s="2" t="s">
        <v>16</v>
      </c>
      <c r="F7118" s="2" t="s">
        <v>25</v>
      </c>
      <c r="G7118" s="2">
        <v>35</v>
      </c>
      <c r="H7118" s="2" t="s">
        <v>62</v>
      </c>
      <c r="I7118" s="2" t="s">
        <v>19</v>
      </c>
      <c r="J7118" s="12">
        <v>97</v>
      </c>
      <c r="K7118" s="2">
        <v>97</v>
      </c>
      <c r="L7118" s="2">
        <v>1</v>
      </c>
      <c r="M7118" s="12">
        <v>97</v>
      </c>
      <c r="N7118" s="3">
        <v>3</v>
      </c>
      <c r="O7118" s="2" t="str" cm="1">
        <f t="array" ref="O7118">_xlfn.IFS(N7118=1,"Unsatisfactory",N7118=2,"Poor",N7118=3,"Average",N7118=4,"Good",N7118=5,"Excellent")</f>
        <v>Average</v>
      </c>
      <c r="P7118"/>
      <c r="Q7118"/>
      <c r="R7118"/>
      <c r="S7118"/>
      <c r="T7118"/>
      <c r="U7118"/>
    </row>
    <row r="7119" spans="1:21">
      <c r="A7119" s="2">
        <v>138746</v>
      </c>
      <c r="B7119" s="2" t="s">
        <v>33</v>
      </c>
      <c r="C7119" s="4">
        <v>45374</v>
      </c>
      <c r="D7119" s="17">
        <v>45374</v>
      </c>
      <c r="E7119" s="2" t="s">
        <v>16</v>
      </c>
      <c r="F7119" s="2" t="s">
        <v>25</v>
      </c>
      <c r="G7119" s="2">
        <v>31</v>
      </c>
      <c r="H7119" s="2" t="s">
        <v>56</v>
      </c>
      <c r="I7119" s="2" t="s">
        <v>19</v>
      </c>
      <c r="J7119" s="12">
        <v>118</v>
      </c>
      <c r="K7119" s="2">
        <v>118</v>
      </c>
      <c r="L7119" s="2">
        <v>1</v>
      </c>
      <c r="M7119" s="12">
        <v>118</v>
      </c>
      <c r="N7119" s="3">
        <v>4</v>
      </c>
      <c r="O7119" s="2" t="str" cm="1">
        <f t="array" ref="O7119">_xlfn.IFS(N7119=1,"Unsatisfactory",N7119=2,"Poor",N7119=3,"Average",N7119=4,"Good",N7119=5,"Excellent")</f>
        <v>Good</v>
      </c>
      <c r="P7119"/>
      <c r="Q7119"/>
      <c r="R7119"/>
      <c r="S7119"/>
      <c r="T7119"/>
      <c r="U7119"/>
    </row>
    <row r="7120" spans="1:21">
      <c r="A7120" s="2">
        <v>164549</v>
      </c>
      <c r="B7120" s="2" t="s">
        <v>30</v>
      </c>
      <c r="C7120" s="4">
        <v>45401</v>
      </c>
      <c r="D7120" s="17">
        <v>45401</v>
      </c>
      <c r="E7120" s="2" t="s">
        <v>24</v>
      </c>
      <c r="F7120" s="2" t="s">
        <v>17</v>
      </c>
      <c r="G7120" s="2">
        <v>32</v>
      </c>
      <c r="H7120" s="2" t="s">
        <v>79</v>
      </c>
      <c r="I7120" s="2" t="s">
        <v>27</v>
      </c>
      <c r="J7120" s="12">
        <v>10</v>
      </c>
      <c r="K7120" s="2">
        <v>50</v>
      </c>
      <c r="L7120" s="2">
        <v>1</v>
      </c>
      <c r="M7120" s="12">
        <v>50</v>
      </c>
      <c r="N7120" s="3">
        <v>5</v>
      </c>
      <c r="O7120" s="2" t="str" cm="1">
        <f t="array" ref="O7120">_xlfn.IFS(N7120=1,"Unsatisfactory",N7120=2,"Poor",N7120=3,"Average",N7120=4,"Good",N7120=5,"Excellent")</f>
        <v>Excellent</v>
      </c>
      <c r="P7120"/>
      <c r="Q7120"/>
      <c r="R7120"/>
      <c r="S7120"/>
      <c r="T7120"/>
      <c r="U7120"/>
    </row>
    <row r="7121" spans="1:21">
      <c r="A7121" s="2">
        <v>152677</v>
      </c>
      <c r="B7121" s="2" t="s">
        <v>30</v>
      </c>
      <c r="C7121" s="4">
        <v>45526</v>
      </c>
      <c r="D7121" s="17">
        <v>45526</v>
      </c>
      <c r="E7121" s="2" t="s">
        <v>24</v>
      </c>
      <c r="F7121" s="2" t="s">
        <v>25</v>
      </c>
      <c r="G7121" s="2">
        <v>25</v>
      </c>
      <c r="H7121" s="2" t="s">
        <v>118</v>
      </c>
      <c r="I7121" s="2" t="s">
        <v>19</v>
      </c>
      <c r="J7121" s="12">
        <v>10</v>
      </c>
      <c r="K7121" s="2">
        <v>10</v>
      </c>
      <c r="L7121" s="2">
        <v>1</v>
      </c>
      <c r="M7121" s="12">
        <v>10</v>
      </c>
      <c r="N7121" s="3">
        <v>1</v>
      </c>
      <c r="O7121" s="2" t="str" cm="1">
        <f t="array" ref="O7121">_xlfn.IFS(N7121=1,"Unsatisfactory",N7121=2,"Poor",N7121=3,"Average",N7121=4,"Good",N7121=5,"Excellent")</f>
        <v>Unsatisfactory</v>
      </c>
      <c r="P7121"/>
      <c r="Q7121"/>
      <c r="R7121"/>
      <c r="S7121"/>
      <c r="T7121"/>
      <c r="U7121"/>
    </row>
    <row r="7122" spans="1:21">
      <c r="A7122" s="2">
        <v>120293</v>
      </c>
      <c r="B7122" s="2" t="s">
        <v>53</v>
      </c>
      <c r="C7122" s="4">
        <v>45508</v>
      </c>
      <c r="D7122" s="17">
        <v>45508</v>
      </c>
      <c r="E7122" s="2" t="s">
        <v>37</v>
      </c>
      <c r="F7122" s="2" t="s">
        <v>17</v>
      </c>
      <c r="G7122" s="2">
        <v>28</v>
      </c>
      <c r="H7122" s="2" t="s">
        <v>56</v>
      </c>
      <c r="I7122" s="2" t="s">
        <v>19</v>
      </c>
      <c r="J7122" s="12">
        <v>15</v>
      </c>
      <c r="K7122" s="2">
        <v>15</v>
      </c>
      <c r="L7122" s="2">
        <v>1</v>
      </c>
      <c r="M7122" s="12">
        <v>15</v>
      </c>
      <c r="N7122" s="3">
        <v>5</v>
      </c>
      <c r="O7122" s="2" t="str" cm="1">
        <f t="array" ref="O7122">_xlfn.IFS(N7122=1,"Unsatisfactory",N7122=2,"Poor",N7122=3,"Average",N7122=4,"Good",N7122=5,"Excellent")</f>
        <v>Excellent</v>
      </c>
      <c r="P7122"/>
      <c r="Q7122"/>
      <c r="R7122"/>
      <c r="S7122"/>
      <c r="T7122"/>
      <c r="U7122"/>
    </row>
    <row r="7123" spans="1:21">
      <c r="A7123" s="2">
        <v>188287</v>
      </c>
      <c r="B7123" s="2" t="s">
        <v>85</v>
      </c>
      <c r="C7123" s="4">
        <v>45359</v>
      </c>
      <c r="D7123" s="17">
        <v>45359</v>
      </c>
      <c r="E7123" s="2" t="s">
        <v>24</v>
      </c>
      <c r="F7123" s="2" t="s">
        <v>25</v>
      </c>
      <c r="G7123" s="2">
        <v>28</v>
      </c>
      <c r="H7123" s="2" t="s">
        <v>26</v>
      </c>
      <c r="I7123" s="2" t="s">
        <v>27</v>
      </c>
      <c r="J7123" s="12">
        <v>23</v>
      </c>
      <c r="K7123" s="2">
        <v>63</v>
      </c>
      <c r="L7123" s="2">
        <v>1</v>
      </c>
      <c r="M7123" s="12">
        <v>63</v>
      </c>
      <c r="N7123" s="3">
        <v>1</v>
      </c>
      <c r="O7123" s="2" t="str" cm="1">
        <f t="array" ref="O7123">_xlfn.IFS(N7123=1,"Unsatisfactory",N7123=2,"Poor",N7123=3,"Average",N7123=4,"Good",N7123=5,"Excellent")</f>
        <v>Unsatisfactory</v>
      </c>
      <c r="P7123"/>
      <c r="Q7123"/>
      <c r="R7123"/>
      <c r="S7123"/>
      <c r="T7123"/>
      <c r="U7123"/>
    </row>
    <row r="7124" spans="1:21">
      <c r="A7124" s="2">
        <v>155148</v>
      </c>
      <c r="B7124" s="2" t="s">
        <v>15</v>
      </c>
      <c r="C7124" s="4">
        <v>45588</v>
      </c>
      <c r="D7124" s="17">
        <v>45588</v>
      </c>
      <c r="E7124" s="2" t="s">
        <v>16</v>
      </c>
      <c r="F7124" s="2" t="s">
        <v>17</v>
      </c>
      <c r="G7124" s="2">
        <v>22</v>
      </c>
      <c r="H7124" s="2" t="s">
        <v>115</v>
      </c>
      <c r="I7124" s="2" t="s">
        <v>19</v>
      </c>
      <c r="J7124" s="12">
        <v>100</v>
      </c>
      <c r="K7124" s="2">
        <v>100</v>
      </c>
      <c r="L7124" s="2">
        <v>1</v>
      </c>
      <c r="M7124" s="12">
        <v>100</v>
      </c>
      <c r="N7124" s="3">
        <v>1</v>
      </c>
      <c r="O7124" s="2" t="str" cm="1">
        <f t="array" ref="O7124">_xlfn.IFS(N7124=1,"Unsatisfactory",N7124=2,"Poor",N7124=3,"Average",N7124=4,"Good",N7124=5,"Excellent")</f>
        <v>Unsatisfactory</v>
      </c>
      <c r="P7124"/>
      <c r="Q7124"/>
      <c r="R7124"/>
      <c r="S7124"/>
      <c r="T7124"/>
      <c r="U7124"/>
    </row>
    <row r="7125" spans="1:21">
      <c r="A7125" s="2">
        <v>126905</v>
      </c>
      <c r="B7125" s="2" t="s">
        <v>23</v>
      </c>
      <c r="C7125" s="4">
        <v>45480</v>
      </c>
      <c r="D7125" s="17">
        <v>45480</v>
      </c>
      <c r="E7125" s="2" t="s">
        <v>24</v>
      </c>
      <c r="F7125" s="2" t="s">
        <v>17</v>
      </c>
      <c r="G7125" s="2">
        <v>21</v>
      </c>
      <c r="H7125" s="2" t="s">
        <v>31</v>
      </c>
      <c r="I7125" s="2" t="s">
        <v>19</v>
      </c>
      <c r="J7125" s="12">
        <v>9</v>
      </c>
      <c r="K7125" s="2">
        <v>9</v>
      </c>
      <c r="L7125" s="2">
        <v>1</v>
      </c>
      <c r="M7125" s="12">
        <v>9</v>
      </c>
      <c r="N7125" s="3">
        <v>4</v>
      </c>
      <c r="O7125" s="2" t="str" cm="1">
        <f t="array" ref="O7125">_xlfn.IFS(N7125=1,"Unsatisfactory",N7125=2,"Poor",N7125=3,"Average",N7125=4,"Good",N7125=5,"Excellent")</f>
        <v>Good</v>
      </c>
      <c r="P7125"/>
      <c r="Q7125"/>
      <c r="R7125"/>
      <c r="S7125"/>
      <c r="T7125"/>
      <c r="U7125"/>
    </row>
    <row r="7126" spans="1:21">
      <c r="A7126" s="2">
        <v>130107</v>
      </c>
      <c r="B7126" s="2" t="s">
        <v>42</v>
      </c>
      <c r="C7126" s="4">
        <v>45599</v>
      </c>
      <c r="D7126" s="17">
        <v>45599</v>
      </c>
      <c r="E7126" s="2" t="s">
        <v>16</v>
      </c>
      <c r="F7126" s="2" t="s">
        <v>17</v>
      </c>
      <c r="G7126" s="2">
        <v>22</v>
      </c>
      <c r="H7126" s="2" t="s">
        <v>130</v>
      </c>
      <c r="I7126" s="2" t="s">
        <v>19</v>
      </c>
      <c r="J7126" s="12">
        <v>65</v>
      </c>
      <c r="K7126" s="2">
        <v>65</v>
      </c>
      <c r="L7126" s="2">
        <v>1</v>
      </c>
      <c r="M7126" s="12">
        <v>65</v>
      </c>
      <c r="N7126" s="3">
        <v>3</v>
      </c>
      <c r="O7126" s="2" t="str" cm="1">
        <f t="array" ref="O7126">_xlfn.IFS(N7126=1,"Unsatisfactory",N7126=2,"Poor",N7126=3,"Average",N7126=4,"Good",N7126=5,"Excellent")</f>
        <v>Average</v>
      </c>
      <c r="P7126"/>
      <c r="Q7126"/>
      <c r="R7126"/>
      <c r="S7126"/>
      <c r="T7126"/>
      <c r="U7126"/>
    </row>
    <row r="7127" spans="1:21">
      <c r="A7127" s="2">
        <v>166870</v>
      </c>
      <c r="B7127" s="2" t="s">
        <v>50</v>
      </c>
      <c r="C7127" s="4">
        <v>45530</v>
      </c>
      <c r="D7127" s="17">
        <v>45530</v>
      </c>
      <c r="E7127" s="2" t="s">
        <v>16</v>
      </c>
      <c r="F7127" s="2" t="s">
        <v>17</v>
      </c>
      <c r="G7127" s="2">
        <v>27</v>
      </c>
      <c r="H7127" s="2" t="s">
        <v>66</v>
      </c>
      <c r="I7127" s="2" t="s">
        <v>27</v>
      </c>
      <c r="J7127" s="12">
        <v>97</v>
      </c>
      <c r="K7127" s="2">
        <v>137</v>
      </c>
      <c r="L7127" s="2">
        <v>2</v>
      </c>
      <c r="M7127" s="12">
        <v>274</v>
      </c>
      <c r="N7127" s="3">
        <v>3</v>
      </c>
      <c r="O7127" s="2" t="str" cm="1">
        <f t="array" ref="O7127">_xlfn.IFS(N7127=1,"Unsatisfactory",N7127=2,"Poor",N7127=3,"Average",N7127=4,"Good",N7127=5,"Excellent")</f>
        <v>Average</v>
      </c>
      <c r="P7127"/>
      <c r="Q7127"/>
      <c r="R7127"/>
      <c r="S7127"/>
      <c r="T7127"/>
      <c r="U7127"/>
    </row>
    <row r="7128" spans="1:21">
      <c r="A7128" s="2">
        <v>167906</v>
      </c>
      <c r="B7128" s="2" t="s">
        <v>30</v>
      </c>
      <c r="C7128" s="4">
        <v>45267</v>
      </c>
      <c r="D7128" s="17">
        <v>45267</v>
      </c>
      <c r="E7128" s="2" t="s">
        <v>24</v>
      </c>
      <c r="F7128" s="2" t="s">
        <v>25</v>
      </c>
      <c r="G7128" s="2">
        <v>22</v>
      </c>
      <c r="H7128" s="2" t="s">
        <v>44</v>
      </c>
      <c r="I7128" s="2" t="s">
        <v>27</v>
      </c>
      <c r="J7128" s="12">
        <v>10</v>
      </c>
      <c r="K7128" s="2">
        <v>35</v>
      </c>
      <c r="L7128" s="2">
        <v>1</v>
      </c>
      <c r="M7128" s="12">
        <v>35</v>
      </c>
      <c r="N7128" s="3">
        <v>5</v>
      </c>
      <c r="O7128" s="2" t="str" cm="1">
        <f t="array" ref="O7128">_xlfn.IFS(N7128=1,"Unsatisfactory",N7128=2,"Poor",N7128=3,"Average",N7128=4,"Good",N7128=5,"Excellent")</f>
        <v>Excellent</v>
      </c>
      <c r="P7128"/>
      <c r="Q7128"/>
      <c r="R7128"/>
      <c r="S7128"/>
      <c r="T7128"/>
      <c r="U7128"/>
    </row>
    <row r="7129" spans="1:21">
      <c r="A7129" s="2">
        <v>190172</v>
      </c>
      <c r="B7129" s="2" t="s">
        <v>42</v>
      </c>
      <c r="C7129" s="4">
        <v>45450</v>
      </c>
      <c r="D7129" s="17">
        <v>45450</v>
      </c>
      <c r="E7129" s="2" t="s">
        <v>16</v>
      </c>
      <c r="F7129" s="2" t="s">
        <v>17</v>
      </c>
      <c r="G7129" s="2">
        <v>21</v>
      </c>
      <c r="H7129" s="2" t="s">
        <v>128</v>
      </c>
      <c r="I7129" s="2" t="s">
        <v>19</v>
      </c>
      <c r="J7129" s="12">
        <v>65</v>
      </c>
      <c r="K7129" s="2">
        <v>65</v>
      </c>
      <c r="L7129" s="2">
        <v>1</v>
      </c>
      <c r="M7129" s="12">
        <v>65</v>
      </c>
      <c r="N7129" s="3">
        <v>1</v>
      </c>
      <c r="O7129" s="2" t="str" cm="1">
        <f t="array" ref="O7129">_xlfn.IFS(N7129=1,"Unsatisfactory",N7129=2,"Poor",N7129=3,"Average",N7129=4,"Good",N7129=5,"Excellent")</f>
        <v>Unsatisfactory</v>
      </c>
      <c r="P7129"/>
      <c r="Q7129"/>
      <c r="R7129"/>
      <c r="S7129"/>
      <c r="T7129"/>
      <c r="U7129"/>
    </row>
    <row r="7130" spans="1:21">
      <c r="A7130" s="2">
        <v>146108</v>
      </c>
      <c r="B7130" s="2" t="s">
        <v>36</v>
      </c>
      <c r="C7130" s="4">
        <v>45358</v>
      </c>
      <c r="D7130" s="17">
        <v>45358</v>
      </c>
      <c r="E7130" s="2" t="s">
        <v>37</v>
      </c>
      <c r="F7130" s="2" t="s">
        <v>17</v>
      </c>
      <c r="G7130" s="2">
        <v>25</v>
      </c>
      <c r="H7130" s="2" t="s">
        <v>69</v>
      </c>
      <c r="I7130" s="2" t="s">
        <v>19</v>
      </c>
      <c r="J7130" s="12">
        <v>32</v>
      </c>
      <c r="K7130" s="2">
        <v>32</v>
      </c>
      <c r="L7130" s="2">
        <v>1</v>
      </c>
      <c r="M7130" s="12">
        <v>32</v>
      </c>
      <c r="N7130" s="3">
        <v>3</v>
      </c>
      <c r="O7130" s="2" t="str" cm="1">
        <f t="array" ref="O7130">_xlfn.IFS(N7130=1,"Unsatisfactory",N7130=2,"Poor",N7130=3,"Average",N7130=4,"Good",N7130=5,"Excellent")</f>
        <v>Average</v>
      </c>
      <c r="P7130"/>
      <c r="Q7130"/>
      <c r="R7130"/>
      <c r="S7130"/>
      <c r="T7130"/>
      <c r="U7130"/>
    </row>
    <row r="7131" spans="1:21">
      <c r="A7131" s="2">
        <v>172634</v>
      </c>
      <c r="B7131" s="2" t="s">
        <v>15</v>
      </c>
      <c r="C7131" s="4">
        <v>45414</v>
      </c>
      <c r="D7131" s="17">
        <v>45414</v>
      </c>
      <c r="E7131" s="2" t="s">
        <v>16</v>
      </c>
      <c r="F7131" s="2" t="s">
        <v>17</v>
      </c>
      <c r="G7131" s="2">
        <v>31</v>
      </c>
      <c r="H7131" s="2" t="s">
        <v>75</v>
      </c>
      <c r="I7131" s="2" t="s">
        <v>27</v>
      </c>
      <c r="J7131" s="12">
        <v>100</v>
      </c>
      <c r="K7131" s="2">
        <v>170</v>
      </c>
      <c r="L7131" s="2">
        <v>1</v>
      </c>
      <c r="M7131" s="12">
        <v>170</v>
      </c>
      <c r="N7131" s="3">
        <v>2</v>
      </c>
      <c r="O7131" s="2" t="str" cm="1">
        <f t="array" ref="O7131">_xlfn.IFS(N7131=1,"Unsatisfactory",N7131=2,"Poor",N7131=3,"Average",N7131=4,"Good",N7131=5,"Excellent")</f>
        <v>Poor</v>
      </c>
      <c r="P7131"/>
      <c r="Q7131"/>
      <c r="R7131"/>
      <c r="S7131"/>
      <c r="T7131"/>
      <c r="U7131"/>
    </row>
    <row r="7132" spans="1:21">
      <c r="A7132" s="2">
        <v>134345</v>
      </c>
      <c r="B7132" s="2" t="s">
        <v>23</v>
      </c>
      <c r="C7132" s="4">
        <v>45379</v>
      </c>
      <c r="D7132" s="17">
        <v>45379</v>
      </c>
      <c r="E7132" s="2" t="s">
        <v>24</v>
      </c>
      <c r="F7132" s="2" t="s">
        <v>25</v>
      </c>
      <c r="G7132" s="2">
        <v>18</v>
      </c>
      <c r="H7132" s="2" t="s">
        <v>44</v>
      </c>
      <c r="I7132" s="2" t="s">
        <v>27</v>
      </c>
      <c r="J7132" s="12">
        <v>9</v>
      </c>
      <c r="K7132" s="2">
        <v>34</v>
      </c>
      <c r="L7132" s="2">
        <v>1</v>
      </c>
      <c r="M7132" s="12">
        <v>34</v>
      </c>
      <c r="N7132" s="3">
        <v>1</v>
      </c>
      <c r="O7132" s="2" t="str" cm="1">
        <f t="array" ref="O7132">_xlfn.IFS(N7132=1,"Unsatisfactory",N7132=2,"Poor",N7132=3,"Average",N7132=4,"Good",N7132=5,"Excellent")</f>
        <v>Unsatisfactory</v>
      </c>
      <c r="P7132"/>
      <c r="Q7132"/>
      <c r="R7132"/>
      <c r="S7132"/>
      <c r="T7132"/>
      <c r="U7132"/>
    </row>
    <row r="7133" spans="1:21">
      <c r="A7133" s="2">
        <v>135181</v>
      </c>
      <c r="B7133" s="2" t="s">
        <v>50</v>
      </c>
      <c r="C7133" s="4">
        <v>45584</v>
      </c>
      <c r="D7133" s="17">
        <v>45584</v>
      </c>
      <c r="E7133" s="2" t="s">
        <v>16</v>
      </c>
      <c r="F7133" s="2" t="s">
        <v>25</v>
      </c>
      <c r="G7133" s="2">
        <v>34</v>
      </c>
      <c r="H7133" s="2" t="s">
        <v>130</v>
      </c>
      <c r="I7133" s="2" t="s">
        <v>19</v>
      </c>
      <c r="J7133" s="12">
        <v>97</v>
      </c>
      <c r="K7133" s="2">
        <v>97</v>
      </c>
      <c r="L7133" s="2">
        <v>2</v>
      </c>
      <c r="M7133" s="12">
        <v>194</v>
      </c>
      <c r="N7133" s="3">
        <v>4</v>
      </c>
      <c r="O7133" s="2" t="str" cm="1">
        <f t="array" ref="O7133">_xlfn.IFS(N7133=1,"Unsatisfactory",N7133=2,"Poor",N7133=3,"Average",N7133=4,"Good",N7133=5,"Excellent")</f>
        <v>Good</v>
      </c>
      <c r="P7133"/>
      <c r="Q7133"/>
      <c r="R7133"/>
      <c r="S7133"/>
      <c r="T7133"/>
      <c r="U7133"/>
    </row>
    <row r="7134" spans="1:21">
      <c r="A7134" s="2">
        <v>156797</v>
      </c>
      <c r="B7134" s="2" t="s">
        <v>15</v>
      </c>
      <c r="C7134" s="4">
        <v>45404</v>
      </c>
      <c r="D7134" s="17">
        <v>45404</v>
      </c>
      <c r="E7134" s="2" t="s">
        <v>16</v>
      </c>
      <c r="F7134" s="2" t="s">
        <v>17</v>
      </c>
      <c r="G7134" s="2">
        <v>29</v>
      </c>
      <c r="H7134" s="2" t="s">
        <v>34</v>
      </c>
      <c r="I7134" s="2" t="s">
        <v>27</v>
      </c>
      <c r="J7134" s="12">
        <v>100</v>
      </c>
      <c r="K7134" s="2">
        <v>200</v>
      </c>
      <c r="L7134" s="2">
        <v>2</v>
      </c>
      <c r="M7134" s="12">
        <v>400</v>
      </c>
      <c r="N7134" s="3">
        <v>5</v>
      </c>
      <c r="O7134" s="2" t="str" cm="1">
        <f t="array" ref="O7134">_xlfn.IFS(N7134=1,"Unsatisfactory",N7134=2,"Poor",N7134=3,"Average",N7134=4,"Good",N7134=5,"Excellent")</f>
        <v>Excellent</v>
      </c>
      <c r="P7134"/>
      <c r="Q7134"/>
      <c r="R7134"/>
      <c r="S7134"/>
      <c r="T7134"/>
      <c r="U7134"/>
    </row>
    <row r="7135" spans="1:21">
      <c r="A7135" s="2">
        <v>134541</v>
      </c>
      <c r="B7135" s="2" t="s">
        <v>82</v>
      </c>
      <c r="C7135" s="4">
        <v>45478</v>
      </c>
      <c r="D7135" s="17">
        <v>45478</v>
      </c>
      <c r="E7135" s="2" t="s">
        <v>37</v>
      </c>
      <c r="F7135" s="2" t="s">
        <v>17</v>
      </c>
      <c r="G7135" s="2">
        <v>21</v>
      </c>
      <c r="H7135" s="2" t="s">
        <v>130</v>
      </c>
      <c r="I7135" s="2" t="s">
        <v>19</v>
      </c>
      <c r="J7135" s="12">
        <v>20</v>
      </c>
      <c r="K7135" s="2">
        <v>20</v>
      </c>
      <c r="L7135" s="2">
        <v>1</v>
      </c>
      <c r="M7135" s="12">
        <v>20</v>
      </c>
      <c r="N7135" s="3">
        <v>4</v>
      </c>
      <c r="O7135" s="2" t="str" cm="1">
        <f t="array" ref="O7135">_xlfn.IFS(N7135=1,"Unsatisfactory",N7135=2,"Poor",N7135=3,"Average",N7135=4,"Good",N7135=5,"Excellent")</f>
        <v>Good</v>
      </c>
      <c r="P7135"/>
      <c r="Q7135"/>
      <c r="R7135"/>
      <c r="S7135"/>
      <c r="T7135"/>
      <c r="U7135"/>
    </row>
    <row r="7136" spans="1:21">
      <c r="A7136" s="2">
        <v>199620</v>
      </c>
      <c r="B7136" s="2" t="s">
        <v>50</v>
      </c>
      <c r="C7136" s="4">
        <v>45403</v>
      </c>
      <c r="D7136" s="17">
        <v>45403</v>
      </c>
      <c r="E7136" s="2" t="s">
        <v>16</v>
      </c>
      <c r="F7136" s="2" t="s">
        <v>17</v>
      </c>
      <c r="G7136" s="2">
        <v>32</v>
      </c>
      <c r="H7136" s="2" t="s">
        <v>129</v>
      </c>
      <c r="I7136" s="2" t="s">
        <v>19</v>
      </c>
      <c r="J7136" s="12">
        <v>97</v>
      </c>
      <c r="K7136" s="2">
        <v>97</v>
      </c>
      <c r="L7136" s="2">
        <v>1</v>
      </c>
      <c r="M7136" s="12">
        <v>97</v>
      </c>
      <c r="N7136" s="3">
        <v>3</v>
      </c>
      <c r="O7136" s="2" t="str" cm="1">
        <f t="array" ref="O7136">_xlfn.IFS(N7136=1,"Unsatisfactory",N7136=2,"Poor",N7136=3,"Average",N7136=4,"Good",N7136=5,"Excellent")</f>
        <v>Average</v>
      </c>
      <c r="P7136"/>
      <c r="Q7136"/>
      <c r="R7136"/>
      <c r="S7136"/>
      <c r="T7136"/>
      <c r="U7136"/>
    </row>
    <row r="7137" spans="1:21">
      <c r="A7137" s="2">
        <v>164517</v>
      </c>
      <c r="B7137" s="2" t="s">
        <v>30</v>
      </c>
      <c r="C7137" s="4">
        <v>45353</v>
      </c>
      <c r="D7137" s="17">
        <v>45353</v>
      </c>
      <c r="E7137" s="2" t="s">
        <v>24</v>
      </c>
      <c r="F7137" s="2" t="s">
        <v>25</v>
      </c>
      <c r="G7137" s="2">
        <v>24</v>
      </c>
      <c r="H7137" s="2" t="s">
        <v>62</v>
      </c>
      <c r="I7137" s="2" t="s">
        <v>19</v>
      </c>
      <c r="J7137" s="12">
        <v>10</v>
      </c>
      <c r="K7137" s="2">
        <v>10</v>
      </c>
      <c r="L7137" s="2">
        <v>1</v>
      </c>
      <c r="M7137" s="12">
        <v>10</v>
      </c>
      <c r="N7137" s="3">
        <v>4</v>
      </c>
      <c r="O7137" s="2" t="str" cm="1">
        <f t="array" ref="O7137">_xlfn.IFS(N7137=1,"Unsatisfactory",N7137=2,"Poor",N7137=3,"Average",N7137=4,"Good",N7137=5,"Excellent")</f>
        <v>Good</v>
      </c>
      <c r="P7137"/>
      <c r="Q7137"/>
      <c r="R7137"/>
      <c r="S7137"/>
      <c r="T7137"/>
      <c r="U7137"/>
    </row>
    <row r="7138" spans="1:21">
      <c r="A7138" s="2">
        <v>199227</v>
      </c>
      <c r="B7138" s="2" t="s">
        <v>76</v>
      </c>
      <c r="C7138" s="4">
        <v>45309</v>
      </c>
      <c r="D7138" s="17">
        <v>45309</v>
      </c>
      <c r="E7138" s="2" t="s">
        <v>37</v>
      </c>
      <c r="F7138" s="2" t="s">
        <v>25</v>
      </c>
      <c r="G7138" s="2">
        <v>18</v>
      </c>
      <c r="H7138" s="2" t="s">
        <v>75</v>
      </c>
      <c r="I7138" s="2" t="s">
        <v>27</v>
      </c>
      <c r="J7138" s="12">
        <v>45</v>
      </c>
      <c r="K7138" s="2">
        <v>115</v>
      </c>
      <c r="L7138" s="2">
        <v>1</v>
      </c>
      <c r="M7138" s="12">
        <v>115</v>
      </c>
      <c r="N7138" s="3">
        <v>1</v>
      </c>
      <c r="O7138" s="2" t="str" cm="1">
        <f t="array" ref="O7138">_xlfn.IFS(N7138=1,"Unsatisfactory",N7138=2,"Poor",N7138=3,"Average",N7138=4,"Good",N7138=5,"Excellent")</f>
        <v>Unsatisfactory</v>
      </c>
      <c r="P7138"/>
      <c r="Q7138"/>
      <c r="R7138"/>
      <c r="S7138"/>
      <c r="T7138"/>
      <c r="U7138"/>
    </row>
    <row r="7139" spans="1:21">
      <c r="A7139" s="2">
        <v>171831</v>
      </c>
      <c r="B7139" s="2" t="s">
        <v>30</v>
      </c>
      <c r="C7139" s="4">
        <v>45360</v>
      </c>
      <c r="D7139" s="17">
        <v>45360</v>
      </c>
      <c r="E7139" s="2" t="s">
        <v>24</v>
      </c>
      <c r="F7139" s="2" t="s">
        <v>17</v>
      </c>
      <c r="G7139" s="2">
        <v>31</v>
      </c>
      <c r="H7139" s="2" t="s">
        <v>75</v>
      </c>
      <c r="I7139" s="2" t="s">
        <v>27</v>
      </c>
      <c r="J7139" s="12">
        <v>10</v>
      </c>
      <c r="K7139" s="2">
        <v>80</v>
      </c>
      <c r="L7139" s="2">
        <v>1</v>
      </c>
      <c r="M7139" s="12">
        <v>80</v>
      </c>
      <c r="N7139" s="3">
        <v>5</v>
      </c>
      <c r="O7139" s="2" t="str" cm="1">
        <f t="array" ref="O7139">_xlfn.IFS(N7139=1,"Unsatisfactory",N7139=2,"Poor",N7139=3,"Average",N7139=4,"Good",N7139=5,"Excellent")</f>
        <v>Excellent</v>
      </c>
      <c r="P7139"/>
      <c r="Q7139"/>
      <c r="R7139"/>
      <c r="S7139"/>
      <c r="T7139"/>
      <c r="U7139"/>
    </row>
    <row r="7140" spans="1:21">
      <c r="A7140" s="2">
        <v>163255</v>
      </c>
      <c r="B7140" s="2" t="s">
        <v>48</v>
      </c>
      <c r="C7140" s="4">
        <v>45571</v>
      </c>
      <c r="D7140" s="17">
        <v>45571</v>
      </c>
      <c r="E7140" s="2" t="s">
        <v>16</v>
      </c>
      <c r="F7140" s="2" t="s">
        <v>17</v>
      </c>
      <c r="G7140" s="2">
        <v>35</v>
      </c>
      <c r="H7140" s="2" t="s">
        <v>38</v>
      </c>
      <c r="I7140" s="2" t="s">
        <v>19</v>
      </c>
      <c r="J7140" s="12">
        <v>130</v>
      </c>
      <c r="K7140" s="2">
        <v>130</v>
      </c>
      <c r="L7140" s="2">
        <v>1</v>
      </c>
      <c r="M7140" s="12">
        <v>130</v>
      </c>
      <c r="N7140" s="3">
        <v>4</v>
      </c>
      <c r="O7140" s="2" t="str" cm="1">
        <f t="array" ref="O7140">_xlfn.IFS(N7140=1,"Unsatisfactory",N7140=2,"Poor",N7140=3,"Average",N7140=4,"Good",N7140=5,"Excellent")</f>
        <v>Good</v>
      </c>
      <c r="P7140"/>
      <c r="Q7140"/>
      <c r="R7140"/>
      <c r="S7140"/>
      <c r="T7140"/>
      <c r="U7140"/>
    </row>
    <row r="7141" spans="1:21">
      <c r="A7141" s="2">
        <v>178199</v>
      </c>
      <c r="B7141" s="2" t="s">
        <v>15</v>
      </c>
      <c r="C7141" s="4">
        <v>45362</v>
      </c>
      <c r="D7141" s="17">
        <v>45362</v>
      </c>
      <c r="E7141" s="2" t="s">
        <v>16</v>
      </c>
      <c r="F7141" s="2" t="s">
        <v>17</v>
      </c>
      <c r="G7141" s="2">
        <v>33</v>
      </c>
      <c r="H7141" s="2" t="s">
        <v>128</v>
      </c>
      <c r="I7141" s="2" t="s">
        <v>19</v>
      </c>
      <c r="J7141" s="12">
        <v>100</v>
      </c>
      <c r="K7141" s="2">
        <v>100</v>
      </c>
      <c r="L7141" s="2">
        <v>1</v>
      </c>
      <c r="M7141" s="12">
        <v>100</v>
      </c>
      <c r="N7141" s="3">
        <v>5</v>
      </c>
      <c r="O7141" s="2" t="str" cm="1">
        <f t="array" ref="O7141">_xlfn.IFS(N7141=1,"Unsatisfactory",N7141=2,"Poor",N7141=3,"Average",N7141=4,"Good",N7141=5,"Excellent")</f>
        <v>Excellent</v>
      </c>
      <c r="P7141"/>
      <c r="Q7141"/>
      <c r="R7141"/>
      <c r="S7141"/>
      <c r="T7141"/>
      <c r="U7141"/>
    </row>
    <row r="7142" spans="1:21">
      <c r="A7142" s="2">
        <v>184556</v>
      </c>
      <c r="B7142" s="2" t="s">
        <v>42</v>
      </c>
      <c r="C7142" s="4">
        <v>45557</v>
      </c>
      <c r="D7142" s="17">
        <v>45557</v>
      </c>
      <c r="E7142" s="2" t="s">
        <v>16</v>
      </c>
      <c r="F7142" s="2" t="s">
        <v>17</v>
      </c>
      <c r="G7142" s="2">
        <v>22</v>
      </c>
      <c r="H7142" s="2" t="s">
        <v>46</v>
      </c>
      <c r="I7142" s="2" t="s">
        <v>19</v>
      </c>
      <c r="J7142" s="12">
        <v>65</v>
      </c>
      <c r="K7142" s="2">
        <v>65</v>
      </c>
      <c r="L7142" s="2">
        <v>1</v>
      </c>
      <c r="M7142" s="12">
        <v>65</v>
      </c>
      <c r="N7142" s="3">
        <v>1</v>
      </c>
      <c r="O7142" s="2" t="str" cm="1">
        <f t="array" ref="O7142">_xlfn.IFS(N7142=1,"Unsatisfactory",N7142=2,"Poor",N7142=3,"Average",N7142=4,"Good",N7142=5,"Excellent")</f>
        <v>Unsatisfactory</v>
      </c>
      <c r="P7142"/>
      <c r="Q7142"/>
      <c r="R7142"/>
      <c r="S7142"/>
      <c r="T7142"/>
      <c r="U7142"/>
    </row>
    <row r="7143" spans="1:21">
      <c r="A7143" s="2">
        <v>122591</v>
      </c>
      <c r="B7143" s="2" t="s">
        <v>53</v>
      </c>
      <c r="C7143" s="4">
        <v>45332</v>
      </c>
      <c r="D7143" s="17">
        <v>45332</v>
      </c>
      <c r="E7143" s="2" t="s">
        <v>37</v>
      </c>
      <c r="F7143" s="2" t="s">
        <v>25</v>
      </c>
      <c r="G7143" s="2">
        <v>21</v>
      </c>
      <c r="H7143" s="2" t="s">
        <v>74</v>
      </c>
      <c r="I7143" s="2" t="s">
        <v>27</v>
      </c>
      <c r="J7143" s="12">
        <v>15</v>
      </c>
      <c r="K7143" s="2">
        <v>40</v>
      </c>
      <c r="L7143" s="2">
        <v>4</v>
      </c>
      <c r="M7143" s="12">
        <v>160</v>
      </c>
      <c r="N7143" s="3">
        <v>5</v>
      </c>
      <c r="O7143" s="2" t="str" cm="1">
        <f t="array" ref="O7143">_xlfn.IFS(N7143=1,"Unsatisfactory",N7143=2,"Poor",N7143=3,"Average",N7143=4,"Good",N7143=5,"Excellent")</f>
        <v>Excellent</v>
      </c>
      <c r="P7143"/>
      <c r="Q7143"/>
      <c r="R7143"/>
      <c r="S7143"/>
      <c r="T7143"/>
      <c r="U7143"/>
    </row>
    <row r="7144" spans="1:21">
      <c r="A7144" s="2">
        <v>186068</v>
      </c>
      <c r="B7144" s="2" t="s">
        <v>30</v>
      </c>
      <c r="C7144" s="4">
        <v>45283</v>
      </c>
      <c r="D7144" s="17">
        <v>45283</v>
      </c>
      <c r="E7144" s="2" t="s">
        <v>24</v>
      </c>
      <c r="F7144" s="2" t="s">
        <v>17</v>
      </c>
      <c r="G7144" s="2">
        <v>21</v>
      </c>
      <c r="H7144" s="2" t="s">
        <v>31</v>
      </c>
      <c r="I7144" s="2" t="s">
        <v>19</v>
      </c>
      <c r="J7144" s="12">
        <v>10</v>
      </c>
      <c r="K7144" s="2">
        <v>10</v>
      </c>
      <c r="L7144" s="2">
        <v>1</v>
      </c>
      <c r="M7144" s="12">
        <v>10</v>
      </c>
      <c r="N7144" s="3">
        <v>5</v>
      </c>
      <c r="O7144" s="2" t="str" cm="1">
        <f t="array" ref="O7144">_xlfn.IFS(N7144=1,"Unsatisfactory",N7144=2,"Poor",N7144=3,"Average",N7144=4,"Good",N7144=5,"Excellent")</f>
        <v>Excellent</v>
      </c>
      <c r="P7144"/>
      <c r="Q7144"/>
      <c r="R7144"/>
      <c r="S7144"/>
      <c r="T7144"/>
      <c r="U7144"/>
    </row>
    <row r="7145" spans="1:21">
      <c r="A7145" s="2">
        <v>172199</v>
      </c>
      <c r="B7145" s="2" t="s">
        <v>42</v>
      </c>
      <c r="C7145" s="4">
        <v>45461</v>
      </c>
      <c r="D7145" s="17">
        <v>45461</v>
      </c>
      <c r="E7145" s="2" t="s">
        <v>16</v>
      </c>
      <c r="F7145" s="2" t="s">
        <v>25</v>
      </c>
      <c r="G7145" s="2">
        <v>27</v>
      </c>
      <c r="H7145" s="2" t="s">
        <v>38</v>
      </c>
      <c r="I7145" s="2" t="s">
        <v>19</v>
      </c>
      <c r="J7145" s="12">
        <v>65</v>
      </c>
      <c r="K7145" s="2">
        <v>65</v>
      </c>
      <c r="L7145" s="2">
        <v>1</v>
      </c>
      <c r="M7145" s="12">
        <v>65</v>
      </c>
      <c r="N7145" s="3">
        <v>2</v>
      </c>
      <c r="O7145" s="2" t="str" cm="1">
        <f t="array" ref="O7145">_xlfn.IFS(N7145=1,"Unsatisfactory",N7145=2,"Poor",N7145=3,"Average",N7145=4,"Good",N7145=5,"Excellent")</f>
        <v>Poor</v>
      </c>
      <c r="P7145"/>
      <c r="Q7145"/>
      <c r="R7145"/>
      <c r="S7145"/>
      <c r="T7145"/>
      <c r="U7145"/>
    </row>
    <row r="7146" spans="1:21">
      <c r="A7146" s="2">
        <v>137270</v>
      </c>
      <c r="B7146" s="2" t="s">
        <v>30</v>
      </c>
      <c r="C7146" s="4">
        <v>45381</v>
      </c>
      <c r="D7146" s="17">
        <v>45381</v>
      </c>
      <c r="E7146" s="2" t="s">
        <v>24</v>
      </c>
      <c r="F7146" s="2" t="s">
        <v>17</v>
      </c>
      <c r="G7146" s="2">
        <v>25</v>
      </c>
      <c r="H7146" s="2" t="s">
        <v>118</v>
      </c>
      <c r="I7146" s="2" t="s">
        <v>19</v>
      </c>
      <c r="J7146" s="12">
        <v>10</v>
      </c>
      <c r="K7146" s="2">
        <v>10</v>
      </c>
      <c r="L7146" s="2">
        <v>1</v>
      </c>
      <c r="M7146" s="12">
        <v>10</v>
      </c>
      <c r="N7146" s="3">
        <v>5</v>
      </c>
      <c r="O7146" s="2" t="str" cm="1">
        <f t="array" ref="O7146">_xlfn.IFS(N7146=1,"Unsatisfactory",N7146=2,"Poor",N7146=3,"Average",N7146=4,"Good",N7146=5,"Excellent")</f>
        <v>Excellent</v>
      </c>
      <c r="P7146"/>
      <c r="Q7146"/>
      <c r="R7146"/>
      <c r="S7146"/>
      <c r="T7146"/>
      <c r="U7146"/>
    </row>
    <row r="7147" spans="1:21">
      <c r="A7147" s="2">
        <v>160019</v>
      </c>
      <c r="B7147" s="2" t="s">
        <v>82</v>
      </c>
      <c r="C7147" s="4">
        <v>45350</v>
      </c>
      <c r="D7147" s="17">
        <v>45350</v>
      </c>
      <c r="E7147" s="2" t="s">
        <v>37</v>
      </c>
      <c r="F7147" s="2" t="s">
        <v>17</v>
      </c>
      <c r="G7147" s="2">
        <v>27</v>
      </c>
      <c r="H7147" s="2" t="s">
        <v>128</v>
      </c>
      <c r="I7147" s="2" t="s">
        <v>19</v>
      </c>
      <c r="J7147" s="12">
        <v>20</v>
      </c>
      <c r="K7147" s="2">
        <v>20</v>
      </c>
      <c r="L7147" s="2">
        <v>1</v>
      </c>
      <c r="M7147" s="12">
        <v>20</v>
      </c>
      <c r="N7147" s="3">
        <v>2</v>
      </c>
      <c r="O7147" s="2" t="str" cm="1">
        <f t="array" ref="O7147">_xlfn.IFS(N7147=1,"Unsatisfactory",N7147=2,"Poor",N7147=3,"Average",N7147=4,"Good",N7147=5,"Excellent")</f>
        <v>Poor</v>
      </c>
      <c r="P7147"/>
      <c r="Q7147"/>
      <c r="R7147"/>
      <c r="S7147"/>
      <c r="T7147"/>
      <c r="U7147"/>
    </row>
    <row r="7148" spans="1:21">
      <c r="A7148" s="2">
        <v>167269</v>
      </c>
      <c r="B7148" s="2" t="s">
        <v>30</v>
      </c>
      <c r="C7148" s="4">
        <v>45519</v>
      </c>
      <c r="D7148" s="17">
        <v>45519</v>
      </c>
      <c r="E7148" s="2" t="s">
        <v>24</v>
      </c>
      <c r="F7148" s="2" t="s">
        <v>17</v>
      </c>
      <c r="G7148" s="2">
        <v>28</v>
      </c>
      <c r="H7148" s="2" t="s">
        <v>115</v>
      </c>
      <c r="I7148" s="2" t="s">
        <v>19</v>
      </c>
      <c r="J7148" s="12">
        <v>10</v>
      </c>
      <c r="K7148" s="2">
        <v>10</v>
      </c>
      <c r="L7148" s="2">
        <v>4</v>
      </c>
      <c r="M7148" s="12">
        <v>40</v>
      </c>
      <c r="N7148" s="3">
        <v>2</v>
      </c>
      <c r="O7148" s="2" t="str" cm="1">
        <f t="array" ref="O7148">_xlfn.IFS(N7148=1,"Unsatisfactory",N7148=2,"Poor",N7148=3,"Average",N7148=4,"Good",N7148=5,"Excellent")</f>
        <v>Poor</v>
      </c>
      <c r="P7148"/>
      <c r="Q7148"/>
      <c r="R7148"/>
      <c r="S7148"/>
      <c r="T7148"/>
      <c r="U7148"/>
    </row>
    <row r="7149" spans="1:21">
      <c r="A7149" s="2">
        <v>136550</v>
      </c>
      <c r="B7149" s="2" t="s">
        <v>36</v>
      </c>
      <c r="C7149" s="4">
        <v>45501</v>
      </c>
      <c r="D7149" s="17">
        <v>45501</v>
      </c>
      <c r="E7149" s="2" t="s">
        <v>37</v>
      </c>
      <c r="F7149" s="2" t="s">
        <v>17</v>
      </c>
      <c r="G7149" s="2">
        <v>24</v>
      </c>
      <c r="H7149" s="2" t="s">
        <v>60</v>
      </c>
      <c r="I7149" s="2" t="s">
        <v>19</v>
      </c>
      <c r="J7149" s="12">
        <v>32</v>
      </c>
      <c r="K7149" s="2">
        <v>32</v>
      </c>
      <c r="L7149" s="2">
        <v>3</v>
      </c>
      <c r="M7149" s="12">
        <v>96</v>
      </c>
      <c r="N7149" s="3">
        <v>3</v>
      </c>
      <c r="O7149" s="2" t="str" cm="1">
        <f t="array" ref="O7149">_xlfn.IFS(N7149=1,"Unsatisfactory",N7149=2,"Poor",N7149=3,"Average",N7149=4,"Good",N7149=5,"Excellent")</f>
        <v>Average</v>
      </c>
      <c r="P7149"/>
      <c r="Q7149"/>
      <c r="R7149"/>
      <c r="S7149"/>
      <c r="T7149"/>
      <c r="U7149"/>
    </row>
    <row r="7150" spans="1:21">
      <c r="A7150" s="2">
        <v>140125</v>
      </c>
      <c r="B7150" s="2" t="s">
        <v>42</v>
      </c>
      <c r="C7150" s="4">
        <v>45459</v>
      </c>
      <c r="D7150" s="17">
        <v>45459</v>
      </c>
      <c r="E7150" s="2" t="s">
        <v>16</v>
      </c>
      <c r="F7150" s="2" t="s">
        <v>17</v>
      </c>
      <c r="G7150" s="2">
        <v>35</v>
      </c>
      <c r="H7150" s="2" t="s">
        <v>69</v>
      </c>
      <c r="I7150" s="2" t="s">
        <v>19</v>
      </c>
      <c r="J7150" s="12">
        <v>65</v>
      </c>
      <c r="K7150" s="2">
        <v>65</v>
      </c>
      <c r="L7150" s="2">
        <v>2</v>
      </c>
      <c r="M7150" s="12">
        <v>130</v>
      </c>
      <c r="N7150" s="3">
        <v>4</v>
      </c>
      <c r="O7150" s="2" t="str" cm="1">
        <f t="array" ref="O7150">_xlfn.IFS(N7150=1,"Unsatisfactory",N7150=2,"Poor",N7150=3,"Average",N7150=4,"Good",N7150=5,"Excellent")</f>
        <v>Good</v>
      </c>
      <c r="P7150"/>
      <c r="Q7150"/>
      <c r="R7150"/>
      <c r="S7150"/>
      <c r="T7150"/>
      <c r="U7150"/>
    </row>
    <row r="7151" spans="1:21">
      <c r="A7151" s="2">
        <v>173013</v>
      </c>
      <c r="B7151" s="2" t="s">
        <v>42</v>
      </c>
      <c r="C7151" s="4">
        <v>45390</v>
      </c>
      <c r="D7151" s="17">
        <v>45390</v>
      </c>
      <c r="E7151" s="2" t="s">
        <v>16</v>
      </c>
      <c r="F7151" s="2" t="s">
        <v>17</v>
      </c>
      <c r="G7151" s="2">
        <v>20</v>
      </c>
      <c r="H7151" s="2" t="s">
        <v>34</v>
      </c>
      <c r="I7151" s="2" t="s">
        <v>27</v>
      </c>
      <c r="J7151" s="12">
        <v>65</v>
      </c>
      <c r="K7151" s="2">
        <v>165</v>
      </c>
      <c r="L7151" s="2">
        <v>1</v>
      </c>
      <c r="M7151" s="12">
        <v>165</v>
      </c>
      <c r="N7151" s="3">
        <v>5</v>
      </c>
      <c r="O7151" s="2" t="str" cm="1">
        <f t="array" ref="O7151">_xlfn.IFS(N7151=1,"Unsatisfactory",N7151=2,"Poor",N7151=3,"Average",N7151=4,"Good",N7151=5,"Excellent")</f>
        <v>Excellent</v>
      </c>
      <c r="P7151"/>
      <c r="Q7151"/>
      <c r="R7151"/>
      <c r="S7151"/>
      <c r="T7151"/>
      <c r="U7151"/>
    </row>
    <row r="7152" spans="1:21">
      <c r="A7152" s="2">
        <v>122796</v>
      </c>
      <c r="B7152" s="2" t="s">
        <v>36</v>
      </c>
      <c r="C7152" s="4">
        <v>45526</v>
      </c>
      <c r="D7152" s="17">
        <v>45526</v>
      </c>
      <c r="E7152" s="2" t="s">
        <v>37</v>
      </c>
      <c r="F7152" s="2" t="s">
        <v>17</v>
      </c>
      <c r="G7152" s="2">
        <v>23</v>
      </c>
      <c r="H7152" s="2" t="s">
        <v>131</v>
      </c>
      <c r="I7152" s="2" t="s">
        <v>27</v>
      </c>
      <c r="J7152" s="12">
        <v>32</v>
      </c>
      <c r="K7152" s="2">
        <v>102</v>
      </c>
      <c r="L7152" s="2">
        <v>1</v>
      </c>
      <c r="M7152" s="12">
        <v>102</v>
      </c>
      <c r="N7152" s="3">
        <v>4</v>
      </c>
      <c r="O7152" s="2" t="str" cm="1">
        <f t="array" ref="O7152">_xlfn.IFS(N7152=1,"Unsatisfactory",N7152=2,"Poor",N7152=3,"Average",N7152=4,"Good",N7152=5,"Excellent")</f>
        <v>Good</v>
      </c>
      <c r="P7152"/>
      <c r="Q7152"/>
      <c r="R7152"/>
      <c r="S7152"/>
      <c r="T7152"/>
      <c r="U7152"/>
    </row>
    <row r="7153" spans="1:21">
      <c r="A7153" s="2">
        <v>145507</v>
      </c>
      <c r="B7153" s="2" t="s">
        <v>15</v>
      </c>
      <c r="C7153" s="4">
        <v>45596</v>
      </c>
      <c r="D7153" s="17">
        <v>45596</v>
      </c>
      <c r="E7153" s="2" t="s">
        <v>16</v>
      </c>
      <c r="F7153" s="2" t="s">
        <v>17</v>
      </c>
      <c r="G7153" s="2">
        <v>22</v>
      </c>
      <c r="H7153" s="2" t="s">
        <v>130</v>
      </c>
      <c r="I7153" s="2" t="s">
        <v>19</v>
      </c>
      <c r="J7153" s="12">
        <v>100</v>
      </c>
      <c r="K7153" s="2">
        <v>100</v>
      </c>
      <c r="L7153" s="2">
        <v>3</v>
      </c>
      <c r="M7153" s="12">
        <v>300</v>
      </c>
      <c r="N7153" s="3">
        <v>3</v>
      </c>
      <c r="O7153" s="2" t="str" cm="1">
        <f t="array" ref="O7153">_xlfn.IFS(N7153=1,"Unsatisfactory",N7153=2,"Poor",N7153=3,"Average",N7153=4,"Good",N7153=5,"Excellent")</f>
        <v>Average</v>
      </c>
      <c r="P7153"/>
      <c r="Q7153"/>
      <c r="R7153"/>
      <c r="S7153"/>
      <c r="T7153"/>
      <c r="U7153"/>
    </row>
    <row r="7154" spans="1:21">
      <c r="A7154" s="2">
        <v>180445</v>
      </c>
      <c r="B7154" s="2" t="s">
        <v>50</v>
      </c>
      <c r="C7154" s="4">
        <v>45240</v>
      </c>
      <c r="D7154" s="17">
        <v>45240</v>
      </c>
      <c r="E7154" s="2" t="s">
        <v>16</v>
      </c>
      <c r="F7154" s="2" t="s">
        <v>25</v>
      </c>
      <c r="G7154" s="2">
        <v>24</v>
      </c>
      <c r="H7154" s="2" t="s">
        <v>60</v>
      </c>
      <c r="I7154" s="2" t="s">
        <v>19</v>
      </c>
      <c r="J7154" s="12">
        <v>97</v>
      </c>
      <c r="K7154" s="2">
        <v>97</v>
      </c>
      <c r="L7154" s="2">
        <v>5</v>
      </c>
      <c r="M7154" s="12">
        <v>485</v>
      </c>
      <c r="N7154" s="3">
        <v>4</v>
      </c>
      <c r="O7154" s="2" t="str" cm="1">
        <f t="array" ref="O7154">_xlfn.IFS(N7154=1,"Unsatisfactory",N7154=2,"Poor",N7154=3,"Average",N7154=4,"Good",N7154=5,"Excellent")</f>
        <v>Good</v>
      </c>
      <c r="P7154"/>
      <c r="Q7154"/>
      <c r="R7154"/>
      <c r="S7154"/>
      <c r="T7154"/>
      <c r="U7154"/>
    </row>
    <row r="7155" spans="1:21">
      <c r="A7155" s="2">
        <v>194584</v>
      </c>
      <c r="B7155" s="2" t="s">
        <v>53</v>
      </c>
      <c r="C7155" s="4">
        <v>45492</v>
      </c>
      <c r="D7155" s="17">
        <v>45492</v>
      </c>
      <c r="E7155" s="2" t="s">
        <v>37</v>
      </c>
      <c r="F7155" s="2" t="s">
        <v>25</v>
      </c>
      <c r="G7155" s="2">
        <v>35</v>
      </c>
      <c r="H7155" s="2" t="s">
        <v>46</v>
      </c>
      <c r="I7155" s="2" t="s">
        <v>19</v>
      </c>
      <c r="J7155" s="12">
        <v>15</v>
      </c>
      <c r="K7155" s="2">
        <v>15</v>
      </c>
      <c r="L7155" s="2">
        <v>4</v>
      </c>
      <c r="M7155" s="12">
        <v>60</v>
      </c>
      <c r="N7155" s="3">
        <v>4</v>
      </c>
      <c r="O7155" s="2" t="str" cm="1">
        <f t="array" ref="O7155">_xlfn.IFS(N7155=1,"Unsatisfactory",N7155=2,"Poor",N7155=3,"Average",N7155=4,"Good",N7155=5,"Excellent")</f>
        <v>Good</v>
      </c>
      <c r="P7155"/>
      <c r="Q7155"/>
      <c r="R7155"/>
      <c r="S7155"/>
      <c r="T7155"/>
      <c r="U7155"/>
    </row>
    <row r="7156" spans="1:21">
      <c r="A7156" s="2">
        <v>184449</v>
      </c>
      <c r="B7156" s="2" t="s">
        <v>30</v>
      </c>
      <c r="C7156" s="4">
        <v>45568</v>
      </c>
      <c r="D7156" s="17">
        <v>45568</v>
      </c>
      <c r="E7156" s="2" t="s">
        <v>24</v>
      </c>
      <c r="F7156" s="2" t="s">
        <v>17</v>
      </c>
      <c r="G7156" s="2">
        <v>20</v>
      </c>
      <c r="H7156" s="2" t="s">
        <v>129</v>
      </c>
      <c r="I7156" s="2" t="s">
        <v>19</v>
      </c>
      <c r="J7156" s="12">
        <v>10</v>
      </c>
      <c r="K7156" s="2">
        <v>10</v>
      </c>
      <c r="L7156" s="2">
        <v>2</v>
      </c>
      <c r="M7156" s="12">
        <v>20</v>
      </c>
      <c r="N7156" s="3">
        <v>4</v>
      </c>
      <c r="O7156" s="2" t="str" cm="1">
        <f t="array" ref="O7156">_xlfn.IFS(N7156=1,"Unsatisfactory",N7156=2,"Poor",N7156=3,"Average",N7156=4,"Good",N7156=5,"Excellent")</f>
        <v>Good</v>
      </c>
      <c r="P7156"/>
      <c r="Q7156"/>
      <c r="R7156"/>
      <c r="S7156"/>
      <c r="T7156"/>
      <c r="U7156"/>
    </row>
    <row r="7157" spans="1:21">
      <c r="A7157" s="2">
        <v>151842</v>
      </c>
      <c r="B7157" s="2" t="s">
        <v>78</v>
      </c>
      <c r="C7157" s="4">
        <v>45278</v>
      </c>
      <c r="D7157" s="17">
        <v>45278</v>
      </c>
      <c r="E7157" s="2" t="s">
        <v>37</v>
      </c>
      <c r="F7157" s="2" t="s">
        <v>25</v>
      </c>
      <c r="G7157" s="2">
        <v>32</v>
      </c>
      <c r="H7157" s="2" t="s">
        <v>129</v>
      </c>
      <c r="I7157" s="2" t="s">
        <v>19</v>
      </c>
      <c r="J7157" s="12">
        <v>50</v>
      </c>
      <c r="K7157" s="2">
        <v>50</v>
      </c>
      <c r="L7157" s="2">
        <v>2</v>
      </c>
      <c r="M7157" s="12">
        <v>100</v>
      </c>
      <c r="N7157" s="3">
        <v>4</v>
      </c>
      <c r="O7157" s="2" t="str" cm="1">
        <f t="array" ref="O7157">_xlfn.IFS(N7157=1,"Unsatisfactory",N7157=2,"Poor",N7157=3,"Average",N7157=4,"Good",N7157=5,"Excellent")</f>
        <v>Good</v>
      </c>
      <c r="P7157"/>
      <c r="Q7157"/>
      <c r="R7157"/>
      <c r="S7157"/>
      <c r="T7157"/>
      <c r="U7157"/>
    </row>
    <row r="7158" spans="1:21">
      <c r="A7158" s="2">
        <v>121812</v>
      </c>
      <c r="B7158" s="2" t="s">
        <v>50</v>
      </c>
      <c r="C7158" s="4">
        <v>45319</v>
      </c>
      <c r="D7158" s="17">
        <v>45319</v>
      </c>
      <c r="E7158" s="2" t="s">
        <v>16</v>
      </c>
      <c r="F7158" s="2" t="s">
        <v>25</v>
      </c>
      <c r="G7158" s="2">
        <v>24</v>
      </c>
      <c r="H7158" s="2" t="s">
        <v>58</v>
      </c>
      <c r="I7158" s="2" t="s">
        <v>27</v>
      </c>
      <c r="J7158" s="12">
        <v>97</v>
      </c>
      <c r="K7158" s="2">
        <v>137</v>
      </c>
      <c r="L7158" s="2">
        <v>3</v>
      </c>
      <c r="M7158" s="12">
        <v>411</v>
      </c>
      <c r="N7158" s="3">
        <v>2</v>
      </c>
      <c r="O7158" s="2" t="str" cm="1">
        <f t="array" ref="O7158">_xlfn.IFS(N7158=1,"Unsatisfactory",N7158=2,"Poor",N7158=3,"Average",N7158=4,"Good",N7158=5,"Excellent")</f>
        <v>Poor</v>
      </c>
      <c r="P7158"/>
      <c r="Q7158"/>
      <c r="R7158"/>
      <c r="S7158"/>
      <c r="T7158"/>
      <c r="U7158"/>
    </row>
    <row r="7159" spans="1:21">
      <c r="A7159" s="2">
        <v>177802</v>
      </c>
      <c r="B7159" s="2" t="s">
        <v>50</v>
      </c>
      <c r="C7159" s="4">
        <v>45537</v>
      </c>
      <c r="D7159" s="17">
        <v>45537</v>
      </c>
      <c r="E7159" s="2" t="s">
        <v>16</v>
      </c>
      <c r="F7159" s="2" t="s">
        <v>17</v>
      </c>
      <c r="G7159" s="2">
        <v>31</v>
      </c>
      <c r="H7159" s="2" t="s">
        <v>38</v>
      </c>
      <c r="I7159" s="2" t="s">
        <v>19</v>
      </c>
      <c r="J7159" s="12">
        <v>97</v>
      </c>
      <c r="K7159" s="2">
        <v>97</v>
      </c>
      <c r="L7159" s="2">
        <v>1</v>
      </c>
      <c r="M7159" s="12">
        <v>97</v>
      </c>
      <c r="N7159" s="3">
        <v>5</v>
      </c>
      <c r="O7159" s="2" t="str" cm="1">
        <f t="array" ref="O7159">_xlfn.IFS(N7159=1,"Unsatisfactory",N7159=2,"Poor",N7159=3,"Average",N7159=4,"Good",N7159=5,"Excellent")</f>
        <v>Excellent</v>
      </c>
      <c r="P7159"/>
      <c r="Q7159"/>
      <c r="R7159"/>
      <c r="S7159"/>
      <c r="T7159"/>
      <c r="U7159"/>
    </row>
    <row r="7160" spans="1:21">
      <c r="A7160" s="2">
        <v>135352</v>
      </c>
      <c r="B7160" s="2" t="s">
        <v>30</v>
      </c>
      <c r="C7160" s="4">
        <v>45545</v>
      </c>
      <c r="D7160" s="17">
        <v>45545</v>
      </c>
      <c r="E7160" s="2" t="s">
        <v>24</v>
      </c>
      <c r="F7160" s="2" t="s">
        <v>25</v>
      </c>
      <c r="G7160" s="2">
        <v>20</v>
      </c>
      <c r="H7160" s="2" t="s">
        <v>29</v>
      </c>
      <c r="I7160" s="2" t="s">
        <v>19</v>
      </c>
      <c r="J7160" s="12">
        <v>10</v>
      </c>
      <c r="K7160" s="2">
        <v>10</v>
      </c>
      <c r="L7160" s="2">
        <v>3</v>
      </c>
      <c r="M7160" s="12">
        <v>30</v>
      </c>
      <c r="N7160" s="3">
        <v>5</v>
      </c>
      <c r="O7160" s="2" t="str" cm="1">
        <f t="array" ref="O7160">_xlfn.IFS(N7160=1,"Unsatisfactory",N7160=2,"Poor",N7160=3,"Average",N7160=4,"Good",N7160=5,"Excellent")</f>
        <v>Excellent</v>
      </c>
      <c r="P7160"/>
      <c r="Q7160"/>
      <c r="R7160"/>
      <c r="S7160"/>
      <c r="T7160"/>
      <c r="U7160"/>
    </row>
    <row r="7161" spans="1:21">
      <c r="A7161" s="2">
        <v>189080</v>
      </c>
      <c r="B7161" s="2" t="s">
        <v>53</v>
      </c>
      <c r="C7161" s="4">
        <v>45411</v>
      </c>
      <c r="D7161" s="17">
        <v>45411</v>
      </c>
      <c r="E7161" s="2" t="s">
        <v>37</v>
      </c>
      <c r="F7161" s="2" t="s">
        <v>17</v>
      </c>
      <c r="G7161" s="2">
        <v>26</v>
      </c>
      <c r="H7161" s="2" t="s">
        <v>46</v>
      </c>
      <c r="I7161" s="2" t="s">
        <v>19</v>
      </c>
      <c r="J7161" s="12">
        <v>15</v>
      </c>
      <c r="K7161" s="2">
        <v>15</v>
      </c>
      <c r="L7161" s="2">
        <v>5</v>
      </c>
      <c r="M7161" s="12">
        <v>75</v>
      </c>
      <c r="N7161" s="3">
        <v>2</v>
      </c>
      <c r="O7161" s="2" t="str" cm="1">
        <f t="array" ref="O7161">_xlfn.IFS(N7161=1,"Unsatisfactory",N7161=2,"Poor",N7161=3,"Average",N7161=4,"Good",N7161=5,"Excellent")</f>
        <v>Poor</v>
      </c>
      <c r="P7161"/>
      <c r="Q7161"/>
      <c r="R7161"/>
      <c r="S7161"/>
      <c r="T7161"/>
      <c r="U7161"/>
    </row>
    <row r="7162" spans="1:21">
      <c r="A7162" s="2">
        <v>177413</v>
      </c>
      <c r="B7162" s="2" t="s">
        <v>42</v>
      </c>
      <c r="C7162" s="4">
        <v>45253</v>
      </c>
      <c r="D7162" s="17">
        <v>45253</v>
      </c>
      <c r="E7162" s="2" t="s">
        <v>16</v>
      </c>
      <c r="F7162" s="2" t="s">
        <v>17</v>
      </c>
      <c r="G7162" s="2">
        <v>23</v>
      </c>
      <c r="H7162" s="2" t="s">
        <v>130</v>
      </c>
      <c r="I7162" s="2" t="s">
        <v>19</v>
      </c>
      <c r="J7162" s="12">
        <v>65</v>
      </c>
      <c r="K7162" s="2">
        <v>65</v>
      </c>
      <c r="L7162" s="2">
        <v>2</v>
      </c>
      <c r="M7162" s="12">
        <v>130</v>
      </c>
      <c r="N7162" s="3">
        <v>3</v>
      </c>
      <c r="O7162" s="2" t="str" cm="1">
        <f t="array" ref="O7162">_xlfn.IFS(N7162=1,"Unsatisfactory",N7162=2,"Poor",N7162=3,"Average",N7162=4,"Good",N7162=5,"Excellent")</f>
        <v>Average</v>
      </c>
      <c r="P7162"/>
      <c r="Q7162"/>
      <c r="R7162"/>
      <c r="S7162"/>
      <c r="T7162"/>
      <c r="U7162"/>
    </row>
    <row r="7163" spans="1:21">
      <c r="A7163" s="2">
        <v>181907</v>
      </c>
      <c r="B7163" s="2" t="s">
        <v>42</v>
      </c>
      <c r="C7163" s="4">
        <v>45538</v>
      </c>
      <c r="D7163" s="17">
        <v>45538</v>
      </c>
      <c r="E7163" s="2" t="s">
        <v>16</v>
      </c>
      <c r="F7163" s="2" t="s">
        <v>17</v>
      </c>
      <c r="G7163" s="2">
        <v>29</v>
      </c>
      <c r="H7163" s="2" t="s">
        <v>118</v>
      </c>
      <c r="I7163" s="2" t="s">
        <v>19</v>
      </c>
      <c r="J7163" s="12">
        <v>65</v>
      </c>
      <c r="K7163" s="2">
        <v>65</v>
      </c>
      <c r="L7163" s="2">
        <v>5</v>
      </c>
      <c r="M7163" s="12">
        <v>325</v>
      </c>
      <c r="N7163" s="3">
        <v>4</v>
      </c>
      <c r="O7163" s="2" t="str" cm="1">
        <f t="array" ref="O7163">_xlfn.IFS(N7163=1,"Unsatisfactory",N7163=2,"Poor",N7163=3,"Average",N7163=4,"Good",N7163=5,"Excellent")</f>
        <v>Good</v>
      </c>
      <c r="P7163"/>
      <c r="Q7163"/>
      <c r="R7163"/>
      <c r="S7163"/>
      <c r="T7163"/>
      <c r="U7163"/>
    </row>
    <row r="7164" spans="1:21">
      <c r="A7164" s="2">
        <v>195316</v>
      </c>
      <c r="B7164" s="2" t="s">
        <v>50</v>
      </c>
      <c r="C7164" s="4">
        <v>45539</v>
      </c>
      <c r="D7164" s="17">
        <v>45539</v>
      </c>
      <c r="E7164" s="2" t="s">
        <v>16</v>
      </c>
      <c r="F7164" s="2" t="s">
        <v>17</v>
      </c>
      <c r="G7164" s="2">
        <v>27</v>
      </c>
      <c r="H7164" s="2" t="s">
        <v>129</v>
      </c>
      <c r="I7164" s="2" t="s">
        <v>19</v>
      </c>
      <c r="J7164" s="12">
        <v>97</v>
      </c>
      <c r="K7164" s="2">
        <v>97</v>
      </c>
      <c r="L7164" s="2">
        <v>1</v>
      </c>
      <c r="M7164" s="12">
        <v>97</v>
      </c>
      <c r="N7164" s="3">
        <v>4</v>
      </c>
      <c r="O7164" s="2" t="str" cm="1">
        <f t="array" ref="O7164">_xlfn.IFS(N7164=1,"Unsatisfactory",N7164=2,"Poor",N7164=3,"Average",N7164=4,"Good",N7164=5,"Excellent")</f>
        <v>Good</v>
      </c>
      <c r="P7164"/>
      <c r="Q7164"/>
      <c r="R7164"/>
      <c r="S7164"/>
      <c r="T7164"/>
      <c r="U7164"/>
    </row>
    <row r="7165" spans="1:21">
      <c r="A7165" s="2">
        <v>183721</v>
      </c>
      <c r="B7165" s="2" t="s">
        <v>50</v>
      </c>
      <c r="C7165" s="4">
        <v>45484</v>
      </c>
      <c r="D7165" s="17">
        <v>45484</v>
      </c>
      <c r="E7165" s="2" t="s">
        <v>16</v>
      </c>
      <c r="F7165" s="2" t="s">
        <v>17</v>
      </c>
      <c r="G7165" s="2">
        <v>29</v>
      </c>
      <c r="H7165" s="2" t="s">
        <v>129</v>
      </c>
      <c r="I7165" s="2" t="s">
        <v>19</v>
      </c>
      <c r="J7165" s="12">
        <v>97</v>
      </c>
      <c r="K7165" s="2">
        <v>97</v>
      </c>
      <c r="L7165" s="2">
        <v>1</v>
      </c>
      <c r="M7165" s="12">
        <v>97</v>
      </c>
      <c r="N7165" s="3">
        <v>4</v>
      </c>
      <c r="O7165" s="2" t="str" cm="1">
        <f t="array" ref="O7165">_xlfn.IFS(N7165=1,"Unsatisfactory",N7165=2,"Poor",N7165=3,"Average",N7165=4,"Good",N7165=5,"Excellent")</f>
        <v>Good</v>
      </c>
      <c r="P7165"/>
      <c r="Q7165"/>
      <c r="R7165"/>
      <c r="S7165"/>
      <c r="T7165"/>
      <c r="U7165"/>
    </row>
    <row r="7166" spans="1:21">
      <c r="A7166" s="2">
        <v>178232</v>
      </c>
      <c r="B7166" s="2" t="s">
        <v>15</v>
      </c>
      <c r="C7166" s="4">
        <v>45540</v>
      </c>
      <c r="D7166" s="17">
        <v>45540</v>
      </c>
      <c r="E7166" s="2" t="s">
        <v>16</v>
      </c>
      <c r="F7166" s="2" t="s">
        <v>25</v>
      </c>
      <c r="G7166" s="2">
        <v>21</v>
      </c>
      <c r="H7166" s="2" t="s">
        <v>115</v>
      </c>
      <c r="I7166" s="2" t="s">
        <v>19</v>
      </c>
      <c r="J7166" s="12">
        <v>100</v>
      </c>
      <c r="K7166" s="2">
        <v>100</v>
      </c>
      <c r="L7166" s="2">
        <v>3</v>
      </c>
      <c r="M7166" s="12">
        <v>300</v>
      </c>
      <c r="N7166" s="3">
        <v>4</v>
      </c>
      <c r="O7166" s="2" t="str" cm="1">
        <f t="array" ref="O7166">_xlfn.IFS(N7166=1,"Unsatisfactory",N7166=2,"Poor",N7166=3,"Average",N7166=4,"Good",N7166=5,"Excellent")</f>
        <v>Good</v>
      </c>
      <c r="P7166"/>
      <c r="Q7166"/>
      <c r="R7166"/>
      <c r="S7166"/>
      <c r="T7166"/>
      <c r="U7166"/>
    </row>
    <row r="7167" spans="1:21">
      <c r="A7167" s="2">
        <v>163633</v>
      </c>
      <c r="B7167" s="2" t="s">
        <v>85</v>
      </c>
      <c r="C7167" s="4">
        <v>45474</v>
      </c>
      <c r="D7167" s="17">
        <v>45474</v>
      </c>
      <c r="E7167" s="2" t="s">
        <v>24</v>
      </c>
      <c r="F7167" s="2" t="s">
        <v>25</v>
      </c>
      <c r="G7167" s="2">
        <v>24</v>
      </c>
      <c r="H7167" s="2" t="s">
        <v>56</v>
      </c>
      <c r="I7167" s="2" t="s">
        <v>19</v>
      </c>
      <c r="J7167" s="12">
        <v>23</v>
      </c>
      <c r="K7167" s="2">
        <v>23</v>
      </c>
      <c r="L7167" s="2">
        <v>1</v>
      </c>
      <c r="M7167" s="12">
        <v>23</v>
      </c>
      <c r="N7167" s="3">
        <v>4</v>
      </c>
      <c r="O7167" s="2" t="str" cm="1">
        <f t="array" ref="O7167">_xlfn.IFS(N7167=1,"Unsatisfactory",N7167=2,"Poor",N7167=3,"Average",N7167=4,"Good",N7167=5,"Excellent")</f>
        <v>Good</v>
      </c>
      <c r="P7167"/>
      <c r="Q7167"/>
      <c r="R7167"/>
      <c r="S7167"/>
      <c r="T7167"/>
      <c r="U7167"/>
    </row>
    <row r="7168" spans="1:21">
      <c r="A7168" s="2">
        <v>195365</v>
      </c>
      <c r="B7168" s="2" t="s">
        <v>36</v>
      </c>
      <c r="C7168" s="4">
        <v>45425</v>
      </c>
      <c r="D7168" s="17">
        <v>45425</v>
      </c>
      <c r="E7168" s="2" t="s">
        <v>37</v>
      </c>
      <c r="F7168" s="2" t="s">
        <v>17</v>
      </c>
      <c r="G7168" s="2">
        <v>21</v>
      </c>
      <c r="H7168" s="2" t="s">
        <v>51</v>
      </c>
      <c r="I7168" s="2" t="s">
        <v>27</v>
      </c>
      <c r="J7168" s="12">
        <v>32</v>
      </c>
      <c r="K7168" s="2">
        <v>82</v>
      </c>
      <c r="L7168" s="2">
        <v>1</v>
      </c>
      <c r="M7168" s="12">
        <v>82</v>
      </c>
      <c r="N7168" s="3">
        <v>4</v>
      </c>
      <c r="O7168" s="2" t="str" cm="1">
        <f t="array" ref="O7168">_xlfn.IFS(N7168=1,"Unsatisfactory",N7168=2,"Poor",N7168=3,"Average",N7168=4,"Good",N7168=5,"Excellent")</f>
        <v>Good</v>
      </c>
      <c r="P7168"/>
      <c r="Q7168"/>
      <c r="R7168"/>
      <c r="S7168"/>
      <c r="T7168"/>
      <c r="U7168"/>
    </row>
    <row r="7169" spans="1:21">
      <c r="A7169" s="2">
        <v>141981</v>
      </c>
      <c r="B7169" s="2" t="s">
        <v>53</v>
      </c>
      <c r="C7169" s="4">
        <v>45425</v>
      </c>
      <c r="D7169" s="17">
        <v>45425</v>
      </c>
      <c r="E7169" s="2" t="s">
        <v>37</v>
      </c>
      <c r="F7169" s="2" t="s">
        <v>17</v>
      </c>
      <c r="G7169" s="2">
        <v>30</v>
      </c>
      <c r="H7169" s="2" t="s">
        <v>29</v>
      </c>
      <c r="I7169" s="2" t="s">
        <v>19</v>
      </c>
      <c r="J7169" s="12">
        <v>15</v>
      </c>
      <c r="K7169" s="2">
        <v>15</v>
      </c>
      <c r="L7169" s="2">
        <v>1</v>
      </c>
      <c r="M7169" s="12">
        <v>15</v>
      </c>
      <c r="N7169" s="3">
        <v>5</v>
      </c>
      <c r="O7169" s="2" t="str" cm="1">
        <f t="array" ref="O7169">_xlfn.IFS(N7169=1,"Unsatisfactory",N7169=2,"Poor",N7169=3,"Average",N7169=4,"Good",N7169=5,"Excellent")</f>
        <v>Excellent</v>
      </c>
      <c r="P7169"/>
      <c r="Q7169"/>
      <c r="R7169"/>
      <c r="S7169"/>
      <c r="T7169"/>
      <c r="U7169"/>
    </row>
    <row r="7170" spans="1:21">
      <c r="A7170" s="2">
        <v>175302</v>
      </c>
      <c r="B7170" s="2" t="s">
        <v>42</v>
      </c>
      <c r="C7170" s="4">
        <v>45237</v>
      </c>
      <c r="D7170" s="17">
        <v>45237</v>
      </c>
      <c r="E7170" s="2" t="s">
        <v>16</v>
      </c>
      <c r="F7170" s="2" t="s">
        <v>17</v>
      </c>
      <c r="G7170" s="2">
        <v>28</v>
      </c>
      <c r="H7170" s="2" t="s">
        <v>56</v>
      </c>
      <c r="I7170" s="2" t="s">
        <v>19</v>
      </c>
      <c r="J7170" s="12">
        <v>65</v>
      </c>
      <c r="K7170" s="2">
        <v>65</v>
      </c>
      <c r="L7170" s="2">
        <v>1</v>
      </c>
      <c r="M7170" s="12">
        <v>65</v>
      </c>
      <c r="N7170" s="3">
        <v>4</v>
      </c>
      <c r="O7170" s="2" t="str" cm="1">
        <f t="array" ref="O7170">_xlfn.IFS(N7170=1,"Unsatisfactory",N7170=2,"Poor",N7170=3,"Average",N7170=4,"Good",N7170=5,"Excellent")</f>
        <v>Good</v>
      </c>
      <c r="P7170"/>
      <c r="Q7170"/>
      <c r="R7170"/>
      <c r="S7170"/>
      <c r="T7170"/>
      <c r="U7170"/>
    </row>
    <row r="7171" spans="1:21">
      <c r="A7171" s="2">
        <v>166200</v>
      </c>
      <c r="B7171" s="2" t="s">
        <v>53</v>
      </c>
      <c r="C7171" s="4">
        <v>45344</v>
      </c>
      <c r="D7171" s="17">
        <v>45344</v>
      </c>
      <c r="E7171" s="2" t="s">
        <v>37</v>
      </c>
      <c r="F7171" s="2" t="s">
        <v>17</v>
      </c>
      <c r="G7171" s="2">
        <v>35</v>
      </c>
      <c r="H7171" s="2" t="s">
        <v>128</v>
      </c>
      <c r="I7171" s="2" t="s">
        <v>19</v>
      </c>
      <c r="J7171" s="12">
        <v>15</v>
      </c>
      <c r="K7171" s="2">
        <v>15</v>
      </c>
      <c r="L7171" s="2">
        <v>1</v>
      </c>
      <c r="M7171" s="12">
        <v>15</v>
      </c>
      <c r="N7171" s="3">
        <v>5</v>
      </c>
      <c r="O7171" s="2" t="str" cm="1">
        <f t="array" ref="O7171">_xlfn.IFS(N7171=1,"Unsatisfactory",N7171=2,"Poor",N7171=3,"Average",N7171=4,"Good",N7171=5,"Excellent")</f>
        <v>Excellent</v>
      </c>
      <c r="P7171"/>
      <c r="Q7171"/>
      <c r="R7171"/>
      <c r="S7171"/>
      <c r="T7171"/>
      <c r="U7171"/>
    </row>
    <row r="7172" spans="1:21">
      <c r="A7172" s="2">
        <v>120802</v>
      </c>
      <c r="B7172" s="2" t="s">
        <v>23</v>
      </c>
      <c r="C7172" s="4">
        <v>45443</v>
      </c>
      <c r="D7172" s="17">
        <v>45443</v>
      </c>
      <c r="E7172" s="2" t="s">
        <v>24</v>
      </c>
      <c r="F7172" s="2" t="s">
        <v>25</v>
      </c>
      <c r="G7172" s="2">
        <v>25</v>
      </c>
      <c r="H7172" s="2" t="s">
        <v>129</v>
      </c>
      <c r="I7172" s="2" t="s">
        <v>19</v>
      </c>
      <c r="J7172" s="12">
        <v>9</v>
      </c>
      <c r="K7172" s="2">
        <v>9</v>
      </c>
      <c r="L7172" s="2">
        <v>1</v>
      </c>
      <c r="M7172" s="12">
        <v>9</v>
      </c>
      <c r="N7172" s="3">
        <v>5</v>
      </c>
      <c r="O7172" s="2" t="str" cm="1">
        <f t="array" ref="O7172">_xlfn.IFS(N7172=1,"Unsatisfactory",N7172=2,"Poor",N7172=3,"Average",N7172=4,"Good",N7172=5,"Excellent")</f>
        <v>Excellent</v>
      </c>
      <c r="P7172"/>
      <c r="Q7172"/>
      <c r="R7172"/>
      <c r="S7172"/>
      <c r="T7172"/>
      <c r="U7172"/>
    </row>
    <row r="7173" spans="1:21">
      <c r="A7173" s="2">
        <v>161034</v>
      </c>
      <c r="B7173" s="2" t="s">
        <v>48</v>
      </c>
      <c r="C7173" s="4">
        <v>45451</v>
      </c>
      <c r="D7173" s="17">
        <v>45451</v>
      </c>
      <c r="E7173" s="2" t="s">
        <v>16</v>
      </c>
      <c r="F7173" s="2" t="s">
        <v>25</v>
      </c>
      <c r="G7173" s="2">
        <v>27</v>
      </c>
      <c r="H7173" s="2" t="s">
        <v>46</v>
      </c>
      <c r="I7173" s="2" t="s">
        <v>19</v>
      </c>
      <c r="J7173" s="12">
        <v>130</v>
      </c>
      <c r="K7173" s="2">
        <v>130</v>
      </c>
      <c r="L7173" s="2">
        <v>3</v>
      </c>
      <c r="M7173" s="12">
        <v>390</v>
      </c>
      <c r="N7173" s="3">
        <v>4</v>
      </c>
      <c r="O7173" s="2" t="str" cm="1">
        <f t="array" ref="O7173">_xlfn.IFS(N7173=1,"Unsatisfactory",N7173=2,"Poor",N7173=3,"Average",N7173=4,"Good",N7173=5,"Excellent")</f>
        <v>Good</v>
      </c>
      <c r="P7173"/>
      <c r="Q7173"/>
      <c r="R7173"/>
      <c r="S7173"/>
      <c r="T7173"/>
      <c r="U7173"/>
    </row>
    <row r="7174" spans="1:21">
      <c r="A7174" s="2">
        <v>173021</v>
      </c>
      <c r="B7174" s="2" t="s">
        <v>53</v>
      </c>
      <c r="C7174" s="4">
        <v>45486</v>
      </c>
      <c r="D7174" s="17">
        <v>45486</v>
      </c>
      <c r="E7174" s="2" t="s">
        <v>37</v>
      </c>
      <c r="F7174" s="2" t="s">
        <v>17</v>
      </c>
      <c r="G7174" s="2">
        <v>23</v>
      </c>
      <c r="H7174" s="2" t="s">
        <v>67</v>
      </c>
      <c r="I7174" s="2" t="s">
        <v>27</v>
      </c>
      <c r="J7174" s="12">
        <v>15</v>
      </c>
      <c r="K7174" s="2">
        <v>55</v>
      </c>
      <c r="L7174" s="2">
        <v>1</v>
      </c>
      <c r="M7174" s="12">
        <v>55</v>
      </c>
      <c r="N7174" s="3">
        <v>5</v>
      </c>
      <c r="O7174" s="2" t="str" cm="1">
        <f t="array" ref="O7174">_xlfn.IFS(N7174=1,"Unsatisfactory",N7174=2,"Poor",N7174=3,"Average",N7174=4,"Good",N7174=5,"Excellent")</f>
        <v>Excellent</v>
      </c>
      <c r="P7174"/>
      <c r="Q7174"/>
      <c r="R7174"/>
      <c r="S7174"/>
      <c r="T7174"/>
      <c r="U7174"/>
    </row>
    <row r="7175" spans="1:21">
      <c r="A7175" s="2">
        <v>191856</v>
      </c>
      <c r="B7175" s="2" t="s">
        <v>50</v>
      </c>
      <c r="C7175" s="4">
        <v>45597</v>
      </c>
      <c r="D7175" s="17">
        <v>45597</v>
      </c>
      <c r="E7175" s="2" t="s">
        <v>16</v>
      </c>
      <c r="F7175" s="2" t="s">
        <v>17</v>
      </c>
      <c r="G7175" s="2">
        <v>22</v>
      </c>
      <c r="H7175" s="2" t="s">
        <v>79</v>
      </c>
      <c r="I7175" s="2" t="s">
        <v>27</v>
      </c>
      <c r="J7175" s="12">
        <v>97</v>
      </c>
      <c r="K7175" s="2">
        <v>137</v>
      </c>
      <c r="L7175" s="2">
        <v>1</v>
      </c>
      <c r="M7175" s="12">
        <v>137</v>
      </c>
      <c r="N7175" s="3">
        <v>2</v>
      </c>
      <c r="O7175" s="2" t="str" cm="1">
        <f t="array" ref="O7175">_xlfn.IFS(N7175=1,"Unsatisfactory",N7175=2,"Poor",N7175=3,"Average",N7175=4,"Good",N7175=5,"Excellent")</f>
        <v>Poor</v>
      </c>
      <c r="P7175"/>
      <c r="Q7175"/>
      <c r="R7175"/>
      <c r="S7175"/>
      <c r="T7175"/>
      <c r="U7175"/>
    </row>
    <row r="7176" spans="1:21">
      <c r="A7176" s="2">
        <v>135737</v>
      </c>
      <c r="B7176" s="2" t="s">
        <v>78</v>
      </c>
      <c r="C7176" s="4">
        <v>45249</v>
      </c>
      <c r="D7176" s="17">
        <v>45249</v>
      </c>
      <c r="E7176" s="2" t="s">
        <v>37</v>
      </c>
      <c r="F7176" s="2" t="s">
        <v>25</v>
      </c>
      <c r="G7176" s="2">
        <v>21</v>
      </c>
      <c r="H7176" s="2" t="s">
        <v>29</v>
      </c>
      <c r="I7176" s="2" t="s">
        <v>19</v>
      </c>
      <c r="J7176" s="12">
        <v>50</v>
      </c>
      <c r="K7176" s="2">
        <v>50</v>
      </c>
      <c r="L7176" s="2">
        <v>2</v>
      </c>
      <c r="M7176" s="12">
        <v>100</v>
      </c>
      <c r="N7176" s="3">
        <v>1</v>
      </c>
      <c r="O7176" s="2" t="str" cm="1">
        <f t="array" ref="O7176">_xlfn.IFS(N7176=1,"Unsatisfactory",N7176=2,"Poor",N7176=3,"Average",N7176=4,"Good",N7176=5,"Excellent")</f>
        <v>Unsatisfactory</v>
      </c>
      <c r="P7176"/>
      <c r="Q7176"/>
      <c r="R7176"/>
      <c r="S7176"/>
      <c r="T7176"/>
      <c r="U7176"/>
    </row>
    <row r="7177" spans="1:21">
      <c r="A7177" s="2">
        <v>138639</v>
      </c>
      <c r="B7177" s="2" t="s">
        <v>15</v>
      </c>
      <c r="C7177" s="4">
        <v>45429</v>
      </c>
      <c r="D7177" s="17">
        <v>45429</v>
      </c>
      <c r="E7177" s="2" t="s">
        <v>16</v>
      </c>
      <c r="F7177" s="2" t="s">
        <v>17</v>
      </c>
      <c r="G7177" s="2">
        <v>19</v>
      </c>
      <c r="H7177" s="2" t="s">
        <v>29</v>
      </c>
      <c r="I7177" s="2" t="s">
        <v>19</v>
      </c>
      <c r="J7177" s="12">
        <v>100</v>
      </c>
      <c r="K7177" s="2">
        <v>100</v>
      </c>
      <c r="L7177" s="2">
        <v>2</v>
      </c>
      <c r="M7177" s="12">
        <v>200</v>
      </c>
      <c r="N7177" s="3">
        <v>4</v>
      </c>
      <c r="O7177" s="2" t="str" cm="1">
        <f t="array" ref="O7177">_xlfn.IFS(N7177=1,"Unsatisfactory",N7177=2,"Poor",N7177=3,"Average",N7177=4,"Good",N7177=5,"Excellent")</f>
        <v>Good</v>
      </c>
      <c r="P7177"/>
      <c r="Q7177"/>
      <c r="R7177"/>
      <c r="S7177"/>
      <c r="T7177"/>
      <c r="U7177"/>
    </row>
    <row r="7178" spans="1:21">
      <c r="A7178" s="2">
        <v>173020</v>
      </c>
      <c r="B7178" s="2" t="s">
        <v>53</v>
      </c>
      <c r="C7178" s="4">
        <v>45394</v>
      </c>
      <c r="D7178" s="17">
        <v>45394</v>
      </c>
      <c r="E7178" s="2" t="s">
        <v>37</v>
      </c>
      <c r="F7178" s="2" t="s">
        <v>25</v>
      </c>
      <c r="G7178" s="2">
        <v>22</v>
      </c>
      <c r="H7178" s="2" t="s">
        <v>129</v>
      </c>
      <c r="I7178" s="2" t="s">
        <v>19</v>
      </c>
      <c r="J7178" s="12">
        <v>15</v>
      </c>
      <c r="K7178" s="2">
        <v>15</v>
      </c>
      <c r="L7178" s="2">
        <v>1</v>
      </c>
      <c r="M7178" s="12">
        <v>15</v>
      </c>
      <c r="N7178" s="3">
        <v>2</v>
      </c>
      <c r="O7178" s="2" t="str" cm="1">
        <f t="array" ref="O7178">_xlfn.IFS(N7178=1,"Unsatisfactory",N7178=2,"Poor",N7178=3,"Average",N7178=4,"Good",N7178=5,"Excellent")</f>
        <v>Poor</v>
      </c>
      <c r="P7178"/>
      <c r="Q7178"/>
      <c r="R7178"/>
      <c r="S7178"/>
      <c r="T7178"/>
      <c r="U7178"/>
    </row>
    <row r="7179" spans="1:21">
      <c r="A7179" s="2">
        <v>162234</v>
      </c>
      <c r="B7179" s="2" t="s">
        <v>30</v>
      </c>
      <c r="C7179" s="4">
        <v>45389</v>
      </c>
      <c r="D7179" s="17">
        <v>45389</v>
      </c>
      <c r="E7179" s="2" t="s">
        <v>24</v>
      </c>
      <c r="F7179" s="2" t="s">
        <v>17</v>
      </c>
      <c r="G7179" s="2">
        <v>26</v>
      </c>
      <c r="H7179" s="2" t="s">
        <v>51</v>
      </c>
      <c r="I7179" s="2" t="s">
        <v>27</v>
      </c>
      <c r="J7179" s="12">
        <v>10</v>
      </c>
      <c r="K7179" s="2">
        <v>60</v>
      </c>
      <c r="L7179" s="2">
        <v>1</v>
      </c>
      <c r="M7179" s="12">
        <v>60</v>
      </c>
      <c r="N7179" s="3">
        <v>1</v>
      </c>
      <c r="O7179" s="2" t="str" cm="1">
        <f t="array" ref="O7179">_xlfn.IFS(N7179=1,"Unsatisfactory",N7179=2,"Poor",N7179=3,"Average",N7179=4,"Good",N7179=5,"Excellent")</f>
        <v>Unsatisfactory</v>
      </c>
      <c r="P7179"/>
      <c r="Q7179"/>
      <c r="R7179"/>
      <c r="S7179"/>
      <c r="T7179"/>
      <c r="U7179"/>
    </row>
    <row r="7180" spans="1:21">
      <c r="A7180" s="2">
        <v>174560</v>
      </c>
      <c r="B7180" s="2" t="s">
        <v>15</v>
      </c>
      <c r="C7180" s="4">
        <v>45325</v>
      </c>
      <c r="D7180" s="17">
        <v>45325</v>
      </c>
      <c r="E7180" s="2" t="s">
        <v>16</v>
      </c>
      <c r="F7180" s="2" t="s">
        <v>25</v>
      </c>
      <c r="G7180" s="2">
        <v>32</v>
      </c>
      <c r="H7180" s="2" t="s">
        <v>62</v>
      </c>
      <c r="I7180" s="2" t="s">
        <v>19</v>
      </c>
      <c r="J7180" s="12">
        <v>100</v>
      </c>
      <c r="K7180" s="2">
        <v>100</v>
      </c>
      <c r="L7180" s="2">
        <v>2</v>
      </c>
      <c r="M7180" s="12">
        <v>200</v>
      </c>
      <c r="N7180" s="3">
        <v>3</v>
      </c>
      <c r="O7180" s="2" t="str" cm="1">
        <f t="array" ref="O7180">_xlfn.IFS(N7180=1,"Unsatisfactory",N7180=2,"Poor",N7180=3,"Average",N7180=4,"Good",N7180=5,"Excellent")</f>
        <v>Average</v>
      </c>
      <c r="P7180"/>
      <c r="Q7180"/>
      <c r="R7180"/>
      <c r="S7180"/>
      <c r="T7180"/>
      <c r="U7180"/>
    </row>
    <row r="7181" spans="1:21">
      <c r="A7181" s="2">
        <v>166522</v>
      </c>
      <c r="B7181" s="2" t="s">
        <v>42</v>
      </c>
      <c r="C7181" s="4">
        <v>45373</v>
      </c>
      <c r="D7181" s="17">
        <v>45373</v>
      </c>
      <c r="E7181" s="2" t="s">
        <v>16</v>
      </c>
      <c r="F7181" s="2" t="s">
        <v>17</v>
      </c>
      <c r="G7181" s="2">
        <v>19</v>
      </c>
      <c r="H7181" s="2" t="s">
        <v>29</v>
      </c>
      <c r="I7181" s="2" t="s">
        <v>19</v>
      </c>
      <c r="J7181" s="12">
        <v>65</v>
      </c>
      <c r="K7181" s="2">
        <v>65</v>
      </c>
      <c r="L7181" s="2">
        <v>2</v>
      </c>
      <c r="M7181" s="12">
        <v>130</v>
      </c>
      <c r="N7181" s="3">
        <v>2</v>
      </c>
      <c r="O7181" s="2" t="str" cm="1">
        <f t="array" ref="O7181">_xlfn.IFS(N7181=1,"Unsatisfactory",N7181=2,"Poor",N7181=3,"Average",N7181=4,"Good",N7181=5,"Excellent")</f>
        <v>Poor</v>
      </c>
      <c r="P7181"/>
      <c r="Q7181"/>
      <c r="R7181"/>
      <c r="S7181"/>
      <c r="T7181"/>
      <c r="U7181"/>
    </row>
    <row r="7182" spans="1:21">
      <c r="A7182" s="2">
        <v>186645</v>
      </c>
      <c r="B7182" s="2" t="s">
        <v>33</v>
      </c>
      <c r="C7182" s="4">
        <v>45345</v>
      </c>
      <c r="D7182" s="17">
        <v>45345</v>
      </c>
      <c r="E7182" s="2" t="s">
        <v>16</v>
      </c>
      <c r="F7182" s="2" t="s">
        <v>17</v>
      </c>
      <c r="G7182" s="2">
        <v>33</v>
      </c>
      <c r="H7182" s="2" t="s">
        <v>115</v>
      </c>
      <c r="I7182" s="2" t="s">
        <v>19</v>
      </c>
      <c r="J7182" s="12">
        <v>118</v>
      </c>
      <c r="K7182" s="2">
        <v>118</v>
      </c>
      <c r="L7182" s="2">
        <v>1</v>
      </c>
      <c r="M7182" s="12">
        <v>118</v>
      </c>
      <c r="N7182" s="3">
        <v>5</v>
      </c>
      <c r="O7182" s="2" t="str" cm="1">
        <f t="array" ref="O7182">_xlfn.IFS(N7182=1,"Unsatisfactory",N7182=2,"Poor",N7182=3,"Average",N7182=4,"Good",N7182=5,"Excellent")</f>
        <v>Excellent</v>
      </c>
      <c r="P7182"/>
      <c r="Q7182"/>
      <c r="R7182"/>
      <c r="S7182"/>
      <c r="T7182"/>
      <c r="U7182"/>
    </row>
    <row r="7183" spans="1:21">
      <c r="A7183" s="2">
        <v>152235</v>
      </c>
      <c r="B7183" s="2" t="s">
        <v>15</v>
      </c>
      <c r="C7183" s="4">
        <v>45352</v>
      </c>
      <c r="D7183" s="17">
        <v>45352</v>
      </c>
      <c r="E7183" s="2" t="s">
        <v>16</v>
      </c>
      <c r="F7183" s="2" t="s">
        <v>17</v>
      </c>
      <c r="G7183" s="2">
        <v>18</v>
      </c>
      <c r="H7183" s="2" t="s">
        <v>118</v>
      </c>
      <c r="I7183" s="2" t="s">
        <v>19</v>
      </c>
      <c r="J7183" s="12">
        <v>100</v>
      </c>
      <c r="K7183" s="2">
        <v>100</v>
      </c>
      <c r="L7183" s="2">
        <v>1</v>
      </c>
      <c r="M7183" s="12">
        <v>100</v>
      </c>
      <c r="N7183" s="3">
        <v>3</v>
      </c>
      <c r="O7183" s="2" t="str" cm="1">
        <f t="array" ref="O7183">_xlfn.IFS(N7183=1,"Unsatisfactory",N7183=2,"Poor",N7183=3,"Average",N7183=4,"Good",N7183=5,"Excellent")</f>
        <v>Average</v>
      </c>
      <c r="P7183"/>
      <c r="Q7183"/>
      <c r="R7183"/>
      <c r="S7183"/>
      <c r="T7183"/>
      <c r="U7183"/>
    </row>
    <row r="7184" spans="1:21">
      <c r="A7184" s="2">
        <v>159048</v>
      </c>
      <c r="B7184" s="2" t="s">
        <v>82</v>
      </c>
      <c r="C7184" s="4">
        <v>45452</v>
      </c>
      <c r="D7184" s="17">
        <v>45452</v>
      </c>
      <c r="E7184" s="2" t="s">
        <v>37</v>
      </c>
      <c r="F7184" s="2" t="s">
        <v>17</v>
      </c>
      <c r="G7184" s="2">
        <v>20</v>
      </c>
      <c r="H7184" s="2" t="s">
        <v>131</v>
      </c>
      <c r="I7184" s="2" t="s">
        <v>27</v>
      </c>
      <c r="J7184" s="12">
        <v>20</v>
      </c>
      <c r="K7184" s="2">
        <v>90</v>
      </c>
      <c r="L7184" s="2">
        <v>1</v>
      </c>
      <c r="M7184" s="12">
        <v>90</v>
      </c>
      <c r="N7184" s="3">
        <v>5</v>
      </c>
      <c r="O7184" s="2" t="str" cm="1">
        <f t="array" ref="O7184">_xlfn.IFS(N7184=1,"Unsatisfactory",N7184=2,"Poor",N7184=3,"Average",N7184=4,"Good",N7184=5,"Excellent")</f>
        <v>Excellent</v>
      </c>
      <c r="P7184"/>
      <c r="Q7184"/>
      <c r="R7184"/>
      <c r="S7184"/>
      <c r="T7184"/>
      <c r="U7184"/>
    </row>
    <row r="7185" spans="1:21">
      <c r="A7185" s="2">
        <v>189517</v>
      </c>
      <c r="B7185" s="2" t="s">
        <v>82</v>
      </c>
      <c r="C7185" s="4">
        <v>45371</v>
      </c>
      <c r="D7185" s="17">
        <v>45371</v>
      </c>
      <c r="E7185" s="2" t="s">
        <v>37</v>
      </c>
      <c r="F7185" s="2" t="s">
        <v>17</v>
      </c>
      <c r="G7185" s="2">
        <v>28</v>
      </c>
      <c r="H7185" s="2" t="s">
        <v>46</v>
      </c>
      <c r="I7185" s="2" t="s">
        <v>19</v>
      </c>
      <c r="J7185" s="12">
        <v>20</v>
      </c>
      <c r="K7185" s="2">
        <v>20</v>
      </c>
      <c r="L7185" s="2">
        <v>2</v>
      </c>
      <c r="M7185" s="12">
        <v>40</v>
      </c>
      <c r="N7185" s="3">
        <v>3</v>
      </c>
      <c r="O7185" s="2" t="str" cm="1">
        <f t="array" ref="O7185">_xlfn.IFS(N7185=1,"Unsatisfactory",N7185=2,"Poor",N7185=3,"Average",N7185=4,"Good",N7185=5,"Excellent")</f>
        <v>Average</v>
      </c>
      <c r="P7185"/>
      <c r="Q7185"/>
      <c r="R7185"/>
      <c r="S7185"/>
      <c r="T7185"/>
      <c r="U7185"/>
    </row>
    <row r="7186" spans="1:21">
      <c r="A7186" s="2">
        <v>177241</v>
      </c>
      <c r="B7186" s="2" t="s">
        <v>53</v>
      </c>
      <c r="C7186" s="4">
        <v>45502</v>
      </c>
      <c r="D7186" s="17">
        <v>45502</v>
      </c>
      <c r="E7186" s="2" t="s">
        <v>37</v>
      </c>
      <c r="F7186" s="2" t="s">
        <v>25</v>
      </c>
      <c r="G7186" s="2">
        <v>26</v>
      </c>
      <c r="H7186" s="2" t="s">
        <v>69</v>
      </c>
      <c r="I7186" s="2" t="s">
        <v>19</v>
      </c>
      <c r="J7186" s="12">
        <v>15</v>
      </c>
      <c r="K7186" s="2">
        <v>15</v>
      </c>
      <c r="L7186" s="2">
        <v>1</v>
      </c>
      <c r="M7186" s="12">
        <v>15</v>
      </c>
      <c r="N7186" s="3">
        <v>4</v>
      </c>
      <c r="O7186" s="2" t="str" cm="1">
        <f t="array" ref="O7186">_xlfn.IFS(N7186=1,"Unsatisfactory",N7186=2,"Poor",N7186=3,"Average",N7186=4,"Good",N7186=5,"Excellent")</f>
        <v>Good</v>
      </c>
      <c r="P7186"/>
      <c r="Q7186"/>
      <c r="R7186"/>
      <c r="S7186"/>
      <c r="T7186"/>
      <c r="U7186"/>
    </row>
    <row r="7187" spans="1:21">
      <c r="A7187" s="2">
        <v>189024</v>
      </c>
      <c r="B7187" s="2" t="s">
        <v>23</v>
      </c>
      <c r="C7187" s="4">
        <v>45549</v>
      </c>
      <c r="D7187" s="17">
        <v>45549</v>
      </c>
      <c r="E7187" s="2" t="s">
        <v>24</v>
      </c>
      <c r="F7187" s="2" t="s">
        <v>17</v>
      </c>
      <c r="G7187" s="2">
        <v>31</v>
      </c>
      <c r="H7187" s="2" t="s">
        <v>130</v>
      </c>
      <c r="I7187" s="2" t="s">
        <v>19</v>
      </c>
      <c r="J7187" s="12">
        <v>9</v>
      </c>
      <c r="K7187" s="2">
        <v>9</v>
      </c>
      <c r="L7187" s="2">
        <v>1</v>
      </c>
      <c r="M7187" s="12">
        <v>9</v>
      </c>
      <c r="N7187" s="3">
        <v>1</v>
      </c>
      <c r="O7187" s="2" t="str" cm="1">
        <f t="array" ref="O7187">_xlfn.IFS(N7187=1,"Unsatisfactory",N7187=2,"Poor",N7187=3,"Average",N7187=4,"Good",N7187=5,"Excellent")</f>
        <v>Unsatisfactory</v>
      </c>
      <c r="P7187"/>
      <c r="Q7187"/>
      <c r="R7187"/>
      <c r="S7187"/>
      <c r="T7187"/>
      <c r="U7187"/>
    </row>
    <row r="7188" spans="1:21">
      <c r="A7188" s="2">
        <v>180305</v>
      </c>
      <c r="B7188" s="2" t="s">
        <v>42</v>
      </c>
      <c r="C7188" s="4">
        <v>45446</v>
      </c>
      <c r="D7188" s="17">
        <v>45446</v>
      </c>
      <c r="E7188" s="2" t="s">
        <v>16</v>
      </c>
      <c r="F7188" s="2" t="s">
        <v>17</v>
      </c>
      <c r="G7188" s="2">
        <v>21</v>
      </c>
      <c r="H7188" s="2" t="s">
        <v>129</v>
      </c>
      <c r="I7188" s="2" t="s">
        <v>19</v>
      </c>
      <c r="J7188" s="12">
        <v>65</v>
      </c>
      <c r="K7188" s="2">
        <v>65</v>
      </c>
      <c r="L7188" s="2">
        <v>1</v>
      </c>
      <c r="M7188" s="12">
        <v>65</v>
      </c>
      <c r="N7188" s="3">
        <v>4</v>
      </c>
      <c r="O7188" s="2" t="str" cm="1">
        <f t="array" ref="O7188">_xlfn.IFS(N7188=1,"Unsatisfactory",N7188=2,"Poor",N7188=3,"Average",N7188=4,"Good",N7188=5,"Excellent")</f>
        <v>Good</v>
      </c>
      <c r="P7188"/>
      <c r="Q7188"/>
      <c r="R7188"/>
      <c r="S7188"/>
      <c r="T7188"/>
      <c r="U7188"/>
    </row>
    <row r="7189" spans="1:21">
      <c r="A7189" s="2">
        <v>158318</v>
      </c>
      <c r="B7189" s="2" t="s">
        <v>23</v>
      </c>
      <c r="C7189" s="4">
        <v>45577</v>
      </c>
      <c r="D7189" s="17">
        <v>45577</v>
      </c>
      <c r="E7189" s="2" t="s">
        <v>24</v>
      </c>
      <c r="F7189" s="2" t="s">
        <v>17</v>
      </c>
      <c r="G7189" s="2">
        <v>35</v>
      </c>
      <c r="H7189" s="2" t="s">
        <v>115</v>
      </c>
      <c r="I7189" s="2" t="s">
        <v>19</v>
      </c>
      <c r="J7189" s="12">
        <v>9</v>
      </c>
      <c r="K7189" s="2">
        <v>9</v>
      </c>
      <c r="L7189" s="2">
        <v>1</v>
      </c>
      <c r="M7189" s="12">
        <v>9</v>
      </c>
      <c r="N7189" s="3">
        <v>5</v>
      </c>
      <c r="O7189" s="2" t="str" cm="1">
        <f t="array" ref="O7189">_xlfn.IFS(N7189=1,"Unsatisfactory",N7189=2,"Poor",N7189=3,"Average",N7189=4,"Good",N7189=5,"Excellent")</f>
        <v>Excellent</v>
      </c>
      <c r="P7189"/>
      <c r="Q7189"/>
      <c r="R7189"/>
      <c r="S7189"/>
      <c r="T7189"/>
      <c r="U7189"/>
    </row>
    <row r="7190" spans="1:21">
      <c r="A7190" s="2">
        <v>171205</v>
      </c>
      <c r="B7190" s="2" t="s">
        <v>33</v>
      </c>
      <c r="C7190" s="4">
        <v>45376</v>
      </c>
      <c r="D7190" s="17">
        <v>45376</v>
      </c>
      <c r="E7190" s="2" t="s">
        <v>16</v>
      </c>
      <c r="F7190" s="2" t="s">
        <v>25</v>
      </c>
      <c r="G7190" s="2">
        <v>22</v>
      </c>
      <c r="H7190" s="2" t="s">
        <v>66</v>
      </c>
      <c r="I7190" s="2" t="s">
        <v>27</v>
      </c>
      <c r="J7190" s="12">
        <v>118</v>
      </c>
      <c r="K7190" s="2">
        <v>158</v>
      </c>
      <c r="L7190" s="2">
        <v>1</v>
      </c>
      <c r="M7190" s="12">
        <v>158</v>
      </c>
      <c r="N7190" s="3">
        <v>5</v>
      </c>
      <c r="O7190" s="2" t="str" cm="1">
        <f t="array" ref="O7190">_xlfn.IFS(N7190=1,"Unsatisfactory",N7190=2,"Poor",N7190=3,"Average",N7190=4,"Good",N7190=5,"Excellent")</f>
        <v>Excellent</v>
      </c>
      <c r="P7190"/>
      <c r="Q7190"/>
      <c r="R7190"/>
      <c r="S7190"/>
      <c r="T7190"/>
      <c r="U7190"/>
    </row>
    <row r="7191" spans="1:21">
      <c r="A7191" s="2">
        <v>183848</v>
      </c>
      <c r="B7191" s="2" t="s">
        <v>53</v>
      </c>
      <c r="C7191" s="4">
        <v>45362</v>
      </c>
      <c r="D7191" s="17">
        <v>45362</v>
      </c>
      <c r="E7191" s="2" t="s">
        <v>37</v>
      </c>
      <c r="F7191" s="2" t="s">
        <v>17</v>
      </c>
      <c r="G7191" s="2">
        <v>29</v>
      </c>
      <c r="H7191" s="2" t="s">
        <v>34</v>
      </c>
      <c r="I7191" s="2" t="s">
        <v>27</v>
      </c>
      <c r="J7191" s="12">
        <v>15</v>
      </c>
      <c r="K7191" s="2">
        <v>115</v>
      </c>
      <c r="L7191" s="2">
        <v>1</v>
      </c>
      <c r="M7191" s="12">
        <v>115</v>
      </c>
      <c r="N7191" s="3">
        <v>5</v>
      </c>
      <c r="O7191" s="2" t="str" cm="1">
        <f t="array" ref="O7191">_xlfn.IFS(N7191=1,"Unsatisfactory",N7191=2,"Poor",N7191=3,"Average",N7191=4,"Good",N7191=5,"Excellent")</f>
        <v>Excellent</v>
      </c>
      <c r="P7191"/>
      <c r="Q7191"/>
      <c r="R7191"/>
      <c r="S7191"/>
      <c r="T7191"/>
      <c r="U7191"/>
    </row>
    <row r="7192" spans="1:21">
      <c r="A7192" s="2">
        <v>181743</v>
      </c>
      <c r="B7192" s="2" t="s">
        <v>76</v>
      </c>
      <c r="C7192" s="4">
        <v>45389</v>
      </c>
      <c r="D7192" s="17">
        <v>45389</v>
      </c>
      <c r="E7192" s="2" t="s">
        <v>37</v>
      </c>
      <c r="F7192" s="2" t="s">
        <v>17</v>
      </c>
      <c r="G7192" s="2">
        <v>26</v>
      </c>
      <c r="H7192" s="2" t="s">
        <v>62</v>
      </c>
      <c r="I7192" s="2" t="s">
        <v>19</v>
      </c>
      <c r="J7192" s="12">
        <v>45</v>
      </c>
      <c r="K7192" s="2">
        <v>45</v>
      </c>
      <c r="L7192" s="2">
        <v>2</v>
      </c>
      <c r="M7192" s="12">
        <v>90</v>
      </c>
      <c r="N7192" s="3">
        <v>4</v>
      </c>
      <c r="O7192" s="2" t="str" cm="1">
        <f t="array" ref="O7192">_xlfn.IFS(N7192=1,"Unsatisfactory",N7192=2,"Poor",N7192=3,"Average",N7192=4,"Good",N7192=5,"Excellent")</f>
        <v>Good</v>
      </c>
      <c r="P7192"/>
      <c r="Q7192"/>
      <c r="R7192"/>
      <c r="S7192"/>
      <c r="T7192"/>
      <c r="U7192"/>
    </row>
    <row r="7193" spans="1:21">
      <c r="A7193" s="2">
        <v>125231</v>
      </c>
      <c r="B7193" s="2" t="s">
        <v>42</v>
      </c>
      <c r="C7193" s="4">
        <v>45585</v>
      </c>
      <c r="D7193" s="17">
        <v>45585</v>
      </c>
      <c r="E7193" s="2" t="s">
        <v>16</v>
      </c>
      <c r="F7193" s="2" t="s">
        <v>17</v>
      </c>
      <c r="G7193" s="2">
        <v>19</v>
      </c>
      <c r="H7193" s="2" t="s">
        <v>74</v>
      </c>
      <c r="I7193" s="2" t="s">
        <v>27</v>
      </c>
      <c r="J7193" s="12">
        <v>65</v>
      </c>
      <c r="K7193" s="2">
        <v>90</v>
      </c>
      <c r="L7193" s="2">
        <v>1</v>
      </c>
      <c r="M7193" s="12">
        <v>90</v>
      </c>
      <c r="N7193" s="3">
        <v>4</v>
      </c>
      <c r="O7193" s="2" t="str" cm="1">
        <f t="array" ref="O7193">_xlfn.IFS(N7193=1,"Unsatisfactory",N7193=2,"Poor",N7193=3,"Average",N7193=4,"Good",N7193=5,"Excellent")</f>
        <v>Good</v>
      </c>
      <c r="P7193"/>
      <c r="Q7193"/>
      <c r="R7193"/>
      <c r="S7193"/>
      <c r="T7193"/>
      <c r="U7193"/>
    </row>
    <row r="7194" spans="1:21">
      <c r="A7194" s="2">
        <v>125547</v>
      </c>
      <c r="B7194" s="2" t="s">
        <v>33</v>
      </c>
      <c r="C7194" s="4">
        <v>45591</v>
      </c>
      <c r="D7194" s="17">
        <v>45591</v>
      </c>
      <c r="E7194" s="2" t="s">
        <v>16</v>
      </c>
      <c r="F7194" s="2" t="s">
        <v>25</v>
      </c>
      <c r="G7194" s="2">
        <v>22</v>
      </c>
      <c r="H7194" s="2" t="s">
        <v>60</v>
      </c>
      <c r="I7194" s="2" t="s">
        <v>19</v>
      </c>
      <c r="J7194" s="12">
        <v>118</v>
      </c>
      <c r="K7194" s="2">
        <v>118</v>
      </c>
      <c r="L7194" s="2">
        <v>1</v>
      </c>
      <c r="M7194" s="12">
        <v>118</v>
      </c>
      <c r="N7194" s="3">
        <v>5</v>
      </c>
      <c r="O7194" s="2" t="str" cm="1">
        <f t="array" ref="O7194">_xlfn.IFS(N7194=1,"Unsatisfactory",N7194=2,"Poor",N7194=3,"Average",N7194=4,"Good",N7194=5,"Excellent")</f>
        <v>Excellent</v>
      </c>
      <c r="P7194"/>
      <c r="Q7194"/>
      <c r="R7194"/>
      <c r="S7194"/>
      <c r="T7194"/>
      <c r="U7194"/>
    </row>
    <row r="7195" spans="1:21">
      <c r="A7195" s="2">
        <v>155184</v>
      </c>
      <c r="B7195" s="2" t="s">
        <v>15</v>
      </c>
      <c r="C7195" s="4">
        <v>45429</v>
      </c>
      <c r="D7195" s="17">
        <v>45429</v>
      </c>
      <c r="E7195" s="2" t="s">
        <v>16</v>
      </c>
      <c r="F7195" s="2" t="s">
        <v>17</v>
      </c>
      <c r="G7195" s="2">
        <v>30</v>
      </c>
      <c r="H7195" s="2" t="s">
        <v>58</v>
      </c>
      <c r="I7195" s="2" t="s">
        <v>27</v>
      </c>
      <c r="J7195" s="12">
        <v>100</v>
      </c>
      <c r="K7195" s="2">
        <v>140</v>
      </c>
      <c r="L7195" s="2">
        <v>1</v>
      </c>
      <c r="M7195" s="12">
        <v>140</v>
      </c>
      <c r="N7195" s="3">
        <v>4</v>
      </c>
      <c r="O7195" s="2" t="str" cm="1">
        <f t="array" ref="O7195">_xlfn.IFS(N7195=1,"Unsatisfactory",N7195=2,"Poor",N7195=3,"Average",N7195=4,"Good",N7195=5,"Excellent")</f>
        <v>Good</v>
      </c>
      <c r="P7195"/>
      <c r="Q7195"/>
      <c r="R7195"/>
      <c r="S7195"/>
      <c r="T7195"/>
      <c r="U7195"/>
    </row>
    <row r="7196" spans="1:21">
      <c r="A7196" s="2">
        <v>123015</v>
      </c>
      <c r="B7196" s="2" t="s">
        <v>42</v>
      </c>
      <c r="C7196" s="4">
        <v>45353</v>
      </c>
      <c r="D7196" s="17">
        <v>45353</v>
      </c>
      <c r="E7196" s="2" t="s">
        <v>16</v>
      </c>
      <c r="F7196" s="2" t="s">
        <v>17</v>
      </c>
      <c r="G7196" s="2">
        <v>29</v>
      </c>
      <c r="H7196" s="2" t="s">
        <v>69</v>
      </c>
      <c r="I7196" s="2" t="s">
        <v>19</v>
      </c>
      <c r="J7196" s="12">
        <v>65</v>
      </c>
      <c r="K7196" s="2">
        <v>65</v>
      </c>
      <c r="L7196" s="2">
        <v>1</v>
      </c>
      <c r="M7196" s="12">
        <v>65</v>
      </c>
      <c r="N7196" s="3">
        <v>5</v>
      </c>
      <c r="O7196" s="2" t="str" cm="1">
        <f t="array" ref="O7196">_xlfn.IFS(N7196=1,"Unsatisfactory",N7196=2,"Poor",N7196=3,"Average",N7196=4,"Good",N7196=5,"Excellent")</f>
        <v>Excellent</v>
      </c>
      <c r="P7196"/>
      <c r="Q7196"/>
      <c r="R7196"/>
      <c r="S7196"/>
      <c r="T7196"/>
      <c r="U7196"/>
    </row>
    <row r="7197" spans="1:21">
      <c r="A7197" s="2">
        <v>154502</v>
      </c>
      <c r="B7197" s="2" t="s">
        <v>50</v>
      </c>
      <c r="C7197" s="4">
        <v>45566</v>
      </c>
      <c r="D7197" s="17">
        <v>45566</v>
      </c>
      <c r="E7197" s="2" t="s">
        <v>16</v>
      </c>
      <c r="F7197" s="2" t="s">
        <v>17</v>
      </c>
      <c r="G7197" s="2">
        <v>19</v>
      </c>
      <c r="H7197" s="2" t="s">
        <v>131</v>
      </c>
      <c r="I7197" s="2" t="s">
        <v>27</v>
      </c>
      <c r="J7197" s="12">
        <v>97</v>
      </c>
      <c r="K7197" s="2">
        <v>167</v>
      </c>
      <c r="L7197" s="2">
        <v>1</v>
      </c>
      <c r="M7197" s="12">
        <v>167</v>
      </c>
      <c r="N7197" s="3">
        <v>5</v>
      </c>
      <c r="O7197" s="2" t="str" cm="1">
        <f t="array" ref="O7197">_xlfn.IFS(N7197=1,"Unsatisfactory",N7197=2,"Poor",N7197=3,"Average",N7197=4,"Good",N7197=5,"Excellent")</f>
        <v>Excellent</v>
      </c>
      <c r="P7197"/>
      <c r="Q7197"/>
      <c r="R7197"/>
      <c r="S7197"/>
      <c r="T7197"/>
      <c r="U7197"/>
    </row>
    <row r="7198" spans="1:21">
      <c r="A7198" s="2">
        <v>146159</v>
      </c>
      <c r="B7198" s="2" t="s">
        <v>82</v>
      </c>
      <c r="C7198" s="4">
        <v>45533</v>
      </c>
      <c r="D7198" s="17">
        <v>45533</v>
      </c>
      <c r="E7198" s="2" t="s">
        <v>37</v>
      </c>
      <c r="F7198" s="2" t="s">
        <v>25</v>
      </c>
      <c r="G7198" s="2">
        <v>20</v>
      </c>
      <c r="H7198" s="2" t="s">
        <v>79</v>
      </c>
      <c r="I7198" s="2" t="s">
        <v>27</v>
      </c>
      <c r="J7198" s="12">
        <v>20</v>
      </c>
      <c r="K7198" s="2">
        <v>60</v>
      </c>
      <c r="L7198" s="2">
        <v>4</v>
      </c>
      <c r="M7198" s="12">
        <v>240</v>
      </c>
      <c r="N7198" s="3">
        <v>3</v>
      </c>
      <c r="O7198" s="2" t="str" cm="1">
        <f t="array" ref="O7198">_xlfn.IFS(N7198=1,"Unsatisfactory",N7198=2,"Poor",N7198=3,"Average",N7198=4,"Good",N7198=5,"Excellent")</f>
        <v>Average</v>
      </c>
      <c r="P7198"/>
      <c r="Q7198"/>
      <c r="R7198"/>
      <c r="S7198"/>
      <c r="T7198"/>
      <c r="U7198"/>
    </row>
    <row r="7199" spans="1:21">
      <c r="A7199" s="2">
        <v>193714</v>
      </c>
      <c r="B7199" s="2" t="s">
        <v>42</v>
      </c>
      <c r="C7199" s="4">
        <v>45382</v>
      </c>
      <c r="D7199" s="17">
        <v>45382</v>
      </c>
      <c r="E7199" s="2" t="s">
        <v>16</v>
      </c>
      <c r="F7199" s="2" t="s">
        <v>25</v>
      </c>
      <c r="G7199" s="2">
        <v>25</v>
      </c>
      <c r="H7199" s="2" t="s">
        <v>31</v>
      </c>
      <c r="I7199" s="2" t="s">
        <v>19</v>
      </c>
      <c r="J7199" s="12">
        <v>65</v>
      </c>
      <c r="K7199" s="2">
        <v>65</v>
      </c>
      <c r="L7199" s="2">
        <v>1</v>
      </c>
      <c r="M7199" s="12">
        <v>65</v>
      </c>
      <c r="N7199" s="3">
        <v>2</v>
      </c>
      <c r="O7199" s="2" t="str" cm="1">
        <f t="array" ref="O7199">_xlfn.IFS(N7199=1,"Unsatisfactory",N7199=2,"Poor",N7199=3,"Average",N7199=4,"Good",N7199=5,"Excellent")</f>
        <v>Poor</v>
      </c>
      <c r="P7199"/>
      <c r="Q7199"/>
      <c r="R7199"/>
      <c r="S7199"/>
      <c r="T7199"/>
      <c r="U7199"/>
    </row>
    <row r="7200" spans="1:21">
      <c r="A7200" s="2">
        <v>144227</v>
      </c>
      <c r="B7200" s="2" t="s">
        <v>42</v>
      </c>
      <c r="C7200" s="4">
        <v>45384</v>
      </c>
      <c r="D7200" s="17">
        <v>45384</v>
      </c>
      <c r="E7200" s="2" t="s">
        <v>16</v>
      </c>
      <c r="F7200" s="2" t="s">
        <v>17</v>
      </c>
      <c r="G7200" s="2">
        <v>33</v>
      </c>
      <c r="H7200" s="2" t="s">
        <v>115</v>
      </c>
      <c r="I7200" s="2" t="s">
        <v>19</v>
      </c>
      <c r="J7200" s="12">
        <v>65</v>
      </c>
      <c r="K7200" s="2">
        <v>65</v>
      </c>
      <c r="L7200" s="2">
        <v>2</v>
      </c>
      <c r="M7200" s="12">
        <v>130</v>
      </c>
      <c r="N7200" s="3">
        <v>4</v>
      </c>
      <c r="O7200" s="2" t="str" cm="1">
        <f t="array" ref="O7200">_xlfn.IFS(N7200=1,"Unsatisfactory",N7200=2,"Poor",N7200=3,"Average",N7200=4,"Good",N7200=5,"Excellent")</f>
        <v>Good</v>
      </c>
      <c r="P7200"/>
      <c r="Q7200"/>
      <c r="R7200"/>
      <c r="S7200"/>
      <c r="T7200"/>
      <c r="U7200"/>
    </row>
    <row r="7201" spans="1:21">
      <c r="A7201" s="2">
        <v>171833</v>
      </c>
      <c r="B7201" s="2" t="s">
        <v>42</v>
      </c>
      <c r="C7201" s="4">
        <v>45394</v>
      </c>
      <c r="D7201" s="17">
        <v>45394</v>
      </c>
      <c r="E7201" s="2" t="s">
        <v>16</v>
      </c>
      <c r="F7201" s="2" t="s">
        <v>17</v>
      </c>
      <c r="G7201" s="2">
        <v>32</v>
      </c>
      <c r="H7201" s="2" t="s">
        <v>128</v>
      </c>
      <c r="I7201" s="2" t="s">
        <v>19</v>
      </c>
      <c r="J7201" s="12">
        <v>65</v>
      </c>
      <c r="K7201" s="2">
        <v>65</v>
      </c>
      <c r="L7201" s="2">
        <v>1</v>
      </c>
      <c r="M7201" s="12">
        <v>65</v>
      </c>
      <c r="N7201" s="3">
        <v>2</v>
      </c>
      <c r="O7201" s="2" t="str" cm="1">
        <f t="array" ref="O7201">_xlfn.IFS(N7201=1,"Unsatisfactory",N7201=2,"Poor",N7201=3,"Average",N7201=4,"Good",N7201=5,"Excellent")</f>
        <v>Poor</v>
      </c>
      <c r="P7201"/>
      <c r="Q7201"/>
      <c r="R7201"/>
      <c r="S7201"/>
      <c r="T7201"/>
      <c r="U7201"/>
    </row>
    <row r="7202" spans="1:21">
      <c r="A7202" s="2">
        <v>189641</v>
      </c>
      <c r="B7202" s="2" t="s">
        <v>42</v>
      </c>
      <c r="C7202" s="4">
        <v>45238</v>
      </c>
      <c r="D7202" s="17">
        <v>45238</v>
      </c>
      <c r="E7202" s="2" t="s">
        <v>16</v>
      </c>
      <c r="F7202" s="2" t="s">
        <v>17</v>
      </c>
      <c r="G7202" s="2">
        <v>32</v>
      </c>
      <c r="H7202" s="2" t="s">
        <v>115</v>
      </c>
      <c r="I7202" s="2" t="s">
        <v>19</v>
      </c>
      <c r="J7202" s="12">
        <v>65</v>
      </c>
      <c r="K7202" s="2">
        <v>65</v>
      </c>
      <c r="L7202" s="2">
        <v>2</v>
      </c>
      <c r="M7202" s="12">
        <v>130</v>
      </c>
      <c r="N7202" s="3">
        <v>3</v>
      </c>
      <c r="O7202" s="2" t="str" cm="1">
        <f t="array" ref="O7202">_xlfn.IFS(N7202=1,"Unsatisfactory",N7202=2,"Poor",N7202=3,"Average",N7202=4,"Good",N7202=5,"Excellent")</f>
        <v>Average</v>
      </c>
      <c r="P7202"/>
      <c r="Q7202"/>
      <c r="R7202"/>
      <c r="S7202"/>
      <c r="T7202"/>
      <c r="U7202"/>
    </row>
    <row r="7203" spans="1:21">
      <c r="A7203" s="2">
        <v>181892</v>
      </c>
      <c r="B7203" s="2" t="s">
        <v>53</v>
      </c>
      <c r="C7203" s="4">
        <v>45419</v>
      </c>
      <c r="D7203" s="17">
        <v>45419</v>
      </c>
      <c r="E7203" s="2" t="s">
        <v>37</v>
      </c>
      <c r="F7203" s="2" t="s">
        <v>17</v>
      </c>
      <c r="G7203" s="2">
        <v>20</v>
      </c>
      <c r="H7203" s="2" t="s">
        <v>118</v>
      </c>
      <c r="I7203" s="2" t="s">
        <v>19</v>
      </c>
      <c r="J7203" s="12">
        <v>15</v>
      </c>
      <c r="K7203" s="2">
        <v>15</v>
      </c>
      <c r="L7203" s="2">
        <v>1</v>
      </c>
      <c r="M7203" s="12">
        <v>15</v>
      </c>
      <c r="N7203" s="3">
        <v>1</v>
      </c>
      <c r="O7203" s="2" t="str" cm="1">
        <f t="array" ref="O7203">_xlfn.IFS(N7203=1,"Unsatisfactory",N7203=2,"Poor",N7203=3,"Average",N7203=4,"Good",N7203=5,"Excellent")</f>
        <v>Unsatisfactory</v>
      </c>
      <c r="P7203"/>
      <c r="Q7203"/>
      <c r="R7203"/>
      <c r="S7203"/>
      <c r="T7203"/>
      <c r="U7203"/>
    </row>
    <row r="7204" spans="1:21">
      <c r="A7204" s="2">
        <v>172504</v>
      </c>
      <c r="B7204" s="2" t="s">
        <v>15</v>
      </c>
      <c r="C7204" s="4">
        <v>45270</v>
      </c>
      <c r="D7204" s="17">
        <v>45270</v>
      </c>
      <c r="E7204" s="2" t="s">
        <v>16</v>
      </c>
      <c r="F7204" s="2" t="s">
        <v>25</v>
      </c>
      <c r="G7204" s="2">
        <v>33</v>
      </c>
      <c r="H7204" s="2" t="s">
        <v>26</v>
      </c>
      <c r="I7204" s="2" t="s">
        <v>27</v>
      </c>
      <c r="J7204" s="12">
        <v>100</v>
      </c>
      <c r="K7204" s="2">
        <v>140</v>
      </c>
      <c r="L7204" s="2">
        <v>1</v>
      </c>
      <c r="M7204" s="12">
        <v>140</v>
      </c>
      <c r="N7204" s="3">
        <v>2</v>
      </c>
      <c r="O7204" s="2" t="str" cm="1">
        <f t="array" ref="O7204">_xlfn.IFS(N7204=1,"Unsatisfactory",N7204=2,"Poor",N7204=3,"Average",N7204=4,"Good",N7204=5,"Excellent")</f>
        <v>Poor</v>
      </c>
      <c r="P7204"/>
      <c r="Q7204"/>
      <c r="R7204"/>
      <c r="S7204"/>
      <c r="T7204"/>
      <c r="U7204"/>
    </row>
    <row r="7205" spans="1:21">
      <c r="A7205" s="2">
        <v>137209</v>
      </c>
      <c r="B7205" s="2" t="s">
        <v>50</v>
      </c>
      <c r="C7205" s="4">
        <v>45489</v>
      </c>
      <c r="D7205" s="17">
        <v>45489</v>
      </c>
      <c r="E7205" s="2" t="s">
        <v>16</v>
      </c>
      <c r="F7205" s="2" t="s">
        <v>25</v>
      </c>
      <c r="G7205" s="2">
        <v>28</v>
      </c>
      <c r="H7205" s="2" t="s">
        <v>66</v>
      </c>
      <c r="I7205" s="2" t="s">
        <v>27</v>
      </c>
      <c r="J7205" s="12">
        <v>97</v>
      </c>
      <c r="K7205" s="2">
        <v>137</v>
      </c>
      <c r="L7205" s="2">
        <v>3</v>
      </c>
      <c r="M7205" s="12">
        <v>411</v>
      </c>
      <c r="N7205" s="3">
        <v>5</v>
      </c>
      <c r="O7205" s="2" t="str" cm="1">
        <f t="array" ref="O7205">_xlfn.IFS(N7205=1,"Unsatisfactory",N7205=2,"Poor",N7205=3,"Average",N7205=4,"Good",N7205=5,"Excellent")</f>
        <v>Excellent</v>
      </c>
      <c r="P7205"/>
      <c r="Q7205"/>
      <c r="R7205"/>
      <c r="S7205"/>
      <c r="T7205"/>
      <c r="U7205"/>
    </row>
    <row r="7206" spans="1:21">
      <c r="A7206" s="2">
        <v>182460</v>
      </c>
      <c r="B7206" s="2" t="s">
        <v>76</v>
      </c>
      <c r="C7206" s="4">
        <v>45358</v>
      </c>
      <c r="D7206" s="17">
        <v>45358</v>
      </c>
      <c r="E7206" s="2" t="s">
        <v>37</v>
      </c>
      <c r="F7206" s="2" t="s">
        <v>25</v>
      </c>
      <c r="G7206" s="2">
        <v>33</v>
      </c>
      <c r="H7206" s="2" t="s">
        <v>129</v>
      </c>
      <c r="I7206" s="2" t="s">
        <v>19</v>
      </c>
      <c r="J7206" s="12">
        <v>45</v>
      </c>
      <c r="K7206" s="2">
        <v>45</v>
      </c>
      <c r="L7206" s="2">
        <v>1</v>
      </c>
      <c r="M7206" s="12">
        <v>45</v>
      </c>
      <c r="N7206" s="3">
        <v>5</v>
      </c>
      <c r="O7206" s="2" t="str" cm="1">
        <f t="array" ref="O7206">_xlfn.IFS(N7206=1,"Unsatisfactory",N7206=2,"Poor",N7206=3,"Average",N7206=4,"Good",N7206=5,"Excellent")</f>
        <v>Excellent</v>
      </c>
      <c r="P7206"/>
      <c r="Q7206"/>
      <c r="R7206"/>
      <c r="S7206"/>
      <c r="T7206"/>
      <c r="U7206"/>
    </row>
    <row r="7207" spans="1:21">
      <c r="A7207" s="2">
        <v>120633</v>
      </c>
      <c r="B7207" s="2" t="s">
        <v>42</v>
      </c>
      <c r="C7207" s="4">
        <v>45240</v>
      </c>
      <c r="D7207" s="17">
        <v>45240</v>
      </c>
      <c r="E7207" s="2" t="s">
        <v>16</v>
      </c>
      <c r="F7207" s="2" t="s">
        <v>25</v>
      </c>
      <c r="G7207" s="2">
        <v>32</v>
      </c>
      <c r="H7207" s="2" t="s">
        <v>118</v>
      </c>
      <c r="I7207" s="2" t="s">
        <v>19</v>
      </c>
      <c r="J7207" s="12">
        <v>65</v>
      </c>
      <c r="K7207" s="2">
        <v>65</v>
      </c>
      <c r="L7207" s="2">
        <v>2</v>
      </c>
      <c r="M7207" s="12">
        <v>130</v>
      </c>
      <c r="N7207" s="3">
        <v>2</v>
      </c>
      <c r="O7207" s="2" t="str" cm="1">
        <f t="array" ref="O7207">_xlfn.IFS(N7207=1,"Unsatisfactory",N7207=2,"Poor",N7207=3,"Average",N7207=4,"Good",N7207=5,"Excellent")</f>
        <v>Poor</v>
      </c>
      <c r="P7207"/>
      <c r="Q7207"/>
      <c r="R7207"/>
      <c r="S7207"/>
      <c r="T7207"/>
      <c r="U7207"/>
    </row>
    <row r="7208" spans="1:21">
      <c r="A7208" s="2">
        <v>192124</v>
      </c>
      <c r="B7208" s="2" t="s">
        <v>42</v>
      </c>
      <c r="C7208" s="4">
        <v>45362</v>
      </c>
      <c r="D7208" s="17">
        <v>45362</v>
      </c>
      <c r="E7208" s="2" t="s">
        <v>16</v>
      </c>
      <c r="F7208" s="2" t="s">
        <v>17</v>
      </c>
      <c r="G7208" s="2">
        <v>35</v>
      </c>
      <c r="H7208" s="2" t="s">
        <v>66</v>
      </c>
      <c r="I7208" s="2" t="s">
        <v>27</v>
      </c>
      <c r="J7208" s="12">
        <v>65</v>
      </c>
      <c r="K7208" s="2">
        <v>105</v>
      </c>
      <c r="L7208" s="2">
        <v>2</v>
      </c>
      <c r="M7208" s="12">
        <v>210</v>
      </c>
      <c r="N7208" s="3">
        <v>5</v>
      </c>
      <c r="O7208" s="2" t="str" cm="1">
        <f t="array" ref="O7208">_xlfn.IFS(N7208=1,"Unsatisfactory",N7208=2,"Poor",N7208=3,"Average",N7208=4,"Good",N7208=5,"Excellent")</f>
        <v>Excellent</v>
      </c>
      <c r="P7208"/>
      <c r="Q7208"/>
      <c r="R7208"/>
      <c r="S7208"/>
      <c r="T7208"/>
      <c r="U7208"/>
    </row>
    <row r="7209" spans="1:21">
      <c r="A7209" s="2">
        <v>174362</v>
      </c>
      <c r="B7209" s="2" t="s">
        <v>30</v>
      </c>
      <c r="C7209" s="4">
        <v>45307</v>
      </c>
      <c r="D7209" s="17">
        <v>45307</v>
      </c>
      <c r="E7209" s="2" t="s">
        <v>24</v>
      </c>
      <c r="F7209" s="2" t="s">
        <v>25</v>
      </c>
      <c r="G7209" s="2">
        <v>34</v>
      </c>
      <c r="H7209" s="2" t="s">
        <v>29</v>
      </c>
      <c r="I7209" s="2" t="s">
        <v>19</v>
      </c>
      <c r="J7209" s="12">
        <v>10</v>
      </c>
      <c r="K7209" s="2">
        <v>10</v>
      </c>
      <c r="L7209" s="2">
        <v>1</v>
      </c>
      <c r="M7209" s="12">
        <v>10</v>
      </c>
      <c r="N7209" s="3">
        <v>4</v>
      </c>
      <c r="O7209" s="2" t="str" cm="1">
        <f t="array" ref="O7209">_xlfn.IFS(N7209=1,"Unsatisfactory",N7209=2,"Poor",N7209=3,"Average",N7209=4,"Good",N7209=5,"Excellent")</f>
        <v>Good</v>
      </c>
      <c r="P7209"/>
      <c r="Q7209"/>
      <c r="R7209"/>
      <c r="S7209"/>
      <c r="T7209"/>
      <c r="U7209"/>
    </row>
    <row r="7210" spans="1:21">
      <c r="A7210" s="2">
        <v>169805</v>
      </c>
      <c r="B7210" s="2" t="s">
        <v>42</v>
      </c>
      <c r="C7210" s="4">
        <v>45457</v>
      </c>
      <c r="D7210" s="17">
        <v>45457</v>
      </c>
      <c r="E7210" s="2" t="s">
        <v>16</v>
      </c>
      <c r="F7210" s="2" t="s">
        <v>17</v>
      </c>
      <c r="G7210" s="2">
        <v>19</v>
      </c>
      <c r="H7210" s="2" t="s">
        <v>58</v>
      </c>
      <c r="I7210" s="2" t="s">
        <v>27</v>
      </c>
      <c r="J7210" s="12">
        <v>65</v>
      </c>
      <c r="K7210" s="2">
        <v>105</v>
      </c>
      <c r="L7210" s="2">
        <v>1</v>
      </c>
      <c r="M7210" s="12">
        <v>105</v>
      </c>
      <c r="N7210" s="3">
        <v>5</v>
      </c>
      <c r="O7210" s="2" t="str" cm="1">
        <f t="array" ref="O7210">_xlfn.IFS(N7210=1,"Unsatisfactory",N7210=2,"Poor",N7210=3,"Average",N7210=4,"Good",N7210=5,"Excellent")</f>
        <v>Excellent</v>
      </c>
      <c r="P7210"/>
      <c r="Q7210"/>
      <c r="R7210"/>
      <c r="S7210"/>
      <c r="T7210"/>
      <c r="U7210"/>
    </row>
    <row r="7211" spans="1:21">
      <c r="A7211" s="2">
        <v>155919</v>
      </c>
      <c r="B7211" s="2" t="s">
        <v>36</v>
      </c>
      <c r="C7211" s="4">
        <v>45424</v>
      </c>
      <c r="D7211" s="17">
        <v>45424</v>
      </c>
      <c r="E7211" s="2" t="s">
        <v>37</v>
      </c>
      <c r="F7211" s="2" t="s">
        <v>25</v>
      </c>
      <c r="G7211" s="2">
        <v>27</v>
      </c>
      <c r="H7211" s="2" t="s">
        <v>29</v>
      </c>
      <c r="I7211" s="2" t="s">
        <v>19</v>
      </c>
      <c r="J7211" s="12">
        <v>32</v>
      </c>
      <c r="K7211" s="2">
        <v>32</v>
      </c>
      <c r="L7211" s="2">
        <v>4</v>
      </c>
      <c r="M7211" s="12">
        <v>128</v>
      </c>
      <c r="N7211" s="3">
        <v>5</v>
      </c>
      <c r="O7211" s="2" t="str" cm="1">
        <f t="array" ref="O7211">_xlfn.IFS(N7211=1,"Unsatisfactory",N7211=2,"Poor",N7211=3,"Average",N7211=4,"Good",N7211=5,"Excellent")</f>
        <v>Excellent</v>
      </c>
      <c r="P7211"/>
      <c r="Q7211"/>
      <c r="R7211"/>
      <c r="S7211"/>
      <c r="T7211"/>
      <c r="U7211"/>
    </row>
    <row r="7212" spans="1:21">
      <c r="A7212" s="2">
        <v>179989</v>
      </c>
      <c r="B7212" s="2" t="s">
        <v>30</v>
      </c>
      <c r="C7212" s="4">
        <v>45415</v>
      </c>
      <c r="D7212" s="17">
        <v>45415</v>
      </c>
      <c r="E7212" s="2" t="s">
        <v>24</v>
      </c>
      <c r="F7212" s="2" t="s">
        <v>17</v>
      </c>
      <c r="G7212" s="2">
        <v>28</v>
      </c>
      <c r="H7212" s="2" t="s">
        <v>58</v>
      </c>
      <c r="I7212" s="2" t="s">
        <v>27</v>
      </c>
      <c r="J7212" s="12">
        <v>10</v>
      </c>
      <c r="K7212" s="2">
        <v>50</v>
      </c>
      <c r="L7212" s="2">
        <v>1</v>
      </c>
      <c r="M7212" s="12">
        <v>50</v>
      </c>
      <c r="N7212" s="3">
        <v>5</v>
      </c>
      <c r="O7212" s="2" t="str" cm="1">
        <f t="array" ref="O7212">_xlfn.IFS(N7212=1,"Unsatisfactory",N7212=2,"Poor",N7212=3,"Average",N7212=4,"Good",N7212=5,"Excellent")</f>
        <v>Excellent</v>
      </c>
      <c r="P7212"/>
      <c r="Q7212"/>
      <c r="R7212"/>
      <c r="S7212"/>
      <c r="T7212"/>
      <c r="U7212"/>
    </row>
    <row r="7213" spans="1:21">
      <c r="A7213" s="2">
        <v>155673</v>
      </c>
      <c r="B7213" s="2" t="s">
        <v>30</v>
      </c>
      <c r="C7213" s="4">
        <v>45291</v>
      </c>
      <c r="D7213" s="17">
        <v>45291</v>
      </c>
      <c r="E7213" s="2" t="s">
        <v>24</v>
      </c>
      <c r="F7213" s="2" t="s">
        <v>17</v>
      </c>
      <c r="G7213" s="2">
        <v>29</v>
      </c>
      <c r="H7213" s="2" t="s">
        <v>29</v>
      </c>
      <c r="I7213" s="2" t="s">
        <v>19</v>
      </c>
      <c r="J7213" s="12">
        <v>10</v>
      </c>
      <c r="K7213" s="2">
        <v>10</v>
      </c>
      <c r="L7213" s="2">
        <v>1</v>
      </c>
      <c r="M7213" s="12">
        <v>10</v>
      </c>
      <c r="N7213" s="3">
        <v>2</v>
      </c>
      <c r="O7213" s="2" t="str" cm="1">
        <f t="array" ref="O7213">_xlfn.IFS(N7213=1,"Unsatisfactory",N7213=2,"Poor",N7213=3,"Average",N7213=4,"Good",N7213=5,"Excellent")</f>
        <v>Poor</v>
      </c>
      <c r="P7213"/>
      <c r="Q7213"/>
      <c r="R7213"/>
      <c r="S7213"/>
      <c r="T7213"/>
      <c r="U7213"/>
    </row>
    <row r="7214" spans="1:21">
      <c r="A7214" s="2">
        <v>127566</v>
      </c>
      <c r="B7214" s="2" t="s">
        <v>36</v>
      </c>
      <c r="C7214" s="4">
        <v>45266</v>
      </c>
      <c r="D7214" s="17">
        <v>45266</v>
      </c>
      <c r="E7214" s="2" t="s">
        <v>37</v>
      </c>
      <c r="F7214" s="2" t="s">
        <v>17</v>
      </c>
      <c r="G7214" s="2">
        <v>19</v>
      </c>
      <c r="H7214" s="2" t="s">
        <v>75</v>
      </c>
      <c r="I7214" s="2" t="s">
        <v>27</v>
      </c>
      <c r="J7214" s="12">
        <v>32</v>
      </c>
      <c r="K7214" s="2">
        <v>102</v>
      </c>
      <c r="L7214" s="2">
        <v>3</v>
      </c>
      <c r="M7214" s="12">
        <v>306</v>
      </c>
      <c r="N7214" s="3">
        <v>4</v>
      </c>
      <c r="O7214" s="2" t="str" cm="1">
        <f t="array" ref="O7214">_xlfn.IFS(N7214=1,"Unsatisfactory",N7214=2,"Poor",N7214=3,"Average",N7214=4,"Good",N7214=5,"Excellent")</f>
        <v>Good</v>
      </c>
      <c r="P7214"/>
      <c r="Q7214"/>
      <c r="R7214"/>
      <c r="S7214"/>
      <c r="T7214"/>
      <c r="U7214"/>
    </row>
    <row r="7215" spans="1:21">
      <c r="A7215" s="2">
        <v>184952</v>
      </c>
      <c r="B7215" s="2" t="s">
        <v>30</v>
      </c>
      <c r="C7215" s="4">
        <v>45298</v>
      </c>
      <c r="D7215" s="17">
        <v>45298</v>
      </c>
      <c r="E7215" s="2" t="s">
        <v>24</v>
      </c>
      <c r="F7215" s="2" t="s">
        <v>17</v>
      </c>
      <c r="G7215" s="2">
        <v>19</v>
      </c>
      <c r="H7215" s="2" t="s">
        <v>38</v>
      </c>
      <c r="I7215" s="2" t="s">
        <v>19</v>
      </c>
      <c r="J7215" s="12">
        <v>10</v>
      </c>
      <c r="K7215" s="2">
        <v>10</v>
      </c>
      <c r="L7215" s="2">
        <v>1</v>
      </c>
      <c r="M7215" s="12">
        <v>10</v>
      </c>
      <c r="N7215" s="3">
        <v>3</v>
      </c>
      <c r="O7215" s="2" t="str" cm="1">
        <f t="array" ref="O7215">_xlfn.IFS(N7215=1,"Unsatisfactory",N7215=2,"Poor",N7215=3,"Average",N7215=4,"Good",N7215=5,"Excellent")</f>
        <v>Average</v>
      </c>
      <c r="P7215"/>
      <c r="Q7215"/>
      <c r="R7215"/>
      <c r="S7215"/>
      <c r="T7215"/>
      <c r="U7215"/>
    </row>
    <row r="7216" spans="1:21">
      <c r="A7216" s="2">
        <v>146393</v>
      </c>
      <c r="B7216" s="2" t="s">
        <v>23</v>
      </c>
      <c r="C7216" s="4">
        <v>45393</v>
      </c>
      <c r="D7216" s="17">
        <v>45393</v>
      </c>
      <c r="E7216" s="2" t="s">
        <v>24</v>
      </c>
      <c r="F7216" s="2" t="s">
        <v>17</v>
      </c>
      <c r="G7216" s="2">
        <v>27</v>
      </c>
      <c r="H7216" s="2" t="s">
        <v>31</v>
      </c>
      <c r="I7216" s="2" t="s">
        <v>19</v>
      </c>
      <c r="J7216" s="12">
        <v>9</v>
      </c>
      <c r="K7216" s="2">
        <v>9</v>
      </c>
      <c r="L7216" s="2">
        <v>1</v>
      </c>
      <c r="M7216" s="12">
        <v>9</v>
      </c>
      <c r="N7216" s="3">
        <v>2</v>
      </c>
      <c r="O7216" s="2" t="str" cm="1">
        <f t="array" ref="O7216">_xlfn.IFS(N7216=1,"Unsatisfactory",N7216=2,"Poor",N7216=3,"Average",N7216=4,"Good",N7216=5,"Excellent")</f>
        <v>Poor</v>
      </c>
      <c r="P7216"/>
      <c r="Q7216"/>
      <c r="R7216"/>
      <c r="S7216"/>
      <c r="T7216"/>
      <c r="U7216"/>
    </row>
    <row r="7217" spans="1:21">
      <c r="A7217" s="2">
        <v>123143</v>
      </c>
      <c r="B7217" s="2" t="s">
        <v>50</v>
      </c>
      <c r="C7217" s="4">
        <v>45555</v>
      </c>
      <c r="D7217" s="17">
        <v>45555</v>
      </c>
      <c r="E7217" s="2" t="s">
        <v>16</v>
      </c>
      <c r="F7217" s="2" t="s">
        <v>25</v>
      </c>
      <c r="G7217" s="2">
        <v>32</v>
      </c>
      <c r="H7217" s="2" t="s">
        <v>44</v>
      </c>
      <c r="I7217" s="2" t="s">
        <v>27</v>
      </c>
      <c r="J7217" s="12">
        <v>97</v>
      </c>
      <c r="K7217" s="2">
        <v>122</v>
      </c>
      <c r="L7217" s="2">
        <v>1</v>
      </c>
      <c r="M7217" s="12">
        <v>122</v>
      </c>
      <c r="N7217" s="3">
        <v>1</v>
      </c>
      <c r="O7217" s="2" t="str" cm="1">
        <f t="array" ref="O7217">_xlfn.IFS(N7217=1,"Unsatisfactory",N7217=2,"Poor",N7217=3,"Average",N7217=4,"Good",N7217=5,"Excellent")</f>
        <v>Unsatisfactory</v>
      </c>
      <c r="P7217"/>
      <c r="Q7217"/>
      <c r="R7217"/>
      <c r="S7217"/>
      <c r="T7217"/>
      <c r="U7217"/>
    </row>
    <row r="7218" spans="1:21">
      <c r="A7218" s="2">
        <v>165015</v>
      </c>
      <c r="B7218" s="2" t="s">
        <v>50</v>
      </c>
      <c r="C7218" s="4">
        <v>45418</v>
      </c>
      <c r="D7218" s="17">
        <v>45418</v>
      </c>
      <c r="E7218" s="2" t="s">
        <v>16</v>
      </c>
      <c r="F7218" s="2" t="s">
        <v>17</v>
      </c>
      <c r="G7218" s="2">
        <v>19</v>
      </c>
      <c r="H7218" s="2" t="s">
        <v>62</v>
      </c>
      <c r="I7218" s="2" t="s">
        <v>19</v>
      </c>
      <c r="J7218" s="12">
        <v>97</v>
      </c>
      <c r="K7218" s="2">
        <v>97</v>
      </c>
      <c r="L7218" s="2">
        <v>1</v>
      </c>
      <c r="M7218" s="12">
        <v>97</v>
      </c>
      <c r="N7218" s="3">
        <v>1</v>
      </c>
      <c r="O7218" s="2" t="str" cm="1">
        <f t="array" ref="O7218">_xlfn.IFS(N7218=1,"Unsatisfactory",N7218=2,"Poor",N7218=3,"Average",N7218=4,"Good",N7218=5,"Excellent")</f>
        <v>Unsatisfactory</v>
      </c>
      <c r="P7218"/>
      <c r="Q7218"/>
      <c r="R7218"/>
      <c r="S7218"/>
      <c r="T7218"/>
      <c r="U7218"/>
    </row>
    <row r="7219" spans="1:21">
      <c r="A7219" s="2">
        <v>129345</v>
      </c>
      <c r="B7219" s="2" t="s">
        <v>15</v>
      </c>
      <c r="C7219" s="4">
        <v>45477</v>
      </c>
      <c r="D7219" s="17">
        <v>45477</v>
      </c>
      <c r="E7219" s="2" t="s">
        <v>16</v>
      </c>
      <c r="F7219" s="2" t="s">
        <v>25</v>
      </c>
      <c r="G7219" s="2">
        <v>30</v>
      </c>
      <c r="H7219" s="2" t="s">
        <v>60</v>
      </c>
      <c r="I7219" s="2" t="s">
        <v>19</v>
      </c>
      <c r="J7219" s="12">
        <v>100</v>
      </c>
      <c r="K7219" s="2">
        <v>100</v>
      </c>
      <c r="L7219" s="2">
        <v>1</v>
      </c>
      <c r="M7219" s="12">
        <v>100</v>
      </c>
      <c r="N7219" s="3">
        <v>3</v>
      </c>
      <c r="O7219" s="2" t="str" cm="1">
        <f t="array" ref="O7219">_xlfn.IFS(N7219=1,"Unsatisfactory",N7219=2,"Poor",N7219=3,"Average",N7219=4,"Good",N7219=5,"Excellent")</f>
        <v>Average</v>
      </c>
      <c r="P7219"/>
      <c r="Q7219"/>
      <c r="R7219"/>
      <c r="S7219"/>
      <c r="T7219"/>
      <c r="U7219"/>
    </row>
    <row r="7220" spans="1:21">
      <c r="A7220" s="2">
        <v>163690</v>
      </c>
      <c r="B7220" s="2" t="s">
        <v>50</v>
      </c>
      <c r="C7220" s="4">
        <v>45480</v>
      </c>
      <c r="D7220" s="17">
        <v>45480</v>
      </c>
      <c r="E7220" s="2" t="s">
        <v>16</v>
      </c>
      <c r="F7220" s="2" t="s">
        <v>25</v>
      </c>
      <c r="G7220" s="2">
        <v>28</v>
      </c>
      <c r="H7220" s="2" t="s">
        <v>115</v>
      </c>
      <c r="I7220" s="2" t="s">
        <v>19</v>
      </c>
      <c r="J7220" s="12">
        <v>97</v>
      </c>
      <c r="K7220" s="2">
        <v>97</v>
      </c>
      <c r="L7220" s="2">
        <v>2</v>
      </c>
      <c r="M7220" s="12">
        <v>194</v>
      </c>
      <c r="N7220" s="3">
        <v>1</v>
      </c>
      <c r="O7220" s="2" t="str" cm="1">
        <f t="array" ref="O7220">_xlfn.IFS(N7220=1,"Unsatisfactory",N7220=2,"Poor",N7220=3,"Average",N7220=4,"Good",N7220=5,"Excellent")</f>
        <v>Unsatisfactory</v>
      </c>
      <c r="P7220"/>
      <c r="Q7220"/>
      <c r="R7220"/>
      <c r="S7220"/>
      <c r="T7220"/>
      <c r="U7220"/>
    </row>
    <row r="7221" spans="1:21">
      <c r="A7221" s="2">
        <v>193743</v>
      </c>
      <c r="B7221" s="2" t="s">
        <v>23</v>
      </c>
      <c r="C7221" s="4">
        <v>45365</v>
      </c>
      <c r="D7221" s="17">
        <v>45365</v>
      </c>
      <c r="E7221" s="2" t="s">
        <v>24</v>
      </c>
      <c r="F7221" s="2" t="s">
        <v>17</v>
      </c>
      <c r="G7221" s="2">
        <v>27</v>
      </c>
      <c r="H7221" s="2" t="s">
        <v>69</v>
      </c>
      <c r="I7221" s="2" t="s">
        <v>19</v>
      </c>
      <c r="J7221" s="12">
        <v>9</v>
      </c>
      <c r="K7221" s="2">
        <v>9</v>
      </c>
      <c r="L7221" s="2">
        <v>1</v>
      </c>
      <c r="M7221" s="12">
        <v>9</v>
      </c>
      <c r="N7221" s="3">
        <v>5</v>
      </c>
      <c r="O7221" s="2" t="str" cm="1">
        <f t="array" ref="O7221">_xlfn.IFS(N7221=1,"Unsatisfactory",N7221=2,"Poor",N7221=3,"Average",N7221=4,"Good",N7221=5,"Excellent")</f>
        <v>Excellent</v>
      </c>
      <c r="P7221"/>
      <c r="Q7221"/>
      <c r="R7221"/>
      <c r="S7221"/>
      <c r="T7221"/>
      <c r="U7221"/>
    </row>
    <row r="7222" spans="1:21">
      <c r="A7222" s="2">
        <v>191972</v>
      </c>
      <c r="B7222" s="2" t="s">
        <v>15</v>
      </c>
      <c r="C7222" s="4">
        <v>45427</v>
      </c>
      <c r="D7222" s="17">
        <v>45427</v>
      </c>
      <c r="E7222" s="2" t="s">
        <v>16</v>
      </c>
      <c r="F7222" s="2" t="s">
        <v>17</v>
      </c>
      <c r="G7222" s="2">
        <v>19</v>
      </c>
      <c r="H7222" s="2" t="s">
        <v>56</v>
      </c>
      <c r="I7222" s="2" t="s">
        <v>19</v>
      </c>
      <c r="J7222" s="12">
        <v>100</v>
      </c>
      <c r="K7222" s="2">
        <v>100</v>
      </c>
      <c r="L7222" s="2">
        <v>1</v>
      </c>
      <c r="M7222" s="12">
        <v>100</v>
      </c>
      <c r="N7222" s="3">
        <v>3</v>
      </c>
      <c r="O7222" s="2" t="str" cm="1">
        <f t="array" ref="O7222">_xlfn.IFS(N7222=1,"Unsatisfactory",N7222=2,"Poor",N7222=3,"Average",N7222=4,"Good",N7222=5,"Excellent")</f>
        <v>Average</v>
      </c>
      <c r="P7222"/>
      <c r="Q7222"/>
      <c r="R7222"/>
      <c r="S7222"/>
      <c r="T7222"/>
      <c r="U7222"/>
    </row>
    <row r="7223" spans="1:21">
      <c r="A7223" s="2">
        <v>122676</v>
      </c>
      <c r="B7223" s="2" t="s">
        <v>23</v>
      </c>
      <c r="C7223" s="4">
        <v>45384</v>
      </c>
      <c r="D7223" s="17">
        <v>45384</v>
      </c>
      <c r="E7223" s="2" t="s">
        <v>24</v>
      </c>
      <c r="F7223" s="2" t="s">
        <v>25</v>
      </c>
      <c r="G7223" s="2">
        <v>34</v>
      </c>
      <c r="H7223" s="2" t="s">
        <v>60</v>
      </c>
      <c r="I7223" s="2" t="s">
        <v>19</v>
      </c>
      <c r="J7223" s="12">
        <v>9</v>
      </c>
      <c r="K7223" s="2">
        <v>9</v>
      </c>
      <c r="L7223" s="2">
        <v>1</v>
      </c>
      <c r="M7223" s="12">
        <v>9</v>
      </c>
      <c r="N7223" s="3">
        <v>3</v>
      </c>
      <c r="O7223" s="2" t="str" cm="1">
        <f t="array" ref="O7223">_xlfn.IFS(N7223=1,"Unsatisfactory",N7223=2,"Poor",N7223=3,"Average",N7223=4,"Good",N7223=5,"Excellent")</f>
        <v>Average</v>
      </c>
      <c r="P7223"/>
      <c r="Q7223"/>
      <c r="R7223"/>
      <c r="S7223"/>
      <c r="T7223"/>
      <c r="U7223"/>
    </row>
    <row r="7224" spans="1:21">
      <c r="A7224" s="2">
        <v>139002</v>
      </c>
      <c r="B7224" s="2" t="s">
        <v>76</v>
      </c>
      <c r="C7224" s="4">
        <v>45364</v>
      </c>
      <c r="D7224" s="17">
        <v>45364</v>
      </c>
      <c r="E7224" s="2" t="s">
        <v>37</v>
      </c>
      <c r="F7224" s="2" t="s">
        <v>25</v>
      </c>
      <c r="G7224" s="2">
        <v>24</v>
      </c>
      <c r="H7224" s="2" t="s">
        <v>80</v>
      </c>
      <c r="I7224" s="2" t="s">
        <v>27</v>
      </c>
      <c r="J7224" s="12">
        <v>45</v>
      </c>
      <c r="K7224" s="2">
        <v>85</v>
      </c>
      <c r="L7224" s="2">
        <v>1</v>
      </c>
      <c r="M7224" s="12">
        <v>85</v>
      </c>
      <c r="N7224" s="3">
        <v>4</v>
      </c>
      <c r="O7224" s="2" t="str" cm="1">
        <f t="array" ref="O7224">_xlfn.IFS(N7224=1,"Unsatisfactory",N7224=2,"Poor",N7224=3,"Average",N7224=4,"Good",N7224=5,"Excellent")</f>
        <v>Good</v>
      </c>
      <c r="P7224"/>
      <c r="Q7224"/>
      <c r="R7224"/>
      <c r="S7224"/>
      <c r="T7224"/>
      <c r="U7224"/>
    </row>
    <row r="7225" spans="1:21">
      <c r="A7225" s="2">
        <v>166371</v>
      </c>
      <c r="B7225" s="2" t="s">
        <v>50</v>
      </c>
      <c r="C7225" s="4">
        <v>45422</v>
      </c>
      <c r="D7225" s="17">
        <v>45422</v>
      </c>
      <c r="E7225" s="2" t="s">
        <v>16</v>
      </c>
      <c r="F7225" s="2" t="s">
        <v>17</v>
      </c>
      <c r="G7225" s="2">
        <v>32</v>
      </c>
      <c r="H7225" s="2" t="s">
        <v>38</v>
      </c>
      <c r="I7225" s="2" t="s">
        <v>19</v>
      </c>
      <c r="J7225" s="12">
        <v>97</v>
      </c>
      <c r="K7225" s="2">
        <v>97</v>
      </c>
      <c r="L7225" s="2">
        <v>1</v>
      </c>
      <c r="M7225" s="12">
        <v>97</v>
      </c>
      <c r="N7225" s="3">
        <v>4</v>
      </c>
      <c r="O7225" s="2" t="str" cm="1">
        <f t="array" ref="O7225">_xlfn.IFS(N7225=1,"Unsatisfactory",N7225=2,"Poor",N7225=3,"Average",N7225=4,"Good",N7225=5,"Excellent")</f>
        <v>Good</v>
      </c>
      <c r="P7225"/>
      <c r="Q7225"/>
      <c r="R7225"/>
      <c r="S7225"/>
      <c r="T7225"/>
      <c r="U7225"/>
    </row>
    <row r="7226" spans="1:21">
      <c r="A7226" s="2">
        <v>196174</v>
      </c>
      <c r="B7226" s="2" t="s">
        <v>15</v>
      </c>
      <c r="C7226" s="4">
        <v>45278</v>
      </c>
      <c r="D7226" s="17">
        <v>45278</v>
      </c>
      <c r="E7226" s="2" t="s">
        <v>16</v>
      </c>
      <c r="F7226" s="2" t="s">
        <v>25</v>
      </c>
      <c r="G7226" s="2">
        <v>32</v>
      </c>
      <c r="H7226" s="2" t="s">
        <v>46</v>
      </c>
      <c r="I7226" s="2" t="s">
        <v>19</v>
      </c>
      <c r="J7226" s="12">
        <v>100</v>
      </c>
      <c r="K7226" s="2">
        <v>100</v>
      </c>
      <c r="L7226" s="2">
        <v>1</v>
      </c>
      <c r="M7226" s="12">
        <v>100</v>
      </c>
      <c r="N7226" s="3">
        <v>3</v>
      </c>
      <c r="O7226" s="2" t="str" cm="1">
        <f t="array" ref="O7226">_xlfn.IFS(N7226=1,"Unsatisfactory",N7226=2,"Poor",N7226=3,"Average",N7226=4,"Good",N7226=5,"Excellent")</f>
        <v>Average</v>
      </c>
      <c r="P7226"/>
      <c r="Q7226"/>
      <c r="R7226"/>
      <c r="S7226"/>
      <c r="T7226"/>
      <c r="U7226"/>
    </row>
    <row r="7227" spans="1:21">
      <c r="A7227" s="2">
        <v>162667</v>
      </c>
      <c r="B7227" s="2" t="s">
        <v>76</v>
      </c>
      <c r="C7227" s="4">
        <v>45330</v>
      </c>
      <c r="D7227" s="17">
        <v>45330</v>
      </c>
      <c r="E7227" s="2" t="s">
        <v>37</v>
      </c>
      <c r="F7227" s="2" t="s">
        <v>17</v>
      </c>
      <c r="G7227" s="2">
        <v>34</v>
      </c>
      <c r="H7227" s="2" t="s">
        <v>131</v>
      </c>
      <c r="I7227" s="2" t="s">
        <v>27</v>
      </c>
      <c r="J7227" s="12">
        <v>45</v>
      </c>
      <c r="K7227" s="2">
        <v>115</v>
      </c>
      <c r="L7227" s="2">
        <v>1</v>
      </c>
      <c r="M7227" s="12">
        <v>115</v>
      </c>
      <c r="N7227" s="3">
        <v>4</v>
      </c>
      <c r="O7227" s="2" t="str" cm="1">
        <f t="array" ref="O7227">_xlfn.IFS(N7227=1,"Unsatisfactory",N7227=2,"Poor",N7227=3,"Average",N7227=4,"Good",N7227=5,"Excellent")</f>
        <v>Good</v>
      </c>
      <c r="P7227"/>
      <c r="Q7227"/>
      <c r="R7227"/>
      <c r="S7227"/>
      <c r="T7227"/>
      <c r="U7227"/>
    </row>
    <row r="7228" spans="1:21">
      <c r="A7228" s="2">
        <v>168019</v>
      </c>
      <c r="B7228" s="2" t="s">
        <v>15</v>
      </c>
      <c r="C7228" s="4">
        <v>45419</v>
      </c>
      <c r="D7228" s="17">
        <v>45419</v>
      </c>
      <c r="E7228" s="2" t="s">
        <v>16</v>
      </c>
      <c r="F7228" s="2" t="s">
        <v>17</v>
      </c>
      <c r="G7228" s="2">
        <v>28</v>
      </c>
      <c r="H7228" s="2" t="s">
        <v>62</v>
      </c>
      <c r="I7228" s="2" t="s">
        <v>19</v>
      </c>
      <c r="J7228" s="12">
        <v>100</v>
      </c>
      <c r="K7228" s="2">
        <v>100</v>
      </c>
      <c r="L7228" s="2">
        <v>1</v>
      </c>
      <c r="M7228" s="12">
        <v>100</v>
      </c>
      <c r="N7228" s="3">
        <v>3</v>
      </c>
      <c r="O7228" s="2" t="str" cm="1">
        <f t="array" ref="O7228">_xlfn.IFS(N7228=1,"Unsatisfactory",N7228=2,"Poor",N7228=3,"Average",N7228=4,"Good",N7228=5,"Excellent")</f>
        <v>Average</v>
      </c>
      <c r="P7228"/>
      <c r="Q7228"/>
      <c r="R7228"/>
      <c r="S7228"/>
      <c r="T7228"/>
      <c r="U7228"/>
    </row>
    <row r="7229" spans="1:21">
      <c r="A7229" s="2">
        <v>123309</v>
      </c>
      <c r="B7229" s="2" t="s">
        <v>82</v>
      </c>
      <c r="C7229" s="4">
        <v>45456</v>
      </c>
      <c r="D7229" s="17">
        <v>45456</v>
      </c>
      <c r="E7229" s="2" t="s">
        <v>37</v>
      </c>
      <c r="F7229" s="2" t="s">
        <v>17</v>
      </c>
      <c r="G7229" s="2">
        <v>27</v>
      </c>
      <c r="H7229" s="2" t="s">
        <v>38</v>
      </c>
      <c r="I7229" s="2" t="s">
        <v>19</v>
      </c>
      <c r="J7229" s="12">
        <v>20</v>
      </c>
      <c r="K7229" s="2">
        <v>20</v>
      </c>
      <c r="L7229" s="2">
        <v>5</v>
      </c>
      <c r="M7229" s="12">
        <v>100</v>
      </c>
      <c r="N7229" s="3">
        <v>4</v>
      </c>
      <c r="O7229" s="2" t="str" cm="1">
        <f t="array" ref="O7229">_xlfn.IFS(N7229=1,"Unsatisfactory",N7229=2,"Poor",N7229=3,"Average",N7229=4,"Good",N7229=5,"Excellent")</f>
        <v>Good</v>
      </c>
      <c r="P7229"/>
      <c r="Q7229"/>
      <c r="R7229"/>
      <c r="S7229"/>
      <c r="T7229"/>
      <c r="U7229"/>
    </row>
    <row r="7230" spans="1:21">
      <c r="A7230" s="2">
        <v>185569</v>
      </c>
      <c r="B7230" s="2" t="s">
        <v>48</v>
      </c>
      <c r="C7230" s="4">
        <v>45466</v>
      </c>
      <c r="D7230" s="17">
        <v>45466</v>
      </c>
      <c r="E7230" s="2" t="s">
        <v>16</v>
      </c>
      <c r="F7230" s="2" t="s">
        <v>17</v>
      </c>
      <c r="G7230" s="2">
        <v>25</v>
      </c>
      <c r="H7230" s="2" t="s">
        <v>60</v>
      </c>
      <c r="I7230" s="2" t="s">
        <v>19</v>
      </c>
      <c r="J7230" s="12">
        <v>130</v>
      </c>
      <c r="K7230" s="2">
        <v>130</v>
      </c>
      <c r="L7230" s="2">
        <v>1</v>
      </c>
      <c r="M7230" s="12">
        <v>130</v>
      </c>
      <c r="N7230" s="3">
        <v>3</v>
      </c>
      <c r="O7230" s="2" t="str" cm="1">
        <f t="array" ref="O7230">_xlfn.IFS(N7230=1,"Unsatisfactory",N7230=2,"Poor",N7230=3,"Average",N7230=4,"Good",N7230=5,"Excellent")</f>
        <v>Average</v>
      </c>
      <c r="P7230"/>
      <c r="Q7230"/>
      <c r="R7230"/>
      <c r="S7230"/>
      <c r="T7230"/>
      <c r="U7230"/>
    </row>
    <row r="7231" spans="1:21">
      <c r="A7231" s="2">
        <v>122621</v>
      </c>
      <c r="B7231" s="2" t="s">
        <v>23</v>
      </c>
      <c r="C7231" s="4">
        <v>45397</v>
      </c>
      <c r="D7231" s="17">
        <v>45397</v>
      </c>
      <c r="E7231" s="2" t="s">
        <v>24</v>
      </c>
      <c r="F7231" s="2" t="s">
        <v>17</v>
      </c>
      <c r="G7231" s="2">
        <v>24</v>
      </c>
      <c r="H7231" s="2" t="s">
        <v>75</v>
      </c>
      <c r="I7231" s="2" t="s">
        <v>27</v>
      </c>
      <c r="J7231" s="12">
        <v>9</v>
      </c>
      <c r="K7231" s="2">
        <v>79</v>
      </c>
      <c r="L7231" s="2">
        <v>1</v>
      </c>
      <c r="M7231" s="12">
        <v>79</v>
      </c>
      <c r="N7231" s="3">
        <v>2</v>
      </c>
      <c r="O7231" s="2" t="str" cm="1">
        <f t="array" ref="O7231">_xlfn.IFS(N7231=1,"Unsatisfactory",N7231=2,"Poor",N7231=3,"Average",N7231=4,"Good",N7231=5,"Excellent")</f>
        <v>Poor</v>
      </c>
      <c r="P7231"/>
      <c r="Q7231"/>
      <c r="R7231"/>
      <c r="S7231"/>
      <c r="T7231"/>
      <c r="U7231"/>
    </row>
    <row r="7232" spans="1:21">
      <c r="A7232" s="2">
        <v>139452</v>
      </c>
      <c r="B7232" s="2" t="s">
        <v>82</v>
      </c>
      <c r="C7232" s="4">
        <v>45341</v>
      </c>
      <c r="D7232" s="17">
        <v>45341</v>
      </c>
      <c r="E7232" s="2" t="s">
        <v>37</v>
      </c>
      <c r="F7232" s="2" t="s">
        <v>17</v>
      </c>
      <c r="G7232" s="2">
        <v>32</v>
      </c>
      <c r="H7232" s="2" t="s">
        <v>26</v>
      </c>
      <c r="I7232" s="2" t="s">
        <v>27</v>
      </c>
      <c r="J7232" s="12">
        <v>20</v>
      </c>
      <c r="K7232" s="2">
        <v>60</v>
      </c>
      <c r="L7232" s="2">
        <v>5</v>
      </c>
      <c r="M7232" s="12">
        <v>300</v>
      </c>
      <c r="N7232" s="3">
        <v>4</v>
      </c>
      <c r="O7232" s="2" t="str" cm="1">
        <f t="array" ref="O7232">_xlfn.IFS(N7232=1,"Unsatisfactory",N7232=2,"Poor",N7232=3,"Average",N7232=4,"Good",N7232=5,"Excellent")</f>
        <v>Good</v>
      </c>
      <c r="P7232"/>
      <c r="Q7232"/>
      <c r="R7232"/>
      <c r="S7232"/>
      <c r="T7232"/>
      <c r="U7232"/>
    </row>
    <row r="7233" spans="1:21">
      <c r="A7233" s="2">
        <v>138162</v>
      </c>
      <c r="B7233" s="2" t="s">
        <v>30</v>
      </c>
      <c r="C7233" s="4">
        <v>45510</v>
      </c>
      <c r="D7233" s="17">
        <v>45510</v>
      </c>
      <c r="E7233" s="2" t="s">
        <v>24</v>
      </c>
      <c r="F7233" s="2" t="s">
        <v>17</v>
      </c>
      <c r="G7233" s="2">
        <v>30</v>
      </c>
      <c r="H7233" s="2" t="s">
        <v>131</v>
      </c>
      <c r="I7233" s="2" t="s">
        <v>27</v>
      </c>
      <c r="J7233" s="12">
        <v>10</v>
      </c>
      <c r="K7233" s="2">
        <v>80</v>
      </c>
      <c r="L7233" s="2">
        <v>1</v>
      </c>
      <c r="M7233" s="12">
        <v>80</v>
      </c>
      <c r="N7233" s="3">
        <v>4</v>
      </c>
      <c r="O7233" s="2" t="str" cm="1">
        <f t="array" ref="O7233">_xlfn.IFS(N7233=1,"Unsatisfactory",N7233=2,"Poor",N7233=3,"Average",N7233=4,"Good",N7233=5,"Excellent")</f>
        <v>Good</v>
      </c>
      <c r="P7233"/>
      <c r="Q7233"/>
      <c r="R7233"/>
      <c r="S7233"/>
      <c r="T7233"/>
      <c r="U7233"/>
    </row>
    <row r="7234" spans="1:21">
      <c r="A7234" s="2">
        <v>135000</v>
      </c>
      <c r="B7234" s="2" t="s">
        <v>30</v>
      </c>
      <c r="C7234" s="4">
        <v>45537</v>
      </c>
      <c r="D7234" s="17">
        <v>45537</v>
      </c>
      <c r="E7234" s="2" t="s">
        <v>24</v>
      </c>
      <c r="F7234" s="2" t="s">
        <v>17</v>
      </c>
      <c r="G7234" s="2">
        <v>28</v>
      </c>
      <c r="H7234" s="2" t="s">
        <v>38</v>
      </c>
      <c r="I7234" s="2" t="s">
        <v>19</v>
      </c>
      <c r="J7234" s="12">
        <v>10</v>
      </c>
      <c r="K7234" s="2">
        <v>10</v>
      </c>
      <c r="L7234" s="2">
        <v>5</v>
      </c>
      <c r="M7234" s="12">
        <v>50</v>
      </c>
      <c r="N7234" s="3">
        <v>5</v>
      </c>
      <c r="O7234" s="2" t="str" cm="1">
        <f t="array" ref="O7234">_xlfn.IFS(N7234=1,"Unsatisfactory",N7234=2,"Poor",N7234=3,"Average",N7234=4,"Good",N7234=5,"Excellent")</f>
        <v>Excellent</v>
      </c>
      <c r="P7234"/>
      <c r="Q7234"/>
      <c r="R7234"/>
      <c r="S7234"/>
      <c r="T7234"/>
      <c r="U7234"/>
    </row>
    <row r="7235" spans="1:21">
      <c r="A7235" s="2">
        <v>151030</v>
      </c>
      <c r="B7235" s="2" t="s">
        <v>23</v>
      </c>
      <c r="C7235" s="4">
        <v>45382</v>
      </c>
      <c r="D7235" s="17">
        <v>45382</v>
      </c>
      <c r="E7235" s="2" t="s">
        <v>24</v>
      </c>
      <c r="F7235" s="2" t="s">
        <v>17</v>
      </c>
      <c r="G7235" s="2">
        <v>30</v>
      </c>
      <c r="H7235" s="2" t="s">
        <v>66</v>
      </c>
      <c r="I7235" s="2" t="s">
        <v>27</v>
      </c>
      <c r="J7235" s="12">
        <v>9</v>
      </c>
      <c r="K7235" s="2">
        <v>49</v>
      </c>
      <c r="L7235" s="2">
        <v>5</v>
      </c>
      <c r="M7235" s="12">
        <v>245</v>
      </c>
      <c r="N7235" s="3">
        <v>5</v>
      </c>
      <c r="O7235" s="2" t="str" cm="1">
        <f t="array" ref="O7235">_xlfn.IFS(N7235=1,"Unsatisfactory",N7235=2,"Poor",N7235=3,"Average",N7235=4,"Good",N7235=5,"Excellent")</f>
        <v>Excellent</v>
      </c>
      <c r="P7235"/>
      <c r="Q7235"/>
      <c r="R7235"/>
      <c r="S7235"/>
      <c r="T7235"/>
      <c r="U7235"/>
    </row>
    <row r="7236" spans="1:21">
      <c r="A7236" s="2">
        <v>120046</v>
      </c>
      <c r="B7236" s="2" t="s">
        <v>15</v>
      </c>
      <c r="C7236" s="4">
        <v>45401</v>
      </c>
      <c r="D7236" s="17">
        <v>45401</v>
      </c>
      <c r="E7236" s="2" t="s">
        <v>16</v>
      </c>
      <c r="F7236" s="2" t="s">
        <v>17</v>
      </c>
      <c r="G7236" s="2">
        <v>29</v>
      </c>
      <c r="H7236" s="2" t="s">
        <v>69</v>
      </c>
      <c r="I7236" s="2" t="s">
        <v>19</v>
      </c>
      <c r="J7236" s="12">
        <v>100</v>
      </c>
      <c r="K7236" s="2">
        <v>100</v>
      </c>
      <c r="L7236" s="2">
        <v>1</v>
      </c>
      <c r="M7236" s="12">
        <v>100</v>
      </c>
      <c r="N7236" s="3">
        <v>3</v>
      </c>
      <c r="O7236" s="2" t="str" cm="1">
        <f t="array" ref="O7236">_xlfn.IFS(N7236=1,"Unsatisfactory",N7236=2,"Poor",N7236=3,"Average",N7236=4,"Good",N7236=5,"Excellent")</f>
        <v>Average</v>
      </c>
      <c r="P7236"/>
      <c r="Q7236"/>
      <c r="R7236"/>
      <c r="S7236"/>
      <c r="T7236"/>
      <c r="U7236"/>
    </row>
    <row r="7237" spans="1:21">
      <c r="A7237" s="2">
        <v>191416</v>
      </c>
      <c r="B7237" s="2" t="s">
        <v>15</v>
      </c>
      <c r="C7237" s="4">
        <v>45529</v>
      </c>
      <c r="D7237" s="17">
        <v>45529</v>
      </c>
      <c r="E7237" s="2" t="s">
        <v>16</v>
      </c>
      <c r="F7237" s="2" t="s">
        <v>17</v>
      </c>
      <c r="G7237" s="2">
        <v>30</v>
      </c>
      <c r="H7237" s="2" t="s">
        <v>67</v>
      </c>
      <c r="I7237" s="2" t="s">
        <v>27</v>
      </c>
      <c r="J7237" s="12">
        <v>100</v>
      </c>
      <c r="K7237" s="2">
        <v>140</v>
      </c>
      <c r="L7237" s="2">
        <v>1</v>
      </c>
      <c r="M7237" s="12">
        <v>140</v>
      </c>
      <c r="N7237" s="3">
        <v>5</v>
      </c>
      <c r="O7237" s="2" t="str" cm="1">
        <f t="array" ref="O7237">_xlfn.IFS(N7237=1,"Unsatisfactory",N7237=2,"Poor",N7237=3,"Average",N7237=4,"Good",N7237=5,"Excellent")</f>
        <v>Excellent</v>
      </c>
      <c r="P7237"/>
      <c r="Q7237"/>
      <c r="R7237"/>
      <c r="S7237"/>
      <c r="T7237"/>
      <c r="U7237"/>
    </row>
    <row r="7238" spans="1:21">
      <c r="A7238" s="2">
        <v>151085</v>
      </c>
      <c r="B7238" s="2" t="s">
        <v>50</v>
      </c>
      <c r="C7238" s="4">
        <v>45385</v>
      </c>
      <c r="D7238" s="17">
        <v>45385</v>
      </c>
      <c r="E7238" s="2" t="s">
        <v>16</v>
      </c>
      <c r="F7238" s="2" t="s">
        <v>25</v>
      </c>
      <c r="G7238" s="2">
        <v>32</v>
      </c>
      <c r="H7238" s="2" t="s">
        <v>69</v>
      </c>
      <c r="I7238" s="2" t="s">
        <v>19</v>
      </c>
      <c r="J7238" s="12">
        <v>97</v>
      </c>
      <c r="K7238" s="2">
        <v>97</v>
      </c>
      <c r="L7238" s="2">
        <v>1</v>
      </c>
      <c r="M7238" s="12">
        <v>97</v>
      </c>
      <c r="N7238" s="3">
        <v>2</v>
      </c>
      <c r="O7238" s="2" t="str" cm="1">
        <f t="array" ref="O7238">_xlfn.IFS(N7238=1,"Unsatisfactory",N7238=2,"Poor",N7238=3,"Average",N7238=4,"Good",N7238=5,"Excellent")</f>
        <v>Poor</v>
      </c>
      <c r="P7238"/>
      <c r="Q7238"/>
      <c r="R7238"/>
      <c r="S7238"/>
      <c r="T7238"/>
      <c r="U7238"/>
    </row>
    <row r="7239" spans="1:21">
      <c r="A7239" s="2">
        <v>172388</v>
      </c>
      <c r="B7239" s="2" t="s">
        <v>15</v>
      </c>
      <c r="C7239" s="4">
        <v>45276</v>
      </c>
      <c r="D7239" s="17">
        <v>45276</v>
      </c>
      <c r="E7239" s="2" t="s">
        <v>16</v>
      </c>
      <c r="F7239" s="2" t="s">
        <v>17</v>
      </c>
      <c r="G7239" s="2">
        <v>26</v>
      </c>
      <c r="H7239" s="2" t="s">
        <v>128</v>
      </c>
      <c r="I7239" s="2" t="s">
        <v>19</v>
      </c>
      <c r="J7239" s="12">
        <v>100</v>
      </c>
      <c r="K7239" s="2">
        <v>100</v>
      </c>
      <c r="L7239" s="2">
        <v>1</v>
      </c>
      <c r="M7239" s="12">
        <v>100</v>
      </c>
      <c r="N7239" s="3">
        <v>5</v>
      </c>
      <c r="O7239" s="2" t="str" cm="1">
        <f t="array" ref="O7239">_xlfn.IFS(N7239=1,"Unsatisfactory",N7239=2,"Poor",N7239=3,"Average",N7239=4,"Good",N7239=5,"Excellent")</f>
        <v>Excellent</v>
      </c>
      <c r="P7239"/>
      <c r="Q7239"/>
      <c r="R7239"/>
      <c r="S7239"/>
      <c r="T7239"/>
      <c r="U7239"/>
    </row>
    <row r="7240" spans="1:21">
      <c r="A7240" s="2">
        <v>137709</v>
      </c>
      <c r="B7240" s="2" t="s">
        <v>42</v>
      </c>
      <c r="C7240" s="4">
        <v>45532</v>
      </c>
      <c r="D7240" s="17">
        <v>45532</v>
      </c>
      <c r="E7240" s="2" t="s">
        <v>16</v>
      </c>
      <c r="F7240" s="2" t="s">
        <v>17</v>
      </c>
      <c r="G7240" s="2">
        <v>34</v>
      </c>
      <c r="H7240" s="2" t="s">
        <v>128</v>
      </c>
      <c r="I7240" s="2" t="s">
        <v>19</v>
      </c>
      <c r="J7240" s="12">
        <v>65</v>
      </c>
      <c r="K7240" s="2">
        <v>65</v>
      </c>
      <c r="L7240" s="2">
        <v>1</v>
      </c>
      <c r="M7240" s="12">
        <v>65</v>
      </c>
      <c r="N7240" s="3">
        <v>5</v>
      </c>
      <c r="O7240" s="2" t="str" cm="1">
        <f t="array" ref="O7240">_xlfn.IFS(N7240=1,"Unsatisfactory",N7240=2,"Poor",N7240=3,"Average",N7240=4,"Good",N7240=5,"Excellent")</f>
        <v>Excellent</v>
      </c>
      <c r="P7240"/>
      <c r="Q7240"/>
      <c r="R7240"/>
      <c r="S7240"/>
      <c r="T7240"/>
      <c r="U7240"/>
    </row>
    <row r="7241" spans="1:21">
      <c r="A7241" s="2">
        <v>152795</v>
      </c>
      <c r="B7241" s="2" t="s">
        <v>48</v>
      </c>
      <c r="C7241" s="4">
        <v>45366</v>
      </c>
      <c r="D7241" s="17">
        <v>45366</v>
      </c>
      <c r="E7241" s="2" t="s">
        <v>16</v>
      </c>
      <c r="F7241" s="2" t="s">
        <v>17</v>
      </c>
      <c r="G7241" s="2">
        <v>30</v>
      </c>
      <c r="H7241" s="2" t="s">
        <v>79</v>
      </c>
      <c r="I7241" s="2" t="s">
        <v>27</v>
      </c>
      <c r="J7241" s="12">
        <v>130</v>
      </c>
      <c r="K7241" s="2">
        <v>170</v>
      </c>
      <c r="L7241" s="2">
        <v>1</v>
      </c>
      <c r="M7241" s="12">
        <v>170</v>
      </c>
      <c r="N7241" s="3">
        <v>3</v>
      </c>
      <c r="O7241" s="2" t="str" cm="1">
        <f t="array" ref="O7241">_xlfn.IFS(N7241=1,"Unsatisfactory",N7241=2,"Poor",N7241=3,"Average",N7241=4,"Good",N7241=5,"Excellent")</f>
        <v>Average</v>
      </c>
      <c r="P7241"/>
      <c r="Q7241"/>
      <c r="R7241"/>
      <c r="S7241"/>
      <c r="T7241"/>
      <c r="U7241"/>
    </row>
    <row r="7242" spans="1:21">
      <c r="A7242" s="2">
        <v>175515</v>
      </c>
      <c r="B7242" s="2" t="s">
        <v>23</v>
      </c>
      <c r="C7242" s="4">
        <v>45330</v>
      </c>
      <c r="D7242" s="17">
        <v>45330</v>
      </c>
      <c r="E7242" s="2" t="s">
        <v>24</v>
      </c>
      <c r="F7242" s="2" t="s">
        <v>17</v>
      </c>
      <c r="G7242" s="2">
        <v>26</v>
      </c>
      <c r="H7242" s="2" t="s">
        <v>62</v>
      </c>
      <c r="I7242" s="2" t="s">
        <v>19</v>
      </c>
      <c r="J7242" s="12">
        <v>9</v>
      </c>
      <c r="K7242" s="2">
        <v>9</v>
      </c>
      <c r="L7242" s="2">
        <v>4</v>
      </c>
      <c r="M7242" s="12">
        <v>36</v>
      </c>
      <c r="N7242" s="3">
        <v>4</v>
      </c>
      <c r="O7242" s="2" t="str" cm="1">
        <f t="array" ref="O7242">_xlfn.IFS(N7242=1,"Unsatisfactory",N7242=2,"Poor",N7242=3,"Average",N7242=4,"Good",N7242=5,"Excellent")</f>
        <v>Good</v>
      </c>
      <c r="P7242"/>
      <c r="Q7242"/>
      <c r="R7242"/>
      <c r="S7242"/>
      <c r="T7242"/>
      <c r="U7242"/>
    </row>
    <row r="7243" spans="1:21">
      <c r="A7243" s="2">
        <v>182222</v>
      </c>
      <c r="B7243" s="2" t="s">
        <v>53</v>
      </c>
      <c r="C7243" s="4">
        <v>45245</v>
      </c>
      <c r="D7243" s="17">
        <v>45245</v>
      </c>
      <c r="E7243" s="2" t="s">
        <v>37</v>
      </c>
      <c r="F7243" s="2" t="s">
        <v>17</v>
      </c>
      <c r="G7243" s="2">
        <v>32</v>
      </c>
      <c r="H7243" s="2" t="s">
        <v>58</v>
      </c>
      <c r="I7243" s="2" t="s">
        <v>27</v>
      </c>
      <c r="J7243" s="12">
        <v>15</v>
      </c>
      <c r="K7243" s="2">
        <v>55</v>
      </c>
      <c r="L7243" s="2">
        <v>1</v>
      </c>
      <c r="M7243" s="12">
        <v>55</v>
      </c>
      <c r="N7243" s="3">
        <v>5</v>
      </c>
      <c r="O7243" s="2" t="str" cm="1">
        <f t="array" ref="O7243">_xlfn.IFS(N7243=1,"Unsatisfactory",N7243=2,"Poor",N7243=3,"Average",N7243=4,"Good",N7243=5,"Excellent")</f>
        <v>Excellent</v>
      </c>
      <c r="P7243"/>
      <c r="Q7243"/>
      <c r="R7243"/>
      <c r="S7243"/>
      <c r="T7243"/>
      <c r="U7243"/>
    </row>
    <row r="7244" spans="1:21">
      <c r="A7244" s="2">
        <v>169863</v>
      </c>
      <c r="B7244" s="2" t="s">
        <v>15</v>
      </c>
      <c r="C7244" s="4">
        <v>45395</v>
      </c>
      <c r="D7244" s="17">
        <v>45395</v>
      </c>
      <c r="E7244" s="2" t="s">
        <v>16</v>
      </c>
      <c r="F7244" s="2" t="s">
        <v>17</v>
      </c>
      <c r="G7244" s="2">
        <v>35</v>
      </c>
      <c r="H7244" s="2" t="s">
        <v>26</v>
      </c>
      <c r="I7244" s="2" t="s">
        <v>27</v>
      </c>
      <c r="J7244" s="12">
        <v>100</v>
      </c>
      <c r="K7244" s="2">
        <v>140</v>
      </c>
      <c r="L7244" s="2">
        <v>5</v>
      </c>
      <c r="M7244" s="12">
        <v>700</v>
      </c>
      <c r="N7244" s="3">
        <v>2</v>
      </c>
      <c r="O7244" s="2" t="str" cm="1">
        <f t="array" ref="O7244">_xlfn.IFS(N7244=1,"Unsatisfactory",N7244=2,"Poor",N7244=3,"Average",N7244=4,"Good",N7244=5,"Excellent")</f>
        <v>Poor</v>
      </c>
      <c r="P7244"/>
      <c r="Q7244"/>
      <c r="R7244"/>
      <c r="S7244"/>
      <c r="T7244"/>
      <c r="U7244"/>
    </row>
    <row r="7245" spans="1:21">
      <c r="A7245" s="2">
        <v>167673</v>
      </c>
      <c r="B7245" s="2" t="s">
        <v>78</v>
      </c>
      <c r="C7245" s="4">
        <v>45414</v>
      </c>
      <c r="D7245" s="17">
        <v>45414</v>
      </c>
      <c r="E7245" s="2" t="s">
        <v>37</v>
      </c>
      <c r="F7245" s="2" t="s">
        <v>17</v>
      </c>
      <c r="G7245" s="2">
        <v>35</v>
      </c>
      <c r="H7245" s="2" t="s">
        <v>60</v>
      </c>
      <c r="I7245" s="2" t="s">
        <v>19</v>
      </c>
      <c r="J7245" s="12">
        <v>50</v>
      </c>
      <c r="K7245" s="2">
        <v>50</v>
      </c>
      <c r="L7245" s="2">
        <v>3</v>
      </c>
      <c r="M7245" s="12">
        <v>150</v>
      </c>
      <c r="N7245" s="3">
        <v>2</v>
      </c>
      <c r="O7245" s="2" t="str" cm="1">
        <f t="array" ref="O7245">_xlfn.IFS(N7245=1,"Unsatisfactory",N7245=2,"Poor",N7245=3,"Average",N7245=4,"Good",N7245=5,"Excellent")</f>
        <v>Poor</v>
      </c>
      <c r="P7245"/>
      <c r="Q7245"/>
      <c r="R7245"/>
      <c r="S7245"/>
      <c r="T7245"/>
      <c r="U7245"/>
    </row>
    <row r="7246" spans="1:21">
      <c r="A7246" s="2">
        <v>191238</v>
      </c>
      <c r="B7246" s="2" t="s">
        <v>50</v>
      </c>
      <c r="C7246" s="4">
        <v>45255</v>
      </c>
      <c r="D7246" s="17">
        <v>45255</v>
      </c>
      <c r="E7246" s="2" t="s">
        <v>16</v>
      </c>
      <c r="F7246" s="2" t="s">
        <v>17</v>
      </c>
      <c r="G7246" s="2">
        <v>28</v>
      </c>
      <c r="H7246" s="2" t="s">
        <v>62</v>
      </c>
      <c r="I7246" s="2" t="s">
        <v>19</v>
      </c>
      <c r="J7246" s="12">
        <v>97</v>
      </c>
      <c r="K7246" s="2">
        <v>97</v>
      </c>
      <c r="L7246" s="2">
        <v>1</v>
      </c>
      <c r="M7246" s="12">
        <v>97</v>
      </c>
      <c r="N7246" s="3">
        <v>4</v>
      </c>
      <c r="O7246" s="2" t="str" cm="1">
        <f t="array" ref="O7246">_xlfn.IFS(N7246=1,"Unsatisfactory",N7246=2,"Poor",N7246=3,"Average",N7246=4,"Good",N7246=5,"Excellent")</f>
        <v>Good</v>
      </c>
      <c r="P7246"/>
      <c r="Q7246"/>
      <c r="R7246"/>
      <c r="S7246"/>
      <c r="T7246"/>
      <c r="U7246"/>
    </row>
    <row r="7247" spans="1:21">
      <c r="A7247" s="2">
        <v>179460</v>
      </c>
      <c r="B7247" s="2" t="s">
        <v>53</v>
      </c>
      <c r="C7247" s="4">
        <v>45269</v>
      </c>
      <c r="D7247" s="17">
        <v>45269</v>
      </c>
      <c r="E7247" s="2" t="s">
        <v>37</v>
      </c>
      <c r="F7247" s="2" t="s">
        <v>17</v>
      </c>
      <c r="G7247" s="2">
        <v>35</v>
      </c>
      <c r="H7247" s="2" t="s">
        <v>75</v>
      </c>
      <c r="I7247" s="2" t="s">
        <v>27</v>
      </c>
      <c r="J7247" s="12">
        <v>15</v>
      </c>
      <c r="K7247" s="2">
        <v>85</v>
      </c>
      <c r="L7247" s="2">
        <v>3</v>
      </c>
      <c r="M7247" s="12">
        <v>255</v>
      </c>
      <c r="N7247" s="3">
        <v>3</v>
      </c>
      <c r="O7247" s="2" t="str" cm="1">
        <f t="array" ref="O7247">_xlfn.IFS(N7247=1,"Unsatisfactory",N7247=2,"Poor",N7247=3,"Average",N7247=4,"Good",N7247=5,"Excellent")</f>
        <v>Average</v>
      </c>
      <c r="P7247"/>
      <c r="Q7247"/>
      <c r="R7247"/>
      <c r="S7247"/>
      <c r="T7247"/>
      <c r="U7247"/>
    </row>
    <row r="7248" spans="1:21">
      <c r="A7248" s="2">
        <v>179204</v>
      </c>
      <c r="B7248" s="2" t="s">
        <v>36</v>
      </c>
      <c r="C7248" s="4">
        <v>45304</v>
      </c>
      <c r="D7248" s="17">
        <v>45304</v>
      </c>
      <c r="E7248" s="2" t="s">
        <v>37</v>
      </c>
      <c r="F7248" s="2" t="s">
        <v>25</v>
      </c>
      <c r="G7248" s="2">
        <v>18</v>
      </c>
      <c r="H7248" s="2" t="s">
        <v>60</v>
      </c>
      <c r="I7248" s="2" t="s">
        <v>19</v>
      </c>
      <c r="J7248" s="12">
        <v>32</v>
      </c>
      <c r="K7248" s="2">
        <v>32</v>
      </c>
      <c r="L7248" s="2">
        <v>1</v>
      </c>
      <c r="M7248" s="12">
        <v>32</v>
      </c>
      <c r="N7248" s="3">
        <v>4</v>
      </c>
      <c r="O7248" s="2" t="str" cm="1">
        <f t="array" ref="O7248">_xlfn.IFS(N7248=1,"Unsatisfactory",N7248=2,"Poor",N7248=3,"Average",N7248=4,"Good",N7248=5,"Excellent")</f>
        <v>Good</v>
      </c>
      <c r="P7248"/>
      <c r="Q7248"/>
      <c r="R7248"/>
      <c r="S7248"/>
      <c r="T7248"/>
      <c r="U7248"/>
    </row>
    <row r="7249" spans="1:21">
      <c r="A7249" s="2">
        <v>127075</v>
      </c>
      <c r="B7249" s="2" t="s">
        <v>50</v>
      </c>
      <c r="C7249" s="4">
        <v>45454</v>
      </c>
      <c r="D7249" s="17">
        <v>45454</v>
      </c>
      <c r="E7249" s="2" t="s">
        <v>16</v>
      </c>
      <c r="F7249" s="2" t="s">
        <v>17</v>
      </c>
      <c r="G7249" s="2">
        <v>20</v>
      </c>
      <c r="H7249" s="2" t="s">
        <v>56</v>
      </c>
      <c r="I7249" s="2" t="s">
        <v>19</v>
      </c>
      <c r="J7249" s="12">
        <v>97</v>
      </c>
      <c r="K7249" s="2">
        <v>97</v>
      </c>
      <c r="L7249" s="2">
        <v>1</v>
      </c>
      <c r="M7249" s="12">
        <v>97</v>
      </c>
      <c r="N7249" s="3">
        <v>3</v>
      </c>
      <c r="O7249" s="2" t="str" cm="1">
        <f t="array" ref="O7249">_xlfn.IFS(N7249=1,"Unsatisfactory",N7249=2,"Poor",N7249=3,"Average",N7249=4,"Good",N7249=5,"Excellent")</f>
        <v>Average</v>
      </c>
      <c r="P7249"/>
      <c r="Q7249"/>
      <c r="R7249"/>
      <c r="S7249"/>
      <c r="T7249"/>
      <c r="U7249"/>
    </row>
    <row r="7250" spans="1:21">
      <c r="A7250" s="2">
        <v>181990</v>
      </c>
      <c r="B7250" s="2" t="s">
        <v>48</v>
      </c>
      <c r="C7250" s="4">
        <v>45569</v>
      </c>
      <c r="D7250" s="17">
        <v>45569</v>
      </c>
      <c r="E7250" s="2" t="s">
        <v>16</v>
      </c>
      <c r="F7250" s="2" t="s">
        <v>25</v>
      </c>
      <c r="G7250" s="2">
        <v>30</v>
      </c>
      <c r="H7250" s="2" t="s">
        <v>69</v>
      </c>
      <c r="I7250" s="2" t="s">
        <v>19</v>
      </c>
      <c r="J7250" s="12">
        <v>130</v>
      </c>
      <c r="K7250" s="2">
        <v>130</v>
      </c>
      <c r="L7250" s="2">
        <v>5</v>
      </c>
      <c r="M7250" s="12">
        <v>650</v>
      </c>
      <c r="N7250" s="3">
        <v>4</v>
      </c>
      <c r="O7250" s="2" t="str" cm="1">
        <f t="array" ref="O7250">_xlfn.IFS(N7250=1,"Unsatisfactory",N7250=2,"Poor",N7250=3,"Average",N7250=4,"Good",N7250=5,"Excellent")</f>
        <v>Good</v>
      </c>
      <c r="P7250"/>
      <c r="Q7250"/>
      <c r="R7250"/>
      <c r="S7250"/>
      <c r="T7250"/>
      <c r="U7250"/>
    </row>
    <row r="7251" spans="1:21">
      <c r="A7251" s="2">
        <v>192357</v>
      </c>
      <c r="B7251" s="2" t="s">
        <v>42</v>
      </c>
      <c r="C7251" s="4">
        <v>45409</v>
      </c>
      <c r="D7251" s="17">
        <v>45409</v>
      </c>
      <c r="E7251" s="2" t="s">
        <v>16</v>
      </c>
      <c r="F7251" s="2" t="s">
        <v>25</v>
      </c>
      <c r="G7251" s="2">
        <v>31</v>
      </c>
      <c r="H7251" s="2" t="s">
        <v>46</v>
      </c>
      <c r="I7251" s="2" t="s">
        <v>19</v>
      </c>
      <c r="J7251" s="12">
        <v>65</v>
      </c>
      <c r="K7251" s="2">
        <v>65</v>
      </c>
      <c r="L7251" s="2">
        <v>1</v>
      </c>
      <c r="M7251" s="12">
        <v>65</v>
      </c>
      <c r="N7251" s="3">
        <v>1</v>
      </c>
      <c r="O7251" s="2" t="str" cm="1">
        <f t="array" ref="O7251">_xlfn.IFS(N7251=1,"Unsatisfactory",N7251=2,"Poor",N7251=3,"Average",N7251=4,"Good",N7251=5,"Excellent")</f>
        <v>Unsatisfactory</v>
      </c>
      <c r="P7251"/>
      <c r="Q7251"/>
      <c r="R7251"/>
      <c r="S7251"/>
      <c r="T7251"/>
      <c r="U7251"/>
    </row>
    <row r="7252" spans="1:21">
      <c r="A7252" s="2">
        <v>150386</v>
      </c>
      <c r="B7252" s="2" t="s">
        <v>82</v>
      </c>
      <c r="C7252" s="4">
        <v>45278</v>
      </c>
      <c r="D7252" s="17">
        <v>45278</v>
      </c>
      <c r="E7252" s="2" t="s">
        <v>37</v>
      </c>
      <c r="F7252" s="2" t="s">
        <v>17</v>
      </c>
      <c r="G7252" s="2">
        <v>24</v>
      </c>
      <c r="H7252" s="2" t="s">
        <v>26</v>
      </c>
      <c r="I7252" s="2" t="s">
        <v>27</v>
      </c>
      <c r="J7252" s="12">
        <v>20</v>
      </c>
      <c r="K7252" s="2">
        <v>60</v>
      </c>
      <c r="L7252" s="2">
        <v>2</v>
      </c>
      <c r="M7252" s="12">
        <v>120</v>
      </c>
      <c r="N7252" s="3">
        <v>4</v>
      </c>
      <c r="O7252" s="2" t="str" cm="1">
        <f t="array" ref="O7252">_xlfn.IFS(N7252=1,"Unsatisfactory",N7252=2,"Poor",N7252=3,"Average",N7252=4,"Good",N7252=5,"Excellent")</f>
        <v>Good</v>
      </c>
      <c r="P7252"/>
      <c r="Q7252"/>
      <c r="R7252"/>
      <c r="S7252"/>
      <c r="T7252"/>
      <c r="U7252"/>
    </row>
    <row r="7253" spans="1:21">
      <c r="A7253" s="2">
        <v>170757</v>
      </c>
      <c r="B7253" s="2" t="s">
        <v>76</v>
      </c>
      <c r="C7253" s="4">
        <v>45328</v>
      </c>
      <c r="D7253" s="17">
        <v>45328</v>
      </c>
      <c r="E7253" s="2" t="s">
        <v>37</v>
      </c>
      <c r="F7253" s="2" t="s">
        <v>17</v>
      </c>
      <c r="G7253" s="2">
        <v>31</v>
      </c>
      <c r="H7253" s="2" t="s">
        <v>34</v>
      </c>
      <c r="I7253" s="2" t="s">
        <v>27</v>
      </c>
      <c r="J7253" s="12">
        <v>45</v>
      </c>
      <c r="K7253" s="2">
        <v>145</v>
      </c>
      <c r="L7253" s="2">
        <v>3</v>
      </c>
      <c r="M7253" s="12">
        <v>435</v>
      </c>
      <c r="N7253" s="3">
        <v>2</v>
      </c>
      <c r="O7253" s="2" t="str" cm="1">
        <f t="array" ref="O7253">_xlfn.IFS(N7253=1,"Unsatisfactory",N7253=2,"Poor",N7253=3,"Average",N7253=4,"Good",N7253=5,"Excellent")</f>
        <v>Poor</v>
      </c>
      <c r="P7253"/>
      <c r="Q7253"/>
      <c r="R7253"/>
      <c r="S7253"/>
      <c r="T7253"/>
      <c r="U7253"/>
    </row>
    <row r="7254" spans="1:21">
      <c r="A7254" s="2">
        <v>167250</v>
      </c>
      <c r="B7254" s="2" t="s">
        <v>42</v>
      </c>
      <c r="C7254" s="4">
        <v>45436</v>
      </c>
      <c r="D7254" s="17">
        <v>45436</v>
      </c>
      <c r="E7254" s="2" t="s">
        <v>16</v>
      </c>
      <c r="F7254" s="2" t="s">
        <v>25</v>
      </c>
      <c r="G7254" s="2">
        <v>18</v>
      </c>
      <c r="H7254" s="2" t="s">
        <v>67</v>
      </c>
      <c r="I7254" s="2" t="s">
        <v>27</v>
      </c>
      <c r="J7254" s="12">
        <v>65</v>
      </c>
      <c r="K7254" s="2">
        <v>105</v>
      </c>
      <c r="L7254" s="2">
        <v>1</v>
      </c>
      <c r="M7254" s="12">
        <v>105</v>
      </c>
      <c r="N7254" s="3">
        <v>1</v>
      </c>
      <c r="O7254" s="2" t="str" cm="1">
        <f t="array" ref="O7254">_xlfn.IFS(N7254=1,"Unsatisfactory",N7254=2,"Poor",N7254=3,"Average",N7254=4,"Good",N7254=5,"Excellent")</f>
        <v>Unsatisfactory</v>
      </c>
      <c r="P7254"/>
      <c r="Q7254"/>
      <c r="R7254"/>
      <c r="S7254"/>
      <c r="T7254"/>
      <c r="U7254"/>
    </row>
    <row r="7255" spans="1:21">
      <c r="A7255" s="2">
        <v>122089</v>
      </c>
      <c r="B7255" s="2" t="s">
        <v>53</v>
      </c>
      <c r="C7255" s="4">
        <v>45559</v>
      </c>
      <c r="D7255" s="17">
        <v>45559</v>
      </c>
      <c r="E7255" s="2" t="s">
        <v>37</v>
      </c>
      <c r="F7255" s="2" t="s">
        <v>25</v>
      </c>
      <c r="G7255" s="2">
        <v>30</v>
      </c>
      <c r="H7255" s="2" t="s">
        <v>69</v>
      </c>
      <c r="I7255" s="2" t="s">
        <v>19</v>
      </c>
      <c r="J7255" s="12">
        <v>15</v>
      </c>
      <c r="K7255" s="2">
        <v>15</v>
      </c>
      <c r="L7255" s="2">
        <v>1</v>
      </c>
      <c r="M7255" s="12">
        <v>15</v>
      </c>
      <c r="N7255" s="3">
        <v>1</v>
      </c>
      <c r="O7255" s="2" t="str" cm="1">
        <f t="array" ref="O7255">_xlfn.IFS(N7255=1,"Unsatisfactory",N7255=2,"Poor",N7255=3,"Average",N7255=4,"Good",N7255=5,"Excellent")</f>
        <v>Unsatisfactory</v>
      </c>
      <c r="P7255"/>
      <c r="Q7255"/>
      <c r="R7255"/>
      <c r="S7255"/>
      <c r="T7255"/>
      <c r="U7255"/>
    </row>
    <row r="7256" spans="1:21">
      <c r="A7256" s="2">
        <v>177253</v>
      </c>
      <c r="B7256" s="2" t="s">
        <v>53</v>
      </c>
      <c r="C7256" s="4">
        <v>45322</v>
      </c>
      <c r="D7256" s="17">
        <v>45322</v>
      </c>
      <c r="E7256" s="2" t="s">
        <v>37</v>
      </c>
      <c r="F7256" s="2" t="s">
        <v>17</v>
      </c>
      <c r="G7256" s="2">
        <v>21</v>
      </c>
      <c r="H7256" s="2" t="s">
        <v>38</v>
      </c>
      <c r="I7256" s="2" t="s">
        <v>19</v>
      </c>
      <c r="J7256" s="12">
        <v>15</v>
      </c>
      <c r="K7256" s="2">
        <v>15</v>
      </c>
      <c r="L7256" s="2">
        <v>1</v>
      </c>
      <c r="M7256" s="12">
        <v>15</v>
      </c>
      <c r="N7256" s="3">
        <v>2</v>
      </c>
      <c r="O7256" s="2" t="str" cm="1">
        <f t="array" ref="O7256">_xlfn.IFS(N7256=1,"Unsatisfactory",N7256=2,"Poor",N7256=3,"Average",N7256=4,"Good",N7256=5,"Excellent")</f>
        <v>Poor</v>
      </c>
      <c r="P7256"/>
      <c r="Q7256"/>
      <c r="R7256"/>
      <c r="S7256"/>
      <c r="T7256"/>
      <c r="U7256"/>
    </row>
    <row r="7257" spans="1:21">
      <c r="A7257" s="2">
        <v>139125</v>
      </c>
      <c r="B7257" s="2" t="s">
        <v>23</v>
      </c>
      <c r="C7257" s="4">
        <v>45273</v>
      </c>
      <c r="D7257" s="17">
        <v>45273</v>
      </c>
      <c r="E7257" s="2" t="s">
        <v>24</v>
      </c>
      <c r="F7257" s="2" t="s">
        <v>25</v>
      </c>
      <c r="G7257" s="2">
        <v>20</v>
      </c>
      <c r="H7257" s="2" t="s">
        <v>46</v>
      </c>
      <c r="I7257" s="2" t="s">
        <v>19</v>
      </c>
      <c r="J7257" s="12">
        <v>9</v>
      </c>
      <c r="K7257" s="2">
        <v>9</v>
      </c>
      <c r="L7257" s="2">
        <v>1</v>
      </c>
      <c r="M7257" s="12">
        <v>9</v>
      </c>
      <c r="N7257" s="3">
        <v>4</v>
      </c>
      <c r="O7257" s="2" t="str" cm="1">
        <f t="array" ref="O7257">_xlfn.IFS(N7257=1,"Unsatisfactory",N7257=2,"Poor",N7257=3,"Average",N7257=4,"Good",N7257=5,"Excellent")</f>
        <v>Good</v>
      </c>
      <c r="P7257"/>
      <c r="Q7257"/>
      <c r="R7257"/>
      <c r="S7257"/>
      <c r="T7257"/>
      <c r="U7257"/>
    </row>
    <row r="7258" spans="1:21">
      <c r="A7258" s="2">
        <v>178859</v>
      </c>
      <c r="B7258" s="2" t="s">
        <v>42</v>
      </c>
      <c r="C7258" s="4">
        <v>45515</v>
      </c>
      <c r="D7258" s="17">
        <v>45515</v>
      </c>
      <c r="E7258" s="2" t="s">
        <v>16</v>
      </c>
      <c r="F7258" s="2" t="s">
        <v>25</v>
      </c>
      <c r="G7258" s="2">
        <v>34</v>
      </c>
      <c r="H7258" s="2" t="s">
        <v>75</v>
      </c>
      <c r="I7258" s="2" t="s">
        <v>27</v>
      </c>
      <c r="J7258" s="12">
        <v>65</v>
      </c>
      <c r="K7258" s="2">
        <v>135</v>
      </c>
      <c r="L7258" s="2">
        <v>1</v>
      </c>
      <c r="M7258" s="12">
        <v>135</v>
      </c>
      <c r="N7258" s="3">
        <v>3</v>
      </c>
      <c r="O7258" s="2" t="str" cm="1">
        <f t="array" ref="O7258">_xlfn.IFS(N7258=1,"Unsatisfactory",N7258=2,"Poor",N7258=3,"Average",N7258=4,"Good",N7258=5,"Excellent")</f>
        <v>Average</v>
      </c>
      <c r="P7258"/>
      <c r="Q7258"/>
      <c r="R7258"/>
      <c r="S7258"/>
      <c r="T7258"/>
      <c r="U7258"/>
    </row>
    <row r="7259" spans="1:21">
      <c r="A7259" s="2">
        <v>125894</v>
      </c>
      <c r="B7259" s="2" t="s">
        <v>53</v>
      </c>
      <c r="C7259" s="4">
        <v>45504</v>
      </c>
      <c r="D7259" s="17">
        <v>45504</v>
      </c>
      <c r="E7259" s="2" t="s">
        <v>37</v>
      </c>
      <c r="F7259" s="2" t="s">
        <v>17</v>
      </c>
      <c r="G7259" s="2">
        <v>19</v>
      </c>
      <c r="H7259" s="2" t="s">
        <v>29</v>
      </c>
      <c r="I7259" s="2" t="s">
        <v>19</v>
      </c>
      <c r="J7259" s="12">
        <v>15</v>
      </c>
      <c r="K7259" s="2">
        <v>15</v>
      </c>
      <c r="L7259" s="2">
        <v>1</v>
      </c>
      <c r="M7259" s="12">
        <v>15</v>
      </c>
      <c r="N7259" s="3">
        <v>5</v>
      </c>
      <c r="O7259" s="2" t="str" cm="1">
        <f t="array" ref="O7259">_xlfn.IFS(N7259=1,"Unsatisfactory",N7259=2,"Poor",N7259=3,"Average",N7259=4,"Good",N7259=5,"Excellent")</f>
        <v>Excellent</v>
      </c>
      <c r="P7259"/>
      <c r="Q7259"/>
      <c r="R7259"/>
      <c r="S7259"/>
      <c r="T7259"/>
      <c r="U7259"/>
    </row>
    <row r="7260" spans="1:21">
      <c r="A7260" s="2">
        <v>126830</v>
      </c>
      <c r="B7260" s="2" t="s">
        <v>50</v>
      </c>
      <c r="C7260" s="4">
        <v>45490</v>
      </c>
      <c r="D7260" s="17">
        <v>45490</v>
      </c>
      <c r="E7260" s="2" t="s">
        <v>16</v>
      </c>
      <c r="F7260" s="2" t="s">
        <v>17</v>
      </c>
      <c r="G7260" s="2">
        <v>28</v>
      </c>
      <c r="H7260" s="2" t="s">
        <v>80</v>
      </c>
      <c r="I7260" s="2" t="s">
        <v>27</v>
      </c>
      <c r="J7260" s="12">
        <v>97</v>
      </c>
      <c r="K7260" s="2">
        <v>137</v>
      </c>
      <c r="L7260" s="2">
        <v>1</v>
      </c>
      <c r="M7260" s="12">
        <v>137</v>
      </c>
      <c r="N7260" s="3">
        <v>5</v>
      </c>
      <c r="O7260" s="2" t="str" cm="1">
        <f t="array" ref="O7260">_xlfn.IFS(N7260=1,"Unsatisfactory",N7260=2,"Poor",N7260=3,"Average",N7260=4,"Good",N7260=5,"Excellent")</f>
        <v>Excellent</v>
      </c>
      <c r="P7260"/>
      <c r="Q7260"/>
      <c r="R7260"/>
      <c r="S7260"/>
      <c r="T7260"/>
      <c r="U7260"/>
    </row>
    <row r="7261" spans="1:21">
      <c r="A7261" s="2">
        <v>162542</v>
      </c>
      <c r="B7261" s="2" t="s">
        <v>23</v>
      </c>
      <c r="C7261" s="4">
        <v>45332</v>
      </c>
      <c r="D7261" s="17">
        <v>45332</v>
      </c>
      <c r="E7261" s="2" t="s">
        <v>24</v>
      </c>
      <c r="F7261" s="2" t="s">
        <v>17</v>
      </c>
      <c r="G7261" s="2">
        <v>26</v>
      </c>
      <c r="H7261" s="2" t="s">
        <v>69</v>
      </c>
      <c r="I7261" s="2" t="s">
        <v>19</v>
      </c>
      <c r="J7261" s="12">
        <v>9</v>
      </c>
      <c r="K7261" s="2">
        <v>9</v>
      </c>
      <c r="L7261" s="2">
        <v>3</v>
      </c>
      <c r="M7261" s="12">
        <v>27</v>
      </c>
      <c r="N7261" s="3">
        <v>5</v>
      </c>
      <c r="O7261" s="2" t="str" cm="1">
        <f t="array" ref="O7261">_xlfn.IFS(N7261=1,"Unsatisfactory",N7261=2,"Poor",N7261=3,"Average",N7261=4,"Good",N7261=5,"Excellent")</f>
        <v>Excellent</v>
      </c>
      <c r="P7261"/>
      <c r="Q7261"/>
      <c r="R7261"/>
      <c r="S7261"/>
      <c r="T7261"/>
      <c r="U7261"/>
    </row>
    <row r="7262" spans="1:21">
      <c r="A7262" s="2">
        <v>138315</v>
      </c>
      <c r="B7262" s="2" t="s">
        <v>42</v>
      </c>
      <c r="C7262" s="4">
        <v>45411</v>
      </c>
      <c r="D7262" s="17">
        <v>45411</v>
      </c>
      <c r="E7262" s="2" t="s">
        <v>16</v>
      </c>
      <c r="F7262" s="2" t="s">
        <v>17</v>
      </c>
      <c r="G7262" s="2">
        <v>21</v>
      </c>
      <c r="H7262" s="2" t="s">
        <v>46</v>
      </c>
      <c r="I7262" s="2" t="s">
        <v>19</v>
      </c>
      <c r="J7262" s="12">
        <v>65</v>
      </c>
      <c r="K7262" s="2">
        <v>65</v>
      </c>
      <c r="L7262" s="2">
        <v>4</v>
      </c>
      <c r="M7262" s="12">
        <v>260</v>
      </c>
      <c r="N7262" s="3">
        <v>1</v>
      </c>
      <c r="O7262" s="2" t="str" cm="1">
        <f t="array" ref="O7262">_xlfn.IFS(N7262=1,"Unsatisfactory",N7262=2,"Poor",N7262=3,"Average",N7262=4,"Good",N7262=5,"Excellent")</f>
        <v>Unsatisfactory</v>
      </c>
      <c r="P7262"/>
      <c r="Q7262"/>
      <c r="R7262"/>
      <c r="S7262"/>
      <c r="T7262"/>
      <c r="U7262"/>
    </row>
    <row r="7263" spans="1:21">
      <c r="A7263" s="2">
        <v>148768</v>
      </c>
      <c r="B7263" s="2" t="s">
        <v>50</v>
      </c>
      <c r="C7263" s="4">
        <v>45270</v>
      </c>
      <c r="D7263" s="17">
        <v>45270</v>
      </c>
      <c r="E7263" s="2" t="s">
        <v>16</v>
      </c>
      <c r="F7263" s="2" t="s">
        <v>17</v>
      </c>
      <c r="G7263" s="2">
        <v>24</v>
      </c>
      <c r="H7263" s="2" t="s">
        <v>56</v>
      </c>
      <c r="I7263" s="2" t="s">
        <v>19</v>
      </c>
      <c r="J7263" s="12">
        <v>97</v>
      </c>
      <c r="K7263" s="2">
        <v>97</v>
      </c>
      <c r="L7263" s="2">
        <v>1</v>
      </c>
      <c r="M7263" s="12">
        <v>97</v>
      </c>
      <c r="N7263" s="3">
        <v>4</v>
      </c>
      <c r="O7263" s="2" t="str" cm="1">
        <f t="array" ref="O7263">_xlfn.IFS(N7263=1,"Unsatisfactory",N7263=2,"Poor",N7263=3,"Average",N7263=4,"Good",N7263=5,"Excellent")</f>
        <v>Good</v>
      </c>
      <c r="P7263"/>
      <c r="Q7263"/>
      <c r="R7263"/>
      <c r="S7263"/>
      <c r="T7263"/>
      <c r="U7263"/>
    </row>
    <row r="7264" spans="1:21">
      <c r="A7264" s="2">
        <v>125464</v>
      </c>
      <c r="B7264" s="2" t="s">
        <v>53</v>
      </c>
      <c r="C7264" s="4">
        <v>45496</v>
      </c>
      <c r="D7264" s="17">
        <v>45496</v>
      </c>
      <c r="E7264" s="2" t="s">
        <v>37</v>
      </c>
      <c r="F7264" s="2" t="s">
        <v>17</v>
      </c>
      <c r="G7264" s="2">
        <v>31</v>
      </c>
      <c r="H7264" s="2" t="s">
        <v>118</v>
      </c>
      <c r="I7264" s="2" t="s">
        <v>19</v>
      </c>
      <c r="J7264" s="12">
        <v>15</v>
      </c>
      <c r="K7264" s="2">
        <v>15</v>
      </c>
      <c r="L7264" s="2">
        <v>1</v>
      </c>
      <c r="M7264" s="12">
        <v>15</v>
      </c>
      <c r="N7264" s="3">
        <v>1</v>
      </c>
      <c r="O7264" s="2" t="str" cm="1">
        <f t="array" ref="O7264">_xlfn.IFS(N7264=1,"Unsatisfactory",N7264=2,"Poor",N7264=3,"Average",N7264=4,"Good",N7264=5,"Excellent")</f>
        <v>Unsatisfactory</v>
      </c>
      <c r="P7264"/>
      <c r="Q7264"/>
      <c r="R7264"/>
      <c r="S7264"/>
      <c r="T7264"/>
      <c r="U7264"/>
    </row>
    <row r="7265" spans="1:21">
      <c r="A7265" s="2">
        <v>190247</v>
      </c>
      <c r="B7265" s="2" t="s">
        <v>33</v>
      </c>
      <c r="C7265" s="4">
        <v>45269</v>
      </c>
      <c r="D7265" s="17">
        <v>45269</v>
      </c>
      <c r="E7265" s="2" t="s">
        <v>16</v>
      </c>
      <c r="F7265" s="2" t="s">
        <v>17</v>
      </c>
      <c r="G7265" s="2">
        <v>30</v>
      </c>
      <c r="H7265" s="2" t="s">
        <v>46</v>
      </c>
      <c r="I7265" s="2" t="s">
        <v>19</v>
      </c>
      <c r="J7265" s="12">
        <v>118</v>
      </c>
      <c r="K7265" s="2">
        <v>118</v>
      </c>
      <c r="L7265" s="2">
        <v>1</v>
      </c>
      <c r="M7265" s="12">
        <v>118</v>
      </c>
      <c r="N7265" s="3">
        <v>3</v>
      </c>
      <c r="O7265" s="2" t="str" cm="1">
        <f t="array" ref="O7265">_xlfn.IFS(N7265=1,"Unsatisfactory",N7265=2,"Poor",N7265=3,"Average",N7265=4,"Good",N7265=5,"Excellent")</f>
        <v>Average</v>
      </c>
      <c r="P7265"/>
      <c r="Q7265"/>
      <c r="R7265"/>
      <c r="S7265"/>
      <c r="T7265"/>
      <c r="U7265"/>
    </row>
    <row r="7266" spans="1:21">
      <c r="A7266" s="2">
        <v>152278</v>
      </c>
      <c r="B7266" s="2" t="s">
        <v>36</v>
      </c>
      <c r="C7266" s="4">
        <v>45549</v>
      </c>
      <c r="D7266" s="17">
        <v>45549</v>
      </c>
      <c r="E7266" s="2" t="s">
        <v>37</v>
      </c>
      <c r="F7266" s="2" t="s">
        <v>17</v>
      </c>
      <c r="G7266" s="2">
        <v>34</v>
      </c>
      <c r="H7266" s="2" t="s">
        <v>131</v>
      </c>
      <c r="I7266" s="2" t="s">
        <v>27</v>
      </c>
      <c r="J7266" s="12">
        <v>32</v>
      </c>
      <c r="K7266" s="2">
        <v>102</v>
      </c>
      <c r="L7266" s="2">
        <v>4</v>
      </c>
      <c r="M7266" s="12">
        <v>408</v>
      </c>
      <c r="N7266" s="3">
        <v>3</v>
      </c>
      <c r="O7266" s="2" t="str" cm="1">
        <f t="array" ref="O7266">_xlfn.IFS(N7266=1,"Unsatisfactory",N7266=2,"Poor",N7266=3,"Average",N7266=4,"Good",N7266=5,"Excellent")</f>
        <v>Average</v>
      </c>
      <c r="P7266"/>
      <c r="Q7266"/>
      <c r="R7266"/>
      <c r="S7266"/>
      <c r="T7266"/>
      <c r="U7266"/>
    </row>
    <row r="7267" spans="1:21">
      <c r="A7267" s="2">
        <v>155831</v>
      </c>
      <c r="B7267" s="2" t="s">
        <v>78</v>
      </c>
      <c r="C7267" s="4">
        <v>45580</v>
      </c>
      <c r="D7267" s="17">
        <v>45580</v>
      </c>
      <c r="E7267" s="2" t="s">
        <v>37</v>
      </c>
      <c r="F7267" s="2" t="s">
        <v>25</v>
      </c>
      <c r="G7267" s="2">
        <v>19</v>
      </c>
      <c r="H7267" s="2" t="s">
        <v>26</v>
      </c>
      <c r="I7267" s="2" t="s">
        <v>27</v>
      </c>
      <c r="J7267" s="12">
        <v>50</v>
      </c>
      <c r="K7267" s="2">
        <v>90</v>
      </c>
      <c r="L7267" s="2">
        <v>1</v>
      </c>
      <c r="M7267" s="12">
        <v>90</v>
      </c>
      <c r="N7267" s="3">
        <v>5</v>
      </c>
      <c r="O7267" s="2" t="str" cm="1">
        <f t="array" ref="O7267">_xlfn.IFS(N7267=1,"Unsatisfactory",N7267=2,"Poor",N7267=3,"Average",N7267=4,"Good",N7267=5,"Excellent")</f>
        <v>Excellent</v>
      </c>
      <c r="P7267"/>
      <c r="Q7267"/>
      <c r="R7267"/>
      <c r="S7267"/>
      <c r="T7267"/>
      <c r="U7267"/>
    </row>
    <row r="7268" spans="1:21">
      <c r="A7268" s="2">
        <v>151322</v>
      </c>
      <c r="B7268" s="2" t="s">
        <v>85</v>
      </c>
      <c r="C7268" s="4">
        <v>45443</v>
      </c>
      <c r="D7268" s="17">
        <v>45443</v>
      </c>
      <c r="E7268" s="2" t="s">
        <v>24</v>
      </c>
      <c r="F7268" s="2" t="s">
        <v>17</v>
      </c>
      <c r="G7268" s="2">
        <v>23</v>
      </c>
      <c r="H7268" s="2" t="s">
        <v>66</v>
      </c>
      <c r="I7268" s="2" t="s">
        <v>27</v>
      </c>
      <c r="J7268" s="12">
        <v>23</v>
      </c>
      <c r="K7268" s="2">
        <v>63</v>
      </c>
      <c r="L7268" s="2">
        <v>1</v>
      </c>
      <c r="M7268" s="12">
        <v>63</v>
      </c>
      <c r="N7268" s="3">
        <v>4</v>
      </c>
      <c r="O7268" s="2" t="str" cm="1">
        <f t="array" ref="O7268">_xlfn.IFS(N7268=1,"Unsatisfactory",N7268=2,"Poor",N7268=3,"Average",N7268=4,"Good",N7268=5,"Excellent")</f>
        <v>Good</v>
      </c>
      <c r="P7268"/>
      <c r="Q7268"/>
      <c r="R7268"/>
      <c r="S7268"/>
      <c r="T7268"/>
      <c r="U7268"/>
    </row>
    <row r="7269" spans="1:21">
      <c r="A7269" s="2">
        <v>192568</v>
      </c>
      <c r="B7269" s="2" t="s">
        <v>30</v>
      </c>
      <c r="C7269" s="4">
        <v>45504</v>
      </c>
      <c r="D7269" s="17">
        <v>45504</v>
      </c>
      <c r="E7269" s="2" t="s">
        <v>24</v>
      </c>
      <c r="F7269" s="2" t="s">
        <v>17</v>
      </c>
      <c r="G7269" s="2">
        <v>24</v>
      </c>
      <c r="H7269" s="2" t="s">
        <v>118</v>
      </c>
      <c r="I7269" s="2" t="s">
        <v>19</v>
      </c>
      <c r="J7269" s="12">
        <v>10</v>
      </c>
      <c r="K7269" s="2">
        <v>10</v>
      </c>
      <c r="L7269" s="2">
        <v>2</v>
      </c>
      <c r="M7269" s="12">
        <v>20</v>
      </c>
      <c r="N7269" s="3">
        <v>2</v>
      </c>
      <c r="O7269" s="2" t="str" cm="1">
        <f t="array" ref="O7269">_xlfn.IFS(N7269=1,"Unsatisfactory",N7269=2,"Poor",N7269=3,"Average",N7269=4,"Good",N7269=5,"Excellent")</f>
        <v>Poor</v>
      </c>
      <c r="P7269"/>
      <c r="Q7269"/>
      <c r="R7269"/>
      <c r="S7269"/>
      <c r="T7269"/>
      <c r="U7269"/>
    </row>
    <row r="7270" spans="1:21">
      <c r="A7270" s="2">
        <v>191295</v>
      </c>
      <c r="B7270" s="2" t="s">
        <v>85</v>
      </c>
      <c r="C7270" s="4">
        <v>45345</v>
      </c>
      <c r="D7270" s="17">
        <v>45345</v>
      </c>
      <c r="E7270" s="2" t="s">
        <v>24</v>
      </c>
      <c r="F7270" s="2" t="s">
        <v>17</v>
      </c>
      <c r="G7270" s="2">
        <v>32</v>
      </c>
      <c r="H7270" s="2" t="s">
        <v>131</v>
      </c>
      <c r="I7270" s="2" t="s">
        <v>27</v>
      </c>
      <c r="J7270" s="12">
        <v>23</v>
      </c>
      <c r="K7270" s="2">
        <v>93</v>
      </c>
      <c r="L7270" s="2">
        <v>3</v>
      </c>
      <c r="M7270" s="12">
        <v>279</v>
      </c>
      <c r="N7270" s="3">
        <v>4</v>
      </c>
      <c r="O7270" s="2" t="str" cm="1">
        <f t="array" ref="O7270">_xlfn.IFS(N7270=1,"Unsatisfactory",N7270=2,"Poor",N7270=3,"Average",N7270=4,"Good",N7270=5,"Excellent")</f>
        <v>Good</v>
      </c>
      <c r="P7270"/>
      <c r="Q7270"/>
      <c r="R7270"/>
      <c r="S7270"/>
      <c r="T7270"/>
      <c r="U7270"/>
    </row>
    <row r="7271" spans="1:21">
      <c r="A7271" s="2">
        <v>199476</v>
      </c>
      <c r="B7271" s="2" t="s">
        <v>36</v>
      </c>
      <c r="C7271" s="4">
        <v>45318</v>
      </c>
      <c r="D7271" s="17">
        <v>45318</v>
      </c>
      <c r="E7271" s="2" t="s">
        <v>37</v>
      </c>
      <c r="F7271" s="2" t="s">
        <v>17</v>
      </c>
      <c r="G7271" s="2">
        <v>18</v>
      </c>
      <c r="H7271" s="2" t="s">
        <v>31</v>
      </c>
      <c r="I7271" s="2" t="s">
        <v>19</v>
      </c>
      <c r="J7271" s="12">
        <v>32</v>
      </c>
      <c r="K7271" s="2">
        <v>32</v>
      </c>
      <c r="L7271" s="2">
        <v>1</v>
      </c>
      <c r="M7271" s="12">
        <v>32</v>
      </c>
      <c r="N7271" s="3">
        <v>4</v>
      </c>
      <c r="O7271" s="2" t="str" cm="1">
        <f t="array" ref="O7271">_xlfn.IFS(N7271=1,"Unsatisfactory",N7271=2,"Poor",N7271=3,"Average",N7271=4,"Good",N7271=5,"Excellent")</f>
        <v>Good</v>
      </c>
      <c r="P7271"/>
      <c r="Q7271"/>
      <c r="R7271"/>
      <c r="S7271"/>
      <c r="T7271"/>
      <c r="U7271"/>
    </row>
    <row r="7272" spans="1:21">
      <c r="A7272" s="2">
        <v>173365</v>
      </c>
      <c r="B7272" s="2" t="s">
        <v>50</v>
      </c>
      <c r="C7272" s="4">
        <v>45292</v>
      </c>
      <c r="D7272" s="17">
        <v>45292</v>
      </c>
      <c r="E7272" s="2" t="s">
        <v>16</v>
      </c>
      <c r="F7272" s="2" t="s">
        <v>17</v>
      </c>
      <c r="G7272" s="2">
        <v>22</v>
      </c>
      <c r="H7272" s="2" t="s">
        <v>29</v>
      </c>
      <c r="I7272" s="2" t="s">
        <v>19</v>
      </c>
      <c r="J7272" s="12">
        <v>97</v>
      </c>
      <c r="K7272" s="2">
        <v>97</v>
      </c>
      <c r="L7272" s="2">
        <v>1</v>
      </c>
      <c r="M7272" s="12">
        <v>97</v>
      </c>
      <c r="N7272" s="3">
        <v>2</v>
      </c>
      <c r="O7272" s="2" t="str" cm="1">
        <f t="array" ref="O7272">_xlfn.IFS(N7272=1,"Unsatisfactory",N7272=2,"Poor",N7272=3,"Average",N7272=4,"Good",N7272=5,"Excellent")</f>
        <v>Poor</v>
      </c>
      <c r="P7272"/>
      <c r="Q7272"/>
      <c r="R7272"/>
      <c r="S7272"/>
      <c r="T7272"/>
      <c r="U7272"/>
    </row>
    <row r="7273" spans="1:21">
      <c r="A7273" s="2">
        <v>161005</v>
      </c>
      <c r="B7273" s="2" t="s">
        <v>42</v>
      </c>
      <c r="C7273" s="4">
        <v>45599</v>
      </c>
      <c r="D7273" s="17">
        <v>45599</v>
      </c>
      <c r="E7273" s="2" t="s">
        <v>16</v>
      </c>
      <c r="F7273" s="2" t="s">
        <v>17</v>
      </c>
      <c r="G7273" s="2">
        <v>24</v>
      </c>
      <c r="H7273" s="2" t="s">
        <v>29</v>
      </c>
      <c r="I7273" s="2" t="s">
        <v>19</v>
      </c>
      <c r="J7273" s="12">
        <v>65</v>
      </c>
      <c r="K7273" s="2">
        <v>65</v>
      </c>
      <c r="L7273" s="2">
        <v>1</v>
      </c>
      <c r="M7273" s="12">
        <v>65</v>
      </c>
      <c r="N7273" s="3">
        <v>4</v>
      </c>
      <c r="O7273" s="2" t="str" cm="1">
        <f t="array" ref="O7273">_xlfn.IFS(N7273=1,"Unsatisfactory",N7273=2,"Poor",N7273=3,"Average",N7273=4,"Good",N7273=5,"Excellent")</f>
        <v>Good</v>
      </c>
      <c r="P7273"/>
      <c r="Q7273"/>
      <c r="R7273"/>
      <c r="S7273"/>
      <c r="T7273"/>
      <c r="U7273"/>
    </row>
    <row r="7274" spans="1:21">
      <c r="A7274" s="2">
        <v>147817</v>
      </c>
      <c r="B7274" s="2" t="s">
        <v>15</v>
      </c>
      <c r="C7274" s="4">
        <v>45491</v>
      </c>
      <c r="D7274" s="17">
        <v>45491</v>
      </c>
      <c r="E7274" s="2" t="s">
        <v>16</v>
      </c>
      <c r="F7274" s="2" t="s">
        <v>17</v>
      </c>
      <c r="G7274" s="2">
        <v>21</v>
      </c>
      <c r="H7274" s="2" t="s">
        <v>118</v>
      </c>
      <c r="I7274" s="2" t="s">
        <v>19</v>
      </c>
      <c r="J7274" s="12">
        <v>100</v>
      </c>
      <c r="K7274" s="2">
        <v>100</v>
      </c>
      <c r="L7274" s="2">
        <v>1</v>
      </c>
      <c r="M7274" s="12">
        <v>100</v>
      </c>
      <c r="N7274" s="3">
        <v>4</v>
      </c>
      <c r="O7274" s="2" t="str" cm="1">
        <f t="array" ref="O7274">_xlfn.IFS(N7274=1,"Unsatisfactory",N7274=2,"Poor",N7274=3,"Average",N7274=4,"Good",N7274=5,"Excellent")</f>
        <v>Good</v>
      </c>
      <c r="P7274"/>
      <c r="Q7274"/>
      <c r="R7274"/>
      <c r="S7274"/>
      <c r="T7274"/>
      <c r="U7274"/>
    </row>
    <row r="7275" spans="1:21">
      <c r="A7275" s="2">
        <v>185892</v>
      </c>
      <c r="B7275" s="2" t="s">
        <v>42</v>
      </c>
      <c r="C7275" s="4">
        <v>45481</v>
      </c>
      <c r="D7275" s="17">
        <v>45481</v>
      </c>
      <c r="E7275" s="2" t="s">
        <v>16</v>
      </c>
      <c r="F7275" s="2" t="s">
        <v>17</v>
      </c>
      <c r="G7275" s="2">
        <v>26</v>
      </c>
      <c r="H7275" s="2" t="s">
        <v>44</v>
      </c>
      <c r="I7275" s="2" t="s">
        <v>27</v>
      </c>
      <c r="J7275" s="12">
        <v>65</v>
      </c>
      <c r="K7275" s="2">
        <v>90</v>
      </c>
      <c r="L7275" s="2">
        <v>2</v>
      </c>
      <c r="M7275" s="12">
        <v>180</v>
      </c>
      <c r="N7275" s="3">
        <v>3</v>
      </c>
      <c r="O7275" s="2" t="str" cm="1">
        <f t="array" ref="O7275">_xlfn.IFS(N7275=1,"Unsatisfactory",N7275=2,"Poor",N7275=3,"Average",N7275=4,"Good",N7275=5,"Excellent")</f>
        <v>Average</v>
      </c>
      <c r="P7275"/>
      <c r="Q7275"/>
      <c r="R7275"/>
      <c r="S7275"/>
      <c r="T7275"/>
      <c r="U7275"/>
    </row>
    <row r="7276" spans="1:21">
      <c r="A7276" s="2">
        <v>128292</v>
      </c>
      <c r="B7276" s="2" t="s">
        <v>53</v>
      </c>
      <c r="C7276" s="4">
        <v>45560</v>
      </c>
      <c r="D7276" s="17">
        <v>45560</v>
      </c>
      <c r="E7276" s="2" t="s">
        <v>37</v>
      </c>
      <c r="F7276" s="2" t="s">
        <v>17</v>
      </c>
      <c r="G7276" s="2">
        <v>22</v>
      </c>
      <c r="H7276" s="2" t="s">
        <v>130</v>
      </c>
      <c r="I7276" s="2" t="s">
        <v>19</v>
      </c>
      <c r="J7276" s="12">
        <v>15</v>
      </c>
      <c r="K7276" s="2">
        <v>15</v>
      </c>
      <c r="L7276" s="2">
        <v>4</v>
      </c>
      <c r="M7276" s="12">
        <v>60</v>
      </c>
      <c r="N7276" s="3">
        <v>4</v>
      </c>
      <c r="O7276" s="2" t="str" cm="1">
        <f t="array" ref="O7276">_xlfn.IFS(N7276=1,"Unsatisfactory",N7276=2,"Poor",N7276=3,"Average",N7276=4,"Good",N7276=5,"Excellent")</f>
        <v>Good</v>
      </c>
      <c r="P7276"/>
      <c r="Q7276"/>
      <c r="R7276"/>
      <c r="S7276"/>
      <c r="T7276"/>
      <c r="U7276"/>
    </row>
    <row r="7277" spans="1:21">
      <c r="A7277" s="2">
        <v>151734</v>
      </c>
      <c r="B7277" s="2" t="s">
        <v>76</v>
      </c>
      <c r="C7277" s="4">
        <v>45453</v>
      </c>
      <c r="D7277" s="17">
        <v>45453</v>
      </c>
      <c r="E7277" s="2" t="s">
        <v>37</v>
      </c>
      <c r="F7277" s="2" t="s">
        <v>17</v>
      </c>
      <c r="G7277" s="2">
        <v>27</v>
      </c>
      <c r="H7277" s="2" t="s">
        <v>58</v>
      </c>
      <c r="I7277" s="2" t="s">
        <v>27</v>
      </c>
      <c r="J7277" s="12">
        <v>45</v>
      </c>
      <c r="K7277" s="2">
        <v>85</v>
      </c>
      <c r="L7277" s="2">
        <v>1</v>
      </c>
      <c r="M7277" s="12">
        <v>85</v>
      </c>
      <c r="N7277" s="3">
        <v>1</v>
      </c>
      <c r="O7277" s="2" t="str" cm="1">
        <f t="array" ref="O7277">_xlfn.IFS(N7277=1,"Unsatisfactory",N7277=2,"Poor",N7277=3,"Average",N7277=4,"Good",N7277=5,"Excellent")</f>
        <v>Unsatisfactory</v>
      </c>
      <c r="P7277"/>
      <c r="Q7277"/>
      <c r="R7277"/>
      <c r="S7277"/>
      <c r="T7277"/>
      <c r="U7277"/>
    </row>
    <row r="7278" spans="1:21">
      <c r="A7278" s="2">
        <v>154611</v>
      </c>
      <c r="B7278" s="2" t="s">
        <v>42</v>
      </c>
      <c r="C7278" s="4">
        <v>45596</v>
      </c>
      <c r="D7278" s="17">
        <v>45596</v>
      </c>
      <c r="E7278" s="2" t="s">
        <v>16</v>
      </c>
      <c r="F7278" s="2" t="s">
        <v>17</v>
      </c>
      <c r="G7278" s="2">
        <v>25</v>
      </c>
      <c r="H7278" s="2" t="s">
        <v>38</v>
      </c>
      <c r="I7278" s="2" t="s">
        <v>19</v>
      </c>
      <c r="J7278" s="12">
        <v>65</v>
      </c>
      <c r="K7278" s="2">
        <v>65</v>
      </c>
      <c r="L7278" s="2">
        <v>1</v>
      </c>
      <c r="M7278" s="12">
        <v>65</v>
      </c>
      <c r="N7278" s="3">
        <v>4</v>
      </c>
      <c r="O7278" s="2" t="str" cm="1">
        <f t="array" ref="O7278">_xlfn.IFS(N7278=1,"Unsatisfactory",N7278=2,"Poor",N7278=3,"Average",N7278=4,"Good",N7278=5,"Excellent")</f>
        <v>Good</v>
      </c>
      <c r="P7278"/>
      <c r="Q7278"/>
      <c r="R7278"/>
      <c r="S7278"/>
      <c r="T7278"/>
      <c r="U7278"/>
    </row>
    <row r="7279" spans="1:21">
      <c r="A7279" s="2">
        <v>199842</v>
      </c>
      <c r="B7279" s="2" t="s">
        <v>23</v>
      </c>
      <c r="C7279" s="4">
        <v>45483</v>
      </c>
      <c r="D7279" s="17">
        <v>45483</v>
      </c>
      <c r="E7279" s="2" t="s">
        <v>24</v>
      </c>
      <c r="F7279" s="2" t="s">
        <v>25</v>
      </c>
      <c r="G7279" s="2">
        <v>34</v>
      </c>
      <c r="H7279" s="2" t="s">
        <v>129</v>
      </c>
      <c r="I7279" s="2" t="s">
        <v>19</v>
      </c>
      <c r="J7279" s="12">
        <v>9</v>
      </c>
      <c r="K7279" s="2">
        <v>9</v>
      </c>
      <c r="L7279" s="2">
        <v>1</v>
      </c>
      <c r="M7279" s="12">
        <v>9</v>
      </c>
      <c r="N7279" s="3">
        <v>4</v>
      </c>
      <c r="O7279" s="2" t="str" cm="1">
        <f t="array" ref="O7279">_xlfn.IFS(N7279=1,"Unsatisfactory",N7279=2,"Poor",N7279=3,"Average",N7279=4,"Good",N7279=5,"Excellent")</f>
        <v>Good</v>
      </c>
      <c r="P7279"/>
      <c r="Q7279"/>
      <c r="R7279"/>
      <c r="S7279"/>
      <c r="T7279"/>
      <c r="U7279"/>
    </row>
    <row r="7280" spans="1:21">
      <c r="A7280" s="2">
        <v>135945</v>
      </c>
      <c r="B7280" s="2" t="s">
        <v>50</v>
      </c>
      <c r="C7280" s="4">
        <v>45244</v>
      </c>
      <c r="D7280" s="17">
        <v>45244</v>
      </c>
      <c r="E7280" s="2" t="s">
        <v>16</v>
      </c>
      <c r="F7280" s="2" t="s">
        <v>17</v>
      </c>
      <c r="G7280" s="2">
        <v>35</v>
      </c>
      <c r="H7280" s="2" t="s">
        <v>26</v>
      </c>
      <c r="I7280" s="2" t="s">
        <v>27</v>
      </c>
      <c r="J7280" s="12">
        <v>97</v>
      </c>
      <c r="K7280" s="2">
        <v>137</v>
      </c>
      <c r="L7280" s="2">
        <v>1</v>
      </c>
      <c r="M7280" s="12">
        <v>137</v>
      </c>
      <c r="N7280" s="3">
        <v>5</v>
      </c>
      <c r="O7280" s="2" t="str" cm="1">
        <f t="array" ref="O7280">_xlfn.IFS(N7280=1,"Unsatisfactory",N7280=2,"Poor",N7280=3,"Average",N7280=4,"Good",N7280=5,"Excellent")</f>
        <v>Excellent</v>
      </c>
      <c r="P7280"/>
      <c r="Q7280"/>
      <c r="R7280"/>
      <c r="S7280"/>
      <c r="T7280"/>
      <c r="U7280"/>
    </row>
    <row r="7281" spans="1:21">
      <c r="A7281" s="2">
        <v>174327</v>
      </c>
      <c r="B7281" s="2" t="s">
        <v>53</v>
      </c>
      <c r="C7281" s="4">
        <v>45317</v>
      </c>
      <c r="D7281" s="17">
        <v>45317</v>
      </c>
      <c r="E7281" s="2" t="s">
        <v>37</v>
      </c>
      <c r="F7281" s="2" t="s">
        <v>25</v>
      </c>
      <c r="G7281" s="2">
        <v>22</v>
      </c>
      <c r="H7281" s="2" t="s">
        <v>129</v>
      </c>
      <c r="I7281" s="2" t="s">
        <v>19</v>
      </c>
      <c r="J7281" s="12">
        <v>15</v>
      </c>
      <c r="K7281" s="2">
        <v>15</v>
      </c>
      <c r="L7281" s="2">
        <v>1</v>
      </c>
      <c r="M7281" s="12">
        <v>15</v>
      </c>
      <c r="N7281" s="3">
        <v>3</v>
      </c>
      <c r="O7281" s="2" t="str" cm="1">
        <f t="array" ref="O7281">_xlfn.IFS(N7281=1,"Unsatisfactory",N7281=2,"Poor",N7281=3,"Average",N7281=4,"Good",N7281=5,"Excellent")</f>
        <v>Average</v>
      </c>
      <c r="P7281"/>
      <c r="Q7281"/>
      <c r="R7281"/>
      <c r="S7281"/>
      <c r="T7281"/>
      <c r="U7281"/>
    </row>
    <row r="7282" spans="1:21">
      <c r="A7282" s="2">
        <v>175818</v>
      </c>
      <c r="B7282" s="2" t="s">
        <v>53</v>
      </c>
      <c r="C7282" s="4">
        <v>45557</v>
      </c>
      <c r="D7282" s="17">
        <v>45557</v>
      </c>
      <c r="E7282" s="2" t="s">
        <v>37</v>
      </c>
      <c r="F7282" s="2" t="s">
        <v>17</v>
      </c>
      <c r="G7282" s="2">
        <v>32</v>
      </c>
      <c r="H7282" s="2" t="s">
        <v>79</v>
      </c>
      <c r="I7282" s="2" t="s">
        <v>27</v>
      </c>
      <c r="J7282" s="12">
        <v>15</v>
      </c>
      <c r="K7282" s="2">
        <v>55</v>
      </c>
      <c r="L7282" s="2">
        <v>1</v>
      </c>
      <c r="M7282" s="12">
        <v>55</v>
      </c>
      <c r="N7282" s="3">
        <v>4</v>
      </c>
      <c r="O7282" s="2" t="str" cm="1">
        <f t="array" ref="O7282">_xlfn.IFS(N7282=1,"Unsatisfactory",N7282=2,"Poor",N7282=3,"Average",N7282=4,"Good",N7282=5,"Excellent")</f>
        <v>Good</v>
      </c>
      <c r="P7282"/>
      <c r="Q7282"/>
      <c r="R7282"/>
      <c r="S7282"/>
      <c r="T7282"/>
      <c r="U7282"/>
    </row>
    <row r="7283" spans="1:21">
      <c r="A7283" s="2">
        <v>164064</v>
      </c>
      <c r="B7283" s="2" t="s">
        <v>53</v>
      </c>
      <c r="C7283" s="4">
        <v>45543</v>
      </c>
      <c r="D7283" s="17">
        <v>45543</v>
      </c>
      <c r="E7283" s="2" t="s">
        <v>37</v>
      </c>
      <c r="F7283" s="2" t="s">
        <v>17</v>
      </c>
      <c r="G7283" s="2">
        <v>19</v>
      </c>
      <c r="H7283" s="2" t="s">
        <v>56</v>
      </c>
      <c r="I7283" s="2" t="s">
        <v>19</v>
      </c>
      <c r="J7283" s="12">
        <v>15</v>
      </c>
      <c r="K7283" s="2">
        <v>15</v>
      </c>
      <c r="L7283" s="2">
        <v>1</v>
      </c>
      <c r="M7283" s="12">
        <v>15</v>
      </c>
      <c r="N7283" s="3">
        <v>4</v>
      </c>
      <c r="O7283" s="2" t="str" cm="1">
        <f t="array" ref="O7283">_xlfn.IFS(N7283=1,"Unsatisfactory",N7283=2,"Poor",N7283=3,"Average",N7283=4,"Good",N7283=5,"Excellent")</f>
        <v>Good</v>
      </c>
      <c r="P7283"/>
      <c r="Q7283"/>
      <c r="R7283"/>
      <c r="S7283"/>
      <c r="T7283"/>
      <c r="U7283"/>
    </row>
    <row r="7284" spans="1:21">
      <c r="A7284" s="2">
        <v>195534</v>
      </c>
      <c r="B7284" s="2" t="s">
        <v>42</v>
      </c>
      <c r="C7284" s="4">
        <v>45250</v>
      </c>
      <c r="D7284" s="17">
        <v>45250</v>
      </c>
      <c r="E7284" s="2" t="s">
        <v>16</v>
      </c>
      <c r="F7284" s="2" t="s">
        <v>17</v>
      </c>
      <c r="G7284" s="2">
        <v>22</v>
      </c>
      <c r="H7284" s="2" t="s">
        <v>60</v>
      </c>
      <c r="I7284" s="2" t="s">
        <v>19</v>
      </c>
      <c r="J7284" s="12">
        <v>65</v>
      </c>
      <c r="K7284" s="2">
        <v>65</v>
      </c>
      <c r="L7284" s="2">
        <v>4</v>
      </c>
      <c r="M7284" s="12">
        <v>260</v>
      </c>
      <c r="N7284" s="3">
        <v>5</v>
      </c>
      <c r="O7284" s="2" t="str" cm="1">
        <f t="array" ref="O7284">_xlfn.IFS(N7284=1,"Unsatisfactory",N7284=2,"Poor",N7284=3,"Average",N7284=4,"Good",N7284=5,"Excellent")</f>
        <v>Excellent</v>
      </c>
      <c r="P7284"/>
      <c r="Q7284"/>
      <c r="R7284"/>
      <c r="S7284"/>
      <c r="T7284"/>
      <c r="U7284"/>
    </row>
    <row r="7285" spans="1:21">
      <c r="A7285" s="2">
        <v>184215</v>
      </c>
      <c r="B7285" s="2" t="s">
        <v>30</v>
      </c>
      <c r="C7285" s="4">
        <v>45453</v>
      </c>
      <c r="D7285" s="17">
        <v>45453</v>
      </c>
      <c r="E7285" s="2" t="s">
        <v>24</v>
      </c>
      <c r="F7285" s="2" t="s">
        <v>25</v>
      </c>
      <c r="G7285" s="2">
        <v>25</v>
      </c>
      <c r="H7285" s="2" t="s">
        <v>66</v>
      </c>
      <c r="I7285" s="2" t="s">
        <v>27</v>
      </c>
      <c r="J7285" s="12">
        <v>10</v>
      </c>
      <c r="K7285" s="2">
        <v>50</v>
      </c>
      <c r="L7285" s="2">
        <v>1</v>
      </c>
      <c r="M7285" s="12">
        <v>50</v>
      </c>
      <c r="N7285" s="3">
        <v>5</v>
      </c>
      <c r="O7285" s="2" t="str" cm="1">
        <f t="array" ref="O7285">_xlfn.IFS(N7285=1,"Unsatisfactory",N7285=2,"Poor",N7285=3,"Average",N7285=4,"Good",N7285=5,"Excellent")</f>
        <v>Excellent</v>
      </c>
      <c r="P7285"/>
      <c r="Q7285"/>
      <c r="R7285"/>
      <c r="S7285"/>
      <c r="T7285"/>
      <c r="U7285"/>
    </row>
    <row r="7286" spans="1:21">
      <c r="A7286" s="2">
        <v>196422</v>
      </c>
      <c r="B7286" s="2" t="s">
        <v>15</v>
      </c>
      <c r="C7286" s="4">
        <v>45486</v>
      </c>
      <c r="D7286" s="17">
        <v>45486</v>
      </c>
      <c r="E7286" s="2" t="s">
        <v>16</v>
      </c>
      <c r="F7286" s="2" t="s">
        <v>17</v>
      </c>
      <c r="G7286" s="2">
        <v>21</v>
      </c>
      <c r="H7286" s="2" t="s">
        <v>26</v>
      </c>
      <c r="I7286" s="2" t="s">
        <v>27</v>
      </c>
      <c r="J7286" s="12">
        <v>100</v>
      </c>
      <c r="K7286" s="2">
        <v>140</v>
      </c>
      <c r="L7286" s="2">
        <v>2</v>
      </c>
      <c r="M7286" s="12">
        <v>280</v>
      </c>
      <c r="N7286" s="3">
        <v>2</v>
      </c>
      <c r="O7286" s="2" t="str" cm="1">
        <f t="array" ref="O7286">_xlfn.IFS(N7286=1,"Unsatisfactory",N7286=2,"Poor",N7286=3,"Average",N7286=4,"Good",N7286=5,"Excellent")</f>
        <v>Poor</v>
      </c>
      <c r="P7286"/>
      <c r="Q7286"/>
      <c r="R7286"/>
      <c r="S7286"/>
      <c r="T7286"/>
      <c r="U7286"/>
    </row>
    <row r="7287" spans="1:21">
      <c r="A7287" s="2">
        <v>183237</v>
      </c>
      <c r="B7287" s="2" t="s">
        <v>30</v>
      </c>
      <c r="C7287" s="4">
        <v>45503</v>
      </c>
      <c r="D7287" s="17">
        <v>45503</v>
      </c>
      <c r="E7287" s="2" t="s">
        <v>24</v>
      </c>
      <c r="F7287" s="2" t="s">
        <v>25</v>
      </c>
      <c r="G7287" s="2">
        <v>19</v>
      </c>
      <c r="H7287" s="2" t="s">
        <v>67</v>
      </c>
      <c r="I7287" s="2" t="s">
        <v>27</v>
      </c>
      <c r="J7287" s="12">
        <v>10</v>
      </c>
      <c r="K7287" s="2">
        <v>50</v>
      </c>
      <c r="L7287" s="2">
        <v>1</v>
      </c>
      <c r="M7287" s="12">
        <v>50</v>
      </c>
      <c r="N7287" s="3">
        <v>5</v>
      </c>
      <c r="O7287" s="2" t="str" cm="1">
        <f t="array" ref="O7287">_xlfn.IFS(N7287=1,"Unsatisfactory",N7287=2,"Poor",N7287=3,"Average",N7287=4,"Good",N7287=5,"Excellent")</f>
        <v>Excellent</v>
      </c>
      <c r="P7287"/>
      <c r="Q7287"/>
      <c r="R7287"/>
      <c r="S7287"/>
      <c r="T7287"/>
      <c r="U7287"/>
    </row>
    <row r="7288" spans="1:21">
      <c r="A7288" s="2">
        <v>164815</v>
      </c>
      <c r="B7288" s="2" t="s">
        <v>82</v>
      </c>
      <c r="C7288" s="4">
        <v>45401</v>
      </c>
      <c r="D7288" s="17">
        <v>45401</v>
      </c>
      <c r="E7288" s="2" t="s">
        <v>37</v>
      </c>
      <c r="F7288" s="2" t="s">
        <v>17</v>
      </c>
      <c r="G7288" s="2">
        <v>25</v>
      </c>
      <c r="H7288" s="2" t="s">
        <v>79</v>
      </c>
      <c r="I7288" s="2" t="s">
        <v>27</v>
      </c>
      <c r="J7288" s="12">
        <v>20</v>
      </c>
      <c r="K7288" s="2">
        <v>60</v>
      </c>
      <c r="L7288" s="2">
        <v>1</v>
      </c>
      <c r="M7288" s="12">
        <v>60</v>
      </c>
      <c r="N7288" s="3">
        <v>5</v>
      </c>
      <c r="O7288" s="2" t="str" cm="1">
        <f t="array" ref="O7288">_xlfn.IFS(N7288=1,"Unsatisfactory",N7288=2,"Poor",N7288=3,"Average",N7288=4,"Good",N7288=5,"Excellent")</f>
        <v>Excellent</v>
      </c>
      <c r="P7288"/>
      <c r="Q7288"/>
      <c r="R7288"/>
      <c r="S7288"/>
      <c r="T7288"/>
      <c r="U7288"/>
    </row>
    <row r="7289" spans="1:21">
      <c r="A7289" s="2">
        <v>156222</v>
      </c>
      <c r="B7289" s="2" t="s">
        <v>30</v>
      </c>
      <c r="C7289" s="4">
        <v>45313</v>
      </c>
      <c r="D7289" s="17">
        <v>45313</v>
      </c>
      <c r="E7289" s="2" t="s">
        <v>24</v>
      </c>
      <c r="F7289" s="2" t="s">
        <v>17</v>
      </c>
      <c r="G7289" s="2">
        <v>26</v>
      </c>
      <c r="H7289" s="2" t="s">
        <v>130</v>
      </c>
      <c r="I7289" s="2" t="s">
        <v>19</v>
      </c>
      <c r="J7289" s="12">
        <v>10</v>
      </c>
      <c r="K7289" s="2">
        <v>10</v>
      </c>
      <c r="L7289" s="2">
        <v>2</v>
      </c>
      <c r="M7289" s="12">
        <v>20</v>
      </c>
      <c r="N7289" s="3">
        <v>4</v>
      </c>
      <c r="O7289" s="2" t="str" cm="1">
        <f t="array" ref="O7289">_xlfn.IFS(N7289=1,"Unsatisfactory",N7289=2,"Poor",N7289=3,"Average",N7289=4,"Good",N7289=5,"Excellent")</f>
        <v>Good</v>
      </c>
      <c r="P7289"/>
      <c r="Q7289"/>
      <c r="R7289"/>
      <c r="S7289"/>
      <c r="T7289"/>
      <c r="U7289"/>
    </row>
    <row r="7290" spans="1:21">
      <c r="A7290" s="2">
        <v>188211</v>
      </c>
      <c r="B7290" s="2" t="s">
        <v>23</v>
      </c>
      <c r="C7290" s="4">
        <v>45236</v>
      </c>
      <c r="D7290" s="17">
        <v>45236</v>
      </c>
      <c r="E7290" s="2" t="s">
        <v>24</v>
      </c>
      <c r="F7290" s="2" t="s">
        <v>17</v>
      </c>
      <c r="G7290" s="2">
        <v>23</v>
      </c>
      <c r="H7290" s="2" t="s">
        <v>79</v>
      </c>
      <c r="I7290" s="2" t="s">
        <v>27</v>
      </c>
      <c r="J7290" s="12">
        <v>9</v>
      </c>
      <c r="K7290" s="2">
        <v>49</v>
      </c>
      <c r="L7290" s="2">
        <v>1</v>
      </c>
      <c r="M7290" s="12">
        <v>49</v>
      </c>
      <c r="N7290" s="3">
        <v>5</v>
      </c>
      <c r="O7290" s="2" t="str" cm="1">
        <f t="array" ref="O7290">_xlfn.IFS(N7290=1,"Unsatisfactory",N7290=2,"Poor",N7290=3,"Average",N7290=4,"Good",N7290=5,"Excellent")</f>
        <v>Excellent</v>
      </c>
      <c r="P7290"/>
      <c r="Q7290"/>
      <c r="R7290"/>
      <c r="S7290"/>
      <c r="T7290"/>
      <c r="U7290"/>
    </row>
    <row r="7291" spans="1:21">
      <c r="A7291" s="2">
        <v>166994</v>
      </c>
      <c r="B7291" s="2" t="s">
        <v>42</v>
      </c>
      <c r="C7291" s="4">
        <v>45371</v>
      </c>
      <c r="D7291" s="17">
        <v>45371</v>
      </c>
      <c r="E7291" s="2" t="s">
        <v>16</v>
      </c>
      <c r="F7291" s="2" t="s">
        <v>17</v>
      </c>
      <c r="G7291" s="2">
        <v>19</v>
      </c>
      <c r="H7291" s="2" t="s">
        <v>75</v>
      </c>
      <c r="I7291" s="2" t="s">
        <v>27</v>
      </c>
      <c r="J7291" s="12">
        <v>65</v>
      </c>
      <c r="K7291" s="2">
        <v>135</v>
      </c>
      <c r="L7291" s="2">
        <v>2</v>
      </c>
      <c r="M7291" s="12">
        <v>270</v>
      </c>
      <c r="N7291" s="3">
        <v>1</v>
      </c>
      <c r="O7291" s="2" t="str" cm="1">
        <f t="array" ref="O7291">_xlfn.IFS(N7291=1,"Unsatisfactory",N7291=2,"Poor",N7291=3,"Average",N7291=4,"Good",N7291=5,"Excellent")</f>
        <v>Unsatisfactory</v>
      </c>
      <c r="P7291"/>
      <c r="Q7291"/>
      <c r="R7291"/>
      <c r="S7291"/>
      <c r="T7291"/>
      <c r="U7291"/>
    </row>
    <row r="7292" spans="1:21">
      <c r="A7292" s="2">
        <v>191828</v>
      </c>
      <c r="B7292" s="2" t="s">
        <v>53</v>
      </c>
      <c r="C7292" s="4">
        <v>45564</v>
      </c>
      <c r="D7292" s="17">
        <v>45564</v>
      </c>
      <c r="E7292" s="2" t="s">
        <v>37</v>
      </c>
      <c r="F7292" s="2" t="s">
        <v>17</v>
      </c>
      <c r="G7292" s="2">
        <v>18</v>
      </c>
      <c r="H7292" s="2" t="s">
        <v>26</v>
      </c>
      <c r="I7292" s="2" t="s">
        <v>27</v>
      </c>
      <c r="J7292" s="12">
        <v>15</v>
      </c>
      <c r="K7292" s="2">
        <v>55</v>
      </c>
      <c r="L7292" s="2">
        <v>2</v>
      </c>
      <c r="M7292" s="12">
        <v>110</v>
      </c>
      <c r="N7292" s="3">
        <v>5</v>
      </c>
      <c r="O7292" s="2" t="str" cm="1">
        <f t="array" ref="O7292">_xlfn.IFS(N7292=1,"Unsatisfactory",N7292=2,"Poor",N7292=3,"Average",N7292=4,"Good",N7292=5,"Excellent")</f>
        <v>Excellent</v>
      </c>
      <c r="P7292"/>
      <c r="Q7292"/>
      <c r="R7292"/>
      <c r="S7292"/>
      <c r="T7292"/>
      <c r="U7292"/>
    </row>
    <row r="7293" spans="1:21">
      <c r="A7293" s="2">
        <v>124041</v>
      </c>
      <c r="B7293" s="2" t="s">
        <v>85</v>
      </c>
      <c r="C7293" s="4">
        <v>45547</v>
      </c>
      <c r="D7293" s="17">
        <v>45547</v>
      </c>
      <c r="E7293" s="2" t="s">
        <v>24</v>
      </c>
      <c r="F7293" s="2" t="s">
        <v>17</v>
      </c>
      <c r="G7293" s="2">
        <v>22</v>
      </c>
      <c r="H7293" s="2" t="s">
        <v>46</v>
      </c>
      <c r="I7293" s="2" t="s">
        <v>19</v>
      </c>
      <c r="J7293" s="12">
        <v>23</v>
      </c>
      <c r="K7293" s="2">
        <v>23</v>
      </c>
      <c r="L7293" s="2">
        <v>1</v>
      </c>
      <c r="M7293" s="12">
        <v>23</v>
      </c>
      <c r="N7293" s="3">
        <v>4</v>
      </c>
      <c r="O7293" s="2" t="str" cm="1">
        <f t="array" ref="O7293">_xlfn.IFS(N7293=1,"Unsatisfactory",N7293=2,"Poor",N7293=3,"Average",N7293=4,"Good",N7293=5,"Excellent")</f>
        <v>Good</v>
      </c>
      <c r="P7293"/>
      <c r="Q7293"/>
      <c r="R7293"/>
      <c r="S7293"/>
      <c r="T7293"/>
      <c r="U7293"/>
    </row>
    <row r="7294" spans="1:21">
      <c r="A7294" s="2">
        <v>145961</v>
      </c>
      <c r="B7294" s="2" t="s">
        <v>23</v>
      </c>
      <c r="C7294" s="4">
        <v>45372</v>
      </c>
      <c r="D7294" s="17">
        <v>45372</v>
      </c>
      <c r="E7294" s="2" t="s">
        <v>24</v>
      </c>
      <c r="F7294" s="2" t="s">
        <v>25</v>
      </c>
      <c r="G7294" s="2">
        <v>20</v>
      </c>
      <c r="H7294" s="2" t="s">
        <v>69</v>
      </c>
      <c r="I7294" s="2" t="s">
        <v>19</v>
      </c>
      <c r="J7294" s="12">
        <v>9</v>
      </c>
      <c r="K7294" s="2">
        <v>9</v>
      </c>
      <c r="L7294" s="2">
        <v>4</v>
      </c>
      <c r="M7294" s="12">
        <v>36</v>
      </c>
      <c r="N7294" s="3">
        <v>5</v>
      </c>
      <c r="O7294" s="2" t="str" cm="1">
        <f t="array" ref="O7294">_xlfn.IFS(N7294=1,"Unsatisfactory",N7294=2,"Poor",N7294=3,"Average",N7294=4,"Good",N7294=5,"Excellent")</f>
        <v>Excellent</v>
      </c>
      <c r="P7294"/>
      <c r="Q7294"/>
      <c r="R7294"/>
      <c r="S7294"/>
      <c r="T7294"/>
      <c r="U7294"/>
    </row>
    <row r="7295" spans="1:21">
      <c r="A7295" s="2">
        <v>193556</v>
      </c>
      <c r="B7295" s="2" t="s">
        <v>42</v>
      </c>
      <c r="C7295" s="4">
        <v>45297</v>
      </c>
      <c r="D7295" s="17">
        <v>45297</v>
      </c>
      <c r="E7295" s="2" t="s">
        <v>16</v>
      </c>
      <c r="F7295" s="2" t="s">
        <v>25</v>
      </c>
      <c r="G7295" s="2">
        <v>22</v>
      </c>
      <c r="H7295" s="2" t="s">
        <v>46</v>
      </c>
      <c r="I7295" s="2" t="s">
        <v>19</v>
      </c>
      <c r="J7295" s="12">
        <v>65</v>
      </c>
      <c r="K7295" s="2">
        <v>65</v>
      </c>
      <c r="L7295" s="2">
        <v>1</v>
      </c>
      <c r="M7295" s="12">
        <v>65</v>
      </c>
      <c r="N7295" s="3">
        <v>3</v>
      </c>
      <c r="O7295" s="2" t="str" cm="1">
        <f t="array" ref="O7295">_xlfn.IFS(N7295=1,"Unsatisfactory",N7295=2,"Poor",N7295=3,"Average",N7295=4,"Good",N7295=5,"Excellent")</f>
        <v>Average</v>
      </c>
      <c r="P7295"/>
      <c r="Q7295"/>
      <c r="R7295"/>
      <c r="S7295"/>
      <c r="T7295"/>
      <c r="U7295"/>
    </row>
    <row r="7296" spans="1:21">
      <c r="A7296" s="2">
        <v>185416</v>
      </c>
      <c r="B7296" s="2" t="s">
        <v>82</v>
      </c>
      <c r="C7296" s="4">
        <v>45481</v>
      </c>
      <c r="D7296" s="17">
        <v>45481</v>
      </c>
      <c r="E7296" s="2" t="s">
        <v>37</v>
      </c>
      <c r="F7296" s="2" t="s">
        <v>17</v>
      </c>
      <c r="G7296" s="2">
        <v>23</v>
      </c>
      <c r="H7296" s="2" t="s">
        <v>130</v>
      </c>
      <c r="I7296" s="2" t="s">
        <v>19</v>
      </c>
      <c r="J7296" s="12">
        <v>20</v>
      </c>
      <c r="K7296" s="2">
        <v>20</v>
      </c>
      <c r="L7296" s="2">
        <v>1</v>
      </c>
      <c r="M7296" s="12">
        <v>20</v>
      </c>
      <c r="N7296" s="3">
        <v>4</v>
      </c>
      <c r="O7296" s="2" t="str" cm="1">
        <f t="array" ref="O7296">_xlfn.IFS(N7296=1,"Unsatisfactory",N7296=2,"Poor",N7296=3,"Average",N7296=4,"Good",N7296=5,"Excellent")</f>
        <v>Good</v>
      </c>
      <c r="P7296"/>
      <c r="Q7296"/>
      <c r="R7296"/>
      <c r="S7296"/>
      <c r="T7296"/>
      <c r="U7296"/>
    </row>
    <row r="7297" spans="1:21">
      <c r="A7297" s="2">
        <v>169767</v>
      </c>
      <c r="B7297" s="2" t="s">
        <v>33</v>
      </c>
      <c r="C7297" s="4">
        <v>45324</v>
      </c>
      <c r="D7297" s="17">
        <v>45324</v>
      </c>
      <c r="E7297" s="2" t="s">
        <v>16</v>
      </c>
      <c r="F7297" s="2" t="s">
        <v>17</v>
      </c>
      <c r="G7297" s="2">
        <v>21</v>
      </c>
      <c r="H7297" s="2" t="s">
        <v>51</v>
      </c>
      <c r="I7297" s="2" t="s">
        <v>27</v>
      </c>
      <c r="J7297" s="12">
        <v>118</v>
      </c>
      <c r="K7297" s="2">
        <v>168</v>
      </c>
      <c r="L7297" s="2">
        <v>4</v>
      </c>
      <c r="M7297" s="12">
        <v>672</v>
      </c>
      <c r="N7297" s="3">
        <v>3</v>
      </c>
      <c r="O7297" s="2" t="str" cm="1">
        <f t="array" ref="O7297">_xlfn.IFS(N7297=1,"Unsatisfactory",N7297=2,"Poor",N7297=3,"Average",N7297=4,"Good",N7297=5,"Excellent")</f>
        <v>Average</v>
      </c>
      <c r="P7297"/>
      <c r="Q7297"/>
      <c r="R7297"/>
      <c r="S7297"/>
      <c r="T7297"/>
      <c r="U7297"/>
    </row>
    <row r="7298" spans="1:21">
      <c r="A7298" s="2">
        <v>191877</v>
      </c>
      <c r="B7298" s="2" t="s">
        <v>53</v>
      </c>
      <c r="C7298" s="4">
        <v>45432</v>
      </c>
      <c r="D7298" s="17">
        <v>45432</v>
      </c>
      <c r="E7298" s="2" t="s">
        <v>37</v>
      </c>
      <c r="F7298" s="2" t="s">
        <v>17</v>
      </c>
      <c r="G7298" s="2">
        <v>27</v>
      </c>
      <c r="H7298" s="2" t="s">
        <v>67</v>
      </c>
      <c r="I7298" s="2" t="s">
        <v>27</v>
      </c>
      <c r="J7298" s="12">
        <v>15</v>
      </c>
      <c r="K7298" s="2">
        <v>55</v>
      </c>
      <c r="L7298" s="2">
        <v>1</v>
      </c>
      <c r="M7298" s="12">
        <v>55</v>
      </c>
      <c r="N7298" s="3">
        <v>5</v>
      </c>
      <c r="O7298" s="2" t="str" cm="1">
        <f t="array" ref="O7298">_xlfn.IFS(N7298=1,"Unsatisfactory",N7298=2,"Poor",N7298=3,"Average",N7298=4,"Good",N7298=5,"Excellent")</f>
        <v>Excellent</v>
      </c>
      <c r="P7298"/>
      <c r="Q7298"/>
      <c r="R7298"/>
      <c r="S7298"/>
      <c r="T7298"/>
      <c r="U7298"/>
    </row>
    <row r="7299" spans="1:21">
      <c r="A7299" s="2">
        <v>185340</v>
      </c>
      <c r="B7299" s="2" t="s">
        <v>50</v>
      </c>
      <c r="C7299" s="4">
        <v>45266</v>
      </c>
      <c r="D7299" s="17">
        <v>45266</v>
      </c>
      <c r="E7299" s="2" t="s">
        <v>16</v>
      </c>
      <c r="F7299" s="2" t="s">
        <v>17</v>
      </c>
      <c r="G7299" s="2">
        <v>29</v>
      </c>
      <c r="H7299" s="2" t="s">
        <v>128</v>
      </c>
      <c r="I7299" s="2" t="s">
        <v>19</v>
      </c>
      <c r="J7299" s="12">
        <v>97</v>
      </c>
      <c r="K7299" s="2">
        <v>97</v>
      </c>
      <c r="L7299" s="2">
        <v>1</v>
      </c>
      <c r="M7299" s="12">
        <v>97</v>
      </c>
      <c r="N7299" s="3">
        <v>3</v>
      </c>
      <c r="O7299" s="2" t="str" cm="1">
        <f t="array" ref="O7299">_xlfn.IFS(N7299=1,"Unsatisfactory",N7299=2,"Poor",N7299=3,"Average",N7299=4,"Good",N7299=5,"Excellent")</f>
        <v>Average</v>
      </c>
      <c r="P7299"/>
      <c r="Q7299"/>
      <c r="R7299"/>
      <c r="S7299"/>
      <c r="T7299"/>
      <c r="U7299"/>
    </row>
    <row r="7300" spans="1:21">
      <c r="A7300" s="2">
        <v>143457</v>
      </c>
      <c r="B7300" s="2" t="s">
        <v>53</v>
      </c>
      <c r="C7300" s="4">
        <v>45316</v>
      </c>
      <c r="D7300" s="17">
        <v>45316</v>
      </c>
      <c r="E7300" s="2" t="s">
        <v>37</v>
      </c>
      <c r="F7300" s="2" t="s">
        <v>17</v>
      </c>
      <c r="G7300" s="2">
        <v>35</v>
      </c>
      <c r="H7300" s="2" t="s">
        <v>67</v>
      </c>
      <c r="I7300" s="2" t="s">
        <v>27</v>
      </c>
      <c r="J7300" s="12">
        <v>15</v>
      </c>
      <c r="K7300" s="2">
        <v>55</v>
      </c>
      <c r="L7300" s="2">
        <v>2</v>
      </c>
      <c r="M7300" s="12">
        <v>110</v>
      </c>
      <c r="N7300" s="3">
        <v>4</v>
      </c>
      <c r="O7300" s="2" t="str" cm="1">
        <f t="array" ref="O7300">_xlfn.IFS(N7300=1,"Unsatisfactory",N7300=2,"Poor",N7300=3,"Average",N7300=4,"Good",N7300=5,"Excellent")</f>
        <v>Good</v>
      </c>
      <c r="P7300"/>
      <c r="Q7300"/>
      <c r="R7300"/>
      <c r="S7300"/>
      <c r="T7300"/>
      <c r="U7300"/>
    </row>
    <row r="7301" spans="1:21">
      <c r="A7301" s="2">
        <v>137768</v>
      </c>
      <c r="B7301" s="2" t="s">
        <v>15</v>
      </c>
      <c r="C7301" s="4">
        <v>45262</v>
      </c>
      <c r="D7301" s="17">
        <v>45262</v>
      </c>
      <c r="E7301" s="2" t="s">
        <v>16</v>
      </c>
      <c r="F7301" s="2" t="s">
        <v>17</v>
      </c>
      <c r="G7301" s="2">
        <v>19</v>
      </c>
      <c r="H7301" s="2" t="s">
        <v>115</v>
      </c>
      <c r="I7301" s="2" t="s">
        <v>19</v>
      </c>
      <c r="J7301" s="12">
        <v>100</v>
      </c>
      <c r="K7301" s="2">
        <v>100</v>
      </c>
      <c r="L7301" s="2">
        <v>1</v>
      </c>
      <c r="M7301" s="12">
        <v>100</v>
      </c>
      <c r="N7301" s="3">
        <v>2</v>
      </c>
      <c r="O7301" s="2" t="str" cm="1">
        <f t="array" ref="O7301">_xlfn.IFS(N7301=1,"Unsatisfactory",N7301=2,"Poor",N7301=3,"Average",N7301=4,"Good",N7301=5,"Excellent")</f>
        <v>Poor</v>
      </c>
      <c r="P7301"/>
      <c r="Q7301"/>
      <c r="R7301"/>
      <c r="S7301"/>
      <c r="T7301"/>
      <c r="U7301"/>
    </row>
    <row r="7302" spans="1:21">
      <c r="A7302" s="2">
        <v>184910</v>
      </c>
      <c r="B7302" s="2" t="s">
        <v>42</v>
      </c>
      <c r="C7302" s="4">
        <v>45599</v>
      </c>
      <c r="D7302" s="17">
        <v>45599</v>
      </c>
      <c r="E7302" s="2" t="s">
        <v>16</v>
      </c>
      <c r="F7302" s="2" t="s">
        <v>17</v>
      </c>
      <c r="G7302" s="2">
        <v>20</v>
      </c>
      <c r="H7302" s="2" t="s">
        <v>62</v>
      </c>
      <c r="I7302" s="2" t="s">
        <v>19</v>
      </c>
      <c r="J7302" s="12">
        <v>65</v>
      </c>
      <c r="K7302" s="2">
        <v>65</v>
      </c>
      <c r="L7302" s="2">
        <v>1</v>
      </c>
      <c r="M7302" s="12">
        <v>65</v>
      </c>
      <c r="N7302" s="3">
        <v>5</v>
      </c>
      <c r="O7302" s="2" t="str" cm="1">
        <f t="array" ref="O7302">_xlfn.IFS(N7302=1,"Unsatisfactory",N7302=2,"Poor",N7302=3,"Average",N7302=4,"Good",N7302=5,"Excellent")</f>
        <v>Excellent</v>
      </c>
      <c r="P7302"/>
      <c r="Q7302"/>
      <c r="R7302"/>
      <c r="S7302"/>
      <c r="T7302"/>
      <c r="U7302"/>
    </row>
    <row r="7303" spans="1:21">
      <c r="A7303" s="2">
        <v>155167</v>
      </c>
      <c r="B7303" s="2" t="s">
        <v>53</v>
      </c>
      <c r="C7303" s="4">
        <v>45465</v>
      </c>
      <c r="D7303" s="17">
        <v>45465</v>
      </c>
      <c r="E7303" s="2" t="s">
        <v>37</v>
      </c>
      <c r="F7303" s="2" t="s">
        <v>17</v>
      </c>
      <c r="G7303" s="2">
        <v>20</v>
      </c>
      <c r="H7303" s="2" t="s">
        <v>38</v>
      </c>
      <c r="I7303" s="2" t="s">
        <v>19</v>
      </c>
      <c r="J7303" s="12">
        <v>15</v>
      </c>
      <c r="K7303" s="2">
        <v>15</v>
      </c>
      <c r="L7303" s="2">
        <v>1</v>
      </c>
      <c r="M7303" s="12">
        <v>15</v>
      </c>
      <c r="N7303" s="3">
        <v>3</v>
      </c>
      <c r="O7303" s="2" t="str" cm="1">
        <f t="array" ref="O7303">_xlfn.IFS(N7303=1,"Unsatisfactory",N7303=2,"Poor",N7303=3,"Average",N7303=4,"Good",N7303=5,"Excellent")</f>
        <v>Average</v>
      </c>
      <c r="P7303"/>
      <c r="Q7303"/>
      <c r="R7303"/>
      <c r="S7303"/>
      <c r="T7303"/>
      <c r="U7303"/>
    </row>
    <row r="7304" spans="1:21">
      <c r="A7304" s="2">
        <v>143453</v>
      </c>
      <c r="B7304" s="2" t="s">
        <v>36</v>
      </c>
      <c r="C7304" s="4">
        <v>45388</v>
      </c>
      <c r="D7304" s="17">
        <v>45388</v>
      </c>
      <c r="E7304" s="2" t="s">
        <v>37</v>
      </c>
      <c r="F7304" s="2" t="s">
        <v>17</v>
      </c>
      <c r="G7304" s="2">
        <v>20</v>
      </c>
      <c r="H7304" s="2" t="s">
        <v>69</v>
      </c>
      <c r="I7304" s="2" t="s">
        <v>19</v>
      </c>
      <c r="J7304" s="12">
        <v>32</v>
      </c>
      <c r="K7304" s="2">
        <v>32</v>
      </c>
      <c r="L7304" s="2">
        <v>1</v>
      </c>
      <c r="M7304" s="12">
        <v>32</v>
      </c>
      <c r="N7304" s="3">
        <v>4</v>
      </c>
      <c r="O7304" s="2" t="str" cm="1">
        <f t="array" ref="O7304">_xlfn.IFS(N7304=1,"Unsatisfactory",N7304=2,"Poor",N7304=3,"Average",N7304=4,"Good",N7304=5,"Excellent")</f>
        <v>Good</v>
      </c>
      <c r="P7304"/>
      <c r="Q7304"/>
      <c r="R7304"/>
      <c r="S7304"/>
      <c r="T7304"/>
      <c r="U7304"/>
    </row>
    <row r="7305" spans="1:21">
      <c r="A7305" s="2">
        <v>141961</v>
      </c>
      <c r="B7305" s="2" t="s">
        <v>53</v>
      </c>
      <c r="C7305" s="4">
        <v>45373</v>
      </c>
      <c r="D7305" s="17">
        <v>45373</v>
      </c>
      <c r="E7305" s="2" t="s">
        <v>37</v>
      </c>
      <c r="F7305" s="2" t="s">
        <v>25</v>
      </c>
      <c r="G7305" s="2">
        <v>27</v>
      </c>
      <c r="H7305" s="2" t="s">
        <v>67</v>
      </c>
      <c r="I7305" s="2" t="s">
        <v>27</v>
      </c>
      <c r="J7305" s="12">
        <v>15</v>
      </c>
      <c r="K7305" s="2">
        <v>55</v>
      </c>
      <c r="L7305" s="2">
        <v>1</v>
      </c>
      <c r="M7305" s="12">
        <v>55</v>
      </c>
      <c r="N7305" s="3">
        <v>5</v>
      </c>
      <c r="O7305" s="2" t="str" cm="1">
        <f t="array" ref="O7305">_xlfn.IFS(N7305=1,"Unsatisfactory",N7305=2,"Poor",N7305=3,"Average",N7305=4,"Good",N7305=5,"Excellent")</f>
        <v>Excellent</v>
      </c>
      <c r="P7305"/>
      <c r="Q7305"/>
      <c r="R7305"/>
      <c r="S7305"/>
      <c r="T7305"/>
      <c r="U7305"/>
    </row>
    <row r="7306" spans="1:21">
      <c r="A7306" s="2">
        <v>161331</v>
      </c>
      <c r="B7306" s="2" t="s">
        <v>30</v>
      </c>
      <c r="C7306" s="4">
        <v>45322</v>
      </c>
      <c r="D7306" s="17">
        <v>45322</v>
      </c>
      <c r="E7306" s="2" t="s">
        <v>24</v>
      </c>
      <c r="F7306" s="2" t="s">
        <v>25</v>
      </c>
      <c r="G7306" s="2">
        <v>18</v>
      </c>
      <c r="H7306" s="2" t="s">
        <v>51</v>
      </c>
      <c r="I7306" s="2" t="s">
        <v>27</v>
      </c>
      <c r="J7306" s="12">
        <v>10</v>
      </c>
      <c r="K7306" s="2">
        <v>60</v>
      </c>
      <c r="L7306" s="2">
        <v>4</v>
      </c>
      <c r="M7306" s="12">
        <v>240</v>
      </c>
      <c r="N7306" s="3">
        <v>3</v>
      </c>
      <c r="O7306" s="2" t="str" cm="1">
        <f t="array" ref="O7306">_xlfn.IFS(N7306=1,"Unsatisfactory",N7306=2,"Poor",N7306=3,"Average",N7306=4,"Good",N7306=5,"Excellent")</f>
        <v>Average</v>
      </c>
      <c r="P7306"/>
      <c r="Q7306"/>
      <c r="R7306"/>
      <c r="S7306"/>
      <c r="T7306"/>
      <c r="U7306"/>
    </row>
    <row r="7307" spans="1:21">
      <c r="A7307" s="2">
        <v>171435</v>
      </c>
      <c r="B7307" s="2" t="s">
        <v>36</v>
      </c>
      <c r="C7307" s="4">
        <v>45327</v>
      </c>
      <c r="D7307" s="17">
        <v>45327</v>
      </c>
      <c r="E7307" s="2" t="s">
        <v>37</v>
      </c>
      <c r="F7307" s="2" t="s">
        <v>25</v>
      </c>
      <c r="G7307" s="2">
        <v>25</v>
      </c>
      <c r="H7307" s="2" t="s">
        <v>46</v>
      </c>
      <c r="I7307" s="2" t="s">
        <v>19</v>
      </c>
      <c r="J7307" s="12">
        <v>32</v>
      </c>
      <c r="K7307" s="2">
        <v>32</v>
      </c>
      <c r="L7307" s="2">
        <v>1</v>
      </c>
      <c r="M7307" s="12">
        <v>32</v>
      </c>
      <c r="N7307" s="3">
        <v>4</v>
      </c>
      <c r="O7307" s="2" t="str" cm="1">
        <f t="array" ref="O7307">_xlfn.IFS(N7307=1,"Unsatisfactory",N7307=2,"Poor",N7307=3,"Average",N7307=4,"Good",N7307=5,"Excellent")</f>
        <v>Good</v>
      </c>
      <c r="P7307"/>
      <c r="Q7307"/>
      <c r="R7307"/>
      <c r="S7307"/>
      <c r="T7307"/>
      <c r="U7307"/>
    </row>
    <row r="7308" spans="1:21">
      <c r="A7308" s="2">
        <v>125523</v>
      </c>
      <c r="B7308" s="2" t="s">
        <v>78</v>
      </c>
      <c r="C7308" s="4">
        <v>45267</v>
      </c>
      <c r="D7308" s="17">
        <v>45267</v>
      </c>
      <c r="E7308" s="2" t="s">
        <v>37</v>
      </c>
      <c r="F7308" s="2" t="s">
        <v>17</v>
      </c>
      <c r="G7308" s="2">
        <v>28</v>
      </c>
      <c r="H7308" s="2" t="s">
        <v>118</v>
      </c>
      <c r="I7308" s="2" t="s">
        <v>19</v>
      </c>
      <c r="J7308" s="12">
        <v>50</v>
      </c>
      <c r="K7308" s="2">
        <v>50</v>
      </c>
      <c r="L7308" s="2">
        <v>1</v>
      </c>
      <c r="M7308" s="12">
        <v>50</v>
      </c>
      <c r="N7308" s="3">
        <v>5</v>
      </c>
      <c r="O7308" s="2" t="str" cm="1">
        <f t="array" ref="O7308">_xlfn.IFS(N7308=1,"Unsatisfactory",N7308=2,"Poor",N7308=3,"Average",N7308=4,"Good",N7308=5,"Excellent")</f>
        <v>Excellent</v>
      </c>
      <c r="P7308"/>
      <c r="Q7308"/>
      <c r="R7308"/>
      <c r="S7308"/>
      <c r="T7308"/>
      <c r="U7308"/>
    </row>
    <row r="7309" spans="1:21">
      <c r="A7309" s="2">
        <v>188063</v>
      </c>
      <c r="B7309" s="2" t="s">
        <v>48</v>
      </c>
      <c r="C7309" s="4">
        <v>45436</v>
      </c>
      <c r="D7309" s="17">
        <v>45436</v>
      </c>
      <c r="E7309" s="2" t="s">
        <v>16</v>
      </c>
      <c r="F7309" s="2" t="s">
        <v>17</v>
      </c>
      <c r="G7309" s="2">
        <v>18</v>
      </c>
      <c r="H7309" s="2" t="s">
        <v>46</v>
      </c>
      <c r="I7309" s="2" t="s">
        <v>19</v>
      </c>
      <c r="J7309" s="12">
        <v>130</v>
      </c>
      <c r="K7309" s="2">
        <v>130</v>
      </c>
      <c r="L7309" s="2">
        <v>3</v>
      </c>
      <c r="M7309" s="12">
        <v>390</v>
      </c>
      <c r="N7309" s="3">
        <v>4</v>
      </c>
      <c r="O7309" s="2" t="str" cm="1">
        <f t="array" ref="O7309">_xlfn.IFS(N7309=1,"Unsatisfactory",N7309=2,"Poor",N7309=3,"Average",N7309=4,"Good",N7309=5,"Excellent")</f>
        <v>Good</v>
      </c>
      <c r="P7309"/>
      <c r="Q7309"/>
      <c r="R7309"/>
      <c r="S7309"/>
      <c r="T7309"/>
      <c r="U7309"/>
    </row>
    <row r="7310" spans="1:21">
      <c r="A7310" s="2">
        <v>131284</v>
      </c>
      <c r="B7310" s="2" t="s">
        <v>76</v>
      </c>
      <c r="C7310" s="4">
        <v>45302</v>
      </c>
      <c r="D7310" s="17">
        <v>45302</v>
      </c>
      <c r="E7310" s="2" t="s">
        <v>37</v>
      </c>
      <c r="F7310" s="2" t="s">
        <v>17</v>
      </c>
      <c r="G7310" s="2">
        <v>23</v>
      </c>
      <c r="H7310" s="2" t="s">
        <v>128</v>
      </c>
      <c r="I7310" s="2" t="s">
        <v>19</v>
      </c>
      <c r="J7310" s="12">
        <v>45</v>
      </c>
      <c r="K7310" s="2">
        <v>45</v>
      </c>
      <c r="L7310" s="2">
        <v>1</v>
      </c>
      <c r="M7310" s="12">
        <v>45</v>
      </c>
      <c r="N7310" s="3">
        <v>4</v>
      </c>
      <c r="O7310" s="2" t="str" cm="1">
        <f t="array" ref="O7310">_xlfn.IFS(N7310=1,"Unsatisfactory",N7310=2,"Poor",N7310=3,"Average",N7310=4,"Good",N7310=5,"Excellent")</f>
        <v>Good</v>
      </c>
      <c r="P7310"/>
      <c r="Q7310"/>
      <c r="R7310"/>
      <c r="S7310"/>
      <c r="T7310"/>
      <c r="U7310"/>
    </row>
    <row r="7311" spans="1:21">
      <c r="A7311" s="2">
        <v>143462</v>
      </c>
      <c r="B7311" s="2" t="s">
        <v>36</v>
      </c>
      <c r="C7311" s="4">
        <v>45490</v>
      </c>
      <c r="D7311" s="17">
        <v>45490</v>
      </c>
      <c r="E7311" s="2" t="s">
        <v>37</v>
      </c>
      <c r="F7311" s="2" t="s">
        <v>17</v>
      </c>
      <c r="G7311" s="2">
        <v>18</v>
      </c>
      <c r="H7311" s="2" t="s">
        <v>80</v>
      </c>
      <c r="I7311" s="2" t="s">
        <v>27</v>
      </c>
      <c r="J7311" s="12">
        <v>32</v>
      </c>
      <c r="K7311" s="2">
        <v>72</v>
      </c>
      <c r="L7311" s="2">
        <v>3</v>
      </c>
      <c r="M7311" s="12">
        <v>216</v>
      </c>
      <c r="N7311" s="3">
        <v>2</v>
      </c>
      <c r="O7311" s="2" t="str" cm="1">
        <f t="array" ref="O7311">_xlfn.IFS(N7311=1,"Unsatisfactory",N7311=2,"Poor",N7311=3,"Average",N7311=4,"Good",N7311=5,"Excellent")</f>
        <v>Poor</v>
      </c>
      <c r="P7311"/>
      <c r="Q7311"/>
      <c r="R7311"/>
      <c r="S7311"/>
      <c r="T7311"/>
      <c r="U7311"/>
    </row>
    <row r="7312" spans="1:21">
      <c r="A7312" s="2">
        <v>151121</v>
      </c>
      <c r="B7312" s="2" t="s">
        <v>50</v>
      </c>
      <c r="C7312" s="4">
        <v>45346</v>
      </c>
      <c r="D7312" s="17">
        <v>45346</v>
      </c>
      <c r="E7312" s="2" t="s">
        <v>16</v>
      </c>
      <c r="F7312" s="2" t="s">
        <v>17</v>
      </c>
      <c r="G7312" s="2">
        <v>22</v>
      </c>
      <c r="H7312" s="2" t="s">
        <v>56</v>
      </c>
      <c r="I7312" s="2" t="s">
        <v>19</v>
      </c>
      <c r="J7312" s="12">
        <v>97</v>
      </c>
      <c r="K7312" s="2">
        <v>97</v>
      </c>
      <c r="L7312" s="2">
        <v>1</v>
      </c>
      <c r="M7312" s="12">
        <v>97</v>
      </c>
      <c r="N7312" s="3">
        <v>3</v>
      </c>
      <c r="O7312" s="2" t="str" cm="1">
        <f t="array" ref="O7312">_xlfn.IFS(N7312=1,"Unsatisfactory",N7312=2,"Poor",N7312=3,"Average",N7312=4,"Good",N7312=5,"Excellent")</f>
        <v>Average</v>
      </c>
      <c r="P7312"/>
      <c r="Q7312"/>
      <c r="R7312"/>
      <c r="S7312"/>
      <c r="T7312"/>
      <c r="U7312"/>
    </row>
    <row r="7313" spans="1:21">
      <c r="A7313" s="2">
        <v>153521</v>
      </c>
      <c r="B7313" s="2" t="s">
        <v>36</v>
      </c>
      <c r="C7313" s="4">
        <v>45586</v>
      </c>
      <c r="D7313" s="17">
        <v>45586</v>
      </c>
      <c r="E7313" s="2" t="s">
        <v>37</v>
      </c>
      <c r="F7313" s="2" t="s">
        <v>25</v>
      </c>
      <c r="G7313" s="2">
        <v>26</v>
      </c>
      <c r="H7313" s="2" t="s">
        <v>67</v>
      </c>
      <c r="I7313" s="2" t="s">
        <v>27</v>
      </c>
      <c r="J7313" s="12">
        <v>32</v>
      </c>
      <c r="K7313" s="2">
        <v>72</v>
      </c>
      <c r="L7313" s="2">
        <v>3</v>
      </c>
      <c r="M7313" s="12">
        <v>216</v>
      </c>
      <c r="N7313" s="3">
        <v>1</v>
      </c>
      <c r="O7313" s="2" t="str" cm="1">
        <f t="array" ref="O7313">_xlfn.IFS(N7313=1,"Unsatisfactory",N7313=2,"Poor",N7313=3,"Average",N7313=4,"Good",N7313=5,"Excellent")</f>
        <v>Unsatisfactory</v>
      </c>
      <c r="P7313"/>
      <c r="Q7313"/>
      <c r="R7313"/>
      <c r="S7313"/>
      <c r="T7313"/>
      <c r="U7313"/>
    </row>
    <row r="7314" spans="1:21">
      <c r="A7314" s="2">
        <v>123299</v>
      </c>
      <c r="B7314" s="2" t="s">
        <v>23</v>
      </c>
      <c r="C7314" s="4">
        <v>45244</v>
      </c>
      <c r="D7314" s="17">
        <v>45244</v>
      </c>
      <c r="E7314" s="2" t="s">
        <v>24</v>
      </c>
      <c r="F7314" s="2" t="s">
        <v>17</v>
      </c>
      <c r="G7314" s="2">
        <v>32</v>
      </c>
      <c r="H7314" s="2" t="s">
        <v>74</v>
      </c>
      <c r="I7314" s="2" t="s">
        <v>27</v>
      </c>
      <c r="J7314" s="12">
        <v>9</v>
      </c>
      <c r="K7314" s="2">
        <v>34</v>
      </c>
      <c r="L7314" s="2">
        <v>2</v>
      </c>
      <c r="M7314" s="12">
        <v>68</v>
      </c>
      <c r="N7314" s="3">
        <v>3</v>
      </c>
      <c r="O7314" s="2" t="str" cm="1">
        <f t="array" ref="O7314">_xlfn.IFS(N7314=1,"Unsatisfactory",N7314=2,"Poor",N7314=3,"Average",N7314=4,"Good",N7314=5,"Excellent")</f>
        <v>Average</v>
      </c>
      <c r="P7314"/>
      <c r="Q7314"/>
      <c r="R7314"/>
      <c r="S7314"/>
      <c r="T7314"/>
      <c r="U7314"/>
    </row>
    <row r="7315" spans="1:21">
      <c r="A7315" s="2">
        <v>185374</v>
      </c>
      <c r="B7315" s="2" t="s">
        <v>53</v>
      </c>
      <c r="C7315" s="4">
        <v>45472</v>
      </c>
      <c r="D7315" s="17">
        <v>45472</v>
      </c>
      <c r="E7315" s="2" t="s">
        <v>37</v>
      </c>
      <c r="F7315" s="2" t="s">
        <v>17</v>
      </c>
      <c r="G7315" s="2">
        <v>28</v>
      </c>
      <c r="H7315" s="2" t="s">
        <v>38</v>
      </c>
      <c r="I7315" s="2" t="s">
        <v>19</v>
      </c>
      <c r="J7315" s="12">
        <v>15</v>
      </c>
      <c r="K7315" s="2">
        <v>15</v>
      </c>
      <c r="L7315" s="2">
        <v>1</v>
      </c>
      <c r="M7315" s="12">
        <v>15</v>
      </c>
      <c r="N7315" s="3">
        <v>5</v>
      </c>
      <c r="O7315" s="2" t="str" cm="1">
        <f t="array" ref="O7315">_xlfn.IFS(N7315=1,"Unsatisfactory",N7315=2,"Poor",N7315=3,"Average",N7315=4,"Good",N7315=5,"Excellent")</f>
        <v>Excellent</v>
      </c>
      <c r="P7315"/>
      <c r="Q7315"/>
      <c r="R7315"/>
      <c r="S7315"/>
      <c r="T7315"/>
      <c r="U7315"/>
    </row>
    <row r="7316" spans="1:21">
      <c r="A7316" s="2">
        <v>182701</v>
      </c>
      <c r="B7316" s="2" t="s">
        <v>50</v>
      </c>
      <c r="C7316" s="4">
        <v>45569</v>
      </c>
      <c r="D7316" s="17">
        <v>45569</v>
      </c>
      <c r="E7316" s="2" t="s">
        <v>16</v>
      </c>
      <c r="F7316" s="2" t="s">
        <v>17</v>
      </c>
      <c r="G7316" s="2">
        <v>31</v>
      </c>
      <c r="H7316" s="2" t="s">
        <v>118</v>
      </c>
      <c r="I7316" s="2" t="s">
        <v>19</v>
      </c>
      <c r="J7316" s="12">
        <v>97</v>
      </c>
      <c r="K7316" s="2">
        <v>97</v>
      </c>
      <c r="L7316" s="2">
        <v>2</v>
      </c>
      <c r="M7316" s="12">
        <v>194</v>
      </c>
      <c r="N7316" s="3">
        <v>5</v>
      </c>
      <c r="O7316" s="2" t="str" cm="1">
        <f t="array" ref="O7316">_xlfn.IFS(N7316=1,"Unsatisfactory",N7316=2,"Poor",N7316=3,"Average",N7316=4,"Good",N7316=5,"Excellent")</f>
        <v>Excellent</v>
      </c>
      <c r="P7316"/>
      <c r="Q7316"/>
      <c r="R7316"/>
      <c r="S7316"/>
      <c r="T7316"/>
      <c r="U7316"/>
    </row>
    <row r="7317" spans="1:21">
      <c r="A7317" s="2">
        <v>146988</v>
      </c>
      <c r="B7317" s="2" t="s">
        <v>36</v>
      </c>
      <c r="C7317" s="4">
        <v>45466</v>
      </c>
      <c r="D7317" s="17">
        <v>45466</v>
      </c>
      <c r="E7317" s="2" t="s">
        <v>37</v>
      </c>
      <c r="F7317" s="2" t="s">
        <v>25</v>
      </c>
      <c r="G7317" s="2">
        <v>27</v>
      </c>
      <c r="H7317" s="2" t="s">
        <v>31</v>
      </c>
      <c r="I7317" s="2" t="s">
        <v>19</v>
      </c>
      <c r="J7317" s="12">
        <v>32</v>
      </c>
      <c r="K7317" s="2">
        <v>32</v>
      </c>
      <c r="L7317" s="2">
        <v>1</v>
      </c>
      <c r="M7317" s="12">
        <v>32</v>
      </c>
      <c r="N7317" s="3">
        <v>3</v>
      </c>
      <c r="O7317" s="2" t="str" cm="1">
        <f t="array" ref="O7317">_xlfn.IFS(N7317=1,"Unsatisfactory",N7317=2,"Poor",N7317=3,"Average",N7317=4,"Good",N7317=5,"Excellent")</f>
        <v>Average</v>
      </c>
      <c r="P7317"/>
      <c r="Q7317"/>
      <c r="R7317"/>
      <c r="S7317"/>
      <c r="T7317"/>
      <c r="U7317"/>
    </row>
    <row r="7318" spans="1:21">
      <c r="A7318" s="2">
        <v>160613</v>
      </c>
      <c r="B7318" s="2" t="s">
        <v>50</v>
      </c>
      <c r="C7318" s="4">
        <v>45459</v>
      </c>
      <c r="D7318" s="17">
        <v>45459</v>
      </c>
      <c r="E7318" s="2" t="s">
        <v>16</v>
      </c>
      <c r="F7318" s="2" t="s">
        <v>17</v>
      </c>
      <c r="G7318" s="2">
        <v>20</v>
      </c>
      <c r="H7318" s="2" t="s">
        <v>38</v>
      </c>
      <c r="I7318" s="2" t="s">
        <v>19</v>
      </c>
      <c r="J7318" s="12">
        <v>97</v>
      </c>
      <c r="K7318" s="2">
        <v>97</v>
      </c>
      <c r="L7318" s="2">
        <v>1</v>
      </c>
      <c r="M7318" s="12">
        <v>97</v>
      </c>
      <c r="N7318" s="3">
        <v>5</v>
      </c>
      <c r="O7318" s="2" t="str" cm="1">
        <f t="array" ref="O7318">_xlfn.IFS(N7318=1,"Unsatisfactory",N7318=2,"Poor",N7318=3,"Average",N7318=4,"Good",N7318=5,"Excellent")</f>
        <v>Excellent</v>
      </c>
      <c r="P7318"/>
      <c r="Q7318"/>
      <c r="R7318"/>
      <c r="S7318"/>
      <c r="T7318"/>
      <c r="U7318"/>
    </row>
    <row r="7319" spans="1:21">
      <c r="A7319" s="2">
        <v>180390</v>
      </c>
      <c r="B7319" s="2" t="s">
        <v>30</v>
      </c>
      <c r="C7319" s="4">
        <v>45323</v>
      </c>
      <c r="D7319" s="17">
        <v>45323</v>
      </c>
      <c r="E7319" s="2" t="s">
        <v>24</v>
      </c>
      <c r="F7319" s="2" t="s">
        <v>25</v>
      </c>
      <c r="G7319" s="2">
        <v>24</v>
      </c>
      <c r="H7319" s="2" t="s">
        <v>46</v>
      </c>
      <c r="I7319" s="2" t="s">
        <v>19</v>
      </c>
      <c r="J7319" s="12">
        <v>10</v>
      </c>
      <c r="K7319" s="2">
        <v>10</v>
      </c>
      <c r="L7319" s="2">
        <v>1</v>
      </c>
      <c r="M7319" s="12">
        <v>10</v>
      </c>
      <c r="N7319" s="3">
        <v>4</v>
      </c>
      <c r="O7319" s="2" t="str" cm="1">
        <f t="array" ref="O7319">_xlfn.IFS(N7319=1,"Unsatisfactory",N7319=2,"Poor",N7319=3,"Average",N7319=4,"Good",N7319=5,"Excellent")</f>
        <v>Good</v>
      </c>
      <c r="P7319"/>
      <c r="Q7319"/>
      <c r="R7319"/>
      <c r="S7319"/>
      <c r="T7319"/>
      <c r="U7319"/>
    </row>
    <row r="7320" spans="1:21">
      <c r="A7320" s="2">
        <v>141967</v>
      </c>
      <c r="B7320" s="2" t="s">
        <v>42</v>
      </c>
      <c r="C7320" s="4">
        <v>45311</v>
      </c>
      <c r="D7320" s="17">
        <v>45311</v>
      </c>
      <c r="E7320" s="2" t="s">
        <v>16</v>
      </c>
      <c r="F7320" s="2" t="s">
        <v>25</v>
      </c>
      <c r="G7320" s="2">
        <v>30</v>
      </c>
      <c r="H7320" s="2" t="s">
        <v>130</v>
      </c>
      <c r="I7320" s="2" t="s">
        <v>19</v>
      </c>
      <c r="J7320" s="12">
        <v>65</v>
      </c>
      <c r="K7320" s="2">
        <v>65</v>
      </c>
      <c r="L7320" s="2">
        <v>1</v>
      </c>
      <c r="M7320" s="12">
        <v>65</v>
      </c>
      <c r="N7320" s="3">
        <v>5</v>
      </c>
      <c r="O7320" s="2" t="str" cm="1">
        <f t="array" ref="O7320">_xlfn.IFS(N7320=1,"Unsatisfactory",N7320=2,"Poor",N7320=3,"Average",N7320=4,"Good",N7320=5,"Excellent")</f>
        <v>Excellent</v>
      </c>
      <c r="P7320"/>
      <c r="Q7320"/>
      <c r="R7320"/>
      <c r="S7320"/>
      <c r="T7320"/>
      <c r="U7320"/>
    </row>
    <row r="7321" spans="1:21">
      <c r="A7321" s="2">
        <v>121285</v>
      </c>
      <c r="B7321" s="2" t="s">
        <v>42</v>
      </c>
      <c r="C7321" s="4">
        <v>45500</v>
      </c>
      <c r="D7321" s="17">
        <v>45500</v>
      </c>
      <c r="E7321" s="2" t="s">
        <v>16</v>
      </c>
      <c r="F7321" s="2" t="s">
        <v>25</v>
      </c>
      <c r="G7321" s="2">
        <v>29</v>
      </c>
      <c r="H7321" s="2" t="s">
        <v>58</v>
      </c>
      <c r="I7321" s="2" t="s">
        <v>27</v>
      </c>
      <c r="J7321" s="12">
        <v>65</v>
      </c>
      <c r="K7321" s="2">
        <v>105</v>
      </c>
      <c r="L7321" s="2">
        <v>1</v>
      </c>
      <c r="M7321" s="12">
        <v>105</v>
      </c>
      <c r="N7321" s="3">
        <v>3</v>
      </c>
      <c r="O7321" s="2" t="str" cm="1">
        <f t="array" ref="O7321">_xlfn.IFS(N7321=1,"Unsatisfactory",N7321=2,"Poor",N7321=3,"Average",N7321=4,"Good",N7321=5,"Excellent")</f>
        <v>Average</v>
      </c>
      <c r="P7321"/>
      <c r="Q7321"/>
      <c r="R7321"/>
      <c r="S7321"/>
      <c r="T7321"/>
      <c r="U7321"/>
    </row>
    <row r="7322" spans="1:21">
      <c r="A7322" s="2">
        <v>164834</v>
      </c>
      <c r="B7322" s="2" t="s">
        <v>50</v>
      </c>
      <c r="C7322" s="4">
        <v>45307</v>
      </c>
      <c r="D7322" s="17">
        <v>45307</v>
      </c>
      <c r="E7322" s="2" t="s">
        <v>16</v>
      </c>
      <c r="F7322" s="2" t="s">
        <v>17</v>
      </c>
      <c r="G7322" s="2">
        <v>26</v>
      </c>
      <c r="H7322" s="2" t="s">
        <v>60</v>
      </c>
      <c r="I7322" s="2" t="s">
        <v>19</v>
      </c>
      <c r="J7322" s="12">
        <v>97</v>
      </c>
      <c r="K7322" s="2">
        <v>97</v>
      </c>
      <c r="L7322" s="2">
        <v>2</v>
      </c>
      <c r="M7322" s="12">
        <v>194</v>
      </c>
      <c r="N7322" s="3">
        <v>3</v>
      </c>
      <c r="O7322" s="2" t="str" cm="1">
        <f t="array" ref="O7322">_xlfn.IFS(N7322=1,"Unsatisfactory",N7322=2,"Poor",N7322=3,"Average",N7322=4,"Good",N7322=5,"Excellent")</f>
        <v>Average</v>
      </c>
      <c r="P7322"/>
      <c r="Q7322"/>
      <c r="R7322"/>
      <c r="S7322"/>
      <c r="T7322"/>
      <c r="U7322"/>
    </row>
    <row r="7323" spans="1:21">
      <c r="A7323" s="2">
        <v>123128</v>
      </c>
      <c r="B7323" s="2" t="s">
        <v>53</v>
      </c>
      <c r="C7323" s="4">
        <v>45569</v>
      </c>
      <c r="D7323" s="17">
        <v>45569</v>
      </c>
      <c r="E7323" s="2" t="s">
        <v>37</v>
      </c>
      <c r="F7323" s="2" t="s">
        <v>17</v>
      </c>
      <c r="G7323" s="2">
        <v>25</v>
      </c>
      <c r="H7323" s="2" t="s">
        <v>56</v>
      </c>
      <c r="I7323" s="2" t="s">
        <v>19</v>
      </c>
      <c r="J7323" s="12">
        <v>15</v>
      </c>
      <c r="K7323" s="2">
        <v>15</v>
      </c>
      <c r="L7323" s="2">
        <v>3</v>
      </c>
      <c r="M7323" s="12">
        <v>45</v>
      </c>
      <c r="N7323" s="3">
        <v>5</v>
      </c>
      <c r="O7323" s="2" t="str" cm="1">
        <f t="array" ref="O7323">_xlfn.IFS(N7323=1,"Unsatisfactory",N7323=2,"Poor",N7323=3,"Average",N7323=4,"Good",N7323=5,"Excellent")</f>
        <v>Excellent</v>
      </c>
      <c r="P7323"/>
      <c r="Q7323"/>
      <c r="R7323"/>
      <c r="S7323"/>
      <c r="T7323"/>
      <c r="U7323"/>
    </row>
    <row r="7324" spans="1:21">
      <c r="A7324" s="2">
        <v>199753</v>
      </c>
      <c r="B7324" s="2" t="s">
        <v>50</v>
      </c>
      <c r="C7324" s="4">
        <v>45523</v>
      </c>
      <c r="D7324" s="17">
        <v>45523</v>
      </c>
      <c r="E7324" s="2" t="s">
        <v>16</v>
      </c>
      <c r="F7324" s="2" t="s">
        <v>17</v>
      </c>
      <c r="G7324" s="2">
        <v>33</v>
      </c>
      <c r="H7324" s="2" t="s">
        <v>60</v>
      </c>
      <c r="I7324" s="2" t="s">
        <v>19</v>
      </c>
      <c r="J7324" s="12">
        <v>97</v>
      </c>
      <c r="K7324" s="2">
        <v>97</v>
      </c>
      <c r="L7324" s="2">
        <v>1</v>
      </c>
      <c r="M7324" s="12">
        <v>97</v>
      </c>
      <c r="N7324" s="3">
        <v>3</v>
      </c>
      <c r="O7324" s="2" t="str" cm="1">
        <f t="array" ref="O7324">_xlfn.IFS(N7324=1,"Unsatisfactory",N7324=2,"Poor",N7324=3,"Average",N7324=4,"Good",N7324=5,"Excellent")</f>
        <v>Average</v>
      </c>
      <c r="P7324"/>
      <c r="Q7324"/>
      <c r="R7324"/>
      <c r="S7324"/>
      <c r="T7324"/>
      <c r="U7324"/>
    </row>
    <row r="7325" spans="1:21">
      <c r="A7325" s="2">
        <v>154599</v>
      </c>
      <c r="B7325" s="2" t="s">
        <v>82</v>
      </c>
      <c r="C7325" s="4">
        <v>45546</v>
      </c>
      <c r="D7325" s="17">
        <v>45546</v>
      </c>
      <c r="E7325" s="2" t="s">
        <v>37</v>
      </c>
      <c r="F7325" s="2" t="s">
        <v>17</v>
      </c>
      <c r="G7325" s="2">
        <v>30</v>
      </c>
      <c r="H7325" s="2" t="s">
        <v>129</v>
      </c>
      <c r="I7325" s="2" t="s">
        <v>19</v>
      </c>
      <c r="J7325" s="12">
        <v>20</v>
      </c>
      <c r="K7325" s="2">
        <v>20</v>
      </c>
      <c r="L7325" s="2">
        <v>2</v>
      </c>
      <c r="M7325" s="12">
        <v>40</v>
      </c>
      <c r="N7325" s="3">
        <v>5</v>
      </c>
      <c r="O7325" s="2" t="str" cm="1">
        <f t="array" ref="O7325">_xlfn.IFS(N7325=1,"Unsatisfactory",N7325=2,"Poor",N7325=3,"Average",N7325=4,"Good",N7325=5,"Excellent")</f>
        <v>Excellent</v>
      </c>
      <c r="P7325"/>
      <c r="Q7325"/>
      <c r="R7325"/>
      <c r="S7325"/>
      <c r="T7325"/>
      <c r="U7325"/>
    </row>
    <row r="7326" spans="1:21">
      <c r="A7326" s="2">
        <v>191307</v>
      </c>
      <c r="B7326" s="2" t="s">
        <v>42</v>
      </c>
      <c r="C7326" s="4">
        <v>45522</v>
      </c>
      <c r="D7326" s="17">
        <v>45522</v>
      </c>
      <c r="E7326" s="2" t="s">
        <v>16</v>
      </c>
      <c r="F7326" s="2" t="s">
        <v>17</v>
      </c>
      <c r="G7326" s="2">
        <v>32</v>
      </c>
      <c r="H7326" s="2" t="s">
        <v>69</v>
      </c>
      <c r="I7326" s="2" t="s">
        <v>19</v>
      </c>
      <c r="J7326" s="12">
        <v>65</v>
      </c>
      <c r="K7326" s="2">
        <v>65</v>
      </c>
      <c r="L7326" s="2">
        <v>3</v>
      </c>
      <c r="M7326" s="12">
        <v>195</v>
      </c>
      <c r="N7326" s="3">
        <v>5</v>
      </c>
      <c r="O7326" s="2" t="str" cm="1">
        <f t="array" ref="O7326">_xlfn.IFS(N7326=1,"Unsatisfactory",N7326=2,"Poor",N7326=3,"Average",N7326=4,"Good",N7326=5,"Excellent")</f>
        <v>Excellent</v>
      </c>
      <c r="P7326"/>
      <c r="Q7326"/>
      <c r="R7326"/>
      <c r="S7326"/>
      <c r="T7326"/>
      <c r="U7326"/>
    </row>
    <row r="7327" spans="1:21">
      <c r="A7327" s="2">
        <v>164578</v>
      </c>
      <c r="B7327" s="2" t="s">
        <v>30</v>
      </c>
      <c r="C7327" s="4">
        <v>45290</v>
      </c>
      <c r="D7327" s="17">
        <v>45290</v>
      </c>
      <c r="E7327" s="2" t="s">
        <v>24</v>
      </c>
      <c r="F7327" s="2" t="s">
        <v>17</v>
      </c>
      <c r="G7327" s="2">
        <v>20</v>
      </c>
      <c r="H7327" s="2" t="s">
        <v>131</v>
      </c>
      <c r="I7327" s="2" t="s">
        <v>27</v>
      </c>
      <c r="J7327" s="12">
        <v>10</v>
      </c>
      <c r="K7327" s="2">
        <v>80</v>
      </c>
      <c r="L7327" s="2">
        <v>2</v>
      </c>
      <c r="M7327" s="12">
        <v>160</v>
      </c>
      <c r="N7327" s="3">
        <v>1</v>
      </c>
      <c r="O7327" s="2" t="str" cm="1">
        <f t="array" ref="O7327">_xlfn.IFS(N7327=1,"Unsatisfactory",N7327=2,"Poor",N7327=3,"Average",N7327=4,"Good",N7327=5,"Excellent")</f>
        <v>Unsatisfactory</v>
      </c>
      <c r="P7327"/>
      <c r="Q7327"/>
      <c r="R7327"/>
      <c r="S7327"/>
      <c r="T7327"/>
      <c r="U7327"/>
    </row>
    <row r="7328" spans="1:21">
      <c r="A7328" s="2">
        <v>129848</v>
      </c>
      <c r="B7328" s="2" t="s">
        <v>53</v>
      </c>
      <c r="C7328" s="4">
        <v>45248</v>
      </c>
      <c r="D7328" s="17">
        <v>45248</v>
      </c>
      <c r="E7328" s="2" t="s">
        <v>37</v>
      </c>
      <c r="F7328" s="2" t="s">
        <v>25</v>
      </c>
      <c r="G7328" s="2">
        <v>31</v>
      </c>
      <c r="H7328" s="2" t="s">
        <v>60</v>
      </c>
      <c r="I7328" s="2" t="s">
        <v>19</v>
      </c>
      <c r="J7328" s="12">
        <v>15</v>
      </c>
      <c r="K7328" s="2">
        <v>15</v>
      </c>
      <c r="L7328" s="2">
        <v>1</v>
      </c>
      <c r="M7328" s="12">
        <v>15</v>
      </c>
      <c r="N7328" s="3">
        <v>3</v>
      </c>
      <c r="O7328" s="2" t="str" cm="1">
        <f t="array" ref="O7328">_xlfn.IFS(N7328=1,"Unsatisfactory",N7328=2,"Poor",N7328=3,"Average",N7328=4,"Good",N7328=5,"Excellent")</f>
        <v>Average</v>
      </c>
      <c r="P7328"/>
      <c r="Q7328"/>
      <c r="R7328"/>
      <c r="S7328"/>
      <c r="T7328"/>
      <c r="U7328"/>
    </row>
    <row r="7329" spans="1:21">
      <c r="A7329" s="2">
        <v>126583</v>
      </c>
      <c r="B7329" s="2" t="s">
        <v>23</v>
      </c>
      <c r="C7329" s="4">
        <v>45516</v>
      </c>
      <c r="D7329" s="17">
        <v>45516</v>
      </c>
      <c r="E7329" s="2" t="s">
        <v>24</v>
      </c>
      <c r="F7329" s="2" t="s">
        <v>17</v>
      </c>
      <c r="G7329" s="2">
        <v>25</v>
      </c>
      <c r="H7329" s="2" t="s">
        <v>34</v>
      </c>
      <c r="I7329" s="2" t="s">
        <v>27</v>
      </c>
      <c r="J7329" s="12">
        <v>9</v>
      </c>
      <c r="K7329" s="2">
        <v>109</v>
      </c>
      <c r="L7329" s="2">
        <v>3</v>
      </c>
      <c r="M7329" s="12">
        <v>327</v>
      </c>
      <c r="N7329" s="3">
        <v>3</v>
      </c>
      <c r="O7329" s="2" t="str" cm="1">
        <f t="array" ref="O7329">_xlfn.IFS(N7329=1,"Unsatisfactory",N7329=2,"Poor",N7329=3,"Average",N7329=4,"Good",N7329=5,"Excellent")</f>
        <v>Average</v>
      </c>
      <c r="P7329"/>
      <c r="Q7329"/>
      <c r="R7329"/>
      <c r="S7329"/>
      <c r="T7329"/>
      <c r="U7329"/>
    </row>
    <row r="7330" spans="1:21">
      <c r="A7330" s="2">
        <v>120327</v>
      </c>
      <c r="B7330" s="2" t="s">
        <v>42</v>
      </c>
      <c r="C7330" s="4">
        <v>45401</v>
      </c>
      <c r="D7330" s="17">
        <v>45401</v>
      </c>
      <c r="E7330" s="2" t="s">
        <v>16</v>
      </c>
      <c r="F7330" s="2" t="s">
        <v>17</v>
      </c>
      <c r="G7330" s="2">
        <v>29</v>
      </c>
      <c r="H7330" s="2" t="s">
        <v>130</v>
      </c>
      <c r="I7330" s="2" t="s">
        <v>19</v>
      </c>
      <c r="J7330" s="12">
        <v>65</v>
      </c>
      <c r="K7330" s="2">
        <v>65</v>
      </c>
      <c r="L7330" s="2">
        <v>1</v>
      </c>
      <c r="M7330" s="12">
        <v>65</v>
      </c>
      <c r="N7330" s="3">
        <v>5</v>
      </c>
      <c r="O7330" s="2" t="str" cm="1">
        <f t="array" ref="O7330">_xlfn.IFS(N7330=1,"Unsatisfactory",N7330=2,"Poor",N7330=3,"Average",N7330=4,"Good",N7330=5,"Excellent")</f>
        <v>Excellent</v>
      </c>
      <c r="P7330"/>
      <c r="Q7330"/>
      <c r="R7330"/>
      <c r="S7330"/>
      <c r="T7330"/>
      <c r="U7330"/>
    </row>
    <row r="7331" spans="1:21">
      <c r="A7331" s="2">
        <v>177993</v>
      </c>
      <c r="B7331" s="2" t="s">
        <v>85</v>
      </c>
      <c r="C7331" s="4">
        <v>45368</v>
      </c>
      <c r="D7331" s="17">
        <v>45368</v>
      </c>
      <c r="E7331" s="2" t="s">
        <v>24</v>
      </c>
      <c r="F7331" s="2" t="s">
        <v>17</v>
      </c>
      <c r="G7331" s="2">
        <v>31</v>
      </c>
      <c r="H7331" s="2" t="s">
        <v>131</v>
      </c>
      <c r="I7331" s="2" t="s">
        <v>27</v>
      </c>
      <c r="J7331" s="12">
        <v>23</v>
      </c>
      <c r="K7331" s="2">
        <v>93</v>
      </c>
      <c r="L7331" s="2">
        <v>2</v>
      </c>
      <c r="M7331" s="12">
        <v>186</v>
      </c>
      <c r="N7331" s="3">
        <v>3</v>
      </c>
      <c r="O7331" s="2" t="str" cm="1">
        <f t="array" ref="O7331">_xlfn.IFS(N7331=1,"Unsatisfactory",N7331=2,"Poor",N7331=3,"Average",N7331=4,"Good",N7331=5,"Excellent")</f>
        <v>Average</v>
      </c>
      <c r="P7331"/>
      <c r="Q7331"/>
      <c r="R7331"/>
      <c r="S7331"/>
      <c r="T7331"/>
      <c r="U7331"/>
    </row>
    <row r="7332" spans="1:21">
      <c r="A7332" s="2">
        <v>167685</v>
      </c>
      <c r="B7332" s="2" t="s">
        <v>30</v>
      </c>
      <c r="C7332" s="4">
        <v>45325</v>
      </c>
      <c r="D7332" s="17">
        <v>45325</v>
      </c>
      <c r="E7332" s="2" t="s">
        <v>24</v>
      </c>
      <c r="F7332" s="2" t="s">
        <v>17</v>
      </c>
      <c r="G7332" s="2">
        <v>32</v>
      </c>
      <c r="H7332" s="2" t="s">
        <v>69</v>
      </c>
      <c r="I7332" s="2" t="s">
        <v>19</v>
      </c>
      <c r="J7332" s="12">
        <v>10</v>
      </c>
      <c r="K7332" s="2">
        <v>10</v>
      </c>
      <c r="L7332" s="2">
        <v>4</v>
      </c>
      <c r="M7332" s="12">
        <v>40</v>
      </c>
      <c r="N7332" s="3">
        <v>1</v>
      </c>
      <c r="O7332" s="2" t="str" cm="1">
        <f t="array" ref="O7332">_xlfn.IFS(N7332=1,"Unsatisfactory",N7332=2,"Poor",N7332=3,"Average",N7332=4,"Good",N7332=5,"Excellent")</f>
        <v>Unsatisfactory</v>
      </c>
      <c r="P7332"/>
      <c r="Q7332"/>
      <c r="R7332"/>
      <c r="S7332"/>
      <c r="T7332"/>
      <c r="U7332"/>
    </row>
    <row r="7333" spans="1:21">
      <c r="A7333" s="2">
        <v>159759</v>
      </c>
      <c r="B7333" s="2" t="s">
        <v>33</v>
      </c>
      <c r="C7333" s="4">
        <v>45368</v>
      </c>
      <c r="D7333" s="17">
        <v>45368</v>
      </c>
      <c r="E7333" s="2" t="s">
        <v>16</v>
      </c>
      <c r="F7333" s="2" t="s">
        <v>17</v>
      </c>
      <c r="G7333" s="2">
        <v>20</v>
      </c>
      <c r="H7333" s="2" t="s">
        <v>31</v>
      </c>
      <c r="I7333" s="2" t="s">
        <v>19</v>
      </c>
      <c r="J7333" s="12">
        <v>118</v>
      </c>
      <c r="K7333" s="2">
        <v>118</v>
      </c>
      <c r="L7333" s="2">
        <v>2</v>
      </c>
      <c r="M7333" s="12">
        <v>236</v>
      </c>
      <c r="N7333" s="3">
        <v>4</v>
      </c>
      <c r="O7333" s="2" t="str" cm="1">
        <f t="array" ref="O7333">_xlfn.IFS(N7333=1,"Unsatisfactory",N7333=2,"Poor",N7333=3,"Average",N7333=4,"Good",N7333=5,"Excellent")</f>
        <v>Good</v>
      </c>
      <c r="P7333"/>
      <c r="Q7333"/>
      <c r="R7333"/>
      <c r="S7333"/>
      <c r="T7333"/>
      <c r="U7333"/>
    </row>
    <row r="7334" spans="1:21">
      <c r="A7334" s="2">
        <v>134393</v>
      </c>
      <c r="B7334" s="2" t="s">
        <v>30</v>
      </c>
      <c r="C7334" s="4">
        <v>45308</v>
      </c>
      <c r="D7334" s="17">
        <v>45308</v>
      </c>
      <c r="E7334" s="2" t="s">
        <v>24</v>
      </c>
      <c r="F7334" s="2" t="s">
        <v>17</v>
      </c>
      <c r="G7334" s="2">
        <v>28</v>
      </c>
      <c r="H7334" s="2" t="s">
        <v>29</v>
      </c>
      <c r="I7334" s="2" t="s">
        <v>19</v>
      </c>
      <c r="J7334" s="12">
        <v>10</v>
      </c>
      <c r="K7334" s="2">
        <v>10</v>
      </c>
      <c r="L7334" s="2">
        <v>1</v>
      </c>
      <c r="M7334" s="12">
        <v>10</v>
      </c>
      <c r="N7334" s="3">
        <v>4</v>
      </c>
      <c r="O7334" s="2" t="str" cm="1">
        <f t="array" ref="O7334">_xlfn.IFS(N7334=1,"Unsatisfactory",N7334=2,"Poor",N7334=3,"Average",N7334=4,"Good",N7334=5,"Excellent")</f>
        <v>Good</v>
      </c>
      <c r="P7334"/>
      <c r="Q7334"/>
      <c r="R7334"/>
      <c r="S7334"/>
      <c r="T7334"/>
      <c r="U7334"/>
    </row>
    <row r="7335" spans="1:21">
      <c r="A7335" s="2">
        <v>190066</v>
      </c>
      <c r="B7335" s="2" t="s">
        <v>15</v>
      </c>
      <c r="C7335" s="4">
        <v>45247</v>
      </c>
      <c r="D7335" s="17">
        <v>45247</v>
      </c>
      <c r="E7335" s="2" t="s">
        <v>16</v>
      </c>
      <c r="F7335" s="2" t="s">
        <v>25</v>
      </c>
      <c r="G7335" s="2">
        <v>21</v>
      </c>
      <c r="H7335" s="2" t="s">
        <v>34</v>
      </c>
      <c r="I7335" s="2" t="s">
        <v>27</v>
      </c>
      <c r="J7335" s="12">
        <v>100</v>
      </c>
      <c r="K7335" s="2">
        <v>200</v>
      </c>
      <c r="L7335" s="2">
        <v>1</v>
      </c>
      <c r="M7335" s="12">
        <v>200</v>
      </c>
      <c r="N7335" s="3">
        <v>2</v>
      </c>
      <c r="O7335" s="2" t="str" cm="1">
        <f t="array" ref="O7335">_xlfn.IFS(N7335=1,"Unsatisfactory",N7335=2,"Poor",N7335=3,"Average",N7335=4,"Good",N7335=5,"Excellent")</f>
        <v>Poor</v>
      </c>
      <c r="P7335"/>
      <c r="Q7335"/>
      <c r="R7335"/>
      <c r="S7335"/>
      <c r="T7335"/>
      <c r="U7335"/>
    </row>
    <row r="7336" spans="1:21">
      <c r="A7336" s="2">
        <v>121977</v>
      </c>
      <c r="B7336" s="2" t="s">
        <v>53</v>
      </c>
      <c r="C7336" s="4">
        <v>45439</v>
      </c>
      <c r="D7336" s="17">
        <v>45439</v>
      </c>
      <c r="E7336" s="2" t="s">
        <v>37</v>
      </c>
      <c r="F7336" s="2" t="s">
        <v>17</v>
      </c>
      <c r="G7336" s="2">
        <v>29</v>
      </c>
      <c r="H7336" s="2" t="s">
        <v>29</v>
      </c>
      <c r="I7336" s="2" t="s">
        <v>19</v>
      </c>
      <c r="J7336" s="12">
        <v>15</v>
      </c>
      <c r="K7336" s="2">
        <v>15</v>
      </c>
      <c r="L7336" s="2">
        <v>1</v>
      </c>
      <c r="M7336" s="12">
        <v>15</v>
      </c>
      <c r="N7336" s="3">
        <v>3</v>
      </c>
      <c r="O7336" s="2" t="str" cm="1">
        <f t="array" ref="O7336">_xlfn.IFS(N7336=1,"Unsatisfactory",N7336=2,"Poor",N7336=3,"Average",N7336=4,"Good",N7336=5,"Excellent")</f>
        <v>Average</v>
      </c>
      <c r="P7336"/>
      <c r="Q7336"/>
      <c r="R7336"/>
      <c r="S7336"/>
      <c r="T7336"/>
      <c r="U7336"/>
    </row>
    <row r="7337" spans="1:21">
      <c r="A7337" s="2">
        <v>147956</v>
      </c>
      <c r="B7337" s="2" t="s">
        <v>78</v>
      </c>
      <c r="C7337" s="4">
        <v>45467</v>
      </c>
      <c r="D7337" s="17">
        <v>45467</v>
      </c>
      <c r="E7337" s="2" t="s">
        <v>37</v>
      </c>
      <c r="F7337" s="2" t="s">
        <v>17</v>
      </c>
      <c r="G7337" s="2">
        <v>28</v>
      </c>
      <c r="H7337" s="2" t="s">
        <v>38</v>
      </c>
      <c r="I7337" s="2" t="s">
        <v>19</v>
      </c>
      <c r="J7337" s="12">
        <v>50</v>
      </c>
      <c r="K7337" s="2">
        <v>50</v>
      </c>
      <c r="L7337" s="2">
        <v>1</v>
      </c>
      <c r="M7337" s="12">
        <v>50</v>
      </c>
      <c r="N7337" s="3">
        <v>5</v>
      </c>
      <c r="O7337" s="2" t="str" cm="1">
        <f t="array" ref="O7337">_xlfn.IFS(N7337=1,"Unsatisfactory",N7337=2,"Poor",N7337=3,"Average",N7337=4,"Good",N7337=5,"Excellent")</f>
        <v>Excellent</v>
      </c>
      <c r="P7337"/>
      <c r="Q7337"/>
      <c r="R7337"/>
      <c r="S7337"/>
      <c r="T7337"/>
      <c r="U7337"/>
    </row>
    <row r="7338" spans="1:21">
      <c r="A7338" s="2">
        <v>154338</v>
      </c>
      <c r="B7338" s="2" t="s">
        <v>53</v>
      </c>
      <c r="C7338" s="4">
        <v>45331</v>
      </c>
      <c r="D7338" s="17">
        <v>45331</v>
      </c>
      <c r="E7338" s="2" t="s">
        <v>37</v>
      </c>
      <c r="F7338" s="2" t="s">
        <v>17</v>
      </c>
      <c r="G7338" s="2">
        <v>35</v>
      </c>
      <c r="H7338" s="2" t="s">
        <v>75</v>
      </c>
      <c r="I7338" s="2" t="s">
        <v>27</v>
      </c>
      <c r="J7338" s="12">
        <v>15</v>
      </c>
      <c r="K7338" s="2">
        <v>85</v>
      </c>
      <c r="L7338" s="2">
        <v>1</v>
      </c>
      <c r="M7338" s="12">
        <v>85</v>
      </c>
      <c r="N7338" s="3">
        <v>1</v>
      </c>
      <c r="O7338" s="2" t="str" cm="1">
        <f t="array" ref="O7338">_xlfn.IFS(N7338=1,"Unsatisfactory",N7338=2,"Poor",N7338=3,"Average",N7338=4,"Good",N7338=5,"Excellent")</f>
        <v>Unsatisfactory</v>
      </c>
      <c r="P7338"/>
      <c r="Q7338"/>
      <c r="R7338"/>
      <c r="S7338"/>
      <c r="T7338"/>
      <c r="U7338"/>
    </row>
    <row r="7339" spans="1:21">
      <c r="A7339" s="2">
        <v>165793</v>
      </c>
      <c r="B7339" s="2" t="s">
        <v>23</v>
      </c>
      <c r="C7339" s="4">
        <v>45437</v>
      </c>
      <c r="D7339" s="17">
        <v>45437</v>
      </c>
      <c r="E7339" s="2" t="s">
        <v>24</v>
      </c>
      <c r="F7339" s="2" t="s">
        <v>17</v>
      </c>
      <c r="G7339" s="2">
        <v>23</v>
      </c>
      <c r="H7339" s="2" t="s">
        <v>46</v>
      </c>
      <c r="I7339" s="2" t="s">
        <v>19</v>
      </c>
      <c r="J7339" s="12">
        <v>9</v>
      </c>
      <c r="K7339" s="2">
        <v>9</v>
      </c>
      <c r="L7339" s="2">
        <v>3</v>
      </c>
      <c r="M7339" s="12">
        <v>27</v>
      </c>
      <c r="N7339" s="3">
        <v>1</v>
      </c>
      <c r="O7339" s="2" t="str" cm="1">
        <f t="array" ref="O7339">_xlfn.IFS(N7339=1,"Unsatisfactory",N7339=2,"Poor",N7339=3,"Average",N7339=4,"Good",N7339=5,"Excellent")</f>
        <v>Unsatisfactory</v>
      </c>
      <c r="P7339"/>
      <c r="Q7339"/>
      <c r="R7339"/>
      <c r="S7339"/>
      <c r="T7339"/>
      <c r="U7339"/>
    </row>
    <row r="7340" spans="1:21">
      <c r="A7340" s="2">
        <v>186279</v>
      </c>
      <c r="B7340" s="2" t="s">
        <v>42</v>
      </c>
      <c r="C7340" s="4">
        <v>45333</v>
      </c>
      <c r="D7340" s="17">
        <v>45333</v>
      </c>
      <c r="E7340" s="2" t="s">
        <v>16</v>
      </c>
      <c r="F7340" s="2" t="s">
        <v>17</v>
      </c>
      <c r="G7340" s="2">
        <v>23</v>
      </c>
      <c r="H7340" s="2" t="s">
        <v>34</v>
      </c>
      <c r="I7340" s="2" t="s">
        <v>27</v>
      </c>
      <c r="J7340" s="12">
        <v>65</v>
      </c>
      <c r="K7340" s="2">
        <v>165</v>
      </c>
      <c r="L7340" s="2">
        <v>1</v>
      </c>
      <c r="M7340" s="12">
        <v>165</v>
      </c>
      <c r="N7340" s="3">
        <v>5</v>
      </c>
      <c r="O7340" s="2" t="str" cm="1">
        <f t="array" ref="O7340">_xlfn.IFS(N7340=1,"Unsatisfactory",N7340=2,"Poor",N7340=3,"Average",N7340=4,"Good",N7340=5,"Excellent")</f>
        <v>Excellent</v>
      </c>
      <c r="P7340"/>
      <c r="Q7340"/>
      <c r="R7340"/>
      <c r="S7340"/>
      <c r="T7340"/>
      <c r="U7340"/>
    </row>
    <row r="7341" spans="1:21">
      <c r="A7341" s="2">
        <v>126216</v>
      </c>
      <c r="B7341" s="2" t="s">
        <v>53</v>
      </c>
      <c r="C7341" s="4">
        <v>45464</v>
      </c>
      <c r="D7341" s="17">
        <v>45464</v>
      </c>
      <c r="E7341" s="2" t="s">
        <v>37</v>
      </c>
      <c r="F7341" s="2" t="s">
        <v>25</v>
      </c>
      <c r="G7341" s="2">
        <v>25</v>
      </c>
      <c r="H7341" s="2" t="s">
        <v>34</v>
      </c>
      <c r="I7341" s="2" t="s">
        <v>27</v>
      </c>
      <c r="J7341" s="12">
        <v>15</v>
      </c>
      <c r="K7341" s="2">
        <v>115</v>
      </c>
      <c r="L7341" s="2">
        <v>5</v>
      </c>
      <c r="M7341" s="12">
        <v>575</v>
      </c>
      <c r="N7341" s="3">
        <v>1</v>
      </c>
      <c r="O7341" s="2" t="str" cm="1">
        <f t="array" ref="O7341">_xlfn.IFS(N7341=1,"Unsatisfactory",N7341=2,"Poor",N7341=3,"Average",N7341=4,"Good",N7341=5,"Excellent")</f>
        <v>Unsatisfactory</v>
      </c>
      <c r="P7341"/>
      <c r="Q7341"/>
      <c r="R7341"/>
      <c r="S7341"/>
      <c r="T7341"/>
      <c r="U7341"/>
    </row>
    <row r="7342" spans="1:21">
      <c r="A7342" s="2">
        <v>124042</v>
      </c>
      <c r="B7342" s="2" t="s">
        <v>33</v>
      </c>
      <c r="C7342" s="4">
        <v>45510</v>
      </c>
      <c r="D7342" s="17">
        <v>45510</v>
      </c>
      <c r="E7342" s="2" t="s">
        <v>16</v>
      </c>
      <c r="F7342" s="2" t="s">
        <v>17</v>
      </c>
      <c r="G7342" s="2">
        <v>21</v>
      </c>
      <c r="H7342" s="2" t="s">
        <v>38</v>
      </c>
      <c r="I7342" s="2" t="s">
        <v>19</v>
      </c>
      <c r="J7342" s="12">
        <v>118</v>
      </c>
      <c r="K7342" s="2">
        <v>118</v>
      </c>
      <c r="L7342" s="2">
        <v>1</v>
      </c>
      <c r="M7342" s="12">
        <v>118</v>
      </c>
      <c r="N7342" s="3">
        <v>4</v>
      </c>
      <c r="O7342" s="2" t="str" cm="1">
        <f t="array" ref="O7342">_xlfn.IFS(N7342=1,"Unsatisfactory",N7342=2,"Poor",N7342=3,"Average",N7342=4,"Good",N7342=5,"Excellent")</f>
        <v>Good</v>
      </c>
      <c r="P7342"/>
      <c r="Q7342"/>
      <c r="R7342"/>
      <c r="S7342"/>
      <c r="T7342"/>
      <c r="U7342"/>
    </row>
    <row r="7343" spans="1:21">
      <c r="A7343" s="2">
        <v>158391</v>
      </c>
      <c r="B7343" s="2" t="s">
        <v>42</v>
      </c>
      <c r="C7343" s="4">
        <v>45421</v>
      </c>
      <c r="D7343" s="17">
        <v>45421</v>
      </c>
      <c r="E7343" s="2" t="s">
        <v>16</v>
      </c>
      <c r="F7343" s="2" t="s">
        <v>17</v>
      </c>
      <c r="G7343" s="2">
        <v>18</v>
      </c>
      <c r="H7343" s="2" t="s">
        <v>74</v>
      </c>
      <c r="I7343" s="2" t="s">
        <v>27</v>
      </c>
      <c r="J7343" s="12">
        <v>65</v>
      </c>
      <c r="K7343" s="2">
        <v>90</v>
      </c>
      <c r="L7343" s="2">
        <v>1</v>
      </c>
      <c r="M7343" s="12">
        <v>90</v>
      </c>
      <c r="N7343" s="3">
        <v>4</v>
      </c>
      <c r="O7343" s="2" t="str" cm="1">
        <f t="array" ref="O7343">_xlfn.IFS(N7343=1,"Unsatisfactory",N7343=2,"Poor",N7343=3,"Average",N7343=4,"Good",N7343=5,"Excellent")</f>
        <v>Good</v>
      </c>
      <c r="P7343"/>
      <c r="Q7343"/>
      <c r="R7343"/>
      <c r="S7343"/>
      <c r="T7343"/>
      <c r="U7343"/>
    </row>
    <row r="7344" spans="1:21">
      <c r="A7344" s="2">
        <v>145444</v>
      </c>
      <c r="B7344" s="2" t="s">
        <v>48</v>
      </c>
      <c r="C7344" s="4">
        <v>45498</v>
      </c>
      <c r="D7344" s="17">
        <v>45498</v>
      </c>
      <c r="E7344" s="2" t="s">
        <v>16</v>
      </c>
      <c r="F7344" s="2" t="s">
        <v>25</v>
      </c>
      <c r="G7344" s="2">
        <v>33</v>
      </c>
      <c r="H7344" s="2" t="s">
        <v>118</v>
      </c>
      <c r="I7344" s="2" t="s">
        <v>19</v>
      </c>
      <c r="J7344" s="12">
        <v>130</v>
      </c>
      <c r="K7344" s="2">
        <v>130</v>
      </c>
      <c r="L7344" s="2">
        <v>1</v>
      </c>
      <c r="M7344" s="12">
        <v>130</v>
      </c>
      <c r="N7344" s="3">
        <v>5</v>
      </c>
      <c r="O7344" s="2" t="str" cm="1">
        <f t="array" ref="O7344">_xlfn.IFS(N7344=1,"Unsatisfactory",N7344=2,"Poor",N7344=3,"Average",N7344=4,"Good",N7344=5,"Excellent")</f>
        <v>Excellent</v>
      </c>
      <c r="P7344"/>
      <c r="Q7344"/>
      <c r="R7344"/>
      <c r="S7344"/>
      <c r="T7344"/>
      <c r="U7344"/>
    </row>
    <row r="7345" spans="1:21">
      <c r="A7345" s="2">
        <v>176632</v>
      </c>
      <c r="B7345" s="2" t="s">
        <v>53</v>
      </c>
      <c r="C7345" s="4">
        <v>45557</v>
      </c>
      <c r="D7345" s="17">
        <v>45557</v>
      </c>
      <c r="E7345" s="2" t="s">
        <v>37</v>
      </c>
      <c r="F7345" s="2" t="s">
        <v>17</v>
      </c>
      <c r="G7345" s="2">
        <v>18</v>
      </c>
      <c r="H7345" s="2" t="s">
        <v>38</v>
      </c>
      <c r="I7345" s="2" t="s">
        <v>19</v>
      </c>
      <c r="J7345" s="12">
        <v>15</v>
      </c>
      <c r="K7345" s="2">
        <v>15</v>
      </c>
      <c r="L7345" s="2">
        <v>5</v>
      </c>
      <c r="M7345" s="12">
        <v>75</v>
      </c>
      <c r="N7345" s="3">
        <v>5</v>
      </c>
      <c r="O7345" s="2" t="str" cm="1">
        <f t="array" ref="O7345">_xlfn.IFS(N7345=1,"Unsatisfactory",N7345=2,"Poor",N7345=3,"Average",N7345=4,"Good",N7345=5,"Excellent")</f>
        <v>Excellent</v>
      </c>
      <c r="P7345"/>
      <c r="Q7345"/>
      <c r="R7345"/>
      <c r="S7345"/>
      <c r="T7345"/>
      <c r="U7345"/>
    </row>
    <row r="7346" spans="1:21">
      <c r="A7346" s="2">
        <v>137700</v>
      </c>
      <c r="B7346" s="2" t="s">
        <v>42</v>
      </c>
      <c r="C7346" s="4">
        <v>45343</v>
      </c>
      <c r="D7346" s="17">
        <v>45343</v>
      </c>
      <c r="E7346" s="2" t="s">
        <v>16</v>
      </c>
      <c r="F7346" s="2" t="s">
        <v>17</v>
      </c>
      <c r="G7346" s="2">
        <v>28</v>
      </c>
      <c r="H7346" s="2" t="s">
        <v>67</v>
      </c>
      <c r="I7346" s="2" t="s">
        <v>27</v>
      </c>
      <c r="J7346" s="12">
        <v>65</v>
      </c>
      <c r="K7346" s="2">
        <v>105</v>
      </c>
      <c r="L7346" s="2">
        <v>3</v>
      </c>
      <c r="M7346" s="12">
        <v>315</v>
      </c>
      <c r="N7346" s="3">
        <v>1</v>
      </c>
      <c r="O7346" s="2" t="str" cm="1">
        <f t="array" ref="O7346">_xlfn.IFS(N7346=1,"Unsatisfactory",N7346=2,"Poor",N7346=3,"Average",N7346=4,"Good",N7346=5,"Excellent")</f>
        <v>Unsatisfactory</v>
      </c>
      <c r="P7346"/>
      <c r="Q7346"/>
      <c r="R7346"/>
      <c r="S7346"/>
      <c r="T7346"/>
      <c r="U7346"/>
    </row>
    <row r="7347" spans="1:21">
      <c r="A7347" s="2">
        <v>189245</v>
      </c>
      <c r="B7347" s="2" t="s">
        <v>42</v>
      </c>
      <c r="C7347" s="4">
        <v>45390</v>
      </c>
      <c r="D7347" s="17">
        <v>45390</v>
      </c>
      <c r="E7347" s="2" t="s">
        <v>16</v>
      </c>
      <c r="F7347" s="2" t="s">
        <v>17</v>
      </c>
      <c r="G7347" s="2">
        <v>33</v>
      </c>
      <c r="H7347" s="2" t="s">
        <v>34</v>
      </c>
      <c r="I7347" s="2" t="s">
        <v>27</v>
      </c>
      <c r="J7347" s="12">
        <v>65</v>
      </c>
      <c r="K7347" s="2">
        <v>165</v>
      </c>
      <c r="L7347" s="2">
        <v>2</v>
      </c>
      <c r="M7347" s="12">
        <v>330</v>
      </c>
      <c r="N7347" s="3">
        <v>4</v>
      </c>
      <c r="O7347" s="2" t="str" cm="1">
        <f t="array" ref="O7347">_xlfn.IFS(N7347=1,"Unsatisfactory",N7347=2,"Poor",N7347=3,"Average",N7347=4,"Good",N7347=5,"Excellent")</f>
        <v>Good</v>
      </c>
      <c r="P7347"/>
      <c r="Q7347"/>
      <c r="R7347"/>
      <c r="S7347"/>
      <c r="T7347"/>
      <c r="U7347"/>
    </row>
    <row r="7348" spans="1:21">
      <c r="A7348" s="2">
        <v>140696</v>
      </c>
      <c r="B7348" s="2" t="s">
        <v>23</v>
      </c>
      <c r="C7348" s="4">
        <v>45272</v>
      </c>
      <c r="D7348" s="17">
        <v>45272</v>
      </c>
      <c r="E7348" s="2" t="s">
        <v>24</v>
      </c>
      <c r="F7348" s="2" t="s">
        <v>17</v>
      </c>
      <c r="G7348" s="2">
        <v>27</v>
      </c>
      <c r="H7348" s="2" t="s">
        <v>62</v>
      </c>
      <c r="I7348" s="2" t="s">
        <v>19</v>
      </c>
      <c r="J7348" s="12">
        <v>9</v>
      </c>
      <c r="K7348" s="2">
        <v>9</v>
      </c>
      <c r="L7348" s="2">
        <v>1</v>
      </c>
      <c r="M7348" s="12">
        <v>9</v>
      </c>
      <c r="N7348" s="3">
        <v>2</v>
      </c>
      <c r="O7348" s="2" t="str" cm="1">
        <f t="array" ref="O7348">_xlfn.IFS(N7348=1,"Unsatisfactory",N7348=2,"Poor",N7348=3,"Average",N7348=4,"Good",N7348=5,"Excellent")</f>
        <v>Poor</v>
      </c>
      <c r="P7348"/>
      <c r="Q7348"/>
      <c r="R7348"/>
      <c r="S7348"/>
      <c r="T7348"/>
      <c r="U7348"/>
    </row>
    <row r="7349" spans="1:21">
      <c r="A7349" s="2">
        <v>188049</v>
      </c>
      <c r="B7349" s="2" t="s">
        <v>30</v>
      </c>
      <c r="C7349" s="4">
        <v>45443</v>
      </c>
      <c r="D7349" s="17">
        <v>45443</v>
      </c>
      <c r="E7349" s="2" t="s">
        <v>24</v>
      </c>
      <c r="F7349" s="2" t="s">
        <v>17</v>
      </c>
      <c r="G7349" s="2">
        <v>26</v>
      </c>
      <c r="H7349" s="2" t="s">
        <v>34</v>
      </c>
      <c r="I7349" s="2" t="s">
        <v>27</v>
      </c>
      <c r="J7349" s="12">
        <v>10</v>
      </c>
      <c r="K7349" s="2">
        <v>110</v>
      </c>
      <c r="L7349" s="2">
        <v>1</v>
      </c>
      <c r="M7349" s="12">
        <v>110</v>
      </c>
      <c r="N7349" s="3">
        <v>1</v>
      </c>
      <c r="O7349" s="2" t="str" cm="1">
        <f t="array" ref="O7349">_xlfn.IFS(N7349=1,"Unsatisfactory",N7349=2,"Poor",N7349=3,"Average",N7349=4,"Good",N7349=5,"Excellent")</f>
        <v>Unsatisfactory</v>
      </c>
      <c r="P7349"/>
      <c r="Q7349"/>
      <c r="R7349"/>
      <c r="S7349"/>
      <c r="T7349"/>
      <c r="U7349"/>
    </row>
    <row r="7350" spans="1:21">
      <c r="A7350" s="2">
        <v>191009</v>
      </c>
      <c r="B7350" s="2" t="s">
        <v>48</v>
      </c>
      <c r="C7350" s="4">
        <v>45478</v>
      </c>
      <c r="D7350" s="17">
        <v>45478</v>
      </c>
      <c r="E7350" s="2" t="s">
        <v>16</v>
      </c>
      <c r="F7350" s="2" t="s">
        <v>17</v>
      </c>
      <c r="G7350" s="2">
        <v>18</v>
      </c>
      <c r="H7350" s="2" t="s">
        <v>31</v>
      </c>
      <c r="I7350" s="2" t="s">
        <v>19</v>
      </c>
      <c r="J7350" s="12">
        <v>130</v>
      </c>
      <c r="K7350" s="2">
        <v>130</v>
      </c>
      <c r="L7350" s="2">
        <v>3</v>
      </c>
      <c r="M7350" s="12">
        <v>390</v>
      </c>
      <c r="N7350" s="3">
        <v>1</v>
      </c>
      <c r="O7350" s="2" t="str" cm="1">
        <f t="array" ref="O7350">_xlfn.IFS(N7350=1,"Unsatisfactory",N7350=2,"Poor",N7350=3,"Average",N7350=4,"Good",N7350=5,"Excellent")</f>
        <v>Unsatisfactory</v>
      </c>
      <c r="P7350"/>
      <c r="Q7350"/>
      <c r="R7350"/>
      <c r="S7350"/>
      <c r="T7350"/>
      <c r="U7350"/>
    </row>
    <row r="7351" spans="1:21">
      <c r="A7351" s="2">
        <v>180142</v>
      </c>
      <c r="B7351" s="2" t="s">
        <v>42</v>
      </c>
      <c r="C7351" s="4">
        <v>45461</v>
      </c>
      <c r="D7351" s="17">
        <v>45461</v>
      </c>
      <c r="E7351" s="2" t="s">
        <v>16</v>
      </c>
      <c r="F7351" s="2" t="s">
        <v>17</v>
      </c>
      <c r="G7351" s="2">
        <v>28</v>
      </c>
      <c r="H7351" s="2" t="s">
        <v>58</v>
      </c>
      <c r="I7351" s="2" t="s">
        <v>27</v>
      </c>
      <c r="J7351" s="12">
        <v>65</v>
      </c>
      <c r="K7351" s="2">
        <v>105</v>
      </c>
      <c r="L7351" s="2">
        <v>1</v>
      </c>
      <c r="M7351" s="12">
        <v>105</v>
      </c>
      <c r="N7351" s="3">
        <v>3</v>
      </c>
      <c r="O7351" s="2" t="str" cm="1">
        <f t="array" ref="O7351">_xlfn.IFS(N7351=1,"Unsatisfactory",N7351=2,"Poor",N7351=3,"Average",N7351=4,"Good",N7351=5,"Excellent")</f>
        <v>Average</v>
      </c>
      <c r="P7351"/>
      <c r="Q7351"/>
      <c r="R7351"/>
      <c r="S7351"/>
      <c r="T7351"/>
      <c r="U7351"/>
    </row>
    <row r="7352" spans="1:21">
      <c r="A7352" s="2">
        <v>172748</v>
      </c>
      <c r="B7352" s="2" t="s">
        <v>50</v>
      </c>
      <c r="C7352" s="4">
        <v>45510</v>
      </c>
      <c r="D7352" s="17">
        <v>45510</v>
      </c>
      <c r="E7352" s="2" t="s">
        <v>16</v>
      </c>
      <c r="F7352" s="2" t="s">
        <v>17</v>
      </c>
      <c r="G7352" s="2">
        <v>33</v>
      </c>
      <c r="H7352" s="2" t="s">
        <v>115</v>
      </c>
      <c r="I7352" s="2" t="s">
        <v>19</v>
      </c>
      <c r="J7352" s="12">
        <v>97</v>
      </c>
      <c r="K7352" s="2">
        <v>97</v>
      </c>
      <c r="L7352" s="2">
        <v>1</v>
      </c>
      <c r="M7352" s="12">
        <v>97</v>
      </c>
      <c r="N7352" s="3">
        <v>3</v>
      </c>
      <c r="O7352" s="2" t="str" cm="1">
        <f t="array" ref="O7352">_xlfn.IFS(N7352=1,"Unsatisfactory",N7352=2,"Poor",N7352=3,"Average",N7352=4,"Good",N7352=5,"Excellent")</f>
        <v>Average</v>
      </c>
      <c r="P7352"/>
      <c r="Q7352"/>
      <c r="R7352"/>
      <c r="S7352"/>
      <c r="T7352"/>
      <c r="U7352"/>
    </row>
    <row r="7353" spans="1:21">
      <c r="A7353" s="2">
        <v>122301</v>
      </c>
      <c r="B7353" s="2" t="s">
        <v>42</v>
      </c>
      <c r="C7353" s="4">
        <v>45283</v>
      </c>
      <c r="D7353" s="17">
        <v>45283</v>
      </c>
      <c r="E7353" s="2" t="s">
        <v>16</v>
      </c>
      <c r="F7353" s="2" t="s">
        <v>17</v>
      </c>
      <c r="G7353" s="2">
        <v>19</v>
      </c>
      <c r="H7353" s="2" t="s">
        <v>79</v>
      </c>
      <c r="I7353" s="2" t="s">
        <v>27</v>
      </c>
      <c r="J7353" s="12">
        <v>65</v>
      </c>
      <c r="K7353" s="2">
        <v>105</v>
      </c>
      <c r="L7353" s="2">
        <v>1</v>
      </c>
      <c r="M7353" s="12">
        <v>105</v>
      </c>
      <c r="N7353" s="3">
        <v>4</v>
      </c>
      <c r="O7353" s="2" t="str" cm="1">
        <f t="array" ref="O7353">_xlfn.IFS(N7353=1,"Unsatisfactory",N7353=2,"Poor",N7353=3,"Average",N7353=4,"Good",N7353=5,"Excellent")</f>
        <v>Good</v>
      </c>
      <c r="P7353"/>
      <c r="Q7353"/>
      <c r="R7353"/>
      <c r="S7353"/>
      <c r="T7353"/>
      <c r="U7353"/>
    </row>
    <row r="7354" spans="1:21">
      <c r="A7354" s="2">
        <v>189493</v>
      </c>
      <c r="B7354" s="2" t="s">
        <v>82</v>
      </c>
      <c r="C7354" s="4">
        <v>45309</v>
      </c>
      <c r="D7354" s="17">
        <v>45309</v>
      </c>
      <c r="E7354" s="2" t="s">
        <v>37</v>
      </c>
      <c r="F7354" s="2" t="s">
        <v>25</v>
      </c>
      <c r="G7354" s="2">
        <v>33</v>
      </c>
      <c r="H7354" s="2" t="s">
        <v>128</v>
      </c>
      <c r="I7354" s="2" t="s">
        <v>19</v>
      </c>
      <c r="J7354" s="12">
        <v>20</v>
      </c>
      <c r="K7354" s="2">
        <v>20</v>
      </c>
      <c r="L7354" s="2">
        <v>1</v>
      </c>
      <c r="M7354" s="12">
        <v>20</v>
      </c>
      <c r="N7354" s="3">
        <v>4</v>
      </c>
      <c r="O7354" s="2" t="str" cm="1">
        <f t="array" ref="O7354">_xlfn.IFS(N7354=1,"Unsatisfactory",N7354=2,"Poor",N7354=3,"Average",N7354=4,"Good",N7354=5,"Excellent")</f>
        <v>Good</v>
      </c>
      <c r="P7354"/>
      <c r="Q7354"/>
      <c r="R7354"/>
      <c r="S7354"/>
      <c r="T7354"/>
      <c r="U7354"/>
    </row>
    <row r="7355" spans="1:21">
      <c r="A7355" s="2">
        <v>139481</v>
      </c>
      <c r="B7355" s="2" t="s">
        <v>48</v>
      </c>
      <c r="C7355" s="4">
        <v>45235</v>
      </c>
      <c r="D7355" s="17">
        <v>45235</v>
      </c>
      <c r="E7355" s="2" t="s">
        <v>16</v>
      </c>
      <c r="F7355" s="2" t="s">
        <v>17</v>
      </c>
      <c r="G7355" s="2">
        <v>27</v>
      </c>
      <c r="H7355" s="2" t="s">
        <v>128</v>
      </c>
      <c r="I7355" s="2" t="s">
        <v>19</v>
      </c>
      <c r="J7355" s="12">
        <v>130</v>
      </c>
      <c r="K7355" s="2">
        <v>130</v>
      </c>
      <c r="L7355" s="2">
        <v>1</v>
      </c>
      <c r="M7355" s="12">
        <v>130</v>
      </c>
      <c r="N7355" s="3">
        <v>4</v>
      </c>
      <c r="O7355" s="2" t="str" cm="1">
        <f t="array" ref="O7355">_xlfn.IFS(N7355=1,"Unsatisfactory",N7355=2,"Poor",N7355=3,"Average",N7355=4,"Good",N7355=5,"Excellent")</f>
        <v>Good</v>
      </c>
      <c r="P7355"/>
      <c r="Q7355"/>
      <c r="R7355"/>
      <c r="S7355"/>
      <c r="T7355"/>
      <c r="U7355"/>
    </row>
    <row r="7356" spans="1:21">
      <c r="A7356" s="2">
        <v>136432</v>
      </c>
      <c r="B7356" s="2" t="s">
        <v>42</v>
      </c>
      <c r="C7356" s="4">
        <v>45417</v>
      </c>
      <c r="D7356" s="17">
        <v>45417</v>
      </c>
      <c r="E7356" s="2" t="s">
        <v>16</v>
      </c>
      <c r="F7356" s="2" t="s">
        <v>25</v>
      </c>
      <c r="G7356" s="2">
        <v>20</v>
      </c>
      <c r="H7356" s="2" t="s">
        <v>129</v>
      </c>
      <c r="I7356" s="2" t="s">
        <v>19</v>
      </c>
      <c r="J7356" s="12">
        <v>65</v>
      </c>
      <c r="K7356" s="2">
        <v>65</v>
      </c>
      <c r="L7356" s="2">
        <v>1</v>
      </c>
      <c r="M7356" s="12">
        <v>65</v>
      </c>
      <c r="N7356" s="3">
        <v>5</v>
      </c>
      <c r="O7356" s="2" t="str" cm="1">
        <f t="array" ref="O7356">_xlfn.IFS(N7356=1,"Unsatisfactory",N7356=2,"Poor",N7356=3,"Average",N7356=4,"Good",N7356=5,"Excellent")</f>
        <v>Excellent</v>
      </c>
      <c r="P7356"/>
      <c r="Q7356"/>
      <c r="R7356"/>
      <c r="S7356"/>
      <c r="T7356"/>
      <c r="U7356"/>
    </row>
    <row r="7357" spans="1:21">
      <c r="A7357" s="2">
        <v>187404</v>
      </c>
      <c r="B7357" s="2" t="s">
        <v>42</v>
      </c>
      <c r="C7357" s="4">
        <v>45376</v>
      </c>
      <c r="D7357" s="17">
        <v>45376</v>
      </c>
      <c r="E7357" s="2" t="s">
        <v>16</v>
      </c>
      <c r="F7357" s="2" t="s">
        <v>17</v>
      </c>
      <c r="G7357" s="2">
        <v>29</v>
      </c>
      <c r="H7357" s="2" t="s">
        <v>66</v>
      </c>
      <c r="I7357" s="2" t="s">
        <v>27</v>
      </c>
      <c r="J7357" s="12">
        <v>65</v>
      </c>
      <c r="K7357" s="2">
        <v>105</v>
      </c>
      <c r="L7357" s="2">
        <v>1</v>
      </c>
      <c r="M7357" s="12">
        <v>105</v>
      </c>
      <c r="N7357" s="3">
        <v>1</v>
      </c>
      <c r="O7357" s="2" t="str" cm="1">
        <f t="array" ref="O7357">_xlfn.IFS(N7357=1,"Unsatisfactory",N7357=2,"Poor",N7357=3,"Average",N7357=4,"Good",N7357=5,"Excellent")</f>
        <v>Unsatisfactory</v>
      </c>
      <c r="P7357"/>
      <c r="Q7357"/>
      <c r="R7357"/>
      <c r="S7357"/>
      <c r="T7357"/>
      <c r="U7357"/>
    </row>
    <row r="7358" spans="1:21">
      <c r="A7358" s="2">
        <v>162916</v>
      </c>
      <c r="B7358" s="2" t="s">
        <v>23</v>
      </c>
      <c r="C7358" s="4">
        <v>45572</v>
      </c>
      <c r="D7358" s="17">
        <v>45572</v>
      </c>
      <c r="E7358" s="2" t="s">
        <v>24</v>
      </c>
      <c r="F7358" s="2" t="s">
        <v>17</v>
      </c>
      <c r="G7358" s="2">
        <v>27</v>
      </c>
      <c r="H7358" s="2" t="s">
        <v>29</v>
      </c>
      <c r="I7358" s="2" t="s">
        <v>19</v>
      </c>
      <c r="J7358" s="12">
        <v>9</v>
      </c>
      <c r="K7358" s="2">
        <v>9</v>
      </c>
      <c r="L7358" s="2">
        <v>1</v>
      </c>
      <c r="M7358" s="12">
        <v>9</v>
      </c>
      <c r="N7358" s="3">
        <v>1</v>
      </c>
      <c r="O7358" s="2" t="str" cm="1">
        <f t="array" ref="O7358">_xlfn.IFS(N7358=1,"Unsatisfactory",N7358=2,"Poor",N7358=3,"Average",N7358=4,"Good",N7358=5,"Excellent")</f>
        <v>Unsatisfactory</v>
      </c>
      <c r="P7358"/>
      <c r="Q7358"/>
      <c r="R7358"/>
      <c r="S7358"/>
      <c r="T7358"/>
      <c r="U7358"/>
    </row>
    <row r="7359" spans="1:21">
      <c r="A7359" s="2">
        <v>133277</v>
      </c>
      <c r="B7359" s="2" t="s">
        <v>50</v>
      </c>
      <c r="C7359" s="4">
        <v>45493</v>
      </c>
      <c r="D7359" s="17">
        <v>45493</v>
      </c>
      <c r="E7359" s="2" t="s">
        <v>16</v>
      </c>
      <c r="F7359" s="2" t="s">
        <v>17</v>
      </c>
      <c r="G7359" s="2">
        <v>31</v>
      </c>
      <c r="H7359" s="2" t="s">
        <v>26</v>
      </c>
      <c r="I7359" s="2" t="s">
        <v>27</v>
      </c>
      <c r="J7359" s="12">
        <v>97</v>
      </c>
      <c r="K7359" s="2">
        <v>137</v>
      </c>
      <c r="L7359" s="2">
        <v>3</v>
      </c>
      <c r="M7359" s="12">
        <v>411</v>
      </c>
      <c r="N7359" s="3">
        <v>2</v>
      </c>
      <c r="O7359" s="2" t="str" cm="1">
        <f t="array" ref="O7359">_xlfn.IFS(N7359=1,"Unsatisfactory",N7359=2,"Poor",N7359=3,"Average",N7359=4,"Good",N7359=5,"Excellent")</f>
        <v>Poor</v>
      </c>
      <c r="P7359"/>
      <c r="Q7359"/>
      <c r="R7359"/>
      <c r="S7359"/>
      <c r="T7359"/>
      <c r="U7359"/>
    </row>
    <row r="7360" spans="1:21">
      <c r="A7360" s="2">
        <v>143221</v>
      </c>
      <c r="B7360" s="2" t="s">
        <v>42</v>
      </c>
      <c r="C7360" s="4">
        <v>45490</v>
      </c>
      <c r="D7360" s="17">
        <v>45490</v>
      </c>
      <c r="E7360" s="2" t="s">
        <v>16</v>
      </c>
      <c r="F7360" s="2" t="s">
        <v>17</v>
      </c>
      <c r="G7360" s="2">
        <v>30</v>
      </c>
      <c r="H7360" s="2" t="s">
        <v>129</v>
      </c>
      <c r="I7360" s="2" t="s">
        <v>19</v>
      </c>
      <c r="J7360" s="12">
        <v>65</v>
      </c>
      <c r="K7360" s="2">
        <v>65</v>
      </c>
      <c r="L7360" s="2">
        <v>1</v>
      </c>
      <c r="M7360" s="12">
        <v>65</v>
      </c>
      <c r="N7360" s="3">
        <v>5</v>
      </c>
      <c r="O7360" s="2" t="str" cm="1">
        <f t="array" ref="O7360">_xlfn.IFS(N7360=1,"Unsatisfactory",N7360=2,"Poor",N7360=3,"Average",N7360=4,"Good",N7360=5,"Excellent")</f>
        <v>Excellent</v>
      </c>
      <c r="P7360"/>
      <c r="Q7360"/>
      <c r="R7360"/>
      <c r="S7360"/>
      <c r="T7360"/>
      <c r="U7360"/>
    </row>
    <row r="7361" spans="1:21">
      <c r="A7361" s="2">
        <v>170583</v>
      </c>
      <c r="B7361" s="2" t="s">
        <v>15</v>
      </c>
      <c r="C7361" s="4">
        <v>45402</v>
      </c>
      <c r="D7361" s="17">
        <v>45402</v>
      </c>
      <c r="E7361" s="2" t="s">
        <v>16</v>
      </c>
      <c r="F7361" s="2" t="s">
        <v>17</v>
      </c>
      <c r="G7361" s="2">
        <v>29</v>
      </c>
      <c r="H7361" s="2" t="s">
        <v>46</v>
      </c>
      <c r="I7361" s="2" t="s">
        <v>19</v>
      </c>
      <c r="J7361" s="12">
        <v>100</v>
      </c>
      <c r="K7361" s="2">
        <v>100</v>
      </c>
      <c r="L7361" s="2">
        <v>1</v>
      </c>
      <c r="M7361" s="12">
        <v>100</v>
      </c>
      <c r="N7361" s="3">
        <v>5</v>
      </c>
      <c r="O7361" s="2" t="str" cm="1">
        <f t="array" ref="O7361">_xlfn.IFS(N7361=1,"Unsatisfactory",N7361=2,"Poor",N7361=3,"Average",N7361=4,"Good",N7361=5,"Excellent")</f>
        <v>Excellent</v>
      </c>
      <c r="P7361"/>
      <c r="Q7361"/>
      <c r="R7361"/>
      <c r="S7361"/>
      <c r="T7361"/>
      <c r="U7361"/>
    </row>
    <row r="7362" spans="1:21">
      <c r="A7362" s="2">
        <v>194336</v>
      </c>
      <c r="B7362" s="2" t="s">
        <v>36</v>
      </c>
      <c r="C7362" s="4">
        <v>45560</v>
      </c>
      <c r="D7362" s="17">
        <v>45560</v>
      </c>
      <c r="E7362" s="2" t="s">
        <v>37</v>
      </c>
      <c r="F7362" s="2" t="s">
        <v>25</v>
      </c>
      <c r="G7362" s="2">
        <v>33</v>
      </c>
      <c r="H7362" s="2" t="s">
        <v>60</v>
      </c>
      <c r="I7362" s="2" t="s">
        <v>19</v>
      </c>
      <c r="J7362" s="12">
        <v>32</v>
      </c>
      <c r="K7362" s="2">
        <v>32</v>
      </c>
      <c r="L7362" s="2">
        <v>1</v>
      </c>
      <c r="M7362" s="12">
        <v>32</v>
      </c>
      <c r="N7362" s="3">
        <v>5</v>
      </c>
      <c r="O7362" s="2" t="str" cm="1">
        <f t="array" ref="O7362">_xlfn.IFS(N7362=1,"Unsatisfactory",N7362=2,"Poor",N7362=3,"Average",N7362=4,"Good",N7362=5,"Excellent")</f>
        <v>Excellent</v>
      </c>
      <c r="P7362"/>
      <c r="Q7362"/>
      <c r="R7362"/>
      <c r="S7362"/>
      <c r="T7362"/>
      <c r="U7362"/>
    </row>
    <row r="7363" spans="1:21">
      <c r="A7363" s="2">
        <v>196345</v>
      </c>
      <c r="B7363" s="2" t="s">
        <v>15</v>
      </c>
      <c r="C7363" s="4">
        <v>45570</v>
      </c>
      <c r="D7363" s="17">
        <v>45570</v>
      </c>
      <c r="E7363" s="2" t="s">
        <v>16</v>
      </c>
      <c r="F7363" s="2" t="s">
        <v>17</v>
      </c>
      <c r="G7363" s="2">
        <v>25</v>
      </c>
      <c r="H7363" s="2" t="s">
        <v>115</v>
      </c>
      <c r="I7363" s="2" t="s">
        <v>19</v>
      </c>
      <c r="J7363" s="12">
        <v>100</v>
      </c>
      <c r="K7363" s="2">
        <v>100</v>
      </c>
      <c r="L7363" s="2">
        <v>2</v>
      </c>
      <c r="M7363" s="12">
        <v>200</v>
      </c>
      <c r="N7363" s="3">
        <v>5</v>
      </c>
      <c r="O7363" s="2" t="str" cm="1">
        <f t="array" ref="O7363">_xlfn.IFS(N7363=1,"Unsatisfactory",N7363=2,"Poor",N7363=3,"Average",N7363=4,"Good",N7363=5,"Excellent")</f>
        <v>Excellent</v>
      </c>
      <c r="P7363"/>
      <c r="Q7363"/>
      <c r="R7363"/>
      <c r="S7363"/>
      <c r="T7363"/>
      <c r="U7363"/>
    </row>
    <row r="7364" spans="1:21">
      <c r="A7364" s="2">
        <v>195742</v>
      </c>
      <c r="B7364" s="2" t="s">
        <v>50</v>
      </c>
      <c r="C7364" s="4">
        <v>45289</v>
      </c>
      <c r="D7364" s="17">
        <v>45289</v>
      </c>
      <c r="E7364" s="2" t="s">
        <v>16</v>
      </c>
      <c r="F7364" s="2" t="s">
        <v>17</v>
      </c>
      <c r="G7364" s="2">
        <v>20</v>
      </c>
      <c r="H7364" s="2" t="s">
        <v>58</v>
      </c>
      <c r="I7364" s="2" t="s">
        <v>27</v>
      </c>
      <c r="J7364" s="12">
        <v>97</v>
      </c>
      <c r="K7364" s="2">
        <v>137</v>
      </c>
      <c r="L7364" s="2">
        <v>1</v>
      </c>
      <c r="M7364" s="12">
        <v>137</v>
      </c>
      <c r="N7364" s="3">
        <v>5</v>
      </c>
      <c r="O7364" s="2" t="str" cm="1">
        <f t="array" ref="O7364">_xlfn.IFS(N7364=1,"Unsatisfactory",N7364=2,"Poor",N7364=3,"Average",N7364=4,"Good",N7364=5,"Excellent")</f>
        <v>Excellent</v>
      </c>
      <c r="P7364"/>
      <c r="Q7364"/>
      <c r="R7364"/>
      <c r="S7364"/>
      <c r="T7364"/>
      <c r="U7364"/>
    </row>
    <row r="7365" spans="1:21">
      <c r="A7365" s="2">
        <v>134889</v>
      </c>
      <c r="B7365" s="2" t="s">
        <v>50</v>
      </c>
      <c r="C7365" s="4">
        <v>45339</v>
      </c>
      <c r="D7365" s="17">
        <v>45339</v>
      </c>
      <c r="E7365" s="2" t="s">
        <v>16</v>
      </c>
      <c r="F7365" s="2" t="s">
        <v>25</v>
      </c>
      <c r="G7365" s="2">
        <v>31</v>
      </c>
      <c r="H7365" s="2" t="s">
        <v>74</v>
      </c>
      <c r="I7365" s="2" t="s">
        <v>27</v>
      </c>
      <c r="J7365" s="12">
        <v>97</v>
      </c>
      <c r="K7365" s="2">
        <v>122</v>
      </c>
      <c r="L7365" s="2">
        <v>1</v>
      </c>
      <c r="M7365" s="12">
        <v>122</v>
      </c>
      <c r="N7365" s="3">
        <v>1</v>
      </c>
      <c r="O7365" s="2" t="str" cm="1">
        <f t="array" ref="O7365">_xlfn.IFS(N7365=1,"Unsatisfactory",N7365=2,"Poor",N7365=3,"Average",N7365=4,"Good",N7365=5,"Excellent")</f>
        <v>Unsatisfactory</v>
      </c>
      <c r="P7365"/>
      <c r="Q7365"/>
      <c r="R7365"/>
      <c r="S7365"/>
      <c r="T7365"/>
      <c r="U7365"/>
    </row>
    <row r="7366" spans="1:21">
      <c r="A7366" s="2">
        <v>185722</v>
      </c>
      <c r="B7366" s="2" t="s">
        <v>42</v>
      </c>
      <c r="C7366" s="4">
        <v>45330</v>
      </c>
      <c r="D7366" s="17">
        <v>45330</v>
      </c>
      <c r="E7366" s="2" t="s">
        <v>16</v>
      </c>
      <c r="F7366" s="2" t="s">
        <v>17</v>
      </c>
      <c r="G7366" s="2">
        <v>22</v>
      </c>
      <c r="H7366" s="2" t="s">
        <v>131</v>
      </c>
      <c r="I7366" s="2" t="s">
        <v>27</v>
      </c>
      <c r="J7366" s="12">
        <v>65</v>
      </c>
      <c r="K7366" s="2">
        <v>135</v>
      </c>
      <c r="L7366" s="2">
        <v>1</v>
      </c>
      <c r="M7366" s="12">
        <v>135</v>
      </c>
      <c r="N7366" s="3">
        <v>1</v>
      </c>
      <c r="O7366" s="2" t="str" cm="1">
        <f t="array" ref="O7366">_xlfn.IFS(N7366=1,"Unsatisfactory",N7366=2,"Poor",N7366=3,"Average",N7366=4,"Good",N7366=5,"Excellent")</f>
        <v>Unsatisfactory</v>
      </c>
      <c r="P7366"/>
      <c r="Q7366"/>
      <c r="R7366"/>
      <c r="S7366"/>
      <c r="T7366"/>
      <c r="U7366"/>
    </row>
    <row r="7367" spans="1:21">
      <c r="A7367" s="2">
        <v>173556</v>
      </c>
      <c r="B7367" s="2" t="s">
        <v>30</v>
      </c>
      <c r="C7367" s="4">
        <v>45397</v>
      </c>
      <c r="D7367" s="17">
        <v>45397</v>
      </c>
      <c r="E7367" s="2" t="s">
        <v>24</v>
      </c>
      <c r="F7367" s="2" t="s">
        <v>17</v>
      </c>
      <c r="G7367" s="2">
        <v>25</v>
      </c>
      <c r="H7367" s="2" t="s">
        <v>29</v>
      </c>
      <c r="I7367" s="2" t="s">
        <v>19</v>
      </c>
      <c r="J7367" s="12">
        <v>10</v>
      </c>
      <c r="K7367" s="2">
        <v>10</v>
      </c>
      <c r="L7367" s="2">
        <v>1</v>
      </c>
      <c r="M7367" s="12">
        <v>10</v>
      </c>
      <c r="N7367" s="3">
        <v>5</v>
      </c>
      <c r="O7367" s="2" t="str" cm="1">
        <f t="array" ref="O7367">_xlfn.IFS(N7367=1,"Unsatisfactory",N7367=2,"Poor",N7367=3,"Average",N7367=4,"Good",N7367=5,"Excellent")</f>
        <v>Excellent</v>
      </c>
      <c r="P7367"/>
      <c r="Q7367"/>
      <c r="R7367"/>
      <c r="S7367"/>
      <c r="T7367"/>
      <c r="U7367"/>
    </row>
    <row r="7368" spans="1:21">
      <c r="A7368" s="2">
        <v>128044</v>
      </c>
      <c r="B7368" s="2" t="s">
        <v>23</v>
      </c>
      <c r="C7368" s="4">
        <v>45456</v>
      </c>
      <c r="D7368" s="17">
        <v>45456</v>
      </c>
      <c r="E7368" s="2" t="s">
        <v>24</v>
      </c>
      <c r="F7368" s="2" t="s">
        <v>25</v>
      </c>
      <c r="G7368" s="2">
        <v>22</v>
      </c>
      <c r="H7368" s="2" t="s">
        <v>60</v>
      </c>
      <c r="I7368" s="2" t="s">
        <v>19</v>
      </c>
      <c r="J7368" s="12">
        <v>9</v>
      </c>
      <c r="K7368" s="2">
        <v>9</v>
      </c>
      <c r="L7368" s="2">
        <v>2</v>
      </c>
      <c r="M7368" s="12">
        <v>18</v>
      </c>
      <c r="N7368" s="3">
        <v>1</v>
      </c>
      <c r="O7368" s="2" t="str" cm="1">
        <f t="array" ref="O7368">_xlfn.IFS(N7368=1,"Unsatisfactory",N7368=2,"Poor",N7368=3,"Average",N7368=4,"Good",N7368=5,"Excellent")</f>
        <v>Unsatisfactory</v>
      </c>
      <c r="P7368"/>
      <c r="Q7368"/>
      <c r="R7368"/>
      <c r="S7368"/>
      <c r="T7368"/>
      <c r="U7368"/>
    </row>
    <row r="7369" spans="1:21">
      <c r="A7369" s="2">
        <v>176563</v>
      </c>
      <c r="B7369" s="2" t="s">
        <v>30</v>
      </c>
      <c r="C7369" s="4">
        <v>45298</v>
      </c>
      <c r="D7369" s="17">
        <v>45298</v>
      </c>
      <c r="E7369" s="2" t="s">
        <v>24</v>
      </c>
      <c r="F7369" s="2" t="s">
        <v>17</v>
      </c>
      <c r="G7369" s="2">
        <v>33</v>
      </c>
      <c r="H7369" s="2" t="s">
        <v>38</v>
      </c>
      <c r="I7369" s="2" t="s">
        <v>19</v>
      </c>
      <c r="J7369" s="12">
        <v>10</v>
      </c>
      <c r="K7369" s="2">
        <v>10</v>
      </c>
      <c r="L7369" s="2">
        <v>3</v>
      </c>
      <c r="M7369" s="12">
        <v>30</v>
      </c>
      <c r="N7369" s="3">
        <v>3</v>
      </c>
      <c r="O7369" s="2" t="str" cm="1">
        <f t="array" ref="O7369">_xlfn.IFS(N7369=1,"Unsatisfactory",N7369=2,"Poor",N7369=3,"Average",N7369=4,"Good",N7369=5,"Excellent")</f>
        <v>Average</v>
      </c>
      <c r="P7369"/>
      <c r="Q7369"/>
      <c r="R7369"/>
      <c r="S7369"/>
      <c r="T7369"/>
      <c r="U7369"/>
    </row>
    <row r="7370" spans="1:21">
      <c r="A7370" s="2">
        <v>175962</v>
      </c>
      <c r="B7370" s="2" t="s">
        <v>30</v>
      </c>
      <c r="C7370" s="4">
        <v>45407</v>
      </c>
      <c r="D7370" s="17">
        <v>45407</v>
      </c>
      <c r="E7370" s="2" t="s">
        <v>24</v>
      </c>
      <c r="F7370" s="2" t="s">
        <v>25</v>
      </c>
      <c r="G7370" s="2">
        <v>29</v>
      </c>
      <c r="H7370" s="2" t="s">
        <v>44</v>
      </c>
      <c r="I7370" s="2" t="s">
        <v>27</v>
      </c>
      <c r="J7370" s="12">
        <v>10</v>
      </c>
      <c r="K7370" s="2">
        <v>35</v>
      </c>
      <c r="L7370" s="2">
        <v>1</v>
      </c>
      <c r="M7370" s="12">
        <v>35</v>
      </c>
      <c r="N7370" s="3">
        <v>4</v>
      </c>
      <c r="O7370" s="2" t="str" cm="1">
        <f t="array" ref="O7370">_xlfn.IFS(N7370=1,"Unsatisfactory",N7370=2,"Poor",N7370=3,"Average",N7370=4,"Good",N7370=5,"Excellent")</f>
        <v>Good</v>
      </c>
      <c r="P7370"/>
      <c r="Q7370"/>
      <c r="R7370"/>
      <c r="S7370"/>
      <c r="T7370"/>
      <c r="U7370"/>
    </row>
    <row r="7371" spans="1:21">
      <c r="A7371" s="2">
        <v>190638</v>
      </c>
      <c r="B7371" s="2" t="s">
        <v>48</v>
      </c>
      <c r="C7371" s="4">
        <v>45580</v>
      </c>
      <c r="D7371" s="17">
        <v>45580</v>
      </c>
      <c r="E7371" s="2" t="s">
        <v>16</v>
      </c>
      <c r="F7371" s="2" t="s">
        <v>17</v>
      </c>
      <c r="G7371" s="2">
        <v>20</v>
      </c>
      <c r="H7371" s="2" t="s">
        <v>38</v>
      </c>
      <c r="I7371" s="2" t="s">
        <v>19</v>
      </c>
      <c r="J7371" s="12">
        <v>130</v>
      </c>
      <c r="K7371" s="2">
        <v>130</v>
      </c>
      <c r="L7371" s="2">
        <v>1</v>
      </c>
      <c r="M7371" s="12">
        <v>130</v>
      </c>
      <c r="N7371" s="3">
        <v>4</v>
      </c>
      <c r="O7371" s="2" t="str" cm="1">
        <f t="array" ref="O7371">_xlfn.IFS(N7371=1,"Unsatisfactory",N7371=2,"Poor",N7371=3,"Average",N7371=4,"Good",N7371=5,"Excellent")</f>
        <v>Good</v>
      </c>
      <c r="P7371"/>
      <c r="Q7371"/>
      <c r="R7371"/>
      <c r="S7371"/>
      <c r="T7371"/>
      <c r="U7371"/>
    </row>
    <row r="7372" spans="1:21">
      <c r="A7372" s="2">
        <v>139458</v>
      </c>
      <c r="B7372" s="2" t="s">
        <v>53</v>
      </c>
      <c r="C7372" s="4">
        <v>45572</v>
      </c>
      <c r="D7372" s="17">
        <v>45572</v>
      </c>
      <c r="E7372" s="2" t="s">
        <v>37</v>
      </c>
      <c r="F7372" s="2" t="s">
        <v>17</v>
      </c>
      <c r="G7372" s="2">
        <v>23</v>
      </c>
      <c r="H7372" s="2" t="s">
        <v>31</v>
      </c>
      <c r="I7372" s="2" t="s">
        <v>19</v>
      </c>
      <c r="J7372" s="12">
        <v>15</v>
      </c>
      <c r="K7372" s="2">
        <v>15</v>
      </c>
      <c r="L7372" s="2">
        <v>1</v>
      </c>
      <c r="M7372" s="12">
        <v>15</v>
      </c>
      <c r="N7372" s="3">
        <v>4</v>
      </c>
      <c r="O7372" s="2" t="str" cm="1">
        <f t="array" ref="O7372">_xlfn.IFS(N7372=1,"Unsatisfactory",N7372=2,"Poor",N7372=3,"Average",N7372=4,"Good",N7372=5,"Excellent")</f>
        <v>Good</v>
      </c>
      <c r="P7372"/>
      <c r="Q7372"/>
      <c r="R7372"/>
      <c r="S7372"/>
      <c r="T7372"/>
      <c r="U7372"/>
    </row>
    <row r="7373" spans="1:21">
      <c r="A7373" s="2">
        <v>181941</v>
      </c>
      <c r="B7373" s="2" t="s">
        <v>42</v>
      </c>
      <c r="C7373" s="4">
        <v>45295</v>
      </c>
      <c r="D7373" s="17">
        <v>45295</v>
      </c>
      <c r="E7373" s="2" t="s">
        <v>16</v>
      </c>
      <c r="F7373" s="2" t="s">
        <v>17</v>
      </c>
      <c r="G7373" s="2">
        <v>23</v>
      </c>
      <c r="H7373" s="2" t="s">
        <v>80</v>
      </c>
      <c r="I7373" s="2" t="s">
        <v>27</v>
      </c>
      <c r="J7373" s="12">
        <v>65</v>
      </c>
      <c r="K7373" s="2">
        <v>105</v>
      </c>
      <c r="L7373" s="2">
        <v>1</v>
      </c>
      <c r="M7373" s="12">
        <v>105</v>
      </c>
      <c r="N7373" s="3">
        <v>4</v>
      </c>
      <c r="O7373" s="2" t="str" cm="1">
        <f t="array" ref="O7373">_xlfn.IFS(N7373=1,"Unsatisfactory",N7373=2,"Poor",N7373=3,"Average",N7373=4,"Good",N7373=5,"Excellent")</f>
        <v>Good</v>
      </c>
      <c r="P7373"/>
      <c r="Q7373"/>
      <c r="R7373"/>
      <c r="S7373"/>
      <c r="T7373"/>
      <c r="U7373"/>
    </row>
    <row r="7374" spans="1:21">
      <c r="A7374" s="2">
        <v>197839</v>
      </c>
      <c r="B7374" s="2" t="s">
        <v>48</v>
      </c>
      <c r="C7374" s="4">
        <v>45382</v>
      </c>
      <c r="D7374" s="17">
        <v>45382</v>
      </c>
      <c r="E7374" s="2" t="s">
        <v>16</v>
      </c>
      <c r="F7374" s="2" t="s">
        <v>17</v>
      </c>
      <c r="G7374" s="2">
        <v>21</v>
      </c>
      <c r="H7374" s="2" t="s">
        <v>118</v>
      </c>
      <c r="I7374" s="2" t="s">
        <v>19</v>
      </c>
      <c r="J7374" s="12">
        <v>130</v>
      </c>
      <c r="K7374" s="2">
        <v>130</v>
      </c>
      <c r="L7374" s="2">
        <v>1</v>
      </c>
      <c r="M7374" s="12">
        <v>130</v>
      </c>
      <c r="N7374" s="3">
        <v>5</v>
      </c>
      <c r="O7374" s="2" t="str" cm="1">
        <f t="array" ref="O7374">_xlfn.IFS(N7374=1,"Unsatisfactory",N7374=2,"Poor",N7374=3,"Average",N7374=4,"Good",N7374=5,"Excellent")</f>
        <v>Excellent</v>
      </c>
      <c r="P7374"/>
      <c r="Q7374"/>
      <c r="R7374"/>
      <c r="S7374"/>
      <c r="T7374"/>
      <c r="U7374"/>
    </row>
    <row r="7375" spans="1:21">
      <c r="A7375" s="2">
        <v>145518</v>
      </c>
      <c r="B7375" s="2" t="s">
        <v>76</v>
      </c>
      <c r="C7375" s="4">
        <v>45448</v>
      </c>
      <c r="D7375" s="17">
        <v>45448</v>
      </c>
      <c r="E7375" s="2" t="s">
        <v>37</v>
      </c>
      <c r="F7375" s="2" t="s">
        <v>17</v>
      </c>
      <c r="G7375" s="2">
        <v>25</v>
      </c>
      <c r="H7375" s="2" t="s">
        <v>66</v>
      </c>
      <c r="I7375" s="2" t="s">
        <v>27</v>
      </c>
      <c r="J7375" s="12">
        <v>45</v>
      </c>
      <c r="K7375" s="2">
        <v>85</v>
      </c>
      <c r="L7375" s="2">
        <v>1</v>
      </c>
      <c r="M7375" s="12">
        <v>85</v>
      </c>
      <c r="N7375" s="3">
        <v>3</v>
      </c>
      <c r="O7375" s="2" t="str" cm="1">
        <f t="array" ref="O7375">_xlfn.IFS(N7375=1,"Unsatisfactory",N7375=2,"Poor",N7375=3,"Average",N7375=4,"Good",N7375=5,"Excellent")</f>
        <v>Average</v>
      </c>
      <c r="P7375"/>
      <c r="Q7375"/>
      <c r="R7375"/>
      <c r="S7375"/>
      <c r="T7375"/>
      <c r="U7375"/>
    </row>
    <row r="7376" spans="1:21">
      <c r="A7376" s="2">
        <v>180511</v>
      </c>
      <c r="B7376" s="2" t="s">
        <v>23</v>
      </c>
      <c r="C7376" s="4">
        <v>45292</v>
      </c>
      <c r="D7376" s="17">
        <v>45292</v>
      </c>
      <c r="E7376" s="2" t="s">
        <v>24</v>
      </c>
      <c r="F7376" s="2" t="s">
        <v>25</v>
      </c>
      <c r="G7376" s="2">
        <v>23</v>
      </c>
      <c r="H7376" s="2" t="s">
        <v>74</v>
      </c>
      <c r="I7376" s="2" t="s">
        <v>27</v>
      </c>
      <c r="J7376" s="12">
        <v>9</v>
      </c>
      <c r="K7376" s="2">
        <v>34</v>
      </c>
      <c r="L7376" s="2">
        <v>1</v>
      </c>
      <c r="M7376" s="12">
        <v>34</v>
      </c>
      <c r="N7376" s="3">
        <v>2</v>
      </c>
      <c r="O7376" s="2" t="str" cm="1">
        <f t="array" ref="O7376">_xlfn.IFS(N7376=1,"Unsatisfactory",N7376=2,"Poor",N7376=3,"Average",N7376=4,"Good",N7376=5,"Excellent")</f>
        <v>Poor</v>
      </c>
      <c r="P7376"/>
      <c r="Q7376"/>
      <c r="R7376"/>
      <c r="S7376"/>
      <c r="T7376"/>
      <c r="U7376"/>
    </row>
    <row r="7377" spans="1:21">
      <c r="A7377" s="2">
        <v>170303</v>
      </c>
      <c r="B7377" s="2" t="s">
        <v>15</v>
      </c>
      <c r="C7377" s="4">
        <v>45258</v>
      </c>
      <c r="D7377" s="17">
        <v>45258</v>
      </c>
      <c r="E7377" s="2" t="s">
        <v>16</v>
      </c>
      <c r="F7377" s="2" t="s">
        <v>17</v>
      </c>
      <c r="G7377" s="2">
        <v>22</v>
      </c>
      <c r="H7377" s="2" t="s">
        <v>38</v>
      </c>
      <c r="I7377" s="2" t="s">
        <v>19</v>
      </c>
      <c r="J7377" s="12">
        <v>100</v>
      </c>
      <c r="K7377" s="2">
        <v>100</v>
      </c>
      <c r="L7377" s="2">
        <v>1</v>
      </c>
      <c r="M7377" s="12">
        <v>100</v>
      </c>
      <c r="N7377" s="3">
        <v>3</v>
      </c>
      <c r="O7377" s="2" t="str" cm="1">
        <f t="array" ref="O7377">_xlfn.IFS(N7377=1,"Unsatisfactory",N7377=2,"Poor",N7377=3,"Average",N7377=4,"Good",N7377=5,"Excellent")</f>
        <v>Average</v>
      </c>
      <c r="P7377"/>
      <c r="Q7377"/>
      <c r="R7377"/>
      <c r="S7377"/>
      <c r="T7377"/>
      <c r="U7377"/>
    </row>
    <row r="7378" spans="1:21">
      <c r="A7378" s="2">
        <v>154434</v>
      </c>
      <c r="B7378" s="2" t="s">
        <v>30</v>
      </c>
      <c r="C7378" s="4">
        <v>45373</v>
      </c>
      <c r="D7378" s="17">
        <v>45373</v>
      </c>
      <c r="E7378" s="2" t="s">
        <v>24</v>
      </c>
      <c r="F7378" s="2" t="s">
        <v>17</v>
      </c>
      <c r="G7378" s="2">
        <v>25</v>
      </c>
      <c r="H7378" s="2" t="s">
        <v>34</v>
      </c>
      <c r="I7378" s="2" t="s">
        <v>27</v>
      </c>
      <c r="J7378" s="12">
        <v>10</v>
      </c>
      <c r="K7378" s="2">
        <v>110</v>
      </c>
      <c r="L7378" s="2">
        <v>1</v>
      </c>
      <c r="M7378" s="12">
        <v>110</v>
      </c>
      <c r="N7378" s="3">
        <v>5</v>
      </c>
      <c r="O7378" s="2" t="str" cm="1">
        <f t="array" ref="O7378">_xlfn.IFS(N7378=1,"Unsatisfactory",N7378=2,"Poor",N7378=3,"Average",N7378=4,"Good",N7378=5,"Excellent")</f>
        <v>Excellent</v>
      </c>
      <c r="P7378"/>
      <c r="Q7378"/>
      <c r="R7378"/>
      <c r="S7378"/>
      <c r="T7378"/>
      <c r="U7378"/>
    </row>
    <row r="7379" spans="1:21">
      <c r="A7379" s="2">
        <v>163915</v>
      </c>
      <c r="B7379" s="2" t="s">
        <v>50</v>
      </c>
      <c r="C7379" s="4">
        <v>45348</v>
      </c>
      <c r="D7379" s="17">
        <v>45348</v>
      </c>
      <c r="E7379" s="2" t="s">
        <v>16</v>
      </c>
      <c r="F7379" s="2" t="s">
        <v>25</v>
      </c>
      <c r="G7379" s="2">
        <v>26</v>
      </c>
      <c r="H7379" s="2" t="s">
        <v>128</v>
      </c>
      <c r="I7379" s="2" t="s">
        <v>19</v>
      </c>
      <c r="J7379" s="12">
        <v>97</v>
      </c>
      <c r="K7379" s="2">
        <v>97</v>
      </c>
      <c r="L7379" s="2">
        <v>1</v>
      </c>
      <c r="M7379" s="12">
        <v>97</v>
      </c>
      <c r="N7379" s="3">
        <v>1</v>
      </c>
      <c r="O7379" s="2" t="str" cm="1">
        <f t="array" ref="O7379">_xlfn.IFS(N7379=1,"Unsatisfactory",N7379=2,"Poor",N7379=3,"Average",N7379=4,"Good",N7379=5,"Excellent")</f>
        <v>Unsatisfactory</v>
      </c>
      <c r="P7379"/>
      <c r="Q7379"/>
      <c r="R7379"/>
      <c r="S7379"/>
      <c r="T7379"/>
      <c r="U7379"/>
    </row>
    <row r="7380" spans="1:21">
      <c r="A7380" s="2">
        <v>122737</v>
      </c>
      <c r="B7380" s="2" t="s">
        <v>33</v>
      </c>
      <c r="C7380" s="4">
        <v>45566</v>
      </c>
      <c r="D7380" s="17">
        <v>45566</v>
      </c>
      <c r="E7380" s="2" t="s">
        <v>16</v>
      </c>
      <c r="F7380" s="2" t="s">
        <v>17</v>
      </c>
      <c r="G7380" s="2">
        <v>23</v>
      </c>
      <c r="H7380" s="2" t="s">
        <v>38</v>
      </c>
      <c r="I7380" s="2" t="s">
        <v>19</v>
      </c>
      <c r="J7380" s="12">
        <v>118</v>
      </c>
      <c r="K7380" s="2">
        <v>118</v>
      </c>
      <c r="L7380" s="2">
        <v>3</v>
      </c>
      <c r="M7380" s="12">
        <v>354</v>
      </c>
      <c r="N7380" s="3">
        <v>2</v>
      </c>
      <c r="O7380" s="2" t="str" cm="1">
        <f t="array" ref="O7380">_xlfn.IFS(N7380=1,"Unsatisfactory",N7380=2,"Poor",N7380=3,"Average",N7380=4,"Good",N7380=5,"Excellent")</f>
        <v>Poor</v>
      </c>
      <c r="P7380"/>
      <c r="Q7380"/>
      <c r="R7380"/>
      <c r="S7380"/>
      <c r="T7380"/>
      <c r="U7380"/>
    </row>
    <row r="7381" spans="1:21">
      <c r="A7381" s="2">
        <v>170533</v>
      </c>
      <c r="B7381" s="2" t="s">
        <v>42</v>
      </c>
      <c r="C7381" s="4">
        <v>45324</v>
      </c>
      <c r="D7381" s="17">
        <v>45324</v>
      </c>
      <c r="E7381" s="2" t="s">
        <v>16</v>
      </c>
      <c r="F7381" s="2" t="s">
        <v>17</v>
      </c>
      <c r="G7381" s="2">
        <v>32</v>
      </c>
      <c r="H7381" s="2" t="s">
        <v>56</v>
      </c>
      <c r="I7381" s="2" t="s">
        <v>19</v>
      </c>
      <c r="J7381" s="12">
        <v>65</v>
      </c>
      <c r="K7381" s="2">
        <v>65</v>
      </c>
      <c r="L7381" s="2">
        <v>5</v>
      </c>
      <c r="M7381" s="12">
        <v>325</v>
      </c>
      <c r="N7381" s="3">
        <v>2</v>
      </c>
      <c r="O7381" s="2" t="str" cm="1">
        <f t="array" ref="O7381">_xlfn.IFS(N7381=1,"Unsatisfactory",N7381=2,"Poor",N7381=3,"Average",N7381=4,"Good",N7381=5,"Excellent")</f>
        <v>Poor</v>
      </c>
      <c r="P7381"/>
      <c r="Q7381"/>
      <c r="R7381"/>
      <c r="S7381"/>
      <c r="T7381"/>
      <c r="U7381"/>
    </row>
    <row r="7382" spans="1:21">
      <c r="A7382" s="2">
        <v>139929</v>
      </c>
      <c r="B7382" s="2" t="s">
        <v>30</v>
      </c>
      <c r="C7382" s="4">
        <v>45304</v>
      </c>
      <c r="D7382" s="17">
        <v>45304</v>
      </c>
      <c r="E7382" s="2" t="s">
        <v>24</v>
      </c>
      <c r="F7382" s="2" t="s">
        <v>17</v>
      </c>
      <c r="G7382" s="2">
        <v>27</v>
      </c>
      <c r="H7382" s="2" t="s">
        <v>58</v>
      </c>
      <c r="I7382" s="2" t="s">
        <v>27</v>
      </c>
      <c r="J7382" s="12">
        <v>10</v>
      </c>
      <c r="K7382" s="2">
        <v>50</v>
      </c>
      <c r="L7382" s="2">
        <v>5</v>
      </c>
      <c r="M7382" s="12">
        <v>250</v>
      </c>
      <c r="N7382" s="3">
        <v>4</v>
      </c>
      <c r="O7382" s="2" t="str" cm="1">
        <f t="array" ref="O7382">_xlfn.IFS(N7382=1,"Unsatisfactory",N7382=2,"Poor",N7382=3,"Average",N7382=4,"Good",N7382=5,"Excellent")</f>
        <v>Good</v>
      </c>
      <c r="P7382"/>
      <c r="Q7382"/>
      <c r="R7382"/>
      <c r="S7382"/>
      <c r="T7382"/>
      <c r="U7382"/>
    </row>
    <row r="7383" spans="1:21">
      <c r="A7383" s="2">
        <v>176202</v>
      </c>
      <c r="B7383" s="2" t="s">
        <v>42</v>
      </c>
      <c r="C7383" s="4">
        <v>45354</v>
      </c>
      <c r="D7383" s="17">
        <v>45354</v>
      </c>
      <c r="E7383" s="2" t="s">
        <v>16</v>
      </c>
      <c r="F7383" s="2" t="s">
        <v>25</v>
      </c>
      <c r="G7383" s="2">
        <v>25</v>
      </c>
      <c r="H7383" s="2" t="s">
        <v>128</v>
      </c>
      <c r="I7383" s="2" t="s">
        <v>19</v>
      </c>
      <c r="J7383" s="12">
        <v>65</v>
      </c>
      <c r="K7383" s="2">
        <v>65</v>
      </c>
      <c r="L7383" s="2">
        <v>1</v>
      </c>
      <c r="M7383" s="12">
        <v>65</v>
      </c>
      <c r="N7383" s="3">
        <v>2</v>
      </c>
      <c r="O7383" s="2" t="str" cm="1">
        <f t="array" ref="O7383">_xlfn.IFS(N7383=1,"Unsatisfactory",N7383=2,"Poor",N7383=3,"Average",N7383=4,"Good",N7383=5,"Excellent")</f>
        <v>Poor</v>
      </c>
      <c r="P7383"/>
      <c r="Q7383"/>
      <c r="R7383"/>
      <c r="S7383"/>
      <c r="T7383"/>
      <c r="U7383"/>
    </row>
    <row r="7384" spans="1:21">
      <c r="A7384" s="2">
        <v>173585</v>
      </c>
      <c r="B7384" s="2" t="s">
        <v>76</v>
      </c>
      <c r="C7384" s="4">
        <v>45407</v>
      </c>
      <c r="D7384" s="17">
        <v>45407</v>
      </c>
      <c r="E7384" s="2" t="s">
        <v>37</v>
      </c>
      <c r="F7384" s="2" t="s">
        <v>17</v>
      </c>
      <c r="G7384" s="2">
        <v>22</v>
      </c>
      <c r="H7384" s="2" t="s">
        <v>128</v>
      </c>
      <c r="I7384" s="2" t="s">
        <v>19</v>
      </c>
      <c r="J7384" s="12">
        <v>45</v>
      </c>
      <c r="K7384" s="2">
        <v>45</v>
      </c>
      <c r="L7384" s="2">
        <v>3</v>
      </c>
      <c r="M7384" s="12">
        <v>135</v>
      </c>
      <c r="N7384" s="3">
        <v>4</v>
      </c>
      <c r="O7384" s="2" t="str" cm="1">
        <f t="array" ref="O7384">_xlfn.IFS(N7384=1,"Unsatisfactory",N7384=2,"Poor",N7384=3,"Average",N7384=4,"Good",N7384=5,"Excellent")</f>
        <v>Good</v>
      </c>
      <c r="P7384"/>
      <c r="Q7384"/>
      <c r="R7384"/>
      <c r="S7384"/>
      <c r="T7384"/>
      <c r="U7384"/>
    </row>
    <row r="7385" spans="1:21">
      <c r="A7385" s="2">
        <v>152384</v>
      </c>
      <c r="B7385" s="2" t="s">
        <v>33</v>
      </c>
      <c r="C7385" s="4">
        <v>45334</v>
      </c>
      <c r="D7385" s="17">
        <v>45334</v>
      </c>
      <c r="E7385" s="2" t="s">
        <v>16</v>
      </c>
      <c r="F7385" s="2" t="s">
        <v>25</v>
      </c>
      <c r="G7385" s="2">
        <v>19</v>
      </c>
      <c r="H7385" s="2" t="s">
        <v>128</v>
      </c>
      <c r="I7385" s="2" t="s">
        <v>19</v>
      </c>
      <c r="J7385" s="12">
        <v>118</v>
      </c>
      <c r="K7385" s="2">
        <v>118</v>
      </c>
      <c r="L7385" s="2">
        <v>2</v>
      </c>
      <c r="M7385" s="12">
        <v>236</v>
      </c>
      <c r="N7385" s="3">
        <v>4</v>
      </c>
      <c r="O7385" s="2" t="str" cm="1">
        <f t="array" ref="O7385">_xlfn.IFS(N7385=1,"Unsatisfactory",N7385=2,"Poor",N7385=3,"Average",N7385=4,"Good",N7385=5,"Excellent")</f>
        <v>Good</v>
      </c>
      <c r="P7385"/>
      <c r="Q7385"/>
      <c r="R7385"/>
      <c r="S7385"/>
      <c r="T7385"/>
      <c r="U7385"/>
    </row>
    <row r="7386" spans="1:21">
      <c r="A7386" s="2">
        <v>131694</v>
      </c>
      <c r="B7386" s="2" t="s">
        <v>42</v>
      </c>
      <c r="C7386" s="4">
        <v>45518</v>
      </c>
      <c r="D7386" s="17">
        <v>45518</v>
      </c>
      <c r="E7386" s="2" t="s">
        <v>16</v>
      </c>
      <c r="F7386" s="2" t="s">
        <v>17</v>
      </c>
      <c r="G7386" s="2">
        <v>22</v>
      </c>
      <c r="H7386" s="2" t="s">
        <v>128</v>
      </c>
      <c r="I7386" s="2" t="s">
        <v>19</v>
      </c>
      <c r="J7386" s="12">
        <v>65</v>
      </c>
      <c r="K7386" s="2">
        <v>65</v>
      </c>
      <c r="L7386" s="2">
        <v>3</v>
      </c>
      <c r="M7386" s="12">
        <v>195</v>
      </c>
      <c r="N7386" s="3">
        <v>3</v>
      </c>
      <c r="O7386" s="2" t="str" cm="1">
        <f t="array" ref="O7386">_xlfn.IFS(N7386=1,"Unsatisfactory",N7386=2,"Poor",N7386=3,"Average",N7386=4,"Good",N7386=5,"Excellent")</f>
        <v>Average</v>
      </c>
      <c r="P7386"/>
      <c r="Q7386"/>
      <c r="R7386"/>
      <c r="S7386"/>
      <c r="T7386"/>
      <c r="U7386"/>
    </row>
    <row r="7387" spans="1:21">
      <c r="A7387" s="2">
        <v>127447</v>
      </c>
      <c r="B7387" s="2" t="s">
        <v>53</v>
      </c>
      <c r="C7387" s="4">
        <v>45270</v>
      </c>
      <c r="D7387" s="17">
        <v>45270</v>
      </c>
      <c r="E7387" s="2" t="s">
        <v>37</v>
      </c>
      <c r="F7387" s="2" t="s">
        <v>17</v>
      </c>
      <c r="G7387" s="2">
        <v>19</v>
      </c>
      <c r="H7387" s="2" t="s">
        <v>118</v>
      </c>
      <c r="I7387" s="2" t="s">
        <v>19</v>
      </c>
      <c r="J7387" s="12">
        <v>15</v>
      </c>
      <c r="K7387" s="2">
        <v>15</v>
      </c>
      <c r="L7387" s="2">
        <v>1</v>
      </c>
      <c r="M7387" s="12">
        <v>15</v>
      </c>
      <c r="N7387" s="3">
        <v>5</v>
      </c>
      <c r="O7387" s="2" t="str" cm="1">
        <f t="array" ref="O7387">_xlfn.IFS(N7387=1,"Unsatisfactory",N7387=2,"Poor",N7387=3,"Average",N7387=4,"Good",N7387=5,"Excellent")</f>
        <v>Excellent</v>
      </c>
      <c r="P7387"/>
      <c r="Q7387"/>
      <c r="R7387"/>
      <c r="S7387"/>
      <c r="T7387"/>
      <c r="U7387"/>
    </row>
    <row r="7388" spans="1:21">
      <c r="A7388" s="2">
        <v>143594</v>
      </c>
      <c r="B7388" s="2" t="s">
        <v>50</v>
      </c>
      <c r="C7388" s="4">
        <v>45341</v>
      </c>
      <c r="D7388" s="17">
        <v>45341</v>
      </c>
      <c r="E7388" s="2" t="s">
        <v>16</v>
      </c>
      <c r="F7388" s="2" t="s">
        <v>17</v>
      </c>
      <c r="G7388" s="2">
        <v>23</v>
      </c>
      <c r="H7388" s="2" t="s">
        <v>62</v>
      </c>
      <c r="I7388" s="2" t="s">
        <v>19</v>
      </c>
      <c r="J7388" s="12">
        <v>97</v>
      </c>
      <c r="K7388" s="2">
        <v>97</v>
      </c>
      <c r="L7388" s="2">
        <v>1</v>
      </c>
      <c r="M7388" s="12">
        <v>97</v>
      </c>
      <c r="N7388" s="3">
        <v>5</v>
      </c>
      <c r="O7388" s="2" t="str" cm="1">
        <f t="array" ref="O7388">_xlfn.IFS(N7388=1,"Unsatisfactory",N7388=2,"Poor",N7388=3,"Average",N7388=4,"Good",N7388=5,"Excellent")</f>
        <v>Excellent</v>
      </c>
      <c r="P7388"/>
      <c r="Q7388"/>
      <c r="R7388"/>
      <c r="S7388"/>
      <c r="T7388"/>
      <c r="U7388"/>
    </row>
    <row r="7389" spans="1:21">
      <c r="A7389" s="2">
        <v>195098</v>
      </c>
      <c r="B7389" s="2" t="s">
        <v>85</v>
      </c>
      <c r="C7389" s="4">
        <v>45574</v>
      </c>
      <c r="D7389" s="17">
        <v>45574</v>
      </c>
      <c r="E7389" s="2" t="s">
        <v>24</v>
      </c>
      <c r="F7389" s="2" t="s">
        <v>25</v>
      </c>
      <c r="G7389" s="2">
        <v>27</v>
      </c>
      <c r="H7389" s="2" t="s">
        <v>60</v>
      </c>
      <c r="I7389" s="2" t="s">
        <v>19</v>
      </c>
      <c r="J7389" s="12">
        <v>23</v>
      </c>
      <c r="K7389" s="2">
        <v>23</v>
      </c>
      <c r="L7389" s="2">
        <v>2</v>
      </c>
      <c r="M7389" s="12">
        <v>46</v>
      </c>
      <c r="N7389" s="3">
        <v>5</v>
      </c>
      <c r="O7389" s="2" t="str" cm="1">
        <f t="array" ref="O7389">_xlfn.IFS(N7389=1,"Unsatisfactory",N7389=2,"Poor",N7389=3,"Average",N7389=4,"Good",N7389=5,"Excellent")</f>
        <v>Excellent</v>
      </c>
      <c r="P7389"/>
      <c r="Q7389"/>
      <c r="R7389"/>
      <c r="S7389"/>
      <c r="T7389"/>
      <c r="U7389"/>
    </row>
    <row r="7390" spans="1:21">
      <c r="A7390" s="2">
        <v>161930</v>
      </c>
      <c r="B7390" s="2" t="s">
        <v>82</v>
      </c>
      <c r="C7390" s="4">
        <v>45539</v>
      </c>
      <c r="D7390" s="17">
        <v>45539</v>
      </c>
      <c r="E7390" s="2" t="s">
        <v>37</v>
      </c>
      <c r="F7390" s="2" t="s">
        <v>17</v>
      </c>
      <c r="G7390" s="2">
        <v>29</v>
      </c>
      <c r="H7390" s="2" t="s">
        <v>115</v>
      </c>
      <c r="I7390" s="2" t="s">
        <v>19</v>
      </c>
      <c r="J7390" s="12">
        <v>20</v>
      </c>
      <c r="K7390" s="2">
        <v>20</v>
      </c>
      <c r="L7390" s="2">
        <v>1</v>
      </c>
      <c r="M7390" s="12">
        <v>20</v>
      </c>
      <c r="N7390" s="3">
        <v>4</v>
      </c>
      <c r="O7390" s="2" t="str" cm="1">
        <f t="array" ref="O7390">_xlfn.IFS(N7390=1,"Unsatisfactory",N7390=2,"Poor",N7390=3,"Average",N7390=4,"Good",N7390=5,"Excellent")</f>
        <v>Good</v>
      </c>
      <c r="P7390"/>
      <c r="Q7390"/>
      <c r="R7390"/>
      <c r="S7390"/>
      <c r="T7390"/>
      <c r="U7390"/>
    </row>
    <row r="7391" spans="1:21">
      <c r="A7391" s="2">
        <v>136943</v>
      </c>
      <c r="B7391" s="2" t="s">
        <v>42</v>
      </c>
      <c r="C7391" s="4">
        <v>45270</v>
      </c>
      <c r="D7391" s="17">
        <v>45270</v>
      </c>
      <c r="E7391" s="2" t="s">
        <v>16</v>
      </c>
      <c r="F7391" s="2" t="s">
        <v>17</v>
      </c>
      <c r="G7391" s="2">
        <v>23</v>
      </c>
      <c r="H7391" s="2" t="s">
        <v>118</v>
      </c>
      <c r="I7391" s="2" t="s">
        <v>19</v>
      </c>
      <c r="J7391" s="12">
        <v>65</v>
      </c>
      <c r="K7391" s="2">
        <v>65</v>
      </c>
      <c r="L7391" s="2">
        <v>1</v>
      </c>
      <c r="M7391" s="12">
        <v>65</v>
      </c>
      <c r="N7391" s="3">
        <v>4</v>
      </c>
      <c r="O7391" s="2" t="str" cm="1">
        <f t="array" ref="O7391">_xlfn.IFS(N7391=1,"Unsatisfactory",N7391=2,"Poor",N7391=3,"Average",N7391=4,"Good",N7391=5,"Excellent")</f>
        <v>Good</v>
      </c>
      <c r="P7391"/>
      <c r="Q7391"/>
      <c r="R7391"/>
      <c r="S7391"/>
      <c r="T7391"/>
      <c r="U7391"/>
    </row>
    <row r="7392" spans="1:21">
      <c r="A7392" s="2">
        <v>172276</v>
      </c>
      <c r="B7392" s="2" t="s">
        <v>33</v>
      </c>
      <c r="C7392" s="4">
        <v>45315</v>
      </c>
      <c r="D7392" s="17">
        <v>45315</v>
      </c>
      <c r="E7392" s="2" t="s">
        <v>16</v>
      </c>
      <c r="F7392" s="2" t="s">
        <v>25</v>
      </c>
      <c r="G7392" s="2">
        <v>26</v>
      </c>
      <c r="H7392" s="2" t="s">
        <v>79</v>
      </c>
      <c r="I7392" s="2" t="s">
        <v>27</v>
      </c>
      <c r="J7392" s="12">
        <v>118</v>
      </c>
      <c r="K7392" s="2">
        <v>158</v>
      </c>
      <c r="L7392" s="2">
        <v>1</v>
      </c>
      <c r="M7392" s="12">
        <v>158</v>
      </c>
      <c r="N7392" s="3">
        <v>4</v>
      </c>
      <c r="O7392" s="2" t="str" cm="1">
        <f t="array" ref="O7392">_xlfn.IFS(N7392=1,"Unsatisfactory",N7392=2,"Poor",N7392=3,"Average",N7392=4,"Good",N7392=5,"Excellent")</f>
        <v>Good</v>
      </c>
      <c r="P7392"/>
      <c r="Q7392"/>
      <c r="R7392"/>
      <c r="S7392"/>
      <c r="T7392"/>
      <c r="U7392"/>
    </row>
    <row r="7393" spans="1:21">
      <c r="A7393" s="2">
        <v>160191</v>
      </c>
      <c r="B7393" s="2" t="s">
        <v>76</v>
      </c>
      <c r="C7393" s="4">
        <v>45279</v>
      </c>
      <c r="D7393" s="17">
        <v>45279</v>
      </c>
      <c r="E7393" s="2" t="s">
        <v>37</v>
      </c>
      <c r="F7393" s="2" t="s">
        <v>17</v>
      </c>
      <c r="G7393" s="2">
        <v>19</v>
      </c>
      <c r="H7393" s="2" t="s">
        <v>31</v>
      </c>
      <c r="I7393" s="2" t="s">
        <v>19</v>
      </c>
      <c r="J7393" s="12">
        <v>45</v>
      </c>
      <c r="K7393" s="2">
        <v>45</v>
      </c>
      <c r="L7393" s="2">
        <v>1</v>
      </c>
      <c r="M7393" s="12">
        <v>45</v>
      </c>
      <c r="N7393" s="3">
        <v>2</v>
      </c>
      <c r="O7393" s="2" t="str" cm="1">
        <f t="array" ref="O7393">_xlfn.IFS(N7393=1,"Unsatisfactory",N7393=2,"Poor",N7393=3,"Average",N7393=4,"Good",N7393=5,"Excellent")</f>
        <v>Poor</v>
      </c>
      <c r="P7393"/>
      <c r="Q7393"/>
      <c r="R7393"/>
      <c r="S7393"/>
      <c r="T7393"/>
      <c r="U7393"/>
    </row>
    <row r="7394" spans="1:21">
      <c r="A7394" s="2">
        <v>195268</v>
      </c>
      <c r="B7394" s="2" t="s">
        <v>85</v>
      </c>
      <c r="C7394" s="4">
        <v>45267</v>
      </c>
      <c r="D7394" s="17">
        <v>45267</v>
      </c>
      <c r="E7394" s="2" t="s">
        <v>24</v>
      </c>
      <c r="F7394" s="2" t="s">
        <v>17</v>
      </c>
      <c r="G7394" s="2">
        <v>34</v>
      </c>
      <c r="H7394" s="2" t="s">
        <v>31</v>
      </c>
      <c r="I7394" s="2" t="s">
        <v>19</v>
      </c>
      <c r="J7394" s="12">
        <v>23</v>
      </c>
      <c r="K7394" s="2">
        <v>23</v>
      </c>
      <c r="L7394" s="2">
        <v>1</v>
      </c>
      <c r="M7394" s="12">
        <v>23</v>
      </c>
      <c r="N7394" s="3">
        <v>5</v>
      </c>
      <c r="O7394" s="2" t="str" cm="1">
        <f t="array" ref="O7394">_xlfn.IFS(N7394=1,"Unsatisfactory",N7394=2,"Poor",N7394=3,"Average",N7394=4,"Good",N7394=5,"Excellent")</f>
        <v>Excellent</v>
      </c>
      <c r="P7394"/>
      <c r="Q7394"/>
      <c r="R7394"/>
      <c r="S7394"/>
      <c r="T7394"/>
      <c r="U7394"/>
    </row>
    <row r="7395" spans="1:21">
      <c r="A7395" s="2">
        <v>138160</v>
      </c>
      <c r="B7395" s="2" t="s">
        <v>23</v>
      </c>
      <c r="C7395" s="4">
        <v>45588</v>
      </c>
      <c r="D7395" s="17">
        <v>45588</v>
      </c>
      <c r="E7395" s="2" t="s">
        <v>24</v>
      </c>
      <c r="F7395" s="2" t="s">
        <v>25</v>
      </c>
      <c r="G7395" s="2">
        <v>28</v>
      </c>
      <c r="H7395" s="2" t="s">
        <v>56</v>
      </c>
      <c r="I7395" s="2" t="s">
        <v>19</v>
      </c>
      <c r="J7395" s="12">
        <v>9</v>
      </c>
      <c r="K7395" s="2">
        <v>9</v>
      </c>
      <c r="L7395" s="2">
        <v>1</v>
      </c>
      <c r="M7395" s="12">
        <v>9</v>
      </c>
      <c r="N7395" s="3">
        <v>1</v>
      </c>
      <c r="O7395" s="2" t="str" cm="1">
        <f t="array" ref="O7395">_xlfn.IFS(N7395=1,"Unsatisfactory",N7395=2,"Poor",N7395=3,"Average",N7395=4,"Good",N7395=5,"Excellent")</f>
        <v>Unsatisfactory</v>
      </c>
      <c r="P7395"/>
      <c r="Q7395"/>
      <c r="R7395"/>
      <c r="S7395"/>
      <c r="T7395"/>
      <c r="U7395"/>
    </row>
    <row r="7396" spans="1:21" ht="15" hidden="1" customHeight="1">
      <c r="P7396" s="10"/>
      <c r="Q7396" s="10"/>
      <c r="R7396" s="10"/>
      <c r="S7396" s="10"/>
      <c r="T7396" s="10"/>
      <c r="U7396" s="8"/>
    </row>
  </sheetData>
  <autoFilter ref="A1:DV7396" xr:uid="{FDB8AA14-D4B8-4BF1-B10F-D7AE0A6D41B3}"/>
  <conditionalFormatting sqref="N1:N739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739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966DC-5286-460B-A1DE-AAF1C942444C}">
  <dimension ref="A1:I23"/>
  <sheetViews>
    <sheetView tabSelected="1" topLeftCell="C1" workbookViewId="0">
      <selection activeCell="I1" sqref="I1"/>
    </sheetView>
  </sheetViews>
  <sheetFormatPr defaultRowHeight="15"/>
  <cols>
    <col min="1" max="1" width="25" customWidth="1"/>
    <col min="2" max="2" width="19.5703125" customWidth="1"/>
    <col min="3" max="3" width="25.42578125" customWidth="1"/>
    <col min="4" max="4" width="18.5703125" customWidth="1"/>
    <col min="5" max="5" width="18.5703125" bestFit="1" customWidth="1"/>
    <col min="6" max="6" width="15.140625" customWidth="1"/>
    <col min="7" max="7" width="11.140625" customWidth="1"/>
    <col min="8" max="8" width="23.5703125" customWidth="1"/>
    <col min="9" max="9" width="13.7109375" customWidth="1"/>
    <col min="10" max="10" width="38.28515625" bestFit="1" customWidth="1"/>
    <col min="11" max="11" width="38.7109375" bestFit="1" customWidth="1"/>
  </cols>
  <sheetData>
    <row r="1" spans="1:9">
      <c r="A1" s="15" t="s">
        <v>132</v>
      </c>
      <c r="B1" t="s">
        <v>133</v>
      </c>
      <c r="D1" s="15" t="s">
        <v>134</v>
      </c>
      <c r="E1" t="s">
        <v>135</v>
      </c>
      <c r="G1" s="15" t="s">
        <v>104</v>
      </c>
      <c r="H1" t="s">
        <v>136</v>
      </c>
      <c r="I1" s="19"/>
    </row>
    <row r="2" spans="1:9">
      <c r="A2" t="s">
        <v>121</v>
      </c>
      <c r="B2">
        <v>1117</v>
      </c>
      <c r="G2" t="s">
        <v>121</v>
      </c>
      <c r="H2">
        <v>1117</v>
      </c>
    </row>
    <row r="3" spans="1:9">
      <c r="A3" t="s">
        <v>116</v>
      </c>
      <c r="B3">
        <v>2194</v>
      </c>
      <c r="D3" s="15" t="s">
        <v>137</v>
      </c>
      <c r="E3" t="s">
        <v>138</v>
      </c>
      <c r="G3" t="s">
        <v>116</v>
      </c>
      <c r="H3">
        <v>2194</v>
      </c>
    </row>
    <row r="4" spans="1:9">
      <c r="A4" t="s">
        <v>119</v>
      </c>
      <c r="B4">
        <v>2236</v>
      </c>
      <c r="D4" t="s">
        <v>121</v>
      </c>
      <c r="E4" s="14">
        <v>1117</v>
      </c>
      <c r="G4" t="s">
        <v>119</v>
      </c>
      <c r="H4">
        <v>2236</v>
      </c>
    </row>
    <row r="5" spans="1:9">
      <c r="A5" t="s">
        <v>123</v>
      </c>
      <c r="B5">
        <v>760</v>
      </c>
      <c r="D5" t="s">
        <v>116</v>
      </c>
      <c r="E5" s="14">
        <v>2194</v>
      </c>
      <c r="G5" t="s">
        <v>123</v>
      </c>
      <c r="H5">
        <v>760</v>
      </c>
    </row>
    <row r="6" spans="1:9">
      <c r="A6" t="s">
        <v>125</v>
      </c>
      <c r="B6">
        <v>1087</v>
      </c>
      <c r="D6" t="s">
        <v>119</v>
      </c>
      <c r="E6" s="14">
        <v>2236</v>
      </c>
      <c r="G6" t="s">
        <v>125</v>
      </c>
      <c r="H6">
        <v>1087</v>
      </c>
    </row>
    <row r="7" spans="1:9">
      <c r="D7" t="s">
        <v>123</v>
      </c>
      <c r="E7" s="14">
        <v>760</v>
      </c>
      <c r="G7" t="s">
        <v>139</v>
      </c>
      <c r="H7">
        <v>7394</v>
      </c>
    </row>
    <row r="8" spans="1:9">
      <c r="D8" t="s">
        <v>125</v>
      </c>
      <c r="E8" s="14">
        <v>1087</v>
      </c>
    </row>
    <row r="9" spans="1:9">
      <c r="A9" t="s">
        <v>7</v>
      </c>
      <c r="B9" s="18" t="s">
        <v>140</v>
      </c>
      <c r="C9" s="18"/>
    </row>
    <row r="10" spans="1:9">
      <c r="A10" t="s">
        <v>19</v>
      </c>
      <c r="B10" s="14">
        <v>3.4946487643510409</v>
      </c>
      <c r="D10" s="15" t="s">
        <v>102</v>
      </c>
      <c r="G10" s="15" t="s">
        <v>141</v>
      </c>
      <c r="H10" t="s">
        <v>142</v>
      </c>
      <c r="I10" s="18"/>
    </row>
    <row r="11" spans="1:9">
      <c r="A11" t="s">
        <v>27</v>
      </c>
      <c r="B11" s="14">
        <v>3.5090909090909093</v>
      </c>
      <c r="D11" s="22">
        <v>45231</v>
      </c>
      <c r="G11">
        <v>1</v>
      </c>
      <c r="H11" s="14">
        <v>3.4914547728220091</v>
      </c>
    </row>
    <row r="12" spans="1:9">
      <c r="D12" s="22">
        <v>45261</v>
      </c>
      <c r="G12">
        <v>2</v>
      </c>
      <c r="H12" s="14">
        <v>3.4953508030431109</v>
      </c>
    </row>
    <row r="13" spans="1:9">
      <c r="D13" s="22">
        <v>45292</v>
      </c>
      <c r="G13">
        <v>3</v>
      </c>
      <c r="H13" s="14">
        <v>3.4873239436619716</v>
      </c>
    </row>
    <row r="14" spans="1:9">
      <c r="A14" t="s">
        <v>143</v>
      </c>
      <c r="B14" s="18" t="s">
        <v>144</v>
      </c>
      <c r="C14" s="18"/>
      <c r="D14" s="22">
        <v>45323</v>
      </c>
      <c r="G14">
        <v>4</v>
      </c>
      <c r="H14" s="14">
        <v>3.5957894736842104</v>
      </c>
    </row>
    <row r="15" spans="1:9">
      <c r="A15" t="s">
        <v>117</v>
      </c>
      <c r="B15" s="14">
        <v>3.5010752688172042</v>
      </c>
      <c r="D15" s="22">
        <v>45352</v>
      </c>
      <c r="G15">
        <v>5</v>
      </c>
      <c r="H15" s="14">
        <v>3.513157894736842</v>
      </c>
    </row>
    <row r="16" spans="1:9">
      <c r="A16" t="s">
        <v>120</v>
      </c>
      <c r="B16" s="14">
        <v>3.4992826398852226</v>
      </c>
      <c r="D16" s="22">
        <v>45383</v>
      </c>
    </row>
    <row r="17" spans="1:8">
      <c r="A17" t="s">
        <v>122</v>
      </c>
      <c r="B17" s="14">
        <v>3.4924298103777747</v>
      </c>
      <c r="D17" s="22">
        <v>45413</v>
      </c>
      <c r="G17" s="15" t="s">
        <v>93</v>
      </c>
      <c r="H17" t="s">
        <v>145</v>
      </c>
    </row>
    <row r="18" spans="1:8">
      <c r="A18" t="s">
        <v>124</v>
      </c>
      <c r="B18" s="14">
        <v>3.491893416043987</v>
      </c>
      <c r="D18" s="22">
        <v>45444</v>
      </c>
      <c r="G18" t="s">
        <v>16</v>
      </c>
      <c r="H18" s="14">
        <v>3.4994600431965441</v>
      </c>
    </row>
    <row r="19" spans="1:8">
      <c r="A19" t="s">
        <v>126</v>
      </c>
      <c r="B19" s="14">
        <v>3.4959977918851779</v>
      </c>
      <c r="D19" s="22">
        <v>45474</v>
      </c>
      <c r="G19" t="s">
        <v>37</v>
      </c>
      <c r="H19" s="14">
        <v>3.4459219858156027</v>
      </c>
    </row>
    <row r="20" spans="1:8">
      <c r="A20" t="s">
        <v>127</v>
      </c>
      <c r="B20" s="14">
        <v>3.64</v>
      </c>
      <c r="D20" s="22">
        <v>45505</v>
      </c>
      <c r="G20" t="s">
        <v>24</v>
      </c>
      <c r="H20" s="14">
        <v>3.5815899581589958</v>
      </c>
    </row>
    <row r="21" spans="1:8">
      <c r="D21" s="22">
        <v>45536</v>
      </c>
      <c r="G21" t="s">
        <v>146</v>
      </c>
      <c r="H21" s="14">
        <f>AVERAGE(H18:H20)</f>
        <v>3.508990662390381</v>
      </c>
    </row>
    <row r="22" spans="1:8">
      <c r="C22" s="18"/>
      <c r="D22" s="22">
        <v>45566</v>
      </c>
    </row>
    <row r="23" spans="1:8">
      <c r="D23" s="22">
        <v>45597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3169F-FAB5-43C4-AFF4-161C98E05E5A}">
  <dimension ref="A1:AG45"/>
  <sheetViews>
    <sheetView showGridLines="0" showRowColHeaders="0" topLeftCell="A17" workbookViewId="0">
      <selection activeCell="P6" sqref="P6"/>
    </sheetView>
  </sheetViews>
  <sheetFormatPr defaultRowHeight="15"/>
  <cols>
    <col min="1" max="1" width="19.85546875" bestFit="1" customWidth="1"/>
    <col min="2" max="2" width="10.28515625" bestFit="1" customWidth="1"/>
    <col min="3" max="3" width="19.85546875" bestFit="1" customWidth="1"/>
    <col min="4" max="4" width="19" bestFit="1" customWidth="1"/>
    <col min="5" max="5" width="13.7109375" bestFit="1" customWidth="1"/>
  </cols>
  <sheetData>
    <row r="1" spans="1:33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</row>
    <row r="2" spans="1:3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</row>
    <row r="3" spans="1:3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</row>
    <row r="4" spans="1:33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</row>
    <row r="5" spans="1:33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</row>
    <row r="6" spans="1:33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</row>
    <row r="7" spans="1:33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</row>
    <row r="8" spans="1:33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</row>
    <row r="9" spans="1:33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</row>
    <row r="10" spans="1:33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</row>
    <row r="11" spans="1:33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</row>
    <row r="12" spans="1:33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</row>
    <row r="13" spans="1:33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</row>
    <row r="14" spans="1:33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</row>
    <row r="15" spans="1:33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</row>
    <row r="16" spans="1:33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</row>
    <row r="17" spans="1:33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</row>
    <row r="18" spans="1:33">
      <c r="A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</row>
    <row r="19" spans="1:33">
      <c r="A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</row>
    <row r="20" spans="1:33">
      <c r="A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</row>
    <row r="21" spans="1:33">
      <c r="A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</row>
    <row r="22" spans="1:33">
      <c r="A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</row>
    <row r="23" spans="1:33">
      <c r="A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spans="1:33">
      <c r="A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</row>
    <row r="25" spans="1:33">
      <c r="A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</row>
    <row r="26" spans="1:33">
      <c r="A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spans="1:33">
      <c r="A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spans="1:33">
      <c r="A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spans="1:33">
      <c r="A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spans="1:33">
      <c r="A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spans="1:33">
      <c r="A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spans="1:33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spans="1:33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spans="1:33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spans="1:33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spans="1:33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spans="1:33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spans="1:33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spans="1:33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spans="1:33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spans="1:33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spans="1:33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spans="1:3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spans="1:33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spans="1:33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6B5A7-5BF9-4FDE-88D5-AD84F4456240}">
  <dimension ref="A1:A34"/>
  <sheetViews>
    <sheetView topLeftCell="A19" workbookViewId="0">
      <selection activeCell="A29" sqref="A29"/>
    </sheetView>
  </sheetViews>
  <sheetFormatPr defaultRowHeight="15"/>
  <cols>
    <col min="1" max="1" width="125.28515625" customWidth="1"/>
  </cols>
  <sheetData>
    <row r="1" spans="1:1">
      <c r="A1" t="s">
        <v>147</v>
      </c>
    </row>
    <row r="2" spans="1:1">
      <c r="A2" t="s">
        <v>148</v>
      </c>
    </row>
    <row r="4" spans="1:1">
      <c r="A4" t="s">
        <v>149</v>
      </c>
    </row>
    <row r="5" spans="1:1">
      <c r="A5" t="s">
        <v>150</v>
      </c>
    </row>
    <row r="7" spans="1:1">
      <c r="A7" t="s">
        <v>151</v>
      </c>
    </row>
    <row r="8" spans="1:1">
      <c r="A8" t="s">
        <v>152</v>
      </c>
    </row>
    <row r="9" spans="1:1">
      <c r="A9" t="s">
        <v>153</v>
      </c>
    </row>
    <row r="11" spans="1:1">
      <c r="A11" t="s">
        <v>154</v>
      </c>
    </row>
    <row r="13" spans="1:1">
      <c r="A13" t="s">
        <v>155</v>
      </c>
    </row>
    <row r="15" spans="1:1">
      <c r="A15" t="s">
        <v>156</v>
      </c>
    </row>
    <row r="17" spans="1:1">
      <c r="A17" t="s">
        <v>157</v>
      </c>
    </row>
    <row r="19" spans="1:1">
      <c r="A19" t="s">
        <v>158</v>
      </c>
    </row>
    <row r="21" spans="1:1">
      <c r="A21" t="s">
        <v>159</v>
      </c>
    </row>
    <row r="23" spans="1:1">
      <c r="A23" t="s">
        <v>160</v>
      </c>
    </row>
    <row r="25" spans="1:1">
      <c r="A25" t="s">
        <v>161</v>
      </c>
    </row>
    <row r="27" spans="1:1">
      <c r="A27" t="s">
        <v>162</v>
      </c>
    </row>
    <row r="29" spans="1:1">
      <c r="A29" t="s">
        <v>163</v>
      </c>
    </row>
    <row r="31" spans="1:1">
      <c r="A31" t="s">
        <v>164</v>
      </c>
    </row>
    <row r="33" spans="1:1">
      <c r="A33" t="s">
        <v>165</v>
      </c>
    </row>
    <row r="34" spans="1:1">
      <c r="A34" s="24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2026-02-04T21:27:18Z</dcterms:created>
  <dcterms:modified xsi:type="dcterms:W3CDTF">2026-02-10T22:38:18Z</dcterms:modified>
  <cp:category/>
  <cp:contentStatus/>
</cp:coreProperties>
</file>